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tables/table9.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0.xml" ContentType="application/vnd.openxmlformats-officedocument.spreadsheetml.tab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mathavan\powerbi\assign\project\sales analytics\"/>
    </mc:Choice>
  </mc:AlternateContent>
  <xr:revisionPtr revIDLastSave="0" documentId="13_ncr:1_{9B188BA9-8201-4784-9EDF-85F18DF482F2}" xr6:coauthVersionLast="47" xr6:coauthVersionMax="47" xr10:uidLastSave="{00000000-0000-0000-0000-000000000000}"/>
  <bookViews>
    <workbookView xWindow="-120" yWindow="-120" windowWidth="29040" windowHeight="15840" tabRatio="692" firstSheet="4" activeTab="14" xr2:uid="{11636530-6CAA-484C-9247-922BB433A57C}"/>
  </bookViews>
  <sheets>
    <sheet name="shippers" sheetId="9" r:id="rId1"/>
    <sheet name="suppliers" sheetId="10" r:id="rId2"/>
    <sheet name="products" sheetId="8" r:id="rId3"/>
    <sheet name="orders" sheetId="7" r:id="rId4"/>
    <sheet name="order details" sheetId="6" r:id="rId5"/>
    <sheet name="employees" sheetId="5" r:id="rId6"/>
    <sheet name="customers" sheetId="4" r:id="rId7"/>
    <sheet name="categories" sheetId="3" r:id="rId8"/>
    <sheet name="6" sheetId="1" r:id="rId9"/>
    <sheet name="5" sheetId="15" r:id="rId10"/>
    <sheet name="4" sheetId="18" r:id="rId11"/>
    <sheet name="3" sheetId="19" r:id="rId12"/>
    <sheet name="2" sheetId="21" r:id="rId13"/>
    <sheet name="1" sheetId="36" r:id="rId14"/>
    <sheet name="dashboard" sheetId="37" r:id="rId15"/>
  </sheets>
  <definedNames>
    <definedName name="_xlchart.v5.0" hidden="1">'6'!$N$3</definedName>
    <definedName name="_xlchart.v5.1" hidden="1">'6'!$N$4:$N$24</definedName>
    <definedName name="_xlchart.v5.10" hidden="1">'6'!$N$3</definedName>
    <definedName name="_xlchart.v5.11" hidden="1">'6'!$N$4:$N$24</definedName>
    <definedName name="_xlchart.v5.12" hidden="1">'6'!$O$3</definedName>
    <definedName name="_xlchart.v5.13" hidden="1">'6'!$O$4:$O$24</definedName>
    <definedName name="_xlchart.v5.2" hidden="1">'6'!$O$2</definedName>
    <definedName name="_xlchart.v5.3" hidden="1">'6'!$O$3</definedName>
    <definedName name="_xlchart.v5.4" hidden="1">'6'!$O$4:$O$24</definedName>
    <definedName name="_xlchart.v5.5" hidden="1">'6'!$N$3</definedName>
    <definedName name="_xlchart.v5.6" hidden="1">'6'!$N$4:$N$24</definedName>
    <definedName name="_xlchart.v5.7" hidden="1">'6'!$O$2</definedName>
    <definedName name="_xlchart.v5.8" hidden="1">'6'!$O$3</definedName>
    <definedName name="_xlchart.v5.9" hidden="1">'6'!$O$4:$O$24</definedName>
    <definedName name="_xlcn.WorksheetConnection_excel.xlsxcategories1" hidden="1">categories[]</definedName>
    <definedName name="_xlcn.WorksheetConnection_excel.xlsxcustomers1" hidden="1">customers[]</definedName>
    <definedName name="_xlcn.WorksheetConnection_excel.xlsxemployees1" hidden="1">employees[]</definedName>
    <definedName name="_xlcn.WorksheetConnection_excel.xlsxemployeesEmployeeIDAddress1" hidden="1">employees[[EmployeeID]:[Address]]</definedName>
    <definedName name="_xlcn.WorksheetConnection_excel.xlsxorder_details1" hidden="1">order_details[]</definedName>
    <definedName name="_xlcn.WorksheetConnection_excel.xlsxorders1" hidden="1">orders[]</definedName>
    <definedName name="_xlcn.WorksheetConnection_excel.xlsxproducts1" hidden="1">products[]</definedName>
    <definedName name="_xlcn.WorksheetConnection_excel.xlsxsuppliers1" hidden="1">suppliers[]</definedName>
    <definedName name="_xlcn.WorksheetConnection_excel.xlsxTable11" hidden="1">Table1[]</definedName>
    <definedName name="_xlcn.WorksheetConnection_orderdetailsA1E21561" hidden="1">'order details'!$A$1:$E$2156</definedName>
    <definedName name="_xlcn.WorksheetConnection_orderdetailsA1H21561" hidden="1">'order details'!$A$1:$H$2156</definedName>
    <definedName name="_xlcn.WorksheetConnection_orderdetailsA1I21561" hidden="1">'order details'!$A$1:$I$2156</definedName>
    <definedName name="_xlcn.WorksheetConnection_ordersA1N8311" hidden="1">orders!$A$1:$N$831</definedName>
    <definedName name="_xlcn.WorksheetConnection_ordersA1V8311" hidden="1">orders!$A$1:$V$831</definedName>
    <definedName name="ExternalData_2" localSheetId="7" hidden="1">'categories'!$A$1:$D$9</definedName>
    <definedName name="ExternalData_3" localSheetId="6" hidden="1">'customers'!$A$1:$M$92</definedName>
    <definedName name="ExternalData_4" localSheetId="5" hidden="1">employees!$A$1:$Q$10</definedName>
    <definedName name="ExternalData_5" localSheetId="4" hidden="1">'order details'!$A$1:$E$2156</definedName>
    <definedName name="ExternalData_6" localSheetId="3" hidden="1">orders!$A$1:$N$831</definedName>
    <definedName name="ExternalData_7" localSheetId="2" hidden="1">products!$A$1:$J$63</definedName>
    <definedName name="ExternalData_8" localSheetId="0" hidden="1">shippers!$A$1:$C$4</definedName>
    <definedName name="ExternalData_9" localSheetId="1" hidden="1">suppliers!$A$1:$L$30</definedName>
    <definedName name="Slicer_City">#N/A</definedName>
    <definedName name="Slicer_Country">#N/A</definedName>
    <definedName name="Slicer_Region">#N/A</definedName>
    <definedName name="Slicer_Segment">#N/A</definedName>
    <definedName name="Slicer_Title">#N/A</definedName>
    <definedName name="Slicer_TitleOfCourtesy">#N/A</definedName>
    <definedName name="Slicer_Years__OrderDate">#N/A</definedName>
  </definedNames>
  <calcPr calcId="191029"/>
  <pivotCaches>
    <pivotCache cacheId="0" r:id="rId16"/>
    <pivotCache cacheId="169" r:id="rId17"/>
    <pivotCache cacheId="13" r:id="rId18"/>
    <pivotCache cacheId="5"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orders!$A$1:$V$831"/>
          <x15:modelTable id="Range" name="Range" connection="WorksheetConnection_orders!$A$1:$N$831"/>
          <x15:modelTable id="Range 4" name="Range 4" connection="WorksheetConnection_order details!$A$1:$I$2156"/>
          <x15:modelTable id="Range 3" name="Range 3" connection="WorksheetConnection_order details!$A$1:$H$2156"/>
          <x15:modelTable id="Range 2" name="Range 2" connection="WorksheetConnection_order details!$A$1:$E$2156"/>
          <x15:modelTable id="Table1" name="Table1" connection="WorksheetConnection_excel.xlsx!Table1"/>
          <x15:modelTable id="suppliers" name="suppliers" connection="WorksheetConnection_excel.xlsx!suppliers"/>
          <x15:modelTable id="products" name="products" connection="WorksheetConnection_excel.xlsx!products"/>
          <x15:modelTable id="orders" name="orders" connection="WorksheetConnection_excel.xlsx!orders"/>
          <x15:modelTable id="order_details" name="order_details" connection="WorksheetConnection_excel.xlsx!order_details"/>
          <x15:modelTable id="employees  EmployeeID   Address" name="employees  EmployeeID   Address" connection="WorksheetConnection_excel.xlsx!employees[[EmployeeID]:[Address]]"/>
          <x15:modelTable id="employees" name="employees" connection="WorksheetConnection_excel.xlsx!employees"/>
          <x15:modelTable id="customers" name="customers" connection="WorksheetConnection_excel.xlsx!customers"/>
          <x15:modelTable id="categories" name="categories" connection="WorksheetConnection_excel.xlsx!categories"/>
        </x15:modelTable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Lst>
</workbook>
</file>

<file path=xl/calcChain.xml><?xml version="1.0" encoding="utf-8"?>
<calcChain xmlns="http://schemas.openxmlformats.org/spreadsheetml/2006/main">
  <c r="K2" i="8" l="1"/>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I704" i="6"/>
  <c r="I1230" i="6"/>
  <c r="I1414" i="6"/>
  <c r="I1491" i="6"/>
  <c r="I1569" i="6"/>
  <c r="I1717" i="6"/>
  <c r="I1775" i="6"/>
  <c r="I1830" i="6"/>
  <c r="I1919" i="6"/>
  <c r="I1960" i="6"/>
  <c r="I2003" i="6"/>
  <c r="I2060" i="6"/>
  <c r="I2088" i="6"/>
  <c r="I2118" i="6"/>
  <c r="I2156" i="6"/>
  <c r="H2" i="6"/>
  <c r="H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S2" i="7"/>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S363" i="7"/>
  <c r="S364" i="7"/>
  <c r="S365" i="7"/>
  <c r="S366" i="7"/>
  <c r="S367" i="7"/>
  <c r="S368" i="7"/>
  <c r="S369" i="7"/>
  <c r="S370" i="7"/>
  <c r="S371" i="7"/>
  <c r="S372" i="7"/>
  <c r="S373" i="7"/>
  <c r="S374" i="7"/>
  <c r="S375" i="7"/>
  <c r="S376" i="7"/>
  <c r="S377" i="7"/>
  <c r="S378" i="7"/>
  <c r="S379" i="7"/>
  <c r="S380" i="7"/>
  <c r="S381" i="7"/>
  <c r="S382" i="7"/>
  <c r="S383" i="7"/>
  <c r="S384" i="7"/>
  <c r="S385" i="7"/>
  <c r="S386" i="7"/>
  <c r="S387" i="7"/>
  <c r="S388" i="7"/>
  <c r="S389" i="7"/>
  <c r="S390" i="7"/>
  <c r="S391" i="7"/>
  <c r="S392" i="7"/>
  <c r="S393" i="7"/>
  <c r="S394" i="7"/>
  <c r="S395" i="7"/>
  <c r="S396" i="7"/>
  <c r="S397" i="7"/>
  <c r="S398" i="7"/>
  <c r="S399" i="7"/>
  <c r="S400" i="7"/>
  <c r="S401" i="7"/>
  <c r="S402" i="7"/>
  <c r="S403" i="7"/>
  <c r="S404" i="7"/>
  <c r="S405" i="7"/>
  <c r="S406" i="7"/>
  <c r="S407" i="7"/>
  <c r="S408" i="7"/>
  <c r="S409" i="7"/>
  <c r="S410" i="7"/>
  <c r="S411" i="7"/>
  <c r="S412" i="7"/>
  <c r="S413" i="7"/>
  <c r="S414" i="7"/>
  <c r="S415" i="7"/>
  <c r="S416" i="7"/>
  <c r="S417" i="7"/>
  <c r="S418" i="7"/>
  <c r="S419" i="7"/>
  <c r="S420" i="7"/>
  <c r="S421" i="7"/>
  <c r="S422" i="7"/>
  <c r="S423" i="7"/>
  <c r="S424" i="7"/>
  <c r="S425" i="7"/>
  <c r="S426" i="7"/>
  <c r="S427" i="7"/>
  <c r="S428" i="7"/>
  <c r="S429" i="7"/>
  <c r="S430" i="7"/>
  <c r="S431" i="7"/>
  <c r="S432" i="7"/>
  <c r="S433" i="7"/>
  <c r="S434" i="7"/>
  <c r="S435" i="7"/>
  <c r="S436" i="7"/>
  <c r="S437" i="7"/>
  <c r="S438" i="7"/>
  <c r="S439" i="7"/>
  <c r="S440" i="7"/>
  <c r="S441" i="7"/>
  <c r="S442" i="7"/>
  <c r="S443" i="7"/>
  <c r="S444" i="7"/>
  <c r="S445" i="7"/>
  <c r="S446" i="7"/>
  <c r="S447" i="7"/>
  <c r="S448" i="7"/>
  <c r="S449" i="7"/>
  <c r="S450" i="7"/>
  <c r="S451" i="7"/>
  <c r="S452" i="7"/>
  <c r="S453" i="7"/>
  <c r="S454" i="7"/>
  <c r="S455" i="7"/>
  <c r="S456" i="7"/>
  <c r="S457" i="7"/>
  <c r="S458" i="7"/>
  <c r="S459" i="7"/>
  <c r="S460" i="7"/>
  <c r="S461" i="7"/>
  <c r="S462" i="7"/>
  <c r="S463" i="7"/>
  <c r="S464" i="7"/>
  <c r="S465" i="7"/>
  <c r="S466" i="7"/>
  <c r="S467" i="7"/>
  <c r="S468" i="7"/>
  <c r="S469" i="7"/>
  <c r="S470" i="7"/>
  <c r="S471" i="7"/>
  <c r="S472" i="7"/>
  <c r="S473" i="7"/>
  <c r="S474" i="7"/>
  <c r="S475" i="7"/>
  <c r="S476" i="7"/>
  <c r="S477" i="7"/>
  <c r="S478" i="7"/>
  <c r="S479" i="7"/>
  <c r="S480" i="7"/>
  <c r="S481" i="7"/>
  <c r="S482" i="7"/>
  <c r="S483" i="7"/>
  <c r="S484" i="7"/>
  <c r="S485" i="7"/>
  <c r="S486" i="7"/>
  <c r="S487" i="7"/>
  <c r="S488" i="7"/>
  <c r="S489" i="7"/>
  <c r="S490" i="7"/>
  <c r="S491" i="7"/>
  <c r="S492" i="7"/>
  <c r="S493" i="7"/>
  <c r="S494" i="7"/>
  <c r="S495" i="7"/>
  <c r="S496" i="7"/>
  <c r="S497" i="7"/>
  <c r="S498" i="7"/>
  <c r="S499" i="7"/>
  <c r="S500" i="7"/>
  <c r="S501" i="7"/>
  <c r="S502" i="7"/>
  <c r="S503" i="7"/>
  <c r="S504" i="7"/>
  <c r="S505" i="7"/>
  <c r="S506" i="7"/>
  <c r="S507" i="7"/>
  <c r="S508" i="7"/>
  <c r="S509" i="7"/>
  <c r="S510" i="7"/>
  <c r="S511" i="7"/>
  <c r="S512" i="7"/>
  <c r="S513" i="7"/>
  <c r="S514" i="7"/>
  <c r="S515" i="7"/>
  <c r="S516" i="7"/>
  <c r="S517" i="7"/>
  <c r="S518" i="7"/>
  <c r="S519" i="7"/>
  <c r="S520" i="7"/>
  <c r="S521" i="7"/>
  <c r="S522" i="7"/>
  <c r="S523" i="7"/>
  <c r="S524" i="7"/>
  <c r="S525" i="7"/>
  <c r="S526" i="7"/>
  <c r="S527" i="7"/>
  <c r="S528" i="7"/>
  <c r="S529" i="7"/>
  <c r="S530" i="7"/>
  <c r="S531" i="7"/>
  <c r="S532" i="7"/>
  <c r="S533" i="7"/>
  <c r="S534" i="7"/>
  <c r="S535" i="7"/>
  <c r="S536" i="7"/>
  <c r="S537" i="7"/>
  <c r="S538" i="7"/>
  <c r="S539" i="7"/>
  <c r="S540" i="7"/>
  <c r="S541" i="7"/>
  <c r="S542" i="7"/>
  <c r="S543" i="7"/>
  <c r="S544" i="7"/>
  <c r="S545" i="7"/>
  <c r="S546" i="7"/>
  <c r="S547" i="7"/>
  <c r="S548" i="7"/>
  <c r="S549" i="7"/>
  <c r="S550" i="7"/>
  <c r="S551" i="7"/>
  <c r="S552" i="7"/>
  <c r="S553" i="7"/>
  <c r="S554" i="7"/>
  <c r="S555" i="7"/>
  <c r="S556" i="7"/>
  <c r="S557" i="7"/>
  <c r="S558" i="7"/>
  <c r="S559" i="7"/>
  <c r="S560" i="7"/>
  <c r="S561" i="7"/>
  <c r="S562" i="7"/>
  <c r="S563" i="7"/>
  <c r="S564" i="7"/>
  <c r="S565" i="7"/>
  <c r="S566" i="7"/>
  <c r="S567" i="7"/>
  <c r="S568" i="7"/>
  <c r="S569" i="7"/>
  <c r="S570" i="7"/>
  <c r="S571" i="7"/>
  <c r="S572" i="7"/>
  <c r="S573" i="7"/>
  <c r="S574" i="7"/>
  <c r="S575" i="7"/>
  <c r="S576" i="7"/>
  <c r="S577" i="7"/>
  <c r="S578" i="7"/>
  <c r="S579" i="7"/>
  <c r="S580" i="7"/>
  <c r="S581" i="7"/>
  <c r="S582" i="7"/>
  <c r="S583" i="7"/>
  <c r="S584" i="7"/>
  <c r="S585" i="7"/>
  <c r="S586" i="7"/>
  <c r="S587" i="7"/>
  <c r="S588" i="7"/>
  <c r="S589" i="7"/>
  <c r="S590" i="7"/>
  <c r="S591" i="7"/>
  <c r="S592" i="7"/>
  <c r="S593" i="7"/>
  <c r="S594" i="7"/>
  <c r="S595" i="7"/>
  <c r="S596" i="7"/>
  <c r="S597" i="7"/>
  <c r="S598" i="7"/>
  <c r="S599" i="7"/>
  <c r="S600" i="7"/>
  <c r="S601" i="7"/>
  <c r="S602" i="7"/>
  <c r="S603" i="7"/>
  <c r="S604" i="7"/>
  <c r="S605" i="7"/>
  <c r="S606" i="7"/>
  <c r="S607" i="7"/>
  <c r="S608" i="7"/>
  <c r="S609" i="7"/>
  <c r="S610" i="7"/>
  <c r="S611" i="7"/>
  <c r="S612" i="7"/>
  <c r="S613" i="7"/>
  <c r="S614" i="7"/>
  <c r="S615" i="7"/>
  <c r="S616" i="7"/>
  <c r="S617" i="7"/>
  <c r="S618" i="7"/>
  <c r="S619" i="7"/>
  <c r="S620" i="7"/>
  <c r="S621" i="7"/>
  <c r="S622" i="7"/>
  <c r="S623" i="7"/>
  <c r="S624" i="7"/>
  <c r="S625" i="7"/>
  <c r="S626" i="7"/>
  <c r="S627" i="7"/>
  <c r="S628" i="7"/>
  <c r="S629" i="7"/>
  <c r="S630" i="7"/>
  <c r="S631" i="7"/>
  <c r="S632" i="7"/>
  <c r="S633" i="7"/>
  <c r="S634" i="7"/>
  <c r="S635" i="7"/>
  <c r="S636" i="7"/>
  <c r="S637" i="7"/>
  <c r="S638" i="7"/>
  <c r="S639" i="7"/>
  <c r="S640" i="7"/>
  <c r="S641" i="7"/>
  <c r="S642" i="7"/>
  <c r="S643" i="7"/>
  <c r="S644" i="7"/>
  <c r="S645" i="7"/>
  <c r="S646" i="7"/>
  <c r="S647" i="7"/>
  <c r="S648" i="7"/>
  <c r="S649" i="7"/>
  <c r="S650" i="7"/>
  <c r="S651" i="7"/>
  <c r="S652" i="7"/>
  <c r="S653" i="7"/>
  <c r="S654" i="7"/>
  <c r="S655" i="7"/>
  <c r="S656" i="7"/>
  <c r="S657" i="7"/>
  <c r="S658" i="7"/>
  <c r="S659" i="7"/>
  <c r="S660" i="7"/>
  <c r="S661" i="7"/>
  <c r="S662" i="7"/>
  <c r="S663" i="7"/>
  <c r="S664" i="7"/>
  <c r="S665" i="7"/>
  <c r="S666" i="7"/>
  <c r="S667" i="7"/>
  <c r="S668" i="7"/>
  <c r="S669" i="7"/>
  <c r="S670" i="7"/>
  <c r="S671" i="7"/>
  <c r="S672" i="7"/>
  <c r="S673" i="7"/>
  <c r="S674" i="7"/>
  <c r="S675" i="7"/>
  <c r="S676" i="7"/>
  <c r="S677" i="7"/>
  <c r="S678" i="7"/>
  <c r="S679" i="7"/>
  <c r="S680" i="7"/>
  <c r="S681" i="7"/>
  <c r="S682" i="7"/>
  <c r="S683" i="7"/>
  <c r="S684" i="7"/>
  <c r="S685" i="7"/>
  <c r="S686" i="7"/>
  <c r="S687" i="7"/>
  <c r="S688" i="7"/>
  <c r="S689" i="7"/>
  <c r="S690" i="7"/>
  <c r="S691" i="7"/>
  <c r="S692" i="7"/>
  <c r="S693" i="7"/>
  <c r="S694" i="7"/>
  <c r="S695" i="7"/>
  <c r="S696" i="7"/>
  <c r="S697" i="7"/>
  <c r="S698" i="7"/>
  <c r="S699" i="7"/>
  <c r="S700" i="7"/>
  <c r="S701" i="7"/>
  <c r="S702" i="7"/>
  <c r="S703" i="7"/>
  <c r="S704" i="7"/>
  <c r="S705" i="7"/>
  <c r="S706" i="7"/>
  <c r="S707" i="7"/>
  <c r="S708" i="7"/>
  <c r="S709" i="7"/>
  <c r="S710" i="7"/>
  <c r="S711" i="7"/>
  <c r="S712" i="7"/>
  <c r="S713" i="7"/>
  <c r="S714" i="7"/>
  <c r="S715" i="7"/>
  <c r="S716" i="7"/>
  <c r="S717" i="7"/>
  <c r="S718" i="7"/>
  <c r="S719" i="7"/>
  <c r="S720" i="7"/>
  <c r="S721" i="7"/>
  <c r="S722" i="7"/>
  <c r="S723" i="7"/>
  <c r="S724" i="7"/>
  <c r="S725" i="7"/>
  <c r="S726" i="7"/>
  <c r="S727" i="7"/>
  <c r="S728" i="7"/>
  <c r="S729" i="7"/>
  <c r="S730" i="7"/>
  <c r="S731" i="7"/>
  <c r="S732" i="7"/>
  <c r="S733" i="7"/>
  <c r="S734" i="7"/>
  <c r="S735" i="7"/>
  <c r="S736" i="7"/>
  <c r="S737" i="7"/>
  <c r="S738" i="7"/>
  <c r="S739" i="7"/>
  <c r="S740" i="7"/>
  <c r="S741" i="7"/>
  <c r="S742" i="7"/>
  <c r="S743" i="7"/>
  <c r="S744" i="7"/>
  <c r="S745" i="7"/>
  <c r="S746" i="7"/>
  <c r="S747" i="7"/>
  <c r="S748" i="7"/>
  <c r="S749" i="7"/>
  <c r="S750" i="7"/>
  <c r="S751" i="7"/>
  <c r="S752" i="7"/>
  <c r="S753" i="7"/>
  <c r="S754" i="7"/>
  <c r="S755" i="7"/>
  <c r="S756" i="7"/>
  <c r="S757" i="7"/>
  <c r="S758" i="7"/>
  <c r="S759" i="7"/>
  <c r="S760" i="7"/>
  <c r="S761" i="7"/>
  <c r="S762" i="7"/>
  <c r="S763" i="7"/>
  <c r="S764" i="7"/>
  <c r="S765" i="7"/>
  <c r="S766" i="7"/>
  <c r="S767" i="7"/>
  <c r="S768" i="7"/>
  <c r="S769" i="7"/>
  <c r="S770" i="7"/>
  <c r="S771" i="7"/>
  <c r="S772" i="7"/>
  <c r="S773" i="7"/>
  <c r="S774" i="7"/>
  <c r="S775" i="7"/>
  <c r="S776" i="7"/>
  <c r="S777" i="7"/>
  <c r="S778" i="7"/>
  <c r="S779" i="7"/>
  <c r="S780" i="7"/>
  <c r="S781" i="7"/>
  <c r="S782" i="7"/>
  <c r="S783" i="7"/>
  <c r="S784" i="7"/>
  <c r="S785" i="7"/>
  <c r="S786" i="7"/>
  <c r="S787" i="7"/>
  <c r="S788" i="7"/>
  <c r="S789" i="7"/>
  <c r="S790" i="7"/>
  <c r="S791" i="7"/>
  <c r="S792" i="7"/>
  <c r="S793" i="7"/>
  <c r="S794" i="7"/>
  <c r="S795" i="7"/>
  <c r="S796" i="7"/>
  <c r="S797" i="7"/>
  <c r="S798" i="7"/>
  <c r="S799" i="7"/>
  <c r="S800" i="7"/>
  <c r="S801" i="7"/>
  <c r="S802" i="7"/>
  <c r="S803" i="7"/>
  <c r="S804" i="7"/>
  <c r="S805" i="7"/>
  <c r="S806" i="7"/>
  <c r="S807" i="7"/>
  <c r="S808" i="7"/>
  <c r="S809" i="7"/>
  <c r="S810" i="7"/>
  <c r="S811" i="7"/>
  <c r="S812" i="7"/>
  <c r="S813" i="7"/>
  <c r="S814" i="7"/>
  <c r="S815" i="7"/>
  <c r="S816" i="7"/>
  <c r="S817" i="7"/>
  <c r="S818" i="7"/>
  <c r="S819" i="7"/>
  <c r="S820" i="7"/>
  <c r="S821" i="7"/>
  <c r="S822" i="7"/>
  <c r="S823" i="7"/>
  <c r="S824" i="7"/>
  <c r="S825" i="7"/>
  <c r="S826" i="7"/>
  <c r="S827" i="7"/>
  <c r="S828" i="7"/>
  <c r="S829" i="7"/>
  <c r="S830" i="7"/>
  <c r="S831" i="7"/>
  <c r="R2" i="7"/>
  <c r="T2" i="7" s="1"/>
  <c r="R3" i="7"/>
  <c r="T3" i="7" s="1"/>
  <c r="R4" i="7"/>
  <c r="R5" i="7"/>
  <c r="R6" i="7"/>
  <c r="R7" i="7"/>
  <c r="T7" i="7" s="1"/>
  <c r="R8" i="7"/>
  <c r="R9" i="7"/>
  <c r="R10" i="7"/>
  <c r="T10" i="7" s="1"/>
  <c r="R11" i="7"/>
  <c r="T11" i="7" s="1"/>
  <c r="R12" i="7"/>
  <c r="R13" i="7"/>
  <c r="T13" i="7" s="1"/>
  <c r="R14" i="7"/>
  <c r="R15" i="7"/>
  <c r="T15" i="7" s="1"/>
  <c r="R16" i="7"/>
  <c r="R17" i="7"/>
  <c r="T17" i="7" s="1"/>
  <c r="R18" i="7"/>
  <c r="T18" i="7" s="1"/>
  <c r="R19" i="7"/>
  <c r="T19" i="7" s="1"/>
  <c r="R20" i="7"/>
  <c r="R21" i="7"/>
  <c r="R22" i="7"/>
  <c r="R23" i="7"/>
  <c r="T23" i="7" s="1"/>
  <c r="R24" i="7"/>
  <c r="R25" i="7"/>
  <c r="R26" i="7"/>
  <c r="T26" i="7" s="1"/>
  <c r="R27" i="7"/>
  <c r="T27" i="7" s="1"/>
  <c r="R28" i="7"/>
  <c r="R29" i="7"/>
  <c r="T29" i="7" s="1"/>
  <c r="R30" i="7"/>
  <c r="R31" i="7"/>
  <c r="T31" i="7" s="1"/>
  <c r="R32" i="7"/>
  <c r="R33" i="7"/>
  <c r="T33" i="7" s="1"/>
  <c r="R34" i="7"/>
  <c r="T34" i="7" s="1"/>
  <c r="R35" i="7"/>
  <c r="T35" i="7" s="1"/>
  <c r="R36" i="7"/>
  <c r="R37" i="7"/>
  <c r="R38" i="7"/>
  <c r="R39" i="7"/>
  <c r="T39" i="7" s="1"/>
  <c r="R40" i="7"/>
  <c r="R41" i="7"/>
  <c r="R42" i="7"/>
  <c r="T42" i="7" s="1"/>
  <c r="R43" i="7"/>
  <c r="T43" i="7" s="1"/>
  <c r="R44" i="7"/>
  <c r="R45" i="7"/>
  <c r="T45" i="7" s="1"/>
  <c r="R46" i="7"/>
  <c r="R47" i="7"/>
  <c r="T47" i="7" s="1"/>
  <c r="R48" i="7"/>
  <c r="R49" i="7"/>
  <c r="T49" i="7" s="1"/>
  <c r="R50" i="7"/>
  <c r="R51" i="7"/>
  <c r="T51" i="7" s="1"/>
  <c r="R52" i="7"/>
  <c r="R53" i="7"/>
  <c r="R54" i="7"/>
  <c r="R55" i="7"/>
  <c r="T55" i="7" s="1"/>
  <c r="R56" i="7"/>
  <c r="R57" i="7"/>
  <c r="R58" i="7"/>
  <c r="R59" i="7"/>
  <c r="T59" i="7" s="1"/>
  <c r="R60" i="7"/>
  <c r="R61" i="7"/>
  <c r="T61" i="7" s="1"/>
  <c r="R62" i="7"/>
  <c r="R63" i="7"/>
  <c r="T63" i="7" s="1"/>
  <c r="R64" i="7"/>
  <c r="R65" i="7"/>
  <c r="T65" i="7" s="1"/>
  <c r="R66" i="7"/>
  <c r="R67" i="7"/>
  <c r="T67" i="7" s="1"/>
  <c r="R68" i="7"/>
  <c r="R69" i="7"/>
  <c r="R70" i="7"/>
  <c r="R71" i="7"/>
  <c r="T71" i="7" s="1"/>
  <c r="R72" i="7"/>
  <c r="R73" i="7"/>
  <c r="R74" i="7"/>
  <c r="R75" i="7"/>
  <c r="T75" i="7" s="1"/>
  <c r="R76" i="7"/>
  <c r="R77" i="7"/>
  <c r="T77" i="7" s="1"/>
  <c r="R78" i="7"/>
  <c r="R79" i="7"/>
  <c r="T79" i="7" s="1"/>
  <c r="R80" i="7"/>
  <c r="R81" i="7"/>
  <c r="T81" i="7" s="1"/>
  <c r="R82" i="7"/>
  <c r="R83" i="7"/>
  <c r="T83" i="7" s="1"/>
  <c r="R84" i="7"/>
  <c r="R85" i="7"/>
  <c r="R86" i="7"/>
  <c r="R87" i="7"/>
  <c r="T87" i="7" s="1"/>
  <c r="R88" i="7"/>
  <c r="R89" i="7"/>
  <c r="R90" i="7"/>
  <c r="R91" i="7"/>
  <c r="T91" i="7" s="1"/>
  <c r="R92" i="7"/>
  <c r="R93" i="7"/>
  <c r="T93" i="7" s="1"/>
  <c r="R94" i="7"/>
  <c r="R95" i="7"/>
  <c r="T95" i="7" s="1"/>
  <c r="R96" i="7"/>
  <c r="R97" i="7"/>
  <c r="T97" i="7" s="1"/>
  <c r="R98" i="7"/>
  <c r="R99" i="7"/>
  <c r="T99" i="7" s="1"/>
  <c r="R100" i="7"/>
  <c r="R101" i="7"/>
  <c r="R102" i="7"/>
  <c r="R103" i="7"/>
  <c r="T103" i="7" s="1"/>
  <c r="R104" i="7"/>
  <c r="R105" i="7"/>
  <c r="R106" i="7"/>
  <c r="R107" i="7"/>
  <c r="T107" i="7" s="1"/>
  <c r="R108" i="7"/>
  <c r="R109" i="7"/>
  <c r="T109" i="7" s="1"/>
  <c r="R110" i="7"/>
  <c r="R111" i="7"/>
  <c r="T111" i="7" s="1"/>
  <c r="R112" i="7"/>
  <c r="R113" i="7"/>
  <c r="T113" i="7" s="1"/>
  <c r="R114" i="7"/>
  <c r="R115" i="7"/>
  <c r="T115" i="7" s="1"/>
  <c r="R116" i="7"/>
  <c r="R117" i="7"/>
  <c r="R118" i="7"/>
  <c r="R119" i="7"/>
  <c r="T119" i="7" s="1"/>
  <c r="R120" i="7"/>
  <c r="R121" i="7"/>
  <c r="R122" i="7"/>
  <c r="R123" i="7"/>
  <c r="T123" i="7" s="1"/>
  <c r="R124" i="7"/>
  <c r="R125" i="7"/>
  <c r="T125" i="7" s="1"/>
  <c r="R126" i="7"/>
  <c r="R127" i="7"/>
  <c r="R128" i="7"/>
  <c r="R129" i="7"/>
  <c r="T129" i="7" s="1"/>
  <c r="R130" i="7"/>
  <c r="R131" i="7"/>
  <c r="R132" i="7"/>
  <c r="R133" i="7"/>
  <c r="R134" i="7"/>
  <c r="R135" i="7"/>
  <c r="R136" i="7"/>
  <c r="R137" i="7"/>
  <c r="R138" i="7"/>
  <c r="R139" i="7"/>
  <c r="R140" i="7"/>
  <c r="R141" i="7"/>
  <c r="T141" i="7" s="1"/>
  <c r="R142" i="7"/>
  <c r="R143" i="7"/>
  <c r="R144" i="7"/>
  <c r="R145" i="7"/>
  <c r="T145" i="7" s="1"/>
  <c r="R146" i="7"/>
  <c r="R147" i="7"/>
  <c r="R148" i="7"/>
  <c r="R149" i="7"/>
  <c r="R150" i="7"/>
  <c r="R151" i="7"/>
  <c r="R152" i="7"/>
  <c r="R153" i="7"/>
  <c r="R154" i="7"/>
  <c r="R155" i="7"/>
  <c r="R156" i="7"/>
  <c r="R157" i="7"/>
  <c r="T157" i="7" s="1"/>
  <c r="R158" i="7"/>
  <c r="R159" i="7"/>
  <c r="R160" i="7"/>
  <c r="R161" i="7"/>
  <c r="T161" i="7" s="1"/>
  <c r="R162" i="7"/>
  <c r="R163" i="7"/>
  <c r="R164" i="7"/>
  <c r="R165" i="7"/>
  <c r="R166" i="7"/>
  <c r="R167" i="7"/>
  <c r="R168" i="7"/>
  <c r="R169" i="7"/>
  <c r="R170" i="7"/>
  <c r="R171" i="7"/>
  <c r="R172" i="7"/>
  <c r="R173" i="7"/>
  <c r="T173" i="7" s="1"/>
  <c r="R174" i="7"/>
  <c r="R175" i="7"/>
  <c r="R176" i="7"/>
  <c r="R177" i="7"/>
  <c r="R178" i="7"/>
  <c r="R179" i="7"/>
  <c r="R180" i="7"/>
  <c r="R181" i="7"/>
  <c r="R182" i="7"/>
  <c r="T182" i="7" s="1"/>
  <c r="R183" i="7"/>
  <c r="R184" i="7"/>
  <c r="R185" i="7"/>
  <c r="R186" i="7"/>
  <c r="R187" i="7"/>
  <c r="R188" i="7"/>
  <c r="R189" i="7"/>
  <c r="T189" i="7" s="1"/>
  <c r="R190" i="7"/>
  <c r="T190" i="7" s="1"/>
  <c r="R191" i="7"/>
  <c r="R192" i="7"/>
  <c r="R193" i="7"/>
  <c r="T193" i="7" s="1"/>
  <c r="R194" i="7"/>
  <c r="R195" i="7"/>
  <c r="R196" i="7"/>
  <c r="R197" i="7"/>
  <c r="R198" i="7"/>
  <c r="T198" i="7" s="1"/>
  <c r="R199" i="7"/>
  <c r="R200" i="7"/>
  <c r="R201" i="7"/>
  <c r="R202" i="7"/>
  <c r="R203" i="7"/>
  <c r="R204" i="7"/>
  <c r="R205" i="7"/>
  <c r="T205" i="7" s="1"/>
  <c r="R206" i="7"/>
  <c r="T206" i="7" s="1"/>
  <c r="R207" i="7"/>
  <c r="R208" i="7"/>
  <c r="R209" i="7"/>
  <c r="T209" i="7" s="1"/>
  <c r="R210" i="7"/>
  <c r="R211" i="7"/>
  <c r="R212" i="7"/>
  <c r="R213" i="7"/>
  <c r="R214" i="7"/>
  <c r="T214" i="7" s="1"/>
  <c r="R215" i="7"/>
  <c r="R216" i="7"/>
  <c r="R217" i="7"/>
  <c r="R218" i="7"/>
  <c r="R219" i="7"/>
  <c r="R220" i="7"/>
  <c r="R221" i="7"/>
  <c r="T221" i="7" s="1"/>
  <c r="R222" i="7"/>
  <c r="T222" i="7" s="1"/>
  <c r="R223" i="7"/>
  <c r="R224" i="7"/>
  <c r="R225" i="7"/>
  <c r="T225" i="7" s="1"/>
  <c r="R226" i="7"/>
  <c r="R227" i="7"/>
  <c r="R228" i="7"/>
  <c r="R229" i="7"/>
  <c r="R230" i="7"/>
  <c r="T230" i="7" s="1"/>
  <c r="R231" i="7"/>
  <c r="R232" i="7"/>
  <c r="R233" i="7"/>
  <c r="R234" i="7"/>
  <c r="R235" i="7"/>
  <c r="R236" i="7"/>
  <c r="R237" i="7"/>
  <c r="T237" i="7" s="1"/>
  <c r="R238" i="7"/>
  <c r="T238" i="7" s="1"/>
  <c r="R239" i="7"/>
  <c r="R240" i="7"/>
  <c r="R241" i="7"/>
  <c r="T241" i="7" s="1"/>
  <c r="R242" i="7"/>
  <c r="R243" i="7"/>
  <c r="R244" i="7"/>
  <c r="R245" i="7"/>
  <c r="R246" i="7"/>
  <c r="T246" i="7" s="1"/>
  <c r="R247" i="7"/>
  <c r="R248" i="7"/>
  <c r="R249" i="7"/>
  <c r="R250" i="7"/>
  <c r="R251" i="7"/>
  <c r="R252" i="7"/>
  <c r="R253" i="7"/>
  <c r="T253" i="7" s="1"/>
  <c r="R254" i="7"/>
  <c r="T254" i="7" s="1"/>
  <c r="R255" i="7"/>
  <c r="R256" i="7"/>
  <c r="R257" i="7"/>
  <c r="T257" i="7" s="1"/>
  <c r="R258" i="7"/>
  <c r="R259" i="7"/>
  <c r="R260" i="7"/>
  <c r="R261" i="7"/>
  <c r="R262" i="7"/>
  <c r="T262" i="7" s="1"/>
  <c r="R263" i="7"/>
  <c r="R264" i="7"/>
  <c r="R265" i="7"/>
  <c r="R266" i="7"/>
  <c r="R267" i="7"/>
  <c r="R268" i="7"/>
  <c r="R269" i="7"/>
  <c r="T269" i="7" s="1"/>
  <c r="R270" i="7"/>
  <c r="T270" i="7" s="1"/>
  <c r="R271" i="7"/>
  <c r="R272" i="7"/>
  <c r="R273" i="7"/>
  <c r="T273" i="7" s="1"/>
  <c r="R274" i="7"/>
  <c r="R275" i="7"/>
  <c r="R276" i="7"/>
  <c r="R277" i="7"/>
  <c r="R278" i="7"/>
  <c r="T278" i="7" s="1"/>
  <c r="R279" i="7"/>
  <c r="R280" i="7"/>
  <c r="R281" i="7"/>
  <c r="R282" i="7"/>
  <c r="R283" i="7"/>
  <c r="R284" i="7"/>
  <c r="R285" i="7"/>
  <c r="T285" i="7" s="1"/>
  <c r="R286" i="7"/>
  <c r="T286" i="7" s="1"/>
  <c r="R287" i="7"/>
  <c r="R288" i="7"/>
  <c r="R289" i="7"/>
  <c r="T289" i="7" s="1"/>
  <c r="R290" i="7"/>
  <c r="R291" i="7"/>
  <c r="R292" i="7"/>
  <c r="R293" i="7"/>
  <c r="R294" i="7"/>
  <c r="T294" i="7" s="1"/>
  <c r="R295" i="7"/>
  <c r="R296" i="7"/>
  <c r="R297" i="7"/>
  <c r="R298" i="7"/>
  <c r="R299" i="7"/>
  <c r="R300" i="7"/>
  <c r="R301" i="7"/>
  <c r="T301" i="7" s="1"/>
  <c r="R302" i="7"/>
  <c r="T302" i="7" s="1"/>
  <c r="R303" i="7"/>
  <c r="R304" i="7"/>
  <c r="R305" i="7"/>
  <c r="R306" i="7"/>
  <c r="R307" i="7"/>
  <c r="R308" i="7"/>
  <c r="R309" i="7"/>
  <c r="R310" i="7"/>
  <c r="R311" i="7"/>
  <c r="R312" i="7"/>
  <c r="R313" i="7"/>
  <c r="R314" i="7"/>
  <c r="T314" i="7" s="1"/>
  <c r="R315" i="7"/>
  <c r="R316" i="7"/>
  <c r="R317" i="7"/>
  <c r="R318" i="7"/>
  <c r="R319" i="7"/>
  <c r="R320" i="7"/>
  <c r="R321" i="7"/>
  <c r="R322" i="7"/>
  <c r="T322" i="7" s="1"/>
  <c r="R323" i="7"/>
  <c r="R324" i="7"/>
  <c r="R325" i="7"/>
  <c r="R326" i="7"/>
  <c r="R327" i="7"/>
  <c r="R328" i="7"/>
  <c r="R329" i="7"/>
  <c r="R330" i="7"/>
  <c r="T330" i="7" s="1"/>
  <c r="R331" i="7"/>
  <c r="R332" i="7"/>
  <c r="R333" i="7"/>
  <c r="R334" i="7"/>
  <c r="R335" i="7"/>
  <c r="R336" i="7"/>
  <c r="R337" i="7"/>
  <c r="R338" i="7"/>
  <c r="T338" i="7" s="1"/>
  <c r="R339" i="7"/>
  <c r="R340" i="7"/>
  <c r="R341" i="7"/>
  <c r="R342" i="7"/>
  <c r="R343" i="7"/>
  <c r="R344" i="7"/>
  <c r="R345" i="7"/>
  <c r="R346" i="7"/>
  <c r="T346" i="7" s="1"/>
  <c r="R347" i="7"/>
  <c r="R348" i="7"/>
  <c r="R349" i="7"/>
  <c r="R350" i="7"/>
  <c r="R351" i="7"/>
  <c r="R352" i="7"/>
  <c r="R353" i="7"/>
  <c r="R354" i="7"/>
  <c r="T354" i="7" s="1"/>
  <c r="R355" i="7"/>
  <c r="R356" i="7"/>
  <c r="R357" i="7"/>
  <c r="R358" i="7"/>
  <c r="R359" i="7"/>
  <c r="R360" i="7"/>
  <c r="R361" i="7"/>
  <c r="R362" i="7"/>
  <c r="T362" i="7" s="1"/>
  <c r="R363" i="7"/>
  <c r="R364" i="7"/>
  <c r="R365" i="7"/>
  <c r="R366" i="7"/>
  <c r="R367" i="7"/>
  <c r="R368" i="7"/>
  <c r="R369" i="7"/>
  <c r="R370" i="7"/>
  <c r="T370" i="7" s="1"/>
  <c r="R371" i="7"/>
  <c r="R372" i="7"/>
  <c r="R373" i="7"/>
  <c r="R374" i="7"/>
  <c r="R375" i="7"/>
  <c r="R376" i="7"/>
  <c r="R377" i="7"/>
  <c r="R378" i="7"/>
  <c r="R379" i="7"/>
  <c r="R380" i="7"/>
  <c r="R381" i="7"/>
  <c r="R382" i="7"/>
  <c r="R383" i="7"/>
  <c r="R384" i="7"/>
  <c r="R385" i="7"/>
  <c r="R386" i="7"/>
  <c r="R387" i="7"/>
  <c r="R388" i="7"/>
  <c r="R389" i="7"/>
  <c r="R390" i="7"/>
  <c r="R391" i="7"/>
  <c r="R392" i="7"/>
  <c r="R393" i="7"/>
  <c r="R394" i="7"/>
  <c r="R395" i="7"/>
  <c r="R396" i="7"/>
  <c r="R397" i="7"/>
  <c r="R398" i="7"/>
  <c r="R399" i="7"/>
  <c r="R400" i="7"/>
  <c r="R401" i="7"/>
  <c r="R402" i="7"/>
  <c r="R403" i="7"/>
  <c r="R404" i="7"/>
  <c r="R405" i="7"/>
  <c r="R406" i="7"/>
  <c r="R407" i="7"/>
  <c r="R408" i="7"/>
  <c r="R409" i="7"/>
  <c r="R410" i="7"/>
  <c r="R411" i="7"/>
  <c r="R412" i="7"/>
  <c r="R413" i="7"/>
  <c r="R414" i="7"/>
  <c r="R415" i="7"/>
  <c r="R416" i="7"/>
  <c r="R417" i="7"/>
  <c r="R418" i="7"/>
  <c r="R419" i="7"/>
  <c r="R420" i="7"/>
  <c r="R421" i="7"/>
  <c r="R422" i="7"/>
  <c r="R423" i="7"/>
  <c r="R424" i="7"/>
  <c r="R425" i="7"/>
  <c r="R426" i="7"/>
  <c r="R427" i="7"/>
  <c r="R428" i="7"/>
  <c r="R429" i="7"/>
  <c r="R430" i="7"/>
  <c r="R431" i="7"/>
  <c r="R432" i="7"/>
  <c r="R433" i="7"/>
  <c r="R434" i="7"/>
  <c r="R435" i="7"/>
  <c r="R436" i="7"/>
  <c r="R437" i="7"/>
  <c r="R438" i="7"/>
  <c r="R439" i="7"/>
  <c r="T439" i="7" s="1"/>
  <c r="R440" i="7"/>
  <c r="R441" i="7"/>
  <c r="R442" i="7"/>
  <c r="R443" i="7"/>
  <c r="R444" i="7"/>
  <c r="R445" i="7"/>
  <c r="R446" i="7"/>
  <c r="T446" i="7" s="1"/>
  <c r="R447" i="7"/>
  <c r="R448" i="7"/>
  <c r="R449" i="7"/>
  <c r="R450" i="7"/>
  <c r="R451" i="7"/>
  <c r="R452" i="7"/>
  <c r="R453" i="7"/>
  <c r="R454" i="7"/>
  <c r="T454" i="7" s="1"/>
  <c r="R455" i="7"/>
  <c r="R456" i="7"/>
  <c r="R457" i="7"/>
  <c r="R458" i="7"/>
  <c r="R459" i="7"/>
  <c r="R460" i="7"/>
  <c r="R461" i="7"/>
  <c r="R462" i="7"/>
  <c r="T462" i="7" s="1"/>
  <c r="R463" i="7"/>
  <c r="R464" i="7"/>
  <c r="R465" i="7"/>
  <c r="R466" i="7"/>
  <c r="R467" i="7"/>
  <c r="R468" i="7"/>
  <c r="R469" i="7"/>
  <c r="R470" i="7"/>
  <c r="T470" i="7" s="1"/>
  <c r="R471" i="7"/>
  <c r="R472" i="7"/>
  <c r="R473" i="7"/>
  <c r="R474" i="7"/>
  <c r="R475" i="7"/>
  <c r="R476" i="7"/>
  <c r="R477" i="7"/>
  <c r="R478" i="7"/>
  <c r="T478" i="7" s="1"/>
  <c r="R479" i="7"/>
  <c r="R480" i="7"/>
  <c r="R481" i="7"/>
  <c r="R482" i="7"/>
  <c r="R483" i="7"/>
  <c r="R484" i="7"/>
  <c r="R485" i="7"/>
  <c r="R486" i="7"/>
  <c r="T486" i="7" s="1"/>
  <c r="R487" i="7"/>
  <c r="R488" i="7"/>
  <c r="R489" i="7"/>
  <c r="R490" i="7"/>
  <c r="R491" i="7"/>
  <c r="R492" i="7"/>
  <c r="R493" i="7"/>
  <c r="R494" i="7"/>
  <c r="T494" i="7" s="1"/>
  <c r="R495" i="7"/>
  <c r="R496" i="7"/>
  <c r="R497" i="7"/>
  <c r="R498" i="7"/>
  <c r="R499" i="7"/>
  <c r="R500" i="7"/>
  <c r="R501" i="7"/>
  <c r="R502" i="7"/>
  <c r="T502" i="7" s="1"/>
  <c r="R503" i="7"/>
  <c r="R504" i="7"/>
  <c r="R505" i="7"/>
  <c r="R506" i="7"/>
  <c r="R507" i="7"/>
  <c r="R508" i="7"/>
  <c r="R509" i="7"/>
  <c r="R510" i="7"/>
  <c r="T510" i="7" s="1"/>
  <c r="R511" i="7"/>
  <c r="R512" i="7"/>
  <c r="R513" i="7"/>
  <c r="R514" i="7"/>
  <c r="R515" i="7"/>
  <c r="R516" i="7"/>
  <c r="R517" i="7"/>
  <c r="R518" i="7"/>
  <c r="T518" i="7" s="1"/>
  <c r="R519" i="7"/>
  <c r="R520" i="7"/>
  <c r="R521" i="7"/>
  <c r="R522" i="7"/>
  <c r="R523" i="7"/>
  <c r="R524" i="7"/>
  <c r="R525" i="7"/>
  <c r="R526" i="7"/>
  <c r="T526" i="7" s="1"/>
  <c r="R527" i="7"/>
  <c r="R528" i="7"/>
  <c r="R529" i="7"/>
  <c r="R530" i="7"/>
  <c r="R531" i="7"/>
  <c r="R532" i="7"/>
  <c r="R533" i="7"/>
  <c r="R534" i="7"/>
  <c r="T534" i="7" s="1"/>
  <c r="R535" i="7"/>
  <c r="R536" i="7"/>
  <c r="R537" i="7"/>
  <c r="R538" i="7"/>
  <c r="R539" i="7"/>
  <c r="R540" i="7"/>
  <c r="R541" i="7"/>
  <c r="R542" i="7"/>
  <c r="T542" i="7" s="1"/>
  <c r="R543" i="7"/>
  <c r="R544" i="7"/>
  <c r="R545" i="7"/>
  <c r="R546" i="7"/>
  <c r="R547" i="7"/>
  <c r="R548" i="7"/>
  <c r="R549" i="7"/>
  <c r="R550" i="7"/>
  <c r="T550" i="7" s="1"/>
  <c r="R551" i="7"/>
  <c r="R552" i="7"/>
  <c r="R553" i="7"/>
  <c r="R554" i="7"/>
  <c r="R555" i="7"/>
  <c r="R556" i="7"/>
  <c r="R557" i="7"/>
  <c r="R558" i="7"/>
  <c r="T558" i="7" s="1"/>
  <c r="R559" i="7"/>
  <c r="R560" i="7"/>
  <c r="R561" i="7"/>
  <c r="R562" i="7"/>
  <c r="R563" i="7"/>
  <c r="R564" i="7"/>
  <c r="R565" i="7"/>
  <c r="R566" i="7"/>
  <c r="T566" i="7" s="1"/>
  <c r="R567" i="7"/>
  <c r="R568" i="7"/>
  <c r="R569" i="7"/>
  <c r="R570" i="7"/>
  <c r="R571" i="7"/>
  <c r="R572" i="7"/>
  <c r="R573" i="7"/>
  <c r="R574" i="7"/>
  <c r="T574" i="7" s="1"/>
  <c r="R575" i="7"/>
  <c r="R576" i="7"/>
  <c r="R577" i="7"/>
  <c r="R578" i="7"/>
  <c r="R579" i="7"/>
  <c r="R580" i="7"/>
  <c r="R581" i="7"/>
  <c r="R582" i="7"/>
  <c r="T582" i="7" s="1"/>
  <c r="R583" i="7"/>
  <c r="R584" i="7"/>
  <c r="R585" i="7"/>
  <c r="R586" i="7"/>
  <c r="R587" i="7"/>
  <c r="R588" i="7"/>
  <c r="R589" i="7"/>
  <c r="R590" i="7"/>
  <c r="T590" i="7" s="1"/>
  <c r="R591" i="7"/>
  <c r="R592" i="7"/>
  <c r="R593" i="7"/>
  <c r="R594" i="7"/>
  <c r="R595" i="7"/>
  <c r="R596" i="7"/>
  <c r="R597" i="7"/>
  <c r="R598" i="7"/>
  <c r="T598" i="7" s="1"/>
  <c r="R599" i="7"/>
  <c r="R600" i="7"/>
  <c r="R601" i="7"/>
  <c r="R602" i="7"/>
  <c r="R603" i="7"/>
  <c r="R604" i="7"/>
  <c r="R605" i="7"/>
  <c r="R606" i="7"/>
  <c r="T606" i="7" s="1"/>
  <c r="R607" i="7"/>
  <c r="R608" i="7"/>
  <c r="R609" i="7"/>
  <c r="R610" i="7"/>
  <c r="R611" i="7"/>
  <c r="R612" i="7"/>
  <c r="R613" i="7"/>
  <c r="R614" i="7"/>
  <c r="T614" i="7" s="1"/>
  <c r="R615" i="7"/>
  <c r="R616" i="7"/>
  <c r="R617" i="7"/>
  <c r="R618" i="7"/>
  <c r="R619" i="7"/>
  <c r="R620" i="7"/>
  <c r="R621" i="7"/>
  <c r="R622" i="7"/>
  <c r="T622" i="7" s="1"/>
  <c r="R623" i="7"/>
  <c r="R624" i="7"/>
  <c r="R625" i="7"/>
  <c r="R626" i="7"/>
  <c r="R627" i="7"/>
  <c r="R628" i="7"/>
  <c r="R629" i="7"/>
  <c r="R630" i="7"/>
  <c r="T630" i="7" s="1"/>
  <c r="R631" i="7"/>
  <c r="R632" i="7"/>
  <c r="R633" i="7"/>
  <c r="R634" i="7"/>
  <c r="R635" i="7"/>
  <c r="R636" i="7"/>
  <c r="R637" i="7"/>
  <c r="R638" i="7"/>
  <c r="T638" i="7" s="1"/>
  <c r="R639" i="7"/>
  <c r="R640" i="7"/>
  <c r="R641" i="7"/>
  <c r="R642" i="7"/>
  <c r="R643" i="7"/>
  <c r="R644" i="7"/>
  <c r="R645" i="7"/>
  <c r="R646" i="7"/>
  <c r="T646" i="7" s="1"/>
  <c r="R647" i="7"/>
  <c r="R648" i="7"/>
  <c r="R649" i="7"/>
  <c r="R650" i="7"/>
  <c r="R651" i="7"/>
  <c r="R652" i="7"/>
  <c r="R653" i="7"/>
  <c r="R654" i="7"/>
  <c r="T654" i="7" s="1"/>
  <c r="R655" i="7"/>
  <c r="R656" i="7"/>
  <c r="R657" i="7"/>
  <c r="R658" i="7"/>
  <c r="R659" i="7"/>
  <c r="R660" i="7"/>
  <c r="R661" i="7"/>
  <c r="R662" i="7"/>
  <c r="T662" i="7" s="1"/>
  <c r="R663" i="7"/>
  <c r="R664" i="7"/>
  <c r="R665" i="7"/>
  <c r="R666" i="7"/>
  <c r="R667" i="7"/>
  <c r="R668" i="7"/>
  <c r="R669" i="7"/>
  <c r="R670" i="7"/>
  <c r="T670" i="7" s="1"/>
  <c r="R671" i="7"/>
  <c r="R672" i="7"/>
  <c r="R673" i="7"/>
  <c r="R674" i="7"/>
  <c r="R675" i="7"/>
  <c r="R676" i="7"/>
  <c r="R677" i="7"/>
  <c r="R678" i="7"/>
  <c r="R679" i="7"/>
  <c r="R680" i="7"/>
  <c r="R681" i="7"/>
  <c r="R682" i="7"/>
  <c r="R683" i="7"/>
  <c r="R684" i="7"/>
  <c r="R685" i="7"/>
  <c r="R686" i="7"/>
  <c r="R687" i="7"/>
  <c r="R688" i="7"/>
  <c r="R689" i="7"/>
  <c r="R690" i="7"/>
  <c r="R691" i="7"/>
  <c r="R692" i="7"/>
  <c r="R693" i="7"/>
  <c r="R694" i="7"/>
  <c r="R695" i="7"/>
  <c r="R696" i="7"/>
  <c r="R697" i="7"/>
  <c r="R698" i="7"/>
  <c r="R699" i="7"/>
  <c r="R700" i="7"/>
  <c r="R701" i="7"/>
  <c r="R702" i="7"/>
  <c r="R703" i="7"/>
  <c r="R704" i="7"/>
  <c r="R705" i="7"/>
  <c r="R706" i="7"/>
  <c r="T706" i="7" s="1"/>
  <c r="R707" i="7"/>
  <c r="R708" i="7"/>
  <c r="R709" i="7"/>
  <c r="R710" i="7"/>
  <c r="R711" i="7"/>
  <c r="R712" i="7"/>
  <c r="R713" i="7"/>
  <c r="R714" i="7"/>
  <c r="R715" i="7"/>
  <c r="R716" i="7"/>
  <c r="R717" i="7"/>
  <c r="R718" i="7"/>
  <c r="T718" i="7" s="1"/>
  <c r="R719" i="7"/>
  <c r="R720" i="7"/>
  <c r="R721" i="7"/>
  <c r="R722" i="7"/>
  <c r="R723" i="7"/>
  <c r="R724" i="7"/>
  <c r="R725" i="7"/>
  <c r="R726" i="7"/>
  <c r="R727" i="7"/>
  <c r="R728" i="7"/>
  <c r="R729" i="7"/>
  <c r="R730" i="7"/>
  <c r="T730" i="7" s="1"/>
  <c r="R731" i="7"/>
  <c r="R732" i="7"/>
  <c r="R733" i="7"/>
  <c r="R734" i="7"/>
  <c r="R735" i="7"/>
  <c r="R736" i="7"/>
  <c r="R737" i="7"/>
  <c r="R738" i="7"/>
  <c r="R739" i="7"/>
  <c r="R740" i="7"/>
  <c r="R741" i="7"/>
  <c r="R742" i="7"/>
  <c r="T742" i="7" s="1"/>
  <c r="R743" i="7"/>
  <c r="R744" i="7"/>
  <c r="R745" i="7"/>
  <c r="R746" i="7"/>
  <c r="R747" i="7"/>
  <c r="R748" i="7"/>
  <c r="R749" i="7"/>
  <c r="R750" i="7"/>
  <c r="R751" i="7"/>
  <c r="R752" i="7"/>
  <c r="R753" i="7"/>
  <c r="R754" i="7"/>
  <c r="R755" i="7"/>
  <c r="R756" i="7"/>
  <c r="R757" i="7"/>
  <c r="R758" i="7"/>
  <c r="R759" i="7"/>
  <c r="R760" i="7"/>
  <c r="R761" i="7"/>
  <c r="R762" i="7"/>
  <c r="R763" i="7"/>
  <c r="R764" i="7"/>
  <c r="R765" i="7"/>
  <c r="R766" i="7"/>
  <c r="R767" i="7"/>
  <c r="R768" i="7"/>
  <c r="R769" i="7"/>
  <c r="R770" i="7"/>
  <c r="T770" i="7" s="1"/>
  <c r="R771" i="7"/>
  <c r="R772" i="7"/>
  <c r="R773" i="7"/>
  <c r="R774" i="7"/>
  <c r="R775" i="7"/>
  <c r="R776" i="7"/>
  <c r="R777" i="7"/>
  <c r="R778" i="7"/>
  <c r="R779" i="7"/>
  <c r="R780" i="7"/>
  <c r="R781" i="7"/>
  <c r="R782" i="7"/>
  <c r="T782" i="7" s="1"/>
  <c r="R783" i="7"/>
  <c r="R784" i="7"/>
  <c r="R785" i="7"/>
  <c r="R786" i="7"/>
  <c r="R787" i="7"/>
  <c r="R788" i="7"/>
  <c r="R789" i="7"/>
  <c r="R790" i="7"/>
  <c r="R791" i="7"/>
  <c r="R792" i="7"/>
  <c r="R793" i="7"/>
  <c r="R794" i="7"/>
  <c r="R795" i="7"/>
  <c r="R796" i="7"/>
  <c r="R797" i="7"/>
  <c r="R798" i="7"/>
  <c r="R799" i="7"/>
  <c r="R800" i="7"/>
  <c r="R801" i="7"/>
  <c r="R802" i="7"/>
  <c r="T802" i="7" s="1"/>
  <c r="R803" i="7"/>
  <c r="R804" i="7"/>
  <c r="R805" i="7"/>
  <c r="R806" i="7"/>
  <c r="R807" i="7"/>
  <c r="R808" i="7"/>
  <c r="R809" i="7"/>
  <c r="R810" i="7"/>
  <c r="T810" i="7" s="1"/>
  <c r="R811" i="7"/>
  <c r="R812" i="7"/>
  <c r="R813" i="7"/>
  <c r="R814" i="7"/>
  <c r="R815" i="7"/>
  <c r="R816" i="7"/>
  <c r="R817" i="7"/>
  <c r="R818" i="7"/>
  <c r="R819" i="7"/>
  <c r="R820" i="7"/>
  <c r="R821" i="7"/>
  <c r="R822" i="7"/>
  <c r="R823" i="7"/>
  <c r="R824" i="7"/>
  <c r="R825" i="7"/>
  <c r="R826" i="7"/>
  <c r="R827" i="7"/>
  <c r="R828" i="7"/>
  <c r="R829" i="7"/>
  <c r="R830" i="7"/>
  <c r="T830" i="7" s="1"/>
  <c r="R831" i="7"/>
  <c r="T4" i="7"/>
  <c r="T6" i="7"/>
  <c r="T8" i="7"/>
  <c r="T12" i="7"/>
  <c r="T14" i="7"/>
  <c r="T16" i="7"/>
  <c r="T20" i="7"/>
  <c r="T22" i="7"/>
  <c r="T24" i="7"/>
  <c r="T28" i="7"/>
  <c r="T30" i="7"/>
  <c r="T32" i="7"/>
  <c r="T36" i="7"/>
  <c r="T38" i="7"/>
  <c r="T40" i="7"/>
  <c r="T44" i="7"/>
  <c r="T46" i="7"/>
  <c r="T48" i="7"/>
  <c r="T50" i="7"/>
  <c r="T52" i="7"/>
  <c r="T54" i="7"/>
  <c r="T56" i="7"/>
  <c r="T58" i="7"/>
  <c r="T60" i="7"/>
  <c r="T62" i="7"/>
  <c r="T64" i="7"/>
  <c r="T66" i="7"/>
  <c r="T68" i="7"/>
  <c r="T70" i="7"/>
  <c r="T72" i="7"/>
  <c r="T74" i="7"/>
  <c r="T76" i="7"/>
  <c r="T78" i="7"/>
  <c r="T80" i="7"/>
  <c r="T82" i="7"/>
  <c r="T84" i="7"/>
  <c r="T86" i="7"/>
  <c r="T88" i="7"/>
  <c r="T90" i="7"/>
  <c r="T92" i="7"/>
  <c r="T94" i="7"/>
  <c r="T96" i="7"/>
  <c r="T98" i="7"/>
  <c r="T100" i="7"/>
  <c r="T102" i="7"/>
  <c r="T104" i="7"/>
  <c r="T106" i="7"/>
  <c r="T108" i="7"/>
  <c r="T110" i="7"/>
  <c r="T112" i="7"/>
  <c r="T114" i="7"/>
  <c r="T116" i="7"/>
  <c r="T118" i="7"/>
  <c r="T120" i="7"/>
  <c r="T122" i="7"/>
  <c r="T124" i="7"/>
  <c r="T126" i="7"/>
  <c r="T128" i="7"/>
  <c r="T130" i="7"/>
  <c r="T132" i="7"/>
  <c r="T134" i="7"/>
  <c r="T136" i="7"/>
  <c r="T138" i="7"/>
  <c r="T140" i="7"/>
  <c r="T142" i="7"/>
  <c r="T144" i="7"/>
  <c r="T146" i="7"/>
  <c r="T148" i="7"/>
  <c r="T150" i="7"/>
  <c r="T152" i="7"/>
  <c r="T154" i="7"/>
  <c r="T156" i="7"/>
  <c r="T158" i="7"/>
  <c r="T160" i="7"/>
  <c r="T162" i="7"/>
  <c r="T164" i="7"/>
  <c r="T166" i="7"/>
  <c r="T168" i="7"/>
  <c r="T170" i="7"/>
  <c r="T172" i="7"/>
  <c r="T174" i="7"/>
  <c r="T176" i="7"/>
  <c r="T177" i="7"/>
  <c r="T178" i="7"/>
  <c r="T180" i="7"/>
  <c r="T184" i="7"/>
  <c r="T186" i="7"/>
  <c r="T188" i="7"/>
  <c r="T192" i="7"/>
  <c r="T194" i="7"/>
  <c r="T196" i="7"/>
  <c r="T200" i="7"/>
  <c r="T202" i="7"/>
  <c r="T204" i="7"/>
  <c r="T208" i="7"/>
  <c r="T210" i="7"/>
  <c r="T212" i="7"/>
  <c r="T216" i="7"/>
  <c r="T218" i="7"/>
  <c r="T220" i="7"/>
  <c r="T224" i="7"/>
  <c r="T226" i="7"/>
  <c r="T228" i="7"/>
  <c r="T232" i="7"/>
  <c r="T234" i="7"/>
  <c r="T236" i="7"/>
  <c r="T240" i="7"/>
  <c r="T242" i="7"/>
  <c r="T244" i="7"/>
  <c r="T248" i="7"/>
  <c r="T250" i="7"/>
  <c r="T252" i="7"/>
  <c r="T256" i="7"/>
  <c r="T258" i="7"/>
  <c r="T260" i="7"/>
  <c r="T264" i="7"/>
  <c r="T266" i="7"/>
  <c r="T268" i="7"/>
  <c r="T272" i="7"/>
  <c r="T274" i="7"/>
  <c r="T276" i="7"/>
  <c r="T280" i="7"/>
  <c r="T282" i="7"/>
  <c r="T284" i="7"/>
  <c r="T288" i="7"/>
  <c r="T290" i="7"/>
  <c r="T292" i="7"/>
  <c r="T296" i="7"/>
  <c r="T298" i="7"/>
  <c r="T300" i="7"/>
  <c r="T304" i="7"/>
  <c r="T305" i="7"/>
  <c r="T306" i="7"/>
  <c r="T308" i="7"/>
  <c r="T310" i="7"/>
  <c r="T311" i="7"/>
  <c r="T312" i="7"/>
  <c r="T316" i="7"/>
  <c r="T318" i="7"/>
  <c r="T320" i="7"/>
  <c r="T324" i="7"/>
  <c r="T326" i="7"/>
  <c r="T328" i="7"/>
  <c r="T332" i="7"/>
  <c r="T334" i="7"/>
  <c r="T336" i="7"/>
  <c r="T340" i="7"/>
  <c r="T342" i="7"/>
  <c r="T344" i="7"/>
  <c r="T348" i="7"/>
  <c r="T350" i="7"/>
  <c r="T352" i="7"/>
  <c r="T356" i="7"/>
  <c r="T358" i="7"/>
  <c r="T360" i="7"/>
  <c r="T364" i="7"/>
  <c r="T366" i="7"/>
  <c r="T368" i="7"/>
  <c r="T372" i="7"/>
  <c r="T374" i="7"/>
  <c r="T375" i="7"/>
  <c r="T376" i="7"/>
  <c r="T378" i="7"/>
  <c r="T380" i="7"/>
  <c r="T382" i="7"/>
  <c r="T384" i="7"/>
  <c r="T386" i="7"/>
  <c r="T388" i="7"/>
  <c r="T390" i="7"/>
  <c r="T392" i="7"/>
  <c r="T394" i="7"/>
  <c r="T396" i="7"/>
  <c r="T398" i="7"/>
  <c r="T400" i="7"/>
  <c r="T402" i="7"/>
  <c r="T404" i="7"/>
  <c r="T406" i="7"/>
  <c r="T408" i="7"/>
  <c r="T410" i="7"/>
  <c r="T412" i="7"/>
  <c r="T414" i="7"/>
  <c r="T416" i="7"/>
  <c r="T418" i="7"/>
  <c r="T420" i="7"/>
  <c r="T422" i="7"/>
  <c r="T424" i="7"/>
  <c r="T426" i="7"/>
  <c r="T428" i="7"/>
  <c r="T430" i="7"/>
  <c r="T432" i="7"/>
  <c r="T434" i="7"/>
  <c r="T436" i="7"/>
  <c r="T438" i="7"/>
  <c r="T440" i="7"/>
  <c r="T442" i="7"/>
  <c r="T444" i="7"/>
  <c r="T448" i="7"/>
  <c r="T450" i="7"/>
  <c r="T452" i="7"/>
  <c r="T456" i="7"/>
  <c r="T458" i="7"/>
  <c r="T460" i="7"/>
  <c r="T464" i="7"/>
  <c r="T466" i="7"/>
  <c r="T468" i="7"/>
  <c r="T472" i="7"/>
  <c r="T474" i="7"/>
  <c r="T476" i="7"/>
  <c r="T480" i="7"/>
  <c r="T482" i="7"/>
  <c r="T484" i="7"/>
  <c r="T488" i="7"/>
  <c r="T490" i="7"/>
  <c r="T492" i="7"/>
  <c r="T496" i="7"/>
  <c r="T498" i="7"/>
  <c r="T500" i="7"/>
  <c r="T503" i="7"/>
  <c r="T506" i="7"/>
  <c r="T508" i="7"/>
  <c r="T512" i="7"/>
  <c r="T514" i="7"/>
  <c r="T516" i="7"/>
  <c r="T519" i="7"/>
  <c r="T522" i="7"/>
  <c r="T524" i="7"/>
  <c r="T528" i="7"/>
  <c r="T530" i="7"/>
  <c r="T532" i="7"/>
  <c r="T535" i="7"/>
  <c r="T538" i="7"/>
  <c r="T540" i="7"/>
  <c r="T544" i="7"/>
  <c r="T546" i="7"/>
  <c r="T548" i="7"/>
  <c r="T551" i="7"/>
  <c r="T554" i="7"/>
  <c r="T556" i="7"/>
  <c r="T560" i="7"/>
  <c r="T562" i="7"/>
  <c r="T564" i="7"/>
  <c r="T567" i="7"/>
  <c r="T570" i="7"/>
  <c r="T572" i="7"/>
  <c r="T576" i="7"/>
  <c r="T578" i="7"/>
  <c r="T580" i="7"/>
  <c r="T583" i="7"/>
  <c r="T586" i="7"/>
  <c r="T588" i="7"/>
  <c r="T592" i="7"/>
  <c r="T594" i="7"/>
  <c r="T596" i="7"/>
  <c r="T599" i="7"/>
  <c r="T602" i="7"/>
  <c r="T604" i="7"/>
  <c r="T608" i="7"/>
  <c r="T610" i="7"/>
  <c r="T612" i="7"/>
  <c r="T615" i="7"/>
  <c r="T618" i="7"/>
  <c r="T620" i="7"/>
  <c r="T624" i="7"/>
  <c r="T626" i="7"/>
  <c r="T628" i="7"/>
  <c r="T631" i="7"/>
  <c r="T634" i="7"/>
  <c r="T636" i="7"/>
  <c r="T640" i="7"/>
  <c r="T642" i="7"/>
  <c r="T644" i="7"/>
  <c r="T647" i="7"/>
  <c r="T650" i="7"/>
  <c r="T652" i="7"/>
  <c r="T656" i="7"/>
  <c r="T658" i="7"/>
  <c r="T660" i="7"/>
  <c r="T663" i="7"/>
  <c r="T666" i="7"/>
  <c r="T668" i="7"/>
  <c r="T672" i="7"/>
  <c r="T674" i="7"/>
  <c r="T678" i="7"/>
  <c r="T680" i="7"/>
  <c r="T682" i="7"/>
  <c r="T684" i="7"/>
  <c r="T686" i="7"/>
  <c r="T688" i="7"/>
  <c r="T690" i="7"/>
  <c r="T692" i="7"/>
  <c r="T694" i="7"/>
  <c r="T696" i="7"/>
  <c r="T698" i="7"/>
  <c r="T702" i="7"/>
  <c r="T704" i="7"/>
  <c r="T708" i="7"/>
  <c r="T710" i="7"/>
  <c r="T714" i="7"/>
  <c r="T722" i="7"/>
  <c r="T724" i="7"/>
  <c r="T726" i="7"/>
  <c r="T734" i="7"/>
  <c r="T738" i="7"/>
  <c r="T740" i="7"/>
  <c r="T744" i="7"/>
  <c r="T746" i="7"/>
  <c r="T750" i="7"/>
  <c r="T752" i="7"/>
  <c r="T754" i="7"/>
  <c r="T756" i="7"/>
  <c r="T758" i="7"/>
  <c r="T760" i="7"/>
  <c r="T762" i="7"/>
  <c r="T766" i="7"/>
  <c r="T768" i="7"/>
  <c r="T774" i="7"/>
  <c r="T776" i="7"/>
  <c r="T778" i="7"/>
  <c r="T784" i="7"/>
  <c r="T786" i="7"/>
  <c r="T790" i="7"/>
  <c r="T792" i="7"/>
  <c r="T794" i="7"/>
  <c r="T798" i="7"/>
  <c r="T800" i="7"/>
  <c r="T804" i="7"/>
  <c r="T806" i="7"/>
  <c r="T808" i="7"/>
  <c r="T814" i="7"/>
  <c r="T816" i="7"/>
  <c r="T818" i="7"/>
  <c r="T820" i="7"/>
  <c r="T822" i="7"/>
  <c r="T824" i="7"/>
  <c r="T826" i="7"/>
  <c r="Q2" i="7"/>
  <c r="Q3" i="7"/>
  <c r="V3" i="7" s="1"/>
  <c r="Q4" i="7"/>
  <c r="V4" i="7" s="1"/>
  <c r="Q5" i="7"/>
  <c r="V5" i="7" s="1"/>
  <c r="Q6" i="7"/>
  <c r="Q7" i="7"/>
  <c r="V7" i="7" s="1"/>
  <c r="Q8" i="7"/>
  <c r="Q9" i="7"/>
  <c r="V9" i="7" s="1"/>
  <c r="Q10" i="7"/>
  <c r="Q11" i="7"/>
  <c r="V11" i="7" s="1"/>
  <c r="Q12" i="7"/>
  <c r="V12" i="7" s="1"/>
  <c r="Q13" i="7"/>
  <c r="V13" i="7" s="1"/>
  <c r="Q14" i="7"/>
  <c r="Q15" i="7"/>
  <c r="V15" i="7" s="1"/>
  <c r="Q16" i="7"/>
  <c r="Q17" i="7"/>
  <c r="V17" i="7" s="1"/>
  <c r="Q18" i="7"/>
  <c r="Q19" i="7"/>
  <c r="V19" i="7" s="1"/>
  <c r="Q20" i="7"/>
  <c r="Q21" i="7"/>
  <c r="V21" i="7" s="1"/>
  <c r="Q22" i="7"/>
  <c r="Q23" i="7"/>
  <c r="V23" i="7" s="1"/>
  <c r="Q24" i="7"/>
  <c r="V24" i="7" s="1"/>
  <c r="Q25" i="7"/>
  <c r="V25" i="7" s="1"/>
  <c r="Q26" i="7"/>
  <c r="Q27" i="7"/>
  <c r="V27" i="7" s="1"/>
  <c r="Q28" i="7"/>
  <c r="U28" i="7" s="1"/>
  <c r="Q29" i="7"/>
  <c r="V29" i="7" s="1"/>
  <c r="Q30" i="7"/>
  <c r="Q31" i="7"/>
  <c r="V31" i="7" s="1"/>
  <c r="Q32" i="7"/>
  <c r="Q33" i="7"/>
  <c r="V33" i="7" s="1"/>
  <c r="Q34" i="7"/>
  <c r="Q35" i="7"/>
  <c r="V35" i="7" s="1"/>
  <c r="Q36" i="7"/>
  <c r="V36" i="7" s="1"/>
  <c r="Q37" i="7"/>
  <c r="V37" i="7" s="1"/>
  <c r="Q38" i="7"/>
  <c r="Q39" i="7"/>
  <c r="V39" i="7" s="1"/>
  <c r="Q40" i="7"/>
  <c r="Q41" i="7"/>
  <c r="V41" i="7" s="1"/>
  <c r="Q42" i="7"/>
  <c r="Q43" i="7"/>
  <c r="V43" i="7" s="1"/>
  <c r="Q44" i="7"/>
  <c r="V44" i="7" s="1"/>
  <c r="Q45" i="7"/>
  <c r="V45" i="7" s="1"/>
  <c r="Q46" i="7"/>
  <c r="Q47" i="7"/>
  <c r="V47" i="7" s="1"/>
  <c r="Q48" i="7"/>
  <c r="Q49" i="7"/>
  <c r="V49" i="7" s="1"/>
  <c r="Q50" i="7"/>
  <c r="Q51" i="7"/>
  <c r="V51" i="7" s="1"/>
  <c r="Q52" i="7"/>
  <c r="Q53" i="7"/>
  <c r="V53" i="7" s="1"/>
  <c r="Q54" i="7"/>
  <c r="Q55" i="7"/>
  <c r="V55" i="7" s="1"/>
  <c r="Q56" i="7"/>
  <c r="V56" i="7" s="1"/>
  <c r="Q57" i="7"/>
  <c r="V57" i="7" s="1"/>
  <c r="Q58" i="7"/>
  <c r="Q59" i="7"/>
  <c r="V59" i="7" s="1"/>
  <c r="Q60" i="7"/>
  <c r="U60" i="7" s="1"/>
  <c r="Q61" i="7"/>
  <c r="V61" i="7" s="1"/>
  <c r="Q62" i="7"/>
  <c r="Q63" i="7"/>
  <c r="V63" i="7" s="1"/>
  <c r="Q64" i="7"/>
  <c r="Q65" i="7"/>
  <c r="V65" i="7" s="1"/>
  <c r="Q66" i="7"/>
  <c r="Q67" i="7"/>
  <c r="V67" i="7" s="1"/>
  <c r="Q68" i="7"/>
  <c r="V68" i="7" s="1"/>
  <c r="Q69" i="7"/>
  <c r="V69" i="7" s="1"/>
  <c r="Q70" i="7"/>
  <c r="Q71" i="7"/>
  <c r="V71" i="7" s="1"/>
  <c r="Q72" i="7"/>
  <c r="Q73" i="7"/>
  <c r="V73" i="7" s="1"/>
  <c r="Q74" i="7"/>
  <c r="Q75" i="7"/>
  <c r="V75" i="7" s="1"/>
  <c r="Q76" i="7"/>
  <c r="V76" i="7" s="1"/>
  <c r="Q77" i="7"/>
  <c r="V77" i="7" s="1"/>
  <c r="Q78" i="7"/>
  <c r="Q79" i="7"/>
  <c r="V79" i="7" s="1"/>
  <c r="Q80" i="7"/>
  <c r="Q81" i="7"/>
  <c r="V81" i="7" s="1"/>
  <c r="Q82" i="7"/>
  <c r="V82" i="7" s="1"/>
  <c r="Q83" i="7"/>
  <c r="V83" i="7" s="1"/>
  <c r="Q84" i="7"/>
  <c r="Q85" i="7"/>
  <c r="V85" i="7" s="1"/>
  <c r="Q86" i="7"/>
  <c r="V86" i="7" s="1"/>
  <c r="Q87" i="7"/>
  <c r="V87" i="7" s="1"/>
  <c r="Q88" i="7"/>
  <c r="V88" i="7" s="1"/>
  <c r="Q89" i="7"/>
  <c r="V89" i="7" s="1"/>
  <c r="Q90" i="7"/>
  <c r="Q91" i="7"/>
  <c r="V91" i="7" s="1"/>
  <c r="Q92" i="7"/>
  <c r="U92" i="7" s="1"/>
  <c r="Q93" i="7"/>
  <c r="V93" i="7" s="1"/>
  <c r="Q94" i="7"/>
  <c r="V94" i="7" s="1"/>
  <c r="Q95" i="7"/>
  <c r="V95" i="7" s="1"/>
  <c r="Q96" i="7"/>
  <c r="Q97" i="7"/>
  <c r="V97" i="7" s="1"/>
  <c r="Q98" i="7"/>
  <c r="V98" i="7" s="1"/>
  <c r="Q99" i="7"/>
  <c r="V99" i="7" s="1"/>
  <c r="Q100" i="7"/>
  <c r="V100" i="7" s="1"/>
  <c r="Q101" i="7"/>
  <c r="V101" i="7" s="1"/>
  <c r="Q102" i="7"/>
  <c r="V102" i="7" s="1"/>
  <c r="Q103" i="7"/>
  <c r="V103" i="7" s="1"/>
  <c r="Q104" i="7"/>
  <c r="Q105" i="7"/>
  <c r="V105" i="7" s="1"/>
  <c r="Q106" i="7"/>
  <c r="Q107" i="7"/>
  <c r="V107" i="7" s="1"/>
  <c r="Q108" i="7"/>
  <c r="V108" i="7" s="1"/>
  <c r="Q109" i="7"/>
  <c r="V109" i="7" s="1"/>
  <c r="Q110" i="7"/>
  <c r="Q111" i="7"/>
  <c r="V111" i="7" s="1"/>
  <c r="Q112" i="7"/>
  <c r="Q113" i="7"/>
  <c r="V113" i="7" s="1"/>
  <c r="Q114" i="7"/>
  <c r="V114" i="7" s="1"/>
  <c r="Q115" i="7"/>
  <c r="V115" i="7" s="1"/>
  <c r="Q116" i="7"/>
  <c r="Q117" i="7"/>
  <c r="V117" i="7" s="1"/>
  <c r="Q118" i="7"/>
  <c r="V118" i="7" s="1"/>
  <c r="Q119" i="7"/>
  <c r="V119" i="7" s="1"/>
  <c r="Q120" i="7"/>
  <c r="V120" i="7" s="1"/>
  <c r="Q121" i="7"/>
  <c r="V121" i="7" s="1"/>
  <c r="Q122" i="7"/>
  <c r="Q123" i="7"/>
  <c r="V123" i="7" s="1"/>
  <c r="Q124" i="7"/>
  <c r="U124" i="7" s="1"/>
  <c r="Q125" i="7"/>
  <c r="V125" i="7" s="1"/>
  <c r="Q126" i="7"/>
  <c r="Q127" i="7"/>
  <c r="V127" i="7" s="1"/>
  <c r="Q128" i="7"/>
  <c r="Q129" i="7"/>
  <c r="V129" i="7" s="1"/>
  <c r="Q130" i="7"/>
  <c r="V130" i="7" s="1"/>
  <c r="Q131" i="7"/>
  <c r="V131" i="7" s="1"/>
  <c r="Q132" i="7"/>
  <c r="V132" i="7" s="1"/>
  <c r="Q133" i="7"/>
  <c r="V133" i="7" s="1"/>
  <c r="Q134" i="7"/>
  <c r="V134" i="7" s="1"/>
  <c r="Q135" i="7"/>
  <c r="V135" i="7" s="1"/>
  <c r="Q136" i="7"/>
  <c r="Q137" i="7"/>
  <c r="V137" i="7" s="1"/>
  <c r="Q138" i="7"/>
  <c r="Q139" i="7"/>
  <c r="V139" i="7" s="1"/>
  <c r="Q140" i="7"/>
  <c r="V140" i="7" s="1"/>
  <c r="Q141" i="7"/>
  <c r="V141" i="7" s="1"/>
  <c r="Q142" i="7"/>
  <c r="Q143" i="7"/>
  <c r="V143" i="7" s="1"/>
  <c r="Q144" i="7"/>
  <c r="Q145" i="7"/>
  <c r="V145" i="7" s="1"/>
  <c r="Q146" i="7"/>
  <c r="V146" i="7" s="1"/>
  <c r="Q147" i="7"/>
  <c r="V147" i="7" s="1"/>
  <c r="Q148" i="7"/>
  <c r="Q149" i="7"/>
  <c r="V149" i="7" s="1"/>
  <c r="Q150" i="7"/>
  <c r="V150" i="7" s="1"/>
  <c r="Q151" i="7"/>
  <c r="V151" i="7" s="1"/>
  <c r="Q152" i="7"/>
  <c r="V152" i="7" s="1"/>
  <c r="Q153" i="7"/>
  <c r="V153" i="7" s="1"/>
  <c r="Q154" i="7"/>
  <c r="Q155" i="7"/>
  <c r="V155" i="7" s="1"/>
  <c r="Q156" i="7"/>
  <c r="U156" i="7" s="1"/>
  <c r="Q157" i="7"/>
  <c r="V157" i="7" s="1"/>
  <c r="Q158" i="7"/>
  <c r="Q159" i="7"/>
  <c r="V159" i="7" s="1"/>
  <c r="Q160" i="7"/>
  <c r="Q161" i="7"/>
  <c r="V161" i="7" s="1"/>
  <c r="Q162" i="7"/>
  <c r="V162" i="7" s="1"/>
  <c r="Q163" i="7"/>
  <c r="V163" i="7" s="1"/>
  <c r="Q164" i="7"/>
  <c r="V164" i="7" s="1"/>
  <c r="Q165" i="7"/>
  <c r="V165" i="7" s="1"/>
  <c r="Q166" i="7"/>
  <c r="V166" i="7" s="1"/>
  <c r="Q167" i="7"/>
  <c r="V167" i="7" s="1"/>
  <c r="Q168" i="7"/>
  <c r="Q169" i="7"/>
  <c r="V169" i="7" s="1"/>
  <c r="Q170" i="7"/>
  <c r="Q171" i="7"/>
  <c r="V171" i="7" s="1"/>
  <c r="Q172" i="7"/>
  <c r="U172" i="7" s="1"/>
  <c r="Q173" i="7"/>
  <c r="V173" i="7" s="1"/>
  <c r="Q174" i="7"/>
  <c r="Q175" i="7"/>
  <c r="V175" i="7" s="1"/>
  <c r="Q176" i="7"/>
  <c r="Q177" i="7"/>
  <c r="V177" i="7" s="1"/>
  <c r="Q178" i="7"/>
  <c r="V178" i="7" s="1"/>
  <c r="Q179" i="7"/>
  <c r="V179" i="7" s="1"/>
  <c r="Q180" i="7"/>
  <c r="Q181" i="7"/>
  <c r="V181" i="7" s="1"/>
  <c r="Q182" i="7"/>
  <c r="V182" i="7" s="1"/>
  <c r="Q183" i="7"/>
  <c r="V183" i="7" s="1"/>
  <c r="Q184" i="7"/>
  <c r="V184" i="7" s="1"/>
  <c r="Q185" i="7"/>
  <c r="V185" i="7" s="1"/>
  <c r="Q186" i="7"/>
  <c r="Q187" i="7"/>
  <c r="V187" i="7" s="1"/>
  <c r="Q188" i="7"/>
  <c r="U188" i="7" s="1"/>
  <c r="Q189" i="7"/>
  <c r="V189" i="7" s="1"/>
  <c r="Q190" i="7"/>
  <c r="Q191" i="7"/>
  <c r="V191" i="7" s="1"/>
  <c r="Q192" i="7"/>
  <c r="Q193" i="7"/>
  <c r="V193" i="7" s="1"/>
  <c r="Q194" i="7"/>
  <c r="V194" i="7" s="1"/>
  <c r="Q195" i="7"/>
  <c r="V195" i="7" s="1"/>
  <c r="Q196" i="7"/>
  <c r="Q197" i="7"/>
  <c r="V197" i="7" s="1"/>
  <c r="Q198" i="7"/>
  <c r="V198" i="7" s="1"/>
  <c r="Q199" i="7"/>
  <c r="V199" i="7" s="1"/>
  <c r="Q200" i="7"/>
  <c r="Q201" i="7"/>
  <c r="V201" i="7" s="1"/>
  <c r="Q202" i="7"/>
  <c r="Q203" i="7"/>
  <c r="V203" i="7" s="1"/>
  <c r="Q204" i="7"/>
  <c r="U204" i="7" s="1"/>
  <c r="Q205" i="7"/>
  <c r="V205" i="7" s="1"/>
  <c r="Q206" i="7"/>
  <c r="Q207" i="7"/>
  <c r="V207" i="7" s="1"/>
  <c r="Q208" i="7"/>
  <c r="Q209" i="7"/>
  <c r="V209" i="7" s="1"/>
  <c r="Q210" i="7"/>
  <c r="V210" i="7" s="1"/>
  <c r="Q211" i="7"/>
  <c r="V211" i="7" s="1"/>
  <c r="Q212" i="7"/>
  <c r="Q213" i="7"/>
  <c r="V213" i="7" s="1"/>
  <c r="Q214" i="7"/>
  <c r="V214" i="7" s="1"/>
  <c r="Q215" i="7"/>
  <c r="V215" i="7" s="1"/>
  <c r="Q216" i="7"/>
  <c r="Q217" i="7"/>
  <c r="V217" i="7" s="1"/>
  <c r="Q218" i="7"/>
  <c r="Q219" i="7"/>
  <c r="V219" i="7" s="1"/>
  <c r="Q220" i="7"/>
  <c r="U220" i="7" s="1"/>
  <c r="Q221" i="7"/>
  <c r="V221" i="7" s="1"/>
  <c r="Q222" i="7"/>
  <c r="V222" i="7" s="1"/>
  <c r="Q223" i="7"/>
  <c r="V223" i="7" s="1"/>
  <c r="Q224" i="7"/>
  <c r="Q225" i="7"/>
  <c r="V225" i="7" s="1"/>
  <c r="Q226" i="7"/>
  <c r="V226" i="7" s="1"/>
  <c r="Q227" i="7"/>
  <c r="V227" i="7" s="1"/>
  <c r="Q228" i="7"/>
  <c r="Q229" i="7"/>
  <c r="V229" i="7" s="1"/>
  <c r="Q230" i="7"/>
  <c r="V230" i="7" s="1"/>
  <c r="Q231" i="7"/>
  <c r="V231" i="7" s="1"/>
  <c r="Q232" i="7"/>
  <c r="Q233" i="7"/>
  <c r="V233" i="7" s="1"/>
  <c r="Q234" i="7"/>
  <c r="Q235" i="7"/>
  <c r="V235" i="7" s="1"/>
  <c r="Q236" i="7"/>
  <c r="U236" i="7" s="1"/>
  <c r="Q237" i="7"/>
  <c r="V237" i="7" s="1"/>
  <c r="Q238" i="7"/>
  <c r="Q239" i="7"/>
  <c r="V239" i="7" s="1"/>
  <c r="Q240" i="7"/>
  <c r="Q241" i="7"/>
  <c r="V241" i="7" s="1"/>
  <c r="Q242" i="7"/>
  <c r="V242" i="7" s="1"/>
  <c r="Q243" i="7"/>
  <c r="V243" i="7" s="1"/>
  <c r="Q244" i="7"/>
  <c r="Q245" i="7"/>
  <c r="V245" i="7" s="1"/>
  <c r="Q246" i="7"/>
  <c r="V246" i="7" s="1"/>
  <c r="Q247" i="7"/>
  <c r="V247" i="7" s="1"/>
  <c r="Q248" i="7"/>
  <c r="Q249" i="7"/>
  <c r="V249" i="7" s="1"/>
  <c r="Q250" i="7"/>
  <c r="Q251" i="7"/>
  <c r="V251" i="7" s="1"/>
  <c r="Q252" i="7"/>
  <c r="U252" i="7" s="1"/>
  <c r="Q253" i="7"/>
  <c r="V253" i="7" s="1"/>
  <c r="Q254" i="7"/>
  <c r="Q255" i="7"/>
  <c r="V255" i="7" s="1"/>
  <c r="Q256" i="7"/>
  <c r="Q257" i="7"/>
  <c r="V257" i="7" s="1"/>
  <c r="Q258" i="7"/>
  <c r="V258" i="7" s="1"/>
  <c r="Q259" i="7"/>
  <c r="V259" i="7" s="1"/>
  <c r="Q260" i="7"/>
  <c r="V260" i="7" s="1"/>
  <c r="Q261" i="7"/>
  <c r="V261" i="7" s="1"/>
  <c r="Q262" i="7"/>
  <c r="V262" i="7" s="1"/>
  <c r="Q263" i="7"/>
  <c r="V263" i="7" s="1"/>
  <c r="Q264" i="7"/>
  <c r="Q265" i="7"/>
  <c r="V265" i="7" s="1"/>
  <c r="Q266" i="7"/>
  <c r="Q267" i="7"/>
  <c r="V267" i="7" s="1"/>
  <c r="Q268" i="7"/>
  <c r="V268" i="7" s="1"/>
  <c r="Q269" i="7"/>
  <c r="V269" i="7" s="1"/>
  <c r="Q270" i="7"/>
  <c r="Q271" i="7"/>
  <c r="V271" i="7" s="1"/>
  <c r="Q272" i="7"/>
  <c r="Q273" i="7"/>
  <c r="V273" i="7" s="1"/>
  <c r="Q274" i="7"/>
  <c r="V274" i="7" s="1"/>
  <c r="Q275" i="7"/>
  <c r="V275" i="7" s="1"/>
  <c r="Q276" i="7"/>
  <c r="Q277" i="7"/>
  <c r="V277" i="7" s="1"/>
  <c r="Q278" i="7"/>
  <c r="V278" i="7" s="1"/>
  <c r="Q279" i="7"/>
  <c r="V279" i="7" s="1"/>
  <c r="Q280" i="7"/>
  <c r="Q281" i="7"/>
  <c r="V281" i="7" s="1"/>
  <c r="Q282" i="7"/>
  <c r="Q283" i="7"/>
  <c r="V283" i="7" s="1"/>
  <c r="Q284" i="7"/>
  <c r="U284" i="7" s="1"/>
  <c r="Q285" i="7"/>
  <c r="V285" i="7" s="1"/>
  <c r="Q286" i="7"/>
  <c r="Q287" i="7"/>
  <c r="V287" i="7" s="1"/>
  <c r="Q288" i="7"/>
  <c r="Q289" i="7"/>
  <c r="V289" i="7" s="1"/>
  <c r="Q290" i="7"/>
  <c r="V290" i="7" s="1"/>
  <c r="Q291" i="7"/>
  <c r="V291" i="7" s="1"/>
  <c r="Q292" i="7"/>
  <c r="Q293" i="7"/>
  <c r="V293" i="7" s="1"/>
  <c r="Q294" i="7"/>
  <c r="V294" i="7" s="1"/>
  <c r="Q295" i="7"/>
  <c r="V295" i="7" s="1"/>
  <c r="Q296" i="7"/>
  <c r="Q297" i="7"/>
  <c r="V297" i="7" s="1"/>
  <c r="Q298" i="7"/>
  <c r="Q299" i="7"/>
  <c r="V299" i="7" s="1"/>
  <c r="Q300" i="7"/>
  <c r="U300" i="7" s="1"/>
  <c r="Q301" i="7"/>
  <c r="V301" i="7" s="1"/>
  <c r="Q302" i="7"/>
  <c r="Q303" i="7"/>
  <c r="V303" i="7" s="1"/>
  <c r="Q304" i="7"/>
  <c r="Q305" i="7"/>
  <c r="V305" i="7" s="1"/>
  <c r="Q306" i="7"/>
  <c r="V306" i="7" s="1"/>
  <c r="Q307" i="7"/>
  <c r="V307" i="7" s="1"/>
  <c r="Q308" i="7"/>
  <c r="Q309" i="7"/>
  <c r="V309" i="7" s="1"/>
  <c r="Q310" i="7"/>
  <c r="V310" i="7" s="1"/>
  <c r="Q311" i="7"/>
  <c r="V311" i="7" s="1"/>
  <c r="Q312" i="7"/>
  <c r="Q313" i="7"/>
  <c r="V313" i="7" s="1"/>
  <c r="Q314" i="7"/>
  <c r="V314" i="7" s="1"/>
  <c r="Q315" i="7"/>
  <c r="V315" i="7" s="1"/>
  <c r="Q316" i="7"/>
  <c r="U316" i="7" s="1"/>
  <c r="Q317" i="7"/>
  <c r="V317" i="7" s="1"/>
  <c r="Q318" i="7"/>
  <c r="V318" i="7" s="1"/>
  <c r="Q319" i="7"/>
  <c r="V319" i="7" s="1"/>
  <c r="Q320" i="7"/>
  <c r="Q321" i="7"/>
  <c r="V321" i="7" s="1"/>
  <c r="Q322" i="7"/>
  <c r="V322" i="7" s="1"/>
  <c r="Q323" i="7"/>
  <c r="V323" i="7" s="1"/>
  <c r="Q324" i="7"/>
  <c r="Q325" i="7"/>
  <c r="V325" i="7" s="1"/>
  <c r="Q326" i="7"/>
  <c r="V326" i="7" s="1"/>
  <c r="Q327" i="7"/>
  <c r="V327" i="7" s="1"/>
  <c r="Q328" i="7"/>
  <c r="Q329" i="7"/>
  <c r="V329" i="7" s="1"/>
  <c r="Q330" i="7"/>
  <c r="Q331" i="7"/>
  <c r="V331" i="7" s="1"/>
  <c r="Q332" i="7"/>
  <c r="V332" i="7" s="1"/>
  <c r="Q333" i="7"/>
  <c r="V333" i="7" s="1"/>
  <c r="Q334" i="7"/>
  <c r="V334" i="7" s="1"/>
  <c r="Q335" i="7"/>
  <c r="V335" i="7" s="1"/>
  <c r="Q336" i="7"/>
  <c r="Q337" i="7"/>
  <c r="V337" i="7" s="1"/>
  <c r="Q338" i="7"/>
  <c r="V338" i="7" s="1"/>
  <c r="Q339" i="7"/>
  <c r="V339" i="7" s="1"/>
  <c r="Q340" i="7"/>
  <c r="Q341" i="7"/>
  <c r="V341" i="7" s="1"/>
  <c r="Q342" i="7"/>
  <c r="V342" i="7" s="1"/>
  <c r="Q343" i="7"/>
  <c r="V343" i="7" s="1"/>
  <c r="Q344" i="7"/>
  <c r="Q345" i="7"/>
  <c r="V345" i="7" s="1"/>
  <c r="Q346" i="7"/>
  <c r="V346" i="7" s="1"/>
  <c r="Q347" i="7"/>
  <c r="V347" i="7" s="1"/>
  <c r="Q348" i="7"/>
  <c r="U348" i="7" s="1"/>
  <c r="Q349" i="7"/>
  <c r="V349" i="7" s="1"/>
  <c r="Q350" i="7"/>
  <c r="V350" i="7" s="1"/>
  <c r="Q351" i="7"/>
  <c r="V351" i="7" s="1"/>
  <c r="Q352" i="7"/>
  <c r="Q353" i="7"/>
  <c r="V353" i="7" s="1"/>
  <c r="Q354" i="7"/>
  <c r="V354" i="7" s="1"/>
  <c r="Q355" i="7"/>
  <c r="V355" i="7" s="1"/>
  <c r="Q356" i="7"/>
  <c r="Q357" i="7"/>
  <c r="V357" i="7" s="1"/>
  <c r="Q358" i="7"/>
  <c r="V358" i="7" s="1"/>
  <c r="Q359" i="7"/>
  <c r="V359" i="7" s="1"/>
  <c r="Q360" i="7"/>
  <c r="Q361" i="7"/>
  <c r="V361" i="7" s="1"/>
  <c r="Q362" i="7"/>
  <c r="V362" i="7" s="1"/>
  <c r="Q363" i="7"/>
  <c r="V363" i="7" s="1"/>
  <c r="Q364" i="7"/>
  <c r="U364" i="7" s="1"/>
  <c r="Q365" i="7"/>
  <c r="V365" i="7" s="1"/>
  <c r="Q366" i="7"/>
  <c r="V366" i="7" s="1"/>
  <c r="Q367" i="7"/>
  <c r="V367" i="7" s="1"/>
  <c r="Q368" i="7"/>
  <c r="Q369" i="7"/>
  <c r="V369" i="7" s="1"/>
  <c r="Q370" i="7"/>
  <c r="V370" i="7" s="1"/>
  <c r="Q371" i="7"/>
  <c r="V371" i="7" s="1"/>
  <c r="Q372" i="7"/>
  <c r="Q373" i="7"/>
  <c r="V373" i="7" s="1"/>
  <c r="Q374" i="7"/>
  <c r="V374" i="7" s="1"/>
  <c r="Q375" i="7"/>
  <c r="V375" i="7" s="1"/>
  <c r="Q376" i="7"/>
  <c r="Q377" i="7"/>
  <c r="V377" i="7" s="1"/>
  <c r="Q378" i="7"/>
  <c r="V378" i="7" s="1"/>
  <c r="Q379" i="7"/>
  <c r="V379" i="7" s="1"/>
  <c r="Q380" i="7"/>
  <c r="U380" i="7" s="1"/>
  <c r="Q381" i="7"/>
  <c r="V381" i="7" s="1"/>
  <c r="Q382" i="7"/>
  <c r="V382" i="7" s="1"/>
  <c r="Q383" i="7"/>
  <c r="V383" i="7" s="1"/>
  <c r="Q384" i="7"/>
  <c r="Q385" i="7"/>
  <c r="V385" i="7" s="1"/>
  <c r="Q386" i="7"/>
  <c r="V386" i="7" s="1"/>
  <c r="Q387" i="7"/>
  <c r="V387" i="7" s="1"/>
  <c r="Q388" i="7"/>
  <c r="Q389" i="7"/>
  <c r="V389" i="7" s="1"/>
  <c r="Q390" i="7"/>
  <c r="V390" i="7" s="1"/>
  <c r="Q391" i="7"/>
  <c r="V391" i="7" s="1"/>
  <c r="Q392" i="7"/>
  <c r="Q393" i="7"/>
  <c r="V393" i="7" s="1"/>
  <c r="Q394" i="7"/>
  <c r="Q395" i="7"/>
  <c r="V395" i="7" s="1"/>
  <c r="Q396" i="7"/>
  <c r="V396" i="7" s="1"/>
  <c r="Q397" i="7"/>
  <c r="V397" i="7" s="1"/>
  <c r="Q398" i="7"/>
  <c r="V398" i="7" s="1"/>
  <c r="Q399" i="7"/>
  <c r="V399" i="7" s="1"/>
  <c r="Q400" i="7"/>
  <c r="Q401" i="7"/>
  <c r="V401" i="7" s="1"/>
  <c r="Q402" i="7"/>
  <c r="Q403" i="7"/>
  <c r="V403" i="7" s="1"/>
  <c r="Q404" i="7"/>
  <c r="Q405" i="7"/>
  <c r="V405" i="7" s="1"/>
  <c r="Q406" i="7"/>
  <c r="V406" i="7" s="1"/>
  <c r="Q407" i="7"/>
  <c r="V407" i="7" s="1"/>
  <c r="Q408" i="7"/>
  <c r="Q409" i="7"/>
  <c r="V409" i="7" s="1"/>
  <c r="Q410" i="7"/>
  <c r="Q411" i="7"/>
  <c r="V411" i="7" s="1"/>
  <c r="Q412" i="7"/>
  <c r="U412" i="7" s="1"/>
  <c r="Q413" i="7"/>
  <c r="V413" i="7" s="1"/>
  <c r="Q414" i="7"/>
  <c r="V414" i="7" s="1"/>
  <c r="Q415" i="7"/>
  <c r="V415" i="7" s="1"/>
  <c r="Q416" i="7"/>
  <c r="Q417" i="7"/>
  <c r="V417" i="7" s="1"/>
  <c r="Q418" i="7"/>
  <c r="V418" i="7" s="1"/>
  <c r="Q419" i="7"/>
  <c r="V419" i="7" s="1"/>
  <c r="Q420" i="7"/>
  <c r="Q421" i="7"/>
  <c r="V421" i="7" s="1"/>
  <c r="Q422" i="7"/>
  <c r="V422" i="7" s="1"/>
  <c r="Q423" i="7"/>
  <c r="V423" i="7" s="1"/>
  <c r="Q424" i="7"/>
  <c r="Q425" i="7"/>
  <c r="V425" i="7" s="1"/>
  <c r="Q426" i="7"/>
  <c r="Q427" i="7"/>
  <c r="V427" i="7" s="1"/>
  <c r="Q428" i="7"/>
  <c r="U428" i="7" s="1"/>
  <c r="Q429" i="7"/>
  <c r="V429" i="7" s="1"/>
  <c r="Q430" i="7"/>
  <c r="V430" i="7" s="1"/>
  <c r="Q431" i="7"/>
  <c r="V431" i="7" s="1"/>
  <c r="Q432" i="7"/>
  <c r="Q433" i="7"/>
  <c r="V433" i="7" s="1"/>
  <c r="Q434" i="7"/>
  <c r="Q435" i="7"/>
  <c r="V435" i="7" s="1"/>
  <c r="Q436" i="7"/>
  <c r="Q437" i="7"/>
  <c r="V437" i="7" s="1"/>
  <c r="Q438" i="7"/>
  <c r="V438" i="7" s="1"/>
  <c r="Q439" i="7"/>
  <c r="V439" i="7" s="1"/>
  <c r="Q440" i="7"/>
  <c r="Q441" i="7"/>
  <c r="V441" i="7" s="1"/>
  <c r="Q442" i="7"/>
  <c r="Q443" i="7"/>
  <c r="V443" i="7" s="1"/>
  <c r="Q444" i="7"/>
  <c r="U444" i="7" s="1"/>
  <c r="Q445" i="7"/>
  <c r="V445" i="7" s="1"/>
  <c r="Q446" i="7"/>
  <c r="V446" i="7" s="1"/>
  <c r="Q447" i="7"/>
  <c r="V447" i="7" s="1"/>
  <c r="Q448" i="7"/>
  <c r="Q449" i="7"/>
  <c r="V449" i="7" s="1"/>
  <c r="Q450" i="7"/>
  <c r="Q451" i="7"/>
  <c r="V451" i="7" s="1"/>
  <c r="Q452" i="7"/>
  <c r="Q453" i="7"/>
  <c r="V453" i="7" s="1"/>
  <c r="Q454" i="7"/>
  <c r="V454" i="7" s="1"/>
  <c r="Q455" i="7"/>
  <c r="V455" i="7" s="1"/>
  <c r="Q456" i="7"/>
  <c r="Q457" i="7"/>
  <c r="V457" i="7" s="1"/>
  <c r="Q458" i="7"/>
  <c r="Q459" i="7"/>
  <c r="V459" i="7" s="1"/>
  <c r="Q460" i="7"/>
  <c r="V460" i="7" s="1"/>
  <c r="Q461" i="7"/>
  <c r="V461" i="7" s="1"/>
  <c r="Q462" i="7"/>
  <c r="V462" i="7" s="1"/>
  <c r="Q463" i="7"/>
  <c r="V463" i="7" s="1"/>
  <c r="Q464" i="7"/>
  <c r="Q465" i="7"/>
  <c r="V465" i="7" s="1"/>
  <c r="Q466" i="7"/>
  <c r="Q467" i="7"/>
  <c r="V467" i="7" s="1"/>
  <c r="Q468" i="7"/>
  <c r="Q469" i="7"/>
  <c r="V469" i="7" s="1"/>
  <c r="Q470" i="7"/>
  <c r="V470" i="7" s="1"/>
  <c r="Q471" i="7"/>
  <c r="V471" i="7" s="1"/>
  <c r="Q472" i="7"/>
  <c r="Q473" i="7"/>
  <c r="V473" i="7" s="1"/>
  <c r="Q474" i="7"/>
  <c r="Q475" i="7"/>
  <c r="V475" i="7" s="1"/>
  <c r="Q476" i="7"/>
  <c r="U476" i="7" s="1"/>
  <c r="Q477" i="7"/>
  <c r="V477" i="7" s="1"/>
  <c r="Q478" i="7"/>
  <c r="V478" i="7" s="1"/>
  <c r="Q479" i="7"/>
  <c r="V479" i="7" s="1"/>
  <c r="Q480" i="7"/>
  <c r="Q481" i="7"/>
  <c r="V481" i="7" s="1"/>
  <c r="Q482" i="7"/>
  <c r="V482" i="7" s="1"/>
  <c r="Q483" i="7"/>
  <c r="V483" i="7" s="1"/>
  <c r="Q484" i="7"/>
  <c r="Q485" i="7"/>
  <c r="V485" i="7" s="1"/>
  <c r="Q486" i="7"/>
  <c r="V486" i="7" s="1"/>
  <c r="Q487" i="7"/>
  <c r="V487" i="7" s="1"/>
  <c r="Q488" i="7"/>
  <c r="Q489" i="7"/>
  <c r="V489" i="7" s="1"/>
  <c r="Q490" i="7"/>
  <c r="Q491" i="7"/>
  <c r="V491" i="7" s="1"/>
  <c r="Q492" i="7"/>
  <c r="U492" i="7" s="1"/>
  <c r="Q493" i="7"/>
  <c r="V493" i="7" s="1"/>
  <c r="Q494" i="7"/>
  <c r="V494" i="7" s="1"/>
  <c r="Q495" i="7"/>
  <c r="V495" i="7" s="1"/>
  <c r="Q496" i="7"/>
  <c r="Q497" i="7"/>
  <c r="V497" i="7" s="1"/>
  <c r="Q498" i="7"/>
  <c r="Q499" i="7"/>
  <c r="V499" i="7" s="1"/>
  <c r="Q500" i="7"/>
  <c r="Q501" i="7"/>
  <c r="V501" i="7" s="1"/>
  <c r="Q502" i="7"/>
  <c r="V502" i="7" s="1"/>
  <c r="Q503" i="7"/>
  <c r="V503" i="7" s="1"/>
  <c r="Q504" i="7"/>
  <c r="Q505" i="7"/>
  <c r="V505" i="7" s="1"/>
  <c r="Q506" i="7"/>
  <c r="Q507" i="7"/>
  <c r="V507" i="7" s="1"/>
  <c r="Q508" i="7"/>
  <c r="U508" i="7" s="1"/>
  <c r="Q509" i="7"/>
  <c r="V509" i="7" s="1"/>
  <c r="Q510" i="7"/>
  <c r="V510" i="7" s="1"/>
  <c r="Q511" i="7"/>
  <c r="V511" i="7" s="1"/>
  <c r="Q512" i="7"/>
  <c r="Q513" i="7"/>
  <c r="V513" i="7" s="1"/>
  <c r="Q514" i="7"/>
  <c r="Q515" i="7"/>
  <c r="V515" i="7" s="1"/>
  <c r="Q516" i="7"/>
  <c r="Q517" i="7"/>
  <c r="V517" i="7" s="1"/>
  <c r="Q518" i="7"/>
  <c r="V518" i="7" s="1"/>
  <c r="Q519" i="7"/>
  <c r="V519" i="7" s="1"/>
  <c r="Q520" i="7"/>
  <c r="Q521" i="7"/>
  <c r="V521" i="7" s="1"/>
  <c r="Q522" i="7"/>
  <c r="Q523" i="7"/>
  <c r="V523" i="7" s="1"/>
  <c r="Q524" i="7"/>
  <c r="U524" i="7" s="1"/>
  <c r="Q525" i="7"/>
  <c r="V525" i="7" s="1"/>
  <c r="Q526" i="7"/>
  <c r="V526" i="7" s="1"/>
  <c r="Q527" i="7"/>
  <c r="V527" i="7" s="1"/>
  <c r="Q528" i="7"/>
  <c r="Q529" i="7"/>
  <c r="V529" i="7" s="1"/>
  <c r="Q530" i="7"/>
  <c r="Q531" i="7"/>
  <c r="V531" i="7" s="1"/>
  <c r="Q532" i="7"/>
  <c r="Q533" i="7"/>
  <c r="V533" i="7" s="1"/>
  <c r="Q534" i="7"/>
  <c r="V534" i="7" s="1"/>
  <c r="Q535" i="7"/>
  <c r="V535" i="7" s="1"/>
  <c r="Q536" i="7"/>
  <c r="Q537" i="7"/>
  <c r="V537" i="7" s="1"/>
  <c r="Q538" i="7"/>
  <c r="Q539" i="7"/>
  <c r="V539" i="7" s="1"/>
  <c r="Q540" i="7"/>
  <c r="U540" i="7" s="1"/>
  <c r="Q541" i="7"/>
  <c r="V541" i="7" s="1"/>
  <c r="Q542" i="7"/>
  <c r="V542" i="7" s="1"/>
  <c r="Q543" i="7"/>
  <c r="V543" i="7" s="1"/>
  <c r="Q544" i="7"/>
  <c r="Q545" i="7"/>
  <c r="V545" i="7" s="1"/>
  <c r="Q546" i="7"/>
  <c r="Q547" i="7"/>
  <c r="V547" i="7" s="1"/>
  <c r="Q548" i="7"/>
  <c r="Q549" i="7"/>
  <c r="V549" i="7" s="1"/>
  <c r="Q550" i="7"/>
  <c r="V550" i="7" s="1"/>
  <c r="Q551" i="7"/>
  <c r="V551" i="7" s="1"/>
  <c r="Q552" i="7"/>
  <c r="Q553" i="7"/>
  <c r="V553" i="7" s="1"/>
  <c r="Q554" i="7"/>
  <c r="Q555" i="7"/>
  <c r="V555" i="7" s="1"/>
  <c r="Q556" i="7"/>
  <c r="U556" i="7" s="1"/>
  <c r="Q557" i="7"/>
  <c r="V557" i="7" s="1"/>
  <c r="Q558" i="7"/>
  <c r="V558" i="7" s="1"/>
  <c r="Q559" i="7"/>
  <c r="V559" i="7" s="1"/>
  <c r="Q560" i="7"/>
  <c r="Q561" i="7"/>
  <c r="V561" i="7" s="1"/>
  <c r="Q562" i="7"/>
  <c r="Q563" i="7"/>
  <c r="V563" i="7" s="1"/>
  <c r="Q564" i="7"/>
  <c r="Q565" i="7"/>
  <c r="V565" i="7" s="1"/>
  <c r="Q566" i="7"/>
  <c r="V566" i="7" s="1"/>
  <c r="Q567" i="7"/>
  <c r="V567" i="7" s="1"/>
  <c r="Q568" i="7"/>
  <c r="Q569" i="7"/>
  <c r="V569" i="7" s="1"/>
  <c r="Q570" i="7"/>
  <c r="V570" i="7" s="1"/>
  <c r="Q571" i="7"/>
  <c r="V571" i="7" s="1"/>
  <c r="Q572" i="7"/>
  <c r="U572" i="7" s="1"/>
  <c r="Q573" i="7"/>
  <c r="V573" i="7" s="1"/>
  <c r="Q574" i="7"/>
  <c r="V574" i="7" s="1"/>
  <c r="Q575" i="7"/>
  <c r="V575" i="7" s="1"/>
  <c r="Q576" i="7"/>
  <c r="Q577" i="7"/>
  <c r="V577" i="7" s="1"/>
  <c r="Q578" i="7"/>
  <c r="Q579" i="7"/>
  <c r="V579" i="7" s="1"/>
  <c r="Q580" i="7"/>
  <c r="Q581" i="7"/>
  <c r="V581" i="7" s="1"/>
  <c r="Q582" i="7"/>
  <c r="Q583" i="7"/>
  <c r="V583" i="7" s="1"/>
  <c r="Q584" i="7"/>
  <c r="Q585" i="7"/>
  <c r="V585" i="7" s="1"/>
  <c r="Q586" i="7"/>
  <c r="Q587" i="7"/>
  <c r="V587" i="7" s="1"/>
  <c r="Q588" i="7"/>
  <c r="U588" i="7" s="1"/>
  <c r="Q589" i="7"/>
  <c r="V589" i="7" s="1"/>
  <c r="Q590" i="7"/>
  <c r="Q591" i="7"/>
  <c r="V591" i="7" s="1"/>
  <c r="Q592" i="7"/>
  <c r="Q593" i="7"/>
  <c r="V593" i="7" s="1"/>
  <c r="Q594" i="7"/>
  <c r="Q595" i="7"/>
  <c r="V595" i="7" s="1"/>
  <c r="Q596" i="7"/>
  <c r="Q597" i="7"/>
  <c r="V597" i="7" s="1"/>
  <c r="Q598" i="7"/>
  <c r="Q599" i="7"/>
  <c r="V599" i="7" s="1"/>
  <c r="Q600" i="7"/>
  <c r="Q601" i="7"/>
  <c r="V601" i="7" s="1"/>
  <c r="Q602" i="7"/>
  <c r="Q603" i="7"/>
  <c r="V603" i="7" s="1"/>
  <c r="Q604" i="7"/>
  <c r="U604" i="7" s="1"/>
  <c r="Q605" i="7"/>
  <c r="V605" i="7" s="1"/>
  <c r="Q606" i="7"/>
  <c r="Q607" i="7"/>
  <c r="V607" i="7" s="1"/>
  <c r="Q608" i="7"/>
  <c r="Q609" i="7"/>
  <c r="V609" i="7" s="1"/>
  <c r="Q610" i="7"/>
  <c r="Q611" i="7"/>
  <c r="V611" i="7" s="1"/>
  <c r="Q612" i="7"/>
  <c r="Q613" i="7"/>
  <c r="V613" i="7" s="1"/>
  <c r="Q614" i="7"/>
  <c r="Q615" i="7"/>
  <c r="V615" i="7" s="1"/>
  <c r="Q616" i="7"/>
  <c r="Q617" i="7"/>
  <c r="V617" i="7" s="1"/>
  <c r="Q618" i="7"/>
  <c r="Q619" i="7"/>
  <c r="V619" i="7" s="1"/>
  <c r="Q620" i="7"/>
  <c r="U620" i="7" s="1"/>
  <c r="Q621" i="7"/>
  <c r="V621" i="7" s="1"/>
  <c r="Q622" i="7"/>
  <c r="Q623" i="7"/>
  <c r="V623" i="7" s="1"/>
  <c r="Q624" i="7"/>
  <c r="Q625" i="7"/>
  <c r="V625" i="7" s="1"/>
  <c r="Q626" i="7"/>
  <c r="Q627" i="7"/>
  <c r="V627" i="7" s="1"/>
  <c r="Q628" i="7"/>
  <c r="Q629" i="7"/>
  <c r="V629" i="7" s="1"/>
  <c r="Q630" i="7"/>
  <c r="Q631" i="7"/>
  <c r="V631" i="7" s="1"/>
  <c r="Q632" i="7"/>
  <c r="Q633" i="7"/>
  <c r="V633" i="7" s="1"/>
  <c r="Q634" i="7"/>
  <c r="Q635" i="7"/>
  <c r="V635" i="7" s="1"/>
  <c r="Q636" i="7"/>
  <c r="U636" i="7" s="1"/>
  <c r="Q637" i="7"/>
  <c r="V637" i="7" s="1"/>
  <c r="Q638" i="7"/>
  <c r="Q639" i="7"/>
  <c r="V639" i="7" s="1"/>
  <c r="Q640" i="7"/>
  <c r="Q641" i="7"/>
  <c r="V641" i="7" s="1"/>
  <c r="Q642" i="7"/>
  <c r="Q643" i="7"/>
  <c r="V643" i="7" s="1"/>
  <c r="Q644" i="7"/>
  <c r="Q645" i="7"/>
  <c r="V645" i="7" s="1"/>
  <c r="Q646" i="7"/>
  <c r="Q647" i="7"/>
  <c r="V647" i="7" s="1"/>
  <c r="Q648" i="7"/>
  <c r="Q649" i="7"/>
  <c r="V649" i="7" s="1"/>
  <c r="Q650" i="7"/>
  <c r="Q651" i="7"/>
  <c r="V651" i="7" s="1"/>
  <c r="Q652" i="7"/>
  <c r="U652" i="7" s="1"/>
  <c r="Q653" i="7"/>
  <c r="V653" i="7" s="1"/>
  <c r="Q654" i="7"/>
  <c r="Q655" i="7"/>
  <c r="V655" i="7" s="1"/>
  <c r="Q656" i="7"/>
  <c r="Q657" i="7"/>
  <c r="V657" i="7" s="1"/>
  <c r="Q658" i="7"/>
  <c r="Q659" i="7"/>
  <c r="V659" i="7" s="1"/>
  <c r="Q660" i="7"/>
  <c r="Q661" i="7"/>
  <c r="V661" i="7" s="1"/>
  <c r="Q662" i="7"/>
  <c r="Q663" i="7"/>
  <c r="V663" i="7" s="1"/>
  <c r="Q664" i="7"/>
  <c r="Q665" i="7"/>
  <c r="V665" i="7" s="1"/>
  <c r="Q666" i="7"/>
  <c r="Q667" i="7"/>
  <c r="V667" i="7" s="1"/>
  <c r="Q668" i="7"/>
  <c r="U668" i="7" s="1"/>
  <c r="Q669" i="7"/>
  <c r="V669" i="7" s="1"/>
  <c r="Q670" i="7"/>
  <c r="Q671" i="7"/>
  <c r="Q672" i="7"/>
  <c r="V672" i="7" s="1"/>
  <c r="Q673" i="7"/>
  <c r="V673" i="7" s="1"/>
  <c r="Q674" i="7"/>
  <c r="Q675" i="7"/>
  <c r="V675" i="7" s="1"/>
  <c r="Q676" i="7"/>
  <c r="Q677" i="7"/>
  <c r="V677" i="7" s="1"/>
  <c r="Q678" i="7"/>
  <c r="V678" i="7" s="1"/>
  <c r="Q679" i="7"/>
  <c r="V679" i="7" s="1"/>
  <c r="Q680" i="7"/>
  <c r="Q681" i="7"/>
  <c r="V681" i="7" s="1"/>
  <c r="Q682" i="7"/>
  <c r="V682" i="7" s="1"/>
  <c r="Q683" i="7"/>
  <c r="V683" i="7" s="1"/>
  <c r="Q684" i="7"/>
  <c r="U684" i="7" s="1"/>
  <c r="Q685" i="7"/>
  <c r="V685" i="7" s="1"/>
  <c r="Q686" i="7"/>
  <c r="Q687" i="7"/>
  <c r="V687" i="7" s="1"/>
  <c r="Q688" i="7"/>
  <c r="Q689" i="7"/>
  <c r="V689" i="7" s="1"/>
  <c r="Q690" i="7"/>
  <c r="Q691" i="7"/>
  <c r="V691" i="7" s="1"/>
  <c r="Q692" i="7"/>
  <c r="Q693" i="7"/>
  <c r="V693" i="7" s="1"/>
  <c r="Q694" i="7"/>
  <c r="Q695" i="7"/>
  <c r="V695" i="7" s="1"/>
  <c r="Q696" i="7"/>
  <c r="Q697" i="7"/>
  <c r="V697" i="7" s="1"/>
  <c r="Q698" i="7"/>
  <c r="Q699" i="7"/>
  <c r="V699" i="7" s="1"/>
  <c r="Q700" i="7"/>
  <c r="V700" i="7" s="1"/>
  <c r="Q701" i="7"/>
  <c r="V701" i="7" s="1"/>
  <c r="Q702" i="7"/>
  <c r="Q703" i="7"/>
  <c r="V703" i="7" s="1"/>
  <c r="Q704" i="7"/>
  <c r="Q705" i="7"/>
  <c r="V705" i="7" s="1"/>
  <c r="Q706" i="7"/>
  <c r="Q707" i="7"/>
  <c r="Q708" i="7"/>
  <c r="V708" i="7" s="1"/>
  <c r="Q709" i="7"/>
  <c r="V709" i="7" s="1"/>
  <c r="Q710" i="7"/>
  <c r="Q711" i="7"/>
  <c r="V711" i="7" s="1"/>
  <c r="Q712" i="7"/>
  <c r="Q713" i="7"/>
  <c r="V713" i="7" s="1"/>
  <c r="Q714" i="7"/>
  <c r="Q715" i="7"/>
  <c r="V715" i="7" s="1"/>
  <c r="Q716" i="7"/>
  <c r="V716" i="7" s="1"/>
  <c r="Q717" i="7"/>
  <c r="V717" i="7" s="1"/>
  <c r="Q718" i="7"/>
  <c r="Q719" i="7"/>
  <c r="V719" i="7" s="1"/>
  <c r="Q720" i="7"/>
  <c r="Q721" i="7"/>
  <c r="V721" i="7" s="1"/>
  <c r="Q722" i="7"/>
  <c r="Q723" i="7"/>
  <c r="V723" i="7" s="1"/>
  <c r="Q724" i="7"/>
  <c r="Q725" i="7"/>
  <c r="V725" i="7" s="1"/>
  <c r="Q726" i="7"/>
  <c r="Q727" i="7"/>
  <c r="V727" i="7" s="1"/>
  <c r="Q728" i="7"/>
  <c r="Q729" i="7"/>
  <c r="V729" i="7" s="1"/>
  <c r="Q730" i="7"/>
  <c r="Q731" i="7"/>
  <c r="V731" i="7" s="1"/>
  <c r="Q732" i="7"/>
  <c r="V732" i="7" s="1"/>
  <c r="Q733" i="7"/>
  <c r="V733" i="7" s="1"/>
  <c r="Q734" i="7"/>
  <c r="Q735" i="7"/>
  <c r="V735" i="7" s="1"/>
  <c r="Q736" i="7"/>
  <c r="Q737" i="7"/>
  <c r="V737" i="7" s="1"/>
  <c r="Q738" i="7"/>
  <c r="Q739" i="7"/>
  <c r="V739" i="7" s="1"/>
  <c r="Q740" i="7"/>
  <c r="V740" i="7" s="1"/>
  <c r="Q741" i="7"/>
  <c r="V741" i="7" s="1"/>
  <c r="Q742" i="7"/>
  <c r="Q743" i="7"/>
  <c r="V743" i="7" s="1"/>
  <c r="Q744" i="7"/>
  <c r="Q745" i="7"/>
  <c r="V745" i="7" s="1"/>
  <c r="Q746" i="7"/>
  <c r="Q747" i="7"/>
  <c r="V747" i="7" s="1"/>
  <c r="Q748" i="7"/>
  <c r="V748" i="7" s="1"/>
  <c r="Q749" i="7"/>
  <c r="V749" i="7" s="1"/>
  <c r="Q750" i="7"/>
  <c r="Q751" i="7"/>
  <c r="V751" i="7" s="1"/>
  <c r="Q752" i="7"/>
  <c r="Q753" i="7"/>
  <c r="V753" i="7" s="1"/>
  <c r="Q754" i="7"/>
  <c r="Q755" i="7"/>
  <c r="V755" i="7" s="1"/>
  <c r="Q756" i="7"/>
  <c r="Q757" i="7"/>
  <c r="V757" i="7" s="1"/>
  <c r="Q758" i="7"/>
  <c r="Q759" i="7"/>
  <c r="V759" i="7" s="1"/>
  <c r="Q760" i="7"/>
  <c r="V760" i="7" s="1"/>
  <c r="Q761" i="7"/>
  <c r="V761" i="7" s="1"/>
  <c r="Q762" i="7"/>
  <c r="Q763" i="7"/>
  <c r="V763" i="7" s="1"/>
  <c r="Q764" i="7"/>
  <c r="V764" i="7" s="1"/>
  <c r="Q765" i="7"/>
  <c r="V765" i="7" s="1"/>
  <c r="Q766" i="7"/>
  <c r="Q767" i="7"/>
  <c r="V767" i="7" s="1"/>
  <c r="Q768" i="7"/>
  <c r="Q769" i="7"/>
  <c r="V769" i="7" s="1"/>
  <c r="Q770" i="7"/>
  <c r="Q771" i="7"/>
  <c r="V771" i="7" s="1"/>
  <c r="Q772" i="7"/>
  <c r="V772" i="7" s="1"/>
  <c r="Q773" i="7"/>
  <c r="V773" i="7" s="1"/>
  <c r="Q774" i="7"/>
  <c r="Q775" i="7"/>
  <c r="V775" i="7" s="1"/>
  <c r="Q776" i="7"/>
  <c r="Q777" i="7"/>
  <c r="V777" i="7" s="1"/>
  <c r="Q778" i="7"/>
  <c r="Q779" i="7"/>
  <c r="V779" i="7" s="1"/>
  <c r="Q780" i="7"/>
  <c r="V780" i="7" s="1"/>
  <c r="Q781" i="7"/>
  <c r="V781" i="7" s="1"/>
  <c r="Q782" i="7"/>
  <c r="Q783" i="7"/>
  <c r="V783" i="7" s="1"/>
  <c r="Q784" i="7"/>
  <c r="Q785" i="7"/>
  <c r="V785" i="7" s="1"/>
  <c r="Q786" i="7"/>
  <c r="V786" i="7" s="1"/>
  <c r="Q787" i="7"/>
  <c r="V787" i="7" s="1"/>
  <c r="Q788" i="7"/>
  <c r="Q789" i="7"/>
  <c r="V789" i="7" s="1"/>
  <c r="Q790" i="7"/>
  <c r="Q791" i="7"/>
  <c r="V791" i="7" s="1"/>
  <c r="Q792" i="7"/>
  <c r="V792" i="7" s="1"/>
  <c r="Q793" i="7"/>
  <c r="V793" i="7" s="1"/>
  <c r="Q794" i="7"/>
  <c r="Q795" i="7"/>
  <c r="V795" i="7" s="1"/>
  <c r="Q796" i="7"/>
  <c r="V796" i="7" s="1"/>
  <c r="Q797" i="7"/>
  <c r="V797" i="7" s="1"/>
  <c r="Q798" i="7"/>
  <c r="Q799" i="7"/>
  <c r="V799" i="7" s="1"/>
  <c r="Q800" i="7"/>
  <c r="Q801" i="7"/>
  <c r="V801" i="7" s="1"/>
  <c r="Q802" i="7"/>
  <c r="Q803" i="7"/>
  <c r="V803" i="7" s="1"/>
  <c r="Q804" i="7"/>
  <c r="V804" i="7" s="1"/>
  <c r="Q805" i="7"/>
  <c r="V805" i="7" s="1"/>
  <c r="Q806" i="7"/>
  <c r="Q807" i="7"/>
  <c r="V807" i="7" s="1"/>
  <c r="Q808" i="7"/>
  <c r="Q809" i="7"/>
  <c r="V809" i="7" s="1"/>
  <c r="Q810" i="7"/>
  <c r="Q811" i="7"/>
  <c r="Q812" i="7"/>
  <c r="V812" i="7" s="1"/>
  <c r="Q813" i="7"/>
  <c r="V813" i="7" s="1"/>
  <c r="Q814" i="7"/>
  <c r="Q815" i="7"/>
  <c r="V815" i="7" s="1"/>
  <c r="Q816" i="7"/>
  <c r="V816" i="7" s="1"/>
  <c r="Q817" i="7"/>
  <c r="V817" i="7" s="1"/>
  <c r="Q818" i="7"/>
  <c r="Q819" i="7"/>
  <c r="V819" i="7" s="1"/>
  <c r="Q820" i="7"/>
  <c r="Q821" i="7"/>
  <c r="V821" i="7" s="1"/>
  <c r="Q822" i="7"/>
  <c r="Q823" i="7"/>
  <c r="V823" i="7" s="1"/>
  <c r="Q824" i="7"/>
  <c r="V824" i="7" s="1"/>
  <c r="Q825" i="7"/>
  <c r="V825" i="7" s="1"/>
  <c r="Q826" i="7"/>
  <c r="Q827" i="7"/>
  <c r="V827" i="7" s="1"/>
  <c r="Q828" i="7"/>
  <c r="V828" i="7" s="1"/>
  <c r="Q829" i="7"/>
  <c r="V829" i="7" s="1"/>
  <c r="Q830" i="7"/>
  <c r="Q831" i="7"/>
  <c r="V831" i="7" s="1"/>
  <c r="R2" i="5"/>
  <c r="R3" i="5"/>
  <c r="R4" i="5"/>
  <c r="R5" i="5"/>
  <c r="R6" i="5"/>
  <c r="R7" i="5"/>
  <c r="R8" i="5"/>
  <c r="R9" i="5"/>
  <c r="R10" i="5"/>
  <c r="P2" i="7"/>
  <c r="P3" i="7"/>
  <c r="P4" i="7"/>
  <c r="P5" i="7"/>
  <c r="P6" i="7"/>
  <c r="P7" i="7"/>
  <c r="P8" i="7"/>
  <c r="P9" i="7"/>
  <c r="P10" i="7"/>
  <c r="P11" i="7"/>
  <c r="P12" i="7"/>
  <c r="P13" i="7"/>
  <c r="P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232" i="7"/>
  <c r="P233" i="7"/>
  <c r="P234" i="7"/>
  <c r="P235" i="7"/>
  <c r="P236" i="7"/>
  <c r="P237" i="7"/>
  <c r="P238" i="7"/>
  <c r="P239" i="7"/>
  <c r="P240" i="7"/>
  <c r="P241" i="7"/>
  <c r="P242" i="7"/>
  <c r="P243" i="7"/>
  <c r="P244" i="7"/>
  <c r="P245" i="7"/>
  <c r="P246" i="7"/>
  <c r="P247" i="7"/>
  <c r="P248" i="7"/>
  <c r="P249" i="7"/>
  <c r="P250" i="7"/>
  <c r="P251" i="7"/>
  <c r="P252" i="7"/>
  <c r="P253" i="7"/>
  <c r="P254" i="7"/>
  <c r="P255" i="7"/>
  <c r="P256" i="7"/>
  <c r="P257" i="7"/>
  <c r="P258" i="7"/>
  <c r="P259" i="7"/>
  <c r="P260" i="7"/>
  <c r="P261" i="7"/>
  <c r="P262" i="7"/>
  <c r="P263" i="7"/>
  <c r="P264" i="7"/>
  <c r="P265" i="7"/>
  <c r="P266" i="7"/>
  <c r="P267" i="7"/>
  <c r="P268" i="7"/>
  <c r="P269" i="7"/>
  <c r="P270" i="7"/>
  <c r="P271" i="7"/>
  <c r="P272" i="7"/>
  <c r="P273" i="7"/>
  <c r="P274" i="7"/>
  <c r="P275" i="7"/>
  <c r="P276" i="7"/>
  <c r="P277" i="7"/>
  <c r="P278" i="7"/>
  <c r="P279" i="7"/>
  <c r="P280" i="7"/>
  <c r="P281" i="7"/>
  <c r="P282" i="7"/>
  <c r="P283" i="7"/>
  <c r="P284" i="7"/>
  <c r="P285" i="7"/>
  <c r="P286" i="7"/>
  <c r="P287" i="7"/>
  <c r="P288" i="7"/>
  <c r="P289" i="7"/>
  <c r="P290" i="7"/>
  <c r="P291" i="7"/>
  <c r="P292" i="7"/>
  <c r="P293" i="7"/>
  <c r="P294" i="7"/>
  <c r="P295" i="7"/>
  <c r="P296" i="7"/>
  <c r="P297" i="7"/>
  <c r="P298" i="7"/>
  <c r="P299" i="7"/>
  <c r="P300" i="7"/>
  <c r="P301" i="7"/>
  <c r="P302" i="7"/>
  <c r="P303" i="7"/>
  <c r="P304" i="7"/>
  <c r="P305" i="7"/>
  <c r="P306" i="7"/>
  <c r="P307" i="7"/>
  <c r="P308" i="7"/>
  <c r="P309" i="7"/>
  <c r="P310" i="7"/>
  <c r="P311" i="7"/>
  <c r="P312" i="7"/>
  <c r="P313" i="7"/>
  <c r="P314" i="7"/>
  <c r="P315" i="7"/>
  <c r="P316" i="7"/>
  <c r="P317" i="7"/>
  <c r="P318" i="7"/>
  <c r="P319" i="7"/>
  <c r="P320" i="7"/>
  <c r="P321" i="7"/>
  <c r="P322" i="7"/>
  <c r="P323" i="7"/>
  <c r="P324" i="7"/>
  <c r="P325" i="7"/>
  <c r="P326" i="7"/>
  <c r="P327" i="7"/>
  <c r="P328" i="7"/>
  <c r="P329" i="7"/>
  <c r="P330" i="7"/>
  <c r="P331" i="7"/>
  <c r="P332" i="7"/>
  <c r="P333" i="7"/>
  <c r="P334" i="7"/>
  <c r="P335" i="7"/>
  <c r="P336" i="7"/>
  <c r="P337" i="7"/>
  <c r="P338" i="7"/>
  <c r="P339" i="7"/>
  <c r="P340" i="7"/>
  <c r="P341" i="7"/>
  <c r="P342" i="7"/>
  <c r="P343" i="7"/>
  <c r="P344" i="7"/>
  <c r="P345" i="7"/>
  <c r="P346" i="7"/>
  <c r="P347" i="7"/>
  <c r="P348" i="7"/>
  <c r="P349" i="7"/>
  <c r="P350" i="7"/>
  <c r="P351" i="7"/>
  <c r="P352" i="7"/>
  <c r="P353" i="7"/>
  <c r="P354" i="7"/>
  <c r="P355" i="7"/>
  <c r="P356" i="7"/>
  <c r="P357" i="7"/>
  <c r="P358" i="7"/>
  <c r="P359" i="7"/>
  <c r="P360" i="7"/>
  <c r="P361" i="7"/>
  <c r="P362" i="7"/>
  <c r="P363" i="7"/>
  <c r="P364" i="7"/>
  <c r="P365" i="7"/>
  <c r="P366" i="7"/>
  <c r="P367" i="7"/>
  <c r="P368" i="7"/>
  <c r="P369" i="7"/>
  <c r="P370" i="7"/>
  <c r="P371" i="7"/>
  <c r="P372" i="7"/>
  <c r="P373" i="7"/>
  <c r="P374" i="7"/>
  <c r="P375" i="7"/>
  <c r="P376" i="7"/>
  <c r="P377" i="7"/>
  <c r="P378" i="7"/>
  <c r="P379" i="7"/>
  <c r="P380" i="7"/>
  <c r="P381" i="7"/>
  <c r="P382" i="7"/>
  <c r="P383" i="7"/>
  <c r="P384" i="7"/>
  <c r="P385" i="7"/>
  <c r="P386" i="7"/>
  <c r="P387" i="7"/>
  <c r="P388" i="7"/>
  <c r="P389" i="7"/>
  <c r="P390" i="7"/>
  <c r="P391" i="7"/>
  <c r="P392" i="7"/>
  <c r="P393" i="7"/>
  <c r="P394" i="7"/>
  <c r="P395" i="7"/>
  <c r="P396" i="7"/>
  <c r="P397" i="7"/>
  <c r="P398" i="7"/>
  <c r="P399" i="7"/>
  <c r="P400" i="7"/>
  <c r="P401" i="7"/>
  <c r="P402" i="7"/>
  <c r="P403" i="7"/>
  <c r="P404" i="7"/>
  <c r="P405" i="7"/>
  <c r="P406" i="7"/>
  <c r="P407" i="7"/>
  <c r="P408" i="7"/>
  <c r="P409" i="7"/>
  <c r="P410" i="7"/>
  <c r="P411" i="7"/>
  <c r="P412" i="7"/>
  <c r="P413" i="7"/>
  <c r="P414" i="7"/>
  <c r="P415" i="7"/>
  <c r="P416" i="7"/>
  <c r="P417" i="7"/>
  <c r="P418" i="7"/>
  <c r="P419" i="7"/>
  <c r="P420" i="7"/>
  <c r="P421" i="7"/>
  <c r="P422" i="7"/>
  <c r="P423" i="7"/>
  <c r="P424" i="7"/>
  <c r="P425" i="7"/>
  <c r="P426" i="7"/>
  <c r="P427" i="7"/>
  <c r="P428" i="7"/>
  <c r="P429" i="7"/>
  <c r="P430" i="7"/>
  <c r="P431" i="7"/>
  <c r="P432" i="7"/>
  <c r="P433" i="7"/>
  <c r="P434" i="7"/>
  <c r="P435" i="7"/>
  <c r="P436" i="7"/>
  <c r="P437" i="7"/>
  <c r="P438" i="7"/>
  <c r="P439" i="7"/>
  <c r="P440" i="7"/>
  <c r="P441" i="7"/>
  <c r="P442" i="7"/>
  <c r="P443" i="7"/>
  <c r="P444" i="7"/>
  <c r="P445" i="7"/>
  <c r="P446" i="7"/>
  <c r="P447" i="7"/>
  <c r="P448" i="7"/>
  <c r="P449" i="7"/>
  <c r="P450" i="7"/>
  <c r="P451" i="7"/>
  <c r="P452" i="7"/>
  <c r="P453" i="7"/>
  <c r="P454" i="7"/>
  <c r="P455" i="7"/>
  <c r="P456" i="7"/>
  <c r="P457" i="7"/>
  <c r="P458" i="7"/>
  <c r="P459" i="7"/>
  <c r="P460" i="7"/>
  <c r="P461" i="7"/>
  <c r="P462" i="7"/>
  <c r="P463" i="7"/>
  <c r="P464" i="7"/>
  <c r="P465" i="7"/>
  <c r="P466" i="7"/>
  <c r="P467" i="7"/>
  <c r="P468" i="7"/>
  <c r="P469" i="7"/>
  <c r="P470" i="7"/>
  <c r="P471" i="7"/>
  <c r="P472" i="7"/>
  <c r="P473" i="7"/>
  <c r="P474" i="7"/>
  <c r="P475" i="7"/>
  <c r="P476" i="7"/>
  <c r="P477" i="7"/>
  <c r="P478" i="7"/>
  <c r="P479" i="7"/>
  <c r="P480" i="7"/>
  <c r="P481" i="7"/>
  <c r="P482" i="7"/>
  <c r="P483" i="7"/>
  <c r="P484" i="7"/>
  <c r="P485" i="7"/>
  <c r="P486" i="7"/>
  <c r="P487" i="7"/>
  <c r="P488" i="7"/>
  <c r="P489" i="7"/>
  <c r="P490" i="7"/>
  <c r="P491" i="7"/>
  <c r="P492" i="7"/>
  <c r="P493" i="7"/>
  <c r="P494" i="7"/>
  <c r="P495" i="7"/>
  <c r="P496" i="7"/>
  <c r="P497" i="7"/>
  <c r="P498" i="7"/>
  <c r="P499" i="7"/>
  <c r="P500" i="7"/>
  <c r="P501" i="7"/>
  <c r="P502" i="7"/>
  <c r="P503" i="7"/>
  <c r="P504" i="7"/>
  <c r="P505" i="7"/>
  <c r="P506" i="7"/>
  <c r="P507" i="7"/>
  <c r="P508" i="7"/>
  <c r="P509" i="7"/>
  <c r="P510" i="7"/>
  <c r="P511" i="7"/>
  <c r="P512" i="7"/>
  <c r="P513" i="7"/>
  <c r="P514" i="7"/>
  <c r="P515" i="7"/>
  <c r="P516" i="7"/>
  <c r="P517" i="7"/>
  <c r="P518" i="7"/>
  <c r="P519" i="7"/>
  <c r="P520" i="7"/>
  <c r="P521" i="7"/>
  <c r="P522" i="7"/>
  <c r="P523" i="7"/>
  <c r="P524" i="7"/>
  <c r="P525" i="7"/>
  <c r="P526" i="7"/>
  <c r="P527" i="7"/>
  <c r="P528" i="7"/>
  <c r="P529" i="7"/>
  <c r="P530" i="7"/>
  <c r="P531" i="7"/>
  <c r="P532" i="7"/>
  <c r="P533" i="7"/>
  <c r="P534" i="7"/>
  <c r="P535" i="7"/>
  <c r="P536" i="7"/>
  <c r="P537" i="7"/>
  <c r="P538" i="7"/>
  <c r="P539" i="7"/>
  <c r="P540" i="7"/>
  <c r="P541" i="7"/>
  <c r="P542" i="7"/>
  <c r="P543" i="7"/>
  <c r="P544" i="7"/>
  <c r="P545" i="7"/>
  <c r="P546" i="7"/>
  <c r="P547" i="7"/>
  <c r="P548" i="7"/>
  <c r="P549" i="7"/>
  <c r="P550" i="7"/>
  <c r="P551" i="7"/>
  <c r="P552" i="7"/>
  <c r="P553" i="7"/>
  <c r="P554" i="7"/>
  <c r="P555" i="7"/>
  <c r="P556" i="7"/>
  <c r="P557" i="7"/>
  <c r="P558" i="7"/>
  <c r="P559" i="7"/>
  <c r="P560" i="7"/>
  <c r="P561" i="7"/>
  <c r="P562" i="7"/>
  <c r="P563" i="7"/>
  <c r="P564" i="7"/>
  <c r="P565" i="7"/>
  <c r="P566" i="7"/>
  <c r="P567" i="7"/>
  <c r="P568" i="7"/>
  <c r="P569" i="7"/>
  <c r="P570" i="7"/>
  <c r="P571" i="7"/>
  <c r="P572" i="7"/>
  <c r="P573" i="7"/>
  <c r="P574" i="7"/>
  <c r="P575" i="7"/>
  <c r="P576" i="7"/>
  <c r="P577" i="7"/>
  <c r="P578" i="7"/>
  <c r="P579" i="7"/>
  <c r="P580" i="7"/>
  <c r="P581" i="7"/>
  <c r="P582" i="7"/>
  <c r="P583" i="7"/>
  <c r="P584" i="7"/>
  <c r="P585" i="7"/>
  <c r="P586" i="7"/>
  <c r="P587" i="7"/>
  <c r="P588" i="7"/>
  <c r="P589" i="7"/>
  <c r="P590" i="7"/>
  <c r="P591" i="7"/>
  <c r="P592" i="7"/>
  <c r="P593" i="7"/>
  <c r="P594" i="7"/>
  <c r="P595" i="7"/>
  <c r="P596" i="7"/>
  <c r="P597" i="7"/>
  <c r="P598" i="7"/>
  <c r="P599" i="7"/>
  <c r="P600" i="7"/>
  <c r="P601" i="7"/>
  <c r="P602" i="7"/>
  <c r="P603" i="7"/>
  <c r="P604" i="7"/>
  <c r="P605" i="7"/>
  <c r="P606" i="7"/>
  <c r="P607" i="7"/>
  <c r="P608" i="7"/>
  <c r="P609" i="7"/>
  <c r="P610" i="7"/>
  <c r="P611" i="7"/>
  <c r="P612" i="7"/>
  <c r="P613" i="7"/>
  <c r="P614" i="7"/>
  <c r="P615" i="7"/>
  <c r="P616" i="7"/>
  <c r="P617" i="7"/>
  <c r="P618" i="7"/>
  <c r="P619" i="7"/>
  <c r="P620" i="7"/>
  <c r="P621" i="7"/>
  <c r="P622" i="7"/>
  <c r="P623" i="7"/>
  <c r="P624" i="7"/>
  <c r="P625" i="7"/>
  <c r="P626" i="7"/>
  <c r="P627" i="7"/>
  <c r="P628" i="7"/>
  <c r="P629" i="7"/>
  <c r="P630" i="7"/>
  <c r="P631" i="7"/>
  <c r="P632" i="7"/>
  <c r="P633" i="7"/>
  <c r="P634" i="7"/>
  <c r="P635" i="7"/>
  <c r="P636" i="7"/>
  <c r="P637" i="7"/>
  <c r="P638" i="7"/>
  <c r="P639" i="7"/>
  <c r="P640" i="7"/>
  <c r="P641" i="7"/>
  <c r="P642" i="7"/>
  <c r="P643" i="7"/>
  <c r="P644" i="7"/>
  <c r="P645" i="7"/>
  <c r="P646" i="7"/>
  <c r="P647" i="7"/>
  <c r="P648" i="7"/>
  <c r="P649" i="7"/>
  <c r="P650" i="7"/>
  <c r="P651" i="7"/>
  <c r="P652" i="7"/>
  <c r="P653" i="7"/>
  <c r="P654" i="7"/>
  <c r="P655" i="7"/>
  <c r="P656" i="7"/>
  <c r="P657" i="7"/>
  <c r="P658" i="7"/>
  <c r="P659" i="7"/>
  <c r="P660" i="7"/>
  <c r="P661" i="7"/>
  <c r="P662" i="7"/>
  <c r="P663" i="7"/>
  <c r="P664" i="7"/>
  <c r="P665" i="7"/>
  <c r="P666" i="7"/>
  <c r="P667" i="7"/>
  <c r="P668" i="7"/>
  <c r="P669" i="7"/>
  <c r="P670" i="7"/>
  <c r="P671" i="7"/>
  <c r="P672" i="7"/>
  <c r="P673" i="7"/>
  <c r="P674" i="7"/>
  <c r="P675" i="7"/>
  <c r="P676" i="7"/>
  <c r="P677" i="7"/>
  <c r="P678" i="7"/>
  <c r="P679" i="7"/>
  <c r="P680" i="7"/>
  <c r="P681" i="7"/>
  <c r="P682" i="7"/>
  <c r="P683" i="7"/>
  <c r="P684" i="7"/>
  <c r="P685" i="7"/>
  <c r="P686" i="7"/>
  <c r="P687" i="7"/>
  <c r="P688" i="7"/>
  <c r="P689" i="7"/>
  <c r="P690" i="7"/>
  <c r="P691" i="7"/>
  <c r="P692" i="7"/>
  <c r="P693" i="7"/>
  <c r="P694" i="7"/>
  <c r="P695" i="7"/>
  <c r="P696" i="7"/>
  <c r="P697" i="7"/>
  <c r="P698" i="7"/>
  <c r="P699" i="7"/>
  <c r="P700" i="7"/>
  <c r="P701" i="7"/>
  <c r="P702" i="7"/>
  <c r="P703" i="7"/>
  <c r="P704" i="7"/>
  <c r="P705" i="7"/>
  <c r="P706" i="7"/>
  <c r="P707" i="7"/>
  <c r="P708" i="7"/>
  <c r="P709" i="7"/>
  <c r="P710" i="7"/>
  <c r="P711" i="7"/>
  <c r="P712" i="7"/>
  <c r="P713" i="7"/>
  <c r="P714" i="7"/>
  <c r="P715" i="7"/>
  <c r="P716" i="7"/>
  <c r="P717" i="7"/>
  <c r="P718" i="7"/>
  <c r="P719" i="7"/>
  <c r="P720" i="7"/>
  <c r="P721" i="7"/>
  <c r="P722" i="7"/>
  <c r="P723" i="7"/>
  <c r="P724" i="7"/>
  <c r="P725" i="7"/>
  <c r="P726" i="7"/>
  <c r="P727" i="7"/>
  <c r="P728" i="7"/>
  <c r="P729" i="7"/>
  <c r="P730" i="7"/>
  <c r="P731" i="7"/>
  <c r="P732" i="7"/>
  <c r="P733" i="7"/>
  <c r="P734" i="7"/>
  <c r="P735" i="7"/>
  <c r="P736" i="7"/>
  <c r="P737" i="7"/>
  <c r="P738" i="7"/>
  <c r="P739" i="7"/>
  <c r="P740" i="7"/>
  <c r="P741" i="7"/>
  <c r="P742" i="7"/>
  <c r="P743" i="7"/>
  <c r="P744" i="7"/>
  <c r="P745" i="7"/>
  <c r="P746" i="7"/>
  <c r="P747" i="7"/>
  <c r="P748" i="7"/>
  <c r="P749" i="7"/>
  <c r="P750" i="7"/>
  <c r="P751" i="7"/>
  <c r="P752" i="7"/>
  <c r="P753" i="7"/>
  <c r="P754" i="7"/>
  <c r="P755" i="7"/>
  <c r="P756" i="7"/>
  <c r="P757" i="7"/>
  <c r="P758" i="7"/>
  <c r="P759" i="7"/>
  <c r="P760" i="7"/>
  <c r="P761" i="7"/>
  <c r="P762" i="7"/>
  <c r="P763" i="7"/>
  <c r="P764" i="7"/>
  <c r="P765" i="7"/>
  <c r="P766" i="7"/>
  <c r="P767" i="7"/>
  <c r="P768" i="7"/>
  <c r="P769" i="7"/>
  <c r="P770" i="7"/>
  <c r="P771" i="7"/>
  <c r="P772" i="7"/>
  <c r="P773" i="7"/>
  <c r="P774" i="7"/>
  <c r="P775" i="7"/>
  <c r="P776" i="7"/>
  <c r="P777" i="7"/>
  <c r="P778" i="7"/>
  <c r="P779" i="7"/>
  <c r="P780" i="7"/>
  <c r="P781" i="7"/>
  <c r="P782" i="7"/>
  <c r="P783" i="7"/>
  <c r="P784" i="7"/>
  <c r="P785" i="7"/>
  <c r="P786" i="7"/>
  <c r="P787" i="7"/>
  <c r="P788" i="7"/>
  <c r="P789" i="7"/>
  <c r="P790" i="7"/>
  <c r="P791" i="7"/>
  <c r="P792" i="7"/>
  <c r="P793" i="7"/>
  <c r="P794" i="7"/>
  <c r="P795" i="7"/>
  <c r="P796" i="7"/>
  <c r="P797" i="7"/>
  <c r="P798" i="7"/>
  <c r="P799" i="7"/>
  <c r="P800" i="7"/>
  <c r="P801" i="7"/>
  <c r="P802" i="7"/>
  <c r="P803" i="7"/>
  <c r="P804" i="7"/>
  <c r="P805" i="7"/>
  <c r="P806" i="7"/>
  <c r="P807" i="7"/>
  <c r="P808" i="7"/>
  <c r="P809" i="7"/>
  <c r="P810" i="7"/>
  <c r="P811" i="7"/>
  <c r="P812" i="7"/>
  <c r="P813" i="7"/>
  <c r="P814" i="7"/>
  <c r="P815" i="7"/>
  <c r="P816" i="7"/>
  <c r="P817" i="7"/>
  <c r="P818" i="7"/>
  <c r="P819" i="7"/>
  <c r="P820" i="7"/>
  <c r="P821" i="7"/>
  <c r="P822" i="7"/>
  <c r="P823" i="7"/>
  <c r="P824" i="7"/>
  <c r="P825" i="7"/>
  <c r="P826" i="7"/>
  <c r="P827" i="7"/>
  <c r="P828" i="7"/>
  <c r="P829" i="7"/>
  <c r="P830" i="7"/>
  <c r="P831" i="7"/>
  <c r="O2" i="7"/>
  <c r="O3"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O127" i="7"/>
  <c r="O128" i="7"/>
  <c r="O129" i="7"/>
  <c r="O130" i="7"/>
  <c r="O131" i="7"/>
  <c r="O132" i="7"/>
  <c r="O133" i="7"/>
  <c r="O134" i="7"/>
  <c r="O135" i="7"/>
  <c r="O136" i="7"/>
  <c r="O137" i="7"/>
  <c r="O138" i="7"/>
  <c r="O139" i="7"/>
  <c r="O140" i="7"/>
  <c r="O141" i="7"/>
  <c r="O142" i="7"/>
  <c r="O143" i="7"/>
  <c r="O144" i="7"/>
  <c r="O145" i="7"/>
  <c r="O146" i="7"/>
  <c r="O147" i="7"/>
  <c r="O148" i="7"/>
  <c r="O149" i="7"/>
  <c r="O150" i="7"/>
  <c r="O151" i="7"/>
  <c r="O152"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6" i="7"/>
  <c r="O197" i="7"/>
  <c r="O198" i="7"/>
  <c r="O199" i="7"/>
  <c r="O200" i="7"/>
  <c r="O201" i="7"/>
  <c r="O202" i="7"/>
  <c r="O203" i="7"/>
  <c r="O204" i="7"/>
  <c r="O205" i="7"/>
  <c r="O206" i="7"/>
  <c r="O207" i="7"/>
  <c r="O208" i="7"/>
  <c r="O209" i="7"/>
  <c r="O210" i="7"/>
  <c r="O211" i="7"/>
  <c r="O212" i="7"/>
  <c r="O213" i="7"/>
  <c r="O214" i="7"/>
  <c r="O215" i="7"/>
  <c r="O216" i="7"/>
  <c r="O217" i="7"/>
  <c r="O218" i="7"/>
  <c r="O219" i="7"/>
  <c r="O220" i="7"/>
  <c r="O221" i="7"/>
  <c r="O222" i="7"/>
  <c r="O223" i="7"/>
  <c r="O224" i="7"/>
  <c r="O225" i="7"/>
  <c r="O226" i="7"/>
  <c r="O227" i="7"/>
  <c r="O228" i="7"/>
  <c r="O229" i="7"/>
  <c r="O230" i="7"/>
  <c r="O231" i="7"/>
  <c r="O232" i="7"/>
  <c r="O233" i="7"/>
  <c r="O234" i="7"/>
  <c r="O235" i="7"/>
  <c r="O236" i="7"/>
  <c r="O237" i="7"/>
  <c r="O238" i="7"/>
  <c r="O239" i="7"/>
  <c r="O240" i="7"/>
  <c r="O241" i="7"/>
  <c r="O242" i="7"/>
  <c r="O243" i="7"/>
  <c r="O244" i="7"/>
  <c r="O245" i="7"/>
  <c r="O246" i="7"/>
  <c r="O247" i="7"/>
  <c r="O248" i="7"/>
  <c r="O249" i="7"/>
  <c r="O250" i="7"/>
  <c r="O251" i="7"/>
  <c r="O252" i="7"/>
  <c r="O253" i="7"/>
  <c r="O254" i="7"/>
  <c r="O255" i="7"/>
  <c r="O256" i="7"/>
  <c r="O257" i="7"/>
  <c r="O258" i="7"/>
  <c r="O259" i="7"/>
  <c r="O260" i="7"/>
  <c r="O261" i="7"/>
  <c r="O262" i="7"/>
  <c r="O263" i="7"/>
  <c r="O264" i="7"/>
  <c r="O265" i="7"/>
  <c r="O266" i="7"/>
  <c r="O267" i="7"/>
  <c r="O268" i="7"/>
  <c r="O269" i="7"/>
  <c r="O270" i="7"/>
  <c r="O271" i="7"/>
  <c r="O272" i="7"/>
  <c r="O273" i="7"/>
  <c r="O274" i="7"/>
  <c r="O275" i="7"/>
  <c r="O276" i="7"/>
  <c r="O277" i="7"/>
  <c r="O278" i="7"/>
  <c r="O279" i="7"/>
  <c r="O280" i="7"/>
  <c r="O281" i="7"/>
  <c r="O282" i="7"/>
  <c r="O283" i="7"/>
  <c r="O284" i="7"/>
  <c r="O285" i="7"/>
  <c r="O286" i="7"/>
  <c r="O287" i="7"/>
  <c r="O288" i="7"/>
  <c r="O289" i="7"/>
  <c r="O290" i="7"/>
  <c r="O291" i="7"/>
  <c r="O292" i="7"/>
  <c r="O293" i="7"/>
  <c r="O294" i="7"/>
  <c r="O295" i="7"/>
  <c r="O296" i="7"/>
  <c r="O297" i="7"/>
  <c r="O298" i="7"/>
  <c r="O299" i="7"/>
  <c r="O300" i="7"/>
  <c r="O301" i="7"/>
  <c r="O302" i="7"/>
  <c r="O303" i="7"/>
  <c r="O304" i="7"/>
  <c r="O305" i="7"/>
  <c r="O306" i="7"/>
  <c r="O307" i="7"/>
  <c r="O308" i="7"/>
  <c r="O309" i="7"/>
  <c r="O310" i="7"/>
  <c r="O311" i="7"/>
  <c r="O312" i="7"/>
  <c r="O313" i="7"/>
  <c r="O314" i="7"/>
  <c r="O315" i="7"/>
  <c r="O316" i="7"/>
  <c r="O317" i="7"/>
  <c r="O318" i="7"/>
  <c r="O319" i="7"/>
  <c r="O320" i="7"/>
  <c r="O321" i="7"/>
  <c r="O322" i="7"/>
  <c r="O323" i="7"/>
  <c r="O324" i="7"/>
  <c r="O325" i="7"/>
  <c r="O326" i="7"/>
  <c r="O327" i="7"/>
  <c r="O328" i="7"/>
  <c r="O329" i="7"/>
  <c r="O330" i="7"/>
  <c r="O331" i="7"/>
  <c r="O332" i="7"/>
  <c r="O333" i="7"/>
  <c r="O334" i="7"/>
  <c r="O335" i="7"/>
  <c r="O336" i="7"/>
  <c r="O337" i="7"/>
  <c r="O338" i="7"/>
  <c r="O339" i="7"/>
  <c r="O340" i="7"/>
  <c r="O341" i="7"/>
  <c r="O342" i="7"/>
  <c r="O343" i="7"/>
  <c r="O344" i="7"/>
  <c r="O345" i="7"/>
  <c r="O346" i="7"/>
  <c r="O347" i="7"/>
  <c r="O348" i="7"/>
  <c r="O349" i="7"/>
  <c r="O350" i="7"/>
  <c r="O351" i="7"/>
  <c r="O352" i="7"/>
  <c r="O353" i="7"/>
  <c r="O354" i="7"/>
  <c r="O355" i="7"/>
  <c r="O356" i="7"/>
  <c r="O357" i="7"/>
  <c r="O358" i="7"/>
  <c r="O359" i="7"/>
  <c r="O360" i="7"/>
  <c r="O361" i="7"/>
  <c r="O362" i="7"/>
  <c r="O363" i="7"/>
  <c r="O364" i="7"/>
  <c r="O365" i="7"/>
  <c r="O366" i="7"/>
  <c r="O367" i="7"/>
  <c r="O368" i="7"/>
  <c r="O369" i="7"/>
  <c r="O370" i="7"/>
  <c r="O371" i="7"/>
  <c r="O372" i="7"/>
  <c r="O373" i="7"/>
  <c r="O374" i="7"/>
  <c r="O375" i="7"/>
  <c r="O376" i="7"/>
  <c r="O377" i="7"/>
  <c r="O378" i="7"/>
  <c r="O379" i="7"/>
  <c r="O380" i="7"/>
  <c r="O381" i="7"/>
  <c r="O382" i="7"/>
  <c r="O383" i="7"/>
  <c r="O384" i="7"/>
  <c r="O385" i="7"/>
  <c r="O386" i="7"/>
  <c r="O387" i="7"/>
  <c r="O388" i="7"/>
  <c r="O389" i="7"/>
  <c r="O390" i="7"/>
  <c r="O391" i="7"/>
  <c r="O392" i="7"/>
  <c r="O393" i="7"/>
  <c r="O394" i="7"/>
  <c r="O395" i="7"/>
  <c r="O396" i="7"/>
  <c r="O397" i="7"/>
  <c r="O398" i="7"/>
  <c r="O399" i="7"/>
  <c r="O400" i="7"/>
  <c r="O401" i="7"/>
  <c r="O402" i="7"/>
  <c r="O403" i="7"/>
  <c r="O404" i="7"/>
  <c r="O405" i="7"/>
  <c r="O406" i="7"/>
  <c r="O407" i="7"/>
  <c r="O408" i="7"/>
  <c r="O409" i="7"/>
  <c r="O410" i="7"/>
  <c r="O411" i="7"/>
  <c r="O412" i="7"/>
  <c r="O413" i="7"/>
  <c r="O414" i="7"/>
  <c r="O415" i="7"/>
  <c r="O416" i="7"/>
  <c r="O417" i="7"/>
  <c r="O418" i="7"/>
  <c r="O419" i="7"/>
  <c r="O420" i="7"/>
  <c r="O421" i="7"/>
  <c r="O422" i="7"/>
  <c r="O423" i="7"/>
  <c r="O424" i="7"/>
  <c r="O425" i="7"/>
  <c r="O426" i="7"/>
  <c r="O427" i="7"/>
  <c r="O428" i="7"/>
  <c r="O429" i="7"/>
  <c r="O430" i="7"/>
  <c r="O431" i="7"/>
  <c r="O432" i="7"/>
  <c r="O433" i="7"/>
  <c r="O434" i="7"/>
  <c r="O435" i="7"/>
  <c r="O436" i="7"/>
  <c r="O437" i="7"/>
  <c r="O438" i="7"/>
  <c r="O439" i="7"/>
  <c r="O440" i="7"/>
  <c r="O441" i="7"/>
  <c r="O442" i="7"/>
  <c r="O443" i="7"/>
  <c r="O444" i="7"/>
  <c r="O445" i="7"/>
  <c r="O446" i="7"/>
  <c r="O447" i="7"/>
  <c r="O448" i="7"/>
  <c r="O449" i="7"/>
  <c r="O450" i="7"/>
  <c r="O451" i="7"/>
  <c r="O452" i="7"/>
  <c r="O453" i="7"/>
  <c r="O454" i="7"/>
  <c r="O455" i="7"/>
  <c r="O456" i="7"/>
  <c r="O457" i="7"/>
  <c r="O458" i="7"/>
  <c r="O459" i="7"/>
  <c r="O460" i="7"/>
  <c r="O461" i="7"/>
  <c r="O462" i="7"/>
  <c r="O463" i="7"/>
  <c r="O464" i="7"/>
  <c r="O465" i="7"/>
  <c r="O466" i="7"/>
  <c r="O467" i="7"/>
  <c r="O468" i="7"/>
  <c r="O469" i="7"/>
  <c r="O470" i="7"/>
  <c r="O471" i="7"/>
  <c r="O472" i="7"/>
  <c r="O473" i="7"/>
  <c r="O474" i="7"/>
  <c r="O475" i="7"/>
  <c r="O476" i="7"/>
  <c r="O477" i="7"/>
  <c r="O478" i="7"/>
  <c r="O479" i="7"/>
  <c r="O480" i="7"/>
  <c r="O481" i="7"/>
  <c r="O482" i="7"/>
  <c r="O483" i="7"/>
  <c r="O484" i="7"/>
  <c r="O485" i="7"/>
  <c r="O486" i="7"/>
  <c r="O487" i="7"/>
  <c r="O488" i="7"/>
  <c r="O489" i="7"/>
  <c r="O490" i="7"/>
  <c r="O491" i="7"/>
  <c r="O492" i="7"/>
  <c r="O493" i="7"/>
  <c r="O494" i="7"/>
  <c r="O495" i="7"/>
  <c r="O496" i="7"/>
  <c r="O497" i="7"/>
  <c r="O498" i="7"/>
  <c r="O499" i="7"/>
  <c r="O500" i="7"/>
  <c r="O501" i="7"/>
  <c r="O502" i="7"/>
  <c r="O503" i="7"/>
  <c r="O504" i="7"/>
  <c r="O505" i="7"/>
  <c r="O506" i="7"/>
  <c r="O507" i="7"/>
  <c r="O508" i="7"/>
  <c r="O509" i="7"/>
  <c r="O510" i="7"/>
  <c r="O511" i="7"/>
  <c r="O512" i="7"/>
  <c r="O513" i="7"/>
  <c r="O514" i="7"/>
  <c r="O515" i="7"/>
  <c r="O516" i="7"/>
  <c r="O517" i="7"/>
  <c r="O518" i="7"/>
  <c r="O519" i="7"/>
  <c r="O520" i="7"/>
  <c r="O521" i="7"/>
  <c r="O522" i="7"/>
  <c r="O523" i="7"/>
  <c r="O524" i="7"/>
  <c r="O525" i="7"/>
  <c r="O526" i="7"/>
  <c r="O527" i="7"/>
  <c r="O528" i="7"/>
  <c r="O529" i="7"/>
  <c r="O530" i="7"/>
  <c r="O531" i="7"/>
  <c r="O532" i="7"/>
  <c r="O533" i="7"/>
  <c r="O534" i="7"/>
  <c r="O535" i="7"/>
  <c r="O536" i="7"/>
  <c r="O537" i="7"/>
  <c r="O538" i="7"/>
  <c r="O539" i="7"/>
  <c r="O540" i="7"/>
  <c r="O541" i="7"/>
  <c r="O542" i="7"/>
  <c r="O543" i="7"/>
  <c r="O544" i="7"/>
  <c r="O545" i="7"/>
  <c r="O546" i="7"/>
  <c r="O547" i="7"/>
  <c r="O548" i="7"/>
  <c r="O549" i="7"/>
  <c r="O550" i="7"/>
  <c r="O551" i="7"/>
  <c r="O552" i="7"/>
  <c r="O553" i="7"/>
  <c r="O554" i="7"/>
  <c r="O555" i="7"/>
  <c r="O556" i="7"/>
  <c r="O557" i="7"/>
  <c r="O558" i="7"/>
  <c r="O559" i="7"/>
  <c r="O560" i="7"/>
  <c r="O561" i="7"/>
  <c r="O562" i="7"/>
  <c r="O563" i="7"/>
  <c r="O564" i="7"/>
  <c r="O565" i="7"/>
  <c r="O566" i="7"/>
  <c r="O567" i="7"/>
  <c r="O568" i="7"/>
  <c r="O569" i="7"/>
  <c r="O570" i="7"/>
  <c r="O571" i="7"/>
  <c r="O572" i="7"/>
  <c r="O573" i="7"/>
  <c r="O574" i="7"/>
  <c r="O575" i="7"/>
  <c r="O576" i="7"/>
  <c r="O577" i="7"/>
  <c r="O578" i="7"/>
  <c r="O579" i="7"/>
  <c r="O580" i="7"/>
  <c r="O581" i="7"/>
  <c r="O582" i="7"/>
  <c r="O583" i="7"/>
  <c r="O584" i="7"/>
  <c r="O585" i="7"/>
  <c r="O586" i="7"/>
  <c r="O587" i="7"/>
  <c r="O588" i="7"/>
  <c r="O589" i="7"/>
  <c r="O590" i="7"/>
  <c r="O591" i="7"/>
  <c r="O592" i="7"/>
  <c r="O593" i="7"/>
  <c r="O594" i="7"/>
  <c r="O595" i="7"/>
  <c r="O596" i="7"/>
  <c r="O597" i="7"/>
  <c r="O598" i="7"/>
  <c r="O599" i="7"/>
  <c r="O600" i="7"/>
  <c r="O601" i="7"/>
  <c r="O602" i="7"/>
  <c r="O603" i="7"/>
  <c r="O604" i="7"/>
  <c r="O605" i="7"/>
  <c r="O606" i="7"/>
  <c r="O607" i="7"/>
  <c r="O608" i="7"/>
  <c r="O609" i="7"/>
  <c r="O610" i="7"/>
  <c r="O611" i="7"/>
  <c r="O612" i="7"/>
  <c r="O613" i="7"/>
  <c r="O614" i="7"/>
  <c r="O615" i="7"/>
  <c r="O616" i="7"/>
  <c r="O617" i="7"/>
  <c r="O618" i="7"/>
  <c r="O619" i="7"/>
  <c r="O620" i="7"/>
  <c r="O621" i="7"/>
  <c r="O622" i="7"/>
  <c r="O623" i="7"/>
  <c r="O624" i="7"/>
  <c r="O625" i="7"/>
  <c r="O626" i="7"/>
  <c r="O627" i="7"/>
  <c r="O628" i="7"/>
  <c r="O629" i="7"/>
  <c r="O630" i="7"/>
  <c r="O631" i="7"/>
  <c r="O632" i="7"/>
  <c r="O633" i="7"/>
  <c r="O634" i="7"/>
  <c r="O635" i="7"/>
  <c r="O636" i="7"/>
  <c r="O637" i="7"/>
  <c r="O638" i="7"/>
  <c r="O639" i="7"/>
  <c r="O640" i="7"/>
  <c r="O641" i="7"/>
  <c r="O642" i="7"/>
  <c r="O643" i="7"/>
  <c r="O644" i="7"/>
  <c r="O645" i="7"/>
  <c r="O646" i="7"/>
  <c r="O647" i="7"/>
  <c r="O648" i="7"/>
  <c r="O649" i="7"/>
  <c r="O650" i="7"/>
  <c r="O651" i="7"/>
  <c r="O652" i="7"/>
  <c r="O653" i="7"/>
  <c r="O654" i="7"/>
  <c r="O655" i="7"/>
  <c r="O656" i="7"/>
  <c r="O657" i="7"/>
  <c r="O658" i="7"/>
  <c r="O659" i="7"/>
  <c r="O660" i="7"/>
  <c r="O661" i="7"/>
  <c r="O662" i="7"/>
  <c r="O663" i="7"/>
  <c r="O664" i="7"/>
  <c r="O665" i="7"/>
  <c r="O666" i="7"/>
  <c r="O667" i="7"/>
  <c r="O668" i="7"/>
  <c r="O669" i="7"/>
  <c r="O670" i="7"/>
  <c r="O671" i="7"/>
  <c r="O672" i="7"/>
  <c r="O673" i="7"/>
  <c r="O674" i="7"/>
  <c r="O675" i="7"/>
  <c r="O676" i="7"/>
  <c r="O677" i="7"/>
  <c r="O678" i="7"/>
  <c r="O679" i="7"/>
  <c r="O680" i="7"/>
  <c r="O681" i="7"/>
  <c r="O682" i="7"/>
  <c r="O683" i="7"/>
  <c r="O684" i="7"/>
  <c r="O685" i="7"/>
  <c r="O686" i="7"/>
  <c r="O687" i="7"/>
  <c r="O688" i="7"/>
  <c r="O689" i="7"/>
  <c r="O690" i="7"/>
  <c r="O691" i="7"/>
  <c r="O692" i="7"/>
  <c r="O693" i="7"/>
  <c r="O694" i="7"/>
  <c r="O695" i="7"/>
  <c r="O696" i="7"/>
  <c r="O697" i="7"/>
  <c r="O698" i="7"/>
  <c r="O699" i="7"/>
  <c r="O700" i="7"/>
  <c r="O701" i="7"/>
  <c r="O702" i="7"/>
  <c r="O703" i="7"/>
  <c r="O704" i="7"/>
  <c r="O705" i="7"/>
  <c r="O706" i="7"/>
  <c r="O707" i="7"/>
  <c r="O708" i="7"/>
  <c r="O709" i="7"/>
  <c r="O710" i="7"/>
  <c r="O711" i="7"/>
  <c r="O712" i="7"/>
  <c r="O713" i="7"/>
  <c r="O714" i="7"/>
  <c r="O715" i="7"/>
  <c r="O716" i="7"/>
  <c r="O717" i="7"/>
  <c r="O718" i="7"/>
  <c r="O719" i="7"/>
  <c r="O720" i="7"/>
  <c r="O721" i="7"/>
  <c r="O722" i="7"/>
  <c r="O723" i="7"/>
  <c r="O724" i="7"/>
  <c r="O725" i="7"/>
  <c r="O726" i="7"/>
  <c r="O727" i="7"/>
  <c r="O728" i="7"/>
  <c r="O729" i="7"/>
  <c r="O730" i="7"/>
  <c r="O731" i="7"/>
  <c r="O732" i="7"/>
  <c r="O733" i="7"/>
  <c r="O734" i="7"/>
  <c r="O735" i="7"/>
  <c r="O736" i="7"/>
  <c r="O737" i="7"/>
  <c r="O738" i="7"/>
  <c r="O739" i="7"/>
  <c r="O740" i="7"/>
  <c r="O741" i="7"/>
  <c r="O742" i="7"/>
  <c r="O743" i="7"/>
  <c r="O744" i="7"/>
  <c r="O745" i="7"/>
  <c r="O746" i="7"/>
  <c r="O747" i="7"/>
  <c r="O748" i="7"/>
  <c r="O749" i="7"/>
  <c r="O750" i="7"/>
  <c r="O751" i="7"/>
  <c r="O752" i="7"/>
  <c r="O753" i="7"/>
  <c r="O754" i="7"/>
  <c r="O755" i="7"/>
  <c r="O756" i="7"/>
  <c r="O757" i="7"/>
  <c r="O758" i="7"/>
  <c r="O759" i="7"/>
  <c r="O760" i="7"/>
  <c r="O761" i="7"/>
  <c r="O762" i="7"/>
  <c r="O763" i="7"/>
  <c r="O764" i="7"/>
  <c r="O765" i="7"/>
  <c r="O766" i="7"/>
  <c r="O767" i="7"/>
  <c r="O768" i="7"/>
  <c r="O769" i="7"/>
  <c r="O770" i="7"/>
  <c r="O771" i="7"/>
  <c r="O772" i="7"/>
  <c r="O773" i="7"/>
  <c r="O774" i="7"/>
  <c r="O775" i="7"/>
  <c r="O776" i="7"/>
  <c r="O777" i="7"/>
  <c r="O778" i="7"/>
  <c r="O779" i="7"/>
  <c r="O780" i="7"/>
  <c r="O781" i="7"/>
  <c r="O782" i="7"/>
  <c r="O783" i="7"/>
  <c r="O784" i="7"/>
  <c r="O785" i="7"/>
  <c r="O786" i="7"/>
  <c r="O787" i="7"/>
  <c r="O788" i="7"/>
  <c r="O789" i="7"/>
  <c r="O790" i="7"/>
  <c r="O791" i="7"/>
  <c r="O792" i="7"/>
  <c r="O793" i="7"/>
  <c r="O794" i="7"/>
  <c r="O795" i="7"/>
  <c r="O796" i="7"/>
  <c r="O797" i="7"/>
  <c r="O798" i="7"/>
  <c r="O799" i="7"/>
  <c r="O800" i="7"/>
  <c r="O801" i="7"/>
  <c r="O802" i="7"/>
  <c r="O803" i="7"/>
  <c r="O804" i="7"/>
  <c r="O805" i="7"/>
  <c r="O806" i="7"/>
  <c r="O807" i="7"/>
  <c r="O808" i="7"/>
  <c r="O809" i="7"/>
  <c r="O810" i="7"/>
  <c r="O811" i="7"/>
  <c r="O812" i="7"/>
  <c r="O813" i="7"/>
  <c r="O814" i="7"/>
  <c r="O815" i="7"/>
  <c r="O816" i="7"/>
  <c r="O817" i="7"/>
  <c r="O818" i="7"/>
  <c r="O819" i="7"/>
  <c r="O820" i="7"/>
  <c r="O821" i="7"/>
  <c r="O822" i="7"/>
  <c r="O823" i="7"/>
  <c r="O824" i="7"/>
  <c r="O825" i="7"/>
  <c r="O826" i="7"/>
  <c r="O827" i="7"/>
  <c r="O828" i="7"/>
  <c r="O829" i="7"/>
  <c r="O830" i="7"/>
  <c r="O831" i="7"/>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U830" i="7" l="1"/>
  <c r="V830" i="7"/>
  <c r="U826" i="7"/>
  <c r="V826" i="7"/>
  <c r="U822" i="7"/>
  <c r="V822" i="7"/>
  <c r="U818" i="7"/>
  <c r="V818" i="7"/>
  <c r="U814" i="7"/>
  <c r="V814" i="7"/>
  <c r="U810" i="7"/>
  <c r="V810" i="7"/>
  <c r="U806" i="7"/>
  <c r="V806" i="7"/>
  <c r="U802" i="7"/>
  <c r="V802" i="7"/>
  <c r="U798" i="7"/>
  <c r="V798" i="7"/>
  <c r="U794" i="7"/>
  <c r="V794" i="7"/>
  <c r="U790" i="7"/>
  <c r="V790" i="7"/>
  <c r="U782" i="7"/>
  <c r="V782" i="7"/>
  <c r="U778" i="7"/>
  <c r="V778" i="7"/>
  <c r="U774" i="7"/>
  <c r="V774" i="7"/>
  <c r="U770" i="7"/>
  <c r="V770" i="7"/>
  <c r="U766" i="7"/>
  <c r="V766" i="7"/>
  <c r="U762" i="7"/>
  <c r="V762" i="7"/>
  <c r="U758" i="7"/>
  <c r="V758" i="7"/>
  <c r="U754" i="7"/>
  <c r="V754" i="7"/>
  <c r="U750" i="7"/>
  <c r="V750" i="7"/>
  <c r="U746" i="7"/>
  <c r="V746" i="7"/>
  <c r="U742" i="7"/>
  <c r="V742" i="7"/>
  <c r="U738" i="7"/>
  <c r="V738" i="7"/>
  <c r="U734" i="7"/>
  <c r="V734" i="7"/>
  <c r="U730" i="7"/>
  <c r="V730" i="7"/>
  <c r="U726" i="7"/>
  <c r="V726" i="7"/>
  <c r="U722" i="7"/>
  <c r="V722" i="7"/>
  <c r="U718" i="7"/>
  <c r="V718" i="7"/>
  <c r="U714" i="7"/>
  <c r="V714" i="7"/>
  <c r="U710" i="7"/>
  <c r="V710" i="7"/>
  <c r="U706" i="7"/>
  <c r="V706" i="7"/>
  <c r="U702" i="7"/>
  <c r="V702" i="7"/>
  <c r="U698" i="7"/>
  <c r="V698" i="7"/>
  <c r="U694" i="7"/>
  <c r="V694" i="7"/>
  <c r="U690" i="7"/>
  <c r="V690" i="7"/>
  <c r="U686" i="7"/>
  <c r="V686" i="7"/>
  <c r="U674" i="7"/>
  <c r="V674" i="7"/>
  <c r="U670" i="7"/>
  <c r="V670" i="7"/>
  <c r="U666" i="7"/>
  <c r="V666" i="7"/>
  <c r="U662" i="7"/>
  <c r="V662" i="7"/>
  <c r="U658" i="7"/>
  <c r="V658" i="7"/>
  <c r="U654" i="7"/>
  <c r="V654" i="7"/>
  <c r="U650" i="7"/>
  <c r="V650" i="7"/>
  <c r="U646" i="7"/>
  <c r="V646" i="7"/>
  <c r="U642" i="7"/>
  <c r="V642" i="7"/>
  <c r="U638" i="7"/>
  <c r="V638" i="7"/>
  <c r="U634" i="7"/>
  <c r="V634" i="7"/>
  <c r="U630" i="7"/>
  <c r="V630" i="7"/>
  <c r="U626" i="7"/>
  <c r="V626" i="7"/>
  <c r="U622" i="7"/>
  <c r="V622" i="7"/>
  <c r="U618" i="7"/>
  <c r="V618" i="7"/>
  <c r="U614" i="7"/>
  <c r="V614" i="7"/>
  <c r="U610" i="7"/>
  <c r="V610" i="7"/>
  <c r="U606" i="7"/>
  <c r="V606" i="7"/>
  <c r="U602" i="7"/>
  <c r="V602" i="7"/>
  <c r="U598" i="7"/>
  <c r="V598" i="7"/>
  <c r="U594" i="7"/>
  <c r="V594" i="7"/>
  <c r="U590" i="7"/>
  <c r="V590" i="7"/>
  <c r="U586" i="7"/>
  <c r="V586" i="7"/>
  <c r="U582" i="7"/>
  <c r="V582" i="7"/>
  <c r="U578" i="7"/>
  <c r="V578" i="7"/>
  <c r="U562" i="7"/>
  <c r="V562" i="7"/>
  <c r="U554" i="7"/>
  <c r="V554" i="7"/>
  <c r="U546" i="7"/>
  <c r="V546" i="7"/>
  <c r="U538" i="7"/>
  <c r="V538" i="7"/>
  <c r="U530" i="7"/>
  <c r="V530" i="7"/>
  <c r="U522" i="7"/>
  <c r="V522" i="7"/>
  <c r="U514" i="7"/>
  <c r="V514" i="7"/>
  <c r="U506" i="7"/>
  <c r="V506" i="7"/>
  <c r="U498" i="7"/>
  <c r="V498" i="7"/>
  <c r="U490" i="7"/>
  <c r="V490" i="7"/>
  <c r="U474" i="7"/>
  <c r="V474" i="7"/>
  <c r="U466" i="7"/>
  <c r="V466" i="7"/>
  <c r="U458" i="7"/>
  <c r="V458" i="7"/>
  <c r="U450" i="7"/>
  <c r="V450" i="7"/>
  <c r="U442" i="7"/>
  <c r="V442" i="7"/>
  <c r="U434" i="7"/>
  <c r="V434" i="7"/>
  <c r="U426" i="7"/>
  <c r="V426" i="7"/>
  <c r="U410" i="7"/>
  <c r="V410" i="7"/>
  <c r="U402" i="7"/>
  <c r="V402" i="7"/>
  <c r="U394" i="7"/>
  <c r="V394" i="7"/>
  <c r="U330" i="7"/>
  <c r="V330" i="7"/>
  <c r="U302" i="7"/>
  <c r="V302" i="7"/>
  <c r="U298" i="7"/>
  <c r="V298" i="7"/>
  <c r="U286" i="7"/>
  <c r="V286" i="7"/>
  <c r="U282" i="7"/>
  <c r="V282" i="7"/>
  <c r="U270" i="7"/>
  <c r="V270" i="7"/>
  <c r="U266" i="7"/>
  <c r="V266" i="7"/>
  <c r="U254" i="7"/>
  <c r="V254" i="7"/>
  <c r="U250" i="7"/>
  <c r="V250" i="7"/>
  <c r="U238" i="7"/>
  <c r="V238" i="7"/>
  <c r="U234" i="7"/>
  <c r="V234" i="7"/>
  <c r="U218" i="7"/>
  <c r="V218" i="7"/>
  <c r="U206" i="7"/>
  <c r="V206" i="7"/>
  <c r="U202" i="7"/>
  <c r="V202" i="7"/>
  <c r="U190" i="7"/>
  <c r="V190" i="7"/>
  <c r="U186" i="7"/>
  <c r="V186" i="7"/>
  <c r="U174" i="7"/>
  <c r="V174" i="7"/>
  <c r="U170" i="7"/>
  <c r="V170" i="7"/>
  <c r="U158" i="7"/>
  <c r="V158" i="7"/>
  <c r="U154" i="7"/>
  <c r="V154" i="7"/>
  <c r="U142" i="7"/>
  <c r="V142" i="7"/>
  <c r="U138" i="7"/>
  <c r="V138" i="7"/>
  <c r="U126" i="7"/>
  <c r="V126" i="7"/>
  <c r="U122" i="7"/>
  <c r="V122" i="7"/>
  <c r="U110" i="7"/>
  <c r="V110" i="7"/>
  <c r="U106" i="7"/>
  <c r="V106" i="7"/>
  <c r="U90" i="7"/>
  <c r="V90" i="7"/>
  <c r="U78" i="7"/>
  <c r="V78" i="7"/>
  <c r="U74" i="7"/>
  <c r="V74" i="7"/>
  <c r="U70" i="7"/>
  <c r="V70" i="7"/>
  <c r="U66" i="7"/>
  <c r="V66" i="7"/>
  <c r="U62" i="7"/>
  <c r="V62" i="7"/>
  <c r="U58" i="7"/>
  <c r="V58" i="7"/>
  <c r="U54" i="7"/>
  <c r="V54" i="7"/>
  <c r="U50" i="7"/>
  <c r="V50" i="7"/>
  <c r="U46" i="7"/>
  <c r="V46" i="7"/>
  <c r="U42" i="7"/>
  <c r="V42" i="7"/>
  <c r="U38" i="7"/>
  <c r="V38" i="7"/>
  <c r="U34" i="7"/>
  <c r="V34" i="7"/>
  <c r="U30" i="7"/>
  <c r="V30" i="7"/>
  <c r="U26" i="7"/>
  <c r="V26" i="7"/>
  <c r="U22" i="7"/>
  <c r="V22" i="7"/>
  <c r="U18" i="7"/>
  <c r="V18" i="7"/>
  <c r="U14" i="7"/>
  <c r="V14" i="7"/>
  <c r="U10" i="7"/>
  <c r="V10" i="7"/>
  <c r="U6" i="7"/>
  <c r="V6" i="7"/>
  <c r="U2" i="7"/>
  <c r="V2" i="7"/>
  <c r="T811" i="7"/>
  <c r="T799" i="7"/>
  <c r="T771" i="7"/>
  <c r="T747" i="7"/>
  <c r="T735" i="7"/>
  <c r="T707" i="7"/>
  <c r="T671" i="7"/>
  <c r="T659" i="7"/>
  <c r="T655" i="7"/>
  <c r="T651" i="7"/>
  <c r="T643" i="7"/>
  <c r="T639" i="7"/>
  <c r="T635" i="7"/>
  <c r="T627" i="7"/>
  <c r="T623" i="7"/>
  <c r="T619" i="7"/>
  <c r="T611" i="7"/>
  <c r="T607" i="7"/>
  <c r="T603" i="7"/>
  <c r="T595" i="7"/>
  <c r="T591" i="7"/>
  <c r="T587" i="7"/>
  <c r="T579" i="7"/>
  <c r="T575" i="7"/>
  <c r="T571" i="7"/>
  <c r="T563" i="7"/>
  <c r="T559" i="7"/>
  <c r="T555" i="7"/>
  <c r="T547" i="7"/>
  <c r="T543" i="7"/>
  <c r="T539" i="7"/>
  <c r="T531" i="7"/>
  <c r="T527" i="7"/>
  <c r="T523" i="7"/>
  <c r="T515" i="7"/>
  <c r="T511" i="7"/>
  <c r="T507" i="7"/>
  <c r="V652" i="7"/>
  <c r="V588" i="7"/>
  <c r="V524" i="7"/>
  <c r="V204" i="7"/>
  <c r="I2155" i="6"/>
  <c r="I2152" i="6"/>
  <c r="I2151" i="6"/>
  <c r="I2147" i="6"/>
  <c r="I2144" i="6"/>
  <c r="I2146" i="6"/>
  <c r="I2143" i="6"/>
  <c r="I2136" i="6"/>
  <c r="I2139" i="6"/>
  <c r="I2135" i="6"/>
  <c r="I2130" i="6"/>
  <c r="I2131" i="6"/>
  <c r="I2127" i="6"/>
  <c r="I2124" i="6"/>
  <c r="I2123" i="6"/>
  <c r="I2119" i="6"/>
  <c r="I2115" i="6"/>
  <c r="I2111" i="6"/>
  <c r="I2108" i="6"/>
  <c r="I2110" i="6"/>
  <c r="I2107" i="6"/>
  <c r="I2102" i="6"/>
  <c r="I2103" i="6"/>
  <c r="I2099" i="6"/>
  <c r="I2096" i="6"/>
  <c r="I2095" i="6"/>
  <c r="I2094" i="6"/>
  <c r="I2091" i="6"/>
  <c r="I2087" i="6"/>
  <c r="I2083" i="6"/>
  <c r="I2080" i="6"/>
  <c r="I2082" i="6"/>
  <c r="I2079" i="6"/>
  <c r="I2072" i="6"/>
  <c r="I2075" i="6"/>
  <c r="I2071" i="6"/>
  <c r="I2066" i="6"/>
  <c r="I2067" i="6"/>
  <c r="I2063" i="6"/>
  <c r="I2059" i="6"/>
  <c r="I2055" i="6"/>
  <c r="I2054" i="6"/>
  <c r="I2051" i="6"/>
  <c r="I2047" i="6"/>
  <c r="I2044" i="6"/>
  <c r="I2046" i="6"/>
  <c r="I1002" i="6"/>
  <c r="I1115" i="6"/>
  <c r="T828" i="7"/>
  <c r="T812" i="7"/>
  <c r="T796" i="7"/>
  <c r="T788" i="7"/>
  <c r="T780" i="7"/>
  <c r="T772" i="7"/>
  <c r="T764" i="7"/>
  <c r="T748" i="7"/>
  <c r="T736" i="7"/>
  <c r="U736" i="7" s="1"/>
  <c r="T732" i="7"/>
  <c r="T728" i="7"/>
  <c r="U728" i="7" s="1"/>
  <c r="T720" i="7"/>
  <c r="T716" i="7"/>
  <c r="T712" i="7"/>
  <c r="T700" i="7"/>
  <c r="T676" i="7"/>
  <c r="T664" i="7"/>
  <c r="U664" i="7" s="1"/>
  <c r="T648" i="7"/>
  <c r="T632" i="7"/>
  <c r="U632" i="7" s="1"/>
  <c r="T616" i="7"/>
  <c r="T600" i="7"/>
  <c r="U600" i="7" s="1"/>
  <c r="T584" i="7"/>
  <c r="T568" i="7"/>
  <c r="U568" i="7" s="1"/>
  <c r="T552" i="7"/>
  <c r="T536" i="7"/>
  <c r="U536" i="7" s="1"/>
  <c r="T520" i="7"/>
  <c r="T504" i="7"/>
  <c r="U504" i="7" s="1"/>
  <c r="V636" i="7"/>
  <c r="V572" i="7"/>
  <c r="V508" i="7"/>
  <c r="V444" i="7"/>
  <c r="V380" i="7"/>
  <c r="V316" i="7"/>
  <c r="V252" i="7"/>
  <c r="V188" i="7"/>
  <c r="V124" i="7"/>
  <c r="V60" i="7"/>
  <c r="U808" i="7"/>
  <c r="V808" i="7"/>
  <c r="U800" i="7"/>
  <c r="V800" i="7"/>
  <c r="U784" i="7"/>
  <c r="V784" i="7"/>
  <c r="U776" i="7"/>
  <c r="V776" i="7"/>
  <c r="U768" i="7"/>
  <c r="V768" i="7"/>
  <c r="U752" i="7"/>
  <c r="V752" i="7"/>
  <c r="U744" i="7"/>
  <c r="V744" i="7"/>
  <c r="V736" i="7"/>
  <c r="V728" i="7"/>
  <c r="U720" i="7"/>
  <c r="V720" i="7"/>
  <c r="U712" i="7"/>
  <c r="V712" i="7"/>
  <c r="U704" i="7"/>
  <c r="V704" i="7"/>
  <c r="U696" i="7"/>
  <c r="V696" i="7"/>
  <c r="U688" i="7"/>
  <c r="V688" i="7"/>
  <c r="U680" i="7"/>
  <c r="V680" i="7"/>
  <c r="V664" i="7"/>
  <c r="U656" i="7"/>
  <c r="V656" i="7"/>
  <c r="U648" i="7"/>
  <c r="V648" i="7"/>
  <c r="U640" i="7"/>
  <c r="V640" i="7"/>
  <c r="V632" i="7"/>
  <c r="U624" i="7"/>
  <c r="V624" i="7"/>
  <c r="U616" i="7"/>
  <c r="V616" i="7"/>
  <c r="U608" i="7"/>
  <c r="V608" i="7"/>
  <c r="V600" i="7"/>
  <c r="U592" i="7"/>
  <c r="V592" i="7"/>
  <c r="U584" i="7"/>
  <c r="V584" i="7"/>
  <c r="U580" i="7"/>
  <c r="V580" i="7"/>
  <c r="U576" i="7"/>
  <c r="V576" i="7"/>
  <c r="V568" i="7"/>
  <c r="U564" i="7"/>
  <c r="V564" i="7"/>
  <c r="U560" i="7"/>
  <c r="V560" i="7"/>
  <c r="U552" i="7"/>
  <c r="V552" i="7"/>
  <c r="U548" i="7"/>
  <c r="V548" i="7"/>
  <c r="U544" i="7"/>
  <c r="V544" i="7"/>
  <c r="V536" i="7"/>
  <c r="U532" i="7"/>
  <c r="V532" i="7"/>
  <c r="U528" i="7"/>
  <c r="V528" i="7"/>
  <c r="U520" i="7"/>
  <c r="V520" i="7"/>
  <c r="U516" i="7"/>
  <c r="V516" i="7"/>
  <c r="U512" i="7"/>
  <c r="V512" i="7"/>
  <c r="V504" i="7"/>
  <c r="U500" i="7"/>
  <c r="V500" i="7"/>
  <c r="U496" i="7"/>
  <c r="V496" i="7"/>
  <c r="U488" i="7"/>
  <c r="V488" i="7"/>
  <c r="U484" i="7"/>
  <c r="V484" i="7"/>
  <c r="U480" i="7"/>
  <c r="V480" i="7"/>
  <c r="U472" i="7"/>
  <c r="V472" i="7"/>
  <c r="U468" i="7"/>
  <c r="V468" i="7"/>
  <c r="U464" i="7"/>
  <c r="V464" i="7"/>
  <c r="U456" i="7"/>
  <c r="V456" i="7"/>
  <c r="U452" i="7"/>
  <c r="V452" i="7"/>
  <c r="U448" i="7"/>
  <c r="V448" i="7"/>
  <c r="U440" i="7"/>
  <c r="V440" i="7"/>
  <c r="U436" i="7"/>
  <c r="V436" i="7"/>
  <c r="U432" i="7"/>
  <c r="V432" i="7"/>
  <c r="U424" i="7"/>
  <c r="V424" i="7"/>
  <c r="U420" i="7"/>
  <c r="V420" i="7"/>
  <c r="U416" i="7"/>
  <c r="V416" i="7"/>
  <c r="U408" i="7"/>
  <c r="V408" i="7"/>
  <c r="U404" i="7"/>
  <c r="V404" i="7"/>
  <c r="U400" i="7"/>
  <c r="V400" i="7"/>
  <c r="U392" i="7"/>
  <c r="V392" i="7"/>
  <c r="U388" i="7"/>
  <c r="V388" i="7"/>
  <c r="U384" i="7"/>
  <c r="V384" i="7"/>
  <c r="U376" i="7"/>
  <c r="V376" i="7"/>
  <c r="U372" i="7"/>
  <c r="V372" i="7"/>
  <c r="U368" i="7"/>
  <c r="V368" i="7"/>
  <c r="U360" i="7"/>
  <c r="V360" i="7"/>
  <c r="U356" i="7"/>
  <c r="V356" i="7"/>
  <c r="U352" i="7"/>
  <c r="V352" i="7"/>
  <c r="U344" i="7"/>
  <c r="V344" i="7"/>
  <c r="U340" i="7"/>
  <c r="V340" i="7"/>
  <c r="U336" i="7"/>
  <c r="V336" i="7"/>
  <c r="U328" i="7"/>
  <c r="V328" i="7"/>
  <c r="U324" i="7"/>
  <c r="V324" i="7"/>
  <c r="U320" i="7"/>
  <c r="V320" i="7"/>
  <c r="U312" i="7"/>
  <c r="V312" i="7"/>
  <c r="U308" i="7"/>
  <c r="V308" i="7"/>
  <c r="U304" i="7"/>
  <c r="V304" i="7"/>
  <c r="U296" i="7"/>
  <c r="V296" i="7"/>
  <c r="U292" i="7"/>
  <c r="V292" i="7"/>
  <c r="U288" i="7"/>
  <c r="V288" i="7"/>
  <c r="U280" i="7"/>
  <c r="V280" i="7"/>
  <c r="U276" i="7"/>
  <c r="V276" i="7"/>
  <c r="U272" i="7"/>
  <c r="V272" i="7"/>
  <c r="U264" i="7"/>
  <c r="V264" i="7"/>
  <c r="U256" i="7"/>
  <c r="V256" i="7"/>
  <c r="U248" i="7"/>
  <c r="V248" i="7"/>
  <c r="U244" i="7"/>
  <c r="V244" i="7"/>
  <c r="U240" i="7"/>
  <c r="V240" i="7"/>
  <c r="U232" i="7"/>
  <c r="V232" i="7"/>
  <c r="U228" i="7"/>
  <c r="V228" i="7"/>
  <c r="U224" i="7"/>
  <c r="V224" i="7"/>
  <c r="U216" i="7"/>
  <c r="V216" i="7"/>
  <c r="U212" i="7"/>
  <c r="V212" i="7"/>
  <c r="U208" i="7"/>
  <c r="V208" i="7"/>
  <c r="U200" i="7"/>
  <c r="V200" i="7"/>
  <c r="U196" i="7"/>
  <c r="V196" i="7"/>
  <c r="U192" i="7"/>
  <c r="V192" i="7"/>
  <c r="U180" i="7"/>
  <c r="V180" i="7"/>
  <c r="U176" i="7"/>
  <c r="V176" i="7"/>
  <c r="U168" i="7"/>
  <c r="V168" i="7"/>
  <c r="U160" i="7"/>
  <c r="V160" i="7"/>
  <c r="U148" i="7"/>
  <c r="V148" i="7"/>
  <c r="U144" i="7"/>
  <c r="V144" i="7"/>
  <c r="U136" i="7"/>
  <c r="V136" i="7"/>
  <c r="U128" i="7"/>
  <c r="V128" i="7"/>
  <c r="U116" i="7"/>
  <c r="V116" i="7"/>
  <c r="U112" i="7"/>
  <c r="V112" i="7"/>
  <c r="U104" i="7"/>
  <c r="V104" i="7"/>
  <c r="U96" i="7"/>
  <c r="V96" i="7"/>
  <c r="U84" i="7"/>
  <c r="V84" i="7"/>
  <c r="U80" i="7"/>
  <c r="V80" i="7"/>
  <c r="U72" i="7"/>
  <c r="V72" i="7"/>
  <c r="U64" i="7"/>
  <c r="V64" i="7"/>
  <c r="U52" i="7"/>
  <c r="V52" i="7"/>
  <c r="U48" i="7"/>
  <c r="V48" i="7"/>
  <c r="U40" i="7"/>
  <c r="V40" i="7"/>
  <c r="U32" i="7"/>
  <c r="V32" i="7"/>
  <c r="U20" i="7"/>
  <c r="V20" i="7"/>
  <c r="U16" i="7"/>
  <c r="V16" i="7"/>
  <c r="U8" i="7"/>
  <c r="V8" i="7"/>
  <c r="V684" i="7"/>
  <c r="V620" i="7"/>
  <c r="V556" i="7"/>
  <c r="V492" i="7"/>
  <c r="V428" i="7"/>
  <c r="V364" i="7"/>
  <c r="V300" i="7"/>
  <c r="V236" i="7"/>
  <c r="V172" i="7"/>
  <c r="U820" i="7"/>
  <c r="V820" i="7"/>
  <c r="U788" i="7"/>
  <c r="V788" i="7"/>
  <c r="U756" i="7"/>
  <c r="V756" i="7"/>
  <c r="U724" i="7"/>
  <c r="V724" i="7"/>
  <c r="U692" i="7"/>
  <c r="V692" i="7"/>
  <c r="U676" i="7"/>
  <c r="V676" i="7"/>
  <c r="U660" i="7"/>
  <c r="V660" i="7"/>
  <c r="U644" i="7"/>
  <c r="V644" i="7"/>
  <c r="U628" i="7"/>
  <c r="V628" i="7"/>
  <c r="U612" i="7"/>
  <c r="V612" i="7"/>
  <c r="U596" i="7"/>
  <c r="V596" i="7"/>
  <c r="U811" i="7"/>
  <c r="V811" i="7"/>
  <c r="U799" i="7"/>
  <c r="U707" i="7"/>
  <c r="V707" i="7"/>
  <c r="U671" i="7"/>
  <c r="V671" i="7"/>
  <c r="V668" i="7"/>
  <c r="V604" i="7"/>
  <c r="V540" i="7"/>
  <c r="V476" i="7"/>
  <c r="V412" i="7"/>
  <c r="V348" i="7"/>
  <c r="V284" i="7"/>
  <c r="V220" i="7"/>
  <c r="V156" i="7"/>
  <c r="V92" i="7"/>
  <c r="V28" i="7"/>
  <c r="I2043" i="6"/>
  <c r="I2038" i="6"/>
  <c r="I2039" i="6"/>
  <c r="I2035" i="6"/>
  <c r="I2031" i="6"/>
  <c r="I2030" i="6"/>
  <c r="I2027" i="6"/>
  <c r="I2024" i="6"/>
  <c r="I2023" i="6"/>
  <c r="I2019" i="6"/>
  <c r="I2016" i="6"/>
  <c r="I2018" i="6"/>
  <c r="I2015" i="6"/>
  <c r="I2008" i="6"/>
  <c r="I2011" i="6"/>
  <c r="I2007" i="6"/>
  <c r="I2000" i="6"/>
  <c r="I1999" i="6"/>
  <c r="I1995" i="6"/>
  <c r="I1992" i="6"/>
  <c r="I1991" i="6"/>
  <c r="I1987" i="6"/>
  <c r="I1983" i="6"/>
  <c r="I1979" i="6"/>
  <c r="I1975" i="6"/>
  <c r="I1968" i="6"/>
  <c r="I1971" i="6"/>
  <c r="I1967" i="6"/>
  <c r="I1963" i="6"/>
  <c r="I1959" i="6"/>
  <c r="I1955" i="6"/>
  <c r="I1951" i="6"/>
  <c r="I1947" i="6"/>
  <c r="I1943" i="6"/>
  <c r="I1936" i="6"/>
  <c r="I1939" i="6"/>
  <c r="I1935" i="6"/>
  <c r="I1931" i="6"/>
  <c r="I1928" i="6"/>
  <c r="I1927" i="6"/>
  <c r="I1923" i="6"/>
  <c r="I1915" i="6"/>
  <c r="I1911" i="6"/>
  <c r="I1904" i="6"/>
  <c r="I1907" i="6"/>
  <c r="I1903" i="6"/>
  <c r="I1899" i="6"/>
  <c r="I1896" i="6"/>
  <c r="I1895" i="6"/>
  <c r="I1891" i="6"/>
  <c r="I1887" i="6"/>
  <c r="I1883" i="6"/>
  <c r="I1879" i="6"/>
  <c r="I1872" i="6"/>
  <c r="I1871" i="6"/>
  <c r="I1867" i="6"/>
  <c r="I1864" i="6"/>
  <c r="I1863" i="6"/>
  <c r="I1859" i="6"/>
  <c r="I1855" i="6"/>
  <c r="I1851" i="6"/>
  <c r="I1847" i="6"/>
  <c r="I1840" i="6"/>
  <c r="I1843" i="6"/>
  <c r="I1839" i="6"/>
  <c r="I1835" i="6"/>
  <c r="I1831" i="6"/>
  <c r="I1829" i="6"/>
  <c r="I1827" i="6"/>
  <c r="I1823" i="6"/>
  <c r="I1819" i="6"/>
  <c r="I1818" i="6"/>
  <c r="I1815" i="6"/>
  <c r="I1813" i="6"/>
  <c r="I1811" i="6"/>
  <c r="I1807" i="6"/>
  <c r="I1803" i="6"/>
  <c r="I1802" i="6"/>
  <c r="I1799" i="6"/>
  <c r="I1798" i="6"/>
  <c r="I1795" i="6"/>
  <c r="I1791" i="6"/>
  <c r="I1786" i="6"/>
  <c r="I1787" i="6"/>
  <c r="I1783" i="6"/>
  <c r="I1779" i="6"/>
  <c r="I1771" i="6"/>
  <c r="I1770" i="6"/>
  <c r="I1767" i="6"/>
  <c r="I1763" i="6"/>
  <c r="I1759" i="6"/>
  <c r="I1755" i="6"/>
  <c r="I1751" i="6"/>
  <c r="I1747" i="6"/>
  <c r="I1745" i="6"/>
  <c r="I1743" i="6"/>
  <c r="I1739" i="6"/>
  <c r="I1735" i="6"/>
  <c r="I1733" i="6"/>
  <c r="I1731" i="6"/>
  <c r="I1727" i="6"/>
  <c r="I1722" i="6"/>
  <c r="I1723" i="6"/>
  <c r="I1719" i="6"/>
  <c r="I1715" i="6"/>
  <c r="I1713" i="6"/>
  <c r="I1711" i="6"/>
  <c r="I1707" i="6"/>
  <c r="I1705" i="6"/>
  <c r="I1703" i="6"/>
  <c r="I1697" i="6"/>
  <c r="I1699" i="6"/>
  <c r="I1695" i="6"/>
  <c r="I1691" i="6"/>
  <c r="I1690" i="6"/>
  <c r="I1687" i="6"/>
  <c r="I1685" i="6"/>
  <c r="I1683" i="6"/>
  <c r="I1679" i="6"/>
  <c r="I1675" i="6"/>
  <c r="I1671" i="6"/>
  <c r="I1669" i="6"/>
  <c r="I1670" i="6"/>
  <c r="I1667" i="6"/>
  <c r="I1663" i="6"/>
  <c r="I1662" i="6"/>
  <c r="I1659" i="6"/>
  <c r="I1657" i="6"/>
  <c r="I1655" i="6"/>
  <c r="I1654" i="6"/>
  <c r="I1651" i="6"/>
  <c r="I1647" i="6"/>
  <c r="I1643" i="6"/>
  <c r="I1641" i="6"/>
  <c r="I1639" i="6"/>
  <c r="I1635" i="6"/>
  <c r="I1633" i="6"/>
  <c r="I1631" i="6"/>
  <c r="I1627" i="6"/>
  <c r="I1626" i="6"/>
  <c r="I1623" i="6"/>
  <c r="I1619" i="6"/>
  <c r="I1615" i="6"/>
  <c r="I1614" i="6"/>
  <c r="I1611" i="6"/>
  <c r="I1607" i="6"/>
  <c r="I1605" i="6"/>
  <c r="I1603" i="6"/>
  <c r="I1598" i="6"/>
  <c r="I1599" i="6"/>
  <c r="I1595" i="6"/>
  <c r="I1591" i="6"/>
  <c r="I1590" i="6"/>
  <c r="I1587" i="6"/>
  <c r="I1585" i="6"/>
  <c r="I1583" i="6"/>
  <c r="I1579" i="6"/>
  <c r="I1577" i="6"/>
  <c r="I1575" i="6"/>
  <c r="I1571" i="6"/>
  <c r="I1567" i="6"/>
  <c r="I1563" i="6"/>
  <c r="I1562" i="6"/>
  <c r="I1559" i="6"/>
  <c r="I1557" i="6"/>
  <c r="I1555" i="6"/>
  <c r="I1551" i="6"/>
  <c r="I1547" i="6"/>
  <c r="I1543" i="6"/>
  <c r="I1541" i="6"/>
  <c r="I1542" i="6"/>
  <c r="I1539" i="6"/>
  <c r="I1535" i="6"/>
  <c r="I1534" i="6"/>
  <c r="I1531" i="6"/>
  <c r="I1529" i="6"/>
  <c r="I1527" i="6"/>
  <c r="I1526" i="6"/>
  <c r="I1523" i="6"/>
  <c r="I1519" i="6"/>
  <c r="I1515" i="6"/>
  <c r="I1514" i="6"/>
  <c r="I1513" i="6"/>
  <c r="I1511" i="6"/>
  <c r="I1507" i="6"/>
  <c r="I1505" i="6"/>
  <c r="I1503" i="6"/>
  <c r="I1498" i="6"/>
  <c r="I1499" i="6"/>
  <c r="I1495" i="6"/>
  <c r="I1487" i="6"/>
  <c r="I1486" i="6"/>
  <c r="I1483" i="6"/>
  <c r="I1479" i="6"/>
  <c r="I1477" i="6"/>
  <c r="I1475" i="6"/>
  <c r="I1470" i="6"/>
  <c r="I1471" i="6"/>
  <c r="I1467" i="6"/>
  <c r="I1463" i="6"/>
  <c r="I1462" i="6"/>
  <c r="I1459" i="6"/>
  <c r="I1457" i="6"/>
  <c r="I1455" i="6"/>
  <c r="I1451" i="6"/>
  <c r="I1449" i="6"/>
  <c r="I1447" i="6"/>
  <c r="I1441" i="6"/>
  <c r="I1443" i="6"/>
  <c r="I1439" i="6"/>
  <c r="I1435" i="6"/>
  <c r="I1434" i="6"/>
  <c r="I1431" i="6"/>
  <c r="I1429" i="6"/>
  <c r="I1427" i="6"/>
  <c r="I1423" i="6"/>
  <c r="I1419" i="6"/>
  <c r="I1415" i="6"/>
  <c r="I1413" i="6"/>
  <c r="I1411" i="6"/>
  <c r="I1407" i="6"/>
  <c r="I1406" i="6"/>
  <c r="I1403" i="6"/>
  <c r="I1401" i="6"/>
  <c r="I1399" i="6"/>
  <c r="I1398" i="6"/>
  <c r="I1395" i="6"/>
  <c r="I1391" i="6"/>
  <c r="I1387" i="6"/>
  <c r="I1385" i="6"/>
  <c r="I1386" i="6"/>
  <c r="I1383" i="6"/>
  <c r="I1379" i="6"/>
  <c r="I1377" i="6"/>
  <c r="I1375" i="6"/>
  <c r="I1370" i="6"/>
  <c r="I1371" i="6"/>
  <c r="I1367" i="6"/>
  <c r="I1365" i="6"/>
  <c r="I1363" i="6"/>
  <c r="I1359" i="6"/>
  <c r="I1358" i="6"/>
  <c r="I1355" i="6"/>
  <c r="I1351" i="6"/>
  <c r="I1350" i="6"/>
  <c r="I1349" i="6"/>
  <c r="I1347" i="6"/>
  <c r="I1343" i="6"/>
  <c r="I1339" i="6"/>
  <c r="I1337" i="6"/>
  <c r="I1335" i="6"/>
  <c r="I1334" i="6"/>
  <c r="I1331" i="6"/>
  <c r="I1329" i="6"/>
  <c r="I1327" i="6"/>
  <c r="I1323" i="6"/>
  <c r="I1322" i="6"/>
  <c r="I1321" i="6"/>
  <c r="I1319" i="6"/>
  <c r="I1315" i="6"/>
  <c r="I1311" i="6"/>
  <c r="I1307" i="6"/>
  <c r="I1306" i="6"/>
  <c r="I1303" i="6"/>
  <c r="I1301" i="6"/>
  <c r="I1299" i="6"/>
  <c r="I1295" i="6"/>
  <c r="I1294" i="6"/>
  <c r="I1291" i="6"/>
  <c r="I1287" i="6"/>
  <c r="I1285" i="6"/>
  <c r="I1286" i="6"/>
  <c r="I1283" i="6"/>
  <c r="I1279" i="6"/>
  <c r="I1278" i="6"/>
  <c r="I1275" i="6"/>
  <c r="I1273" i="6"/>
  <c r="I1271" i="6"/>
  <c r="I1270" i="6"/>
  <c r="I1267" i="6"/>
  <c r="I1265" i="6"/>
  <c r="I1263" i="6"/>
  <c r="I1259" i="6"/>
  <c r="I1257" i="6"/>
  <c r="I1258" i="6"/>
  <c r="I1255" i="6"/>
  <c r="I1251" i="6"/>
  <c r="I1249" i="6"/>
  <c r="I1247" i="6"/>
  <c r="I1242" i="6"/>
  <c r="I1243" i="6"/>
  <c r="I1239" i="6"/>
  <c r="I1237" i="6"/>
  <c r="I1235" i="6"/>
  <c r="I1231" i="6"/>
  <c r="I1227" i="6"/>
  <c r="I1223" i="6"/>
  <c r="I1222" i="6"/>
  <c r="I1221" i="6"/>
  <c r="I1219" i="6"/>
  <c r="I1214" i="6"/>
  <c r="I1215" i="6"/>
  <c r="I1211" i="6"/>
  <c r="I1209" i="6"/>
  <c r="I1207" i="6"/>
  <c r="I1206" i="6"/>
  <c r="I1203" i="6"/>
  <c r="I1201" i="6"/>
  <c r="I1199" i="6"/>
  <c r="I1195" i="6"/>
  <c r="I1194" i="6"/>
  <c r="I1193" i="6"/>
  <c r="I1191" i="6"/>
  <c r="I1185" i="6"/>
  <c r="I1187" i="6"/>
  <c r="I1183" i="6"/>
  <c r="I1179" i="6"/>
  <c r="I1178" i="6"/>
  <c r="I1175" i="6"/>
  <c r="I1173" i="6"/>
  <c r="I1171" i="6"/>
  <c r="I1167" i="6"/>
  <c r="I1166" i="6"/>
  <c r="I1163" i="6"/>
  <c r="I1159" i="6"/>
  <c r="I1157" i="6"/>
  <c r="I1158" i="6"/>
  <c r="I1155" i="6"/>
  <c r="I1151" i="6"/>
  <c r="I1150" i="6"/>
  <c r="I1147" i="6"/>
  <c r="I1145" i="6"/>
  <c r="I1143" i="6"/>
  <c r="I1142" i="6"/>
  <c r="I1139" i="6"/>
  <c r="I1137" i="6"/>
  <c r="I1135" i="6"/>
  <c r="I1131" i="6"/>
  <c r="I1129" i="6"/>
  <c r="I1130" i="6"/>
  <c r="I1127" i="6"/>
  <c r="I1123" i="6"/>
  <c r="I1121" i="6"/>
  <c r="I1119" i="6"/>
  <c r="I1114" i="6"/>
  <c r="I1111" i="6"/>
  <c r="I1109" i="6"/>
  <c r="I1107" i="6"/>
  <c r="I1103" i="6"/>
  <c r="I1102" i="6"/>
  <c r="I1099" i="6"/>
  <c r="I1095" i="6"/>
  <c r="I1094" i="6"/>
  <c r="I1093" i="6"/>
  <c r="I1091" i="6"/>
  <c r="I1086" i="6"/>
  <c r="I1087" i="6"/>
  <c r="I1083" i="6"/>
  <c r="I1081" i="6"/>
  <c r="I1079" i="6"/>
  <c r="I1078" i="6"/>
  <c r="I1075" i="6"/>
  <c r="I1073" i="6"/>
  <c r="I1071" i="6"/>
  <c r="I1067" i="6"/>
  <c r="I1066" i="6"/>
  <c r="I1065" i="6"/>
  <c r="I1063" i="6"/>
  <c r="I971" i="6"/>
  <c r="I551" i="6"/>
  <c r="I348" i="6"/>
  <c r="I2032" i="6"/>
  <c r="I1875" i="6"/>
  <c r="I1642" i="6"/>
  <c r="I1342" i="6"/>
  <c r="I857" i="6"/>
  <c r="I1057" i="6"/>
  <c r="I1055" i="6"/>
  <c r="I1051" i="6"/>
  <c r="I1050" i="6"/>
  <c r="I1047" i="6"/>
  <c r="I1045" i="6"/>
  <c r="I1043" i="6"/>
  <c r="I1039" i="6"/>
  <c r="I1038" i="6"/>
  <c r="I1035" i="6"/>
  <c r="I1031" i="6"/>
  <c r="I1029" i="6"/>
  <c r="I1027" i="6"/>
  <c r="I1023" i="6"/>
  <c r="I1022" i="6"/>
  <c r="I1019" i="6"/>
  <c r="I1017" i="6"/>
  <c r="I1015" i="6"/>
  <c r="I1014" i="6"/>
  <c r="I1011" i="6"/>
  <c r="I1009" i="6"/>
  <c r="I1007" i="6"/>
  <c r="I1003" i="6"/>
  <c r="I1001" i="6"/>
  <c r="I999" i="6"/>
  <c r="I995" i="6"/>
  <c r="I993" i="6"/>
  <c r="I991" i="6"/>
  <c r="I986" i="6"/>
  <c r="I987" i="6"/>
  <c r="I983" i="6"/>
  <c r="I980" i="6"/>
  <c r="I979" i="6"/>
  <c r="I977" i="6"/>
  <c r="I975" i="6"/>
  <c r="I967" i="6"/>
  <c r="I963" i="6"/>
  <c r="I960" i="6"/>
  <c r="I959" i="6"/>
  <c r="I955" i="6"/>
  <c r="I949" i="6"/>
  <c r="I951" i="6"/>
  <c r="I947" i="6"/>
  <c r="I943" i="6"/>
  <c r="I939" i="6"/>
  <c r="I935" i="6"/>
  <c r="I931" i="6"/>
  <c r="I929" i="6"/>
  <c r="I927" i="6"/>
  <c r="I923" i="6"/>
  <c r="I921" i="6"/>
  <c r="I919" i="6"/>
  <c r="I915" i="6"/>
  <c r="I913" i="6"/>
  <c r="I911" i="6"/>
  <c r="I907" i="6"/>
  <c r="I903" i="6"/>
  <c r="I901" i="6"/>
  <c r="I899" i="6"/>
  <c r="I892" i="6"/>
  <c r="I891" i="6"/>
  <c r="I887" i="6"/>
  <c r="I885" i="6"/>
  <c r="I883" i="6"/>
  <c r="I881" i="6"/>
  <c r="I879" i="6"/>
  <c r="I873" i="6"/>
  <c r="I875" i="6"/>
  <c r="I871" i="6"/>
  <c r="I867" i="6"/>
  <c r="I865" i="6"/>
  <c r="I864" i="6"/>
  <c r="I863" i="6"/>
  <c r="I859" i="6"/>
  <c r="I855" i="6"/>
  <c r="I853" i="6"/>
  <c r="I851" i="6"/>
  <c r="I847" i="6"/>
  <c r="I844" i="6"/>
  <c r="I843" i="6"/>
  <c r="I839" i="6"/>
  <c r="I836" i="6"/>
  <c r="I837" i="6"/>
  <c r="I835" i="6"/>
  <c r="I831" i="6"/>
  <c r="I828" i="6"/>
  <c r="I827" i="6"/>
  <c r="I825" i="6"/>
  <c r="I823" i="6"/>
  <c r="I819" i="6"/>
  <c r="I816" i="6"/>
  <c r="I815" i="6"/>
  <c r="I811" i="6"/>
  <c r="I809" i="6"/>
  <c r="I807" i="6"/>
  <c r="I803" i="6"/>
  <c r="I800" i="6"/>
  <c r="I799" i="6"/>
  <c r="I796" i="6"/>
  <c r="I795" i="6"/>
  <c r="I791" i="6"/>
  <c r="I789" i="6"/>
  <c r="I788" i="6"/>
  <c r="I787" i="6"/>
  <c r="I783" i="6"/>
  <c r="I779" i="6"/>
  <c r="I775" i="6"/>
  <c r="I772" i="6"/>
  <c r="I771" i="6"/>
  <c r="I768" i="6"/>
  <c r="I767" i="6"/>
  <c r="I763" i="6"/>
  <c r="I761" i="6"/>
  <c r="I759" i="6"/>
  <c r="I755" i="6"/>
  <c r="I752" i="6"/>
  <c r="I751" i="6"/>
  <c r="I747" i="6"/>
  <c r="I740" i="6"/>
  <c r="I739" i="6"/>
  <c r="I735" i="6"/>
  <c r="I732" i="6"/>
  <c r="I731" i="6"/>
  <c r="I727" i="6"/>
  <c r="I724" i="6"/>
  <c r="I723" i="6"/>
  <c r="I721" i="6"/>
  <c r="I719" i="6"/>
  <c r="I715" i="6"/>
  <c r="I711" i="6"/>
  <c r="I707" i="6"/>
  <c r="I703" i="6"/>
  <c r="I699" i="6"/>
  <c r="I695" i="6"/>
  <c r="I693" i="6"/>
  <c r="I691" i="6"/>
  <c r="I687" i="6"/>
  <c r="I683" i="6"/>
  <c r="I679" i="6"/>
  <c r="I676" i="6"/>
  <c r="I675" i="6"/>
  <c r="I673" i="6"/>
  <c r="I671" i="6"/>
  <c r="I665" i="6"/>
  <c r="I663" i="6"/>
  <c r="I659" i="6"/>
  <c r="I657" i="6"/>
  <c r="I655" i="6"/>
  <c r="I651" i="6"/>
  <c r="I645" i="6"/>
  <c r="I647" i="6"/>
  <c r="I643" i="6"/>
  <c r="I639" i="6"/>
  <c r="I636" i="6"/>
  <c r="I635" i="6"/>
  <c r="I631" i="6"/>
  <c r="I627" i="6"/>
  <c r="I625" i="6"/>
  <c r="I623" i="6"/>
  <c r="I619" i="6"/>
  <c r="I617" i="6"/>
  <c r="I615" i="6"/>
  <c r="I611" i="6"/>
  <c r="I608" i="6"/>
  <c r="I609" i="6"/>
  <c r="I607" i="6"/>
  <c r="I603" i="6"/>
  <c r="I601" i="6"/>
  <c r="I511" i="6"/>
  <c r="I459" i="6"/>
  <c r="I383" i="6"/>
  <c r="I359" i="6"/>
  <c r="T499" i="7"/>
  <c r="T495" i="7"/>
  <c r="T491" i="7"/>
  <c r="T487" i="7"/>
  <c r="T483" i="7"/>
  <c r="T479" i="7"/>
  <c r="T475" i="7"/>
  <c r="T471" i="7"/>
  <c r="T467" i="7"/>
  <c r="T463" i="7"/>
  <c r="T459" i="7"/>
  <c r="T455" i="7"/>
  <c r="T451" i="7"/>
  <c r="T447" i="7"/>
  <c r="T443" i="7"/>
  <c r="T435" i="7"/>
  <c r="T431" i="7"/>
  <c r="T427" i="7"/>
  <c r="T423" i="7"/>
  <c r="T419" i="7"/>
  <c r="T415" i="7"/>
  <c r="T411" i="7"/>
  <c r="T407" i="7"/>
  <c r="T403" i="7"/>
  <c r="T399" i="7"/>
  <c r="T395" i="7"/>
  <c r="T391" i="7"/>
  <c r="T387" i="7"/>
  <c r="T383" i="7"/>
  <c r="T379" i="7"/>
  <c r="T371" i="7"/>
  <c r="T367" i="7"/>
  <c r="T363" i="7"/>
  <c r="T359" i="7"/>
  <c r="T355" i="7"/>
  <c r="T351" i="7"/>
  <c r="T347" i="7"/>
  <c r="T343" i="7"/>
  <c r="T339" i="7"/>
  <c r="T335" i="7"/>
  <c r="T331" i="7"/>
  <c r="T327" i="7"/>
  <c r="T323" i="7"/>
  <c r="T319" i="7"/>
  <c r="T315" i="7"/>
  <c r="I817" i="6"/>
  <c r="I667" i="6"/>
  <c r="I502" i="6"/>
  <c r="I252" i="6"/>
  <c r="I1797" i="6"/>
  <c r="I1765" i="6"/>
  <c r="I1734" i="6"/>
  <c r="I1059" i="6"/>
  <c r="I932" i="6"/>
  <c r="I780" i="6"/>
  <c r="I629" i="6"/>
  <c r="I448" i="6"/>
  <c r="I120" i="6"/>
  <c r="I1030" i="6"/>
  <c r="I895" i="6"/>
  <c r="I743" i="6"/>
  <c r="I591" i="6"/>
  <c r="I399" i="6"/>
  <c r="I599" i="6"/>
  <c r="I595" i="6"/>
  <c r="I588" i="6"/>
  <c r="I587" i="6"/>
  <c r="I583" i="6"/>
  <c r="I581" i="6"/>
  <c r="I579" i="6"/>
  <c r="I575" i="6"/>
  <c r="I571" i="6"/>
  <c r="I569" i="6"/>
  <c r="I567" i="6"/>
  <c r="I563" i="6"/>
  <c r="I561" i="6"/>
  <c r="I559" i="6"/>
  <c r="I555" i="6"/>
  <c r="I548" i="6"/>
  <c r="I547" i="6"/>
  <c r="I543" i="6"/>
  <c r="I539" i="6"/>
  <c r="I535" i="6"/>
  <c r="I531" i="6"/>
  <c r="I527" i="6"/>
  <c r="I523" i="6"/>
  <c r="I519" i="6"/>
  <c r="I515" i="6"/>
  <c r="I512" i="6"/>
  <c r="I507" i="6"/>
  <c r="I503" i="6"/>
  <c r="I499" i="6"/>
  <c r="I496" i="6"/>
  <c r="I495" i="6"/>
  <c r="I491" i="6"/>
  <c r="I487" i="6"/>
  <c r="I483" i="6"/>
  <c r="I479" i="6"/>
  <c r="I474" i="6"/>
  <c r="I471" i="6"/>
  <c r="I467" i="6"/>
  <c r="I463" i="6"/>
  <c r="I455" i="6"/>
  <c r="I451" i="6"/>
  <c r="I447" i="6"/>
  <c r="I443" i="6"/>
  <c r="I439" i="6"/>
  <c r="I438" i="6"/>
  <c r="I435" i="6"/>
  <c r="I431" i="6"/>
  <c r="I427" i="6"/>
  <c r="I423" i="6"/>
  <c r="I420" i="6"/>
  <c r="I419" i="6"/>
  <c r="I415" i="6"/>
  <c r="I411" i="6"/>
  <c r="I407" i="6"/>
  <c r="I403" i="6"/>
  <c r="I396" i="6"/>
  <c r="I395" i="6"/>
  <c r="I391" i="6"/>
  <c r="I388" i="6"/>
  <c r="I387" i="6"/>
  <c r="I379" i="6"/>
  <c r="I375" i="6"/>
  <c r="I371" i="6"/>
  <c r="I370" i="6"/>
  <c r="I367" i="6"/>
  <c r="I363" i="6"/>
  <c r="I362" i="6"/>
  <c r="I355" i="6"/>
  <c r="I351" i="6"/>
  <c r="I347" i="6"/>
  <c r="I346" i="6"/>
  <c r="I343" i="6"/>
  <c r="I339" i="6"/>
  <c r="I335" i="6"/>
  <c r="I331" i="6"/>
  <c r="I327" i="6"/>
  <c r="I323" i="6"/>
  <c r="I319" i="6"/>
  <c r="I315" i="6"/>
  <c r="I311" i="6"/>
  <c r="I72" i="6"/>
  <c r="I172" i="6"/>
  <c r="I224" i="6"/>
  <c r="I279" i="6"/>
  <c r="I8" i="6"/>
  <c r="I116" i="6"/>
  <c r="I192" i="6"/>
  <c r="I247" i="6"/>
  <c r="I296" i="6"/>
  <c r="I580" i="6"/>
  <c r="I534" i="6"/>
  <c r="I484" i="6"/>
  <c r="I434" i="6"/>
  <c r="I320" i="6"/>
  <c r="I223" i="6"/>
  <c r="I56" i="6"/>
  <c r="I2153" i="6"/>
  <c r="I2149" i="6"/>
  <c r="I2148" i="6"/>
  <c r="I2145" i="6"/>
  <c r="I2141" i="6"/>
  <c r="I2137" i="6"/>
  <c r="I2138" i="6"/>
  <c r="I2133" i="6"/>
  <c r="I2132" i="6"/>
  <c r="I2129" i="6"/>
  <c r="I2125" i="6"/>
  <c r="I2121" i="6"/>
  <c r="I2122" i="6"/>
  <c r="I2117" i="6"/>
  <c r="I2116" i="6"/>
  <c r="I2113" i="6"/>
  <c r="I2109" i="6"/>
  <c r="I2105" i="6"/>
  <c r="I2106" i="6"/>
  <c r="I2101" i="6"/>
  <c r="I2100" i="6"/>
  <c r="I2097" i="6"/>
  <c r="I2093" i="6"/>
  <c r="I2089" i="6"/>
  <c r="I2090" i="6"/>
  <c r="I2085" i="6"/>
  <c r="I2084" i="6"/>
  <c r="I2081" i="6"/>
  <c r="I2077" i="6"/>
  <c r="I2073" i="6"/>
  <c r="I2074" i="6"/>
  <c r="I2069" i="6"/>
  <c r="I2068" i="6"/>
  <c r="I2065" i="6"/>
  <c r="I2061" i="6"/>
  <c r="I2057" i="6"/>
  <c r="I2058" i="6"/>
  <c r="I2053" i="6"/>
  <c r="I2052" i="6"/>
  <c r="I2049" i="6"/>
  <c r="I2045" i="6"/>
  <c r="I2041" i="6"/>
  <c r="I2042" i="6"/>
  <c r="I2037" i="6"/>
  <c r="I2036" i="6"/>
  <c r="I2033" i="6"/>
  <c r="I2029" i="6"/>
  <c r="I2025" i="6"/>
  <c r="I2026" i="6"/>
  <c r="I2021" i="6"/>
  <c r="I2020" i="6"/>
  <c r="I2017" i="6"/>
  <c r="I2013" i="6"/>
  <c r="I2009" i="6"/>
  <c r="I2010" i="6"/>
  <c r="I2005" i="6"/>
  <c r="I2004" i="6"/>
  <c r="I2001" i="6"/>
  <c r="I2002" i="6"/>
  <c r="I1997" i="6"/>
  <c r="I1998" i="6"/>
  <c r="I1996" i="6"/>
  <c r="I1993" i="6"/>
  <c r="I1994" i="6"/>
  <c r="I1989" i="6"/>
  <c r="I1990" i="6"/>
  <c r="I1988" i="6"/>
  <c r="I1985" i="6"/>
  <c r="I1986" i="6"/>
  <c r="I1981" i="6"/>
  <c r="I1982" i="6"/>
  <c r="I1980" i="6"/>
  <c r="I1977" i="6"/>
  <c r="I1978" i="6"/>
  <c r="I1973" i="6"/>
  <c r="I1974" i="6"/>
  <c r="I1972" i="6"/>
  <c r="I1969" i="6"/>
  <c r="I1970" i="6"/>
  <c r="I1965" i="6"/>
  <c r="I1966" i="6"/>
  <c r="I1964" i="6"/>
  <c r="I1961" i="6"/>
  <c r="I1962" i="6"/>
  <c r="I1957" i="6"/>
  <c r="I1958" i="6"/>
  <c r="I1956" i="6"/>
  <c r="I1953" i="6"/>
  <c r="I1954" i="6"/>
  <c r="I1949" i="6"/>
  <c r="I1950" i="6"/>
  <c r="I1948" i="6"/>
  <c r="I1945" i="6"/>
  <c r="I1946" i="6"/>
  <c r="I1941" i="6"/>
  <c r="I1942" i="6"/>
  <c r="I1940" i="6"/>
  <c r="I1937" i="6"/>
  <c r="I1938" i="6"/>
  <c r="I1933" i="6"/>
  <c r="I1934" i="6"/>
  <c r="I1932" i="6"/>
  <c r="I1929" i="6"/>
  <c r="I1930" i="6"/>
  <c r="I1925" i="6"/>
  <c r="I1926" i="6"/>
  <c r="I1924" i="6"/>
  <c r="I1921" i="6"/>
  <c r="I1922" i="6"/>
  <c r="I1917" i="6"/>
  <c r="I1918" i="6"/>
  <c r="I1916" i="6"/>
  <c r="I1913" i="6"/>
  <c r="I1914" i="6"/>
  <c r="I1909" i="6"/>
  <c r="I1910" i="6"/>
  <c r="I1908" i="6"/>
  <c r="I1905" i="6"/>
  <c r="I1906" i="6"/>
  <c r="I1901" i="6"/>
  <c r="I1902" i="6"/>
  <c r="I1900" i="6"/>
  <c r="I1897" i="6"/>
  <c r="I1898" i="6"/>
  <c r="I1893" i="6"/>
  <c r="I1894" i="6"/>
  <c r="I1892" i="6"/>
  <c r="I1889" i="6"/>
  <c r="I1890" i="6"/>
  <c r="I1885" i="6"/>
  <c r="I1886" i="6"/>
  <c r="I1884" i="6"/>
  <c r="I1881" i="6"/>
  <c r="I1882" i="6"/>
  <c r="I1877" i="6"/>
  <c r="I1878" i="6"/>
  <c r="I1876" i="6"/>
  <c r="I1873" i="6"/>
  <c r="I1874" i="6"/>
  <c r="I1869" i="6"/>
  <c r="I1870" i="6"/>
  <c r="I1868" i="6"/>
  <c r="I1865" i="6"/>
  <c r="I1866" i="6"/>
  <c r="I1861" i="6"/>
  <c r="I1862" i="6"/>
  <c r="I1860" i="6"/>
  <c r="I1857" i="6"/>
  <c r="I1858" i="6"/>
  <c r="I1853" i="6"/>
  <c r="I1854" i="6"/>
  <c r="I1852" i="6"/>
  <c r="I1849" i="6"/>
  <c r="I1850" i="6"/>
  <c r="I1845" i="6"/>
  <c r="I1846" i="6"/>
  <c r="I1844" i="6"/>
  <c r="I1841" i="6"/>
  <c r="I1842" i="6"/>
  <c r="I1837" i="6"/>
  <c r="I1838" i="6"/>
  <c r="I1833" i="6"/>
  <c r="I1826" i="6"/>
  <c r="I1825" i="6"/>
  <c r="I1821" i="6"/>
  <c r="I1822" i="6"/>
  <c r="I1817" i="6"/>
  <c r="I1814" i="6"/>
  <c r="I1810" i="6"/>
  <c r="I1805" i="6"/>
  <c r="I1806" i="6"/>
  <c r="I1801" i="6"/>
  <c r="I1794" i="6"/>
  <c r="I1793" i="6"/>
  <c r="I1789" i="6"/>
  <c r="I1790" i="6"/>
  <c r="I1785" i="6"/>
  <c r="I1782" i="6"/>
  <c r="I1778" i="6"/>
  <c r="I1773" i="6"/>
  <c r="I1774" i="6"/>
  <c r="I1769" i="6"/>
  <c r="I1762" i="6"/>
  <c r="I1761" i="6"/>
  <c r="I1757" i="6"/>
  <c r="I1758" i="6"/>
  <c r="I1753" i="6"/>
  <c r="I1750" i="6"/>
  <c r="I1746" i="6"/>
  <c r="I1741" i="6"/>
  <c r="I1742" i="6"/>
  <c r="I1737" i="6"/>
  <c r="I1730" i="6"/>
  <c r="I1729" i="6"/>
  <c r="I1725" i="6"/>
  <c r="I1726" i="6"/>
  <c r="I1718" i="6"/>
  <c r="I1706" i="6"/>
  <c r="I1678" i="6"/>
  <c r="I1606" i="6"/>
  <c r="I1578" i="6"/>
  <c r="I1550" i="6"/>
  <c r="I1478" i="6"/>
  <c r="I1450" i="6"/>
  <c r="I1422" i="6"/>
  <c r="I2150" i="6"/>
  <c r="I2142" i="6"/>
  <c r="I2128" i="6"/>
  <c r="I2120" i="6"/>
  <c r="I2114" i="6"/>
  <c r="I2092" i="6"/>
  <c r="I2086" i="6"/>
  <c r="I2078" i="6"/>
  <c r="I2064" i="6"/>
  <c r="I2056" i="6"/>
  <c r="I2050" i="6"/>
  <c r="I2028" i="6"/>
  <c r="I2022" i="6"/>
  <c r="I2014" i="6"/>
  <c r="I1976" i="6"/>
  <c r="I1944" i="6"/>
  <c r="I1912" i="6"/>
  <c r="I1880" i="6"/>
  <c r="I1848" i="6"/>
  <c r="I1809" i="6"/>
  <c r="I1781" i="6"/>
  <c r="I1766" i="6"/>
  <c r="I1754" i="6"/>
  <c r="I1738" i="6"/>
  <c r="I572" i="6"/>
  <c r="I524" i="6"/>
  <c r="I475" i="6"/>
  <c r="I426" i="6"/>
  <c r="I374" i="6"/>
  <c r="I304" i="6"/>
  <c r="I204" i="6"/>
  <c r="I12" i="6"/>
  <c r="I2154" i="6"/>
  <c r="I2140" i="6"/>
  <c r="I2134" i="6"/>
  <c r="I2126" i="6"/>
  <c r="I2112" i="6"/>
  <c r="I2104" i="6"/>
  <c r="I2098" i="6"/>
  <c r="I2076" i="6"/>
  <c r="I2070" i="6"/>
  <c r="I2062" i="6"/>
  <c r="I2048" i="6"/>
  <c r="I2040" i="6"/>
  <c r="I2034" i="6"/>
  <c r="I2012" i="6"/>
  <c r="I2006" i="6"/>
  <c r="I1984" i="6"/>
  <c r="I1952" i="6"/>
  <c r="I1920" i="6"/>
  <c r="I1888" i="6"/>
  <c r="I1856" i="6"/>
  <c r="I1834" i="6"/>
  <c r="I1777" i="6"/>
  <c r="I1749" i="6"/>
  <c r="I597" i="6"/>
  <c r="I560" i="6"/>
  <c r="I410" i="6"/>
  <c r="I268" i="6"/>
  <c r="I156" i="6"/>
  <c r="I1721" i="6"/>
  <c r="I1714" i="6"/>
  <c r="I1710" i="6"/>
  <c r="I1701" i="6"/>
  <c r="I1702" i="6"/>
  <c r="I1698" i="6"/>
  <c r="I1694" i="6"/>
  <c r="I1689" i="6"/>
  <c r="I1686" i="6"/>
  <c r="I1682" i="6"/>
  <c r="I1681" i="6"/>
  <c r="I1673" i="6"/>
  <c r="I1674" i="6"/>
  <c r="I1666" i="6"/>
  <c r="I1665" i="6"/>
  <c r="I1658" i="6"/>
  <c r="I1653" i="6"/>
  <c r="I1650" i="6"/>
  <c r="I1646" i="6"/>
  <c r="I1637" i="6"/>
  <c r="I1638" i="6"/>
  <c r="I1634" i="6"/>
  <c r="I1630" i="6"/>
  <c r="I1625" i="6"/>
  <c r="I1622" i="6"/>
  <c r="I1618" i="6"/>
  <c r="I1617" i="6"/>
  <c r="I1609" i="6"/>
  <c r="I1610" i="6"/>
  <c r="I1602" i="6"/>
  <c r="I1601" i="6"/>
  <c r="I1594" i="6"/>
  <c r="I1589" i="6"/>
  <c r="I1586" i="6"/>
  <c r="I1582" i="6"/>
  <c r="I1573" i="6"/>
  <c r="I1574" i="6"/>
  <c r="I1570" i="6"/>
  <c r="I1566" i="6"/>
  <c r="I1561" i="6"/>
  <c r="I1558" i="6"/>
  <c r="I1554" i="6"/>
  <c r="I1553" i="6"/>
  <c r="I1545" i="6"/>
  <c r="I1546" i="6"/>
  <c r="I1538" i="6"/>
  <c r="I1537" i="6"/>
  <c r="I1530" i="6"/>
  <c r="I1525" i="6"/>
  <c r="I1522" i="6"/>
  <c r="I1518" i="6"/>
  <c r="I1509" i="6"/>
  <c r="I1510" i="6"/>
  <c r="I1506" i="6"/>
  <c r="I1502" i="6"/>
  <c r="I1497" i="6"/>
  <c r="I1494" i="6"/>
  <c r="I1490" i="6"/>
  <c r="I1489" i="6"/>
  <c r="I1481" i="6"/>
  <c r="I1482" i="6"/>
  <c r="I1474" i="6"/>
  <c r="I1473" i="6"/>
  <c r="I1466" i="6"/>
  <c r="I1461" i="6"/>
  <c r="I1458" i="6"/>
  <c r="I1454" i="6"/>
  <c r="I1445" i="6"/>
  <c r="I1446" i="6"/>
  <c r="I1442" i="6"/>
  <c r="I1438" i="6"/>
  <c r="I1433" i="6"/>
  <c r="I1430" i="6"/>
  <c r="I1426" i="6"/>
  <c r="I1425" i="6"/>
  <c r="I1417" i="6"/>
  <c r="I1418" i="6"/>
  <c r="I1410" i="6"/>
  <c r="I1409" i="6"/>
  <c r="I1402" i="6"/>
  <c r="I1397" i="6"/>
  <c r="I1394" i="6"/>
  <c r="I1390" i="6"/>
  <c r="I1381" i="6"/>
  <c r="I1382" i="6"/>
  <c r="I1378" i="6"/>
  <c r="I1374" i="6"/>
  <c r="I1369" i="6"/>
  <c r="I1366" i="6"/>
  <c r="I1362" i="6"/>
  <c r="I1361" i="6"/>
  <c r="I1353" i="6"/>
  <c r="I1354" i="6"/>
  <c r="I1346" i="6"/>
  <c r="I1345" i="6"/>
  <c r="I1338" i="6"/>
  <c r="I1333" i="6"/>
  <c r="I1330" i="6"/>
  <c r="I1326" i="6"/>
  <c r="I1317" i="6"/>
  <c r="I1318" i="6"/>
  <c r="I1314" i="6"/>
  <c r="I1310" i="6"/>
  <c r="I1305" i="6"/>
  <c r="I1302" i="6"/>
  <c r="I1298" i="6"/>
  <c r="I1297" i="6"/>
  <c r="I1289" i="6"/>
  <c r="I1290" i="6"/>
  <c r="I1282" i="6"/>
  <c r="I1281" i="6"/>
  <c r="I1274" i="6"/>
  <c r="I1269" i="6"/>
  <c r="I1266" i="6"/>
  <c r="I1262" i="6"/>
  <c r="I1253" i="6"/>
  <c r="I1254" i="6"/>
  <c r="I1250" i="6"/>
  <c r="I1246" i="6"/>
  <c r="I1241" i="6"/>
  <c r="I1238" i="6"/>
  <c r="I1234" i="6"/>
  <c r="I1233" i="6"/>
  <c r="I1225" i="6"/>
  <c r="I1226" i="6"/>
  <c r="I1218" i="6"/>
  <c r="I1217" i="6"/>
  <c r="I1210" i="6"/>
  <c r="I1205" i="6"/>
  <c r="I1202" i="6"/>
  <c r="I1198" i="6"/>
  <c r="I1189" i="6"/>
  <c r="I1190" i="6"/>
  <c r="I1186" i="6"/>
  <c r="I1182" i="6"/>
  <c r="I1177" i="6"/>
  <c r="I1174" i="6"/>
  <c r="I1170" i="6"/>
  <c r="I1169" i="6"/>
  <c r="I1161" i="6"/>
  <c r="I1162" i="6"/>
  <c r="I1154" i="6"/>
  <c r="I1153" i="6"/>
  <c r="I1146" i="6"/>
  <c r="I1141" i="6"/>
  <c r="I1138" i="6"/>
  <c r="I1134" i="6"/>
  <c r="I1125" i="6"/>
  <c r="I1126" i="6"/>
  <c r="I1122" i="6"/>
  <c r="I1118" i="6"/>
  <c r="I1113" i="6"/>
  <c r="I1110" i="6"/>
  <c r="I1106" i="6"/>
  <c r="I1105" i="6"/>
  <c r="I1097" i="6"/>
  <c r="I1098" i="6"/>
  <c r="I1090" i="6"/>
  <c r="I1089" i="6"/>
  <c r="I1082" i="6"/>
  <c r="I1077" i="6"/>
  <c r="I1074" i="6"/>
  <c r="I1070" i="6"/>
  <c r="I1061" i="6"/>
  <c r="I1062" i="6"/>
  <c r="I1058" i="6"/>
  <c r="I1054" i="6"/>
  <c r="I1049" i="6"/>
  <c r="I1046" i="6"/>
  <c r="I1042" i="6"/>
  <c r="I1041" i="6"/>
  <c r="I1033" i="6"/>
  <c r="I1034" i="6"/>
  <c r="I1026" i="6"/>
  <c r="I1025" i="6"/>
  <c r="I1018" i="6"/>
  <c r="I1013" i="6"/>
  <c r="I1010" i="6"/>
  <c r="I1006" i="6"/>
  <c r="I997" i="6"/>
  <c r="I998" i="6"/>
  <c r="I994" i="6"/>
  <c r="I990" i="6"/>
  <c r="I985" i="6"/>
  <c r="I982" i="6"/>
  <c r="I981" i="6"/>
  <c r="I978" i="6"/>
  <c r="I974" i="6"/>
  <c r="I972" i="6"/>
  <c r="I970" i="6"/>
  <c r="I966" i="6"/>
  <c r="I964" i="6"/>
  <c r="I965" i="6"/>
  <c r="I962" i="6"/>
  <c r="I958" i="6"/>
  <c r="I956" i="6"/>
  <c r="I954" i="6"/>
  <c r="I953" i="6"/>
  <c r="I950" i="6"/>
  <c r="I946" i="6"/>
  <c r="I944" i="6"/>
  <c r="I945" i="6"/>
  <c r="I942" i="6"/>
  <c r="I938" i="6"/>
  <c r="I937" i="6"/>
  <c r="I934" i="6"/>
  <c r="I930" i="6"/>
  <c r="I928" i="6"/>
  <c r="I926" i="6"/>
  <c r="I924" i="6"/>
  <c r="I922" i="6"/>
  <c r="I918" i="6"/>
  <c r="I916" i="6"/>
  <c r="I917" i="6"/>
  <c r="I914" i="6"/>
  <c r="I910" i="6"/>
  <c r="I908" i="6"/>
  <c r="I906" i="6"/>
  <c r="I905" i="6"/>
  <c r="I902" i="6"/>
  <c r="I900" i="6"/>
  <c r="I898" i="6"/>
  <c r="I897" i="6"/>
  <c r="I896" i="6"/>
  <c r="I894" i="6"/>
  <c r="I890" i="6"/>
  <c r="I889" i="6"/>
  <c r="I886" i="6"/>
  <c r="I884" i="6"/>
  <c r="I882" i="6"/>
  <c r="I880" i="6"/>
  <c r="I878" i="6"/>
  <c r="I876" i="6"/>
  <c r="I874" i="6"/>
  <c r="I870" i="6"/>
  <c r="I869" i="6"/>
  <c r="I868" i="6"/>
  <c r="I866" i="6"/>
  <c r="I862" i="6"/>
  <c r="I860" i="6"/>
  <c r="I858" i="6"/>
  <c r="I854" i="6"/>
  <c r="I852" i="6"/>
  <c r="I850" i="6"/>
  <c r="I848" i="6"/>
  <c r="I849" i="6"/>
  <c r="I846" i="6"/>
  <c r="I842" i="6"/>
  <c r="I841" i="6"/>
  <c r="I838" i="6"/>
  <c r="I834" i="6"/>
  <c r="I833" i="6"/>
  <c r="I832" i="6"/>
  <c r="I830" i="6"/>
  <c r="I826" i="6"/>
  <c r="I822" i="6"/>
  <c r="I820" i="6"/>
  <c r="I821" i="6"/>
  <c r="I818" i="6"/>
  <c r="I814" i="6"/>
  <c r="I812" i="6"/>
  <c r="I810" i="6"/>
  <c r="I806" i="6"/>
  <c r="I805" i="6"/>
  <c r="I804" i="6"/>
  <c r="I802" i="6"/>
  <c r="I801" i="6"/>
  <c r="I798" i="6"/>
  <c r="I794" i="6"/>
  <c r="I793" i="6"/>
  <c r="I790" i="6"/>
  <c r="I786" i="6"/>
  <c r="I784" i="6"/>
  <c r="I785" i="6"/>
  <c r="I782" i="6"/>
  <c r="I554" i="6"/>
  <c r="I532" i="6"/>
  <c r="I530" i="6"/>
  <c r="I506" i="6"/>
  <c r="I466" i="6"/>
  <c r="I416" i="6"/>
  <c r="I402" i="6"/>
  <c r="I390" i="6"/>
  <c r="I378" i="6"/>
  <c r="I368" i="6"/>
  <c r="I352" i="6"/>
  <c r="I340" i="6"/>
  <c r="I336" i="6"/>
  <c r="I308" i="6"/>
  <c r="I288" i="6"/>
  <c r="I284" i="6"/>
  <c r="I263" i="6"/>
  <c r="I240" i="6"/>
  <c r="I232" i="6"/>
  <c r="I212" i="6"/>
  <c r="I208" i="6"/>
  <c r="I191" i="6"/>
  <c r="I183" i="6"/>
  <c r="I152" i="6"/>
  <c r="I132" i="6"/>
  <c r="I92" i="6"/>
  <c r="I88" i="6"/>
  <c r="I44" i="6"/>
  <c r="I36" i="6"/>
  <c r="I3" i="6"/>
  <c r="I1313" i="6"/>
  <c r="I1649" i="6"/>
  <c r="I1621" i="6"/>
  <c r="I1593" i="6"/>
  <c r="I1521" i="6"/>
  <c r="I1493" i="6"/>
  <c r="I1465" i="6"/>
  <c r="I1393" i="6"/>
  <c r="I778" i="6"/>
  <c r="I777" i="6"/>
  <c r="I774" i="6"/>
  <c r="I770" i="6"/>
  <c r="I769" i="6"/>
  <c r="I766" i="6"/>
  <c r="I762" i="6"/>
  <c r="I758" i="6"/>
  <c r="I756" i="6"/>
  <c r="I754" i="6"/>
  <c r="I750" i="6"/>
  <c r="I748" i="6"/>
  <c r="I746" i="6"/>
  <c r="I742" i="6"/>
  <c r="I741" i="6"/>
  <c r="I738" i="6"/>
  <c r="I734" i="6"/>
  <c r="I730" i="6"/>
  <c r="I726" i="6"/>
  <c r="I722" i="6"/>
  <c r="I720" i="6"/>
  <c r="I718" i="6"/>
  <c r="I714" i="6"/>
  <c r="I713" i="6"/>
  <c r="I710" i="6"/>
  <c r="I706" i="6"/>
  <c r="I705" i="6"/>
  <c r="I702" i="6"/>
  <c r="I698" i="6"/>
  <c r="I694" i="6"/>
  <c r="I692" i="6"/>
  <c r="I690" i="6"/>
  <c r="I686" i="6"/>
  <c r="I684" i="6"/>
  <c r="I682" i="6"/>
  <c r="I678" i="6"/>
  <c r="I677" i="6"/>
  <c r="I674" i="6"/>
  <c r="I670" i="6"/>
  <c r="I666" i="6"/>
  <c r="I662" i="6"/>
  <c r="I658" i="6"/>
  <c r="I656" i="6"/>
  <c r="I654" i="6"/>
  <c r="I650" i="6"/>
  <c r="I649" i="6"/>
  <c r="I646" i="6"/>
  <c r="I642" i="6"/>
  <c r="I641" i="6"/>
  <c r="I638" i="6"/>
  <c r="I634" i="6"/>
  <c r="I630" i="6"/>
  <c r="I628" i="6"/>
  <c r="I626" i="6"/>
  <c r="I622" i="6"/>
  <c r="I620" i="6"/>
  <c r="I618" i="6"/>
  <c r="I614" i="6"/>
  <c r="I613" i="6"/>
  <c r="I610" i="6"/>
  <c r="I606" i="6"/>
  <c r="I602" i="6"/>
  <c r="I598" i="6"/>
  <c r="I594" i="6"/>
  <c r="I592" i="6"/>
  <c r="I590" i="6"/>
  <c r="I586" i="6"/>
  <c r="I585" i="6"/>
  <c r="I582" i="6"/>
  <c r="I578" i="6"/>
  <c r="I577" i="6"/>
  <c r="I574" i="6"/>
  <c r="I570" i="6"/>
  <c r="I566" i="6"/>
  <c r="I564" i="6"/>
  <c r="I562" i="6"/>
  <c r="I558" i="6"/>
  <c r="I550" i="6"/>
  <c r="I546" i="6"/>
  <c r="I542" i="6"/>
  <c r="I538" i="6"/>
  <c r="I526" i="6"/>
  <c r="I522" i="6"/>
  <c r="I518" i="6"/>
  <c r="I514" i="6"/>
  <c r="I510" i="6"/>
  <c r="I508" i="6"/>
  <c r="I498" i="6"/>
  <c r="I494" i="6"/>
  <c r="I490" i="6"/>
  <c r="I486" i="6"/>
  <c r="I480" i="6"/>
  <c r="I478" i="6"/>
  <c r="I470" i="6"/>
  <c r="I462" i="6"/>
  <c r="I460" i="6"/>
  <c r="I458" i="6"/>
  <c r="I452" i="6"/>
  <c r="I450" i="6"/>
  <c r="I446" i="6"/>
  <c r="I442" i="6"/>
  <c r="I432" i="6"/>
  <c r="I430" i="6"/>
  <c r="I422" i="6"/>
  <c r="I414" i="6"/>
  <c r="I412" i="6"/>
  <c r="I404" i="6"/>
  <c r="I398" i="6"/>
  <c r="I394" i="6"/>
  <c r="I386" i="6"/>
  <c r="I384" i="6"/>
  <c r="I382" i="6"/>
  <c r="I366" i="6"/>
  <c r="I358" i="6"/>
  <c r="I356" i="6"/>
  <c r="I350" i="6"/>
  <c r="I332" i="6"/>
  <c r="I295" i="6"/>
  <c r="I276" i="6"/>
  <c r="I255" i="6"/>
  <c r="I236" i="6"/>
  <c r="I220" i="6"/>
  <c r="I199" i="6"/>
  <c r="I180" i="6"/>
  <c r="I140" i="6"/>
  <c r="I100" i="6"/>
  <c r="I68" i="6"/>
  <c r="I28" i="6"/>
  <c r="I757" i="6"/>
  <c r="I737" i="6"/>
  <c r="I729" i="6"/>
  <c r="I709" i="6"/>
  <c r="I700" i="6"/>
  <c r="I689" i="6"/>
  <c r="I681" i="6"/>
  <c r="I672" i="6"/>
  <c r="I661" i="6"/>
  <c r="I652" i="6"/>
  <c r="I644" i="6"/>
  <c r="I633" i="6"/>
  <c r="I624" i="6"/>
  <c r="I604" i="6"/>
  <c r="I596" i="6"/>
  <c r="I576" i="6"/>
  <c r="I544" i="6"/>
  <c r="I482" i="6"/>
  <c r="I468" i="6"/>
  <c r="I444" i="6"/>
  <c r="I418" i="6"/>
  <c r="I406" i="6"/>
  <c r="I380" i="6"/>
  <c r="I354" i="6"/>
  <c r="I264" i="6"/>
  <c r="I1836" i="6"/>
  <c r="I1832" i="6"/>
  <c r="I1828" i="6"/>
  <c r="I179" i="6"/>
  <c r="I1824" i="6"/>
  <c r="I1820" i="6"/>
  <c r="I1816" i="6"/>
  <c r="I1812" i="6"/>
  <c r="I1808" i="6"/>
  <c r="I1804" i="6"/>
  <c r="I1800" i="6"/>
  <c r="I1796" i="6"/>
  <c r="I1792" i="6"/>
  <c r="I1788" i="6"/>
  <c r="I1784" i="6"/>
  <c r="I1780" i="6"/>
  <c r="I1776" i="6"/>
  <c r="I1772" i="6"/>
  <c r="I1768" i="6"/>
  <c r="I1764" i="6"/>
  <c r="I1760" i="6"/>
  <c r="I1756" i="6"/>
  <c r="I1752" i="6"/>
  <c r="I1748" i="6"/>
  <c r="I1744" i="6"/>
  <c r="I1740" i="6"/>
  <c r="I1736" i="6"/>
  <c r="I1732" i="6"/>
  <c r="I1728" i="6"/>
  <c r="I1724" i="6"/>
  <c r="I1720" i="6"/>
  <c r="I1716" i="6"/>
  <c r="I1712" i="6"/>
  <c r="I1708" i="6"/>
  <c r="I1709" i="6"/>
  <c r="I1704" i="6"/>
  <c r="I1700" i="6"/>
  <c r="I1696" i="6"/>
  <c r="I1692" i="6"/>
  <c r="I1693" i="6"/>
  <c r="I1688" i="6"/>
  <c r="I1684" i="6"/>
  <c r="I1680" i="6"/>
  <c r="I1676" i="6"/>
  <c r="I1677" i="6"/>
  <c r="I1672" i="6"/>
  <c r="I1668" i="6"/>
  <c r="I1664" i="6"/>
  <c r="I1660" i="6"/>
  <c r="I1661" i="6"/>
  <c r="I1656" i="6"/>
  <c r="I1652" i="6"/>
  <c r="I1648" i="6"/>
  <c r="I1644" i="6"/>
  <c r="I1645" i="6"/>
  <c r="I1640" i="6"/>
  <c r="I1636" i="6"/>
  <c r="I1632" i="6"/>
  <c r="I1628" i="6"/>
  <c r="I1629" i="6"/>
  <c r="I1624" i="6"/>
  <c r="I1620" i="6"/>
  <c r="I1616" i="6"/>
  <c r="I1612" i="6"/>
  <c r="I1613" i="6"/>
  <c r="I1608" i="6"/>
  <c r="I1604" i="6"/>
  <c r="I1600" i="6"/>
  <c r="I1596" i="6"/>
  <c r="I1597" i="6"/>
  <c r="I1592" i="6"/>
  <c r="I1588" i="6"/>
  <c r="I1584" i="6"/>
  <c r="I1580" i="6"/>
  <c r="I1581" i="6"/>
  <c r="I1576" i="6"/>
  <c r="I1572" i="6"/>
  <c r="I1568" i="6"/>
  <c r="I1564" i="6"/>
  <c r="I1565" i="6"/>
  <c r="I1560" i="6"/>
  <c r="I1556" i="6"/>
  <c r="I1552" i="6"/>
  <c r="I1548" i="6"/>
  <c r="I1549" i="6"/>
  <c r="I1544" i="6"/>
  <c r="I1540" i="6"/>
  <c r="I1536" i="6"/>
  <c r="I1532" i="6"/>
  <c r="I1533" i="6"/>
  <c r="I1528" i="6"/>
  <c r="I1524" i="6"/>
  <c r="I1520" i="6"/>
  <c r="I1516" i="6"/>
  <c r="I1517" i="6"/>
  <c r="I1512" i="6"/>
  <c r="I1508" i="6"/>
  <c r="I1504" i="6"/>
  <c r="I1500" i="6"/>
  <c r="I1501" i="6"/>
  <c r="I1496" i="6"/>
  <c r="I1492" i="6"/>
  <c r="I1488" i="6"/>
  <c r="I1484" i="6"/>
  <c r="I1485" i="6"/>
  <c r="I1480" i="6"/>
  <c r="I1476" i="6"/>
  <c r="I1472" i="6"/>
  <c r="I1468" i="6"/>
  <c r="I1469" i="6"/>
  <c r="I1464" i="6"/>
  <c r="I1460" i="6"/>
  <c r="I1456" i="6"/>
  <c r="I1452" i="6"/>
  <c r="I1453" i="6"/>
  <c r="I175" i="6"/>
  <c r="I1448" i="6"/>
  <c r="I1444" i="6"/>
  <c r="I1440" i="6"/>
  <c r="I1436" i="6"/>
  <c r="I1437" i="6"/>
  <c r="I1432" i="6"/>
  <c r="I1428" i="6"/>
  <c r="I1424" i="6"/>
  <c r="I1420" i="6"/>
  <c r="I1421" i="6"/>
  <c r="I1416" i="6"/>
  <c r="I976" i="6"/>
  <c r="I961" i="6"/>
  <c r="I948" i="6"/>
  <c r="I933" i="6"/>
  <c r="I912" i="6"/>
  <c r="I773" i="6"/>
  <c r="I764" i="6"/>
  <c r="I753" i="6"/>
  <c r="I745" i="6"/>
  <c r="I736" i="6"/>
  <c r="I725" i="6"/>
  <c r="I716" i="6"/>
  <c r="I708" i="6"/>
  <c r="I697" i="6"/>
  <c r="I688" i="6"/>
  <c r="I668" i="6"/>
  <c r="I660" i="6"/>
  <c r="I640" i="6"/>
  <c r="I612" i="6"/>
  <c r="I593" i="6"/>
  <c r="I565" i="6"/>
  <c r="I540" i="6"/>
  <c r="I516" i="6"/>
  <c r="I476" i="6"/>
  <c r="I454" i="6"/>
  <c r="I1412" i="6"/>
  <c r="I1408" i="6"/>
  <c r="I1404" i="6"/>
  <c r="I1400" i="6"/>
  <c r="I1396" i="6"/>
  <c r="I1392" i="6"/>
  <c r="I1388" i="6"/>
  <c r="I1384" i="6"/>
  <c r="I1380" i="6"/>
  <c r="I1376" i="6"/>
  <c r="I1372" i="6"/>
  <c r="I1368" i="6"/>
  <c r="I1364" i="6"/>
  <c r="I1360" i="6"/>
  <c r="I1356" i="6"/>
  <c r="I1352" i="6"/>
  <c r="I1348" i="6"/>
  <c r="I1344" i="6"/>
  <c r="I1340" i="6"/>
  <c r="I1336" i="6"/>
  <c r="I1332" i="6"/>
  <c r="I1328" i="6"/>
  <c r="I1324" i="6"/>
  <c r="I1320" i="6"/>
  <c r="I1316" i="6"/>
  <c r="I1312" i="6"/>
  <c r="I1308" i="6"/>
  <c r="I1304" i="6"/>
  <c r="I1300" i="6"/>
  <c r="I1296" i="6"/>
  <c r="I1292" i="6"/>
  <c r="I1288" i="6"/>
  <c r="I1284" i="6"/>
  <c r="I1280" i="6"/>
  <c r="I1276" i="6"/>
  <c r="I1272" i="6"/>
  <c r="I1268" i="6"/>
  <c r="I1264" i="6"/>
  <c r="I1260" i="6"/>
  <c r="I1256" i="6"/>
  <c r="I1252" i="6"/>
  <c r="I1248" i="6"/>
  <c r="I1244" i="6"/>
  <c r="I1240" i="6"/>
  <c r="I1236" i="6"/>
  <c r="I1232" i="6"/>
  <c r="I1228" i="6"/>
  <c r="I1224" i="6"/>
  <c r="I1220" i="6"/>
  <c r="I1216" i="6"/>
  <c r="I1212" i="6"/>
  <c r="I1208" i="6"/>
  <c r="I1204" i="6"/>
  <c r="I1200" i="6"/>
  <c r="I1196" i="6"/>
  <c r="I1192" i="6"/>
  <c r="I1188" i="6"/>
  <c r="I1184" i="6"/>
  <c r="I1180" i="6"/>
  <c r="I171" i="6"/>
  <c r="I1176" i="6"/>
  <c r="I1172" i="6"/>
  <c r="I1168" i="6"/>
  <c r="I1164" i="6"/>
  <c r="I1160" i="6"/>
  <c r="I1156" i="6"/>
  <c r="I1152" i="6"/>
  <c r="I1148" i="6"/>
  <c r="I1144" i="6"/>
  <c r="I1140" i="6"/>
  <c r="I1136" i="6"/>
  <c r="I1132" i="6"/>
  <c r="I1128" i="6"/>
  <c r="I1124" i="6"/>
  <c r="I1120" i="6"/>
  <c r="I1116" i="6"/>
  <c r="I1112" i="6"/>
  <c r="I1108" i="6"/>
  <c r="I1104" i="6"/>
  <c r="I1100" i="6"/>
  <c r="I1096" i="6"/>
  <c r="I1092" i="6"/>
  <c r="I1088" i="6"/>
  <c r="I1084" i="6"/>
  <c r="I1080" i="6"/>
  <c r="I1076" i="6"/>
  <c r="I1072" i="6"/>
  <c r="I1068" i="6"/>
  <c r="I1064" i="6"/>
  <c r="I1060" i="6"/>
  <c r="I1056" i="6"/>
  <c r="I1052" i="6"/>
  <c r="I1048" i="6"/>
  <c r="I1044" i="6"/>
  <c r="I1040" i="6"/>
  <c r="I1036" i="6"/>
  <c r="I1032" i="6"/>
  <c r="I1028" i="6"/>
  <c r="I1024" i="6"/>
  <c r="I1020" i="6"/>
  <c r="I1016" i="6"/>
  <c r="I1012" i="6"/>
  <c r="I1008" i="6"/>
  <c r="I1004" i="6"/>
  <c r="I1000" i="6"/>
  <c r="I996" i="6"/>
  <c r="I992" i="6"/>
  <c r="I988" i="6"/>
  <c r="I984" i="6"/>
  <c r="I973" i="6"/>
  <c r="I968" i="6"/>
  <c r="I167" i="6"/>
  <c r="I957" i="6"/>
  <c r="I952" i="6"/>
  <c r="I941" i="6"/>
  <c r="I936" i="6"/>
  <c r="I925" i="6"/>
  <c r="I920" i="6"/>
  <c r="I909" i="6"/>
  <c r="I904" i="6"/>
  <c r="I893" i="6"/>
  <c r="I888" i="6"/>
  <c r="I877" i="6"/>
  <c r="I872" i="6"/>
  <c r="I861" i="6"/>
  <c r="I856" i="6"/>
  <c r="I845" i="6"/>
  <c r="I840" i="6"/>
  <c r="I829" i="6"/>
  <c r="I824" i="6"/>
  <c r="I813" i="6"/>
  <c r="I808" i="6"/>
  <c r="I163" i="6"/>
  <c r="I797" i="6"/>
  <c r="I792" i="6"/>
  <c r="I781" i="6"/>
  <c r="I776" i="6"/>
  <c r="I765" i="6"/>
  <c r="I760" i="6"/>
  <c r="I749" i="6"/>
  <c r="I744" i="6"/>
  <c r="I733" i="6"/>
  <c r="I728" i="6"/>
  <c r="I717" i="6"/>
  <c r="I712" i="6"/>
  <c r="I701" i="6"/>
  <c r="I696" i="6"/>
  <c r="I159" i="6"/>
  <c r="I685" i="6"/>
  <c r="I680" i="6"/>
  <c r="I669" i="6"/>
  <c r="I664" i="6"/>
  <c r="I653" i="6"/>
  <c r="I648" i="6"/>
  <c r="I637" i="6"/>
  <c r="I632" i="6"/>
  <c r="I621" i="6"/>
  <c r="I616" i="6"/>
  <c r="I605" i="6"/>
  <c r="I600" i="6"/>
  <c r="I155" i="6"/>
  <c r="I589" i="6"/>
  <c r="I584" i="6"/>
  <c r="I573" i="6"/>
  <c r="I568" i="6"/>
  <c r="I557" i="6"/>
  <c r="I556" i="6"/>
  <c r="I553" i="6"/>
  <c r="I552" i="6"/>
  <c r="I549" i="6"/>
  <c r="I545" i="6"/>
  <c r="I541" i="6"/>
  <c r="I537" i="6"/>
  <c r="I536" i="6"/>
  <c r="I533" i="6"/>
  <c r="I529" i="6"/>
  <c r="I528" i="6"/>
  <c r="I525" i="6"/>
  <c r="I521" i="6"/>
  <c r="I520" i="6"/>
  <c r="I1405" i="6"/>
  <c r="I1389" i="6"/>
  <c r="I1373" i="6"/>
  <c r="I1357" i="6"/>
  <c r="I1341" i="6"/>
  <c r="I1325" i="6"/>
  <c r="I1309" i="6"/>
  <c r="I1293" i="6"/>
  <c r="I1277" i="6"/>
  <c r="I1261" i="6"/>
  <c r="I1245" i="6"/>
  <c r="I1229" i="6"/>
  <c r="I1213" i="6"/>
  <c r="I1197" i="6"/>
  <c r="I1181" i="6"/>
  <c r="I1165" i="6"/>
  <c r="I1149" i="6"/>
  <c r="I1133" i="6"/>
  <c r="I1117" i="6"/>
  <c r="I1101" i="6"/>
  <c r="I1085" i="6"/>
  <c r="I1069" i="6"/>
  <c r="I1053" i="6"/>
  <c r="I1037" i="6"/>
  <c r="I1021" i="6"/>
  <c r="I1005" i="6"/>
  <c r="I989" i="6"/>
  <c r="I969" i="6"/>
  <c r="I940" i="6"/>
  <c r="I517" i="6"/>
  <c r="I513" i="6"/>
  <c r="I151" i="6"/>
  <c r="I509" i="6"/>
  <c r="I505" i="6"/>
  <c r="I504" i="6"/>
  <c r="I501" i="6"/>
  <c r="I500" i="6"/>
  <c r="I497" i="6"/>
  <c r="I493" i="6"/>
  <c r="I492" i="6"/>
  <c r="I489" i="6"/>
  <c r="I488" i="6"/>
  <c r="I485" i="6"/>
  <c r="I481" i="6"/>
  <c r="I477" i="6"/>
  <c r="I473" i="6"/>
  <c r="I472" i="6"/>
  <c r="I469" i="6"/>
  <c r="I465" i="6"/>
  <c r="I464" i="6"/>
  <c r="I461" i="6"/>
  <c r="I457" i="6"/>
  <c r="I456" i="6"/>
  <c r="I453" i="6"/>
  <c r="I449" i="6"/>
  <c r="I445" i="6"/>
  <c r="I147" i="6"/>
  <c r="I441" i="6"/>
  <c r="I440" i="6"/>
  <c r="I437" i="6"/>
  <c r="I436" i="6"/>
  <c r="I433" i="6"/>
  <c r="I429" i="6"/>
  <c r="I428" i="6"/>
  <c r="I425" i="6"/>
  <c r="I424" i="6"/>
  <c r="I421" i="6"/>
  <c r="I417" i="6"/>
  <c r="I413" i="6"/>
  <c r="I409" i="6"/>
  <c r="I408" i="6"/>
  <c r="I405" i="6"/>
  <c r="I401" i="6"/>
  <c r="I400" i="6"/>
  <c r="I397" i="6"/>
  <c r="I393" i="6"/>
  <c r="I392" i="6"/>
  <c r="I389" i="6"/>
  <c r="I385" i="6"/>
  <c r="I143" i="6"/>
  <c r="I381" i="6"/>
  <c r="I377" i="6"/>
  <c r="I376" i="6"/>
  <c r="I373" i="6"/>
  <c r="I372" i="6"/>
  <c r="I369" i="6"/>
  <c r="I365" i="6"/>
  <c r="I364" i="6"/>
  <c r="I361" i="6"/>
  <c r="I360" i="6"/>
  <c r="I357" i="6"/>
  <c r="I353" i="6"/>
  <c r="I349" i="6"/>
  <c r="I342" i="6"/>
  <c r="I345" i="6"/>
  <c r="I344" i="6"/>
  <c r="I341" i="6"/>
  <c r="I337" i="6"/>
  <c r="I333" i="6"/>
  <c r="I329" i="6"/>
  <c r="I328" i="6"/>
  <c r="I325" i="6"/>
  <c r="I324" i="6"/>
  <c r="I321" i="6"/>
  <c r="I317" i="6"/>
  <c r="I316" i="6"/>
  <c r="I313" i="6"/>
  <c r="I312" i="6"/>
  <c r="I309" i="6"/>
  <c r="I305" i="6"/>
  <c r="I301" i="6"/>
  <c r="I300" i="6"/>
  <c r="I297" i="6"/>
  <c r="I293" i="6"/>
  <c r="I292" i="6"/>
  <c r="I289" i="6"/>
  <c r="I287" i="6"/>
  <c r="I285" i="6"/>
  <c r="I281" i="6"/>
  <c r="I280" i="6"/>
  <c r="I277" i="6"/>
  <c r="I273" i="6"/>
  <c r="I272" i="6"/>
  <c r="I269" i="6"/>
  <c r="I265" i="6"/>
  <c r="I261" i="6"/>
  <c r="I260" i="6"/>
  <c r="I257" i="6"/>
  <c r="I256" i="6"/>
  <c r="I253" i="6"/>
  <c r="I249" i="6"/>
  <c r="I248" i="6"/>
  <c r="I245" i="6"/>
  <c r="I244" i="6"/>
  <c r="I241" i="6"/>
  <c r="I237" i="6"/>
  <c r="I233" i="6"/>
  <c r="I231" i="6"/>
  <c r="I229" i="6"/>
  <c r="I228" i="6"/>
  <c r="I225" i="6"/>
  <c r="I221" i="6"/>
  <c r="I217" i="6"/>
  <c r="I216" i="6"/>
  <c r="I215" i="6"/>
  <c r="I213" i="6"/>
  <c r="I209" i="6"/>
  <c r="I205" i="6"/>
  <c r="I201" i="6"/>
  <c r="I200" i="6"/>
  <c r="I197" i="6"/>
  <c r="I196" i="6"/>
  <c r="I193" i="6"/>
  <c r="I189" i="6"/>
  <c r="I188" i="6"/>
  <c r="I185" i="6"/>
  <c r="I184" i="6"/>
  <c r="I181" i="6"/>
  <c r="I177" i="6"/>
  <c r="I176" i="6"/>
  <c r="I173" i="6"/>
  <c r="I169" i="6"/>
  <c r="I168" i="6"/>
  <c r="I165" i="6"/>
  <c r="I164" i="6"/>
  <c r="I161" i="6"/>
  <c r="I160" i="6"/>
  <c r="I157" i="6"/>
  <c r="I153" i="6"/>
  <c r="I149" i="6"/>
  <c r="I148" i="6"/>
  <c r="I145" i="6"/>
  <c r="I144" i="6"/>
  <c r="I141" i="6"/>
  <c r="I137" i="6"/>
  <c r="I136" i="6"/>
  <c r="I133" i="6"/>
  <c r="I129" i="6"/>
  <c r="I128" i="6"/>
  <c r="I125" i="6"/>
  <c r="I124" i="6"/>
  <c r="I121" i="6"/>
  <c r="I117" i="6"/>
  <c r="I113" i="6"/>
  <c r="I112" i="6"/>
  <c r="I109" i="6"/>
  <c r="I108" i="6"/>
  <c r="I105" i="6"/>
  <c r="I104" i="6"/>
  <c r="I101" i="6"/>
  <c r="I97" i="6"/>
  <c r="I96" i="6"/>
  <c r="I93" i="6"/>
  <c r="I89" i="6"/>
  <c r="I85" i="6"/>
  <c r="I84" i="6"/>
  <c r="I81" i="6"/>
  <c r="I80" i="6"/>
  <c r="I77" i="6"/>
  <c r="I76" i="6"/>
  <c r="I73" i="6"/>
  <c r="I69" i="6"/>
  <c r="I65" i="6"/>
  <c r="I64" i="6"/>
  <c r="I61" i="6"/>
  <c r="I60" i="6"/>
  <c r="I57" i="6"/>
  <c r="I53" i="6"/>
  <c r="I52" i="6"/>
  <c r="I49" i="6"/>
  <c r="I48" i="6"/>
  <c r="I45" i="6"/>
  <c r="I41" i="6"/>
  <c r="I40" i="6"/>
  <c r="I37" i="6"/>
  <c r="I33" i="6"/>
  <c r="I32" i="6"/>
  <c r="I29" i="6"/>
  <c r="I25" i="6"/>
  <c r="I24" i="6"/>
  <c r="I21" i="6"/>
  <c r="I20" i="6"/>
  <c r="I17" i="6"/>
  <c r="I16" i="6"/>
  <c r="I13" i="6"/>
  <c r="I9" i="6"/>
  <c r="I2" i="6"/>
  <c r="I307" i="6"/>
  <c r="I303" i="6"/>
  <c r="I299" i="6"/>
  <c r="I291" i="6"/>
  <c r="I283" i="6"/>
  <c r="I275" i="6"/>
  <c r="I271" i="6"/>
  <c r="I267" i="6"/>
  <c r="I259" i="6"/>
  <c r="I251" i="6"/>
  <c r="I243" i="6"/>
  <c r="I239" i="6"/>
  <c r="I235" i="6"/>
  <c r="I227" i="6"/>
  <c r="I219" i="6"/>
  <c r="I211" i="6"/>
  <c r="I207" i="6"/>
  <c r="I203" i="6"/>
  <c r="I195" i="6"/>
  <c r="I187" i="6"/>
  <c r="I139" i="6"/>
  <c r="I135" i="6"/>
  <c r="I131" i="6"/>
  <c r="I127" i="6"/>
  <c r="I123" i="6"/>
  <c r="I119" i="6"/>
  <c r="I115" i="6"/>
  <c r="I111" i="6"/>
  <c r="I107" i="6"/>
  <c r="I103" i="6"/>
  <c r="I99" i="6"/>
  <c r="I95" i="6"/>
  <c r="I91" i="6"/>
  <c r="I87" i="6"/>
  <c r="I83" i="6"/>
  <c r="I79" i="6"/>
  <c r="I75" i="6"/>
  <c r="I71" i="6"/>
  <c r="I67" i="6"/>
  <c r="I63" i="6"/>
  <c r="I59" i="6"/>
  <c r="I55" i="6"/>
  <c r="I51" i="6"/>
  <c r="I47" i="6"/>
  <c r="I43" i="6"/>
  <c r="I39" i="6"/>
  <c r="I35" i="6"/>
  <c r="I31" i="6"/>
  <c r="I27" i="6"/>
  <c r="I23" i="6"/>
  <c r="I19" i="6"/>
  <c r="I15" i="6"/>
  <c r="I11" i="6"/>
  <c r="I7" i="6"/>
  <c r="I338" i="6"/>
  <c r="I334" i="6"/>
  <c r="I330" i="6"/>
  <c r="I326" i="6"/>
  <c r="I322" i="6"/>
  <c r="I318" i="6"/>
  <c r="I314" i="6"/>
  <c r="I310" i="6"/>
  <c r="I306" i="6"/>
  <c r="I302" i="6"/>
  <c r="I298" i="6"/>
  <c r="I294" i="6"/>
  <c r="I290" i="6"/>
  <c r="I286" i="6"/>
  <c r="I282" i="6"/>
  <c r="I278" i="6"/>
  <c r="I274" i="6"/>
  <c r="I270" i="6"/>
  <c r="I266" i="6"/>
  <c r="I262" i="6"/>
  <c r="I258" i="6"/>
  <c r="I254" i="6"/>
  <c r="I250" i="6"/>
  <c r="I246" i="6"/>
  <c r="I242" i="6"/>
  <c r="I238" i="6"/>
  <c r="I234" i="6"/>
  <c r="I230" i="6"/>
  <c r="I226" i="6"/>
  <c r="I222" i="6"/>
  <c r="I218" i="6"/>
  <c r="I214" i="6"/>
  <c r="I210" i="6"/>
  <c r="I206" i="6"/>
  <c r="I202" i="6"/>
  <c r="I198" i="6"/>
  <c r="I194" i="6"/>
  <c r="I190" i="6"/>
  <c r="I186" i="6"/>
  <c r="I182" i="6"/>
  <c r="I178" i="6"/>
  <c r="I174" i="6"/>
  <c r="I170" i="6"/>
  <c r="I166" i="6"/>
  <c r="I162" i="6"/>
  <c r="I158" i="6"/>
  <c r="I154" i="6"/>
  <c r="I150" i="6"/>
  <c r="I146" i="6"/>
  <c r="I142" i="6"/>
  <c r="I138" i="6"/>
  <c r="I134" i="6"/>
  <c r="I130" i="6"/>
  <c r="I126" i="6"/>
  <c r="I122" i="6"/>
  <c r="I118" i="6"/>
  <c r="I114" i="6"/>
  <c r="I110" i="6"/>
  <c r="I106" i="6"/>
  <c r="I102" i="6"/>
  <c r="I98" i="6"/>
  <c r="I94" i="6"/>
  <c r="I90" i="6"/>
  <c r="I86" i="6"/>
  <c r="I82" i="6"/>
  <c r="I78" i="6"/>
  <c r="I74" i="6"/>
  <c r="I70" i="6"/>
  <c r="I66" i="6"/>
  <c r="I62" i="6"/>
  <c r="I58" i="6"/>
  <c r="I54" i="6"/>
  <c r="I50" i="6"/>
  <c r="I46" i="6"/>
  <c r="I42" i="6"/>
  <c r="I38" i="6"/>
  <c r="I34" i="6"/>
  <c r="I30" i="6"/>
  <c r="I26" i="6"/>
  <c r="I22" i="6"/>
  <c r="I18" i="6"/>
  <c r="I14" i="6"/>
  <c r="I10" i="6"/>
  <c r="I6" i="6"/>
  <c r="I5" i="6"/>
  <c r="I4" i="6"/>
  <c r="U771" i="7"/>
  <c r="U786" i="7"/>
  <c r="U482" i="7"/>
  <c r="U418" i="7"/>
  <c r="U222" i="7"/>
  <c r="U94" i="7"/>
  <c r="U791" i="7"/>
  <c r="U683" i="7"/>
  <c r="U682" i="7"/>
  <c r="U641" i="7"/>
  <c r="U625" i="7"/>
  <c r="U609" i="7"/>
  <c r="U577" i="7"/>
  <c r="U561" i="7"/>
  <c r="U545" i="7"/>
  <c r="U513" i="7"/>
  <c r="U497" i="7"/>
  <c r="U481" i="7"/>
  <c r="U449" i="7"/>
  <c r="U433" i="7"/>
  <c r="U305" i="7"/>
  <c r="U301" i="7"/>
  <c r="U289" i="7"/>
  <c r="U285" i="7"/>
  <c r="U273" i="7"/>
  <c r="U269" i="7"/>
  <c r="U257" i="7"/>
  <c r="U253" i="7"/>
  <c r="U241" i="7"/>
  <c r="U237" i="7"/>
  <c r="T831" i="7"/>
  <c r="U831" i="7" s="1"/>
  <c r="T803" i="7"/>
  <c r="U803" i="7" s="1"/>
  <c r="T779" i="7"/>
  <c r="U779" i="7" s="1"/>
  <c r="T767" i="7"/>
  <c r="U767" i="7" s="1"/>
  <c r="T739" i="7"/>
  <c r="U739" i="7" s="1"/>
  <c r="T715" i="7"/>
  <c r="U715" i="7" s="1"/>
  <c r="T703" i="7"/>
  <c r="U703" i="7" s="1"/>
  <c r="T683" i="7"/>
  <c r="T667" i="7"/>
  <c r="U667" i="7" s="1"/>
  <c r="U823" i="7"/>
  <c r="U816" i="7"/>
  <c r="U460" i="7"/>
  <c r="U396" i="7"/>
  <c r="U332" i="7"/>
  <c r="U268" i="7"/>
  <c r="U260" i="7"/>
  <c r="U184" i="7"/>
  <c r="U225" i="7"/>
  <c r="U221" i="7"/>
  <c r="U209" i="7"/>
  <c r="U205" i="7"/>
  <c r="U193" i="7"/>
  <c r="U189" i="7"/>
  <c r="U177" i="7"/>
  <c r="U173" i="7"/>
  <c r="U161" i="7"/>
  <c r="U157" i="7"/>
  <c r="U145" i="7"/>
  <c r="U141" i="7"/>
  <c r="U129" i="7"/>
  <c r="U125" i="7"/>
  <c r="U113" i="7"/>
  <c r="U109" i="7"/>
  <c r="U97" i="7"/>
  <c r="U93" i="7"/>
  <c r="U81" i="7"/>
  <c r="U77" i="7"/>
  <c r="U65" i="7"/>
  <c r="U61" i="7"/>
  <c r="U49" i="7"/>
  <c r="U45" i="7"/>
  <c r="U33" i="7"/>
  <c r="U29" i="7"/>
  <c r="U17" i="7"/>
  <c r="U13" i="7"/>
  <c r="U164" i="7"/>
  <c r="U152" i="7"/>
  <c r="U140" i="7"/>
  <c r="U132" i="7"/>
  <c r="U120" i="7"/>
  <c r="U108" i="7"/>
  <c r="U100" i="7"/>
  <c r="U88" i="7"/>
  <c r="U76" i="7"/>
  <c r="U68" i="7"/>
  <c r="U56" i="7"/>
  <c r="U44" i="7"/>
  <c r="U36" i="7"/>
  <c r="U24" i="7"/>
  <c r="U12" i="7"/>
  <c r="U4" i="7"/>
  <c r="T827" i="7"/>
  <c r="T823" i="7"/>
  <c r="T819" i="7"/>
  <c r="U819" i="7" s="1"/>
  <c r="T815" i="7"/>
  <c r="U815" i="7" s="1"/>
  <c r="T807" i="7"/>
  <c r="U807" i="7" s="1"/>
  <c r="T795" i="7"/>
  <c r="T791" i="7"/>
  <c r="T787" i="7"/>
  <c r="U787" i="7" s="1"/>
  <c r="T783" i="7"/>
  <c r="U783" i="7" s="1"/>
  <c r="T775" i="7"/>
  <c r="U775" i="7" s="1"/>
  <c r="T763" i="7"/>
  <c r="T759" i="7"/>
  <c r="U759" i="7" s="1"/>
  <c r="T755" i="7"/>
  <c r="U755" i="7" s="1"/>
  <c r="T751" i="7"/>
  <c r="T743" i="7"/>
  <c r="U743" i="7" s="1"/>
  <c r="T731" i="7"/>
  <c r="T727" i="7"/>
  <c r="U727" i="7" s="1"/>
  <c r="T723" i="7"/>
  <c r="T719" i="7"/>
  <c r="T711" i="7"/>
  <c r="U711" i="7" s="1"/>
  <c r="T699" i="7"/>
  <c r="U699" i="7" s="1"/>
  <c r="T695" i="7"/>
  <c r="U695" i="7" s="1"/>
  <c r="T691" i="7"/>
  <c r="T687" i="7"/>
  <c r="U687" i="7" s="1"/>
  <c r="T679" i="7"/>
  <c r="U679" i="7" s="1"/>
  <c r="T675" i="7"/>
  <c r="T307" i="7"/>
  <c r="T303" i="7"/>
  <c r="T299" i="7"/>
  <c r="U299" i="7" s="1"/>
  <c r="T295" i="7"/>
  <c r="T291" i="7"/>
  <c r="T287" i="7"/>
  <c r="T283" i="7"/>
  <c r="U283" i="7" s="1"/>
  <c r="T279" i="7"/>
  <c r="T275" i="7"/>
  <c r="T271" i="7"/>
  <c r="T267" i="7"/>
  <c r="U267" i="7" s="1"/>
  <c r="T263" i="7"/>
  <c r="T259" i="7"/>
  <c r="T255" i="7"/>
  <c r="T251" i="7"/>
  <c r="U251" i="7" s="1"/>
  <c r="T247" i="7"/>
  <c r="T243" i="7"/>
  <c r="T239" i="7"/>
  <c r="T235" i="7"/>
  <c r="U235" i="7" s="1"/>
  <c r="T231" i="7"/>
  <c r="T227" i="7"/>
  <c r="T223" i="7"/>
  <c r="T219" i="7"/>
  <c r="U219" i="7" s="1"/>
  <c r="T215" i="7"/>
  <c r="T211" i="7"/>
  <c r="T207" i="7"/>
  <c r="T203" i="7"/>
  <c r="U203" i="7" s="1"/>
  <c r="T199" i="7"/>
  <c r="T195" i="7"/>
  <c r="T191" i="7"/>
  <c r="T187" i="7"/>
  <c r="U187" i="7" s="1"/>
  <c r="T183" i="7"/>
  <c r="T179" i="7"/>
  <c r="T175" i="7"/>
  <c r="T171" i="7"/>
  <c r="U171" i="7" s="1"/>
  <c r="T167" i="7"/>
  <c r="T163" i="7"/>
  <c r="T159" i="7"/>
  <c r="T155" i="7"/>
  <c r="U155" i="7" s="1"/>
  <c r="T151" i="7"/>
  <c r="T147" i="7"/>
  <c r="T143" i="7"/>
  <c r="T139" i="7"/>
  <c r="U139" i="7" s="1"/>
  <c r="T135" i="7"/>
  <c r="T131" i="7"/>
  <c r="T127" i="7"/>
  <c r="T665" i="7"/>
  <c r="U665" i="7" s="1"/>
  <c r="T661" i="7"/>
  <c r="U661" i="7" s="1"/>
  <c r="T657" i="7"/>
  <c r="U657" i="7" s="1"/>
  <c r="T653" i="7"/>
  <c r="U653" i="7" s="1"/>
  <c r="T649" i="7"/>
  <c r="U649" i="7" s="1"/>
  <c r="T645" i="7"/>
  <c r="U645" i="7" s="1"/>
  <c r="T641" i="7"/>
  <c r="T637" i="7"/>
  <c r="U637" i="7" s="1"/>
  <c r="T633" i="7"/>
  <c r="U633" i="7" s="1"/>
  <c r="T629" i="7"/>
  <c r="U629" i="7" s="1"/>
  <c r="T625" i="7"/>
  <c r="T621" i="7"/>
  <c r="U621" i="7" s="1"/>
  <c r="T617" i="7"/>
  <c r="U617" i="7" s="1"/>
  <c r="T613" i="7"/>
  <c r="U613" i="7" s="1"/>
  <c r="T609" i="7"/>
  <c r="T605" i="7"/>
  <c r="U605" i="7" s="1"/>
  <c r="T601" i="7"/>
  <c r="U601" i="7" s="1"/>
  <c r="T597" i="7"/>
  <c r="U597" i="7" s="1"/>
  <c r="T593" i="7"/>
  <c r="U593" i="7" s="1"/>
  <c r="T589" i="7"/>
  <c r="U589" i="7" s="1"/>
  <c r="T585" i="7"/>
  <c r="U585" i="7" s="1"/>
  <c r="T581" i="7"/>
  <c r="U581" i="7" s="1"/>
  <c r="T577" i="7"/>
  <c r="T573" i="7"/>
  <c r="U573" i="7" s="1"/>
  <c r="T569" i="7"/>
  <c r="U569" i="7" s="1"/>
  <c r="T565" i="7"/>
  <c r="U565" i="7" s="1"/>
  <c r="T561" i="7"/>
  <c r="T557" i="7"/>
  <c r="U557" i="7" s="1"/>
  <c r="T553" i="7"/>
  <c r="U553" i="7" s="1"/>
  <c r="T549" i="7"/>
  <c r="U549" i="7" s="1"/>
  <c r="T545" i="7"/>
  <c r="T541" i="7"/>
  <c r="U541" i="7" s="1"/>
  <c r="T537" i="7"/>
  <c r="U537" i="7" s="1"/>
  <c r="T533" i="7"/>
  <c r="U533" i="7" s="1"/>
  <c r="T529" i="7"/>
  <c r="U529" i="7" s="1"/>
  <c r="T525" i="7"/>
  <c r="U525" i="7" s="1"/>
  <c r="T521" i="7"/>
  <c r="U521" i="7" s="1"/>
  <c r="T517" i="7"/>
  <c r="U517" i="7" s="1"/>
  <c r="T513" i="7"/>
  <c r="T509" i="7"/>
  <c r="U509" i="7" s="1"/>
  <c r="T505" i="7"/>
  <c r="U505" i="7" s="1"/>
  <c r="T501" i="7"/>
  <c r="U501" i="7" s="1"/>
  <c r="T497" i="7"/>
  <c r="T493" i="7"/>
  <c r="U493" i="7" s="1"/>
  <c r="T489" i="7"/>
  <c r="U489" i="7" s="1"/>
  <c r="T485" i="7"/>
  <c r="U485" i="7" s="1"/>
  <c r="T481" i="7"/>
  <c r="T477" i="7"/>
  <c r="U477" i="7" s="1"/>
  <c r="T473" i="7"/>
  <c r="U473" i="7" s="1"/>
  <c r="T469" i="7"/>
  <c r="U469" i="7" s="1"/>
  <c r="T465" i="7"/>
  <c r="U465" i="7" s="1"/>
  <c r="T461" i="7"/>
  <c r="U461" i="7" s="1"/>
  <c r="T457" i="7"/>
  <c r="U457" i="7" s="1"/>
  <c r="T453" i="7"/>
  <c r="U453" i="7" s="1"/>
  <c r="T449" i="7"/>
  <c r="T445" i="7"/>
  <c r="U445" i="7" s="1"/>
  <c r="T441" i="7"/>
  <c r="U441" i="7" s="1"/>
  <c r="T437" i="7"/>
  <c r="U437" i="7" s="1"/>
  <c r="T433" i="7"/>
  <c r="T429" i="7"/>
  <c r="U429" i="7" s="1"/>
  <c r="T425" i="7"/>
  <c r="T421" i="7"/>
  <c r="T417" i="7"/>
  <c r="U417" i="7" s="1"/>
  <c r="T413" i="7"/>
  <c r="U413" i="7" s="1"/>
  <c r="T409" i="7"/>
  <c r="U409" i="7" s="1"/>
  <c r="T405" i="7"/>
  <c r="T401" i="7"/>
  <c r="T397" i="7"/>
  <c r="U397" i="7" s="1"/>
  <c r="T393" i="7"/>
  <c r="U393" i="7" s="1"/>
  <c r="T389" i="7"/>
  <c r="T385" i="7"/>
  <c r="T381" i="7"/>
  <c r="U381" i="7" s="1"/>
  <c r="T377" i="7"/>
  <c r="T373" i="7"/>
  <c r="T369" i="7"/>
  <c r="T365" i="7"/>
  <c r="U365" i="7" s="1"/>
  <c r="T361" i="7"/>
  <c r="U361" i="7" s="1"/>
  <c r="T357" i="7"/>
  <c r="U357" i="7" s="1"/>
  <c r="T353" i="7"/>
  <c r="T349" i="7"/>
  <c r="U349" i="7" s="1"/>
  <c r="T345" i="7"/>
  <c r="U345" i="7" s="1"/>
  <c r="T341" i="7"/>
  <c r="U341" i="7" s="1"/>
  <c r="T337" i="7"/>
  <c r="T333" i="7"/>
  <c r="U333" i="7" s="1"/>
  <c r="T329" i="7"/>
  <c r="U329" i="7" s="1"/>
  <c r="T325" i="7"/>
  <c r="T321" i="7"/>
  <c r="T317" i="7"/>
  <c r="U317" i="7" s="1"/>
  <c r="T313" i="7"/>
  <c r="U313" i="7" s="1"/>
  <c r="T309" i="7"/>
  <c r="T297" i="7"/>
  <c r="T293" i="7"/>
  <c r="U293" i="7" s="1"/>
  <c r="T281" i="7"/>
  <c r="T277" i="7"/>
  <c r="U277" i="7" s="1"/>
  <c r="T265" i="7"/>
  <c r="T261" i="7"/>
  <c r="U261" i="7" s="1"/>
  <c r="T249" i="7"/>
  <c r="U249" i="7" s="1"/>
  <c r="T245" i="7"/>
  <c r="T233" i="7"/>
  <c r="U233" i="7" s="1"/>
  <c r="T229" i="7"/>
  <c r="T217" i="7"/>
  <c r="U217" i="7" s="1"/>
  <c r="T213" i="7"/>
  <c r="T201" i="7"/>
  <c r="T197" i="7"/>
  <c r="U197" i="7" s="1"/>
  <c r="T185" i="7"/>
  <c r="U185" i="7" s="1"/>
  <c r="T181" i="7"/>
  <c r="U181" i="7" s="1"/>
  <c r="T169" i="7"/>
  <c r="T165" i="7"/>
  <c r="U165" i="7" s="1"/>
  <c r="T153" i="7"/>
  <c r="U153" i="7" s="1"/>
  <c r="T149" i="7"/>
  <c r="U149" i="7" s="1"/>
  <c r="T137" i="7"/>
  <c r="U137" i="7" s="1"/>
  <c r="T133" i="7"/>
  <c r="T121" i="7"/>
  <c r="U121" i="7" s="1"/>
  <c r="T117" i="7"/>
  <c r="T105" i="7"/>
  <c r="T101" i="7"/>
  <c r="U101" i="7" s="1"/>
  <c r="T89" i="7"/>
  <c r="U89" i="7" s="1"/>
  <c r="T85" i="7"/>
  <c r="U85" i="7" s="1"/>
  <c r="T73" i="7"/>
  <c r="T69" i="7"/>
  <c r="U69" i="7" s="1"/>
  <c r="T57" i="7"/>
  <c r="U57" i="7" s="1"/>
  <c r="T53" i="7"/>
  <c r="U53" i="7" s="1"/>
  <c r="T41" i="7"/>
  <c r="U41" i="7" s="1"/>
  <c r="T37" i="7"/>
  <c r="T25" i="7"/>
  <c r="U25" i="7" s="1"/>
  <c r="T21" i="7"/>
  <c r="U21" i="7" s="1"/>
  <c r="T9" i="7"/>
  <c r="U9" i="7" s="1"/>
  <c r="T5" i="7"/>
  <c r="U827" i="7"/>
  <c r="U795" i="7"/>
  <c r="U763" i="7"/>
  <c r="U425" i="7"/>
  <c r="U421" i="7"/>
  <c r="U405" i="7"/>
  <c r="U377" i="7"/>
  <c r="U353" i="7"/>
  <c r="U281" i="7"/>
  <c r="U245" i="7"/>
  <c r="U828" i="7"/>
  <c r="U804" i="7"/>
  <c r="U792" i="7"/>
  <c r="U780" i="7"/>
  <c r="U732" i="7"/>
  <c r="U700" i="7"/>
  <c r="U401" i="7"/>
  <c r="U385" i="7"/>
  <c r="U373" i="7"/>
  <c r="U337" i="7"/>
  <c r="U325" i="7"/>
  <c r="U265" i="7"/>
  <c r="U229" i="7"/>
  <c r="U169" i="7"/>
  <c r="U133" i="7"/>
  <c r="U73" i="7"/>
  <c r="U37" i="7"/>
  <c r="U824" i="7"/>
  <c r="U812" i="7"/>
  <c r="U764" i="7"/>
  <c r="U740" i="7"/>
  <c r="U716" i="7"/>
  <c r="U751" i="7"/>
  <c r="U747" i="7"/>
  <c r="U735" i="7"/>
  <c r="U731" i="7"/>
  <c r="U723" i="7"/>
  <c r="U719" i="7"/>
  <c r="U691" i="7"/>
  <c r="U675" i="7"/>
  <c r="U663" i="7"/>
  <c r="U659" i="7"/>
  <c r="U655" i="7"/>
  <c r="U651" i="7"/>
  <c r="U647" i="7"/>
  <c r="U643" i="7"/>
  <c r="U639" i="7"/>
  <c r="U635" i="7"/>
  <c r="U631" i="7"/>
  <c r="U627" i="7"/>
  <c r="U623" i="7"/>
  <c r="U619" i="7"/>
  <c r="U615" i="7"/>
  <c r="U611" i="7"/>
  <c r="U607" i="7"/>
  <c r="U603" i="7"/>
  <c r="U599" i="7"/>
  <c r="U595" i="7"/>
  <c r="U591" i="7"/>
  <c r="U587" i="7"/>
  <c r="U583" i="7"/>
  <c r="U579" i="7"/>
  <c r="U575" i="7"/>
  <c r="U571" i="7"/>
  <c r="U567" i="7"/>
  <c r="U563" i="7"/>
  <c r="U559" i="7"/>
  <c r="U555" i="7"/>
  <c r="U551" i="7"/>
  <c r="U547" i="7"/>
  <c r="U543" i="7"/>
  <c r="U539" i="7"/>
  <c r="U535" i="7"/>
  <c r="U531" i="7"/>
  <c r="U527" i="7"/>
  <c r="U523" i="7"/>
  <c r="U519" i="7"/>
  <c r="U515" i="7"/>
  <c r="U511" i="7"/>
  <c r="U507" i="7"/>
  <c r="U503" i="7"/>
  <c r="U499" i="7"/>
  <c r="U495" i="7"/>
  <c r="U491" i="7"/>
  <c r="U487" i="7"/>
  <c r="U483" i="7"/>
  <c r="U479" i="7"/>
  <c r="U475" i="7"/>
  <c r="U471" i="7"/>
  <c r="U467" i="7"/>
  <c r="U463" i="7"/>
  <c r="U459" i="7"/>
  <c r="U455" i="7"/>
  <c r="U451" i="7"/>
  <c r="U447" i="7"/>
  <c r="U443" i="7"/>
  <c r="U439" i="7"/>
  <c r="U435" i="7"/>
  <c r="U431" i="7"/>
  <c r="U427" i="7"/>
  <c r="U423" i="7"/>
  <c r="U419" i="7"/>
  <c r="U415" i="7"/>
  <c r="U411" i="7"/>
  <c r="U407" i="7"/>
  <c r="U403" i="7"/>
  <c r="U399" i="7"/>
  <c r="U395" i="7"/>
  <c r="U391" i="7"/>
  <c r="U387" i="7"/>
  <c r="U383" i="7"/>
  <c r="U379" i="7"/>
  <c r="U375" i="7"/>
  <c r="U371" i="7"/>
  <c r="U367" i="7"/>
  <c r="U363" i="7"/>
  <c r="U359" i="7"/>
  <c r="U355" i="7"/>
  <c r="U351" i="7"/>
  <c r="U347" i="7"/>
  <c r="U343" i="7"/>
  <c r="U339" i="7"/>
  <c r="U335" i="7"/>
  <c r="U331" i="7"/>
  <c r="U327" i="7"/>
  <c r="U323" i="7"/>
  <c r="U319" i="7"/>
  <c r="U315" i="7"/>
  <c r="U311" i="7"/>
  <c r="U307" i="7"/>
  <c r="U303" i="7"/>
  <c r="U295" i="7"/>
  <c r="U291" i="7"/>
  <c r="U287" i="7"/>
  <c r="U279" i="7"/>
  <c r="U275" i="7"/>
  <c r="U271" i="7"/>
  <c r="U263" i="7"/>
  <c r="U259" i="7"/>
  <c r="U255" i="7"/>
  <c r="U247" i="7"/>
  <c r="U243" i="7"/>
  <c r="U239" i="7"/>
  <c r="U231" i="7"/>
  <c r="U227" i="7"/>
  <c r="U223" i="7"/>
  <c r="U215" i="7"/>
  <c r="U211" i="7"/>
  <c r="U207" i="7"/>
  <c r="U199" i="7"/>
  <c r="U195" i="7"/>
  <c r="U191" i="7"/>
  <c r="U183" i="7"/>
  <c r="U179" i="7"/>
  <c r="U175" i="7"/>
  <c r="U167" i="7"/>
  <c r="U163" i="7"/>
  <c r="U159" i="7"/>
  <c r="U151" i="7"/>
  <c r="U147" i="7"/>
  <c r="U143" i="7"/>
  <c r="U135" i="7"/>
  <c r="U131" i="7"/>
  <c r="U127" i="7"/>
  <c r="U123" i="7"/>
  <c r="U119" i="7"/>
  <c r="U115" i="7"/>
  <c r="U111" i="7"/>
  <c r="U107" i="7"/>
  <c r="U103" i="7"/>
  <c r="U99" i="7"/>
  <c r="U95" i="7"/>
  <c r="U91" i="7"/>
  <c r="U87" i="7"/>
  <c r="U83" i="7"/>
  <c r="U79" i="7"/>
  <c r="U75" i="7"/>
  <c r="U71" i="7"/>
  <c r="U67" i="7"/>
  <c r="U63" i="7"/>
  <c r="U59" i="7"/>
  <c r="U55" i="7"/>
  <c r="U51" i="7"/>
  <c r="U47" i="7"/>
  <c r="U43" i="7"/>
  <c r="U39" i="7"/>
  <c r="U389" i="7"/>
  <c r="U369" i="7"/>
  <c r="U321" i="7"/>
  <c r="U309" i="7"/>
  <c r="U297" i="7"/>
  <c r="U213" i="7"/>
  <c r="U201" i="7"/>
  <c r="U117" i="7"/>
  <c r="U105" i="7"/>
  <c r="U5" i="7"/>
  <c r="U796" i="7"/>
  <c r="U772" i="7"/>
  <c r="U760" i="7"/>
  <c r="U748" i="7"/>
  <c r="U708" i="7"/>
  <c r="U672" i="7"/>
  <c r="U678" i="7"/>
  <c r="U574" i="7"/>
  <c r="U570" i="7"/>
  <c r="U566" i="7"/>
  <c r="U558" i="7"/>
  <c r="U550" i="7"/>
  <c r="U542" i="7"/>
  <c r="U534" i="7"/>
  <c r="U526" i="7"/>
  <c r="U518" i="7"/>
  <c r="U510" i="7"/>
  <c r="U502" i="7"/>
  <c r="U494" i="7"/>
  <c r="U486" i="7"/>
  <c r="U478" i="7"/>
  <c r="U470" i="7"/>
  <c r="U462" i="7"/>
  <c r="U454" i="7"/>
  <c r="U446" i="7"/>
  <c r="U438" i="7"/>
  <c r="U430" i="7"/>
  <c r="U422" i="7"/>
  <c r="U414" i="7"/>
  <c r="U406" i="7"/>
  <c r="U398" i="7"/>
  <c r="U390" i="7"/>
  <c r="U386" i="7"/>
  <c r="U382" i="7"/>
  <c r="U378" i="7"/>
  <c r="U374" i="7"/>
  <c r="U370" i="7"/>
  <c r="U366" i="7"/>
  <c r="U362" i="7"/>
  <c r="U358" i="7"/>
  <c r="U354" i="7"/>
  <c r="U350" i="7"/>
  <c r="U346" i="7"/>
  <c r="U342" i="7"/>
  <c r="U338" i="7"/>
  <c r="U334" i="7"/>
  <c r="U326" i="7"/>
  <c r="U322" i="7"/>
  <c r="U318" i="7"/>
  <c r="U314" i="7"/>
  <c r="U310" i="7"/>
  <c r="U306" i="7"/>
  <c r="U294" i="7"/>
  <c r="U290" i="7"/>
  <c r="U278" i="7"/>
  <c r="U274" i="7"/>
  <c r="U262" i="7"/>
  <c r="U258" i="7"/>
  <c r="U246" i="7"/>
  <c r="U242" i="7"/>
  <c r="U230" i="7"/>
  <c r="U226" i="7"/>
  <c r="U214" i="7"/>
  <c r="U210" i="7"/>
  <c r="U198" i="7"/>
  <c r="U194" i="7"/>
  <c r="U182" i="7"/>
  <c r="U178" i="7"/>
  <c r="U166" i="7"/>
  <c r="U162" i="7"/>
  <c r="U150" i="7"/>
  <c r="U146" i="7"/>
  <c r="U134" i="7"/>
  <c r="U130" i="7"/>
  <c r="U118" i="7"/>
  <c r="U114" i="7"/>
  <c r="U102" i="7"/>
  <c r="U98" i="7"/>
  <c r="U86" i="7"/>
  <c r="U82" i="7"/>
  <c r="U35" i="7"/>
  <c r="U31" i="7"/>
  <c r="U27" i="7"/>
  <c r="U23" i="7"/>
  <c r="U19" i="7"/>
  <c r="U15" i="7"/>
  <c r="U11" i="7"/>
  <c r="U7" i="7"/>
  <c r="U3" i="7"/>
  <c r="T689" i="7"/>
  <c r="U689" i="7" s="1"/>
  <c r="T685" i="7"/>
  <c r="U685" i="7" s="1"/>
  <c r="T681" i="7"/>
  <c r="U681" i="7" s="1"/>
  <c r="T677" i="7"/>
  <c r="U677" i="7" s="1"/>
  <c r="T673" i="7"/>
  <c r="U673" i="7" s="1"/>
  <c r="T669" i="7"/>
  <c r="U669" i="7" s="1"/>
  <c r="T829" i="7"/>
  <c r="U829" i="7" s="1"/>
  <c r="T825" i="7"/>
  <c r="U825" i="7" s="1"/>
  <c r="T821" i="7"/>
  <c r="U821" i="7" s="1"/>
  <c r="T817" i="7"/>
  <c r="U817" i="7" s="1"/>
  <c r="T813" i="7"/>
  <c r="U813" i="7" s="1"/>
  <c r="T809" i="7"/>
  <c r="U809" i="7" s="1"/>
  <c r="T805" i="7"/>
  <c r="U805" i="7" s="1"/>
  <c r="T801" i="7"/>
  <c r="U801" i="7" s="1"/>
  <c r="T797" i="7"/>
  <c r="U797" i="7" s="1"/>
  <c r="T793" i="7"/>
  <c r="U793" i="7" s="1"/>
  <c r="T789" i="7"/>
  <c r="U789" i="7" s="1"/>
  <c r="T785" i="7"/>
  <c r="U785" i="7" s="1"/>
  <c r="T781" i="7"/>
  <c r="U781" i="7" s="1"/>
  <c r="T777" i="7"/>
  <c r="U777" i="7" s="1"/>
  <c r="T773" i="7"/>
  <c r="U773" i="7" s="1"/>
  <c r="T769" i="7"/>
  <c r="U769" i="7" s="1"/>
  <c r="T765" i="7"/>
  <c r="U765" i="7" s="1"/>
  <c r="T761" i="7"/>
  <c r="U761" i="7" s="1"/>
  <c r="T757" i="7"/>
  <c r="U757" i="7" s="1"/>
  <c r="T753" i="7"/>
  <c r="U753" i="7" s="1"/>
  <c r="T749" i="7"/>
  <c r="U749" i="7" s="1"/>
  <c r="T745" i="7"/>
  <c r="U745" i="7" s="1"/>
  <c r="T741" i="7"/>
  <c r="U741" i="7" s="1"/>
  <c r="T737" i="7"/>
  <c r="U737" i="7" s="1"/>
  <c r="T733" i="7"/>
  <c r="U733" i="7" s="1"/>
  <c r="T729" i="7"/>
  <c r="U729" i="7" s="1"/>
  <c r="T725" i="7"/>
  <c r="U725" i="7" s="1"/>
  <c r="T721" i="7"/>
  <c r="U721" i="7" s="1"/>
  <c r="T717" i="7"/>
  <c r="U717" i="7" s="1"/>
  <c r="T713" i="7"/>
  <c r="U713" i="7" s="1"/>
  <c r="T709" i="7"/>
  <c r="U709" i="7" s="1"/>
  <c r="T705" i="7"/>
  <c r="U705" i="7" s="1"/>
  <c r="T701" i="7"/>
  <c r="U701" i="7" s="1"/>
  <c r="T697" i="7"/>
  <c r="U697" i="7" s="1"/>
  <c r="T693" i="7"/>
  <c r="U693"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6745E3-6A7A-4C20-9513-FE45904C8E41}" keepAlive="1" name="Query - categories" description="Connection to the 'categories' query in the workbook." type="5" refreshedVersion="8" background="1" saveData="1">
    <dbPr connection="Provider=Microsoft.Mashup.OleDb.1;Data Source=$Workbook$;Location=categories;Extended Properties=&quot;&quot;" command="SELECT * FROM [categories]"/>
  </connection>
  <connection id="2" xr16:uid="{1005A2BE-9313-4036-AD0A-3ED0C58578A0}" keepAlive="1" name="Query - CSV" description="Connection to the 'CSV' query in the workbook." type="5" refreshedVersion="8" background="1" saveData="1">
    <dbPr connection="Provider=Microsoft.Mashup.OleDb.1;Data Source=$Workbook$;Location=CSV;Extended Properties=&quot;&quot;" command="SELECT * FROM [CSV]"/>
  </connection>
  <connection id="3" xr16:uid="{8C67F672-88ED-448A-B80D-5633E16BEA0D}"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4" xr16:uid="{93EAE7E7-DC81-4DFF-9914-86C8F16830FC}" keepAlive="1" name="Query - employees" description="Connection to the 'employees' query in the workbook." type="5" refreshedVersion="8" background="1" saveData="1">
    <dbPr connection="Provider=Microsoft.Mashup.OleDb.1;Data Source=$Workbook$;Location=employees;Extended Properties=&quot;&quot;" command="SELECT * FROM [employees]"/>
  </connection>
  <connection id="5" xr16:uid="{F48C02B9-E025-4857-9670-940F67697025}" keepAlive="1" name="Query - order details" description="Connection to the 'order details' query in the workbook." type="5" refreshedVersion="8" background="1" saveData="1">
    <dbPr connection="Provider=Microsoft.Mashup.OleDb.1;Data Source=$Workbook$;Location=&quot;order details&quot;;Extended Properties=&quot;&quot;" command="SELECT * FROM [order details]"/>
  </connection>
  <connection id="6" xr16:uid="{2CC72FC7-FC70-44B1-A547-44302B038094}"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7" xr16:uid="{524A6075-40F2-4203-AC21-8BFF77D6ACFB}"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8" xr16:uid="{6A0C3311-BB63-4316-9250-97BC782131C0}" keepAlive="1" name="Query - shippers" description="Connection to the 'shippers' query in the workbook." type="5" refreshedVersion="8" background="1" saveData="1">
    <dbPr connection="Provider=Microsoft.Mashup.OleDb.1;Data Source=$Workbook$;Location=shippers;Extended Properties=&quot;&quot;" command="SELECT * FROM [shippers]"/>
  </connection>
  <connection id="9" xr16:uid="{05CFBE3C-21D6-44CE-8BF8-979DEADFFE56}" keepAlive="1" name="Query - suppliers" description="Connection to the 'suppliers' query in the workbook." type="5" refreshedVersion="8" background="1" saveData="1">
    <dbPr connection="Provider=Microsoft.Mashup.OleDb.1;Data Source=$Workbook$;Location=suppliers;Extended Properties=&quot;&quot;" command="SELECT * FROM [suppliers]"/>
  </connection>
  <connection id="10" xr16:uid="{BF8F6302-B76C-4091-B73D-019C0E4A686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9393F482-08BE-4286-BCB4-5F5FC6FCBBC8}" name="WorksheetConnection_excel.xlsx!categories" type="102" refreshedVersion="8" minRefreshableVersion="5">
    <extLst>
      <ext xmlns:x15="http://schemas.microsoft.com/office/spreadsheetml/2010/11/main" uri="{DE250136-89BD-433C-8126-D09CA5730AF9}">
        <x15:connection id="categories">
          <x15:rangePr sourceName="_xlcn.WorksheetConnection_excel.xlsxcategories1"/>
        </x15:connection>
      </ext>
    </extLst>
  </connection>
  <connection id="12" xr16:uid="{C181DE78-96F0-4F17-999A-B1B6AF8E3D88}" name="WorksheetConnection_excel.xlsx!customers" type="102" refreshedVersion="8" minRefreshableVersion="5">
    <extLst>
      <ext xmlns:x15="http://schemas.microsoft.com/office/spreadsheetml/2010/11/main" uri="{DE250136-89BD-433C-8126-D09CA5730AF9}">
        <x15:connection id="customers">
          <x15:rangePr sourceName="_xlcn.WorksheetConnection_excel.xlsxcustomers1"/>
        </x15:connection>
      </ext>
    </extLst>
  </connection>
  <connection id="13" xr16:uid="{4CD1F197-1FA7-41C9-BED6-F27FD73D6D60}" name="WorksheetConnection_excel.xlsx!employees" type="102" refreshedVersion="8" minRefreshableVersion="5">
    <extLst>
      <ext xmlns:x15="http://schemas.microsoft.com/office/spreadsheetml/2010/11/main" uri="{DE250136-89BD-433C-8126-D09CA5730AF9}">
        <x15:connection id="employees">
          <x15:rangePr sourceName="_xlcn.WorksheetConnection_excel.xlsxemployees1"/>
        </x15:connection>
      </ext>
    </extLst>
  </connection>
  <connection id="14" xr16:uid="{95685922-AABE-42B8-8BF4-FFB4CE5ED3F2}" name="WorksheetConnection_excel.xlsx!employees[[EmployeeID]:[Address]]" type="102" refreshedVersion="8" minRefreshableVersion="5">
    <extLst>
      <ext xmlns:x15="http://schemas.microsoft.com/office/spreadsheetml/2010/11/main" uri="{DE250136-89BD-433C-8126-D09CA5730AF9}">
        <x15:connection id="employees  EmployeeID   Address" autoDelete="1">
          <x15:rangePr sourceName="_xlcn.WorksheetConnection_excel.xlsxemployeesEmployeeIDAddress1"/>
        </x15:connection>
      </ext>
    </extLst>
  </connection>
  <connection id="15" xr16:uid="{B89A028D-0AED-450A-A2F1-12081378D735}" name="WorksheetConnection_excel.xlsx!order_details" type="102" refreshedVersion="8" minRefreshableVersion="5">
    <extLst>
      <ext xmlns:x15="http://schemas.microsoft.com/office/spreadsheetml/2010/11/main" uri="{DE250136-89BD-433C-8126-D09CA5730AF9}">
        <x15:connection id="order_details">
          <x15:rangePr sourceName="_xlcn.WorksheetConnection_excel.xlsxorder_details1"/>
        </x15:connection>
      </ext>
    </extLst>
  </connection>
  <connection id="16" xr16:uid="{931876B1-AB3D-4169-8A83-4A72B4D76BBB}" name="WorksheetConnection_excel.xlsx!orders" type="102" refreshedVersion="8" minRefreshableVersion="5">
    <extLst>
      <ext xmlns:x15="http://schemas.microsoft.com/office/spreadsheetml/2010/11/main" uri="{DE250136-89BD-433C-8126-D09CA5730AF9}">
        <x15:connection id="orders">
          <x15:rangePr sourceName="_xlcn.WorksheetConnection_excel.xlsxorders1"/>
        </x15:connection>
      </ext>
    </extLst>
  </connection>
  <connection id="17" xr16:uid="{216FAC27-5150-48FF-A665-E9E9A63B693D}" name="WorksheetConnection_excel.xlsx!products" type="102" refreshedVersion="8" minRefreshableVersion="5">
    <extLst>
      <ext xmlns:x15="http://schemas.microsoft.com/office/spreadsheetml/2010/11/main" uri="{DE250136-89BD-433C-8126-D09CA5730AF9}">
        <x15:connection id="products">
          <x15:rangePr sourceName="_xlcn.WorksheetConnection_excel.xlsxproducts1"/>
        </x15:connection>
      </ext>
    </extLst>
  </connection>
  <connection id="18" xr16:uid="{89D39623-075C-428A-9871-CDC15AA94685}" name="WorksheetConnection_excel.xlsx!suppliers" type="102" refreshedVersion="8" minRefreshableVersion="5">
    <extLst>
      <ext xmlns:x15="http://schemas.microsoft.com/office/spreadsheetml/2010/11/main" uri="{DE250136-89BD-433C-8126-D09CA5730AF9}">
        <x15:connection id="suppliers" autoDelete="1">
          <x15:rangePr sourceName="_xlcn.WorksheetConnection_excel.xlsxsuppliers1"/>
        </x15:connection>
      </ext>
    </extLst>
  </connection>
  <connection id="19" xr16:uid="{90C103E7-B728-48E4-8C99-CC3A85530E6B}" name="WorksheetConnection_excel.xlsx!Table1" type="102" refreshedVersion="8" minRefreshableVersion="5">
    <extLst>
      <ext xmlns:x15="http://schemas.microsoft.com/office/spreadsheetml/2010/11/main" uri="{DE250136-89BD-433C-8126-D09CA5730AF9}">
        <x15:connection id="Table1">
          <x15:rangePr sourceName="_xlcn.WorksheetConnection_excel.xlsxTable11"/>
        </x15:connection>
      </ext>
    </extLst>
  </connection>
  <connection id="20" xr16:uid="{9EC0B537-C0AC-4AE6-AFF0-C6321890C9D1}" name="WorksheetConnection_order details!$A$1:$E$2156" type="102" refreshedVersion="8" minRefreshableVersion="5">
    <extLst>
      <ext xmlns:x15="http://schemas.microsoft.com/office/spreadsheetml/2010/11/main" uri="{DE250136-89BD-433C-8126-D09CA5730AF9}">
        <x15:connection id="Range 2" autoDelete="1">
          <x15:rangePr sourceName="_xlcn.WorksheetConnection_orderdetailsA1E21561"/>
        </x15:connection>
      </ext>
    </extLst>
  </connection>
  <connection id="21" xr16:uid="{C4D5A6D9-388A-46F3-8EAF-1B8D54FD89A1}" name="WorksheetConnection_order details!$A$1:$H$2156" type="102" refreshedVersion="8" minRefreshableVersion="5">
    <extLst>
      <ext xmlns:x15="http://schemas.microsoft.com/office/spreadsheetml/2010/11/main" uri="{DE250136-89BD-433C-8126-D09CA5730AF9}">
        <x15:connection id="Range 3" autoDelete="1">
          <x15:rangePr sourceName="_xlcn.WorksheetConnection_orderdetailsA1H21561"/>
        </x15:connection>
      </ext>
    </extLst>
  </connection>
  <connection id="22" xr16:uid="{0A20A3B0-FAF7-46F4-BDD8-EADA911586F1}" name="WorksheetConnection_order details!$A$1:$I$2156" type="102" refreshedVersion="8" minRefreshableVersion="5">
    <extLst>
      <ext xmlns:x15="http://schemas.microsoft.com/office/spreadsheetml/2010/11/main" uri="{DE250136-89BD-433C-8126-D09CA5730AF9}">
        <x15:connection id="Range 4" autoDelete="1">
          <x15:rangePr sourceName="_xlcn.WorksheetConnection_orderdetailsA1I21561"/>
        </x15:connection>
      </ext>
    </extLst>
  </connection>
  <connection id="23" xr16:uid="{B979460F-DD02-48C6-A383-32347078D0F3}" name="WorksheetConnection_orders!$A$1:$N$831" type="102" refreshedVersion="8" minRefreshableVersion="5">
    <extLst>
      <ext xmlns:x15="http://schemas.microsoft.com/office/spreadsheetml/2010/11/main" uri="{DE250136-89BD-433C-8126-D09CA5730AF9}">
        <x15:connection id="Range" autoDelete="1">
          <x15:rangePr sourceName="_xlcn.WorksheetConnection_ordersA1N8311"/>
        </x15:connection>
      </ext>
    </extLst>
  </connection>
  <connection id="24" xr16:uid="{7F8FC82D-6062-472D-AB67-0021A2773136}" name="WorksheetConnection_orders!$A$1:$V$831" type="102" refreshedVersion="8" minRefreshableVersion="5">
    <extLst>
      <ext xmlns:x15="http://schemas.microsoft.com/office/spreadsheetml/2010/11/main" uri="{DE250136-89BD-433C-8126-D09CA5730AF9}">
        <x15:connection id="Range 1" autoDelete="1">
          <x15:rangePr sourceName="_xlcn.WorksheetConnection_ordersA1V8311"/>
        </x15:connection>
      </ext>
    </extLst>
  </connection>
</connections>
</file>

<file path=xl/sharedStrings.xml><?xml version="1.0" encoding="utf-8"?>
<sst xmlns="http://schemas.openxmlformats.org/spreadsheetml/2006/main" count="7767" uniqueCount="1262">
  <si>
    <t>Extension</t>
  </si>
  <si>
    <t>ProductID</t>
  </si>
  <si>
    <t>ProductName</t>
  </si>
  <si>
    <t>SupplierID</t>
  </si>
  <si>
    <t>CategoryID</t>
  </si>
  <si>
    <t>QuantityPerUnit</t>
  </si>
  <si>
    <t>UnitPrice</t>
  </si>
  <si>
    <t>UnitsInStock</t>
  </si>
  <si>
    <t>UnitsOnOrder</t>
  </si>
  <si>
    <t>ReorderLevel</t>
  </si>
  <si>
    <t>Discontinued</t>
  </si>
  <si>
    <t>24 - 12 oz bottles</t>
  </si>
  <si>
    <t>10 - 500 g pkgs.</t>
  </si>
  <si>
    <t>Pavlova</t>
  </si>
  <si>
    <t>32 - 500 g boxes</t>
  </si>
  <si>
    <t>Alice Mutton</t>
  </si>
  <si>
    <t>20 - 1 kg tins</t>
  </si>
  <si>
    <t>Carnarvon Tigers</t>
  </si>
  <si>
    <t>16 kg pkg.</t>
  </si>
  <si>
    <t>Teatime Chocolate Biscuits</t>
  </si>
  <si>
    <t>10 boxes x 12 pieces</t>
  </si>
  <si>
    <t>Sir Rodney's Marmalade</t>
  </si>
  <si>
    <t>30 gift boxes</t>
  </si>
  <si>
    <t>Sir Rodney's Scones</t>
  </si>
  <si>
    <t>24 pkgs. x 4 pieces</t>
  </si>
  <si>
    <t>Gustaf's Knäckebröd</t>
  </si>
  <si>
    <t>24 - 500 g pkgs.</t>
  </si>
  <si>
    <t>Tunnbröd</t>
  </si>
  <si>
    <t>12 - 250 g pkgs.</t>
  </si>
  <si>
    <t>Guaraná Fantástica</t>
  </si>
  <si>
    <t>12 - 355 ml cans</t>
  </si>
  <si>
    <t>NuNuCa Nuß-Nougat-Creme</t>
  </si>
  <si>
    <t>20 - 450 g glasses</t>
  </si>
  <si>
    <t>Gumbär Gummibärchen</t>
  </si>
  <si>
    <t>100 - 250 g bags</t>
  </si>
  <si>
    <t>Schoggi Schokolade</t>
  </si>
  <si>
    <t>100 - 100 g pieces</t>
  </si>
  <si>
    <t>Rössle Sauerkraut</t>
  </si>
  <si>
    <t>25 - 825 g cans</t>
  </si>
  <si>
    <t>Thüringer Rostbratwurst</t>
  </si>
  <si>
    <t>50 bags x 30 sausgs.</t>
  </si>
  <si>
    <t>Nord-Ost Matjeshering</t>
  </si>
  <si>
    <t>10 - 200 g glasses</t>
  </si>
  <si>
    <t>Gorgonzola Telino</t>
  </si>
  <si>
    <t>12 - 100 g pkgs</t>
  </si>
  <si>
    <t>Mascarpone Fabioli</t>
  </si>
  <si>
    <t>24 - 200 g pkgs.</t>
  </si>
  <si>
    <t>Geitost</t>
  </si>
  <si>
    <t>500 g</t>
  </si>
  <si>
    <t>Sasquatch Ale</t>
  </si>
  <si>
    <t>Steeleye Stout</t>
  </si>
  <si>
    <t>Inlagd Sill</t>
  </si>
  <si>
    <t>24 - 250 g  jars</t>
  </si>
  <si>
    <t>Gravad lax</t>
  </si>
  <si>
    <t>12 - 500 g pkgs.</t>
  </si>
  <si>
    <t>Côte de Blaye</t>
  </si>
  <si>
    <t>12 - 75 cl bottles</t>
  </si>
  <si>
    <t>Chartreuse verte</t>
  </si>
  <si>
    <t>750 cc per bottle</t>
  </si>
  <si>
    <t>Boston Crab Meat</t>
  </si>
  <si>
    <t>24 - 4 oz tins</t>
  </si>
  <si>
    <t>Jack's New England Clam Chowder</t>
  </si>
  <si>
    <t>12 - 12 oz cans</t>
  </si>
  <si>
    <t>Singaporean Hokkien Fried Mee</t>
  </si>
  <si>
    <t>32 - 1 kg pkgs.</t>
  </si>
  <si>
    <t>Ipoh Coffee</t>
  </si>
  <si>
    <t>16 - 500 g tins</t>
  </si>
  <si>
    <t>Gula Malacca</t>
  </si>
  <si>
    <t>20 - 2 kg bags</t>
  </si>
  <si>
    <t>Røgede sild</t>
  </si>
  <si>
    <t>1k pkg.</t>
  </si>
  <si>
    <t>Spegesild</t>
  </si>
  <si>
    <t>4 - 450 g glasses</t>
  </si>
  <si>
    <t>Zaanse koeken</t>
  </si>
  <si>
    <t>10 - 4 oz boxes</t>
  </si>
  <si>
    <t>Chocolade</t>
  </si>
  <si>
    <t>10 pkgs.</t>
  </si>
  <si>
    <t>Maxilaku</t>
  </si>
  <si>
    <t>24 - 50 g pkgs.</t>
  </si>
  <si>
    <t>Valkoinen suklaa</t>
  </si>
  <si>
    <t>12 - 100 g bars</t>
  </si>
  <si>
    <t>Manjimup Dried Apples</t>
  </si>
  <si>
    <t>50 - 300 g pkgs.</t>
  </si>
  <si>
    <t>Filo Mix</t>
  </si>
  <si>
    <t>16 - 2 kg boxes</t>
  </si>
  <si>
    <t>Perth Pasties</t>
  </si>
  <si>
    <t>48 pieces</t>
  </si>
  <si>
    <t>Tourtière</t>
  </si>
  <si>
    <t>16 pies</t>
  </si>
  <si>
    <t>Pâté chinois</t>
  </si>
  <si>
    <t>24 boxes x 2 pies</t>
  </si>
  <si>
    <t>Gnocchi di nonna Alice</t>
  </si>
  <si>
    <t>24 - 250 g pkgs.</t>
  </si>
  <si>
    <t>Ravioli Angelo</t>
  </si>
  <si>
    <t>Escargots de Bourgogne</t>
  </si>
  <si>
    <t>24 pieces</t>
  </si>
  <si>
    <t>Raclette Courdavault</t>
  </si>
  <si>
    <t>5 kg pkg.</t>
  </si>
  <si>
    <t>Camembert Pierrot</t>
  </si>
  <si>
    <t>15 - 300 g rounds</t>
  </si>
  <si>
    <t>Sirop d'érable</t>
  </si>
  <si>
    <t>24 - 500 ml bottles</t>
  </si>
  <si>
    <t>Tarte au sucre</t>
  </si>
  <si>
    <t>48 pies</t>
  </si>
  <si>
    <t>Vegie-spread</t>
  </si>
  <si>
    <t>15 - 625 g jars</t>
  </si>
  <si>
    <t>Wimmers gute Semmelknödel</t>
  </si>
  <si>
    <t>20 bags x 4 pieces</t>
  </si>
  <si>
    <t>Louisiana Fiery Hot Pepper Sauce</t>
  </si>
  <si>
    <t>32 - 8 oz bottles</t>
  </si>
  <si>
    <t>Louisiana Hot Spiced Okra</t>
  </si>
  <si>
    <t>24 - 8 oz jars</t>
  </si>
  <si>
    <t>Laughing Lumberjack Lager</t>
  </si>
  <si>
    <t>Scottish Longbreads</t>
  </si>
  <si>
    <t>10 boxes x 8 pieces</t>
  </si>
  <si>
    <t>Gudbrandsdalsost</t>
  </si>
  <si>
    <t>10 kg pkg.</t>
  </si>
  <si>
    <t>Outback Lager</t>
  </si>
  <si>
    <t>24 - 355 ml bottles</t>
  </si>
  <si>
    <t>Fløtemysost</t>
  </si>
  <si>
    <t>Mozzarella di Giovanni</t>
  </si>
  <si>
    <t>Röd Kaviar</t>
  </si>
  <si>
    <t>24 - 150 g jars</t>
  </si>
  <si>
    <t>Longlife Tofu</t>
  </si>
  <si>
    <t>Rhönbräu Klosterbier</t>
  </si>
  <si>
    <t>24 - 0.5 l bottles</t>
  </si>
  <si>
    <t>Lakkalikööri</t>
  </si>
  <si>
    <t>500 ml</t>
  </si>
  <si>
    <t>Original Frankfurter grüne Soße</t>
  </si>
  <si>
    <t>12 boxes</t>
  </si>
  <si>
    <t>ShipperID</t>
  </si>
  <si>
    <t>CompanyName</t>
  </si>
  <si>
    <t>Phone</t>
  </si>
  <si>
    <t>Speedy Express</t>
  </si>
  <si>
    <t>(503) 555-9831</t>
  </si>
  <si>
    <t>United Package</t>
  </si>
  <si>
    <t>(503) 555-3199</t>
  </si>
  <si>
    <t>Federal Shipping</t>
  </si>
  <si>
    <t>(503) 555-9931</t>
  </si>
  <si>
    <t>ContactName</t>
  </si>
  <si>
    <t>ContactTitle</t>
  </si>
  <si>
    <t>Address</t>
  </si>
  <si>
    <t>City</t>
  </si>
  <si>
    <t>Region</t>
  </si>
  <si>
    <t>PostalCode</t>
  </si>
  <si>
    <t>Country</t>
  </si>
  <si>
    <t>Fax</t>
  </si>
  <si>
    <t>HomePage</t>
  </si>
  <si>
    <t>Exotic Liquids</t>
  </si>
  <si>
    <t>Charlotte Cooper</t>
  </si>
  <si>
    <t>Purchasing Manager</t>
  </si>
  <si>
    <t>49 Gilbert St.</t>
  </si>
  <si>
    <t>London</t>
  </si>
  <si>
    <t/>
  </si>
  <si>
    <t>EC1 4SD</t>
  </si>
  <si>
    <t>UK</t>
  </si>
  <si>
    <t>(171) 555-2222</t>
  </si>
  <si>
    <t>New Orleans Cajun Delights</t>
  </si>
  <si>
    <t>Shelley Burke</t>
  </si>
  <si>
    <t>Order Administrator</t>
  </si>
  <si>
    <t>P.O. Box 78934</t>
  </si>
  <si>
    <t>New Orleans</t>
  </si>
  <si>
    <t>LA</t>
  </si>
  <si>
    <t>70117</t>
  </si>
  <si>
    <t>USA</t>
  </si>
  <si>
    <t>(100) 555-4822</t>
  </si>
  <si>
    <t>#CAJUN.HTM#</t>
  </si>
  <si>
    <t>Grandma Kelly's Homestead</t>
  </si>
  <si>
    <t>Regina Murphy</t>
  </si>
  <si>
    <t>Sales Representative</t>
  </si>
  <si>
    <t>707 Oxford Rd.</t>
  </si>
  <si>
    <t>Ann Arbor</t>
  </si>
  <si>
    <t>MI</t>
  </si>
  <si>
    <t>48104</t>
  </si>
  <si>
    <t>(313) 555-5735</t>
  </si>
  <si>
    <t>(313) 555-3349</t>
  </si>
  <si>
    <t>Tokyo Traders</t>
  </si>
  <si>
    <t>Yoshi Nagase</t>
  </si>
  <si>
    <t>Marketing Manager</t>
  </si>
  <si>
    <t>9-8 Sekimai
Musashino-shi</t>
  </si>
  <si>
    <t>Tokyo</t>
  </si>
  <si>
    <t>100</t>
  </si>
  <si>
    <t>Japan</t>
  </si>
  <si>
    <t>(03) 3555-5011</t>
  </si>
  <si>
    <t>Cooperativa de Quesos 'Las Cabras'</t>
  </si>
  <si>
    <t xml:space="preserve">Antonio del Valle Saavedra </t>
  </si>
  <si>
    <t>Export Administrator</t>
  </si>
  <si>
    <t>Calle del Rosal 4</t>
  </si>
  <si>
    <t>Oviedo</t>
  </si>
  <si>
    <t>Asturias</t>
  </si>
  <si>
    <t>33007</t>
  </si>
  <si>
    <t>Spain</t>
  </si>
  <si>
    <t>(98) 598 76 54</t>
  </si>
  <si>
    <t>Mayumi's</t>
  </si>
  <si>
    <t>Mayumi Ohno</t>
  </si>
  <si>
    <t>Marketing Representative</t>
  </si>
  <si>
    <t>92 Setsuko
Chuo-ku</t>
  </si>
  <si>
    <t>Osaka</t>
  </si>
  <si>
    <t>545</t>
  </si>
  <si>
    <t>(06) 431-7877</t>
  </si>
  <si>
    <t>Mayumi's (on the World Wide Web)#http://www.microsoft.com/accessdev/sampleapps/mayumi.htm#</t>
  </si>
  <si>
    <t>Pavlova, Ltd.</t>
  </si>
  <si>
    <t>Ian Devling</t>
  </si>
  <si>
    <t>74 Rose St.
Moonie Ponds</t>
  </si>
  <si>
    <t>Melbourne</t>
  </si>
  <si>
    <t>Victoria</t>
  </si>
  <si>
    <t>3058</t>
  </si>
  <si>
    <t>Australia</t>
  </si>
  <si>
    <t>(03) 444-2343</t>
  </si>
  <si>
    <t>(03) 444-6588</t>
  </si>
  <si>
    <t>Specialty Biscuits, Ltd.</t>
  </si>
  <si>
    <t>Peter Wilson</t>
  </si>
  <si>
    <t>29 King's Way</t>
  </si>
  <si>
    <t>Manchester</t>
  </si>
  <si>
    <t>M14 GSD</t>
  </si>
  <si>
    <t>(161) 555-4448</t>
  </si>
  <si>
    <t>PB Knäckebröd AB</t>
  </si>
  <si>
    <t>Lars Peterson</t>
  </si>
  <si>
    <t>Sales Agent</t>
  </si>
  <si>
    <t>Kaloadagatan 13</t>
  </si>
  <si>
    <t>Göteborg</t>
  </si>
  <si>
    <t>S-345 67</t>
  </si>
  <si>
    <t xml:space="preserve">Sweden </t>
  </si>
  <si>
    <t>031-987 65 43</t>
  </si>
  <si>
    <t>031-987 65 91</t>
  </si>
  <si>
    <t>Refrescos Americanas LTDA</t>
  </si>
  <si>
    <t>Carlos Diaz</t>
  </si>
  <si>
    <t>Av. das Americanas 12.890</t>
  </si>
  <si>
    <t>São Paulo</t>
  </si>
  <si>
    <t>5442</t>
  </si>
  <si>
    <t>Brazil</t>
  </si>
  <si>
    <t>(11) 555 4640</t>
  </si>
  <si>
    <t>Heli Süßwaren GmbH &amp; Co. KG</t>
  </si>
  <si>
    <t>Petra Winkler</t>
  </si>
  <si>
    <t>Sales Manager</t>
  </si>
  <si>
    <t>Tiergartenstraße 5</t>
  </si>
  <si>
    <t>Berlin</t>
  </si>
  <si>
    <t>10785</t>
  </si>
  <si>
    <t>Germany</t>
  </si>
  <si>
    <t>(010) 9984510</t>
  </si>
  <si>
    <t>Plutzer Lebensmittelgroßmärkte AG</t>
  </si>
  <si>
    <t>Martin Bein</t>
  </si>
  <si>
    <t>International Marketing Mgr.</t>
  </si>
  <si>
    <t>Bogenallee 51</t>
  </si>
  <si>
    <t>Frankfurt</t>
  </si>
  <si>
    <t>60439</t>
  </si>
  <si>
    <t>(069) 992755</t>
  </si>
  <si>
    <t>Plutzer (on the World Wide Web)#http://www.microsoft.com/accessdev/sampleapps/plutzer.htm#</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</si>
  <si>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</si>
  <si>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</si>
  <si>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</si>
  <si>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</si>
  <si>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</si>
  <si>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</si>
  <si>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</si>
  <si>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</si>
  <si>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</si>
  <si>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</si>
  <si>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</si>
  <si>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</si>
  <si>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</si>
  <si>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Italy</t>
  </si>
  <si>
    <t>(0544) 60323</t>
  </si>
  <si>
    <t>(0544) 60603</t>
  </si>
  <si>
    <t>#FORMAGGI.HTM#</t>
  </si>
  <si>
    <t>Norske Meierier</t>
  </si>
  <si>
    <t>Beate Vileid</t>
  </si>
  <si>
    <t>Hatlevegen 5</t>
  </si>
  <si>
    <t>Sandvika</t>
  </si>
  <si>
    <t>1320</t>
  </si>
  <si>
    <t>Norway</t>
  </si>
  <si>
    <t>(0)2-953010</t>
  </si>
  <si>
    <t>Bigfoot Breweries</t>
  </si>
  <si>
    <t>Cheryl Saylor</t>
  </si>
  <si>
    <t>Regional Account Rep.</t>
  </si>
  <si>
    <t>3400 - 8th Avenue
Suite 210</t>
  </si>
  <si>
    <t>Bend</t>
  </si>
  <si>
    <t>OR</t>
  </si>
  <si>
    <t>97101</t>
  </si>
  <si>
    <t>Svensk Sjöföda AB</t>
  </si>
  <si>
    <t>Michael Björn</t>
  </si>
  <si>
    <t>Brovallavägen 231</t>
  </si>
  <si>
    <t>Stockholm</t>
  </si>
  <si>
    <t>S-123 45</t>
  </si>
  <si>
    <t>Sweden</t>
  </si>
  <si>
    <t>08-123 45 67</t>
  </si>
  <si>
    <t>Aux joyeux ecclésiastiques</t>
  </si>
  <si>
    <t>Guylène Nodier</t>
  </si>
  <si>
    <t>203, Rue des Francs-Bourgeois</t>
  </si>
  <si>
    <t>Paris</t>
  </si>
  <si>
    <t>75004</t>
  </si>
  <si>
    <t>France</t>
  </si>
  <si>
    <t>(1) 03.83.00.68</t>
  </si>
  <si>
    <t>(1) 03.83.00.62</t>
  </si>
  <si>
    <t>New England Seafood Cannery</t>
  </si>
  <si>
    <t>Robb Merchant</t>
  </si>
  <si>
    <t>Wholesale Account Agent</t>
  </si>
  <si>
    <t>Order Processing Dept.
2100 Paul Revere Blvd.</t>
  </si>
  <si>
    <t>Boston</t>
  </si>
  <si>
    <t>MA</t>
  </si>
  <si>
    <t>02134</t>
  </si>
  <si>
    <t>(617) 555-3267</t>
  </si>
  <si>
    <t>(617) 555-3389</t>
  </si>
  <si>
    <t>Leka Trading</t>
  </si>
  <si>
    <t>Chandra Leka</t>
  </si>
  <si>
    <t>Owner</t>
  </si>
  <si>
    <t>471 Serangoon Loop, Suite #402</t>
  </si>
  <si>
    <t>Singapore</t>
  </si>
  <si>
    <t>0512</t>
  </si>
  <si>
    <t>555-8787</t>
  </si>
  <si>
    <t>Lyngbysild</t>
  </si>
  <si>
    <t>Niels Petersen</t>
  </si>
  <si>
    <t>Lyngbysild
Fiskebakken 10</t>
  </si>
  <si>
    <t>Lyngby</t>
  </si>
  <si>
    <t>2800</t>
  </si>
  <si>
    <t>Denmark</t>
  </si>
  <si>
    <t>43844108</t>
  </si>
  <si>
    <t>43844115</t>
  </si>
  <si>
    <t>Zaanse Snoepfabriek</t>
  </si>
  <si>
    <t>Dirk Luchte</t>
  </si>
  <si>
    <t>Accounting Manager</t>
  </si>
  <si>
    <t>Verkoop
Rijnweg 22</t>
  </si>
  <si>
    <t>Zaandam</t>
  </si>
  <si>
    <t>9999 ZZ</t>
  </si>
  <si>
    <t>Netherlands</t>
  </si>
  <si>
    <t>(12345) 1212</t>
  </si>
  <si>
    <t>(12345) 1210</t>
  </si>
  <si>
    <t>Karkki Oy</t>
  </si>
  <si>
    <t>Anne Heikkonen</t>
  </si>
  <si>
    <t>Product Manager</t>
  </si>
  <si>
    <t>Valtakatu 12</t>
  </si>
  <si>
    <t>Lappeenranta</t>
  </si>
  <si>
    <t>53120</t>
  </si>
  <si>
    <t>Finland</t>
  </si>
  <si>
    <t>(953) 10956</t>
  </si>
  <si>
    <t>G'day, Mate</t>
  </si>
  <si>
    <t>Wendy Mackenzie</t>
  </si>
  <si>
    <t>170 Prince Edward Parade
Hunter's Hill</t>
  </si>
  <si>
    <t>Sydney</t>
  </si>
  <si>
    <t>NSW</t>
  </si>
  <si>
    <t>2042</t>
  </si>
  <si>
    <t>(02) 555-5914</t>
  </si>
  <si>
    <t>(02) 555-4873</t>
  </si>
  <si>
    <t>G'day Mate (on the World Wide Web)#http://www.microsoft.com/accessdev/sampleapps/gdaymate.htm#</t>
  </si>
  <si>
    <t>Ma Maison</t>
  </si>
  <si>
    <t>Jean-Guy Lauzon</t>
  </si>
  <si>
    <t>2960 Rue St. Laurent</t>
  </si>
  <si>
    <t>Montréal</t>
  </si>
  <si>
    <t>Québec</t>
  </si>
  <si>
    <t>H1J 1C3</t>
  </si>
  <si>
    <t>Canada</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</si>
  <si>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</si>
  <si>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</si>
  <si>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</si>
  <si>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</si>
  <si>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</si>
  <si>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</si>
  <si>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</si>
  <si>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</si>
  <si>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</si>
  <si>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</si>
  <si>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</si>
  <si>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</si>
  <si>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</si>
  <si>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</si>
  <si>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pâturage</t>
  </si>
  <si>
    <t>Eliane Noz</t>
  </si>
  <si>
    <t>Bat. B
3, rue des Alpes</t>
  </si>
  <si>
    <t>Annecy</t>
  </si>
  <si>
    <t>74000</t>
  </si>
  <si>
    <t>38.76.98.06</t>
  </si>
  <si>
    <t>38.76.98.58</t>
  </si>
  <si>
    <t>Forêts d'érables</t>
  </si>
  <si>
    <t>Chantal Goulet</t>
  </si>
  <si>
    <t>148 rue Chasseur</t>
  </si>
  <si>
    <t>Ste-Hyacinthe</t>
  </si>
  <si>
    <t>J2S 7S8</t>
  </si>
  <si>
    <t>(514) 555-2955</t>
  </si>
  <si>
    <t>(514) 555-2921</t>
  </si>
  <si>
    <t>CategoryName</t>
  </si>
  <si>
    <t>Description</t>
  </si>
  <si>
    <t>Picture</t>
  </si>
  <si>
    <t>Beverages</t>
  </si>
  <si>
    <t>Soft drinks, coffees, teas, beers, and ales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</si>
  <si>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x00\x00\x10\x00\x00\x00\x00\x10\x00\x00\x00\x01\x00\x10\x00\x00\x00\x00\x00\x00\x01\x01\x01\x00\x01\x00\x00\x10\x01\x00\x00\x00\x01\x01\x00\x01\x00\x00\x00\x10\x01\x00\x00\x01\x00\x00\x00\x10\x10\x10\x00\x10\x00\x00\x10\x00\x10\x00\x00\x00\x00\x00\x00\x00\x00\x00\x00\x10\x00\x00\x00\x01\x00\x00\x00\x00\x00\x00\x00\x10\x00\x00\x00\x00\x00\x00\x00\x00\x00\x00\x00\x10\x01\x00\x10\x00\x00\x00\x00\x00\x00\x00\x00\x00\x01\x00\x10\x01\x00\x00\x12Ppp\x10\x00\x00\x00\x10\x00\x00\x00\x01\x00\x01\x00\x10\x00\x00\x01\x00\x00\x00\x10\x00\x00\x00\x00\x10\x01\x00\x10\x00\x00\x00\x10\x01\x01\x01\x01\x01\x00\x00\x00\x00\x00\x00\x00\x00\x00\x00\x01\x00\x10\x00\x10\x00\x00\x10\x10\x10\x10\x10\x00\x00\x00\x00\x00\x00\x00\x00\x00\x00\x00\x00\x00\x00\x00\x00\x00\x01\x01\x02\x05%67wwwwwwSS\x01\x00\x10\x10\x00\x10\x00\x00\x00\x00\x01\x01\x00\x01\x00\x10\x00\x10\x01\x00\x10\x00\x00\x00\x00\x00\x10\x00\x00\x00\x00\x00\x00\x00\x00\x10\x00\x10\x00\x10\x01\x01\x00\x01\x00\x00\x00\x01\x00\x10\x00\x00\x00\x00\x00\x00\x10\x00\x00\x00\x00\x00\x00\x00\x00\x00\x00\x00\x00\x00\x00\x00\x10\x1445wwwwwwwwwwwwww\x01\x00\x12\x00\x01\x01\x01\x00\x10 \x00\x00\x00\x00\x00\x00\x00\x00\x00\x00\x00\x01\x00\x10\x00\x10\x01\x00\x00\x00\x00\x00\x10\x00\x10\x00\x00\x00\x00\x00\x00\x00\x00\x10\x01\x00\x00\x00\x10\x01\x00\x10\x10\x10\x00\x00\x00\x00\x00\x00\x00\x00\x00\x00\x00\x00\x00\x00\x00\x10!awwwwuuu555%wwwwwww\x01P\x12\x00\x00\x10\x00\x10\x10\x10\x00\x00\x00\x00\x00\x00\x00\x00\x10\x00\x00\x00\x00\x00\x00\x01\x00\x10\x01\x00\x00\x00\x00\x00\x10\x01\x00\x00\x01\x00\x10\x01\x00\x00\x10\x10\x01\x00\x10\x00\x00\x01\x00\x00\x00\x01\x00\x00\x00\x00\x00\x00\x00\x00\x00\x00\x00\x01Awwsv\x177cwwWgw\x17\x07u'wwwv4\x01a!\x03\x00\x00\x00\x00\x01\x00\x00\x00\x00\x00\x01\x00\x00\x00\x00\x00\x00\x00\x00\x00\x00\x00\x00\x00\x00\x00\x00\x00\x00\x00\x00\x10\x00\x00\x00\x00\x00\x10\x00\x00\x00\x00\x00\x01\x00\x00\x10\x00\x00\x00\x00\x00\x00\x00\x00\x00\x00\x00\x00\x01\x00P6wWuqpP\x14\x00\x00\x00\x10\x10pqwuwwwwS4\x10\x14\x00\x01\x01\x01\x01\x00\x01\x01\x00\x10\x10\x10\x00\x00\x00\x00\x00\x00\x00\x00\x00\x00\x00\x00\x00\x00\x10\x00\x00\x00\x00\x00\x00\x00\x00\x00\x00\x00\x00\x00\x00\x00\x01\x01\x00\x01\x00\x00\x01\x00\x00\x00\x00\x00\x00\x00\x00\x00\x00\x00\x00\x01\x03W50\x00\x00\x00\x00\x00\x00\x00\x00\x00\x00\x00\x00\x00\x17\x17wwwwG\x06\x12\x10\x10\x00\x00\x00\x01\x00\x00\x01\x00\x00\x00\x01\x00\x00\x00\x00\x00\x00\x00\x00\x00\x00\x00\x00\x00\x00\x00\x01\x00\x01\x07\x03\x01\x01\x01!\x00\x00\x00\x00\x00\x00\x00\x00\x00\x00\x00\x00\x00\x00\x00\x00\x00\x00\x00\x00\x00\x00\x00\x10\x1045\x00\x00\x00\x00\x10e45wupGttp\x00\x00\x10wWwqq\x00\x00\x00\x10\x10\x01\x00\x01\x01\x00\x01\x01\x01\x00\x00\x10\x00\x00\x00\x00\x00\x00\x00\x00\x00\x10AGq\x10\x13\x105u\x00 \x04\x04w0\x10\x00\x10\x00\x00\x00\x00\x00\x00\x00\x00\x00\x00\x00\x00\x00\x00\x00\x00\x00\x00\x00\x00\x01\x00\x04\x01AvWw\x07\x00\x00gwwwwe`@@\x077\x1746\x17\x01@\x00\x01$\x10\x00\x00\x10\x00\x00\x00\x01\x00\x00 @\x00\x00 \x00\x00\x10\x17Gvww\x00\x01\x01\x077wWwwwSr\x10\x00\x00\x00\x01\x00\x00\x00\x00\x00\x00\x00\x10\x01\x00\x00\x00\x00\x01\x00\x00\x01\x00\x00\x03vvGg\x00\x00@\x00WtpAg\x17Gt!@P\x00CA@40\x00VQ Q\x01\x000\x10\x14\x00!\x07\x17\x13pp\x147wwwwWwwq\x12\x101wwwwww\x05uwq\x01\x00\x00\x00\x01\x00\x00\x00\x00\x00\x00\x00\x01\x00\x00\x10\x00\x00\x10\x10\x00G\x04@D\x06q\x00twwgwwv\x14\x06\x06\x00t%$\x00\x17wwwGdgvu `%\x00\x03\x02\x17\x16swwwwwwwttw'WGw\x00\x10\x16wwwwwg\x173\x17p0\x00\x10\x10\x10\x00\x00\x00\x01\x00\x00\x00\x00\x01\x00\x00\x00\x00\x00\x00B\x04` \x00wBtwvwwwwugwwtdtef\x06vwwfWFwgW\x15\x12SPqfswws7FwuwwwwW'vw\x11\x00Qwwwwgw`\x15q1A\x03\x00 \x00\x10\x00\x00\x00\x01\x00\x10\x00\x00\x00\x00\x01\x01\x00\x06t@\x04@Gv\x14wvwvpggwvtvVsG\x06WPWg7VdtgWwrq%!gqw3w\x177wgwgugGewWq!\x107uwwwwg\x17\x02wS\x12\x10\x10\x10\x10\x00\x01\x00\x00\x00\x00\x00\x10\x00\x01\x01\x00\x00\x01\x07g\x06\x00\x04wgGwgvwwVwgwwww\x04$wg`gwtgGGGggwVRVS\x13\x11w\x11w7dwwuvuwwtw\x10\x11\x07\x01wwwvww@\x17\x174\x00\x00\x00\x00\x00\x10\x00\x01\x00\x00\x00\x00\x00\x01\x00\x00\x00\x10\x10\x04we@f`PwvwewwgtpwGwwgGfF\x07wsvttvwwwgw\x17\x17757w\x17swGwwwwwtwGp\x01\x12q\x07wwvwwv1qsR\x10\x12\x10\x10\x10\x00\x00\x00\x00\x00\x00\x00\x00\x00\x00\x10\x00\x00\x000\x04\x06vwWggu\x07p\x06vtwwGtwwttwpGgweg\x06tgwewwwwwwwwww7fwwGetwGww\x10\x01\x03\x17wwwvvwA7\x17q\x00\x00\x00\x00\x00\x10\x00\x00\x00\x00\x00\x00\x00\x00\x00\x00\x01\x01\x00W\x07D%geav\x00gg\x00GpGg\x07p\x07gw\x00\x00GwGsFVDgEgvvwwwwwwwww7Vgwwwwwwwws\x10\x00\x10wwwwwww\x17SR\x10\x10\x10\x10\x10\x00\x00\x00\x00\x01\x00\x01\x00\x00\x00\x00\x10\x00wwq!RP0\x04g\x00wwGgBpG$wvWudp\x00vswGg\x04t'wwwwwwww6wwwwewwwwwwCGwu\x07WwSwvvvw\x01rw1\x00\x00\x00\x00\x00\x10\x00\x00\x00\x00\x00\x00\x01\x00\x01\x01\x00qpp\x16\x14 @F\x00wF\x04\x06v\x16tpwAgt6Vww@\x07wv\x06t\x07FVwgwwwwwuw\x17ww7Gguqaa$4\x1000wwwwWwu!\x00\x00\x01\x13P\x00\x10\x01\x00\x10\x00\x00\x01\x01\x00\x01\x00\x00\x01\x00\x00!\x00\x17\x15%gPp\x07C@g\x00\x05\x00@vp\x07\x06W\x07Wwwgw\x00wtGFFegwvwwwwwwwwwswgwa\x00\x00\x00\x017wSP1www7wswPp\x10\x00\x10\x10!\x00\x10\x00\x10\x00\x00\x00\x00\x00\x01\x01\x00\x01\x00\x100\x00gwwae\x06\x04\x06PG`G`td\x04wd\x06pVVwgp\x07wdu\x04ttvwwwwwwwwwss7Gwws\x01\x175wwwwwwwwWwwwwwgA A\x00\x10\x01\x00\x00\x01\x00\x00\x01\x00\x00\x00\x01\x00\x01\x00\x05wtA@\x00\x06\x07@g\x06vvvwgwwdwuggwtGp\x07t\x07fFvGwVwwwwwww7777vFwtwSRwwwgwwwwwcesSSQ0\x100\x01 0\x10\x10\x00\x00\x00\x00\x00\x00\x00\x00\x01\x00\x01\x07\x00\x02\x10\x00aGvvtd`@@@@\x06fgvvwwTvwpFdFD\x04DVwggwwwww3ssswgwwgt$Gw7w\x17q'w\x16SWWu4$ @\x01\x00\x10\x01\x00\x00\x01\x00\x01\x00\x00\x00\x10\x00\x10\x00\x01\x000\x00P\x00\x01Ff@\x00\x00\x01\x01\x03\x0745!\x01\x10\x00egwg\x07wp\x04v\x04wCwggwvwwwww77737VGvW\x07Sw\x10\x07pw\x01wwe%'\x16s\x00\x10\x12\x10\x12\x100\x10\x01\x03\x00\x00\x00\x01\x00\x10\x00\x00\x00\x10\x00\x00P\x00\x06\x00F\x16\x00\x04\x00\x01%45\x10\x11\x01\x01\x00\x00\x00\x00\x00\x07t\x00\x00\x04wDs777wWgwwwww7777w7egWwww71\x01ggpww\x17wVqw0\x01\x01\x03\x00\x00\x00!\x02\x10\x10\x00\x00\x00\x00\x00\x00\x10\x00\x00\x00\x01\x00\x07t\x00\x00\x04\x14\x02\x14\x14\x00\x00\x00\x00\x00\x00\x00\x00\x00\x00\x00\x00\x00\x03\x00\x00\x07wwwssswgvwwwwwssss3sVwgww7w\x10\x17wwqwtpRqvs@0\x00\x00\x01\x01\x01\x00\x01\x00\x00\x01\x00\x00\x01\x00\x10\x00\x00\x00\x10\x14\x00V`\x00\x00\x00su``\x00\x00\x00\x00\x00\x00\x00\x00\x00\x00\x00\x00\x00\x04s\x07ww73777wwGgwwww73sSv\x16fwwwsw7\x01wqgpw57wWG51\x00\x12\x10\x10\x00\x00\x00\x10\x01\x01\x00\x00\x01\x00\x00\x00\x00\x01\x00\x040\x00e@\x00\x00\x00\x04\x00\x14\x12T\x14\x04\x04\x00\x00\x00\x00\x00\x00\x00\x00\x00\x03w7wgswsss7wgwwwwwgvFteeugGwwsw0\x17\x01w\x10vVT5'5w\x00\x17\x01\x03\x03\x03\x10\x10\x01\x00\x00\x00\x01\x00\x00\x10\x01\x01\x000p@\x00f\x00\x00\x00\x00\x00\x00\x00@\x00\x00\x00\x00\x00\x00\x00\x00\x00\x00\x00\x00\x00wwQFs73sswwwtvwwwwttdGdfgvwwww'\x11\x03\x10v\x11s\x077CWGss\x01\x03A\x05\x00C\x03\x00\x12\x10\x01\x00\x01\x01\x00\x10\x00\x12P\x00\x00\x04p\x00\x00\x00\x00\x04gB\x00\x00\x00\x00\x00\x00\x00\x00\x00\x00\x00\x00\x07wvgww7sw773swgwwwwwgdVvPutwvWa\x00W\x12\x11\x01s\x16\x11WGwcw5\x10Rp\x12R\x13\x01\x00P!\x01\x00\x00\x10p!\x03\x01e\x00\x00\x00\x06@\x00\x00\x00\x00gv@gvF@\x00\x04\x06ACAwwwgfv\x14ss73sswwwvvwwwvVGgGFdftwv\x17u'\x11\x12\x11a\x01\x00#1!\x11\x01\x05'!\x01a \x14\x01a\x03A\x06\x01\x01s\x07V\x17w\x00\x00W\x00G@\x00G@\x04F\x00\x00\x00FwpPGwvqsW7Vvwvvw7swssswwgwwwwwedtgeGuvwqvp\x07tedts\x10\x10\x01\x10\x00\x00\x12P\x16R\x14qap\x12\x10\x12\x01\x10pwqswt\x00\x067p\x04\x00\x00v\x04g`\x00\x00\x00\x07@v\x06\x00wpgwwwgggggg3s37777wGgwwwwvvwGBFvtvw\x15w\x01gvwga13\x12\x13\x13\x13\x017\x13\x171\x03\x12\x16\x15%\x050s\x07wwww\x00\x04uwp\x00\x00\x00`\x06v\x00\x00d\x04\x00\x00dt\x04g@wwwwvvvvvsw7wsswwwvwwwwwgGFvtgGwwt6p\x17S\x052SRRq53SS\x17\x01CACqaq0\x13\x12\x11wqwwww\x00\x177w\x00\x06v\x04vgpG\x06Df@\x00Gd\x00wtwwwwggggg7s733ssswgFwwwvTggG\x04tvtvSua\x071w5su%4st\x17\x01p5010\x10\x10\x10\x03\x00\x01Bwwww7w\x00Gwwp\x04t`pFD\x06D\x00\x00F@\x06p\x04vpwwwwvvvvvs7sww77wwvwwwwwfVVeg\x07gvwu\x07p\x07V1S4sps\x10\x13!6\x17\x03CCCC\x07\x03\x14\x17\x12\x11ww7www@%w7p\x00'Dp\x00\x06@\x00\x00\x00\x00d\x00d\x00g`wwwwggvwgw3s33sswwGgwwwwtgegDdtwgv4w\x02qru7\x17\x17WwuwW5qqqqqqt3aacwwwsW7@\x077w4\x00F\x06`\x04`\x00\x00\x00\x00\x00@\x00`\x06vtwwwwvvgfvsw7ww777wwGgwwwgVVtgtgewq\x17\x10\x057\x153Sw7wwwwwwwwwwww7uw7W7ww7sw GwsP\x00\x04t\x04F\x00D\x00\x00\x00\x00\x00\x04\x00Gw@\x07ww\x00fvwgv3333377wwfvwwwwwftvVFWGg``\x00\x0753u71wwwwwwwwwwwwwww7wsws7Sww@\x00qww\x00\x00f@$d\x06@\x00\x00\x00\x00\x00\x04dg\x00Gww\x00wgfvfwwwwwsswwwwwwwvwtFFueggwSSsRS\x17\x13qw\x17wwwwwwwwwwwwwwwSww7Sw\x177p\x00vssP\x00\x00\x00GFdfVFdD\x00@\x04d\x00\x00wp\x00ggvww33333777wfvwwwwwgwwfvwegwqq1u!p7\x177wwwwwwwwwwwwu7Sw\x177Swsww7\x00\x05ww\x00@\x07GvgvGfvvgFv\x00\x00\x00\x04w\x00\x00vvgffwwwwws7wwugwww\x17ww&amp;\x04\x00\x04\x04\x06wa\x17\x16\x13\x13\x15557\x17wwwwwwwwwswSwwwwwSw7\x17sStp\x00\x00P\x06pDfwwwvwwvwwvV\x10\x04f\x10\x00\x00ggvww311\x10\x11\x00wwwfegwugp@@PQ@ww\x16ScS\x14qs\x13SqwwwwwwwwwWuwwwwwwwwsSu7w7\x17\x00\x00\x00\x01w`@@@@@F\x06\x07ggwap\x00\x04p\x00\x00q\x10\x11\x00\x10\x00\x00\x00\x00\x00\x11\x01W\x17wvwwvG\x01$\x10\x00\x02S\x00\x04wq\x110\x13\x13\x01u57\x17wwwww\x17qssww7w7wSw7\x1752R\x16Sv\x16Dd&amp;W\x00@\x00\x00\x00\x00\x00\x00@@\x04\x00vw@\x00D\x00\x00wu\x00u\x00\x00\x00\x00\x00\x00\x00\x00\x01sGvgwted\x10\x00\x00\x00\x04\x000\x06RQ50u3\x03\x17\x077wwuwwwwwwswwwwswwSup55141q7153\x00\x00FD\x00\x00\x00D\x00\x00\x00\x00\x057p\x00\x00\x00\x00\x00w41\x00\x00\x00\x00\x00\x00\x00\x00\x00\x04\x13WwwVv\x17`\x00p\x00\x00\x00@D!0R\x151\x1553q5ww7w7swuwwwW7Wwww52\x13P1aaqcR\x16W%p\x00\x00g\x00\x06\x00B@\x00\x00\x00Rsq\x00\x00\x00\x00\x00\x00uw\x00\x00\x00\x00\x00\x00\x00\x00\x00S\x11\x17wveDt\x05$@\x00\x00\x00@\x03\x15\x01100r\x13SSw7wWwWwSsw\x17swwwwwwp543C\x13\x13\x03\x101q1s7\x13\x01\x00\x00\x05g\x00\x02\x00\x00\x001u`\x00\x00\x00\x00\x00\x00\x00\x07wq\x01!\x00\x10\x11\x01\x13\x11\x17\x133uFgGFW\x07\x04p\x00\x07\x15\x02\x16\x10\x11S\x15455\x17u7sssSww7wwwww7Sw\x13P3S\x17\x07\x17\x175a41\x050p0RSp\x04p\x14\x16\x17\x17C7\x00\x00\x00\x00\x00\x00\x00\x00\x00\x00\x10\x10\x11w\x00\x00\x00d\x02sssvtVFwwwws\x06WsQ\x0174511psswswWww7wWsusW7Www43u7ssg0q1cRs\x17\x17\x1717\x00\x00\x07ssRq5t\x00\x00\x00\x00\x00\x00\x00\x00\x00\x00\x00\x00F@\x00\x00\x00Fs7774Fdwwwwwt\x00\x07777\x11\x03\x10457\x17\x17sVSsSuw\x17suswwwwww3Ssw\x17\x17SWrwSqqcssWw\x00\x00\x07\x1757\x16wp\x00\x00\x00\x00\x00\x00\x00\x00\x00\x00\x00\x00\x04`\x00@\x04gasssttWwwwwwp\x04c\x17\x13\x11 1!111s7\x17w7www7wwwwwwwwwwu7w7wsw7\x17\x1757sW\x17GsswawqgwsW\x00\x00\x00\x00\x00\x00\x00\x00\x00\x00\x00\x00\x04\x00@\x00\x00\x00\x04\x063s3FFswwwwwt\x00w373\x11\x00\x10\x13\x13S\x17\x17w7wSw7wwwwwwwwwwwswwW7w7wwsgqw7sqg\x17SSC75%w7\x00\x00\x00\x00\x00\x00\x00\x00\x00\x00\x00\x00\x00\x00\x00\x00\x00\x00\x00\x03s77D377wwwwp\x00\x07t\x00\x10113\x17173sWu7wwwwwwwwwwwwwww7swu7W777\x176qqe75rsg7GSsqt\x00\x00\x00\x00\x00\x00\x00\x00\x00\x00F\x00\x00\x00\x00\x00\x00\x00\x00\x03ss6Cw3swwwwt\x04\x070\x00\x00\x00\x00\x01!73\x1777wwwwwwwwwwwwwwwwwWwsswsuuusS\x17'3SS\x17WSW77uv0\x00\x00\x00\x00\x00\x00\x00\x00\x00\x04$@\x00\x00\x00@\x00\x04\x00\x0773us3733wwwp\x00\x07\x00\x00\x00\x00\x00\x00\x00\x00\x00pGwwwwwwwwwwwwwwwwwswsuwSussswwwSW'6s77sSW75p\x00\x00\x00\x00\x00\x00\x00\x00\x00\x04@`\x00\x00\x00\x00@@\x04\x03s737ssw77wwp\x04\x00\x00\x00\x00\x00\x00\x04\x00d\x04\x047wwwsuwwwwwwwwwwwwwsw77w7www\x177\x1775qqu%sG7!ws@\x00\x00\x00\x00\x00\x00\x00\x00\x00\x00dF@\x00\x00\x00\x00\x04\x00C73s37373s7wq\x00\x00G\x054\x01\x00\x01e\x03wwGqw\x17uwwwwwwwwwwwwwsuwWw5w\x175wwWwWsww7w77Wwqwp\x00\x00\x00\x00\x00f\x00\x00d\x00Gg@\x00\x00\x00\x04\x00\x00\x03ss773w3ssswt\x04\x00wv\x00\x04\x00\x00\x00\x04@\x04swwwwwwwwwwwwwwwwww7sw5w7ww7sw7swSqwSWW757q\x00\x00\x00\x00\x00\x00@@\x00F@`F\x00\x00\x00\x00\x00\x04\x00\x0773ss737777wp\x00\x00\x04twB\x00\x00\x00\x00\x00CWwwwwwwwwwwwwwwwwwwWwwwwwwwwwwwwwwwsw77uwwp\x00\x00\x00\x00\x00F\x00\x00\x04`\x06F\x00\x00\x00\x04\x00\x00\x00\x00\x03s7373ssssswv\x00\x00\x00\x00\x00\x05P\x046\x17wwwwwwwwwwwwwwwwwwwwswwww7wwwwwwwwwwwwwww7sww\x00\x00\x00\x00\x00\x00\x00\x00\x00\x00\x04\x06@\x00\x00\x00@@\x00\x00\x0373sss777777p\x04\x00\x00\x00\x00\x02wsWwwwwwwwwwwwwwwwwwwwWwwwww7wW7\x17wWwwuw7wwwwwwwW4\x04\x00\x00\x00\x00\x00\x00\x00\x04\x00\x04\x06@\x00\x00\x00\x00\x00\x00\x00\x073s73733ssswu\x00\x00\x00\x00\x00\x05wwwwwwwwwwwwwwwqwwW7Ww7wwwsWww7ww7swSw7w5sW57W7sp\x00\x00\x00\x00\x00\x00\x00\x04F\x00@``\x00\x00\x00\x00\x00\x00\x04c73s777w773wp\x07F\x00\x00\x00\x03wwwwwwwwwwwwwwwwsw7wswwswww77\x17u57Su7wwwwwwwww7qwP\x00\x00\x00\x00\x00\x00\x00\x00\x00\x00\x04D@D\x00@\x00\x00\x00\x00cs773s33ss7wt\x06t\x00\x00\x00\x00wwwwwwwwwwww7WswwWwqw\x17swsWwwww7wwwwwwwwwwwwwwwwwp@\x00\x00\x00\x00\x00\x00\x00\x00\x00\x06\x00\x06f\x06`\x00\x00\x00\x04C733s77s37wwp\x06v\x00@\x04@wwwwwwwwwwwwwwusW7Swwwuww7wwwwwwwwwwwwwwwwwwwwww \x10\x00\x00\x00\x00\x00\x00\x00\x00\x00\x04\x00\x04@D@\x00\x00\x00\x00\x03sss73s77wwww\x04`\x06tf\x00wwwwwwwwwwwwwswwwwww7sw7wwwwwww7swww7wwSwwwwwwwwP\x04\x00\x00\x00\x00\x00\x00\x00\x00\x00\x00\x00F\x04`\x00\x00\x00\x00\x04cs73s73swwwwp\x04td\x06p\x00wwwwwwwwwwwwwwwwwwwwwwwwwwqsqwwwW7swu7wwwwswWw77\x00\x00\x00\x00\x00\x00\x00\x00\x00\x00\x06Dd\x00\x00F\x00\x00\x00\x00\x00\x073ss73s7wwwsu\x06`v\x04\x00\x01wwwwwwwwwwwwwwwwwwwwwwwwwwwww77swsW\x177u7w5sww7wWwr@\x00\x00\x00\x00\x00\x00\x00\x00\x00`d\x00\x00\x00\x00\x00\x00\x00\x00\x03s77ss7wwwwsv\x04td\x00@`WwwwwwwwwwwwwwwwwwwwwuwWqs757wW\x17quswSsu7wwWwwwwwP\x10\x00\x00\x00\x00\x00\x00\x00\x00\x04e@\x00\x00\x00\x00\x00\x00\x00\x00\x073s337wwwww\x17q\x06`ggGggwwwwwwwwwwwwwwwswwww7w7wwusussw677\x177Wswsssswwsq \x04\x00\x00\x00\x00\x00\x00\x00\x00\x00F\x00\x00\x00\x00\x00\x00\x00\x00\x00\x077777wwwwww7p\x06VGddawwwwwwwwwwwwwuuwwwuuuw5w757\x1775w7WSWcW3WswWwww7wwP\x00\x04\x00\x00\x00\x00\x00\x00\x04@d`\x00\x04\x00\x00\x00\x00\x00\x00\x073s3wwwwwww\x13q\x06`dv@\x00wwwwwwwwWwusWwwwuuw7suwwuswwWw5ssw7\x175w7W\x0777\x17Wwwsp\x00\x00\x00\x00\x00\x00\x00\x00FvFVTd\x00\x00\x00\x00\x00\x00\x07s77wu7wwwwwtGD\x07Fp\x05\x07wwwwwwWwuswsW7qw77wwsww7\x17ssssw5wSSsCpsswWWw757wp\x05\x00\x00\x00\x00\x00\x00\x04gdt&amp;f@\x00\x00\x00\x00\x00\x00\x04s3wpttwwwwwwegd'f\x02wwuu7wWw7\x175wwwWwwwuwwwu7wwwuwWwwswwWw7uwW777wwuwp\x00\x00\x04\x00\x00\x00\x00\x06t\x07`@@\x00\x00\x00\x00\x00\x00\x00\x00wwq\x03qaswwwsvvfVFG\x05wuswwWw7Wwwqw7wwwww5sWwwsswwwsqsW7w75u777www5w7sp\x00@\x00\x00\x00\x00\x00\x06fBF\x04\x04\x00\x00\x00\x00\x00\x00\x00\x00www\x00vwGwwwwggggG@\x03Wwwwwswwwwwwwwsw5swsww7wwuww7wwwww\x17uw7wusSu5w5www\x00\x10\x00\x00\x00\x00\x00@@d\x04\x00\x02D\x00\x00\x00\x00\x00\x00\x00\x07w7\x01AGugwwwv$vvv`\x06wwwwswwwswswwSwwwwwwwwwwwww7wwww7Sg7su5sgvwgsvsGq@$\x00\x00\x00\x00\x00\x00\x04F@\x00\x04f\x00\x00\x04\x00\x00\x00\x00\x07su \x07wruwww\x00@\x04vgvqwwwWwwwwwwWw7wwWww\x17u7\x17qwwwwWu555wwwWuwwwSWSsWW\x17sW\x00P\x04\x00\x00\x00\x00\x00\x00\x00\x00@@\x04vD\x04d\x00\x00\x00\x00ws@\x16\x16WWwwp\x06D\x00\x04vBVwsw7Wu7W5swwww7sw7w7wwwww7wwwwwwqw\x17wwwwwwswWw7uww0\x00\x00\x00@\x00\x00\x00\x00\x04\x00\x00\x00\x00\x00\x00g@\x00\x00\x00\x00ww\x14%wsgww\x00@\x00`\x00ge7ww7ww7w7wwwsW5wwwwwwwwwwwWwwwwwwwwwwwwwwwwww7sw57p\x07\x00@\x00\x00\x00\x00\x00\x00@\x00\x00@@\x00\x04\x00\x00\x00\x00\x00\x07wpRWewww\x00@\x04\x04\x04@\x06WswW\x177wwwswwwwwwwwwwwwwwwwwwwwwwwwww777\x17u7wswVWRwwP\x00\x04\x00\x00\x00\x00\x00\x00\x00\x00\x00D$$@\x00d\x00\x00\x00\x00\x07wr@wWgwp\x04\x00`\x00\x07\x00\x03susswWu7Suswwwwwwwwwwwwwwwwwww7wsw75wWWwwusWSss7qss\x00p\x00\x04\x00\x00\x00\x00\x00\x00\x00FFD\x00\x00g$@\x00\x00\x00wu\x07VvWwP\x00D@@d@GwswwwswwwwwWwwwwwwwwwwwwwwwusww\x17w7Wsssssssw3wu5u7uw@\x00\x04\x00\x00\x00\x00\x00\x00\x00\x00\x00@\x00\x00\x04\x04@d\x00\x00\x00Gw@wWww\x00@BF\x04F\x047Wwuw7wwwwwwwwww7wwwwwwwwwwwswwWsWW7\x17W\x17\x17W\x17W\x17W%3rsCrw0\x07\x00\x00@\x00\x00\x00\x00\x00\x00\x00\x00\x00\x00F\x00F@\x00\x00\x00\x07w%%gww\x00G\x04\x06B@\x12CswswWwwwwwwwsw7wwusWwwwwwuswssswssww76scrsssSV\x17\x177\x17qu\x00\x04\x00\x00\x04\x00\x00\x00\x00\x00\x00\x00\x00F\x00\x00\x04\x00\x00\x00\x00\x04w\x10Gwwp\x06v\x00edd\x05wwwwwwwwwwswswwwWqwwwwwwwwswsWuwSwuqsqu55qt5%7sssqw\x17s\x00p\x04\x00\x00\x00\x00\x00\x00\x00\x00\x00\x00@\x04`\x00\x00\x00\x00\x00\x00www\x115pG`\x04FP\x00rwwwww7www7wwwusW7wwwwwwwwwwsww7sw\x17swuwswswsww45t5gssw\x10\x06\x00@@\x04\x00\x00\x00\x00\x00\x00\x00\x00\x04\x00\x00\x00\x00\x00\x00\x00w\x15qqSVw\x04F\x00$puwuw7wwswuw5sWswwwwwwwwwwwwsWw7wwwwwww7W5w\x17u55wswsqtu'q\x01`\x00\x00\x00\x04\x00\x00\x00\x00\x00\x00\x00\x06\x00\x00\x00\x00\x00\x00\x00wq57wvv\x00\x05d@\x04'577u7suw7wwwwwwwwwwwwwwwwwwwwwwwwwusww7w7w7ww5wu7Wssqw\x00\x10@\x04\x00\x00\x00\x00\x00\x00\x00\x00\x00D\x00\x00\x00\x00\x00\x00\x00w\x17\x13Wwvt\x00`d!CWWwuswWwwwwwwwwwwwwwwwwwwwww7wwwwwwwwwwwwwwww7wssww7Www0\x04$\x00\x04\x00\x00\x00\x00\x00\x00\x00\x00\x00\x00\x00\x00\x00\x00\x00\x00wqtwwVvT\x04\x05\x14%775swwwwwwwwwwwwwwwwwwwwwwwwwwwwwwswwuwwwwwwwwsuww7wsSwq\x00\x10\x04\x00\x04\x04\x00\x00\x00\x00\x00\x00\x00\x00\x00\x00\x00\x00\x00\x00w\x17\x13uwvGg@@awwwwwwsw7wwwwwwwswwwwsu7wwwwwwwuwwwww7sww7wSw\x17uwssSu77w\x077\x10\x04\x00@\x00\x00\x00\x00\x00\x00\x00\x00\x00\x00\x00\x00\x00\x00\x00\x00wqqwwtgv\x000\x06SwWwwwwwwwwwww7wwwwwwwwwwwwwwwsssSqwwuwqwu7www7qwWwSuu5sSa\x00\x05\x00@@@@\x00\x00\x00\x00\x00\x00\x00\x00\x00\x00\x00\x00w\x17\x17\x17w vp\x00\x0477sw7swWswsw7wwwwwwwwwwwwwwwwwuwwwwww7w7wwwwwwwwwsw77ssw5wS\x00\x00\x04 \x00\x00\x00@@\x00\x00\x00\x00\x00\x00\x00\x00\x00\x04wsSwwP@\x04\x10Cuwusuww7\x17wwwww7wwwwwwwwwwwwwwsswwwwwwwwwwwwwwwwwwwwWwww7sswr\x00P@@@@\x00\x00\x04\x00\x00\x00\x00\x00\x00\x00\x00\x00w\x155ww\x00\x00\x01`u7Ssww7\x17wwqw\x17wwwwwwwwwwwwwwwwwwwwwwwwwwwwwwwwwwwwwww7SsWqwW550\x01\x00\x04\x01\x04\x00@\x00\x04\x04\x00\x04\x00@\x00@\x00\x17sSWwp\x07\x00\x07'swwu7wwSuwwwwwwwwwwwwwwwwwwwwwwwwwwwwWwwww7wWwwwSwSw'WcwqrRsA \x05\x00@@\x04\x04\x04\x00\x00\x04\x00\x00\x00\x04\x00\x00w557w\x00P\x06SSWww7w\x17swswwwwwwwwwwwwwwwwwwwwwwwW7wswww\x177wwwwswwwwwSu75u'qwQsP\x00\x07\x00\x00@\x00\x00\x04\x00@\x00@\x04\x00\x00\x04wqqwwP\x0457wssww7wwwwwwwwwwwwwwwwwwwwwwwwww77usw\x177\x17wwsWw7wwswwsw7ww7qw1647\x00\x00\x05a\x04\x04\x05\x00@\x00@\x04\x00\x04\x04\x00wS\x17ww\x006wqsuwSwWwwwwwwwwwwww7wwwwwwwwwwwwWWqwwwwwsqwWswwwuwwswsSqwsw\x17vSSSq`\x00\x04p\x00@@\x04\x00\x05\x00\x05\x00\x10\x00\x175qwwv\x17\x17wuswwwwwwwwwwwwwwW7Wwwwwwwwwwww77swsu7w\x17uwswwSu7swwuwwwwqusrSw7'\x17\x17\x10\x00\x05% \x04\x00@@`@\x04\x04\x00wS\x17\x17wqwwwwwwwswwwwuwwwwwwwwwwwwwwwwwwwwWqwSuwu7w7swswwwwwwwww\x17qsww7u7pwScwC \x00\x04\x16RA\x00\x00\x04\x00@\x00\x04w7\x17wwwww7wwwwwwwsw7wwwwwwwwwwwwwwwwwwwwswswwswwwwuwusw7wwwsw7wwu77u7qwSuuswWv\x00\x00\x01\x06\x14\x14\x10\x144\x05\x00wWSwwwwwwswswww7wwwwwwwwwwwwwwwwwwwwwwwwSww7wwwwwwswwwwwwwwwww7wwW7wwsw77u77570\x00\x00\x00\x00@\x00\x10\x00\x00w7w\x17ww7wwWuuqwwwwwwwwwwwwwwwwwwwwwwwwswswwwwwwwwwwwwwwwwwwwwwwwwwwwswuwww7wuwwwwqaa!acwwwq\x01wwww\x17qw7wwwwwwwwwwwwwwwwwwwwqwWswWwWwwwwwwwwwwwwwwwww7wwwwwwsw7wWssw\x17qwqsw7SwwwwwwwwwW\x17\x17www\x17wwww7wswwwwwwwwwwwwwwwwwwwwwwwwwwwwwwwww7swwswwwwwswWqwSwwwssuw7sw57w5sw77w7wWswswqqwwwwswwwwwwwwwswwwwwwwwwwwwwwwwwwwwwwwsWSu7wuww7uu5sWuwSswswSusWusWW\x17SwqqsW5wSWSw7W\x17ww\x17\x17Wwwwww7Ww7W57swwSwwwwwwwwwwwwwwwwwwwwwwswww\x17su7W7swww7wwwwwswswsw7ssw7Swww7W57swSw7wwww\x17wwwwuwW7uw7wwwuswwwwwwwwwwwwwwwwwwwwsWwwwwwwwwwwwwwwww7wwwwwwwwwwwwwwwwSw\x17w7wwwwwuwww\x17q\x177wqssswwswwww\x17swwwwwwwwwwwwwwwwwwwwwwsswwwwwwwwwwwwswwwww7wWwwwwuwwwSsswww7w7swSw7wwwq\x01\x01AwwuwW7www\x1757wwwwwwwwwwwwwwwwwwwwwwwwwwwswwww7swwwwwwuwWuwW7ww\x17qsqsSwWW577W\x17Seswww77wwww6\x177sswW7w7wwwwwwwwwwwwwwwwwwwwwwwwwwswuqwW77wuww5u75ssw7wwsw77wwwwwwssswqu3v7\x175sSwwWw\x17wwSwWwwSwwwwwwwwwwwwwwwwwwwwwwwwwwwwwwww77w7wW5su7wswwwwww7swuwWw757\x1755w\x17R\x17CwSWsw7wqsssw7w7Sw7SwwwwwwwwwwwwwwwwwwwwwwwwwwwwwwwuqSG\x17ssssw7qswqsswwwwwwsww7Wwwwww7w7s7\x1777\x17\x17w7wwwWww7Swwwwwwwwwwwwwwwwwwwwwwwwwwwwwwwwwww77w7quuwW5w7w\x17wuuqswwwwwsww7\x1757\x175ququwqwSwquw7sSwwwwwwwwwwwwwwwwwwwwwwwwwwwwwwwwwwwwwwwwSG557ssqsSqqqsSsswwwwwwwwswwwwwww7sw75757\x177sww7wwwwwwwwwwwwwwwwwwwwwwwwwwwwwwwwwwwwwwwwww7wwwwwwwwwwwwwwwwwwwwwwwwwwwwwwwwwwwwwwwwwwwwwwwwwwwwwwwwwwwwwwwwwwwwwwwwwwwwwwwwwwwwww55\x00\x00\x00\x00\x00\x00\x00\x00\x00\x00\x01\x05\x00\x00\x00\x00\x00\x00\xc7\xad\x05\xfe"</t>
  </si>
  <si>
    <t>Condiments</t>
  </si>
  <si>
    <t>Sweet and savory sauces, relishes, spreads, and seasonings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</si>
  <si>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ww7\x12SS171w5C\x11\x01\x050%\x02\x10S\x132\x17\x141sCqq57\x13s\x14s\x171qqqq!\x13S\x01a\x011!wwwwp\x14ge\x07GGwegagtweew@@7\x177\x03\x16\x11sw\x10\x11\x01\x00\x00wwwwwqt55sSS\x17\x134000\x11\x03\x11!apSS1sS47\x17\x13Sq7\x03\x17qw77\x174\x12P1\x13\x13R\x17\x17www\x14\x06eDrGgwgttvWp\x05wvGt4\x075uq\x007\x15\x07S\x02\x10wwwwwwww1ss\x17571pC\x11\x15\x13\x03\x11!\x10C\x1710S\x171Aqs\x17\x17\x17\x13Ts\x17\x13SSs\x10q1p0\x111qwwwpfEv\x07egGd\x04waGggwgAt\x07G@W3\x12A\x10\x02\x176\x11\x13wwwwwwsS\x16qqsS7\x1751\x161%5\x16\x150qs\x17\x177\x17\x17\x0771ss57\x021w7775\x16\x11\x01\x01\x13R\x177wwu$P\x06\x04tttt\x07wwwvvWwWGGt\x16V\x00u\x14\x12\x00\x11SQ\x100wwwwwww7qC\x16\x175qsSF1\x07\x111103C51q1ss\x10qw1qs\x17\x14w\x13SSqspss\x12P1sWww4G`Tpa`G`wwwwwwvFww`\x07G\x07t\x030\x01\x01\x005!!\x00wwwwwwwqsV553Sqs\x10S\x13\x07\x07\x07\x13Q\x16SC\x17\x17\x01w4\x175w\x17\x17q0\x17qsqw\x17\x13A\x01q3S\x177wtv@\x07`GDp\x00wwwwwwwwufupFw`w@@0\x10\x10\x10\x10S\x10wwwwwwwsq%13S7\x17\x1750\x1511143A553a7\x13PsS1sq7pq7571st3s\x17\x177www`@\x00\x04\x07dv\x04wwwwwwwwwF\x05Gt5e\x05Gv\x01\x10\x01\x03\x12\x13\x01\x00wwwwwww55asu4qs7\x16\x13R\x17\x17\x12qq\x03ss5\x13q7\x06\x13sW1qq\x10sS\x177\x17\x17\x105\x11qsSsww\x04t\x04`FGFwwwwwwwwwwp@fwFw`\x07u\x13\x00S\x01\x010\x13\x00wwwwwwwss\x07\x17\x13q7\x17\x13RA1\x100q\x13\x17`Q\x17S5\x17\x17\x10u53W774\x171sSsssSsw7wwwpF\x04dt\x04\x06uwwwwwwwww\x17wd\x05wt\x04Wwp\x00\x13\x1051\x07\x01\x00ww\x177wwwu541a7\x175q1c\x071q751\x1671qssqq#SS555rSwwwwwwwwwsswwVt\x04pd%\x04gwwwwwwwuwwwRFWwwvw\x115\x011\x03\x03\x110\x01wwsWwwwssPw\x171\x17\x137Q\x051\x07\x13Qa75SC\x17\x13\x17\x170W75sw70wwwwwwwwwwwwwwe@\x06\x04\x05dgwwwwwstwswwwtvwwtwq\x07`5\x03\x11\x10\x12\x10\x00\x1775wwww550q1qssQ2C5s\x17\x071q\x163Sq%qsPs\x17\x173SW5wwwwwwwwwwwwww\x04`\x05d\x06@wWwwwwwswwwwwBEwugq\x14wA\x12\x11a\x03q\x00\x01sWs5wwwss\x16\x03R\x17%\x152Q\x07\x135!3\x17\x07pq3Ss7\x172\x17ssW77wwwwwwww7swwwwvF\x04d`@FG7wwwwwwwww7wugwfW\x16vGB\x11!\x12\x11\x03\x00\x105wW77wwW\x17\x11a513sS7\x145\x13SQq11G\x171\x17\x175qaqw7Swwwww7wwww7wwwwwG@@VttwwwwwwwwwswsqvVwW7\x04p\x06pp\x12\x11!\x10\x00\x10s51quwwsqsAsSSS51\x07\x12w\x13c\x1757\x03qsqsSq\x077sswwwwwswsw7qq7wwwtD\x00f@FFwwwwwwwwwwwwwugwwGG\x04wA\x13q\x12\x11a\x000W7\x16\x13sww7\x171\x07151sSRG\x17\x13\x17\x11sSp\x17\x177\x17571cu5wwwwwwww7sw73qwwwpv\x06P@`GwwwwwwwpwwssCwww\x05ggGv\x01!\x01a\x12\x10\x01\x011qq55wwq2SBSCRSS\x13\x101qssSqqaqq7\x17\x17u\x057swwwwww77sw3q57wwwtD\x04ed@Fwwwwwwwwwsww\x15wwGd\x04GtG\x07\x17\x13\x10q0\x12\x10\x16\x135%0wwwW\x13\x1051177u4r\x17\x17\x17577\x167\x17\x173ssCSwwwwwwwwsw7u7\x13\x13swwwd`FFV\x04Wwwwwwww7w70\x01wutwwdGv\x110\x11!\x01\x00\x01\x01q5\x13\x13\x147ws\x13\x17\x161sS\x13S\x13\x00\x17\x1753Sqqe1sqq5s\x177wwwwwwwsusS3s57\x17wwwFT\x04\x00d\x00vwwwwwwswsP\x00\x13wv\x06vdpv@4\x12\x16\x13\x13\x000\x005%5!puw\x13Rqe51\x16\x17sqas7\x13u3SsS\x17\x17\x177W1gswwwwwww7sssw\x17\x13\x13w7ww\x04`\x00\x04@\x06gWwwwwwww7\x00\x01\x05wugd\x10\x06t\x03\x13\x111\x01\x00\x01\x01\x03\x13\x13\x13R\x10sww1\x13\x10Rw1q7\x13\x10qSw\x13W7\x17\x17s53S3w\x17wwwwwwwwsw7731153Swwvv@\x07d\x04V\x00gwwwwssq\x00\x00\x13WfDVeeg\x13A!\x0110\x00\x10\x105!p1p\x07757\x1701\x11s\x17\x13q5'57s577%5sSuqw\x17wwwwwwwww777qs1qsw7w4Ed\x04df@DD\x05dwwu70\x10\x0074\x05`gFv@\x113\x13R\x17\x10\x01 \x10\x13R1R\x10qwsS\x03PCs\x17\x13W\x01p\x053R\x17\x13S\x07\x10s\x177\x1377wwwwwwwww3w7171q353Sww\x06@\x00\x04@\x06v\x00\x06@gtq\x00\x10\x00\x17\x14dvtDV@10\x10R\x11q\x000\x10\x01p1\x17!\x16\x17\x1751q051a'3\x17\x10sqqqw1s@qsqqww7wwwwwwwwwsswsS3S\x177ww\x17tfT\x04pFD\x00Dp\x04ep\x00\x16\x110\x00VD@gfS\x13\x01q1\x13\x03\x00\x10\x1001R1\x13@!qsa50CS\x13Q51!\x07\x1716\x13SS\x12\x13\x17\x13w\x17wWwwwwwwww775337\x117\x13\x13\x13wwsDf\x02@@G@\x06@\x00\x00p\x03\x01$F\x06@\x00\x06VA0\x140\x12\x12\x17\x10\x03\x03\x01\x01\x17!CA0P0q5!w\x0051!SC\x13@1RQp57\x14\x07\x13S\x177w5swwwwwwssssqq3s\x111qqw\x17wqE@D\x00d`\x04d\x07GdTt\x07dGdGFa\x06\x17\x11\x13\x11q!0\x01\x10\x01!1\x1313\x043\x17\x13Sq1\x07\x12\x17\x13\x011p\x07\x1613\x13S\x110\x13\x071sSwRwwwwwwwwsss77117\x1711w\x077wvdf\x00\x00\x00\x00@\x04d\x00d`\x04\x00\x00Gda\x10\x01!!!c\x01\x17\x10C\x01\x03\x10CA\x17\x05\x105\x03\x07\x13\x17\x14\x03SS\x01s\x17\x03CS\x154\x17\x12R@sS\x17Sw\x177sswwwww7\x1757q17\x1113\x13Sq7w7w\x14\x04\x04t\x00\x00\x00\x00D\x00@\x00\x00FVF\x12\x11\x00\x16\x11\x12\x11\x11\x13\x03\x010\x12\x11\x031310415\x13CR3@1%\x12\x10qq\x0752\x13qq10\x011s77wuwwwwwwwsqsq77\x137\x13qq1wCSswwwfFDF\x00\x00`\x00\x04dBVFpQ40\x03\x16\x11\x03\x03\x01p\x00\x12\x11!1\x17\x05RS\x00C\x03%15\x13\x07\x17\x135117\x00qSQ05!\x10qc\x155sw\x16\x177wwwwww7773s51113q7\x077W7swWGF\x04d\x07F@eFD$\x11\x03\x03\x01\x10A\x11!\x01\x1001\x04\x01!\x12S101141Q\x13\x17\x13q@q5\x03\x17\x07\x11\x07\x1212S\x12\x15 \x03\x11ss57wwwwwwww7sssqss153S\x11w\x16SsWwwswwWGFDVRA5\x13\x12Q\x10\x13\x00\x12\x12\x11!!\x01\x10\x011R\x111RS\x17%\x00S\x03acC\x16\x03505!1\x02CSQa\x13A\x12\x14577\x17wwqswwwwwws\x177ss\x13\x17\x1715175\x077\x177\x175%sqw7577\x17\x13C\x07\x01\x10!!\x00!\x010\x10\x10\x13\x02\x02\x101\x16\x1211q\x13A!q\x13\x11514\x13S\x11551\x06\x13\x03\x11a\x13\x01\x00\x13SSsSspwwwwwww7w7\x1777317\x135\x11s@SqSqsRW77Qs@ps\x175\x110!\x10\x11 \x17\x12\x101\x03\x01\x10\x011%1q\x17%7\x11$0\x12Sqq5\x03R\x15'\x12\x12\x17\x01qp10100p5577wuswwwwwwssW3qqq1\x13q31s\x165757\x07\x14%pS'\x17\x16\x13RQ3\x07\x11\x12\x11!\x14\x01\x115\x02\x10\x12\x11\x04\x17\x13\x03\x03q\x13Sc\x10S10\x12\x12S\x041s\x11551\x07\x03\x11\x00\x11\x04\x11\x00\x07\x13sqw7swwwwwwsw73w\x1731q13SS\x17\x01CAr\x171ps\x17551pq52P00q\x02\x11 \x12\x03\x011\x13\x03\x12C0\x17\x17\x117\x113\x15\x045\x0557\x17\x17\x03q1\x07\x03\x13\x16\x051`1p10\x10q7\x17\x17qw4wwwwwwwsw7s77\x1315\x173\x13q$3\x1355\x17\x00qpSS\x07\x00qCQ\x13\x15\x01\x101\x12\x10q\x11\x13\x100\x10P\x01\x150\x12\x12Scus\x12\x13\x13\x03\x111!\x05\x17\x07\x13\x17\x16\x11\x02\x10\x11\x01\x01\x10\x03\x001q7777q7wwwwwwwwwwwsw731Sqt\x10\x11pSS!pW\x13rSSPs1!a!1!\x10q\x00\x03\x07\x01%\x1010\x06\x12\x13\x11\x013\x15\x13\x17\x05%!qaa7\x02\x13\x13C\x1015\x141\x03\x03\x12\x13\x10\x14\x03\x07\x17\x17\x17sVSwwwwwwwwwwSA0pq3\x13\x13\x13\x00`\x13\x03\x0510\x03A\x13\x1000\x14\x10S\x10\x10\x10\x12\x10\x12\x141\x110\x12\x11\x03\x13\x011A!0uswsR\x13\x17\x12\x13\x13Q\x055\x03\x11%\x12\x12\x02\x100\x11\x01\x01\x03\x0051s7sW1wwwwwwwwwuqq1\x01\x017551q\x00\x11%52\x16\x10a1a\x03Q\x10\x03\x13\x10\x13\x01\x03\x01\x011\x0000\x011\x12\x10P\x07\x03\x13\x01\x01\x13\x17s\x170qp1q\x16\x12\x01!5\x03S51\x05\x03\x11\x02\x12\x13\x01\x04q55q77\x16swwwwwwwww71\x00\x10\x13QS150\x000\x11\x01\x05\x11\x00\x12\x12\x11q!$0\x01\x03\x00\x12\x10\x11\x03\x01\x00Q\x011\x000\x110\x01\x100\x13\x00wswqu\x071s\x1615\x07\x17\x1301\x03S\x02\x11\x02\x11\x01\x01!053s7Sw1wwwwwwwwwwQ\x01\x00\x00\x00\x173S1q\x10C\x03\x03\x12\x12\x10A\x150\x10\x10\x10\x01\x12\x101\x01\x01\x02\x100\x1001\x001\x10\x12\x10\x01!\x01\x00\x10s\x177w71s\x17\x11S\x13\x001aS\x17\x13\x07\x11a\x11\x03P1\x10\x143Su3w\x17t7wwwwwwwS\x01!\x10\x11\x10\x00\x01V\x17\x13r\x00\x101\x101\x11! 1\x03\x03\x12\x10\x02\x11\x10\x01\x000\x10\x10\x10\x00\x01\x03\x11\x01!\x010\x00\x13\x011\x01wqwwqG\x13R70SRS\x131p7\x13\x06\x12\x10!\x03\x12\x13\x12W7\x13u7w7wswwwww5\x03SU7\x171Q\x00\x01qw\x01\x10\x03\x141\x140\x10\x01\x011\x10\x11\x02\x11\x02\x03\x12\x11\x01\x10\x10\x13\x00\x10\x10\x03\x12\x11!\x00\x03\x00\x12\x0007ww77s57S\x173\x0115\x161q1P\x11\x03\x110\x155\x01sSwsw7qwwwwwwsQ5\x13\x13\x01\x11\x053Q\x10\x17q\x13\x00p\x13\x13\x03\x13\x10S\x17\x01a0pP1\x11\x01\x03\x01\x02\x12\x10\x00\x12\x12\x11\x01\x00\x10\x10\x10\x13\x10\x11\x01wwwww\x16Sq1s\x15pqc1S\x13R5#\x11!\x07\x13\x013Cw7w7SwWwwwwwq1q1\x0157\x13\x1571\x03R\x00\x10\x111a1\x102\x07!\x13\x13\x11\x101\x12\x12\x12\x10\x12\x11\x01\x10\x03\x11\x01\x12\x12\x13\x03\x00\x03\x10\x01\x000w7wwsqq7\x17\x1711\x03\x153\x17\x0750\x140\x13\x11%3SW5sqswssw7www1w\x12SS\x13\x1753SW\x1011 %!\x13RqQ\x01\x13A!c\x10R\x11\x11\x11\x13\x11\x01!!\x00\x03\x10\x01\x11\x01\x11\x00\x10\x13\x01\x01\x01wwswwV7qs1spqsR\x131s\x17C\x174\x12\x13\x141sswwwwwWwwwws\x1711\x13\x10qswu1sqP\x10\x10\x13\x1701\x130Cq3S\x11\x061wswwss\x11\x10\x011\x03\x12\x12\x100\x01!!\x00\x02\x10wwww73\x17\x13\x16\x17\x16\x11\x07155\x171p1\x01\x011qs5%wwwe!\x04'ww7w1q554\x17\x175575uq1\x01\x00\x01\x03Q52P1\x03Q1swWu%\x01\x05\x055w00\x101\x01\x01\x12\x10\x02\x10\x10\x01\x01\x03swwwwus5sS1sCSqsq7\x17\x07\x13\x13C\x12\x17S\x17pP\x00\x10@\x01@www7q7\x13\x01\x1315wwwS7\x17P\x00\x10\x00\x107\x03Q1Gq7wuq4\x00\x10\x00\x00\x00\x00\x00Au1\x011010Q\x13\x01\x00\x01\x00wwwwwsE3\x17551%53\x107S\x13C\x05!5517wp\x00\x04\x00\x14\x00\x14\x05wwwsQqsQ\x07\x13Sw\x17u5s1\x00\x11\x11\x11\x13S52\x117wwC@\x01\x00\x00\x00\x00\x00\x00\x00\x00\x03S\x10Q\x01A\x10\x03\x01\x00\x10\x02\x10wwwsw53W1sR\x17\x103Asq754\x13\x11\x03\x13SSw\x10G\x00\x10gV wGw577\x17\x102Qu7Ww1w5\x11\x01\x10\x00\x11\x071sQgwqa\x10\x13@\x01\x00\x00\x00\x00\x00\x00\x00\x00\x07\x03\x12\x13\x13\x000\x12\x10\x00\x10\x01wwwwww43\x1711q\x07531\x13q\x03\x05041\x0777w\x07w@dV\x06Up\x01Gwu1\x03SQ\x13\x13wsq\x17q\x10\x11\x10\x01\x01\x00\x17\x17qsww\x17\x16\x07\x00\x00\x10\x00\x10\x00\x00\x00\x00\x00\x00\x00\x13\x01\x100\x06\x11\x10\x10\x10\x01\x10wswww7\x17qsSs\x170Su\x167\x177\x12S\x13\x171qwuudgGgefug\x04w7W\x11\x07\x17uwww7s\x13\x00\x00\x11\x10\x01\x11\x07q7wwQa\x01\x10P\x10\x00\x00\x00\x00\x00\x00\x00\x00\x00\x00\x052\x13\x11\x01r\x10\x00\x01 \x00wwww7wqs\x175414131qqqp50qsw7wwWG@\x04VUgVp\x17ssw\x11\x01\x03CW\x15\x13W\x11\x10\x01\x00\x10\x00\x10\x01wwwwsW4044\x10\x10\x00\x00P\x00\x00\x00\x00\x00\x00\x15\x01!\x00\x11!\x10\x00\x10\x10wwwwww\x1657\x13SsSCSSS7\x135C\x17\x13SSwwwp\x00`G`fwg@swwww\x17\x11\x111su0\x00\x00\x10\x00\x01\x01\x00\x17wwwu50QA\x00\x00\x00@\x10p\x00\x00\x00\x00\x00\x00\x00\x03\x13P\x03\x10\x10\x01\x00\x01\x00wwwwwssSp73\x150\x17571q7R1sw77wwwtvPF\x04GFVwwwwwwwwwwws\x00\x00\x11\x00\x00\x00\x10\x11\x07wwusS\x0507Au51\x07\x05s\x10\x00\x00\x00\x00\x00\x01q\x00q\x03\x00\x10\x10\x10\x10wwwwswu7\x13q5sqa7\x13\x173S5\x07\x17\x13Swwwwwtd\x05@v\x14eGwwwwwwwwwuu\x00\x00\x00\x00\x00\x00\x00\x00\x07wwwu5wWP1\x03RW\x050\x07p\x00\x00\x00\x00\x00\x001\x00\x12\x11!\x00\x03\x00\x00ww7WwssCq\x17\x13\x13\x17\x16\x13qqu53Cqsw7wwuvp\x07fpDebWwwwwwwwwwwsp\x00\x00\x00\x00\x00\x00\x00\x07wwwwsSpwWuav5q\x00\x10\x00\x00\x00\x00\x00\x00S\x01\x01!\x00\x10\x00\x11\x00www7wwsS\x173Sas%7\x1773sq\x17\x1757wwwwuPFVDvvtwwwwwwwwwwwq\x110\x00\x00\x11\x01\x01\x00\x07wwwSWwSq'\x07\x10\x01B\x07\x00p\x00\x00\x00\x01\x00\x100\x07\x13\x11\x01\x00\x01\x00\x007WqwssSCq53\x171Qqs\x17\x17\x17\x17\x0757w7wwwGfGFwdGGwwWwwwwwwww\x177\x01\x00\x010\x00\x00\x00\x07wwwwww5\x05t\x10\x00\x05%\x10\x07\x10\x00\x00\x00\x00\x00\x00\x06\x11!\x000\x00\x10\x00\x01w77\x17ww7\x16\x13Rqq\x172S577770sw\x17wwwwwu$$FGegwwwwwwwwwwwwqA\x01\x00\x11\x10\x00\x00\x07wwwwww\x07\x12\x17\x07\x100\x17\x01ap\x00\x00\x00\x00\x13\x00\x10S\x101\x01\x01\x01\x00\x10qw\x175qww\x13a1\x1771qasS\x17\x17\x13SSsswwwwtvTGgDdGwwwwwwwwwwww\x13\x00\x10\x11\x01\x01\x00\x10\x07wwwwwupW\x01\x10AAa`\x00q\x00\x00\x00\x00Ap\x000q\x01\x10\x00\x10\x00\x007\x177\x13wss4\x1771q7\x12\x17\x13sssw7w\x17wwwwwwwFtD`Fwwwwwwwwwwwwqp\x00\x00\x00\x10\x10\x01\x00\x17wwwWwW50RC\x12\x01\x00\x10\x154\x00\x00\x00\x00\x12\x10\x01q\x12\x12\x00\x10\x01\x01\x01\x175qws7SSsS\x17\x13q1a7\x17\x17\x171qsw7wwwww`\x07B\x07eegwwwwwwwwwwwsq\x00\x01\x01\x10\x10\x00\x00\x07wwwww0W\x05%\x15%\x03@\x00p!\x00\x00\x00\x00\x00P7\x101\x01\x10\x00\x10\x00\x007\x137\x10wW75!5#s\x175\x07\x13ssqw7w7wwwwwvPFT`FFwwwvuwwwwwww7\x10\x111\x10\x11\x01\x10\x00\x17wwwwwW0p\x10\x06\x12P\x10\x10\x00P\x00\x00\x00\x01\x000\x011\x03\x00\x00\x10\x00\x10\x10qw\x17777sSW\x13Q\x17qs455777sWswwwwwugtfDe\x04wWwuwwwwwwwwP\x13\x11\x00\x00\x01\x00\x10\x00wwwww\x17uq\x17S\x01\x050@\x00\x01\x01\x00\x00\x00\x00\x10\x01\x07\x03\x111\x00\x01\x00\x00\x007\x10sSW577\x03s3q3\x17\x13ssusw\x17777www7vVGE FFuwtwwwwwwwws10\x10\x01\x01\x01\x11\x00\x07wwwwuww\x16P4\x12R\x05\x10\x12\x10B\x00\x00\x00\x00\x00p\x015!\x00\x10\x10\x00\x10\x10\x1771qsssS\x16\x17\x17\x13qq451s7SsWwww7swudp\x06D\x04ewwwwvVwwwwwu\x11\x11\x10\x10\x00\x11\x00\x117wwwwwWqa\x03R\x14\x10R\x00\x04\x01\x01\x00\x00\x00\x00\x01\x01\x03\x10\x13\x01\x00\x01\x01\x00\x00sSw3Wsw5571s\x173Ssw7sw77777su7wwDtvpFwwwuwwwwwww\x13q0\x10\x01\x00\x10\x11\x01wwwwwSuw\x13A\x04\x03@\x01\x00\x10\x00\x00\x00\x00\x00\x00\x00p\x003\x10\x10\x00\x10\x00\x01\x001q5s1w\x177\x16\x01R\x171q5\x173qssqqwwSqswvvt`D`DwwwFwtwwwwwq1\x11\x11\x00\x11\x01\x01wwwwwwuwua41\x10\x12\x16\x14\x01\x00\x01\x00\x00\x00\x00\x01\x01\x01\x01!!\x01\x00\x00\x00\x00w3s5ssw7173SSsscW75777sS7\x171wua\x04p\x00FVwwwwWGwwwww\x11q1\x00\x01\x00\x117wwwwwwvqsQA\x04\x01E\x01\x01\x00\x00\x00\x00\x00\x00\x00\x00\x16\x01q\x10\x10\x00\x10\x00\x00\x105sqw1wsSqa537\x13SSsssw\x1751sq7\x17wVT\x06T\x00\x00FwwwtpwWwwwsS\x11\x01\x01\x12\x117wwwwwwwSWW\x16\x12R\x16\x12\x10\x00\x00\x10\x00\x10\x00\x00\x00\x10\x01\x03\x10!\x00\x01\x00\x10\x10\x00s57sw57sS\x07\x13SS73qsSsssSw1\x17\x13sweg\x00\x00\x00@\x04wweeewwwwwu11\x10\x10\x11\x17wwwwwwwwu65!A\x01\x00\x144\x01\x00\x00\x00\x00\x00\x00\x00\x01\x00\x001\x10\x10\x10\x00\x00\x00\x10qwS57sssqps75qu777\x177751ssqwurVP\x00\x04t\x04gwWwwgwwwwsq\x13\x1117wwwwwwwwwwWWW\x16\x10P\x00\x01\x00\x00\x00\x00\x00\x00\x00\x00\x00\x01\x00\x12\x10\x00\x01\x00\x00\x00\x007s5sw7ww715qs73qsssSSsw1573w\x05g\x00\x00\x07@\x00wwvwwuwwwwsS\x11\x17wwwwwwwwwwwW57\x01\x01\x161\x01\x00\x00\x00\x00\x00\x00\x00\x00\x00\x00\x00\x011\x01\x00\x10\x00\x00\x10\x10S5\x173Swsq50S3\x13S\x17\x17577777\x13\x17w7wwp\x01a@t\x00\x04wwWwwGwwwwu17wwwwwwwwwwwusGu7wqt\x00\x00\x00\x00\x00\x00\x00\x00\x00\x00\x00\x00\x10\x100\x01\x00\x00\x01\x00\x005sc\x175sW7s\x17'\x1777753qqssSws3sswqa@\x14\x10\x03G7wwgWFWwwwsSwwwwwwwwwwwwwuw\x17Wv\x16\x01\x00\x00\x00\x00\x00\x00\x00\x00\x00\x00\x00\x00\x001\x00\x00\x00\x01\x00\x10\x10\x173\x17qsw7ssq\x13sSSSsG77\x17\x177\x13wwwwwu\x02\x11 \x07\x04swwwVwwwwwwwwwwwwwwwwwwwwww\x17ww\x15\x01\x00\x01\x00\x00\x00\x00\x00\x00\x00\x00\x00\x00\x00\x00\x03\x100\x10\x00\x10!\x01c\x17C\x1657sw\x177'\x173s7\x13\x13S\x13ssswsw7ww3q@\x05\x00\x1777wwwwwwwwwwwwwwwwwwwwwwwwWwwaB\x14\x01\x00\x00\x00\x00\x00\x00\x00\x00\x00\x00\x00\x00\x00\x11\x00\x01\x00\x01\x01\x01 \x17q1sSswssS\x11s\x17\x13q747w777sssw77777\x13wswwwwwwwwwwwwwwwwwwwwwwwwwwwwP\x11!\x00\x10\x00\x00\x00\x00\x00\x00\x00\x00\x00\x00\x00\x00\x00\x12\x00\x10\x00\x100\x12\x11C\x16\x1757\x17ssS56\x13s573Ss3wws7773sssssw777wwtt$\x05gwwwwwwsqs0!7wwwwwwu454\x14\x10\x00\x10\x10\x00\x00\x00\x00\x00\x00\x00\x00\x00\x00\x00\x10\x01\x00\x03\x01\x01\x01\x001sas\x13susu3SCSs\x13S7w33ww3sss73s773swswwV\x10\x10\x00Pwwwwwwwv\x14\x05\x00\x00\x13wwwwwwSRR\x10%\x00\x00\x00\x00\x00\x00\x00\x00\x00\x00\x00\x00\x00\x00!\x00\x10\x01\x02\x1001\x175\x13\x14w\x17773q2\x173\x1777s377s373373s773w7sww\x14\x00\x04\x04\x07\x07Gwwwwt\x00\x00\x00\x00\x00\x04\x00%wwwwW\x17\x07\x14\x14\x10\x01\x00\x00\x00\x00\x00\x00\x00\x00\x00\x00\x00\x00\x00\x10\x03\x00\x10\x11\x01\x01\x00as5s157w\x17\x13qR5s3w373337377777sswsw7wwCWwptw\x17Wwww\x00\x00\x00\x00\x00\x00\x00\x00SwWwwqaqC\x03\x00\x10\x01\x00\x00\x00\x00\x00\x00\x00\x00\x00\x00\x00\x00\x00\x01\x00! \x12\x101\x13\x14\x12\x13Ssqsss\x13%33s3733s73733s7s7737swwq\x07wwPwWG\x07ww\x00\x00\x00\x00\x00\x00\x00\x01\x10\x077wWu7\x17\x07\x10P\x14\x00\x00\x00\x00\x00\x00\x00\x00\x00\x00\x00\x00\x00\x00\x00\x10\x00\x10\x13\x101\x005sqq%57\x17s\x1750Ws773333333ss73777wswwwwuGW%wwpGwp\x00\x00\x00\x00\x00\x00\x00\x00\x03\x00WwgwWqpp\x10!\x01\x00\x00\x00\x00\x00\x00\x00\x00\x00\x00\x00\x00\x00\x01!\x01\x01\x001\x03\x11\x12\x13\x12\x13SS477s3773s33s333ss33sssss77wwwww4p\x05%t\x17wwp\x00\x00\x00\x00\x00\x00\x00\x00\x01\x00wWWww\x17Q\x01`\x10\x00\x01\x00\x00\x00\x00\x00\x00\x00\x00\x00\x00\x00\x00\x00\x10\x0001\x0100qq543\x03SSw71qss3333s73337737777wwwwwwwG\x12SRuvWw\x00\x00\x00\x00\x00\x00\x00\x00\x00\x12PWwwu5q%%\x01A\x01\x00\x00\x00\x00\x00\x00\x00\x00\x00\x00\x00\x00\x00\x11\x00\x01\x01\x10\x13\x01\x01\x12\x13\x03\x13\x11s\x12ww323#3#7333377733ssssw7wwwwww\x14\x00\x16\x05\x02W@w\x00\x05\x00\x00\x00\x00\x00\x00\x00A\x007wwww5q\x03\x00\x00\x00\x00\x00\x00\x00\x00\x00\x00\x00\x00\x00\x00\x00\x00 0\x000q0\x12\x1354\x13Cp\x17qw773333333333333ss77777swwwwwwsu\x01rW@\x07G\x10\x00\x00\x00\x00\x00\x00\x00\x01\x00\x00uwuwWS\x07PQ\x01\x01\x00\x00\x00\x00\x00\x00\x00\x00\x00\x00\x00\x00\x00\x10\x10\x12\x11\x03SQ\x01\x03\x13p1\x13s373s333#333s73s3s33ssssswwwwwwwwGt\x05g\x00gwp\x00\x00\x00\x00\x00\x00\x00\x00\x00\x07t4www7S\x03\x02P\x00\x00\x10\x00\x00\x00\x00\x00\x00\x00\x00\x00\x00\x00\x13\x03\x0011!!0\x13C\x13Sg3w73#33333#33333s3777777wwwwwwwvtv@B@\x00GGu \x00\x00\x00\x00\x00\x00\x00\x07WW\x07pWSU1AA\x00\x10\x10\x00\x00\x00\x00\x00\x01\x00\x00\x00\x00\x00\x010\x11\x03R\x17\x13\x13\x01p173\x13s32333#33333333s773ssssw7wwwwwwugw\x00Gtw\x05vpW\x00\x00\x00\x00\x00\x00\x02\x17vw\x05wwwsG\x13\x00\x12\x00\x00\x00\x00\x00\x00\x005\x00\x00\x00\x00\x00\x00\x13\x12P5!pP\x13\x13S\x13s733\x1333#3233323s3333s77777swwwwwFFDd\x00\x04\x04t\x06p\x06wPP\x00\x10qaue\x05wp\x00WSW1aS\x05\x01\x01\x00\x00\x00\x00\x00\x17\x10\x00\x00\x00\x00\x00pq%\x13\x12\x13\x13\x01732s1323233333#3s33777773s77swwwwweg@\x00\x00t\x06v@\x00\x05uvw\x00Ae\x00Agwwwuwwwqu5!@\x10\x00\x00\x01\x00\x00\x057\x00\x00\x00\x00\x00BA3S\x03Q0!0\x13s3223333333333#33333333w3w777wwwutt\x00\x00\x04ee\x04pGVR@WG\x07p\x07\x12WwwwwwwW\x17q4\x141\x00\x10\x10\x00\x00\x10\x11t0\x00\x00\x00\x00t\x06u0q\x03A\x11\x012s3\x133232333#23333s73s7773w3swwwwwBFt\x00G\x00\x00dpG\x06v\x00w\x07utwGtWwwwwwwwu4q1\x02\x05\x00\x01\x00\x00\x03R\x10\x10\x00\x00\x00\x06ut\x02C\x10100032233\x133333#333333333733ss3sssswwed@@\x04\x06@\x00GD\x04\x00A\x04tw$t\x07vwgwwwwwwtsS\x17CQ\x02\x10\x00\x10\x01P5p\x00\x00\x00\x00\x04d$@\x041\x01\x01\x01\x013\x133233233#333233#337377377777www\x06@\x00\x00g\x04\x00\x00\x00\x00\x07\x04pGwwWptuwWwwwwwugWup\x15 Q\x05!\x00\x141P\x00\x10\x00\x00\x00p\x00@\x05a\x03\x12\x13\x12\x1023332333!332332333733s3sssssswwDG\x00\x00\x00@Ad\x05`\x04gGGwWUgwAvwpwwwwvVtg\x17\x13SA0\x01\x00aC\x044\x01\x00\x00\x00\x07@\x00\x00F@!\x01\x01\x00\x103203321333#333333737777773ssw7tgg@F\x00\x00d\x06F@gVwtwwguwFuDt\x07wgt\x05$gtrW%1CRP\x12\x10q\x00\x00\x00\x00\x00\x04d'\x00G\x04\x01!01!3332332333333#33337333333s773wd\x04D\x00@\x00\x00@\x04\x00\x00FwwppwVvwugwweut%dwVpW5pW\x17qqA\x05\x07\x11\x01\x00\x00\x00\x00\x05F@gg@\x10\x10\x01\x00033123323#3\x033323733777777777ww@@\x00\x06\x00\x00F@\x00\x04p\x04vwCDu\x03GtCGtu\x06vpVWt\x04\x00dW\x177wSC\x00\x01!G0\x00\x00\x00\x00\x06\x00\x00D\x04\x04!\x010\x13322333333333\x12333373s33s3s7777d \x00\x00\x04\x00`@B\x00\x06@ggvtw\x04$Wpt\x07\x04wew@gvG@\x06Acquu%\x10\x10\x00\x05sP\x00\x14BV\x04E\x00\x00\x04e\x00!\x01031123\x13#33333333733s3ss773sswwE@\x00D\x00@@\x00\x04\x05DwGtuww@P`@wDwGFWe\x04GG`GvDWwwR\x00\x01\x01\x015\x01\x02Ft\x06G\x06@\x00\x00F\x04\x100\x1123s3\x1233#23#233#3733s373sss77tfD\x00\x00\x00\x04\x00\x00\x00F\x04gvvvwgpgT$w\x07GrPFVVwe@\x04G`d\x06SQwwwwwp\x00TpG@\x04\x00\x06\x00G\x00\x01\x01 12333333333333333773ss7377ww\x00\x04\x00\x00\x00\x00\x00\x00@\x00\x00\x06vtwggwvW\x02W`\x04vT\x06w\x04d\x00F\x04p\x04@\x00\x05wwwwwwwu\x00v\x00\x00\x00\x00\x00\x07@vF\x00\x12\x11s303#21333332333733737ssssst@@\x00\x00\x00\x00\x00@dt\x00GvvvVWeed\x04vE\x07eged@ud%g@\x04p@Gwwwwwwww\x10@\x00\x07dv\x00T\x00De\x000\x1233331323#21#333s3773ss3777wp\x00\x04\x00\x00\x00\x00\x00\x04\x00\x04\x00\x04Et\x04\x00gdrG\x00Ag@\x04t\x04\x00\x04$GV\x04pBGGgwwwwwwwwv\x00\x04\x04pD\x06F\x00\x00\x06@\x17\x1103s\x03#33333333333s33s77777swe@\x04\x00\x00\x00\x00@\x00F\x00F\x00\x06@\x00@\x04\x00T\x04p\x04p@\x07`\x00G\x00Gdd\x04\x00G@\x00Cwwwwwwwwp@\x07pGpt\x00t\x00\x00t\x01!33173#333333#3333ss3s3sss7w\x04d\x00\x04\x00\x00\x00\x06@\x04\x00t\x00`\x046t\x00@v\x01dt\x00v@E`t\x04e\x04pWdt\x04\x06Twwwwwwwwp@D\x00td@\x04Ft\x04`\x02\x11s\x03\x13q3\x1323#\x123#377373373w777wpF@\x00\x00@\x00@@\x00\x00\x04@\x04@gD\x00\x04gd\x06G@\x04\x04\x10\x06RG\x00\x00\x06tfEdw\x04Bwwwwwwwwp\x06\x00\x04p\x04pFp@\x06t\x01017p2233333333#3733ss7377sst\x00\x00\x00\x00\x00\x00\x04\x04\x00tVr\x02@\x04`\x00\x00\x07@\x05dpgve`edd\x06\x00@\x07$pD\x04ewwwwwwwwp@F\x00Wp`\x00@\x00\x05g@\x01\x13q\x1713033333333333s373sss7w@@\x00\x04@\x00\x04\x00\x00\x04F@D\x04p\x04tt@\x04ed\x00`\x04E@Ed\x04te@\x04t@dv\x00\x06wwwwwwwww@\x04\x00gAGp\x07\x07`@`0p2173323#2\x13#3373s3ss7777w7t\x00\x04\x00\x00@\x00\x00@@\x00p\x00D\x06d\x04`pvVGP\x04\x00` \x06@GD\x16\x00G@\x07Ge\x00\x07wwwwwwwwt\x00\x00\x00\x00GF@d\x07@\x04@\x01\x1710s3333333337333s33s3sssw\x06\x00F\x00\x04`@\x00\x00p\x06FF@\x04Pa\x04d\x04e\x06@V\x00VD\x05@\x06Ft\x07\x04edt\x00@dwwwwwwww@\x00B\x00\x00v\x00\x00C@\x07\x06\x00\x0317SS7#3\x1333332333s7777777ww\x04p\x00@d\x00\x04\x00\x00D\x05\x00e\x00\x04`F\x00t\x00F\x04\x00eDd\x00Fp\x04pd\x04pt@\x06dp@\x04wwwwwwp\x00@\x04\x04\x00w\x04\x00\x04gD@D\x010s1'\x133\x03#23#2337333333sssswFd\x00@D\x00e@`\x00d`F\x04GG@P\x06\x00\x00F\x00F\x06G@\x00Dt@\x05dF@$\x04R@d\x00\x04wwwegD\x00\x06@\x07@GwpGD`Vp\x00SS\x17\x13s33333333337777773sswwD\x00\x00\x00\x00\x04vv@GFT\x00\x00tdGFT@\x04t\x06pE\x04\x00Dg@@Fte@G\x05d\x00G@\x04egvVVB@d\x04\x00`wwD\x04\x06\x10g@\x031'1533333333333333333sswwt\x00\x00D@\x00\x04dd\x00\x04\x04F\x04FFGggfte`@@F\x00\x04vwgggwv\x00FF@\x04\x04efvddddD\x00@\x06@@Gw`\x00\x04@\x04`\x01\x17\x13\x00\x00\x00\x00\x00\x00\x00\x00\x00\x00\x01\x05\x00\x00\x00\x00\x00\x00\xe0\xad\x05\xfe"</t>
  </si>
  <si>
    <t>Confections</t>
  </si>
  <si>
    <t>Desserts, candies, and sweet breads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</si>
  <si>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x1130sW7ww\x04\x00\x00\x00\x00\x00\x00\x00``\x00\x02R\x00\x00\x14\x13\x13\x151\x17\x16\x03pp\x02\x12@\x16\x10u7\x16\x17cu\x065qrQ!q5qp\x1757\x16\x00\x00\x02R\x14\x00 p\x00\x00\x12Cagwww\x1733sqqw777w\x00\x00\x11\x11\x13\x130\x13\x13Wsw\x00\x00\x00\x00\x00\x00\x10\x00\x00P\x04\x00\x063\x11113\x10pPsC\x00@\x00\x00\x03\x07\x07aat3QCVSuqw1qw\x17\x16\x16qp`@vwgugpd%47\x17wwssWS\x17777SSs7\x113\x13\x11\x11\x11\x1111#Ww\x00\x00Cq \x06vwsgwwq\x111S\x13\x11wsw\x07pC\x12Sapqq\x17wsV7775cwqw7\x13tsW\x16w\x17\x07qw5cw\x00\x01gwGgwsu1373Ssq77\x17S\x11\x11110\x13\x13\x16\x13\x11\x12\x16057\x13P\x00wSGqw1\x117\x131q3\x17wwwpsGrQawww\x17wsRWWw5swqu7S1swq`'wgwww\x0465g7\x17su33qq575ssSw7\x13\x11\x12q\x13\x1101p\x13\x11\x11\x11\x13\x111g\x00sgwvw\x173\x111\x13\x13Q7wwww\x14pwv\x16wwwwqu7su7sW\x17wsW7W\x075wwVwwvww\x03ecWwgu3u573sqssS7sw11\x11\x1210\x13\x13\x13\x1011111q\x17pGvpwsSS13S\x131\x17wwwwcwqwqwwwwwsSW7wWww7wsS55Ssw7wwwwwaw\x167SW3S33\x13S\x1777S7\x13\x177\x12q\x13\x11\x1115!13\x10\x11!1\x17\x137\x007\x177wq11\x17\x111q\x13\x17wwww\x17w\x16wwwwwwwwwsSSw7wwwwwWs6Wwwwwwwg\x16\x06wtvs\x177\x17\x11s73SswqwwS\x11\x121\x03\x12\x11\x13\x13\x03q\x13\x13\x17\x113\x13\x140GvWg\x17\x17\x153\x13\x13\x1317wwwwvwww47wwwwwCuwwsWwwwww75u0sWwwwww`qww71sqs73S\x177\x17s\x13s77\x13\x11\x1311\x1305\x11\x13\x01S1\x13\x111sC\x07www113\x11q51S\x13wwww57wwwwwwwwwu7sqwwwwwwwww7wwgwwwww\x17\x06\x16\x17qs13s\x13\x173qsw775sw1\x03\x11\x13\x13\x1012\x13\x013\x07\x13\x111\x13\x13\x00\x06\x17'qs\x17\x1713\x13\x13\x11\x117wwwwwW\x17Swwwwww6Ruw\x177WwWwwRWSqqww56\x17w%5%ag\x1775531q7\x177qqsu7\x1311!\x01\x13\x13\x111\x13\x1511\x13\x13q1\x00\x00`Ag\x1111\x17\x111q11\x17wwwSSsw6SWw\x177su7RvwW7w7swwsgWwqwwwv\x16R\x065753\x13\x173q33Ssu7777s\x11\x13\x11\x13\x13\x110\x13\x12\x13\x03101\x13\x13\x17\x01\x07\x01'\x013S\x1311q1\x13\x111qw77w5qu7sRvWvRt7\x17\x17sw7wwsw7Scqwww\x07\x17w\x16SRsS1ss\x17\x13qq3qsw1qw71!\x13\x11\x11\x12\x110111\x03\x13\x13151`\x00vPw\x111qS\x13\x13\x13\x111\x17wwwqqcv7wvwSqss\x13aacGwWqwuwWwug\x07W\x17wcSa47G3S\x13\x17713\x1353ss\x13ssS\x11\x13\x11\x03\x11\x111\x11\x13\x01s\x11\x1513\x13\x13\x11 \x01%\x071q31q1q1\x13\x13wsWw7u7SCSswvuue7SW6\x177wswsw5w7w6wwwgv\x17Cqs3s1ss\x1353Su7q3S7\x13\x11\x11\x11\x01101!s\x10s\x13\x10q114\x10v\x12w\x13\x13SS\x13S\x13\x1115sussSSu7wwVwCRrSG445vwSuw7WwsW\x17w\x17\x17\x17\x17qpqg1q1s571s\x113\x13s3q7\x13\x11\x033\x13\x13\x111\x11\x111\x131!3\x13\x13\x13P0qe\x011111S\x13\x1111suswuwwst7w7\x177wu6sCqwsSww7Wsswwwwwwww\x16w6SS371ss\x13\x13\x13571\x13\x1313\x11\x11\x11!50\x1103\x103S\x13\x11\x1311!agss\x13Ss\x1311\x13S\x11wswwssqu7qwwwwwrSW464wwwwwsuwWwwwwwwww\x16W73\x17\x13\x17\x17\x17317\x131s13\x13\x133\x131\x13\x03\x131\x11\x131\x113\x173\x11S\x13qu7wqq1\x17\x11\x17\x17111\x17wwwwuw7qwwwwwwwv4wWswwwwwwsw7swwwwwwww7w\x171333sS\x13\x1313\x133\x1311\x11!w3\x131\x1014\x13s\x051\x0511qw7ww\x13\x13Sq3q111\x117wwwwswwwwwwwwwu5wwwWwwwwwwwwwwwwwwwwwwww3\x13q5573\x131113\x11\x10\x1011\x13w\x01q\x01\x13\x11111s13113ww\x17w1s\x13\x111\x13\x17\x17\x111\x17wwwwwwwsqwwwww7w7777ww7wwuwwwwwwwwwwsWwq13\x13\x133\x13s\x13\x13\x13\x111\x11\x01\x01\x11w3q`\x07q!0\x110S\x13\x17\x11C\x17\x117www\x13\x17\x13\x13\x17111q\x13\x17wwwwwwwwwwwwsWw7wwtw\x077wqsssuwwwwwwwwwwW73\x13\x1311751\x13\x101\x133\x11\x11\x11w\x01gp\x00\x07\x15\x13\x13\x131513\x13\x131\x17w7u111517\x13\x13\x13\x11\x17wwww7wwww555wsww\x17sw7usqwwwu7wwwwwwwwwswsS\x1311113s\x111\x10\x11\x111\x111q`ww\x00\x00r\x11\x11\x11\x13C7\x1111\x137qww51q\x137\x13\x10\x11q\x13\x17wwwwwwwu7www7wSSw5qw7wwwu7ww5wswwwwwwwwq3133\x13\x13\x13\x13\x11\x01\x01\x111\x111\x11gpwp\x00\x00\x00\x00\x03711\x013SS7\x13wss\x13\x13\x13\x13Q51611wwwwwwsqsusw7w777qs71w7Sssw7ww7wu7wwwwww73\x13\x11\x1113\x133\x13\x11\x11153S\x13ww44\x00\x00\x00\x00\x00\x01\x13\x111\x111!\x11qsWq1q113\x13\x17\x17S\x11wwwwwsu7wsw\x17qqqqq7\x07S\x17SW757\x17w77w\x177ww7wwwwq1s\x133\x13\x110\x13111\x113w7qwp\x13Sp\x00\x00\x00\x00\x03\x117\x13\x12\x13\x13\x13\x13\x177\x13q1\x13\x17\x171q1q17wwssW7w57\x17q7777\x17q353r1qsSswuwwwww7wwwwww3\x131\x13\x11\x11\x13\x10\x13\x13\x13\x17W\x171s44\x10\x11\x13\x13A\x00\x00\x04\x13q5151577S5\x13\x171q1\x17\x13Sw\x17ww7wW7uw\x177swwsSS3\x17\x17\x13S\x11\x17757\x175777wsqqswwwww13\x13\x1111\x11\x11\x111\x11s3sW\x13\x13S\x13\x13\x01\x11\x13C\x03Sc\x13\x13\x17\x131\x131q7\x133\x13\x113\x13151c\x11w7wSwws17\x1751!\x0111qqq1!\x133\x13\x131!\x13wwSswwwuswwww\x13131\x11\x00\x01\x01\x11\x1101\x17qs1\x10\x11\x11\x11\x11\x03\x111u%u1s\x111S\x03S7q551s\x171S\x13\x17\x153\x15wsw757SSqsS\x113\x13\x13\x1311\x01\x10\x11\x0111\x13\x13\x10\x13\x13w5sswsw\x17swwq\x13111\x11\x11\x13\x131\x13\x13q77\x13\x13\x13\x13\x011\x111\x13\x13ssq\x177\x13\x13\x13\x17\x13w\x13\x13\x13\x151s\x13S\x13sQ3SWwWw\x1371s\x13\x133\x13\x12\x11\x1111\x10\x11\x011\x11\x11\x11\x11\x13\x13\x031su7swwsWsws13\x13313\x1313\x10\x11\x17\x17\x171\x11\x11\x11\x13\x03\x11\x111557sq\x131!q17\x13q1537\x13q1q\x177\x111773\x13qs\x13\x1311\x11\x11\x11\x13\x03\x01\x01!\x01\x11\x11\x00\x10\x10\x10\x11\x11\x11\x1013q577u0wws\x13\x1111313\x13\x11113swS\x13\x01\x101\x110\x13\x13\x13\x17ww\x137\x17\x13\x13\x1111\x13Ss1q7\x13\x13\x10qq\x13\x111\x13Ww\x13q\x13\x11\x11\x01\x01\x10\x11\x01\x11\x111\x11\x13\x10\x00\x11\x11\x01\x01\x00\x00\x10\x11\x11!\x13\x13wwsw0sw\x13\x13\x113\x10\x13\x1113q11\x11q1\x11\x13\x13P1\x131p501w511q1q\x13\x1711\x11q\x13q1511!1q\x1511\x13s\x1310\x10\x10\x10\x01\x01\x10\x10\x10\x11\x10\x10\x11\x11\x00\x01\x11\x01\x01\x01\x01\x01\x01\x10\x11\x111sw5wW\x07q\x11\x13\x11\x01\x013\x13q31\x131\x10\x17\x101\x13\x13R\x11R\x13\x13\x13\x13\x13\x13\x17\x13\x13S\x03\x13\x1153s7\x117\x17\x13\x13\x13\x17\x13\x1311\x13\x1311\x01\x13\x11\x111\x13\x01!\x11\x11\x1011\x01!\x13\x10\x01\x10\x10\x10\x10\x10\x10\x11\x00\x01\x137\x17w7sqs\x13\x11\x11\x10\x10\x11\x17753533\x13\x13P\x10\x13\x11\x161\x13\x17551sS531151151q713\x13\x17\x17\x13\x11\x11\x11\x11\x11\x11\x10\x10\x11\x01\x01!\x01!\x11\x11\x01\x01\x01\x10\x11\x13\x11\x01\x01\x10\x01\x10\x11\x03q\x01\x12\x11\x01\x01\x11ssw7we1\x13\x10\x11\x03\x13qs\x1353513\x13\x13\x13\x17\x13\x13\x110s\x13\x031!3S\x13SS\x13\x13\x03S\x173q\x1555111\x13\x13\x13\x13\x13\x17\x01\x01\x10\x11\x11\x111\x11\x10\x10\x10\x10\x11\x01\x10\x10\x101\x10\x10\x11\x01\x105\x13\x10\x155\x01\x01\x127\x17Sww\x13w\x11\x110\x11\x13\x1313S3Ss1\x10\x13\x111\x01!7\x13\x1011\x13\x13\x173Q15!3S1qq\x17313\x13\x13\x13\x11\x11\x11\x11!\x131\x13\x01\x10\x10\x10\x10\x11\x01\x10\x10\x10\x00\x10\x11\x01\x10\x10\x13\x03\x00\x10\x13\x101\x13\x13\x13S\x10\x11\x13s7\x13SpRq1\x11\x1333\x13S3S3\x17\x13\x13\x17s\x073Q\x12\x151qrSSq\x111q3\x13Q503s1qs\x17\x17\x11111\x131\x10\x17R\x10\x12\x11\x01\x01\x11\x00\x10\x10\x10\x01\x10\x10\x00\x10\x11\x11!\x11\x11\x10\x10\x13\x17\x01p\x1001!\x0153swsqG\x13\x1311\x1131s5771\x111\x11q\x153\x113\x133\x1111\x03\x17\x13\x13\x11q3\x13\x17\x157\x17\x13qq111\x1311\x10\x1111\x13\x11\x10\x11\x10\x10\x11\x11\x01\x01\x10\x01\x00\x11\x01\x01\x01\x1110\x13\x17\x01\x01\x13\x13\x13\x11\x11\x11\x133\x17\x131ww211\x13\x10\x03\x13\x1313113s\x07\x13\x1101\x03\x11!53\x1711\x13\x13\x17\x171q%13517\x13\x13\x13\x13\x111\x11\x01\x01551\x01\x01\x01\x11\x01\x01\x10\x10\x10\x10\x01\x11\x01\x00\x10\x10\x11\x12\x10\x11\x011111\x01\x01\x01\x03\x12\x11\x11\x135\x171wu\x07\x11\x11\x10113\x131\x1371\x11q\x11\x03\x13\x1157\x17\x13A1\x07\x11!\x111111\x13SW\x13sSq11\x11\x03\x10\x10\x13S\x111!\x11\x10\x10\x10\x10\x11\x01\x01\x01\x01\x10\x00\x10\x11\x01\x01\x10\x11\x11\x011\x01\x01\x13\x01\x13\x11\x13\x11\x110\x101\x131s57ps1\x11\x13\x10\x111\x1311q\x13\x11s\x17\x153\x13\x13\x13\x131s\x137\x13\x12\x17\x13SS\x12\x131q\x1753S\x13\x13\x11\x11\x11\x03\x11!\x11\x13\x01\x01\x11\x01\x10\x10\x10\x10\x11\x10\x11\x10\x10\x01\x10\x10\x13\x1011\x01\x11\x11\x01\x12\x10\x10\x10\x12\x10\x13\x11\x03\x113\x177sw\x07q1\x11\x113\x13\x010\x13\x13\x11\x03\x1111\x011111\x1151q51q511\x115\x17\x13s\x17\x171sw3\x01\x011\x13\x13\x03\x11\x11\x10\x10\x10\x13\x01\x03\x01\x12\x11\x01\x01\x01\x10\x10\x11\x01\x03\x10\x10\x10\x10\x10\x10\x11\x11\x01!\x11\x111!\x11\x03\x11s\x13\x17\x17\x12w103\x11!\x01\x0111s\x17\x13\x11\x13\x17\x01a`\x173s53\x13113\x17\x13\x03S751s3\x17qs\x11\x111\x13\x01\x111\x03\x03\x01\x01\x01\x10\x13\x11\x11\x01\x10\x10\x11\x13\x00\x10\x10\x111\x111\x11\x01\x00\x11\x01\x00\x10\x11\x01\x01\x01\x13\x10\x1131qswpwwWu1\x11\x11\x13\x01\x17\x111pp`pp\x00\x05 \x01\x01s\x171SSQs\x11q51s\x17\x17Ws7\x171\x03\x13\x01\x10\x11\x01\x11\x111\x11\x10\x11\x11\x01\x03\x10\x13\x11\x01\x010\x00\x01\x01\x10\x10\x12\x10\x10\x11\x00\x10\x11\x01\x10\x10\x11\x00\x10\x13\x11\x11\x13\x1351wWw7sw\x13\x13\x11\x117\x13\x11wwwww\x16pSG%51s\x13\x13171\x13SS\x17\x13s1wS1\x13Q\x01\x11\x01\x01\x11\x01\x01\x00\x10\x11\x01\x011\x10\x13\x10\x10\x11\x01\x11\x01\x01\x10\x13\x13\x11\x10\x10\x00\x10\x10\x01\x10\x10\x10\x01\x11\x01\x00#\x00\x111\x13w\x13p7wwwwww7wppw%wwwa\x0640Rw555571sq7\x13q7\x17w11\x0113\x13\x10\x11\x10\x10\x11\x11\x111\x01\x13\x11\x10\x11\x10\x111\x01\x17\x00\x10\x11\x01\x01\x01\x10\x11\x01\x01\x00\x10\x10\x01\x01\x01\x00\x00\x11\x03\x13q\x01\x13s\x13\x17\x17wpwsuuwWwwwww6wv\x10qwu sSsq1qw5557\x1717\x13\x13\x10\x13\x01\x11\x11\x01\x10\x01\x01\x01\x01\x10\x101\x10\x10\x11\x01\x01\x10\x10\x10s\x111\x10\x11\x10\x11\x01\x00\x10\x10\x01\x01\x01\x01\x13\x01\x03\x110\x11\x0730\x1317sw\x07wtwsw47Ww%wwwww\x07vp6W\x177u757\x13S\x13sSs\x17\x13s\x11\x011\x13\x03\x017u1\x10\x11\x10\x11\x11\x10\x11\x11\x01\x10\x10\x11\x11\x11q\x01\x00\x01\x01\x01\x10\x11\x11\x01\x01\x01\x00\x10\x11\x01\x111\x12\x11\x003\x13\x11\x01\x13\x11\x17\x17qwsuwwwSwwwgvwgwpw\x16Ssqq7\x17\x13Sw7qqq53\x11\x131\x110\x11\x11\x13\x137wQ\x00\x11\x01\x01\x11\x00\x10\x10\x11\x01\x01\x01\x013\x11\x11\x10\x10\x10\x11\x01\x01\x00\x11\x00\x10\x10\x10\x10\x10\x12\x11\x01\x10\x01\x10\x10\x10\x11\x03757wwwwwWwwwwwwwwwppw5577ssw51qw773\x1111\x10\x17\x110\x01\x01\x10\x11\x13s1\x00\x10\x11\x01\x11\x01\x01\x00\x10\x10\x11\x10\x11\x01\x01\x01\x01\x01\x10\x10\x10\x11\x00\x11\x101\x10\x10\x11\x11\x01\x10\x01\x10\x01!\x10\x101\x177u'wswwsWwgvwwwwwpRS\x137\x17\x1757\x13\x17\x1773Sqq3\x11\x1313\x11\x01\x11\x11\x0111\x03Wq\x00\x10\x10\x10\x10\x10\x11\x00\x11\x01\x01p\x11\x10\x10\x11\x01\x00\x10\x10\x10\x11\x10\x00\x11\x01\x01\x00\x10\x10\x01\x11\x01\x11\x11\x01\x00\x103S\x17wutwwwwSww\x17%pwww%1qSssssqswSWqssQ1\x11\x11\x01\x13\x10\x10\x01\x11\x01\x03\x1013q\x01\x10\x10\x10\x01\x00\x11\x00\x10\x101\x01\x01\x01\x00\x10\x01\x01\x01\x01\x01\x01\x111\x11\x10\x11\x01\x01\x11!\x10\x01\x01\x13\x11\x11\x111#ww7Wwuwwww\x04rW\x07Ce1q77\x17qsu557v77\x17\x133\x13\x13\x11\x11\x01\x11\x11\x010\x11\x11\x13\x10\x11\x130\x10\x10\x11\x00\x10\x01\x10\x11\x01\x11\x01\x01\x01\x10\x11\x10\x10\x11\x11\x10\x10\x13\x010\x11\x01\x10\x10\x01\x10\x11\x11\x10\x11\x10\x13\x13\x01\x17Sww7wwww\x17%\x075 qwSC\x13SSs\x175\x13swpquss1\x11\x11\x11\x13\x01\x11\x01\x01\x11\x01\x101\x01\x13\x10\x10\x13\x11\x01\x00\x11\x01\x10\x01\x10\x11\x03\x10\x01\x01\x01\x00\x11\x01\x100\x11\x110\x11\x01\x10\x11\x01\x01\x10\x01\x01\x01\x01\x10\x11\x10\x10\x10q7\x17wwwww\x17\x04r\x07BWv46q%151qswWW\x07ssu1\x111111\x10\x10\x11\x10\x10\x11\x01\x10\x13\x01\x01\x11\x01\x01\x11\x01\x10\x11\x01\x13\x01\x10\x11\x01\x10\x10\x10\x01\x01\x11\x01\x11\x101\x01\x10\x11\x01\x10\x11\x01\x01\x13\x13\x10\x10\x01\x01\x01\x11\x13\x11qwquwu5w\x075\x12u4qww\x07S\x17Sw7\x17sw7sSWww1\x111\x13\x131\x01\x01\x01\x01\x01\x10\x11\x01\x11\x10\x01\x10\x10\x10\x10\x01\x01\x01\x01\x11\x01\x01\x10\x00\x10\x10\x10\x10\x10\x10\x10\x11\x01\x11\x01\x01\x10\x01\x10\x10\x10\x11\x13\x13\x01\x10\x10\x11\x01\x0101wwsCwww\x07BacC\x06\x16\x17pvrqqwwwwwwg7sqq1\x13\x11\x11\x13\x11\x01\x01\x10\x10\x01\x01\x11\x01\x11\x10\x11\x01\x011\x01\x10\x10\x10\x10\x10\x10\x11\x10\x11\x01\x11\x01\x01\x11\x01\x01\x10\x10\x10\x10\x11\x10\x11\x01\x10\x10\x11\x11\x10\x101\x01\x10\x12\x11w\x17wwuwww\x12uRWwwww\x0755vwwwwwwqsW5ss\x13\x11\x10\x12\x11\x10\x10\x10\x11\x01\x11\x11\x00\x11\x01\x01\x00\x10\x10\x11\x10\x01\x01\x11\x01\x10\x10\x10\x01\x00\x10\x10\x11\x11\x01\x01\x10\x11\x01\x01\x01\x00\x11\x01\x10\x01\x03\x10\x11\x01\x01\x00\x11!\x11\x17swwwwwwWac'wwwwwwVwsWwwwwwwu7w5511\x00\x11\x11\x01\x10\x11\x00\x11\x00\x10\x11\x10\x10\x11\x11\x00\x11\x10\x10\x11\x11\x00\x11\x00\x10\x11\x01\x01\x01\x01\x10\x10\x11\x11\x01\x10\x11\x101\x11\x10\x10\x107\x17\x13\x10\x11\x13\x11\x10\x11\x10s\x13SwqquwwRWPwwwwwsswwswwwwwwswsw3\x13\x10\x111!\x13\x01\x00\x11\x00\x11\x01\x00\x01\x01\x00\x10\x11\x01\x01\x01\x10\x10\x11\x10\x11\x01\x01\x10\x01\x01\x11\x01\x01\x01\x010\x13\x12\x11\x01a\x01\x01!q0\x11\x01\x01\x01\x01\x01\x1011qwqwww\x17\x17'ww'wwwwtwwwwwwwwwww\x1757S1\x01\x01\x01\x12\x11\x10\x11\x01\x11\x01\x01\x11\x01\x01\x11\x01\x01\x01\x01\x01\x01\x01\x00\x01\x01\x01\x00\x10\x10\x10\x01\x11\x01\x10\x10\x11\x01\x11\x011\x13q1\x15%\x11\x01\x10\x10\x10\x13\x10\x11\x111\x03\x17wRW7wwPwvWwwwwwwwwwwwwwwww7sq7\x13\x13\x10\x17\x11\x10\x01\x00\x11\x01\x11\x10\x10\x10\x10\x00\x10\x10\x10\x11\x10\x10\x10\x110\x10\x10\x11\x01\x01\x01\x11\x01\x10\x10\x11\x01\x11\x01\x13\x13\x11\x11\x17\x03\x13\x03\x10\x11\x01\x01\x01\x01\x10\x10\x101u7wwWwww'57wwwww7wwwwwwwwww57Sq5q\x011!\x01\x11\x01\x10\x11\x01\x01\x01\x01\x00\x11\x10\x11\x01\x10\x00\x10\x11\x11\x01\x11\x01\x00\x00\x10\x11\x10\x11\x01\x10\x10\x10\x1010\x10\x11!!54\x11\x01\x10\x11\x01\x11\x11!\x11\x13\x157u7SwSWvWCGwwwwwWwwwwwwwwww7\x133\x13\x13555\x13\x10\x00\x11\x01\x0111\x10\x10\x11\x00\x01\x01\x01\x01\x11\x01\x10\x01\x10\x10\x10\x03\x11\x01\x10\x11\x01\x10\x11\x01\x01\x11\x10\x115!\x11S\x11\x13p\x11\x01\x10\x10\x01\x01\x110\x113\x17wWwwww57t7wwwwwsw77wwwwwwwWqq1ws\x173\x101\x11\x01\x01\x10\x11\x01\x11\x01\x01\x11\x10\x10\x11\x10\x10\x10\x11\x10\x111\x11Www7\x01\x10\x11\x01\x01\x10\x01\x01\x0111a56\x11\x13\x050\x10\x11\x10\x10\x11\x01\x03\x17\x01w7wwwwCG\x03Ag6\x17Ww'Wwwwwwwwwwss\x13\x131\x117\x151\x111\x11\x10\x11\x10\x11\x01\x10\x10\x10\x111\x01\x01\x01\x11\x01\x01\x03\x01\x07sw7w\x10\x11\x01\x10\x10\x11\x10\x111\x11S\x13S\x1165\x13\x01q\x01\x01s\x10\x111q7wWwwwwt746uerw7Wswwwwwwwww77\x13\x10\x111\x17\x13\x10\x105\x01\x01\x01\x01\x10\x11\x011\x07\x10\x10\x11\x10\x11\x00\x10\x13\x11\x11w7wWs\x13\x00\x01\x01\x11\x01\x011\x01!3\x17\x13C\x11\x117\x17!ps\x11\x01\x13\x13\x13\x17ww\x17www\x03AAasswvwswwwwwwwwwwwwq11\x03\x03\x1011\x13\x17ss\x01\x01\x01\x11\x0111\x11\x01\x01\x10\x11\x01\x01\x01\x017sw'\x17\x011\x10\x10\x00\x10\x11\x011\x13\x11\x03q5\x03\x17\x011S\x13\x15!\x11\x011\x12uwwwWww46!agVu5wwwwwwwwwwwwqssS\x13\x11\x151\x10\x11\x077wu7\x13\x1011\x17wq1\x10\x11\x01\x10\x11\x11\x10su!qs\x10\x10\x13q1\x01\x01\x11\x03\x11\x01q\x01\x13\x1411S\x11q3\x13\x01\x10\x13\x1177wwwwwAaRPqcRw7wwwwwwwwwwwww110\x10s\x01\x03\x10\x13Q3S\x175\x11\x11\x1053\x17\x17\x01p\x10\x10\x10\x01\x01\x17\x13Ssq\x01\x1157u\x10\x10\x10\x11\x10\x17\x13\x11\x03S\x17\x13\x010\x11\x10\x11\x10\x11\x10\x13WwWwwww!a\x02RwwwwwwwwwwwwwwwwssWsQ1\x11\x11\x11\x01\x10\x13\x153S\x170\x105\x13\x01\x011\x13\x11\x11\x01\x01\x11w'w7wq\x01\x12\x11%77\x13\x01\x01\x030\x11\x03\x17\x13\x1151\x11\x13\x07\x11!\x0117wWwwwwwRPu4wwwwwwwwwwwwwwwwwW3\x137\x17s\x01\x01\x12\x11\x01\x03\x155\x12\x131\x13A\x110\x17\x11!%\x11\x12\x17\x13Q7sS\x13\x12\x111\x110Sww\x175\x11\x01\x01!1p\x10\x13\x03\x01\x11!\x17\x11\x01\x017wsWwww\x02RvsGwwwwwwww7wwwwwww7qq\x131u1\x12\x11\x011\x111\x12\x17\x11R\x111!Q1%\x11\x13\x03\x11\x12Q4\x11ww\x01\x11\x10\x101\x13\x10\x13Sq\x12\x101\x11qR\x13\x13\x10\x11\x10\x11\x101q3\x13WsWwwwwu4st7ww7wswwwwwwwwwww7\x177553\x10\x11\x10\x10\x10\x12\x10q\x11\x03\x11\x10\x11\x113\x11\x13\x12\x11\x11\x03\x011\x03\x12\x1311\x01\x01\x01\x10\x10S51\x12\x11\x13\x10\x12\x13\x11\x11\x10\x11\x01\x01\x10\x13S\x13\x11\x117www55wvsuwwwwwwwwwwwwwwwwwwws\x13\x13\x130S\x11\x01\x11\x011\x13\x11!1\x01!\x101%\x101\x01\x11\x015\x17\x10\x10\x11\x11\x01\x00\x11\x01\x11\x011\x13Q1q\x110\x151\x110\x12\x11\x10\x11\x01\x01\x011\x13\x01%wwwWww7stwcGwwwwwwswwwwwwwww7wq11S\x01\x01\x13\x011\x111!\x11\x011\x111\x11\x111\x01\x11\x017\x0105\x13\x10\x10\x11\x11\x07\x11\x03\x11\x0101\x03\x13\x16\x17\x13\x12\x10\x13\x11\x01\x01\x01\x10\x10\x13\x13\x01\x11\x13wwwwWwwuw7W7wswwwswwwwwwwwww\x17sS\x10\x13\x1110\x10\x11\x01!\x05\x13\x03\x10\x11!\x01!0\x11\x10\x10wqs\x11\x12\x10s\x11\x01\x01\x101\x10\x110\x11\x13\x10\x1111!\x11\x13\x10\x11\x12\x10\x10\x11\x03\x11\x01\x12\x10qwwwww\x17WwcW'Wwwwswwww7wwwwwwwwwwq11q\x01\x11\x101\x11\x13\x151\x01\x01\x11\x11\x11\x01\x10\x117sS\x11q!\x17q\x01\x10\x01\x01\x17\x01\x01\x11\x100\x13\x12\x11\x11\x11!0\x11\x01\x01\x11\x17\x01u!\x111\x13\x13wwwwwww7WrW'wwwwwwwwwwwwwwwwsw71\x12\x1751\x01\x01\x0100\x13\x051\x13\x03\x01!\x13\x01ww\x17\x17\x13\x03\x11\x03\x10\x11\x01\x11\x13\x13q\x10\x01\x01\x11\x11\x01\x1100\x11\x01\x100\x10\x10s\x17\x13\x11!\x11sWwwwwwwwW'u5ww7swww77swwwwwwwswSS\x11qqp\x10\x11\x10\x11\x11\x01\x13\x13\x01\x111\x11\x01\x13ww\x13\x11q\x11\x03Wq0\x10\x10\x10\x11\x13\x01\x11\x10\x10\x10\x11\x10\x11\x11\x01\x13\x01\x11\x111\x01sqq\x10\x13\x177wwwwwwwrW'cSwwwsw7wwwwwwwsw7qw77\x13Ss\x13Q\x00\x11\x01\x011\x01\x011\x01\x03\x01\x10\x17w7\x171\x12\x11\x1070SQ\x01\x11\x01\x01\x13\x12\x11\x01\x11\x01\x01\x01\x01\x10\x11\x10\x12\x10\x13\x11\x1717101wwwwwwuwu5W\x17www7wwww7wwwwwwwwsww\x13\x13w\x17\x13\x13\x11\x01\x10\x11\x001\x11\x01\x13\x11\x11\x01wsS1\x07\x11R\x11wq12\x10\x10\x10\x11\x01\x01\x10\x10\x10\x10\x10\x10\x101\x01\x01\x01\x11\x01Cq\x13qsS\x13wwwwwwww'cswsw7w77w7wswwswwwwsWw11q1%50\x11\x01\x10\x11\x110\x13\x01\x10\x107w\x171\x151!!\x1751\x145\x11!\x110\x10\x13\x13\x11\x01\x10\x10\x11\x11\x10\x11\x13\x11!13\x100\x13q1\x17wwwwwwwwW\x17wwwww7wswwwwwwwssssw7wq01q\x13\x03\x17\x10\x11\x01\x10\x10\x11\x01\x10\x01\x01w\x171R\x13\x11\x11\x13\x17s\x12\x13\x11!\x12\x10\x11\x11\x10\x100\x11\x01\x11\x01\x01\x01\x01\x01\x01\x10P\x151S\x017q7wwwwwwwwswwwww7ssw7wswwwwwwwww3wwS\x13\x13\x11\x1111!\x10\x01\x01\x01\x10\x11\x10\x11wqs\x11101\x10\x171\x11\x01\x07\x17\x11q\x12\x10\x11\x01\x11\x100\x101\x10\x11\x10\x11\x10\x111!\x13\x13\x17\x13\x13wwwwwwwwwwwwww7w7w7wswsw77w7777\x17ww115\x03\x07\x10SQ\x01\x11\x01\x10\x11\x01\x01\x07s\x12\x11!\x01\x01\x10\x01r\x11\x01\x13\x13\x13\x03\x11%\x13\x10\x10\x10\x01\x11\x13\x12\x110\x13\x10\x13\x01\x01\x11!7\x13\x13wwwwwwwwwwwwwwwwsssW7wswwww7wwww7www\x11!1\x1110\x10q\x10\x11\x01\x10\x10\x117\x11!\x10\x11\x10\x11\x017q\x10\x10\x145%5!\x110q1\x11\x13\x12q\x01\x11\x01\x11\x01\x10\x12\x110\x11175wwwwwswwwwwwwww77w\x177swwqssww\x17777qwww1\x13W7sS\x13\x105\x10\x11\x01\x11\x01q1\x11\x01\x10\x01\x10\x10sW\x01111\x13\x13\x12\x13\x111R\x12\x10Q\x11\x11\x01\x11\x10\x10\x11\x11\x10\x13W\x11\x157wwwwwwwswwwwwwwwsssCw7swwwswcwssswwww11sW551\x03\x11!\x10\x10\x170\x10\x11\x10\x11\x10\x01\x11w1q\x03RS\x141QpsR\x11\x11\x13\x12\x101\x10\x12\x11\x13\x01\x01sW773wwwww7wwwwwwwwwwsw\x1755wwwwsW7sw77w7\x17ww1\x11wws\x175551\x11!\x11\x01\x11\x01\x00\x11\x00\x111\x07w505\x13\x10\x13\x13\x13\x13\x11\x1100\x10\x11\x13\x1015\x12\x14\x13\x13\x173usWwwwwwwswwwwwwwww5ssswwwwwwwwwqsssw1wwqss51sSq0p0\x11\x101\x00\x10\x11\x10\x11\x10P1qR\x17\x11!51p7\x03\x13\x03\x11\x11\x13\x13\x10S\x14\x10511a\x13qS1swwww7wwwwwwwwwwwsw'77\x07wwwwqwws7\x177ww\x17ww1\x17sw\x151sS\x17\x11\x01\x01\x10\x11\x01\x01\x01\x03\x011\x13w1\x11!\x17\x13\x12\x13\x11\x11\x01\x10\x12\x12\x10\x10\x11!\x13\x17\x13SS\x17131swwsw7wswwsw7wwwwww\x07SW545ww7wqqwRsswwwwww1S\x171sW51s\x12\x10\x11\x01\x10\x101\x11\x10\x13A\x07\x17\x03\x17\x01\x10q\x1101\x10\x11\x11\x111\x11!\x12Sqw557\x17\x11wwwwwwsSww7wwwwwwwwsw77'7747uwwwqsswwwwwwww1sS\x177\x17555\x130\x10\x01\x11\x100\x13\x10\x13\x11!\x11\x01\x13\x03\x13\x03\x01\x10\x11\x01\x03\x01\x01\x01\x1157\x13qw7qq7www7w7wwwwwwwwwwwwwwpwsSCesw\x167SW\x167\x177wwwwwwww17qswSSSsQ1q\x01\x01\x01\x11\x011\x07\x11\x12\x110\x11\x10\x11\x11\x01\x10\x10\x11\x11\x13\x100qqwSqw\x173Swwwwww777wwwswwwwwww7\x07\x16s52wwqAw7\x17'7wwwwwwwwww\x113SSsq7\x157\x17\x17w\x11\x11\x03\x11\x01\x110\x110\x1101\x01\x01\x10sq\x10\x12\x101\x13\x13\x13\x1357sw\x177wswwswwwsww7wwwwwswwsssv3SSQw0\x11PsSswwwwwwwwwws\x157557Ssqsq77\x07\x10\x13\x100\x13\x01\x13\x10\x11\x01\x10\x103qw51qwW\x16\x1553SW7w\x177wsswsswwswww7wwwww7w451r7'w54\x16\x171swwwwwwwwwwwwsSSsSqw\x17\x17\x17Sw110\x17\x115\x13\x05\x03\x10\x11\x01\x17WWsSSSq713\x13W73q1wwwwwwwwswwww7wwswwwwws67557swu57\x167wwwwwwwwwwwwq17qqwq7575sSC\x07\x12\x17\x03\x03Sq\x03\x107w77\x177577w\x17\x11q3\x13\x17Rwww7ww77swwwswwwwwww7wwwqpscW502RV77wwwwwwwwwwwwwwQ77swqw53W51qqqu57\x1757SqsSwSWw\x17\x13qs\x13\x11qcqwsww77wwwww7wwwwwww7ww7ww7%7#cSS517wwwwwwwwwwwwwwssSSu1w\x177SwsW\x17ws\x13sSqsSu7\x157\x177357qsSqpgRBGwswww7sw7wwwsw7wwwww7www7\x12qw7%!cwwwwwwwwwwwwwwwwuwsw7w1sQ7\x1757w7\x145u7\x17\x177\x13\x17757SWS131ss\x00\x10$\x10sCwsswwwww7w7wwww7ww7wwwww7\x12\x10\x10\x12\x177wwwwwwwwwwwwwwwwsgwSSs\x17\x13\x13qsSqww\x13w3575qqw\x17\x17\x177s1\x13\x10\x017\x10\x00\x00\x10\x00t4w5wsw7sww7wwswwwwwwww7wwwssswwwwwwwwwwwwwwwwwwsG\x17W77\x17pqu7\x17577\x11usWSqssw\x13ss5551!at!0\x00\x00\x00\x00\x16\x017sqw7ww7wwwswwww7wwwwwwwwwwwswwwwwwwwwwwwwwwwuw4rwusqw\x07\x02SqsSSs7\x173qsSu1qqusss\x17\x17\x0654q\x00\x00B\x10qbG677cswssssww7www7wswww7w7wwpwwwwwwwwwwwwwwwwswSWwwwwpsS\x17\x17\x1777\x17SsW\x1757\x13w773517\x00pqBS`\x00\x00\x01\x06\x16\x15\x03w\x17qw7swwwwssw7www7wsw7wwwws\x07wwwwwwwwwwwwwwwwwwvqwwwwwP@`1!1qw7qs1\x13\x17wq11\x10\x1041\x074t54\x10A\x06\x10awrvSccqw7\x17777\x16w7w7wwwwwwww7w7w\x01swwwwwww7wwwwwwwwwqgwwwww'7\x17\x07Wg\x13\x17sw1\x10`\x13\x13\x137\x17cCC@4w7vwa qa\x00pwW7\x13\x177qwcugRqsSwwswwsw7w7w7wpvwswwwwwwwwwwwwwwwww\x17wwwwwRVw\x02\x07Sg151\x16w\x16`r\x14ww\x14\x07t4\x03wgwwt\x16v\x16pww7gwarr3w7777swwwwswwww7W7w7\x07aswwwwwwwwwwwwwwwwwwwwwwwwwsWu'wqrS\x17p\x16q\x07usugcrSw4wwwwru4w\x12wvwwp7\x01wW\x13sssR5#swSwswsrwsSSww\x175wswsww7wwwwwwwsw7wwwwwwwqwarWwwwv\x07\x07ppwvwws\x14wV\x10Gwwww Sg\x10ewwwwpP3\x0327Cppsw5ws67wsww46wvp\x00vw7wwwwwwwwwwwwww\x17wwww7wwwwAv\x14'pwgw0pw\x07\x07swgwC\x067'\x07wwwwQ$\x167\x03vwWwrwe0\x17\x035777\x12\x12Swqp7t7\x17sSR\x13\x17\x00\x01\x07swswwwwwww7wwwwwwwwwWwwww6\x01!GwwSW@\x07\x05%%ww\x17v4\x10PP\x03Cw\x07\x17`\x12\x14\x05\x05qw'\x03P\x01\x00\x06\x0043\x03\x03\x005567\x167u7wcGv7vp\x07\x00\x03u'7sw7w7swww77wwwwwwwwwwwa\x04\x00\x03\x07\x07'c\x01\x00\x00\x00\x07%\x04v\x17\x00\x02\x00\x00\x07t\x10wg\x01`\x02\x10\x066\x00SG \x00\x02\x01\x00c\x04407\x02\x00qpw\x07\x12u%57\x03\x17\x07\x16\x10\x00\x07swwwwwwwwwwwwwwwwwwwwwww\x10\x10s\x00\x16u%\x054\x06\x000\x10CRC\x01pPp\x16\x12W\x03g`\x10\x00\x00P\x00'\x14\x17pC@\x14\x01@\x07QCppP\x01C\x167@pw\x03rsCvppp\x00\x01Cw577wwwwwsw7sw\x17\x17wwwwwwwwwwww\x05 wrR\x10\x14\x06\x07\x07awg\x07\x03\x05 @6W\x17\x17w\x16\x10\x01$\x15cg\x077\x14#\x00\x02\x10rpRW \x02\x00w\x070p\x07pqcp\x10\x10\x07\x07`\x00 Sgwwswsswwww\x17www\x07wwwwwwwwwwwwS\x07\x07u`!\x01\x10qv\x17\x16waaS\x14\x17'vpwag\x07\x17'\x16\x10pvqPp\x14%%rW%pP\x07@p\x0440\x07\x07\x16\x16wgwp\x10p\x01g\x17777swwsw7qgwwqqqw\x17wwwWwSWwwwRRR\x10P``\x16qaap\x10R\x04!cW\x07\x17p\x10\x104rWwwwq\x06\x07\x01a\x07wwww% p0pwp\x00qaawwwww\x07\x07psswwwwwwwww77wwwwwqwwwwwww\x07\x07wwwww\x07\x07\x17\x17wwwwwwsW5wwwwwwww5wwwwww\x17w\x07wwwwwRWw\x044\x00\x00\x00\x00\x00\x00\x00\x00\x00\x00\x01\x05\x00\x00\x00\x00\x00\x00\xe1\xad\x05\xfe"</t>
  </si>
  <si>
    <t>Dairy Products</t>
  </si>
  <si>
    <t>Cheeses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</si>
  <si>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wwwwWswW7w7swwwWwwwwwwwwwwwwwwwwwwwwwwwwwwwwwwwwwwwwwwwwwwwwwww\x1744qat6\x175psSCeqqsw#W\x00\x00wwww7ww7ww7e7wusw\x17w7Su7wwwwwwwwwwwwwwwwwwwwwtvW%!\x03\x06\x02\x06\x04$4wwwwwwwwwwwwsWw7St6\x17\x05%42\x166\x17\x07W\'wwwswwww7wwwwwwuwuwwsW7wwwwwwwwwwwwwwwwwwww%$\x14\x12\x10\x00\x00@`@\x04\x00\x00\x00\x00\x00\x04\x06\x16wwwwwww\x17wcSG6\x17Spw5\'WwWww7Wwwwwswwsuw\x17qw\x17qssswqwwwwwwwwwwwwwwwwwwwww\x12pRC\x02\x00@\x06\x04 \x00\x00\x00\x00\x00\x00\x00\x00\x00\x00\x00\x00\x00wwwwwwqwgsqr7\x07pRprqsW5gswssWwWsWw7wwwwwwuwSwwwwwwwwwwwwwwwwwwwRQ\x07e\x02A\x00@`\x06\x00\x00\x00\x00\x00\x00\x00\x00\x00\x00\x00\x00\x00\x00\x00\x00\x00\x00\x07wwwwqqugWWs\x077\x17\x17\x07g4sqwwwwwwsWwwwswwwwwwwwwwwwwwwwwwwwwwwwwwwwga\x07A B\x00\x00\x00\x00\x00\x04\x00\x00\x00\x00\x00\x00\x00\x00\x00\x00\x00\x00\x00\x00\x00\x00\x00wwwww7scpu5%%asWsuv\x17sWwsWww7WwwwSqsW7wwwwwwwwwwwwwwwwwwV\x16\x00\x00\x00\x16p\x06\x04\x00@\x04\x00@\x00\x00\x00\x00\x00\x00\x00\x00\x00\x00\x00\x00\x00\x00\x00\x00\x00\x00\x00\x00\x07wwww\x17ww7vww7erWrswwwwwswwwsW5swwwwwwwwwwwwwwwwwwwwwvSawwwwe\x00`\x00\x00\x00\x00\x00\x00@@\x00\x00\x00\x00\x00\x00\x00\x00\x00\x00\x00\x00\x00\x00\x00\x00\x00\x00\x00\x07wwwwW7vqqpu7wwWuswswwwwwwwwwwwwwwwwwwwwwwwwwwwwwww\x17%wwwwqww\x04\x00@\x00\x02\x00\x00\x02\x02\x00@\x04\x00\x00\x00\x00\x00\x00\x00\x00\x00\x00\x00\x00\x00\x00\x00\x00\x00\x00www7WuwwwrqqwssWwwwwwwwwwwwwwwwwwwwwwwwwwwwwwwwwVu7wWgwV\x00$qB\x00`@@@@@@\x00\x00\x00\x00\x00\x00\x00\x00\x00\x00\x00\x00\x00\x00\x00\x00\x00\x00\x00\x00\x00wwwwssppuggwtw\'wwwwwwwwwwwwwwwwwwwwwwwwwwwwwwWW%6Ww\'uw\x00\x00\x01d%\x04\x00\x00\x00\x00\x00\x00\x00\x00\x00\x00\x00\x00\x00\x00\x00\x00\x00\x00\x00\x00\x00\x00\x00\x00\x00\x00\x00\x00\x00ww77ug7sqsSw5wwwwwwwwwwwwwwwwwwwwwwwwwwwwwwV7cWaggWwwp\x00\x00\x02P \x00\x00\x00\x00\x00\x00\x00\x00\x00\x00\x00\x00\x00\x00\x00\x00\x00\x00\x00\x00\x00\x00\x00\x00\x00\x00\x00\x00\x00\x07wwwwqt4wwwSRqwwwwwwwwwwwwwwwwwwwwwwwwwwwww7CWcW7Wag\x06\x16R\x00u`@\x00\x00\x00\x00\x00\x00\x00\x00\x00@ \x00\x00\x00\x00\x00\x00\x00\x00\x00\x00\x00\x00\x00\x00\x00\x00\x00\x00\x00\x07wuswsw\x16\x17wguwwwwwwwwwwwwwwwwwwwwwwwwwwwwwvSt5t4wpwu!a%p\x03CBF\x04\x00\x00@\x04\x00\x00\x00\x00@@\x04\x00\x04\x00\x00\x00\x00\x00\x00\x00\x00\x00\x00\x00\x00\x00\x00\x00\x00Gsw4ucwpqsswwwwwwwwwwwwwwwwwwwwwwwwwwwwwQaCBCe%\'wwV\x14\x00\x07@4\x00\x00B\x04\x00\x00\x00\x00\x00\x00\x00\x00\x00 \x02\x00\x02@@\x00\x00\x00\x00\x00\x00\x00\x00\x00\x00\x00\x00\x00\x03wuw75awwwVwwwwwwwwwwwwwwwwwwwwwwwwwwwv\x1664\'\x07\x16RVwWwwwwwp\x00\x00\x00\x00BR\x00\x00\x00@\x00\x00\x00\x04\x00@@\x04\x02\x00@\x00\x00\x00\x00\x00\x00\x00\x00\x00\x00\x00\x00\x00\x07ssRV\x17\'\x16\x17sSwwwwwwwwwwwwwwwwwwwwwwwwww\x17uAC@VAg\x01G\x07www45v\x10\x00\x00\x00\x00\x04u$@\x00@\x00@\x00\x00\x00\x00\x00\x00B\x04$\x00\x00\x00\x00\x00\x00\x00\x00\x00\x00\x00\x00\x00wVwsaWwrWwwwwwwwwwwwwwwwwwwwwwwwwwwwpsc@p1g\x04p% \x07wur\x02\x17%\x07\x06\x00\x00\x00\x06R\x06\x00\x04\x00\x04\x00@@\x04\x00@\x00\x00\x00@\x00@\x00\x00\x00\x00\x00\x00\x00\x00\x00\x00\x07sR5647\x177\x17wwwwwwwwwwwwwwwwwwwwwwwwwwg\x05\x04%\x07F\x01C\x04\x00@CCBuq\x00PrQ\x00\x00\x00\x00\x04p\x04\x00\x00\x00\x00\x00\x00\x00\x00\x00@@\x00 \x00\x00\x00\x00\x00\x00\x00\x00\x00\x00\x00\x00\x00wwWCStwGgwwwwwwwwwwwwwwwwwwwwwwwww\x07\x10rCRt!$ BB\x00$\x00ABp`\x03\x00RG4\x00\x00\x00\x00B\x00\x00\x00\x00\x00\x00\x00\x00\x00\x00\x00@@@\x00\x04\x00\x00\x00\x00\x00\x00\x00\x00\x00\x00\x07qr56SqsSwwwwwwwwwwwwwwwwwwwwwwww\x17tw\x044%\x01\x04\x10@\x00\x04\x04\x00C`t\x04\x14\x00a%0Ca \x00\x00\x00@d\x00\x00\x00\x00\x00\x00\x00\x00\x00\x00\x00\x04\x04\x00$\x04\x00\x00\x00\x00\x00\x00\x00\x00\x01vwRSwwwwwwwwwwwwwwwwwwwwwwwwwwwwe7\x044qrB\x02B\x04$\x000C@V\x07\x02B@\x04\x02C\x044\x16\x10\x00\x00\x00\x00`\x00\x00\x00\x00\x00\x00\x00\x00\x00\x00\x00\x00$\x00\x00\x00\x00\x00\x00\x00\x00\x00\x00\x00sPw%4455wwwwwwwwwwwwwwwwwwwwwwwwsFwCB@\x14\x04\x00@\x00\x06\x040e!`@\x00\x00\x00\x00\x00\x01\x00!`4\x00\x00\x00\x04%\x00\x00\x00\x00\x00\x00\x00\x00\x00\x00\x04\x00\x04\x00\x00\x00\x00\x00\x00\x00\x00\x00\x00\x05\'\x01CCSprwwwwwwwwwwwwwwwwwwwwwwwpt556\x05\x00``4\x03@pCG\x02\x04\x00\x00\x00\x00@\x04\x00BA\x05\x01C@ \x00\x00\x00ee\x04\x00\x00\x04\x00\x00\x00\x00\x00\x04\x02\x04\x00\x00\x00\x00\x00\x00\x00\x00\x00\x03qCcRw\x075wwwwwwwwwwwwwwwwwwwwwwwwSGvQ`a\x00\x14\x02@rE$\x00P@B\x00\x04\x00\x00\x00\x00\x00\x02\x00 00P`\x00\x00\x00\x00aa`\x00\x00\x00\x00\x00\x00\x00\x04\x00\x00\x00\x00\x00\x00\x00\x00\x00\x00\x00\x164\x10q\x07qwwwww7w7wwwwwwwwwwwwwwwWwg4w$\x10\x04$ @pE%!` \x02\x00@\x00\x00\x00\x00\x00\x00@\x00@\x00\x03\x03\x14p\x00\x00\x00\x00BG\x00@\x00\x00\x00\x00\x00\x00`@\x00\x00\x00\x00\x00\x00\x00\x00\x00aRpw1g\x03wwwwwwwwwwwwwwwwwwwwww7RWw\x16RF\x12P\x05cG%$\x04\x00@@@\x00\x00\x00\x00\x00\x00\x00\x00@\x00@@\x04!% \x00\x00\x00\x00\x00G\x00$\x00\x00\x00\x00\x00\x04!@\x00\x04\x00\x00\x00\x00\x00\x00\x17 \x16\x12V\x13uwwwwwwwwwwwwwwwwwwwwwwegwA`u!\x04\x02V\x05aRCC\x06\x12\x01\x02\x04\x00\x00\x00\x00\x00\x00\x00\x00\x00\x00\x00\x00\x00@5s@\x00\x00\x00\x00\x06P\x04\x00\x00\x00\x00\x00\x06\x00\x00\x00\x00\x00\x00\x00\x00\x00\x07\x05%5surwwwwwwwwwwwwwwwwwwwwwu7\x17wv\x05$tp%arV%\x00\x04@Dd\x04\x00\x00\x00\x00\x00\x00\x00\x00\x00\x00\x00\x00\x00\x00\x00\x00\x00qg\x07\x00\x00\x00\x06RB\x04\x00\x00\x00@t\x00\x00@\x00\x00\x00\x00\x00\x00rScurWwwwwwwwwwwwwwwwwwwwwwvVqg\x17\x02P2DpvW\x05\x06V\x12R\x12\x12\x03P\x00\x00\x00\x00\x00\x00\x00\x00\x00\x00\x00\x00\x00\x00\x00\x00\x00\x01ae \x00\x10`T`\x06\x00\x00\x02\x07\x04\x00\x00\x00\x00\x00\x00\x00\x07\x07\x07Wrwwwwwwwwwwwwwwwwwwwwwwwsqgude&amp;E!wqa`p!e%gGt0\x10\x00\x00\x00\x00\x00\x00\x00\x00\x00\x00\x00\x00\x00\x00\x00\x00p\x07\x12\x10w\x00\x11 4a\x00\x00\x04\x04p\x00\x00\x00\x00\x00\x00\x00\x01pprWu7wwwwwwwwwwwwwwwwwwwwwvVSRSR\x14\x12\x07GwCCAtpu57S\x10\x00\x01\x00\x00\x00\x00\x00\x00\x00\x00\x00\x00\x00\x00\x00\x00\x00\x00p\x04\x16P\x03\x06w@\x00F\x00\x02Sd\x00\x00\x00\x00\x00\x00\x00\x07\x07\x077w7wwwwwwwwwwwwwwwwwwwwwwqst$\x06\x07B\x05G5e447Cw6vW0\x00\x00\x00\x00\x10\x00\x00\x00\x00\x00\x00\x00\x00\x00\x00\x00\x00\x00\x00\x05rR\x12\x10\x13Www\x00\x00@d7@\x00\x00\x00\x00\x00\x00\x00pquwwwwwwwwwwwwwwwwwwwwwwwwvVSCCAe 4w6tsCt5qwwA\x01\x00\x00\x00\x00\x01\x00\x00\x00\x00\x00\x00\x00\x00\x00\x00\x00\x00\x00\x02\x17\x01\x00\x00 1wwwB\x04\x16wt\x00\x00\x00\x00\x00\x00\x07%$\'7SwwwwwwwwwwwwwwwwwwwwwwSstp\x04$0GgpW\x174wSvwqw0\x00\x00\x10\x00\x00\x00\x00\x00\x00\x00\x00\x00\x00\x00\x00\x00\x00\x00\x004\x16\x10\x01!\x01\x02wwwu\x00\x00Vw\x04\x00\x00\x00\x00\x00\x03RSuwgwwwwwwwwwwwwwwwwwwwwwwvWC\x00CA\x041w\x17sewqgW\x16ww\x00\x00\x00\x00\x10\x01\x00\x00\x10\x01\x00\x00\x00\x00\x00\x00\x00\x00\x00\x00\x000\x02\x10\x00\x10awwwv\x00`\x00\x00BV\x00\x00\x00\x00\x05a\x02Rsw\x17wwwwwwwwwwwwwwwwwwwwwSct%$$!GWe%6Www\'sWg\x10\x10\x01\x00\x00\x00\x01\x00\x00\x00\x01\x00\x00\x00\x00\x00\x00\x00\x00\x00\x00\x00\x10\x02\x10!\x107www\x00p\x00\x00\x00\x00B@\x00\x00\x12\x00aCW\x17awwwwwwwwwwwwwwwwwwwwwuu%BPRR\x16u7VSrW5wWsW0\x00\x00\x00\x00\x00\x00\x00\x00\x00\x00\x00\x00\x00\x00\x00\x00\x00\x00\x00\x00\x00\x00\x10\x01\x02\x01\x07www\x00w\x00\x00\x00\x00\x00\x00\x00\x00%0\x00 !awwwwwwwwwwwwwwwwwwwwwwrwr\x14%%\x04%6t54uwww\'wwA\x00\x00\x00\x01\x00\x00\x01\x01\x00\x00\x00\x01\x00\x00\x00\x00\x00\x00\x00\x00\x00\x00\x00\x12\x10\x12\x17www\x00\x00\x00\x00\x00\x07\x00\x00\x00\x00p@4\x17Wwswwwwwwwwwwww7wwwwwwwwuw\x05BRB\x03Vw\x17vwrsGwwGw\x10\x01\x00\x10\x00\x00\x00\x00\x00\x01\x00\x00\x00\x00\x10\x00\x00\x00\x00\x00\x00\x00\x00\x00\x00\x01!\x07www@\x00\x00\x00\x00\x00\x00\x00\x00CC\x03@444\x15wwwwwwwwwwwwwu7wwwwwww\x07p%$\x15\x04%%cWRWWwuwqw0\x00\x00\x00\x00\x00\x01\x00\x00\x00\x00\x10\x00\x00\x00\x00\x10\x00\x00\x00\x00\x00\x00\x00\x00\x00\x01!www\x00\x00\x00\x00\x00\x00\x00\x00\x00\x00\x00p\x16\x12Sscwwwswswwwwwwwwwwwwwwwwqg\x06\x16&amp;\x144sWcwruswwwtq\x00\x00\x00\x10\x01\x00\x00\x00\x00\x00\x00\x00\x00\x00\x00\x00\x10\x00\x00\x00\x00\x00\x00\x00\x00\x00\x03Wwwp\x00\x00\x00\x00\x00\x00\x00\x00\x00\x00\x07aa%5wwwwwwwww7wwwwwwwwwwwwwvqAaA`\x07\x07aug5rtswww0\x00\x10\x00\x00\x00\x00\x00\x01\x00\x00\x00\x00\x10\x00\x01\x00\x00\x01\x01\x00\x00\x00\x00\x00\x00\x00\x00\'ww\x00\x00\x00\x00\x00\x00\x00\x00\x00\x00\x00\x00\x17\x07wv7wssW57W5wwwwwwwwwwwwwwu4"PrApw\x16CwWuwuuwwP\x00\x00\x10\x00\x00\x00\x00\x00\x01\x00\x00\x00\x00\x00\x00\x00\x00\x00\x00\x01\x01$\x00\x00\x00\x00\x00\x00!w`\x00\x00\x00\x00\x00\x00\x00\x00\x00\x00\x00g\x0745uwwwwww7wwwwwwwwwwwwwwwwgE\x06\x15$%\x06qvSg\'qwswsp\x10\x00\x00\x00\x00\x00\x10\x00\x00\x00\x10\x00\x00\x00\x00\x00\x00\x10\x00\x00\x00\x01\x00\x00\x00\x00\x00\x00@@p\x00\x00\x00\x02@\x00\x00@\x00\x00\x00\x16\x10ww7sWwwwwwwwwwwwwwwwwwwwww\x170pbPBQg\x05ewWvqgWWp\x00\x00\x00\x10\x00\x10\x00\x00\x00\x00\x00\x00\x00\x00\x00\x00\x00\x00\x01\x00\x00\x00\x10\x10\x00\x00\x00\x00\x00\x00\x04\x01\x00\x00\x01v\x00\x03w\x00\x07p5%%4wwwwwwwwwwwwwwwwwwwwwwwwvV\x07\x14%%$5cRpwwww\'wq\x00\x10\x00\x00\x00\x00\x00\x00\x10\x00\x00\x00\x00\x11\x00\x00\x00\x00\x00\x00\x10\x00\x00\x00\x00\x00\x00\x00\x00\x04\x02R@\x00\x07a\x00\x04t\x00\x07\x07v\x02Sw7wwwwwwwwwwwwwwwwwwws\x07uwu0t\x06\x16\x00CF5\'WwWu5wpp\x00\x00\x00\x00\x00\x00\x00\x00\x00\x00\x00\x00\x00\x01\x00\x00\x00\x00\x00\x00\x00\x10\x00\x00\x01\x00\x00\x00\x00\x00%$\x00\x00\x00p\x00\x03p\x00\x00wauwwuwwwwwwwwwwwwwwwwwwwtqgswe\x02SAe$\x17Vu\'\x07gwguwp\x00\x00\x00\x00\x00\x00\x01\x00\x00\x00\x00\x00\x00\x00\x10\x00\x00\x00\x00\x00\x00\x00\x00\x10\x00\x10\x01 \x00aB\x00\x00\x00\x00\x00\x00\x00\x00\x00\x00\x03\x16\x12\x07\x05\'wwwwwwwwwwwwwwwwwswqv\x17twwp$6\x12R`t6Wu7wwrWs\x01\x02\x10\x00\x01\x00\x00\x00\x00\x00\x00\x00\x00\x00\x00\x00\x00\x00\x00\x00\x00\x00\x00\x00\x00\x01\x00\x10\x00\x06\x14\x00\x00\x00\x00\x00\x00\x00\x00%\x06\x06\x16W\x12pRwwwwwwwwwwwwwwwwwuw\x07w\x06W\x07wea@V\x01Aae%\'ewuwwq\x00\x01\x00\x00\x00\x00\x00\x00\x00\x00\x00\x00\x00\x00\x00\x00\x00\x00\x00\x00\x00\x00\x00\x00\x10\x00\x01\x02Vp`\x00\x00\x00\x00\x17swCR\x10\x00\x01 a\x075wwwwwwwwwwwwwwwqwwpsp\x17Ruaw4s`V\x06\x05%vSV4wwpp\x00\x01\x00\x00\x00\x00\x00\x00\x00\x00\x00\x00\x00\x00\x01\x10\x00\x00\x00\x00\x00\x00\x00\x01\x00\x10\x10!a\x00\x00\x00\x00\x00\x06\x06\x0447wwwwu5w\x16wwwwwwwwwwwwwwwwwwuww %6\x17\x05g\x04\x07aaBRAe%wsewq\x01\x00\x01\x00\x00\x00\x00\x00\x10\x00\x00\x00\x00\x00\x00\x00\x00\x00\x00\x00\x00\x00\x00\x00\x00\x00\x00\x166\x16\x00\x00\x00\x00\x00\x00\x00\x00\x00\x04$447v0qwwwwwwwwwwwwwqwwwwr\x17GW\x02W\x07w\x17rP6\x164%$6RRWwww\x00\x01\x00\x01\x00\x10\x00\x10\x00\x00\x00\x00\x00\x00\x00\x00\x00\x00\x00\x00\x00\x00\x00\x00\x00\x00\x01\x01@@\x00\x00\x00\x00\x00\x00\x00\x00\x00\x00\x00\x00\x00\x00\x17W\'wwwuwWuwwwwwwwww5w5wspQ t0e5$PpABRAae%\x07GC\x10\x10\x00\x00\x00\x00\x00\x00\x00\x00\x00\x00\x00\x00\x00\x00\x00\x00\x00\x00\x00\x00\x00\x00\x00\x00\x10   `\x00\x00\x00\x00\x00\x00\x00\x00\x00\x00\x00\x00tw7Wwwwsw777wwwwwwwuw5vwwR\x02Pp\x16\x13Gw\x02@rC@\x16\x06RVsqw3\x00\x10\x10\x01\x00\x00\x00\x00\x00\x00\x00\x00\x00\x00\x00\x00\x00\x00\x00\x00\x00\x00\x00\x00\x10\x00\x10@\x04\x00\x00p\x00\x00\x00\x00\x00\x00\x00\x00\x00\x00wvwwwuwwwwwswwwwww7wwwqqat5\x07\x07aF\x16\x16W\x07\x05$\x17`P\x06RVV6ss\x00\x00\x00\x00\x10\x00\x01\x00\x00\x00\x00\x00\x00\x00\x00\x00\x00\x00\x00\x00\x00\x00\x00\x00\x10\x02\x04\x00u\x01w\x00\x007@\x00\x00 \x00\x00ww%\x07wwswwsW7Wwwwww5ww7wp\x07\x00sB\x10\x01p5%seppR@\x16\x07\x00$45qs73!\x01\x00\x00\x10\x00\x00\x00\x00\x00\x00\x00\x00\x00\x00\x00\x00\x00\x00\x00\x00\x00\x00\x01\x00\x00wv\x00w \x00\x07`\x00\x00u\x00\x00t7V\x177wwwswsW77www5wwwvS\x07p\x165%\x06\x10a`p\x05\'%$%%`pCA\x07\x06\x07Gsw6\x10\x01\x00\x00\x00\x00\x00\x00\x00\x00\x00\x00\x00\x00\x00\x00\x00\x00\x00\x00\x01\x00\x00\x07www\x00w@\x00\x17p\x00\x01v\x00\x07wt!guwwwww7sSWwwww7wpu4\x16\x00`\x07\x05!\x06\x10\x01rRPWwRR\x01@pp`@t47332\x10\x00\x00\x10\x01\x00\x00\x00\x00\x00\x00\x00\x00\x00\x00\x00\x00\x00\x00\x00\x01\x017wwp\x00w\x00\x00gp\x00\x07w\x00WwBV!wwsswwqssswwwwCwww\x03Aw\x17\x100\x06\x01%aAe%%Ru%v\x03@CG\x07\x02CBww720\x10\x00\x00\x00\x00\x00\x10\x00\x00\x00\x00\x00\x00\x00\x00\x00\x00\x00\x00\x007www\x00\x17 \x00\x17p\x00\x03w\x00\'wp\x01VswwWsSsQqu7wwwpPSw\x046\x1444\x07\x01\x04\x03\x06\x12\x10\x16\x12A`put4444ppV\x177sss!!\x00\x00\x00\x00\x00\x00\x00\x00\x00\x00\x00\x00\x00\x00\x00\x01\x01\x00wwwt0\x00\x00\x00\x03W\x00\x00waeww\x020Wsw6\x15447\x07\x03wwwu0\'wprSCA`46st\x10ppaa6\x11abRRC@a\x07\x07%asw776\x10\x00\x10\x01\x00\x00\x00\x00\x00\x00\x00\x00\x00\x01\x00\x00\x00\x00\x01wwww\x00\x00\x00\x00\x00\x00\x00\x00uBSgp\x04V7WsqrsSps\x17\x17wwsaAww\x05\x06\x16\x03\x01AA\x00A\'\x15\'\x17\x00@\x06RU5%4\x16\x14`RP$7sw7371 \x00\x00\x00\x00\x10\x00\x00\x00\x00\x00\x00\x00\x10\x00\x01\x03wwvt\x00\x00\x00\x00\x02\x02\x03@p%vw\x06\x12sG6\x15wwWuw\x17CAwwpR\x12Ww!qaew\'40\x03@ \x14%45!\x01 v\x14!ag7agSB\x173swsv1!\x00\x01\x00\x00\x00\x00\x00\x00\x00\x00\x00\x00\x01\x007wwww\x00\x00\x00\x00\x00\x01@\x00\x02Ru4pCG\x17qr57scwssw\x17ww\x05%\'uvPqwwP\x01A%5\x16\x03B\x10\x00R@R\x05!G\x04\x17Pp\x17wwwws3s3s73\x00\x00\x01\x00\x00\x00\x01\x00\x10\x00\x01\x00\x00wwwuvp\x07 \x00\x00\x02\x10!Ae\'RC\x05%cwwwu5usuwRww\x07\x02RWww7wqq 0 PvpP\x10Gw%7!a\x06\x10!%\'Agwwwsww7w7rs3\x12\x10\x01\x00\x01\x00\x00\x00\x10\x00\x007wwwww\x00W@\x00\x00\x05`\x00 \x02V4\x14\x02Ru57sSw75wsww@0\x05\x01wgqwwwrQA\x01 \x01\x03wwwwW\x05\x05\x01a$\x14pA\'\x07wuswssw373sss2P\x01\x00\x00\x01\x00\x00\x01\x01wwwwvw\x00\' \x00\x00\x03t\x00\x01uw\x00\x02\x01gRwuWg\x17uwsuwSwG\x02vqqwwwsq 7@\x01B\x05w@!w7rp`\x04\x10 \x000@wWswsW73wsw77#s341\x01\x00\x01\x01\x007wwwvWv\x10WP\x00\x00\x07w\x00\x06\x02w@\x01$RwsS57qsqwwswswu5wwwwweuqv0\x02\x10\x02\x12q\x06\x12A\x055\x16\x10aCCC\x00\x077wuwwww3s3ssw7733#\x03\x0007wwwwwwW`\x02p\x00\x00\x00w@0PWs\x00\x03\x05%WgwqwtwqswwWwwwwwwwuss\x07\x01\x04\x10@\x00AvQ%\x12CB\x01\x07\x07%4\x00\x047wW7qsw7w7w7733sscs73wwwwwWwrwp7\x10\x00\x00\x07w\x00\x00&amp;wt\x00\x00cW57w\x17g\x1757uwwwSwww\x177wswt\x01p\x00\x060\x00\x03w\x02W$\x104\x16\x00\x00W\x05%swW7wwwSW3w3777v7733swwwwwwwGuw\x00\x00\x00\x00\x00\x03w\x00\x02Qwr\x00\x054rwqww\x17wwwwwswwwwwuqwwW\x12p\x03\x00\x10u\x03\x04\x16\x14\x07\x10\x06\x17\x07\x00\x12\x00a\x00ww7u55swswswsss3s3w77wwwwwwwwwwp\x00\x00\x00\x00\x00\x03\x00\x14$7t\x00\x02Cuw\x17wwqsW57\x17wwwwwwwwww7Qs@\x00\x00v\x140\x007pp\x10\x07@\x10@\x10\x00p7\x17w7wst557\x177777s7s7wwwwwwwwwwvwe \x00\x00\x00\x03\x00\x03\x03\x03GC@\x10t7wwwwwusWwwwwqwwwwwu5gr\x177\x00\x00\x00\x03t0\x07\x07\x075 7B\x10\x00\x12Puv\x17w\x17w\x17srqsssss7s\x147wuwwwwwwwwwWp\x00\x00\x00\x00\x00\x00\x04\x04\x040v\x12\x00\x01twwwwwwwwwwwwwwwwwwwws\x05\x07C\x00\x01\x00\x07S@\x10\x00\x00`\x04\x141\x004\x00\x03w7wSw\x12w\x17\x17SRw77\x17S\x13CwwwwwwwwwwwwwA\x00\x00\x00\x00\x10\x00\x03\x03C\x07A\x00\x02Vswwwwwwwwwwwwwwwwwwww\x17R\x014\x10\x02P7p\x00\x00\x10\x01\x04\x00 \x16\x07\x00\x00\x00\x17qswSuqrq6\x17\x11cRs0w1wwwwwwwwWwtwwr\x01`\x00\x00`\x00\x00p\x00t6\x00\x01 twwwwwwwwwwwwwwwwwww\x16\x12\x05$\x12A\x075p\x07r\x00\x00\x00\x03\x01\x00\x01\x01p\x10\x00pwW\x177\x176\x177SssSq\x16S\x10pWwwwwwwwwuwwwu\x02u\x00\x00\x16\x00\x00\x07\x00\x03G\x00\x00t7wwwwwwwwwwwwwwwww7SwwR\x10$\x12wrww\x05\x00\x00\x00\x00\x00\x00\x00\x00p\x00\x007Sct5cSqR1pq%715s\x177wwwwwwwwwwwwpav\x00\x00w\x00\x00w\x00$7\x00\x00\x03Vwwwwwwwwwwwwwwww\x17www\x14!CA P\x01CAp\x07\x00`\x05\x00\x00\x00\x00\x16\x00\x01u\'5sw57\x167V\x13SSRSC1pwwwwwww7wwwwwv\x17C\x00\x00w\x00\x03G@SWp\x004swwwwwwwwwwwwwwwwwsSAcP40u!B\x10\x00%\x00\x10\x10 `\x00\x00\x00\x00\x000sqw\x17SSAsQ3W6\x17551t1wwuwwwvWwwwWwp\x03t\x00\x00wp\x00wp$vq\x00CewwwwwwwwwwwwwwwwwWvrPw\x01awB\x10Cq\x02\x00`\x00\x01\x00\x10\x00\x00\x00\x00\x00psRq\'77\x176S%541rR\x13Cwwwwwwwwwwwwww@w\x00\x00wp\x00wp\x12Wv\x00\x147wwwwwwwwwwwwwwwqswat7\x00\x16\x16\x14\x10\x060@pP\x10pPa\x00 \x10%\x00\x01w\x1657SRSaq53S1rS\x17\x17\x11ww7wwwwwWwwwwt0\x00\x00\x00\x07\x00\x00wp`wu\x00BVwwwwwwwwwwwwww7wwp\x01qqp\x00\x00\x03\x06\x01u\x03\x00!a\x00!\x00aA%\x17!\x14sG\x1757qsSCRW\x03G\x151ppvwwWgwwwwwwwvWs\x00\x00\x00\x00\x00\x00\x00\x17\'\x057v\x00!awwwwwwwwwwwwwwwwqq\x00$6\x16\x14\x00\x00\x01p\x02Puuv\x01@p\x12\x16\x12tWcw\x13rW43\x057\x13u1w\x13#R\x17\x13\x11wCwwuwwwwwuwwt0\x00\x00\x00\x00\x00\x00\x00P\'\x06\x00\x00RVwwswwwwwwwwwwwWqg\x16\x00\x01S\x00\x03\x12\x00\x00\x00\x10\x000\x02\x01`0\x05$\x10As \x17wt\x1747Wppq#R\x11qS\x07\x03RpwwwqwwuwwwwwwwB\x00\x00\x00\x00\x00\x00\x02\x05\x00p0\x00\x045wwwwwwwwwwwwww7wqa\x00\x10 P$\x04\x11a\x00p\x07\x005\x17\x01@0\x01$5$\x17wwSpsq17\x17\x17Q5r\x165qq5\x13wwwWvuwwRwwwww\x01\x05\x00\x00\x00\x00\x00\x00\x12V\x14\x00\x01acswwwwwwwwwwwwuww\x12q`\x00\x01!\x000\x06\x00a\x06\x01ar\x06\x06\x03@pA\x00awwwrSSRVQsC\x13a1sQ!!C%wsWgwvwgwuwWuv\x16r\x00\x00\x00\x05\x00\x00 p \x00\x00\x02twwwwwwwwwwwww7w\x17\x05\x07\x05\x00\x04\x00\x10\x01\x01\x01\x00qa\x04\x04\x10\x11\x00\x12\x01 p\x17ww7qap717%0w\x17%\x11#qs5\x16wwwwuswqww7gww\x00w\x00\x00\x00\'\x00\x00\x14\x07\x00\x00\x02P\x17wwwwwwwwwwwwww7w0\x100\x00\x01$% \x00 \x00\x00\x0000\x06\x07t\x01e\x10\x07wwwww\x16\x17\x14w\x07\x13S\x01qsgQ\x07\x142Swww7swWwvwwwwwtu`\x00\x00\x07p\x00\x03\x07p\x00\x00$$wwwwwwwwwwwwwWws@ \x0000\x10\x10\x144\x14\x004\x16P\x00\x10\x16\x104\x02\x07swwwwwqps15\'\x177R\x1516qcQ\x01ww\x17WwwwWwWuwww\x03gp\x00\x00\x17p\x00\x00Gt\x00\x00\x10swwwwwwwwwwwwwsu4\x10\x01\x00\x00\x00 \x03\x02\x01\x02\x13C!!w\x06\x00\x02P1wwWwwu5w\x071GRQap1saa\x10\x10\x166wwwvWwrwwwww\x17w\x07s@\x00\x00wp\x00\x007R\x00\x01`twwwwwwwwwwwwwwws\x00\x00\x01\x00\x01\x01\x00\x01\x02\x10\x00\x15541qsA!Gqwwwwwswq\x0701c\x16\x17\x07\x05\x17\x03csaAwwwwwGuv\x17wwguw\x00T0\x00\x007v\x00\x00ww\x00\x02P\x07wwwwwwwwwwwwwusW\x01\x00\x00\x01\x00\x00\x01\x00\x10\x03\x01!SSV7\x175w5ww77w7wwwpqa\x16\x13CRr\x03P\x14\x01\x037ww\x17qwwwwwsGwwwp \x00\x00\x00\x07w\x00\x10\x07w\x00\x01`pwwwwwwwwwwwww7ws\x00\x01\x00\x00\x00\x10\x00\x00\x00\x10\x00\x17\x015155rqw7\x17wuwwqww\x17\x16\x161a\x12\x01\x01p7swuwwwgwwwu7wWsWww\x06\x10\x00\x00\x00\x00\x00\x00 \x07w\x00\x00p\x07wwwwwwwwwwwwwWsP\x00\x00\x01\x00\x10\x00\x00\x10\x01\x00\x01!3C\x17W\'57sWwWwsw\x17wwwas\x05!cWwwwwwwwwwSGu7wewwwwvwa\x00\x00\x00\x00\x00\x10p\x00\x00$\x00\x07\x00wwwwwwwwwwwwwwswp\x00\x10\x00\x00\x00\x00\x10\x01\x00\x01\x00\x17\x151p1qwW\x17qsssuwwwww\x12\x14\x12SWsswW7wrwwwwsvuwwv7Wwqw\x16\x00\x00\x00\x01\x00 \x00\x000R\x140`\x14wwwwwwwwwwwwwwSs\x10\x00\x00\x00\x00\x10\x00\x00\x00\x00\x01!0557\x17\x13sqw5uuw75wwwu!sw7www7wwuwwwwuwwuw\x17wvqwwa`\x00\x00\x02\x00\x00\x12\x10\x00$\x02At#wwwwwwwwwwwwu7wp\x00\x00\x00\x01\x00\x00\x00\x00\x01\x00\x00\x11aR\x13Psu%w5g777uswwwww57w5swwuswwwwwv5rv7wwwwwwp\x17\x00\x00\x10\x00\x00$\x00\x00RP4\x02Twwwwwwwwwwwwwww\x01\x00\x10\x01\x00\x00\x00\x00\x01\x00\x01\x01\x03\x111470S\x17\x12SsVqus4wwwwwwqqw5wwwuwwwww5wwwWwpwWgw\x06w@\x00g\x00\x01C@\x05 \x03BpCwwuwwwwwwwwwww\x174\x00\x00\x00\x00\x00\x00\x10\x00\x00\x00\x005#\x053\x11\x175sw7\x1757suwwwwwwwww7wwwwwwwwwuw\x07uwwewwsuwpwp\x00\x17u\x02\x07w Rt0R\x16ww7sSwwwwwwwsWw\x13\x00\x00\x00\x00\x00\x10\x00\x00\x01\x00\x00\x11\x151ArQ#P\x17\x1557RW7\x13wwwwwwwwqwwwwwqwwwwwwwqawwwuwwpRw\x00\'vt\x03wV\x00wG\x04%uwwwwwwwwwwwwswp\x00\x10\x00\x01\x00\x00\x00\x00\x00\x00\x1000\x12\x13\x017Q75#pq77SuwwwwwwwwwwwwwwwwwwwvW\'wwwwSgwwpwR\x16\x17w\x03GwaewppR7swwwwwwwwwwwwS\x01\x00\x00\x10\x00\x00\x00\x00\x00\x00\x00\x00\x13Qqqqp\x13aSW\x177WqsCwwwwwwwwwwwwwwwwwswu7Wwww\x17wwwwaec@wwD%wRCwpp\'wwqwwwwwwwwwqssP\x00\x00\x00\x00\x00\x00\x01\x00\x00\x10\x011#\x03\x11#\x175\x13a0qS17\x17\x17wwwwwwwwwwwwwwwwwuwwwwwwWwww\x17wp\x12\x14!Gw!\x06wa\x06we$\x14wwwwwwwwwwwwwt5!\x01 \x00\x00\x00\x00\x00\x00\x00\x00\x00\x01\x11\x11a\x16\x11#Q553tw\x173Swwwwwwwwwwuwwww\x17wwwwwwuwwvwwwwV\x04!B\x05!BPw\x06\x10wpppqwwwwwwwwwwww1p\x16\x16\x11\x00\x10\x00\x00\x00\x00\x00\x00\x00\x16\x12R\x13Q5\x156\x13SE3\x13cW\x07wwwwwwwwwwwwwwwwwwwwwwwwwwwWwwsC\x0442R\x05 R\x05\x06\x17\x07\x06\x07wwwwwwwwwwww\x10\x15!a0\x16\x13C\x01\x00\x00\x00\x00\x00\x01q51p\x12\x12\x12\x11\x16\x17\x135uqq5wwwwwwwwwwwwww\x17www5wwwwwwuwwwwt\x00CCD\x04p% Ra`$4\x16wwqv7qwwwwwww\x02P5\x07\x10p\x10R\x12\x100\x00\x00\x03Sq\x16\x175u541!4S\x03\x1757wwwwwwwwwwwwwwvuwwwwwwwwwwwwwwpp44\x03C\x07PCaB\x04\x10pawwwwWwqcwwwwwu5\x03\x01a\x07\x03\x05\x05%\x01\x03\x00\x00qg553\x13asW\x17\x135\x17\x10q\x03wwwwwwwwwwwwwww77Wwwwwwwwwwwwww\x06\x00a`4 \'\x04\x16\x140a%\x06qvww7wwuwwwwwwwwR\x10p5\x03\x03\x12\x16\x10\x17\x17\x17\x11cRVw\x17\x17#Ru\x0747\x12WwwwwwwwwwwwwwsWwwwwWwwwwwwwwwwt\x01w\x16\x16\x00V\x140`%\x07\x04\x16\x01wwwwwwwwwwwwwwwwww\x14\x100pAa\x07wwwwqqq\x105%5sSsSqqwwwwwwwwww7wwSwwWwwwwwwwGwwwwwwv\x16w`AGw\x07\x06\x15p`\x03`\x16wwwwwww7wwqwwwwwwwwwA\x010\x17wwwwwwwwwqqp\x15%47\x16\x17wwwwwwwwwuwwwwuw7Wsw7wwwwwwwwGwp%pw$0w`aBwA`Raww57\x17wuwwwwwwwwwwwwwwv\x17wwwwwwwwwwwwww\x17\x17\x10q\'wwwwwwwwqwwwwww7w7wwwwwwwwwwwwwwB@\x04\x12Gwu$4w4\x16\x15\x06wwwu7\x177wwwwwwwwwwwwwwwwwwwwwwwwwwwwwwwww\x17Wwwwwwwwwww\x17WwwsVwwuwwwwwwwwwwwww\x057aa\x00wpRCwv\x00&amp;\x0157w\x03gwwswwwwwwwwwwwwwwwwwwwwwwwwwwwwwwwwwwSuwwwwwwwww7wwwsSwwu%wwwwwwwwwwt\x02v\x16\x06\x07w\x04%%w@\x16P\x16wuwu1wwuwwwwwwwwwwwwwwwwwwwwwwwwwwwwwwwwwwwwwwwwwwwggwwwwwwWw\'wwwwwwwwwwww\x05\x07\x05\x01`w!`Rw4 2@w\x03www7wsSwwwwwwwwwwwwwwwwwwwwwwwwwwwwwwwwwwwwwwwwwu55grwwWsw\x17Sawwwwwwwwwww \x00 `\x14\x00@\x12@\x16\x01\x04\x05\'wuwww\x147wwwwwwwwwwwwwwwwwwwwwwwwwwwwwwwwwwwwwwwwwwwwww55uswwww\x07WwwwwwwwwwwwCCC\x07\x03C\x07\x05!`pa$\x10wwwwwswwwwwwwwwwwwwwwwwwwwwwwwwwwwwwwwwwwwwwwwwwwwwwwwwswwwwpswwwwwwwwwwww\x00\x04\x00@$\x00`B\x04\x00\x00\x00\x07\x06ww\x00\x00\x00\x00\x00\x00\x00\x00\x00\x00\x01\x05\x00\x00\x00\x00\x00\x00\xd6\xad\x05\xfe'</t>
  </si>
  <si>
    <t>Grains/Cereals</t>
  </si>
  <si>
    <t>Breads, crackers, pasta, and cereal</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</si>
  <si>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wwwt\x00Cs@t7777\x077wpCpwwwwwwwCwwwwp\x00S@@g5wwu\x00t\x00\x00@\x00P\x04\x00BP\x00\x00wwp\x00B\x17\x077777sww0\x04\x04\x07\x073w0ssrP\x00\x043t\x050\x00\x007777w7v\x04\x07CwwsGssw\x04v7wwwwwwTwwwww@\x07P%\x05s\x17wwPSPp\x00P\x00\x00\x00\x04\x00\x04\x00\x05ww\x04\x04\x037ssssw3p@\x00@@pq!Cw776\x10\x03r\x00\x00swwwwww7w\x04@D\'Cs\x077wwsCAwwWwwWGpwWwww\x10@\x07P\x00wuwwp@aC@\x00\x00\x00\x04\x00\x00\x00\x00\x03ww\x00\x00wssw7ssw\x04\x00@\x00\x00\x07\x06\x16777sSas\x04\x00\x04\x0077ssssu @@@E7tww777wwwgwwwww\x05wwwwwp\x00GpGw7wwp\x05\x10\x04\x10\x00\x00\x00\x00\x00\x00\x00\x00\x04wwp\x07777sw77 \x00\x04\x00@@@qsssw7774\x00\x04\x00\x07wwwwww6D\x04\x06@BG\x0777wwwswwWwwwwEv\x17wwwwu\x00\x17w\x07wSwwu\x00e\x00\x00\x00\x01@\x00\x00\x00\x01\x04\x00\x05ww3sssw3sw\x16\x04\x00@\x04\x00\x00cw7sssss\x00\x00\x00@@ssssw7p\x04\x06\x04\x06\x04\x00www77swwwwWwwww\x07BwwWuwwwwWwuwwv\x01s@\x00\x00\x02\x13\x00\x00\x00\x04\x00\x04\x16wwv7777sw0!@\x00\x04\x00@\x0577777774\x00@@\x00\x00wwwwsu6RD@@@G777wwwwvugwwwu4uuww7wt\x07ww\x07w\x13wwqV\x14\x10PCQu\x00\x00\x00\x00\x00\x00\x00\x17w\x10\x00Cssw \x07\x000@\x00\x04\x00ssssss7r@\x04\x00\x00\x04\x04sssswcE4\x00BD\x05swww7swwuwwwwwwgRpw5wwqw7wWuwwww\x01@\x04\x007\x07q\x00\x00\x00\x00\x00\x00@Gwpp3sw"Ss7\x040@\x00\x07\x167ssssv\x03\x10@\x00@@\x00wwww6\x177\x07D\x04@CwsswwwwwwwWwwwwWwWGw7ww\x17wwwsqwww@\x00\x00\x05u1v\x00\x10\x00\x00\x00\x00\x00\x00wq\x00\x0773Q\'7s3C\x04\x03sa`77w7sP`\x00@\x00\x00@ss76Sw7ss@@w#ewsswwwwwwwwWwwVw\x05wWwwpWv\x17wwWww\x00P\x00\x12sWq\x00@\x00\x00\x00\x00\x04\x00\x07w\x05\x01\x13@6\x143\x07\x12\x14\x01W0\x00\x10as7p\x007\x17\x00\x00@\x00\x03wwwe47cw\x07\x04\x07sD\x03\'7wwwwwwwwwwwwwWRwsww\x13wpGwswww0\x01\x05u\x177P\x00\x00\x00\x00\x00\x00\x00\x00ww\x00\x13@\x00Csssp\x037#q\x03`\'7s\x1773s44\x00@776@Cgw7ppw74Stwwwwwwwwwwwwewu%%wwwquu@\x07wW\x17ww@\x07\x000ww\x00\x00\x00\x00\x00\x00\x00\x05\x04wwSw1\x00\x00\x077s ss7`\x04\x00S6\x03`\x07%cR\x00\x003Pwe\x06\x04psw7psww$\x07\x077wwwwwwwwwuwWgwT\x17Wwwsv\x00\x01w7\x11ww\x10\x14\x00W7w\x00\x00\x00\x00P\x00\x00\x00\x00\x00w4\x17\x07q7\x10R7\x137737\x01\x003@@\x17737%447 @C\x04@GV\x17pwwssRPwu\'wwwwwwwWwwuwV7wwwwwq@@wwsWwp\x03SqWp\x00\x00\x00\x00\x00\x00\x00\x044\x00\x07sCQ\x00P!\x05\x00w77w77sp\x00\x04\x00qw70\x03ssp\x06\x04@D\x04\'`7777wwwsFVWwwwwwwwwwwueTwwwwWw\x00\x00\x07w\x17wwu\x00qg7P\x00\x00\x00\x00\x00\x00\x00\x00\x01\x00Wu\x153W\x01Pq0\x03cs33s4\x00@@\x0463C\x07w750\x04@\x04\x00`G\x17wwww7sstauvwwwwwwwwwwwqcw5wt\'p@Awswwwq\x071qw\x00\x00\x00\x00\x00\x05\x00\x00\x00@\x00\x07P\x07%q\x170Sq\x10\x01\x06ww2@\x00\x00\x04\x00CT0w3sr4@D@D\x04\x04cssw7swt4ugwwwwwwwwwwu7VWuwwq@t\x00\x06\x17u57ww\x15s\x17u\x00\x00\x00\x00\x00\x00\x00\x00\x00\x14\x00\x06sAP\x164\x13\x04\x14\x05\x03\x11\x003p\x04\x04\x04\x00@\x04#\x07swsss\x04\x00@\x04@Awww7wwstCGVWuwwwwuwwwVtwwwwww7C@\x05twwwwwwwwp\x10\x00\x00\x00\x00\x00\x00\x00\x00\x00\x00\x01w75\x01At\x100\x01u!\x11\x01\x00\x00\x00\x00@\x04\x00Cs77777@DD@@w777w77wagCgvwwwwwwwuegWwwwwww@\x04\x05R\x10w7\x17wwwww\x10\x00\x00\x00\x00P\x04\x00\x00\x00A\x047uwR\x14\x17\x01qA7\x10\x05!w\x11\x10@@\x04@\x0577sssss@\x04\x00\x047cwww7wwRWEwWWWwwwwwwwwqwwwwwwu5@C`@wuwwwwwq\x00P%\x00\x00\x00\x00\x00\x00\x00\x10AgRq\x01Pp\x06\x12\x14w\x10P\x10q0@\x00\x00@\x00sw77777\x16D@t@sT$\x177ssrwwrVwgwwwwwuwwWVWuwwwwwpq@T\x05\x07w5qwwww\x01\x00P\x05\x00\x00\x00\x10\x00\x00G\x07W5\x17\x04\x03PQA@qp\x10q\x17q1\x00@\x04\x0773ssssv0\x00\x04\x01gw6SGswwW77wuewwwwwwwwwvwwwwwwwwww\x07\x01aw7ssSWww\x05\x00\x16\x00\x04\x01@@\x00\x00\x15pww\x07\x13W0\x07\x17\x15%\x03Sw\x00\x106\x10\x00\x037\x02BSsss\x01@t@w77@t2wqcgwwwwwwwwwwwwuwuwwwwwwwwSSuwWewwu7www\x10\x145\x05\x00\x00\x00\x00\x00\x00B\x00wPSW1AA6\x10P4\x15\x10\x1553\x00\x07\x07p\x05\x00\'77\x0423\x01gsww4\x00Gv\x16w\x17wwwwwwwwwwwwwuwuwwwwwwwwwwwsW\x04ww5www\x05 P\x00\x00V\x10\x00\x00\x00\x05\x04W4\x17!V\x14\x17\x05\x16\x13Qp\x07sRp\x03s70B\x12Sw5#sWw7w77swsSD\x07wwwwwwwwwwwwwwwwwWwwwwwwww\x17wt\x07pwwswwp\x10P\x00\x04\x00\x01@\x00\x00\x00P\x03\x07Su\x17\x01\x01aS\x05\x044\x03q51\x0177sR\x10@70BPs#swwwsw7w$\x04@erwwwwwwwwwwwuwwwwwwWwwwwwwww\x04Qwwu7ww\x01\x00\x05\x00\x05\x04\x00\x070@\x07\x05w\x056SPs\x17\x051qqAwSC\x1673ssC\x170@\x00077w7sswsw$D\x06\x16RwWwwwwwwwwwwwwwwwwwvwwwwwwwwPgWswwwq\x07\x00P\x01@\x00\x07qA\x01u\x00w1A%\x07\x14pRW7\x13\x04q$\x11\x01sws67r@\x00@CCqwwwww7p@@t@ewwwwwwwwwwwwwwuwwwwuwwwwwqwwpW\'wwwww\x10RP\x04\x00\x00q\x04\x04\x04p\x07w\x14\x10PsS\x15\x054e%\x03SS\x10C\x13R7s7\x00\x04\x04\x00\x004\x02ss777qt\x04$CG\x07Gwwwwwwwwwwwwwwwuwwwwwwwwwwww\x05qw\x17wwwp\x01C\x00\x00s\x14\x00\x00\x10\x14\x054\x10p\x14\x145`sA\x10PQ\x07\x171\x17p1a\x13p\x04\x00\x00\x04\x04\x03\x01wwwwwv7t@d\x14t7wwwwwwwwwwwwwwwwwwW\x07wwwwwwwwwvWwwwwq\x00\x14\x00PT\x00\x00\x00@@\x07qpSC\x05\x01\x14\x14\x165\x01g\x12Wv\x14557q\x00\x00\x04\x04\x00\x00@w77ssqae%4\x14d\x07wwwwwwwwwwwwwwwwwwwvWwswwwwwwp@wsWwwwq@\x14 \x00\x00\x00\x00\x00\x00w\x17R\x14\x04\x10qa\x00qSqq\x15\x07\x01\x00\x00pW44\x00@\x00\x04\x00\x033wwwwV7ssdBSwwwwwwwwwwwwwwwwwwWWqtwwuwwwwwu\x07\x10Wwwwwp\x00@P\x00\x04\x00@\x05\'\x14V\x10S\x13A\x04\x155\x10@Pqp\x10\x05q\x05\x01CA\x00$\x00\x04\x00\x01swssqsaswwSTGwWwwwwwwwwwwwwwwWvwewCGwswwwwww\x05v\x0455Swp@\x17\x05\x00\x00\x00\x00\x00Ts\x11e5D\x17\x10C\x07\x0115\x07\x171\x00\x07\x10\x16\x11\x007\x10\x04\x00@763wwv\x04\x16w77v7wwrWwwwwwwwwwwwwwwuwwVT5wwwwwwwwpu\x07\x04\x02t\x14p\x00@p@\x00\x07P@qEw\x17s\x10aw\x04\x15\x06\x17\x01\x16\x17u\x01@\x14\x01s@3`0\x00\x03p\x03Bqs\x04\x06cSwv\x17w7sGwwwwwwwwwwwwwwwwwWwwVwwwwwwwwwt0@\x05q!t\x14\x05\x00\x00\x05P\x00\x07p\x03pW\x14\x14\x14\x10QsA@SA50\x171B\x14\x10\x03w\x13\x00Sw\x000\x01v\x04@D\x05vRswwwwwwwwwwwwwwwwwwwwwWwuacWwwWwwwwpCT\x10\x01wqsS@\x00PR\x00pWqD\x00pasS\x050\x151\x074\x17w\x01A\x04\x01C\x00\x00\x004w33\x00@\x02\x04\x06\x04@BCwWwwwwwwwwwwwwwwwwwwwwwwwwwWwww7wwwwu\x077wp7wWw\x10\x047wPRS\x053W\x11Pu57pBV\x17\x17\x10\x17\x105\x01@\x050S\x10\x00\x03wv\x10\x04\x03@D@\x04\x04\x04\x077wwwwwwwwwwwwwwwwwwwuwwwWWuewwwwwwwqwwwwuwswt\x00Wp\x06\x17u%Awr\x17\x03@Qq\x01\x01Aq%\x00@BP\x147PA@\x00\x10\x0076\x13S\x04@DBD\x04ww7wwwwwWwwwwwwwwwwwwwwwwwwwswwwwwwwwwW\x17\x17755wp\x03v\x10uww\x1045\x15pQAv\x054\x16\x07qA0\x10\x01\x10AA\x00\x00\x01\x00@\x00sss @\x04@\x04@V7ww7wwwwwwwwwwwwwwwwwwwwwuewWwww\x17wwww@%wwWvw7sWAGswwwQ@C\x05$\x12Q\x12Aq\x055\x03Q\x01\x07\x00\x04\x10\x07\x11%\x001\x0077 @DB\x04D$7w7wwwwwwwwwwwwwwwwwwwwwwWwwguwwwuwwww\x05V\x14\x01aA\x01@\x14pv\x17W\x17www\x17\x10q\x13ACAS\x04\x17\x10\x140Aqq0\x00\x01\x07\x13QA\x01sq@\x00@\x04r@WsvwwwwwwwwwwwwwwwwwwwwwwwwwWWwwwwsWwww\x00aaa@\x16D\x00\x07\x14\x17w51t7wwuwACA\x04\x14\x10qa\x01A\x00\x00G\x17\x11@\x00P\x03\x10\x0772\x10@\x04D\x04\x17st5\'7wwwwwwwwwwwwwwwwwwwwwwwwwGWwwwwwwqG\x14\x14Ppa\x00\x16PegSSCSW\x07wwp\x16\x17\x13C\x01W\x05\x10p\x00\x05q\x00@\x041\x15\x00A@\x00$\x05 \x00r@wswBVWwwwwwwwwwuwwwwwwwwwwwwwWwuwvwwwwwwpCCC\x07\x04\x14\x14w\x07\x1757u7wqqwwwu54\x10Fs\x13\x05\x01\x00\x050P\x01\x00\x00@\x10\x00\x01P\x1305\x04\x04\x17swsuaawwwwwwwwwwwwwwwwwwwwwwwwuwwWwwwwwwu\x05A@@P@Ae\x04qqe7\x17wwwu57wwqq\x11\x07PqpR\x14\x14\x07\x01@\x10\x00\x07\x10\x000\x07sr\x00wswswswwwBWwwwwwwwwuswwwwwwwwwwwwwWuwwwwwwpp\x0444%!w\x16SwS\x13SqwwwwwW\x17wwww\x175\x16S\x05p\x10\x10P\x10\x17\x10Aq\x04\x103\x0750swswswwwatvwwwwwWwuwuwwwwwwwwwwwwwwwuu7qw\x17w\x05pA@PWAg\x17\x17\x17u53Wwwwwww\x17Gewqp%5\x01\x07\x14\x044\x05a\x017\x10\x00\x00ss2\x00wswsww7$\x16Gwwwwww7qwwwwwwwwwwwwwwwwwWwwwwPgwG\x07\x140w%wqwpw\x13w\x14wwwwwwww5\x174wSQ@@t\x00\x10\x10\x00\x10@P\x00\x00\x0542P\x17swsww7tTeuuwwwwuww7w\x17uwwwwwwwwwwwwwwWwGW\x07WW5psT\x14W57\x17\x175w\x177\x17wwwqsGwwwSPww1\x14\x03\x14\x05@PP\x10\x00\x00\x10\x00!C\x02swswswwse$wgewww7wuuwwwwuwwwwwwwwwwwwwWw%pw%gWGwswwSwqsSqSwswuwW5wWwww\x17\x17@\x01W\x10\x03\x10\x00\x05a\x00\x07q\x04\x02\x00w7swswsV\x16RWtuwwwwusWw55wwwwwwwwwwwwwwwwwWWwWWSwW\x13\x11\x17wwv\x17W5w1\x17uw\x177ww\x17wwwwww\x17\x16\x105\x04\x050\x00\x17\x10Q\x00\x00\x0573swswsvswwugwwwwuwwwsWwww\x17wwwwwwwwwwwwwwwwwww7u3a\x03w\x17\x17\x11w3Sq\x10wwswu5wwwqswwwqu7W\x10\x01\x04\x11@\x04\x00\x04\x00\x03w77swswqwswwuwwwwwwWsu7\x17wwwww7wwwwwwwwwwwwwwwuw\x13u\x111\x17qqw\x17W5sw\x17wuwww\x17wwwW\x17VW\x16\x07W41@P@\x00\x01\x10\x00\x01r\x13sswswCg\'wwwwwwwwwssWwSW5wqwwWwwwwwwwwwwwwwusswq\x135\x13\x13ww\x17susA\x177\x177qsqqwwwwwqu\x05\x17\x05A@\x12\x10\x17\x10CP\x0067677swp\x04SWwwwwwwwwwwWws45wwwuqw\x17wuswwSwwuw7ww5u5\x17qR\x105www\x17Su7p\x17wW\x17uww5wwwww\x075 R\x07\x055\x05\x04\x04\x1707\x10\x00\x03sswC\x04d6w7wwwwwwwwusw\x15\x157\x17qwswwwwwuwwwWswwusW\x17\x13\x11s\x101\x13\x13sSqw7Sw\x11wwswSsS\x07wwwwwwWWqP\x00\x141\x00\x13\x01\x03r@\x00\x0777p\x04@@D\x07wwwwwwwwwsw\x17sCWwwSW\x17qu557\x17\x17wwwSwSwsp\x17\x13\x01q\x13\x11\x01wqqqqqu75qwSwWwSRWwww\x17vqwqW\x10w0\x05\x10s1\x00p\x03\x03r\x04d\x04\x06\x04tWwwwwwwwwwWw\x17555su1qw7wsSwwu7\x17wSu\x17u70\x151\x12\x1011\x17wswww\x13Qww\x17u77\x1755%gwwwqwPw7\x00W\x14\x12Q7r0\x00\x074\x00@@D\x04RBwwwwwwwwwu7usSww5su5qww\x17\x17SWsuww57wS\x11\x17\x13\x171S0\x10qwuqq\x17u\'\x13wwwuuw\x13qS\x17pwwww\x10AD50\x00u\x12s753p\x00\x00\x04\x06@F\x04uwwwwwwwwwwu75w\x17SWqR\x177W5557swSSWwqu3qq0sP1Q\x13wqs\x17Sw\x13qGw57Ssqw\x12qG\x17Wuwws\x10\x00\x04\x11A\x03\x03sss6\x00\x00\x00D\x04\x14\x04t7wwwwwwwwwqwuw\x17Sws\x171qqqqqaquw1\x077u7sW\x13\x03qu7\x107\x01wwWw7Sw\x171uwsquw\x13qw\x17\x05%7\x17www\x11\x10\x06\x10Asss6\x04\x04\x00\x00@Fc@GwgwwwwwwwwwqwwsqSWqw\x17Wwq51\x07\x17\x17w\x11qwS\x175qq\x17\x17\x17q\x13\x10ww7\x17Su1qq7\x17WW7\x17qu7wpPTu5wwwq\x01q\x10777S\x00\x00@\x00\x14\x04u%7wWwwwwwwwww\x17wu57wsWqw57\x17\x13\x17\x11su57w\x135us\x17\x173\x03q\x13\x10\x11wwwsw\x17W7\x17wwswWw\x051w7ww\x01\x07gwwRWRW\x03ssp \x00\x00\x00@c@Rwwwwwwwwwwwwquwsqu557\x13SSus\x01p\x171Ssu1wW71q5\x11SSp1\x13wwu5qw3S\x12W55ww1770G7sww\x15\x05\x045\x04\x00P\x17sr\x00\x10P\x04\x00\x00u%wwwwwwwwwwwwww\x175uqcWw\x17u57S\x157\x17\x17\x171577\x177W\x17\x17\x13\x0351\x11\x03\x01wwwww5u5q7wwu7WSSP\x00Cw7wwwq@\x10S\x0076\x1073 \x00\x04\x00Rw7swwwwwGwwwwwuqww5\x1555q7\x17\x13w7\x17\x1105wSW\x175w557\x17\x151Cq\x11\x17wwwqwsw\x13\x17SSSwW3u51@\x007sA\'7w6\x10\x0542C\x043Cs@\x00\x03wwwwwwwwWwewwwww5qwsaww7SsuwSSS\x01Sq51u71q1qq151s\x03\x17wwwwqwSqcwwwSsWSS\x07\x04\x04B\x047ww7wwsP\x04\x00C730\x00777swwwwwGgWWvwwwqw7Ww\x15sqs\x17W\x177710\x12\x17\x17S\x17\x13u51\x0550\x10s\x17Q1\x07ww\x17w\x17u5557wW75q751\x00\x00\x03Ssssw7w4\x00\x00\x047C\'\x00\x13sCwwwwwwwwVvwuwwwwWW7usWwW\x13swWQsQ\x155151%7\x13A1\x03\x111\x1517\x117www\x17\x17sw\x177Ww7WSwQsS\x04\x04\x047777sw6@\x04\x04\x00\x003R\x17ss7wwswwwwwuuvwwwwww5wsSww5qu\x1775\x013\x011q0155q1w\x11q\x03q\x03S!wwwwwqu5qswwwswSw\x17\x17\x00\x01sssss770\x04\x00\x00@@@\x01#773wwwwwwwwwguwwwwwwW555\x07Qs\x17wqq75\x151\x17\x17\x11QSS\x03SS5\x03\x11\x105!\x11wwwww7ws\x17\x17wuwwu7SCq\x00s\'7777sBP@\x04\x04\x00\x00\x03ssscsswwwwwwwwuwwwwwwWsWsqs\x13qwS\x17\x17q\x112\x17\x03\x13\x03\x12\x13SQ15q15\x03S\x13\x17wwwwwW7qwwww7\x17\x13qsqR\x17 P\x0777700\x16\x00@\x00\x04\x00777777wwwrwwwwwwwwwwwwsWsWSQqp\x175wqww\x15\x1155\x10\x11aq1\x01\x12\x13\x11\x03\x11\x13S\x13Wwwww7qwqwwwwwuw5\x171sp\x03\x00772\x16\x173@\x00\x04\x00wssss77ww7GGwwwwwwwwwwww7\x175750\x17\x171ww\x17ssw\x13\x13\x13S\x17\x17\x171qqq10q0\x1757wwwuw7wwwwWwsqsSA70\x04\x007%$\x03rs7\x04\x00! \x0677770wrD4VWwwwwwwwwwwuuwWW\x13CSqWwwww\x17qqaq\x01\x13sq\x12\x110\x13\x10\x15517wwWwwwwWwwwwwqwSQ!sr\x14\x00\x170\x00\x01\'3s@\x0077\x000\x03sw0\x007GCG\'wwwwwwwwwwwwsu77\x17\x11\x13Wswwwqu7\x17\x17\x111%w\x135\x13q1q3\x130usW7wwwwwwwwwwwu1\x03W\x173s72\x04\x00@a70\x03CsP\x04\x04772\x013D4dTu\x07Gwwwwwwwwwwu7WSSqa55awu7sSS\x13\x03Q\x115%\x13q\x17\x115\x01q\x11sw7sw7wwwwwww\x17\x1577\x17\x133w77\x04\x00\x00\x00\x03CC\x073sc\x00\x003r\x00\x02rCG\x07%gvwwwwwwwwuwwwSswqs\x17\x12S\x10\x17wqSSqqQ70S\x13\x157\x13q!53\x07\x07SquwW777wwwwssWWsWw3sp\x00\x00\x00\x00@\x00\x077w77\x03\x03p\x04\x00\x003dTtV\x14uwwwwwwwwvwwwwWSW5q\x1551w\x17\x0757\x01\x13\x13A\x117\x17\x12\x115\x13SS\x11u57Wsswuwwwwwwwuss\x1733w7\x00\x00@@\x00\x00\x073s3ss7p\x00@\x04\x03s\x07%qegwwwwwwwwwutwwu757W\x13s\x13\x01qq\x13Su\x13q7\x13sW\x13\x1551%17\x13Sww77Wswuu7Swwww7uw7w0p\x00@\x00\x00@\x0577sw7sp\x00@\x00\x00\x00\x00tVwrWwwWwwwwwwwwwwwusSsw\x17u\x17\x17\x055511\x07\x15\x11\x05543\x13SSW\x10\x17%q5wSquw77swuwWvu\x033s3p0q\x00\x00\x00\x00!#s73s7\x00\x00\x00@@\x04\x00qetwwwwwwwwwwwwwWwwwwu5wqs\x13Q3S\x13SW\x11#q3S\x13U051715svsSwwswwSWu7Cw7\x07\x00swp\x03s2P\x04\x00!777ssw1`\x00\x00\x00\x04\x00\x03wrswwwwwwwwwwwwwwwwwSSSwW\x17\x173Q1u\'\x13\x17\x15\x13Q5q3SS\x17\x11\x17w\x17\x17\x17wSSwuwww7w55u0\x074\x000s470\x00\x03r@\x002770\x04\x01`\x00\x00\x00\x007twwwwwwwwuuwwwwwwwwqwww\x17squ5\x13CS\x11RS\x137\x13Ss\x17\x13\x13SSspwqw\x177wwsqsqqqwssws0\x00\x03\x03ss\x00sw\x10\x00\x00ssp%3\x12\x10\x00\x04\x06\x13sswwwwwwwwvvwwwwwwwwwsw\x17QwW\x12Sq51q55\x15\x114555553\x13W\x17qw\x07ue57Wwuwsw\x17\x16W\x175s@\x047#0p72p\x00\x0074%\x0367\x07\x00\x00140wwwwwwwwgWWWwwwwwwwwWWsw\x17wq55sS\x17\x13\x121%\x13\x1357\x171qp4qw\x17qcwwwwSsqu7qs7qsw5\x00\x00P073s04\x074\x00\x02Rss\x00\x01!r\x00\x00wwwwwwwvugggWwwwwwwwwwuqqw\x17\x10q55!qqSSq\x05\x13\x111w\x16\x17q4qg\x17\x17SSu77WW7q7uqv\x17\x07sp\x000ssssss0\x00\x00\x047\x13%\x07\'7 \x04\x00wwwwwwwwVwWWgwwwwwwww\x17Sw7qs\x17\x13SS\x17\x0757\x13\x111%\x13GSqw\x17W7qww7wWwursW\x17w\x177qw55s@7777770@\x00\x04\x00\x00`R3sr\x15\x00\x02wwwwwwwwwVwewwwwwwwwwwwwqqtqu57S\x11SQ5\x16\x111a3ug\x17v7W\x17\x07\x17W\x17sasuucpqsSR\x17Sw\x17\x17\x0777777`\x00@\x00\x04\x00\x03\x03w772\x12\x11ww\x07wwwwwwuewwwwwwwwwwSquwS\x13S\x13\x17wwsS7R\x13qS\x17WsWAussqqswwuwWsSWSRRu5su7v7777773\x00\x00\x00\x04\x00\x00\x07s7ssss`wwwwgwwwwwwwwwwwwwwwwwwwwwS\x17uwu515q1q\x131qwWswSuug\x07\x16\x17ww5%7wqeu5\x17\x17%\x16\x1555qs77p4\x01@\x00@\x00\x05s7s7770\x00\x07ww44wwwwwwwwwwwwwwwwwWqqu1uq7sw\x17W\x1751sWwwsusCG7\x11qav\x17WWwup\x16\x13146\x16\x15!rw\x177Rss\x03p0\x00@\x00\x02s3w3w3s@\x00wwugGVwwwwwwwwwwwwwwwwwww7u07Suqq7qw\x17\x17wqquwWu\x17Gw\x07\x17\x17v7wSCWqWVqu5\x12P\x17\x13sCsp!c770\x04\x041\x02B3w3G\x00\x00\x00w4$\x144uwwwwwwwwwwuwwwwwwwwSwqSus\x17wSS57wwwwww5sCqw\x16\x17quww5w5p \x11R\x13CAq%t\x17555\x00\x173s\x07\x00\x03w\x00\x00C7s02B\x00ugedt6GwwwwwwwwwGwwwwwwwWwW\x17qq%ww557wuwuu%5vuwWaqw\x17sqww\x14w\x07\x15%\'W\x10\x07\x05R\x13sSss\x00ag7\x00770\x00\x003a\x04\x03q1\x00$\x14PG\x07E5wwwwwwuetwwwwwwwwwSsw\x17SSqw\x177wu7ww7wwa\x17qw\x17ppw\x17WupspSR\x115p\x00PS!uaqapP\x03007ss`\x00\x054\x00\x027#r\x00edw4dvwwwwwwwwvwugWwwwwwwwu5squ7\x17wwWWuwwwSAWCG\x17uw\x17\x16w7swW\x1751RSSA\x01%W\x07\x16\x13S\x170@CCw77752\x00\x00@Ss1\x01PG7u4\x17wwwwwwwwWGgTwwwwwwwwwsW77WwwWp%gwwWww5545suwquwWqae\x16P14544\x12\x1545t41S\x00\x0773ss3s@\x00@\x00 4 cw4wCGwwvwwwwwwwutwwwwwwwwugwwWwwwww\x07W\x17uwwWRRW5puwawsqw\x14\x17Sq0@SRQ\x00\x05rQR51R5\x1777w77w\x00\x00\x00\x00@\x00@\x1737uw7wwtwwwwwwww\x07CwwwwwwwwwuewwWwWwwu6uwuwswSRW\x07ww\x17u7Ws@\x04\x00S@\x01rSPP5%\x167Q%!\x1603s3ss1 \x00@\x00\x00@33wwCtww7sqwuwwwwwwwwuwwwwwwwwwewwWwwuwuwww5wStw4\x10\x07up\x16W7\x04\x00\x00SA\x154\x1540\x05\x07\x10qA\x07\x10Pq\x15\x067w75`\x00\x00\x00\x04\x00\x007w3w77wwwwwwg\x07Gwwwwwwrwwwwwwwwuwwwwwwwuw\x145wwWwSWSAu7wQwC@\x00\x00\x074!aaqA\x00\x05p\x16\x17\x10q%\'\x03\x10\x0377\x12\x13@\x00\x00\x00\x0173#stww7wwwwt\x16twwwwwwwwWwwGwwwwwwwwwWwwwwwwuw7qwsW\x16\x10uw7wu\x10\x00\x00\x01A\x05\x14\x17\x07\x10p\x00\x00\x01\x01\x07\x13Q\x11q@7rP\x0773\x00\x00\x006\x03\x07777wwwwwwv\x17eE47WwwwwwwwewwwwwwwwwwwWwwuwwwwWVqucGWwew\x17S@\x00\x00GpPapqe\x00\x10\x00\x1401%0g6\x03p\x00\x00srs\x00\x00\x170\x00\x003sw7wwswwu`V6GFww7wwwwwSewwwwwwwwwwwwWwuuwwwsWcu55qsGwt\x00\x10\x00\x01Se\x14\x17P\x10\x14\x05\x05!\x11APu\x10Qs@\x04\x047770\x032p\x00\x007 wwswww66V\x14Ad\x17swwwww6FGVWwwwwwwwwwwwwwwwwwwWquwww\x07U557P\x04\x04\x16u6\x17\x01wq\x01\x00\x00RP\x001\x03q%\x00\x04\x00\x00\x047\x00\x03w10\x00\x03\x00\x00wwwswwGW4d4Cwwwwww6u5t5gGwwwwwwwuugwwwwwwSw\x07wwWwu\'wGt4RRSSQaV\x15\x07AA\x00\x01\x00\x03\x044\x12P\x04\x00\x04\x04\x00\x00sw2sc1 \x00\x00swCww7sswPD7V4wwwtuwF\x06VpwwwwwwwVWgwWwRTwwwqw\x175wWSW\x057\x17W4\x17WvRQaru\x10\x00@\x00\x01\x00Qqe\x00\x00\x04\x00\x00\x0477s773\x12\x00\x00\x00wst77pwwp77wasCwwww75uaGwwwwwwwwwWWgWwsGWww7uwv7gwwWw5sPqqu\x07\x17WR@P\x10\x01\x00\x05 P\x10\x04\x04\x00\x00\x04\x00cw7ss7 \x00\x00\x00Cw\x03w`G77wGsstFww7\x077ww%GwwwwwwwwwVwgWwuwpuqtuwSWSWqw%%vWugV\x17qaa51!@\x15\x00\x00P\x04\x00\x030@\x04\x007\x173ss7p\x00\x00\x00\x00t7wp@agsCswwsqspewwwtw7swSwwwwwwwVWwwwuwrws\x13CwwtsWquw\x05w\x075qpV\x14\x05a@P\x01p\x00A\x00\x00\x05700@7 rw77s\x00 \x00\x00\x00\x03wp\x04\x04\x047\x147ww77wtFV\'ssswwwGgwwwwwwwwwwwwwuuuut1Ww\x175wwPuw5wW\x16SSRW\x17\x05\x00S@\x01\x10\x04\x003s@\x001q\x00\x00\x13w7 \x03\x10\x00\x00\x00wpt@D$\x04\'w77ww4\x06\x14\x04Pwtw7wwsWwuwwwwwwwwwwwwwwwSWwwuwvWw74wSwu%e%Pt\x144\x17\x10@e\x00\x01g77\x077#@@\'3p\x17rs\x04\x00\x00p\x04\x06\x16\x00@@Swwsw7w\x04`pd47wwwswwtrVwwwwwwwwwwwuwSe%sWq\x07uawWSVu%wSupqCpSvP\x10\x10@\x000@\x03sss\x00\x00s@\x06\x0357\x00\x14\x13t@`DT\x04\x077sswst4t\x05D\x14Gw7wsww6\x16\x14uuwwwwwwwww7wwwSAeg\x16w\x07\x17evusWWwwRW\x16\x14\x175q\x00@@\x00@@7w777sw\x04\x00@usr\x03c6\x06\x16\x01\x00`\x047g7ww5cC@BBF77w7wwwEevpgwwwwwwwwtuwwwwwqqAAAGSW\x17usrRwuqeqwRW\x05\x04\x00\x04\x00\x0773ssw3@\x00\x00\x00\x02\x02\x01sss`D74\x04Cp\x00G77rSw7@D\x17Gwww7sarRAGPwwwwwwvtwvvwwwwwwwwwpwwt\x16TuuwsGswG\x05!@\x00\x04\x00\x043sw7sst\x00@@@@pssss\x01\x00sp\x03spp\x02wBV77qw\x07sppswwGwwug@wwwwwwwwWGWW\x07wwwwwwwwWGWww7w7t\x16\x10770sw1`\x00\x057Rw777p\x03@\x00\x04\x00\x00\x07777774w\x00sw4\x047p@awsG\x0777BV7st777\x16\x147prwwwwsu%44%wwwwwwwppppsw7w7w5$\x07t\x04\x07\x0727\x00\x03C`\x00\x007sa\x0744\x00@@qsssssspwsssssp\x00\x04\x046\x17swww5aw\x04CwwwwwwwuwwwwwwwGGWwwwwwwwGEeeFWwwwsssp\x00\x00\x00ssp1s70\x00\x03s\x02Rss0\x04\x00\x03\x023ssssw\x00\x00\x00\x00\x00\x00\x00\x00\x00\x00\x00\x01\x05\x00\x00\x00\x00\x00\x00\xe5\xad\x05\xfe'</t>
  </si>
  <si>
    <t>Meat/Poultry</t>
  </si>
  <si>
    <t>Prepared meats</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</si>
  <si>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s41$wwwwwwwwwwwwwwwwwwwwwwwwwwwwwwwwwwww%wwwwwwwwwwwwugwP\x045\x07wwwqvwwwv477sqrscscS773srs\x00\x00$\x07Gw7wsw7wwwwwwwwwwwwwwwwwwwwwwwwwwwwwwwwwwwwwwwwvvwwgwwwRGuwwwguv\x17\x07777#srsqsqsw77w677s4wwwwwwwwwwwwswwwwwwwwwwwwwwwwwwwwwwww7wwwwtwww7wwwwvwwggw`\x10CWwwug3rssssw77777773ss3qss$\x07wswwwwwwwwwwwwwwwwwwwwwwwwwwwwwwwwwswu$\x00\x00\x00\x00\x00\x00\x00Aewwwwwwwu'u\x045gwww74ssqsss\x177777'7'63G73swwwwwwwswww7wwwwwwwwwwwwwwwwwwwwwwww6\x14\x00\x00\x00\x00\x00\x00\x00\x00\x00\x00\x00\x00\x00@Pwwwwwwwp\x04\x17Wwwws77'677csscssssq73sv7wswwwwwwwwwwwwwwwwwwwwwwwwwwwwwwwww4\x00\x00\x00\x00\x00\x01@A`tg@\x04\x00\x00\x00\x00@ewwwwwwRAgww7w777773srsw77757ssr77wwwwwwwwwwwwwwwwwwwwwwwwwwwwwwwwsR\x10\x00\x00\x00\x04Ggw7wWsSwwwe @\x00\x00Cwwwwwt\x16\x15www7rSssSg7771sqsr3777sswwwwwwswwwwww7ww7wwwwwwwwwwwwwt7\x16\x00\x00\x00\x06\x17w7SBG\x044\x14tt\x16\x17\x17wsp\x00\x00@wwwww\x00Cwwww777773sqsw67'7wcss77wwwwwwwww7wswwwwwwwwwwwwwwwwwV7\x07\x00\x00\x00\x04Wv\x16Pda@t\x04t\x00C@``@t7v\x00\x00\x00Wwwwu$\x17wwsssscsw7763ssss35'5sswwwwwwwwwwwwwwswwwwwwwwwwwws\x12ww\x00\x00\x04\x07w0RPp\x05\x04\x04\x00\x00\x00@\x04\x04\x14\x05%%\x04\x17u4\x00\x00SwwwS@wwww7'771sssw7777W3sscwwwwwwwwswwwwwwwwwwwwwwwwwu44wp\x00\x00\x00wupG\x04\x04\x04\x00@\x00@\x00@\x00@\x00@@@@e$\x17w\x04\x00\x04wwwt\x17pwwsw57rw6773ssss#w7773wwwwwwwwwuwwwwwwwwwwwwwwCrCw%\x00\x00\x04wrRB@@\x00@\x00\x00\x00\x00@\x00\x00\x00\x00\x00\x00@\x00PA$\x07w \x00\x05wwwt\x07Gwwsss3s7676SsCsws7777wwswswwwwswwwwwwwwwwwwu76\x074gP\x00\x00Gu\x04\x04\x14\x00\x04\x00\x00\x04\x00\x04\x00\x00\x04\x00\x00@\x00\x00\x00\x04\x04\x04C@\x05wp\x00\x07www\x00\x14www7'w7ssSs677737scsCwwwwwwwwwwwwwwwwwwwwqv7%wtwp\x00\x00wrRW\x04\x04\x04\x00@\x04\x00\x06\x00``ptT$\x04\x00@\x00\x00\x00@\x05aaw\x00\x00Gwwt\x03ww7ss73qssw777'w\x13%777swwwww7wwwwwwwwwwwv6\x17%4v4sp\x00\x00gtP@@\x00\x00\x00\x04\x06WGWWuwWwwWwwp@\x00\x00\x00@\x04\x04\x07w\x00\x01wwwuGwww7Sw'7'3ssss3g76WGwwwwwwwWwwwwwwwwwSSu6\x17g5gv\x00\x00Gq\x03C@\x00@\x04$VSSwwwsu'\x13cwwuwt\x00\x00\x00\x00@CC\x07p\x00Gwwp7wwsw63sssw773qwsVWrswwwwwwwwuwwwwwwsSrp6WcVRRq\x00@wVD\x04\x00@\x04$W77erW0WwWuuwWwwwv@\x00@\x00\x04\x04Pw`\x00wwwAGwwssw7771rRu6rW'75wwwwwwww7wwwwwssC`qgSdt3cw\x00\x00\x07r\x054\x00@\x00ewpqawW5Gaw47w77vw7wt\x00\x00\x00@\x00CAp@\x07wwt4www73ssscs76qw7wecGwwwwwwwwwwww\x03%%47vqds2VWt\x00\x04w\x05@@\x00\x00GSR\x07\x12WpsRw\x17pwu%%rSuuwWt\x00\x00\x00\x04\x00BW0\x01www\x05wwwww75%swGw7pw\x17777wwwwwwwwww5!7V7gt7\x06s5eww\x00\x00w\x14t \x00@usg!qev\x17\x16\x17Sw\x07sSsW5wWwwww`\x00\x00@\x04\x05\x07t\x00\x07wwpwwssqcsswCsqg\x07rsCGwwwwwwwww7qcvV%pu'Cq%gwgv\x00\x04w`\x01D\x00\x02V\x17\x13SCWSpqg7\x07S\x0745%wCrw7wuw@\x00\x00\x00BP7`\x07www\x00www77Gwswewsw\x17w77wwwwwwwwPs\x07\x07\x07uvw'\x03rWwtwvp\x00\x07pV@\x00\x00W\x17pq%47asCW%4w\x17\x17\x07w\x17551e77ww\x00\x00\x00@\x04\x05w\x00WwwwWwwww7\x16Wssru7w#ws7wwww7s\x01'4rwv\x161!qwGwVvww\x00\x00w\x05a\x04\x00\x044w\x12\x16V\x17V\x13@\x17sSG5cCWRqpsC\x13\x07\x17\x17w@\x00\x00\x00C@7\x00\x07www\x07wwwwwg656Ssg7Ww7www7\x1644vwG7Aac\x16vvVwfwGw`\x00\x07u$\x00@\x00SG\x12\x16\x1714s\x17\x03w%4qr\x157rq\x07%45tqag\x17u\x00\x00\x04\x04\x00Gp\x00wwwu\x17wwww7www7ssw3sw7wwrpsww\x064t674wwwggWgwep\x00w\x00S@\x00\x00G\x16wCR\x16CW\x07PSSCcqrWq7p\x12SR\x13\x16\x16\x10p7`\x00\x00\x00\x07\x00w\x00WwwwewwwwwWw77w77w77S7\x16AwGF\x17qc\x03CGggVugWgWt7\x00\x00wV@@@\x00453\x16\x17\x13V7\x127w0W\x17\x07\x17qw\x03\x075'\x07Gwwwwuw\x00\x00\x00P`\x17@\x07wwww'wWWGwwssw7w7sswrpw`rsc\x07\x16wwwWugvvvtr7v\x00\x07p \x14\x00\x00\x04w\x07t1ppupq@s\x07'sSe61qqCWwwwuwwwt\x00\x00\x04\x04\x14\x03p\x05www7WWwww7Www7qcv5v7Awg\x0740pvevwggwggu7\x077F\x10\x00W\x06U`\x00\x00\x06\x11w\x13\x07\x07\x16R\x17\x12\x17pwS\x17\x07Sw\x14447wW1qwwWww\x00\x00\x00\x00@Gq\x00wwwwwwwwsu7wsw7w\x17wsWw`\x12qagwwwgGtvvwW647\x077p\x00sA`\x04\x00\x00Ev\x17CS\x16\x01wpu%7\x177a7w1c\x17\x17ww5w6\x13Cagwp\x00\x00\x04\x16\x10w\x00wwwwwww7\x17\x03\x00ww5g7sswwg\x07agwvwegwvwweg4qcGtw\x00\x04w\x04\x14\x00\x00\x007qc441pSq\x03RSVSV\x165s\x16\x16wpSs\x05\x07\x057\x17\x17ww\x00\x00\x00\x00@\x07p\x07wwwwwsPq@P\x07ww7wwtrs\x12qwugGVVwggrp75'6u'\x07c\x00Cpu`@\x00\x04TsWCRR\x07t\x1640677!wS%!uw\x07%471rSCauw@\x00\x00\x044\x07p\x04wwwws\x05%\x00\x10\x00\x05wwuav\x175wagvvwwgwvV5\x03Cv\x16twRts\x14\x00\x07@@\x00\x00\x04\x05cqu1!sW\x01sQqqW\x17\x17w3SWsq55!RW\x0547\x177sp\x00\x00@A\x07p\x07wwwupR\x10CGp\x00www7swwwwuwGggwrW1cw4\x17ew\x07%2\x163\x04\x1740@\x00\x00\x07uw'e45!v52\x07\x077gsu446W\x07a%7%!sC\x10rRWt\x00\x00\x00B@q\x00wwu!\x07\x05\x07\x00Wu\x00\x07wwwwwwwvvvwwe'\x070g\x16@ve6\x1652S3p\x00w\x05G\x04\x00\x00\x07RSQsC\x03RQrU05%54ssSWw1t0qqpS\x16qS\x177wP\x00\x00\x14\x10w\x00WwwV\x15%\x05u%wp\x00wwwwwwwwGwsCRprG5g7%2a!c76\x170\x00sB\x14\x00\x00\x04uersuqa4rW2W\x12Ww'1q%w\x13C\x03SR\x16\x13ps\x166\x16\x16\x17`\x00\x04\x00`S\x00'wwqaCwrT7t\x10\x17wwwwwwvwt4saCusFsBS\x07\x1373a3s\x00\x06t%@\x00\x00@\x16SqRW04%5w\x050%7quwawv\x16\x175%%5$\x176SAqswP\x00\x00\x04\x10g\x00Wwwwt5GwRWw\x04wwwwwwwws3s%'tbVq41'3rsS773@\x01qD4\x04\x00\x07AtV5!wSRG5sqqcwsq7wqqaCSSC\x13`Q'\x12\x075wp\x00\x00\x00B\x170\x07wwwq`5wt0wp\x07wwwwwwt4adwV7W!&amp;\x12ssc73'3ps0\x06r\x10@\x00\x00\x00tsusRPqq4s\x17\x07\x03\x15'VW\x03uw%6446\x16U7%\x10qps\x07t\x00\x00@T\x07P\x07wwwwWCGwG\x07wPwwwwww3sWsds@!cq71s5sSs\x1637\x00\x01uG\x04\x00\x00\x05\x16\x17Ce%7v\x16W\x17CqucWswwW7\x17\x01SSqq2PR\x07\x07\x07\x14su\x00\x00\x00\x00\x17 \x07wwwww\x05\x17wpWw\x00WwwwwwadbVS43773s'2s#63sss\x00Gp`P\x00\x00@`G\x17Su!qw\x03g\x12WR1wwSqgw\x16\x17cpSCe\x03sSqss5p\x00\x04\x00t'\x10\x07wwwwwtvWu\x00wp\x07wwwwwWsW3%#ss\x13'3s53ssR71s@\x07p\x14$\x00\x00\x07\x14t0t7\x17\x07\x17Upw75w\x07wwww\x17!a57\x075\x13u%%%%%wp\x00\x00\x04\x01Cp\x07wwwwww\x055waGt\x04wwwwwbV pss6\x17'3a73s5371r3\x00\x03u%\x00@\x00\x00pWqqGgprpSSCCusWuwSuqv\x17\x075'p7\x17\x1753R\x17t\x00\x00\x00@\x070\x07wwwwwwtVwt\x03w\x00wwwwwW3ss7573s\x1772s63csr770\x07rC@\x00\x00\x04GgV7qqw\x156Ruw7\x075wwwwsw1t5w\x17\x07PppRP5w\x00\x00\x00@$\x07P\x07wwwwwww%\x17w\x14wp\x17wwww p33a2s63cs72S75#3qs\x00\x05pT\x05\x00\x00\x055qw\x17\x07CAce5\x12qWsV7www\x16SVS\x17!sq'75'\x17wp@\x00\x00\x00PS \x07wwwwwwwTgw`\x17t\x07wwwwss6\x173w1s\x173\x12q73s35727\x00\x06p\x07$@\x00\x00GvWAsWsUsGw\x17#W7SWwWsv77cV47SSCSpwp\x00\x00\x04\x04\x00'\x10Gwwwwwwww\x14wu\x07w\x00wwww333ss3r73ss63s\x07'2qw3p\x01w\x14\x10\x00\x00@4qsrS%\x167W45%A%sww7wwqwSW5sRqappww@\x00\x00\x00\x02PW\x00\x07wwwwwwwwaGw@wpGwww6\x17s67C73c'3ss'3s73#\x170\x00q`d\x04\x00\x00G6\x17WpSau'uws7Su0qwwqwswssCw\x177Swqu\x00\x00\x00\x00\x04\x043\x00wwwwwwwwww\x07wpWt7www3s3q33c\x171s63\x13s71sssrp\x047\x05P\x00\x00\x00Guwau0\x17\x12Uwe5t2RWwwwwsvW%u7pqaguww\x00\x00\x00@@\x034\x00wwwwwwwwwwAww\x07w\x07wwws663w77#s3q7'5s'3c\x1732\x00G@`@\x00\x00\x05r5s\x07wp52S\x17rsW77\x17w\x17wwSsScu7ww\x17w04\x00\x00\x00\x00\x05\x04q\x00wwwwwwwwwwt\x07wpwuwww3q3r3ass'073s273a72ss\x00\x01p\x14 @\x00\x02W\x07\x17\x00\x14wCS\x044\x17u5uwwvwwwwwwWwwwwwwCS\x00\x00\x00\x04\x04\x03p\x04wwwwwwwwwwwPwt7wwww63s\x17737\x13sss'771s73s5\x17\x00\x07p`T\x00\x00\x04wqe'\x02\x17upsSw\x17csesSSWwwwwwwus\x17wu0t\x00\x00\x04\x00 \x07\x00\x07wwwwwwwwwwwpWwGwww73r3c3Sc6\x13'3S1c63s61r'\x00\x045\x05\x00\x00@\x00W\x12\x05q\x01p\x12\x07usPw\x17\x07\x17%7ww\x17uwwspstwWC\x07\x00\x00\x00\x00\x04Pq\x00Gwwwwwwwwwwww\x07ww7RSgs\x17s7673ssqc7'3s7416\x17Sp\x00W\x04$@\x00\x00\x07u wp\x05%\x01\x03\x047\x17wwwwwVwwwwwuwV\x17ww5%\x00\x00\x00@@\x00q\x00wwwwwwwwwwwwwwwwcwwW3c7\x13s3q37373sq7\x123GCc'W\x00\x07pS@\x04\x00\x047S\x01w!\x02\x16\x140RPqqwu67\x17wwwwwwwww5 \x17@\x00\x00\x00$\x01p\x00wwwwwwwwwwwwwsCsWwwws7r6567'\x12sss\x13#a%G25uqc\x00\x054\x04\x04@\x00\x00Gppqp\x01A!\x04057wsSuwwwwWwwwwwwRQp\x00\x00\x00\x04P\x07\x00\x07wwwwwwwwwwww7\x07wWwgrs7\x133s3s3s770\x02rV\x12R6\x17V667@\x00w\x00p\x00\x00\x00\x05w\x16\x16W\x06\x12RSRRwSwwwwww\x17wwwwww\x17%6@\x00\x00@@\x00q\x00gwwwwwwwwwwwSGwwgw57Vr6s563w73\x03\x075\x070vwwvww5w7\x00Ct\x05`@\x00\x00Gqa\x07qp\x10 57\x17guwwwwWwuwwwwwsSq\x00\x00@\x00@Cp\x00wwwwwwwwwwSsgwww7%www3s7#3s\x03\x12\x1644&amp;\x16w555swuwws@\x047\x00P@\x04\x00\x00w\x160wwuu7Wau7GWwuqEsWwwwwwwt\x00\x00\x00@\x00\x17\x00\x07wwwwwwwwwswWwwqauwwvws53ss47%aCsqcSCrsuswwwwp\x00W\x05$\x14\x00\x00\x04Wuw\x16\x146\x16t!sCV7wwu4sWwwwwww\x14\x00\x00\x04\x04\x04\x07q\x00wwwwwwwqcSe6wu47wgwvww7#43\x03CpC\x07#BV5'757susw7ww\x00\x07pA`\x04\x00\x00\x07wuwwuwSWGw7W7u\x16\x045wuwwWwS@\x00\x04\x00\x00\x057\x00\x07wwwwwwwwwwwww'wwwwwwww3s3aar\x076qG75w7Ssswrwwwwwp\x00W$\x07@@@\x00wwwWwwwss\x17w7Gwu5WWwwwwWt\x10@\x00\x06PBq\x00\x07wwwwwwwwwwwG7Wwwgwgwvw43@rRW4qc\x00\x07sqsw757ssWwwww@\x03SA`P\x00\x04\x07wwwwWwwtsGSwu5\x02Suwwuwwsa\x04\x04\x00@w\x10\x04wwwwqewwwwwwwwwwwwwwwS73a7%'!c\x06\x16sw\x17g63Csaw7swwwwp@w\x04\x07\x06\x04\x00\x05wwwwwuwwu7wWWRuwWwu7qwu\x00Aa@\x07q\x00GwsRV\x16\x13RSWwwwwvwvwww567G@rrRV\x160ss7Rw3\x17\x1777sqw7wwwww\x00\x07w\x05AB@\x00wwwwwwuqwwwww\x17U5wu6WWWSG\x04\x14%s\x10\x07v\x15\x05\x05\x00\x10P\x04\x1407Wwwwwwww%vwww7%5%#aw\x174ww\x13Sss\x17\x13\x1777wwwwwwt\x00\x17r\x06AB@\x04wwwwwwwwut\x05\x14u7ww\x16U5wwt\x05%`Sp\x00\x07\x15\x00\x00\x00\x00@\x04\x10\x01AA%7wwww7\x17wwwwwrR\x073qw7#sw7w50\x140tqepu77wwwwB@WQd\x144\x00\x00Wwwwwwwp\x00\x06R\x17WWwagW\x17w\x07\x07@\x17w\x00\x06P\x00\x00\x00\x00\x00\x01\x00\x00\x10\x02\x10RRuwwwwwwW%435%sss3s77sq0\x12\x01cw7777rTwWwwwu\x00\x07w\x01e@E\x04%%t4RT\x05\x00@\x054WwwwWQwwPG@Ww\x00\x05\x01\x00\x00\x00\x00\x00\x10\x00\x01\x05\x02\x15\x05\x01\x05\x17wwwwwv7ssw\x0737\x077rsw77RP4771swww\x15\x13pwWwwwt\x00\x07w@\x06R@\x04\x00\x00\x00\x00\x00\x00\x00\x00\x07PsWWwqwwTpp\x177\x00\x00\x10\x00\x00\x00\x00\x10\x00\x00\x10\x10\x00\x01\x00\x000q!\x07Wwwwu77ssssssc57\x03CS1%75\x01CAC\x111puWWewwwwt\x00CwP\x04\x16P@@C@\x00\x00\x00\x00\x045eswwt%pRT\x05wP\x00\x04\x00\x00\x00\x00\x00\x00\x01\x00\x00\x00\x10\x14\x01!A\x10SP1wwssw2777\x077773arwpCs\x10\x03G\x10wug@\x01\x02\x17qwwwwwwp\x04\x13wpAae$\x04\x04\x04\x04\x00@\x00CWWWwWV\x16@\x07w0\x00\x14\x10\x00\x00\x00\x00\x00\x01\x00\x01\x01\x10\x01\x01\x00P\x14!\x05%\x07\x17www7usssssqrV\x16%!'S\x00Gt\x16G\x07vWwt5\x00Wuuwwwww@\x04\x07w4\x04\x05Ae!\x02\x07\x04\x04\x04$qwwu4\x00E7w\x10\x00F\x00\x00\x00\x00\x00\x00\x00\x00\x00\x00\x00\x00\x10\x00\x01\x01!\x140\x17\x10q7sww77'770cacsW\x17u0WwpdpGu5twpa5wwwwwwww@\x00\x05ww\x16\x00@DDT\x05%\x04\x14\x04uwR@usu \x00Dq@\x00\x00\x00\x01\x00\x00\x00\x00\x00\x10\x10\x10\x01\x14\x10Aa\x05q\x07\x13Wwssssssqg\x147\x17\x07ce0\x07\x00Ct\x01G\x07vFRWD\x04C\x15wwwwwwwwt\x00\x00\x17ww5\x00\x00\x00\x04\x04\x06\x00\x00\x00\x01uwwt\x00\x00Gw@\x00\x00\x00\x10\x00\x10\x01 \x11\x00\x00\x01\x00\x10\x00\x12\x11\x03S\x01q\x051\x17wwsss0c\x167Ccp47Cp@tw@`VW5eeq`dpuwwwwwwwww@\x00\x04\x17wwwvqcPtwwww%\x00\x00\x04Gww@\x00\x00\x00\x01\x01\x01\x05\x10\x01\x03P\x10\x10A\x03ACP\x157\x17\x10psw7w77g\x14w\x076\x16\x17wp4\x04\x16\x00w\x06V\x00wD\x06\x17v@@CSwwwwwwwwwwD\x00\x00\x00Aau7WwSRPp\x00\x00\x04\x07wwwp\x00\x00\x01\x01\x10\x12\x10\x13\x015% \x17\x05\x105\x01!\x07\x12Ppq\x17\x17sw7rs\x167!%%www\x07P\x00a\x04w\x04\x00VwWuwe\x04tduwwwwwwwwwwww@@\x00\x00\x00\x00\x00\x00\x00\x00\x00\x00@Gwwwww\x04\x00\x10\x10\x01 \x10\x10p\x12\x10\x11\x11q\x010A\x03Pp5\x17\x17\x12qGwsw\x177w\x07wwwwww\x05$\x04\x14pwPv\x00WaGGVvWwgwwwwwwwwwwwwwwvV\x16D$\x06\x14egGwwwwwwt\x10\x01\x01\x01\x01\x01\x01\x01\x01\x05\x11%0\x17 S\x17\x14\x17\x15Pqqu\x03\x17swsss!%wwwwww5\x00B\x00B\x07d\x05@evtpuwvWwqwwwwwwwwwwwwwwwwwwWwsWwwwwwww4\x01\x00\x00\x10\x10\x10\x00\x00\x00\x00\x00\x10\x03QS\x10\x171q0q5%\x13T7wsw77wwwwwwwt6\x04\x04\x04\x14WpB\x04\x07ECGGegvVWwwwwwwwwwwwwwwwwwG0CTwwwwwwwwA\x00\x01\x01\x00\x00\x00\x00\x00\x00\x00\x00\x00\x14\x03\x01aq\x07\x16S\x16\x17\x17u!wswscswwwwwwwsP@\x00A`\x07p\x04p%$$`VVWeegwwwwwwwwwwwwwwue\x175\x16\x17\x004\x177wwwww\x10\x00\x10\x00\x00\x00\x00\x00\x00\x00\x00\x00\x00\x00\x10P\x10\x00\x17\x111qpsP\x17swsssswwwwwwwtp\x04\x04\x00\x07\x07t\x00\x04\x04\x00AGgwuwwuwwwwwwwwwwwwwwwwpRq\x074Suuwwwwwq\x01A\x00\x00\x00\x00\x00\x00\x10\x00\x10\x10\x00\x00\x01\x06\x15 445557\x01wswsswwwwwwwww5@\x02@@@w\x04\x00GBV\x15uwwwW4uwwwwwwwwwwwwwwww\x15\x07\x05\x01\x05'w\x17uwwwwR\x10\x10\x00\x00\x01\x01\x00\x00\x10\x00\x00\x10\x10\x00\x10\x00\x14\x01QCSW\x150sw7sr7wwwwwwwwp\x04\x04\x00\x16\x01`@\x04\x00\x05\x05vwuvuwW4qwwwwwwwwwwwwSt4pp\x03BsAsGwwwwwwS\x00\x00\x00\x00\x00\x01\x01\x00\x01\x01\x00 \x16\x01\x01A40540w\x057Cs\x175wwwwwwwwwR@\x00@d\x04\x04\x00A@RGuwWuwu5U5uwwwwwwwwwww\x07SW\x12\x01e1u\x07tsswWwwww@\x00\x10\x00\x10\x10 \x01@\x10\x01\x11\x01\x12P0A\x17SA\x17\x11\x07w7Vwwwwwwwwwwwq$\x04\x04\x01`@D$$\x054\x17Sv\x17SWV7CRWwwwwuwwwww\x00\x04sAp\x13@\x03\x01qutWwwwwwwP\x000\x00\x01\x01\x00\x10\x01@\x04\x00A\x01A0a\x07\x17\x01\x07swwwwwwwwwwwwwwwR@\x00@RP$\x14\x17\x00CAeupu4uwWuwwwwwwtwwww\x00q@0\x16p\x12P\x07pssw\x07WWwwwwp\x01pP\x04\x10\x01\x00\x10\x10\x100R\x16\x15\x17\x13\x07wqwuw7w77wwwwwwwww0\x00@\x00\x04\x06P%$\x14\x145qauqu7W7Cuwwwwwwuwwp%B\x03P\x01\x10w\x00e\x16\x17GqwwwwwwwwP\x01\x00\x11\x04\x10C\x01aa\x05!A\x03Cwwwwvw'wswwwwwwwwwwwqt$g@D\x07P\x05\x03CW\x07\x17R\x16\x17uuuuwwwWWWwwwwwP5\x05\x00\x00\x00sG\x17!w\x17Ww\x17wwwwwwwqa\x00\x01\x00\x10P\x10\x10R\x147wwWwswwswwwV7wwwwwwwwww\x01Gwww\x00\x05\x03\x04\x10\x104\x16\x17UpRwwwWwwwww\x167wwww@0\x00\x00@\x14\x13qGpspWsWwwwwwwwwwpqa%%%%wwwwwuwwsww\x1777wwwwwwwwwwwq%wwwW\x03@\x10$\x07SqaawuAuwwwwwwwupwwww\x10@4\x00\x07 @r\x17qG\x176Wquwwwwwwwwwwwswwwwwqv7sw7usWwwwwwwwwwwwwv56SPtu P\x01BQqgW\x175ewwCuuwwwwwwwSWwu`\x10\x01\x007\x055\x05w\x17qew\x17gswwwwwwwssw7wwwwrSgwwwwuswwwpwwwwwwwvsqqvwp44r\x05\x00pa\x12Pq0uEw7wwW7wwwwwwwwsww\x03@\x00\x07\x04\x12r\x12Sg\x16SAw5uwwwwwwswwwwww7swww7ww7swwspwwwwwwwRStwvwgwsPup4\x14\x10@%4wSs\x17W5wvWwwwWwwwwuwwA\x00\x00\x17\x10\x05qG4\x17qwt5wvw7wwwwwwwwwwwwwww7u76wwgsGwwwwwwg6wewvw7\x17\x07GwqG\x10\x03Cu73\x120\x16\x100w\x07Wuuwswwwwwwsw4t\x04\x00as\x007qapw7v\x17qwWwwwwwwwwwwwswswW7wwwg5wwwwwwwwuwWww%4ugwwvwq\x06sw3q\x075\x11q1\x01\x10q5wwwuwwwwwwuwR\x10\x00\x00\x174\x07u\x07w\x07sWqwwswWwwwwwwwwwwwswswwwqsWwwwwwsSg6vw'cawgvwvwesBW6S\x07\x12s\x03\x03`\x10\x13\x03\x11e7Wwwwwwwwwww`R\x00qaRW\x01wqe4wwu\x17uwwwwwwwwww7swWqwwwswwwwwwww7wuwwwsuvWwwwwgwW\x17sS3ws\x17\x13\x10\x11s\x01\x11\x03\x12Suwwwww5wwwwp\x05r\x17\x12\x077\x06\x13asRSGvw\x07swwwwwwwwwwww7wwwrWwwwww7W7wwvwt7Gwwgwggwww`w75c\x16w#\x01\x07gu01\x10\x1147wwwwwwwwwwwp\x17\x03Aqa\x17t\x17v\x17w\x17qw\x07uwWwwwwwswsw7wwrSwwwwwwwSwwVwwwwwwwgwgwwgqv\x17rSc57\x13\x11\x17q\x11\x01\x01A\x03\x10\x13SWwwwuwwwwuw\x03@\x14sP\x16w\x01g5wpw7wwWswWwwwswwwWwgswwwwwww'swwtw\x17t7wgwvwwwsqqgaw\x177\x13SawGe!01q3qC\x10\x16wwwuwwwwwwwt\x03B\x17#e0wqCv\x17rWqw7uwwwwwwwwwwsSwwwwwwrsqgvqg3vwwwwvwwvwWgww477\x03v53\x015w\x10\x11\x10\x12\x15\x075757wwwwwwwwsw7pA`WS\x057puqwu%wuw\x07wwwwwwwwwswwwwwwsw7WwwuwstwwgwwwwpwwgwggWu'w\x172Q6\x12ws\x01!\x150\x11\x02\x11CSwwwwwwwwwwww571%wp\x17s\x07w\x17w\x077wwwwwwwwww7wwwwwwsv7wwgvsrWwwwwwt7wwwwwSqs'SqwsSsQqWt\x13\x11!\x01%1\x16\x13\x07wqwswwwwSwwsVqGw0\x07w\x16W\x12wqwWwu7wwwwwwwwwwwww7\x175wGwqqvWwgwwwwwwgww\x077677Wsscq\x03\x01c07\x17p\x12\x13\x13S\x05g\x10\x17wVuuwwww7w7ww\x16s\x01gw\x167sGW\x17sCwwuwwwwwwwwwww7rWgwww77wwwwwgwtwwwww3sCsrs75%1'57\x10SCq51\x01\x01w\x13S1%wwwgwwwwwwwwww\x16w\x17qawqspwWw\x07wwwwwwwwwwwwwCwwwwgsewvwwvW7wwwww57Cs77\x177'w3SS\x03Cw15\x16\x12SS\x12w\x03\x01\x03RwwwwwwwqwwwwwwqvpwwAgu%r7Ww\x17wwwwwwwwwW57wwwwqsGwgwwt77\x17www7%rsswssssWw\x1607qqqp\x12\x13\x11rp1s\x1151%wwwwwwqwwwwwwwwqw\x17\x177qww5w7uwwwwwwwwwsrwwwWcRwwwwwwsspvwwwsGw77773csssw3\x174w\x03\x0751w\x165\x13\x17u\x03\x03\x12Swwwwww\x17wwwwwwwwwprww\x16\x17qw\x05wwwwwwwwwwW7wwwrw\x17wwwwws%74wwrw7wsssw7cwsrss45#\x13\x13q0wsGsSp47141Gwwwww\x12WwwwwwwwwwwW\x07\x07wqgwsv\x17wwwwwww77uwwtw7wwwvwcwsewwsWsGswww77777776ssV\x13C\x07\x17\x03Gsu0\x17\x13\x10\x17\x13\x16wwwwp\x12Wwwwwwwwwwwwwsu%7\x17\x17w\x17wwwwwwW7wuvwwsuwvwwwsW7Www4v7wswsssVsSssqss773\x16\x13\x13q\x177sSw05305\x07\x17wa\x01Wwwwwwwwwwwww77wSwwgrWwwwwwu7wtwvwsRwvwwwsCw7gw7wcqwsww7ww77757757sS5s\x13RSc\x13W!cS\x124\x11pww\x17\x17wwwwvwwwwwwwwwwwwwqasuwwwwww7wwwwsw7wwwvww7wRwswv\x175wwws7Ssssscrscrs3cs\x05%755'1s\x1745\x13rSgwwwwwu7wwwwwwwvsWwwwvwwWwwwwwu7wvwwvw5gwwww57qruwWrSwwwww7sw7777777777cs\x171\x12W73\x13C\x15!srq\x01\x05sWwwwu7wswwwwt7swswwsqwwwwwwucwwwwwsqwwwwww7sagwww6\x17wwwww7Sw7srssssssss77'5!\x12R\x1673cw51\x16\x16wwwwscwwwww7wswwWwwgRwwwwwwwsswwwwu7\x07wvwwg\x17qpwwwur47wwwwwSswss%7575757\x13sSsscw%\x05u5\x051q\x07\x05asw7sv\x17uwwswwesWwswwgswwwwwwwrwwwwgw7wwwwwwsv7www7r5wwwwwww7w7w7ssrscrs'6767773s3\x01aw\x16\x10qswwwcV\x17wssswwSswgwwgwqwwwwwwssw\x17wwwu7wgwgwwRwqvww7R\x17wwwwwwrScss7sw777777ssssssss\x17777\x07Cwww7%!w7w7wwVqswwwwwG47wwwwwwru'\x17wtwCvwwwwwwcu4wsw\x07CwwwwwwqcW7Ww7w77ssssss77777\x0704rV\x16RswCCaasws77w7777wwww777wwwwwww7\x077wgvsswwwwwwq'\x17'w6Wsswwwwwwq77sw77sswsssssssssssssww7sw77w77777w7wsswwwwwwwwwwwwwwwww7wwwwww7wwwwww77wwwww77wwwwww77wwwwww7\x00\x00\x00\x00\x00\x00\x00\x00\x00\x00\x01\x05\x00\x00\x00\x00\x00\x00\xa2\xad\x05\xfe"</t>
  </si>
  <si>
    <t>Produce</t>
  </si>
  <si>
    <t>Dried fruit and bean curd</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</si>
  <si>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003'3s3ss73s\x17!wvVw\x144w!&amp;WwwvVwvwwwtpwwwwwwwwwwuwwuGWwwwwwwwww7wwwwwwwwwww7wwwwwwww\x10!6w\x00\x07w\x00\x0073s72373s7!sa7wvwsaw\x17rWwwgwwvwwwww\x17wwwwwwWwwwpwFuwwwwwwwwwwwwwwwwwwwwwwwswwwwwwwRA%vp`3's71sssr73ss07cG\x07wgVrs\x077gwwgwgwwwwwwwwwwwwwWwt\x04GWVwwwwwwwwwwwswwwwwwwwwwwwwwwwwwww\x12Rcv\x16733s73733s773ss\x13swVWwWGw'\x17Vwwgwgwwwwwwwwwwuwwp`p\x04ueGwwwwwwwwwwwwwwwwwwwwwwwwwwwwwwwwp\x10Cws7s72ss\x1773s#773su#cw'gwavw7CGwwwggwwwwwwwWwwwt\x05w\x10ew%wwwwwwwwwwww7wwwwwwwwwwwwwwwwwwwww0\x033s72s77#ss\x1773ssc755'WRwwu6swwGwwwwwwwwwwWwwwt\x04\x17wt\x06WFWwwwwwwwwwwwwwwswwswwwwwwwwwww7wwwwps7sw3s773'3sw7373ss1#7VVvutsswvwwwwwwwwwwuwt\x06TgFu\x00tuewwwwwwwwwwwwwwwwwwwwwwwwwwwwwwwwwww723373s3ss73237sw777sCswwvwtwssWwwwwwwWuwwu`eBWuwPGVVWwwwwwwwwwwwwwwwwwwwwwwwwswwwwwwwwwswsss'3w3737sss733rs7747\x07wwwaewswwwwwwwwww`GV\x04\x04wpd\x04euegwwwwwwwwwwwwwww7wwwwwwwwww7wwwwww337373s3ssv37773sv77ssssw\x07vwwwwwwwwwwwwwwp\x04RS@@GGR@CGV\x15'gwwwwwwwwwwwwwww7wwwwwwwwwwwswwwss3rs73r733ss7#s'3ss7777swqwwwwwwwwWwWuwt\x04\x04\x04dRVV\x17dW\x16Vtvq7Ggwwwwwwwwwwwwwwwwwwwww7wwwwwww73773q73r7773s77773ssssw7swwwwwwwwwwWwwq@BP\x04\x145a@D@gtGTu'v5\x17wwwwwwwwwwwwwwwwwwwwwwwswwwsw3rs3s7#s73s7'7sss7777773sw7swwwwwwwwwwwd$\x04\x04\x00@@@D\x00\x04Gw\x04wFV5&amp;rRGwwwwwwwwwwwwwwwwwswwwwwwwww777773s71s73s3s77776777w77swwwwwwwwWwwt\x14P@BA\x00\x00\x00\x00t@wwpGWGGRW57\x01wwwwwwwwwwwwwwwwwwwwwwwwwws33s3s73s63s7s7s73sssss3w77swwwwwwWwwp@g\x00\x00\x14\x10@\x00\x00\x07@\x06wut\x04ttwebG!gewwwwwwwwwwwwwwwwww7www7ww777673s63ssss3s3sg7777swsww7w7wwuwwww\x04tuvEe\x00\x00\x00\x04D\x00WvV7\x04etRwwRVs\x12\x04wwwwwwwwwwwwwwwwww7wwwww3s3ss'7373737'7'73sssw7sw77wwwwwwwww@RGGu4pP\x10\x05W\x00\x04wutGu\x00vTCGw%$gs\x00gwwwwwwwwwwwwww7wwwwwww76w7733ssw3sssssssssw3sw7wsw7wwwwwwp\x06D\x04$gWGDew`@wwF\x07DgtGed4$wqpws\x12Wwwwwwwwwwwwwwwwwwwwww3s33sss733r73ss777773w7ssswwwwWuwwt\x04pBPE\x04v@\x02G@\x04\x07wt\x05D\x00Ep@VTw\x07\x04vw@Fs\x02Vwwwwwwwwwwwwwwwwwswww77w772s677773sssss77sw7wwsswwwwwt\x00G@@@RFu\x00E@@@up@d\x00EBe\x04gGcscBVwsDs\x12\x10vwwwwwwwwwwwwwwwwww3333sss73s3s773s776sw77ssswwwwwww@\x04T\x04\x04\x04d\x14BD44@WvD\x04@@\x06\x04Vq@tEGu%cGGrV%c\x13\x07wwwwwwwwwwwwwwwww7w%!777sw777'7'7'73w3ssw7wswuuwwp\x00@a`@@V@D\x04t@ww@\x04\x00\x00D@@DFTVRugse&amp;sG5cF$0f7wwwwwwwwwwwwwww33sw!#S733ss33ssssw3w77sw77swwwt\x00B@GA\x044\x04\x04\x00GPwVt\x07@\x04\x14\x00\x00\x04\x04\x07peeGwgSq$vVtqe'\x13Vwwwwwwwwwwwwwww%!tpw73s7w37ww777737sw77swwwWwt\x00D\x14\x044\x14\x00Gp\x04\x00Gwte\x04u\x04\x07\x04\x00\x00@tuwDeeewvRS!&amp;\x16vSe$c\x15\x07gwwwwwwwwwwwwswsw4pr703ws33ssssww77wswswwws@\x00\x04dwQ\x00\x00\x04t\x00\x00Fwt\x16@t\x00\x05\x00\x00\x00\x07@GwqGBVvwwvV\x11cGtvw\x16rspWwwwwwwwwwwwtp\x165swuasS#Wwssssw3swssw7wswwt\x044\x00@A`\x10\x00\x01d\x00\x00WwpAWp\x04\x14\x00\x00\x00\x04\x04wwv\x04ueegwwwf\x170rG\x16w4 605wwwwwwwwwwswwCgRswg'\x1733sssw7w777wsw7wwt\x00\x00G\x00\x045\x11@\x00D@\x00w`tevw\x04\x00\x00\x00\x00\x00@wwwuPFTtvvvtwvS%rwVVWC\x07\x07'wwwwwwwww\x165rwt7Ww\x17wv7u67sssswwwswwwww\x00\x04\x04t\x16@P@\x00\x04\x00\x00Wt\x05@VPt@\x04\x00\x00\x04D$wvWe$GVRWgGgdgwC\x03Gecv4v2S\x16wwwwwwwwwC547wrRw57ecqswwwwsssww7wwp\x00\x00\x05\x07G\x14\x01\x10\x00\x00@\x07v\x14\x04$\x07V\x00w\x00@\x00@\x00Wuuu\x06W\x00eedwewwvwwwsrt\x07Gqd6s\x13Gwwwwwwrww7\x12Rwwtvwswww77sswwww7wwww\x00\x04\x04@GC@\x00\x04\x00\x04wTte\x14\x00\x05@V@\x04@\x00GwdwBPue\x06VVwvwvtvwww\x01'q`gwCFc0\x14wwwww54sww7\x13%7wqwwwwww7wsww7wwwwwp\x00\x00\x00@\x04\x00\x04@\x00Wpg\x04\x10\x00\x00V\x14\x04\x04\x00\x00Ew`S`Gt\x06@EdtvwdvVwgggv\x12\x16w\x00Cwq\x14cc4\x17gwww7wsswwww\x17wwwwwwwwwww7wwwwwwq\x00\x00@\x00@P@\x00GwtDA\x04\x00\x00@D\x00\x00\x00\x05vqEvTVS@GpGGCVwwgdvwGGwa\x006vFGg6RCr\x13gwsw37w7ww7wwwwwwwwwRTFDdwwwwww\x10\x00\x04@\x04w\x00\x04wC@\x00t\x10\x00\x04\x00@BPtwuD\x06u\x00\x00D\x00\x04wDt7'\x16gwwewvvwwsS\x12\x12qdqg7\x07$1wwswwwswww7wwwwvu`@@\x00\x00\x00\x00\x00evwwwv\x00\x00\x04\x00\x04\x00\x17tTt\x00\x01\x00\x00\x01@\x04\x04wwwst\x00w\x00\x00\x04\x04\x04w\x05gG4u7Vwvwwegwvtpq&amp;\x16gGGesC\x0637s7ssswww7wwu%\x00\x00\x00\x00\x00\x10\x05\x00@\x00@\x14www\x10\x00\x04\x00\x00Wt\x07`@D\x14\x00\x00\x07\x00\x00\x07wwAD@GP\x10\x00\x00\x00\x07wt\x04wG'ag4wggVudgggrQ!44qrtvswwww7wwswwwwe\x00\x00@P\x07%eerW\x14\x14\x00@\x04Swp\x00\x00Dqee`E\x00@\x10\x00\x00\x04\x04\x00Wwu\x06@\x05q\x05\x00\x00\x00DwupGvwV\x16sV6VwgggwtvwvsCs&amp;gGsVs7v\x17wwwwwwwu\x00\x04\x00\x07\x07uwwwWvwwu%\x00\x04\x05w\x00\x00\x00Gt\x04\x14\x06G\x07\x00\x00\x00p\x00@dww@\x04\x02G\x10P\x00\x04\x07ww\x04\x00wVwg\x16cW\x07GwvvwwGGwtv\x16\x17\x13cFeww7sswwwwwu\x00\x00\x02WwuwGWweuegWwwA`\x05p\x00\x00\x04p@@A@@P\x00\x00D\x00\x05\x07Dw\x14\x00D\x04\x11\x00\x00\x00wwD\x00\x0477vVut624'qegfvvegggaa756v\x17wwwwwwwq@\x00\x07wvVVWww5wvTuduwwA@G\x00\x00\x00@B@t\x04@\x00\x00\x04\x00\x04wD\x05ged\x00A\x00\x00\x00\x07u@\x00\x00sww\x17wvweecS\x07vtwwgVwwgwvS\x03C7swwwwwww\x04\x00\x07wGGwWwupV\x17SWd\x07WgWwp\x10@\x00\x00\x04\x04\x04G4\x00P\x00@\x04G@@\x06WP@\x04q\x00\x00\x04u\x04\x00\x00wwwww\x07\x07VVSa`v\x03CgGwfwWGgwvw3wwwwwwwwt\x00\x00twt\x14WpwS\x11\x11\x0557WDeEgwWe\x00\x00\x00\x00P@\x04w@@\x04\x04\x03@t\x16\x14@gP@\x04@@ut@\x00\x05wwwwwwv7'egwat6\x13qgwggvWggFGwwwwwwww\x00\x00wwDwdRWu%40\x10\x10Pqt\x16PWWwwtP\x00\x00@@\x04@@@\x00\x00De@e`\x04V@\x04\x00\x00wt\x00\x00\x00gfVwgwwugSwC`vrSe'\x16\x05gvwgVwwvwwwwwwwp\x00\x17uCGDSEwW\x11Q\x15\x01A\x00\x16Vegeeeww\x00\x00\x00\x04\x00@\x04\x00\x00G@GP\x00@\x04P\x00G@\x04ut\x00\x00\x00TtPd\x04\x06\x04egwgCwWG\x07gRG'74gwwgwwgwwwwwwq\x00EwVt@Eewu1Wsp\x12\x11@\x01WWWWWWwwu\x00\x00\x00D\x00\x00\x07Wt\x04q\x04\x00\x00R@\x047wWC@\x00\x07GfFFGdtF@B@ww@csFT6sCBCqGgvVfVwwwwwwt\x007v\x05FV\x16\x16WwWqwSQR\x10\x147wwwwwVWwt\x00\x00\x00D\x05\x04ts@D\x00\x00\x00D\x16\x04Gae\x04\x00\x00DttugVVGefTd\x04FwpCs'ettw42sqgewgwwwwww\x00\x05w\x05d\x04\x04uwuw5wUq55\x10\x01Wwwwwwwuww\x10\x00\x00\x00wt\x07Da\x00\x00\x00\x00\x07D\x00wT\x04\x00\x00VvvVgFdgdtVdtB@dw`50rvgegGacCrwwwwwwwt\x00\x17ttugWtuwww40\x01A\x16\x17\x10wwwwwwwwgWt\x00\x00\x04GP`P\x14\x10\x00\x00\x00p@GP@@\x00GtttedwGVVfgGFtd\x04durs\x07\x13RV56\x17%6\x17Gwwwwww\x10\x04w\x07GGuw\x17wwwSQ\x11q\x13\x10Q\x05wwu5wW7uuww\x00\x00\x00\x04t\x05`@\x00\x00\x00GTpu\x04\x00\x00\x05gGggwwvwgguttgFTd\x00\x06d53%#rVevVpr00wwwww\x00\x07wuwqw\x17qwwwu\x07\x10\x10\x14\x11\x07\x12wwww\x17wwwwwWt\x00\x00\x00w\x04\x07\x10\x00\x00\x04\x14`G@@\x00\x04gwwwwvvwwwwgggttfVF@Gf73p0qrVag\x17Ggwwwwt\x00wtwWw\x17au5wwq\x10uS\x13\x05\x10Uwuququwwwwww\x00\x00\x00EpDa@P@@W\x14@\x00\x00wwvwgvwwvwgwwwvvvVedt\x04\x05as3s\x03\x07!vTg%6wwwwp\x01wWww\x17u57www\x1051!P\x11\x01'wW77\x07SQwueuwt\x00\x00\x07D\x00\x04\x00`@w@@\x00\x00wwwwwwwwwwwwgvvwwwvVed`Dd'773r\x161'4Wewwww\x00Guwqqw\x17wuwww\x01QW\x151\x03\x00WwwuASSGuwwwwp\x00\x00\x04p\x00@\x04\x04wT\x04\x00\x00wwwvwwwwwuwwwwwwwgggvVed`\x04ps3733\x12RRrVwwwu\x00\x07vuww5qusWwq\x1001q\x05\x14\x10\x07uw\x1715eqqwuwWw\x00\x00\x00\x04\x00@@Ww@\x00\x00\x07wwwwwvvvFfVttwgwwwwwgefVF@F773qss3!%'wwww\x00wuwu5pwsWqwv\x15\x11C\x07\x13\x01!\x02wwuSC\x17wV5sGuwT\x00\x00\x04p@\x07wT\x00\x00\x07wwwwwed\x04@T\x16AG\x07@t`egwgwvVee`D`sp367773\x03wuwp\x00wWwSw\x17\x17WsV\x17u0\x16\x11QqSQ\x05u5w5\x15ww\x11Wtuwwp\x15\x00\x00@Ww@\x00\x00\x07wwwwv@\x04Au7w\x11\x13sQ\x17\x01EB\x06Fwvwe\x06td\x00E#7733#373wwwP\x04wwwwPuwsuq\x15s\x11q\x11!C\x11\x11\x07wwqP7w\x17\x07wuwuwpGp\x00\x00DT\x00\x00\x07wwwwd\x00Ag7wwq\x055u\x13\x05\x15s5P\x10Dgwvd\x06VT\x06cs373SsS7wpwp\x07wWW\x175quuwwq\x05a\x11qS\x15pp\x17qqW5wSG\x17WGqgww\x00w\x00\x00\x00\x00\x00\x00wwwwd\x00\x0555w7w11\x173\x15\x12\x17\x17S7W\x10\x04\x06wwF\x06d\x00G3rSc3#63wPwP\x07wwwup\x17rSWwwqW\x14\x12\x15!u\x00\x00ww5wwA5u5twWuwPWp\x00\x00\x00\x00wwwwt\x01Aqqsuwwq\x12\x17S\x12\x15%s5\x131w\x11@Gvuadd\x04\x073373s3swpw\x00\x07wWwS\x17qQusWwws\x13\x15\x13\x150\x01\x10uwwww7w0wwuwWw`\x07w\x00\x00\x00Wwww`@ws\x13\x16\x17sw7\x13\x11\x135\x11Q\x171S\x05\x17\x13w\x10\x04'vtgD\x04c77373s3wPw\x00WwwqpW\x057V5wwwqAqpwP\x10\x00\x17uww\x17\x15qWWWVwwwPWwp\x00\x07wwwd\x055w\x11Qq57wu0\x107q\x01!sQ11151w0\x04gv@g@Css1c5#7w\x00w\x00\x07uwWq1qaqWwuwW\x17\x07\x17Sp\x11\x10\x01wwwusWwwwwWWwp\x07ww4wwwwA%7\x17s\x12\x13SW7s1\x11\x13\x111SS1\x15\x11\x05\x01\x175w\x10\x00wwD`D32w7373w\x00w\x00GwWwWP\x17W\x17wqSSuquu5\x01\x07\x01\x00WwuwW%w\x17wWwwWw\x05wwGwwwD\x05\x13Ssq\x11q13Sw\x11!\x171\x1105q11\x13\x17\x1577sp\x04vpe\x04Cs33s3sw\x00w\x00\x07twusSW5wwQ!QCw\x177P5\x10\x10\x01wwwwwWtuwwwuwu\x07wwwwwt\x07\x13q%us\x03\x11CQ711\x11\x03S\x01\x11S1\x01\x10\x11P7\x17\x1155\x00gvD$\x07777'73w\x00w\x00Gwwwu5wWwu1Q\x015uwu5u\x07\x107wwwwwsSRuwWwwpGwvwwvAq7\x1553q\x11\x13\x13\x03S\x17\x13\x0111\x13C7\x111501qp\x17\x11wp\x00vv@C3r3327w\x00w\x00\x07quuwwwwws\x01\x004\x13\x17wwws\x10\x11WwwwwwWPASwwuww\x05wuwwu\x177\x11\x13Sw71%1q43\x11\x10\x15\x13\x11\x11Qq\x11\x11\x11SS\x111SswP\x07td\x06s7\x177\x173w\x00w\x10\x07wwwwwwwwu\x17\x11\x01\x04\x157wWWQwvWCWwww54twwwwu\x16wwwwD5sqp1\x11\x17\x17\x111\x11\x11\x0511\x03q!01110\x12\x171\x11\x105w77\x00gt@\x173s33sw\x00w@\x07wWwuswwwq1\x00\x10\x11 Wwwwww\x01qqSGwwAAquwwWv\x05wwwt\x1775\x12\x11Sss11\x01!\x10\x13\x16\x117S\x11\x11Q\x11\x10\x11qs\x100\x17s1uw\x10Gg\x04cs7673w\x10w\x10\x04www\x17uu7wP\x10\x01\x00P\x15wwwwwt\x17P\x154\x15wu5\x07GwwwwqWwwwA55sq\x13\x13\x11\x01\x17\x11\x13\x11!\x11\x11\x13SsQ\x03\x13CS\x13\x13\x11\x11\x11s\x11SSwq\x06vD\x133c3s'w@wp\x00wWWSwwww\x17\x10\x10\x011\x01\x05wwww\x01ww\x01\x01\x00\x15sRP\x157Wuwt\x07wwsAqs7\x13\x14\x10S\x17\x1051s\x13\x13A57\x17s\x11\x01\x13q551!\x03\x17\x13\x0157w\x10wbCs7\x1773w\x10wt\x00\x17wwu\x07SWwqq\x00\x10u1q7wuwWwu4\x03\x11\x02Wu4\x07WwwwuGwwT11\x17Sq\x13\x13\x11\x111\x13\x13Wqq1\x03\x177wq1q7sw\x11\x11\x171\x110\x13Swp\x06t\x047333swpws\x00\x07uw\x17qwww\x11\x10\x10\x051P\x14Wwwu7wS\x01\x11@\x057SA\x10wwuwt\x17wwCSSq7\x171\x11\x12\x10\x111\x0173\x11\x11\x11sW71q7C\x15q1\x10q\x111\x155%7w\x00vC3ssc3wtwu\x00\x07wwW\x15%ww\x17\x01\x01\x175\x03\x177wwswq\x01Sp\x13\x00u5\x15%wuww\x11wwp1\x13\x17\x13ss\x11\x03\x01\x13\x13\x157s\x151051sS\x12\x10q1s7\x10\x13\x110\x11\x13\x13\x17WwPv\x077273swsww\x10\x00w\x157w\x11wwqp\x055\x10\x15\x01Wwwutq\x054\x11A\x10\x17spSWvWwdwwT\x175!5053\x11\x11\x01\x10\x13\x11\x173\x11\x11\x017715\x13\x13S\x11Ww\x171\x13\x12\x13Aswwp\x06R3sss7wuwwp\x00\x07wWWV\x17wwq\x01S\x10\x00P5sWv\x17\x10qq\x017\x00euqewwwwQwwaq153\x17\x13S1111\x10sqq!11\x03S5\x12\x155517ww\x12\x11\x11Q5wwwwRe#3373wwwwp\x00\x04ucw7WWw\x17S\x01\x00\x101SuwQ\x10S\x17\x17\x16\x15\x17ssWswuwu\x07ww\x055515111\x13\x17q\x11q\x11711\x11\x1157\x13\x11\x12\x13\x13\x07wwwq\x13\x057s5577\x00p5\x07\x173swwwww\x00\x00S\x04sQqwqGq\x01\x05\x00\x145\x04q75\x17AA\x01\x17wuusuu\x17wRWwpSs\x13\x13\x12\x111!5w\x11\x03\x10Sq\x151\x12\x13\x1310\x117\x1755111\x13\x10\x13S\x11Q1uw\x14gB32\x163wwwwwp\x00\x04\x00Ew\x01wC\x10S\x10\x11\x10\x11\x16\x10wPS\x01\x10\x10\x145wwwuwvwwt\x17wT7\x17\x13Qq\x13\x13\x11\x03wq\x11\x13\x01\x173\x13\x11\x11\x01q\x11\x12\x111s11\x10\x13\x11\x17w1q1C\x17\x17q\x067BG12wwwwwu\x00\x00@\x00St\x17\x10\x10\x05q\x00\x01\x07\x15@G5%5q\x00\x01wawWwWuwwQwwp\x13sq3\x131\x111\x17\x1770\x11\x13\x11S\x11111s\x13\x11ss\x11\x11\x111\x10\x10\x17q\x13\x11\x07\x157u7\x01Cw4 awwwwww\x00\x00\x04\x00\x07SPA\x10w\x10\x1155a1wQ\x05\x00\x12\x17wW\x17WwWvWwu\x07ww\x01q53\x111\x101\x11ssq\x11\x13\x10\x13\x11\x07q\x10\x17w\x10\x175110\x11\x011\x13w\x13Q\x03Q5\x177w\x06sCCV\x16wwwwwwp\x00\x04\x00\x04wS\x11eqpwt\x10\x11\x04wwu5uwuwq\x07wwUwwd\x17ww\x07\x17\x13CS\x11\x13\x10\x135570\x10\x111\x10Sq3w557S\x11\x10\x110\x13\x115qq15\x13RwWw\x0044sacwwwwWww\x00\x00\x05\x00\x06\x17W\x17wWwQuwQ\x17wwwwwwpWu5vwwuQwwt\x13\x13S\x13\x16\x131q513S\x13\x11\x01\x01\x017751s7w1\x1111S\x11pws\x11\x05\x13q5\x177wPcc\x06\x16\x17wwwsrwwt\x00\x06\x10\x00BVU7wwp\x17wvWwwwwwwW\x055wUwup\x07wwu%q1S\x13\x151\x13\x13RQ511\x10\x10\x1575ss\x17\x13Sq0\x11\x1353\x17ww51qusWwwt\x17\x165c`wwwwwSgs\x00\x00W\x00\x04Aeuww\x17wwq\x04wwwwWtwwptwwV\x05wwwpS1q1q3\x111\x13\x111p\x17\x1011\x12SS15115w\x115'\x13\x155\x17SS\x1773\x177wwp'sR4\x16wswWwwqwP\x00\x00u\x00\x04GSw\x14\x17wWP@wwWWwWuSWWwqaSwwwCq\x17\x12S\x13\x11\x03\x12\x10\x13S\x110\x17\x12Q577\x17\x13\x13Q\x17s\x13\x13\x11\x01\x12\x1117ssQ\x11SWWwqw7sSsww3wwwww7\x00\x00\x00w\x10\x04FWSPwp\x14$\x07wsqu5stqwwtPwwwwtw11\x11151\x11\x11q01\x111\x110\x11sq3S\x110\x12W\x01\x111\x13\x11\x11\x10\x15wq\x13\x12\x11\x03\x13wp\x03s337wWw477wwwq@\x00\x05w0\x00BW\x11Su\x00TFWuw\x17pT\x11wwp@\x17wwwwPw\x17\x13\x13\x17\x13\x13\x13\x01\x13\x11S\x01\x13\x11\x11\x0357\x13\x13q\x13\x111q1\x13\x10\x11!53w\x13\x01\x11\x13\x11\x14\x17wC7wrs3w3sqgwvww0\x00\x00\x05u5\x01C\x045\x10\x05$5CGtt\x07\x17wwt\x04\x17wwwwwpq\x13\x151\x0111\x01\x134\x13\x11\x13\x01\x03\x10\x17\x17141\x13\x11\x13\x13\x13Q!17\x13SW\x13\x11\x11\x010\x17\x01\x13P\x13ss77w4w777\x17wuww@\x00\x00\x07wu5\x01\x10\x00FDDdDPQuwwP@CWwwwww\x07q53\x17\x13\x01\x13\x13S\x111\x13\x01\x13\x11\x01ss\x173\x110\x10555351q5731\x11%3Q\x11\x13Wq'2ss33s3rssrSsgwsP\x00\x00\x04www51QAaSSwwww\x04\x04\x00\x17wswwwwp\x17\x13\x15!151\x1151\x12\x111\x01\x011s\x171\x11\x13\x13\x13\x17ss51q5\x13\x17u\x11!\x13Q77q1t\x00q47sw7w77777\x075sWsp\x00\x00\x00@Www7wwwwwwt@@\x00WwwwwwwwV\x13515\x17\x13\x13\x13\x13\x13\x111\x111\x10\x17uqsq1\x11\x11ww\x17\x13S\x13\x13\x15wsq\x13S5\x11SWww\x12\x163rW3r3sssss3r5'7wp\x00\x00\x00\x00@VWWWGD@@\x00\x00\x01swwwwwwwwpW\x111S3SSP\x17sS\x101\x111wW3\x13\x13\x13\x10\x17w1\x13\x111qasww\x13Q1\x0110swp\x07cF\x052w77sssssw7s7%7\x17w\x00\x00\x00\x00\x00\x00\x00\x00\x00\x00\x00\x00\x00Vwwwwwwwwwwps\x17\x051Q\x13\x13\x13Ww1\x13\x10S\x11Wsq1\x12\x10\x13ws\x111\x03\x11\x11wwu11\x13\x11\x13\x11\x155wpw5a6%3ss777773s7ssscqw5!\x00\x00\x00\x00\x00\x00\x04\x10twwwww7SwwwwwpG\x11\x13\x1361q\x117555\x131\x13\x03uwS\x11\x13\x17757\x13\x111!\x15ww\x13\x111\x13\x11\x12\x10\x17wPag7CV7s7773sss73ssssrwwwwppq477wwwwwwwwwsw%www\x07s\x11A\x11\x11\x13\x01ww3\x10\x11\x17\x01\x17\x13\x11w7WwS\x13\x13q1\x13\x110\x17sqq\x16\x115\x11\x11\x01w`rRRv7s7sssw72sss777773\x07wwww7g\x17wvwwwwwwwwwwwswu\x07w\x13\x13S\x13\x11\x13WsQq7\x111C515wwq1\x05\x11\x1151\x13\x01\x05w\x13\x13\x11\x13S50\x17w\x175%'RR773sss77677w77777s\x07wwwwwvSsswwwwwwwwwwwsw\x04wq1\x111\x01177\x13\x01\x10\x13\x113S\x10\x17q3w\x11\x13\x12\x13s11\x11\x13w5577wQ\x11\x17qGww5!ass77'3ss3sc373sss7spwugwwwwwSuwwwwgwwwwww0wsS0\x151\x17\x11q1\x13\x171\x13\x1711\x11\x03Q\x1051\x11\x11\x01wS\x13\x01Ww75517www\x07wwww73ssssw77s77w'sssws7747sGswgWwswwvwwwwwwwwqGW511\x17\x11!\x17\x17\x11\x11\x13\x01sSS1111\x13S\x13\x111\x03sq\x10ww73\x13\x11\x01wwtwwwwww777773rs73s3s77737sssp4stwwvwwsGwwwvwwwwwt3sS\x17\x1311\x1111\x03\x13\x11\x175s1\x11\x11\x13\x11\x111q1\x10\x13S\x13\x13wsS\x110\x01\x15wwPwwwwwwssss77sssw3w7s777s3w77s3C0swwwww77wwwwvwvw\x05q1q5\x11\x10\x10\x17\x13\x11\x10\x173s3\x1710q\x13\x01\x071q\x13\x11\x1757wq1\x13\x01\x11!wu'wwwwww773sss73s#73s7sss7w3ss77775#Rwwwwwwwwgwwwwp7S\x13\x1011\x10!q111w\x17\x171\x11\x1171\x11\x11S\x13\x11\x12\x11wuw3\x13\x1571\x17wvWwwwwwwsss737sw7sssw3s7737ssw3ssssw747wwwswwwwwwwu\x01551\x11\x10\x11\x13qq\x11w73q71\x07\x1751\x03qq1\x11\x10\x17\x13\x17S\x101ww\x11wpwwwwwww3s63ws33s7773w63sv3773ss73s3sssCVwwwu7wwvwv\x07\x13\x13\x111\x01\x03Q\x13\x13sqqq3\x11\x13S7\x13\x10\x11w1q1\x13\x13\x11\x111\x13\x17u1ww\x07wwwwwwws717#3ww3sscw3sw737ssw'3s77w777ssWuwww47wvw\x10w\x17\x17\x111505\x13SS\x13\x175311w\x13\x117Ww\x17\x1751R\x13\x011W7wwqwwwwwwww63cc\x167\x123w7773w73sss'73s67sc3sss777'6wwwsswwt\x07sqsSs\x17\x13\x101151\x13SSq1w\x13Q%wqqsS\x11\x11\x10\x137wwwtwwwwwwww17w\x17acss73ssw3ss77777s7s3s7sssw77ssSsgwwwqvw`u5\x07551\x111\x07\x17\x11\x17\x10517\x13\x17w7\x13Ws\x13Sq51\x11\x05wwww\x07wwwwwwwwccswwu%'1g773s77c3sss7s7s7s7773ss3ssqqwwgvqs\x10\x07SSSsS\x17\x11\x13\x13\x131\x11\x13\x17\x111\x13SS\x15\x12S\x11\x11\x07\x13\x111\x13wwwewwwwwwwwww\x17tv7swug3\x17777ss3g73sw3s3s3w77'srwssssaauwwwt\x00q\x15511!\x10q55\x110\x10s\x13\x12\x17w1S\x055\x100\x11sS\x115www\x17wwwwwwwwwsw7\x13CGwssVq3ss7773s773w7'3w3sss77377'77767wvwp\x07sSSS\x13\x13\x17\x13\x12S\x13\x11\x177\x11\x117S\x111\x13q\x11\x00\x171q\x01wwtwwwwwwwwwwtvwwsrRwwsvu47\x13sss7rsw3sss7'77777w7'777ssu'5cw@w\x13\x1151\x111q11\x11\x01\x01s10w7qSA5\x13\x10\x01q1\x13ww\x07wwwwwwwwww7\x13sssw7\x16w7sRs2r7773773w7763sssssS3ss773773sC4w0\x07w\x13\x13\x13\x05555\x13S\x11\x1751\x01\x17w\x17\x011S1\x10\x16\x17\x13WwTwwwwwwwwwwwwwpssswssGwwue7C\x03ssssw3w777777773w3ssswssw3ss0u\x00Gw\x11\x11\x13\x011111\x133S\x13\x11wqs\x17\x157\x11\x01\x01wwwT\x03W6wwwwwwwwwsssvwWww7sGrw7G7t45773w3ssssscss73W7773773w3773s\x00ww5557\x11\x17\x13\x10W7\x11\x117w51\x12\x15q\x10\x07wwsCv4swwwwwwwwwps47\x03277sssu'w7g7w'\x03#S3w77777776ss7773w3ss3wssssp\x00gs\x13\x11\x1150\x11\x13\x17\x13q0\x11wsSQ7s\x11\x01ww\x04WCcCCawwwwwwwsvwwwGSswwwsqaawwswwW'73s773ssss763scs#s77s3\x177777\x12\x147S\x13S\x13\x111ue5\x13\x11\x17qw1\x13WwSwp\x00cvwWww\x16%'swwww47qew7'aqcsww7746tw7rRR\x173ssw7777ssss3ssscs#scs'3'7\x00\x045q1\x11\x13\x157w1!\x017wu55wwwU\x04u56\x17ggw'\x164444wwwww7\x07Gqw'77777wsq7\x07Gwwwpr753ssss777773w3s3w7373sss70\x00\x07WwuwWuu\x115wwwwwwvt\x02GgwapsugVtwv\x16s&amp;\x17qewwspwwwtwCGsswwsssCw7wuars7777ssssss3s7s3ssss737777\x00\x05\x05wwwwwuwwwwwww\x01\x07Gwvwvwe'\x16qgcGwGprw7wwww44t7777%6\x1773wswptscw%%!css777777773773s73sss73s7\x12@D\x16uwwwwwwsV\x14\x04VvwvvvwvwwcCCTw`vWewwwwwwwsswwwwwsswwsww7swwwwww73ssssssssssss73s7373s73s731aCEettueeaacwwvwwwgwvwwvwcrWwvwww\x00\x00\x00\x00\x00\x00\x00\x00\x00\x00\x01\x05\x00\x00\x00\x00\x00\x00\x92\xad\x05\xfe"</t>
  </si>
  <si>
    <t>Seafood</t>
  </si>
  <si>
    <t>Seaweed and fish</t>
  </si>
  <si>
    <t>b"\x15\x1c/\x00\x02\x00\x00\x00\r\x00\x0e\x00\x14\x00!\x00\xff\xff\xff\xffBitmap Image\x00Paint.Picture\x00\x01\x05\x00\x00\x02\x00\x00\x00\x07\x00\x00\x00PBrush\x00\x00\x00\x00\x00\x00\x00\x00\x00\xa0)\x00\x00BM\x98)\x00\x00\x00\x00\x00\x00V\x00\x00\x00(\x00\x00\x00\xac\x00\x00\x00x\x00\x00\x00\x01\x00\x04\x00\x00\x00\x00\x00\x00\x00\x00\x00\x88\x0b\x00\x00\x88\x0b\x00\x00\x08\x00\x00\x00\x08\x00\x00\x00\xff\xff\xff\x00\x00\xff\xff\x00\xff\x00\xff\x00\x00\x00\xff\x00\xff\xff\x00\x00\x00\xff\x00\x00\xff\x00\x00\x00\x00\x00\x00\x00!1!!\x00\x12\x12\x100\x12\x10\x11 Q\x12\x13\x00\x10\x03\x03\x10\x00\x00\x00\x00\x00\x10\x01 \x10\x00\x03\x144\x13\x01'\x12P\x03\x03a1aq\x12\x16\x17\x07\x12\x163RR\x12CA\x01a!@\x100\x00\x00\x00\x01\x00\x00\x10\x00\x00\x01\x00\x00\x00\x00\x00\x00\x01\x00\x00\x00\x00\x00\x00\x00\x00\x10\x01\x02\x12\x00\x05!!C\x01%%\x00 p\x01\x100\x10\x17p\x00\x00\x00\x00\x00\x01\x00\x12\x00\x07\x041\x03\x05!\x12S\x06\x17\x114046\x17\x06C\x12SQC\x17\x17\x045#B\x10R\x13`\x01\x00 \x10\x02\x01\x00 \x00\x01\x02\x01\x00\x01\x00\x00\x00\x00\x00\x00\x01\x00\x00\x00!1\x03\x16\x11A\x04\x03\x10P0p\x1004\x01\x03R\x03\x000s\x00\x00\x00\x00\x00\x01\x00!\x01\x00\x001\x07\x140\x16\x17q@prSSSqsAu%467acCR\x155%%$\x11p\x00\x00\x00!\x00\x00\x01\x00\x00\x01\x00\x00\x00\x00\x00\x00\x00\x01\x00\x10\x000\x00\x10\x01\x14!\x10! \x13C\x03\x01\x03C\x01\x001!!\x01\x03\x01q\x00\x00\x00\x00\x01\x02\x00\x10\x00\x10\x07\x00p!1aa0'\x175447\x1746sw7\x17\x17\x175%%v\x16\x13qq6\x00\x00\x10\x01\x04\x00!\x00\x00p\x00\x00\x00\x00\x00\x00\x00\x01\x00\x00 \x00\x00\x10\x03\x16!\x12\x03\x10BP\x100\x16\x10\x11%\x06\x16\x14\x12\x12\x01Cv\x00\x00\x00\x00\x00\x01\x03\x000\x04\x10\x13\x13SC\x13\x17u\x00qssSWsSG\x17SSwwqt\x07\x13\x01!e\x16\x16Qp\x07\x06\x00\x03\x01\x00\x00\x00\x00\x10\x00\x00\x00\x00\x00\x00\x00\x00\x00\x10\x00\x00\x00\x14!\x12Q\x00q\x00!!\x07\x01#\x06\x12\x10\x0104\x100\x13q\x00\x00\x00\x00\x00\x00\x00\x10\x01\x00a$%!4417Cwu777ww\x07swu7Sw7\x04wwu2sS'\x12@\x10\x10\x00\x00\x00\x10\x00\x00 \x01\x00\x10\x00\x00\x00\x00\x00\x00\x00\x00\x10\x00!\x12001\x12\x04\x13R\x10\x12\x14\x13\x01\x06\x12\x10q!\x107P\x00\x00\x00\x01\x00\x01\x00 \x10 CQ3SCqwp7SswSSwsGww7w7Suc\x01\x01\x03G\x164qd\x12R\x02\x10\x12\x10 \x00\x10\x01\x00\x00\x00\x00\x00\x00\x10\x00\x00\x00\x00\x00\x00\x12Q\x01C\x04 A \x01a%\x010\x16\x00\x14\x13\x00\x12Cw \x00\x00\x00\x00\x01 \x01\x01 T06\x1457\x177\x17G7ww7ww4wwwwwwwV5wwwqw\x17\x16\x10%!A\x06\x00\x00\x00\x00\x00\x00\x00\x00\x00\x00\x00\x00\x00\x00\x00\x00\x10!\x0100001\x10\x06\x17\x12\x12\x13\x03\x05!\x01!4\x13\x011w\x10\x00\x00\x00\x00\x00\x00\x12\x00\x10\x02SQsCSwwpwwwwwwwuwwwwu\x06\x02\x00@\x00\x00\x00\x16\x12CqgRR\x16\x10\x10A\x00\x02\x01\x00\x00\x00\x00\x00\x00\x00\x00\x00\x10\x00\x00\x00\x00\x01C\x16\x10\x02S\x00\x01%\x05\x0000\x12\x04\x12\x03\x004\x13w\x00\x00\x00\x00\x03\x00\x10\x01!\x03@p6\x13su7w7wwwwwwwgg%%\x00BADt p@F\x00A\x00@\x04550p! \x00@\x00\x000\x01\x00\x00\x01\x00\x00\x00\x00\x00!\x00\x00001\x03Q CR\x12\x12\x17\x05\x03AB\x01P5\x037w\x00\x00\x00\x01\x00\x01\x02\x10\x100\x07\x17\x13u5swwtwwwwwwRpTdFF\x04vf@DdddF\x06F\x07\x04\x02CG\x12P\x01\x00\x00\x10\x03\x00\x00\x00\x00\x00\x00\x00\x01\x00\x00\x10\x000\x16\x10\x00!\x02\x10\x01!A0\x1000\x12\x00\x13\x02\x107Wp\x00\x00\x00\x12\x01\x00\x10\x12\x16\x10esusswwwwwwww@@dDfVv\x00@d\x00\x04\x00\x06\x00\x00\x00GgFBD\x00!%4\x12\x040\x00\x00\x00\x00\x00\x00\x00\x00\x00\x00\x00\x00\x000\x001\x03\x13R\x17\x05$\x12\x12\x01c\x10\x16\x10\x03P1CS7p\x00\x00\x14\x01\x000!a\x014\x175swwwwwwwtt\x04\x04dt`@`@\x04 @\x00F \x04\x00\x00\x00\x04@$\x04gP@@\x02P\x00\x00\x00\x00\x00\x10\x00\x00\x00\x00\x00\x00\x00\x03\x00\x00\x00\x00!\x00\x10\x01 \x02\x141a\x10p\x100@!C\x03\x17wp\x00\x00! \x10\x01\x01\x07\x16\x13Gsw7wwwww'\x00\x06\x06ggd\x00\x00\x00\x04pGd\x00\x00DFDd\x00\x02\x04\x00\x00Fdd\x04\x00 \x04\x12\x00\x01 \x00\x00\x00\x00\x00\x00\x00\x00\x00\x01\x01\x00\x13R1!1\x10A1\x01\x12S\x03\x03\x04!\x12\x03Ssw\x00\x00\x00\x10\x10 \x1041!pw7wwwwwv\x00DFd@@@\x07\x04\x16\x00\x00\x00u\x00\x00\x00\x00\x00\x00\x00\x00\x04d\x00V\x00\x00\x04gD\x00B\x00\x00\x10\x01\x00\x00\x00\x00\x00\x00\x10\x00\x00\x00 \x00\x00\x10\x00RP`\x12\x040a \x11a\x00\x15!q57w\x00\x00\x05 \x00\x11!\x01\x10qswwwwww@@Ggg@\x00\x00 d\x00d\x04%gR\x00\x00\x00\x00\x00\x00\x00\x06@\x00\x04d@\x00\x00Fvt\x00\x10\x10\x00\x00\x00\x00\x00\x00\x00\x00\x00\x01 \x10\x10\x041!1!!\x12A1\x03\x12\x15 \x12\x16\x02Q%7\x17p\x00\x00$\x01! \x16\x16754wwwww\x04dgd@\x00\x07\x00\x00G@@\x07www\x00\x00\x00\x00\x00\x00\x00\x00\x00\x07tv\x00gF@\x00\x04Ft\x00\x02\x00\x00\x00\x00\x00\x00\x00\x00\x00\x00\x10\x02\x00\x00\x00R\x00\x12\x12\x10\x06\x03\x00\x11!\x12\x01\x00p!1swp\x00\x03\x07\x00\x10\x12\x13\x11qsSwwwRDvwv\x00\x06pF@@\x06s\x031ww\x16\x10\x101\x00\x00\x00\x00\x00\x00\x04wwp@@\x00\x00\x00\x04Fd\x01A!\x00\x00\x00\x00\x10\x01\x00\x00\x00\x10\x04!1!\x13\x04\x17\x06\x01\x14\x13pR\x051!\x015\x07\x1770\x00\x10@0\x12\x0547\x17\x174wwDFvF\x04 \x00\x04d\x00d!\x17\x151Sq3\x13\x13\x13\x1310\x10\x00\x00\x00\x00wp\x00\x00\x00g@\x00\x00g@\x00\x02\x00\x00\x00\x00\x00\x00\x00\x00\x00\x03\x00A\x00\x00\x12$\x110\x00\x13!0\x01!\x13\x04\x04\x03C3qq\x00\x00\x06\x03\x01a\x13\x13qswWudwg@\x00G@\x04p\x00\x07\x03Aq3\x113\x13q11\x13S\x13\x131\x00\x00\x00\x00\x16\x00\x00\x00\x00\x00\x00\x06PFt`\x01\x00\x00@\x00\x00\x00\x00\x00\x01\x00\x00\x02\x00\x13\x04\x13\x02\x11$0R\x07\x12\x16\x103\x00q5567\x00\x011C\x03\x144577\x177gGfvP\x00B\x04v\x00\x00eq37\x113\x011\x13\x173s3ss\x13\x11\x00\x10\x00\x01\x00\x00\x00\x00\x00\x00\x00d\x00FT\x00\x00\x00 \x00\x10\x00\x00\x02\x00\x10\x00\x10\x10$\x11\x010a\x10C\x11\x1051%\x010\x02SsQq\x00\x00\x16\x14\x103\x13SSSwtvd\x00@g`t\x00@GwR\x11\x11\x111\x0153\x133w773733\x01\x01\x13\x00\x11\x01\x00\x00\x00\x00\x00\x00\x00\x00f \x10\x00\x00\x00\x00\x01\x00\x01\x00 \x00 \x00\x13\x020Q\x12\x001a!!\x02S4\x0453Ssp\x00\x13pa7\x15577wvFw\x00\x07\x02DF`\x00\x00wv\x01\x03\x13\x12\x12\x13371\x17ssswqs\x10110\x13\x02\x13\x01\x10\x00\x00\x00\x00\x00\x04v@\x00`\x10\x00\x00\x00\x00\x10\x01\x00@\x01\x00\x010\x01!!aB\x12SPq0\x01\x02S57\x17\x00\x007\x03\x171sswwvwwd\x00Ft\x00\x00G\x05'wp\x12\x11!\x011sRq\x003w31w0\x013\x13q\x01\x10\x11\x10\x13\x01\x110\x00\x00\x00\x06w@\x00\x00\x00\x10\x00\x00\x00 \x12\x00\x12\x10 0Q\x16\x12P\x005\x12\x103\x01\x07\x12A7\x175'\x00\x07\x13TsW7wwwwFF@\x00\x00d`\x00\x06www0\x111\x11 111\x13\x00\x017w71r\x10\x10s\x13\x100\x12\x13\x0110\x11 \x00\x00\x00Ft\x00@\x00\x00\x00\x00\x00\x10\x00\x00\x00\x00\x10\x01!0\x101%\x02\x15!A6\x101\x06\x11qsS\x10\x01s7\x177wwwvv@\x00\x00\x07P\x00\x00\x00Wwwv\x10\x13\x131\x113ss71\x00\x03wsw1rq710\x111\x011\x03\x12\x11\x11\x00\x00\x00\x04F\x00\x00\x00 \x01\x00\x00\x03\x00B\x10\x00\x00\x16\x12\x1010@q!\x12\x13\x01%\x07\x01ssap\x007\x17Swwwwwgg\x00\x06td`\x00\x07sssw0\x011773w0\x01qp\x00\x003ws7!\x03s\x10\x13\x12\x13\x13\x12\x13\x01010\x00\x00\x00g@\x00\x00\x10\x00\x00\x01 \x00\x10\x00000\x10\x07\x06\x10\x02\x12\x10%4\x17\x030\x077\x17\x17\x00\x01u7'wwwwwvt\x00\x07@\x06wsw\x17\x077sP\x13\x13ws71\x00\x00\x030\x00\x00\x17\x17ws\x103s\x011\x010011\x13\x01\x11\x00\x00\x06\x04t\x00\x03\x00\x00\x00\x000\x10\x00 \x01\x00\x00\x101\x13\x11!Ap\x17\x11\x03\x03\x11CCSss\x01c3w\x17wwwwf@\x00\x06dp\x17\x131331sw \x011ww7p\x00\x00\x00s\x00\x00\x00 \x03w773\x00\x03\x12\x11113103\x10\x00\x00\x06v@\x00\x00\x00\x01\x00\x00\x00\x04\x10\x02\x01\x00\x07\x06\x00!R\x00\x13\x01'0pr\x10\x077ww\x10\x17S7wwwwgP\x00\x00\x00\x02S11sqsss7\x10\x01\x137wsw3\x10\x10\x01\x10\x00\x00\x10\x00\x10CsS\x00\x10\x113\x13757\x11\x01!\x00@\x04wd\x00\x01\x00\x00\x000\x00\x12\x00\x10\x02\x10\x13\x115\x13!\x06\x10rQ\x011\x01wwwwpsq7w\x17wwtw`\x06`\x00\x173\x077\x13\x133\x13770\x001\x13ww7ww\x00\x17 \x00\x00\x00\x10\x003\x101\x00\x001177s\x10\x00\x13\x10\x12w@f@\x00\x12\x00\x00\x01\x00\x00 \x12\x000\x00\x00!\x01 \x10a#\x10\x127\x16\x177\x16Ww\x17\x17\x17wqwwwwv\x00e\x00\x07s\x17\x1333773sw\x10\x0113wwwws\x10\x03\x10\x00\x00\x00\x00\x13\x13\x03\x13\x00\x0113su\x00\x00\x00\x01\x010F\x00G@\x00\x00\x00\x00\x00\x00\x07\x01\x01\x01\x00\x105\x13\x12\x150\x01\x1415\x01!\x03pq%0wssswwwvfD\x07das730\x177\x13\x13s\x033p\x00\x13\x113psww0\x11p\x10\x00\x00\x011170\x10\x00\x1377s\x00\x00\x00\x001\x00\x00\x00\x04`\x10\x00\x01\x00\x12\x00\x00\x00 \x02\x10 \x01 !!\x07\x06\x03\x06\x1250\x17q\x07\x12S\x13wwwwwww@\x00d\x00\x177\x13\x13s!373\x13qs0\x00\x010\x13Q\x0477ws3!\x01\x00wp\x13\x13C\x00\x00\x01wsqq\x01p\x00\x000\x04\x04vR\x00\x12\x00\x02\x00\x04\x12\x10\x01\x00\x00\x10\x12\x15\x14\x12\x10\x010\x11!R\x13q\x011%0uwssqwwv\x00\x00\x00\x00ss777\x12\x17\x135!37p\x00\x01\x0010\x004ww0s\x10 ww\x10\x06\x00\x01\x00\x00\x13\x17w7771\x00\x13\x10F\x07v@\x00\x00\x00\x01\x00\x01\x00\x06\x12\x01 \x00!!000\x07\x052\x15!CR\x07p\x13Gwwwwwwvg\x04v\x00\x07353s3513\x133qs0\x00\x10\x01\x03\x12\x00\x01\x03w71\x03\x11w1\x02\x11\x11\x17\x00\x00\x01'w7wwp\x01!\x00p\x06v\x00\x01\x00\x10\x00\x04 !\x01\x01\x00\x01\x00\x14\x12\x03\x15\x040\x12\x05\x12\x12\x13p\x07\x00w\x13\x16w7wwwGv\x00ta\x0373s7\x173351q33p\x00\x00\x00\x13\x110\x00\x057\x17s\x10\x037S\x1103sp\x00\x03\x117w7w7\x10\x10\x04g\x04G@\x02\x00\x00\x00\x00\x10\x10 \x00\x03\x00000\x14!0C10qp7\x00\x17\x01p\x07q\x17w7wwf\x00\x00\x06\x041ss73ssq003RSs\x00\x00\x00\x011\x13\x13\x13\x133\x101\x17w11\x11Sww\x10\x0001\x00\x00ws7\x14\x00\x04\x00d \x00\x00\x00\x00\x01 A\x01!\x00\x00\x00\x03\x15!\x12\x100P\x03\x12\x11w\x00p\x07\x00w\x00swwwv@\x04t@C3s71s313\x13\x13\x13!33\x10\x00\x00\x00\x13\x13\x1101\x12\x13\x03ws\x13\x1337www\x13\x11\x02\x10\x0177s\x00\x00\x00\x07d\x10\x10\x00\x00\x00P\x01\x02\x00\x00!\x01\x00\x14!\x11%\x02A0q%7q\x03\x10w\x01p\x03wswwt\x00\x00\x06\x001u3S7753q000\x13550\x00\x00\x00\x01\x13\x131\x111\x13\x13w1577ww\x10\x11\x07\x001\x12\x12\x17w0\x06\x00\x02v@\x00\x00\x10\x00\x00 00\x12\x10\x00 \x00!\x124\x13\x04\x17\x03\x1417p\x07ps\x03p\x07swwvg\x00\x06t'S3s7s33q7\x13\x13\x135#3S\x10\x00\x00\x0111\x133\x125773\x13\x13swwssq1\x03\x01\x11\x00\x07\x00g`\x04t`\x02\x00\x00\x00\x10\x10\x04\x00\x00\x00\x10\x10\x00\x11%\x03\x01 !p0s\x170\x07\x01p\x07\x00\x13wwwww@\x00@D!Sw377\x133\x13\x13\x03\x05#\x17\x12\x12\x12\x10\x00\x00\x00\x13\x11\x13\x113\x13ws17w777sw\x17\x133\x13\x10\x00@\x04p\x00gA\x01\x00\x00\x00 !!\x03\x01 \x02\x00\x004\x130p\x14\x07\x03S\x17w\x00s\x07\x00w\x00w77wv@\x02\x00\x00\x00S33sss7\x171013\x131!1\x03\x021 \x13\x01!5#\x173w\x11\x12\x177wssw7s1\x11!\x00\x00dVD\x04f\x00 \x00\x01\x00A\x10\x10 @\x01\x01\x00@\x03\x01\x01\x03\x0015!sr\x05p\x17\x01p\x17swwwF\x00G@\x06\x011qw73\x13q3\x137\x13a7\x12\x13\x00!\x13\x17103\x13\x03537s33\x13ss3ssr743\x10\x01\x00\x00fBvA\x00\x10\x01 \x02\x10` \x10\x12\x10\x00\x02\x030p41\x14\x07\x03\x17\x17q\x03\x10c\x07p\x03uwwvt\x00$d\x07d773sSs3qq\x1113\x135!1\x12\x03\x02\x1710q0\x137ws\x10\x101#ww73sp3\x01\x01\x00\x10\x00@\x04e`0\x00\x00\x00\x01 \x10P\x02\x00\x00 \x04\x10\x01\x03\x03\x07!!qssp%`P\x07\x00\x1777wwg\x00@\x06\x04`\x13Ss3151330s\x171!001q1!#S0773w\x17111\x1120qw55\x073\x10\x01\x01\x00\x00\x00v@\x000\x00\x00\x00\x10!!\x01\x01!\x04\x01!41\x101\x00C\x12\x17\x17pS\x01p7\x00qswwtgdp\x00\x07\x00S7777371qs\x133\x13\x13\x03S\x03\x03\x03\x13\x13!\x03\x1337\x13s\x12\x10\x13\x03\x11\x01\x03\x13\x1333\x13\x01\x001\x00\x00\x06@\x03\x01\x00\x00\x00\x07\x02P\x00\x02\x00\x00\x00\x03@\x03\x07\x07\x10a3Sss\x010\x07\x00p\x01swwwvt\x06F@Fe3SsS11q7312q%!12\x111051\x137771!sq\x00\x00\x00\x00\x00\x00\x00\x00\x00\x100\x10\x00V\x00\x05D\x040\x02\x05!\x02\x10\x01\x00\x12\x00\x01\x00$4\x13\x101\x11!\x04\x17555\x00p\x12\x07\x107777wv@\x00g\x00\x00B\x17133ss3Ss\x1711100\x11s\x03\x01#\x120\x1313\x13\x12\x13w0\x00\x10\x00\x00\x00\x00\x00\x00\x00\x00B\x00d\x04fv\x03\x0550\x10\x01\x02\x12\x12\x01\x01B\x04\x10\x12 \x07\x10!s\x02A!ss\x03\x00q\x03\x00CSwwwe`\x00V@\x07Dssqq1713\x173S\x13\x03\x17\x13#\x13\x133\x1313q7\x13\x13\x113ww\x005\x00\x00\x00\x00\x00\x00\x00\x00t\x06@\x00vCGwwwww5\x00\x01`0\x10\x00\x06\x01P\x11!\x12\x10\x143q!p\x07\x010\x07\x051sswwvp\x00`\x00d\x07%133sq773s3s1!1\x1001\x031!q31113w\x10\x00\x10\x03\x00\x00\x00\x00\x00\x00V\x00@g\x00\x04gwwss777w50\x01\x00 \x00A4!!s\x07\x03B\x15\x07\x17\x10p\x07\x00p\x03\x1757wwGd\x00\x00R\x00fSSSS73s373S\x13S1!3\x13S7\x13\x13311157p\x00\x010\x10\x10\x00\x00\x00\x00Fd`\x00\x06\x00$wss3sss73ae\x10%\x00`\x12\x00\x12\x12\x10\x11q\x0431s\x00\x100\x04!Cqswwwg\x00\x00\x06e\x00@\x03337\x137753s7317\x13\x1003\x11!s\x13\x13\x13\x12\x133\x00\x01ww3\x01\x10\x00\x00\x01d\x00\x07t\x04DGw73s3333372a\x00\x01\x03\x01C\x00\x07\x03!!!A'\x17\x10p\x03\x01@1057swv@\x00\x00\x06\x00\x00W573qssss71qs1711\x123\x12\x1311113w\x117wwwr\x13\x00\x02F\x00\x00F`\x06vssss77773s31\x07 $\x10B\x10p\x11q\x10q\x043Q!\x03\x03P\x00\x00qasswwt\x00\x00\x00FF\x04cS15373s53s31s\x133s1110s\x12\x11173wwwws11\x11\x04\x00\x00F@\x00Ggwss7333373s\x120\x14\x01 0\x07\x01!!\x07\x12C4\x12S\x07\x01\x00p#\x17\x1757wwG`\x02P\x00\x00\x00w\x13Ss3s73s777\x171!s\x13SS111\x00v\x03qwwwsB\x17\x13\x13\x12\x01$\x00\x07\x00\x00gwwsss777733\x123\x00 \x16\x05\x00pp\x10q01\x04\x13q4141\x05\x0501sSw7vg\x04d\x04\x00\x06a!'753ss1q733\x13\x13\x13s33S\x03\x17qw\x10\x02wwsw\x00\x0111\x01\x00\x00\x00\x04aFwww73733333' fv\x16\x01 \x12\x10!\x07\x12\x17\x07\x02P6\x13C\x13\x07\x000SR\x177\x17wuv\x00\x00\x06p\x00A\x11\x13S3s3sS71sssS\x035113\x13wwwp\x01ww\x07\x01\x101111\x11\x01\x00\x04vwwwssw3sss3gvGGGgd\x10aa@01\x010\x043Qp0pq\x02\x1741sSw7vd\x00G``\x00\x13\x12q#s7711s77111137\x12\x105ww7p\x16wp\x00\x16\x13\x13\x13\x13\x10\x000\x00\x06wwww7737333vvvVGgGA`\x10\x03\x03\x17\x077\x01c\x143\x03\x17\x13\x12PR\x13\x16577ww@\x00\x06@\x00\x000\x11153ss3s\x13s\x13s7357111ww3ww@\x10\x00\x00\x011110\x001\x00\x00gwwwwsssssrvvwgvvvvV\x01$4\x00\x010\x100\x143\x1441ap\x061aqsSw5wv`@\x00\x06pS\x071353757777715313\x13\x13www\x17wp\x00\x00\x00\x00\x0111\x111\x01`dwwwwwww7337w\x07Fwgwww`4\x12\x12\x107\x01q\x16\x00R11a07\x10S\x17\x03Cw\x17swug\x00\x00\x00\x06\x00\x01a\x053qs333s13s\x13\x133S\x13\x00\x13s17w\x06\x00\x00\x00\x00\x00\x00\x120\x13\x16wwwwwwwwwwwwWVR\x10Rtwvwt\x02P@\x00\x100\x12q\x075\x16\x16\x13CP\x06\x12RqsSsWGwd`\x00v@\x00\x07\x11ss37\x177577s73SS\x13\x00\x1777\x071\x00@\x00\x00\x00\x00\x00\x001\x110ggwwwwwwwwwu% \x00\x04\x07\x05\x01\x06wvG\x05 0\x00q\x165\x00C\x01#S\x17\x17\x12S\x17\x17\x1757\x17sssV\x00\x00d\x04\x04w\x1317\x17\x133S33S3S5311!#\x11110\x00G\x00\x00\x00\x00`\x00@\x03DwwwwwwwwwwrR@@@apppa\x05wv\x12A\x00\x04\x12q\x03q%7\x15!a%4$ssqswstwwwD\x00\x00\x07`\x0157\x133ss1ss3s3\x13\x1111\x00\x117\x17\x10W \x06t\x05`\x00@\x00gtgwwwwwwwwwwD\x04B@\x00\x04\x07\x07\x07\x16R\x07G@0\x00\x005\x00P0BR1q7\x13qaqu7wwwwwwwtv@\x04\x00\x07\x13\x13\x11q5733\x173\x17\x1737\x17\x12\x10!\x12\x12\x00\x06@\x04`F\x00\x00\x00\x05fgwwwwwwwwwue%`@@\x04\x12ACPquppt\x00\x040\x03q3Qa550q%7\x1477wwwwwwwwwFp\x00\x00qq53\x13\x13\x13qqsSs3\x15\x133\x11\x01\x00\x00@\x00e\x00g\x00g@B\x04FwwwwwwwwwwwvVF\x04e'BDpt7\x07\x07\x07\x06\x02\x14\x02\x00P0\x15\x02CSCsSW4cwwwwwwwwwwwt`\x00\x02Cs15\x13\x1757333\x13Q37\x10\x12\x12\x10\x00gP\x04de`\x04'wFgwwwwwwwwwwvEdeGFD\x04\x07\x06RTRRWu\x00\x00\x01\x013Q#5\x06\x13P571sWwwwwwwwwwwwwt@D\x00\x07\x13\x1311\x1311qqq3\x17\x17\x07\x00\x04d\x06D`\x06p\x06\x00\x00GfwwwwwwwwwwwwGvVVF\x14$\x00\x04\x15%'55%7t\x02\x00\x00\x15\x02\x150ps7\x17\x17wwwwwwwwwwwwwwwwgg`\x00\x00\x115753S111\x17\x10`\x00\x00\x07`G\x00\x00\x00@\x04tDgwwwwwwwwwwwwwwwwwtd@`@aaPgapWsAa #5r\x16\x07\x17\x17777wwwwvvwwgggfwvwtFV\x00\x00q\x1753q13\x13\x13 \x06PF@\x00\x00\x06\x00\x00\x00\x00wfvwwwwwwwwwwwwwwwwwwwtt\x04\x02RV7\x14\x17G%w\x00\x01A\x1501qaqw\x17wwwwwdwwvvwwGGvgvwtd\x04wv\x02S511q1wP\x07dg\x00\x00\x00\x00\x06f\x04\x06fGwwwwwwwwwwwwwwwwwwwwwt\x04\x04\x16SE\x07rSWwp\x12\x02r\x16\x17\x12Sssswwwwgwwwwwvvvvwwgvwwtdg@\x01s\x13\x13\x13p\x04`\x00\x00\x04`\x04\x00\x00\x07wvGwwwwwswwwwwwwwwwwfgegwwww@e%rt5w\x07w\x02\x05\x011qsR\x057\x17wwwwwwwvteDTeDe\x06DvwggwwFFGgu!\x04v@\x00\x04v \x00ggDfFwwwwww7773sswwwwww EdFGFvwww\x07RW\x17G\x17\x15wP\x02\x00\x17\x12\x1757777wwGwwtdvvggFgFe'\x04fvwgwwtvGFTggB\x06Gg@Dtdvwwwwwwwwsssw77wwwww EdDtveGGwtaepRSggwp\x10\x12sRspwwwwwwwwGgwwWwggtvVDG\x00GvwgwwtwgftdeDtdvGeww\x17wwwwww77sss77wwwwt\x04fFggedddww\x07V\x07%w\x15\x17w\x02\x07\x00\x17555g77wwwwGgwwvdvVVFVDvtt\x00\x07gvwwwGwwwwvvrWEgw7wwwwwwwwss777sswwww\x00FTeggfVFDFwV5pW4rwwP\x10asp73SwwwwwvwwtvTvVGe`edFFGdD$vwwwwwwwwqwWg'\x13wwswwwwwwwsw7ss\x07\x07wwwt\x00vdvvvvdtd\x04GubStsUww\x03\x03\x0055qt7swwwvwwwGd&amp;D$$D\x06BG@edFvVGvwwwwwwqgpw\x17Se7w7wwwwww77rt4\x05wwwww@\x06eggggdtdBF\x06V\x15gC\x147wu%\x05!7373Swwwwwwtdf@D\x02FT'e\x04$\x07B@GGe\x00wgwwwwp\x16u\x07pw7SVwwwwwwwwwt\x14\x12\x147wwwwp\x00vVvwgggFDd@@w\x1655gww \x102\x14qtstwwwwwwvFp@G t@g@dp\x00FVV\x04dvt\x07vwwwwVws`wwSv5wwwwwwwwv\x16\x03A\x03\x07wwww@\x05ggwfvtdeFDdd\x07uwCWwt\x17\x07\x05!73\x177swwwwvtd@\x00\x04Dg\x00Ft\x00eg\x06`dt$\x07gdwwwww\x00wW\x17wwv\x17BWwwwwwwwe\x01\x01!A\x07wwww\x02FgvgwggvfddD\x04`sCWwwp 00RstsqwwwwwG`\x00\x04dB\x00DGFFtFBGEw\x06Pdwt'gwww\x07Wvwtu%w\x1777wwwwwv\x12\x12\x16\x03\x03\x01wwwtugwgvvgfgD\x00\x00\x00\x00\x04uwwwt\x01\x01AC\x01\x1777wwwwwtd@F\x00\x00$f\x06pgGddttfdefT\x06wdwwwvRwWusswawVwswwws\x01\x01\x04\x10\x10P\x16www\x16vwgggfwgP\x00\x00\x00\x00\x00\x00wwwr\x00\x02R\x02\x03CsqsqwwwwF@\x04t`dD\x04@@\x04d@\x04`F\x14t\x16t\x06pGu'wwp\x07w7spW\x01w'swwwwwu\x03\x06\x03\x02R\x12\x01wwvGegwwwwvvd\x00\x00\x00\x00\x00\x00wwwA\x00\x10\x00\x01@\x147w\x1777wwvV@ d\x04\x07`\x00\x00\x00\x00\x06\x05d$\x06g\x06FW$G\x06wGwwu$wtus\x07pw\x17p\x17w7wwa\x00\x10\x10\x11\x01\x05 wwqevwwwBF\x00\x00\x00\x00\x00\x00\x00\x00\x00wua\x00\x00\x01\x01\x00! sqw5wwwtd\x06D\x00`D\x04t$\x12\x00\x04d`@GDG\x07$Gtegdwwp\x07\x07wswq\x07qgvwwwww\x104!% 0!\x017wVwgwT\x02\x05\x00\x04\x01@\x00\x00\x00\x00\x00\x00aC\x00 \x10\x02\x02\x00\x10\x00\x1773wwwwd\x00\x04BF@F\x04fT$\x00\x00\x04edvFvVE'BVGwwwttwww\x17\x10cwwQw77ws\x02\x01\x05\x01\x01A\x10\x12Wv\x07vw` `R$pt!`B\x00\x00\x00\x00\x04 \x14\x10\x02\x14\x01\x00\x00\x05w5u7wwwG@\x02@\x04\x06\x04ptfE`\x00\x00FVdvGgvVt\x07pwGwswwww7s\x17w\x13gCww74\x10R\x12\x03\x02\x12B\x10wwVwp@AE$W\x06\x17F\x16pp\x00@\x00\x00\x10\x02\x03\x10\x01\x00\x10\x00\x023w7qwwv\x04`tt\x00DBDdFv\x01\x00\x00\x04eded\x04w`\x07\x00dgwwtwwwwww\x03we7w\x17\x17wa!\x01\x01PQ\x01\x10p7pww@\x01g$rBVBVAGG\x00\x00p\x01%\x01\x00a 0\x03\x00Au7swwwuF\x04FF\x00`d\x06G\x04@F@\x00\x00\x06GFpBv4vRWVwwpwwww3s7w3t1ss7S@40! 0 \x10WTw`\x01v\x05CAe\x07\x05 t$4v\x04\x00\x00\x000p\x10\x14\x00p\x0007q77w7v`G \x00a@@dddp`r\x00\x00\x00\x04gF\x17AGadvgwwwwwwwwwwwwW751u \x03\x00\x10\x10\x01A\x01\x02scp\x05g`V%\x06P`vGBWBW\x00G\x00\x10\x00\x01%!\x03\x00\x07\x04swSuwwuGDD\x04FD\x00@D\x04d@d\x00\x00\x00\x007wwvttw\x07twwwwwwwwwswsrQswsu\x00\x01\x02\x17\x03\x02\x16\x10WVV\x16\x14\x164\x16G\x06\x16\x05$5`t$v\x06p\x03\x01\x07\x10\x02\x10\x06\x1017777wwvF\x00\x06@\x00`t\x00\x06\x00vtVv\x10\x00\x003wwwwwGtwwwwww7ws7wwww6\x17\x13w7!B\x10\x00\x10\x10\x01!!w\x00G`t\x07C\x044\x07RPF\x16CV\x07\x04t\x00B\x00p\x00C\x00a`Su7\x17w7w@\x04g\x06\x06Dd\x00gF@`F\x00B\x00\x00Gwwwe@gGvwwwwwwwww7!7sSswSt@\x01\x07\x01 \x01\x00\x00\x16pCe\x07CG\x04cCD$Bpt4aeds\x01\x01\x03\x01\x01 @0\x1377qwwwwF\x00DDdF\x06\x04t@@\x06wGa\x00\x07\x10gwwvvwvwWwwwwwwwwu\x01Gwsu'7w\x00\x00\x00\x12P0!\x01CRRRp4444\x16CC\x07Ead4pet\x00\x02P\x00 \x10\x07\x1447\x1775swwDp`FPe@BFB@\x04dd\x04q\x00g\x10wwwGVtvwwwwwwwwws13W5sWwsp\x00\x00\x00\x01\x04\x10 4`tpVGBC@`t4e&amp;\x16SF\x16Vw\x12\x1000\x10\x06\x10!\x03qw\x176W7svFV$dFDd@\x04`\x04$\x06RF0\x12w\x07wwgeewwwwwwwwwww7w1sw7qwu`\x00\x00\x02\x11!P\x13V\x16Ra`t4444a`VRG\x07CGw\x01\x00\x00\x00\x01\x00q\x03@757\x177wwted@g`gB@dt\x07\x00\x04dwp@Wwwwtv\x16wwwwwwwwwww7wwesu7w7\x14\x00\x00\x00\x00\x00!$aae\x07\x07C@eaF\x16WpG\x04u%gu$!\x01\x01 a\x02P1\x176sGw77w\x06@\x06v@F\x04@@`$@Rgwe3\x07wwwvwGvwwwwwwwwwswww\x135sw6w\x06\x06\x10\x00\x000\x10\x055dadp\x06\x16R\x16pRV\x040cB@wr\x10\x14 \x00\x04\x01a\x12\x147\x17\x1747wwwD`\x04D\x06\x04\x00`\x00DD$dVgww1wwww@vWwwwwwwwwww3wwvR\x16\x17qaeu%aaAavBSF\x16\x05tRud\x16t%%e\x14pwwu!!\x01!\x00r\x12\x05#sGsWsSwsqd\x00$\x04edDdd`FFDVwws\x13wwwtggwwwwwwwwwwwwwsu7p3S\x067swwwwwVG\x03CB\x02\x04\x02RPa@R\x06c@GwC\x05\x02@\x100\x01A0P\x1745%57swwG\x04\x04t\x06@\x06VFD@@`dvww\x13swwgtwwwwwwwwwwwsww7\x12P\x17\x05%%sw\x16\x17at5`tDe%GRP\x00`RV\x05a@\x07ww\x16\x12\x1100@p0C\x03sWRRww7wwvFFd@\x00fF\x00\x06\x00FFPGww4wvwGGwwwwwwwwwwwwwws\x07\x03rRRG\x07Rqw\x13BW\x04Bp\x00V \x06\x05g\x05$ 6\x16\x04wwpa4\x12@P\x03\x03\x01045%3G\x13qqssut@\x00\x02DT\x04\x00@@\x00Df`wwwwtgvwwwwwwwwwwwwqwww0pP1!Cw57\x03w\x07\x03t$\x06B\x00TprPRSVT\x00www\x015!a\x13 \x04\x14\x16\x05!RRW\x07qswwW6wdV\x04\x06`\x07@vd\x00\x00E\x06F\x06wwvvtwwwwwwwwwwwwswwwq\x03%\x06\x16\x1457\x03W\x07\x14p1@@@B\x00@@$$$\x00\x02WGwa Aq6\x14\x12\x12\x03\x010R3G0pw5777W7Wf\x00\x04\x04ddDBF@v@etGwweGwswwwwwwwwwwwwww2PR1pcSaw!s\x02\x17\x164\x00\x04\x04\x00!\x04\x00\x05\x00wegwA\x16\x152\x12Q#\x00Ap\x12\x01!W\x07\x17\x07\x13G5sW'W7D@d\x00\x04 \x00\x04t\x02D\x06Vdwwww'wwqsGwwwwwwwwwwsp\x124\x14 prSR\x17qepa\x01\x04\x00\x00@@a%pgFWeaa`\x12\x05\x07\x16\x14\x041!pR\x140p0a51s\x173V7swwG`G@\x00\x00FD\x06\x04dGFwwwEsqww5wwwwwwwwwwp\x15%\x01#PSq6\x11q!\x03\x03\x11%!\x00\x00\x00\x04\x04BFtwRRR\x12\x11%00\x030\x03RP\x12\x11!\x17\x07aecCG5sAC57u4ud`\x02@@\x06\x04\x00BFtgwwcww\x175swwwwwwwwwww!\x02pP6\x07\x07\x17%'SF\x16\x07\x03\x07\x13\x00\x10\x00\x00d\x05\x07G$ \x10P%\x00\x16\x17\x14\x10\x00!!a R0a\x10\x03\x1151a%'7Sqsw6\x16VDt\x06d\x07FDucWsv\x16qssS\x07wwwwwwwwwqpRQ\x03\x03@q5!sS$!Q0\x14\x10$\x07\x02\x10B\x01pp0\x10\x05 !\x101a!#\x00aR\x140S\x01ae4psC\x07\x13qaq6\x176\x17\x05ewsGeAeg\x17657\x17qe74qsqtwwwwwwwq\x02\x100445\x02RR\x17\x050P\x162\x07\x02\x12\x14\x03\x05\x02\x10\x17\x02\x10P\x04\x12\x01\x10B\x16\x1144\x07\x11 \x12\x100C\x10\x03\x00\x13\x101pp\x14\x06\x17SSSsp754577w\x077\x17\x13Ru4sw\x13sCRpwwwwwwwv\x15%5\x03C\x02T51arW0a\x050q%\x02\x10\x12\x10\x03\x02\x11\x03\x03\x02\x10\x14!1\x03\x06\x03\x10\x00\x16\x17\x01CA04p4$%\x03\x13\x13cA#\x03p1q$CrSsCSw\x14sqg53pG5q50q4!u7wwtws\x02\x12\x03R\x17\x13\x02RS\x12S0p\x160\x10\x01\x03\x04%\x01!\x00\x14!p\x10\x00q\x03\x00\x07\x01\x13\x140C\x01!p040\x00\x13\x00q\x12\x14$%\x10\x06\x155\x03V\x17\x10%\x175%5'\x12C\x17\x07\x11cW sR4657\x00G0sw7\x13wPqAp50pCC\x16\x175%0a\x07\x07\x12A\x00\x01!A!!\x12\x100@\x000\x17\x104 q\x04!a!\x03A0\x144$\x07\x01%\x03\x13\x11 a\x1207\x03\x12BSsCS\x075%!aq'qp\x14%7SqSaas\x07\x17w40F2\x103\x03C\x07\x17\x07\x13sRRS@\x1000\x00\x13BR\x10 \x01\x01a\x07\x00!\x03\x140\x03\x03\x150 \x10\x12Pq\x03\x05 \x00q@6\x13\x00pRPSaCAqa\x05%%1asCpCR\x12R\x175`rS\x07\x03aq\x00qqsw3R\x01\x05\x07\x1450p0$441q!%c\x05\x03\x03\x00\x00!!\x100r\x12\x10\x00\x12P!%4\x14\x03\x01C\x03a\x12\x12\x140C\x07\x01$\x11%2\x13! \x003\x102\x12\x13@qqa0qqpa55543\x14\x1751q07\x06\x07\x03'0p1`00!\x00q5qCSSC\x16\x17\x00\x1404\x10q\x05\x05\x00a\x00\x10Q\x03\x00A\x03A0\x12140\x00P\x12\x01%!\x03\x00@6CCP\x15%\x16\x14%\x05%\x15%\x07\x02C\x06\x17\x07\x03Cp\x07\x03C\x07\x03G\x02RR\x16\x07\x07P$1pSG\x17\x14\x044\x17\x16\x17\x03C$'\x03B\x17CRCC\x07\x03\x03\x02B\x12\x12\x12\x10q 0\x01 00RQBS\x16\x07\x03ApR\x144\x07$\x11\x01!\x03\x03\x01!\x00\x03\x12\x12\x12\x100\x051q0q57\x00q50q51\x047\x13S\x13S\x12A5!01! \x03\x01!!0qsPq51p1!\x000\x10\x10\x10\x10\x01!\x01\x01\x03\x03\x01\x00\x00\x01\x01\x01!010\x00\x01!\x03\x01!\x03\x000CC\x00\x00\x00\x00\x00\x00\x00\x00\x00\x00\x01\x05\x00\x00\x00\x00\x00\x00\x94\xad\x05\xfe"</t>
  </si>
  <si>
    <t>CustomerID</t>
  </si>
  <si>
    <t>Image</t>
  </si>
  <si>
    <t>ImageThumbnail</t>
  </si>
  <si>
    <t>ALFKI</t>
  </si>
  <si>
    <t>Alfreds Futterkiste</t>
  </si>
  <si>
    <t>Maria Anders</t>
  </si>
  <si>
    <t>Obere Str. 57</t>
  </si>
  <si>
    <t>12209</t>
  </si>
  <si>
    <t>030-0074321</t>
  </si>
  <si>
    <t>030-0076545</t>
  </si>
  <si>
    <t>ANATR</t>
  </si>
  <si>
    <t>Ana Trujillo Emparedados y helados</t>
  </si>
  <si>
    <t>Ana Trujillo</t>
  </si>
  <si>
    <t>Avda. de la Constitución 2222</t>
  </si>
  <si>
    <t>México D.F.</t>
  </si>
  <si>
    <t>05021</t>
  </si>
  <si>
    <t>Mexico</t>
  </si>
  <si>
    <t>(5) 555-4729</t>
  </si>
  <si>
    <t>(5) 555-3745</t>
  </si>
  <si>
    <t>ANTON</t>
  </si>
  <si>
    <t>Antonio Moreno Taquería</t>
  </si>
  <si>
    <t>Antonio Moreno</t>
  </si>
  <si>
    <t>Mataderos  2312</t>
  </si>
  <si>
    <t>05023</t>
  </si>
  <si>
    <t>(5) 555-3932</t>
  </si>
  <si>
    <t>AROUT</t>
  </si>
  <si>
    <t>Around the Horn</t>
  </si>
  <si>
    <t>Thomas Hardy</t>
  </si>
  <si>
    <t>120 Hanover Sq.</t>
  </si>
  <si>
    <t>WA1 1DP</t>
  </si>
  <si>
    <t>(171) 555-7788</t>
  </si>
  <si>
    <t>(171) 555-6750</t>
  </si>
  <si>
    <t>BERGS</t>
  </si>
  <si>
    <t>Berglunds snabbköp</t>
  </si>
  <si>
    <t>Christina Berglund</t>
  </si>
  <si>
    <t>Berguvsvägen  8</t>
  </si>
  <si>
    <t>Luleå</t>
  </si>
  <si>
    <t>S-958 22</t>
  </si>
  <si>
    <t>0921-12 34 65</t>
  </si>
  <si>
    <t>0921-12 34 67</t>
  </si>
  <si>
    <t>BLAUS</t>
  </si>
  <si>
    <t>Blauer See Delikatessen</t>
  </si>
  <si>
    <t>Hanna Moos</t>
  </si>
  <si>
    <t>Forsterstr. 57</t>
  </si>
  <si>
    <t>Mannheim</t>
  </si>
  <si>
    <t>68306</t>
  </si>
  <si>
    <t>0621-08460</t>
  </si>
  <si>
    <t>0621-08924</t>
  </si>
  <si>
    <t>BLONP</t>
  </si>
  <si>
    <t>Blondel père et fils</t>
  </si>
  <si>
    <t>Frédérique Citeaux</t>
  </si>
  <si>
    <t>24, place Kléber</t>
  </si>
  <si>
    <t>Strasbourg</t>
  </si>
  <si>
    <t>67000</t>
  </si>
  <si>
    <t>88.60.15.31</t>
  </si>
  <si>
    <t>88.60.15.32</t>
  </si>
  <si>
    <t>BOLID</t>
  </si>
  <si>
    <t>Bólido Comidas preparadas</t>
  </si>
  <si>
    <t>Martín Sommer</t>
  </si>
  <si>
    <t>C/ Araquil, 67</t>
  </si>
  <si>
    <t>Madrid</t>
  </si>
  <si>
    <t>28023</t>
  </si>
  <si>
    <t>(91) 555 22 82</t>
  </si>
  <si>
    <t>(91) 555 91 99</t>
  </si>
  <si>
    <t>BONAP</t>
  </si>
  <si>
    <t>Bon app'</t>
  </si>
  <si>
    <t>Laurence Lebihan</t>
  </si>
  <si>
    <t>12, rue des Bouchers</t>
  </si>
  <si>
    <t>Marseille</t>
  </si>
  <si>
    <t>13008</t>
  </si>
  <si>
    <t>91.24.45.40</t>
  </si>
  <si>
    <t>91.24.45.41</t>
  </si>
  <si>
    <t>BOTTM</t>
  </si>
  <si>
    <t>Bottom-Dollar Markets</t>
  </si>
  <si>
    <t>Elizabeth Lincoln</t>
  </si>
  <si>
    <t>23 Tsawassen Blvd.</t>
  </si>
  <si>
    <t>Tsawassen</t>
  </si>
  <si>
    <t>BC</t>
  </si>
  <si>
    <t>T2F 8M4</t>
  </si>
  <si>
    <t>(604) 555-4729</t>
  </si>
  <si>
    <t>(604) 555-3745</t>
  </si>
  <si>
    <t>BSBEV</t>
  </si>
  <si>
    <t>B's Beverages</t>
  </si>
  <si>
    <t>Victoria Ashworth</t>
  </si>
  <si>
    <t>Fauntleroy Circus</t>
  </si>
  <si>
    <t>EC2 5NT</t>
  </si>
  <si>
    <t>(171) 555-1212</t>
  </si>
  <si>
    <t>CACTU</t>
  </si>
  <si>
    <t>Cactus Comidas para llevar</t>
  </si>
  <si>
    <t>Patricio Simpson</t>
  </si>
  <si>
    <t>Cerrito 333</t>
  </si>
  <si>
    <t>Buenos Aires</t>
  </si>
  <si>
    <t>1010</t>
  </si>
  <si>
    <t>Argentina</t>
  </si>
  <si>
    <t>(1) 135-5555</t>
  </si>
  <si>
    <t>(1) 135-4892</t>
  </si>
  <si>
    <t>CENTC</t>
  </si>
  <si>
    <t>Centro comercial Moctezuma</t>
  </si>
  <si>
    <t>Francisco Chang</t>
  </si>
  <si>
    <t>Sierras de Granada 9993</t>
  </si>
  <si>
    <t>05022</t>
  </si>
  <si>
    <t>(5) 555-3392</t>
  </si>
  <si>
    <t>(5) 555-7293</t>
  </si>
  <si>
    <t>CHOPS</t>
  </si>
  <si>
    <t>Chop-suey Chinese</t>
  </si>
  <si>
    <t>Yang Wang</t>
  </si>
  <si>
    <t>Hauptstr. 29</t>
  </si>
  <si>
    <t>Bern</t>
  </si>
  <si>
    <t>3012</t>
  </si>
  <si>
    <t>Switzerland</t>
  </si>
  <si>
    <t>0452-076545</t>
  </si>
  <si>
    <t>COMMI</t>
  </si>
  <si>
    <t>Comércio Mineiro</t>
  </si>
  <si>
    <t>Pedro Afonso</t>
  </si>
  <si>
    <t>Sales Associate</t>
  </si>
  <si>
    <t>Av. dos Lusíadas, 23</t>
  </si>
  <si>
    <t>SP</t>
  </si>
  <si>
    <t>05432-043</t>
  </si>
  <si>
    <t>(11) 555-7647</t>
  </si>
  <si>
    <t>CONSH</t>
  </si>
  <si>
    <t>Consolidated Holdings</t>
  </si>
  <si>
    <t>Elizabeth Brown</t>
  </si>
  <si>
    <t xml:space="preserve">Berkeley Gardens
12  Brewery </t>
  </si>
  <si>
    <t>WX1 6LT</t>
  </si>
  <si>
    <t>(171) 555-2282</t>
  </si>
  <si>
    <t>(171) 555-9199</t>
  </si>
  <si>
    <t>DRACD</t>
  </si>
  <si>
    <t>Drachenblut Delikatessen</t>
  </si>
  <si>
    <t>Sven Ottlieb</t>
  </si>
  <si>
    <t>Walserweg 21</t>
  </si>
  <si>
    <t>Aachen</t>
  </si>
  <si>
    <t>52066</t>
  </si>
  <si>
    <t>0241-039123</t>
  </si>
  <si>
    <t>0241-059428</t>
  </si>
  <si>
    <t>DUMON</t>
  </si>
  <si>
    <t>Du monde entier</t>
  </si>
  <si>
    <t>Janine Labrune</t>
  </si>
  <si>
    <t>67, rue des Cinquante Otages</t>
  </si>
  <si>
    <t>Nantes</t>
  </si>
  <si>
    <t>44000</t>
  </si>
  <si>
    <t>40.67.88.88</t>
  </si>
  <si>
    <t>40.67.89.89</t>
  </si>
  <si>
    <t>EASTC</t>
  </si>
  <si>
    <t>Eastern Connection</t>
  </si>
  <si>
    <t>Ann Devon</t>
  </si>
  <si>
    <t>35 King George</t>
  </si>
  <si>
    <t>WX3 6FW</t>
  </si>
  <si>
    <t>(171) 555-0297</t>
  </si>
  <si>
    <t>(171) 555-3373</t>
  </si>
  <si>
    <t>ERNSH</t>
  </si>
  <si>
    <t>Ernst Handel</t>
  </si>
  <si>
    <t>Roland Mendel</t>
  </si>
  <si>
    <t>Kirchgasse 6</t>
  </si>
  <si>
    <t>Graz</t>
  </si>
  <si>
    <t>8010</t>
  </si>
  <si>
    <t>Austria</t>
  </si>
  <si>
    <t>7675-3425</t>
  </si>
  <si>
    <t>7675-3426</t>
  </si>
  <si>
    <t>FAMIA</t>
  </si>
  <si>
    <t>Familia Arquibaldo</t>
  </si>
  <si>
    <t>Aria Cruz</t>
  </si>
  <si>
    <t>Marketing Assistant</t>
  </si>
  <si>
    <t>Rua Orós, 92</t>
  </si>
  <si>
    <t>05442-030</t>
  </si>
  <si>
    <t>(11) 555-9857</t>
  </si>
  <si>
    <t>FISSA</t>
  </si>
  <si>
    <t>FISSA Fabrica Inter. Salchichas S.A.</t>
  </si>
  <si>
    <t>Diego Roel</t>
  </si>
  <si>
    <t>C/ Moralzarzal, 86</t>
  </si>
  <si>
    <t>28034</t>
  </si>
  <si>
    <t>(91) 555 94 44</t>
  </si>
  <si>
    <t>(91) 555 55 93</t>
  </si>
  <si>
    <t>FOLIG</t>
  </si>
  <si>
    <t>Folies gourmandes</t>
  </si>
  <si>
    <t>Martine Rancé</t>
  </si>
  <si>
    <t>Assistant Sales Agent</t>
  </si>
  <si>
    <t>184, chaussée de Tournai</t>
  </si>
  <si>
    <t>Lille</t>
  </si>
  <si>
    <t>59000</t>
  </si>
  <si>
    <t>20.16.10.16</t>
  </si>
  <si>
    <t>20.16.10.17</t>
  </si>
  <si>
    <t>FOLKO</t>
  </si>
  <si>
    <t>Folk och fä HB</t>
  </si>
  <si>
    <t>Maria Larsson</t>
  </si>
  <si>
    <t>Åkergatan 24</t>
  </si>
  <si>
    <t>Bräcke</t>
  </si>
  <si>
    <t>S-844 67</t>
  </si>
  <si>
    <t>0695-34 67 21</t>
  </si>
  <si>
    <t>FRANK</t>
  </si>
  <si>
    <t>Frankenversand</t>
  </si>
  <si>
    <t>Peter Franken</t>
  </si>
  <si>
    <t>Berliner Platz 43</t>
  </si>
  <si>
    <t>München</t>
  </si>
  <si>
    <t>80805</t>
  </si>
  <si>
    <t>089-0877310</t>
  </si>
  <si>
    <t>089-0877451</t>
  </si>
  <si>
    <t>FRANR</t>
  </si>
  <si>
    <t>France restauration</t>
  </si>
  <si>
    <t>Carine Schmitt</t>
  </si>
  <si>
    <t>54, rue Royale</t>
  </si>
  <si>
    <t>40.32.21.21</t>
  </si>
  <si>
    <t>40.32.21.20</t>
  </si>
  <si>
    <t>FRANS</t>
  </si>
  <si>
    <t>Franchi S.p.A.</t>
  </si>
  <si>
    <t>Paolo Accorti</t>
  </si>
  <si>
    <t>Via Monte Bianco 34</t>
  </si>
  <si>
    <t>Torino</t>
  </si>
  <si>
    <t>10100</t>
  </si>
  <si>
    <t>011-4988260</t>
  </si>
  <si>
    <t>011-4988261</t>
  </si>
  <si>
    <t>FURIB</t>
  </si>
  <si>
    <t>Furia Bacalhau e Frutos do Mar</t>
  </si>
  <si>
    <t xml:space="preserve">Lino Rodriguez </t>
  </si>
  <si>
    <t>Jardim das rosas n. 32</t>
  </si>
  <si>
    <t>Lisboa</t>
  </si>
  <si>
    <t>1675</t>
  </si>
  <si>
    <t>Portugal</t>
  </si>
  <si>
    <t>(1) 354-2534</t>
  </si>
  <si>
    <t>(1) 354-2535</t>
  </si>
  <si>
    <t>GALED</t>
  </si>
  <si>
    <t>Galería del gastrónomo</t>
  </si>
  <si>
    <t>Eduardo Saavedra</t>
  </si>
  <si>
    <t>Rambla de Cataluña, 23</t>
  </si>
  <si>
    <t>Barcelona</t>
  </si>
  <si>
    <t>08022</t>
  </si>
  <si>
    <t>(93) 203 4560</t>
  </si>
  <si>
    <t>(93) 203 4561</t>
  </si>
  <si>
    <t>GODOS</t>
  </si>
  <si>
    <t>Godos Cocina Típica</t>
  </si>
  <si>
    <t>José Pedro Freyre</t>
  </si>
  <si>
    <t>C/ Romero, 33</t>
  </si>
  <si>
    <t>Sevilla</t>
  </si>
  <si>
    <t>41101</t>
  </si>
  <si>
    <t>(95) 555 82 82</t>
  </si>
  <si>
    <t>GOURL</t>
  </si>
  <si>
    <t>Gourmet Lanchonetes</t>
  </si>
  <si>
    <t>André Fonseca</t>
  </si>
  <si>
    <t>Av. Brasil, 442</t>
  </si>
  <si>
    <t>Campinas</t>
  </si>
  <si>
    <t>04876-786</t>
  </si>
  <si>
    <t>(11) 555-9482</t>
  </si>
  <si>
    <t>GREAL</t>
  </si>
  <si>
    <t>Great Lakes Food Market</t>
  </si>
  <si>
    <t>Howard Snyder</t>
  </si>
  <si>
    <t>2732 Baker Blvd.</t>
  </si>
  <si>
    <t>Eugene</t>
  </si>
  <si>
    <t>97403</t>
  </si>
  <si>
    <t>(503) 555-7555</t>
  </si>
  <si>
    <t>GROSR</t>
  </si>
  <si>
    <t>GROSELLA-Restaurante</t>
  </si>
  <si>
    <t>Manuel Pereira</t>
  </si>
  <si>
    <t>5ª Ave. Los Palos Grandes</t>
  </si>
  <si>
    <t>Caracas</t>
  </si>
  <si>
    <t>DF</t>
  </si>
  <si>
    <t>1081</t>
  </si>
  <si>
    <t>Venezuela</t>
  </si>
  <si>
    <t>(2) 283-2951</t>
  </si>
  <si>
    <t>(2) 283-3397</t>
  </si>
  <si>
    <t>HANAR</t>
  </si>
  <si>
    <t>Hanari Carnes</t>
  </si>
  <si>
    <t>Mario Pontes</t>
  </si>
  <si>
    <t>Rua do Paço, 67</t>
  </si>
  <si>
    <t>Rio de Janeiro</t>
  </si>
  <si>
    <t>RJ</t>
  </si>
  <si>
    <t>05454-876</t>
  </si>
  <si>
    <t>(21) 555-0091</t>
  </si>
  <si>
    <t>(21) 555-8765</t>
  </si>
  <si>
    <t>HILAA</t>
  </si>
  <si>
    <t>HILARIÓN-Abastos</t>
  </si>
  <si>
    <t>Carlos Hernández</t>
  </si>
  <si>
    <t>Carrera 22 con Ave. Carlos Soublette #8-35</t>
  </si>
  <si>
    <t>San Cristóbal</t>
  </si>
  <si>
    <t>Táchira</t>
  </si>
  <si>
    <t>5022</t>
  </si>
  <si>
    <t>(5) 555-1340</t>
  </si>
  <si>
    <t>(5) 555-1948</t>
  </si>
  <si>
    <t>HUNGC</t>
  </si>
  <si>
    <t>Hungry Coyote Import Store</t>
  </si>
  <si>
    <t>Yoshi Latimer</t>
  </si>
  <si>
    <t>City Center Plaza
516 Main St.</t>
  </si>
  <si>
    <t>Elgin</t>
  </si>
  <si>
    <t>97827</t>
  </si>
  <si>
    <t>(503) 555-6874</t>
  </si>
  <si>
    <t>(503) 555-2376</t>
  </si>
  <si>
    <t>HUNGO</t>
  </si>
  <si>
    <t>Hungry Owl All-Night Grocers</t>
  </si>
  <si>
    <t>Patricia McKenna</t>
  </si>
  <si>
    <t>8 Johnstown Road</t>
  </si>
  <si>
    <t>Cork</t>
  </si>
  <si>
    <t>Co. Cork</t>
  </si>
  <si>
    <t>Ireland</t>
  </si>
  <si>
    <t>2967 542</t>
  </si>
  <si>
    <t>2967 3333</t>
  </si>
  <si>
    <t>ISLAT</t>
  </si>
  <si>
    <t>Island Trading</t>
  </si>
  <si>
    <t>Helen Bennett</t>
  </si>
  <si>
    <t>Garden House
Crowther Way</t>
  </si>
  <si>
    <t>Cowes</t>
  </si>
  <si>
    <t>Isle of Wight</t>
  </si>
  <si>
    <t>PO31 7PJ</t>
  </si>
  <si>
    <t>(198) 555-8888</t>
  </si>
  <si>
    <t>KOENE</t>
  </si>
  <si>
    <t>Königlich Essen</t>
  </si>
  <si>
    <t>Philip Cramer</t>
  </si>
  <si>
    <t>Maubelstr. 90</t>
  </si>
  <si>
    <t>Brandenburg</t>
  </si>
  <si>
    <t>14776</t>
  </si>
  <si>
    <t>0555-09876</t>
  </si>
  <si>
    <t>LACOR</t>
  </si>
  <si>
    <t>La corne d'abondance</t>
  </si>
  <si>
    <t>Daniel Tonini</t>
  </si>
  <si>
    <t>67, avenue de l'Europe</t>
  </si>
  <si>
    <t>Versailles</t>
  </si>
  <si>
    <t>78000</t>
  </si>
  <si>
    <t>30.59.84.10</t>
  </si>
  <si>
    <t>30.59.85.11</t>
  </si>
  <si>
    <t>LAMAI</t>
  </si>
  <si>
    <t>La maison d'Asie</t>
  </si>
  <si>
    <t>Annette Roulet</t>
  </si>
  <si>
    <t>1 rue Alsace-Lorraine</t>
  </si>
  <si>
    <t>Toulouse</t>
  </si>
  <si>
    <t>31000</t>
  </si>
  <si>
    <t>61.77.61.10</t>
  </si>
  <si>
    <t>61.77.61.11</t>
  </si>
  <si>
    <t>LAUGB</t>
  </si>
  <si>
    <t>Laughing Bacchus Wine Cellars</t>
  </si>
  <si>
    <t>Yoshi Tannamuri</t>
  </si>
  <si>
    <t>1900 Oak St.</t>
  </si>
  <si>
    <t>Vancouver</t>
  </si>
  <si>
    <t>V3F 2K1</t>
  </si>
  <si>
    <t>(604) 555-3392</t>
  </si>
  <si>
    <t>(604) 555-7293</t>
  </si>
  <si>
    <t>LAZYK</t>
  </si>
  <si>
    <t>Lazy K Kountry Store</t>
  </si>
  <si>
    <t>John Steel</t>
  </si>
  <si>
    <t>12 Orchestra Terrace</t>
  </si>
  <si>
    <t>Walla Walla</t>
  </si>
  <si>
    <t>WA</t>
  </si>
  <si>
    <t>99362</t>
  </si>
  <si>
    <t>(509) 555-7969</t>
  </si>
  <si>
    <t>(509) 555-6221</t>
  </si>
  <si>
    <t>LEHMS</t>
  </si>
  <si>
    <t>Lehmanns Marktstand</t>
  </si>
  <si>
    <t>Renate Messner</t>
  </si>
  <si>
    <t>Magazinweg 7</t>
  </si>
  <si>
    <t xml:space="preserve">Frankfurt a.M. </t>
  </si>
  <si>
    <t>60528</t>
  </si>
  <si>
    <t>069-0245984</t>
  </si>
  <si>
    <t>069-0245874</t>
  </si>
  <si>
    <t>LETSS</t>
  </si>
  <si>
    <t>Let's Stop N Shop</t>
  </si>
  <si>
    <t>Jaime Yorres</t>
  </si>
  <si>
    <t>87 Polk St.
Suite 5</t>
  </si>
  <si>
    <t>San Francisco</t>
  </si>
  <si>
    <t>CA</t>
  </si>
  <si>
    <t>94117</t>
  </si>
  <si>
    <t>(415) 555-5938</t>
  </si>
  <si>
    <t>LILAS</t>
  </si>
  <si>
    <t>LILA-Supermercado</t>
  </si>
  <si>
    <t>Carlos González</t>
  </si>
  <si>
    <t>Carrera 52 con Ave. Bolívar #65-98 Llano Largo</t>
  </si>
  <si>
    <t>Barquisimeto</t>
  </si>
  <si>
    <t>Lara</t>
  </si>
  <si>
    <t>3508</t>
  </si>
  <si>
    <t>(9) 331-6954</t>
  </si>
  <si>
    <t>(9) 331-7256</t>
  </si>
  <si>
    <t>LINOD</t>
  </si>
  <si>
    <t>LINO-Delicateses</t>
  </si>
  <si>
    <t>Felipe Izquierdo</t>
  </si>
  <si>
    <t>Ave. 5 de Mayo Porlamar</t>
  </si>
  <si>
    <t>I. de Margarita</t>
  </si>
  <si>
    <t>Nueva Esparta</t>
  </si>
  <si>
    <t>4980</t>
  </si>
  <si>
    <t>(8) 34-56-12</t>
  </si>
  <si>
    <t>(8) 34-93-93</t>
  </si>
  <si>
    <t>LONEP</t>
  </si>
  <si>
    <t>Lonesome Pine Restaurant</t>
  </si>
  <si>
    <t>Fran Wilson</t>
  </si>
  <si>
    <t>89 Chiaroscuro Rd.</t>
  </si>
  <si>
    <t>Portland</t>
  </si>
  <si>
    <t>97219</t>
  </si>
  <si>
    <t>(503) 555-9573</t>
  </si>
  <si>
    <t>(503) 555-9646</t>
  </si>
  <si>
    <t>MAGAA</t>
  </si>
  <si>
    <t>Magazzini Alimentari Riuniti</t>
  </si>
  <si>
    <t>Giovanni Rovelli</t>
  </si>
  <si>
    <t>Via Ludovico il Moro 22</t>
  </si>
  <si>
    <t>Bergamo</t>
  </si>
  <si>
    <t>24100</t>
  </si>
  <si>
    <t>035-640230</t>
  </si>
  <si>
    <t>035-640231</t>
  </si>
  <si>
    <t>MAISD</t>
  </si>
  <si>
    <t>Maison Dewey</t>
  </si>
  <si>
    <t>Catherine Dewey</t>
  </si>
  <si>
    <t>Rue Joseph-Bens 532</t>
  </si>
  <si>
    <t>Bruxelles</t>
  </si>
  <si>
    <t>B-1180</t>
  </si>
  <si>
    <t>Belgium</t>
  </si>
  <si>
    <t>(02) 201 24 67</t>
  </si>
  <si>
    <t>(02) 201 24 68</t>
  </si>
  <si>
    <t>MEREP</t>
  </si>
  <si>
    <t>Mère Paillarde</t>
  </si>
  <si>
    <t>Jean Fresnière</t>
  </si>
  <si>
    <t>43 rue St. Laurent</t>
  </si>
  <si>
    <t>(514) 555-8054</t>
  </si>
  <si>
    <t>(514) 555-8055</t>
  </si>
  <si>
    <t>MORGK</t>
  </si>
  <si>
    <t>Morgenstern Gesundkost</t>
  </si>
  <si>
    <t>Alexander Feuer</t>
  </si>
  <si>
    <t>Heerstr. 22</t>
  </si>
  <si>
    <t>Leipzig</t>
  </si>
  <si>
    <t>04179</t>
  </si>
  <si>
    <t>0342-023176</t>
  </si>
  <si>
    <t>NORTS</t>
  </si>
  <si>
    <t>North/South</t>
  </si>
  <si>
    <t>Simon Crowther</t>
  </si>
  <si>
    <t>South House
300 Queensbridge</t>
  </si>
  <si>
    <t>SW7 1RZ</t>
  </si>
  <si>
    <t>(171) 555-7733</t>
  </si>
  <si>
    <t>(171) 555-2530</t>
  </si>
  <si>
    <t>OCEAN</t>
  </si>
  <si>
    <t>Océano Atlántico Ltda.</t>
  </si>
  <si>
    <t>Yvonne Moncada</t>
  </si>
  <si>
    <t>Ing. Gustavo Moncada 8585
Piso 20-A</t>
  </si>
  <si>
    <t>(1) 135-5333</t>
  </si>
  <si>
    <t>(1) 135-5535</t>
  </si>
  <si>
    <t>OLDWO</t>
  </si>
  <si>
    <t>Old World Delicatessen</t>
  </si>
  <si>
    <t>Rene Phillips</t>
  </si>
  <si>
    <t>2743 Bering St.</t>
  </si>
  <si>
    <t>Anchorage</t>
  </si>
  <si>
    <t>AK</t>
  </si>
  <si>
    <t>99508</t>
  </si>
  <si>
    <t>(907) 555-7584</t>
  </si>
  <si>
    <t>(907) 555-2880</t>
  </si>
  <si>
    <t>OTTIK</t>
  </si>
  <si>
    <t>Ottilies Käseladen</t>
  </si>
  <si>
    <t>Henriette Pfalzheim</t>
  </si>
  <si>
    <t>Mehrheimerstr. 369</t>
  </si>
  <si>
    <t>Köln</t>
  </si>
  <si>
    <t>50739</t>
  </si>
  <si>
    <t>0221-0644327</t>
  </si>
  <si>
    <t>0221-0765721</t>
  </si>
  <si>
    <t>PARIS</t>
  </si>
  <si>
    <t>Paris spécialités</t>
  </si>
  <si>
    <t>Marie Bertrand</t>
  </si>
  <si>
    <t>265, boulevard Charonne</t>
  </si>
  <si>
    <t>75012</t>
  </si>
  <si>
    <t>(1) 42.34.22.66</t>
  </si>
  <si>
    <t>(1) 42.34.22.77</t>
  </si>
  <si>
    <t>PERIC</t>
  </si>
  <si>
    <t>Pericles Comidas clásicas</t>
  </si>
  <si>
    <t>Guillermo Fernández</t>
  </si>
  <si>
    <t>Calle Dr. Jorge Cash 321</t>
  </si>
  <si>
    <t>05033</t>
  </si>
  <si>
    <t>(5) 552-3745</t>
  </si>
  <si>
    <t>(5) 545-3745</t>
  </si>
  <si>
    <t>PICCO</t>
  </si>
  <si>
    <t>Piccolo und mehr</t>
  </si>
  <si>
    <t>Georg Pipps</t>
  </si>
  <si>
    <t>Geislweg 14</t>
  </si>
  <si>
    <t>Salzburg</t>
  </si>
  <si>
    <t>5020</t>
  </si>
  <si>
    <t>6562-9722</t>
  </si>
  <si>
    <t>6562-9723</t>
  </si>
  <si>
    <t>PRINI</t>
  </si>
  <si>
    <t>Princesa Isabel Vinhos</t>
  </si>
  <si>
    <t>Isabel de Castro</t>
  </si>
  <si>
    <t>Estrada da saúde n. 58</t>
  </si>
  <si>
    <t>1756</t>
  </si>
  <si>
    <t>(1) 356-5634</t>
  </si>
  <si>
    <t>QUEDE</t>
  </si>
  <si>
    <t>Que Delícia</t>
  </si>
  <si>
    <t>Bernardo Batista</t>
  </si>
  <si>
    <t>Rua da Panificadora, 12</t>
  </si>
  <si>
    <t>02389-673</t>
  </si>
  <si>
    <t>(21) 555-4252</t>
  </si>
  <si>
    <t>(21) 555-4545</t>
  </si>
  <si>
    <t>QUEEN</t>
  </si>
  <si>
    <t>Queen Cozinha</t>
  </si>
  <si>
    <t>Lúcia Carvalho</t>
  </si>
  <si>
    <t>Alameda dos Canàrios, 891</t>
  </si>
  <si>
    <t>05487-020</t>
  </si>
  <si>
    <t>(11) 555-1189</t>
  </si>
  <si>
    <t>QUICK</t>
  </si>
  <si>
    <t>QUICK-Stop</t>
  </si>
  <si>
    <t>Horst Kloss</t>
  </si>
  <si>
    <t>Taucherstraße 10</t>
  </si>
  <si>
    <t>Cunewalde</t>
  </si>
  <si>
    <t>01307</t>
  </si>
  <si>
    <t>0372-035188</t>
  </si>
  <si>
    <t>RANCH</t>
  </si>
  <si>
    <t>Rancho grande</t>
  </si>
  <si>
    <t>Sergio Gutiérrez</t>
  </si>
  <si>
    <t>Av. del Libertador 900</t>
  </si>
  <si>
    <t>(1) 123-5555</t>
  </si>
  <si>
    <t>(1) 123-5556</t>
  </si>
  <si>
    <t>RATTC</t>
  </si>
  <si>
    <t>Rattlesnake Canyon Grocery</t>
  </si>
  <si>
    <t>Paula Wilson</t>
  </si>
  <si>
    <t>Assistant Sales Representative</t>
  </si>
  <si>
    <t>2817 Milton Dr.</t>
  </si>
  <si>
    <t>Albuquerque</t>
  </si>
  <si>
    <t>NM</t>
  </si>
  <si>
    <t>87110</t>
  </si>
  <si>
    <t>(505) 555-5939</t>
  </si>
  <si>
    <t>(505) 555-3620</t>
  </si>
  <si>
    <t>REGGC</t>
  </si>
  <si>
    <t>Reggiani Caseifici</t>
  </si>
  <si>
    <t>Maurizio Moroni</t>
  </si>
  <si>
    <t>Strada Provinciale 124</t>
  </si>
  <si>
    <t>Reggio Emilia</t>
  </si>
  <si>
    <t>42100</t>
  </si>
  <si>
    <t>0522-556721</t>
  </si>
  <si>
    <t>0522-556722</t>
  </si>
  <si>
    <t>RICAR</t>
  </si>
  <si>
    <t>Ricardo Adocicados</t>
  </si>
  <si>
    <t>Janete Limeira</t>
  </si>
  <si>
    <t>Av. Copacabana, 267</t>
  </si>
  <si>
    <t>02389-890</t>
  </si>
  <si>
    <t>(21) 555-3412</t>
  </si>
  <si>
    <t>RICSU</t>
  </si>
  <si>
    <t>Richter Supermarkt</t>
  </si>
  <si>
    <t>Michael Holz</t>
  </si>
  <si>
    <t>Grenzacherweg 237</t>
  </si>
  <si>
    <t>Genève</t>
  </si>
  <si>
    <t>1203</t>
  </si>
  <si>
    <t>0897-034214</t>
  </si>
  <si>
    <t>ROMEY</t>
  </si>
  <si>
    <t>Romero y tomillo</t>
  </si>
  <si>
    <t>Alejandra Camino</t>
  </si>
  <si>
    <t>Gran Vía, 1</t>
  </si>
  <si>
    <t>28001</t>
  </si>
  <si>
    <t>(91) 745 6200</t>
  </si>
  <si>
    <t>(91) 745 6210</t>
  </si>
  <si>
    <t>SANTG</t>
  </si>
  <si>
    <t>Santé Gourmet</t>
  </si>
  <si>
    <t>Jonas Bergulfsen</t>
  </si>
  <si>
    <t>Erling Skakkes gate 78</t>
  </si>
  <si>
    <t>Stavern</t>
  </si>
  <si>
    <t>4110</t>
  </si>
  <si>
    <t>07-98 92 35</t>
  </si>
  <si>
    <t>07-98 92 47</t>
  </si>
  <si>
    <t>SAVEA</t>
  </si>
  <si>
    <t>Save-a-lot Markets</t>
  </si>
  <si>
    <t>Jose Pavarotti</t>
  </si>
  <si>
    <t>187 Suffolk Ln.</t>
  </si>
  <si>
    <t>Boise</t>
  </si>
  <si>
    <t>ID</t>
  </si>
  <si>
    <t>83720</t>
  </si>
  <si>
    <t>(208) 555-8097</t>
  </si>
  <si>
    <t>SEVES</t>
  </si>
  <si>
    <t>Seven Seas Imports</t>
  </si>
  <si>
    <t>Hari Kumar</t>
  </si>
  <si>
    <t>90 Wadhurst Rd.</t>
  </si>
  <si>
    <t>OX15 4NB</t>
  </si>
  <si>
    <t>(171) 555-1717</t>
  </si>
  <si>
    <t>(171) 555-5646</t>
  </si>
  <si>
    <t>SIMOB</t>
  </si>
  <si>
    <t>Simons bistro</t>
  </si>
  <si>
    <t>Jytte Petersen</t>
  </si>
  <si>
    <t>Vinbæltet 34</t>
  </si>
  <si>
    <t>København</t>
  </si>
  <si>
    <t>1734</t>
  </si>
  <si>
    <t>31 12 34 56</t>
  </si>
  <si>
    <t>31 13 35 57</t>
  </si>
  <si>
    <t>SPECD</t>
  </si>
  <si>
    <t>Spécialités du monde</t>
  </si>
  <si>
    <t>Dominique Perrier</t>
  </si>
  <si>
    <t>25, rue Lauriston</t>
  </si>
  <si>
    <t>75016</t>
  </si>
  <si>
    <t>(1) 47.55.60.10</t>
  </si>
  <si>
    <t>(1) 47.55.60.20</t>
  </si>
  <si>
    <t>SPLIR</t>
  </si>
  <si>
    <t>Split Rail Beer &amp; Ale</t>
  </si>
  <si>
    <t>Art Braunschweiger</t>
  </si>
  <si>
    <t>P.O. Box 555</t>
  </si>
  <si>
    <t>Lander</t>
  </si>
  <si>
    <t>WY</t>
  </si>
  <si>
    <t>82520</t>
  </si>
  <si>
    <t>(307) 555-4680</t>
  </si>
  <si>
    <t>(307) 555-6525</t>
  </si>
  <si>
    <t>SUPRD</t>
  </si>
  <si>
    <t>Suprêmes délices</t>
  </si>
  <si>
    <t>Pascale Cartrain</t>
  </si>
  <si>
    <t>Boulevard Tirou, 255</t>
  </si>
  <si>
    <t>Charleroi</t>
  </si>
  <si>
    <t>B-6000</t>
  </si>
  <si>
    <t>(071) 23 67 22 20</t>
  </si>
  <si>
    <t>(071) 23 67 22 21</t>
  </si>
  <si>
    <t>THEBI</t>
  </si>
  <si>
    <t>The Big Cheese</t>
  </si>
  <si>
    <t>Liz Nixon</t>
  </si>
  <si>
    <t>89 Jefferson Way
Suite 2</t>
  </si>
  <si>
    <t>97201</t>
  </si>
  <si>
    <t>(503) 555-3612</t>
  </si>
  <si>
    <t>THECR</t>
  </si>
  <si>
    <t>The Cracker Box</t>
  </si>
  <si>
    <t>Liu Wong</t>
  </si>
  <si>
    <t>55 Grizzly Peak Rd.</t>
  </si>
  <si>
    <t>Butte</t>
  </si>
  <si>
    <t>MT</t>
  </si>
  <si>
    <t>59801</t>
  </si>
  <si>
    <t>(406) 555-5834</t>
  </si>
  <si>
    <t>(406) 555-8083</t>
  </si>
  <si>
    <t>TOMSP</t>
  </si>
  <si>
    <t>Toms Spezialitäten</t>
  </si>
  <si>
    <t>Karin Josephs</t>
  </si>
  <si>
    <t>Luisenstr. 48</t>
  </si>
  <si>
    <t>Münster</t>
  </si>
  <si>
    <t>44087</t>
  </si>
  <si>
    <t>0251-031259</t>
  </si>
  <si>
    <t>0251-035695</t>
  </si>
  <si>
    <t>TORTU</t>
  </si>
  <si>
    <t>Tortuga Restaurante</t>
  </si>
  <si>
    <t>Miguel Angel Paolino</t>
  </si>
  <si>
    <t>Avda. Azteca 123</t>
  </si>
  <si>
    <t>(5) 555-2933</t>
  </si>
  <si>
    <t>TRADH</t>
  </si>
  <si>
    <t>Tradição Hipermercados</t>
  </si>
  <si>
    <t>Anabela Domingues</t>
  </si>
  <si>
    <t>Av. Inês de Castro, 414</t>
  </si>
  <si>
    <t>05634-030</t>
  </si>
  <si>
    <t>(11) 555-2167</t>
  </si>
  <si>
    <t>(11) 555-2168</t>
  </si>
  <si>
    <t>TRAIH</t>
  </si>
  <si>
    <t>Trail's Head Gourmet Provisioners</t>
  </si>
  <si>
    <t>Helvetius Nagy</t>
  </si>
  <si>
    <t>722 DaVinci Blvd.</t>
  </si>
  <si>
    <t>Kirkland</t>
  </si>
  <si>
    <t>98034</t>
  </si>
  <si>
    <t>(206) 555-8257</t>
  </si>
  <si>
    <t>(206) 555-2174</t>
  </si>
  <si>
    <t>VAFFE</t>
  </si>
  <si>
    <t>Vaffeljernet</t>
  </si>
  <si>
    <t>Palle Ibsen</t>
  </si>
  <si>
    <t>Smagsløget 45</t>
  </si>
  <si>
    <t>Århus</t>
  </si>
  <si>
    <t>8200</t>
  </si>
  <si>
    <t>86 21 32 43</t>
  </si>
  <si>
    <t>86 22 33 44</t>
  </si>
  <si>
    <t>VICTE</t>
  </si>
  <si>
    <t>Victuailles en stock</t>
  </si>
  <si>
    <t>Mary Saveley</t>
  </si>
  <si>
    <t>2, rue du Commerce</t>
  </si>
  <si>
    <t>Lyon</t>
  </si>
  <si>
    <t>69004</t>
  </si>
  <si>
    <t>78.32.54.86</t>
  </si>
  <si>
    <t>78.32.54.87</t>
  </si>
  <si>
    <t>VINET</t>
  </si>
  <si>
    <t>Vins et alcools Chevalier</t>
  </si>
  <si>
    <t>Paul Henriot</t>
  </si>
  <si>
    <t>59 rue de l'Abbaye</t>
  </si>
  <si>
    <t>Reims</t>
  </si>
  <si>
    <t>51100</t>
  </si>
  <si>
    <t>26.47.15.10</t>
  </si>
  <si>
    <t>26.47.15.11</t>
  </si>
  <si>
    <t>WANDK</t>
  </si>
  <si>
    <t>Die Wandernde Kuh</t>
  </si>
  <si>
    <t>Rita Müller</t>
  </si>
  <si>
    <t>Adenauerallee 900</t>
  </si>
  <si>
    <t>Stuttgart</t>
  </si>
  <si>
    <t>70563</t>
  </si>
  <si>
    <t>0711-020361</t>
  </si>
  <si>
    <t>0711-035428</t>
  </si>
  <si>
    <t>WARTH</t>
  </si>
  <si>
    <t>Wartian Herkku</t>
  </si>
  <si>
    <t>Pirkko Koskitalo</t>
  </si>
  <si>
    <t>Torikatu 38</t>
  </si>
  <si>
    <t>Oulu</t>
  </si>
  <si>
    <t>90110</t>
  </si>
  <si>
    <t>981-443655</t>
  </si>
  <si>
    <t>WELLI</t>
  </si>
  <si>
    <t>Wellington Importadora</t>
  </si>
  <si>
    <t>Paula Parente</t>
  </si>
  <si>
    <t>Rua do Mercado, 12</t>
  </si>
  <si>
    <t>Resende</t>
  </si>
  <si>
    <t>08737-363</t>
  </si>
  <si>
    <t>(14) 555-8122</t>
  </si>
  <si>
    <t>WHITC</t>
  </si>
  <si>
    <t>White Clover Markets</t>
  </si>
  <si>
    <t>Karl Jablonski</t>
  </si>
  <si>
    <t>305 - 14th Ave. S.
Suite 3B</t>
  </si>
  <si>
    <t>Seattle</t>
  </si>
  <si>
    <t>98128</t>
  </si>
  <si>
    <t>(206) 555-4112</t>
  </si>
  <si>
    <t>(206) 555-4115</t>
  </si>
  <si>
    <t>WILMK</t>
  </si>
  <si>
    <t>Wilman Kala</t>
  </si>
  <si>
    <t>Matti Karttunen</t>
  </si>
  <si>
    <t>Owner/Marketing Assistant</t>
  </si>
  <si>
    <t>Keskuskatu 45</t>
  </si>
  <si>
    <t>Helsinki</t>
  </si>
  <si>
    <t>21240</t>
  </si>
  <si>
    <t>90-224 8858</t>
  </si>
  <si>
    <t>WOLZA</t>
  </si>
  <si>
    <t>Wolski  Zajazd</t>
  </si>
  <si>
    <t>Zbyszek Piestrzeniewicz</t>
  </si>
  <si>
    <t>ul. Filtrowa 68</t>
  </si>
  <si>
    <t>Warszawa</t>
  </si>
  <si>
    <t>01-012</t>
  </si>
  <si>
    <t>Poland</t>
  </si>
  <si>
    <t>(26) 642-7012</t>
  </si>
  <si>
    <t>EmployeeID</t>
  </si>
  <si>
    <t>LastName</t>
  </si>
  <si>
    <t>FirstName</t>
  </si>
  <si>
    <t>Title</t>
  </si>
  <si>
    <t>TitleOfCourtesy</t>
  </si>
  <si>
    <t>BirthDate</t>
  </si>
  <si>
    <t>HireDate</t>
  </si>
  <si>
    <t>HomePhone</t>
  </si>
  <si>
    <t>Photo</t>
  </si>
  <si>
    <t>Notes</t>
  </si>
  <si>
    <t>ReportsTo</t>
  </si>
  <si>
    <t>Davolio</t>
  </si>
  <si>
    <t>Nancy</t>
  </si>
  <si>
    <t>Ms.</t>
  </si>
  <si>
    <t>507 - 20th Ave. E.
Apt. 2A</t>
  </si>
  <si>
    <t>98122</t>
  </si>
  <si>
    <t>(206) 555-9857</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</si>
  <si>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0c\xb0\xc9\x00\x0b\t\t\x00\x00\n\x00\x90\t\x00\x00\x00\x00\t\t\xa0\x9a\x90\x0b\t\x00\n\x90\xa0\x00\x00\x00\x0f\xff\xef\xff\xff\xff\xff\xff\xff\xff\xff\xcb\x9c\xfc\xfe\xfa\xff\xff\xff\xff\xed\xff\xfe\xde\xff\xde\xfe\xfc\xff\xff\xda\xda\x00\xd9\x00\x00\x90\t\x00\x90\x00\x00\x00\x00\t\n\x00\t\x0b\xc0\x00\t\x00\x90\x00\x00\x00\n\x00\xac\xa0\xe0\xe0\xe0\xf0\xe9\xca\x90\x00\xa9\xcb\x0c\x00\x00\x90\x90\xe0\x00\x00\t\t\x0b\x00\x00\xd0\t\x00\x90\x00\x00\t\x00\x00\x9a\x00\x0f\xff\xff\xff\xff\xff\xfe\xff\xff\xff\xff\xfc\xad\xeb\xdb\xdf\xdf\xdf\xff\xff\xff\xff\xef\xed\xff\xfe\xff\xff\xff\xfe\xfc\xaf\x0c\x9a\n\r\x00\x00\x9a\x00\x00\x00\x00\x00\x00\x00\t\t\n\x00\x0b\x00\x9a\x90\x00\t\x00\x00\x90\x0c\t\x00\x90\t\x00\xfa\x90\xad\xa0\x00\x90\xb0\x0b\x00\x00\x00\x00\x90\x00\t\x00\x00\x00\x90\t\xa9\xb0\t\x00\x9a\x00\x00\x00\x00\xc0\x00\xbf\xff\xff\xff\xfe\xff\xff\xff\xff\xff\xff\xcf\x9f\xbc\xbe\xfb\xff\xeb\xff\xff\xff\xfe\xfd\xff\xfe\xfd\xff\xcf\xfe\xff\xf9\xbc\x0b\x00\x90\x90\x00\x90\x00\t\x00\x00\x00\x00\x00\x00\x90\x00\x00\x90\x90\t\xa0\xc0\xb0\x00\x00\xb0\x00\t\xa0\x0e\x0e\x0e\x0e\xfc\xad\xa0\xc9\x00\x00\xcb\x00\x90\x00\x00\x9a\x9a\t\xa0\x00\xb0\t\x00\x90\x90\r\x00\xa9\t\x00\t\t\n\x00\x00\xff\xff\xff\xfe\xff\xfe\xff\xff\xff\xff\xff\xf0\xf0\xff\xdf\xed\xad\xfd\xff\xff\xff\xff\xfe\xfe\xfd\xef\xef\xfc\xfd\xef\xec\x0f\x0c\x9a\xc0\n\x00\xa0\x90\x00\x00\x00\x90\x00\x00\x00\t\n\x90\n\x00\x00\x90\x90\x00\n\x00\x00\x0c\xa0\x0c\t\x00\x90\x90\xf9\x00\xda\x00\x9a\x90\x00\xda\x00\xd0\x00\x00\t\xc0\x90\x00\x00\x90\xb0\x00\xa9\xa9\xb0\x90\x00\x00\x00\xac\x00\x00\x0b\xff\xef\xff\xff\xff\xff\xff\xff\xff\xff\xed\xa9\xdf\x0f\xf9\xff\xff\xff\xf0\xff\xff\xff\xff\xfd\xfe\xff\xde\xff\xef\xdf\xf9\xa9\xa0\t\t\t\x00\x90\x00\x90\x00\x00\x00\x00\x00\t\n\x90\x00\x90\x9a\x90\x00\xa9\r\t\x00\x00\xa9\x00\x0b\x0e\x0c\xac\xa0\xfa\xe9\xa9\xca\x00\n\x99\xa9\x0b\x00\x00\x00\x90\xb0\x00\x90\x90\x00\t\x00\x90\xd0\x00\t\xa9\x00\x00\x90\x00\x00\x9f\xff\xff\xff\xff\xff\xff\xef\xff\xff\xfe\xda\xde\xbc\xfd\xef\xfd\xad\xad\xff\xff\xff\xff\xff\xef\xef\xcb\xef\xde\xdb\xef\xca\xd0\xd0\xe0\n\x00\x00\x00\x90\x00\x00\x00\x00\x00\x00\x90\t\x00\x90\x00\x00\x00\t\x00\n\x00\x00\x90\x00\x00\x00\x00\x9a\x90\r\xf0\x90\xca\x90\t\t\x0e\x90\x90\x0b\x00\t\n\x90\t\x00\x00\x90\xb0\t\xa0\x9a\x90\x90\x90\x00\t\x0b\x00\t\xff\xff\xff\xff\xff\xfe\xff\xff\xff\xff\xfd\t\xe9\xcf\xbf\xbf\x0f\xff\xff\xef\xfd\xef\xff\xff\xff\xfd\xff\xdf\xeb\xfe\xfd\xa9\x0b\n\x90\x90\n\x90\t\x00\x00\x00\x00\x00\x00\x00\x00\x00\x00\x00\x90\x90\x00\x90\xa9\t\x00\n\x00\x00\xac\xb0\x0b\x0c\x0e\n\xf0\xf0\xbc\t\x00\x00\t\xad\xa9\t\x00\x00\t\x0f\x00\x00\x90\t\t\x00\x99\t\xa9\xa0\x90\x00\x00\x00\x00\x00\xff\xfe\xff\xff\xef\xff\xef\xfe\xff\xff\xea\x9e\x9f\xbf\xde\xdf\xff\xdf\xff\xdf\xff\xff\xcf\xff\xff\xef\xef\xed\xfc\xfd\xef\xc0\x00\xd0\x00\t\x00\x00\x00\x00\x00\x00\x00\x00\x00\x00\x00\x90\t\x00\n\x00\x90\t\x00\x00\xb0\t\x00\x00\x90\x00\xc0\n\t\xc0\xff\x0f\x0b\xca\x0b\n\x00\t\x0f\n\x9a\x90\x00\x90\xb0\x90\t\x00\t\x00\x00\xb0\xd0\x90\xa9\x00\x00\x9a\x00\x0b\xff\xff\xff\xff\xff\xff\xff\xff\xff\xff\xd0\xf9\xe9\xf0\xfb\xef\x0f\xaf\xcb\xfe\xff\xdf\xff\xff\xff\xff\xdf\xfa\xff\xaf\x9e\xfb\xc0\xa9\xc0\xa0\t\t\x00\t\x00\x00\x00\x00\x00\x90\x00\x00\x00\x00\x90\x00\x00\x00\x0b\x00\x00\x00\n\x00\x00\x00\xb0\xc9\n\x00\xf0\xb0\xf0\t\xc0\x00\x90\x00\xb0\t\xc0\x00\xb0\n\xd0\x00\xb0\t\x9a\x90\x9a\x90\xb0\t\x90\x00\x00\t\xc0\x0f\xff\xff\xff\xef\xff\xef\xfe\xff\xff\xfc\xa9\x0f\x0f\xcf\xfd\xfd\xff\xdf\xff\xdf\xdb\xef\xff\xdf\xff\xff\xef\xcf\xcf\xdf\xef\xc0\t\x00\xa9\x00\x00\x00\xa0\x90\x00\x00\x00\x00\x00\x00\x00\x0b\x00\t\x00\x90\x00\x00\x90\t\t\xac\x90\x00\n\x90\x00\xa0\xc0\x9c\xf0\x0f\x00\xda\x00\x90\x00\t\t\xf0\xb9\t\xc0\t\x9a\t\x00\x9a\x00\x00\x00\x90\x90\x9a\x00\x90\x00\x9a\t\xff\xff\xff\xff\xff\xff\xff\xfd\xff\xfe\xe9\x9c\xf0\xfd\xbe\x9e\xfa\xfc\xbe\x9e\xfb\xef\xff\xde\xbf\xdb\xff\xff\xff\xf0\xfe\xdf\n\x90\xad\x00\t\x00\x90\x90\x00\x00\x00\x00\x00\x00\x00\x00\x90\t\x00\x00\x00\x00\x00\x00\x9a\x00\x90\x00\x90\x00\r\xa0\x90\n\n\xfa\xda\xdb\x00\x9a\xc9\x00\x00\x00\t\x00\n\x90\t\xad\x00\t\x00\x90\x90\x9b\xcb\t\xc9\x90\x00\x90\x00\x9a\xff\xff\xff\xff\xfe\xff\xfe\xfe\xfe\xff\xda\xcb\x0f\xda\xdf\xfb\xdf\x9f\xfd\xfd\xfd\xfd\xff\xff\xff\xef\xff\xff\xef\xcf\x0f\xbe\xd0\xe9\x00\x9c\x00\x00\x00\x00\x00\x00\x00\x00\x00\x00\x00\x00\x00\x00\x00\t\x00\x00\x00\x00\x00\x9a\x00\x00\x00\x90\xb0\xc0\x0e\x9c\x00\xfd\xa9\x0e\x9a\xc9\xa0\xa9\n\x90\xa9\xa9\t\xad\x00\x9b\x90\n\xd0\xa9\x00\t\t\x0b\n\x90\x00\x00\x90\xbd\xff\xff\xff\xff\xff\xff\xff\xff\xff\xfc\t\xad\x0b\x0f\x0b\xed\xaf\xe9\xef\xaf\xbe\xbf\xda\xfd\xff\xfd\xbf\xff\xff\xff\xfc\xff\xe9\x00\x9a\x0b\x00\x00\x00\x90\xa9\x00\x00\x00\x00\x00\x00\x00\x90\t\x00\x00\x00\x00\x00\t\x00\t\xb0\x00\x00\x00\x00\xb0\x00\n\xd0\xfa\xde\xb9\xe9\x00\r\x00\t\x00\x90\xd0\xb0\x99\xa9\xa0\xf0\x90\t\x00\x90\x90\xb0\x90\x99\x00\x00\x00\x00\x9e\xff\xff\xff\xff\xff\xef\xff\xfc\xff\xc0\xf0\xda\xfc\xf9\xfd\x9f\xdf\x9f\xf9\xfd\xfd\xfe\xff\xff\xef\xdf\xed\xff\xff\xef\xcf\xfe\xde\x9e\t\x00\x00\x90\x00\x00\x90\x00\x00\x00\x00\x00\x00\x00\x00\x00\t\x00\x90\x00\x00\x00\t\x9c\x00\x90\x00\x00\xf0\x00\t\x00\x00\xfd\xba\xdc\xad\xa9\x00\xa9\x00\x00\x00\xb0\t\xca\x9c\t\x9a\x00\xb0\t\n\x9e\x90\x0b\x00\xa0\x00\x90\t\xfb\xff\xff\xff\xfe\xff\xff\xef\xef\xfc\x0b\t\xad\t\xad\xeb\xef\xe9\xef\x0f\xcb\xef\x9f\xbd\xff\xff\xff\xff\xff\xff\xff\xff\xef\xf0\x00\x90\x00\x90\x00\t\x00\x00\x00\x00\x00\x00\x00\x00\t\x00\x90\x00\x00\x00\x90\t\x00\x9a\n\x90\x00\x00\t\x00\x00\n\xca\n\xfa\xed\xab\xf9\xad\xa9\x00\xda\x9c\x90\x9e\x9a\x99\xa9\xc9\xa9\x99\t\x00\x90\t\t\x90\x99\x00\x00\x00\x00\xbc\xff\xff\xff\xff\xfe\xff\xfd\xff\xcb\xc0\xf0\xda\x9e\xdb\xfd\xf9\xff\x9d\xfb\xff\x9f\xed\xff\xeb\xdf\xfe\xdb\xff\xff\xfe\xff\xff\xec\t\xac\xb0\x00\x00\x00\t\t\x00\x00\x00\x00\x00\x00\x00\x00\x00\x90\t\x00\x00\x00\x90\x00\x90\x00\x00\x90\x00\xa0\x00\x00\x00\xd0\xfd\xbe\xda\xcf\xbc\xbc\xba\t\xa0\xa0\t\t\xac\x9b\xa9\x9e\n\x9a\x90\t\x0b\x00\xbc\xa9\x00\x00\x00\x00\x9b\xff\xff\xff\xff\xff\xff\xfe\xff\x00\x90\x9e\x9c\xb9\xed\xaf\xcf\x0f\xeb\xcf\x0f\xe9\xfb\xcf\xdf\xfb\xff\xff\xcf\xff\xff\xff\xff\xff\xe0\x90\t\x00\x00\x00\xa0\x00\x00\x00\x00\x00\x00\x00\x00\x00\x00\x00\x00\x00\x00\x00\x00\x9a\t\t\x00\x00\x90\x90\x00\x00\x00\x0b\xff\xe9\xfd\xbc\x9e\x9b\xc9\x00\x90\x99\x00\xb0\x9b\r\x9a\t\x99\xc0\x00\x90\x90\x9a\t\t\x00\x00\x90\t\x0f\xff\xff\xfe\xff\xff\xef\xff\xfc\x90\xa9\x00\xb0\xda\xdb\xdf\xbf\xfd\xbd\xb9\xfd\xbf\xcf\xfb\xff\xed\xfd\xbf\xfb\xff\xff\xff\xff\xfe\x90\x0b\x0c\x00\x90\x90\x90\t\x00\x00\x00\x00\x00\x00\x00\x00\x90\x00\x00\t\x00\x00\n\xd0\x90\xa0\x00\x9a\x00\x00\x00\x90\x9a\t\xf9\xff\xeb\xeb\xeb\xda\xdb\xad\x0b\xca\t\xc0\xbc\xb0\xbc\x9b\x00\xa9\t\x0b\x0f\t\x90\xb0\x00\x00\x00\x00\xb9\xff\xff\xff\xff\xff\xfd\xef\xca\x0c\x9c\xad\r\xad\xbe\xbe\xda\xdb\xed\xaf\xcb\xfc\xbd\xbc\xfd\xff\xef\xfc\xfd\xff\xff\xff\xff\xed\x00\x00\x9a\x90\x00\x00\x00\x90\x00\x00\x00\x00\x00\x00\x00\x00\x00\x00\x00\x00\x00\x00\x90\x00\x00\x90\x90\x00\x00\xf0\x90\x00\x00\xda\xfe\xad\xbf\xdb\xdf\x0f\xad\n\x90\x90\xb0\xb0\t\x0b\x0b\xd0\xb9\x90\x00\x00\x90\x00\t\x00\x00\x00\x90\t\x0f\xff\xff\xff\xfe\xff\xef\xff\xd0\x9a\x00\x90\xb0\xf0\xfd\xf9\xff\xed\xbf\xdf\xbc\xbf\xff\xff\xaf\xfb\xff\xfb\xfb\xff\xff\xff\xff\xff\xe0\x90\x00\x00\x00\x00\x90\x00\x00\x00\x00\x00\x00\x00\x00\x00\x00\x00\x00\x00\x00\x00\t\x00\x90\x00\x00\x90\x90\x00\x00\n\x9a\x9a\xf9\xda\xda\xfc\xbf\xbc\xbf\x9f\x0b\x0f\t\x0b\x9a\x9c\x90\xb9\x0e\x90\x90\x90\xb9\t\xb0\x90\x00\x00\x00\x00\x90\xbf\xfe\xff\xff\xff\xff\xef\xe0\t\t\xad\x0b\xcb\xda\xfe\x9f\xdb\xcb\xe9\xff\xda\xda\xfd\xf9\xfd\xfd\xff\xcf\x9f\xff\xff\xff\xff\xc0\x00\t\t\t\x00\x0b\x00\x90\x00\x00\x00\x00\x00\x00\t\x00\x00\x00\x90\x00\t\xa0\t\xa9\x00\x00\x00\x0b\t\xe0\x90\x0c\x90\xfe\xad\xad\xfb\xf0\xdb\xda\xf0\xbc\t\x0f\x90\x00\x0b\x0b\r\xb9\x0b\x00\t\x00\x00\t\x0b\x00\x00\x00\x00\t\xff\xff\xff\xff\xff\xef\xff\t\x0c\n\xc9\xad\xbd\xaf\xdb\xfe\xbe\xff\xdf\xf0\xff\xff\xdb\xff\xef\xfb\xff\xff\xef\xff\xff\xff\xfe\xb0\x00\x00\n\x00\x00\x00\x00\x00\x00\x00\x00\x00\x00\x00\x00\x00\x00\x00\x00\x00\xb0\x90\x00\x00\t\x00\x9a\x90\x00\x00\x00\x90\xa9\xf0\xdf\xaf\x0f\xe9\xeb\xeb\xdb\xe9\xb0\xb0\xbc\t\x0b\xd0\x9a\x9a\x90\t\xa9\x00\x90\xb0\x00\x00\x00\t\x00\x9b\xff\xff\xff\xef\xff\xfd\xfc\x00\n\x90\x90\xf9\xef\xbd\xbe\xdb\xfd\xf9\xfe\x9f\xfb\xdb\xef\xff\xdb\xfc\xff\x9f\x9f\xff\xff\xff\xfd\x00\x00\x00\t\x00\t\t\x00\x00\x00\x00\x00\x00\x00\x00\x00\x00\x00\x00\x00\t\xc0\x00\n\x90\x9a\x00\x00\x00\x90\t\xa0\n\x9c\xfe\xa0\xd0\xfd\xbf\xbc\x9c\xad\xbf\t\r\x0b\x00\x99\x0b\t\xb9\xe9\x00\x90\xb0\t\t\t\x00\x00\x00\x00\x00\x0f\xef\xff\xff\xff\xef\xef\x00\t\r\xaf\x0f\x9e\xde\xdb\xfc\xfb\xfe\x9f\xfa\xdf\xef\xdf\xcb\xff\xff\xff\xfe\xf9\xff\xff\xff\xfe\x90\x00\t\x00\x00\x00\x00\t\x00\x00\x00\x00\x00\x00\x00\x00\x00\x00\x00\t\x0b\x00\x00\t\x00\x00\x00\xb0\xf0\xa0\x00\x0f\r\x0b\xfd\xff\xaf\xaf\xed\xbf\xbf\x9e\x9e\xf0\xba\x9a\xda\n\x9c\x9a\xd0\x9a\t\x00\t\x00\x00\x00\x00\x00\x00\x00\t\xbd\xff\xff\xff\xef\xff\xfe\t\x00\xa9\t\xf0\xfb\xfb\xfd\xbf\xde\xff\xff\xdf\xfb\xdf\xbf\xff\xe9\xfd\xbd\xf9\xfe\xff\xff\xff\xff\xc0\x90\x00\x00\x90\x00\x00\x00\x00\x00\x00\x00\x00\x00\x00\x00\x00\x00\x00\x00\xf0\x00\x00\x90\x9a\x90\x90\t\t\t\xad\x00\x00\x00\xfb\xef\xdf\xfd\xbf\xe9\xe9\xa9\xb9\xbd\t\xdb\x90\xd0\x9b\t\x0b\x90\x90\t\x00\x0b\t\t\x00\x00\x00\x90\x90\x0f\xff\xef\xff\xff\xff\xed\x00\r\x0c\xbc\xbd\xad\xed\xef\xff\xff\x9f\xda\xff\x9f\xfe\xdf\x9f\xdf\xef\xef\xff\xf9\xf9\xff\xff\xf9\xb0\x00\x00\x00\x00\x90\t\x00\x00\x00\x00\x00\x00\x00\x00\x00\x00\x00\x00\x0b\t\x00\t\x00\t\x00\x00\x9f\n\xc0\x00\x00\xa0\xbc\xfc\xf0\xbe\xda\xff\x9f\x9a\xdf\x0f\xfa\x9a\xb0\x0b\t\xe9\xa9\xa9\xe9\x00\x90\x90\t\x00\x00\x00\x00\x00\x00\x00\xfb\xef\xff\xff\xff\xed\xf0\t\x00\x9b\x0f\x0f\xdf\xbf\xbf\xcb\xdf\xfe\xff\xde\xfe\xdf\xbf\xfe\xfb\xf9\xfb\xdf\x0f\xfe\xff\xff\xfe\x00\x00\x00\x00\x00\x00\x00\x00\x00\x00\x00\x00\x00\x00\x00\x00\x00\x00\t\xf0\x00\x00\x00\t\xbc\xa9\x00\xb0\t\t\xa0\xad\r\t\xfa\x9e\xc9\xaf\x9e\xf0\xad\xba\xd0\xbd\xf9\xc9\xf0\xb0\x90\x90\x99\x9a\x90\n\t\x00\x00\t\x00\x00\x00\x00\t\t\xff\xff\xff\xef\xfe\xfc\x00\xb0\xe0\xf9\xff\xaf\xdf\xdf\xff\xfa\xfd\xbf\xfb\xdf\xbd\xfc\xf9\xfc\xff\xdf\xbf\xfb\xdb\xff\xff\xfd\x9a\x00\x00\xb0\x00\x00\x00\x90\x00\x00\x00\x00\x00\x00\x00\x00\x00\x0b\xcb\x0b\x00\x00\t\xa0\t\x00\t\xe9\xe0\x00\t\x00\xa0\xa0\xff\xcb\xfe\xda\xf9\xbf\xda\xdb\xbf\x0b\x0b\xb0\x99\xda\x9f\x0b\xcb\r\x00\t\x00\x90\x90\x00\x00\x00\x00\x00\x90\xb0\xdf\xff\xef\xff\xff\xf0\x00\t\x9f\x0f\x0f\xdf\xaf\xeb\xdf\xfd\xff\xfc\xff\xff\xfe\xbf\xff\xfb\xde\xbc\xf9\xfc\xbd\xad\xff\xfa\xd0\x00\x00\x00\x00\x00\x00\x00\x00\x00\x00\x00\x00\x00\x00\x00\x00\x00\x90\xd0\x00\t\x00\x90\xb0\t\xf0\x90\x90\xb0\x0c\t\r\t\xfe\xbf\xcb\xad\xbe\xf0\xbd\xad\xa9\xfd\xbc\x9f\xa0\xb9\x00\x90\t\x9a\x90\x90\x00\xa0\x00\x00\t\x00\x00\x00\x00\t\xaf\xed\xff\xff\xef\xc0\x90\x90\xe9\xf9\xfb\xeb\xdf\xff\xfb\xff\xff\xff\xbd\xe9\xff\xdf\x0f\x0f\xfb\xdf\xbe\xfb\xff\xdb\xff\xff\t\x00\x00\x00\x00\x00\x00\x00\x00\x00\x00\x00\x00\x00\x00\x00\x00\xb9\xa9\xa0\x00\x90\t\t\x00\xfa\x0b\xca\x00\x00\xb0\xb0\xe0\xa0\xf0\xf0\xbe\xdf\xef\x9b\xca\xda\xdf\xa9\xa9\xa9\t\x9e\x99\xb0\xb9\xa9\x00\x00\x90\t\x00\x00\x00\x00\x00\x00\x00\x9a\xdf\xff\xfd\xef\xfd\xa0\x00\xf0\xbd\xaf\xcf\xdf\xff\x9f\xfc\xff\xe9\xff\xff\xff\xf9\xeb\xfd\xff\xad\xeb\xfd\xbc\xbc\xbe\x9e\xf0\x9a\x00\x00\x9c\x00\x00\x00\x00\x00\x00\x00\x00\x00\x00\x00\x00\t\x0c\t\x00\x90\n\x90\x0b\x0f\x90\x90\x00\x90\r\x00\x0c\t\r\xfa\xcf\xed\xaf\x9f\x9e\xbd\xb9\xa9\xbd\xbd\xbd\xb0\xb9\xa9\t\x90\xd0\xb0\x90\t\x00\t\x00\x00\x00\x00\x00\t\t\xad\xef\xef\xff\xef\x00\x90\t\xf0\xf9\xfb\xfc\xbf\xef\xff\xf9\xff\xf9\xfc\xf9\xef\xfd\xaf\x0f\xdb\xfd\x0f\xdb\xdb\xd9\xf9\xff\x00\x90\x00\xa0\x00\x00\x00\x00\x00\x00\x00\x00\x00\x00\x00\x00\x0b\t\x0e\x90\t\t\x0b\x9c\x9a\x00\xe0\x90\xc0\n\x00\x0b\x0c\xb0\xfd\xb0\xf0\xf0\xfb\xe9\xcb\xcf\x9e\xda\x9a\x9a\xdb\xcb\x9a\xda\x0b\t\t\xa9\x00\t\x00\x00\t\x00\x00\x00\x00\x00\x9b\xfd\xff\xff\xff\xc0\t\xac\xbd\xaf\xde\xbf\xfd\xfb\xdb\xff\xfd\xef\xfb\xff\x9f\xaf\xdf\xf0\xf9\xeb\xfb\xef\xef\xad\xad\xbe\x90\x00\t\x00\x00\x00\x00\x00\x00\x00\x00\x00\x00\x00\x00\x00\t\xa0\x90\x00\x00\x90\xb0\xab\xd0\x90\x90\x0b\n\x90\x0f\x0c\xb0\xe9\xf0\xed\xaf\x9e\x9e\x9b\xbc\xb9\xeb\xbd\xbd\xbd\xb0\x9a\xd0\x99\x90\x90\t\x00\t\x00\x00\x00\x00\x00\x00\x00\x00\t\xa0\xff\xfe\xfe\xf0\x00\x00\xdb\xcb\xdf\xbf\xdf\x0f\xbd\xef\xff\xfb\xff\xde\xdf\xef\xdf\xad\xad\xfe\x9f\xcb\xdb\xd9\xfb\xd0\xbd\x0b\x00\x00\xcb\x00\x00\x00\x00\x00\x00\x00\x00\x00\x00\x00\x00\x9c\x90\xa9\x00\xa9\x0b\xc9\xd0\n\x00\x0b\x00\t\xc0\xb0\x9a\xc0\x90\xf0\xb9\xad\xad\xbf\x0b\xcb\xbc\xb9\xda\xda\x9a\x90\xbd\xa9\xb0\xa9\xa0\x9a\x00\x90\x00\x90\x00\x00\x90\x00\x00\x00\x90\x9d\xbe\xff\xff\xde\t\r\xb0\xfb\xfb\xed\xeb\xff\xff\xff\xda\xdf\xdf\xbf\xbf\xbd\xfa\xdb\xff\xad\xbc\xbd\xad\xbe\xf9\x0b\xd0\t\x00\t\x00\x00\x00\x00\x00\x00\x00\x00\x00\x00\x00\x00\t\xa0\x00\x90\t\x99\xa9\x0b\n\t\x0b\x9c\x90\xf0\x0b\xc0\xac\x0b\x0e\xfb\x0c\t\xad\xa9\xfd\xbf\xcb\x9e\xbb\x9b\xdb\xdb\x90\xb9\t\x9c\x90\t\x90\t\x00\x00\x00\x00\t\x00\x00\x00\x00\n\xdf\xed\xfe\xf0\x00\n\x9f\x0f\xcf\xdb\xdf\xdf\xdf\xbf\xff\xff\xbe\xfd\xfc\xfa\xdf\xbc\x9a\xda\xdb\xcb\xf0\xf9\x0f\xbc\xbe\x9a\xc0\x00\xac\x00\x00\x00\x00\x00\x00\x00\x00\x00\x00\x00\x00\x9a\t\x0e\x90\xa0\x9e\x90\t\x00\xbc\xa9\xa0\x0b\x00\x90\t\x00\t\xfd\xbb\x0f\t\xf0\xb0\xb9\xbc\xb9\xc9\xe9\xb0\xbc\xb9\xcb\xda\x9b\t\x00\xb0\x00\x90\x00\x00\x00\x00\x00\x00\x00\x00\x90\xa9\xfa\xdf\xef\x00\x90\xe9\xf9\xfa\xff\xbe\xbe\xbf\xdf\xff\xff\xfd\xfe\xbf\xdf\xbc\xff\xed\xbd\xad\xbc\xbd\xaf\xd0\xf9\t\t\x00\x00\x90\x00\x00\x00\x00\x00\x00\x00\x00\x00\x00\x00\t\x00\x90\x90\t\x9e\x90\x0f\x00\x90\x99\t\xc9\x00\x00\n\x9a\x9e\x90\xfb\xcd\xf0\xbe\x9b\xdb\xda\xdb\x9e\x9b\xbd\xad\xb9\t\xbb\t\t\x00\t\t\t\x00\x90\x00\x00\x00\x90\x00\x00\t\t\x0f\xed\xfe\xd0\t\xad\xbc\xbe\x9f\xda\xdf\xdf\xff\xef\xdb\xde\xdb\xfd\xfc\xbf\xcb\xcb\xda\xda\xdb\x0f\x9e\x99\xaf\x0b\xda\x00\xb0\t\x00\x00\x00\x00\x00\x00\x00\x00\x00\x00\x00\x00\x90\t\x00\xa9\xb0\t\t\xb0\x9a\xda\x0e\x00\xa0\r\x0b\r\x0c\x00\x00\xf0\x9b\xa9\xf9\xbc\xbb\x0f\x0b\xe9\xbb\xcb\xf9\xb0\xf9\xad\x90\xb0\t\t\x00\x00\x00\x00\x00\t\x00\x00\x00\x00\x00\x00\x9e\x9e\xf9\xe0\x00\xd9\xad\xbd\xfd\xaf\xff\xbf\x9f\xfb\xff\xff\xff\xfa\xfb\xfc\xbd\xbd\xad\xad\xac\xbd\xad\xbc\xf9\x9e\r\t\x00\x00\xa0\x00\x00\x00\x00\x00\x00\x00\x00\x00\x00\x00\x00\xb0\x00\x90\x00\xb0\x9a\x00\x00\x00\x90\x00\x00\x00\x0c\x00\x0b\x00\xa9\xff\xad\x9c\xb0\xf9\xad\xbb\xdb\x9f\r\xbf\x9a\xdb\x0b\x90\xb9\x9a\x9a\x00\xb0\x90\x90\t\x00\x00\x00\x90\x00\x00\x00\x90\xb9\xe9\xef\x00\x9a\x9a\xdb\xcb\xeb\xfd\xbd\xef\xff\xfd\xff\xfb\xff\xdf\xde\x9f\xcb\xe0\xf9\xe9\xdb\xcb\x9f\x0b\r\xa9\x9a\x00\x00\x00\xd0\x00\x00\x00\x00\x00\x00\x00\x00\x00\t\x00\x90\x00\t\xa9\t\x00\x00\x00\x90\x90\t\t\t\x0b\t\xa0\x00\t\x00\xf9\xfa\xbb\xdb\x0f\x9a\xd0\xbc\xb9\xb0\x9a\xf9\xa9\xbc\xbb\xcb\xc9\t\x00\x90\x00\x00\x00\x00\x00\x90\x00\x00\x00\x00\x00\x00\x9e\x9c\xf0\t\xe9\xad\xbd\x9e\x9f\xeb\xfd\xff\xff\xff\xcf\xda\xfb\xff\xfa\xfd\xbd\xad\xbe\x9c\xbc\xb0\xf0\xbe\x9e\x9d\xa0\x90\x00\x00\x00\x00\x00\x00\x00\x00\x00\x00\x00\x00\x00\xa9\t\x00\x00\x00\x90\x00\x00\n\x00\n\x00\n\x00\x00\t\x00\x00\x90\xff\x9f\xdf\xbe\x9b\xf9\xbf\x9b\x9e\x9f\xbd\x9b\xd9\xcb\x90\x90\xb0\x90\x90\x00\x90\x00\x90\x00\x00\x00\x00\x90\x00\x00\t\x0b\t\xeb\x00\x9c\x90\xf0\xfe\xbd\xfb\xdf\xdb\xff\xbf\xf9\xff\xff\xdf\xcb\xcf\x0f\x0f\x0f\r\xa9\xe9\xcb\r\t\t\xa0\x90\x00\x00\x9a\x00\x00\x00\x00\x00\x00\x00\x00\t\x00\t\x00\x00\t\t\x00\x00\x00\x90\x90\x00\x90\x90\t\x00\x00\x00\t\r\xad\xfa\xff\xfa\xdb\xda\xdb\xf0\xf9\xe9\xba\xdb\xbe\x9a\xb0\x9f\x9b\x90\xb0\x00\x9b\x00\x90\x00\x00\x00\t\x00\x00\x00\x00\x00\x00\xda\xd0\xd0\xa0\x9a\xdb\xcb\xdf\xad\xfb\xef\xfc\xfd\xef\xff\xf9\xfe\xbd\xf9\xf0\xf0\xf0\xda\x9e\x90\xbc\x9a\xda\x9e\t\x00\x00\x00\x00\x00\x00\x00\x00\x00\x00\x00\x00\x00\x00\x9a\x00\x9a\x90\x00\x00\x00\x00\x00\x00\x00\x00\x00\x00\x00\t\x00\x90\x0b\x0b\xf9\xeb\xff\xf0\xbd\xa9\xfb\xdb\x9a\xd9\xbc\xf9\xb9\x9b\x0b\t\xe9\x00\x90\x00\x00\x00\t\x00\x00\x00\x00\x00\x00\x00\t\t\xad\xa0\x00\x90\xf9\xad\xbd\xad\xfa\xfd\xff\xff\xff\xbf\xf9\xfe\xbf\xdb\xef\xcb\xda\xd0\xf0\xf0\x9e\x90\xf0\x90\x99\x0f\t\x00\x00\x90\x00\x00\x00\x00\x00\x00\x00\x00\x90\t\t\x00\x00\x00\x00\x00\x00\t\x00\x00\x90\x00\x00\x00\t\xa0\x90\xa9\xbd\xbf\xfb\xdf\x9f\xff\x9f\xfb\xdb\xeb\xdb\xbc\xbb\x9f\x0f\r\xb9\xb0\x90\x90\t\t\t\x00\x00\x00\x00\x00\t\x00\x00\x00\x00\x00\x00\x9e\x00\t\x0c\xbc\xbf\xfb\xdf\xbf\xbd\xbf\xff\xff\xfe\xff\xdf\xad\xbc\xbc\xbc\xba\x9e\x9e\x90\xf0\x9e\x9e\x0b\x00\x00\x00\x00\x00\x00\x00\x00\x00\x00\x00\x00\x00\x00\x00\xa0\t\x00\x90\x90\x00\x00\x00\x00\x90\x00\x90\x00\x90\x00\t\xa9\x0b\xcb\x9f\xfe\xbe\xff\xb0\xfa\x9f\xaf\x9f\xbd\x0b\xf0\xfa\x9b\x9a\x9e\x99\xa9\xa9\x00\t\xa0\x00\x90\t\x00\x00\x00\x00\x00\x00\x00\t\x0b\xc9\t\xac\x9b\x0f\x9e\x9e\xbf\xde\xff\xfd\xff\xdf\xff\xfd\xeb\xdf\xeb\xdb\xcb\xcd\xcb\xc9\xeb\r\xa9\t\x00\xd0\xb0\t\x00\x00\x00\x00\x00\x00\x00\x00\x00\t\x00\x90\x90\x00\t\x00\x00\x00\x00\x00\x00\x00\x00\x00\x00\n\x90\x90\x90\xf0\xbf\xef\xf9\xf9\xbf\x0f\xb9\xff\xf9\xfb\xcb\xbf\x9f\x99\xf9\xe9\x0b\x9e\x90\x90\x00\x90\x00\x90\x00\x00\x00\x00\x00\x00\x90\x00\x00\x90\xac\x00\x00\t\xa0\xf9\xe9\xfd\xfd\xbf\xdf\xff\xff\xff\x9f\xdb\xfd\xfe\x9d\xac\xbc\xb0\xa9\x0b\r\x0f\x00\x9e\t\xa9\x00\x00\x00\x00\x00\x00\x00\x00\x00\x00\x00\x90\x0b\t\x00\x90\x00\x00\x00\x00\x00\x00\x00\x00\x90\x90\t\t\x0b\x0f\x0b\t\xf9\xf9\xfb\xef\xc9\xf9\x0f\xb9\xbf\x0f\xb9\xf9\xe9\xbf\xa9\x9f\x99\t\t\x00\x90\x00\x90\x00\t\x00\x00\x00\x00\x00\x00\x00\x00\t\t\x00\t\x00\xd9\x0f\x9f\xaf\xbe\xff\xbf\xff\xff\xff\xff\xef\xfa\xf9\xfe\xf9\xe9\x0f\x9e\x9c\xa0\xb0\x9e\t\x00\x00\t\x00\x00\x00\x00\x00\x00\x00\x00\x00\x00\x00\x00\n\x00\t\x00\x00\x90\x00\x90\t\t\x00\x00\n\x90\xb0\t\t\r\xbf\xbe\xbf\xfd\xfb\xfe\xbf\xf9\xcf\xdb\xf9\xfa\xdb\xfb\xcb\xdb\xa9\xad\xb0\xb0\xb0\t\x00\t\t\x00\x00\t\x00\x00\x00\x00\x00\x00\x00\x00\x00\x00\x9a\x0b\xda\xdb\xdf\xfd\xbf\xff\xff\xff\xff\xff\xff\xdf\xfe\x9f\x0f\x0f\xa0\xd0\xa9\xd0\xcb\t\x00\xb0\t\x00\x00\x00\x00\x00\x00\x00\x00\x00\x00\x00\x00\x90\x90\x90\x00\x00\x90\x00\x00\x00\x00\x00\t\x00\x90\x00\t\xad\xa9\xa9\x0f\x9f\x9e\xfa\x9e\xdb\xdb\x9e\xbb\xaf\x9a\xbd\xbe\x9d\xb9\xb0\xdb\x9a\x99\xc9\t\x00\t\x00\x00\x00\t\x00\x00\x00\x00\x00\x00\x00\t\t\x00\x00\xa9\r\x0b\xf0\xfb\xcb\xfd\xff\xff\xff\xfd\xe9\xf9\xef\x0f\xf0\xf0\xf0\xde\x9a\xd0\xa9\xa0\xf9\xe9\r\x00\t\x00\x00\x00\x00\x00\x00\x00\x00\x00\x00\x90\x00\x00\x00\x00\x00\x00\x00\x00\x00\x00\t\x00\x0b\x00\x90\x9e\x90\x9c\x9a\xf9\xe9\xe9\xf9\xff\xaf\xbe\xfd\xbd\xfd\xbf\xdb\xf9\xfb\xe9\xe9\xb0\xbd\xb0\x9a\x90\x00\x90\xa9\t\t\x00\x00\x00\x00\x00\x00\x00\x00\x00\n\x00\x90\x9c\x9a\xfc\x9f\xfd\xbf\xff\xff\xff\xff\xff\xff\xef\xf9\xfd\xad\xad\r\xa9\xac\x9e\x9c\x9c\x90\x00\n\t\x00\x00\x00\x00\x00\x00\x00\x00\x00\x00\x00\x00\x9a\x90\x00\t\x00\x00\t\x00\t\t\x00\x00\x90\t\x0b\x00\x90\xb0\xbf\x9e\x9a\xda\xf0\x0b\xdb\xf9\xbb\xeb\xfa\xdb\xbd\xab\x9f\x9b\x9e\x9d\xa9\x0b\t\x00\x90\x00\x90\x00\x00\x00\x00\x00\x00\x00\x00\x00\x00\t\t\x00\x00\x0b\r\x9b\xe9\xaf\xfd\xfb\xff\xff\xdf\xff\xf9\xf9\xef\xaf\xda\xda\x9a\x9c\x0b\x00\xb0\xa9\xa0\xbd\t\x00\x00\x90\x00\x00\x00\x00\x00\x00\x00\x00\x00\x90\x00\x00\x90\x00\x90\t\x00\x90\x00\x00\x00\x9a\t\n\x9c\x0b\x0f\x0f\x90\xf0\xbd\xa0\xbf\x0f\xad\xff\xdf\x9f\x9f\xbc\xbf\xdb\xe9\xe9\xb9\xa9\x9f\x90\xb0\x90\xa9\x00\t\x00\x90\x00\x90\x00\x00\x00\x00\x00\x00\x00\x00\x00\x00\x90\xb0\xe9\xff\xdb\xff\xff\xdf\xff\xff\xf9\xef\xef\x9c\xda\xdb\xcf\r\xa9\xc0\x9e\r\x0c\x9c\n\x00\x9a\x00\x00\x00\x00\x00\x00\x00\x00\x00\x00\x00\x00\t\x00\x00\x00\x00\x00\x00\x00\x00\x00\x90\t\x00\x9c\xb0\x90\x90\x9a\xfb\x0f\x0f\t\xf0\xb0\xff\xbf\xbf\xeb\xfb\xdb\xf0\xbd\xbb\xdb\xc9\xf0\xb0\xb0\xd0\xb0\x90\t\x00\t\x00\x90\x00\x00\x00\x00\x90\x00\x00\t\t\x00\t\xa9\xc9\xbd\xad\xbe\xdb\xff\xff\xff\xff\xfe\xf9\xf0\xfb\xbd\xaf\t\xe0\xd0\xa9\xe0\x9a\x0b\x0b\t\xc9\x00\x90\x00\x00\x00\x00\x00\x00\x00\x00\x00\x00\t\x00\x00\x00\x00\x00\x90\t\x00\x00\x00\xa0\x90\x0b\x90\t\x0b\x0b\xbd\x9c\xb0\xf0\x9e\xf9\xad\xb9\xff\xcb\x9f\xf9\xeb\xdb\xdb\xed\xb0\xbb\t\x9f\t\t\t\t\x00\x00\x90\t\x00\x00\t\x00\x00\x00\x00\x00\x00\x00\x00\x90\x00\x9a\xda\xdb\xdf\xff\xff\xff\xff\xff\xdf\x9f\x0f\xbc\xda\xf0\x9e\x0b\n\xd0\t\x00\xd0\xd0\xd0\n\t\x00\x00\x00\x00\x00\x00\x00\x00\x00\x00\t\x00\t\x00\t\x00\x00\x00\x00\x00\t\t\t\n\x90\n\x9a\x9c\x9f\xda\xfa\x9b\xcb\xe9\xf0\xf9\xfe\x9b\xff\xf9\xeb\xdb\xbe\xbf\x9b\xf9\t\xf0\xb0\x9a\x9a\x90\x00\x90\x90\x00\x00\x00\x00\x00\x00\x00\x00\x00\x00\x00\t\x00\x00\x9f\x0f\x9f\xbe\xfb\xff\xdf\xbf\xff\x9f\xbe\xf0\xf9\xcb\xad\r\xa0\xd0\xd0\r\n\xdb\x0b\n\x0b\t\x00\x00\x90\x00\x00\x00\x00\x00\x00\x00\x00\x00\t\x00\x00\x00\x00\x90\x00\x90\x90\x00\x00\x00\x90\xe9\t\r\xa9\xa9\xad\t\xfc\xb9\xcb\xe9\xaf\x9f\xff\x9a\xff\x9f\xbd\xbd\xf0\xf0\xbe\xda\x9b\xcb\x90\x99\x0b\x90\x00\t\t\x00\t\x00\x00\x00\t\x00\x00\x00\t\x00\x00\x00\x00\x90\xf0\xdb\xdf\x9f\xbf\xfd\xff\xfe\xd9\xff\x0f\r\x0f\x0b\xcb\n\x0f\n\x90\x0c\x0c\x90\xd0\xca\x9c\x00\x00\x00\x00\x00\x00\x00\x00\x00\x00\x00\x00\x00\x00\x00\x00\x00\x00\x00\x00\x00\x90\xb0\t\n\x9c\xb0\x9a\xdb\xda\xf0\x0b\xca\x9f\xb0\x9f\xe9\xa9\xff\xdb\xfe\x9e\x9f\xbb\x9f\x9b\x9b\xc9\xb9\xcb\x00\x90\x0b\t\n\x00\t\x00\t\t\x00\x00\x00\x00\x00\x00\t\x00\t\xa9\xad\x0f\xbf\xaf\xff\xfc\xfb\xfc\xbd\xbe\x90\xbc\xb9\xe9\xac\x9c\x9c\x90\r\x0e\x90\xb0\xa9\xa9\t\n\x90\x00\x00\x00\x00\x00\x00\x00\x00\x00\t\x00\x90\x00\x00\x00\x00\x90\x00\xb0\t\x00\t\x00\t\x0b\x90\xbd\xa9\xa9\x0b\xd0\xf9\xff\xd0\xbe\x9a\xde\xbd\xbe\xf9\xfb\xfb\xe9\xf0\xfc\xbc\x9a\x90\xb0\xa9\x9c\x90\x90\t\t\x00\x00\x00\x00\x00\x90\x00\x00\x00\x00\x90\x00\x90\r\x0b\xfb\xcf\xdf\xe9\xfb\xfe\xdb\xfd\xad\x9e\xda\x9e\t\xc9\x0b\x0b\x0c\xb0\xb0\x0b\x0c\x9c\x00\xa0\x90\x00\x00\x00\x00\x00\x00\x00\x00\x00\x00\x00\x00\x00\x00\x00\x00\x00\x00\x90\x00\x00\x00\x90\x0b\x90\xb0\xcb\xc0\xbc\xbc\xbd\xaf\x9f\xff\xb0\xbd\xbd\xb9\xeb\xfd\xbf\xad\xbd\xbc\x9b\x9b\x90\xb9\xcb\x99\xda\x0b\x00\x00\x90\x00\x00\t\x00\x00\x00\x00\x00\x00\x00\x00\x00\x00\x00\x9a\xd9\xad\xbb\xf9\xff\xff\x9f\xbd\xeb\xdb\xe9\xa9\xc9\xda\x9e\x0c\x0c\xb0\x0c\t\x0c\x90\xa0\xf0\xd0\xe9\x00\x90\x00\x00\x00\x00\x00\x00\x00\x00\x00\x00\x00\x00\x00\x00\t\x00\x00\x90\x90\x90\n\x90\xe9\xc9\xb0\xbd\xb9\xe9\xfe\xdf\xff\xff\xf0\n\xda\xdb\xdb\xeb\xdf\x9f\xaf\xfb\xcb\xcb\xf9\x0b\x90\xf0\x99\t\t\x00\t\x00\t\x00\x00\x90\x00\x90\x00\x00\x00\x00\x90\x00\x90\t\xad\x9f\xcf\xef\x9f\x9f\xff\xff\x9f\xf0\xdf\x9e\xbc\xbc\x90\xb0\x90\t\xa9\x0e\x90\xad\t\x00\xa9\x00\xb0\x00\x00\x00\x00\x00\x00\x00\x00\x00\x00\x90\x00\x00\x00\x00\x00\t\x00\x00\x00\x0b\x00\t\t\xa0\x9f\n\xdf\x0f\x0b\xfd\xff\xff\xf0\xdb\xcb\xf0\xf9\x9f\xbe\xf9\xf9\xf9\xbf\x90\x90\xf0\xb9\t\xa0\x90\xb0\t\xa0\t\x00\x00\t\x00\t\x00\x00\x00\x00\x00\x00\x00\x00\x9e\x9a\xf0\xf9\xf9\xff\xff\xfd\xff\xfe\x9f\xb0\xfd\x0f\t\xe9\xc9\xa0\xd0\x00\t\x0e\x90\xa0\x90\x90\x90\xc0\x90\x00\x00\x00\x00\x00\x00\x00\x00\x00\x00\x00\x00\x00\x00\x00\x00\x0b\x00\x0b\x00\t\xda\x9a\x99\xe9\xf9\xa0\xf9\xfd\xff\xff\xff\xb0\xb0\xbf\x0f\xbe\xfa\xdb\xda\xfb\xcb\xe9\xa9\xeb\x90\x9c\x9a\xd9\xa9\x00\x90\t\x00\x00\t\x00\x00\x90\x00\x00\x00\x00\x00\x00\t\t\xa9\x0f\x9f\xbf\xbf\xff\xff\xff\xfd\xf9\xfe\xdf\xf0\xbd\xbe\t\xa0\xc9\xa0\xd0\xb0\t\x00\r\xac\x0c\xa0\t\x00\x00\x00\x00\x00\x00\x00\x00\x00\t\x00\x00\x00\x00\t\t\x00\x90\t\x00\x00\x9a\x00\x9c\x9e\x9a\x9e\xbd\xba\xff\xff\xff\xdf\xf0\r\xad\xf0\xf9\xbd\xbf\xbf\x9f\xbd\x9b\xdb\x9d\xa9\x0b\t\x00\x90\x90\t\x00\x90\x00\x00\t\x00\x00\x00\x00\x00\x00\x00\x90\x00\x00\xd0\xf9\xe9\xfd\xff\xff\xff\xff\xfb\xff\x9f\xbc\xbd\xeb\xc9\xf0\xd0\xbc\t\xa0\r\xa0\x0f\x00\t\xa9\x0b\n\x0b\x00\x00\x00\x00\x00\x00\x00\x00\x00\x00\x00\x00\x00\x00\x00\x00\x00\x00\t\t\t\x0b\t\xa9\xad\x0b\xda\xdf\x9f\xff\xff\xff\xf0\xa9\xfa\x9f\x0f\xcb\xda\xdb\xe9\xfb\xe9\xe9\xa9\x9f\t\x0b\x9b\xc0\xb0\x9a\x90\t\t\x00\x00\t\t\x00\x00\x00\x00\x00\x00\x00\x90\xb0\xad\xbf\xbf\xff\xff\xff\xff\xfd\xff\xed\xff\xdb\xde\xbc\xbd\xad\t\xe0\x9c\x00\x90\x00\x9a\x00\x00\x0c\x90\xc0\x00\x00\x00\x00\x00\x00\x00\x00\x00\x00\x00\x00\x00\x00\x00\t\xa0\x90\x00\n\x00\x90\x9a\x9f\x0b\xbc\xbd\xaf\xff\xdf\xff\xff\xf0\x9f\t\xe9\xe9\xbd\xaf\xbf\x9f\x0f\x9b\x9b\xda\xf0\x9a\x90\x00\x99\x00\t\x00\x90\x00\x00\x90\x90\x00\x00\x00\x00\x00\x00\x00\x00\x00\t\xdb\xdf\xff\xff\xff\xff\xff\xff\xff\x9f\x9f\xad\xbd\xdf\x0f\x9a\xda\x90\xe9\xa9\x0c\xb0\x0c\x9a\xda\x90\x00\x90\x90\x00\x00\x00\x00\x00\x00\x00\t\x00\x00\x00\x00\x00\x90\x90\x00\x00\x90\x90\x90\xbc\x90\xf0\xf0\xd9\xfa\x9f\xbd\xbf\xff\xff\xb0\x9e\x9e\x9a\x9b\xfa\xf9\xf9\xed\xbf\xad\xad\xa9\x99\xa9\xc9\x0b\x9a\t\xb0\t\xa0\x00\t\x00\x00\x90\x00\x00\x00\x00\x00\x00\t\t\x9f\xbf\xff\xff\xff\xff\xff\xff\xff\xfd\xff\xef\xdf\xfe\xb0\xfd\xad\x90\x9e\x90\x0c\xa9\x00\x90\x00\x00\x00\xa9\xa0\x00\x00\x00\x00\x00\x00\x00\x00\x00\x00\x00\x00\x00\x90\x00\x00\t\x00\n\x00\x0b\x00\xad\xa9\xe9\xab\xe9\xfd\xfb\xef\xdf\xfd\xf0\x0b\xf0\xbd\xac\x9f\x9f\xbf\xbb\xcb\xdb\x9b\x9c\xbc\x90\xb0\x90\x00\x90\t\t\x00\x90\x00\t\t\x00\x00\x00\x00\x00\x00\x00\x00\x0e\xbf\xff\xff\xff\xff\xff\xff\xff\xff\xff\xf9\xf9\xfa\xdb\xdf\x9a\xda\xcf\t\xad\xa9\x00\x9e\x0b\t\t\t\xc0\t\n\x00\x00\x00\x00\x00\x00\x00\x00\x00\x00\x00\x00\x00\xa9\t\x00\x90\x90\x90\xd0\x90\x9a\xdb\x0b\xde\x9a\xfb\x9e\xdb\xff\xff\xf0\x00\xbd\xa9\xfb\xcb\xed\xbc\xfb\xf9\xaf\xcb\x0b\x9a\x90\x9b\t\t\t\x0b\x00\x90\x00\t\x00\x00\x90\x00\x00\x00\x00\x00\x00\x00\x99\xf9\xff\xff\xff\xff\xff\xff\xff\xff\xff\xff\xff\xdf\xfc\xbd\xe9\xf9\xb0\xf0\x90\x9c\xbc\t\x0c\xbc\xa0\xe0\x90\n\xd0\x90\x00\x00\x00\x00\x00\x00\x90\x00\x00\x00\x00\t\x00\x00\x00\x00\x00\x00\xb0\x0b\xcb\x0f\x90\xbd\xbd\xad\xeb\x0e\x9f\xcb\xe0\x00\x9a\xda\xda\xbd\xbb\xfb\x9f\x9f\xdb\x9f\x90\xbd\x0b\xc0\x90\xf0\x00\x90\x90\xa9\x00\x00\t\x0b\x00\x00\x00\x00\x00\x00\x00\x0b\xbf\xff\xff\xff\xff\xff\xff\xff\xfd\xff\xfd\xfc\xf9\xeb\xdb\xda\xdf\x0f\xcd\x9a\xda\xda\t\xbc\xa9\x00\x90\x90\xa0\x90\x00\x00\x00\x00\x00\x00\x00\x00\x00\x00\x00\x00\x00\x00\x00\t\x00\x90\x90\xb0\x00\x90\x90\xf0\x0f\x9a\xde\x9a\x90\xf9\xeb\xfe\xb0\t\xad\xbd\xad\x9f\xad\xf0\xf0\xfa\x9b\xcb\x0f\x90\xb9\t\xb0\x90\x99\xa9\x00\x90\x00\t\x00\x00\x00\x00\x00\x00\x00\x00\x00\xbd\xff\xff\xff\xff\xff\xff\xff\xff\xff\xff\xff\xbf\xbf\xdd\xad\xed\xb0\xfd\xb0\xad\t\xac\x9a\xc0\x90\xcb\xc9\x00\t\xc0\x0b\x00\x00\x00\x00\x00\x00\x00\x00\x00\x00\x00\x90\x90\t\x00\x00\n\x00\t\t\x00\xbc\xb0\xbb\x0f\x0b\x0f\x0f\x0f\xef\xc0\xf0\x00\n\x0b\xdb\xe9\xff\xbf\x9f\x9f\xad\xbd\x90\xb0\x90\xb0\t\x0b\x00\x90\xa9\x00\x90\x00\xb0\x90\x00\x00\x00\x00\x00\x00\t\xbf\xff\xff\xff\xff\xff\xff\xff\xff\xff\xff\xfd\xfd\xfd\xaf\xf9\xfb\xcf\x0b\xcb\xd9\xad\x0b\xc9\x0b\xca\x90\n\x0f\x00\xa9\x00\x00\x00\x00\x00\x00\x00\x00\x00\x00\x00\x00\x00\x00\x00\x90\t\t\x0b\x00\n\t\x0b\x9c\x9c\xb0\xf0\xf0\x9a\xb0\xfd\xbf\xe9\x0b\xc9\x00\xbd\xbe\x9f\xda\xf0\xb9\xf0\xbb\xe9\x9f\r\t\x0b\x00\x90\x90\x90\x90\x00\t\x00\t\x00\x00\x00\x00\x00\x00\x9f\xfb\xff\xff\xff\xff\xff\xff\xff\xff\xff\xfd\xff\xff\xcb\xd9\xfe\x9f\xbd\xf0\xfc\xbe\x9a\xd0\xbc\xb0\x9d\x0f\r\x00\x90\x00\t\x00\x00\x00\x00\x00\x00\x00\x90\x00\x00\x90\x00\x00\x00\x00\x00\x90\x00\x90\x9c\x0b\r\xab\x0b\xcf\x0b\x0b\xc9\xcb\n\xda\xb0\xc0\xb0\xa9\xe9\xe9\xfb\xfb\xdb\xde\x9f\x9c\x9b\xe9\xb0\xb0\x90\x90\xa9\x0b\t\xa9\x00\x00\t\x00\x00\x00\x00\x00\x00\t\xfb\xdf\xff\xff\xff\xff\xff\xff\xff\xff\xff\xff\xff\xfd\xbf\xfe\xf9\xf0\xfa\x9f\x9b\xc9\r\xa9\xcb\r\xa0\xa0\x9a\x0b\xca\x9c\xa0\t\x00\x00\x00\x00\x00\x00\x00\x00\x00\x00\x90\x00\x90\x00\x9a\n\x90\x00\t\x00\x9a\x9c\xbc\xb9\xcb\xc0\xb0\xb0\xfd\xad\xf0\x0b\xc0\xdb\xcb\xfb\xda\xf9\xeb\x0b\x9b\x0b\xf0\x99\x00\x90\x90\t\x90\t\t\x00\x00\x90\x90\x00\x00\x00\x00\x00\x00\x9b\xff\xff\xff\xff\xff\xff\xff\xff\xff\xff\xff\xdf\xf9\xeb\xfc\x9f\x9e\xdf\t\xfc\xbc\x9a\xda\x9c\xb0\xda\x9e\x99\xe0\xd0\t\x00\x9c\xa0\x00\x00\x00\x00\x00\x00\x00\x00\t\x00\x00\x00\x00\t\x00\t\x00\x00\xb0\x0b\xcb\xcb\x0f\x9e\xa9\x0b\x0e\x9e\x9a\x9a\xf0\x00\x0b\x00\xb0\xda\xfd\xff\x9f\xdb\xe9\xf9\x0b\xca\x99\xa9\xc9\xa0\t\x00\x90\t\x00\x00\x00\x90\x00\x00\x00\x00\t\xff\xff\xff\xff\xff\xff\xff\xff\xff\xff\xff\xff\xff\xff\xdf\x9f\xf0\xf9\xa9\xde\t\xad\xad\xbc\x9f\r\xad\t\xca\t\xad\xac\xb0\x00\x90\x00\x00\x00\x00\x00\x00\x00\x00\x00\x00\x00\t\x00\x00\t\x00\x00\x90\x00\x90\x90\xf0\x90\xe9\x90\xf0\xf9\xb0\xf0\xf0\xf0\t\xc0\xbc\x9a\x9f\xbf\xbf\xfb\xe9\xf0\xbf\x9b\x99\xa0\xd0\xb0\x90\x9a\x90\x0b\x00\x90\t\x00\x00\x00\x00\x00\x00\t\xbd\xbf\xff\xff\xff\xff\xff\xff\xff\xff\xff\xff\xff\x0f\xf9\xe9\xf9\xed\xda\xb9\xe9\x0b\x90\xe9\xa0\xb0\x9a\xda\x9c\x9e\x90\x90\xc9\xa0\x00\x00\x00\x00\x00\x00\x00\x00\x00\x00\x00\x00\x00\x00\xb0\n\x90\x00\t\x00\x0b\x0b\x0e\x9b\xca\xca\x9f\x0e\x0f\x0b\x0b\xb0\x00\xa9\n\t\xe9\xcb\xdf\x0f\x9f\x9b\xd0\xf0\xda\xd9\x0b\t\x00\t\t\x00\x90\x00\x00\t\x00\x00\x00\x00\x00\xbf\xff\xff\xff\xff\xff\xff\xff\xff\xff\xff\xff\xff\xff\xff\x9e\xbf\x0f\x9a\xbd\x0f\x0f\x0c\x0f\x9c\xbd\r\xad\xa9\xe9\xa9\xcb\xcb\x9a\xd0\xda\x90\x00\x00\x00\x00\x00\x00\x00\x90\x00\x00\x00\t\x00\x90\x00\x90\n\t\xa0\xd0\xbd\n\x9d\xb9\xe0\xb9\xf0\xbc\x90\xf0\xa0\x9c\xb0\xda\x9e\xbf\xaf\xbd\xbf\xaf\x0b\t\xa9\xb0\xb0\x9a\x90\x90\x90\t\x00\x00\x00\x90\x00\x00\x00\x00\x0b\xdb\xff\xff\xff\xff\xff\xff\xff\xff\xff\xff\xff\xff\xfd\xbd\xad\x9c\x90\x90\xd0\xf0\t\xe9\xb9\n\xd0\xfa\xda\x9c\x9a\x9c\xa9\x00\x0c\x0b\x00\x00\x00\x00\x00\x00\x00\x00\x00\x00\x00\t\x00\x00\x00\x00\x00\x00\x00\x90\t\x0b\xc0\xa9\xda\x0e\x9f\x9e\x00\xb0\xbe\xfc\x90\x0b\xc0\xbc\xb9\xf9\xf9\xfb\xcb\xdb\xdb\x9f\x90\x90\x90\x9c\x90\x00\x0b\x00\x90\x00\x90\x00\x00\x00\x00\x00\x0b\xff\xff\xff\xff\xff\xff\xff\xff\xff\xff\xff\xff\xff\xff\xf9\xd9\xa9\x9a\t\t\t\xf0\x90\xca\xd9\xaf\t\xe9\xe9\xad\xa0\x9e\x9e\x9a\x90\t\xe9\x00\x00\x00\x00\x00\x00\x00\x00\x90\x00\x00\x90\t\x00\x90\x00\x90\x00\x90\xbc\xb0\xd0\xa9\xf9\xad\xad\x0f\x0f\t\xb0\xac\x90\xb0\xda\r\xaf\x9f\x0f\xbc\xbc\xbc\xb0\xf9\xe9\xad\xa9\t\xa9\x00\x90\t\x00\x00\x90\x00\x00\x00\x00\x9d\xbd\xff\xff\xff\xff\xff\xff\xff\xfd\xff\xff\xff\xff\xfd\xbe\x9c\x90\xd9\xd0\x9a\x00\t\xe9\xb0\xad\t\xe9\x9e\x9e\x90\xdb\xc9\xa9\xc9\xe9\xe0\n\x00\x00\x00\x00\x00\x00\x00\x00\x00\x00\x00\x00\x00\x00\x00\x00\x00\x90\xa0\t\xcb\t\xda\x0f\xbf\x00\xb0\xb0\xf0\xd0\x0b\x00\xf0\xa9\xfa\x9f\xaf\xbf\x9f\xbf\x9f\x9f\x0b\x90\x90\x90\xbc\x90\x90\t\x00\x00\x00\x00\x00\x00\x00\t\xfb\xff\xff\xff\xff\xff\xff\xff\xfd\xbf\xff\xff\xff\xfd\x9f\xc9\xf9\xbd\xa9\x0b\xc9\xd0\x90\x00\xc9\xc0\xf0\x9e\x9f\t\xe9\xa0\xbc\xbc\xa9\x00\x90\x90\xd0\x00\x00\x00\x00\x00\x90\x00\x00\x00\x90\t\x00\x00\x00\x90\x00\x00\x90\x9a\x00\x9a\x0b\xdb\xca\x9e\t\xe9\x00\xa0\x9f\xcb\x00\x99\xe9\xcb\xf9\xfd\xad\xbd\xb0\xb0\xb9\xe9\x0b\t\t\x00\x00\x90\x00\x00\x00\x00\x00\x00\x00\x0b\xbf\xff\xff\xff\xff\xff\xff\xf9\xfb\xff\xff\xff\xfd\xbd\xff\x9f\x90\xd0\x90\xd9\t\x00\x00\x90\x9a\x9b\x0b\xcb\x0f\x0f\x0f\r\t\t\xda\xcb\xcb\xca\x00\x00\x00\x00\x00\x00\x00\x00\x00\x00\x00\x00\t\x00\x90\x00\t\xa9\x00\xe9\r\xa0\xf9\xe9\xe9\xf0\x9e\x90\xf0\xd0\x00\xb0\xf0\n\x9b\xf9\xff\xaf\xfb\xda\xf9\xf9\xcb\x9b\xd0\x9a\x90\x9a\x90\t\t\x00\x00\x90\x00\x00\x00\x9d\xfd\xff\xff\xff\xff\xff\xff\xff\xff\xdf\xbf\xff\xdb\xdb\x99\xc9\xe9\t\t\x00\x90\x90\x90\x00\t\x0c\x9c\xbd\xf0\xf9\xe9\x0b\xca\xda\x00\x90\x00\x90\x9c\x00\x00\x00\x00\x00\x00\x00\x00\x00\x00\x90\x00\x00\x00\t\x00\x00\t\x00\xb0\x99\x9e\x9e\x9e\r\xa9\xa0\x00\xb0\x00\x9e\x9e\x90\xe9\xfa\xdb\xf9\xfa\xbd\xbe\x9a\x9c\xb0\xb9\t\x0b\t\t\x00\x00\x00\x00\x00\x00\x00\x00\x0b\xfb\xff\xff\xff\xff\xff\xff\xff\x9f\xaf\xdf\xfd\xbd\r\x00\x99\x90\xf9\xcb\xbc\x9e\t\t\t\x00\x90\xa9\n\xdb\xcb\xdb\xe9\r\r\xad\x0f\x0f\n\x0b\x00\x00\x00\x00\x00\x00\x00\x00\x00\x90\x00\x00\x00\x00\x00\t\t\n\x90\x9a\x0e\x90\xf0\xb9\xa0\xf0\xc9\x00\xda\x00\t\xe9\xac\x9a\x9f\xbf\xdf\xbd\xfa\xdb\xdf\x9b\x0f\x9c\xb0\x90\x90\x00\t\x00\x00\x00\x00\x00\x00\x00\x9b\xdf\xff\xff\xff\xff\xff\xff\xff\xff\xdb\xff\x90\x00\x9a\x9f\xbe\xff\xfe\xf9\xcb\xe0\x90\x00\x00\x00\x00\x90\xf9\xad\xbc\xbc\x9e\x9a\x9a\x90\xb0\x90\x9d\x00\x00\x00\x00\x00\x00\x00\x00\x00\x90\x00\t\x00\x00\t\x00\x00\x00\t\x0b\xc9\t\xad\xad\x0e\x9c\t\x00\x00\xa9\xa0\x0b\x0b\xdb\x0b\xcb\xde\xbb\xff\xbd\xbf\xa9\xb0\x99\xab\t\r\xa9\t\x00\x00\x00\x00\x00\x00\x00\x00\xff\xff\xff\xff\xff\xff\xff\xff\xfd\xad\xad\t\x00\x99\xbf\x0f\xff\xff\xff\x9a\xff\t\xe0\xf0\x00\x00\x00\x00\x90\xf9\xad\xa9\xa9\xc9\xe9\xcb\x0c\xbc\n\x0f\x00\x00\x00\x00\x00\x00\x00\x00\x00\x00\x00\t\x00\x00\t\x00\x90\x90\xf0\xb0\xda\xd0\xf0\xe9\x0b\x0e\x00\x00\xf0\x00\t\xad\xad\xe9\xbf\xbf\xfd\xf9\xeb\xdb\x9f\x0f\x0b\xd9\xda\x90\x90\x00\x90\x90\x00\x00\x00\x00\x00\t\xbd\xbf\xff\xff\xff\xff\xff\xff\xff\xfb\xda\x90\x00\x00\xfd\xfb\xfd\xbf\xeb\xc9\xe9\xe0\x90\x00\x00\x90\x00\x00\xad\xaf\xdb\xdc\xd0\xb0\x9a\x9c\xa9\n\x9c\x90\x00\x00\x00</t>
  </si>
  <si>
    <t>Education includes a BA in psychology from Colorado State University in 1970.  She also completed "The Art of the Cold Call."  Nancy is a member of Toastmasters International.</t>
  </si>
  <si>
    <t>Fuller</t>
  </si>
  <si>
    <t>Andrew</t>
  </si>
  <si>
    <t>Vice President, Sales</t>
  </si>
  <si>
    <t>Dr.</t>
  </si>
  <si>
    <t>908 W. Capital Way</t>
  </si>
  <si>
    <t>Tacoma</t>
  </si>
  <si>
    <t>98401</t>
  </si>
  <si>
    <t>(206) 555-9482</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</si>
  <si>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x00\x00\x00\x00\x00\x00\x00\x00\x00\x00\x00\x00\x00\x00\x00\x00\x00\x00\x00\x00\x00\x00\x00\x00\x00\x00\x00\x00\x00\x00\x00\x00\x00\x00\x00\x00\x00\t\xff\xff\xff\xff\xff\xff\xff\xff\xff\xff\xff\xff\xff\xff\xff\xe0\x00\x00\x0c\x00\xbf\xe0\x00\x00\n\x90\x00\xff\xff\xff\xff\xff\xcf\xff\xff\xff\xc0\t\xff\xc0\x00\x00\x00\x00\x00\x00\x00\x00\x00\x00\x00\x00\x00\x00\x00\x00\x00\xf0\x00\x00\x00\x00\x00\x00\x00\x00\x00\x00\x00\x00\x00\x00\x00\x00\x00\x00\x00\x00\x00\x00\x00\x00\x00\x00\x00\x00\x00\x00\x00\x00\x00\x00\x00\x00\x00\x9f\xff\xff\xff\xff\xff\xff\xff\xff\xff\xff\xff\xff\xff\xff\xff\xdb\t\xf0\x00\x00\x00\x0f\xcb\xff\xe9\xe0\xbf\xff\xff\xff\xff\xf0\xff\xff\xff\xc0\x9f\xff\xe0\x00\x00\x00\x00\x00\x00\x00\x00\x00\x90\x00\x00\x00\x00\x00\x00\x00\x00\xf0\x00\x00\x00\x00\x00\x00\x00\x00\x00\x00\x00\x00\x00\x00\x00\x00\x00\x00\x00\x00\x00\x00\x00\x00\x00\x00\x00\x00\x00\x00\x00\x00\x00\x00\x00\x00\x00\xbf\xff\xff\xff\xff\xff\xff\xff\xff\xff\xff\xff\xff\xff\xff\xff\xff\xff\xe0\x00\x00\x90\t\xf0\x9f\xfc\x0b\xff\xff\xff\xff\xff\x0f\xff\xff\xff\xfe\xff\xfc\x00\x00\x00\x00\x00\x00\x00\x00\x00\x00\x00\x00\x00\x00\x00\x00\x00\x00\x00\xf0\x00\x00\x00\x00\x00\x00\x00\x00\x00\x00\x00\x00\x00\x00\x00\x00\x00\x00\x00\x00\x00\x00\x00\x00\x00\x00\x00\x00\x00\x00\x00\x00\x00\x00\x00\x00\t\xff\xff\xff\xff\xff\xff\xff\xff\xff\xff\xff\xff\xff\xff\xff\xff\xff\x0f\x0b\x00\x00\x0f\xf0\x00\x00\x00\xbf\xff\xff\xff\xff\xff\xdf\xff\xff\xf0\xf9\xfe\x00\x00\x00\x00\x00\x00\x00\x00\x00\x00\x00\x00\x00\x00\x00\t\x00\x00\x00\x00\xf0\x00\x00\x00\x00\x00\x00\x00\x00\x00\x00\x00\x00\x00\x00\x00\x00\x00\x00\x00\x00\x00\x00\x00\x00\x00\x00\x00\x00\x00\x00\x00\x00\x00\x00\x00\x00\x0f\xff\xff\xff\xff\xff\xff\xff\xff\xff\xff\xff\xff\xff\xff\xff\xff\xe0\x9f\xff\xc0\xa9\xf0\x00\x0f\xc0\x0b\xff\xff\xff\xff\xff\xfe\xbf\xff\xfc\xff\xef\xc0\x00\x00\x00\x00\x00\x00\x00\x00\x00\t\x00\x00\x00\x90\x00\x00\x00\x00\x00\x00\xf0\x00\x00\x00\x00\x00\x00\x00\x00\x00\x00\x00\x00\x00\x00\x00\x00\x00\x00\x00\x00\x00\x00\x00\x00\x00\x00\x00\x00\x00\x00\x00\x00\x00\x00\x00\x00\xbf\xff\xff\xff\xff\xff\xff\xff\xff\xff\xff\xff\xff\xff\xff\xff\xff\xf0\t\xcb\xe0\x9c\x00\x00\x00\x00\xbf\xff\xff\xff\xff\xff\xff\xdf\xff\xcb\xfc\x90\x00\x00\x00\x00\x00\x00\x00\x00\x00\x00\x00\x00\x00\x00\x00\x00\x00\x00\x00\x00\x00\xf0\x00\x00\x00\x00\x00\x00\x00\x00\x00\x00\x00\x00\x00\x00\x00\x00\x00\x00\x00\x00\x00\x00\x00\x00\x00\x00\x00\x00\x00\x00\x00\x00\x00\x00\x00\t\xff\xff\xff\xff\xff\xff\xff\xff\xff\xff\xff\xff\xff\xff\xff\xff\xff\xfc\x00\t\xff\x0b\xfa\x9f\n\x9b\xff\xff\xff\xff\xff\xff\xfe\xff\xff\xff\xc0\x00\x00\x00\x00\x00\x00\x00\x00\x90\x00\x00\x00\x00\x00\x00\x00\x00\x00\x00\x00\x00\x00\xf0\x00\x00\x00\x00\x00\x00\x00\x00\x00\x00\x00\x00\x00\x00\x00\x00\x00\x00\x00\x00\x00\x00\x00\x00\x00\x00\x00\x00\x00\x00\x00\x00\x00\x00\x00\x0f\xff\xff\xff\xff\xff\xff\xff\xff\xff\xff\xff\xff\xff\xff\xff\xff\xff\xff\x00\x9f\xcb\xc0\xdf\xff\xfd\xff\xff\xff\xff\xff\xff\xff\xff\x9f\x0f\xc0\x00\x00\x00\x00\x00\x00\x00\x00\x0c\x00\x00\x00\x00\x00\x00\x00\x00\x00\x00\x00\x00\x00\x00\xf0\x00\x00\x00\x00\x00\x00\x00\x00\x00\x00\x00\x00\x00\x00\x00\x00\x00\x00\x00\x00\x00\x00\x00\x00\x00\x00\x00\x00\x00\x00\x00\x00\x00\x00\x00\x9f\xff\xff\xff\xff\xff\xff\xff\xff\xff\xff\xff\xff\xff\xff\xff\xff\xff\xf0\n\xf0\x00\x00\x00\x00\x0b\xff\xff\xff\xff\xff\xff\xff\xfe\xfe\x00\x00\x00\x00\x00\x00\x00\x00\x00\r\x00\x00\x00\x00\x00\x00\x00\x00\x00\x00\x00\x00\x00\x00\x00\xf0\x00\x00\x00\x00\x00\x00\x00\x00\x00\x00\x00\x00\x00\x00\x00\x00\x00\x00\x00\x00\x00\x00\x00\x00\x00\x00\x00\x00\x00\x00\x00\x00\x00\x00\t\xff\xff\xff\xff\xff\xff\xff\xff\xff\xff\xff\xff\xff\xff\xff\xff\xff\xff\xff\xe9\xfc\x00\xbf\x00\x90\xbf\xff\xff\xff\xff\xff\xff\xff\xfd\xfc\x00\x00\x00\x00\x00\x00\x00\x00\x0c\x00\x00\x00\x00\x00\x00\x00\x00\x00\x00\x00\x00\x00\x00\x00\x00\xf0\x00\x00\x00\x00\x00\x00\x00\x00\x00\x00\x00\x00\x00\x00\x00\x00\x00\x00\x00\x00\x00\x00\x00\x00\x00\x00\x00\x00\x00\x00\x00\x00\x00\x00\x0f\xff\xff\xff\xff\xff\xff\xff\xff\xff\xff\xff\xff\xff\xff\xff\xff\xff\xff\xff\xd0\x9e\xbf\xc9\xad\xaf\xff\xff\xff\xff\xff\xff\xff\xff\xff\xe0\x00\x00\x00\x00\x00\x00\x00\x00\x00\x00\x00\x00\x00\x00\x00\x00\x00\x00\x00\x00\x00\x00\x00\x00\x00\xf0\x00\x00\x00\x00\x00\x00\x00\x00\x00\x00\x00\x00\x00\x00\x00\x00\x00\x00\x00\x00\x00\x00\x00\x00\x00\x00\x00\x00\x00\x00\x00\x00\x00\x00\xbf\xff\xff\xff\xff\xff\xff\xff\xff\xff\xff\xff\xff\xff\xff\xff\xff\xff\xff\xf0\x00\x00\x00\x00\t\xff\xff\xff\xff\xff\xff\xff\xff\xff\xfc\x00\x00\x00\x00\x00\x00\x00\x00\x9c\x00\x00\x00\x00\x00\x00\x00\x00\x00\x00\x00\x00\x00\x00\x00\x00\x00\xf0\x00\x00\x00\x00\x00\x00\x00\x00\x00\x00\x00\x00\x00\x00\x00\x00\x00\x00\x00\x00\x00\x00\x00\x00\x00\x00\x00\x00\x00\x00\x00\x00\x00\t\xff\xff\xff\xff\xff\xff\xff\xff\xff\xff\xff\xff\xff\xff\xff\xff\xff\xff\xff\xff\xf0\xbf\xdb\xff\xff\xff\xff\xff\xff\xff\xff\xff\xff\xff\xf0\x00\x00\x00\x00\x00\x00\x00\x90\x00\x00\x00\x00\x00\x00\x00\x00\x00\x00\x00\x00\x00\x00\x00\x00\x00\x00\xf0\x00\x00\x00\x00\x00\x00\x00\x00\x00\x00\x00\x00\x00\x00\x00\x00\x00\x00\x00\x00\x00\x00\x00\x00\x00\x00\x00\x00\x00\x00\x00\x00\x00\x0f\xff\xff\xff\xff\xff\xff\xff\xff\xff\xff\xff\xff\xff\xff\xff\xff\xff\xff\xff\xff\xff\xff\xff\xff\xff\xff\xff\xff\xff\xff\xff\xff\xff\xff\xf0\x00\x00\x00\x00\x00\x00\x00\x00\x00\x00\x00\x00\x00\x00\x00\x00\x00\x00\x00\x00\x00\x00\x00\x00\x00\x00\xf0\x00\x00\x00\x00\x00\x00\x00\x00\x00\x00\x00\x00\x00\x00\x00\x00\x00\x00\x00\x00\x00\x00\x00\x00\x00\x00\x00\x00\x00\x00\x00\x00\x00\xbf\xff\xff\xff\xff\xff\xff\xff\xff\xff\xff\xff\xff\xff\xff\xff\xff\xff\xff\xff\x9f\x9f\xdb\x9f\xff\xff\xff\xff\xff\xff\xff\xff\xff\xff\xff\xe0\x00\x00\x00\x00\x00\x00\x00\x00\x00\x00\x00\x00\x00\x00\x00\x00\x00\x00\x00\x00\x00\x00\x00\x00\x00\x00\xf0\x00\x00\x00\x00\x00\x00\x00\x00\x00\x00\x00\x00\x00\x00\x00\x00\x00\x00\x00\x00\x00\x00\x00\x00\x00\x00\x00\x00\x00\x00\x00\x00\x0b\xff\xff\xff\xff\xff\xff\xff\xff\xff\xff\xff\xff\xff\xff\xff\xff\xff\xff\xdf\xdb\xff\xfb\xff\xf9\x9f\xff\xff\xff\xff\xff\xff\xff\xff\xff\xff\xc0\x00\x00\x00\x90\x00\x00\x00\x00\x00\x00\x00\x00\x00\x00\x00\x00\x00\x00\x00\x00\x00\x00\x00\x00\x00\x00\xf0\x00\x00\x00\x00\x00\x00\x00\x00\x00\x00\x00\x00\x00\x00\x00\x00\x00\x00\x00\x00\x00\x00\x00\x00\x00\x00\x00\x00\x00\x00\x00\x00\x9f\xff\xff\xff\xff\xff\xff\xff\xff\xff\xff\xff\xff\xff\xff\xff\xff\xff\xdb\xbf\xff\x9f\xdf\xbd\xff\xf9\xbf\xff\xff\xff\xff\xff\xff\xff\xff\xff\x00\x00\x00\x00\x00\x00\x00\x00\x00\x00\x00\x00\x00\x00\x00\x00\x00\x00\x00\x00\x00\x00\x00\x00\x00\x00\x00\xf0\x00\x00\x00\x00\x00\x00\x00\x00\x00\x00\x00\x00\x00\x00\x00\x00\x00\x00\x00\x00\x00\x00\x00\x00\x00\x00\x00\x00\x00\x00\x00\x00\xff\xff\xff\xff\xff\xff\xff\xff\xff\xff\xff\xff\xff\xff\xff\xff\xf9\xfb\xff\xdf\xbd\xff\xbf\xff\xbf\xff\xf9\xff\xff\xff\xff\xff\xff\xff\xff\xff\x00\x00\x00\x00\x00\x00\x00\x00\x00\x00\x00\x00\x00\x90\xa0\x00\x9c\xb0\xda\x9a\x9a\xf9\xe9\xbe\x90\n\x00\xf0\x00\x00\x00\x00\x00\x00\x00\x00\x00\x00\x00\x00\x00\x00\x00\x00\x00\x00\x00\x00\x00\x00\x00\x00\x00\x00\x00\x00\x00\x00\x00\x0b\xff\xff\xff\xff\xff\xff\xff\xff\xff\xff\xff\xff\xff\xff\xff\xf9\xff\xff\xff\xbf\xfb\xfb\xfd\xfb\xff\xff\xf9\xbf\xff\xff\xff\xff\xff\xff\xff\xfe\x00\x00\x00\x00\x00\x00\x00\x00\x9c\xa9\n\x90\xf0\x0c\x90\xbd\xa9\xad\xa9\xff\x9f\x9e\x9b\xd9\xb0\xc9\xc0\xf0\x00\x00\x00\x00\x00\x00\x00\x00\x00\x00\x00\x00\x00\x00\x00\x00\x00\x00\x00\x00\x00\x00\x00\x00\x00\x00\x00\x00\x00\x00\x00\x9f\xff\xff\xff\xff\xff\xff\xff\xff\xff\xff\xff\xff\xff\xff\xf9\xff\xff\xbd\xff\xf9\xfd\x0f\x9f\x9d\xfb\xff\xff\xf9\xff\xff\xff\xff\xff\xff\xff\xfc\x00\x00\x00\x00\x00\x00\r\xad\xa9\x9e\t\xcb\x0f\x9b\xcb\xda\xd9\xf9\xbd\xb0\xbc\xb9\xad\xaf\xcb\x9a\x9f\xf0\x00\x00\x00\x00\x00\x00\x00\x00\x00\x00\x00\x00\x00\x00\x00\x00\x00\x00\x00\x00\x00\x00\x00\x00\x00\x00\x00\x00\x00\x00\x00\xff\xff\xff\xff\xff\xff\xff\xff\xff\xff\xff\xff\xff\xfd\xfb\xff\xbf\x9f\xfb\xda\x9f\n\xd0\xb0\xa0\x9d\xb9\xbf\xff\xbf\xff\xff\xff\xff\xff\xff\xfe\t\x00\x00\x00\t\xcb\x0b\x9b\xda\x99\xf9\xbd\xb0\xf9\xb0\xb9\xab\x0f\x9a\xdf\x9b\xda\xdb\x99\xbc\xbd\xa9\xf0\x00\x00\x00\x00\x00\x00\x00\x00\x00\x00\x00\x00\x00\x00\x00\x00\x00\x00\x00\x00\x00\x00\x00\x00\x00\x00\x00\x00\x00\x00\x0b\xff\xff\xff\xff\xff\xff\xff\xff\xff\xff\xff\xff\xfd\xbf\xbf\xdb\xfc\xf0\xf0\xfd\xfc\xbd\xad\r\x9f\x0b\xef\xdf\xbf\xff\xff\xff\xff\xff\xff\xff\xfc\x00\x00\x00\x00\x00\t\xcb\xcf\x0b\xcb\x0f\x0b\xdb\x9e\x9f\x9e\x9d\xb9\xe9\xb0\xf0\xbd\xb0\xfe\x9b\x9a\xdb\xf0\x00\x00\x00\x00\x00\x00\x00\x00\x00\x00\x00\x00\x00\x00\x00\x00\x00\x00\x00\x00\x00\x00\x00\x00\x00\x00\x00\x00\x00\x00\xbf\xff\xff\xff\xff\xff\xff\xff\xff\xff\xff\xff\xfd\xbf\xff\xf9\xff\x0f\x9f\xfb\xcb\x0b\xd0\xf9\xa9\xe0\r\t\x0b\xdf\xbf\xff\xff\xff\xff\xff\xff\xfc\x00\x00\x00\x0c\x0b\x9f\xb9\xb9\xbd\xb9\xf9\xbd\xa9\xe9\xb9\xe9\x9a\x9e\x9a\xdf\x99\xf9\xad\xb9\x9f\x0f\x9e\xf0\x00\x00\x00\x00\x00\x00\x00\x00\x00\x00\x00\x00\x00\x00\x00\x00\x00\x00\x00\x00\x00\x00\x00\x00\x00\x00\x00\x00\x00\t\xff\xff\xff\xff\xff\xff\xff\xff\xff\xff\xff\xfb\xdb\xdb\xda\xde\xad\xbd\xa9\xc9\xf9\xf0\xfb\xda\xda\x9d\xb0\xf0\xf9\xe9\xdb\xff\xf9\xff\xff\xff\xff\xfe\x00\x00\x00\xb0\x9d\xa9\xcb\xcf\t\xe9\xa9\xe9\xf9\xbd\x0f\x9a\xdb\xdb\x9f\x9a\x9e\x9a\xda\xdb\xe9\xf0\xf9\xf0\x00\x00\x00\x00\x00\x00\x00\x00\x00\x00\x00\x00\x00\x00\x00\x00\x00\x00\x00\x00\x00\x00\x00\x00\x00\x00\x00\x00\x00\x0f\xff\xff\xff\xff\xff\xff\xff\xff\xff\xfb\xe9\xfb\xfb\xe9\xfd\xbd\xbc\xbc\xbf\xbc\x9e\x9f\x9e\r\xbd\xa0\xdb\t\xe0\x9e\x9c\xb9\xff\xff\xff\xff\xff\xfc\x00\x00\x90\x00\xa9\xfb\x99\xb9\xf0\x9f\x9f\x9b\x0f\x0b\x99\xe9\xad\xad\xa9\xe9\xf9\xf9\xb9\xad\x9a\x9b\x0f\xf0\x00\x00\x00\x00\x00\x00\x00\x00\x00\x00\x00\x00\x00\x00\x00\x00\x00\x00\x00\x00\x00\x00\x00\x00\x00\x00\x00\x00\x00\xbf\xff\xff\xff\xff\xff\xff\xff\xff\xdf\x9f\xdf\xbc\xdf\xda\xda\x9e\x90\xb9\xc9\xcb\xfb\xcb\xfd\xbf\x0f\x9f\xbc\x9e\x99\xe9\xad\x0f\xff\xf9\xff\xff\xff\xfe\x00\x00\xc0\xdb\xdb\r\xad\x0f\x0b\xc9\xbc\xbc\xf9\xbc\xbc\x9b\xdb\x9b\xdb\x9f\x0b\x0f\x0f\x9b\xe9\xe9\xf9\xf0\x00\x00\x00\x00\x00\x00\x00\x00\x00\x00\x00\x00\x00\x00\x00\x00\x00\x00\x00\x00\x00\x00\x00\x00\x00\x00\x00\x00\t\xff\xff\xff\xff\xff\xff\xff\xff\xdb\xbb\xff\xb9\xcf\xb0\xbc\xb0\xf0\x9f\xde\x9f\xa9\r\xb9\xcb\xd0\xf9\xe9\xcb\xf9\x9e\x90\xf9\xa9\x0b\xff\x9f\xff\xff\xfc\x00\x00\x0b\x9a\x9a\xdb\x9b\xf0\xbd\xbb\xcb\x9b\x9b\xcb\xdb\xbd\xa9\xed\xa9\xe9\xb9\xf9\xf0\xbc\x9b\x9f\x9a\xf0\x00\x00\x00\x00\x00\x00\x00\x00\x00\x00\x00\x00\x00\x00\x00\x00\x00\x00\x00\x00\x00\x00\x00\x00\x00\x00\x00\x00\x9f\xff\xff\xff\xff\xff\xff\xf9\xf9\xbd\xfc\xb0\xdc\xb0\xdb\xc9\xdb\xdb\xf0\xa9\xe9\x9f\xf0\xfc\xb0\xfb\x9e\x9f\xbc\x9e\xb0\xf0\x9e\xdb\xcf\x9b\xf9\xbf\xff\xf0\x00\x90\x9c\xbd\xbd\xb0\xf0\x9b\xcb\r\xbd\xad\xad\xb9\xa9\xcb\xdb\x9b\x9f\x9e\x9e\x9a\x9b\xdb\xfc\xb0\xf9\xf9\xf0\xf0\xd0\x00\x00\x00\x00\x00\x00\x00\x00\x00\x00\x00\x00\x00\x00\x00\x00\x00\x00\x00\x00\x00\x00\x00\x00\x00\xff\xff\xff\xff\xff\xff\xd9\xbf\x9f\xfb\x9f\xcb\x0b\xcb\r\xbe\x9e\x90\xdb\xdb\x9e\t\xcb\t\xad\r\xbd\xa9\xdb\xd9\xc9\x9e\x99\xe9\xb0\xf0\xff\xff\xff\xfc\x0f\n\x9b\xcb\xcb\xcb\x9f\x0b\x9d\xb0\xb0\xf9\xb9\xe9\xdb\x9b\x0f\r\xa9\xf9\xf9\xf9\xe9\xa9\xb9\xdb\x0f\xf9\xf9\x9b\xbf\x99\x0c\x00\x00\x00\x00\x00\x00\x00\x00\x00\x00\x00\x00\x00\x00\x00\x00\x00\x00\x00\x00\x00\x00\x0f\xff\xff\xff\xff\xff\xb0\xbf\xf0\xfb\xcd\xad\xbc\x9e\x9b\xcb\r\t\xaf\t\xe0\xd9\xf9\xa9\xf0\xda\x9e\t\xd0\xa0\x0f\x0b\xcb\xda\x9f\x0f\x0f\x0f\xb9\xff\xf0\x00\t\xcb\xdb\x9f\x9b\xcb\xdf\x0b\x0f\x9f\x90\xfc\xbc\xb0\xf0\xf9\xbf\x9f\x0b\xcb\x0f\x9f\x9f\x9e\xb0\xf9\xfb\x0b\xda\xfd\xbc\xf9\xad\t\xa0\xcb\xcb\x00\x00\x00\x00\x00\x00\x00\x00\x00\x00\x00\x00\x00\x00\x00\x00\x00\xbf\xff\xff\xff\xff\x0b\xd9\xff\x9f\x9c\x9a\xda\t\xf0\x9c\x9c\xb0\xbf\xd0\x9e\x99\xfa\x9a\xd9\xe9\xf9\xf9\x9f\x0f\x9f\x99\xbd\x9b\x0f\xd0\xff\x9f\x9e\x9f\xff\xf0\t\xad\xa9\xb0\xf0\xbc\xb9\xb0\xb0\xf9\xe9\xaf\x9b\x9b\x9f\x0b\x90\xf9\x0b\x9f\x9b\xdb\x0b\xcb\xcb\x9d\xb0\xf9\xf0\xbd\x9a\x9b\x0f\x90\xf0\xdb\x90\x9f\xf0\x00\x00\x00\x00\x00\x00\x00\x00\x00\x00\x00\x00\x00\x00\x00\t\xff\xff\xff\xfb\xc9\xf9\xef\x9f\x0f\x0b\xc9\xa9\xda\x99\xe9\xa9\xcb\xd0\xbf\xd9\xe9\r\xfd\xa9\xf9\xbc\xbc\xbc\xbd\xbc\xbe\xdb\xed\xf9\xbf\x99\xf0\xf9\xe9\xbf\xfc\x00\x00\x9c\x9f\x9b\xdb\x9e\x9f\x9d\x0b\x9f\x90\xf9\xe9\xe9\xf0\xdb\x0f\xbc\xf0\xbc\xbc\x9f\x9b\xfc\x9a\x9f\xbc\xbd\xab\xdb\xc9\xb9\xeb\x9b\xad\xbf\xa9\xaf\x00\x00\x00\x00\x00\x00\x00\x00\x00\x00\x00\x00\x00\x00\x00\x0f\xff\xff\xfe\x90\xbd\xad\xbf\x9e\x90\xd0\xbc\x9e\x90\xe9\x0f\x0f\x90\xbd\x0b\xa9\xff\xb9\xa9\xf9\xe9\xf9\xf9\xf9\xf0\xdb\xdb\xcb\x9f\xbe\x9e\xf0\xbf\x9e\x9e\x9f\xf0\t\t\x0b\x0b\xcb\r\x9b\xcb\xa9\xbc\xb0\xf9\xbc\xb9\x9a\x9f\x0b\xd0\x9b\x9f\x9b\x9b\xa9\xe9\x9b\xe9\xa9\xff\x90\x9d\xad\xb0\xdb\x9d\xad\x9b\xc9\xdb\xd9\xc0\x00\x00\x00\x00\x00\x00\x00\x00\x00\x00\x00\x00\x00\x00\xff\xff\xfd\t\xbd\xfb\x9f\x0b\xc9\xe9\xa9\xc9\xa9\x0f\x9c\xb0\x90\xbd\xa9\xf9\xdf\t\xfd\x9f\xda\xdb\xcb\xdb\xde\x9b\xfb\xdf\xbd\xcb\xd9\xdb\x9f\xdf\xfb\xfd\x9f\xe0\x00\xe0\x00\xd0\xb9\xfb\xad\xbd\xda\xdb\x9f\x0b\xcb\xda\xd9\xf0\xbc\xbf\xbc\xb9\xe9\xe9\xdb\x9f\xad\x9b\xdb\xf9\xa9\xfa\xb9\r\xa9\xf0\xb9\xad\xb9\xbe\x9a\xbc\x00\x00\x00\x00\x00\x00\x00\x00\x00\x00\x00\x00\x00\x0b\xff\xff\xcb\x9b\xcf\xb0\xfd\r\n\x90\x9c\xb0\x9c\xb9\xcb\x0f\xdb\xcb\xdf\x9e\xbd\xbf\x0b\xe9\xbd\xbd\xbf\x9e\x9b\xff\xd0\xfb\xdf\xbf\x0f\xb0\xdb\xf0\xff\xdb\xe9\x00\t\t\x0b\x0b\r\xb0\xd9\xa9\xa9\x9e\xda\xd9\xbd\xa9\xba\xb9\xf9\xb9\xcb\x9e\x9f\x9f\x0b\xcb\xdb\xad\xa9\xf9\xda\x9d\x9e\x9b\x9e\x9b\xc9\xfa\x9e\x99\xf9\xcb\xc0\x00\x00\x00\x00\x00\x00\x00\x00\x00\x00\x00\x00\x9f\xff\xe9\x9d\xad\xb0\xdf\x0b\x0b\xd0\x0f\x0b\x0f\xa9\xc0\xb9\xdb\r\xbd\xa9\xf9\x0f\x9f\xff\xdb\xdb\xff\xdf\xf9\xfd\xbd\xbf\x9f\xbf\xdb\xff\x9f\xbc\xbf\x9f\xaf\x9f\xbc\x00\n\xc0\x0c\x9a\xdb\x0b\xdb\xda\xdb\x9b\x0f\x0b\xda\xd9\xcf\x0b\xcf\xbd\xf9\xb0\xb0\xf9\xbd\xad\x9b\xda\xfa\xbd\xab\xd9\xad\xb9\xe9\xbc\x9f\x99\xe9\xaf\x99\xb0\x00\x00\x00\x00\x00\x00\x00\x00\x00\x00\x00\x00\xff\xf9\x9e\xbd\xbd\xfb\t\xe9\xc0\x0f\t\xfc\x90\xdb\xdb\x0f\r\xba\xdb\xd0\xbf\xf9\xf9\x9f\xbf\xfd\xb9\xb9\xff\xbd\xfb\xdb\xf9\xf9\xfd\xbd\xfd\xbd\xdf\xfd\xff\xaf\xdb\xf0\x90\t\x00\t\xa9\xf0\xbc\xb9\xad\xad\xb9\xf0\xbd\xab\x9b\xdb\x9f\x0b\x0f\xdb\xdb\x0b\xcb\x9a\xd0\xbd\xf9\xda\x9d\xab\xd0\xbd\xbd\x0b\x0f\x9e\x9b\xd9\xad\x0f\x00\x00\x00\x00\x00\x00\x00\x00\x00\x00\x00\x0b\xff\t\xe9\x9a\xdb\r\xb0\x00\x9a\x99\xf0\t\xbd\xbc\xb0\xf9\xa9\xcd\xbc\xbf\xdb\xdf\x0f\xf9\xbd\xbf\xdf\xff\xf9\xff\xbd\xff\xdf\xff\xbf\xff\xbf\xfb\xa9\xfb\xf9\xf9\xfc\xbc\x00\x9a\t\x0e\x9c\x9b\xdb\x9c\xb9\xf9\xcb\x9f\x90\x9d\xad\xad\xa9\xf9\xf9\xad\xad\xbd\xbf\x0f\x0b\xcb\xbd\xa9\xfa\x9d\x0b\xcb\x9a\xb9\xf9\xa9\xbc\xbe\x9b\xf9\xb0\x00\x00\x00\x00\x00\x00\x00\x00\x00\x00\x9f\xe0\x9f\x9d\xad\x9a\xda\r\x0f\r\x9e\t\xff\x0f\x0b\x9f\x9e\x9d\xba\x9d\xbd\xb9\xeb\xfd\xbf\xdf\xfd\xbf\x9f\x9f\xff\x9f\xbf\xbf\x9f\xfd\xbd\xff\x9f\xdf\xbd\xff\xda\xfb\xfb\x00\x00\x00\t\t\xad\xa9\xcb\xbc\xb0\xbb\xcb\xcb\xeb\x9b\xdb\x9f\x9e\x9a\xdb\x9b\xc9\xa9\xf9\xbd\xb9\xdb\xda\x9d\xba\xf9\xbc\xbd\r\xa9\xf0\xdb\x99\xe9\r\x0f\x00\x00\x00\x00\x00\x00\x00\x00\x00\x00\xff\x99\xbc\xb0\xf0\xe9\r\xa0\x90\xb0\xa9\xdb\t\xf9\xfd\xe9\xe9\xda\x9d\xeb\xda\xdf\xfd\xbf\xdb\xfb\xfb\xff\xff\xff\x9f\xff\xff\xdf\xbd\xfb\xff\x9f\xff\xf9\xff\xbd\xbf\xdb\xcf\xf0\t\xcb\x00\xac\x99\xfb\x9c\x9b\xdb\xc9\xf9\xb9\x90\xfc\xb0\xf0\xf9\xbd\xb0\xf0\x9b\xdf\x0b\xc9\xad\xfc\xb9\xe9\xd9\x0f\x9b\xda\x9b\xda\x9f\r\xa9\x9e\xb9\xbc\xb0\x00\x00\x00\x00\x00\x00\x00\x00\x0b\xf0\r\xb0\xdb\x9b\x0f\x00\x90\xbc\x9d\x0b\xcb\xda\x9a\x9b\x9e\x9a\x9f\xbf\x9f\x9f\xb9\xfb\xdb\xfd\xfd\xfd\xff\x9f\xff\xff\xff\xdf\xff\xff\xdf\xbf\xfb\xdb\xfb\xfd\xbe\xfb\xff\xbd\x9f\x00\x00\t\x00\xac\x9f\xab\xc9\xad\xb0\xbc\x9e\x9b\x9b\xdb\x9f\x0f\x0f\x9f\x0f\xa9\xa9\xf9\xbf\x9a\xfb\x9e\x9b\xeb\xd0\xbd\xad\xbc\xb9\xf0\xb9\xf0\xf9\x9e\x9b\xdf\x00\x00\x00\x00\x00\x00\x00\x00\x0f\xc0\xbd\x0f\x90\xd0\xd0\x0f\r\t\xa9\xf9\xbd\xad\xbd\xf0\xf9\xf9\xf0\xd0\xf9\xfb\xdf\xfd\xf9\xff\xbf\xbf\xbf\xff\xf9\xff\x9f\xfb\xfd\xff\xbf\xdf\xfd\xff\xff\xff\xf9\xfd\xbd\xfb\xeb\xf0\t\x0c\t\t\xb0\xd9\xb9\xf9\x0f\x9b\xf0\xbc\xbc\xb0\xf9\xbd\xb9\xe9\xbd\x0f\x9f\x0f\t\xe9\xf9\xe9\x9e\x99\x0b\xda\xdb\x0b\x9e\x99\xbd\xad\xb9\xe9\x9f\x0b\x00\x00\x00\x00\x00\x00\x00\x00\xbf\x0b\xda\x99\xad\xa0\xb0\x90\x9a\x9f\x0f\t\xe9\xfb\xcb\x9f\x9c\xbc\x9f\xbf\x9f\xbd\xfb\xda\xbd\xbf\xdf\xfd\xfd\xf9\xff\xbf\xff\xff\xfb\xf9\xff\xff\xbf\xbf\xdf\xfd\xbf\xfb\xfe\xbf\xfd\xf0\x00\x0b\x00\xa9\xad\xba\x9e\x9e\x9b\x0f\t\xdb\xdb\x9f\x9a\xda\x9e\x9b\xda\x9b\xda\xdb\x9e\x9f\xdb\x90\xf9\xbc\xbc\xbd\xb0\xda\xdb\xcb\xcb\x99\x0f\x9e\xa9\xf9\xf0\x00\x00\x00\x00\x00\x00\x00\xfc\r\xad\xbc\x90\t\xc9\xe0\xf9\xcb\x9f\x9f\x9f\t\xfd\xad\xbf\x9f\xbd\xbd\xff\x9e\xbd\xbf\xdb\xdb\xff\x9f\xbf\xff\xff\xdf\x9f\x9f\xdf\xff\xff\xbf\xdf\xff\xbf\xfb\xff\xfd\xbd\xf9\xfa\xff\x00\x00\x90\x9c\x9a\x9d\xbd\xb9\xe9\xf9\xf9\xa9\xbc\xf0\xfd\xb9\xf9\xf0\xbd\xbc\xb9\xf0\xf9\xb0\xbe\xdb\x0f\x0b\t\x0b\xdb\x9d\xb0\xbd\xbd\xaf\x9a\x99\xda\x9e\xbc\x90\x00\x00\x00\x00\x00\x0b\xfc\t\xd0\x9a\xd0\xda\x00\x99\xa0\xbc\xb0\xf0\xf9\xf9\xbd\xf9\xcb\xf9\xe9\xf0\x9f\xf9\xff\x9f\xbd\xbd\xbf\xf9\xfd\xf9\xf9\xff\xfb\xff\xbd\xfb\xdf\xff\xfb\xdf\xff\xff\xfd\xbf\xfb\xdf\xbd\xbd\xf0\x90\x0c\x00\t\xe9\xa9\xe9\x9a\x9e\x9f\x9e\x9b\x9b\x0b\xcf\x0f\x9f\x9a\x9b\xda\x9b\x0f\x9f\xf9\xb0\xf9\xbd\x0b\xdb\x0f\x0b\xdb\xd0\x9a\xd9\xe9\xf0\xb9\xf9\x99\xac\x00\x00\x00\x00\x00\x0f\xe0\x9a\x9b\xc9\x0b\x00\x90\xf0\xd9\xdb\xdb\xdb\xdb\xfc\xfb\xb9\xb9\xc9\xbd\xbf\xf9\xfd\xbd\xbd\xbd\xbd\xf9\xbd\xbf\xbf\xff\xf9\xfd\xbd\xff\xbf\xfb\xdf\x9f\xfb\xdb\xfb\xdf\xff\xdf\xfb\xdf\xfb\xfe\x00\xb0\x9a\x9c\x90\xdb\x9f\r\xbd\xb0\xb9\xf0\xf0\xf9\xb9\xbd\xa9\xe9\xf0\xbd\xbc\xb9\xe9\xfb\x0f\x9b\xc0\xbc\xb0\xf9\xbc\xbd\xa9\xbf\x9a\x9b\x0f\x9e\x9a\xda\xdb\x00\x00\x00\x00\x00\xff\r\xa9\xf0\x90\x00\xc9\xe9\xad\xb9\xeb\x0f\xbd\xaf\x9b\xbf\xcf\xfc\xbb\xda\xdb\xdb\xcb\x9f\x9f\xdb\xda\x9f\xdb\xf9\xff\xdb\x9f\xfb\xdb\xfb\xfd\xbf\xfb\xff\xbf\xff\xdf\xfb\xfb\xfb\xbd\xbf\xf9\xff\x00\x00\x00\x0b\x0f\xba\xda\xdb\x0b\x0f\x9e\x9f\x9f\x9b\xcb\xcb\x9f\x9f\x0b\xdb\xcb\x9e\x9b\xdf\x99\xad\xbd\t\xbd\xbc\xbb\xdb\xda\xd0\xbd\x0f\x90\x9b\xdb\t\x0b\xd0\x00\x00\x00\x00\xff\xf0\x9c\x9e\t\xe9\xb0\x9f\t\xaf\x99\xf0\xf9\xf9\xfd\xdb\xdb\x9b\xdf\xdb\xdf\xbd\xbd\xfb\xda\xdf\x9b\xdb\x9f\x9f\x9f\xbd\xfb\xdf\xfd\xbf\xdb\xdf\xbd\xbd\xfd\xbf\xfb\xff\xdf\xfd\xff\xf0\xff\xbd\xf0\x00\r\x00\x90\x9d\xb9\xa9\xf9\xf0\xf9\xf9\xa9\xad\xbd\xb0\xf0\xf0\x9e\x9b\xfc\xb9\xbc\xbc\xf9\xda\x9a\x9c\xbd\xb9\xd0\xb0\xbd\xbd\xab\xd0\xfb\xc9\xad\xbd\xbc\xb9\x00\x00\x00\x00\x9f\xfc\x9b\t\x00\x00\x0f\t\xf9\xdb\xe9\xf9\xff\x9f\xab\xdb\xbc\xff\x9b\xe9\xbc\x9f\xfb\xdb\xd9\xb0\xfd\xad\xbd\xbd\xf9\xff\x9f\xbd\xbf\xdf\xbf\xbd\xff\xfb\xfb\xfb\xff\xfb\xfb\xfb\xf9\xff\x9f\xfb\xff\t\n\t\xe9\xa9\xe9\xd0\xbc\xb9\x0b\x0f\x9f\x9f\x0f\x9f\x9b\x9f\xb9\xe9\xbd\xbc\xbb\xfb\x9a\x9d\xbd\xa9\x0b\xcb\x0b\xdb\xda\x9b\xd0\xb9\x90\x9b\xdb\x0b\t\xf0\xe0\x00\x00\x00\x0b\xca\t\xf0\xc9\r\t\x0f\x0f\xbc\x9f\x9f\x0b\xfd\xdf\xbf\xc9\x9b\xed\xbf\xdb\xf9\xd9\xeb\xfb\xdb\x9f\x9b\xdb\xdb\x9f\xf9\xfd\xfb\xdb\xfb\xdf\xff\xbd\xbd\xfd\xfd\xf9\xff\xff\xdf\x9f\xb9\xff\x0f\xdf\x00\t\x00\x00\x9f\x9f\x0b\xdb\x9e\x9f\x9b\xcb\xcb\xb9\xe9\xad\xa9\x0f\x9f\x9a\xdb\xd0\xf9\xe9\xfa\xda\x9c\xbd\xbd\xbc\xbd\x0b\x9e\x9b\xdb\xe9\xaf\x9e\x9c\x9f\xb0\x90\x00\x00\x00\x00\t\x9f\x00\xb0\xb0\xbe\x9b\xdb\xc9\xf0\xbf\x9f\x0b\xbb\xdf\x9b\xff\xdb\xdb\x9f\x9f\xbb\xf9\xc9\xf9\xf9\x9f\xd0\xbd\xfb\x9f\xfb\xff\xff\xfd\xf9\xfb\xdf\xbf\xfb\xfb\xff\xff\x9f\xbf\xff\x9f\xf9\xfb\xfb\xc0\x00\r\t\xe9\xb0\xbd\xa9\xe9\xda\x9e\x9b\x9b\xcf\x99\xf9\xf9\xf9\xad\xad\xbe\x9f\xf9\xb0\x99\xbd\x0b\x9e\x9a\x99\xa9\xf0\xdb\xc9\xa9\x9f\x90\xf9\xb0\xa9\xcb\xc0\x00\x00\x00\x00\x0c\xb0\xb0\x00\xdb\xc9\xcb\xc9\xbf\xbf\xc9\xf9\xff\xdd\xf9\xff\x9b\xbf\xbd\xfb\xf9\xfd\x9f\xbf\x9f\x9f\xfb\xbd\xb9\x99\xf9\xf9\xf9\xf9\xbf\xbf\xdb\xbf\xdb\xdf\xff\xff\xff\xff\xfb\xff\xff\xbf\xff\xff\xf0\t\xa0\xa0\x9c\xbd\x0b\x9f\x9a\x9b\xdb\r\xad\xb9\xaf\x0b\xcb\x0f\x9b\xf9\xbd\xa9\xfe\xdb\xcb\xcb\xd0\x9b\xdb\xcb\xda\x9f\x0b\x9e\x9e\x90\xf9\xad\x9d\x9b\x99\xbc\x90\x00\x00\x00\x9a\xd9\xc0\xda\t\xbf\x99\xbf\xdb\xd9\xfb\xff\x9b\xfb\xbf\x9f\xfd\xfd\xbf\x9f\x9f\xbf\xbd\xbd\xb9\xf9\xfd\x9f\x9f\xf9\xf9\xf9\xdb\xdf\xd9\xf9\xfd\xfb\xff\xfb\xdb\xff\x9f\xbf\xdf\xdb\xff\xdb\xbf\xdb\xff\x00\x90\t\xa9\xeb\xd0\xf0\xf9\xad\xad\xb9\xf9\xe9\xdb\xdb\x9e\x9a\xdb\x0f\x0b\xda\xdb\x90\xb9\xf9\xa9\xe9\xbc\x9a\x9f\x90\xbd\xa9\x9b\xdb\x0b\xdb\x0b\xad\xaf\t\xac\x00\x00\x00\t\x9a\t\t\xda\xd0\xf0\xf9\xbc\xbf\xbd\xad\xff\x9f\xdb\xfb\xdb\xfb\xdb\xff\xf9\xfd\xfb\xdb\xff\x9f\x9b\xf9\xf0\x9f\x0f\x9e\xbd\xb9\xff\x9f\xfb\xff\xfb\xff\xff\xdb\xff\xff\xbf\xbf\x9f\xbf\xdf\xbf\xff\x00\x0c\x90\t\x99\xa9\xbd\xb0\xdb\xdb\x0f\x0b\x9f\xa9\xad\xb9\xf9\xbd\xb9\xf9\xe9\xfb\xcb\x9e\x9a\x9c\xb9\xe9\xb9\xdb\x0b\xda\x9f\xbc\xb0\x9c\xb0\xf0\xd9\xf9\x9e\x90\x00\x00\x00\x9c\xbc\x0b\x0f\x0b\x9f\x9f\xda\xdf\x9f\xdb\xdb\xf9\xfd\xbf\xbd\xbd\xfd\xff\xf9\x9b\xdb\xbd\xbd\xf9\xfb\xff\xd9\xf9\xf9\xf9\xf9\x9f\x9f\xf9\xbf\xbd\xbd\xff\xbf\xbf\xff\xfb\xdb\xdf\xf9\xff\xfd\xfb\xdf\xff\x00\x0b\x00\xb0\xfa\xd0\xf0\xbc\xba\x9a\xdb\xdb\xcb\xdb\xdb\x0f\x0f\x0f\x0f\x0f\x9b\xf9\x9e\x99\xbd\xa9\x9f\x9e\x9e\xb0\xf0\x9f\x90\x9f\x9e\x9b\xdb\x99\xab\x9c\xb9\xf9\t\x00\x00\x0b\x90\x9c\x99\xbc\x9a\x9f\xbd\xbb\xdb\xf9\xbf\x9f\xfb\xfd\xff\xfb\xfb\x9f\x9f\xff\xbd\xfb\xff\xbf\x9f\x9f\xbf\xdb\xdb\xdb\x0f\xf9\xf9\xfb\xfd\xff\xff\xbd\xff\xdf\xfb\xdf\xff\xf9\xfb\xdb\xfb\xff\xff\x9f\xf0\x00\x00\xc9\t\xbb\x9f\x9b\xd9\xfd\xa9\xad\xb9\xbd\xa9\xf9\xb9\xbd\xb9\xf0\xbc\xbe\x99\xe9\xe9\x9e\x0b\x9b\xd9\xf9\xbd\xa9\xfb\x0b\x99\xe9\xad\xad\x9c\xbb\xcb\x0f\n\x90\x00\x9c\xbc\xa9\xac\x0f\x9f\xd0\xf0\xdf\xbf\xdf\x9f\xf9\xbd\xff\x9f\x9f\xfd\xbf\xf9\xf9\xfb\xfd\xbd\xbf\xff\xf9\xfb\xbd\xbd\xbd\x99\xbd\xbc\x9d\xbf\x9f\xbf\xff\xfb\xfb\xdf\xfb\xdb\xfb\xff\xff\xdf\xff\xfb\xff\xfb\t\xc9\n\xd0\xd0\xf0\xf0\xb0\xb9\xf9\xf9\xe9\xeb\xdb\x0f\x0f\x9b\xcb\x9f\x9b\xfd\xbc\x9b\x9b\xc9\xbd\xad\xa9\xa9\xe9\x9f\r\xbd\xe9\x9b\xdb\x9b\x0b\x9c\xb9\xf9\xf9\xcb\x90\x9b\x90\x90\xd9\xb9\xf0\xbb\xdb\xf9\xf9\xfb\xfb\xdf\xfb\xfb\xfb\xfb\xdf\xf9\xbf\xff\x9f\xdb\xfb\xfd\xbf\x9f\xfd\xfb\xda\xdb\xc9\xcb\x9b\xfb\xdb\xfd\xff\xff\xbf\xff\xbf\xbf\xfb\xdf\xdf\xbf\xfb\xf9\xff\xff\xbc\x00\xa0\t\x0b\x0b\x9f\x9e\x9f\x9e\x9a\x9e\x9f\xdb\x0f\xdb\xd0\xbc\xbd\xa9\xe9\xfb\t\xbe\x9e\x9b\xda\xdb\x9f\x9f\x99\xeb\x9b\xf0\xb9\xad\xad\xa0\xdb\xcb\x9e\x9a\x90\xb0\xc0\xbd\xa0\x9e\x9a\xda\xdb\xdf\xdb\xdb\xff\xbd\x9f\xff\xbd\xbd\xbd\xfd\xbf\x9f\xfd\xb9\xfd\xbf\x9f\xdb\xfd\xbf\x9f\x9d\xbd\xbd\xbf\xb9\xfd\xbd\xbd\xfb\xff\xbf\xdf\x9f\xdf\xdf\xbd\xfb\xfb\xfd\xbd\xff\xff\xf9\xff\x00\x90\x90\xbc\x9b\xcb\t\xb9\xe9\xbd\xbd\xb9\xa9\xf9\xa9\xab\xdb\xda\x9f\x9f\xf9\xda\xd9\xf9\xda\x9d\xbc\x9a\xdb\xcb\x9c\xbc\x9b\xda\xdb\xdb\xd9\xa9\xbd\x0b\xdb\xdb\xdb\x90\xda\xd0\t\xf9\xf9\xf0\xb9\xfa\x9d\xbd\xfb\xfd\xbd\xff\xff\xff\xfb\xfd\xbd\xbf\xdb\xfb\xdf\xfb\xff\xdb\xdf\xbf\xff\xbd\xbd\xbd\x9f\xdb\xdb\xdb\xfd\xbd\xff\xfb\xff\xbf\xbd\xfb\xff\xff\xff\xff\xbf\xfb\xff\xff\x00\x00\xe0\x0b\x0f\x9f\x9f\x0f\x9f\x0b\xcb\x0f\x9f\x0f\x9f\x9d\xbc\xb9\xf0\xb0\xff\xa9\xa9\xba\x9d\xa9\xbb\xd9\xa9\xbc\xb9\xfb\xda\x99\xa9\xa9\xad\x9c\xb9\xf0\xbc\xb0\xbc\xb0\x99\r\xa9\xcb\x0f\x9f\xda\xdf\xbf\xdb\xdf\xbf\xfb\xdb\xff\xbf\xdf\xbf\xbf\x9b\xff\x9f\xb9\xfd\xbd\xbf\xbd\xbd\xbd\x99\xf9\xdb\xdb\xdb\xd9\xfd\x9b\xfb\xff\xff\x9f\xdb\xff\xbd\xbd\xbd\xbf\xbf\xdf\xbd\xfb\xff\xf0\t\t\t\xc9\xa9\xe9\xb0\xf9\xf9\xbd\xb0\xf9\xf0\xf0\xf0\xbb\xcb\x9f\xdb\xf0\x9f\x9f\xc9\xda\x9f\r\xa9\xdb\xcb\x9e\x90\xbd\xbc\x9d\xbd\x9a\x9b\x9e\x99\xf9\x9f\x99\x00\xbe\x9a\x9c\xbd\xb9\xe9\xbf\xbf\xdb\xff\xfb\xdf\x9f\xbf\xf9\xff\xbf\xff\xdf\xfb\xd9\xfb\xdf\x9f\xbf\xf9\xfb\xdb\x9f\xff\xff\xff\xf9\xf9\xfb\x9b\xfd\xff\xff\xfb\xff\xbf\xdb\xdf\xff\xff\xff\xff\xfb\xff\xff\xfb\xf0\x00\n\xc9\xa9\xf9\xb9\xcb\x9e\x9e\x9a\xdb\x9e\xb9\xfb\x9b\xdf\xbd\xa9\xad\xf9\xf0\x9a\x9b\xa9\xfb\xdb\x9e\xb0\xb9\xcb\x9b\xcb\xcb\x9b\xe9\xa9\xcb\xc9\xbf\x0b\xf0\xf0\xf9\xc9\x0c\x9b\x9c\xbd\x9f\xd9\xd9\xbf\xdb\x9f\xfb\xff\xdf\xff\xff\xff\xbd\xbb\x9d\xbf\xbd\xfb\xbf\xdb\x9f\r\xf9\xfd\xbf\xfd\xbd\xfd\xbf\x9d\xff\xdb\xff\xf9\xff\xf9\xbd\xbf\xff\xbf\x9f\xf9\xff\xbf\xff\xff\xff\xf0\x00\x90\x90\x9c\xbc\xbc\xb9\xf9\xf9\xbd\xb0\xf9\x9f\t\xe9\xe9\x0b\xdb\xdb\xfb\r\xbd\xbc\x9c\xbd\xad\xa9\xdb\xc9\xbd\xe9\xf9\xbd\xad\x9b\xda\x99\xbf\t\xf0\x9b\t\t\xbc\xb9\xac\xb9\xfa\xf9\xbf\xbf\xdb\xff\xf9\xfd\xbf\xbf\xbf\xbf\xbd\xff\xfd\xfb\xdf\x9f\x9f\xd9\xf0\xd9\xb9\xfd\x9b\xdb\x9f\x9b\xf9\xfd\xfb\xdb\xff\xff\xfe\x99\xff\xfd\xbf\xbf\xdf\xff\xff\xfd\xff\xfb\xf9\xff\xf9\x00\xc0\xa0\xb9\xbd\xa9\xcb\x9e\x9a\xda\xdb\xdb\xe9\xbf\x9f\x9b\xfc\xbc\xb0\xbc\xba\x9a\xdb\x9b\x0f\x9b\xda\x9f\x9e\x9b\x9a\x9e\x9b\xda\xf0\x9d\xad\x90\xf0\x9f\r\xbd\t\xf0\r\x9b\xcb\x9d\xbc\xf9\xfb\xf9\xf9\xdf\xbb\xdf\xff\xdf\xfd\xfb\xfb\xff\xbd\xbb\xf9\xfb\xf0\x9b\x9d\x9f\x9b\xd9\xfd\xbd\xfd\xbd\xbf\x9f\xfd\xff\xff\xf9\x00\x9f\x9b\xd9\xfb\xbf\xbf\xbf\xbf\xff\xff\xff\xbd\xfe\t\xa9\x0c\x0f\x0b\xdb\x9e\x9b\xdb\x9f\x0b\x0f\x9f\x0f\x0b\xcb\x9b\xdb\xdb\xdf\x9d\xbd\xbc\xad\xb9\xfe\x99\xf0\xb9\x9e\x9d\xb9\xf0\xb9\x9f\xb0\x9b\x0f\x9b\xda\x9b\x0b\x0f\xb0\x9a\r\xbd\xbb\xdb\x9e\x9f\xf9\xff\xb9\xfd\xfb\xf9\xfb\xdb\xff\xfd\xfb\xdb\xdf\xdb\xd9\xdb\xd9\xcb\x99\xbd\xbf\x9b\xdb\x9f\xdb\x9d\xbd\x9b\xd9\x90\x00\t\t\xad\xbf\x9d\xfd\xfd\xff\xff\xbf\x9f\xff\xff\xbf\x00\x00\t\t\xbd\xa9\xe9\xbc\xbc\xf0\xf9\xf9\xad\xb9\xf9\xbd\xe9\xa9\xad\xfa\x9a\xda\xdb\x9b\x9f\t\x9e\x9b\xd0\xf9\xfb\x0f\x0b\xdb\xe9\t\xe9\xf9\xbc\xb9\xf0\x9c\xb9\xc9\xe9\xdb\xf0\xfd\xa9\xfd\xbf\x9f\xbf\xdf\xdb\xff\xff\xff\xff\xf9\xff\xbd\xf9\xf9\x00\x00\t\t\xb9\xcb\xd9\xd9\x9c\x90\x90\x90\x90\x90\t\t\x00\x9d\xbd\xcb\xd9\xf9\xff\xbf\xfb\xfd\xff\xff\xff\xbf\xff\xff\x00\x9c\xb0\xb9\xe9\xbd\x9a\xdb\xdb\x9b\x9f\x0b\xdb\x0f\x0b\xcb\x9b\xdb\xda\xf9\xc9\xb9\xad\r\xad\xbd\xa9\xad\xa9\xaf\r\xb9\xf9\xad\x9b\xda\x90\xbc\xb9\xe9\r\xb0\x9f\x00\x99\xa9\xdb\xf9\xff\x9b\xfd\xbf\x9b\xfb\xff\xbd\xff\xbd\xbf\xff\xf9\xfb\xdb\x90\x0b\t\t\x00\x90\x90\t\x00\t\t\xc9\xad\t\t\x9c\xb0\x9f\x9b\xdb\xbd\xbf\xbf\xf9\xf9\xff\xbf\xbf\x9f\xff\xdf\xbf\xff\x00\x00\x00\xcb\x9e\x9a\xdb\xdb\xa9\xe9\xe9\xfd\xa9\xf9\xbd\xb9\xfc\xbc\xb9\xfb\xbc\x9f\x9b\x9b\xdb\x0b\xd0\x9b\xd9\x9b\xf0\xf0\xbd\xbb\xcb\x9d\xbd\xb9\xcb\x9e\x90\t\x0b\xf9\xad\x9f\x0f\xdb\x9e\xdb\xdb\xdf\xfd\xbd\xbd\xff\xbf\xff\xf9\xff\xbf\xdf\xbd\xa9\xd9\xbd\xb0\xd9\r\t\t\xb9\xdb\xd9\xbd\x99\xf9\xf9\xf9\xdb\xd9\xf9\xfd\xbf\x9f\xdf\xbf\xbf\x9f\xff\xff\xff\xff\xbf\xff\xbf\xc0\x9a\x90\x90\xf9\xf9\xa9\xad\x9f\x9f\x9b\x0b\xda\x9e\x9a\xda\x9b\x9b\xcb\xfc\x9b\xa9\xf0\xf0\xbd\xf9\xa9\xf0\xb0\xf0\x9b\x9f\x90\x9c\xb9\xe9\x0b\x0f\xb9\xe9\x00\x00\xfd\x00\xda\xbc\xb9\xbd\xf9\xbd\xbf\xbf\xbf\xdb\xfb\xff\xff\xff\xbf\xfb\xdf\xbf\x9f\x9f\xbf\xdb\xdf\x9b\xdb\x9d\xbd\x9f\x99\xbd\x9f\x9f\x9b\xdb\xdb\xbd\xfb\xdf\xbf\xf9\xff\xbf\xfd\xff\xff\x9f\x9f\xbf\xbf\xff\xf9\xff\xb0\x0c\n\x0f\x0b\x0f\x9f\x9b\xe9\xa9\xe9\xff\x9b\xdb\xdb\x9f\x9e\x9e\x99\xb9\xbc\x9c\xb9\x0b\xda\x9a\xd9\x0b\r\xbd\xbf\xcb\xcb\xfb\x9e\x90\xf9\xdb\x9c\x90\x00\t\x9b\t\xb9\xdb\x9f\x0f\x9b\xdb\xf9\xdb\xdf\xfb\xfd\xfb\xdb\xf9\xfd\xbd\xbf\xf9\xf9\xfb\xfd\xbf\x9b\xfd\xb9\xfb\xdb\xdb\xdb\xdf\xbd\x9d\xbd\x9f\x9d\xdb\xf9\xfb\xdf\x9f\xf9\xff\x9f\xbd\xbf\xff\xff\xdf\xff\xdb\xff\xff\xc0\x9a\x90\x99\xbd\xf9\xe9\xbc\x9f\x9f\x9b\xcb\x0f\x0f\x0b\xcb\xcb\x9b\xcb\xfd\t\xbb\xda\xd0\xb9\xf9\x0f\xbd\x9a\x9b\xc9\xbd\xb0\x90\xf9\xf9\n\xbc\x9b\x9f\x9f\x90\xe9\x0b\xc9\xad\xf9\xfc\xbf\xf0\xff\xbf\xf9\xf9\xfb\xff\xff\xff\xfb\xff\xf9\xff\xff\xfd\xbf\xdf\xfd\xbf\xdf\x9d\xbd\xbd\xbd\xbd\xff\xfb\xdf\xbd\xbf\xbd\xbf\xff\xbf\xf9\xff\xff\xff\xff\xff\x9f\xbf\xbf\xfb\xff\xff\xbf\xf0\x00\x00\xcb\xcb\x0b\x9f\x9f\xa9\xa9\xad\xb9\xf9\xb9\xbd\xbd\xb0\xfc\xb0\xbe\xbc\x9c\xb9\xb9\xcb\x0f\x90\x9a\xd9\xe9\xbf\x0b\xcb\x9f\x0b\x0f\x9d\x9b\xd9\xfd\xf9\xf9\x9e\x9c\xbf\x9a\x9e\x9b\xd0\xfb\xd9\xdb\xfb\xff\x9f\xdb\xfd\xbd\xfd\xb9\xff\x9f\xbf\xdb\xdb\xf9\xf9\xf9\xff\xf9\xff\xdb\xdf\xff\xff\xff\xfb\xdf\xf9\xff\xff\xff\xf9\xff\xbf\xdb\xfd\xbf\xdb\xfd\xfd\xfb\xff\xff\x9f\xfb\xf0\t\xcb\x00\xbd\xbc\xb0\xf9\xfd\xbd\x9a\xdf\x0f\x0f\x0b\x0b\xdb\x9b\xdb\xf9\x9b\x0b\x9e\x9c\xb9\xf9\xe9\xf9\xba\x9f\t\xf9\xb9\xe9\xbd\xb0\x9a\x9d\xbf\xfb\xff\xff\t\n\x90\xf9\xf9\xf9\xbf\x9f\xbf\xf9\xfd\xdb\xff\xbf\xbf\xfb\xfb\xff\xf9\xff\xfd\xbf\xf9\xff\xfb\xdb\xf9\xff\x9f\x9f\xfb\xfb\x9f\x9d\xbd\xfb\xdf\xff\xbf\xff\xff\xf9\xfd\xbf\xff\xff\xbf\xfb\xfb\xfd\xff\xbf\xff\xbd\xff\x00\x00\t\xb0\xf9\xf9\xfa\x9a\xda\xbd\xb9\xf9\xf9\xbd\xbd\xad\xad\xa9\xf0\xf0\xd9\xe9\x0b\x9e\x9a\x99\xa9\xc9\xda\x9f\xbc\xbc\xb9\xe9\r\xad\x9f\xf9\xdf\xfd\xbf\x90\xf9\xdf\x9e\x9e\xbd\xf9\xf9\xdb\xdf\xbf\xbb\xf9\xfd\xfb\xdf\x9f\xdf\x9f\xfb\xdb\xfd\xbf\xfb\x9f\xf9\xf9\xf9\xf9\xbf\x9f\xbd\xfb\xdb\xff\x9f\xff\xbf\xdf\xdb\xff\x9f\xfb\xff\x9f\xbf\xff\x9f\x9f\xff\xbf\xff\xbf\xff\xff\t\xa0\x9f\x0f\x9b\x0f\xbd\x9f\x9b\xd9\xaf\x9e\x9a\xda\xf0\xf9\xb9\xf0\xdb\t\xab\x9f\x9c\xb9\xf9\xe9\xda\xb0\xbd\xb0\xdb\x99\xcb\x9f\x9b\x9b\xf9\xff\xbd\xbf\xfd\xf0\x9e\x9a\xd9\xb9\xcb\x9f\x0f\xbf\xbf\x9f\xdf\xff\xfb\xdf\xbf\xff\xbf\xfb\xdf\xfb\xdb\xdb\xfd\xf9\xff\x9f\xbf\x9f\xf9\xfd\xf9\xfd\xbf\x9f\xbf\xbf\xdb\xff\xbf\x9f\xff\x9f\x9f\xff\xdf\x9f\xff\xff\xbf\xfd\xff\xfd\xfb\xff\xc0\x9c\x00\x9b\xc9\xfb\xcb\xe9\xad\xaf\x9e\x9b\x9f\x9b\xdb\x0f\x0f\x0b\xbd\xbc\x9d\xa9\xa9\xe9\x0b\x9a\x9d\x9f\x0b\xdb\x0f\xa9\xbc\xb0\xf0\xd9\xff\x9f\xfb\xdb\xff\xf9\t\xf9\xad\x9f\xbd\xe9\xf9\xfd\x9f\xf9\xbf\x9f\xff\xbd\xbd\xbf\xdb\xdf\xbd\xbd\xbf\xfd\x9b\xdb\xdb\xf9\xdb\xf9\xff\xbf\xff\xbf\xdf\xff\xdf\xdb\xdf\xbf\xdb\xff\x9f\xff\xff\x9f\xbf\xf9\xff\x9f\xff\xff\xfb\xff\xbf\xff\xf0\t\x0b\xc0\xbb\r\xbd\xbd\x9b\xd9\xf9\xf0\xf0\xf0\xbd\xb9\xf9\xf9\xfb\t\xb0\xf9\xc9\x9b\xdb\xc9\xf0\xb0\xbd\xa9\xf9\xda\xdb\x9f\x99\xfb\xdb\xf9\xbd\xf9\xfb\xf0\xdb\x0b\xdb\xc9\xf9\xbd\xbf\x9b\xff\x9f\xf9\xff\x9b\xdf\xff\xf9\xfb\xfb\xfb\xff\xfd\xbb\xfd\x9e\x9f\x9e\xbd\xbf\xf9\xff\t\xff\xbf\xfd\xbf\xbf\xfb\xdb\xfd\xf9\xfb\xdb\xdb\xff\xfd\xbf\xbd\xfb\xdb\xfb\xff\xff\xff\x9f\xf0\n\x00\x9b\xd0\xfb\x9f\x9a\xf0\xba\x9e\x9b\xdb\x9f\x9f\x0f\x0b\xcb\xf0\xdb\r\xb0\xb9\xbc\xb0\x9b\x0f\t\xda\x9d\xb0\xbd\xb9\xe9\x0f\xf9\xdb\xdf\xff\x9d\xbf\xd0\xb0\xfd\xbc\xbb\xf9\xf9\xf9\xff\xdb\x9f\x9f\xf9\xff\xff\xbd\xbf\xbd\xff\xdf\xdf\x9f\xbd\xdb\xf9\x9d\xbd\x9f\x9f\x9f\xf9\xfb\xdb\xdb\x9b\xfd\x9f\x9f\xfd\xbf\x9f\xbd\xff\xff\xdb\xdb\xff\xdb\xff\xff\x9f\xff\xbf\xff\xff\xfc\t\x0f\r\xa9\xbd\xeb\x0f\x9f\x9d\xf9\xbc\xb0\xf0\xf0\xb9\xfd\xb9\xdb\x9c\xbb\r\x9e\x9b\xdb\xc9\xf9\xfa\x9f\x9a\xdb\xcb\x0f\x9d\xb9\xdb\xdb\x9f\x9f\xfb\xdf\r\xbd\x9a\xdb\x9d\x0b\xdb\xfe\x9b\xbf\xdb\xf9\xff\xbd\xbd\xfb\xdb\xdb\xdb\xfb\xfb\xf9\xff\xbd\xbb\xfb\xdb\xf9\xe9\xfb\xdf\x9d\xbf\x9f\xdf\xdb\xfb\xf9\xfb\xdf\xf9\xff\xb9\xfb\xff\xbf\xdb\xff\xbd\xff\xff\xff\xff\x9f\xbf\xff\x00\x00\xb0\xfb\xcb\xbd\xf9\xb0\xfa\xb0\xf9\xf9\xbd\xbb\xcf\x0b\xcf\xad\xa9\xc9\xba\x99\xad\xb0\xb0\xb0\x9d\xa9\xf9\xa9\xbd\xb0\xb0\x9f\xbf\xfd\xbf\xf9\xff\xbf\xb0\x0b\xdb\r\xab\xdf\x0f\x99\xfd\x9f\xbd\xbf\x9f\xfb\xfb\xfd\xbf\xff\xbd\x9f\xdf\xdb\xd9\xfb\xdf\xdf\r\xbd\xb9\xd9\xbf\xff\x9e\xfb\xfb\xfd\xbd\xff\xdb\xfb\xdf\x9f\xff\xfd\xbd\xf9\xfd\xbd\xfb\xfb\xff\xbf\xff\xff\xf9\xff\xa0\x90\t\t\xbd\x9a\x9e\x9f\x9d\xbd\xa9\xbc\xb0\xd9\xb9\xf9\xb9\xfb\xd0\xb9\xc9\xf0\xd9\xad\x9c\x9f\x9a\x9f\t\xdb\xcb\r\xbd\xbd\x99\xbf\xf9\xff\xf9\xfd\xc9\xf0\x9f\x0b\xd9\xa9\xf9\xff\x9f\xbd\xfb\xfd\xbf\x9f\xdf\x9f\xfd\xbd\xff\xfb\xbf\xbf\xff\xbd\xbd\xb9\xfb\x0f\x9f\xbf\xd9\xf9\xf9\x9d\xbd\xfb\xff\xfb\xfd\xbd\xbf\xfb\xdb\xdb\xff\xbf\xbf\xff\xbf\xdf\xff\xff\xff\xff\xbd\xbf\xc0\x00\xda\xdb\xcb\xf9\xf9\xf9\xeb\xdb\x9f\x0f\x9f\xbe\xda\x9e\x9e\xf9\x0b\x9e\x9b\t\xba\xd9\xa9\xb9\xe9\xf0\x9f\xb0\xb9\xda\x9b\xdb\xff\xfd\xff\xbf\xff\xdb\x0b\t\xf0\xbd\xbe\x9f\x9b\xf9\xfb\xdb\xbd\xdb\xfd\xff\xfb\xff\x9f\xfb\x99\xbd\xf9\xff\x9f\x9f\x9f\xbd\xbd\xf9\xfd\xbd\xbf\xff\t\xcb\x0f\x9f\xff\xbd\x9f\xff\xfd\xbd\xff\xbd\xf9\xfd\xfd\xfb\xdf\xff\xff\xff\xff\xbf\xfd\x9f\xf0\t\xa0\x90\xbf\x0f\x0b\x0f\xb9\xe9\xcb\x9b\x9a\xd9\xb9\xf9\xf9\x9e\x9c\x99\xad\x9a\xd9\xb0\xda\xda\x90\xbd\xb0\xd9\xf0\xb9\xfd\xfd\xbd\xbf\x9f\xff\x9f\xbf\t\xfe\x9f\x9e\x99\xf9\xfc\xbf\xbd\xbf\xdb\xbd\xbf\x9f\x9f\x9f\xfb\xdf\xff\xfd\xbf\x9f\xf9\xf9\xf9\xf9\xdb\x99\xbf\xdb\xfd\x99\xf9\xb9\xdb\xf9\x99\xff\xbd\xbd\xbf\xff\xb9\xfb\xff\xfb\xfb\xdf\xfb\xfb\xff\xbf\xff\xff\xfb\xff\xf0\x00\t\x0f\x9d\xb9\xf9\xf9\xad\xbf\xb0\xf0\xf9\xbe\x9e\x9e\x9b\xf9\xa9\xeb\x9a\xd9\xad\x0b\t\xbd\xbd\x0b\xdb\xa9\xad\xa9\xbb\xff\xf9\xf9\xff\x9f\xff\xdb\xd0\t\xad\xb9\xe9\xda\x9f\x9f\xcb\xdb\xfd\xbf\x9f\xfb\xff\xf9\xff\xbd\xf9\xbf\x9d\xbf\xbf\xfb\xf9\xfe\x9d\xbf\xd9\xbd\xbf\x00\x9f\xdb\x9d\xbf\xc0\x90\x9b\xdb\xdb\xdf\xff\xdf\x9f\x9f\xff\xbf\xdf\x</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</si>
  <si>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</si>
  <si>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Leverling</t>
  </si>
  <si>
    <t>Janet</t>
  </si>
  <si>
    <t>722 Moss Bay Blvd.</t>
  </si>
  <si>
    <t>98033</t>
  </si>
  <si>
    <t>(206) 555-3412</t>
  </si>
  <si>
    <t>b'\x15\x1c/\x00\x02\x00\x00\x00\r\x00\x0e\x00\x14\x00!\x00\xff\xff\xff\xffBitmap Image\x00Paint.Picture\x00\x01\x05\x00\x00\x02\x00\x00\x00\x07\x00\x00\x00PBrush\x00\x00\x00\x00\x00\x00\x00\x00\x00\x80T\x00\x00BMvT\x00\x00\x00\x00\x00\x00v\x00\x00\x00(\x00\x00\x00\xc0\x00\x00\x00\xe0\x00\x00\x00\x01\x00\x04\x00\x00\x00\x00\x00\x00T\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e\xff\xb0\t\xa0\n\x90\t\xa9\xaa\x9a\x90\x00\t\xaa\x9a\xbe\x9e\xb0\xb0\xbb\t\xa0\xab\n\x9a\x9b\x0f\xa0\xfa\x0c\xbf\xff\xff\xff\xff\xff\xff\xff\xff\xff\xff\xff\xff\xff\xff\xff\xff\xff\xff\xff\xff\xff\xff\xff\xff\xff\xff\xff\xff\xff\xff\xff\xff\xff\xff\xff\xbf\xe9\xa0\x9a\x9e\xbe\xbf\xbb\x0b\xb0\xab\t\xac\x90\x90\xab\x0b\xcb\x0b\xa9\xe9\xaa\x9a\x90\xb0\x00\x00\x9a\xab\t\x00\x9b\xeb\x0b\xad\x0e\xb9\xe9\xf9\xb0\xc0\xb0\xfa\xdb\x0f\x0b\xeb\x0f\xcb\xc0\xbc\xbf\xb0\xf0\xbb\xe0\xb0\x9b\xa0\xbb\xbf\xff\xff\xff\xff\xff\xff\xff\xff\xff\xff\xff\xff\xff\xff\xff\xff\xff\xff\xff\xff\xff\xff\xff\xff\xff\xff\xff\xff\xff\xff\xff\xff\xff\xff\xff\x0f\xfa\x9d\xab\xeb\xff\xfa\xdf\xfa\xdb\xf0\xbe\xbb\xaf\xaf\x0f\xbb\xab\x9a\xda\xba\xdb\xe0\xab\x0b\xcb\xfb\xc0\x90\xe0\xa9\xaf\xa9\xbc\x90\xbb\x9a\xfa\xbe\xe0\xbb\x0f\xa9\xab\xeb\xe9\xb0\xfb\xa9\xab\x9a\x9a\x0f\xb0\x9e\x0b\xda\xfa\r\xbe\x9f\xff\xff\xff\xff\xff\xff\xff\xff\xff\xff\xff\xff\xff\xff\xff\xff\xff\xff\xff\xff\xff\xff\xff\xff\xff\xff\xff\xff\xff\xff\xff\xff\xff\xff\xff\xbf\xb0\xfa\xbf\xff\xaf\xaf\xea\xbc\xba\xa9\xf0\x9a\xf0\xb9\xbb\xcb\xe9\xeb\xe9\xad\xa9\xa9\x90\xfa\xb0\x00\x0b\xfa\x90\x90\xb0\x9e\x0b\xaf\x00\xa9\xad\xab\x9b\xcb\xe9\xf0\xbc\xf0\xbe\x9f\xa9\xeb\x9c\xa9\x0f\xbe\xaf\x0b\xfb\xa9\xad\xba\x9a\xbf\xff\xff\xff\xff\xff\xff\xff\xff\xff\xff\xff\xff\xff\xff\xff\xff\xff\xff\xff\xff\xff\xff\xff\xff\xff\xff\xff\xff\xff\xff\xff\xff\xff\xff\xff\x9f\xe9\x9a\x9f\xaf\xff\xfe\xbd\xa9\xad\xbc\xbf\xa9\xba\x9e\xaf\xac\xb0\xb9\xaf\x9a\x9a\xfa\xeb\t\x00\xbb\x9a\x00\x00\xa9\xaf\x0b\xbc\xb0\xb9\xe9\xba\xda\xfa\xb0\xba\xbe\xbb\xbc\x9e\xaa\x9e\xbe\xab\xbe\x90\xb9\xb0\xb0\xbc\xbe\x9a\x9f\xad\xaf\xff\xff\xff\xff\xff\xff\xff\xff\xff\xff\xff\xff\xff\xff\xff\xff\xff\xff\xff\xff\xff\xff\xff\xff\xff\xff\xff\xff\xff\xff\xff\xff\xff\xff\xff\xbf\xba\xfb\xa9\xbe\xbe\t\xab\xfe\xba\xba\xb0\xf0\xf0\xf9\xdb\xfb\xba\xfa\xb0\xfa\xf0\xb0\x90\xbc\xbc\x00\t\x0b\x0b\n\x0b\xbe\x9b\x0b\xca\x9a\xf9\xa9\xbc\x9e\x9f\xad\x00\xab\xab\x9f\xa9\xcb\x9c\x90\xb0\xfa\xbf\xf0\x9a\xdb\xfe\xb0\x0b\x9f\xff\xff\xff\xff\xff\xff\xff\xff\xff\xff\xff\xff\xff\xff\xff\xff\xff\xff\xff\xff\xff\xff\xff\xff\xff\xff\xff\xff\xff\xff\xff\xff\xff\xff\xff\xcb\xe9\xab\xde\xfb\xdb\xbf\xfc\xab\x0f\r\x0f\xb0\xbb\xa0\xab\xf0\xfd\xa9\xf0\xa9\x00\t\xa0\x9a\x0b\x00\x00\x00\x00\xd0\xbd\xa9\xaf\xad\xa9\xbd\xbe\xbf\xab\xab\xba\xda\xbf\xbd\xa9\xe0\xbe\xb9\xeb\xab\xe9\xa9\xeb\x0f\xe9\xab\t\xfa\xfb\xaf\xff\xff\xff\xff\xff\xff\xff\xff\xff\xff\xff\xff\xff\xff\xff\xff\xff\xff\xff\xff\xff\xff\xff\xff\xff\xff\xff\xff\xff\xff\xff\xff\xff\xff\xff\x9b\x9e\x9f\xab\xad\xaf\xeb\x0b\xbd\xe9\xba\xbb\xa9\xfe\xdb\xbf\x0b\xfa\xbc\n\x90\x0b\xfe\x0b\xc0\x90\x0b\t\x0b\x0b\x0b\xfa\xfe\x9a\x9a\x90\n\x0b\x0e\x9c\xf0\xc0\xb0\xf0\xca\xda\xbf\x0f\n\xbb\xcb\x0b\x0b\xcb\xeb\n\x9a\xfa\x9a\x9e\x9b\xff\xff\xff\xff\xff\xff\xff\xff\xff\xff\xff\xff\xff\xff\xff\xff\xff\xff\xff\xff\xff\xff\xff\xff\xff\xff\xff\xff\xff\xff\xff\xff\xff\xff\xff\xff\xab\xa9\xf9\xfa\xf0\xfc\xbc\xab\x0b\xe9\x0e\xda\xbb\xab\xcb\xfa\t\x0b\t\x0f\xbf\xef\x00\x9a\x0b\x00\xa0\x00\xf0\xb0\x0b\x0b\xe9\xeb\xaf\x9f\xbf\xbb\xbb\xab\xb0\x9f\xab\xb0\xf9\xaf\xa9\xfb\xcf\xbc\xb0\xe9\xb9\xa9\xfa\xc9\xf0\xbc\x9f\x0b\xff\xff\xff\xff\xff\xff\xff\xff\xff\xff\xff\xff\xff\xff\xff\xff\xff\xff\xff\xff\xff\xff\xff\xff\xff\xff\xff\xff\xff\xff\xff\xff\xff\xff\xff\xcb\xf0\xda\n\x0f\xbe\xba\xbb\xde\xf9\xaf\xbb\xad\xa9\xcb\n\x0b\xca\x00\xba\xf0\xbf\xfe\x9b\xa9\x00\x90\x90\xb0\x9a\xcb\xba\xff\x0b\xad\xb0\xa0\xba\xda\xcb\xde\x9c\xa0\xbc\x0b\xaa\xf0\xfb\xae\xb0\x0b\x0b\x9a\x0f\x9e\xb9\xab\xaf\xab\xab\xbe\xbf\xff\xff\xff\xff\xff\xff\xff\xff\xff\xff\xff\xff\xff\xff\xff\xff\xff\xff\xff\xff\xff\xff\xff\xff\xff\xff\xff\xff\xff\xff\xff\xff\xff\xff\xfb\x0b\xa9\xbf\xba\xcb\x9e\xda\xb0\xba\xf9\xae\x9a\x9f\xa9\t\x00\t\x0b\x0f\x0b\xfb\xfe\x00\x0c\xb0\xa0\x00\t\xa9\xb0\xad\xb0\xbe\x90\n\x99\xad\xab\xfb\xab\xea\x99\xa0\xbf\x0f\x9a\xf0\xff\x0b\xfa\xda\x0e\x9b\xab\xbe\xbc\x90\xbc\x9e\x0b\xcf\xff\xff\xff\xff\xff\xff\xff\xff\xff\xff\xff\xff\xff\xff\xff\xff\xff\xff\xff\xff\xff\xff\xff\xff\xff\xff\xff\xff\xff\xff\xff\xff\xff\xff\xfa\x9e\x9a\xf0\x0f\xbf\xeb\xa9\xeb\xbc\x9a\t\xbc\xa0\x00\xa0\x9a\x9a\xbc\xb9\xbf\xfe\xe9\xaf\x0b\x00\x90\x90\xba\xfb\xeb\x9b\xaf\x0b\xaf\xf9\xac\xb0\xbf\xac\xbd\xbb\xe0\xdb\xfa\xf9\xeb\x0b\x0b\xe9\t\xa9\x9b\x00\xbf\x0b\n\xab\xcb\xab\xdb\xbf\xff\xff\xff\xff\xff\xff\xff\xff\xff\xff\xff\xff\xff\xff\xff\xff\xff\xff\xff\xff\xff\xff\xff\xff\xff\xff\xff\xff\xff\xff\xff\xff\xff\xff\xfb\x0b\xa9\xaf\xbc\xbc\xbb\xeb\xbc\xab\xad\x00\x00\x90\x90\x90\t\xac\x90\xb0\xaa\x9f\xf0\x90\xb0\xb0\n\x0b\xc9\x0f\t\x0f\x9e\xbc\xb0\xaf\x9a\xbf\x0b\x9b\xaa\x9c\xb0\xa0\x0f\xaa\xbc\xbe\xbd\xaf\xaf\x0e\t\xbe\x90\xfb\xf9\xcb\xb0\xbc\xa0\xdf\xff\xff\xff\xff\xff\xff\xff\xff\xff\xff\xff\xff\xff\xff\xff\xff\xff\xff\xff\xff\xff\xff\xff\xff\xff\xff\xff\xff\xff\xff\xff\xff\xff\xff\xfb\xf0\xfb\xda\x0b\xab\xe9\x0c\xb9\xb0\xfa\x9a\xb0\x00\xa0\x0b\n\x9a\x9a\x9f\x9e\xbf\xe0\xbc\x00\t\t\x00\xba\x9b\xeb\x0b\xab\xcb\x0f\xb0\xbc\xb0\xfb\xeb\xdb\xfa\x9e\x9b\xfa\xdb\xcb\xa9\xa0\xbe\x90\xbb\xb0\xe9\xaf\xa9\x0f\xa0\x0b\xe9\xa9\xbf\xff\xff\xff\xff\xff\xff\xff\xff\xff\xff\xff\xff\xff\xff\xff\xff\xff\xff\xff\xff\xff\xff\xff\xff\xff\xff\xff\xff\xff\xff\xff\xff\xff\xff\xf0\xa0\xb0\xeb\xfb\xcb\x9e\xbb\xaf\x0f\x0b\xc9\x0b\x00\x90\x00\t\t\xa9\xe0\xbb\xfe\xe9\x00\xb0\xda\x00\t\x00\xfa\x0b\x0b\x0b\xbe\x9b\x0b\xeb\x0b\n\xb0\xa0\xf0\xbb\xc0\xa9\x9a\xba\xd0\xbf\xf9\xeb\x0c\x00\x9a\x90\x9e\xba\x9e\x9f\x0b\xca\xdb\xff\xff\xff\xff\xff\xff\xff\xff\xff\xff\xff\xff\xff\xff\xff\xff\xff\xff\xff\xff\xff\xff\xff\xff\xff\xff\xff\xff\xff\xff\xff\xff\xff\xff\xe9\xbd\xbf\xbb\x00\xbe\x0b\xac\x9a\xfa\x9a\xbf\xe0\x9a\x00\x90\x9a\x0b\xcb\xa9\xae\xbe\x90\xab\x00\xa9\n\x9a\xbf\xbe\x9f\x00\xfc\x9a\xeb\xc9\t\xad\xb9\xeb\xfb\x0b\xc0\xb0\x9a\xe9\xcb\x0f\n\n\x90\xb9\xeb\t\x0f\xab\x0f\xa9\xa0\xfa\x90\xab\xff\xff\xff\xff\xff\xff\xff\xff\xff\xff\xff\xff\xff\xff\xff\xff\xff\xff\xff\xff\xff\xff\xff\xff\xff\xff\xff\xff\xff\xff\xff\xff\xff\xff\xfb\n\x00\x0c\xbe\x9b\xe9\x9b\xfa\x90\xf0\x90\xab\x00\x00\x00\t\t\x0f\x0b\xfb\xfe\x0b\r\xa9\x00\t\x0b\xcb\xa9\n\xb0\xbe\xb9\x0b\xaf\xad\xba\x0f\xb0\xeb\xeb\xab\xeb\xc9\xaa\x9a\x9a\xbf\x90\xfa\x00\x9a\x9e\xb0\x9e\x9a\xfa\xda\x9c\xa9\xcf\xff\xff\xff\xff\xff\xff\xff\xff\xff\xff\xff\xff\xff\xff\xff\xff\xff\xff\xff\xff\xff\xff\xff\xff\xff\xff\xff\xff\xff\xff\xff\xff\xff\xff\xfc\xb9\xfb\x9a\x9a\xe9\xbe\xfa\xf9\xa9\xab\xeb\x9e\xbc\xb0\x00\x00\xa0\xb0\xbe\x9a\xff\x0f\xa0\x90\xb0\n\x90\xb0\xfa\xdb\x00\x9b\xae\x9a\xdb\xab\x0f\xfb\x0f\xbf\t\xbf\x00\xb0\xd0\xf0\xeb\x00\xab\t\xeb\r\xa9\n\x9a\xf0\xb0\xb0\xcb\x00\xb9\xff\xff\xff\xff\xff\xff\xff\xff\xff\xff\xff\xff\xff\xff\xff\xff\xff\xff\xff\xff\xff\xff\xff\xff\xff\xff\xff\xff\xff\xff\xff\xff\xff\xff\xfb\n\x00\xeb\xcb\x9b\xeb\x0b\xa0\xf0\xb0\x9a\xe9\x0b\x00\xb0\x00\x90\xa9\t\xff\xf0\x90\t\xa0\x00\x90\xa0\xf9\xa9\xba\xb0\xb0\xbf\xad\xa0\xd0\xf0\xb0\xba\x9a\x9e\x00\xaf\n\x0b\xa9\xbc\x9e\x90\x9a\xb0\x9a\t\xa9\xca\x9a\xda\xca\x90\xb0\xbc\xff\xff\x9f\xff\xff\xff\xff\xff\xff\xff\xff\xff\xff\xff\xff\xff\xff\xff\xff\xff\xff\xff\xff\xff\xff\xff\xff\xff\xff\xff\xff\xff\xff\xff\xfe\x9b\x9b\xb0\xbe\x9e\x9e\x90\x9f\x0b\xcb\xeb\x90\xb9\xcb\x00\x90\x0b\xb0\xfa\xab\xee\x0b\x9e\t\x0b\x0b\xdb\xba\xf0\xe9\x0c\x9a\xe9\x0b\x0b\xab\t\xaf\xda\xbe\x9a\xdb\x9a\x90\x9a\x9e\x00\xa9\x0e\x90\xd0\xa0\x9e\x0b\t\xa9\xa0\x90\xa0\x00\t\xbf\xe0\x00\x90\x9f\xff\xff\xff\xff\xff\xff\xff\xff\xff\xff\xff\xff\xff\xff\xff\xff\xff\xff\xff\xff\xff\xff\xff\xff\xff\xff\xff\xff\xff\xff\x0c\xac\xbe\x0b\xa9\xa9\xab\x00\xb0\xb0\xbc\x0b\xca\xb0\xb0\x00\x00\t\xaf\xbe\x9a\x9e\t\n\x00\t\xab\xef\xab\xba\xb0\t\xba\xda\xf0\x9a\xbe\x9a\xbb\xda\xfb\xaf\xa9\xe9\xad\t\x0b\n\x90\xa0\xa9\xcb\t\x00\xb0\xda\xdb\x0b\x00\t\x00\xbc\x90\x00\x00\x00\xff\xff\xff\xff\xff\xff\xff\xff\xff\xff\xff\xff\xff\xff\xff\xff\xff\xff\xff\xff\xff\xff\xff\xff\xff\xff\xff\xff\xff\xff\xbb\x9a\xdb\xe9\xfa\x9e\x9e\xb0\x0f\x0f\x9a\x9e\x90\x0b\xcb\x0b\x90\x0f\x90\xfb\xed\xa9\xa0\x90\x90\xa9\xa9\x0b\xc0\xdb\x0b\t\xaf\xb0\x0b\xcb\xcb\x0b\xcb\xeb\x0b\xda\x9e\x0b\xc0\xa0\xbc\t\n\x90\x90\xb0\x9a\x9b\x00\xb0\xa0\x00\t\x00\t\x00\x00\x00\x00\x00\x9f\xff\xff\xff\xff\xff\xff\xff\xff\xff\xff\xff\xff\xff\xff\xff\xff\xff\xff\xff\xff\xff\xff\xff\xff\xff\xff\xff\xff\xff\x00\xa9\xaa\x9a\x0b\xf0\xb0\xbf\xba\x90\xac\xb0\xb0\xf0\xb0\xb0\n\x90\xab\xaf\xe9\n\xda\n\x00\x90\xda\xfb\x0b\xa0\xbc\n\xfa\xc0\xbc\xb0\xba\xda\xb0\xb0\xfe\xba\x90\xb0\x0b\t\x00\xbc\xa9\xcb\n\x00\xa0\x00\x0b\t\t\t\x00\x00\x00\x00\x00\x90\x00\x00\x9b\xff\xff\xff\xff\xff\xff\xff\xff\xff\xff\xff\xff\xff\xff\xff\xff\xff\xff\xff\xff\xff\xff\xff\xff\xff\xff\xff\xff\xfe\x9b\xf0\xf9\xfa\xda\x0b\xbf\xf0\xe9\n\x99\xab\xcb\t\x0b\x0e\x90\x00\xb9\xfe\x90\xe9\x00\x90\t\xaf\xaa\x9a\x9a\x9f\n\x90\x9b\xbb\x0b\x0b\xc9\xa9\xeb\xdb\x0b\x9e\x0b\xca\x90\x00\xba\x00\x9a\x00\x90\xb0\x90\x9a\x90\n\x00\x00\x00\x00\x00\x00\x00\x00\t\x00\t\xff\xff\xff\xff\xff\xff\xff\xff\xff\xff\xff\xff\xff\xff\xff\xff\xff\xff\xff\xff\xff\xff\xff\xff\xff\xff\xff\xff\xff\xa9\xa9\xab\x0b\xbf\x0f\x0b\x0b\x9e\xbd\xae\x90\xb0\xe0\xbc\x9a\xf0\xb0\x0e\x9f\n\x9a\x9a\t\n\x9a\x9f\xaf\xcb\xb0\xb0\xb0\x0f\xaf\x0e\x9a\xb0\xb0\xba\xb0\xf0\xbb\xf0\xb0\xa9\xa9\t\xa9\t\n\x00\x00\x00\x00\t\t\x00\x00\x00\x00\x00\t\x00\t\x00\x00\x00\xbf\xff\xff\xff\xff\xff\xff\xff\xff\xff\xff\xff\xff\xff\xff\xff\xff\xff\xff\xff\xff\xff\xff\xff\xff\xff\xff\xff\xff\xbc\xbe\x9a\xf0\xf0\x9a\xfa\xf0\xa9\xea\x90\xa9\x0b\t\x0b\t\xa9\x0b\x0b\xaf\t\x00\t\xa0\x90\x9b\xe9\xba\x9a\xfb\xbc\n\x90\xf0\xb0\xa9\xcb\x0f\r\xaf\xab\xe0\x00\t\x00\x00\x00\x00\xa0\xa9\t\n\x9a\x90\n\x00\x00\x00\x00\x00\x00\x00\x00\x00\x00\x00\x00\x9f\xff\xff\xff\xff\xff\xff\xff\xff\xff\xff\xff\xff\xff\xff\xff\xff\xff\xff\xff\xff\xff\xff\xff\xff\xff\xff\xff\xff\t\xa9\xad\xbf\x0b\xbe\x9b\x0b\xbe\x90\xbb\xca\x90\x9a\x00\x9a\x9a\xc9\xa0\xbe\xba\x0f\x00\t\xa0\xbe\xbb\xe0\x9f\x00\t\xa9\x0b\xab\xe0\x90\xb0\xb0\xba\xbb\xcb\t\x0b\x00\x00\x90\x00\x90\x90\x90\n\t\x00\x00\x90\x00\t\x00\x00\x00\t\x00\x00\x00\x00\t\x00\x9f\xff\xff\xff\xff\xff\xff\xff\xff\xff\xff\xff\xff\xff\xff\xff\xff\xff\xff\xff\xff\xff\xff\xff\xff\xff\xff\xff\xfe\x9a\x9f\n\x00\xab\xe9\xb0\xfa\t\xab\xc0\xb9\xe0\xa9\xf9\xad\xa9\xa9\xe9\xd0\x0c\x90\xa9\x00\x0f\x0b\xda\r\xa0\xfb\xbe\x9e\t\xf9\xfa\x0b\x0e\x0b\xcb\xcb\xad\n\x00\x90\x00\x00\x00\x00\x00\x00\t\x00\x00\x00\t\x00\x00\x00\x00\x00\x00\x00\x00\x00\t\x00\x00\x0b\xff\xff\xff\xff\xff\xff\xff\xff\xff\xff\xff\xff\xff\xff\xff\xff\xff\xff\xff\xff\xff\xff\xff\xff\xff\xff\xff\xfd\xa9\xa0\xb9\xda\x9c\xb9\xeb\x0b\xda\xd0\xbb\xc0\xb0\x90\x00\xa9\x0b\xf0\xba\xa9\xa9\xa9\x00\x9a\x90\xba\xaf\xfa\xbb\xa0\xa9\xa9\xa0\xa0\xbd\xac\x9b\t\xa9\xbe\x9a\x90\x90\x00\x00\x00\x00\x00\x00\t\x00\t\x00\x90\x00\x00\t\x00\x00\x00\x00\x00\x00\x00\x00\x00\t\x00\xff\xff\xff\xff\xff\xff\xff\xff\xff\xff\xff\xff\xff\xff\xff\xff\xff\xff\xff\xff\xff\xff\xff\xff\xff\xff\xff\xfe\x9a\xda\n\t\xab\n\x0b\xe0\xb0\xa9\xe0\xb0\x0b\x0b\x0b\n\x90\x0f\t\xe0\x90\x00\xb0\x00\xb0\xbf\xf0\xb0\xf9\xf9\xbe\x9a\x9e\x9b\xea\x9b\xa0\xda\x9e\t\xe9\x00\x00\x00\x00\x00\x00\x00\x00\x00\x00\x00\x00\x00\x00\x00\x00\x00\x00\x00\x00\x00\x00\t\x00\x00\x00\t\xbf\xff\xff\xff\xff\xff\xff\xff\xff\xff\xff\xff\xff\xff\xff\xff\xff\xff\xff\xff\xff\xff\xff\xff\xff\xff\xff\xfe\t\xa9\xbc\x9a\x9c\xbe\x9e\x9f\x0f\x0b\t\xa9\xad\x00\xb0\x9c\x0b\x0b\x0b\xc9\xaa\x9a\x00\x9a\x9a\xda\xbf\xad\xaa\xba\xbc\xbc\xb0\x9e\xb9\xc0\t\xa9\xa0\x9b\n\x00\x00\x00\x00\x00\x90\x00\x00\x00\x00\x00\t\x00\x00\x00\x00\x00\x00\x00\x00\x00\x90\x00\x00\x00\x90\x9c\x9f\xff\xff\xff\xff\xff\xff\xff\xff\xff\xff\xff\xff\xff\xff\xff\xff\xff\xff\xff\xff\xff\xff\xff\xff\xff\xff\xf0\x9a\x9c\x00\xa9\n\t\xa9\xa0\xa0\xbc\xba\r\n\x0b\xc9\xa9\xa9\x00\xbe\x9a\xc9\x00\x90\xbc\xbf\xaf\xab\xcb\xad\xa9\xba\x9a\n\x9b\xca\xb0\xf0\xb0\x90\xa0\t\x00\x00\t\t\x00\x00\x00\t\x00\x00\x00\x00\x00\x90\x00\x00\x00\x00\x90\x00\x90\x00\x00\x00\x00\x00\xbe\x0f\xff\xff\xff\xff\xff\xff\xff\xff\xff\xff\xff\xff\xff\xff\xff\xff\xff\xff\xff\xff\xff\xff\xff\xff\xff\x9f\xfe\x90\xa9\xa9\n\x90\xb0\x90\x90\x9a\x9a\r\xba\t\x90\xb0\x0b\x9e\t\xf0\xa9\xa0\x9a\x00\x0b\x0b\xfd\xeb\xe9\xfb\xeb\xef\xad\x90\x00\xb0\t\n\x0f\x0b\xcb\x00\x00\t\x00\x00\x00\x00\x90\x00\x00\x00\x00\x00\x00\x00\x00\x00\x00\x90\x00\x00\x00\x00\x00\x00\x90\x00\xbf\x0b\xff\xff\xff\xff\xff\xff\xff\xff\xbf\xff\xff\xff\xff\xff\xff\xff\xff\xff\xff\xff\xff\xff\xff\xff\xfe\xbf\xfa\t\x00\x00\x90\t\x00\x00\x00\t\t\xa0\t\xa0\xa0\x0b\x00\xa9\n\x0f\x00\x9a\t\xa9\xad\xa0\xba\xdb\xb0\xa9\xf0\x9b\x9a\x0f\x0b\xad\xb0\xa9\x90\xbc\xb0\x00\t\x00\x00\x00\x00\x00\x00\x00\x00\x00\x00\x00\x00\x00\x00\x90\x00\x00\x00\x00\x00\x00\x00\x00\x00\t\xfe\x0b\xff\xff\xff\xff\xff\xff\xff\xff\xff\xff\xff\xff\xff\xff\xff\xff\xff\xff\xff\xff\xff\xff\xff\xff\xa9\t\t\x00\t\x00\x00\x00\x00\x00\x00\x00\x00\t\xa0\t\t\xa0\x9b\xc0\xbf\xf0\x9a\xc0\x90\t\x0b\xff\x0f\xae\x0b\xf9\xab\xbe\xe0\xb0\xa9\xf0\n\x90\n\t\x00\x90\x90\x00\x00\t\x00\x00\x00\x00\x00\x00\x00\x00\x00\x00\x00\x00\x00\x00\x00\x00\x00\x00\x90\x00\x90\x0b\xf0\x9f\xff\xff\xff\xff\xff\xff\xff\xff\xff\xff\xff\xff\xff\xff\xff\xff\xff\xff\xff\xff\xff\xff\xff\x90\x90\x90\x00\x00\x00\x00\x00\x00\x00\x00\x00\x00\t\x00\t\x0b\xf0\t\xe0\x0b\x0b\xa0\xa9\x0b\n\x9a\xfa\x9a\xba\x9b\xfa\xba\xd0\x0b\xff\t\x00\xba\x9d\xa0\xf0\xb0\xb0\x00\x00\t\t\x00\x00\x00\x00\x00\x00\x00\x00\x00\x00\x00\x00\x00\x00\x00\x00\x90\x00\x00\x00\x00\t\xa9\xed\x0f\xff\xff\xff\xff\xff\xff\xff\xff\xff\xff\xff\xff\xff\xff\xff\xff\xff\xff\xff\xff\xff\xff\xf0\x00\x00\x00\t\x00\x00\x00\x00\x00\x00\t\x00\x00\x00\t\x00\x00\x00\xb0\xb0\xb0\xbe\xcb\xda\x00\x90\xcb\x9e\xbf\xf0\xf0\t\xcb\xba\xb0\xbe\xbe\x90\x9e\n\x90\t\x00\x0b\x00\t\x00\x00\x00\t\x00\x00\x00\x00\x00\x00\x00\x00\x00\x00\x00\x00\x00\x00\x00\x00\x00\x00\x90\x00\t\x00\xbf\xff\xff\xff\xff\xff\xff\xff\xff\xff\xff\xff\xff\xff\xff\xff\xff\xff\xff\xff\xff\xff\xff\x00\x90\x90\x00\x00\x00\x00\x90\x00\x00\x00\x00\x00\x00\x00\x00\x00\x90\t\x00\x9a\t\xbf\n\t\n\x0b\n\xbb\xeb\xef\xaf\xeb\xbc\xb9\xad\xaf\x00\xa9\xaf\t\n\x9a\x9e\x90\t\x00\t\x00\x00\x00\x00\x00\x00\x00\x00\x00\x00\x00\x00\x00\x00\x00\x00\x00\x00\x00\x90\x00\x00\t\x00\t\xff\xff\xff\xff\xff\xff\xff\xff\xff\xff\xff\xff\xff\xff\xff\xff\xff\xff\xff\xff\xff\xff\xf0\x90\x00\x00\t\x00\x00\x00\x00\x00\x00\x00\x00\x00\x00\x00\x00\x00\x00\n\x9a\x00\x9f\xea\x9b\xca\x90\x90\xbb\x0f\xff\xfa\xbf\x0b\xcb\xea\xb0\xbf\xeb\t\xe9\xa0\xa9\x00\t\x00\x00\t\x00\x00\x00\x00\x00\x00\x00\x00\x00\x00\x00\x00\x00\x00\x00\x00\x00\x00\x00\x00\x00\t\x00\x90\t\x0f\xff\xff\xff\xff\xff\xff\xff\xff\xff\xff\xff\xff\xff\xff\xff\xff\xff\xff\xff\xff\xff\xff\xc0\x00\x00\x00\x00\x00\x00\x00\x00\x00\x00\x00\x00\x00\x90\x00\x00\x00\x00\x90\x00\x90\x9a\xf0\xda\t\x0e\x0f\x0f\xff\xeb\xed\xfa\x9e\xba\x99\xaf\x0b\xf0\x9a\xbe\t\x00\x9a\x9a\t\t\x00\x00\x00\x00\x00\x00\x00\x00\x00\x00\x00\x00\x00\x00\x00\x00\x90\x00\x00\x00\x00\x00\x00\x00\x00\x00\xbf\xff\xff\xff\xff\xff\xff\xff\xff\xff\xff\xff\xff\xff\xff\xff\xff\xff\xff\xff\xff\xff\xff\x00\x00\x90\t\x00\x00\x00\x90\x00\x00\x00\t\x00\x00\x00\x00\x00\x00\x00\x00\x9a\x00\xbf\x0b\xa0\x9a\x99\xbb\xfa\xab\xff\xbb\x0b\xe9\xbc\xba\x90\xf0\xfe\t\x0b\xca\x9a\x00\t\xa0\x00\x00\x00\x00\x00\x00\x00\x00\x00\x00\x00\x00\x00\t\x00\x00\x00\x00\x00\x90\t\x00\x00\x00\x00\t\r\x0b\xff\xff\xff\xff\xff\xff\xff\xff\xff\xff\xff\xff\xff\xff\xff\xff\xff\xff\xff\xff\xff\xfe\x90\x00\x00\x00\x00\t\x00\x00\x00\x00\x00\x00\x00\x00\x00\x00\x00\x00\x00\x00\t\n\x0b\xc9\xad\x00\xa0\x00\xbf\xbc\xbc\xbe\xf0\xba\xfb\xcb\xab\x0b\xab\xcb\xaf\t\x00\x9a\x9a\t\x00\x90\x00\x00\x00\x00\x00\x00\x00\x90\x00\x00\x00\x00\x00\x00\x00\x00\x00\x00\x00\x00\x00\x00\x00\x90\n\x9f\xef\xff\xff\xff\xff\xff\xff\xfc\xbf\x9f\xf9\xff\xff\xff\xff\xd9\x9f\x9f\xff\xff\xff\xf0\x00\x90\x00\x90\x00\x00\x00\x00\x00\x00\x90\x00\x00\x00\x00\x00\x00\x00\x00\x00\x00\t\xbe\xbe\x90\xa9\t\xe9\xf0\xbb\xff\xa9\xeb\xc9\xb0\xb0\xbc\xf0\x9e\xf0\xbc\x9a\t\xa0\x00\x90\x00\x00\x00\x00\x00\x00\x00\x00\x00\x00\x00\x90\x00\x00\x00\x00\x00\x00\x00\x00\x00\x00\x00\x90\t\n\x99\xeb\xff\xff\xff\xfe\xf9\xa9\xbf\x9f\xf9\xf9\xf0\xf0\xbd\xbf\xff\xb0\xfb\x9f\t\xff\xff\xe0\x00\x00\x90\x00\x00\x00\x00\x00\x00\x00\x00\x00\x00\x00\x00\x00\x00\x00\x00\x00\t\x0b\xae\x90\n\x90\xba\xbb\xaf\xaf\xea\x9e\xb0\xba\xaf\x0f\xeb\x00\xaf\xbe\x9a\t\x00\x90\x9a\x00\x00\x00\x00\x00\x00\x00\x00\x00\x00\x00\x00\x00\x00\x00\x00\x00\x00\x00\x00\x00\x00\x00\x00\x00\x00\x9c\n\x9f\xff\xff\xff\xb9\xdb\xdf\xdb\xfd\xbf\xbf\x9f\xbd\xbe\x99\x9d\xdb\x9c\xb9\x9a\x99\x0f\xf0\x90\x00\t\x00\x00\x00\x00\x00\x00\x00\x00\x00\x00\x00\x00\x00\x00\x00\x00\x90\x00\t\xfb\xaf\t\xa0\x9e\x9e\x9e\x90\xbc\xb0\xe9\xeb\xda\xb0\xda\xf9\xca\xff\xe9\xe0\xb0\xa0\t\t\t\x00\x00\x00\x00\x00\x00\x00\x00\x00\x00\x00\x00\x00\x00\x00\x00\x00\x00\x00\x00\t\x00\x00\x00\xb0\x90\x0b\xff\xfe\x90\xdb\x0f\xbf\xfd\xbf\xdf\x9f\xbd\x9f\x9b\xff\xab\xdb\xfb\xdb\xdb\x0f\x90\x90\x00\x00\x00\x90\x90\x00\x90\x00\x90\x00\x90\x00\x00\x00\x00\x90\x00\x00\x00\x00\x00\n\x9e\x90\xa0\x9f\x0b\xfa\xfa\xfe\xbb\xcb\x9e\x9e\xbf\x0b\xaf\n\xb9\xba\xfa\x9a\t\t\xa0\x00\x00\x00\x00\x00\x00\x00\x00\x00\x00\x00\x00\x00\x00\x00\x00\x00\x00\x00\x00\x00\x00\x00\x00\x00\x00\x00\x0b\xcb\xfc\x99\t\xb0\xfb\xdb\xff\xf9\xfb\xe9\xda\xf9\xfd\xb9\xdb\xbd\xbd\xbc\xbf\x99\xad\xa0\x00\x00\x00\x00\x00\x00\x00\x00\x00\x00\x00\x00\x00\x00\x00\x00\x00\x00\x00\x00\x00\x9b\xef\xa0\x9a\x00\xbf\x0b\xe9\xa9\xe0\xb0\xa9\xa9\xe0\xb0\t\xef\x0e\x0f\xe9\xac\x90\xa0\x00\x90\x00\x00\x90\x00\x00\x00\x00\x00\x00\x00\t\x00\x00\x00\x00\x00\x00\x00\x00\x00\x00\x00\x00\x00\t\x00\xb0\x90\t\xac\xbf\x0f\x9d\xbd\xaf\x9f\xbd\xff\xbf\x9a\xdb\x9f\xfb\xcb\xdb\xdb\xf0\x9f\t\t\t\x00\x00\x00\x00\x00\x00\x00\x00\x00\x00\x00\x00\x00\x00\x00\x00\x00\x00\x00\t\xa9\xa9\t\xad\x0b\x00\xad\xcb\x0f\t\x00\x90\x9a\x9a\x9e\n\x90\xbf\xfa\x9e\xb0\xa0\x90\x90\x00\x90\x00\x00\x00\t\x00\t\x00\x00\x00\x00\x00\x00\x00\x00\x00\x00\x00\x00\x00\x00\x00\x00\x90\x00\x90\x90\t\xa0\x99\t\xf9\xfb\xff\xf9\xf9\xff\x99\xf9\xfd\xf9\xfb\x9d\xbd\xa9\xb9\x9d\xb0\xb9\x00\x00\x00\x00\x00\x00\x00\x00\x00\x00\x00\x00\x00\x00\t\x00\x00\x00\x00\x00\x00\x00\n\xf0\xe9\n\xbc\xbf\xbe\xb0\xe9\xa0\xb0\n\x00\t\x00\xc9\x00\x00\xbe\xf0\xf9\xad\xa0\x00\x90\x00\x00\x00\x00\x00\x00\x00\x00\x00\x00\x00\x00\x00\x00\t\x00\x00\x00\x00\x00\x00\x00\x00\x00\x00\x00\x00\x00\x90\xa9\xf0\x9b\x9f\x9b\xfb\xff\x9b\xff\x9f\xbb\xdb\xdf\xfb\x9f\x9f\x9f\xab\xd9\xcb\t\t\t\x00\x00\x00\x00\x00\x00\x00\x00\x00\x00\x00\x00\x00\x00\x00\x00\x00\x00\t\t\xa9\n\x90\xda\x00\x9b\xcb\xb0\xf0\x0f\t\t\x00\xb0\x00\x0b\x00\t\xaf\n\xf0\t\xa9\x00\x00\x00\x00\x00\x00\x00\x00\x00\x00\x90\x00\x00\x00\x00\x00\x00\x00\x00\t\x00\x00\x00\x00\x00\x00\x90\x00\x90\t\x00\x9b\xfb\xcb\xfd\xbd\xf9\xfc\xb9\xfb\xdf\x9f\xb9\xad\xf9\xf9\xb0\xd9\xa9\xb9\x00\x00\x00\t\t\x00\x90\x00\x00\x90\t\x00\x90\x00\x00\x00\x00\x00\x00\t\x00\x00\t\xe0\xb0\xf0\xa9\xfa\xea\xb0\xcb\x0b\x00\x00\x00\x00\t\x00\xd0\x00\x90\t\xaf\x00\xb0\x00\x00\x90\x90\x00\t\x00\t\x00\x90\x00\x00\x00\x00\x00\x00\x00\x00\x00\x00\x00\x00\t\x00\x00\x00\x00\x00\x90\x00\x90\xbd\xbc\x99\xfb\xdb\xfb\xf9\xfb\x9e\xf9\xfb\xff\x0f\x9f\x0f\x9a\xdf\x9b\xbd\x9e\x9a\x90\x90\x00\x00\x00\x00\x00\x00\x00\x00\x00\x00\x00\x00\x00\x00\x00\x00\x00\x00\n\x9a\x0b\xcb\n\xda\x00\x9f\x0e\xb0\x00\x9a\x90\x0b\x00\x9a\xc0\x00\x00\x00\x00\x00\x9a\x0f\x00\x90\x00\x00\x00\x00\x00\x00\x00\x00\x00\x00\x00\x00\x00\x90\x00\x00\x00\x00\x00\x00\x00\x00\x00\t\x00\x00\x00\x90\x00\x90\xb9\xaf\xbd\xbf\xfd\xbf\x9f\xdb\xdf\xf9\xf9\xff\xdb\xf9\xbd\xb9\xbd\x0b\t\x00\x00\x00\x90\x00\x00\x00\x00\x00\x00\x00\x00\x00\x00\x00\x00\x00\t\x00\x00\x00\x90\x00\x90\x00\x90\t\xad\xa0\xb9\x0b\xcb\x00\x00\x90\x90\x00\t\xc0\xd0\x00\x00\x00\x00\x90\xb0\x00\x90\x00\t\x00\x00\x00\x00\x00\x00\x00\x00\t\x00\x00\x00\x00\x00\x00\x00\x00\x00\x00\x00\x00\x00\x00\x00\x00\x90\xb9\xcb\x9d\xbf\xf9\x9f\x9f\xb9\xf9\xb9\xff\xfb\x9b\xf9\xbe\x9f\x0b\xcb\xd0\xb9\xb9\t\t\x00\x90\x00\x00\x00\x00\x00\x00\x00\x00\x00\x00\x00\x00\x00\x00\x00\x00\x00\xb0\xa9\xa9\xa9\xa0\x9a\x9e\n\xd0\xb0\x90\t\xac\xa0\x00\x00\t\x00\x90\x00\x00\t\x00\x00\x90\x00\x00\x00\x00\x90\x00\x00\x00\x00\x00\t\x00\x00\x00\x00\x00\x00\x00\x00\x00\x00\x00\x00\x00\x00\x00\x00\t\t\t\xb9\xeb\xdb\x9f\xbf\xfb\xcf\xbf\xff\xbd\xbd\xff\x9e\xf9\xf9\xfd\xbb\x9b\xd0\xd0\xb0\x00\x00\x00\t\x00\x00\x90\x00\x00\x00\x00\x00\x00\x00\x00\x00\x00\x00\t\t\x00\x90\x00\x00\t\xa0\x90\x90\n\x00\n\x9a\x90\x90\x90\x00\x00\x0c\x00\t\x00\x00\x00\x00\x00\x00\x00\x00\x00\x00\x90\x00\x00\x90\x00\x00\x00\x00\x00\t\x00\x00\x00\x90\x00\x00\x00\x00\x00\x00\t\x00\x90\n\x9d\xa9\xf9\xf9\xff\x0f\x9b\xdb\x9f\x9b\xdb\xeb\xf9\xbd\x9b\x9e\x9b\x9c\x99\xa9\xa0\x90\x90\x90\x00\x00\x00\x00\x00\x00\x00\x00\x00\x00\x00\x00\x00\x00\t\x00\x00\xa0\x0b\x00\xb0\x9a\x9a\t\xa0\xa9\xa9\t\t\x00\t\x00\x00\t\x00\x90\x90\x00\x00\x00\x00\t\x00\x00\t\x00\x00\x00\x00\t\x00\x00\x90\x00\x00\x00\x00\x00\x00\x00\x00\x00\x00\x90\x00\x00\x00\x00\x00\x00\x00\x99\xa9\x9f\x9b\x0f\x9b\xf9\xfd\xb9\xf9\xff\xf9\xf9\xff\xff\xbe\xdb\xcf\x9b\x0f\x9c\x9b\t\xa0\x00\x90\x00\t\x00\x00\x00\t\x00\t\x00\x00\x00\x90\x00\x00\x00\x00\t\x00\t\n\x00\t\x00\t\x00\x00\x00\x00\x90\x90\xb0\x90\x00\x00\x00\xe0\x00\x00\x00\x00\x00\x00\x00\x00\t\x00\x90\t\x00\x00\x00\x00\x00\x00\x00\x90\x00\x00\x00\x00\x00\x00\x00\x00\x00\t\x00\x00\x00\x00\x00\x9e\x9a\xdb\xbd\xf9\xb9\xb9\xf0\xbf\x9b\x9f\xbf\x9b\x99\xf9\xf9\xb9\xed\xbc\xb9\t\xc0\x90\x90\x00\x00\x00\x00\x00\t\x00\x00\x00\x00\x00\x90\x00\x00\x00\x00\t\x00\x9a\x00\t\t\x00\t\x00\t\x00\x90\x9a\x00\xa0\x00\x00\x00\x90\x00\t\x00\x00\x00\x00\x00\x00\x90\x00\x00\x00\x00\x90\x00\t\x00\x00\x90\x00\x00\x00\x00\x00\x00\x00\x00\x00\x00\x00\x00\x00\x00\x00\x00\x90\x9a\xd9\xbd\xb9\xdb\x0f\x9e\x9f\x9f\x9b\xdf\x9b\xdb\xfd\xef\x9f\x0f\xdb\x9b\x9b\x9c\xb0\xb9\t\x00\x90\x90\x00\x00\x00\x00\x00\x00\x00\x00\x00\x00\x00\x00\x00\x00\x00\n\x00\n\x00\x00\x00\x00\x00\x00\x00\x00\x00\x90\x90\x90\t\x00\xc0\xd0\x9c\t\x00\x00\x00\x00\x00\x00\x90\x00\x00\x00\x00\t\x00\t\x00\x00\x00\x00\x00\t\x00\x00\x00\x00\x00\x00\x00\x00\x00\x00\x00\x00\x00\t\x9b\xdb\x9e\xb9\xf9\xf9\xb0\xb9\xf9\xfb\x0f\x9f\x0b\xb9\xad\xb9\xb0\x9e\x9e\x9a\x90\x90\xa0\t\x00\x00\x00\t\x00\x00\x00\x00\x00\x00\x90\x00\x00\x00\x00\x00\x00\x90\t\t\x00\x00\x00\x00\x00\x00\t\x00\t\x00\x00\x00\x9a\t\n\x00\xc0\x00\x00\t\x00\x00\x90\x00\x00\x00\x00\x90\x00\x00\x00\x00\x00\x00\t\x00\x90\x00\x00\x00\x00\x00\x00\x00\x00\x00\x00\x00\x00\x90\t\x9a\x9a\x9e\x99\xdb\x9b\x9b\xdb\xdb\x9e\x99\xf9\xa9\xbd\xbd\xf9\xaf\xdf\x9b\x99\xc9\xb0\t\t\x00\x00\t\x00\x00\x00\x00\x00\x00\x00\x00\x00\x00\x00\x00\x00\t\x00\t\x00\x00\x00\x90\x00\x00\x00\x00\x00\t\x00\x00\x90\x9a\x00\x0c\r\r\x0f\t\t\x00\t\x00\x00\x00\x00\t\x00\x00\t\x00\x00\x00\x00\t\x00\x00\x00\x00\x90\x00\x00\x00\x00\x90\x00\x00\x00\x00\x90\x00\x00\t\xdb\x99\xfb\x90\xda\xda\x9b\x9f\x9f\xb9\xb9\xf9\xbd\xba\x9f\x99\xa9\xed\xb0\xb0\xd9\xa9\x00\x90\t\x00\x00\x00\x00\x00\x90\x00\x00\x00\x00\x00\x00\x00\x00\x00\x00\x00\t\x00\x90\x00\x00\x00\x00\x90\x00\x00\t\t\x00\t\t\t\x00\xca\xc0\xc0\x00\x00\x00\x00\x00\x00\x00\x00\x00\x00\x00\x00\x00\x00\x00\x00\x00\x00\x00\x00\x00\x00\x00\x00\x00\x00\x00\x00\x00\x00\x00\x00\t\xa9\xa9\xf9\x90\xf9\xb9\x9b\xd0\xb9\t\r\x0f\x9f\xcb\xd9\xf0\xbe\x9f\x99\x0f\x9b\n\x9c\xa9\x00\x00\x00\x00\x00\x00\x00\x00\t\x00\x00\x00\x00\t\x00\x00\x00\x00\x00\x00\x00\x00\x00\x00\x00\x00\x00\x00\x90\x00\x00\t\x00\x0e\x0c\x0c\x9c\x90\x90\x00\x90\x00\t\x00\t\x00\x00\x00\x00\x00\x00\t\x00\x00\x00\x00\x00\x00\x00\x00\x00\x00\x00\x00\x00\t\x00\x00\x00\x00\x00\t\t\xd9\xad\xaf\x9a\xd0\xbd\x0b\xd0\xbd\xb9\xf9\xa9\xb9\x0b\r\xf9\x90\xba\xf0\x90\xd9\x00\x90\t\x00\x00\x00\x00\x90\x00\x00\x00\x00\x90\x90\x00\x00\x00\x00\x00\x00\t\x00\x00\x00\x00\x00\x00\x00\x00\x00\x00\x00\x90\xb0\x0f\r\x00\x9a\x00\x0c\t\x00\x00\x00\x00\t\x00\x00\t\x00\x00\x00\x00\x00\t\x00\x90\x00\x00\t\x00\x00\x00\x00\t\x00\x00\x00\x00\x00\x00\x00\x00\x90\x9a\x9b\xdb\x99\t\x9f\x0b\x90\xbd\x9b\x0b\x0b\xd0\xf9\xf9\xb9\xad\xab\xd9\x9b\xda\x9a\x90\t\x00\x00\x90\x00\x00\x00\x00\x00\x00\x00\x00\x00\x00\x00\x00\x00\x00\x00\x00\x00\x00\x90\t\x00\x00\x00\x00\t\x00\x90\x00\t\x00\xde\x90\r\r\x00\x00\x00\t\x00\x90\x00\x00\x00\x00\x00\t\x00\x00\x00\x00\x00\x00\x00\x00\x00\x00\x00\x90\x00\x00\x00\x00\x00\x00\x00\x90\x00\x00\x0b\xc9\xbc\x9b\x0b\xda\x90\x90\xf9\x0b\x0c\x9d\x90\xb9\x0b\t\xcb\x99\xd0\xb0\x9c\xb9\r\x0b\x00\x90\x90\x00\x00\x00\x00\x00\x00\x00\x00\x00\x00\x00\x00\x00\x00\x00\x00\x00\x00\x90\x00\x00\x00\x00\x00\x00\x00\x00\x00\x00\x9a\xda\xd0\x0c\x00\x00\t\xc0\x00\x00\x00\x00\x00\t\x00\x00\t\x00\x00\x90\x00\x00\x00\x00\x00\x00\x00\x00\x00\x00\x00\x00\x00\x00\x00\x00\x00\x00\x00\x00\x90\x9b\x0b\x9c\x99\t\x0b\x9f\x9a\xb9\xf9\xb0\xbb\xd0\xb9\xf9\xb9\x0b\x0f\x0f\x0b\x0f\x0b\t\t\x00\x00\x00\x00\x00\x00\x00\x00\x00\x00\x00\x00\x00\t\x00\x00\x00\x00\x00\x00\x00\x00\x00\x00\x00\x00\x00\x00\x00\x00\x90\x0c\r\xad\t\x0c\x90\xc0\x00\x00\x00\x00\x00\x00\x00\t\t\x00\x00\x00\x00\x00\x90\x00\x00\t\x00\x00\x90\x00\x00\x00\x00\x00\x00\x00\x00\x00\x00\x00\t\x0b\x90\xd9\xa9\xac\xb0\xbd\t\t\xc9\x0b\x0b\xd9\x0b\xd0\n\x9c\xbd\xa9\x99\t\x99\t\x00\x00\x00\x00\x00\x90\x00\x00\x00\x00\x00\x00\x00\t\x00\x00\x00\x00\x00\x00\x00\x00\x00\x00\x00\x00\x00\x00\x00\x00\x00\x00\x00\x00\x9e\xcf\x0e\x00\xc0\x90\x00\t\x00\x90\x00\t\x00\x00\x00\x00\x90\t\x00\x00\x00\x00\x90\x00\x00\x00\x00\x00\x00\x00\x00\x00\x00\x00\x00\x00\x00\t\x00\x90\xf9\xbc\x90\x99\x9d\x9a\x9a\xda\x9a\x90\xd0\x9a\x9a\x9f\xbd\x0b\x90\x9f\n\xd0\x0b\xcb\t\t\t\t\x00\x00\x00\x00\x90\x00\t\x00\x00\x00\x00\x00\x00\x00\x00\x00\x00\x00\x00\x00\x00\x00\x00\x00\x00\x00\x00\x00\x00\x90\x00\x9c\x90\xd0\x90\x00\t\x00\x00\x00\t\x00\x00\x00\x00\x00\x00\x00\x00\x90\x00\x90\x00\x00\x00\x00\x00\x00\x00\t\x00\x00\x00\x00\x00\x00\x00\x00\x00\t\t\x0b\x0b\x0b\x00\xb9\t\x99\x90\x9a\x9b\t\xc9\t\x0b\xd0\xf9\xa9\x99\x0b\x00\x90\x9a\x00\x00\x00\x00\x00\x00\x00\x00\x00\x00\x00\x00\x00\x00\x00\x00\x00\x00\x00\x00\x00\x00\x00\x00\x00\x00\x00\x00\x00\x00\x00\x00\x00\t\xe9\xc0\x0c\xac\t\xc0\x00\x00\x00\x00\x00\x00\x00\x90\x00\t\x00\x90\x00\x00\x00\x00\x90\x00\x90\x00\x90\x00\x00\x00\x00\x00\x90\x00\x00\x90\x00\x00\xb0\xb0\x90\t\x9c\x9b\xd0\xf0\xb0\xf9\xf9\x90\xdb\x9b\xda\x90\x9b\x90\xd0\xf0\x90\x90\xa9\xc9\t\x00\x00\x00\x00\x00\x00\x00\x00\x00\x00\x00\x00\x00\x00\x00\x00\x00\x00\x00\x00\x00\x00\x00\x00\x00\x00\x00\x00\x90\x00\x00\x00\x90\x0c\t\xe9\t\x00\x00\t\t\x00\x00\t\x00\x90\x00\x00\x00\t\x00\x90\t\x00\x90\x00\x00\x00\x00\x00\x00\x00\x00\x00\x00\x00\x00\x00\x00\x00\t\x90\xd0\t\xbd\xa9\xa9\x0b\x9b\xdb\x90\xb0\xf9\xb9\xad\xad\xb9\xe9\xeb\x9b\t\xad\xa9\x90\xb0\x00\t\x00\x90\x00\x00\x00\x00\x00\x00\x00\x00\x00\x00\x00\x00\x00\x00\x00\x00\x00\x00\x90\x00\x00\x00\x00\x00\x00\x00\x00\x00\x00\x00\x0f\xc0\x00\xc0\xc0\t\x0c\n\x00\x90\x00\x00\x00\x00\x90\x00\x00\x00\x00\x00\x00\x00\x00\x00\x00\x00\x00\x00\x90\x00\x00\x00\x00\t\x00\x00\x00\x90\t\x0b\x90\x90\x99\x9b\x9c\x99\x9c\xbd\x99\xbc\x9f\x9b\xdb\xde\x90\x9d\xad\xa9\x90\x90\t\x00\x90\x00\x00\x00\t\x00\x00\x00\x00\x00\x00\x00\x00\x00\x00\t\x00\x00\x00\x00\t\x00\x00\t\x00\x00\x90\x00\x00\x00\x90\t\x00\x00\x90\x9c\x90\x90\t\x00\t\xc0\xd0\x00\x00\x00\x00\x90\x00\x00\x00\x90\t\t\t\t\x00\x90\x00\x90\x00\x00\x00\x00\x00\x00\x00\x00\x00\x00\x00\t\x0b\x00\x9b\xe9\x0f\r\xb9\xbe\x9b\x9a\xdf\x9b\x9b\xdb\xbd\xbf\xff\x0b\x9b\xda\xc9\xa9\xa0\x90\t\x00\x90\x00\x00\x00\x00\x00\x00\x00\x00\x00\x00\x00\x00\x00\x00\x00\x00\x00\x00\x00\x00\x00\x00\x00\x00\x90\x00\x00\x00\x00\t\x00\x0c\x00\xac\x0c\x00\x0c\x90\t\x00\x00\x00\x00\x00\x00\x00\x00\x00\x00\x90\x00\x00\x00\x00\x00\x00\x00\x00\x00\x00\x00\x00\x00\x00\x00\x00\x00\x00\t\xa0\x99\xb0\x99\xb9\xb9\x0f\x99\xb9\xf9\xb9\xbd\xbd\xbd\xff\xf9\xf0\xfd\xad\xa9\x9a\x9c\x90\x0b\x00\x00\x00\x00\x00\x00\x00\x00\x00\x00\x00\x00\x00\x00\x00\x00\x00\x00\t\x00\x00\x00\x00\x00\x00\x00\x00\x00\t\x00\x00\x00\x00\t\t\xc9\xc9\xa9\x0c\x90\x00\xc0\xe9\x00\x90\x00\t\x00\x00\x90\x00\x00\x00\t\x00\x00\t\x00\x00\x00\x00\x00\x00\x00\x00\x00\x00\x00\x00\x00\x00\x90\x99\x0b\r\x0b\xc9\xf9\xf9\x9b\xdf\x9b\xdf\xdb\x9b\xff\xfb\xdf\xff\xb0\x99\xf9\xad\x90\xb0\x90\t\x00\x90\x00\x00\x00\x00\x00\x00\x00\x00\x00\x00\x90\t\x00\x00\x00\x00\x00\x00\x00\x00\x00\x00\x90\x00\x90\x00\x00\x90\x90\x90\x00\xcc\xac\x00\xc0\x00\x00\xcb\r\x0c\x00\x00\x00\x00\x00\x90\x00\x90\x00\x00\x00\t\x00\x00\x00\x00\x00\x00\x00\x00\x00\t\x00\x00\x00\t\x00\t\xa9\x0e\x90\x9b\x99\x9b\t\xbd\xbd\xb9\xf9\xbb\xff\xdf\x9f\xdf\xbf\x9f\xdf\xcb\x0f\x90\xa9\x00\t\x00\x00\x00\t\x00\x00\x00\x00\x00\x00\x00\x00\x00\x00\x00\x00\x00\x00\x00\x00\x00\x00\x00\t\x00\x00\x00\t\t\x00\x00\x00\x00\x90\xb0\xc9\xe9\r\r\x0b\x0c\x0c\xbc\x90\x00\x90\x00\x00\x00\x00\x00\x90\t\x00\x00\x90\t\x00\x90\x00\t\x00\x90\x00\x00\x00\x00\x00\x00\x00\x00\x90\x99\xbd\t\xfb\xdf\x9b\xdb\x9b\xdb\x9f\xd9\x9b\xff\xff\xff\xdf\xff\xbf\xbd\xb0\xf9\x9e\x9a\x90\x90\x90\x00\x00\x00\x00\x00\x00\x00\x00\x00\x00\x00\x00\x00\x00\x00\x00\x00\x00\x00\x00\x00\x00\x00\x00\x00\x00\x00\x90\x90\t\xa0\x00\xc9\xf0\xc0\xca\xc0\x0c\t\xc9\xc0\xe0\x90\x00\x00\x90\x00\x90\x00\x00\x00\x00\x90\x00\x00\x00\x00\x00\x00\x00\x00\x00\x00\x00\x00\x00\x00\x00\t\t\xf0\x9a\x9b\t\xb9\xf9\xf9\xf9\xb9\xdb\xbf\xff\xdb\xfd\xbf\xff\xfb\xdf\xde\xdb\x9e\x99\t\xc0\x00\x00\x90\x00\x00\t\x00\x00\x00\x00\x00\x00\x00\x00\x00\x00\x00\x00\x00\x00\x00\x00\x00\x00\x00\t\x00\x00\x00\x00\x00\x00\t\x0c\x9c\xc0\xc9\t\t\xc9\xce\x9e\x0c\x9c\x00\x00\x90\x00\x90\x00\t\x00\x9a\x00\x00\x00\x00\x00\x00\x00\x00\x00\x00\x00\x00\x00\x00\x00\x00\x00\x90\x0b\t\xbd\xbd\x9f\x0f\x9f\xb9\xbd\xbd\xbf\xd9\xbd\xbd\xff\xff\xf9\xfd\xff\xbd\xb0\xf9\xbc\xb0\xb0\t\x00\x00\x00\x00\x00\x00\x00\x00\x00\x00\x00\x00\x00\x00\x00\x00\x00\x00\x00\x00\x00\x00\x00\x00\x00\x00\x00\x90\x00\t\t\x00\xcb\xca\x0f\x0c\xac\x0c\xac\x90\xc9\xcb\xc9\xe9\x00\x00\x00\x00\x90\x00\x00\x00\x90\t\t\x00\t\x00\x00\x00\x00\x00\x00\x00\t\x00\x90\x00\x00\x0b\x9d\xb0\x9b\t\xb9\x9b\x9d\x9f\x9b\xdb\x99\xbf\xdb\xfb\xff\xff\xff\xfb\xf9\xfe\x9f\x0f\x0b\xc9\t\x00\t\x00\x00\x00\x00\x00\x00\x00\x00\x00\x00\x00\x00\x00\x00\x00\x00\x00\x00\x00\x00\x00\x00\x00\x00\t\x00\x00\t\x00\x00\x90\x9c\r\xc0\xf0\x90\xd0\x90\xe9\xca\xc0\xc0\xc0\xc9\x00\x90\x00\x00\x00\x90\x00\x00\x00\x00\x00\x00\x00\x00\x00\x00\t\x00\x00\x00\x00\x00\x00\x00\x90\xb0\x9f\r\xbf\x0b\xd0\xbb\x99\xf9\xbd\xbd\x9b\xbd\xbd\xbf\r\xb9\x9f\xff\xdb\xff\x9b\xd9\xb0\xbc\x90\x00\x00\t\x00\x00\x00\x00\x00\x00\x00\x00\x00\x00\x90\x00\x00\x00\x00\x00\x00\x90\x00\x00\x00\x00\x00\x00\x00\x00\t\x00\x00\x0f\xc0\xfc\x0c\x0c\x0e\x0c\x9c\r\x0f\t\xc9\xa0\x00\x00\x00\t\x00\x00\x90\x00\x90\x00\x00\x00\x00\x90\x00\x00\x00\x00\x00\x00\x00\x00\x00\t\xa9\x99\xb9\xb9\t\x9d\xb9\xd9\xe9\x0b\xda\x9b\x9d\x99\xf9\xe9\xfb\xdf\xff\x9f\xbf\xdb\xfc\xba\xdb\xc9\xa0\x90\x00\x00\x00\x00\x00\x00\x00\x00\x00\x00\x00\x00\x00\x00\x00\x00\x00\x00\x00\x00\x00\x00\x00\x00\x00\x00\x90\x00\x00\x00\x00\xc0\xde\xc0\xda\xd0\t\xc9\xca\x9e\x0c\x0c\xa0\xc0\x90\x00\x90\x00\t\x00\x00\x00\x00\x90\x00\x00\x00\x00\x00\x00\x90\x00\x00\x00\x00\x00\x00\x90\x9a\xda\xd9\xe9\xf9\xfb\x0b\x9b\x99\xb9\t\x90\x9a\x9b\t\x99\xbd\xbb\xbd\xbf\xf9\xe9\xe9\xbd\x90\x9b\t\x00\x00\x00\x00\x00\x00\x00\x00\x00\x00\x00\x00\x00\x00\x00\x00\x90\x00\x00\x00\x00\x00\x00\x00\t\x00\x00\x00\x90\x00\t\t\xc9\xe9\x0f\xc0\xe9\xec\x0e\x9c\t\xc9\x00\x9c\x9c\xad\x00\n\x00\x00\x90\x00\t\x00\t\x00\x00\x00\x00\x90\x00\t\x00\x00\x00\x00\x00\x00\x0b\xd9\xb9\x0b\x9b\x9b\t\xdb\xe9\xdb\xcb\xb9\x0f\x99\r\x9f\x0f\x9f\xdf\xdb\xf9\xff\xbf\x9f\x9e\xb9\xfc\x9e\x00\x00\x00\x00\x00\x00\x00\x90\x00\x00\x00\x00\x00\x00\x00\x00\x00\x00\x00\x00\x00\x00\x00\x90\x00\x00\x00\x00\x00\x00\x00\x00\xbc\xcd\xc0\xf0\xd0\xda\xd0\xe9\xca\x0c\x9c\x00\t\xca\xd0\x90\x90\x00\t\t\x00\x00\x00\x00\x00\x00\x00\x00\x00\x00\x00\x00\x00\t\x00\x00\xd0\xb0\x9f\x9d\xa9\x9b\xdb\x99\x9b\t\x99\xcb\xb9\xeb\xb0\xb9\xb9\xe9\xbf\xf9\xfb\xdf\x9f\xda\xd9\xe9\xab\t\x99\x00\x00\x00\x00\x00\x00\x00\x00\x00\x00\x00\x00\x00\t\x00\x00\x00\x00\x00\x00\x00\x00\x00\x00\x00\x00\x00\x00\x90\x00\x00\xc9\xac\xbc\xca\xde\xad\xe0\xd0\xad\n\xc0\r\x0c\r\n\x00\x00\x90\x00\n\x00\x00\x00\x00\x00\x00\x00\x00\x00\x00\x00\x00\x00\x00\x00\t\x0b\x9f\x9a\x9b\x9f\r\xb9\xad\xbc\x9b\xcb\x99\xd0\x99\xd9\xf9\xf9\xbf\x9f\x9f\xfd\xfb\x9e\xbd\xbb\xdb\xd9\xfc\xa0\x00\t\x00\x00\x00\x00\x00\x00\x00\t\x00\x00\x00\x</t>
  </si>
  <si>
    <t>Janet has a BS degree in chemistry from Boston College (1984).  She has also completed a certificate program in food retailing management.  Janet was hired as a sales associate in 1991 and promoted to sales representative in February 1992.</t>
  </si>
  <si>
    <t>Peacock</t>
  </si>
  <si>
    <t>Margaret</t>
  </si>
  <si>
    <t>Mrs.</t>
  </si>
  <si>
    <t>4110 Old Redmond Rd.</t>
  </si>
  <si>
    <t>Redmond</t>
  </si>
  <si>
    <t>98052</t>
  </si>
  <si>
    <t>(206) 555-8122</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</si>
  <si>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d\xb9\xbf\xbf\xfb\xfb\x9f\xbd\xbb\xbf\xdb\xf9\xfb\xfb\xfb\xfb\xfb\xfb\xdb\xfb\xdb\xfb\xbf\xbf\xbf\xfd\x00\x00\x00\x00\x00\x00\x00\x00\x00\x00\x00\x00\x00\x00\x00\x00\x00\x00\x00\x00\x00\x00\x00\x00\x00\x00\x00\x00\x00\x00\x00\x00\xbb\xdb\xf9\xbd\xbf\x9b\xb9\xbf\xb9\xfb\xfb\x9f\xb9\xbb\xfb\xbb\xbf\xbb\xfb\x9f\x9b\x9f\xb9\xbf\x9b\xf9\xbf\xbb\xfb\xbf\xbd\xbf\x9f\xbd\xbf\x9f\x9b\xdb\xfb\xfb\xf9\xfb\xb9\xbd\xbb\x9b\xbf\x9b\xbf\xbf\xbf\xbf\xbf\xbf\xbf\xbf\xbf\xbf\xbf\xbf\xfb\xfb\xfb\xba\x00\x00\x00\x00\x00\x00\x00\x00\x00\x00\x00\x00\x00\x00\x00\x00\x00\x00\x00\x00\x00\x00\x00\x00\x00\x00\x00\x00\x00\x00\x00\x00\x9b\xfb\x9f\xbb\x9b\xbd\xbf\xb9\xbf\xb9\xbf\xfb\xdb\xf9\xbd\xbd\xbb\xdb\xbf\xfb\xfb\xfb\xff\xbb\xff\xbb\xf9\xf9\xbd\xb9\xbb\xfb\xbf\xbb\xfb\xfb\xfb\xbf\xfb\x9f\x9b\xb9\xfb\xfb\xb9\xfb\xdb\xfb\xfb\xfb\xf9\xfb\xfb\xdb\xf9\xbf\xbf\xbf\xbf\xbf\x9f\xfb\xfb\xd0\x00\x00\x00\x00\x00\x00\x00\x00\x00\x00\x00\x00\x00\x00\x00\x00\x00\x00\x00\x00\x00\x00\x00\x00\x00\x00\x00\x00\x00\x00\x00\x00\xbf\xb9\xfb\xb9\xfb\xdb\xb9\xbb\xfb\xdb\xf9\xbb\xbf\xbb\xfb\xbb\x9f\xbb\xdb\xb9\xbf\xbf\x9b\xbd\xbb\x9f\xbf\xbb\xfb\xfb\xff\x9b\xdb\x9f\xb9\xbd\xb9\xf9\xfb\xfb\xbf\xbf\xbd\xb9\xfb\x9b\xb9\xbf\xbf\x9f\xbf\xbd\xbf\xbf\xbf\xbf\x9f\xbf\xbf\xbf\xbf\xbf\x9f\xb0\x00\x00\x00\x00\x00\x00\x00\x00\x00\x00\x00\x00\x00\x00\x00\x00\x00\x00\x00\x00\x00\x00\x00\x00\x00\x00\x00\x00\x00\x00\x00\x00\x9b\xff\xbb\xdb\xb9\xb9\xfb\xdb\xdb\xbf\xbb\xf9\xfb\xdf\x9b\xdb\xfb\xdf\xbb\xfb\xf9\xbf\xbf\xfb\xfb\xfb\xdb\xff\x9b\xfb\x9b\xbf\xbf\xb9\xfb\xfb\xbf\xbb\xf9\xbd\xb9\xfb\xbb\xfb\xbd\xbd\xbf\x9b\xdb\xfb\xfb\xfb\xfb\xfb\xfb\xfb\xfb\xfb\xdb\xfb\xfb\xfb\xfb\xf0\x00\x00\x00\x00\x00\x00\x00\x00\x00\x00\x00\x00\x00\x00\x00\x00\x00\x00\x00\x00\x00\x00\x00\x00\x00\x00\x00\x00\x00\x00\x00\x00\t\xbb\xf9\xbd\xbf\x9b\x9f\xbb\xbd\xb9\xf9\xbf\x9b\xbb\xfb\xb9\xbb\xbb\xf9\xbf\xbf\xb9\xbb\x9f\xbd\xbf\xbb\x9b\xfb\x9f\xbf\x9b\xdb\xfb\x9f\x9f\x9b\xdb\xfb\xfb\xbf\xbd\xbf\xb9\xfb\xbb\x9b\xbf\xbb\xbd\xbf\xbf\xbd\xbf\x9f\xbf\xbf\x9f\xbf\xbf\xbf\xbf\xfb\x00\x00\x00\x00\x00\x00\x00\x00\x00\x00\x00\x00\x00\x00\x00\x00\x00\x00\x00\x00\x00\x00\x00\x00\x00\x00\x00\x00\x00\x00\x00\x00\x00\x0b\xdb\x9f\xbb\x9b\xbf\xb9\xbd\xbb\xbf\xbb\xfb\xfb\xdb\x9b\xdb\xf9\xf9\xbf\xf9\xfb\xdb\xff\xbf\xbb\xfb\xdb\xfb\x9f\xbb\xdb\xfb\xbb\x9b\xfb\xbb\xbf\xbb\xfb\x9b\xdb\x9b\xf9\xbf\xb9\xf9\xfb\xf9\xbf\xfb\xfb\xdb\xfb\xfb\xfb\xdb\xfb\xfb\xfb\xfb\xff\xbf\x9b\xf0\x00\x00\x00\x00\x00\x00\x00\x00\x00\x00\x00\x00\x00\x00\x00\x00\x00\x00\x00\x00\x00\x00\x00\x00\x00\x00\x00\x00\x00\x00\x00\x00\t\xbb\xfb\xb9\xfb\xdb\x9b\xfb\xbb\xdb\x9f\x9b\x9f\xbb\xbf\xbb\x9f\xbb\xf9\xbb\xbf\xbf\xb9\xbb\x9f\x9b\xbf\xb9\xfb\xbd\xbb\xbd\xbd\xbf\xb9\xfb\xdb\x9f\xfb\xfb\xbf\xbf\xbf\xb9\xfb\xbb\xb9\xbb\xf9\xbf\xbf\xbf\xbf\xbf\xbf\xbf\xbf\xbf\xbf\xbd\xfb\xfb\xff\x90\x00\x00\x00\x00\x00\x00\x00\x00\x00\x00\x00\x00\x00\x00\x00\x00\x00\x00\x00\x00\x00\x00\x00\x00\x00\x00\x00\x00\x00\x00\x00\x00\x00\xbf\x9b\xdb\x9b\xb9\xfb\x9f\x9f\xbb\xfb\xfb\xfb\xdf\x9b\x9f\xbb\xf9\xbb\xfb\xf9\xb9\xfb\xfb\xfb\xf9\xf9\xfb\xbd\xbb\xf9\xfb\xfb\xf9\xfb\xdb\xbf\xb9\xfd\xb9\xf9\xb9\xf9\xfb\xbd\xbd\xbf\x9f\xbf\xbd\xbb\xfb\xdb\xf9\xfb\xf9\xfb\xfb\xfb\xfb\xfb\xfb\xbb\xe0\x00\x00\x00\x00\x00\x00\x00\x00\x00\x00\x00\x00\x00\x00\x00\x00\x00\x00\x00\x00\x00\x00\x00\x00\x00\x00\x00\x00\x00\x00\x00\x00\x00\x9b\xfb\xbf\xbd\xbb\x9f\xbb\xb9\xf9\xb9\xbd\xbb\xbb\xbd\xb9\xf9\xbf\x9f\xbd\xbf\xbf\xbb\x9f\x9b\xbf\xbb\x9f\xbb\xdb\xbf\x9b\x9b\xbb\x9b\xbd\xb9\xfb\xfb\xbf\xbf\xbf\xbb\xbd\xbf\xbb\xb9\xbb\x9b\xfb\xf9\xbb\xfb\xfb\xfb\xfb\xfb\xdb\xfb\xfb\xff\xbd\xff\x90\x00\x00\x00\x00\x00\x00\x00\x00\x00\x00\x00\x00\x00\x00\x00\x00\x00\x00\x00\x00\x00\x00\x00\x00\x00\x00\x00\x00\x00\x00\x00\x00\x00\xbd\xbd\xb9\x0b\x9f\xbb\x9f\x9f\xbb\xfb\xfb\xf9\xf9\xfb\xbf\xbb\xfb\xbf\xbb\xf9\xf9\xf9\xfb\xfb\xdb\xdb\xfb\x9f\xbb\xdb\xbf\xbf\x9f\xbf\x9b\xaf\x9b\xfb\xdb\x9b\xdb\x9b\xdb\xfb\x9b\xdb\xbd\xbf\xbf\xbf\xff\xbf\xbf\xbf\xbf\xbf\xbf\xbd\xbf\xbf\xbf\xb9\xa0\x00\x00\x00\x00\x00\x00\x00\x00\x00\x00\x00\x00\x00\x00\x00\x00\x00\x00\x00\x00\x00\x00\x00\x00\x00\x00\x00\x00\x00\x00\x00\x00\x00\x9b\xbb\xbb\xfb\xf9\xb9\xfb\xbb\x9f\x9f\x9b\x9f\xbb\xb9\xf9\xbd\xb9\xf9\xbd\xbb\xbb\xbf\xbb\x9f\xbb\xbf\xb9\xfb\xbd\xbb\xdb\xb9\xeb\xb9\xfb\xf9\xbf\xfb\xbf\xbf\xbf\xbf\xbb\x9b\xfb\xbf\x9b\xb9\xfb\xdb\xbb\xdb\xfb\xdb\xf9\xfb\xfb\xfb\xfb\xfb\xfb\xff\x00\x00\x00\x00\x00\x00\x00\x00\x00\x00\x00\x00\x00\x00\x00\x00\x00\x00\x00\x00\x00\x00\x00\x00\x00\x00\x00\x00\x00\x00\x00\x00\x00\x00\x0b\xdb\xdb\x9b\x0b\xfb\x9f\x9f\xbb\xbb\xfb\xfb\xdb\xdb\xbb\xfb\xbf\xbb\xfb\xdb\xdb\xdb\xdb\xf9\xf9\xf9\xfb\xbd\xbb\xdb\xbd\xbf\x9f\x9e\x9b\x9f\xa9\xfd\xb9\xf9\xb9\xf9\xfb\xfb\x9f\x9b\xf9\xfb\x9b\xbf\xfb\xfb\xdb\xfb\xfb\xfb\xfb\xfb\xfb\xfb\xfb\xbf\x00\x00\x00\x00\x00\x00\x00\x00\x00\x00\x00\x00\x00\x00\x00\x00\x00\x00\x00\x00\x00\x00\x00\x00\x00\x00\x00\x00\x00\x00\x00\x00\x00\x00\t\xbb\xbd\xbd\xb9\xbd\xbb\xb9\xf9\xbd\xbb\x9b\xb9\xbd\xb9\xbb\xdb\xdb\x9b\xbb\xbf\xbb\xb9\xbb\xbf\xbb\x9f\xbb\xdb\xb9\xfb\x9b\xbb\xbb\xf0\xb9\xfb\xfb\xbf\xbb\xfb\xfb\xbd\xb9\xfb\xbf\x9b\x9b\xff\xfb\x9f\xbf\xbf\xbf\xbf\xbf\xbd\xbf\xbf\x9f\xbd\xf9\xa0\x00\x00\x00\x00\x00\x00\x00\x00\x00\x00\x00\x00\x00\x00\x00\x00\x00\x00\x00\x00\x00\x00\x00\x00\x00\x00\x00\x00\x00\x00\x00\x00\x00\x00\xbd\xbb\xbb\x9f\xb9\xbd\xbf\xbb\xfb\xbd\xbf\x9f\x9b\xbf\xbd\xbb\xbb\xfb\xdb\xdb\x9f\x9f\xbd\xb9\xbd\xbb\x9f\xbf\x9f\xb9\xf9\xf9\xe9\xbb\xfa\x00\xf9\xfb\x9f\x9f\xb9\xfb\xbf\xbf\xdb\xbb\xfb\x9b\x9b\xfb\xbf\xbf\x9f\xbd\xbf\xbf\xbf\xbf\xbf\xbf\xbb\x00\x00\x00\x00\x00\x00\x00\x00\x00\x00\x00\x00\x00\x90\xbc\xbc\x9f\n\x9e\x00\x00\x00\x00\x00\x00\x00\x00\x00\x00\x00\x00\x00\x00\x00\x00\x9b\xf9\xf0\xfb\x9b\xfb\x9b\x9f\x9b\xdb\xb9\xb9\xbb\xf9\xbb\xfb\xdf\xbd\xbb\xb9\xfb\xfb\x9b\xbf\x9a\xf9\xfa\xb9\xab\x9f\xab\x0b\x9f\xbc\x00\x00\xfb\x9f\xfb\xb9\xfb\x9f\x9b\xdb\xb9\xf9\xbd\xbf\xbf\xbb\xf9\xfb\xfb\xfb\xf9\xfb\xf9\xfb\xfb\xfb\xf9\x00\x00\x00\x00\x00\x00\x00\x00\x00\x00\x00\x00\xda\x0f\x0b\xcb\xf0\xfd\xf9\xfb\xfe\xb0\x00\x00\x00\x00\x00\x00\x00\x00\x00\x00\x00\x00\x00\t\xbb\x9b\xb9\xfb\x9b\xfb\xfb\xfb\xbd\xbf\x9b\xf9\xbb\xdb\x9b\xb9\xbb\xf9\xfb\xb9\xb9\xf9\xe9\xfb\x9b\x9f\x9f\xbd\xab\x9d\xbf\xa0\x00\x00\x00\xf0\xb0\xbd\xaf\x9f\xbb\xfb\xbf\xbf\xbf\xbb\x9b\xfb\xdf\xbf\xbf\xbf\xbf\xbf\xbf\xbf\xbf\x9f\xbd\xbe\x00\x00\x00\x00\x00\x00\x00\x00\x00\x00\x00\x9a\xbd\xfd\xff\xbd\xff\x9f\xaf\xdf\x9f\xdf\xfa\xf0\x00\x00\x00\x00\x00\x00\x00\x00\x00\x00\x00\x00\x9f\x9f\x9a\x9f\xbd\xbb\x9b\xbd\xbb\x9b\xf9\xbf\x9f\xbf\xbd\xbf\x9b\x9b\x9f\xbf\x9a\xbb\x9b\x9f\xbf\xa9\xb0\xbb\xdb\xeb\x00\x00\x00\x00\x00\xf0\x00\x00\x90\xb0\xbd\xad\xb9\xf9\xb9\xf9\xfb\x9f\xbb\xdb\xbd\xbb\xdb\xfb\xfb\xfb\xfb\xfb\xfb\xf9\x00\x00\x00\x00\x00\x00\x00\x00\x00\x00\x9e\xff\xdb\xfa\x9f\xdf\xb9\xfd\xf9\xfa\xff\xbf\x9f\x9e\x90\x90\x00\x00\x00\x00\x00\x00\x00\x00\x00\x00\x0b\xb0\xbf\x9b\x9b\xbd\xbf\x9b\xbd\xb9\x9b\xb9\xbb\x9b\x9b\xb0\xbf\xbf\xa9\xa9\xbd\xbc\xbf\xa9\xa9\xbf\x9f\xbc\xa0\x00\x00\x00\x00\x00\x00\xb0\x00\x00\x00\x00\x00\x0b\x0f\xbf\xff\xbf\xb9\xbf\xbf\xbf\xfb\xff\xbf\xbf\xbd\xbf\xbf\xbf\xbf\xb0\x00\x00\x00\x00\x00\x00\x00\x00\t\xbb\xff\xbc\xbe\xbd\xff\xfa\xdf\xeb\xbf\xbd\xf9\xf9\xff\xfb\xff\xac\x00\x00\x00\x00\x00\x00\x00\x00\x00\x00\x0b\xdb\xf9\xbb\xfb\xdb\x9b\xbe\x9b\x0b\xfb\xdb\xf9\xf9\xfb\xdb\xf0\x9b\x9b\xdb\xcb\xbb\x9b\x9b\xdb\xf0\xa0\x00\x00\x00\x00\x00\x00\x00\x00\xf0\x00\x00\xa0\x00\x00\x00\x00\t\xa9\xbd\xbf\xfb\xf9\xfb\xbf\x9b\xfb\xdb\xfb\xf9\xfb\xfb\xf9\xbc\x00\x00\x00\x00\x00\x00\x00\x00\xbe\xdf\x9f\xdf\xdb\xdf\xbf\x9f\xf9\xbd\xfd\xfb\xff\xff\xdb\xdf\xcb\xdb\xcb\x00\x00\x00\x00\x00\x00\x00\x00\x00\x00\xb9\xbb\xdb\x9b\xbf\xbd\xb9\xf9\xf9\xb9\xbb\x9b\xbb\x9a\xb9\xbb\xf9\xe9\xa9\xb0\xf9\xfb\xe9\xa0\x00\x00\x00\x00\x00\x00\x00\x00\x00\x00\xf0\x00\xa0\x00\x00\x00\x00\x00\x00\x00\x0b\x0b\x9f\xbf\xbf\x9f\xfb\xfb\xfb\xfb\xfb\xff\x9f\xbf\xbb\x00\x00\x00\x00\x00\x00\x00\xbc\x9b\xff\xeb\xfb\xfd\xaf\xdf\xf9\xff\xdb\xeb\xdf\x9e\x9f\xff\xbf\xfd\xbd\xbc\xbd\xac\x00\x00\x00\x00\x00\x00\x00\x00\x0f\x0b\xbd\xb9\xfb\x9b\xfb\x9b\x9b\xdb\xbd\xbd\xbd\xbd\x9e\x99\xa9\xbd\xbf\xbf\x9a\x00\x00\x00\x00\x00\x00\x00\x00\x00\x00\x00\x00\x00\xd0\x00\x00\x00\x00\x00\x00\x00\x00\x00\x00\x00\x0b\x0f\xbd\xbb\xbf\x9f\xbf\x9f\xbf\xbb\xfb\xfb\xd0\x00\x00\x00\x00\x00\x00\x0b\xcb\xff\xdb\xdb\xde\x9b\xf9\xfa\xdf\xbc\xbd\xbd\xfb\xff\xbf\x0b\xdf\x9b\xeb\xcb\xda\xdb\r\x00\x00\x00\x00\x00\x00\x00\x99\xbd\x9b\xbf\xb9\xfb\x99\xe9\xbb\x9b\xd9\xbb\x0b\x0b\xb9\xbf\xbf\x0b\x00\x00\x00\x00\x00\x00\x00\x00\x00\x00\x00\x00\x00\x00\x00\x00\xa0\x00\x00\x00\x00\x00\x00\x00\x00\x00\x00\x00\x00\t\xbf\xbf\xdb\xbf\x9f\xbf\xbf\x9f\xbf\xbd\xa0\x00\x00\x00\x00\x00\x00\xad\xbd\xfd\xaf\xfd\xfb\xff\xdf\xbd\xba\xdb\xfb\xdb\x9f\xf9\xfd\xff\xf9\xff\xd9\xf9\xa9\xf0\xf0\xa9\x00\x00\x00\x00\x00\x00\x0b\xfb\xbb\xf9\xbf\xbd\xbf\xb9\xf0\xfb\x0b\xad\xbd\xbb\xdb\xe0\x00\x00\x00\x00\x00\x00\x00\x00\x00\x00\x00\x00\x00\x00\x00\x00\x00\x00\xf0\x00\x00\x00\x00\x00\xa0\x00\x00\x00\x00\x00\x00\x00\x0b\xfb\xbf\xfb\xfb\xfb\xfb\xfb\xf9\xfa\x00\x00\x00\x00\x00\t\xc9\xf0\xfb\xfb\xfd\xbe\x9f\xda\xfb\xdf\xfd\xbd\xbc\xbf\xf0\xff\xfb\xf9\xff\x0f\xbf\x0f\x9e\x9f\x9f\x9e\x90\x00\x00\x00\x00\x00\x00\xb9\xf9\xbf\x9b\x9b\xb0\x9b\x9b\xbd\xbf\x9a\x9b\xe9\xa0\x00\x00\x00\x00\x00\x00\x00\x00\x00\x00\x00\x00\x00\x00\x00\x00\x00\x00\x00\xf0\x00\x00\x00\x00\x00\x00\x00\x00\x00\x00\x00\x00\x00\x00\x0f\xb9\xfb\xfb\xfb\x9f\xbf\xbf\xbf\x00\x00\x00\x00\x00\n\x9e\x9f\x9e\xdf\xbf\xdb\xf0\xfd\xbf\xad\xbf\xff\x9f\xda\xdf\x9f\xdf\xbf\xbd\xf9\xf9\xf9\xf9\x0b\xcb\xcb\xcb\x00\x00\x00\x00\x00\x00\x9a\x9f\xb9\xfb\xbc\x9f\x0f\xbd\xa0\x00\x00\x00\x00\x00\x00\x00\x00\x00\x00\x00\x00\x00\x00\x00\x00\x00\x00\x00\x00\x00\x00\x00\x00\xd0\x00\x00\x00\x00\x00\x00\x00\x00\x00\x00\x00\x00\x00\x00\t\xfb\xbd\xbf\x9f\xbf\xbd\xbb\xf0\x00\x00\x00\x00\t\xbc\xb9\xbc\xfb\xfb\xdf\xbd\xbf\xbf\xfd\xfb\xd9\xe9\xf9\xbd\xbb\xff\xbf\xdf\xdb\xfb\xcb\x9e\x9e\xbd\xb9\xf9\xad\x0f\x00\x00\x00\x00\x00\x9f\xbb\x9f\xb9\xfb\xb0\xb0\x00\x00\x00\x00\x00\x00\x00\x00\x00\x00\x00\x00\x00\x00\x00\x00\x00\x00\x00\x00\x00\x00\x00\x00\x00\x00\xa0\x00\x00\x00\x00\x00\x00\x00\x00\x00\x00\x00\x00\x00\x00\x00\xbf\xfb\xfb\xfb\xfb\xfb\xff\x90\x00\x00\x00\x00\x0f\xcb\xde\xff\x9f\xdf\xeb\xda\xfd\xfb\xdf\xbd\xaf\xbf\x9a\xdb\x0f\xdb\xfd\xbf\xbf\r\xbd\xe9\xf9\xd0\xbc\xbc\xbd\xa0\x9e\x00\x00\x00\x00\xb9\xb9\xfb\x9f\x00\x00\x00\x00\x00\x00\x00\x00\x00\x00\x00\x00\x00\x00\x00\x00\x00\x00\x00\x00\x00\x00\x00\x00\x00\x00\x00\x00\x00\xf0\x00\x00\x00\x00\x00\x00\x00\x00\x00\x00\x00\x00\x00\x00\x00\t\xbf\xbd\xbf\xbd\xbf\xbb\x00\x00\x00\x00\x00\t\xbc\xfb\xcb\xfa\xf9\xf9\xfd\xbb\xde\xbb\xcb\xdb\xd0\xbd\xa9\xf9\xbd\xfb\xed\xad\xbf\x0b\x9f\x9a\xfb\xdb\x9f\x0b\x9f\t\xc0\x00\x00\x00\x0f\xbf\x9f\xba\x00\x00\x00\x00\x00\x00\x00\x00\x00\x00\x00\x00\x00\x00\x00\x00\x00\x00\x00\x00\x00\x00\x00\x00\x00\x00\x00\x00\x00\xf0\x00\x00\x00\x00\x00\n\x00\x00\x00\x00\x00\x00\x00\x00\x00\x00\x0b\xfb\xfb\xfb\xf9\xff\xe0\x00\x00\x00\x00\x0e\x9b\xdf\xbd\xfd\xbf\xff\xbf\xdf\xbd\xfd\xbd\xad\xbf\x0b\xd0\x0f\x0b\r\xbd\xb0\xdb\xda\xda\xd9\x9e\x9e\x9b\xd0\xf0\xf0\xb0\x00\x00\x00\t\x9b\xb9\xf0\x00\x00\x00\x00\x00\x00\x00\x00\x00\x00\x00\x00\x00\x00\x00\x00\x00\x00\x00\x00\x00\x00\x00\x00\x00\x00\x00\x00\x00\xd0\x00\x00\x00\x00\xa0\x00\x00\x00\x00\x00\x00\x00\x00\x00\x00\x00\t\x9f\xbd\xbf\xbf\xbb\x00\x00\x00\x00\t\t\xfe\xbf\xda\xfb\xfd\xbd\xf9\xbf\xcb\xfa\xfb\xdb\xc9\xbc\xb9\xf0\x9c\xb0\x9a\x9d\xa0\x90\x99\xa9\xe9\xb9\xf0\xbf\x9b\x9e\x9e\x00\x00\x00\x0b\xf9\xfb\x00\x00\x00\x00\x00\x00\x00\x00\x00\x00\x00\x00\x00\x00\x00\x00\x00\x00\x00\x00\x00\x00\x00\x00\x00\x00\x00\x00\x00\x00\xa0\x00\x00\x00\x00\x00\x00\x00\x00\x00\x00\x00\x00\x00\x00\x00\x00\x00\xbf\xbf\xbf\xbf\xbd\x00\x00\x00\x00\x00\x0b\xcb\xda\xff\xfd\xfa\xff\xaf\xfd\xbf\x9f\x9c\x9e\x9b\xc9\x0f\t\xfb\xdb\xe9\xda\x9b\xdb\xfa\x9f\t\x0f\t\xf9\x0f\xcb\x90\xd0\x00\x00\x0b\x9b\xb0\x00\x00\x00\x00\x00\x00\x00\x00\x00\x00\x00\x00\x00\x00\x00\x00\x00\x00\x00\x00\x00\x00\x00\x00\x00\x00\x00\x00\x00\x00\xf0\x00\x00\x00\x00\x00\x00\x00\x00\x00\x00\x00\x00\x00\x00\x00\x00\x00\x00\xbf\xfb\xdb\xfb\x00\x00\x00\x00\x00\xc9\xff\xfd\xbd\xbf\xbd\xbd\xf9\xfa\xd9\xf0\xfb\xf9\xe9\xfb\xf9\xff\t\xa9\t\xa9\xc9\xa9\r\x0b\xbd\xb9\xf9\xad\xb9\xb9\xe9\xad\x00\x00\x00\xfb\xc0\x00\x00\x00\x00\x00\x00\x00\x00\x00\x00\x00\x00\x00\x00\x00\x00\x00\x00\x00\x00\x00\x00\x00\x00\x00\x00\x00\x00\x00\x00\xf0\x00\x00\x00\x00\x00\x00\x00\x00\x00\x00\x00\x00\x00\x00\x00\x00\x00\x00\t\xbf\xbf\xbf\xc0\x00\x00\x00\x0b\n\x9b\xff\xef\xfd\xff\xfb\xff\x9f\xbe\xfb\xd0\xf9\xfb\xdb\xda\x99\xf0\xdb\xdb\xda\x9f\x9e\x9b\x9c\x9a\xdb\x0f\x9a\xda\xda\x9f\n\xc0\x00\x0b\x9a\x00\x00\x00\x00\x00\x00\x00\x00\x00\x00\x00\x00\x00\x00\x00\x00\x00\x00\x00\x00\x00\x00\x00\x00\x00\x00\x00\x00\x00\x00\x00\x90\x00\x00\x00\x00\x00\x00\x00\x00\x00\x00\x00\x00\x00\x00\x00\x00\x00\x00\x00\xfb\xfb\xdb\xa0\x00\x00\x00\x00\t\xff\xe9\xf9\xfa\xf9\xfd\xbf\xf9\xf9\xf0\xfb\xfb\xdf\xad\xad\xbe\x9f\xbc\xbd\xbd\xf9\xe9\xbc\xf9\xbd\xbc\xb9\xe9\xbd\xb9\xe9\xbd\xa0\x00\x00\xf0\x00\x00\x00\x00\x00\x00\x00\x00\x00\x00\x00\x00\x00\x00\x00\x00\x00\x00\x00\x00\x00\x00\x00\x00\x00\x00\x00\x00\x00\x00\x00\xe0\x00\x00\x00\x00\x00\x00\n\x00\xc0\x90\xc0\x00\x00\x00\x00\x00\x00\x00\x00\x9b\xfb\xfb\xd0\x00\x00\x00\t\xcf\xef\x9f\xbf\xff\xdf\xfb\xfd\x9e\x9e\x9f\x9f\xbd\xeb\xdb\xf9\xfd\xbc\x9f\xbc\xbf\x0b\xdb\xdb\x9b\xcb\xcb\x9f\x9b\xc9\xad\xb9\xca\x90\x00\x0b\x00\x00\x00\x00\x00\x00\x00\x00\x00\x00\xc0\x00\x00\x00\x00\x00\x00\x00\x00\x00\x00\x00\x00\x00\x00\x00\x00\x00\x00\x00\x00\x00\xf0\xc0\n\x00\x00\x00\xa0\x90\n\x00\n\x00\x00\x00\x0c\x00\x00\x00\x00\x00\x00\x9f\xbd\xa0\x00\x00\x00\x00\xb9\xbf\xff\xcf\x9f\xbf\xbd\xba\xfb\xdb\xff\xbd\xff\x9d\xbf\xdf\x0b\xfb\xfd\xbf\xd9\xfd\xbd\xad\xad\xb9\xb0\xf0\xbd\xbf\x9a\xda\xb9\xe0\x00\x00\x00\x00\x00\x00\x00\x00\x00\x00\x0c\xa0\x00\x00\x00\x00\x00\x00\x00\x00\x00\x00\x00\x00\x00\x00\x00\x00\x00\x00\x00\x00\x00\x00\xf0\xa0\x00\xc0\n\xc0\x90\xc0\x00\n\x00\n\xc0\xac\x00\n\n\x00\x00\xac\x00\x0b\xfb\xf0\x00\x00\x00\n\x0f\xdb\xcb\xfb\xff\xf9\xff\xdb\xda\xf9\xbd\xfb\xcb\xfb\xcb\xbd\xfd\x9f\x9f\xdb\xfd\xbf\xdb\xdb\xda\xdf\x9f\x9f\x0f\x0f\x9f\x9d\xe9\x9e\x00\x00\x00\x00\x00\xa0\x00\x00\x0c\n\x00\x00\x00\x0e\x00\x00\x00\n\x0c\x00\x00\x00\x00\x00\x00\x00\x00\x00\x00\x00\x00\x00\x00\x00\x90\x00\x00\n\x00\x00\x00\xa0\x0c\x9c\x0c\x90\x00\x90\xa0\x90\x0c\x9a\xc0\x00\x00\xe9\xaf\xb0\x00\x00\x00\x00\xda\xff\xff\xdf\xf9\xff\xf0\xfd\xbd\xbf\xff\xbd\xf9\xfd\xbf\xdb\xfb\xff\xff\xbd\xfb\xf9\xf9\xf9\xf9\xb0\xf0\xf9\xf9\xf9\xfc\xbb\x9f\xa9\x00\x00\x00\x00\x00\x00\x00\x00\x00\x00\x00\x0c\n\x00\x0c\xa0\x00\xc0\x00\xa0\x00\x00\x00\x00\x00\x00\x00\x00\x00\x00\x00\x00\x00\x00\xe0\x00\xa0\x00\x00\n\x00\x00\n\n\n\x0c\n\xc0\x0c\x0c\x00\x00\x0b\x00\xa0\x00\xdb\xf0\x00\x00\x00\x00\xbf\xfa\xdb\xfe\x9f\xfd\xbf\xbb\xeb\xff\xcb\xdf\xbf\xfb\xfd\xbd\xbf\xdb\xdb\xdf\xbf\xdf\x0f\x9f\xbc\xbd\xbd\xbc\xb0\xb0\xfb\xbc\xda\xd0\x00\x00\x00\x00\x00\x00\n\xc0\xa0\x00\xc0\xa0\x00\x00\x00\x00\xca\x00\x00\x00\x00\x00\x00\x00\x00\x00\x00\x00\x00\x00\x00\x00\x00\x00\xf0\x00\x00\x00\x00\x00\x00\x00\x00\x00\x00\n\x00\n\x00\xa0\xa0\xac\x00\xc0\xc9\n\t\xbe\x00\x00\x00\x00\xfb\xdf\xff\x9f\xfb\xfa\xdb\xdf\x9f\x9f\xbf\xbd\xf9\xfd\xfb\xff\xdb\xff\xff\xff\xfd\xbd\xbf\xde\x9f\xdb\xcb\x9f\x9f\x9f\x9f\xdb\xbd\xbe\x00\x00\x00\x00\x00\x00\x00\x00\x00\xa0\x00\x00\x00\x0c\xa0\xc0\x00\x00\xac\x00\x00\x00\x00\x00\x00\x00\x00\x00\x00\x00\x00\x00\x00\x00\xf0\x00\x00\x00\x00\x00\x00\x00\x00\x00\x00\x00\x00\x00\x00\x00\x00\x00\xa0\n\x00\xc0\x0c\x0b\x00\x00\x00\x00\x9e\xbf\xcb\xfb\xdf\xdf\xbc\xbf\xff\xfb\xdf\xfb\xff\xbf\xdf\x9f\xfd\xf9\xff\xf9\xfb\xff\xdb\xf9\xf9\xad\xbd\xe9\xe9\xe9\xb0\xfc\xbb\xd9\xf0\x00\x00\x00\x00\x00\x00\x00\x0c\x00\x00\x00\xac\x00\x00\n\x00\xac\x00\x00\x00\x00\x00\x00\x00\x00\x00\x00\x00\x00\x00\x00\x00\x00\xb0\x00\x00\x00\xa0\x00\x00\xa0\x00\x00\x00\x00\x00\x00\x00\x00\x00\x00\x00\x00\n\x00\xa0\x0c\x00\x00\x00\x00\xfd\xff\xbf\xdf\xfb\xe9\xfb\xf9\xf9\xfd\xbf\x9f\x9f\xdf\xbf\xff\x9f\xbf\xf9\xff\xfd\xf9\xfd\xbf\x9f\xdb\xcb\x9f\x9f\x9f\x0f\x9b\xdd\xaf\x9e\x00\x00\x00\x00\xac\x00\x00\x00\x00\xe0\x0c\x00\n\x00\x00\xc0\xc0\n\x00\x00\x00\x00\x00\x00\xa0\x00\x00\x00\x00\x00\x00\x00\x00\xc0\x00\x00\x00\x00\x00\x00\x00\x00\x00\x00\x00\x00\x00\x00\x00\x00\x00\x00\x00\x00\x00\x00\n\x00\x00\x00\t\xbf\xfa\xdf\xfb\xcf\x9f\xbf\xdf\xbf\xfb\xf9\xff\xff\xfb\xfd\xf9\xff\xdf\xdf\xff\x9f\xbf\xf9\xfd\xbc\xb9\xf9\xf9\xcb\xda\xdb\x9f\xfb\xf9\xe9\x00\x00\x00\xc0\x00\x00\xca\x00\x00\x00\n\x00\x00\xc0\xe0\n\n\x0c\x00\x00\x00\x00\n\x00\x00\x00\x00\x00\x00\x00\x00\x00\x00\xf0\x00\x00\x00\x00\x00\x00\x00\x00\x00\x00\x00\x00\x00\x00\x00\x00\x00\x00\x00\x00\x00\x00\x00\x00\x00\x00\x00\xfb\xdf\xfb\xdf\xbf\xfb\xdf\xbf\xf9\xfd\xff\xf9\xf9\xfd\xfb\xff\xdb\xff\xbf\x9f\xff\xdb\xdb\xe9\xf9\xff\xdb\xcb\xf0\xf9\xf0\xf0\xbc\x9f\xbd\xf0\x00\n\x00\x00\xa0\x00\x00\xe0\x00\x00\x00\xe0\x00\x00\x0c\x00\x00\x00\x00\xa0\x00\x00\x00\x00\x00\x00\x00\x00\x00\x00\x00\x00\xb0\x00\x00\x00\x00\x00\x00\x00\x00\x00\x00\x00\x00\x00\x00\x00\x00\x00\x00\x00\x00\x00\x00\x00\x00\x00\x00\x00\xfe\xfb\xdf\xf9\xf9\xff\xbd\xf9\xff\xbf\x9f\xff\xff\xbf\xdf\x9f\xbd\xbd\xff\xf9\xf9\xf9\xfd\xbd\xbd\x9a\xbf\x9d\xbd\xbc\xbd\xbd\xbf\xbd\xbb\xcb\xc0\x00\x00\x00\x00\x00\x00\x00\x0e\x00\xc0\x00\xa0\n\x00\x0c\x00\xa0\x00\x00\xc0\x00\x90\x00\x00\n\x00\x00\x00\x00\x00\x00\xf0\x00\x00\x00\x00\x00\x00\x00\x00\x00\x00\x00\x00\x00\x00\x00\x00\x00\x00\x00\x00\x00\x00\x00\x00\x00\x00\n\xdb\xff\xeb\xfe\xbf\xf9\xff\xbf\xf9\xff\xff\x9f\x9f\xdf\xbf\xff\xdf\xff\x9f\x9f\xff\xff\x9f\x9f\xda\xfd\xf9\xfb\xcb\xdb\xdb\xcb\xd9\xfe\xdf\xbd\xa0\x00\x00\x00\x00\x00\xa0\x00\x00\x00\xa0\x0c\x0c\x0c\n\n\x00\x00\x00\x00\n\x00\xe0\n\x00\x00\x00\x00\x00\n\x00\x00\xc0\x00\x00\x00\x00\x00\x00\x00\x00\x00\x00\x00\x00\x00\x00\x00\x00\x00\x00\x00\x00\x00\x00\x00\x00\x00\x00\t\xff\xdf\x9f\xdb\xdf\x9f\xbf\xfd\xbf\xfb\xdb\xff\xff\xfb\xfd\xf9\xfb\xdb\xff\xff\xf9\xf9\xff\xbc\xbf\x9f\x9f\xe9\xf9\xf0\xf0\xf9\xeb\xf9\xfb\xda\xd0\x00\x00\xa0\x0c\xa0\xc0\xa0\xc0\x00\x00\x00\x00\xa0\x0c\x00\x00\x00\n\x00\x00\x00\x00\x0c\x00\xa0\x00\xa0\x00\x00\x00\x00\xb0\x00\x00\x00\x00\x00\x00\x00\x00\x00\x00\x00\x00\x00\x00\x00\x00\x00\x00\x00\x00\x00\x00\x00\x00\x00\x00\x0b\xbf\xaf\xfb\xff\xfb\xff\xfd\xbf\xdb\xdf\xff\xdb\xf9\xfd\xfb\xff\xdf\xfd\xf9\xf9\xff\xff\x9f\xdb\xd9\xf0\xfd\xbd\xbc\xbd\xbf\x9f\x9f\x9f\xbd\xfb\xda\x00\x00\xc0\x00\x00\x00\x00\x00\xac\x0c\xa0\xa0\x00\xa0\x00\x00\x00\x00\x00\x00\x00\x00\x00\x00\x00\xc0\x00\x00\x00\n\x00\xf0\x00\x00\x00\x00\x00\n\x00\x00\x00\x00\x00\x00\x00\x00\x00\x00\x00\x00\x00\x00\x00\x00\x00\x00\x00\x00\x00\xff\xdb\xde\x9f\xbd\xbd\xbf\xdb\xff\xbf\x9f\xfd\xff\xbf\xfd\xbf\xbf\xbf\xff\xff\xfb\xdf\xf9\xff\xbf\xbd\xbf\x9f\xbd\xbe\x9f\xbc\xf9\xe9\xfb\xdf\xbd\xbe\x00\x00\x00\x00\x0c\x00\x00\x00\x00\x0c\x0c\x0c\x00\x00\x00\xa0\x00\x00\xa0\n\x00\n\x0c\x00\x00\x00\n\x00\x00\x00\xf0\x00\x00\x00\x00\x00\x00\x00\x00\x00\x00\x00\x00\x00\x00\x00\x00\x00\x00\x00\x00\x00\x00\x00\x00\x00\x00\t\xfb\xff\xfb\xfb\xdf\xff\xff\xbf\x9f\xff\xff\xbf\xbd\xfd\xbf\xfd\xfd\xfd\xbf\xfd\xfd\xfb\xdf\xbd\xfd\xfb\xda\xdb\xcb\xdb\xda\xdb\xdb\xfd\xbd\xbf\xda\xd0\x00\x00\xac\x00\n\x00\xe0\x00\xa0\t\xa0\xb0\x00\xa9\x00\x00\x00\x00\x00\x0c\x00\x00\x00\xa0\n\x00\x00\x00\x00\x00\x00\x00\x00\x00\x00\x00\x00\x00\x00\x00\x00\x00\x00\x00\x00\x00\x00\x00\x00\x00\x00\x00\x00\x00\x00\x00\x00\x9e\xfd\xe9\xbf\xdf\xff\xbf\x9f\xdf\xff\xdb\xdb\xdf\xdb\xfb\xfd\xfb\xff\xbf\xfd\xbf\xbf\xbd\xfb\xdb\x0f\xbd\xbd\xbd\xbd\xad\xbd\xbd\xbf\x9f\x0f\xfd\xbf\x9e\x00\x00\x00\xa0\x00\x00\x00\xe0\x0c\xa0\xc0\xc0\xe0\xc0\xe0\x0c\xa0\xb0\xc0\x00\x00\x00\x00\x00\x00\x00\x00\x00\xa0\x00\xf0\x00\x00\x00\x00\x00\x00\x00\x00\x00\x00\x00\x00\x00\x00\x00\x00\x00\x00\x00\x00\x00\x00\x00\x00\x00\x00\x0b\xfb\xfe\xdf\xbf\x9f\xdf\xfb\xf9\xfb\xff\xff\xfb\xff\xfd\xfb\xfd\xbf\xdf\xbf\xfd\xfd\xfb\xde\xbd\xf9\xda\xf9\xf0\xf9\xf9\xeb\xdb\xcd\xbf\xf0\xbf\xf9\xe9\xe0\xa0\x00\x00\x00\xc0\x00\x00\x00\x00\xa0\xa0\x00\xa0\x0c\xa0\x0c\n\n\n\n\n\x00\x00\x00\x0c\x00\x00\x00\x00\xf0\x00\x00\x00\x00\x00\x00\x00\x00\x00\x00\x00\x00\x00\x00\x00\x00\x00\x00\x00\x00\x00\x00\x00\x00\x00\x00\x00\xfd\xbf\xf9\xff\xfb\xfb\xdf\xff\xfd\xf9\xfd\xbd\xbd\xbf\xfd\xbf\xdb\xfd\xf9\xfb\xff\x9f\xbd\xfb\xff\xbd\x9e\x9f\x0f\x0f\x9d\xbf\xbf\xdb\xdf\x9f\xff\x9f\x90\xc0\x00\xc0\n\x00\xa0\x0c\n\x0c\x9c\x0b\xc0\xd0\xa9\xca\x9a\x0c\r\x0c\x9c\r\x0e\x0e\x00\xa0\n\x00\x00\x00\xb0\x00\x00\x00\x00\x00\x00\x00\x00\x00\x00\x00\x00\x00\x00\x00\x00\x00\x00\x00\x00\x00\x00\x00\x00\x00\x00\t\xbf\xe9\xbf\xf9\xfd\xff\xfb\xdb\xff\xbf\xfb\xff\xff\xfd\xbf\xff\xff\xfb\xff\xfd\xf9\xff\xdb\xdf\x9d\xff\xbd\xbd\xbd\xbd\xaf\x0f\xdb\xff\xbd\xbd\xbf\xf9\xeb\x00\n\x00\x00\x00\xc0\n\x00\xca\n\x0c\n\n\xc0\xa0\xc0\xcb\n\n\n\n\x00\x00\x9c\x00\x0c\n\x00\xe0\xc0\x00\x00\x00\x00\x00\x00\x00\x00\x00\x00\x00\x00\x00\x00\x00\x00\x00\x00\x00\x00\x00\x00\x00\x00\x00\x00\x0f\xef\x9f\xdf\x9f\xfb\xff\x9f\xff\xdb\xf9\xfd\xf9\xf9\xfb\xff\xdf\xbd\xff\xdb\xdf\xbf\xfd\xbf\xf0\xfb\xa9\xcb\xf0\xf0\xf0\xbd\xbd\xbf\x9f\xdb\xcb\xfd\xbc\xbd\x00\x00\x00\x00\x00\x00\x00\x00\x90\x00\xd0\xa9\x0c\x9a\xc9\n\x00\xc0\xc0\x0c\x00\xc0\xbc\xa0\xac\xa0\xbc\r\x00\xb0\x00\x00\x00\x00\x00\x00\x00\x00\x00\x00\x00\x00\x00\x00\x00\x00\x00\x00\x00\x00\x00\x00\x00\x00\x00\x00\x0b\xdb\xff\xbf\xfb\xdf\x9f\xfb\xdb\xfd\xff\xbf\xbf\xff\xfd\xff\xbf\xfb\xff\xff\xbf\xfd\xbf\xfd\xbf\x9f\xdf\xbd\x9f\x9f\x9b\xdb\xdb\xdf\xfb\xff\x9d\xbf\xff\x9e\x9a\xc0\n\xc0\xa0\x0b\x00\n\x00\x00\xa0\x0c\n\x00\n\xc9\xe0\xb0\xad\xa0\xe9\xac\x00\x0c\x90\x0c\x00\xa0\xa0\xf0\x00\x00\x00\x00\x00\x00\x00\x00\x00\x00\x00\x00\x00\x00\x00\x00\x00\x00\x00\x00\x00\x00\x00\x00\x00\x00\x9e\xbc\xbd\xf9\xff\xbf\xf9\xff\xfd\xbf\xdb\xdf\xdf\xbd\xbf\xbd\xff\xdf\xdb\xfd\xfd\xbf\xdb\xff\xdb\xf9\xbd\xbe\xbc\xbc\xbd\xad\xad\xb9\xfd\xbf\xbe\x9f\xf9\xf9\xe9\x00\x00\x00\x0c\x00\x0c\x00\x0e\x00\x00\n\x00\x0c\x00\x00\x00\x00\x00\t\x00\x00\xac\xa0\xac\x9a\x0c\x00\xc0\xf0\x00\x00\x00\x00\x00\x00\x00\x00\x00\x00\x00\x00\x00\x00\x00\x00\x00\x00\x00\x00\x00\x00\x00\x00\x00\x00\xe9\xff\xbf\xbf\xf9\xfd\xbf\xf9\xfb\xf9\xbf\xfb\xfb\xdf\xfd\xff\xfb\xff\xbf\xdb\xfb\xdf\xbd\xf9\xfd\xaf\xcb\xd9\xdb\xdb\xda\xd9\xf9\xef\xbf\xfd\xf9\xbd\xbf\xfd\xbc\xa0\x00\x00\x00\x00\n\x00\x00\x00\x00\x00\x00\n\x00\n\x0c\n\xc0\xac\n\xc9\x00\x9c\x00\xac\x0b\x0e\x9a\x00\x00\x00\x00\x00\x00\x00\x00\x00\x00\x00\x00\x00\x00\x00\x00\x00\x00\x00\x00\x00\x00\x00\x00\x00\x00\n\x9b\xf9\xff\xdf\x9f\xfb\xff\x9f\xff\xdf\xfd\xbf\xdf\xfb\xfb\xfb\xdf\xf9\xfd\xbf\xdd\xad\x0f\x99\xe9\x9d\xbd\xeb\xfa\xdb\xcb\x9f\x0b\xf9\xfd\xfb\x9e\xdf\xdf\x9a\xda\x9c\x00\xa0\n\x00\x00\x00\x00\x00\n\x00\n\x00\x00\x00\x00\x00\x00\x00\x00\n\xc0\x00\x00\x00\x00\x00\x00\xf0\x00\x00\x00\x00\x00\x00\x00\x00\x00\x00\x00\x00\x00\x00\x00\x00\x00\x00\x00\x00\x00\x00\x00\x00\x00\x00\xfd\xef\x9f\xbf\xff\x9f\x9f\xfb\xdb\xf9\xfb\xdb\xfb\xdf\xdf\xdf\xbd\xbe\xdb\xf9\xfb\xdb\xd9\xad\x99\xe9\t\x9c\x99\xe9\xbd\xad\xbd\x9f\xfb\xdf\xf9\xba\xbf\xfd\xbf\x00\x90\x00\x00\n\x00\x00\x00\xa0\x00\x00\x00\x00\n\x00\n\x00\x00\x00\x00\x00\n\x00\xac\x00\xac\x00\x00\xf0\x00\x00\x00\x00\x00\x00\x00\x00\x00\x00\x00\x00\x00\x00\x00\x00\x00\x00\x00\x00\x00\x00\x00\x00\x00\x90\xbb\xdb\xff\xdf\x9f\xff\xfb\xdf\xfd\xbf\xdf\xff\xdf\xfb\xfb\xff\xde\xdb\xd0\xdf\xdf\xff\xfd\xda\xd9\x9d\xbc\x9b\xc9\xf0\xdb\xda\xdb\xf9\xff\xbd\xff\xdd\xbd\xbf\xd9\xfa\xc0\x00\x00\x00\x00\x00\xa0\x00\x00\x00\x00\x00\x00\x00\x00\x00\x00\xa0\x00\x00\x00\x00\x00\t\x00\n\x00\x00\x00\x00\x00\x00\x00\x00\x00\x00\x00\x00\x00\x00\x00\x00\x00\x00\x00\x00\x00\x00\x00\x00\x00\x00\x00\n\xde\xbf\xdb\xfb\xff\x9f\x9f\xfb\xdb\xdb\xfb\xdb\xfb\xdf\xfd\xf9\xf9\xd9\xfd\xbf\xff\xdf\x9f\x9d\x9a\xd0\xd9\xbc\x9a\x9d\xbc\xb9\xbc\xbd\xbd\xff\xbd\xbb\xdb\xfc\xbe\x9d\xa0\x00\x00\x00\x00\x00\x00\x00\x00\x00\x00\x00\x00\x00\x00\x00\xa0\x00\n\x00\x00\x00\x00\xa0\x00\x00\x00\xf0\x00\x00\x00\x00\x00\x00\x00\x00\x00\x00\x00\x00\x00\x00\x00\x00\x00\x00\x00\x00\x00\x00\x00\x00\x00\x9f\xf9\xfd\xbf\xfd\xf9\xff\xff\xbd\xfb\xff\xbd\xff\xbd\xfe\x9f\xbd\x0f\x9e\x99\xf9\xc9\t\r\x0b\r\t\xa0\xc9\xc9\xd0\x0b\xda\xdb\xdb\xfb\xdb\xdb\xfc\xdb\xdb\xf9\xda\x00\n\x00\x00\x00\x00\x00\x00\x00\x00\x00\x00\x00\x00\x00\x00\x00\x00\x00\n\x00\n\x00\x00\x00\x00\x00\xa0\x00\x00\x00\x00\x00\x00\x00\x00\x00\x00\x00\x00\x00\x00\x00\x00\x00\x00\x00\x00\x00\x00\x00\x00\x00\xad\xbf\xbf\xfd\xfb\xff\xbd\xbd\xff\xbd\xf9\xff\xbd\xff\xbd\xf0\xdb\xd0\xd9\xfd\t\xb9\xfd\xb9\xbd\xfb\xfb\xdf\x9a\xb0\x0b\xd0\x9d\xbd\xbe\x9f\xff\xfb\xdb\xbd\xbd\xbe\xbd\xbc\x00\x00\x00\n\x00\x00\x00\x00\x00\x00\x00\x00\x00\x00\x00\x00\x00\x00\x00\x00\x00\x00\x00\x00\xa0\x00\xd0\x00\x00\x00\x00\x00\x00\x00\x00\x00\x00\x00\x00\x00\x00\x00\x00\x00\x00\x00\x00\x00\x00\x00\x00\x00\x9a\xdf\xdb\xfb\xfd\xf9\xff\xfb\xdb\xdb\xff\x9f\xfb\xdf\xf9\xdf\r\x0b\t\xbf\xfd\xff\xbf\xff\xff\xff\xdf\xbf\xfd\xff\x00\x9e\x90\x9b\xd9\xf9\xbd\xff\xfd\xeb\xdf\xd9\xf0\xb0\xc0\x00\x00\x00\x00\x00\x00\x00\x00\x00\x00\x00\x00\x00\x00\x00\x00\x00\x00\x00\x00\x00\x00\xa0\x00\x00\xf0\x00\x00\x00\x00\x00\x00\x00\x00\x00\x00\x00\x00\x00\x00\x00\x00\x00\x00\x00\x00\x00\x00\x00\x00\x00\xff\xbe\xbf\xdf\xff\xbf\xf9\xff\xff\xad\x9f\xff\x9f\xf0\xdf\t\x00\xbd\xff\xff\xfb\xff\xff\xdb\xff\xff\xbf\xff\xfb\xf0\xf0\t\r\xbc\xbf\xdf\xdb\xf9\xfb\x9f\x0b\xbf\x0f\xdb\x00\x00\xa0\x00\x00\x00\x00\x00\x00\x00\x00\x00\x00\x00\x00\x00\x00\x00\x00\x00\x00\x00\x00\x00\x00\x00\xa0\x00\x00\x00\x00\x00\x00\x00\x00\x00\x00\x00\x00\x00\x00\x00\x00\x00\x00\x00\x00\x00\x00\x00\x00\x9b\xf9\xf9\xfd\xbf\xf9\xff\x9f\xf9\xf9\xdf\xaf\xf9\xff\x9f\x90\x90\xf9\xff\xbf\xff\xff\xff\xff\xbe\xff\xff\xff\xff\xbd\xff\xb0\x90\x0b\t\xbd\xb0\xbf\xdf\xbd\xfd\xbd\xed\xbd\xa0\n\x00\x00\x00\x00\x00\x00\x00\x00\x00\x00\x00\x00\x00\x00\x00\x00\x00\x00\x00\x00\x00\x00\x00\x00\x00\xd0\x00\x00\x00\x00\x00\x00\x00\x00\x00\x00\x00\x00\x00\x00\x00\x00\x00\x00\x00\x00\x00\x00\x00\x00\xad\xaf\xff\xbf\xf9\xff\xdb\xfb\xdf\x9f\xb9\xf9\xff\xbc\x90\xe9\xef\x0f\xbf\xdf\xff\xff\xbf\xff\xf9\xbf\xff\xff\xff\xff\xff\xc9\xe0\x90\xdb\xcb\xff\xdb\xf9\xff\x9a\xdb\x9b\xda\x9f\xc0\x00\x00\x00\x00\x00\x00\x00\x00\x00\x00\x00\x00\x00\x00\x00\x00\x00\x00\x00\x00\x00\x00\x00\x00\x00\xa0\x00\x00\x00\x00\x00\x00\x00\x00\x00\x00\x00\x00\x00\x00\x00\x00\x00\x00\x00\x00\x00\x00\x00\x00\x0b\xdb\xdf\xf9\xff\xbf\xfd\xff\xbf\xbd\xe9\x9f\x9e\xdb\xd9\x0b\x9f\xf9\xff\xbb\xff\xfd\xfb\xfc\xf0\xdb\x9f\x9b\xdb\xda\xdb\xf0\x90\xc0\t\x90\x99\xf9\xff\x9f\xfd\xbc\xf0\xfd\xa9\xac\x00\x00\xa0\x00\x00\x00\x00\x00\x00\x00\x00\x00\x00\x00\x00\x00\x00\x00\x00\x00\x00\x00\x00\x00\x00\xf0\x00\x00\x00\x00\x00\x00\x00\x00\x00\x00\x00\x00\x00\x00\x00\x00\x00\x00\x00\x00\x00\x00\x00\x00\xbc\xbf\xbf\x9f\xff\xdf\xbf\xbd\xfd\xf9\xbd\xbb\xf9\xf0\n\x9f\xff\x9e\xff\xcf\x9e\x9b\r\x9b\x9d\xbc\x90\xc9\r\xad\xbc\x90\n\x90\x9c\xad\xbf\x0f\xbd\xfb\xdb\xdb\x9f\x9a\xd9\xf0\xa0\x00\x00\x00\x00\x00\x00\x00\x00\x00\x00\x00\x00\x00\x00\x00\x00\x00\x00\x00\xa0\x00\x00\xa0\x00\x00\x00\x00\x00\x00\x00\x00\x00\x00\x00\x00\x00\x00\x00\x00\x00\x00\x00\x00\x00\x00\x00\x00\x00\x0b\xdb\xfd\xfd\xff\x9f\xbf\xdf\xdf\x9f\x9a\xda\xfc\x9f\t\r\xff\xe9\xe9\xb9\x90\xbd\x90\xd9\xe9\xcb\t\xad\x99\xe9\t\t\x0e\x99\t\xa9\x9b\xe9\xdf\x9f\x9f\x0f\xa9\xda\xdf\x9e\x00\x00\x00\x00\x00\x00\x00\x00\x00\x00\x00\x00\x00\x00\x00\x00\x00\x00\x00\x00\x00\x00\x00\x00\x00\x00\xf0\x00\x00\x00\x00\x00\x00\x00\x00\x00\x00\x00\x00\x00\x00\x00\x00\x00\x00\x00\x00\x00\x00\x00\x00\xad\xbf\xbf\xbf\xff\xdb\xfb\xfb\xfb\xdf\x9d\x9b\x90\xc0\x0b\t\xf0\x99\xc9\xe9\xda\xdf\x0b\xdd\xbd\xfd\xdb\xad\x9b\xda\xdb\xf9\xf0\xf0\xdb\xc9\x9f\xb0\xbd\xbd\xbd\x9e\xbd\xa9\xe9\xbc\x00\x00\x00\x00\x00\x00\x00\x00\x00\x00\x00\x00\x00\x00\x00\x00\x00\x00\x00\x00\x00\x00\x00\x00\x00\xe0\x00\x00\x00\x00\xa0\x00\x00\x00\x00\x00\x00\x00\x00\x00\x00\x00\x00\x00\x00\x00\x00\x00\x00\t\xfa\xdf\xfd\xf9\xff\xff\xdf\x9f\xdf\xbd\xba\xd0\xf9\x9b\xd0\xf0\x9f\xe9\xbf\x9f\x9f\x9f\xdf\xbf\xdb\xfb\xfd\xfb\xcf\x9f\x9c\xbd\xad\x9b\r\xbd\xa9\xdf\xdb\xcb\xdb\xd9\x0b\xda\x9e\xda\x90\xa0\x00\n\x00\x00\x00\x00\x00\x00\x00\x00\x00\x00\x00\x00\x00\x00\n\x00\x00\x00\x00\x00\x00\x90\x00\x00\x00\x00\x00\n\x00\x00\x00\x00\x00\x00\x00\x00\x00\x00\x00\x00\x00\x00\x00\x00\x00\xca\xbd\xfb\xdb\xff\xfb\xdb\xfb\xff\xbf\x9e\x9d\xb9\xad\xad\xbf\x9f\xf9\xbf\xdf\xff\xff\xff\xbf\xdf\xbf\xdf\x9f\x9f\xf9\xf0\xfb\xda\xdb\xc9\xf0\x9a\x9f\xb9\xad\xbd\xa9\xaf\x9d\xa9\xf9\xa9\xc0\x00\x00\x00\x00\x00\x00\x00\x00\x00\x00\x00\x00\x00\x00\x00\x00\x00\x00\x00\x00\n\x00\x00\x00\xe0\x00\x00\x00\x00\x00\x00\x00\x00\x00\x00\x00\x00\x00\x00\x00\x00\x00\x00\x00\x00\x00\x90\x9a\x9b\xdf\xbf\xff\xff\x9f\xff\xfd\xfb\xdf\x9f\x9b\xcb\xdb\xdb\xe9\xff\x9f\xfd\xfb\xf9\xfd\xbd\xfd\xfb\xfd\xfb\xff\xfd\xbd\xad\xf0\xf9\xda\x9e\x9b\xf9\xdf\x0f\xdb\xdb\x9f\xd9\x9a\x9e\x9e\x9c\xa0\x00\n\x00\x00\x00\x00\x00\x00\x00\x00\x00\x00\x00\x00\x00\x00\n\x00\x00\x00\x00\n\x00\x00\x90\x00\x00\x00\x00\x00\x00\x00\x00\x00\x00\x00\x00\x00\x00\x00\x00\x00\x00\x00\x00\x00\x0b\xff\xff\xbf\xdf\x9f\x9f\xff\xbd\xbf\x9f\xf9\xe9\x0f\xbd\xbc\xbd\xff\xda\xfd\xbf\xbd\xff\xbf\xfb\xfb\xfd\xfb\xde\x9f\x9a\xdb\xdb\xdb\xd0\xbd\xb9\r\x0f\xa9\xf0\xb9\xf0\xf9\xbc\xbd\x99\x0f\x0b\xcb\x00\x00\x00\x00\x00\x00\x00\x00\x00\x00\x00\x00\x00\x00\x00\x00\x00\x00\x00\xa0\x00\x00\x00\x00\xe0\x00\x00\x00\x00\x00\x00\x00\x00\x00\x00\x00\x00\x00\x00\x00\x00\x00\x00\x00\x00\x9a\xdb\xf9\xf9\xeb\xff\xfb\xf9\xfd\xfb\xdf\xf9\xe9\xfb\xd9\xda\xdb\xdb\x9f\xbd\xbf\xdf\xfb\xdf\xdb\xdf\xdf\xbf\x9f\xbd\xff\xff\xf0\xfb\x0f\xbf\xcb\xcb\x9b\xd9\xf9\x9f\x9e\x9f\x9e\x9b\xda\xda\x9a\xd0\x0c\xa0\x00\x00\x00\x00\x00\x00\x00\x00\x00\x00\x00\x00\x00\x00\x00\x00\x00\x00\x00\x00\x00\x00\x00\xb0\x00\x00\x00\x00\x00\x00\x00\x00\x00\x00\x00\x00\x00\x00\x00\x00\x00\x00\x00\x00\xad\xff\xdf\xef\xfd\xf9\xfd\xff\xfb\xfd\xbf\x9f\x9f\x9c\x9a\xbd\x9f\x9e\xf9\xdf\xf9\xfb\xdf\xfb\xff\xfb\xfb\xdf\xff\xdb\xf9\xf9\xdb\x9d\xf9\xc9\xbd\x9d\xe9\xa9\x0f\x0b\xdb\xdb\xdb\xdb\xc9\xbc\x9c\xbc\xb0\xd0\x00\x00\xa0\x00\x00\x00\x00\x00\x00\x00\x00\x00\x00\x00\x00\x00\x00\x00\x00\n\x00\n\x00\xc0\x00\x00\x00\x00\x00\x00\x00\x00\x00\x00\x00\x00\x00\x00\x00\x00\x00\x00\x00\x0b\xdf\xbf\xfb\xf9\xfb\xff\xff\xbf\x9f\xdb\xf9\xf9\xf9\xe9\xb9\xd9\xbe\x9f\x9f\xbf\x9f\xfd\xff\xbd\xfd\xbd\xfd\xff\xbd\xbf\x9f\xf9\xfa\xde\x90\xfb\xda\x9a\x9b\xdb\xf9\xbd\x9f\x9e\x9f\x0f\x9b\xcb\x0b\x0b\xc9\xa0\n\x00\x00\x00\x00\x00\x00\x00\x00\x00\x00\x00\x00\x00\x00\x00\n\x00\x00\x00\x00\x00\x00\xb0\x00\x00\x00\x00\x00\x00\x00\x00\x00\x00\x00\x00\x00\x00\x00\x00\x00\x00\x00\x9f\xbf\xff\xfd\xff\xdf\xbf\x9f\xdf\xfb\xfd\x9f\x9f\x0f\x9b\xda\x9a\xd9\xf9\xf9\xe9\xfd\xbf\xbd\xff\xbf\xff\xbf\x9f\xda\xd9\xf0\x9e\x9d\xb9\xbf\x90\xbd\xbd\x9d\xad\x0f\x0f\xbd\xbd\xbd\xbd\xad\x9b\xc9\xe0\x0f\xc0\x00\x00\x00\x00\x00\x00\x00\x00\x00\x00\x00\x00\x00\x00\x00\x00\x00\x00\x00\x00\x00\x00\x00\xe0\x00\x00\x00\x00\x00\x00\x00\x00\x00\x00\x00\x00\x00\x00\x00\x00\x00\x00\n\xdf\xdf\xbf\xfb\xfb\xef\xdf\xfb\xf9\xfd\xbe\xff\x0f\xbd\xfc\xbd\xf9\xa9\x0f\x9f\x9f\xbf\xdb\xdb\x9d\xf9\xf9\xff\xfb\xdb\x9e\x9f\x99\xe9\xfc\x90\xfd\t\xcb\x0b\xdb\x99\xf9\xed\xbf\xdb\xdb\xda\xdc\xb0\x9c\xb0\xbc\x00\x00\x00\x00\x00\x00\x00\x00\x00\x00\x00\x00\x00\x00\x00\x00\x00\x00\n\x00\x0b\x00\x00\x90\x00\x00\x00\x00\x00\x00\x00\x00\x00\x00\x00\x00\x00\x00\x00\x00\x00\x00\x9f\xfb\xfb\xfd\xff\xdf\xfb\xfb\xdf\xff\xfb\xf9\xf9\xf9\xdb\xb9\xf9\xad\x9d\xb9\xe9\xf9\xe9\xff\xff\xfb\xff\xff\xf9\xdf\xbc\xbb\xda\xda\x99\x0b\x9f\x9a\x9f\x9d\xbd\r\xaf\x9d\xbb\xdb\xcb\xd9\xf9\xbb\xc9\xeb\xc0\xda\x00\x00\x00\x00\x00\x00\x00\x00\x00\x00\x00\x00\x00\x00\x00\x00\x00\n\x00\x00\x00\x00\x00\xe0\x00\x00\x00\x00\x00\x00\x00\x00\x00\x00\x00\x00\x00\x00\x00\x00\x00\x0b\xbf\xbd\xff\xff\xbf\xfb\xdf\xdf\xff\x9f\x9f\xdf\x9f\xbf\xfb\xdf\xdb\xdf\x0b\x0f\x9f\x9f\x9f\xbd\xbd\xbd\xbd\x9f\x9f\xfa\xdb\xdc\xbf\x9f\x9e\t\xc9\t\xf0\xba\xd0\xbb\xd9\xff\xbd\xfd\xbd\xaf\x0f\x9c\x9a\x90\x0b\xa0\n\x00\x00\x00\x00\x00\x00\x00\x00\x00\x00\x00\x00\x00\x00\x00\x00\x00\x00\x00\x00\x00\x00\x90\x00\x00\x00\x00\x00\x00\x00\x00\x00\x00\x00\x00\x00\x00\x00\x00\x00\r\xfd\xff\xbd\xff\xfd\xff\xbf\xff\xbf\xff\xfb\xfb\xfd\xbd\xbd\xf9\xbf\x9b\xf9\xd0\xbd\xbd\xf9\xfb\xda\xdf\x9f\xb9\xf9\xf9\xfd\xfb\xf9\xf0\xf9\xf0\xb0\xf0\x9d\x9d\xbb\xd9\xfb\xdb\xdf\x9b\xf9\xf9\xf9\xe9\xad\x0f\x00\xd0\x00\x00\x00\x00\x00\x00\x00\x00\x00\x00\x00\x00\x00\x00\x00\x00\xa0\x00\x00\x00\xa0\n\x00\xe0\x00\x00\x00\x00\x00\x00\x00\x00\x00\x00\x00\x00\x00\x00\x00\x00\x00\x0b\xfb\xfd\xff\xbf\xfb\xfc\xff\xbf\xdf\x9f\x9f\xdf\x9f\xff\xdb\xff\xdf\xfd\xfb\xf9\xcb\x0b\xdb\xdf\xff\x9a\xd0\xda\xda\xdf\xbf\x9f\xdf\xf9\xf0\x9f\x0f\x</t>
  </si>
  <si>
    <t>Margaret holds a BA in English literature from Concordia College (1958) and an MA from the American Institute of Culinary Arts (1966).  She was assigned to the London office temporarily from July through November 1992.</t>
  </si>
  <si>
    <t>Buchanan</t>
  </si>
  <si>
    <t>Steven</t>
  </si>
  <si>
    <t>Mr.</t>
  </si>
  <si>
    <t>14 Garrett Hill</t>
  </si>
  <si>
    <t>SW1 8JR</t>
  </si>
  <si>
    <t>(71) 555-4848</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</si>
  <si>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00\x00\x00\x00\x00\x00\x00\x00\x00\x00\x00\x00\x00\x00\x00\x00\x00\x00\x00\x00\x00\x00\x00\x00\x00\x00\x00\x00\x00\x00\x00\x00\x00\x00\x00\x00\x00\x00\x00\x00\x00\x00\x00\x00\x00\x00\xc0\x00\x00\x00\x00\x00\x00\n\x00\x00\x00\x00\x00\x00\x00\x00\x00\x00\x00\xe9\x00\x00\x00\x00\xc9\x00\x00\x00\x00\x00\x00\x00\x00\x00\x00\x00\x00\x00\x00\x00\x00\x00\x00\x00\x00\x00\x00\x00\x00\x00\x00\x00\x00\x00\x00\x00\x00\x00\x00\x00\x00\x00\x00\x00\x00\x00\x00\x00\x00\x00\x00\x00\x00\x00\x00\x00\x00\x00\x00\x00\x00\x00\x00\x00\x00\x00\x00\x00\x00\x00\x00\x00\x00\x00\x00\x00\x00\x00\x00\x00\x00\r\x00\x0c\x00\x00\x00\x00\x00\x00\x00\x00\x00\x00\x00\x00\x00\x00\x00\x00\x0e\x00\x00\x00\x00\x00\x00\x00\x00\x00\x00\x00\x00\x00\x00\x00\x00\x00\x00\x00\x00\x00\x00\x00\x00\x00\x00\x00\x00\x00\x00\x00\x00\x00\x00\x00\x00\x00\x00\x00\x00\x00\x00\x00\x00\x00\x00\x00\x00\x00\x00\x00\x00\x00\x00\x00\x00\x00\x00\x00\x00\x00\x00\x00\x00\x00\x00\x00\x00\x00\x00\x00\x00\x00\x00\x00\x00\n\x00\n\x90\x00\x00\x00\x00\x00\x00\x00\x00\x00\x00\x0c\xa0\x00\x00\x00\xe9\x00\x00\x00\x00\x00\x00\x00\x00\x00\x00\x00\x00\x00\x00\x00\x00\x00\x00\x00\x00\x00\x00\x00\x00\x00\x00\x00\x00\x00\x00\x00\x00\x00\x00\x00\x00\x00\x00\x00\x00\x00\x00\x00\x00\x00\x00\x00\x00\x00\x00\x00\x00\x00\x00\x00\x00\x00\x00\x00\x00\x00\x00\x00\x00\x00\x00\x00\x00\x00\x00\xa0\x00\x00\x00\xc0\x00\x00\x00\x0c\x00\x00\x00\x00\x00\x00\x00\t\x00\x00\x00\x00\x00\x00\x00\x00\xc0\x00\x00\x00\x00\x00\x00\x00\x00\x00\x00\x00\x00\x00\x00\x00\x00\x00\x00\x00\x00\x00\x00\x00\x00\x00\x00\x00\x00\x00\x00\x00\x00\x00\x00\x00\x00\x00\x00\x00\x00\x00\x00\x00\x00\x00\x00\x00\x00\x00\x00\x00\x00\x00\x00\x00\x00\x00\x00\x00\x00\x00\x00\x00\x00\x00\x00\x00\x00\x00\xa0\x00\x00\x00\x00\n\x00\x00\x00\x00\x00\x00\x00\x00\x00\x00\x0c\xa0\x00\x00\x00\x00\x00\x00\x00\x00\xa0\x00\x00\x00\x00\x00\x00\x00\x00\x00\x00\x00\x00\x00\x00\x00\x00\x00\x00\x00\x00\x00\x00\x00\x00\x00\x00\x00\x00\x00\x00\x00\x00\x00\x00\x00\x00\x00\x00\x00\x00\x00\x00\x00\x00\x00\x00\x00\x00\x00\x00\x00\x00\x00\x00\x00\x00\x00\x00\x00\x00\x00\x00\x00\x00\x00\x00\x00\x00\x00\x0c\x00\x00\x00\x00\x00\x00\x00\x00\x00\x00\x00\x00\x00\x00\x00\x00\x90\x90\x00\x00\x00\x00\x00\x00\x00\xc0\x00\x00\x00\x00\x00\x00\x00\x00\x00\x00\x00\x00\x00\x00\x00\x00\x00\x00\x00\x00\x00\x00\x00\x00\x00\x00\x00\x00\x00\x00\x00\x00\x00\x00\x00\x00\x00\x00\x00\x00\x00\x00\x00\x00\x00\x00\x00\x00\x00\x00\x00\x00\x00\x00\x00\x00\x00\x00\x00\x00\x00\x00\x00\x00\x00\x00\x00\x00\x00\x00\x90\x00\x00\x00\x00\x00\x00\x00\x0c\xa0\x00\x0c\x00\x00\x00\x00\x00\x00\x00\x00\x00\xc0\x00\x00\x0e\x00\x00\x00\x00\x00\x00\x00\x00\x00\x00\x00\x00\x00\x00\x00\x00\x00\x00\x00\x00\x00\x00\x00\x00\x00\x00\x00\x00\x00\x00\x00\x00\x00\x00\x00\x00\x00\x00\x00\x00\x00\x00\x00\x00\x00\x00\x00\x00\x00\x00\x00\x00\x00\x00\x00\x00\x00\x00\x00\x00\x00\x00\x00\x00\x00\x00\x00\x00\x00\x00\x00\xa0\x00\xc9\x00\x00\x00\x00\x00\x00\x00\x00\xca\x90\x00\x00\x0e\x90\x90\x00\x00\x00\x00\x00\x00\r\x00\x00\x00\x00\x00\x00\x00\x00\x00\x00\x00\x00\x00\x00\x00\x00\x00\x00\x00\x00\x00\x00\x00\x00\x00\x00\x00\x00\x00\x00\x00\x00\x00\x00\x00\x00\x00\x00\x00\x00\x00\x00\x00\x00\x00\x00\x00\x00\x00\x00\x00\x00\x00\x00\x00\x00\x00\x00\x00\x00\x00\x00\x00\x00\x00\x00\x00\x00\x00\x00\x00\x00\x00\xa0\x00\x00\x00\x00\x00\x00\x00\x00\xac\x00\x00\x00\x00\x00\x00\x90\x00\x00\n\x00\x00\xe0\xe0\x00\x00\x00\x00\x00\x00\x00\x00\x00\x00\x00\x00\x00\x00\x00\x00\x00\x00\x00\x00\x00\x00\x00\x00\x00\x00\x00\x00\x00\x00\x00\x00\x00\x00\x00\x00\x00\x00\x00\x00\x00\x00\x00\x00\x00\x00\x00\x00\x00\x00\x00\x00\x00\x00\x00\x00\x00\x00\x00\x00\x00\x00\x00\x00\x00\x00\x00\x00\x00\x00\x00\t\x00\xca\x00\x00\x00\x00\x00\x00\x00\x00\xb0\x0e\x90\x0c\xb0\x90\x00\x00\x00\x0c\x00\x00\x0c\x00\x00\x00\x00\x00\x00\x00\x00\x00\x00\x00\x00\x00\x00\x00\x00\x00\x00\x00\x00\x00\x00\x00\x00\x00\x00\x00\x00\x00\x00\x00\x00\x00\x00\x00\x00\x00\x00\x00\x00\x00\x00\x00\x00\x00\x00\x00\x00\x00\x00\x00\x00\x00\x00\x00\x00\x00\x00\x00\x00\x00\x00\x00\x00\x00\x00\x00\xc0\x00\x00\x0e\x00\x00\x00\x00\x00\x00\x00\x00\x00\xca\x00\xf0\x00\r\xa0\x00\x00\x00\x00\x00\x00\x00\x00\xca\xca\x90\x00\x00\x00\x00\x00\x00\x00\x00\x00\x00\x00\x00\x00\x00\x00\x00\x00\x00\x00\x00\x00\x00\x00\x00\x00\x00\x00\x00\x00\x00\x00\x00\x00\x00\x00\x00\x00\x00\x00\x00\x00\x00\x00\x00\x00\x00\x00\x00\x00\x00\x00\x00\x00\x00\x00\x00\x00\x00\x00\x00\x00\x00\x00\x00\x00\x00\x00\x00\x00\x00\x9c\xa0\x00\x00\x00\x00\x00\x00\x00\x0c\x00\x00\x00\n\x90\xca\x9c\x90\x90\x00\x00\t\x00\x0c\x0c\x00\x00\x00\x00\x00\x00\x00\x00\x00\x00\x00\x00\x00\x00\x00\x00\x00\x00\x00\x00\x00\x00\x00\x00\x00\x00\x00\x00\x00\x00\x00\x00\x00\x00\x00\x00\x00\x00\x00\x00\x00\x00\x00\x00\x00\x00\x00\x00\x00\x00\x00\x00\x00\x00\x00\x00\x00\x00\x00\x00\x00\x00\x00\x00\x00\x00\x00\x00\x00\x00\x00\x00\x00\x00\x00\x00\x00\x00\x00\x00\x00\x00\x00\x00\xc0\x00\x0c\x0b\x00\x00\x00\x00\x00\xca\x00\x0e\x00\x00\x00\x00\x00\x00\x00\x00\x00\x00\x00\x00\x00\x00\x00\x00\x00\x00\x00\x00\x00\x00\x00\x00\x00\x00\x00\x00\x00\x00\x00\x00\x00\x00\x00\x00\x00\x00\x00\x00\x00\x00\x00\x00\x00\x00\x00\x00\x00\x00\x00\x00\x00\x00\x00\x00\x00\x00\x00\x00\x00\x00\x00\x00\x00\x00\x00\x00\x00\x00\x00\xa0\x00\x00\x00\x00\x00\x00\x00\x00\x00\x00\x00\x00\x00\x0c\xa0\x90\t\x00\x00\x00\x00\x00\x00\xe9\x00\x00\x00\x00\x00\x00\x00\x00\x00\x00\x00\x00\x00\x00\x00\x00\x00\x00\x00\x00\x00\x00\x00\x00\x00\x00\t\xa0\x00\x00\x00\x00\x00\x00\x00\x00\x00\x00\x00\x00\x00\x00\x00\x00\x00\x00\x00\x00\x00\x00\x00\x00\x00\x00\x00\x00\x00\x00\x00\x00\x00\x00\x00\x00\x00\x00\x00\x00\x0c\x00\x00\xc9\x00\x00\x00\x00\x00\x00\x00\x00\x00\x00\x00\x00\x0c\x00\r\xa0\x90\x00\x00\x00\x00\x00\x0c\x9c\xe0\x00\x00\x00\x00\x00\x00\x00\x00\x00\x00\x00\x00\x00\x00\x00\x00\x00\x00\x00\x00\x00\x00\x00\x00\x00\x00\x00\x00\x00\x00\x00\x00\x00\x00\x00\x00\x00\x00\x00\x00\x00\x00\x00\x00\x00\x00\x00\x00\x00\x00\x00\x00\x00\x00\x00\x00\x00\x00\x00\x00\x00\x00\x00\x00\x00\x00\x00\x00\x00\x00\x00\x00\xc0\x00\x00\x00\x00\x00\x0c\x0c\xa0\x00\x00\x00\x0c\xb0\xd0\x00\x00\x00\x00\x00\x00\x00\xea\x90\x00\x00\x00\x00\x00\x00\x00\x00\x00\x00\x00\x00\x00\x00\x00\x00\x00\x00\x00\x00\x00\x00\x00\x00\x00\xa0\xb0\x00\x00\x00\x00\x00\x00\x00\x00\x00\x00\x00\x00\x00\x00\x00\x00\x00\x00\x00\x00\x00\x00\x00\x00\x00\x00\x00\x00\x00\x00\x00\x00\x00\x00\x00\x00\x00\xb0\x00\x00\x00\x00\x00\xa0\x00\x00\x00\x00\xc0\x00\x0c\x00\x00\xc0\xd0\x0c\x0f\t\xcb\x0b\t\x00\x00\x00\x00\x00\x00\xde\x00\x00\x00\x00\x00\x00\x00\x00\x00\x00\x00\x00\x00\x00\x00\x00\x00\x00\x00\x00\x00\x00\x00\x00\x00\x00\x00\x00\x00\x00\x00\x00\x00\x00\x00\x00\x00\x00\x00\x00\x00\x00\x00\x00\x00\x00\x00\x00\x00\x00\x00\x00\x00\x00\x00\x00\x00\x00\x00\x00\x00\x00\x00\x00\x00\x00\x00\x00\x00\x00\x00\xd0\x00\x00\x00\x00\x00\x00\xca\x9e\x9f\x0b\x0f\x0b\x9c\xbc\xb0\xd0\x00\x00\x00\x00\x00\x00\x00\x0c\xf0\x00\x00\x00\x00\x00\x00\x00\x00\x00\x00\x00\x00\x00\x00\x00\x00\x00\x00\x00\x00\x00\x00\x00\x00\x00\n\x00\x00\x00\x00\x00\x00\x00\x00\x00\x00\x00\x00\x00\x00\x00\x00\x00\x00\x00\x00\x00\x00\x00\x00\x00\x00\x00\x00\x00\x00\x00\x00\x00\x00\x00\x00\x00\x00\x0c\x00\x00\x00\x00\x00\x00\x00\x00\x00\x00\x00\x0c\xb9\xc0\xd0\xa9\xc9\xad\xcb\x9a\xd0\xb0\x90\x00\x00\x00\x00\x00\x00\xef\xa9\x00\x00\x00\x00\x00\x00\x00\x00\x00\x00\x00\x00\x00\x00\x00\x00\x00\x00\x00\x00\x00\x00\x00\x00\x00\x00\x90\x00\x00\x00\x00\x00\x00\x00\x00\x00\x00\x00\x00\x00\x00\x00\x00\x00\x00\x00\x00\x00\x00\x00\x00\x00\x00\x00\x00\x00\x00\x00\x00\x00\x00\x00\x00\xc0\xa9\x00\x00\x00\x00\x00\xa0\x00\x00\x00\x0e\r\xe9\x0c\xb9\xad\x9c\xb0\xdb\x0f\r\xbc\x90\x00\x00\x00\x00\x00\x00\x00\x00\xc0\x00\x00\x00\x00\x00\x00\x00\x00\x00\x00\x00\x00\x00\x00\x00\x00\x00\x00\x00\x00\x00\x00\x00\x00\x00\xe0\x00\x00\x00\x00\x00\x00\x00\x00\x00\x00\x00\x00\x00\x00\x00\x00\x00\x00\x00\x00\x00\x00\x00\x00\x00\x00\x00\x00\x00\x00\x00\x00\x00\x00\x90\x00\x0b\x00\x00\x00\x00\x00\x00\x0c\x00\x00\x00\x0c\x9c\xa9\x0f\x9a\xd0\xda\x9a\xd9\xad\x90\xf0\x0b\xcb\t\x00\x00\x00\x00\x00\x00\xc0\x00\x00\x00\x00\x00\x00\x00\x00\x00\x00\x00\x00\x00\x00\x00\x00\x00\x00\x00\x00\x00\x00\x00\x00\x00\x00\xa9\xa0\x00\x00\x00\x00\x0b\x00\n\x00\x00\x00\x00\x00\x00\x00\x00\x00\x00\x00\x00\x00\x00\x00\x00\x00\x00\x00\x00\x00\x00\x00\x00\x00\x00\x00\x00\x00\x00\x00\x00\x00\x00\x00\x00\t\x00\x0e\x0f\x0b\xdc\xb0\xf9\xa9\xa9\xc9\x0b\xc9\xad\x0f\x9c\x90\x90\x00\x00\x00\x00\x00\x00\x00\xe0\x00\x00\x00\x00\x00\x00\x00\x00\x00\x00\x00\x00\x00\x00\x00\x00\x00\x00\x00\x00\x00\x00\x00\x00\x00\x00\x00\x00\x00\x00\x00\x00\n\x00\x00\x00\x00\x00\x00\x00\x00\x00\x00\x00\x00\x00\x00\x00\x00\x00\x00\x00\x00\x00\x00\x00\x00\x00\x00\x00\x00\x00\x00\x00\x00\x00\x00\x00\x00\x00\x00\xc0\xc9\r\xad\x0b\r\x0c\x9c\x9c\xbc\xbc\x9a\x9c\xb9\xcb\x0e\x90\x00\x00\x00\x00\x00\x00\x0e\t\x00\x00\x00\x00\x00\x00\x00\x00\x00\x00\x00\x00\x00\x00\x00\x00\x00\x00\x00\x00\x00\x00\x00\x00\x00\xb0\x0b\x00\x00\x00\x00\xa0\x00\x90\n\x00\x00\x00\x00\x00\x00\x00\x00\x00\x00\x00\x00\x00\x00\x00\x00\x00\x00\x00\x00\x00\x00\x00\x00\x00\xe0\x00\x00\x00\x00\x00\x00\x00\x00\x00\n\x0b\x0e\x9a\x9a\xd0\xf0\xb9\xa9\xa9\t\t\xad\xf9\x9c\xbc\x99\xca\x90\x00\x00\x00\x00\x00\xc0\xc0\x00\x00\x00\x00\x00\x00\x00\x00\x00\x00\x00\x00\x00\x00\x00\x00\x00\x00\x00\x00\x00\x00\x00\x00\xb0\n\x00\x00\x00\x00\x00\x00\n\x00\x00\xb0\x00\x00\x00\x00\x00\x00\x00\x00\x00\x00\x00\x00\x00\x00\x00\x00\x00\x00\x00\x00\x00\x00\n\x00\t\x00\x00\x00\x00\xc0\x00\x00\x00\x00\x0c\x0c\xb0\xd0\xd9\xa9\x9c\r\r\x9e\x9e\x9c\x90\x0f\xcb\xdb\xe9\x9c\t\x00\x00\x00\x00\x00\x00\xa0\x00\x00\x00\x00\x00\x00\x00\x00\x00\x00\x00\x00\x00\x00\x00\x00\x00\x00\x00\x00\x00\x00\x00\x90\xc0\t\x00\x00\x00\x00\x00\x00\x90\x00\x0c\x00\x00\x00\xa0\x00\x00\x00\x00\x00\x00\x00\x00\x00\x00\x00\x00\x00\x00\x00\x00\x00\x00\x00\x0c\t\x00\x00\x00\x00\x00\x00\x00\xc0\x00\x0c\t\t\r\xa9\xac\x9c\xa9\xb0\xb0\t\t\x0b\x0f\x90\xbc\r\x9e\x9b\x00\x00\x00\x00\x00\x00\x00\xd0\x00\x00\x00\x00\x00\x00\x00\x00\x00\x00\x00\x00\x00\x00\x00\x00\x00\x00\x00\x00\t\xa9\x00\xa0\t\n\x00\x00\x00\x00\x00\xa0\xa0\x00\x00\xa0\x00\x00\x00\x00\x00\x00\x00\x00\x00\x00\x00\x00\x00\x00\x00\x00\x00\x00\x00\x00\x00\x00\x00\x0e\x0e\x00\x00\x00\x00\x00\x00\x00\x0c\x00\n\xda\xda\x90\xdb\x9a\x9d\x0c\x90\xf9\xe0\xf0\xd9\x0f\r\xbf\xad\xac\x90\x00\x00\x00\x00\x00\x0c\xa0\x00\x00\x00\x00\x00\x00\x00\x00\x00\x00\x00\x00\x00\x00\x00\x00\x00\x00\x00\x90\x00\x00\x00\r\xa0\x00\x00\x00\xa0\xa0\xb0\t\x00\x00\x00\x00\x00\xa0\x00\x0e\x90\x00\x00\x00\x00\x00\x00\x00\x00\x00\x00\x00\x00\x00\x00\x00\x00\n\xcb\x00\t\x00\x00\x00\x00\x00\x0c\x00\x00\xad\t\x00\x90\xda\x9c\r\x00\xb9\xe9\x00\x99\x0b\x0e\x90\xdb\xc0\xdb\xdb\xc9\x00\x00\x00\x00\x00\xda\xd0\x00\x00\x00\x00\x00\x00\x00\x00\x00\x00\x00\x00\x00\x00\x00\x00\x00\x0c\n\x00\x00\x00\xcb\x00\x90\x00\x0c\x0f\t\x00\x00\xa0\x00\x00\n\x90\x00\t\xa0\x00\xa9\x00\x00\x00\x00\x00\x00\x00\x00\x00\x00\x00\x00\x00\x00\x00\x00\xc9\x00\x00\x00\x00\x00\x00\x00\x00\x00\x0c\xa9\x00\n\xda\xda\x9c\xb9\xa9\xbc\x00\x90\xb0\x0e\x90\xd9\xeb\xc9\xf9\xed\xad\xb0\x90\x00\x00\x00\x0c\xac\xa0\x00\x00\x00\x00\x00\x00\x00\x00\x00\x00\x00\x00\x00\x00\x00\t\n\x0b\x00\x00\xb0\xda\x00\n\x00\x0e\xcb\xa0\n\n\x00\x90\x00\x00\x00\x00\xa0\x00\x00\x00\xc0\x00\x00\x00\x00\x00\x00\x00\x00\x00\x00\x00\x00\x00\x00\x00\x00\x00\x00\x00\n\x00\x00\x00\x00\x00\x00\x00\x00\t\r\t\t\x0b\x0c\x90\t\xa9\x0c\r\t\x0f\n\x9c\x9a\xcb\x9a\xdb\xcf\x00\x00\x00\x00\x00\x00\xd0\x00\x00\x00\x00\x00\x00\x00\x00\x00\x00\x00\x00\n\x0b\x0c\xb0\xc0\x00\t\x00\x00\x00\x00\x90\xd0\x0f\xf0\xc9\xe9\t\n\x00\x00\x00\x00\x00\x00\x00\x00\x0c\xb0\x00\x00\x90\x00\x00\x00\x00\x00\x00\x00\x00\x00\x00\x00\x00\x0c\xb0\x00\x00\x0c\x90\x00\x00\x00\x00\x00\t\x0c\xbc\xb0\xbc\xbc\x9c\x9b\x00\xf0\xd0\x0b\x90\x9a\xd0\t\xc9\xbc\x9f\xcd\xbe\x9b\t\x00\x00\x00\x00\xed\xa0\x00\x00\x00\x00\x00\x00\x00\x00\x00\x00\x00\xad\xac\x90\t\x00\t\x00\n\xcb\x00\x00\x90\xe0\n\x00\xeb\xea\n\xca\x90\x00\x00\n\x00\xa0\t\xa0\x00\x00\xe9\x00\x00\xeb\x00\x00\x00\x00\x00\x00\x00\x00\x00\x00\x00\x00\x00\x00\x00\x00\x00\x00\x00\x00\x00\x90\x0e\x00\x90\x00\x9c\x90\x9a\x9a\x00\xc9\t\xa9\xd0\n\xd0\t\xf0\xbc\n\xda\x9b\xc9\xfc\xb0\x00\x00\x00\x00\x00\x00\x00\x00\x00\x00\x00\x00\x00\x00\x00\x00\xef\xdf\xbd\xad\xa0\n\x00\x9a\x90\x00\x00\x9a\x00\x9a\x90\x00\x0c\x9e\xf9\xac\xa0\x00\n\x90\t\x00\x00\x00\x00\x00\xac\xb0\x00\x0f\x00\x00\x00\x00\x00\x00\x00\x00\x00\x00\x00\x00\xca\x00\x00\x00\x00\x00\x00\x0e\x00\x0e\x90\x00\xa9\xf0\xb0\xf0\r\t\xda\x9a\xc9\x00\xa9\xd0\xa9\xe0\r\x0b\xd9\xad\xe9\xfe\x9f\xc9\x00\x00\x00\x00\x0c\x00\x00\x00\x00\x00\x00\x00\x00\x00\x9e\xff\xff\xeb\xcb\x00\x90\t\n\x00\t\x00\x9a\x00\x00\x00\xc0\x00\n\xef\x0e\t\x00\x00\xa0\x00\xa0\x00\xa0\x00\x00\x00\xcb\x00\x00\x0c\xb0\x00\x00\x00\x00\x00\x00\x00\x00\x00\x00\x00\t\x00\x00\x00\x00\x00\x00\x00\x9e\x00\x00\x90\x9c\t\xc9\t\xa0\x9c\xa9\xc9\x00\xf9\x0c\xa9\xc0\x99\xf0\xf0\x0e\xd0\x9e\r\xbc\xbb\x00\x00\x00\x00\xca\x00\x00\x00\x00\x00\x00\x00\x0c\xef\xef\xff\xff\xbd\xf0\xda\x00\x00\t\x0c\n\x00\x00\t\x0e\t\xa0\x00\x00\xde\xbc\x9a\x00\xb0\x00\n\x90\xa0\x00\x00\x00\x00\xfe\x90\x00\n\x90\x00\x00\x00\x00\x00\x00\x00\x00\x00\x00\x00\x00\x00\x00\x00\x00\t\x00\x00\x00\x90\xf0\xbc\xb0\xb0\xb0\x9a\xd9\xa0\x90\x90\xb9\x00\xa9\x90\x90\xf0\x00\x9a\xd9\xa9\xe9\xf9\xed\xe9\x00\x00\x00\x0c\xa9\x00\x00\x00\x00\x00\x00\x0c\xff\xff\xff\xfe\xfd\xef\xa0\xb0\x90\xe9\x00\x0b\x00\x90\xa9\x00\t\x00\t\x00\x00\xa0\xeb\x00\xa0\t\xa9\x00\x00\t\x00\x00\x00\x00\x0f\xf0\x00\x00\xe0\x00\x00\x00\x00\x00\x00\x00\x00\x00\x00\x0c\xa0\x00\x00\x00\x00\xa0\x9a\x9e\x00\x00\r\t\t\xc9\x0b\xc9\x00\xc9\xad\xa9\xca\xd0\x90\x00\xf9\x0e\x9f\r\xa0\xda\xd0\xfa\xdb\xde\x90\x00\x00\x00\xc0\x00\x00\x00\x00\x00\x0c\xef\xff\xff\xff\xff\xfb\xf9\xfd\x00\xa9\x00\xa0\x00\x00\x00\xc0\n\x00\t\xe0\x00\x00\x00\x00\x00\xda\xe0\x00\xa0\xa9\xa0\x00\x00\x00\x00\xec\xbc\x90\x00\x0b\x00\x00\x00\x00\x00\x00\x00\x00\x00\x00\t\t\x00\x00\x00\x00\xc0\xc0\x00\x0f\t\xb0\xb0\xda\t\xc0\xb0\x9a\x90\t\x00\x90\x0b\xc9\xf0\x00\x90\x00\xb0\xda\x9d\xad\x0f\x0e\x9f\x00\x00\x00\x00\x00\x00\x00\x00\x00\x0c\xff\xff\xff\xff\xff\xff\xff\xef\x0b\xc9\x00\x00\x90\x90\x0f\t\x00\t\x00\xa0\x90\x00\x90\x00\x00\xa0\xe0\x9a\xca\t\x00\x00\x00\x00\x00\x00\x0f\xfb\x00\x00\x0c\xb0\x00\x00\x00\x00\x00\x00\x00\x00\x00\xe0\xe0\x00\x00\x00\x00\x9a\x00\x00\x90\x9e\x90\x9c\x90\x9a\x90\r\t\x0f\x90\xe9\xa0\x90\x90\t\x0b\xc9\x90\xc9\xa9\xcb\xcb\xcd\xbf\xda\x90\x00\x00\x00\xe0\x00\x00\x0c\xfe\xff\xff\xff\xff\xff\xff\xef\xff\xf9\xfa\x9a\t\xa9\xc0\xa0\x00\n\t\x00\t\xc0\xa0\x00\n\t\xa0\x0f\xa9\xac\x90\xb0\xa0\x00\x00\x00\x00\x00\xef\xe9\xa0\x00\n\x00\xa0\x00\x00\x00\x00\x00\x00\x00\x0c\t\x00\x00\x00\x00\x00\x00\x90\xad\xa9\xe9\r\xa9\xa9\xc9\x0f\x90\xac\x90\x00\x90\xc9\t\xa0\x9a\xd0\x00\xe0\x9e\x9c\xbc\xbc\xb0\xed\xad\xb0\x00\x00\x0c\x00\x00\xcf\xff\xff\xff\xef\xff\xff\xff\xff\xff\xed\xfa\xc0\xd0\x90\x00\x00\t\x00\x90\n\x0c\xa0\x00\xd0\x00\x00\x00\x00\x00\x0c\xff\xea\xc0\t\x00\x00\x00\x00\x00\x0f\xff\x90\x00\x00\x90\x00\xa0\x00\x00\x00\x00\x00\x00\n\xda\x90\x00\x00\x00\x00\xe0\x00\x90\x90\x99\xa9\t\t\n\x90\xa9\x9b\x00\xb0\t\x00\x0c\t\xc0\t\xa9\t\x00\xf0\xf0\x9e\xdf\x9e\xdf\xc0\x00\x00\x00\x00\xef\xff\xff\xff\xff\xff\xff\xff\xfe\xff\xff\xfb\xfd\xbb\n\x00\x00\x0b\x00\n\x00\x90\x00\x90\xb0\xa0\xa0\x00\n\x00\x00\n\xca\xdb\n\n\x00\x00\x90\x00\x00\xc0\xff\xeb\x00\x00\xa0\x00\x00\x00\x00\x00\x00\x00\x00\x00\xc0\xe0\x00\x00\x00\x00\x90\r\xa9\xcb\xc9\xc9\xac\x9a\x90\xc9\x0c\x00\x90\t\n\x90\xb0\x9a\x90\xbc\x00\x90\xf0\t\x0f\t\xa0\xf9\xa9\xb0\x00\x00\x0e\x0c\xff\xff\xff\xff\xff\xff\xef\xff\xff\xff\xff\xff\xeb\xc9\xd0\r\xa9\x00\x00\x90\n\x00\x90\x00\x00\x90\x00\xa0\t\x00\x00\x00\x0f\x0e\t\x00\x00\x00\xa0\x00\x00\x0f\xef\xf9\x00\xb0\x00\x00\x00\x00\x00\x00\x00\x00\x00\x0c\xa9\x00\x00\x00\x00\x00\x00\xb9\t\xb0\x9a\x90\x99\x0c\x90\xb0\x9a\x90\xf0\x90\xc9\x00\x00\x00\x00\x00\x9a\xc0\t\xe0\xf0\xfc\xfd\xad\xfc\xf9\x00\x00\r\x0f\xff\xff\xff\xff\xff\xff\xff\xff\xff\xff\xef\xdf\x9f\xfa\x0b\x00\x00\t\x0f\x00\x9c\x90\x00\xa0\xd0\xe0\x00\x90\n\x00\x00\n\x00\n\x9a\x00\x00\x00\x00\x00\x00\xce\xff\xe9\xa0\x00\x00\xa9\x00\x00\x00\x00\x00\x00\x00\xcb\x00\x00\x00\x00\x00\n\xcb\xd0\xf0\xc9\t\x9a\x90\xa9\x00\x90\t\x00\x00\n\x90\x00\x90\x90\t\x00\x00\n\xda\t\r\x0b\x9a\x9e\x9e\x90\x00\x00\xca\xef\xff\xff\xff\xff\xff\xef\xff\xff\xff\xff\xff\xeb\xef\x00\xd0\x9a\t\xa0\x00\x00\x00\x00\xa0\x90\n\x90\n\x00\x00\x90\x00\x90\n\x00\x00\x00\x00\t\x00\x00\x00\x0f\xfd\xb0\x00\x00\x00\n\x00\x00\x00\x00\x00\x00\x00\x00\xf0\x00\x00\x00\x00\t\x90\xb9\x9b\x90\xbc\r\xac\x90\xb0\xc0\xbc\x90\x90\x90\x00\x90\x00\x00\x00\x90\x90\x90\x00\xd0\xe9\xed\xed\xe9\xe9\xf0\x00\x00\x0c\xff\xff\xff\xff\xff\xff\xff\xff\xff\xff\xff\xff\xff\xdb\xf9\xa0\x00\x00\t\x00\t\n\x00\x90\x00\x90\x00\x00\x00\xa0\xa0\x00\x00\t\x00\x00\xc0\x00\x0e\t\x00\x00\x0e\x0b\x00\n\t\xa0\xd0\xb0\x00\x00\x00\x00\x00\x00\xac\x0f\x00\x00\x00\x00\xca\xdb\xcb\xc0\xbc\x99\xa0\x99\x00\t\xa9\t\t\xa0\t\x00\x00\x90\t\x00\x00\x00\x00\x00\xa9\x0b\x00\xb0\xfc\xbc\xfb\x00\x00\xcf\xff\xff\xff\xff\xff\xff\xff\xff\xff\xff\xff\xff\xff\xad\xad\x0b\t\t\xca\t\xa0\x90\x90\x00\n\t\xe0\t\n\t\x00\x00\n\n\x00\x00\n\x90\x00\n\x00\x00\x0b\x00\x0b\x00\x00\x00\n\x00\x00\x00\x00\x00\x00\x00\xde\x90\x00\x00\x00\x0c\x9b\x90\x99\x99\t\xa0\x90\xa0\x90\x90\x90\n\x00\t\x00\t\x00\x00\x00\x00\x00\x00\t\x00\x0c\x0c\x9e\xde\x9f\x0f\t\x00\x00\xef\xff\xff\xff\xff\xff\xff\xff\xff\xff\xff\xff\xef\xbf\xff\xb0\xb0\x0c\xa0\x00\x90\x00\x00\n\r\xa9\xc0\t\n\x00\x00\n\x9a\x00\x00\x00\x00\xa9\x00\x0b\x00\x00\x00\x00\x00\x00\x00\x00\x00\x00\x00\x00\x00\x00\x00\x00\x0c\xe9\xa0\x00\x00\x00\xe9\xbd\x0f\x9a\x0e\x9a\xd9\r\t\x0b\xc0\x00\x90\x90\x90\t\x00\x00\x00\x00\x00\x00\x00\x00\t\t\xa9\xad\t\xae\x9e\x9e\x90\x0c\xff\xff\xff\xff\xff\xff\xff\xfe\xff\xff\xff\xff\xff\xed\xb9\xcb\xc9\x00\x90\x90\x00\t\xa0\t\x00\x00\x00\xb0\x00\t\n\x0c\x00\x00\x0b\x00\x00\x00\xa0\x00\xd0\x9a\x00\xa0\n\x00\x00\xeb\x00\xa0\xeb\x00\x00\x00\x00\x00\x0c\xbc\t\xc0\x00\t\x9f\t\xb9\xc9\x99\t\x00\x9a\x90\x00\x90\xb0\x00\x00\x00\x00\x00\x00\x00\x00\x00\x00\x00\x00\x00\x00\x0c\n\x0f\xd9\xe9\xe9\x00\x0e\xff\xff\xff\xff\xff\xff\xff\xff\xff\xff\xff\xff\xff\xff\xef\xa9\x00\xb0\x00\xa9\x0b\x00\t\x00\x90\x00\xb0\xc0\n\n\x00\x9a\x9a\x90\x00\n\x00\x00\x00\x00\xa0\x00\x00\x90\x00\x00\xca\xf0\xb0\x0c\xff\xf9\x00\x00\x00\x00\n\xcb\xe0\x00\x00\x0e\x99\xf9\xcb\x9e\x9a\x90\x9a\x90\x0f\t\xa0\t\t\x00\t\x00\x00\t\x00\x00\x00\x00\x00\x00\x00\x00\x00\r\xa0\xad\x0f\x9e\x90\xce\xff\xff\xff\xff\xff\xff\xff\xff\xff\xff\xff\xff\xff\xfb\xfd\xbc\xb0\x00\x90\x00\x00\xc9\x00\xe0\n\x90\x00\xb0\t\x00\x00\xa0\x00\x00\xa0\t\x00\t\xa0\xe9\t\xa0\xb0\n\t\x0e\xbe\x90\x00\x0f\xff\xfb\x00\x00\x00\x00\xc0\xf0\x90\x00\x00\xf9\xbf\x9b\x99\t\r\x0b\r\t\x90\x90\t\x00\x00\x00\x00\x00\x90\x00\x00\x00\x00\x00\x00\x00\x00\t\x00\x90\r\n\xd0\xed\xa0\xff\xff\xff\xff\xff\xff\xff\xff\xff\xff\xff\xff\xff\xff\xff\xda\xdb\x00\x9a\x00\xc9\xa9\n\t\t\x00\x0c\t\x00\n\t\n\x00\x00\x00\t\xa0\x00\x0e\x0f\x9a\xca\x00\x00\x00\x00\xa0\t\x00\x00\xef\xff\xff\xf0\x00\x00\x00\x0f\xe9\xe0\x00\x9d\xb9\xe9\xda\xda\xda\x9a\x9c\x90\xb0\x00\x00\x90\t\x00\x90\x90\x00\x00\x00\x00\x00\x00\x00\x00\x00\x00\x00\x00\x0c\x00\xbc\x9e\x9b\r\xef\xff\xff\xff\xff\xff\xff\xff\xef\xff\xff\xff\xff\xfe\xfb\xeb\xf0\xcb\x00\x90\xb0\x00\x00\x9a\x00\x00\x00\xbc\x00\x00\n\t\t\n\x00\xa0\xc0\xa0\x00\xf0\xec\xbd\xad\xa0\xa9\x00\x0b\x00\n\x0c\xff\xff\xff\xff\xb0\x00\x00\xe0\xf0\t\x00\xca\xfd\xbd\xb9\x99\t\xc9\t\xa9\x00\x90\xb0\x00\x00\x00\x00\x00\x00\x00\x00\x00\x00\x00\x00\x00\x00\x00\x00\x00\t\xac\x00\xe9\xec\xfe\xff\xff\xff\xff\xff\xff\xff\xff\xff\xff\xff\xff\xff\xff\xff\xbc\x9b\x0c\x00\x00\x00\x00\x90\x00\x00\x90\xb0\x00\xb0\x0b\x00\n\n\x00\x00\x00\xa9\x00\x00\x00\xb0\xca\x00\x90\x00\xa0\x00\n\x00\x0f\xff\xff\xff\xff\xff\xf9\x00\x0c\x0f\xa0\x00\x9f\x9f\x9b\xcb\xda\x9a\x90\xb0\x90\xdb\x00\t\t\t\x00\x00\x00\x90\t\x00\x00\x00\x00\x00\x00\x00\x00\x00\x00\x00\t\xc0\x9a\x90\x9f\xff\xff\xff\xff\xff\xff\xff\xff\xff\xff\xff\xff\xff\xff\xfd\xfb\xe9\xb9\t\xa9\x00\x9a\x0b\x00\x90\xa0\t\x00\x00\x00\x0b\x00\x00\x00\x00\x90\x00\xe9\x00\xa0\x00\xa9\xe0\xac\n\t\xa0\x90\x00\xef\xff\xff\xff\xff\xff\xff\x00\n\xf0\x90\x00\xf9\xfb\xf9\xb9\xa9\xd0\x90\xd0\x0b\x00\t\x00\x00\n\t\t\t\x00\x00\x00\x00\x00\x00\x90\x90\x00\x00\x00\x00\x00\x00\xa9\xc0\xda\xcc\xff\xff\xff\xff\xff\xff\xff\xff\xff\xff\xff\xff\xff\xff\xfb\xfc\xbc\x00\xa0\x00\xa9\x00\x0c\x0b\x00\x90\x0c\xa0\x90\x00\xa0\x00\xa9\x00\x00\xa0\xa0\n\x00\xc9\n\x9c\xa9\x00\xb0\x00\x00\x00\x0f\xff\xff\xff\xff\xff\xff\xff\xb0\x0c\x90\x00\x0f\xff\xbd\x9f\t\xd9\xa9\x0b\x0b\x90\x90\x90\t\x00\x90\x9a\x00\x00\x00\x00\x00\x00\x90\x00\x00\x00\x00\t\x00\x00\x0e\t\x0c\x0b\x00\xfb\xff\xff\xff\xff\xff\xff\xff\xff\xff\xff\xff\xff\xff\xff\xff\xcb\xd0\xb0\x90\x90\xd0\t\t\x0c\x00\x00\xa0\x90\xa0\xa0\x90\t\x00\n\x00\x00\x0b\r\xa0\n\xc0\n\xde\xfa\t\xe0\xb0\x0e\xff\xff\xff\xff\xff\xff\xff\xff\xf9\x0c\xa0\x00\xcf\x9f\x9f\xb9\xf0\xbc\x9a\xd0\x9c\x00\x90\xa9\x00\x90\x00\x00\x90\x90\x00\x90\x00\x90\x00\x90\t\xa9\t\x00\xa9\x00\x90\xc0\x0b\x0c\xad\x0c\xff\xff\xff\xff\xff\xff\xff\xff\xfe\xff\xff\xff\xff\xff\xfb\xfb\xa9\x00\x00\xa0\x00\xa0\n\x00\x9a\t\x00\t\x00\x9e\x00\xa0\n\x90\t\x00\x00\xa0\x00\x00\xb0\x00\x00\xed\xf0\x00\x0e\xff\xff\xff\xff\xff\xff\xff\xff\xff\xff\xb0\xd0\x00\x9f\xff\xbd\xbd\xbd\x9b\t\x0b\t\xb0\t\x00\x9a\t\t\x00\x00\x00\x90\t\x00\t\xc0\t\x00\x00\xda\x90\x00\x90\t\xa9\xc0\x90\x00\xb0\xcf\xff\xff\xff\xff\xff\xff\xff\xff\xff\xff\xff\xff\xfe\xfd\xed\xad\xbc\xb0\x90\xb0\x90\x90\x90\t\x00\x90\xa0\x00\xa9\x0b\x00\xa0\x00\xa0\n\x00\t\xa9\x00\x0c\xa9\xa9\n\xa0\xff\xff\xff\xff\xff\xff\xff\xff\xff\xff\xff\xff\xf9\xa0\x00\xef\xbf\xdb\xdb\t\xad\x9e\x90\x90\t\x00\x90\x00\x90\x00\t\t\x0b\x00\x90\r\xa0\x90\x90\xd0\x90\x00\t\t\xc9\xc0\x9c\xa9\xe9\xad\r\xaf\xff\xff\xff\xff\xff\xff\xff\xff\xff\xff\xff\xff\xff\xbf\xfb\xda\t\x0c\x00\x00\x00\xa0\n\x00\n\x00\t\x00\x9c\xa0\x00\t\xa0\xd0\x00\x0b\n\xca\x00\n\x9c\x00\xac\x9c\xbe\xff\xff\xff\xef\xff\xff\xff\xff\xff\xff\xff\xfb\xc0\x90\xff\xfd\xbb\xcb\xdb\xd0\xa9\t\x00\x90\xa9\t\t\x00\x90\x90\xa0\x90\t\x00\x90\t\xa9\t\xa9\xe9\t\x9a\xd0\xb0\xa9\xca\x9c\x00\xc0\n\xde\xff\xff\xff\xff\xff\xff\xff\xff\xff\xff\xff\xff\xff\xff\xbc\xbc\x9a\x00\xb0\x90\xb0\x90\x90\x90\x90\xc9\x00\xa9\xa0\x9e\t\xa0\x00\n\x90\x0c\x00\x9c\x00\x00\xe0\xbc\x9a\n\xcb\xdf\xff\xfb\xff\xff\xff\xff\xff\xff\xff\xff\xff\xbc\x00\xff\xfb\xfd\xb9\t\xa9\x90\x9a\xcb\x0c\x90\xa0\x00\x90\xa0\t\t\xe9\x90\xa9\xa9\x0c\x90\xbc\x90\x90\xb0\xc9\t\r\x9e\t\xcb\xcb\x0b\xc9\r\xff\xff\xff\xff\xff\xff\xff\xff\xff\xff\xff\xff\xff\xff\xdb\x0b\x00\x90\x00\xa0\x00\xca\x00\n\x00\n\t\x00\x9e\t\xe0\n\n\x9c\x0b\x00\xa0\xa0\xb0\x00\x9e\n\r\x0f\n\xeb\xef\xbc\xff\xff\xff\xff\xff\xff\xff\xff\xa9\x0b\x0c\xff\xff\x9b\xdf\xbd\x9e\x99\t\x00\x90\t\t\x0b\xc9\t\x0f\t\n\xd9\r\t\xb9\xad\x0b\xcb\xd0\xdb\r\xb0\xf0\xb9\xfe\x9c\xbc\xd0\xbc\xa0\xff\xff\xff\xff\xff\xff\xff\xfe\xff\xff\xff\xff\xff\xfb\xef\xf0\x9a\t\t\t\xc9\t\x00\x90\t\x00\x00\x00\xc9\x0e\x9a\x90\x90\n\x9c\x0b\t\x00\x00\n\x00\xf0\xda\x00\r\x00\xcb\x0e\xff\xff\xff\xff\xff\xf9\xfa\x90\x00\x0c\x0b\xff\xdb\xfd\xb9\xcb\t\x0e\x90\t\n\x90\x90\x00\t\t\xa9\x0f\x99\n\xda\x9e\x9c\x99\xf9\xbd\x0b\x0c\x9b\r\x0f\xde\x9d\xeb\xda\x9a\xc9\r\xef\xff\xff\xff\xff\xff\xff\xff\xff\xff\xff\xff\xff\xaf\xdb\r\xa9\n\x00\x00\xa0\x00\xa9\x00\n\t\n\x90\x90\xa9\xa0\x00\xa0\r\n\x90\xc0\xa0\x9a\x00\x0e\x0e\xa9\xcb\xfa\xbc\xb0\xb0\x9e\x9c\xad\n\x90\n\x00\x00\x00\x00\xbc\xff\xbf\xdb\xbd\xb9\x9e\x99\x0b\x90\x90\x90\x0f\x90\x9a\x0f\r\xb0\x9c\xbd\x99\xc9\x0b\xda\x90\xd0\xbd\t\xb0\xdb\xf9\xcb\xde\xbd\xec\xbc\x9a\xda\x0f\xff\xff\xff\xff\xff\xff\xff\xff\xff\xff\xff\xff\xfd\xba\xdb\x0c\t\t\xa9\t\xa9\x00\x00\x90\x00\x00\x00\xa9\xc0\xc9\xa0\n\n\t\xe9\xa9\n\x00\x90\x90\r\n\x0c\r\xeb\x0c\x00\xa0\x0b\n\x90\x00\x00\t\x00\t\x00\x0c\xff\xfd\xbf\xda\x9e\x99\n\x90\n\x90\x00\x90\x0f\t\x90\xb9\xcb\xcb\x9a\xda\x9b\xd0\x9d\xbd\xbd\x9a\xdb\xcb\r\x0f\xbc\xff\xda\xdb\xcb\xc9\r\xac\xff\xff\xff\xff\xff\xff\xff\xff\xff\xff\xff\xff\xfb\xfd\xa0\t\xa0\x0c\x00\x00\x00\xd0\x9a\x00\x9a\x90\x90\xca\x90\xac\x90\x90\x90\xe0\x0c\x0e\x90\x00\xa0\xa0\n\xfc\xb0\xe0\xf9\xa0\xff\xcb\x00\x00\n\x9a\x90\x00\x0c\xfa\x90\x0c\xff\xbf\xbd\xbd\xb9\x0e\x90\x90\xd0\t\x0b\t\x00\x9e\r\n\x99\xbc\x99\xad\x90\xbd\xa9\t\x0b\xc9\r\x9d\x9a\xd0\xd0\xf0\xfd\xad\xf0\xbc\xb0\x9a\xcf\xff\xff\xff\xff\xff\xef\xff\xff\xff\xff\xff\xff\xaf\xdb\x00\x90\x9a\x90\xb0\x90\n\x00\x90\x00\x0e\x00\t\n\x90\xa0\xa0\x00\x90\xb0\xb0\x0b\n\x00\x00\xad\t\xe0\x9a\x00\xcf\xff\xff\xfb\xcb\x00\x00\xca\x9a\xcb\x90\x00\x00\xff\xff\xdf\xbd\xbc\xb9\x9c\x0b\t\n\x9c\x90\xb9\xa9\x9a\x9d\xbc\x9b\x9e\x9b\x0f\x9b\x9d\xbd\xbd\xbd\xb9\xa9\xe9\x9f\x9f\x9f\xfa\xdf\x0f\xda\xda\xd0\x9e\xff\xff\xff\xff\xff\xff\xff\xff\xff\xff\xff\xed\xf9\xad\xa9\n\x00\x00\x00\xa0\x90\x90\n\t\t\x00\x9e\r\n\t\x00\n\x0e\t\xc0\xf0\xc9\t\xa0\x00\xaf\xe9\xac\x90\xff\xff\xff\xff\xff\xff\xff\xb9\xd0\xda\x00\x00\x00\xff\xbd\xbb\xdb\t\x90\n\x90\x90\x90\x90\x0b\x0c\x9d\xa9\xdb\t\xf9\xc9\t\xd9\r\x9a\x9a\xdb\xc9\xbc\x9f\x99\xe9\xe9\xed\xad\xf0\xff\x0b\xc9\t\xe9\xff\xff\xff\xff\xff\xff\xff\xff\xff\xff\xff\xfb\xfa\xd0\x90\x00\x90\t\t\t\x00\n\r\x00\xa0\x0b\t\n\r\n\n\x90\t\xca\x9a\x00\xb0\xe0\t\xa9\xc0\xbe\x90\xa0\xcb\xef\xff\xff\xff\xff\xff\xff\x0b\xef\x90\x00\x0c\xff\xff\xfd\xb9\xdb\xcb\t\t\n\t\n\x9c\x99\xb0\xdb\t\xf0\x90\xb9\xf9\xad\xb9\xf9\xd9\t\xb0\xd9\xf9\xef\x9f\x9f\x9f\x9e\x9f\xe9\xed\xb0\xf0\x9a\xcf\xff\xff\xff\xff\xff\xff\xff\xff\xff\xff\xff\x9f\x0b\n\xd0\xa9\xa0\xa0\x00\x0b\t\x00\x90\x90\x90\x0e\x90\n\xd0\x00\n\n\r\t\x0c\x0b\x0f\x00\xca\x0c\x0f\xef\xda\x00\x9a\xda\xff\xff\xff\xfa\xda\x0c\xff\xf9\x00\x00\xfb\xf9\xfb\xda\x90\x90\x90\xda\x99\xc0\x99\x0b\x0f\x0b\t\xf0\xbd\xbd\t\x0f\x99\x0f\x9a\x9f\x90\xdb\x0b\r\x9e\xbd\x0f\xcb\xcb\xd0\xdf\x9e\xdb\x9e\r\x9a\xff\xff\xff\xff\xff\xff\xff\xff\xff\xff\xbf\xe9\xf0\xd0\t\x00\x90\x9c\x9a\x00\x00\x00\xa0\x0e\x00\t\x0e\x90\n\x9e\x00\xc0\xb0\xa0\xca\x9c\x00\xbc\xbc\xbf\xff\xff\xff\xfb\xc0\x00\x00\xcb\x0b\xc9\xa9\xcf\xff\xf0\x00\x00\xff\xff\xfd\xbd\xbc\xb0\xf0\t\x00\x9b\x0c\x90\x90\x9d\xbc\x99\t\t\xbd\xb9\xad\xb9\r\x90\x9f\x00\xd0\xda\x99\x90\xf9\x9f\x9d\xaf\xf0\xf9\x0f\xc9\xf0\xac\xdf\xff\xff\xff\xfe\xff\xff\xff\xff\xff\xff\xbf\x0b\x0b\x00\t\x00\x00\xa0\x9c\x9a\x90\x90\x90\x9a\x9e\t\n\r\x00\x9a\x0b\x0c\x90\xa9\xca\x9f\xcb\xcb\xff\xef\xff\xff\xff\xff\xff\xfe\xbc\xfe\x9e\x9e\xbf\xfd\xa9\x00\x0c\xff\xbd\xb9\xa9\t\t\x00\xb9\x0b\x00\x0b\x0f\x0b\xcb\x0b\x9e\x9a\x9f\x0b\t\xd9\x9c\x9a\x90\x90\t\x00\xb0\xd9\xed\xbd\xe9\xfc\xbd\x0f\xd0\xf0\x9b\x00\xd9\xef\xff\xff\xff\xff\xff\xff\xff\xff\xff\xf0\xf0\xbc\x90\n\x9a\n\x90\x90\n\x00\x00\xac\n\t\t\n\xd0\x9a\x9a\r\x0c\x9a\x0b\xca\r\xa0\x9e\xfd\xef\xff\xff\xff\xff\xff\xff\xff\xff\xff\xff\xfb\xcf\xfb\xda\x00\x00\xff\xfb\xfd\x90\xf0\xb0\t\x0c\x90\x90\x90\x90\x99\x90\x9d\t\x9d\t\xd9\xdb\x0b\x0b\x90\x0f\x00\x9a\x90\xd0\xb0\x9b\xc9\xbc\xbb\xcb\xf9\xaf\x0f\xad\xad\xa0\x9e\xff\xff\xff\xff\xff\xff\xff\xff\xff\xff\xff\x90\xa0\x90\x00\x9c\n\t\t\t\t\t\r\x00\xca\x90\n\xc0\r\xa0\xb0\xc9\xc0\x9c\xb0\xda\xc9\xaf\xff\xff\xff\xff\xff\xff\xff\xff\xff\xff\xbd\xff\x9c\xff\xf9\x90\x00\xff\xdf\xbb\xc9\t\t\x00\x90\xa9\xcb\r\xa9\xe9\xad\xa9\xbc\xb0\xb0\xb9\t\xd9\xd0\xd9\x00\x90\x00\xc9\xa9\xc9\xe9\xbc\xbd\xdb\xd0\xfc\xdb\xd0\x90\x90\xda\x9c\xff\xff\xff\xff\xff\xff\xff\xff\xff\xff\xbd\xe9\xda\t\xc0\t\t\x00\xa0\x00\xa0\x00\xa0\xb0\xa9\x0e\x90\x9a\x90\r\t\xa0\xb0\xf0\x0f\xad\xaf\xcf\xef\xff\xff\xff\xff\xff\xff\xff\xff\xff\xff\xf9\xeb\xff\xf0\x00\x0c\xfb\xfb\xdb\x9a\x90\xf0\x9a\t\t\x00\x90\x90\x90\xd9\r\t\x9d\x9d\x9c\xb9\xa9\t\xa0\x90\x00\x90\x90\x0c\xb0\x90\xdb\xda\xf0\xff\x9f\xad\xa9\xe9\xe9\xbc\xf0\x9e\xff\xff\xff\xff\xff\xff\xff\xff\xf9\xeb\x9a\x00\x9a\x0b\n\x00\xa9\t\t\t\xa0\x90\x00\x9c\t\n\x0c\x0e\x9a\x0e\r\x0e\x00\xf0\xd0\xf0\xff\xff\xff\xff\xff\xff\xff\xff\xff\xff\xff\xff\xeb\xdf\xff\x0b\x00\x00\xff\xdf\xb9\xc0\xda\x90\x90\xdb\t\xa9\x0b\x90\x9a\x9a\x9a\x9e\x9a\x9a\x9b\x9c\x99\xa9\t\t\t\x00\x00\t\t\r\xad\xad\x9f\xf9\xf0\xdb\x9e\x9c\x9a\xc9\x0b\xcf\xff\xff\xff\xff\xff\xff\xff\xff\xff\xf9\xe9\t\x00\x90\x00\x90\x90\x00\xa0\x0c\t\x00\xf0\x0b\xca\r\x0b\t\x0c\x90\x9a\t\x0f\x00\xfa\xde\xff\xff\xff\xff\xff\xff\xff\xff\xff\xff\xff\xfb\xdf\x9a\xcb\x90\x00\x0c\xff\xf9\xf0\x9b\t\t\x0b\x00\x00\x90\xd0\xa0\r\t\xc9\x99\x9d\x99\xc0\x9b\xd0\x9c\x90\x00\x0c\x90\x90\x90\x0f\x0b\xc9\xdf\xfd\x9e\x9f\xf9\xe9\x0b\r\x9e\x9c\xbc\xff\xff\xff\xff\xff\xff\xff\xff\xbf\x0b\x0f\x00\xb0\x00\x90\n\r\xa9\t\xa9\x00\xe9\t\x00\x90\n\x9c\n\x0b\x0e\r\xac\xb0\xf0\x0f\x0f\xef\xff\xff\xff\xff\xff\xff\xff\xff\xff\xff\xdf\xfe\xfb\xde\xf9\x00\x00\xff\xbf\x9f\t\xbc\xb0\xd0\x99\xbc\x0b\t\r\n\x90\xb0\xe0\xb0\xdb\x99\xc9\x0b\t\x0b\x90\x90\xa9\t\x0f\x90\xd0\xfa\x90\xfa\xfd\xf9\xad\x9e\x9c\xb0\xa9\xe9\xcb\xef\xff\xff\xff\xff\xff\xff\xff\xff\xff\x90\xb0\t\xe0\xa9\r\x00\x00\x00\x00\xb0\x00\xa0\x9e\n\xd0\n\x9c\x9c\t\n\t\xc0\x0f\t\xef\xff\xff\xff\xff\xff\xff\xff\xff\xff\xff\xff\xfa\xdb\xd0\xb0\x90\x00\x0e\xff\xfd\xa9\xbc\x99\x99\xa9\xa0\t\x90\x90\x90\x90\x90\x99\x99\xd9\xb0\x90\xb9\xf9\xdb\x90\r\t\x9c\xbd\xa9\x0f\x9f\x9d\xff\x9f\xdb\xde\xdb\t\x0b\r\x9e\x9e\xbd\x0f\xff\xff\xff\xff\xff\xff\xff\xff\xbd\xaf\x00\x90\t\x00\xa0\x0b\t\xa0\x90\x00\x9a\xd0\x00\t\t\xe9\n\t\xac\xbc\x9c\xb0\xf0\xfe\xff\xff\xff\xff\xff\xff\xff\xff\xff\xff\xff\xff\xff\x9e\x9e\x9c\x00\x00\r\xfb\x9b\x99\xc9\x0f\n\xd9\r\t\xa0\x9a\t\xa9\xe9\xe9\x0f\x0b\r\x9b\xc9\t\xa9\xcb\xdb\x9b\xcb\x90\xdb\xdf\x9e\x9f\xbc\xfd\xbc\xbb\x90\xbc\xbc\xb0\xe9\xcb\xd0\xff\xff\xff\xff\xff\xff\xff\xff\xfb\xcf\x90\x0b\xca\x90\xa9\x00\x90\x00\t\xa0\t\xe0\x00\xe9\x0c\xa0\x00\xc9\xac\x90\x0b\n\x0f\x00\xf9\xef\xff\xff\xff\xff\xff\xff\xff\xff\xff\xff\xff\xff\xfb\xda\t\xa0\x00\x0e\xff\xf9\xca\x9a\x90\x99\x00\x90\x90\r\x00\x9c\x90\x90\x9a\x99\x9d\x9b\xc9\xbd\xbd\x9f\x99\t\xc9\x9c\x9f\x9c\xb0\xdb\xde\xdb\xf0\xff\x9d\xad\t\xf0\xc9\x9b\xca\xda\xde\xff\xff\xff\xff\xff\xff\xff\xff\xba\x9e\x90\x90\t\x00\x90\xa9\x0b\x00\t\xa0\t\xa9\x90\xb0\x9c\x9a\x0c\x90\xe9\xc0\xd0\x90\xf0\x0e\xdf\xff\xff\xff\xff\xff\xff\xff\xff\xff\xff\xff\xff\xfc\xbd\xb0\t\x00\r\xfb\xdb\xbd\x99\xf9\xe9\xb0\x90\xb9\x0b\t\xa9\x0b\t\t\xca\x9b\t\xbd\t\x9a\x99\xe9\xdb\x9d\xa9\xf0\xf9\xdb\xed\xbd\xfd\xff\x9f\xe9\x90\xf0\x9f\x9e\xad\xbc\xbc\xb9\xff\xff\xff\xff\xff\xff\xff\xff\xfd\xa9\xa0\t\n\x9c\xa9\x00\xc0\x9a\x00\x90\x00\xc0\x0e\x00\n\x00\x9a\n\x90\xa9\xa0\xf0\x0f\x0f\xbe\xff\xff\xff\xff\xff\xff\xff\xff\xff\xff\xff\xff\xbf\xf0\xf0\x90\x00\x0e\xff\x90\xda\x9e\x90\x99\xc9\x0b\x0c\x90\x90\x90\x9d\x0b\xc9\xb9\xd0\xdb\xcb\xdb\xd9\xdb\x99\xa9\xcb\x9d\t\r\xad\x9f\xcf\xad\xe9\xf9\x9d\xa9\r\xad\xa9\xda\xdb\xdb\xcf\xef\xff\xff\xff\xff\xff\xff\xff\x0f\x9c\x90\xb0\xa9\x00\x90\t\xa9\x00\x9c\n\x9a\x90\t\t\xad\x0f\x00\xc9\x0e\x9c\x0f\x00\xf0\xfd\xef\xff\xff\xff\xff\xff\xff\xff\xff\xff\xff\xff\xff\xff\xff\x90\x00\x00\xcf\xf9\xad\xbd\x99\x0b\xda\x9b\r\t\xb0\x9e\x90\xb0\t\x0b\t\t\xa9\x99\t\xbc\xb9\x00\x90\x90\x00\t\t\t\xca\xdf\x9f\x9f\x0b\xca\x9d\xa9\xbd\xbd\xad\xac\xbc\xb0\xff\xff\xff\xff\xff\xff\xff\xf9\xfb\x0b\x0b\xc0\x90\x0b\x00\xb0\x00\t\n\t\xc0\x0b\n\xc0\x00\x00\x0b\x0e\x90\x0b\x00\xe9\x0f\x0e\xff\xff\xff\xff\xff\xff\xff\xff\xff\xff\xff\xff\xff\xbd\xbd\xe9\x00\x00\x0f\xfb\xda\x9a\xda\xd9\xad\t\xb0\xb0\t\t\xad\t\xb0\x90\x9c\xb9\x9d\xad\xbc\x99\t\t\x00\x00\x99\x00\x00\x00\t\t\xc0\x00\xd0\x99\x00\x90\xda\x9c\xbc\x9f\xdb\xcf\t\xef\xff\xff\xff\xff\xff\xff\xed\xad\x00\x90\x0f\x00\xb0\xcb\t\n\t\x00\x0b\xc0\xd0\x9a\xda\x9a\xc0\x90\xe9\xc0\xf0\x9e\x00\xf9\xef\xff\xff\xff\xff\xff\xff\xff\xff\xff\xff\xff\xff\xff\xeb\xff\x90\x00\x0f\xfb\xdf\x9d\xb9\xad\x9b\xd0\xd0\x9b\xcb\t\x0b\r\x00\r\xb0\x0f\t\x90\t\x00\x00\x00\x90\x9c\n\xd0\xbc\x90\x9c\n\x90\x90\x00\x00\x9a\x0f\x9f\xa9\x9f\x0f\x0f\x9f\x0f\x9e\xff\xff\xff\xff\xff\xff\xbf\x9a\x9a\x0b\x00\x90\t\x00\n\x90\x00\x9a\x90\xb0\n\x00\x00\x0c\x9a\xc0\x90\xa9\x00\xe9\x9f\x0e\xff\xff\xff\xff\xff\xff\xff\xff\xff\xff\xff\xff\xff\xff\x99\xe9\xa0\x90\xcf\xbc\xb9\xfb\r\x9b\xc9\xa9\xb9\xc9\x90\xda\x99\xda\x9b\x90\t\x90\x90\x00\x90\t\r\t\xc9\xc9\x99\x90\x90\t\xa9\x9c\x9e\x9a\x90\x00\x00\xd0\t\xd0\xf0\xf0\xf9\xe9\xf0\xfd\xff\xff\xff\xff\xff\xfb\xf9\xe9\xc0\x90\x0b\x00\x9a\x90\x90\xc0\xb0\x00\xc0\x00\t\xc9\x0f\t\xa0\x0b\x0e\x9c\x0f\t\xe0\xef\xff\xff\xff\xff\xff\xff\xff\xff\xff\xff\xff\xff\xff\xf9\xef\t\t\x00\x0f\x9d\xbd\xa9\xdb\xbc\x9b\x9d\n\x9a\t\xa9\xc9\xa9\x00\x00\x90\x00\x00\t\t\xb0\xb0\x90\x9a\x9b\x0f\x0f\x9f\x9f\xd9\xe9\xbd\xad\x0b\t\r\xb0\xbf\x0f\x0f\x9f\x9e\xdb\xcf\xff\xff\xff\xff\xff\xff\xff\xcb\t\x0b\n\x90\x0b\x00\n\t\xa9\x0c\xb0\xb0\x9e\n\n\x00\x00\r\x0c\x90\n\x90\xbc\x0f\x9e\xff\xff\xff\xff\xff\xff\xff\xff\xff\xff\xff\xff\xff\xff\xb0\x</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</si>
  <si>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</si>
  <si>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Suyama</t>
  </si>
  <si>
    <t>Michael</t>
  </si>
  <si>
    <t>Coventry House
Miner Rd.</t>
  </si>
  <si>
    <t>EC2 7JR</t>
  </si>
  <si>
    <t>(71) 555-7773</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</si>
  <si>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cf\x9a\x9f\xbc\xbf\xfd\x00\x00\x00\x00\x00\x00\x0c\x0b\xcf\x9b\xdf\x0f\xff\xff\xff\xff\xff\xff\xff\xff\xff\xff\xff\xff\xff\xff\xff\xff\xff\xff\xff\xff\xff\xff\xff\xff\xff\xff\xff\xff\xff\xff\xff\xff\xff\xff\xff\xff\xff\xff\xff\xff\xff\xff\xff\xff\xff\xff\xff\xff\xff\xff\xff\xff\xff\xff\xff\xff\xff\xff\xff\xff\xff\xff\xff\xff\xff\xff\xff\xff\xff\xff\xff\xff\xff\xff\xff\xff\xff\xff\xf0\xfc\xf0\xef\xde\x9a\x00\x00\x00\x00\x00\x00\x00\xbc\xb0\xfc\xa0\xff\xff\xff\xff\xff\xff\xff\xff\xff\xff\xff\xff\xff\xff\xff\xff\xff\xff\xff\xff\xff\xff\xff\xff\xff\xff\xff\xff\xff\xff\xff\xff\xff\xff\xff\xff\xff\xff\xff\xff\xff\xff\xff\xff\xff\xff\xff\xff\xff\xff\xff\xff\xff\xff\xff\xff\xff\xff\xff\xff\xff\xff\xff\xff\xff\xff\xff\xff\xff\xff\xff\xff\xff\xff\xff\xff\xff\xff\xff\xf0\xa9\xa9\xf9\xeb\xfc\x00\x00\x00\x00\x00\x00\n\xd0\xbc\xf0\xbd\xff\xff\xff\xff\xff\xff\xff\xff\xff\xff\xff\xff\xff\xff\xff\xff\xff\xff\xff\xff\xff\xff\xff\xff\xff\xff\xff\xff\xff\xff\xff\xff\xff\xff\xff\xff\xff\xff\xff\xff\xff\xff\xff\xff\xff\xff\xff\xff\xff\xff\xff\xff\xff\xff\xff\xff\xff\xff\xff\xff\xff\xff\xff\xff\xff\xff\xff\xff\xff\xff\xff\xff\xff\xff\xff\xff\xff\xff\xff\xff\r\xac\xbe\x9f\n\x00\x00\x00\x00\x00\x00\t\x0b\xcb\x0b\xcb\xff\xff\xff\xff\xff\xff\xff\xff\xff\xff\xff\xff\xff\xff\xff\xff\xff\xff\xff\xff\xff\xff\xff\xff\xff\xff\xff\xff\xff\xff\xff\xff\xff\xff\xff\xff\xff\xff\xff\xff\xff\xff\xff\xff\xff\xff\xff\xff\xff\xff\xff\xff\xff\xff\xff\xff\xff\xff\xff\xff\xff\xff\xff\xff\xff\xff\xff\xff\xff\xff\xff\xff\xff\xff\xff\xff\xff\xff\xff\xff\xb0\xf0\xda\x0f\xd0\x00\x00\x00\x00\x00\x00\x00\xad\xad\xe9\x0f\xff\xff\xff\xff\xff\xff\xff\xff\xff\xff\xff\xff\xff\xff\xff\xff\xff\xff\xff\xff\xff\xff\xff\xff\xff\xff\xff\xff\xff\xff\xff\xff\xff\xff\xff\xff\xff\xff\xff\xff\xff\xff\xff\xff\xff\xff\xff\xff\xff\xff\xff\xff\xff\xff\xff\xff\xff\xff\xff\xff\xff\xff\xff\xff\xff\xff\xff\xff\xff\xff\xff\xff\xff\xff\xff\xff\xff\xff\xff\xff\xc9\t\xa9\xf0\xa0\x00\x00\x00\x00\x00\x00\x00\x00\x0b\x0e\xbf\xff\xff\xff\xff\xff\xff\xff\xff\xff\xff\xff\xff\xff\xff\xff\xff\xff\xff\xff\xff\xff\xff\xff\xff\xff\xff\xff\xff\xff\xff\xff\xff\xff\xff\xff\xff\xff\xff\xff\xff\xff\xff\xff\xff\xff\xff\xff\xff\xff\xff\xff\xff\xff\xff\xff\xff\xff\xff\xff\xff\xff\xff\xff\xff\xff\xff\xff\xff\xff\xff\xff\xff\xff\xff\xff\xff\xff\xff\xff\xff\xf0\n\x0c\x00\x00\x00\x00\x00\x00\x00\x00\x00\x0b\xcb\xc9\xff\xff\xff\xff\xff\xff\xff\xff\xff\xff\xff\xff\xff\xff\xff\xff\xff\xff\xff\xff\xff\xff\xff\xff\xff\xff\xff\xff\xff\xff\xff\xff\xff\xff\xff\xff\xff\xff\xff\xff\xff\xff\xff\xff\xff\xff\xff\xff\xff\xff\xff\xff\xff\xff\xff\xff\xff\xff\xff\xff\xff\xff\xff\xff\xff\xff\xff\xff\xff\xff\xff\xff\xff\xff\xff\xff\xff\xff\xff\xff\xff\xfe\r\xa9\xe9\x00\x00\x00\x00\x00\x00\x00\x00\x00\x00\x9b\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00\xb0\x0f\xff\xff\xff\xff\xff\xff\xff\xff\xff\xff\xff\xff\xff\xff\xff\xff\xff\xff\xff\xff\xff\xff\xff\xff\xff\xff\xff\xff\xff\xff\xff\xff\xff\xff\xff\xff\xff\xff\xff\xff\xff\xff\xff\xff\xff\xff\xff\xff\xff\xff\xff\xff\xff\xff\xff\xff\xff\xff\xff\xff\xff\xff\xff\xff\xff\xff\xff\xff\xff\xff\xff\xff\xff\xff\xff\xff\xff\xff\xff\xff\xff\xff\x90\x0b\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00\x00\t\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f\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f\xff\xff\xff\xff\xff\xff\xff\xff\xff\xff\xff\xff\xff\xff\xff\xff\xff\xff\xff\xff\xff\xff\xff\xff\xff\xff\xff\xff\xff\xff\xff\xff\xff\xff\xff\xff\xff\xff\xff\xff\xff\xff\xff\xff\xf0\xff\xff\xff\xff\xff\xff\xff\xff\xff\xff\xff\xff\xff\xff\xff\xff\xff\xff\xff\xff\xff\xff\xff\xff\xff\xff\xff\xff\xff\xff\xff\xff\xff\xff\xff\xff\xff\xff\xff\xff\xff\x00\x00\x00\x00\x00\x00\x00\x00\x00\x9f\xff\xff\xff\xff\xff\xff\xff\xff\xff\xff\xff\xff\xff\xff\xff\xff\xff\xff\xff\xff\xff\xff\xff\xff\xff\xff\xff\xff\xff\xff\xff\xff\xff\xff\xff\xff\xff\xff\xff\xff\xff\xff\xff\xff\xf0\x0b\xff\xff\xff\xff\xff\xff\xff\xff\xff\xff\xff\xff\xff\xff\xff\xff\xff\xff\xff\xff\xff\xff\xff\xff\xff\xff\xff\xff\xff\xff\xff\xff\xff\xff\xff\xff\xff\xff\xff\xff\xc0\x00\x00\x00\x00\x00\x00\x00\x00\xff\xff\xff\xff\xff\xff\xff\xff\xff\xff\xff\xff\xff\xff\xff\xff\xff\xff\xff\xff\xff\xff\xff\xff\xff\xff\xff\xff\xff\xff\xff\xff\xff\xff\xff\xff\xff\xff\xff\xff\xff\xff\xff\xff\xff\xf0\x00\x9f\xff\xff\xff\xff\xff\xff\xff\xff\xff\xff\xff\xff\xff\xff\xff\xff\xff\xff\xff\xff\xff\xff\xff\xff\xff\xff\xff\xff\xff\xff\xff\xff\xff\xff\xff\xff\xff\xff\xff\xf0\x00\x00\x00\x00\x00\x00\x00\x0b\xff\xff\xff\xff\xff\xff\xff\xff\xff\xff\xff\xff\xff\xff\xff\xff\xff\xff\xff\xff\xff\xff\xff\xff\xff\xff\xff\xff\xff\xff\xff\xff\xff\xff\xff\xff\xff\xff\xff\xff\xff\xff\xff\xff\xff\xf0\x00\x00\x0f\xff\xff\xff\xff\xff\xff\xff\xff\xff\xff\xff\xff\xff\xff\xff\xff\xff\xff\xff\xff\xff\xff\xff\xff\xff\xff\xff\xff\xff\xff\xff\xff\xff\xff\xff\xff\xff\xff\xff\x00\x00\x00\x00\x00\x00\x00\x9f\xff\xff\xff\xff\xff\xff\xff\xff\xff\xff\xff\xff\xff\xff\xff\xff\xff\xff\xff\xff\xff\xff\xff\xff\xff\xff\xff\xff\xff\xff\xff\xff\xff\xff\xff\xff\xff\xff\xff\xff\xff\xff\xff\xff\xff\xf0\x00\x00\x00\x0f\xff\xff\xff\xff\xff\xff\xff\xff\xff\xff\xff\xff\xff\xff\xff\xff\xff\xff\xff\xff\xff\xff\xff\xff\xff\xff\xff\xff\xff\xff\xff\xff\xff\xff\xff\xff\xff\xff\xe0\x00\x00\x00\x00\x00\x00\xff\xff\xff\xff\xff\xff\xff\xff\xff\xff\xff\xff\xff\xff\xff\xff\xff\xff\xff\xff\xff\xff\xff\xff\xff\xff\xff\xff\xff\xff\xff\xff\xff\xff\xff\xff\xff\xff\xff\xff\xff\xff\xff\xff\xff\xff\xf0\x00\x00\x00\x00\xbe\xff\xff\xff\xff\xff\xff\xff\xff\xff\xff\xff\xff\xff\xff\xff\xff\xff\xff\xff\xff\xff\xff\xff\xff\xff\xff\xff\xff\xff\xff\xff\xff\xff\xff\xff\xff\xff\xf0\x00\x00\x00\x00\x00\x0b\xff\xff\xff\xff\xff\xff\xff\xff\xff\xff\xff\xff\xff\xff\xff\xff\xff\xff\xff\xff\xff\xff\xff\xff\xff\xff\xff\xff\xff\xff\xff\xff\xff\xff\xff\xff\xff\xff\xff\xff\xff\xff\xff\xff\xff\xff\xf0\x00\x00\x00\x00\x00\x9a\xff\xff\xff\xff\xff\xff\xff\xff\xff\xff\xff\xff\xff\xff\xff\xff\xff\xff\xff\xff\xff\xff\xff\xff\xff\xff\xff\xff\xff\xff\xff\xff\xff\xff\xff\xff\xff\x00\x00\x00\xa0\x00\x9f\xff\xff\xff\xff\xff\xff\xff\xff\xff\xff\xff\xff\xff\xff\xff\xff\xff\xff\xff\xff\xff\xff\xff\xff\xff\xff\xff\xff\xff\xff\xff\xff\xff\xff\xff\xff\xff\xff\xff\xff\xff\xff\xff\xff\xff\xff\xf0\x00\x00\x00\x00\x00\x00\xa0\xbf\xff\xff\xff\xff\xff\xff\xff\xff\xff\xff\xff\xff\xff\xff\xff\xff\xff\xff\xff\xff\xff\xff\xff\xff\xff\xff\xff\xff\xff\xff\xff\xff\xff\xff\xff\xf0\x00\xbf\x9e\xd0\xbf\xff\xff\xff\xff\xff\xff\xff\xff\xff\xff\xff\xff\xff\xff\xff\xff\xff\xff\xff\xff\xff\xff\xff\xff\xff\xff\xff\xff\xff\xff\xff\xff\xff\xff\xff\xff\xff\xff\xff\xff\xff\xff\xff\xff\xff\xff\xf0\x00\x00\x00\x00\x00\x00\x90\n\n\x9f\xff\xff\xff\xff\xff\xff\xff\xff\xff\xff\xff\xff\xff\xff\xff\xff\xff\xff\xff\xff\xff\xff\xff\xff\xff\xff\xff\xff\xff\xff\xff\xff\xff\xff\t\x0f\xfb\xff\xff\xff\xff\xff\xff\xff\xff\xff\xff\xff\xff\xff\xff\xff\xff\xff\xff\xff\xff\xff\xff\xff\xff\xff\xff\xff\xff\xff\xff\xff\xff\xff\xff\xff\xff\xff\xff\xff\xff\xff\xff\xff\xff\xff\xff\xff\xff\xf0\x00\x00\x00\x00\x00\x0b\x0e\x90\x90\x00\xbf\xff\xff\xff\xff\xff\xff\xff\xff\xff\xff\xff\xff\xff\xff\xff\xff\xff\xff\xff\xff\xff\xff\xff\xff\xff\xff\xff\xff\xff\xff\xff\xff\xff\xff\xff\xff\xff\xff\xff\xff\xff\xff\xff\xff\xff\xff\xff\xff\xff\xff\xff\xff\xff\xff\xff\xff\xff\xff\xff\xff\xff\xff\xff\xff\xff\xff\xff\xff\xff\xff\xff\xff\xff\xff\xff\xff\xff\xff\xff\xff\xff\xff\xff\xff\xf0\x00\x00\x00\x00\x00\x00\t\xa0\xa0\x00\x00\xbf\xff\xff\xff\xff\xff\xff\xff\xff\xff\xff\xff\xff\xff\xff\xff\xff\xff\xff\xff\xff\xff\xff\xff\xff\xff\xff\xff\xff\xff\xff\xff\xff\xf9\x00\x90\xf0\xdf\xff\xff\xff\xff\xff\xff\xff\xff\xff\xff\xff\xff\xff\xff\xff\xff\xff\xff\xff\xff\xff\xff\xff\xff\xff\xff\xff\xff\xff\xff\xff\xff\xff\xff\xff\xff\xff\xff\xff\xff\xff\xff\xff\xff\xff\xff\xf0\x00\x00\x00\x00\x00\x00\xa0\xbc\t\x00\xb0\x00\x0f\xff\xff\xff\xff\xff\xff\xff\xff\xff\xff\xff\xff\xff\xff\xff\xff\xff\xff\xff\xff\xff\xff\xff\xff\xff\xff\xff\xff\xff\xff\xdb\xc0\t\t\x00\x00\xbf\xff\xff\xff\xff\xff\xff\xff\xff\xff\xff\xff\xff\xff\xff\xff\xff\xff\xff\xff\xff\xff\xff\xff\xff\xff\xff\xff\xff\xff\xff\xff\xff\xff\xff\xff\xff\xff\xff\xff\xff\xff\xff\xff\xff\xff\xf0\x00\x00\x00\x00\x00\x00\x90\xa9\xa0\xa0\x00\x00\x00\x9f\xff\xff\xff\xff\xff\xff\xff\xff\xff\xff\xff\xff\xff\xff\xff\xff\xff\xff\xff\xff\xff\xff\xff\xff\xff\xff\xff\xff\xff\xe9\t\xa0\xda\x9b\t\x00\xdb\xff\xff\xff\xff\xff\xff\xff\xff\xff\xff\xff\xff\xff\xff\xff\xff\xff\xff\xff\xff\xff\xff\xff\xff\xff\xff\xff\xff\xff\xff\xff\xff\xff\xff\xff\xff\xff\xff\xff\xff\xff\xff\xff\xff\xf0\x00\x00\x00\x00\x00\x00\x00\x9a\t\x00\x00\x00\x90\x00\xff\xff\xff\xff\xff\xff\xff\xff\xff\xff\xff\xff\xff\xff\xff\xff\xff\xff\xff\xff\xff\xff\xff\xff\xff\xff\xff\xff\xf0\x90\xb0\x99\t\x00\x9a\x90\xbc\xff\xff\xff\xff\xff\xff\xff\xff\xff\xff\xff\xff\xff\xff\xff\xff\xff\xff\xff\xff\xff\xff\xff\xff\xff\xff\xff\xff\xff\xff\xff\xff\xff\xff\xff\xff\xff\xff\xff\xff\xff\xff\xff\xff\xf0\xa0\x00\x00\x00\x00\x00\x00\xbe\x9a\x00\x00\x00\x00\x9a\x9d\xff\xff\xff\xff\xff\xff\xff\xff\xff\xff\xff\xff\xff\xff\xff\xff\xff\xff\xff\xff\xff\xff\xff\xff\xff\xff\xfd\t\xa0\x90\x90\xa9\t\t\t\x00\x9f\xff\xff\xff\xff\xff\xff\xff\xff\xff\xff\xff\xff\xff\xff\xff\xff\xff\xff\xff\xff\xff\xff\xff\xff\xff\xff\xff\xff\xff\xff\xff\xff\xff\xff\xff\xff\xff\xff\xff\xff\xff\xff\xf0\xf0\t\x00\x00\x00\x00\x00\xa0\t\xe9\xe0\x00\x00\x00\x00\xaa\x90\xff\xff\xff\xff\xff\xff\xff\xff\xff\xff\xff\xff\xff\xff\xff\xff\xff\xff\xff\xff\xff\xff\xff\xff\xff\x00\x90\x9d\t\xa9\x90\x9a\t\x00\x90\x00\x9f\xff\xff\xff\xff\xff\xff\xff\xff\xff\xff\xff\xff\xff\xff\xff\xff\xff\xff\xff\xff\xff\xff\xff\xff\xff\xff\xff\xff\xff\xff\xff\xff\xff\xff\xff\xff\xff\xff\xff\xff\xfd\xa0\xf0\xa0\x00\xb0\x00\x00\x00\x90\xa0\x9a\x9a\x90\x00\x00\x00\t\xaf\x0b\xff\xff\xff\xff\xff\xff\xff\xff\xff\xff\xff\xff\xff\xff\xff\xff\xff\xff\xff\xff\xff\xff\xff\xf0\x9a\x9a\t\xa9\x00\t\t\x00\xb0\x0b\x00\t\xff\xff\xff\xff\xff\xff\xff\xff\xff\xff\xff\xff\xff\xff\xff\xff\xff\xff\xff\xff\xff\xff\xff\xff\xff\xff\xff\xff\xff\xff\xff\xff\xff\xff\xff\xff\xff\xff\xff\xff\xe0\x00\xf0\t\xa0\x00\x00\x00\x00\x00\x00\xac\xb0\xa0\n\x00\x00\x9a\xd0\xa0\x0f\xff\xff\xff\xff\xff\xff\xff\xff\xff\xff\xff\xff\xff\xff\xff\xff\xff\xff\xff\xff\xff\xfc\x0b\r\t\x90\t\t\xa0\x00\t\x00\x90\x90\x90\x0b\xff\xff\xff\xff\xff\xff\xff\xff\xff\xff\xff\xff\xff\xff\xff\xff\xff\xff\xff\xff\xff\xff\xff\xff\xff\xff\xff\xff\xff\xff\xff\xff\xff\xff\xff\xff\xff\xff\x00\t\x00\xf0\n\x00\x00\x00\x00\x00\x00\t\x0b\x0e\x9e\x90\x00\t\xa0\xba\x90\xb0\xac\xff\xff\xff\xff\xff\xff\xff\xff\xff\xff\xff\xff\xff\xff\xff\xff\xff\xff\xff\xfe\x90\x90\x90\x9b\x00\x90\xb0\t\x00\xb0\t\t\x00\xa0\x00\xff\xff\xff\xff\xff\xff\xff\xff\xff\xff\xff\xff\xff\xff\xff\xff\xff\xff\xff\xff\xff\xff\xff\xff\xff\xff\xff\xff\xff\xff\xff\xff\xff\xff\xff\xff\xff\xc0\xa9\xa0\xa0\xf0\x00\x00\x00\x00\x00\x00\x00\n\x00\x9a\x9a\n\x00\x00\t\xf0\xbc\t\t\x00\xff\xff\xff\xff\xff\xff\xff\xff\xff\xff\xff\xff\xff\xff\xff\xff\xff\xff\xf9\x0b\t\x0b\x00\x0b\x00\t\x00\x90\t\x00\n\t\x90\x90\t\xff\xff\xff\xff\xff\xff\xff\xff\xff\xff\xff\xff\xff\xff\xff\xff\xff\xff\xff\xff\xff\xff\xff\xff\xff\xff\xff\xff\xff\xff\xff\xff\xff\xff\xff\xcb\x0b\x00\x00\x00\xf0\x9a\x00\x00\x00\x00\x00\x00\x00\x00\x00\t\x0c\xb0\x00\xa0\xad\xab\xa0\xa0\x00\t\xff\xff\xff\xff\xff\xff\xff\xff\xff\xff\xff\xff\xff\xff\xff\xff\xff\xa0\x90\x9a\x90\x99\x00\x90\x00\x00\x00\x00\x9a\t\x00\t\t\x00\x9b\xff\xff\xff\xff\xff\xff\xff\xff\xff\xff\xff\xff\xff\xff\xff\xff\xff\xff\xff\xff\xff\xff\xff\xff\xff\xff\xff\xff\xff\xff\xff\xff\xff\xe0\xb0\xa0\xfa\x9a\x90\xf0\xa0\x90\x00\x00\x00\n\x90\x00\n\x00\xa0\x0b\x00\x00\t\n\x0c\x9a\xda\x9a\x00\x0b\xff\xff\xff\xff\xff\xff\xff\xff\xff\xff\xff\xff\xff\xff\xff\xf0\x90\x9f\t\t\xa0\t\n\x90\x9a\t\x00\x00\x90\x0b\x00\n\x90\x00\xfb\xff\xff\xff\xff\xff\xff\xff\xff\xff\xff\xff\xff\xff\xff\xff\xff\xff\xff\xff\xff\xff\xff\xff\xff\xff\xff\xff\xff\xff\xff\xff\n\t\x0f\x0b\x00\xe0\n\xf0\x90\xe0\x00\x00\x00\x00\n\x00\x00\x00\x00\xb0\x00\x00\x00\xa9\t\xa0\x00\x00\x00\xa9\xc9\xff\xff\xff\xff\xff\xff\xff\xff\xff\xff\xff\xff\xff\xff\t\t\xa0\x90\xb0\xd0\xb0\t\t\x00\x90\x0b\t\x00\x90\x0b\x99\x00\xb0\x9f\xff\xff\xff\xff\xff\xff\xff\xff\xff\xff\xff\xff\xff\xff\xff\xff\xff\xff\xff\xff\xff\xff\xff\xff\xff\xff\xff\xff\xff\xff\n\x90\xbc\xaa\x9e\x9a\t\xa0\xf0\x0b\x0b\n\x90\x00\x00\x00\x00\x90\x00\x00\x00\xa0\x00\x00\x00\n\x0b\x0b\x00\x0b\xcb\xaa\x90\xff\xff\xff\xff\xff\xff\xff\xff\xff\xff\xff\xff\xf0\t\xf0\x99\xa9\t\xa9\x0b\xc0\n\t\xa9\x0c\x9a\x9a\xc9\x00\x00\t\t\x00\xbf\xff\xff\xff\xff\xff\xff\xff\xff\xff\xff\xff\xff\xff\xff\xff\xff\xff\xff\xff\xff\xff\xff\xff\xff\xff\xff\xff\xff\xa0\x90\xac\x0b\r\xa0\xad\xa0\x00\xf0\xa0\xda\xf9\xeb\xcb\x00\x00\x00\x00\x00\x00\x00\x90\x00\x00\x00\x00\x90\xe0\x9a\x00\x90\xda\x00\x00\x9f\xff\xff\xff\xff\xff\xff\xff\xff\xff\xff\t\xb0\x9b\t\x9e\x90\x9a\xc0\x9a\x90\x00\x00\xb0\x00\x90\x9a\x9c\x90\xb0\x9c\xb0\x90\xff\xff\xff\xff\xff\xff\xff\xff\xff\xff\xff\xff\xff\xff\xff\xff\xff\xff\xff\xff\xff\xff\xff\xff\xff\xff\xfe\x90\xda\x00\x9a\x00\xa0\x0f\n\x9a\xf0\xf0\x00\xa9\x0f\x0b\x00\x00\x00\x00\xa0\x00\x00\x00\n\x00\x00\x00\x0b\n\x9a\x00\x00\xab\xa9\x00\x90\x0f\xbf\xff\xff\xff\xff\xff\xff\xff\xff\xf0\x9b\t\xb0\x9a\xd0\x9e\t\x00\x00\x00\xb0\t\x00\xb0\xa9\xa9\x0b\t\t\xa9\t\t\x0f\xff\xff\xff\xff\xff\xff\xff\xff\xff\xff\xff\xff\xff\xff\xff\xff\xff\xff\xff\xff\xff\xff\xff\xff\xf0\xa9\xa0\xa0\x00\xa0\xda\xda\xb0\xad\xac\n\xf0\x00\x9a\xfa\xf0\xa0\x00\x00\x00\x00\x00\x00\n\t\x00\x00\t\xa0\x0f\x00\xa0\x0b\r\x00\xa0\n\x9b\x0f\xff\xff\xff\xff\xff\xff\xff\xff\xf0\xb0\xdb\r\xa9\xb0\xb0\x90\x0b\x00\x90\x00\x90\t\x00\xd0\x9c\xa9\xa9\x00\t\x0b\r\xa9\xff\xff\xff\xff\xff\xff\xff\xff\xff\xff\xff\xff\xff\xff\xff\xff\xff\xff\xff\xff\xff\xff\xff\xf0\n\x90\xcb\t\x00\x90\xa0\x00\x00\xf0\xa0\xb0\xf0\x00\x00\t\x0f\n\x00\x00\x00\x00\xa0\x00\t\xa0\x00\x00\x00\x0b\xb0\xb0\t\x00\xa0\xbc\x00\x00\x0f\x0b\x00\xbf\xff\xff\xff\xff\xff\xff\t\x99\xa9\x9a\x9d\xad\x00\xa9\x00\x90\xa0\x90\xa0\n\t\xa0\xb0\x90\xda\x9b\x9a\x90\xb9\t\t\xff\xff\xff\xff\xff\xff\xff\xff\xff\xff\xff\xff\xff\xff\xff\xff\xff\xff\xff\xff\xff\xf0\t\xa9\xeb\xbf\x00\x00\n\xda\xba\xda\x00\xb0\n\xf0\n\t\xa0\x00\t\xa0\x00\n\x90\t\x00\x00\x0b\x00\x00\n\x00\xda\xcb\x00\x00\x9a\x0b\n\t\xa0\xf0\xb0\x00\x0f\xff\xff\xff\xff\xfe\x9b\xe9\x9a\xf9\xa9\t\xa9\x00\x90\xa0\x90\x00\x90\t\x00\x90\x0b\x0b\t\xe0\x99\t\x0b\x0b\x90\xbf\xff\xff\xff\xff\xff\xff\xff\xff\xff\xff\xff\xff\xff\xff\xff\xff\xff\xff\xff\xf0\n\x00\x0b\x0f\x0f\xfa\x00\xa0\x00\xc0\xa9\xa0\xca\xd0\xf0\x90\x00\x00\xb0\x00\x00\x00\x00\x00\x00\x00\x00\xbc\xa9\xa0\t\xaf\xa9\x00\x00\x00\x00\xba\x90\x90\x0b\xa0\x00\x00\x0b\xff\xff\xff\xff\xf9\xbc\x90\xbd\x9a\xda\x9a\x90\x0b\x00\x90\x00\xb0\x00\x90\t\x00\x90\x9c\x9a\x9b\xca\x9f\t\x90\x9b\t\xff\xff\xff\xff\xff\xff\xff\xff\xff\xff\xff\xff\xff\xff\xff\xff\xff\xff\xe0\n\x90\x00\xa9\xfb\xff\xf0\x00\x9c\xa9\xab\xc0\xcb\xa9\xa0\xf0\xa0\x00\x00\x00\xb0\t\n\x00\n\x00\xa0\x0b\n\x90\t\n\x90\x90\xa0\n\x00\x0b\x9e\x9a\x00\xe9\x00\x00\x0b\x0f\x0f\xff\xff\xff\xa9\xf9\xbb\xf0\xb0\x90\x90\xda\x90\t\x00\t\x00\t\xa0\x9a\x9a\xda\x90\xb0\x90\xb9\xb0\x99\xa9\xf0\x9b\xdf\xff\xff\xff\xff\xff\xff\xff\xff\xff\xff\xff\xff\xff\xff\xff\xff\xc0\x00\x00\x00\n\xdf\xff\xff\x00\x00\n\x90\xe0\n\xb0\x00\n\xf0\x00\x00\x00\x00\x00\xa0\x00\x90\x00\x90\x00\x00\x0b\xca\n\x00\xa0\xa0\x00\x90\x0f\xad\xa9\xe0\xa0\x90\xa9\x00\x00\x90\xbf\xff\xff\xff\xdb\x0b\xc9\x0b\xcb\x9e\x9a\x90\x9b\x90\xb0\xb0\x90\x90\t\x00\x90\x90\xb0\x0b\x0f\t\xe9\xad\x90\x9b\t\t\xff\xff\xff\xff\xff\xff\xff\xff\xff\xff\xff\xff\xff\xff\xff\x00\n\x90\x00\x00\t\xaf\xff\xff\xf0\x00\x00\xa0\x00\xb0\n\x9e\xb0\xf0\x00\x00\x00\x00\x00\x00\x00\n\x00\x00\x00\x00\xb0\xb9\x00\x0b\t\x00\n\n\x90\xba\xda\x90\x9a\x0b\xca\x00\x00\x0b\x0b\xff\xff\xff\xbf\x9f\xba\xd9\xb0\xb9\t\xa9\xc0\xb0\x90\x9a\t\xa9\xcb\x9a\x90\xb0\x9b\r\x90\xb0\x9b\x9a\x9b\t\xb9\xb9\x0f\xff\xff\xff\xff\xff\xff\xff\xff\xff\xff\xff\xff\xd0\x00\n\x00\x00\x00\xa0\x00\x9b\xff\xff\xf0\x00\xa9\xca\x9a\x0f\x0e\x00\xca\xf0\x0b\x00\x00\x00\x00\x00\x00\x00\x00\xa0\x00\x00\x0b\xca\x00\x90\n\x00\t\t\xeb\xdb\xa9\xa0\x00\x9a\t\x00\n\x00\x0f\xff\xff\xf9\xf9\xa9\r\xb0\xf0\x9a\x9f\x9a\xb9\x9a\x9b\r\x9a\x90\xb0\x9d\x0b\t\xad\x9a\x0b\xc9\xad\xad\xbc\x9a\xd0\x9a\x9b\xdf\xff\xff\xff\xff\xff\xff\xff\xff\xff\xff\x00\n\x00\x90\x00\n\t\x00\x00\xaf\xff\xff\xf0\x00\x90\xa9\x0c\xa0\t\xab\xa9\xf0\x00\x00\x00\xa0\x00\x00\n\x00\x00\x00\x00\x00\xbd\xa9\x00\n\xb0\xb0\n\n\x90\xa0\x00\x00\x00\xa0\x9a\x00\x00\x0b\x0b\xff\xff\xfb\xcb\xf9\xfb\x0b\t\xf9\xa9\xad\x99\xe9\xf0\x90\xb0\xdb\t\xa0\xb0\xfa\x99\xa9\xb9\x0b\x90\x99\xa9\xb9\x9b\xe9\x99\xaf\xff\xff\xff\xff\xff\xff\xff\xff\xff\x00\x00\t\x00\x00\x90\x00\x00\x00\x0b\xdf\xff\xff\x00\x00\xac\n\n\x90\xa0\xe0\xc0\xf0\n\x9a\x00\x00\x90\x00\x00\x00\x9a\t\x00\x00\n\x00\xa0\xb0\x00\x00\x00\x00\xa9\x00\x00\x00\xa9\x0f\x00\x00\x00\x00\t\xff\xff\x9f\xb9\x0b\t\xf9\x9b\t\xdb\x9b\xeb\x99\xad\xbb\t\xb0\x9b\xdb\x99\x99\xda\x90\xda\x99\xeb\x0f\x9f\x0b\t\x9b\x0f\x90\xff\xff\xff\xff\xff\xff\xff\xff\xf0\x00\n\x00\n\x00\n\x00\x00\x00\x00\xbf\xff\xff\xe0\x00\x0b\x0c\xb0\x0e\x9a\x90\xba\xf0\x90\t\xa0\x90\xa0\n\t\xa0\x00\xa0\xa0\x00\xb0\xb0\x00\x0b\xfa\x9a\x0b\t\x00\t\xa0\x00\x00\xa0\xbc\xa0\x90\xa0\x00\xff\xff\xe9\xeb\xd0\xb0\x9a\xd0\xba\x9a\xd9\x9e\xb9\xb9\r\xb0\x9f\t\xa9\xaf\xa9\xa9\xb9\xa9\xe0\x90\xb0\xb9\xf0\xf0\x99\xb9\xb9\xbf\xff\xff\xff\xff\xff\xff\xff\xe0\x00\x90\x00\x00\n\x00\x90\xa0\n\x00\x0b\xff\xff\xfa\x00\x00\xb0\x0f\x00\x00\xa0\x00\xf0\x00\xa0\xa9\xae\x90\xb0\x00\t\xa0\x90\x00\x00\x00\x00\x00\xb0\xa9\xa9\xa0\n\n\x00\x00\t\x00\x9f\xa9\x00\x00\x00\t\xff\xff\x9b\x99\xab\xdb\t\xa9\x9d\xb9\xa9\xa9\x9e\x9a\xb0\xbd\xa9\xbb\xdb\xd9\x9b\xbd\x0b\x90\x9b\x9f\t\n\x9b\x9b\x9e\x9a\xda\x99\xff\xff\xff\xff\xff\xff\xff\x00\n\x00\n\x00\x90\x00\x00\x00\x00\x90\xff\xff\xff\x90\t\xa0\n\x00\xab\x0e\t\xe0\xf0\xa0\x90\x90\xa9\n\x00\x9a\x00\x00\x00\x00\x90\x00\x00\x0b\x0f\x9b\x0f\x00\xf0\x90\x00\x00\x00\x0f\xaa\x90\xa9\xa0\x90\x00\xff\xfc\xb0\xfa\xd9\x00\xf9\x9b\n\x90\x90\x99\xa9\x9d\x99\x90\xb9\xd0\xbb\x0b\xbc\x90\xbd\xa9\xb0\x90\xb9\xf9\xbd\xad\xa9\x0b\x9b\x9e\xbf\xff\xff\xff\xff\xff\xf0\xa9\x00\x00\t\x00\x00\n\x00\x00\x00\x00\xbf\xff\xff\xe0\x00\x0c\xad\x0b\xc0\t\n\x00\xf0\x00\n\n\xd0\xb0\xb0\xa0\xfa\x00\xa0\x00\n\x00\xa0\x00\xb0\xbe\xb0\xbb\x0c\xa0\x00\x00\n\x9a\xd9\xa0\x00\x00\xa0\x00\xbf\xfb\xdb\x99\x0b\x9b\n\x9c\x99\t\xa9\xb0\xd0\xb0\xad\xa9\xda\x9b\xc9\xbc\x9b\x0b\x00\x90\x0f\x0b\xc9\xa9\x0b\x9b\x9b\x9d\xbd\xbb\xdb\xff\xff\xff\xff\xff\xf0\x00\xa0\x9a\x00\x00\xa0\x00\x00\x90\xa0\n\xdf\xff\xff\x90\x00\xa9\n\n\x0f\xa0\xa0\xa0\xf0\x9a\t\xa9\xab\n\t\xa9\x0b\t\x00\xa0\x00\xb0\t\x00\x0b\x0b\x0b\xcb\xb0\x00\x00\x00\x00\x0b\xaf\x0f\x0b\x00\x00\xa0\x0f\x0b\x0f\xb0\xbc\t\x99\xa9\xa9\xe0\x90\xd0\xb0\x99\t\x9a\x99\xa9\xb9\x0b\t\xf9\xb9\xb9\x90\x99\xb0\x9f\x90\xf0\xbc\xb0\x9a\xd9\xb9\xbf\xff\xff\xff\xff\xfc\x00\x00\x00\n\x00\x00\x00\x00\xa0\x00\t\xab\xff\xff\xf0\x00\x00\xb0\t\x00\x0f\x0c\x90\xf0\xa0\x00\x00\x00\xf0\xba\xda\xbc\xba\xf0\x00\xf9\xad\xa0\n\x00\x9a\x9a\xb0\xfa\x00\x00\n\x00\xbd\xf0\x90\x00\x0b\t\x00\xb9\xf9\xf9\x0f\x9b\x9a\x9e\x9b\t\x99\xa9\t\t\n\x90\t\t\x90\x90\xb9\x9a\x90\x9e\x9a\x9b\x0b\x0b\t\xaf\t\xf9\xf9\xb9\xbb\xcb\xdb\xff\xff\xff\xff\x00\xa9\n\x00\x90\x00\x90\x00\x00\x00\t\n\xdf\xff\xff\xe0\x00\x0e\n\x0e\x0b\x00\xa0\xa0\xfa\x9c\xb0\x0b\x0b\t\xa9\x0b\xcb\x9e\x90\x9b\x9a\xda\x9a\t\x0b\xab\x0f\x0f\t\x00\x00\t\x0b\xeb\xa0\n\t\xa0\n\x0b\x0f\x9a\x9a\xb9\t\r\xa9\x90\x9b\n\x90\xb0\t\t\x00\x99\xa9\xe9\x9b\t\xe9\xa9\xb9\r\xb0\x9d\xb9\xdb\x99\x9b\xb0\xb0\xbc\xbd\xb9\xb0\xff\xff\xff\xfc\x9a\x00\xe9\n\x00\n\x00\xa0\xb0\x00\xa0\x00\xbf\xff\xff\x00\x00\xb0\x0c\t\xa0\xca\x90\n\xf9\xab\x0b\x00\xb0\xba\xda\xf0\xb0\xf0\xfa\xac\xaf\xb0\xa9\n\x00\x90\xb0\xb9\xa0\x90\xa0\x00\xad\xbc\x9a\t\xa0\t\xa9\xbd\xb0\xf9\xf9\xcb\n\x9a\x9b\x0b\xd0\x99\x90\x90\x9a\x00\x9a\x00\x90\x9b\r\xb9\x9b\x9c\x9a\x9b\t\xa9\x00\xb0\xf0\xbc\x9d\xbd\x9b\x9b\x9f\xbd\xbf\xff\xff\xf0\xa9\xa9\n\x00\x00\x00\x00\x00\x00\t\x00\xa9\xff\xff\xff\xf0\x00\n\x0b\n\x00\xa0\x0e\x90\xf0\x9a\xda\xda\x0c\x90\xb0\xbb\x00\xa9\t\x0b\x9a\xdb\xda\xbc\xb0\xab\x0b\n\x9e\x00\t\xa0\n\x9a\x00\x00\x0b\x00\x00\xeb\xdb\x9a\x9b\x99\x90\x90\x90\x90\xb9\xad\xa9\t\t\x00\t\t\t\t\xb0\x9a\x90\xb9\xb0\x90\x9a\x9b\x99\xb9\x9b\x0b\x0b\x0b\xe9\xe9\xf0\xbb\x9b\xff\xff\xfa\xc0\xca\t\xe9\xa0\x00\x00\x00\x00\xa0\x00\x00\x0f\xff\xfd\xa0\x00\r\x00\xac\xb0\x9a\x00\xa0\xf0\n\x9a\x00\x9a\n\xdb\xc0\x00\x00\xa0\x00\x0f\n\x00\x0b\n\x90\xb0\xad\xa9\xab\xda\x00\x90\x00\x90\x00\x00\n\x0f\x9f\xbc\xbd\xb0\xbe\x9b\xcb\x0f\x9b\x90\x99\t\n\x00\t\x00\x00\xa9\t\t\xbd\x9b\xda\x9d\xb0\xf9\r\xa9\x0f\xa9\xf9\xbd\xb9\x9b\xb9\xbb\xdf\x0f\xff\xff\x00\xb0\xb0\xf0\x00\x00\x00\x00\xb0\x00\x00\x00\x00\xbf\xff\xff\xf0\x00\xa0\xa0\t\x0e\x00\x9a\x00\xf0\t\x00\x9a\x00\t\xa0\x0b\n\x90\x00\xa0\xb0\xa9\x0b\xb0\x9b\n\x00\x90\xb0\xbd\xa0\xd0\xa0\n\n\x00\xb0\t\x0b\x0b\x0b\x9a\x9f\x99\x00\x90\x99\xad\x0b\x9a\x9a\x90\x90\x90\x00\x90\x90\xb0\x9b\t\xa9\xa9\x9a\t\x9a\x9a\x9d\xb9\x99\xb0\xb0\x9e\xbc\x9d\xbd\xbb\x9b\xff\xfe\x0f\n\n\n\x00\x00\x90\x00\x00\x00\x00\x00\x0b\xff\xff\xff\x00\t\x00\x9c\xb0\xa0\x00\xa0\x9e\xf0\x00\xa0\x00\x00\x00\x0b\x00\x00\n\t\x00\x00\x00\xa0\xcb\xa0\t\x00\xa0\x0b\xfa\xdb\xa0\x00\t\xe9\xb0\n\n\x9f\xbd\xbd\xbd\xb0\xb0\xb9\xa9\xa9\x99\xb9\xc9\t\t\t\xa9\t\xa0\t\x0b\r\xb9\x9b\x9b\t\x9a\x90\x99\x9a\x90\xbe\x9d\xbd\xb9\x9b\xab\x0b\x9f\xad\xff\xf0\x00\xad\r\t\n\x00\n\x00\x00\xb0\x00\x9a\x00\xff\xff\xff\xa0\x00\xe0\xa0\x0e\x00\xb0\xc0\xa0\xf0\x00\x00\x00\x90\x0b\x00\xa0\xb0\xf9\xa0\x00\x00\x00\x0b\x00\xdb\xa0\xb0\x00\x00\x9b\xe9\xf0\xb0\xb0\x9e\xbf\t\x00\xb9\xcb\x9a\x9a\x9b\xd9\t\t\xda\xb0\xdb\xb9\xbd\xb9\xf9\xdb\x99\xd9\xb0\x90\xb0\x9e\x9c\xbd\xb0\xf0\xbd\xa9\xa9\xb9\x99\xba\x9a\x9e\x9d\x9f\x9f\xb9\x9b\xff\xdb\x0b\n\n\x00\x00\x00\x00\x00\x00\x00\n\x00\x00\x9f\xff\xfd\xf0\x00\x0b\n\x90\xb0\xca\x9a\x9a\xf0\x00\x00\x00\x00\x00\x00\t\x0f\xba\xda\x00\xa0\x00\x00\xbb\xa0\x9a\x00\x00\n\x0f\x9a\n\x00\x0b\xfb\xdf\xa0\x0b\xdb\xb9\xf9\xf9\xf0\xb0\xf0\xb0\xb9\xdb\x90\x9a\xdb\x9e\x9b\t\xf0\xb9\x99\xb9\x9b\x99\xb9\x9a\x9b\x99\t\t\xd9\x0f\x0b\t\xbd\xb9\xa9\xa9\xa9\xbe\xbf\xff\xe0\x0c\xbc\xb0\n\t\x00\x00\n\x00\x00\x00\x00\t\xaf\xff\xff\xa0\x00\x00\xc0\xaa\xca\x00\x00\xc0\xf0\x00\x9a\x00\xa0\x00\x00\x90\xbb\xad\xb0\xb0\x00\x00\x9a\xd0\t\xa0\x00\x0b\r\xb0\x00\t\x00\xbf\xff\xfa\xda\x9f\x0f\r\xa9\xb9\xa9\x99\t\xc9\x90\xb9\xad\xbd\xb9\xf9\xbd\xbf\x9b\x9e\x9f\x9c\xb9\x0b\t\xa9\x90\x9a\x9a\x99\xa9\xb9\xbd\x9f\x9a\x90\x9b\xdb\xdb\xdb\x9f\xff\x00\xab\n\x00\x00\x00\n\x00\x90\n\x00\x00\x00\n\xff\xff\xfe\x00\x00\xb0\xa9\xe9\x00\x90\xa0\xba\xf0\x00\x00\x00\x00\xb0\x00\xa0\xad\xbe\xfb\xc0\x90\n\x00\xba\xfa\x90\x00\x00\xa0\n\x00\x00\x0b\xdb\xff\xfd\xa9\xa9\xb9\xbb\x9b\xcb\xda\xba\x90\x9a\x9f\x0b\x9b\x99\xbd\xb9\xf9\xf9\xf9\xf9\xb0\xb9\xc9\xbd\xb9\xda\x9f\t\t\x0b\x9a\xda\x9a\x9a\x99\xbd\xb0\x9a\x9a\x9f\xbf\xf0\x9a\xd0\xe9\x0f\x0b\xca\x90\x00\x00\x00\x9a\x00\x00\t\xbf\xff\xff\xd0\x00\r\n\x00\xa0\xac\x9a\xc0\xf0\x00\x00\t\x00\x00\x00\x00\xb0\xbb\x9a\xba\x00\x00\x00\t\x00\xa0\xb0\x00\x9a\t\x00\x00\x00\xad\xbf\xff\xfd\xbd\xa9\xcb\xdb\x9b\x99\xd0\x0b\t\t\x9c\x90\xf9\xf0\xf9\xb9\x99\xbd\xbd\xbd\xbb\x9b\x0b\x0b\xb9\xa9\xb0\xb0\xf0\x99\xb9\xf9\xb9\xf0\xb0\x9f\t\xf9\xb9\xbf\xfa\xc0\xa9\xae\x00\xa0\xbc\xac\xa0\xa0\xb0\x00\x00\xa0\n\xdf\xff\xff\xa0\x00\n\x9c\xb0\x9a\x00\xa0\xb0\xf0\x00\x00\x00\x00\x00\x00\x90\x0b\r\xaf\t\xa0\t\x0b\n\t\x00\x00\x0b\x00\x00\x00\x00\x00\xbf\xff\xfb\xfa\x9b\x9b\x9b\x0b\xda\xbb\x0b\x90\x9a\x0b\x0b\x9f\x9b\t\x99\x00\x90\t\x9b\xdb\x9d\x9f\x99\xf9\t\xd9\t\xc9\t\xb0\xb9\xb9\xe9\x0b\xd9\xb0\x9b\t\xe9\xff\t\x0b\x0e\x90\x9a\xdb\xca\x90\x90\x00\x0c\xb0\xa0\x90\x00\xbf\xff\xff\xd0\n\x00\xaa\x00\xe0\x9a\x00\x00\xf0\x00\xa9\x00\xa0\x00\x00\x00\xb0\xba\xb9\xfa\x00\x00\x00\x00\n\x00\x00\x00\x00\x00\x00\x00\x0b\xdf\xff\xfe\xf9\xf0\xf0\xf0\xbd\xa9\xd0\x90\x00\x00\x90\x90\x90\x90\x99\x0b\xc9\xa0\x90\x00\x9b\xdb\xb0\x9b\x0b\x9b\n\x9a\x9a\x9b\x0f\x9e\x90\xb9\xb9\x0b\t\xb0\xdb\x9b\xe0\xac\xa0\xe9\xa0\xe0\xa0\xa9\n\x00\x00\n\x00\x00\x00\x0b\xef\xff\xfa\x00\x00\x9e\x90\xcb\x00\xe0\x0f\xab\xf0\x00\x00\x00\x00\x90\x00\xa9\n\x90\xfb\x0f\xb0\x00\x00\t\x00\x00\x0b\x00\x00\x00\xa0\x00\x00\xbf\xff\xfb\xda\x9b\x9b\x9b\x9b\x99\xa9\xa9\x00\x90\x00\x00\t\x0c\n\x90\xb9\x90\xf0\xb9\t\r\x9f\x9d\x90\xd0\x99\t\t\xa9\xb9\xb9\xfb\x99\xc9\xb9\xbc\x9b\x0b\xcb\x90\x00\x9a\x9e\x0b\t\xad\n\x0c\xa0\x9a\t\x00\xb0\n\t\xff\xff\xff\x00\x00\xa0\x0b\xa0\x0b\t\xa0\x00\xf0\x00\x00\x00\x00\xa0\x00\x00\xb0\xa9\x0f\xbf\x0f\xa0\x00\xa0\x00\x00\x00\xa9\xa0\x00\t\x00\x00\r\xbf\xfd\xbd\xa9\xe9\xad\xb0\xfb\x90\xda\x9a\x00\x00\x00\x00\x9b\x90\xf9\x0e\x9a\x9b\xcb\x90\x90\x99\xa9\xa9\xb0\xa9\x0b\t\x9c\xb9\xa9\x9b\xeb\x9a\x9c\x9b\t\x99\xbc\xb0\xb0\x0c\xa9\xe0\xac\n\x9c\x90\x00\x00\n\x00\x00\x00\x00\xbf\xff\xff\xf0\x00\x9a\x0c\xa9\xe0\xae\x0b\xe0\xf0\t\n\t\x00\x00\x00\x90\xa9\xa0\xbb\xcb\xf0\t\x00\x00\x00\x00\xb0\x00\x00\x90\x00\x00\x00\xbf\xff\xff\xb9\xbd\xb9\xdb\x0b\x90\x9a\x90\x90\x90\x00\x00\x00\x00\x0b\x00\xb9\t\t\x9b\xe9\x0b\x00\x90\x90\t\x00\x00\x90\xa9\x9f\x9b\xad\x99\xf9\xb9\xb0\x9f\x0b\x0b\x9a\x0c\xb0\xbc\xb0\xd0\xb0\n\n\x00\x00\x00\x00\x00\x00\n\xdf\xff\xff\x00\x00\xac\xb0\x9a\x0b\t\xa0\x0b\xf0\x00\x00\x00\t\x00\n\n\x90\x90\xbc\xbf\x0b\x00\x00\x00\x00\xb0\x00\x90\x00\x00\x00\x00\t\xff\xff\xf0\x9e\x9a\x9a\xb0\xbd\x0b\t\t\x00\x00\x90\xb0\x9a\x90\x90\x99\x00\x00\x90\xbc\x90\xb0\x90\x00\x00\x90\t\t\x0b\x99\xb0\x9f\x99\xbb\xa9\x0b\r\xb0\x90\xb9\xc0\x9a\x0b\xcb\xe9\xaa\r\xa0\x90\x9a\x00\x00\x00\x00\x00\t\xff\xff\xfe\x00\x00\t\x0e\xac\xb0\xca\r\xa0\xf0\x00\x00\n\x00\x00\x90\t\xa0\xa9\x0b\x0b\x00\xa0\xa0\x90\x00\x00\x90\xa0\x00\xa0\x00\x00\n\x9f\xff\xff\xb9\xbd\xbd\x99\x0b\x9d\xa9\xa9\xa9\xa9\t\x0b\xc9\t\t\x00\x90\x99\xa9\x0b\x00\x90\x00\x00\x00\x00\x00\n\x90\x9a\xdb\xb0\xbb\r\x99\xf9\xb0\x99\xb9\xc9\xb0\xa9\xad\xad\xaf\x9c\xba\xda\x0e\t\xa0\x00\n\x00\x00\n\xff\xff\xff\x00\x0b\n\xb0\x9a\xc0\xa9\n\n\xf0\x00\x00\x90\x00\xa0\x00\x9a\x9b\n\x00\r\xa9\x00\x90\n\x00\x00\xa0\x00\x00\x00\x00\x00\t\xeb\xff\xf9\xe9\xa9\x0b\x0f\x90\xb0\x90\x9c\x90\x90\xb0\x99\xb9\xa9\xa9\x90\xb9\t\x00\x90\x90\xa9\t\t\x00\x00\x00\t\t\xa9\x90\xf9\x0f\xba\x9a\x90\x9b\x0b\xcb\x9a\x9b\x0c\xba\xfb\xca\xfb\xcb\xad\xa9\xac\x00\x90\t\x00\x00\t\xbf\xff\xff\xf0\x00\x0c\n\t\xa9\n\x00\x90\xf0\x00\xb0\x00\t\x00\xa0\x00\xa0\x9a\x9a\x9a\x9a\xcb\n\xd0\x0b\x0f\t\x00\t\x00\x00\xa0\x00\x9f\xff\xdb\x9b\xdb\xb9\xb9\x0b\x9b\t\xa9\xa9\x0b\t\xf0\xb9\xd9\x90\xbc\x90\xf0\x99\t\t\x99\x00\xb0\n\x00\t\x00\x9e\x90\xb9\x9b\xb9\x99\xbd\xbb\xd0\x9b\x99\xa9\xc9\xa9\r\xad\xbd\xac\xbf\xcb\x0f\xa9\xa0\n\x00\x00\x00\x00\xff\xff\xff\x00\x00\x0b\x0c\xa0\x00\xe0\xbc\xa0\xf0\x00\x00\xa9\n\x00\x90\xa9\xb9\xe9\xc9\xe0\x90\x90\xc9\x0b\xc0\x90\n\x00\x00\x00\x90\x00\x0b\xff\xfb\xa9\xf0\xb0\xd0\x90\xbd\t\x0b\t\x99\xa9\x0b\t\xe9\xbb\x0b\x9b\x9b\x99\xb0\x9a\x9f\x9a\x9b\x90\x90\x00\xb0\x0b\t\x0f\x9a\xbc\x99\xaf\x0b\t\x0b\x9f\x9a\xd9\xba\xda\xeb\xfe\xbe\xbf\x9e\xb0\xf0\xc0\x00\x00\x00\xa0\x0b\x0f\xbf\xff\xf0\x00\t\xa0\x0b\x0f\n\x90\n\x00\xf0\xa0\t\n\x00\x9a\x00\x9a\n\x90\xa9\x0b\x0f\n\x9a\x00\x9a\x0b\xc0\x90\xa0\xa0\x00\x90\xa9\xbf\xff\xdb\x9b\xd9\xb9\xf9\x0b\x0b\xc9\xb0\xf0\x9e\x90\xb9\x9a\xd9\xf9\xe9\xf9\xfb\xdb\xbd\xb0\xb9\xd0\t\x00\x90\t\t\x0b\x90\xb9\x9b\x0f\x99\xb9\x9b\xbd\xb0\xb9\xb0\x99\xad\xbc\xbf\xdb\xcf\xed\xfe\x9a\xb0\x00\xa9\xa0\x90\x00\x0b\xff\xff\xff\x00\x00\x0f\x00\xa0\x00\xa0\xb0\x9a\xf0\t\xa0\t\x00\x00\n\t\t\xa9\n\x90\x00\x90\t\x0b\t\x00\xb0\x00\x90\x90\n\t\x00\xaf\xff\xbd\xa9\xb0\x9a\x9a\x99\xb9\xb0\x99\x0b\t\xbd\n\x99\xa9\xb9\x9b\x0b\x9a\x9d\xb9\xbd\xba\x9b\n\x90\t\x00\xb0\x90\xb9\x9e\x99\xb0\xb0\x9a\xd0\x9a\x9b\xdb\x0b\x0f\x9a\xbf\xcb\xef\xbf\xbf\xad\xad\x0f\x00\x00\x00\xa0\x00\x00\xff\xff\xff\xf0\x00\xa0\xbc\n\xda\x00\x0e\x00\xf0\x00\x00\x00\xa9\t\xa9\n\xba\x00\t\x00\x9a\x00\x00\x00\n\x0b\x00\xa0\x00\n\t\n\x0b\xdf\xff\x9a\x9f\x0f\xb9\x99\xf0\x90\x9b\x9a\x99\xb0\x90\xbd\x0b\xdb\r\xa9\xd0\r\xba\x9e\x90\x9d\x00\x99\xcb\n\x9a\x9d\xa9\r\xa9\xba\x99\xf9\xbd\xbb\xd9\xbc\xb0\xf9\xb0\x9f\xde\xbf\xfb\xcf\xde\xda\xda\xa0\x00\x00\x00\x00\n\t\xbf\xff\xff\x00\n\x00\n\x90\xa0\x9e\xb0\n\xf0\x00\t\xa0\x90\xa0\x90\xa9\x00\x9a\x00\n\x00\x00\t\xa0\xb0\x90\t\t\n\x00\x90\xa9\t\xfb\xf0\xb9\xf9\xb9\r\xab\t\xb9\xa9\xe9\xcb\xc9\xab\x90\xb0\x90\x9a\x90\xa9\x9b\r\x99\xb9\xb0\xb9\xb0\xb0\x99\x90\x9a\x90\x9a\x99\r\x9a\x9a\x9a\x99\x0b\x0b\x9b\x9b\xc9\xbf\xeb\xff\x0f\xfb\xeb\xaf\x0f\t\xa0\n\x00\x00\x90\x0f\xff\xff\xf0\x00\t\x0f\xa9\n\x90\xa0\x00\xb0\xf0\x0b\x00\xcb\x0b\x0b\n\xda\x0b\t\x00\x90\t\x00\xa0\x99\xc0\x00\x00\n\x00\x90\xa0\x00\x0b\xef\xfb\xdb\x0b\x0b\x9b\x99\x9b\xc9\x99\xb9\xb9\xbb\xd0\xf9\x0b\x0b\x90\x90\x9a\x00\x9b\x0b\x0b\xcb\x90\xc9\t\x0f\x0b\x90\x9b\x99\xa9\xb0\xb9\xb9\xf9\xa9\xbd\xb9\xbd\xa9\x9b\x0b\xff\xff\xff\xef\xfd\xf0\xb0\xe0\x00\x00\x9a\x00\x00\x0b\xff\xff\xff\x00\x00\xa0\x00\xe0\x0e\x0b\x0e\x00\xfb\x00\x0b\x0b\xcf\x9a\xdb\x0b\x00\xa0\xa0\t\xa0\t\x00\xa9\xb0\xb0\x0b\x00\x90\x00\t\x00\t\xbd\xf9\xa9\xf9\xf9\xf0\xbd\xa9\xb0\xf0\x90\xbc\x99\xb9\xa9\xf9\x9c\xb0\xb0\t\x0b\t\xb0\xd0\x90\xb9\xb0\xb0\xb0\xb0\xf9\r\xa9\x9a\x99\x0f\t\x0b\xda\x9a\x9f\x0b\xda\xbc\xb0\xdb\xef\xff\x9f\xaf\x0f\x0b\x9a\t\x00\x00\x00\xa0\x00\xbf\xff\xff\xa0\x00\x9a\x0b\x0b\t\x00\xb0\xb0\xf0\x9a\x90\x9f\xbb\xcb\x00\xb0\x9b\t\t\n\x90\xb0\t\x00\x00\x00\x00\x00\n\x00\n\x00\n\x9f\xab\xdb\x9a\x9a\x9b\x9a\x9f\x9b\x9b\x9f\x9b\xbe\xbd\xb9\xa9\xa9\t\xc0\xb0\xc9\x0f\t\xb0\xb9\xcb\x0b\xdb\xd9\x9f\x9a\x9a\x9b\xc9\x9a\x99\xbb\xb9\x0b\x99\xb9\xb9\xb9\x9b\x9b\xaf\xdb\xeb\xfe\xdb\xe9\xac\xac\x00\xa0\x00\x00\x00\x0b\xdf\xff\xff\x00\n\n\xd0\xa0\xa0\xac\x00\n\xf9\xf0\x9e\xbe\x9d\xa9\x0b\x00\xa0\x00\xb0\xa9\x0b\x00\xb0\xa9\x0b\x00\xb0\x0b\x00\t\x00\n\x99\xfb\x9d\xb0\xbd\xbd\xb0\xdb\x99\x0b\t\xa9\x0b\xd9\x9a\xbc\x90\xd0\x0b\t\t\x0b\t\x0b\x0b\xd0\xb9\xf9\x9a\x9b\xa9\t\xb9\x90\x99\xe9\x9a\x9c\x90\xb9\xda\xbc\xbc\xbc\x</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</si>
  <si>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</si>
  <si>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King</t>
  </si>
  <si>
    <t>Robert</t>
  </si>
  <si>
    <t>Edgeham Hollow
Winchester Way</t>
  </si>
  <si>
    <t>RG1 9SP</t>
  </si>
  <si>
    <t>(71) 555-5598</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</si>
  <si>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e\xde\xcd\xac\xfe\xfc\xea\xde\x0e\xce\xcb\xce\x0c\xef\xef\xec\xff\xef\xcf\xee\xed\xef\xef\xef\xcd\xeb\xce\xff\xef\xcf\xed\xef\xcf\xef\xec\xfd\xef\xfc\x00\x0c\n\x0c\x0c\xe0\xed\xfe\x0f\xce\x9f\xdf\xcb\xf9\xf9\xfc\xfc\xef\xcf\x0f\xc0\x00\x00\x0e\xfc\xe0\xce\x0c\xe0\xfc\xbe\x0f\x0e\xde\xca\xcb\xca\xec\xac\xef\x0f\xce\x0f\xcc\xac\xe9\xe0\xfe\xed\xe0\xe0\xe0\xee\xda\xce\xc0\xce\xde\xfc\xac\xae\xce\x0c\xae\xde\xec\xfc\xac\xfc\xed\xef\xe0\xed\xef\xec\xfc\xfe\xdf\xfe\xff\xfc\xfe\xee\xce\xef\xce\x0e\xfe\xdf\xed\xef\xfe\xdf\xef\xef\xe9\x00\x00\x0c\x9e\x9c\xad\xef\xe0\xfc\xbd\xfc\xbd\xbd\x0f\xcf\x9f\x9f\xfd\xef\xfc\xaf\x00\x00\xc0\xca\xdc\xac\x0e\x9e\xca\xcc\xfc\xec\xac\xad\xec\xed\xef\xcf\x0e\xec\xac\xec\xae\xde\x0e\xce\xce\xda\xcf\xcf\xce\xde\xac\xf0\xfe\xf0\xee\xfa\xce\xdc\xad\xef\xed\x0e\xcb\xca\xde\xee\xfa\xee\xde\xfe\xef\xcf\xee\xfe\xfe\xef\xef\xef\xed\xac\xbc\xf0\xef\xed\xe0\xfe\xfe\xfe\xcf\xee\xfe\xff\xf0\x0c\x0c\xe0\xec\x0e\xde\xfa\xcf\xcb\xdb\xcb\xdf\xe9\xfd\xb9\xe9\xe9\x0e\xff\xca\xc0\xca\x00\xc0\xef\xca\xcc\xec\xec\x0e\xca\xce\x0f\xce\xde\xcb\xca\xc0\xe0\xed\x0c\xed\xeb\xcd\xe0\xfc\xf0\xe9\xee\xfe\xe0\xe9\xe0\xde\x0e\xca\xce\xfd\xfc\xcc\xaf\xce\xec\xfe\xef\xce\xce\xce\x9e\xcf\xcf\xef\xce\x9e\xef\xed\xed\xef\xde\xff\xfe\xde\xde\xce\xef\xed\xfe\xfe\xfe\xff\xcf\xfe\xfd\xef\xde\xff\x00\x00\r\xe9\xec\xef\xed\xe9\xed\xad\xfd\xaf\x9f\t\xed\xf9\x9c\xf9\xef\xff\xca\xc0\x90\x0c\xc0\xec\x0e\x9c\xac\xe9\xcf\x0e\xc0\xf0\xe0\xec\xfc\xfe\xcf\xce\xeb\xca\xcc\xea\xce\xca\xce\xce\xcf\xcb\xcf\xce\xce\xec\xfc\xed\xed\xee\xfe\xbc\xec\xbc\x0f\xcf\xca\xf0\xf0\xec\xed\xee\xfc\xfe\xfe\xfe\xde\xfe\xfe\xfe\xff\xee\xff\xea\xce\xfc\xfc\xee\xff\xcf\xef\xcf\xee\xfe\xef\xfe\xff\xef\xb0\xc0\xe0\xf0\r\xeb\xce\x9e\x9f\xda\xdb\xdc\xf0\xf9\x9a\xde\xb9\r\x0f\xef\xfd\xec\xa0\x00\xac\xda\xc0\xec\xda\xce\x0e\xc9\xec\xec\xfc\xfe\x0e\xcb\xec\xad\xce\xce\xbc\xce\x9e\xce\xca\xde\xac\xec\xfa\xcb\xec\x9e\xe0\xfc\xea\xde\xf0\xce\xfe\xce\xfe\xeb\xef\xce\xce\xda\xca\xed\xea\xfc\xed\xec\xfe\xda\xcf\xef\xee\xdf\xed\xfc\xe9\xee\x0e\xdf\xee\xfe\xde\xfe\xfd\xed\xfe\xff\xef\xff\x00\x00\x0c\x0c\xfe\xfc\xda\xd9\xe9\xed\xbc\xfb\xdf\x9c\xbd\x99\xc9\xf0\xfc\xfd\xef\xbc\xc0\x00\xcc\xac\xfc\x0e\xac\xca\xcc\xac\xca\xca\xc0\xe0\xfc\xec\xcb\xce\xad\xac\xce\x9e\xce\x9e\x9e\xce\xde\xfe\xde\xfc\xcb\xec\xde\xeb\xed\xef\xfc\xac\x0c\xef\xef\xde\xcc\xca\xc0\xee\xce\xde\xcf\xcf\xfe\xff\xef\xef\xfe\xde\xff\xfe\xfe\xae\xde\xec\xfe\xfe\xef\xff\xfe\xbe\xde\xef\xef\xfc\xfe\xfc\xf0\x00\xca\xee\xde\xbc\xbc\x9e\x9c\xbd\xad\xbd\xe9\xa9\xc9\xce\x9e\t\xd0\xfe\xfc\xfe\x9a\x00\xca\xcf\x00\xe0\xcc\xad\xca\xde\xad\xed\xee\xde\xce\x0f\xee\xcf\xce\xcf\xe0\xec\xe0\xec\xec\xf0\xec\xad\xee\xcf\xee\xcf\xae\xde\xde\xfe\xff\xcb\xca\xc0\xce\xef\xeb\xed\xef\x0c\xbc\xae\xfe\xfe\xef\x0e\xde\xde\xcf\xef\xef\xef\xde\xdc\xae\xda\xcf\xef\xfd\xef\xef\xcf\xef\xff\xee\xff\xed\xef\xfb\xc0\x0c\xdf\xaf\xcb\xda\xd9\xcb\xd0\xfd\xcb\xfd\xf9\n\x99\xc9\xfc\xbc\xbc\xef\xcf\xed\x00\x0c\xac\xec\xce\xda\xce\x0e\x0c\xca\xca\xc0\xed\xaf\xca\xc9\xe0\xe9\xe0\xde\xca\xcf\xca\xca\xce\xde\xfe\xe9\xe0\xf9\xee\xcf\xee\xfe\xed\xff\xfe\xfc\xbc\x0c\x0c\xec\xea\xce\xfe\xce\xcc\xec\xef\xde\xfe\xef\xef\xef\xef\xde\xfe\xfe\xef\xcc\xec\xef\xfc\xfe\xfe\xde\xed\xee\xcf\xfd\xef\xff\xef\xef\xbc\x0e\xed\xcb\xc9\xc9\xe9\xd0\xfd\xaf\x9c\xbd\xad\x9c\x0b\xd0\x90\xd0\xd9\x0e\xe9\xef\xe9\x00\xcb\xcb\xc0\xec\x0c\xec\xe0\xec\xec\xfe\x0e\xce\xcf\xec\xef\xce\xce\xac\xed\xe0\xec\xfc\xe0\xec\xe9\xee\xde\xee\xde\xf0\xfc\xff\xfa\xff\xed\xfe\xfe\xfb\xca\xd0\xcc\xe0\xed\xf0\xfa\xcf\xfe\xef\xcf\xcf\xce\xde\xde\xfe\xff\xef\x0e\xef\x0e\xfd\xef\xef\xed\xef\xfe\xff\xfe\xfe\xfe\xfe\xde\xff\xc0\x0c\xb0\xbc\x9e\x9e\x9e\x9f\t\xd9\xed\xda\xdb\xc9\x0c\x0f\xcf\x0f\x0e\r\xce\xde\xf0\x00\xcc\xec\x0e\x0c\xe0\xc9\xce\xcb\xca\xcc\xfc\xbc\xbc\x0f\x0c\xac\xad\xce\x9c\xac\xc9\xe0\xfc\xfa\xde\xcf\xec\xfc\xeb\xce\xef\xeb\x00\xfe\xfe\xed\xfc\xfc\xed\xee\xca\x9c\xce\xee\xcc\xfe\xce\xde\xfe\xfa\xef\xef\xef\xef\xfe\xdf\xed\xac\xef\xfe\xff\xfe\xff\xef\xce\xfc\xef\xef\xef\xcf\xef\xfe\xff\xce\x0f\xc9\xe9\xe9\xcd\xbc\x9e\x9e\x9f\xad\xf0\x9a\x90\xb9\t\r\t\x9c\xaf\xee\xda\x90\x0e\xf0\xe0\xce\x0c\xac\xe0\xde\xcf\xcb\xee\xce\xce\xec\xee\xcd\xec\xe0\xce\xcf\xae\xec\xe0\xec\xee\xfa\xcb\xce\xfc\xed\xff\xb0\x00\xff\xcf\xfe\xef\xee\xfe\xe9\xfc\xef\x0c\x0c\xfe\x0e\xff\xef\xed\xed\xe0\xfe\xfe\xff\xef\xe0\xec\xed\xef\xef\xef\xed\xfe\xde\xff\xef\xfe\xfc\xff\xef\xff\xcf\xef\xf0\xd0\x9e\x9d\x0f\x9a\xcb\xd0\xf9\xe9\xde\x9f\x99\xc9\xc0\xda\xd0\xbc\t\xc0\xcf\xef\x00\xce\xcf\xce\x0c\x0e\xca\xce\xac\xac\xee\xd0\xed\xac\x0f\r\xae\x0e\x9e\xac\xac\xc0\xcb\xce\xcf\xed\xed\xee\xfa\xcf\xfe\xf0\xc0\xe0\xfe\xfe\xcf\xfc\xfd\xed\xee\xef\xce\xeb\xce\x0e\xde\xed\xee\xfe\xfe\xfe\xcf\xcf\xef\xff\xfe\xcb\xce\xfe\xff\xfe\xfe\xfe\xfe\xcf\xfe\xfc\xff\xed\xee\xfe\xfe\xfc\xaf\x0f\r\xad\xbc\xf9\xda\xdb\xc9\xf0\xf9\xe9\xe0\x90\x9a\r\xad\t\xe0\x0e\x0c\xfe\xb0\x0c\xfa\xd0\xe0\xc0\xcc\r\xed\xef\x0e\xef\xca\xce\xcc\xec\xce\xce\xcc\xcf\xca\xce\xcc\xac\xbc\xf0\xee\xde\xcf\xce\xff\xeb\x00\x0e\xff\xed\xfe\xcb\xee\xbe\xfd\xec\xbe\xde\xe9\xc0\xec\xfe\xfd\xef\xed\xed\xee\xfe\xfe\xde\xcf\xec\xef\xcf\xef\xcf\xcf\xed\xef\xfe\xdf\xef\xfe\xff\xff\xfc\xfe\xda\xd0\xd0\xf0\xda\xd9\x0f\r\r\xbc\x0f\t\xf0\x9d\xa0\r\x00\x90\xf0\x90\x9c\xef\xed\x00\x0f\xed\xec\x0c\xac\xac\xec\xac\xec\xed\x0c\xac\xda\xca\xca\xc0\xf0\xe0\xe0\xec\xac\xac\xfc\xee\xef\xe9\xe0\xfe\xff\xbc\x90\xe0\xf0\xfe\xfe\xef\xfe\xed\xed\xae\xef\xed\xee\xde\xfe\x0c\xe0\xfe\xed\xef\xee\xfc\xfe\xff\xef\xfa\xce\xff\xfe\xfe\xff\xef\xef\xef\xef\xee\xff\xef\xef\xef\xef\xbc\xad\xad\x0f\r\xe9\xda\xdf\x9e\x9f\r\xbd\x9f\xc9\xf0\x9c\x90\x9f\r\t\x00\xce\xff\x0c\xac\xfe\xf0\xe0\xe0\xc0\xce\x9e\xcf\x0f\x0e\xca\xce\xac\xed\xac\xce\x0e\xce\x0e\xc0\xcc\xe0\xe0\xfc\xbc\xfc\xef\xef\xfa\xca\x0e\x0e\x00\xfc\xfc\xfc\xed\xfe\xfe\xde\xde\xce\x9e\xfe\xde\xf0\xec\xef\xfe\xfc\xad\xef\xef\xef\xfe\xcf\x0f\xef\xef\xde\xfe\xfc\xfe\xfc\xfe\xff\xfe\xde\xfc\xfe\xde\xcf\xc0\xd0\xf0\xdb\xc9\xe9\xe0\xd9\xf0\xdb\xc9\xe9\x9f\x0f\x0b\xc0\x00\x0b\x0c\x90\x00\xce\xff\xcf\xe9\xef\x0c\x0c\x0e\x0c\xed\xac\xec\xf0\xed\xac\xcc\xac\xce\x0e\xc0\x0c\xc9\xed\xeb\xcf\xcf\xef\xce\x0e\xfd\xe9\xe9\x00\x00\x00\xa0\xff\xef\xaf\xee\xde\xcf\xef\xaf\xef\xed\xef\xac\xfe\x9e\x0c\xef\xef\xde\xce\xde\xde\xff\xec\xef\xde\xfe\xfe\xfc\xfe\xfc\xef\xed\xef\xef\xfe\xfe\xff\xef\xca\x9c\xbc\x9f\x0f\x9f\x9f\x9f\x0f\x0f\r\xbc\x9e\r\x90\xd0\x9b\r\x0c\x90\xa9\x00\xfc\xef\xfe\xfe\xcc\xfe\x0e\x0c\xe0\xec\xfc\xac\xac\x0e\xca\x0f\xca\xc0\xc0\xec\xeb\xee\xca\xcc\xe0\xec\xca\xcf\xfd\xef\xff\xa0\xa0\n\x00\x00\xfe\xfc\xfc\xf0\xef\x0e\xce\xde\xde\xef\xec\xff\xec\xfe\xfc\xac\xfe\xee\xbe\xfe\xff\xef\x0f\xef\xef\xdf\xed\xef\xed\xef\xfe\xff\xfe\xfd\xef\xcf\xce\xfc\xb0\xc9\xcf\r\xf9\xef\x0f\xcb\xdb\xd9\xf0\xd0\xf9\xf9\xe9\xa9\xc0\xd0\t\xa9\x0c\x00\x0e\xde\xfc\xfc\xbe\x0c\x0c\xca\xce\xf0\xe0\xde\xcc\xe0\xcc\xec\x0c\x0e\xfe\x0c\x0c\xc0\xbc\x0e\x0c\xcb\xef\xfe\xfe\xfe\xa0\x00\x00\x00\x00\x00\xff\xfe\xee\xfe\xfc\xef\xe9\xee\xfe\xde\xcb\xce\xcf\xed\xe9\xc0\xef\xfd\xed\xef\xfe\xfc\xef\xcf\xef\xee\xfe\xfc\xfe\xff\xed\xfe\xef\xfe\xef\xef\xef\xcf\x0f\x9e\xb9\xde\xbc\xf9\xdf\x9f\x0f\x0f\x0f\x0f\x9c\x9e\x9c\x9c\xa9\n\x90\x0c\t\x00\xce\xbc\xfe\xbe\xed\xe0\xca\x0c\xe9\xce\x0e\xe0\xe0\x0c\xca\xc0\xe0\xec\x0c\x0e\x0e\x0e\xce\xec\xff\xef\xed\xef\xcf\xf0\x90\x00\x00\x00\x00\x00\xfc\xff\xfd\xed\xee\xfc\xee\xde\x0f\xef\xfe\xef\xef\xef\xef\xff\xcc\xee\xef\xef\xef\xfe\xfe\xfc\xfe\xff\xed\xef\xef\xcf\xef\xef\xdf\xef\xfc\xfe\xde\t\t\xc9\xde\xbd\xdb\x0f\xad\xe9\xfd\xbd\xbd\x99\xe9\xe9\xf0\xf9\x9c\x90\r\t\x00\x00\x0c\xee\xfd\xed\xec\xac\x0c\xe0\xce\xac\xc0\xcc\x0e\xca\x0c\x0e\xce\x0c\xac\xec\xed\xed\xed\xaf\xe0\xfc\xfe\xfe\xf0\n\x00\xa0\x00\x00\x00\x00\xfa\xcf\xef\xef\xe9\xef\x9e\xce\xfc\xee\xde\xde\xda\xcf\xce\xef\xaf\r\xee\xde\xfe\xde\xff\xee\xdf\xcf\xef\xfc\xfe\xfe\xfe\xde\xfe\xfc\xfe\xde\xfb\xcb\xca\xda\xdd\xeb\xcd\xfd\xdb\xde\x9e\x9e\x9e\xda\xd0\xd0\x9d\x0f\x0b\r\x00\xa0\t\x00\x00\xdc\xef\xec\xbe\xda\xc0\xcf\xc0\xca\xce\x0e\xc0\xec\xee\xc0\xc0\xca\xcb\xcb\xce\x0e\x0e\xde\xde\xfe\xcf\xcf\xeb\x00\xa0\x00\x00\x00\x00\xa0\xfc\xf0\xff\xef\xcf\xec\xef\xe9\xce\xda\xef\xef\xef\xfe\xff\xde\xfc\xec\xad\xef\xfe\xfe\xfc\xff\xee\xff\xfe\xfe\xff\xed\xfe\xff\xef\xef\xef\xfe\x00\x9c\x99\xfd\xbe\x9d\xbf\x0f\xad\xf9\xfd\xf9\xf9\xbd\xf9\xad\xad\xb0\xd0\xda\x90\xd0\x90\x00\x0c\xea\xfc\xad\xec\xec\x0c\xac\xac\xc0\xc0\xe0\x0e\x0c\x0c\x0e\xad\xed\xec\xce\xca\xde\xce\xef\xef\xcf\xfe\xba\n\n\x00\x00\x00\x00\x00\xc0\xfe\x90\x0e\xff\xfe\xcf\xfe\xde\xfa\xed\xed\xed\xed\xec\xfe\xef\xfe\xf0\xce\xef\xef\xfc\xfe\xfe\xff\xfe\xed\xef\xce\xfe\xef\xfe\xfd\xef\xcf\xe0\x9f\xcb\xcf\xcb\xd9\xff\xed\xff\xdf\xbe\xdf\x9e\xf9\xed\t\xcb\xc9\r\x0f\t\xc0\x00\x00\x00\x00\xed\xce\xfe\x9e\x90\xee\xda\xc0\xac\x0e\xcd\xec\xc0\xe9\xef\xcc\xac\xad\xac\xbc\xec\xfa\xde\xde\xfe\xae\x00\x00\x00\n\x00\x00\x00\x00\n\xf0\xf0\x00\x0f\xef\xfe\xcf\xae\xcf\xce\xef\xee\xfe\xff\xcf\xfe\xff\xef\xf0\xcc\xfe\xff\xed\xef\xcf\xed\xfe\xfe\xff\xcf\xff\xcf\xfe\xfe\xf0\xc9\xc0\x9c\xbd\xbd\xef\xe9\xfb\xdf\xbd\xfd\xbe\xdb\xcf\xdb\xde\x9d\x9a\xdb\xd0\xf0\x90\x90\xc0\x00\x00\xce\xbc\xfc\xec\xec\x0c\x0c\x0c\xce\xcf\x0e\x0c\xad\xce\x0c\xbe\xde\xce\xce\xce\xda\xed\xeb\xed\xaf\xc9\xa0\xa0\xa0\x00\n\x00\xb0\n\x90\xbe\n\x00\x0c\xfe\xff\xfc\xfe\xfc\xfd\xec\xf0\xef\xef\xfe\xde\xfc\xfe\xde\xac\xcf\xfe\xfe\xff\xfe\xfe\xfe\xde\xfe\xfe\xfe\xfe\xfe\xde\xef\x9a\x9c\xbd\xed\xed\xbd\xff\xdf\xed\xfe\x9f\xdb\xfd\xbd\xad\xb9\xe9\xcd\xad\xad\x0f\x0c\xa9\t\x00\x00\x0c\xe0\xef\x0f\x0f\xca\xca\xca\x0c\xa0\xc0\xe0\xee\x0f\xec\xca\xe0\xf0\xe9\xe0\xec\xfe\xce\xef\xca\xa0\xc9\x00\n\x00\x00\x00\n\x00\xa0\xf0\x90\x00\x00\r\xfe\xfe\xfc\xaf\xea\xfe\xef\xed\xef\xef\xef\xef\xef\xef\xd0\xef\xef\xed\xef\xef\xef\xce\xff\xcf\xef\xef\xef\xcf\xef\xd0\r\x0f\xcb\xdb\xfb\xdf\xbc\xff\xbf\xff\xff\xfd\xeb\xdf\x9f\xcf\x9f\xa9\xd0\xda\xd0\x99\x00\x00\x00\x00\x00\xcf\xe0\xfc\xec\xac\x0c\x0c\xca\xcc\xac\xec\xd0\xec\x0f\xed\xcf\xce\xde\xcf\xcb\xc0\xff\xce\xa9\xc0\xa0\xa0\x00\x00\x00\n\x00\x9a\n\xf0\xa0\x00\x00\x0f\xef\xfe\xde\xff\xcf\xcf\x0f\xcf\xef\xde\xff\xcf\xcf\xef\xfe\xff\xfc\xfe\xfe\xfc\xfe\xff\xee\xfe\xfc\xff\xcf\xef\xa9\x0e\x9c\xbc\xbd\xef\xde\xff\xff\xff\xdf\xbd\xfb\xcf\xbd\xe9\xe9\xf9\xf0\xdd\xad\xbd\t\xf0\x00\x90\x00\x00\x0c\xe0\xcf\xce\xad\x0c\xac\xac\xac\xca\xde\x9e\x0e\xda\xce\x0c\xea\xce\x0e\x0e\x0e\xcf\xec\xa9\x00\x0b\xc0\x00\x00\x00\x00\x00\x00\xa0\x90\xff\x0c\x00\x90\x00\x9e\xff\xfe\xce\xfe\xfe\xfe\xef\xef\xef\xcf\xef\xed\xfe\xef\xfe\xef\xff\xed\xfe\xde\xfe\xdf\xef\xfe\xde\xfe\xfc\xfc\t\xe9\xfd\xff\x9f\xfd\xfe\xdf\xff\xff\xff\xdf\xbf\xdb\xdb\xdf\x0f\r\xb0\x9e\x9c\xbc\n\xd0\xc0\x90\x00\n\xcf\xee\x0f\xce\x0c\x0c\xcc\xca\xde\x0c\xec\xe0\xec\xbc\xfa\xcc\xbc\xcf\xce\xcf\xef\x0b\n\n\x00\xa9\x00\x00\x00\x00\x00\x00\x00\xa0\xfe\xb0\x9a\x00\xa0\x00\n\xff\xfe\xcf\xcf\xcf\xfe\xde\xfe\xfe\xfe\xfe\xfd\xef\xfd\xef\xef\xfe\xef\xef\xcf\xef\xde\xff\xef\xed\xef\x0b\xc9\x0f\x0f\x0f\xfd\xfb\xff\xff\xff\xff\xff\xff\xdf\xad\xfc\xbd\xf9\xfb\xcf\xd9\xe9\xdb\xd9\t\x00\x00\x00\x0c\x0c\x9e\xf0\xe9\xe0\xca\xf0\xfc\xac\xe0\xf0\xed\xac\xe0\xce\x9e\xca\xe0\xcf\xe9\xea\xca\t\x00\xac\n\x00\x00\x00\x00\x00\x00\xa0\x00\xfe\xda\x00\x00\x90\x00\x0e\xcf\xed\xef\xae\xfe\xcf\xee\xde\xfe\xdf\xef\xee\xfe\xfe\xfe\xfd\xef\xde\xff\xfe\xfe\xff\xef\xed\xef\xe0\x9c\x9e\xfc\xfd\xff\xeb\xff\xdf\xff\xdf\xfd\xff\xbc\xbf\xdb\xdb\xda\xda\xd0\xb9\xac\x9a\xd0\x0f\x0e\x90\x00\x00\x00\xe0\xec\xec\xfc\xc0\xec\xca\xca\xcd\xac\xce\xc0\xce\x0e\xc0\xec\xad\xce\xfe\x9e\x90\x00\n\t\x00\xa0\x0b\n\n\x00\xa0\xa0\x00\x00\xf9\xa0\x00\x90\x00\x00\x00\x0e\xff\xfe\xde\xde\xff\xef\xfe\xde\xfe\xde\xff\xff\xcf\xff\xef\xef\xef\xef\xef\xef\xfe\xde\xfe\xf0\x90\xd0\xf9\xdb\xff\xff\xdf\xde\xff\xff\xff\xff\xfd\xff\xfd\xbd\xed\xad\xbd\x9f\xc0\xd9\xfd\xad\xf9\t\x00\x90\x00\x0c\xc0\xe0\xfc\xac\xac\xfc\xac\xed\xca\xc0\xe0\x0c\xe0\xcc\x0e\xca\xde\xeb\xcb\n\n\x90\x00\x00\n\t\xa0\x00\x00\x00\x00\x00\x00\x00\xbe\x90\x90\n\x00\x00\x00\x00\xee\xff\xef\xef\xef\xfc\xef\xef\x0e\xef\xcf\xef\xfe\xde\xfe\xff\xef\xfe\xfd\xef\xef\xef\xcf\xe9\xcb\xcb\xcf\xef\xdf\x0f\xff\xff\xff\xff\xff\xfb\xff\xbf\x9f\xeb\x9b\xdb\xc9\xe9\x9f\x9e\x90\xf0\x9a\xd0\xd0\x00\x00\x0c\xac\xfc\xad\xef\xca\xc0\xde\x0c\xac\xec\x0e\xce\x0e\xf0\xe9\xec\xec\xfd\xa0\x00\x00\n\xd0\x0e\x00\n\n\n\x00\n\x0e\x0f\x0b\x00\xf0\xa0\n\t\x00\x00\x00\x00\x00\xcf\xed\xfe\xfc\xff\xfc\xfe\xfd\xef\xef\xfe\xff\xef\xff\xcf\xfe\xff\xef\xfe\xff\xfe\xfe\xda\r\x0f\x9f\xdf\xaf\xff\xff\xff\xfd\xff\xff\xfd\xff\xdf\xf9\xfd\xed\xad\xbf\x9e\x90\xf9\xed\x9f\xc9\x0b\x0b\x00\x00\x00\xc0\xcf\xca\xc0\xfc\xac\xac\xfe\xc0\x0e\xc0\xe0\xd0\xce\xce\xcf\xfb\xe0\xf0\xa0\x00\xe0\xaf\x00\x9a\x00\x00\x00\xa0\x00\x00\xa0\x00\x00\xf9\x00\t\x00\x00\x00\x00\x00\x00\xac\xfe\xed\xef\xef\xef\xed\xee\xfc\xff\xed\xfe\xff\xee\xff\xef\xfe\xfe\xff\xcf\xef\xed\x00\xda\xdc\xfc\xbf\xdf\xfd\xff\xff\xff\xff\xfd\xff\xff\xff\xde\xf9\xf9\xf9\xc9\xe9\xe9\xd0\x9a\xd0\xbd\xe9\xc0\x90\x00\x00\x0e\xe0\xed\xef\xca\xde\xce\x0c\x0e\xc0\xac\x0e\xce\xc0\xfe\xb0\x0c\x0f\xa0\x00\n\xdf\xc9\xeb\xe0\xa0\xb0\xa0\x00\x00\x00\x00\xa0\xa0\x00\t\x00\x00\x00\x00\x00\x00\x00\x00\xef\xff\xef\xfe\xdf\xef\xef\x0f\xef\xff\xef\xfe\xff\xfe\xff\xed\xff\xfe\xfe\xfd\xe9\r\xad\xbf\xff\xff\xff\xff\xff\xdf\xff\xff\xff\xff\xff\x9f\xbf\x9f\x9e\x9e\x9e\x99\x9d\xa9\xed\x9b\xc0\x99\t\x00\x00\x00\xec\x0c\xfc\xac\xad\xe0\xc0\xc0\xec\x0e\xcc\xf0\xe0\xef\xe9\x00\x00\xa0\x00\x00\xac\n\n\x00\x00\x9a\n\x00\n\x00\x00\x00\x00\t\xf0\x00\x00\x00\x00\x00\x00\x00\x00\x00\x00\xef\xff\xef\xee\xff\xed\xee\xfe\xfe\xfe\xff\xed\xef\xef\xfe\xef\xef\xed\xee\x00\xe9\xde\xde\xbd\xff\xff\xff\xff\xff\xff\xff\xff\xff\xdf\xfd\xfd\xf0\xf9\xf9\xf9\xec\xf0\x9c\x9b\xcd\xbd\xbc\xbc\x90\x00\x00\xc0\xfe\x0e\xcf\xce\x0c\xe0\xe0\xca\xc0\xda\xce\xcf\xe9\x00\x00\x00\x00\x00\x00\x00\xa0\x00\xe0\xf0\xa0\x00\n\x00\x00\x00\x00\x00\xa0\xab\x00\x00\x00\x00\x00\x00\x00\x00\x00\x00\n\xcf\xff\xff\xce\xfe\xde\xcf\xff\xff\xef\xfe\xff\xfe\xff\xfe\xdf\xfe\xdf\x9c\x9e\x9f\xbd\xff\xfd\xff\xfd\xff\xff\xff\xff\xff\xbf\xfb\xef\xbf\xfd\xbd\xad\t\x99\x0f\x0b\xc0\xb0\xda\xd9\t\xa9\x00\x00\x0c\x0e\xcb\xca\xfc\xac\x0c\xce\x0c\xee\xce\xcf\xfc\xb0\x00\x00\x00\x00\x00\x00\x00\x00\x00\x00\n\x0b\xa0\x00\n\xc0\x00\x00\x00\x00\xd0\x00\x00\x00\x00\x00\x00\x00\x00\x00\x00\x00\xac\xfe\xfe\xff\xff\xef\xef\xef\xef\xff\xef\xfe\xfd\xef\xef\xef\xef\xe0\r\xad\xfc\xff\xff\xff\xff\xff\xff\xff\xff\xff\xff\xff\xdf\xdf\xfc\xbf\xef\x9f\xf9\xed\xb9\xcd\x9f\x0f\x90\xbc\xbc\x90\x00\x00\x0e\xc9\xce\xcf\xc0\xc0\xe0\xe0\xed\x0c\xef\xb0\x00\x00\x00\n\n\x00\x00\x00\x00\x00\x00\xa0\xe9\x00\x00\xa0\xac\n\x00\x00\x00\x00\xa0\x00\x00\x00\x00\x00\x00\x00\x00\x00\x00\x00\x00\xef\xff\xfe\xfe\xde\xff\xfe\xff\xfe\xff\xef\xfe\xff\xff\xfe\xda\x90\xda\xde\xff\xff\xff\xff\xff\xff\xff\xff\xff\xff\xfd\xff\xff\xbf\xdb\xfd\xf9\xf9\x9e\x90\r\xa9\xa0\xd9\x0f\xd9\xc9\x00\x00\x00\xcc\x0e\xed\xac\xac\xac\x0f\x0c\xca\xef\xb0\x00\x00\x00\x00\xc0\x00\x00\x00\x00\x00\x00\x00\x00\x00\xa0\n\x00\t\xa0\x00\n\x00\xa0\x9a\x00\x00\x00\x00\x00\x00\x00\x00\x00\x00\x00\x00\x00\x0e\xff\xff\xfe\xfe\xff\xfe\xff\xef\xfe\xff\xef\xef\xef\xe9\r\xad\xfd\xbf\xdf\xfd\xff\xff\xff\xff\xff\xff\xff\xff\xff\x9f\xdf\xff\x9f\x9e\xde\xf9\xf9\xf0\x9c\x9d\xac\xf9\xa0\xbc\xb9\x00\x00\n\xdc\x0e\xcf\x0c\xca\xcc\xca\xfc\xf0\x00\x00\x00\x00\n\n\x00\n\x00\x00\x00\x00\n\x00\xa0\n\t\n\xca\x00\x00\x00\x00\x00\xe9\x00\x00\x00\x00\x00\x00\xc0\xb0\xa0\x00\x00\x00\x00\x00\xef\xfe\xff\xff\xfe\xff\xfe\xfe\xfd\xef\xfe\xff\xde\xf0\r\x0f\xaf\xdf\xff\xff\xff\xff\xff\xff\xff\xff\xff\xff\xff\xff\xff\x9f\xff\xf9\xf9\xf0\xf0\x9f\x0b\xc9\x9b\r\x9c\x99\xc0\x90\x00\xc0\xe0\xda\xde\xca\xcc\xac\xec\xfa\x90\x00\x00\x00\x00\x0c\t\n\x00\x00\x00\x00\x00\x00\x00\x00\x90\n\xc9\x0c\xbc\xa0\x00\xa9\x00\xbe\x00\x00\x00\x00\x0e\x00\x9a\x00\x00\x00\x00\x00\x00\x00\x00\xef\xfe\xfe\xff\xfe\xff\xff\xfe\xff\xef\xef\xef\x00\xda\xfd\xff\xff\xff\xff\xff\xff\xff\xff\xff\xff\xff\xff\xff\xff\xfb\xff\t\xff\x9f\x9f\x99\xe9\x9c\x9e\x9c\x9a\xdb\xca\x99\x00\x00\x00\xc0\xec\xeb\xc0\xca\xcf\xaf\x00\x00\x00\x00\x00\x00\x00\xac\x00\x00\x00\xa0\x00\x00\x00\n\n\x00\x00\n\x00\x00\x90\xa9\x00\x00\xf0\x90\x00\xa0\xa0\xe9\xcb\x00\x00\x00\x00\x00\x00\x00\x00\x0c\x9e\xff\xff\xfe\xff\xff\xef\xef\xfe\xff\xfe\xf0\x9e\x9e\xdf\xff\xff\xff\xff\xff\xff\xff\xff\xff\xff\xff\xff\xff\xf9\xfd\xf9\xff\xf0\xf0\xfc\x9e\x99\xe9\xa9\xc9\xad\x90\x9d\x9e\x00\x00\x0e\x0e\xc0\xfc\r\xee\xda\xd0\x00\x00\x00\x00\x00\x00\xa0\x00\xa0\xe0\x00\x00\x00\x00\x00\x00\x00\n\x00\x00\n\x00\xa0\x00\x00\x00\xfc\xa0\x00\x00\x00\n\x00\xa0\x00\x00\x00\x00\x00\x00\x00\n\x00\x00\xef\xff\xef\xef\xff\xfe\xff\xef\xed\xf0\x00\xdf\xff\xff\xff\xff\xff\xff\xff\xff\xff\xff\xff\xff\xff\xff\xff\xfb\xff\x9f\x9f\xbd\xb9\xf9\xf0\x90\xd0\xbc\x9b\xcb\xda\t\x90\x00\xc0\xc0\xce\xac\xee\x9e\x90\x00\x00\x00\x00\x00\x00\x00\n\n\xc0\x00\xa0\x00\x00\x00\x00\x00\n\x00\xa0\xa0\x00\x00\x00\x00\x00\x00\xaf\x00\x00\x00\n\x00\xa0\x00\x00\x00\x00\x00\x00\x00\x00\x00\x00\x00\x0c\xff\xff\xff\xef\xef\xef\xff\xfe\xa9\xcb\xcf\xff\xff\xff\xff\xff\xff\xff\xff\xff\xff\xff\xff\xff\xff\xff\xfd\xaf\xf9\xe9\xda\xda\x90\x9f\x9e\x9c\x9b\xc9\x90\x9d\xbc\xb0\x00\x0c\x0c\xbc\xde\x9e\x90\x00\x00\x00\x00\x00\x00\x00\x00\x00\x00\xa0\xa0\x00\x00\n\x00\n\x00\x00\x00\x00\n\x0e\x00\x00\x90\x00\x00\xfe\x9a\x00\x00\x00\x00\x00\x00\x00\x00\x00\xa0\x00\x00\x00\x0c\n\x00\x00\xfe\xfe\xfe\xff\xff\xfe\xfe\xff\x90\r\xff\xff\xff\xff\xff\xff\xff\xdf\xff\xff\xff\xff\xff\xff\xff\xff\xbf\xf9\xfe\x9f\xb9\x9f\x9f\t\t\x0b\x0c\x9a\xcb\xcb\t\t\x00\n\xca\xce\xa0\xa0\x00\x00\x00\x00\x00\x00\x00\x00\x00\xa0\xaa\x00\x00\n\n\x00\n\x00\x00\x00\n\x00\xac\t\n\x00\x00\x00\x00\xfa\x00\x00\n\n\n\x00\x00\x00\x00\xa0\x00\xa0\x00\n\n\x0c\x00\x00\xcf\xff\xff\xff\xef\xef\xff\xfc\x0c\xfe\xff\xff\xff\xff\xff\xff\xff\xff\xff\xff\xff\xff\xff\xff\xff\x9f\xdf\x9f\x99\xf9\xc9\xe0\xd0\x9a\xda\xd0\xd9\xad\x9d\x90\xda\xd0\x00\x0c\x0c\xca\xd0\x00\x00\x00\x00\x00\x00\x00\x00\x00\x00\x00\x00\x00\n\x00\x00\x00\x00\x00\x00\x00\x00\x00\x00\n\t\x00\x00\x00\x00\xff\x00\x00\x00\x00\x00\n\n\x00\x00\x00\x00\x00\x00\x00\x00\xa0\x00\xa0\x0c\xff\xef\xef\xff\xff\xef\xcb\x9a\xdf\xff\xff\xff\xff\xff\xff\xff\xff\xff\xff\xff\xff\xff\xff\xbf\xfb\xfb\xdb\x0f\x90\xbc\x99\x0b\xc9\t\x0b\x00\x90\x0b\xcb\xd9\xb0\x00\xc0\xe0\xfc\xa0\x00\xa0\x00\x00\n\x00\x00\x00\x00\x00\xa0\xa0\xa0\x00\x00\xa0\xa0\xa0\n\x00\x00\x00\x00\n\x00\xa0\n\x00\x00\x00\xfe\xb0\x00\x00\x00\x00\x00\x00\x00\x00\x00\xa0\x00\x00\x00\x0c\n\x0c\x00\x00\xcf\xff\xfe\xfe\xff\xfe\xf0\x0c\xff\xff\xff\xff\xff\xff\xdf\xff\xff\xff\xff\xff\xff\xff\xfd\xff\xdf\xda\xf9\xf9\xe9\xdb\xcb\xc9\xbc\xbc\x9d\xbc\x9b\xc0\x90\xad\t\x00\x0c\x0c\xe0\xe0\x00\x00\x9a\x00\x00\n\n\x00\x00\x00\x00\x00\x00\x00\x00\x00\x00\x00\x00\x00\n\x00\x00\x00\x00\x00\x00\x00\x00\x00\xfb\xc0\x00\x00\x00\x00\x00\xa0\x00\x00\x00\x00\n\x00\x00\n\x00\xca\x00\t\xef\xef\xff\xff\xfe\xff\xe9\x0f\xff\xff\xff\xff\xff\xff\xff\xff\xff\xff\xff\xff\xff\xff\xff\xfb\xfb\xf9\x9e\xda\xdb\xe9\x9d\xb9\xc9\xdb\xda\xd9\xa0\x90\xc9\xd0\xf0\x00\xc0\x0e\r\xa9\xa0\x0f\xac\x9a\x00\x00\x00\n\x00\x00\x00\xa0\n\x00\n\x00\n\n\x00\x00\x00\x00\x00\x00\x00\x00\x00\x00\xa0\x00\xfe\xb0\x00\x00\x00\x00\x00\x00\x00\n\x00\x00\x00\x00\x00\x00\xc0\xb0\x0e\x00\xcf\xff\xff\xef\xef\xfe\x90\xff\xff\xff\xff\xff\xff\xff\xff\xff\xff\xff\xff\xff\xff\xbf\xff\xbd\xbc\x9e\xfd\xbd\xf9\xdb\xda\xde\x9f\xbc\x9f\x9f\xc9\x9e\x90\n\x99\x0c\n\xcc\xfa\x00\x0c\xfa\xc9\xac\x90\xa0\n\x00\x00\x00\x00\x00\x00\x00\x00\x00\x00\x00\n\x00\x00\x00\x00\x00\x00\x00\x00\n\x0c\n\xf0\x00\x00\x00\x00\x00\x00\x00\xa0\x00\x00\n\x00\x00\x00\x00\xac\x0e\x00\xa0\x0e\xff\xef\xff\xfe\xfc\xe9\xcf\xff\xff\xff\xff\xff\xff\xff\xfd\xff\xff\xff\xff\xff\xdb\xdb\xdf\x9f\xf9\xfa\xdf\x0f\xf0\xf9\xb9\xf0\xdf\xe9\xe9\x9f\t\x0b\xc9\xc0\x00\x0c\xac\x0c\xa0\n\x0c\xbe\x90\xa0\xca\x00\x00\x00\x00\x00\x00\xa0\x00\x00\x00\x00\x00\x00\n\x00\x00\x00\x00\x00\x00\x00\x00\n\x00\xff\xb0\x00\x00\x00\x00\x00\x00\x00\x00\n\x00\x00\x00\x00\x00\n\x00\xe0\xca\t\xcf\xff\xef\xff\xff\x90\xff\xff\xff\xff\xff\xff\xff\xff\xfb\xff\xff\xff\xff\x9f\xff\xf0\xbc\xf0\xff\xdf\xbf\xf9\xff\xfc\xfd\xbf\xbd\xbd\xff\x9f\x9e\x90\x90\xb0\x90\xc0\xce\xb0\n\x00\xa0\x00\xa0\t\xac\xb0\xa0\xa0\x00\x00\x00\x00\n\x00\x00\x00\x00\x00\x00\n\x00\xa0\x00\n\x00\x00\x00\x00\xa0\xb0\x00\x00\x00\x00\x00\x00\x00\x00\xa0\x00\xc0\xa0\x00\x00\x00\x00\xca\x9c\xa9\xca\x0e\xff\xff\xef\xeb\x0e\xff\xff\xff\xff\xff\xff\xff\xfd\xff\xff\xfd\xfb\xdf\xff\x90\xff\xdb\xff\xfd\xbf\xdf\xdf\xf9\xfb\xfb\xcd\xff\xff\xbc\xf9\xf9\xdb\xc9\r\x0c\x00\xf9\x00\x00\x00\x00\x00\t\xa0\x00\x00\x00\x00\x00\n\x00\x00\x00\x00\x00\x00\x00\x00\x00\x00\x00\x00\x00\x00\n\x00\x00\n\x00\xf0\x00\x00\x00\x00\x00\x00\x00\x00\x00\xa0\xa0\x00\x00\x00\xa0\x00\xa0\xea\x0c\xad\xad\xff\xef\xff\xfc\x9c\xff\xff\xff\xff\xff\xff\xff\xff\xff\xfd\xff\xff\xfa\xf0\xff\xfd\xbf\xfd\xbf\xff\xfb\xfb\xdf\xfd\xfd\xfb\xe9\xfd\xff\x9e\xbd\xa9\x0b\xcb\x0b\x0e\xc0\x00\x00\x00\x00\x00\x00\x00\n\x00\x0b\x00\n\x00\x00\x00\x00\x00\x00\x00\x00\x00\x00\x00\n\x00\xa0\n\x00\x00\xa0\x00\x00\xad\x00\x00\x00\xa0\x00\x00\x00\x00\x00\x00\n\x00\x00\x00\xc0\xa0\x0c\x00\xda\x00\x00\xcf\xff\xfe\xfb\x0f\xff\xff\xff\xff\xff\xff\xff\xff\xff\xff\xfb\xff\x9f\xdf\xbd\xbf\xfd\xff\xff\xdf\xfd\xff\xff\xff\xfb\xfd\xff\xbf\x9f\xfd\xdb\x9f\x9d\t\xc9\xcc\xb0\x00\x00\xa0\x00\x0e\n\xcb\x00\n\x00\x0e\x90\x00\xa0\x00\x00\x00\xa0\x00\x00\n\x00\n\x00\xe9\n\x00\x00\x00\x00\x00\x00\xfa\xda\x00\xa0\x00\xa0\x00\x00\x00\x00\x00\x00\n\n\x00\x00\xda\x00\xac\xac\xb0\x00\x0c\xfe\xff\xfe\x9c\xff\xff\xff\xff\xff\xff\xff\xff\xbf\xff\xff\xdb\xff\xbd\xff\xff\xff\xff\xff\xff\xff\xfd\xff\xff\xfd\xfb\xdf\xdf\xf9\xfb\xfd\xe9\xa9\xf0\x9a\x9a\x90\x00\x00\x00\x00\xa0\xe9\xac\xb0\x00\n\x00\xa0\x00\x00\x00\x00\xa0\x00\n\x00\x00\x00\x00\x00\x0e\x00\x00\n\x00\n\x00\x00\xff\xa0\x00\x00\x00\x00\x00\x00\x00\x00\x00\n\x9c\x00\x00\xa0\xa0\n\x00\x00\x00\xa0\x00\xff\xff\xed\x0e\xff\xff\xff\xff\xff\xff\xff\xff\xfd\xfb\xfb\xff\xdb\xdf\xfd\xff\xff\xff\xff\xff\xff\xff\xff\xdf\xbf\xff\xfb\xff\x9e\x9f\x0f\x9f\xdb\r\xad\r\x00\n\x00\x00\n\x0c\xbc\xe9\n\x00\xa0\n\x00\xa0\n\x00\xa0\x00\x00\x00\x00\x00\xca\x00\x0c\xa0\n\n\x00\x00\x00\x00\x00\xfa\x00\x00\n\x00\x00\x00\x00\x00\x00\n\x0c\x00\xac\n\x00\x00\x00\x00\xa0\xa0\x00\x00\xef\xfe\xfb\r\xff\xff\xff\xff\xff\xff\xff\xff\xff\xfd\xfd\xff\xff\xff\xbf\xff\xff\xff\xff\xff\xff\xff\xff\xbf\xdf\xfd\xfd\xf9\xff\xfd\xbd\xbf\x9a\xdb\x99\xcb\x00\x00\n\x00\x00\n\xca\x9a\x00\x00\x00\x00\x00\x0c\xa0\n\x00\x00\n\x00\x00\n\x00\x00\n\x00\x00\x00\x00\n\x00\x00\x00\xff\x90\xa0\x00\x00\x00\x00\x00\x00\x00\x00\xa0\xa0\n\x00\xc0\x00\x00\x00\x00\x00\x00\t\xcf\xff\xfc\x00\xff\xff\xff\xff\xff\xff\xff\xff\xff\xff\xff\xf9\xff\xff\xff\xff\xff\xff\xff\xff\xff\xff\xff\xff\xfd\xfb\xfb\xff\xdb\xdb\xdb\xc9\xfd\xb0\xda\x90\xd0\n\x00\x00\x00\x00\n\xc0\xa0\n\x00\xa0\x00\xa0\x0f\x00\x00\xa0\x00\x00\n\x00\x00\n\x00\x00\xa0\x00\x00\x00\x00\x00\x00\xfc\xa0\x00\x00\x00\x00\x00\n\x00\x00\x00\x00\n\x00\xa0\xa0\xa0\x00\x00\x00\x00\xa0\x00\xa0\xde\xff\xbc\xff\xff\xff\xff\xff\xff\xff\xff\xfb\xdb\xfb\xff\xff\xff\xff\xff\xff\xff\xff\xff\xff\xff\xff\xff\xfb\xff\xdf\xdb\xfd\xbc\xf9\xff\x0f\x9f\r\xb0\x9a\x90\x00\x00\n\x00\x00\xa0\x00\x00\x00\x00\xa0\x0e\x00\xa0\xa0\x00\xa0\n\x00\n\x00\xc0\x00\x00\x00\x00\x00\x00\x00\x00\x00\xab\x00\x00\xa0\x00\x00\x00\x00\x00\n\x00\x00\x00\x00\x00\x0c\x00\x00\x00\x00\x00\x00\xa0\x00\xef\xfe\xd0\xff\xff\xff\xff\xff\xff\xff\xff\xdf\xff\xdf\xff\xff\xff\xff\xff\xff\xff\xff\xff\xff\xff\xff\xdf\xff\xdf\xff\xbf\xdb\xff\x9f\x99\xf9\xf9\x9b\xc9\xf0\x00\xa0\xa0\xa0\n\x00\x00\xa0\x00\x00\xac\x00\xa0\n\x00\x00\xe0\x00\xa0\x00\x00\n\x00\n\x00\x00\x00\x00\x00\x00\x00\x00\xf0\n\x00\x00\x00\x00\xa0\xe0\xa0\x00\x00\x00\x00\x00\xa0\xa0\xa0\x00\x00\x00\xcb\x00\x00\x0c\xde\xff\x0e\xff\xff\xff\xff\xff\xff\xff\xff\xff\xff\xff\xff\xff\xff\xff\xff\xff\xff\xff\xff\xff\xff\xff\xff\xff\xfb\xf9\xfd\xbe\x9d\xbd\xad\xbc\xbc\xbc\xb9\t\xda\x00\x00\x00\xe0\x00\xa0\x00\n\n\xca\x9a\n\x00\n\n\n\n\x00\n\x00\x00\n\x00\x00\x00\x00\x00\x00\x00\x00\x00\x0e\x0c\xa0\x00\x00\x00\xc0\xac\x9a\x00\x00\x00\x00\x00\x00\x00\x00\x00\xa9\n\x0c\x0f\x00\x9a\x0f\xef\xe9\xef\xff\xff\xff\xff\xff\xff\xff\xff\xff\xff\xff\xff\xff\xff\xff\xff\xff\xff\xff\xff\xff\xff\xfb\xf9\xfd\xff\x9f\x9d\xbf\x0f\x9f\x9b\xdb\x99\xda\xda\t\x00\n\n\x00\xa0\x00\x00\x00\x00\x0e\xa0\x00\xa0\x00\x00\x00\x00\n\x00\x00\n\x00\x00\x00\n\x00\x00\n\x00\x00\x00\xb9\xa0\xcb\x00\x00\n\x0e\x9a\x00\n\n\x00\x00\x00\x00\xa0\x00\xa0\x00\t\x0b\x00\n\x00\xac\xff\xfc\xff\xff\xff\xff\xff\xff\xff\xff\xff\xff\xff\xff\xff\xff\xff\xff\xff\xff\xff\xff\xff\xff\xff\xfd\xff\xbf\x9f\x9f\xbd\x9f\x9f\xbc\xfd\xad\xaf\t\x9d\xad\n\x00\x00\n\xcb\n\n\x00\xa0\x00\n\x00\x00\xa0\xa0\xa0\n\x00\x00\x00\x00\n\x00\xa0\x00\x00\x00\x00\x00\x00\x00\xe0\x00\xac\n\x00\x00\x00\xa0\x00\xa0\x00\x00\x00\x00\n\x00\x00\x00\x00\x00\xa0\n\x00\x00\xcb\xcf\xeb\xcf\xff\xff\xff\xff\xff\xff\xff\xff\xfb\xff\xff\xff\xff\xff\xff\xff\xff\xff\xff\xff\xff\xdf\xff\xbd\xf9\xf9\xf0\xda\xf9\xf9\xcb\x9b\xdb\xd9\xbd\xa9\x90\xb0\x00\n\x00\x00\x00\x00\x00\x00\xa0\xa0\xa0\xa0\x00\x00\x00\xa0\x00\xa0\x00\x00\x00\x00\x00\x00\x0e\n\x00\x00\x00\x00\xb0\n\xc0\xb0\x00\x00\xa0\x00\xa0\x00\x00\x00\x00\x00\x00\x00\xa0\t\x00\xa0\x00\x00\x00\x00\xac\xaf\xfc\xff\xff\xff\xff\xff\xff\xff\xff\xff\xff\xff\xff\xff\xff\xff\xff\xff\xff\xff\xff\xff\xff\xbf\x9f\xdf\x9e\x9f\x99\xf9\x99\xc9\xb9\xfc\xbf\x9a\xda\x9c\x9e\x90\n\x00\n\n\n\x00\xa0\x00\x00\x00\x00\x00\xa0\xa0\xa0\x00\x00\x00\n\x00\x00\x00\x00\x00\x00\xa0\x00\x00\x00\x00\xe0\x00\n\xc0\xb0\xa0\x00\xa0\x0c\x0e\n\x00\x00\x00\x00\x00\x00\x00\x00\x00\x00\x00\x00\xa0\n\xdc\xff\xff\xff\xff\xff\xff\xff\xff\xff\xff\xff\xff\xff\xff\xff\xff\xff\xff\xff\xff\xff\xff\xff\xdf\xf9\xfb\xdb\xd9\xe9\x9f\x0f\x9f\xdc\xb9\xd0\xbd\xbd\x9b\t\xd0\x9c\x00\x00\x00\x00\xa0\x00\n\x00\xa0\xa0\xa0\x00\x00\n\x00\x00\n\x00\xa0\x00\x00\x00\x00\xa0\x00\xa0\x00\x00\x00\x9a\x00\x00\xac\x00\x00\x00\x00\n\x90\x00\x00\x00\x00\x00\xa0\x00\x00\x00\x00\n\x00\x00\x00\x00\xa0\xef\xef\xff\xff\xff\xff\xff\xff\xff\xff\xff\xff\xff\xff\xff\xff\xff\xff\xff\xff\xff\xff\xff\xff\xff\x9f\x9f\xbd\x9f\t\xd0\xb0\xb9\xde\xbd\xda\xda\xd0\xf0\xb0\xa0\xb0\xa0\x00\x00\n\n\x00\x00\x00\x00\n\x00\xa0\x00\x00\x00\x00\x00\x00\x00\x00\n\x00\x00\xa0\x00\x00\x00\x00\xe0\x00\x00\x00\xa0\x00\x00\n\x00\xca\xca\x00\x00\x00\x0c\x00\x00\n\x00\x00\x00\x00\x00\x00\x00\x00\x00\xff\xff\xff\xff\xff\xff\xff\xff\xff\xff\xff\xff\xff\xff\xff\xff\xff\xff\xff\xff\xff\xff\xbf\xdb\xf9\xf9\x99\xf9\xdb\x99\xd9\xd0\xb9\xda\xbd\xbd\xb9\x99\xc9\xd0\x00\x00\n\x00\x00\x00\x00\x00\x00\xa0\x00\x00\x00\x00\x00\x00\xa0\xa0\x00\x00\x00\x00\x00\x00\x00\xa0\x00\x00\x00\x90\x00\n\x00\x00\xa0\x00\x00\x00\xa0\t\x00\x00\x00\xe0\xb0\x00\x00\xca\x00\x00\n\x00\x00\x00\n\x0e\xff\xff\xff\xff\xff\xff\xff\xff\xff\xff\xff\xff\xff\xff\xff\xff\xff\xff\xff\xff\xff\xff\xfd\xbd\x9d\x90\xdf\x0b\x90\x9d\xa9\x0b\xd0\xf9\xd9\xe9\xf0\x9e\x9f\n\x00\x00\x00\x00\xa0\xa0\x00\x00\x00\x00\x00\x00\x00\x00\x00\x00\x0c\n\x00\x00\x00\x00\x00\xa0\xa0\x00\x00\x00\x00\xe0\xa0\x00\n\x00\x00\x00\xa0\xac\x0f\x0e\xcb\n\x00\x00\xeb\x00\n\x0c\x00\xa0\x00\x00\x00\x00\x00\t\xcf\xff\xff\xff\xff\xff\xff\xff\xff\xff\xff\xff\xff\xff\xff\xff\xff\xff\xff\xff\xff\xfd\xfb\xdb\xf9\xfd\xb9\xd9\xf9\xf9\x99\xd0\x9f\t\xeb\x9f\x9f\t\x00\x99\x00\x00\x00\x00\x00\x00\x00\x00\x00\x00\x00\x00\x00\x00\x00\x00\n\x90\x00\x00\x00\xa0\x00\x00\x00\xa0\n\x00\x00\xb0\x00\n\x00\xa0\x00\xa0\n\n\x00\n\xce\x90\x00\xa0\xc0\xe9\xc0\x9a\x0c\n\n\n\x90\xa0\x00\x00\xaf\xff\xff\xff\xff\xff\xff\xff\xff\xff\xff\xff\xff\xff\xff\xff\xff\xff\xff\xff\xff\xbf\xdf\xfd\xff\x9f\xdb\xdf\x9d\x9f\xcb\x99\xc9\xf9\x9d\xad\xb9\xf9\xf9\x0f\n\n\x00\xa0\x00\x00\xa0\n\x00\x00\x00\x00\x00\x00\x00\x00\x00\xe0\xa0\x00\x00\x00\x00\x00\x00\x00\x00\x00\x00\xca\x00\x00\x00\x00\xa0\x00\x00\x00\x0e\xad\xa9\xe0\x00\x00\xa0\x00\xa0\xac\x0b\x0c\x00\xc0\x00\x00\x00\n\xcf\xff\xff\xff\xff\xff\xff\xff\xff\xff\xff\xff\xff\xff\xff\xff\xff\xff\xff\xff\xfd\xff\xff\xdb\xd9\xf9\xfd\xb9\xf0\xb9\x99\xcb\x90\x9c\xb9\xdb\xcf\x90\x90\xf0\x90\x00\x00\x00\xa0\xa0\x00\x00\x00\x00\xa0\x00\x00\x00\x00\n\x00\x00\x00\n\x00\x00\xa0\n\n\n\x00\x00\x00\xb0\x00\x00\x00\x00\x00\x00\xa0\xa0\xa0\x00\xe0\n\x00\x00\x00\xa0\r\x00\xac\x00\xb0\xa0\xa0\x00\xa9\xe0\xdf\xff\xff\xff\xff\xff\xff\xff\xff\xff\xff\xff\xff\xff\xff\xdf\xff\xff\xff\xff\xff\xfd\xb9\xbd\xbf\x9f\x9b\r\x99\xd0\x90\x99\x0b\xdb\x9e\xbd\xf9\x0f\x9f\t\n\n\x00\xa0\x00\x00\xa0\xa0\x00\x00\x00\x00\x00\x00\x00\x00\x0e\n\xda\x00\x00\xa0\x00\x00\x00\x00\n\x00\x00\xe0\x00\x00\x00\x00\x00\x00\x00\n\n\n\n\x00\xa0\x00\x00\x00\xa0\xad\x00\xe0\xc0\t\x00\xa0\x00\n\xef\xff\xff\xff\xff\xff\xff\xff\xff\xff\xff\xff\xff\xff\xff\xbf\xff\xff\xff\xfb\xfd\xbf\xdf\xd9\xd9\xff\xfd\xfb\xe9\xb9\r\xb0\xd0\x9c\x99\xcb\x9f\xf9\t\x9e\x90\x00\x00\x00\xa0\xa0\x00\x00\xa0\x00\x00\xa0\x00\x00\x00\x00\x00\x00\x00\x00\x00\x00\x00\x00\x0e\n\x00\x00\x00\x9a\x00\x00\xa0\x00\x00\x00\x00\x00\x00\xa0\x00\xa0\x00\x00\x00\x00\x00\x00\xa0\x9a\x0f\x00\xa0\x00\xa0\t\xcf\xff\xff\xff\xff\xff\xff\xff\xff\xff\xff\xff\xff\xff\xff\xff\xfb\xff\xff\xfd\xff\xdb\x99\xff\xff\xff\xfb\xdf\xfd\xef\xb0\xd9\t\t\xe9\xbd\xad\xbf\x9e\x99\xe9\n\n\x00\x00\x00\xa0\xa0\x00\x00\x00\x00\x00\x00\x00\n\x00\xac\xa0\x00\x00\x00\xa0\x00\xa0\r\n\x00\xa0\xe9\x00\n\x00\x00\n\x00\x00\n\n\x00\xa0\x00\xa0\xa0\x00\x00\x00\n\r\xac\x00\x0e\x00\xe9\x00\xa0\xaf\xff\xff\xff\xff\xff\xff\xff\xff\xff\xff\xff\xff\xff\xf9\xf9\xfd\xff\xdf\xff\xbd\xbd\xff\xff\xff\xff\xff\xff\xfb\xdf\x9f\xb0\x00\x90\x90\xdb\xdb\xf9\xe9\xf0\x90\x00\x00\x00\xa0\n\x00\x00\x00\x00\x00\n\x00\x00\x00\x00\x00\x00\x00\xa0\n\x00\x00\n\x0c\xa0\xa0\x00\x00\xb0\x00\x00\x00\x00\x0c\x90\xa0\x00\x00\n\n\n\x00\x00\x00\x00\n\x00\n\x00\xb0\xe9\x0e\x00\xca\xd0\xff\xff\xff\xff\xff\xff\xff\xff\xff\xff\xff\xff\xff\xff\xff\xff\xff\xff\xfb\xd9\xde\xff\xff\xff\xff\xff\xf9\xff\xf9\xeb\x9e\x99\x00\x00\x9d\xbc\x9f\x9f\x99\r\xad\xa0\x00\x00\x00\xa0\x00\xa0\x00\x00\xa0\x00\x00\x00\n\x00\xac\xa0\xa0\x00\x00\x00\x00\x00\n\x0e\x00\xca\x00\xe0\n\x00\x00\xa0\xa0\xa0\x00\x00\n\x00\x00\x00\xa0\xa0\xa0\x00\x00\x00\xb0\xb0\x00\x0c\xb0\x9e\xb0\xac\xbf\xff\xff\xff\xff\xff\xff\xff\xff\xff\xff\xff\xff\xfb\xf9\xf9\xfb\xdf\x9d\xaf\xbf\xff\xbf\xff\xbd\xff\xfb\xdb\x9b\x9c\x99\xcb\x00\x00\x00\x99\xe9\xe9\xf0\xf9\t\x00\x00\n\x00\x00\xa0\x00\x00\x00\x00\x00\x00\x00\x00\x00\x00\xc0\x00\x00\x00\xa0\xa0\x00\x00\xca\xda\x90\xa0\xdb\x00\x00\x00\x00\xca\xda\n\x00\x00\xa0\xa0\xa0\x00\x00\x00\n\x00\n\n\n\x00\n\xca\xc9\xcb\n\xcf\xff\xff\xff\xff\xff\xff\xff\xff\xff\xff\xff\xff\xff\xfb\xef\xdf\xfb\xf9\xdf\xdb\xff\xfd\xbf\xfb\xfb\x99\r\r\t\x00\x90\x90\x00\x00\x0b\x9f\x9f\xdb\x0f\x9f\n\n\x00\n\x00\n\x00\x00\xa0\n\x00\xac\xa0\x00\x00\n\x0c\xac\n\x00\x00\x00\x00\x00\xac\xac\xa0\x00\xea\xca\x00\x00\x00\x00\x00\x00\x00\xa0\x90\x00\x00\xa0\xa0\xa0\xa0\x90\xa0\x00\x00\x00\x00\x00\xa0\xa0\x00\xff\xff\xff\xff\xff\xff\xff\xff\xff\xff\xff\xff\xff\xff\xfd\xb9\xff\x90\t\xef\xbd\xff\x9b\xd9\r\x9c\xbd\x9b\x9b\x90\x9f\t\t\t\x00\x90\xd0\xf9\xb9\xd0\x90\x90\x00\x00\x00\n\x00\n\x00\x00\x00\x00\x00\x00\n\n\x00\n\x00\xb0\x00\x00\x00\x00\n\x00\n\xc9\xa0\xf0\x00\x00\xa0\x00\n\n\x00\x00\x00\xa0\n\n\x00\n\x00\x00\n\x00\x00\x00\x00\xa0\x0b\t\x00\x0f\x0f\xff\xff\xff\xff\xff\xff\xff\xff\xff\xff\xff\xff\xff\x9b\xdf\x90\x90\x90\xf9\x9f\xf9\xf9\xdb\xdb\xdb\xdb\x9c\x9d\x0b\xd0\x90\xd0\x9a\x99\x00\x0b\x90\xfd\xa9\xad\xa9\n\x00\xa0\x00\n\x00\x00\x00\xa0\x00\xa0\xa0\xa0\xc0\x00\x00\xca\xc0\x9a\x00\xa0\x00\x00\x00\xa0\n\x00\xeb\xe0\xe0\x9a\n\x00\x00\xa0\x00\x00\x00\x00\x00\n\x00\x00\xa0\xa0\x00\n\x00\x00\x00\x00\n\x00\x00\xff\xff\xff\xff\xff\xff\xff\xff\xff\xff\xff\xff\xff\xfb\xfd\xb0\xf9\x00\x00\x9f\x9f\x9f\x9f\xbd\xbd\xbd\xbd\xfb\xf9\xfd\xb9\xdb\x9b\xd9\xd0\xd9\x9c\xbd\x9b\xd9\xc9\xca\x00\x00\x00\xa0\x00\xa0\x00\xa0\x00\xa0\x0c\x00\x00\xa0\x00\n\x00\x0e\x0c\xa0\x00\xa0\xca\x00\x00\x00\x00\xfc\xb0\x0e\x00\x90\x00\x00\x00\x00\xa0\n\x00\xe0\t\xe9\xa0\x00\n\x9a\t\n\x00\x00\xb0\x00\xb0\n\xcf\xff\xff\xff\xff\xff\xff\xff\xff\xff\xff\xff\xff\xff\xb9\xdb\x99\xbd\x9d\xbd\xf9\xfd\xf9\xff\xff\xff\x9f\x9d\xbf\x99\xe9\xe9\xc9\xad\xa9\xa0\x90\x9a\xd9\xb0\xb9\x90\n\x00\x00\x00\x00\x00\x00\x00\x00\x00\n\n\x00\n\n\x00\n\x00\xea\xda\x0c\n\x00\xf0\x00\x00\x00\xfb\xce\xb0\xf0\xa0\xa0\x00\x00\xa0\x00\x90\x0f\x0b\xe0\n\x00\xa0\xb0\x00\n\x00\x0b\x00\x00\x90\x00\x00\xff\xff\xff\xff\xff\xff\xff\xff\xff\xff\xff\xff\xff\xff\x9d\xb9\xcb\xdb\xff\xff\xff\xff\xff\xff\xfd\xbd\xf0\xfb\xd0\xfb\xdb\x9f\xb9\xdb\x9d\x99\x90\xf9\x9e\x9d\x9e\x9b\x00\x00\xa0\x00\x00\x00\x00\x00\x00\x00\xa0\x00\n\x00\x00\x00\x00\n\x0c\xa0\xf0\xac\x0e\x00\xa0\x00\x00\xfc\xb0\x0c</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</si>
  <si>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</si>
  <si>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Callahan</t>
  </si>
  <si>
    <t>Laura</t>
  </si>
  <si>
    <t>Inside Sales Coordinator</t>
  </si>
  <si>
    <t>4726 - 11th Ave. N.E.</t>
  </si>
  <si>
    <t>98105</t>
  </si>
  <si>
    <t>(206) 555-1189</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</si>
  <si>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t\x00\x00\x00\x00\x00\x00\t\t\x0f\xb0\x00\t\x00\x00\x00\x90\x00\x00\x00\x90\x9b\xfb\xff\xff\xff\xff\xff\xff\xff\xff\xff\xff\xff\xff\xff\xff\xff\xff\xff\xff\xff\xff\xff\xff\xff\xff\xff\xff\xff\xff\xff\xff\xff\xff\xff\xff\xff\xff\xff\xff\xff\xff\xff\xff\xff\xff\xff\xff\xd0\x00\x9c\x90\xc0\xf9\xe9\xbe\x00\x00\x90\x00\x90\x00\xd0\x90\t\x00\x90\x00\x00\x00\x00\x00\x00\x00\xb0\x90\x00\x00\x00\t\x00\x00\x0f\xf0\t\xcd\x00\x00\x00\t\x00\x00\x90\x90\x00\x00\xdf\xff\xff\xff\xff\xff\xff\xff\xff\xff\xff\xff\xff\xff\xff\xff\xff\xff\xff\xff\xff\xff\xff\xff\xff\xff\xff\xff\xff\xff\xff\xff\xff\xff\xff\xff\xff\xff\xff\xff\xff\xff\xff\xff\xff\xff\xff\xff\x0b\r\t\x00\x90\x9e\x9f\xc9\x00\t\x00\x90\x0f\xbf\xa9\x00\x00\x00\x00\x90\x00\t\t\x00\x00\x00\xd0\x0b\x00\x00\x00\x00\x00\x00\x90\x00\x00\x9b\x00\x00\x00\x00\t\t\x00\x00\t\t\xbf\xff\xff\xff\xff\xff\xff\xff\xff\xff\xff\xff\xff\xff\xff\xff\xff\xff\xff\xff\xff\xff\xff\xff\xff\xff\xff\xff\xff\xff\xff\xff\xff\xff\xff\xff\xff\xff\xff\xff\xff\xff\xff\xff\xff\xff\xff\xff\xff\xd0\x90\x0b\x00\x00\x9e\x9e\t\x00\t\x00\xf9\xdf\xff\xf0\x90\x00\x90\x00\t\x00\x00\t\x00\x90\xb0\x90\x90\x00\x00\x00\x00\x00\t\xf0\x00\x00\xf0\x00\x00\t\x00\x00\t\x00\x00\x00\xbf\xff\xff\xfb\xff\xff\xff\xff\xff\xff\xff\xff\xff\xff\xff\xff\xff\xff\xff\xff\xff\xff\xff\xff\xff\xff\xff\xff\xff\xff\xff\xff\xff\xff\xff\xff\xff\xff\xff\xff\xff\xff\xff\xff\xff\xff\xff\xff\xff\xe9\xac\x90\x00\x90\t\t\x0c\x90\x00\t\x9e\x00\xd0\xff\xfe\x90\x00\x00\x00\x00\x90\x00\x90\x00\xf0\x00\x00\x00\x00\x00\x00\x00\x00\x9e\x90\t\x0f\x00\x00\x00\x90\t\t\x00\x00\x9c\x9b\xff\xff\xff\xff\xff\xff\xff\xff\xff\xff\xff\xff\xff\xff\xff\xff\xff\xff\xff\xff\xff\xff\xff\xff\xff\xff\xff\xff\xff\xff\xff\xff\xff\xff\xff\xff\xff\xff\xff\xff\xff\xff\xff\xff\xff\xff\xff\xff\xff\xf0\t\x00\x00\x00\x00\x90\t\x00\x00\x9f\x00\t\t\t\xed\x00\x90\x90\x90\x00\x00\t\x00\x90\x00\x00\x90\x00\x00\x00\x00\x00\t\xe0\x00\x9f\x00\x00\x00\x00\x00\x00\t\t\xe9\x0f\xff\xff\xff\xff\xff\xff\xff\xff\xff\xff\xff\xff\xff\xff\xff\xff\xff\xff\xff\xff\xff\xff\xff\xff\xff\xff\xff\xff\xff\xff\xff\xff\xff\xff\xff\xff\xff\xff\xff\xff\xff\xfb\xfb\xff\xff\xff\xff\xff\xff\x90\xd0\t\t\t\t\t\x00\t\x00\xbc\x90\x90\x00\t\xbd\xa9\x00\x00\x00\x00\x00\xbe\xff\xe0\x00\x00\x00\x00\x00\x00\x00\x00\t\x0f\t\xa0\x00\x90\x00\t\x00\x00\x90\x00\x90\xbf\xff\xfb\xff\xff\xff\xff\xff\xff\xff\xff\xff\xff\xff\xff\xff\xff\xff\xff\xff\xff\xff\xff\xff\xff\xff\xff\xff\xff\xff\xff\xff\xff\xff\xff\xff\xff\xff\xff\xff\xff\xff\xff\xff\xff\xff\xff\xff\xbf\xff\xcb\xbf\x00\x00\x00\x00\x00\x00\x90\x00\x9f\xe0\x00\x00\x00\x0f\xfc\x00\t\x00\x90\x9d\xfb\xd0\xb0\x00\x00\x00\x00\x00\x00\x00\x00\x00\t\x9e\xd0\x00\t\x00\x00\x90\x00\x9f\x00\x00\x9b\xfb\xff\xff\xff\xff\xff\xff\xff\xff\xff\xff\xff\xff\xff\xff\xff\xff\xff\xff\xff\xff\xff\xff\xff\xff\xff\xff\xff\xff\xff\xff\xff\xff\xff\xff\xff\xff\xff\xff\xff\xff\xff\xff\xff\xff\xff\xff\xff\xfb\xff\xc9\xf0\x00\x00\t\t\x00\x00\x00\t\x9e\x00\x00\x00\x90\xb0\t\x00\x90\x00\x0b\xfc\x00\xd0\x00\x00\x00\t\t\xa0\x00\x00\x00\x00\t\x00\x00\x00\x00\x00\x00\x90\x0b\xf0\t\xad\xff\xff\xff\xff\xff\xff\xff\xff\xff\xff\xff\xff\xff\xff\xff\xff\xff\xff\xff\xff\xff\xff\xff\xff\xff\xff\xff\xff\xff\xff\xff\xff\xff\xff\xff\xff\xff\xff\xff\xff\xff\xff\xfd\xff\xbf\xff\xff\xff\xff\xff\x9e\x9f\xf9\x00\x00\x00\x90\x90\t\x00\t\xbd\x0b\t\t\xc9\x00\x00\x00\x90\x90\t\x00\xb0\x00\x00\x00\x00\x00\x90\x00\x00\x00\x00\x00\x00\x90\x00\t\x00\x00\x00\t\x00\x00\x9b\xff\xff\xff\xff\xff\xff\xff\xff\xff\xff\xff\xff\xff\xff\xff\xff\xff\xff\xff\xff\xff\xff\xff\xff\xff\xff\xff\xff\xff\xff\xff\xff\xff\xff\xff\xff\xff\xff\xff\xff\xff\xff\xfb\xff\xff\xfb\xff\xff\xff\xff\xf0\x9f\x00\t\x00\t\x00\x00\x00\x00\x00\x0f\xbc\x90\x00\xa0\t\t\x00\x00\t\xf0\x00\xf0\x00\x00\x00\t\x00\x00\x90\x00\x00\x00\x00\x00\x00\x00\x00\x00\t\x00\x00\x9f\x00\x9e\xfb\xff\xfb\xff\xff\xff\xff\xff\xff\xff\xff\xff\xff\xff\xff\xff\xff\xff\xff\xff\xff\xff\xff\xff\xff\xff\xff\xff\xff\xff\xff\xff\xff\xff\xff\xff\xff\xff\xff\xff\xff\xff\xff\xff\xff\xff\xdb\xff\xef\xff\xff\x0f\x00\x90\x00\x00\t\x00\x00\x00\x00\t\r\xaf\xdb\xd0\x90\x00\t\x00\x9f\xe0\x00\x90\x00\x00\x00\x00\t\x00\t\x00\x00\x00\x00\x00\x00\x00\x00\x00\x00\x00\x90\x90\xfc\x9b\xff\xff\xff\xff\xff\xff\xff\xff\xff\xff\xff\xff\xff\xff\xff\xff\xff\xff\xff\xff\xff\xff\xff\xff\xff\xff\xff\xff\xff\xff\xff\xff\xff\xff\xff\xff\xff\xff\xff\xff\xff\xfb\xff\xbd\xfb\xff\xff\xfb\xff\xff\xff\xf0\x00\x00\x00\x00\x00\x00\x00\x00\t\x00\x00\x90\x00\x00\x00\x00\x00\x00\t\x00\x00\xf0\x00\x00\x00\x00\x00\x00\x00\x90\x00\x00\x00\x00\x00\x00\x00\x00\x00\x00\x00\t\x00\t\xff\xbf\xff\xff\xff\xff\xff\xff\xff\xff\xff\xff\xff\xff\xff\xff\xff\xff\xff\xff\xff\xff\xff\xff\xff\xff\xff\xff\xff\xff\xff\xff\xff\xff\xff\xff\xff\xff\xff\xff\xff\xff\xdf\xff\xff\xfb\xff\xff\xff\xff\xff\xff\t\t\t\t\x00\x90\x00\x00\x00\x00\x00\t\x00\t\x00\t\x00\x00\x00\x00\x00\xb0\t\x00\x00\x00\x00\t\x00\n\x00\x00\x00\x00\x00\x00\x00\x00\xf0\x00\t\x00\t\x00\xbf\xff\xff\xff\xbf\xff\xff\xff\xff\xff\xff\xff\xff\xff\xff\xff\xff\xff\xff\xff\xff\xff\xff\xff\xff\xff\xff\xff\xff\xff\xff\xff\xff\xff\xff\xff\xff\xff\xff\xff\xbf\xff\xfb\xff\xbf\xdf\xff\xdf\xbf\xfb\xff\xff\x00\x00\x00\x00\x00\x00\x00\x00\x90\x90\t\x00\x00\x90\x00\x00\x00\x9b\xf0\t\x90\xf0\x00\x00\x00\x00\x90\x00\t\t\x00\x00\x00\x00\x00\x00\x00\t\x00\xf9\xe0\x00\x90\t\xfd\xff\xff\xbf\xff\xff\xff\xff\xff\xff\xff\xff\xff\xff\xff\xff\xff\xff\xff\xff\xff\xfb\xff\xff\xff\xff\xff\xff\xff\xff\xff\xff\xff\xff\xff\xff\xff\xff\xff\xff\xff\xff\xbf\xcb\xdf\xfb\xdb\xff\xfd\xff\xfb\xff\xc0\x00\x90\t\x00\x00\x00\x00\x00\x00\x00\x00\t\x00\t\x00\t\xcf\xc9\xff\x0e\xb0\x90\x90\x00\x00\x00\x90\x00\x00\x00\x00\x00\x00\x00\x00\x00\x90\t\x00\x9a\x00\x00\t\xbf\xbf\xbf\xff\xff\xff\xff\xff\xff\xff\xff\xff\xff\xff\xff\xff\xff\xff\xff\xff\xff\xff\xff\xff\xff\xff\xff\xff\xff\xff\xff\xff\xff\xff\xff\xff\xff\xff\xff\xff\xff\xfd\xff\xff\xfb\xff\xfe\xbf\xff\xfd\xff\xff\xfd\x00\t\x00\x90\x90\xdb\xdb\x00\x00\x00\x00\x00\x00\x00\t\x0f\xbf\xfa\xda\xd0\xf9\x00\t\xa0\t\x00\x00\x90\x90\x90\x00\x00\x00\x00\x00\x00\x0f\x00\t\r\x90\x00\x00\x0f\xdf\xff\xff\xff\xff\xff\xff\xff\xff\xff\xff\xff\xff\xff\xff\xff\xff\xff\xff\xff\xff\xff\xff\xff\xff\xff\xff\xff\xff\xff\xff\xff\xff\xff\xff\xff\xff\xfb\xff\xff\xbf\xff\xbf\xdf\xf9\xff\xfd\xbf\xbf\xff\xef\x9e\xb0\x00\x00\x00\x0f\x0f\xad\xfb\xcb\xc9\x00\x00\t\x00\x00\xbc\xff\xcf\x0f\x00\xf0\t\x00\x90\x90\t\t\x00\x00\x00\x00\x00\x00\x00\x00\x00\t\x00\x00\x00\x00\t\x00\x9b\xff\xbf\xbf\xff\xff\xff\xff\xff\xff\xff\xff\xff\xff\xff\xff\xff\xff\xff\xff\xff\xff\xff\xff\xff\xff\xff\xff\xff\xff\xff\xff\xff\xff\xff\xff\xff\xff\xff\xff\xff\xff\xbd\xff\xbf\xff\xff\xff\xff\xff\xfb\xfb\xff\xd0\x00\x90\x00\x99\xa9\xdf\x0f\xff\xfb\xcf\x00\x00\x00\t\x0b\xd0\xb0\x90\x00\xb0\x9a\x90\x90\x00\x90\xa0\x90\x90\x00\x00\x00\x00\x00\x00\x00\t\xe0\x00\t\x00\x00\t\xaf\xfb\xff\xff\xff\xff\xff\xff\xff\xff\xff\xff\xff\xff\xff\xff\xff\xff\xff\xff\xff\xbf\xff\xff\xff\xff\xff\xff\xff\xff\xff\xff\xff\xff\xff\xff\xff\xff\xfd\xaf\xff\xff\xff\xff\xff\x9f\xbd\xbf\xbd\xfb\xdf\xdf\xbc\xba\x00\x00\x99\xfe\xdf\xe0\x9f\r\x0f\xfb\xc0\x00\x00\x90\r\n\x9c\x00\x00\xf0\xbd\xa0\x9a\x90\x00\x90\x00\t\x00\x00\x00\x00\x00\x00\x00\x00\x99\xe0\x00\xb0\t\x00\x99\xfd\xfd\xff\xff\xff\xff\xff\xff\xff\xff\xff\xff\xff\xff\xff\xff\xff\xff\xff\xff\xff\xff\xff\xff\xff\xff\xff\xff\xff\xff\xff\xff\xff\xff\xff\xff\xff\xff\xf9\xaf\xdb\xff\xbd\xbf\xef\xff\xfc\xfb\xdf\xaf\xbc\xff\xdf\xd0\x00\x00\xff\xf0\xf9\xc0\t\xe0\x9c\xbc\x00\x00\x9e\x9a\xfd\x00\x00\x00\xf9\x00\xd0\t\xc0\x90\t\x00\x00\x90\x90\t\x00\x00\x00\x00\x00\x00\x90\x00\x00\x00\x00\x0b\xfb\xfb\xfb\xff\xff\xff\xff\xff\xdf\xff\xff\xff\xff\xbf\xff\xff\xff\xff\xff\xff\xff\xff\xff\xff\xff\xff\xff\xff\xff\xff\xff\xff\xff\xff\xff\xff\xff\xfb\xff\xdb\xef\x9f\xfe\xf9\xf9\xf9\xfb\xdf\xad\xf9\xfb\xdb\xeb\xfe\x90\x90\t\xbd\x00\x9b\x0f\x9f\xe9\xf0\x90\x00\t\xc9\x00\x00\x00\x00\xb0\x9f\x00\x90\xb9\x00\x00\t\x00\x00\x00\x00\x00\x00\x00\x00\x00\x00\t\t\x90\x00\x00\t\xff\xff\xff\xff\xff\xff\xff\xbf\xfb\xff\xff\xff\xf9\xff\xff\xff\xff\xff\xff\xff\xff\xff\xff\xff\xff\xff\xff\xff\xff\xff\xff\xff\xff\xbf\xfb\xff\xff\xbf\xf9\xf0\x99\xeb\x9f\x9f\xbc\xbe\x9f\xab\xdb\xfe\xff\xef\xfd\xfb\xc0\x00\x90\xfe\x9a\xfe\xf9\xe0\x9f\x00\x00\x00\x00\x00\x00\x00\x00\x00\xf0\x90\x0b\t\x00\x00\x90\x00\x00\t\t\x00\x00\x00\x90\x00\x00\x00\x00\x00\x00\x00\x00\x9f\xf9\xfb\xff\xfd\xfb\xff\xbd\xfc\xbf\xff\xbf\xff\x0f\xff\xff\xff\xff\xff\xff\xff\xbf\xff\xff\xff\xff\xff\xff\xff\xff\xff\xff\xff\xff\xff\xff\xff\xbf\xfe\xff\xff\xbe\x90\xfd\xfa\xdb\xf9\xf9\xfd\xfc\xbf\xdb\xf9\xfb\xff\xf0\x00\x00\t\r\xbd\xff\xed\x00\x00\x00\x00\x00\x00\x00\x00\x00\x00\xb0\xb9\t\xf0\x90\xb0\x00\x00\x00\x00\x00\x00\x00\x00\n\x90\x00\x00\x00\x00\x00\t\x00\x0b\xff\xfd\xbf\xfb\xfd\xbd\xfb\xfb\xfd\xbf\xff\xff\xbf\xff\xff\xff\xff\xff\xff\xff\xff\xff\xff\xff\xff\xff\xff\xff\xff\xff\xff\xfb\xff\xff\xff\xbf\xfd\xfb\xdb\xe9\xf9\xf9\xb0\xbd\xff\x0f\xbe\xfa\xfb\xdb\xfd\xff\xff\xfe\xff\x00\t\x00\x00\x00\x90\x90\x90\t\x00\x00\x00\x00\x00\x00\x00\x00\xf9\xcb\x00\xbf\xc9\t\x00\x90\x00\x00\x90\x90\t\x00\x9c\t\x00\x00\x00\x00\x00\x00\x00\t\x9f\xaf\xf9\xff\x0f\xab\x0f\x9f\xbe\xf9\xff\xfd\xbf\xff\xff\xff\xff\xff\xff\xff\xff\xbf\xff\xff\xff\xff\xff\xff\xff\xff\xff\xff\xff\xff\xbf\xfd\xfb\xff\xff\xff\xff\xef\xcb\x0b\x9f\xbd\xf9\xfd\xbf\xfe\xbf\xaf\xff\xbd\xbf\xf0\x00\x90\x00\x90\x00\x00\x00\x00\x00\x00\x00\x00\x00\x00\x90\x00\xf0\x90\x99\xe9\x0b\x00\x90\x00\x00\x00\x00\x00\x90\t\t\xad\xa9\x00\x00\x00\x00\x00\x00\x90\xbf\xdb\x9e\x90\xb9\xd9\xf9\xad\xbd\xbf\xff\xbb\xff\xff\xff\xff\xff\xff\xff\xff\xff\xff\xff\xff\xff\xff\xff\xff\xff\xfb\xff\xff\xff\xfb\xff\xff\xbf\xfb\xff\x9f\xad\xbd\xbd\xbc\xbc\xfb\xaf\xbb\xe9\xf9\xff\xdf\xbc\xff\xff\xff\x90\x00\x00\x00\x00\x00\x00\x00\x00\x00\x00\x00\x00\x00\x00\x00\xb0\xa9\xe0\x99\xe9\xc0\x90\xb0\x90\x00\x00\x90\x00\x90\x00\x90\x00\x00\x00\x00\x00\x00\x00\x00\x90\x9b\xc9\x9b\xcd\xbe\xbf\xff\xff\xff\xfa\xdf\xff\xff\xff\xff\xff\xff\xff\xff\xfb\xff\xfb\xff\xff\xff\xff\xff\xff\xff\xfb\xff\xfb\xff\xcf\xbf\xff\xfd\xfb\xff\xdb\xff\xfa\xf9\x0b\x9f\xfd\xff\xdf\xff\xfb\xff\xff\xff\xfb\xda\xc0\x00\x00\x00\x00\x00\x00\x00\x00\x00\x00\x00\x00\x00\x00\x00\xf9\t\x0b\x00\x90\xb0\x00\x9a\x00\x00\x00\x00\x90\x00\xc0\x00\x90\x00\x00\x00\x00\x00\x00\x00\x00\x00\x9a\xe9\xbb\xf9\xfd\xbf\xbf\xbf\xff\xbf\xff\xff\xff\xff\xff\xff\xff\xff\xff\xff\xff\xff\xff\xff\xff\xfb\xff\xbf\xfd\xff\xfd\xff\xbd\xfb\xdb\xfa\xfd\xeb\xff\xbc\xbd\xeb\xd9\xe9\xfb\xcb\xfb\xfa\xdf\xfb\xff\xfb\xfe\xff\x90\x9f\x00\x00\x00\x00\x00\x00\x00\x00\x00\x00\x00\x00\x00\x90\xfc\x90\x9c\x90\t\t\x00\t\t\x00\x90\x90\x00\x0b\x90\x90\xc0\x90\x00\x00\x00\x00\x00\x00\x00\x00\x99\x9e\x9c\xbf\xaf\xdf\xdf\xff\xfd\xbf\xff\xff\xff\xff\xff\xff\xff\xff\xff\xfb\xff\x9f\xff\xbf\xff\xff\xff\xff\xbf\xf0\xff\xbf\xfb\xff\xfe\xdf\xbf\xdf\xad\xfb\xdb\xdb\xef\x9f\x0f\xff\x0f\xdf\xfb\xfc\xfb\xde\xdb\xda\xf0\t\xf9\xf9\x00\x00\x00\x00\x00\x00\x00\x00\x00\x00\x00\x00\xfb\t\xa9\n\x90\x00\t\x00\x90\t\x00\x00\x90\x90\x00\n\x90\x00\x00\x00\x00\x00\x00\x00\x00\x00\x00\xb9\xfb\xdb\xdb\xfb\xfb\xff\xdb\xff\xff\xff\xff\xff\xff\xff\xff\xff\xbf\xff\xff\xff\xff\xff\xff\xff\xfb\xdf\xef\xbf\xfb\xdf\xad\xf9\xfb\xfb\xdf\xbf\xdb\xed\xaf\xbc\xbd\xaf\xbf\x9f\xff\xbf\x9e\xdb\xff\xfb\xff\xff\x9f\x00\x00\x00\t\x00\x00\x00\x00\x00\x00\x00\x00\x00\x00\x00\xb0\xf0\x90\t\x00\xb0\x90\x00\x00\xb0\t\t\x0b\x00\t\t\x00\x00\x00\x90\x00\x00\x00\x00\t\x00\t\x9c\xbc\xbd\xbf\xad\xff\xff\xbf\xff\xff\xff\xff\xff\xff\xff\xff\xff\xff\xfd\xfb\xfb\xf9\xfd\xfb\xff\xff\xff\x9f\xff\x9f\xfb\xdf\xbe\xff\x9f\xeb\xe9\xbe\x9b\xf9\xcb\xfb\xf9\xf0\xfa\xdb\xcb\xff\xbf\xff\x0f\xf0\xf9\xe0\x00\x00\x00\x00\x00\x00\x00\x00\x00\x00\x00\x00\x00\x00\x90\xf0\x9f\n\x90\t\x00\x00\t\t\t\xe0\x00\x00\x00\x00\x00\x00\x90\x00\x00\x00\x00\x00\x00\x00\x00\x00\x0b\x9b\xda\xf9\xff\xbf\xbf\xff\xff\xff\xff\xff\xff\xff\xff\xff\xff\xff\xfb\xff\xdf\xff\xfb\xff\xdb\xdf\xbf\xf9\xfb\xff\x0f\xfb\xdb\xdb\xe9\xfd\xff\xdb\xff\x0f\xbf\x9e\x9e\xdb\xdb\xff\xfd\xbd\xfe\x9f\xfd\xbf\xbc\x9f\xa0\x00\x00\x00\x00\x00\x00\x00\x00\x00\x00\x00\x00\x00\x00\xf9\x0b\xd9\xe9\x00\x90\x00\x00\x00\x00\x90\x90\x90\x90\x90\x00\x90\x00\x00\x00\x90\x00\x00\x00\x00\x00\x00\x90\xe9\xbd\xbf\x9f\xff\xdf\x9f\xbf\xff\xff\xff\xff\xff\xff\xff\xff\xff\xff\xbf\xfb\xdf\xff\xfb\xff\xbf\xcb\xff\xdf\x0f\xf9\xef\xad\xbd\xbf\xbb\x9a\xf9\xad\xbc\xbc\xbd\xbb\xeb\xf0\x9b\xfa\xfb\xdb\xf0\xfa\xd0\xfb\xc9\xd0\x90\x00\x00\x00\x00\x00\x00\x00\x00\x00\x00\x00\x90\x00\xb0\x90\xb0\x90\x9a\x00\x90\x00\x90\x90\t\xa0\x00\x00\x00\t\x00\t\x00\x00\x00\x00\x00\x00\x00\x00\x00\t\x9a\xda\xda\xfb\xdb\xfa\xbf\xff\xff\xff\xff\xff\xff\xff\xff\xff\xfb\xfd\xff\x9f\xfb\x9f\x9f\xff\xff\xbf\xda\xbf\xfb\xdf\xb9\xfb\xeb\xda\xde\xfd\xbe\xdf\x0b\xdb\xfa\xdf\x9f\x0f\x0f\x0f\xde\xff\x9f\xbd\xbf\t\xb0\xa9\x00\x00\x00\x00\x00\x00\x00\x00\x00\x00\x00\x00\x00\x00\xf0\x0b\r\xa9\t\x00\x00\x00\x00\t\x00\x00\x90\t\x00\x00\x00\x00\x00\x00\x00\x00\x00\x90\x00\x00\x00\t\xad\xb9\xbd\xbc\xbe\xdb\xdf\xff\xff\xff\xff\xff\xff\xff\xff\xff\xff\xff\xfb\xff\xe9\xfe\xff\x9f\xf9\xfd\xbf\xfc\xbd\xaf\x9f\xe9\xf9\xe9\xfb\x9b\xad\xb0\xbd\xad\xad\xbd\xaf\xf9\xf9\xff\xb9\xb0\xf9\xe9\xf0\xdb\xc0\x90\x00\x00\x00\x00\x00\x00\x00\x00\x00\x00\x00\x00\x00\x00\xf0\x9c\xb0\x9a\xd0\xb0\x00\x00\x00\x00\x90\x90\t\x00\x00\x00\x00\x00\x90\x00\x00\x00\x90\x00\x90\x00\x00\x00\x90\xf9\xe9\xfb\xdb\xf0\xbf\xbf\xff\xff\xff\xff\xff\xff\xff\xff\xff\xfb\xfc\xf9\xff\xdb\xdb\xf9\xff\xbf\xe9\xfb\xfb\xf9\xeb\x9f\x0f\x9f\xad\xef\xdb\xcb\xcb\x9f\x9f\xab\xdb\x0f\xaf\x0b\xde\xff\x0f\x9e\x0b\x00\xb9\x00\x00\x00\x00\x00\x00\x00\x00\x00\x00\x00\x00\x00\x00\x90\xbe\x90\t\t\t\t\x00\x90\x00\x00\x00\t\x00\x90\t\x00\x00\x00\x00\x00\x00\x00\x0e\x00\x00\x90\x00\x00\x9b\x0f\x9b\x0f\xbd\xbd\xbd\xff\xbf\xff\xff\xff\xff\xff\xff\xff\xff\xff\xfb\xff\xbf\xff\xbc\xbe\x9f\xe9\xff\r\xbc\xbd\xbd\xe9\xfa\xdb\x9b\x9b\xcb\x9d\xbc\xb0\xf9\xfd\xad\xbd\xb9\xf0\xa9\x0f\x9a\xdb\xc9\xf0\x00\x00\x00\x00\x00\x00\x00\x00\x00\x00\x00\x00\x00\x00\x00\x00\xf9\x0b\x00\xf0\xb0\xc0\t\x00\x90\t\x00\x90\t\x00\xb0\x90\x00\x00\t\x00\x00\t\t\x00\x00\x00\x00\x00\x00\xdb\xc9\xf9\xcb\xf0\xbf\xbf\xff\xbf\xff\xff\xff\xff\xff\xff\xff\xfd\xff\xfb\xfc\xbd\xff\xfd\xfb\x9f\xb9\xfb\xdb\xfa\xda\x9f\r\xbc\xfc\xfc\xbd\xaa\x99\xad\xbe\x9a\xdb\xcb\xcf\t\x9f\xbb\xcb\t\x9a\t\x00\x00\x00\x00\x00\x00\x00\x00\x00\x00\x00\x00\x00\x00\x00\x00\xb0\xf0\x9b\t\t\xb0\x90\x00\x00\x00\t\x00\x00\t\x00\x00\x90\x00\x00\x00\x00\x90\x00\x00\x00\x00\x90\x00\t\xba\x9f\xad\xbf\t\xeb\xdf\xbf\xff\xff\xff\xff\xff\xff\xff\xff\xff\xbf\x9f\xdb\xfe\xbf\x9f\xbd\xff\x0f\xf9\xe9\xe9\xf9\xf0\xfb\x0f\x9b\x0b\xb0\xf9\xda\xdb\xc9\xbd\xbe\x9f\x9b\x9e\x00\x9c\x90\xda\x00\x90\x00\x00\x00\x00\x00\x00\x00\x00\x00\x00\x00\x00\t\x00\x00\x00\xf0\x9b\xc0\x9a\x90\t\x00\x90\t\x00\x00\x9a\x00\x00\t\xb0\x00\x00\x00\x90\x00\x00\x90\x90\x00\t\x0f\x00\t\r\xa9\x9a\xbc\xb9\xbe\xbd\xff\xff\xff\xff\xff\xff\xff\xff\xfb\xff\xff\xfe\xbf\x9b\xdf\xf0\xfb\xcb\xfd\xaf\x9f\x9f\x9a\xdf\t\xf9\xad\xbc\x9f\t\xa9\xa9\xba\xda\x9d\xa9\xe9\xe9\x90\x0b\xcb\x00\x90\x00\x00\x00\x00\x00\x00\x00\x00\x00\x00\x00\x00\x00\x00\x00\t\x00\xf0\t\xb0\x9c\x0b\x00\xb0\x00\x00\t\x00\x00\x90\x00\x00\t\x00\x00\x00\x00\x00\x00\x00\x00\x90\x00\x90\x00\x00\x9b\xda\xd9\xdb\xc9\xd9\xfa\xdf\xbf\xff\xff\xff\xff\xff\xff\xff\xff\xdb\xfd\xfc\xff\xad\xbf\xdf\xbd\xbf\x9f\xad\xb0\xf9\xa9\xf0\xbd\x9a\xdb\xe9\xf0\xd0\xd0\x9d\xad\xa9\xf9\xb0\x9a\xcb\t\x00\x90\x00\x00\x00\x00\x00\x00\x00\x00\x00\x00\x00\x00\x00\x00\x00\x00\x00\x00\xf0\x9a\x0f\t\x90\x90\xd0\x90\x00\x00\t\t\x00\t\x00\x90\xb0\x00\x00\t\x00\x00\x00\x00\x00\x00\t\x00\x00\x00\t\xa0\xb0\xb0\xbf\x9f\xbf\xff\xfb\xff\xff\xff\xff\xff\xff\xfb\xff\xfb\xfb\xf9\xfb\xdb\xf0\xfb\xe9\xfb\xdb\xcb\xda\xdb\x0f\x0b\xe9\xf0\x9b\x0b\x0b\x0b\xda\x9b\xbc\xbc\x0f\r\x90\x00\x90\x00\x00\x00\x00\x00\x00\x00\x00\x00\x00\x00\x00\x00\x00\x00\x00\x90\x00\x00\xb0\r\x99\x0b\x00\t\xa0\x00\x00\x90\x90\x00\t\x00\x00\x00\x00\x00\x00\x00\x00\x00\x00\x00\x00\x00\x00\x00\x00\t\x9b\x9f\x9f\t\xad\xbf\xbd\xbf\xff\xff\xff\xff\xff\xff\xff\xff\xff\x0f\xdf\x0f\xbc\xbe\x9f\xbd\x9f\r\xad\xbd\xad\xb0\xf9\xbc\x9d\xa9\xe9\xe9\xc9\xbd\xa9\r\t\x90\xb9\t\xa0\x00\x00\x00\x00\x00\x00\x00\x00\x00\x00\x00\x00\x00\x00\x00\x00\x00\x00\x00\x00\x00\xf0\x9a\n\t\x0b\x00\x90\x00\x00\x00\t\t\x00\x00\x00\x90\x90\x00\x00\x00\x90\x00\x00\x00\x00\x00\x00\x00\x00\x00\x00\t\t\xe9\xda\xf9\xfe\xfb\xff\xff\xff\xff\xff\xff\xff\xfd\xbf\xff\xa9\xf0\xdb\xf9\xfb\xdb\xeb\xfb\xf0\xf0\xb0\xdb\r\x0b\x0b\x0f\x9a\x90\xb0\x00\x9c\xb0\xf0\xa9\xc0\xb0\t\x00\x00\x00\x00\x00\x00\x00\x00\x00\x00\x00\x00\x00\x00\x00\x00\x00\x00\t\x00\x00\xfb\t\x90\x9e\x9c\x90\t\x00\x00\x90\x00\x00\x00\x00\x00\x00\t\t\x00\x00\x00\x00\x00\x00\x00\x00\x00\x00\x00\x00\t\x00\xb0\x90\xbd\xbe\x9b\xff\xff\xff\xff\xff\xff\xff\xff\xff\xf9\xff\xdf\xbf\xbc\xbd\xe9\xe9\xf9\xcf\x9f\x9f\x9f\xad\xb0\xf9\xe9\xf0\xd9\xf0\x99\xf0\xb0\x99\t\xd0\xb0\t\x00\x00\x00\x00\x00\x00\x00\x00\x00\x00\x00\x00\x00\x00\x00\x00\x00\x00\x00\x00\x00\x00\xf0\x00\t\xa9\x0b\x0b\x00\x00\t\x00\x90\x00\x90\x00\x00\x00\x00\x00\x00\x00\x00\x00\x00\x00\x00\x00\x00\x00\x00\x00\x00\t\t\xa0\x9a\xd9\xff\x9f\xbf\xff\xff\xff\xff\xff\xff\xbe\xff\xf0\xfa\xdb\xcb\xda\x9b\xfb\xcb\xb9\xe9\xa9\xe9\x9b\x0f\t\xb9\x0b\xab\x0b\xca\t\xc9\xac\xb0\xa9\t\x00\x00\x00\x00\x00\x00\x00\x00\x00\x00\x00\x00\x00\x00\x00\x00\x00\x00\x00\x00\x00\x00\x00\xf9\x9e\x90\x9d\xa9\x00\t\x00\x00\x0b\x00\x00\x00\x90\t\x00\x90\x90\x00\x90\x00\x00\x00\x00\x00\x00\x00\x00\x00\x00\x00\x00\t\t\x0b\xdb\xe9\xff\xff\xff\xff\xff\xff\xff\xff\xff\x9e\x9f\x9d\xbc\xb9\xeb\xdf\r\xbf\xde\x9f\x9f\x90\xf0\xda\xdb\xc0\xf0\xd0\xd0\t\x90\xa9\t\x00\x90\x00\x00\x00\x00\x00\x00\x00\x00\x00\x00\x00\x00\x00\x00\x00\x90\x00\x00\x00\x00\t\t\x00\t\xbe\t\xa9\xa0\xda\xd9\x00\x00\t\x00\x99\x00\x00\x00\x00\x00\x00\t\x00\x00\t\x00\x00\x00\x00\x00\x00\x00\x00\x00\x00\x00\x00\x00\t\x0b\x9f\xbf\xff\xff\xff\xff\xff\xff\xff\xff\xff\xfb\xfa\xdb\x0f\x9d\xa9\xfa\xd0\xb9\xf0\xda\x9f\x0b\x90\xb0\x9b\t\xb0\xb0\x90\xad\x90\x9a\x90\t\x00\x00\x00\x00\x00\x00\x00\x00\x00\x00\x00\x00\x00\x00\x00\x00\t\x00\x00\x00\x00\x00\x90\x00\xf9\xf0\x90\x9b\t\xab\x00\x00\x00\x90\n\x90\x00\x00\x00\x90\x00\x00\x00\x00\x00\x00\x00\x00\x00\x00\x00\x00\x00\x00\x00\x00\x00\x00\x90\xbc\xbc\xbf\xbf\xff\xff\xff\xff\xff\xff\xfb\xdb\xda\xdf\xad\xf0\xb9\xf0\xdb\xf9\xe9\xfb\xad\xa9\xf0\xf9\xcb\r\xb0\xda\xd9\xa9\x00\x0b\x00\t\x00\x00\x00\x00\x00\x00\x00\x00\x00\x00\x00\x00\x00\x00\x00\x00\t\x00\x00\x00\x00\x00\x00\x00\x00\xf0\xb0\xf0\x00\x0f\x9c\x90\x00\x00\t\t\x00\x90\x00\x00\x00\x00\x90\x90\x00\x00\x00\x00\x00\x00\x00\x00\x00\x00\x00\x00\x00\x00\x00\x00\t\xb9\xfd\xff\xff\xff\xff\xff\xff\xff\xfe\xfe\xbd\xb0\xdb\x0f\xad\x0b\xa9\x0f\xdb\r\x9b\xf0\x9b\x0b\x99\xe9\xad\xa9\n\xd0\x9b\x00\t\x00\x00\x00\x00\x00\x00\x00\x00\x00\x00\x00\x00\x00\x00\x00\x00\x00\x00\x00\x00\x00\t\x00\t\x00\x00\xb0\x0f\x90\xb0\xb9\x0b\x00\x00\t\x9a\xd0\x00\x00\x00\t\t\x00\x00\x00\x00\t\x00\x00\x00\x00\x00\x00\x00\x00\x00\x00\x00\x00\x00\x00\t\x0f\xfb\xff\xff\xff\xff\xff\xff\xff\xdb\xdb\xdb\x0f\xb0\xf9\xd0\xf0\xd9\xf0\xb0\xdb\xad\r\xbc\xbc\x0e\x90\x90\x90\xf9\x00\x00\t\x00\x00\x00\x00\x00\x00\x00\x00\x00\x00\x00\x00\x00\x00\x00\x00\x00\x00\t\t\x00\x00\x00\x00\x00\x00\x00\xf9\t\xa9\t\x0c\xbc\x90\x00\x00\x00\xb0\x90\x90\t\x00\x00\x00\t\t\x00\x00\x00\x00\x00\x00\x00\x00\x00\x00\x00\x00\x00\x00\x00\x00\x00\x9a\x9f\xff\xff\xff\xff\xff\xff\xff\xff\xbf\t\xf0\xdb\x0b\x0b\x9b\x0b\x0b\xdb\xad\x0b\x9a\x9b\t\xb9\xbc\xbc\xb0\x00\x0b\t\x00\x90\x00\x00\x00\x00\x00\x00\x00\x00\x00\x00\x00\x00\x00\x00\x00\x00\x00\x00\x00\x00\x00\x00\x00\x90\x00\x00\xfa\x9a\xda\x90\xb9\xa9\xa9\x00\x00\x90\x00\x00\x00\x00\x00\x90\x90\x00\x00\x00\x00\x00\x00\x00\x00\x00\x00\x00\x00\x00\x00\x00\x00\x00\x00\x00\t\xfb\xff\xff\xff\xff\xff\xff\xff\xbd\xe9\xfe\x9b\r\xbc\xb0\xf0\x9c\x90\x9c\x9b\xd0\xf9\xc9\xe9\xc9\t\t\xc9\xb9\x90\x00\x90\x00\x00\x00\x00\x00\x00\x00\x00\x00\x00\x00\x00\x00\x00\x00\x00\x00\t\t\x00\x00\x00\x00\x00\t\x00\x00\xf0\x00\x9a\xda\x00\x9c\x90\x0b\x00\x00\x9a\x90\t\x00\t\x00\x00\x00\t\t\x00\x90\x00\x00\x00\x00\x00\x00\x00\x00\x00\x00\x00\x00\x00\x00\x00\x9f\xff\xff\xff\xff\xff\xff\xff\xff\xbf\t\xbc\x9a\x99\r\t\xe9\xad\xa9\xa9\xa9\x0b\x0b\x9a\x9a\xda\x9a\x9a\xc0\x00\x90\x00\x00\x00\x00\x00\x00\x00\x00\x00\x00\x00\x00\x00\x00\x00\x00\x00\x00\x00\x00\x00\x00\x00\x90\t\x00\x00\x00\xb0\x9b\xbd\t\t\xa9\xac\x90\x90\x00\t\x00\x00\x00\x00\t\x00\x00\x90\x00\x00\x00\x00\x00\x00\x00\x00\x00\x00\x00\x00\x00\x00\x00\x00\x00\t\xbf\xff\xff\xff\xff\xff\xff\xbe\xbd\xbc\x9b\xc9\xad\x0e\x9a\x9a\x90\x9b\t\xd0\xd0\xbc\xb9\xc9\xad\t\xc9\t\t\xa9\x00\x00\x00\x00\x00\x00\x00\x00\x00\x00\x00\x00\x00\x00\x00\x00\x00\x00\x00\t\x00\x00\x00\x90\x00\x00\x00\x00\x00\xf0\x00\xcb\xfa\xd0\x0c\x9b\t\n\t\x00\x00\x00\x90\x00\x9a\x00\x00\x00\x90\x00\x00\x00\x00\x00\x00\x00\x00\x00\x00\x00\x00\x00\x00\x00\x00\x00\xbf\xff\xff\xff\xff\xff\xdf\xd9\xfa\xdb\xf0\xb9\x0b\x99\r\r\x0b\xc0\xda\x0b\x0f\t\xcb\x0f\x9a\x9a\x90\xf0\x90\x00\x00\x00\x00\x00\x00\x00\x00\x00\x00\x00\x00\x00\x00\x00\x00\x00\x00\x00\x00\x00\x00\x00\x00\x00\x00\t\t\x00\x00\xf9\xa9\t\x0b\x0b\x0b\x00\xf0\x99\x00\x00\x00\x00\x00\x90\t\t\x00\x00\x00\x90\x00\x00\x00\x00\x00\x00\x00\x00\x00\x00\x00\x00\x00\x00\x00\x00\x9f\xff\xff\xff\xfb\xd9\xa9\xe9\r\t\r\x0b\xd0\xa9\xa9\x0b\t\x9a\x99\xc9\t\xb0\x90\xb0\xd0\x9c\xb0\x90\xa9\t\x00\x00\x00\x00\x00\x00\x00\x00\x00\x00\x00\x00\x00\x00\x00\x00\x00\x00\x00\x00\x00\x00\x00\x00\x00\x00\x00\x00\x00\xf0\x90\xb0\xbd\xbc\x90\t\x0b\xc0\t\x00\x00\x00\x00\x00\x90\x90\x00\x00\x90\x00\x90\x00\x00\x00\x00\x00\x00\x00\x00\x00\x00\x00\x00\x00\x00\t\xbf\xff\xff\xf9\xfc\xbf\xdb\x9b\xdb\x9b\x0b\x9c\x0b\xd0\x90\xb0\xda\t\n\x9a\x90\xc9\xad\x90\xb0\xb0\x9c\xb0\xd0\x00\x00\x00\x00\x00\x00\x00\x00\x00\x00\x00\x00\x00\x00\x00\x00\x00\x00\x00\x00\x00\x00\x00\x00\x00\x00\t\x00\x00\x00\xb0\xaf\r\x0b\xcb\x9a\x90\xbc\xb0\x90\t\x00\x00\x00\t\x00\xa9\x00\x00\x00\x00\x00\x00\x00\x00\x00\x00\x00\x00\x00\x00\x00\x00\x00\x00\x00\x00\xbf\xff\xfd\xfb\xdb\xfc\xb9\xed\xb0\xfc\x99\xcb\x99\x00\xbc\x90\x90\x9c\xb9\x00\xda\x9b\t\x0f\t\xc9\xa9\t\x00\t\x00\x00\x00\x00\x00\x00\x00\x00\x00\x00\x00\x00\x00\x00\x00\x00\x00\x00\x00\x00\x00\x00\x00\x00\x90\x90\x00\x00\x90\xf9\t\x0b\x0f\x9b\xc9\x00\t\x0f\x00\x00\x00\x00\t\x00\x00\x90\x90\x00\x00\x00\x00\x00\x00\x00\x00\x00\x00\x00\x00\x00\x00\x00\x00\x00\x00\t\xff\xff\xfb\xff\xfd\xbf\xff\xb0\xfd\xb9\xfa\x90\xbc\xb9\t\xa9\x0b\t\x00\xdb\t\x0c\x9e\x90\xf0\xbc\x90\xb0\x0b\x00\x00\x00\x00\x00\x00\x00\x00\x00\x00\x00\x00\x00\x00\x00\x00\x00\x00\x00\x00\x00\x00\t\x00\x00\x00\x00\x00\x00\x00\xfa\x90\xbc\xb0\xf0\xbe\x90\x9a\x9a\x9f\x00\x00\x00\x00\t\t\x00\x0b\x00\t\t\x00\x00\x00\x00\x00\x00\x00\x00\x00\x00\x00\x00\x00\x00\x00\x00\xbf\xff\xff\xdf\xff\xf9\xff\xdf\xbf\xe9\x9f\x9f\t\x0c\xb0\xda\x9c\xb0\x9a\t\xa9\xb0\x90\xb0\x99\t\xa9\xc9\x00\x90\x00\x00\x00\x00\x00\x00\x00\x00\x00\x00\x00\x00\x00\x00\x00\x00\x00\x00\x00\x00\x00\x00\x00\x00\t\x00\x00\t\x00\xf9\xe0\x90\x9e\x9f\x99\xad\t\r\xa9\t\x00\x00\x00\x00\x00\t\x00\t\x00\x00\x00\x00\x00\x00\x00\x00\x00\x00\x00\x00\x00\x00\x00\x00\x00\t\xbf\xff\xff\xbf\xbd\xff\xf9\xfb\xdf\x9f\xe9\xf0\x9e\x9b\t\t\t\t\t\x00\xd0\t\xa9\xc9\xac\xb0\xd0\xb0\x90\x00\x00\x00\x00\x00\x00\x00\x00\x00\x00\x00\x00\x00\x00\x00\x00\x00\x00\x00\x00\x00\x00\x00\x00\x00\x00\x00\t\x00\x00\xf0\x9b\x00\xa9\x9a\x9e\x9b\x0c\xb0\x9e\x90\x00\x00\x00\x00\x00\x90\x00\x90\x00\x00\x00\x00\x00\x00\x00\x00\x00\x00\x00\x00\x00\x00\x00\x00\x00\t\xff\xff\xff\xff\xff\xbd\xbf\xff\xfb\xff\x9f\xa9\xf9\xbc\x9b\n\x9a\x90\xf0\x9a\x90\xf0\x90\xb9\t\x90\xb0\x90\x00\x90\x00\x00\x00\x00\x00\x00\x00\x00\x00\x00\x00\x00\x00\x00\x00\x00\x00\x00\x00\x00\x00\x00\x00\t\x00\x00\x00\x00\t\xba\xc0\x90\x9a\xcb\xe9\xfc\xb9\n\x90\xb0\x90\x90\x00\x00\x00\x00\x90\x00\x90\x90\x00\x00\x00\x00\x00\x00\x00\x00\x00\x00\x00\x00\x00\x00\x00\t\xff\xff\xff\xff\xff\xff\xff\xf9\xfe\xdb\xfd\xff\x0f\x0b\xc0\xd9\r\t\t\t\x00\x90\xf9\x0c\xb0\xe9\t\x0e\x90\x00\x00\x00\x00\x00\x00\x00\x00\x00\x00\x00\x00\x00\x00\x00\x00\x00\x00\x00\x00\x00\x00\x00\x00\x00\x00\x00\t\t\x00\xf9\xb0\xad\t\t\x9a\x9b\xcb\x9c\x00\x9c\xa0\x00\x00\x00\x00\x00\t\x00\x00\x00\x90\x00\x00\x00\x00\x00\x00\x00\x00\x00\x00\x00\x00\x00\x00\x0b\xff\xff\xff\xff\xff\xff\xdf\xff\xf9\xfd\xaf\x9f\xbd\xf9\xb9\xa9\x0b\n\x9e\x90\xb0\x90\x00\xb0\x99\t\xe0\x90\t\x00\x00\x00\x00\x00\x00\x00\x00\x00\x00\x00\x00\x00\x00\x00\x00\x00\x00\x00\x00\x00\x00\x00\x00\x00\x00\x00\x00\x00\x90\xf0\xad\x90\xa0\xb0\xad\xbc\xb0\xf9\xa9\x0b\x90\x90\x00\x00\x00\x00\x90\x00\x90\x00\x00\x00\x00\x00\x00\x00\x00\x00\x00\x00\x00\x00\x00\x00\x00\xbf\xff\xff\xff\xff\xff\xff\xfb\xff\xbf\xfb\xfd\xbf\xda\x9e\x9e\x90\xf0\x9d\t\x00\xd0\x0b\t\t\n\t\t\xb0\x9a\x00\x00\x00\x00\x00\x00\x00\x00\x00\x00\x00\x00\x00\x00\x00\x00\x00\x00\x00\x00\x00\x00\x00\x00\x00\x00\x00\x90\x00\x00\xb0\x99\n\x9d\x00\x9b\xcb\x9f\x00\x90\x90\x00\x00\x00\x00\x00\x00\t\xb0\x00\x00\x00\x00\x00\x00\x00\x00\x00\x00\x00\x00\x00\x00\x00\x00\t\xff\xff\xff\xff\xff\xff\xff\xff\xdf\xdf\x9f\x9b\xfc\xbf\xdb\xdb\x0f\x90\x9a\t\xa9\x00\x90\x90\xda\r\x9a\t\x0c\t\x00\x00\x00\x00\x00\x00\x00\x00\x00\x00\x00\x00\x00\x00\x00\x00\x00\x00\x00\x00\x00\x00\x00\x00\x00\x00\x00\x00\x90\x90\xf0\n\xc9\n\x9f\x00\xbc\xb0\x9b\t\xe9\t\x00\t\x00\x00\x00\x00\t\x00\t\x00\x00\x00\x00\x00\x00\x00\x00\x00\x00\x00\x00\x00\x00\x9b\xff\xff\xff\xff\xff\xff\xff\xff\xfb\xfb\xfe\xfd\xfb\xdf\xad\xbc\xb0\x0f\t\xb9\xc9\x0b\x00\x9a\t\x9a\t\xf0\t\x00\x00\x00\x00\x00\x00\x00\x00\x00\x00\x00\x00\x00\x00\x00\x00\x00\x00\x00\x00\x00\x00\x00\x00\x00\x00\x00\x00\x00\x00\t\xab\t\x9a\x90\x0b\xd0\x9a\xda\xd0\xf0\x90\x00\x00\x00\x00\x00\x00\x00\x00\x00\x00\x00\x00\x00\x00\x00\x00\x00\x00\x00\x00\x00\x00\x00\x00\xbf\xff\xff\xff\xff\xff\xff\xff\xdb\xfd\xed\xbd\xbe\x9f\xb9\xfb\xcb\xdb\xb0\xf0\xc0\xb0\x90\x9e\t\x00\t\x00\t\n\x90\x90\x00\x00\x00\x00\x00\x00\x00\x00\x00\x00\x00\x00\x00\x00\x00\x00\x00\x00\x00\x00\x00\x00\x90\x00\x00\x00\t\t\x00\xf0\xa0\xa0\x9a\x90\xa9\t\xb9\xa9\t\xa0\x90\x00\x00\x00\x00\x00\x00\x00\x90\x00\x00\x00\x00\x00\x00\x00\x00\x00\x00\x00\x00\x00\x00\x0b\xff\xff\xff\xff\xff\xff\xff\xfb\xff\xdb\xf9\xfb\xdb\x9e\xdf\xbc\xbd\xad\r\x0b\x9b\r\xbc\x90\x90\x9a\x9c\xb0\x9a\t\x00\x00\x00\x00\x00\x00\x00\x00\x00\x00\x00\x00\x00\x00\x00\x00\x00\x00\x00\x00\x00\x00\x00\x00\x00\x00\x00\x90\x00\x00\x9b\xb0\t\t\xe9\xe9\x9f\x0f\x0e\x90\xf0\x90\x00\x00\x00\x00\x00\x00\x00\x00\x00\x00\x00\x00\x00\x00\x00\x00\x00\x00\x00\x00\x00\x00\x00\x9b\xff\xff\xff\xff\xff\xfb\xdb\xdf\xbd\xaf\x9f\xad\x9e\xdb\x9a\x9f\x9e\x9a\xdb\xbd\xac\x9a\t\xa9\n\t\x00\t\x00\xd0\t\x00\x00\x00\x00\x00\x00\x00\x00\x00\x00\x00\x00\x00\x00\x00\x00\x00\x00\x00\x00\x00\x00\t\x00\x00\x90\x00\x90\x9a\x9c\xf0\xa0\xb0\x00\x9a\x00\xb0\x99\xf0\x0b\x00\x00\x00\x90\x00\x00\x00\x00\x00\x00\x00\x00\x00\x00\x00\x00\x00\x00\x00\x00\x00\x00\x00\x00\x9f\xff\xff\xff\xff\xff\xff\xff\xad\xf9\xf9\xe9\xda\x9b\n\xdb\xd0\xf9\xbd\xb0\xda\x9b\xc9\xb0\x90\x90\x90\x90\x9e\t\t\xa0\x00\x00\x00\x00\x00\x00\x00\x00\x00\x00\x00\x00\x00\x00\x00\x00\x00\x00\x00\x00\x00\x00\x00\x00\x00\x00\x00\x00\x99\x0b\xb0\t\x0b\x9a\t\xa9\xcb\xe0\x9b\r\x00\x00\x00\t\x00\x00\x00\x00\x00\x00\x00\x00\x00\x00\x00\x00\x00\x00\x00\x00\x00\x00\x00\t\xff\xff\xff\xff\xff\xff\xbd\xf9\xf9\xbe\x9f\x9e\xbd\xad\x9b\r\xa9\xad\x0b\xcb\xbd\xe9\xb0\xda\xda\x9c\x00\x0b\t\n\x00\x90\x90\x00\x00\x00\x00\x00\x00\x00\x00\x00\x00\x00\x00\x00\x00\x00\x00\x00\x00\x00\x00\x00\x00\x00\x00\t\x00\x00\n\xd0\xf0\n\x00\xad\xa0\xd0\xb0\x9b\xc9\xda\x90\x00\x00\x00\x00\x00\x00\x00\x00\x00\x00\x90\x00\x00\x00\x00\x00\x00\x00\x00\x00\x00\x00\x9b\xff\xff\xff\xff\xff\xff\xfe\xbf\x9f\r\xb0\x99\t\x9a\x9c\x9b\r\x9a\x9d\xb0\xda\x9f\r\xa9\t\x0b\t\x00\x00\x90\x90\x00\x00\x00\x00\x00\x00\x00\x00\x00\x00\x00\x00\x00\x00\x00\x00\x00\x00\x00\x00\x00\x00\x00\x00\x00\x00\x00\x00\x00\xb0\x9b\xa0\x00\x9a\x99\t\n\x9c\xbc\xb0\xa9\x00\x00\x00\x90\x90\x00\x00\x00\x00\x00\x00\x00\x00\x00\x00\x00\x00\x00\x00\x00\x00\x00\x00\xbf\xfb\xff\xff\xff\xff\xff\xdb\xd0\xda\xdb\t\xf0\xf9\xad\t\xbc\xb9\xa9\xcb\xad\xb9\xf0\x9a\x90\x9e\x90\x90\t\t\x00\x00\t\x00\x00\x00\x00\x00\x00\x00\x00\x00\x00\x00\x00\x00\x00\x00\x00\x00\x00\x00\x00\x00\x00\x00\x00\x00\x90\x00\x90\xd0\xbc\xf0\xa0\xa9\xaa\x9a\t\xa9\xa9\x0f\x90\x00\x00\x00\x00\x00\t\x00\x00\x00\x00\x00\x00\x00\x00\x00\x00\x00\x00\x00\x00\x00\x00\t\xff\xff\xff\xff\xff\xff\xfb\xfd\xbf\xb9\x90\xf0\x90\x9c\x90\xf0\x90\x90\xd0\xb9\xda\xda\xdf\xf9\x0f\t\xe9\t\x00\x00\xa9\x0b\x00\x00\x00\x00\x00\x00\x00\x00\x00\x00\x00\x00\x00\x00\x00\x00\x00\x00\x00\x00\x00\x00\x00\x00\x00\x00\t\x00\x0b\x0b\t\xb0\t\x00\x9a\xd0\xbc\t\xcb\x90\xbd\x00\x00\x00\x00\t\x00\x00\x00\x00\t\x00\x00\x00\x00\x00\x00\x00\x00\x00\x00\x00\x00\x0b\xbf\xff\xbf\xff\xff\xff\xdf\xbc\x90\xda\xd9\x90\xf9\x0b\t\x0b\xcb\xcb\t\x0e\x99\xb9\xa9\xda\x90\x9a\x90\xf0\x9a\t\x00\x00\x90\x90\x00\x00\x00\x00\x00\x00\x00\x00\x00\x00\x00\x00\x00\x00\x00\x00\x00\x00\x00\x00\x00\x00\x00\x00\x00\x00\x90\x90\xf0\xb0\n\n\x0b\x0b\xc9\xa9\xa9\xe9\xcb\x00\x00\x00\x90\x90\x00\t\x00\x00\x00\x00\x00\x00\x00\x00\x00\x00\x00\x00\x00\x00\x00\x9f\xff\xff\xff\xff\xff\xff\xf9\xdb\x9f\x9d\xbc\xf9\x90\x90\xda\xd0\x90\x90\xda\x99\x0f\x0f\x9f\xad\xa9\xad\x0b\x90\x00\x90\x00\x90\x00\x00\x00\x00\x00\x00\x00\x00\x00\x00\x00\x00\x00\x00\x00\x00\x00\x00\x00\x00\x00\x00\x00\x00\x00\t\t\x00\x9a\xdb\x00\xe0\x00\t\x0b\x00\x0b\x00\x9e\x9a\xb9\x00\x00\x00\x00\x00\x90\x00\t\x00\x90\x00\x00\x00\x00\x00\x00\x00\x00\x00\x00\x00\t\xff\xfd\xfb\xff\xff\xff\xdf\x9f\xbd\xff\xdb\xfd\xbd\xad\xa9\t\x9a\x9b\xc9\xb0\xd0\xb0\xb9\xeb\xdb\x9c\x90\xbc\xa9\t\x00\t\x00\x90\x00\x00\x00\x00\x00\x00\x00\x00\x00\x00\x00\x00\x00\x00\x00\x00\x00\x00\x00\x00\x00\x00\x00\x00\x00\n\x0b\t\x00\t\xb0\x00\n\x90\xbb\x00\xda\t\xbd\x0e\x90\x00\x00\x00\x90\t\x00\x00\x00\x00\x00\x00\x00\x00\x00\x00\x00\x00\x00\x00\x00\x0b\xbf\xfb\xfd\xff\xff\xff\xbf\xfd\xff\xdb\xff\xdb\xdb\xd9\xdb\x90\t\xc9\xa9\xc9\xad\t\xc9\x9f\xad\xa9\xa9\t\x9c\xb0\t\x00\x00\t\x00\x00\x00\x00\x00\x00\x00\x00\x00\x00\x00\x00\x00\x00\x00\x00\x00\x00\x00\x00\x00\x00\x00\x00\x00\x90\x90\xf0\t\x0b\xb0\n\x00\xa0\x00\xb0\xa9\xf0\x0b\x99\xa0\x00\x00\x00\t\n\x00\x00\x00\x90\x00\x00\x00\x00\x00\x00\x00\x00\x00\x00\x00\x9f\xff\xff\xbf\xbf\xff\xff\xff\xff\xdb\xc9\x00\x90\x90\xb0\x9c\xbd\xb0\x90\x9a\x90\x9a\x9a\x9a\xdb\xdb\xd0\xd0\xbc\xb0\t\x00\t\x00\x00\x00\x00\x00\x00\x00\x00\x00\x00\x00\x00\x00\x00\x00\x00\x00\x00\x00\x00\x00\x00\x00\x00\x00\x00\x00\t\t\t\xa0\x90\xf0\xa0\n\x9a\x9a\t\x90\t\xf0\xfa\xd0\x90\x00\x00\x00\t\t\x00\t\xa0\x00\x00\x00\x00\x00\x00\x00\x00\x00\x00\t\xff\xff\xf9\xe9\xff\xff\xff\xfd\xbc\xb0\x9b\xd9\xa9\xad\t\xe9\t\r\xad\t\x0f\t\xc9\t\t\xbf\xab\x0b\xc9\r\xb0\xe9\x00\t\x00\t\x00\x00\x00\x00\x00\x00\x00\x00\x00\x00\x00\x00\x00\x00\x00\x00\x00\x00\x00\x00\x00\x00\x00\t\x00\xf0\x00\x90\xcb\xa0\x00\x00\x00\xa0\x9a\x0e\x9b\x0b\t\t\x00\t\x00\x00\x90\x00\x00\x00\x00\x00\x00\x00\x00\x00\x00\x00\x00\x00\x00\x0b\xff\xbf\x9f\x9f\xff\xff\xff\xdb\xc9\x9f\xff\xfa\xdf\xf9\xe9\t\x00\x90\x99\xad\xb0\x9a\x9a\xda\x9b\xcf\x9d\t\x0b\x0b\x00\x90\x00\x00\x00\x00\x00\x00\x00\x00\x00\x00\x00\x00\x00\x00\x00\x00\x00\x00\x00\x00\x00\x00\x00\x00\x00\x00\x00\x00\t\t\x0b\t\xb0\xb0\n\x00\xb0\x0b\x0b\t\xac\xbd\xe9\xa9\xe9\x00\x00\x00\x00\x90\x00\t\t\x00\x00\x00\x00\x00\x00\x00\x00\x00\x00\x9f\xbf\xfd\xa9\xbf\xbf\xff\xbd\x9b\xff\xff\xff\xff\xff\xef\xf0\xf0\x90\xa9\x00\x90\x0f\r\t\t\t\xb9\xeb\x0f\t\xc9\t\t\t\x00\t\x00\x00\x00\x00\x00\x00\x00\x00\x00\x00\x00\x00\x00\x00\x00\x00\x00\x00\x00\x00\x00\x00\x00\x00\x90\x9a\x00\x00\x00\x0b\xf0\x00\n\n\x00\x00\xb0\x9b\x0b\x9c\x90\x9a\x90\t\x00\x00\x00\x90\x00\x00\x00\x00\x00\x00\x00\x00\x00\x00\x00\x00\xbf\xff\xfb\xda\x9f\xff\xff\xd0\xbf\xff\xff\xff\xff\xff\xff\xf9\xbf\xad\x9a\xd0\t\x90\xb0\xf0\xbc\x9a\xdb\xdf\x90\xb0\xb0\xda\x9a\x00\x90\x00\x00\x00\x00\x00\x00\x00\x00\x00\x00\x00\x00\x00\x00\x00\x00\x00\x00\x00\x00\x00\x00\x00\x00\x00\t\t\t\t\t\x00\xb0\x00\xa0\x90\n\x0b\x0b\x00\xf9\xe9\x0b\t\xc0\x90\x00\x00\t\x00\x00\x99\x00\x00\x00\x00\x00\x00\x00\x00\x00\t\xff\xbf\x0f\x99\xff\xff\xf0\x0b\xff\xff\xff\xff\xf9\xeb\xff\x0b\xcf\xda\x9f\x00\x90\x00\x90\x99\t\xad\x0b\xeb\x0f\t\t\xa9\x0c\x90\x00\x00\x00\x00\x00\x00\x00\x00\x00\x00\x00\x00\x00\x00\x00\x00\x00\x00\x00\x00\x00\x00\x00\x00\x00\x00\x00\xb0\x00\n\x00\x9a\xa0\x00\x00\n\x00\x00\x0b\xcb\x9e\x9a\x90\xc9\xa9\x00\x00\x00\x00\x00\x00\n\x00\x00\x00\x00\x00\x00\x00\x00\x00\x9f\xff\xff\xf9\x0b\xf9\xa9\x90\x9f\xff\xff\xf9\xf0\t\xbd\xb0\xf0\xfb\xa9\xcb\t\xad\x00\x90\x9e\x9a\x90\xbd\xb9\xd0\xbd\xa9\t\t\t\xa9\x00\x00\x00\x00\x00</t>
  </si>
  <si>
    <t>Laura received a BA in psychology from the University of Washington.  She has also completed a course in business French.  She reads and writes French.</t>
  </si>
  <si>
    <t>Dodsworth</t>
  </si>
  <si>
    <t>Anne</t>
  </si>
  <si>
    <t>7 Houndstooth Rd.</t>
  </si>
  <si>
    <t>WG2 7LT</t>
  </si>
  <si>
    <t>(71) 555-4444</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</si>
  <si>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d9\x99\xd9\x99\x99\x9d\x9d\x99\x9d\xb9\x9d\xd9\xf9\xd9\xd9\xd9\x9d\x99\xd9\xf9\xd9\x99\xbd\x9f\xd9\xd9\xd9\xd9\xd9\xdf\xd9\xf9\xf9\xdb\xdb\xd9\xdb\xd9\xdb\x9f\xd9\xfd\xff\xff\xff\xff\xff\xff\xff\xff\xff\xf9\xd9\xf9\xdb\x9d\x9d\xfd\x9d\xb9\xf9\xbd\xf9\xf9\xd9\xdb\xd9\xbd\x9f\x99\xdb\xd9\x99\x99\x99\x9d\x9d\xbd\xbd\x9b\xdd\xd9\xf9\xdb\xdb\xd9\xf9\xd9\xd9\x9d\x9b\xd9\x99\xd9\x9d\x9d\x99\xdb\x99\xd9\x99\xd9\xf9\xd9\xf9\xd9\xd9\x99\x9d\x9b\x9b\xdb\xd9\x9f\x9d\x99\x99\xd9\xdb\xd9\xfd\xbd\xbd\xbd\xbd\xbd\x9f\x9d\x9d\xbd\x9d\x99\xfd\x9f\x9d\xd9\xfd\xd9\xff\xff\xff\xff\xff\xff\xff\xff\xff\xdb\xdf\x9d\xbd\xd9\xf9\xdb\xd9\xdd\x9d\xd9\xd9\xdd\xbd\x9d\x9d\xd9\xd9\xd9\x9d\x99\x99\x9d\x99\xd9\xf9\xd9\xd9\xdd\x99\xbd\x9d\x9d\x9d\x9f\x9d\xbd\x9f\xd9\xdd\x99\x9d\xb9\xdb\xd9\x9d\x99\xd9\x99\xd9\x99\xd9\xbd\x9d\x9d\xbd\xbd\xd9\xd9\xdd\x9d\x9d\xd9\x99\x99\x99\x99\xfd\x9f\x9d\x9f\xd9\xd9\xd9\xd9\xf9\xd9\xf9\xd9\xdb\xdf\x99\xf9\xdf\x9f\x9f\x9f\xff\xff\xff\xff\xff\xff\xff\xff\xff\xfd\x99\xdf\x9d\xb9\xdf\x9d\x9d\x9f\x9f\x9f\x9f\x9b\xd9\xf9\x9f\x9f\x9d\xbd\xf9\xd9\x9d\x99\x9d\x9d\x9d\x9d\x9f\x99\xbd\xd9\xd9\xf9\xf9\xf9\xd9\xd9\xd9\x9b\xd9\x99\x99\x9d\x9d\x9f\x99\xd9\x99\x99\x9d\x9f\x9d\x9d\x99\xf9\x9d\xd9\x9b\x9d\x99\x9d\x9b\x99\xd9\x99\xd9\xd9\x9f\xd9\xdb\xdd\x9d\xfd\xbd\xbd\x9d\x9d\x9f\x9f\x9d\x99\xdf\x9f\xd9\xfd\x9f\xdf\xff\xff\xff\xff\xff\xff\xff\xff\xff\xfb\xdf\x99\xd9\xdf\xd9\xf9\xdb\xd9\xd9\xd9\xd9\xdd\x9d\x9d\xd9\xd9\xd9\xd9\x9f\x99\x99\x99\x99\xb9\xdb\xdb\xd9\xd9\xd9\x9d\xbd\x9d\x9d\x9d\x9f\x9f\x9d\x9d\x9b\xd9\x99\xd9\xf9\xd9\x9d\xbd\x9d\x99\x9b\xd9\xd9\x9d\x9d\x9d\x99\x9d\x9d\x99\xf9\xf9\xd9\xdb\x9d\x99\x99\xbd\x99\xf9\xdd\xb9\xf9\x9d\x9d\xd9\xf9\xf9\xd9\xd9\xdb\xd9\x9d\x9d\xbd\x9f\xd9\xff\xff\xff\xff\xff\xff\xff\xff\xff\xff\xfd\x9d\xdb\xdb\x9d\xbd\x9f\x9d\xbd\xbd\xbd\xbd\x99\xf9\xf9\x9f\x9f\x9f\x9d\x99\xd9\x99\x9d\x99\xd9\x9d\x9d\x9d\xbd\x9f\x9d\x99\xf9\xdb\xdb\xd9\xd9\xdb\xd9\xdd\x9f\x99\x99\x9d\xbd\x99\x99\x99\x9f\x9d\x9d\xbd\x9b\xdb\xd9\xfd\x9b\xd9\x9d\x9d\x9d\x9d\x9d\x99\x99\x99\xd9\xdf\xd9\xf9\xdd\x9d\xf9\xf9\xdb\xd9\xd9\xf9\xd9\xd9\xd9\xfd\xf9\xdf\xd9\xfd\xdf\xff\xff\xff\xff\xff\xff\xff\xff\xff\xff\x9f\x9d\x9d\xdb\xd9\xf9\xd9\xd9\xd9\xd9\xd9\xfd\x9d\x9d\xf9\xd9\xd9\xdb\xd9\xf9\x99\x99\x9d\x99\xd9\xdb\xd9\xd9\xd9\xdb\xd9\xd9\xd9\xd9\xdb\xd9\xd9\xd9\xb9\xd9\x99\xd9\xd9\xd9\x9d\x9d\x99\x99\xd9\xf9\x9d\x9d\x9d\x99\xd9\x9d\x99\xf9\xd9\x9d\xb9\x99\x99\x9d\x9d\x9d\xf9\x9f\x9d\xdb\xdf\x9d\x9d\xbd\x9d\x9f\x9d\xbd\xbd\xbd\xdb\x9d\xbd\x9f\x9f\xff\xff\xff\xff\xff\xff\xff\xff\xff\xff\xff\xd9\xfd\xbd\xbd\xbd\x9d\x9d\xbd\xbd\xf9\xf9\xd9\xbd\x9f\x9d\x9f\x9f\x9d\x9d\x99\x9d\x9d\x99\x9d\xbd\xbd\x9f\x9d\xbd\x9d\x9f\x9d\xbd\x9f\x9d\x9f\x9d\xbd\x9d\x9d\x99\x99\xbd\x9f\x9b\x99\x99\x9d\x99\xd9\xd9\xbd\x9d\x9d\x9b\xd9\x9d\x9d\x9b\xd9\x9d\x99\xd9\x99\xf9\xf9\x9f\xd9\xdb\xd9\xd9\xd9\xf9\xd9\xdb\xd9\xd9\xd9\xd9\xd9\x9d\xdb\xdf\x9d\xd9\xff\xff\xff\xff\xff\xff\xff\xff\xff\xff\xff\x9f\x99\xd9\xd9\xdf\xd9\xf9\xd9\xdd\x9d\xd9\xfd\xd9\xd9\xdb\xd9\xd9\xd9\xdb\xd9\x99\x99\x9d\x99\xd9\xd9\xd9\xd9\xdb\xd9\xd9\xd9\xdb\xd9\xf9\xd9\xd9\xd9\x9d\x9f\x99\x9d\x9d\x9d\xd9\xd9\x99\x99\xfd\x9f\x9d\x9d\x9b\xdb\xdd\x9d\xf9\x9f\x9d\x9d\x9b\xd9\x99\x99\xd9\xdd\x9d\x9f\x9d\xbd\xbd\xbd\x9f\x9f\x9d\x9f\x9f\x9f\x9d\xbd\x9b\xdd\xbd\xf9\xfd\xff\xff\xff\xff\xff\xff\xff\xff\xff\xff\xff\xdd\xf9\xfd\xbd\x9d\xbd\x9d\xbd\xb9\xf9\xbd\x99\xf9\xf9\xd9\xd9\xf9\xdb\xd9\xfd\x99\x9d\x9b\xd9\x9d\x9f\x9d\xbd\x9d\x9f\x9d\xbd\x9d\x9d\x9d\xbd\x9f\x9d\x9b\xd9\xd9\x99\x99\xf9\x9d\x99\x9d\x9d\x99\xd9\xdb\x99\xfd\x9d\x99\xd9\x9d\xd9\xd9\xdb\x9d\x99\x99\xdb\xdd\xb9\xdb\xd9\xdb\xdd\xd9\xd9\xd9\xd9\xdb\xd9\xd9\xd9\xdb\xd9\xfd\x9f\xd9\xdf\x9f\xff\xff\xff\xff\xff\xff\xff\xff\xff\xff\xff\xfb\xdd\x9d\xd9\xf9\xd9\xd9\xd9\xdd\x9d\xd9\xfd\x9d\x9d\x9f\x9f\x9d\x9d\x9d\x99\x99\xd9\x9d\x9d\x99\xf9\xd9\xd9\xf9\xd9\xdb\xd9\xf9\xdb\xdb\xd9\xd9\xdb\x9d\x9f\x99\x99\x9d\x9d\x99\x99\x99\xdb\xdf\x9d\x99\xd9\xd9\x9d\x9f\x9b\xdd\xb9\xdb\xd9\xd9\x9d\x9d\x9d\x9b\x9d\xbd\x9d\xbd\xdb\x9f\x9f\x9f\x9f\xd9\xd9\xf9\xf9\xf9\xd9\xd9\xfd\xbd\xf9\xdf\xff\xff\xff\xff\xff\xff\xff\xff\xff\xff\xff\xfd\x99\xf9\x9f\x9d\xbd\xbd\xf9\xf9\xfd\xb9\xd9\x9f\x9f\x9d\x9d\x9d\xbd\x9f\x9d\x99\x99\xd9\x99\xbd\x9d\x9f\x9f\x9d\x9f\x9d\x9d\x9d\xbd\x9d\x9d\xbd\x9d\xd9\xd9\xd9\x99\xd9\xd9\xd9\x99\xd9\x9d\x99\xdb\x9d\xbd\x9d\x9f\x9d\x9d\x99\xdb\xd9\x9d\x99\x99\xb9\xdb\xdd\xd9\xdd\xf9\xdf\x9d\xdd\x9d\x9d\xd9\xbd\xbd\x9d\x9d\x9d\xbd\xbd\xbd\xdb\xdf\xff\xff\xff\xff\xff\xff\xff\xff\xff\xff\xff\xff\xfd\xfd\x9f\xdd\xbd\x9d\x9d\x9d\x9d\xd9\xdf\x9f\xd9\xd9\xf9\xd9\xf9\xd9\xd9\xf9\x9d\x9d\xb9\xd9\xd9\x9b\xd9\xd9\xdb\xd9\xdb\xdb\xd9\xdd\x9d\xf9\xdb\xd9\x9f\x9f\x9d\x99\x99\xf9\x99\x99\x9f\x99\xd9\xd9\xd9\xd9\xdb\xd9\xd9\xd9\xfd\x9d\x9d\x9b\xd9\xd9\x9d\x9d\x9b\xd9\xb9\xd9\x99\xf9\xf9\xf9\xf9\x9d\xd9\xdb\xdb\xdb\xd9\xd9\xd9\xdb\xdd\x9d\xdf\xff\xff\xff\xff\xff\xff\xff\xff\xff\xff\xff\xff\x9f\xd9\xbd\xdb\xd9\xf9\xf9\xf9\xbd\x99\xd9\xf9\xd9\xd9\xf9\xd9\xdb\x9d\x9d\x99\xb9\xd9\x9d\x9d\xd9\x9f\x9d\x9d\xbd\x9d\x9d\xbd\xb9\xf9\x9d\x9d\x9f\x99\xd9\xdb\x99\x99\x9d\x99\x99\x9d\x9f\x9f\x9d\xbd\x9f\x9d\x9f\x9f\x9d\x99\xd9\xdb\xd9\x99\x99\xd9\xdb\xdd\xd9\xdd\xbd\xfd\x9d\x9d\x9d\x9d\xf9\x9f\x9d\x9d\x9d\x9f\x9f\x9f\x9d\xf9\xf9\xff\xff\xff\xff\xff\xff\xff\xff\xff\xff\xff\xff\xff\xd9\xdf\xdb\xdd\x9d\x9d\x9d\x9d\xd9\xdf\x9d\x9d\xbd\x9d\x9d\x9b\xd9\xd9\xf9\x9d\x9d\x9f\x99\xf9\x9d\x9d\x9f\x9d\xd9\xf9\xf9\xd9\xdd\x9d\xf9\xf9\xd9\xdd\x99\xf9\xd9\x9d\x99\x99\xd9\xf9\xd9\xd9\xd9\xd9\xd9\xd9\xd9\xd9\x9d\x9f\x9d\x9d\x9d\x99\x9d\x9f\x9d\x99\xb9\xf9\x9d\x9d\x9f\x9f\x9f\x9f\x99\xf9\xd9\xf9\xf9\xf9\xd9\xd9\xdf\x9f\xdf\xff\xff\xff\xff\xff\xff\xff\xff\xff\xff\xff\xff\xff\xfd\xbd\x9d\xb9\xf9\xf9\xfd\xbd\xbd\xb9\xdb\xdb\xd9\xf9\xdb\xdd\x9d\x9f\x9d\x99\x99\x9d\x9d\x99\xd9\xfd\xbd\x9f\x9b\xd9\xd9\xdb\xdb\xdb\x9d\x9d\xbd\x9b\x9d\x9d\x99\x99\xbd\x99\x9d\x9d\xbd\x9d\xbd\x9d\xbd\x9d\xbd\x9d\x9f\x9d\x9b\xd9\x99\x9d\x9b\xd9\xf9\xfd\xd9\xdf\xdb\xdb\xdd\x9d\xd9\xd9\x9d\x9d\xbd\x9d\x9d\x9d\xbd\x9d\xbd\xf9\x9f\xff\xff\xff\xff\xff\xff\xff\xff\xff\xff\xff\xff\xff\xf9\xdb\xdf\xdd\x9d\x9d\xd9\xd9\xd9\xdd\x9d\x9d\x9d\x9d\x9d\x99\xf9\xd9\xdb\x9d\x9d\xf9\xd9\x9d\xbd\x99\xd9\xd9\xdd\xdb\xdf\x9d\x9d\x9d\xd9\xf9\xd9\xd9\xd9\xf9\xd9\x99\xd9\x99\x9b\xd9\xd9\xf9\xd9\xf9\xd9\xf9\xd9\xdb\xd9\xd9\xd9\xdf\x9d\x99\xd9\xd9\xdd\x9b\xd9\x99\xdd\x9d\x99\xf9\xdb\xdf\xd9\xd9\xd9\xf9\xf9\xd9\xdb\xdb\xd9\xdf\xdd\xff\xff\xff\xff\xff\xff\xff\xff\xff\xff\xff\xff\xff\xff\xdd\x9d\xb9\xdb\xdb\x9f\x9f\x9f\x9b\xdb\xd9\xf9\xdb\xd9\xd9\xdd\xb9\xdd\x99\x99\x9d\xbd\xd9\x99\xd9\xfd\xbd\xbd\x9d\x9d\xbd\xbd\xb9\xfd\x9d\x9f\x9d\xbd\x9d\xbd\x99\x9d\x99\xd9\xd9\xd9\xd9\xdb\xd9\xf9\xd9\xdb\xd9\xd9\xf9\xd9\x99\x99\x9d\x9d\x9f\x9b\xdd\x99\xdf\x99\xdb\xdf\x9d\xbd\x99\x9f\x9f\x9d\x99\xd9\xf9\xfd\x9d\x9f\x9d\xbf\xff\xff\xff\xff\xff\xff\xff\xff\xff\xff\xff\xff\xff\xff\x9b\xdb\xdd\x9d\x9d\xd9\xd9\xd9\xdd\x9d\x9f\x9d\x9d\x9f\x9d\x99\xd9\x9f\x9d\x9d\xdd\x99\xbd\x9d\xbd\x99\xd9\xd9\xf9\xf9\xd9\xdd\xdd\x9d\xf9\xf9\xd9\xd9\xdb\xd9\x99\xd9\x9d\x9d\xbd\xbd\x9f\x9d\x9d\x9d\xf9\xf9\xd9\xf9\xd9\xbd\x9d\x99\xd9\xbd\xbd\x9d\xd9\x99\xf9\x9f\xd9\xd9\xdb\xd9\xd9\xd9\xd9\xd9\xfd\x9f\x9d\x99\xf9\xf9\xff\xdf\xff\xff\xff\xff\xff\xff\xff\xff\xff\xff\xff\xff\xff\xff\xdd\xd9\xdb\x9f\x9d\xbd\xbd\xf9\xf9\xf9\xfd\x9d\xbd\x9d\x9f\x9d\x9d\xf9\x99\xf9\xb9\x9d\xd9\xd9\xd9\xfd\x9d\xbd\x9d\x9d\x9f\xdb\x9b\xdb\x9d\x9d\xf9\xdb\xd9\xdd\x99\x9b\x9b\x9d\x9d\x99\xd9\xf9\xd9\xf9\x9d\x9d\x9d\x99\xd9\xd9\x99\xd9\xbd\x9d\x9d\xd9\xbd\x99\xdd\xd9\x9f\x9f\x9d\x9d\xbd\xbd\xbd\xbd\x9b\xd9\xd9\xfd\x99\xdf\xd9\xff\xff\xff\xff\xff\xff\xff\xff\xff\xff\xff\xff\xff\xff\xff\xfb\x9f\xd9\xd9\xf9\xd9\xdd\x9d\x9d\x9d\xd9\xf9\xdb\xd9\xd9\xf9\xf9\x9d\x9d\x99\xdd\xf9\x9d\xb9\xd9\x99\xf9\xdb\xdb\xdb\xdd\x9d\xdd\x9d\xd9\xfd\x9d\x99\xdb\xdb\xd9\x9d\x9d\x99\xf9\xdb\xd9\x9d\xbd\xdd\xbd\x9d\xbd\xd9\xbd\x9f\x99\x9d\x99\xd9\xf9\xbd\xd9\x99\xb9\xdf\x9d\x9d\x9d\xbd\x9d\x9d\x9d\x9f\xdd\x9f\x9f\x9f\xdf\x9f\xfd\xff\xff\xff\xff\xff\xff\xff\xff\xff\xff\xff\xff\xff\xff\xff\xfd\xd9\xfd\x9d\x9d\xbd\xb9\xf9\xf9\xf9\xbd\x9d\x9d\x9f\x9d\x9d\x9d\x9f\x99\xd9\x99\xd9\xf9\xd9\xbd\xdd\x9d\x9d\x9d\x9d\xb9\xf9\xbd\xdb\xdf\x9b\xdb\xd9\xd9\x9d\xbd\x99\x99\xdf\x9d\x9d\x9d\xf9\xd9\xf9\xd9\xf9\xd9\xbd\x99\xd9\x9d\x99\x9d\xbd\x9d\xd9\xbd\x99\xdd\x99\xd9\xf9\xf9\x9d\x9b\xdb\xdb\xd9\x9b\xd9\xd9\xd9\xd9\x9d\x9f\xff\xff\xff\xff\xff\xff\xff\xff\xff\xff\xff\xff\xff\xff\xff\xff\x9f\x99\xf9\xdb\xd9\xdd\x9d\x9d\x9d\xd9\xf9\xf9\x9d\x99\x9d\x99\xdd\x9d\xbd\x9d\x9d\x9d\x9d\xd9\xb9\xdb\xdb\xdb\xd9\xdd\x9d\xdd\xbd\x99\xdd\x9d\x9f\x9d\xdb\xd9\x99\x9d\xf9\x9d\xbd\xbd\x9d\x9f\x9d\xbd\x99\xd9\xdd\x9d\x99\xd9\x9b\xd9\xdd\xbd\xbd\xd9\x99\xdb\x9d\xbd\x9d\x9d\xdb\xdd\x9d\x9d\x9f\xdd\x9f\x9f\x9f\x9b\xdf\xfd\xff\xff\xff\xff\xff\xff\xff\xff\xff\xff\xff\xff\xff\xff\xff\xff\x9d\x9d\x9d\xbd\x9d\xbd\xbd\xbd\xbd\xbd\x9d\x9d\xd9\xfd\xf9\x9f\x9b\xd9\xd9\xdb\xdb\xd9\xf9\x99\xdd\x9d\x9d\x9d\x9f\x9f\x9f\x9b\xd9\xfd\xdb\xdb\xd9\xdb\x9d\x9d\x99\xd9\x9d\xf9\xd9\xd9\xdb\xd9\xd9\xd9\xd9\xf9\x99\xdb\x9d\x99\xd9\xd9\xf9\xd9\xd9\x9d\x99\xd9\xd9\xd9\xdb\xdb\x9d\x9b\xdb\xdb\xd9\x9b\xd9\xd9\xd9\xdd\x9d\x9f\xff\xff\xff\xff\xff\xff\xff\xff\xff\xff\xff\xff\xff\xff\xff\xff\xd9\xf9\xf9\xd9\xf9\xd9\xd9\xdd\x9d\x99\xf9\xf9\xbd\x99\x99\xd9\xdd\xb9\x9f\x9d\x99\xd9\x9d\xbd\x99\xbd\x9b\xdb\xd9\xd9\xdd\xdd\xbd\x9f\x9d\xd9\xdb\xd9\xdb\xdb\xd9\xdf\x9d\x9d\xbd\x9f\x9d\xbd\x9f\x9d\xbd\x9d\xf9\x9d\x99\xf9\x9d\xbd\x9d\xbd\x9d\xb9\x99\xbd\x9d\xbd\x9d\x9d\x99\xd9\xd9\xd9\xdf\xd9\xf9\xf9\xfd\xbd\x9f\xdf\xff\xff\xff\xff\xff\xff\xff\xff\xff\xff\xff\xff\xff\xff\xff\xff\xfd\xd9\x9d\xbd\x9f\x9f\x9f\x9f\x9f\xdd\x9d\x9d\xd9\xdd\x9d\x99\x99\xd9\xd9\xd9\xdd\xbd\xd9\xd9\xfd\x99\xdd\x9d\xbd\xbd\xb9\x9f\xdb\xd9\xf9\xf9\xd9\xd9\xd9\xd9\xd9\xbd\xdb\xd9\xd9\xd9\xd9\xd9\xf9\xd9\xd9\xd9\x9d\x99\x9d\x99\xd9\xd9\xf9\xd9\xbd\x9d\x99\xd9\x99\xd9\xf9\xd9\xf9\x9d\x9f\x9f\x99\x9d\x9d\x9d\x9d\xd9\xf9\xff\xff\xff\xff\xff\xff\xff\xff\xff\xff\xff\xff\xff\xff\xff\xff\xff\xf9\xf9\xdb\xd9\xd9\xd9\xd9\xd9\xd9\xdb\xdb\xd9\x9f\x9b\xd9\xf9\xdd\xf9\x9d\xbd\xb9\xd9\xbd\x9d\x99\xdd\xb9\xd9\xd9\xd9\xdd\xf9\xd9\xdf\x9d\x9d\xbd\xbd\xbd\xfd\xbd\xdd\xbd\x9f\x9f\x9f\x9f\x9f\x9d\xbd\x9f\x9f\xd9\xf9\xd9\xd9\xf9\xd9\xd9\xf9\xd9\x99\x9d\x99\xdf\x9d\x9d\xbd\x9d\xbd\xbd\x9d\x9d\xdb\xdb\xdb\xdb\x9f\x9d\xff\xff\xff\xff\xff\xff\xff\xff\xff\xff\xff\xff\xff\xff\xff\xff\xff\xfd\x9f\x9d\x9f\x9f\x9f\x9f\x9f\x9f\x9d\x9d\x9f\xd9\x9d\x9d\x9d\xb9\x9d\x9d\x9d\x9d\x99\xd9\xdb\x9d\xb9\x9d\x9f\x9f\x9f\x9f\x9f\x9d\xf9\xf9\xdb\xd9\xd9\x9d\x99\xdb\xf9\xdf\x9d\xd9\xdd\x9d\xd9\xd9\xd9\xd9\xd9\x9d\x99\xf9\x9d\x9d\x9f\x9d\x9d\x99\xd9\x99\xbd\x99\xdb\xd9\x9d\x99\xd9\xd9\xdb\xdb\x9d\x9d\x9d\x9d\xd9\xdf\xff\xff\xff\xff\xff\xff\xff\xff\xff\xff\xff\xff\xff\xff\xff\xff\xff\xff\xd9\xdb\xd9\xd9\xd9\xd9\xd9\xd9\xf9\xf9\xd9\x99\xd9\xf9\x99\x9d\xf9\x9f\x9d\x9f\x9f\x9d\x99\xd9\xd9\xdb\xd9\xd9\xd9\xd9\xd9\xfd\x9d\x9f\xdd\x9f\x9d\xdb\xdf\xdd\xdf\x9d\xf9\x9f\x9b\xdb\x9f\x9f\x9d\xbd\x9d\x99\xd9\x9d\xbd\x9f\xd9\xf9\xd9\xdb\x9d\x99\xd9\xd9\x9d\x9f\xd9\xf9\x9f\x9f\x9d\x9d\x9f\x9f\x9f\x99\xf9\xbd\xff\xff\xff\xff\xff\xff\xff\xff\xff\xff\xff\xff\xff\xff\xff\xff\xff\xff\x9f\x9d\xbd\xbd\xbd\xbd\x9f\x9d\x9d\x9f\x9d\xdf\x9d\x9d\xfd\x99\xdf\x9d\x9b\xd9\xd9\xdb\xdd\xbd\x9d\x9d\x9d\xbd\xbd\xbd\x9f\x9b\xdb\xd9\xbd\x9d\x9b\x9d\x99\xbd\xf9\xdf\x9d\xf9\xdd\xdd\xd9\xd9\xdd\x9d\xbd\xbd\x99\xd9\xd9\xd9\x9d\x9d\xb9\x99\xd9\x99\xd9\x9b\xd9\xd9\x9d\x99\xd9\xd9\xdb\xdb\xd9\xd9\xd9\xdf\x9d\xdf\xff\xff\xff\xff\xff\xff\xff\xff\xff\xff\xff\xff\xff\xff\xff\xff\xff\xff\xd9\xd9\xd9\xd9\xd9\xd9\xf9\xdb\xd9\xd9\xdb\x99\xd9\xd9\x99\xd9\x9d\x99\xdd\x9f\x9d\x9d\x99\x9d\xb9\xd9\xf9\xd9\xdd\x9d\xbd\xdd\x9d\x9f\xdd\xf9\xdd\xdb\xdf\xd9\xdd\xf9\xdf\x9d\xbd\xb9\xbd\xbd\xb9\xf9\xd9\xd9\xd9\xf9\xdb\xd9\xfd\x99\x9d\x9d\x99\x99\xf9\x9d\x9d\xb9\xd9\x9d\xbd\xb9\xf9\xd9\xdb\xdb\xdb\xd9\x9f\x9f\xff\xff\xff\xff\xff\xff\xff\xff\xff\xff\xff\xff\xff\xff\xff\xff\xff\xff\xf9\xdb\xd9\xf9\xf9\xf9\xd9\xd9\xdb\xdb\xd9\xdd\x9f\x99\xdd\xb9\xdb\x9d\xb9\xd9\xdb\xdb\xd9\xd9\x9d\x9d\x99\xdb\xdb\xdb\xdd\xb9\xf9\xfd\x9f\x9d\xbd\xbd\x9d\x9f\x9f\x9f\x99\xfd\xd9\xdd\xd9\xd9\xdd\x9d\x9d\x9d\xbd\x9d\x9d\x9d\x99\xf9\xd9\xd9\xbd\x9d\x99\xd9\xd9\x9d\x9f\x9d\x99\xdd\x9d\xbd\x9d\x9d\x9d\x9f\xd9\xdf\xff\xff\xff\xff\xff\xff\xff\xff\xff\xff\xff\xff\xff\xff\xff\xff\xff\xff\xf9\xd9\xf9\xdd\x9d\x9f\x9f\x9f\x9d\x9d\x9d\xb9\xd9\x9d\xb9\x9d\x9d\x99\xdf\x9f\x9d\x9d\x9f\x9f\xd9\xf9\x9d\x9d\x9d\x9d\xf9\xdd\x9d\x99\xf9\xf9\xd9\xdb\xdb\xdd\xfd\xdd\xfd\x9f\x9d\xb9\xfd\xbd\xbd\xf9\xf9\xf9\xd9\xdb\xdb\xdb\xd9\x9d\x99\x9d\x99\x99\xd9\x99\xbd\xdb\xd9\x99\xd9\xbd\xbd\x9d\xb9\xdb\xdb\xd9\xbd\x9f\xff\xff\xff\xff\xff\xff\xff\xff\xff\xff\xff\xff\xff\xff\xff\xff\xff\xff\xff\x9d\x9d\xbd\xbd\x9d\x9d\xd9\xf9\xf9\xf9\xdf\x9d\xf9\xd9\xd9\x9f\xd9\x9d\x9d\x9f\x9d\x9d\x99\x9d\x9d\x9f\x9b\xdb\xd9\x9f\x9f\x9f\xd9\xdd\x9f\x9f\xd9\xdd\xbd\xdb\xdb\xdb\xd9\xdb\xdd\x9d\xd9\xd9\xdd\x9d\x9d\x9f\x9d\x9d\x9d\x9d\x99\xdb\xd9\x9d\x99\xbd\x9f\xd9\x9d\x9d\xdb\x9d\x99\xd9\xf9\xd9\xbd\x9d\x9f\xd9\xff\xff\xff\xff\xff\xff\xff\xff\xff\xff\xff\xff\xff\xff\xff\xff\xff\xff\xff\xf9\xdb\xdb\xd9\xd9\xf9\xdb\x9f\x9d\x9d\x9d\x99\xd9\x9d\x9f\x99\xd9\x9d\x99\x9f\x9d\x9f\x9d\xbd\xdb\x9f\x99\xdd\x9d\x9f\xd9\xd9\xd9\xdf\x9b\xdd\x9d\xbd\xf9\xdf\xfd\xfd\xdd\xfd\xf9\xd9\xf9\x9f\x9f\x9b\xdb\xd9\xf9\xd9\xf9\xd9\xdb\x9d\x99\xd9\xf9\x9d\xd9\xd9\x99\xf9\x9b\x99\xd9\xd9\xf9\xd9\xbd\xdd\xbd\xbd\x9d\xff\xff\xff\xff\xff\xff\xff\xff\xff\xff\xff\xff\xff\xff\xff\xff\xff\xff\xff\xff\x99\xd9\xd9\xf9\xd9\xf9\xdd\x9d\x9f\x9d\xbd\xdb\xd9\xd9\x9d\xb9\xd9\x9f\xd9\xdb\xd9\xd9\xd9\x99\xd9\x9d\x99\x9f\x9d\x9f\x9f\x9d\xb9\xdd\xdb\xdb\xdf\x9d\xbd\x9f\x9f\x9f\x9d\x9d\xf9\xdf\xd9\xd9\xdd\xd9\x9d\x9d\xbd\x9d\x9f\x9d\x99\xd9\x99\x9d\x99\x9b\x99\xdd\x9d\x9d\x9d\x9d\xbd\x99\x9d\xd9\xb9\xd9\xd9\xf9\xff\xff\xff\xff\xff\xff\xff\xff\xff\xff\xff\xff\xff\xff\xff\xff\xff\xff\xff\xff\xdf\x9d\xbd\x9f\x99\xd9\x99\xf9\xd9\xd9\xd9\x9d\x9b\x99\xd9\x9d\xb9\xd9\x9f\x9d\x9d\xbd\x9d\x9d\x9d\x99\x9f\xd9\xdb\xd9\xd9\xf9\xdd\xbd\xbd\x9d\xd9\xfd\xfd\xfd\xfd\xf9\xfd\xf9\xdf\x9d\xbd\xbd\xb9\xfd\xbd\xd9\xd9\xdb\xd9\xd9\xd9\x9f\x9d\x9b\xd9\xd9\xd9\xb9\xd9\xd9\xd9\xb9\xd9\xdd\xb9\x9d\xd9\xf9\xf9\xdd\xff\xff\xff\xff\xff\xff\xff\xff\xff\xff\xff\xff\xff\xff\xff\xff\xff\xff\xff\xff\x9d\xbd\x9d\x9d\xdf\x9d\xf9\xd9\xf9\xdb\xdf\x99\xdd\xd9\xb9\xd9\xd9\x9d\x99\xdb\xd9\xd9\xf9\xf9\xf9\xdf\x99\x9d\x9d\x9f\x9d\x9f\x99\xd9\xdb\xdb\xdf\x9d\xbd\xdb\xdb\xdf\xdb\xdd\xbd\xdb\xdd\xd9\xdd\x99\xd9\xbd\x9d\xbd\x9d\x9f\x99\xd9\xd9\x9d\x99\x9d\x99\xdd\xb9\xf9\xbd\xd9\x9d\xb9\xd9\xdb\x9f\x9d\x9d\xbf\xff\xff\xff\xff\xff\xff\xff\xff\xff\xff\xff\xff\xff\xff\xff\xff\xff\xff\xff\xff\xf9\xd9\xf9\xf9\x99\xd9\x9d\xbd\x9d\x9d\x99\xdf\x99\xbd\x9d\x99\xd9\x99\xd9\xf9\xd9\xf9\xd9\x9d\x9d\xb9\xd9\xf9\xf9\xf9\xdb\xd9\xdf\xdb\xdd\xbd\xd9\xff\xdf\xff\xdf\xdf\x9d\xdb\xd9\xf9\xdb\x9f\xdb\x9d\xf9\xdd\xbd\x9d\x9b\xd9\x9f\x99\x99\xd9\x99\xf9\x9d\x99\x9d\x99\xd9\x99\xf9\x9d\x9d\xbd\xd9\xdb\xdb\xdf\xff\xff\xff\xff\xff\xff\xff\xff\xff\xff\xff\xff\xff\xff\xff\xff\xff\xff\xff\xff\xfd\xdb\xd9\xd9\xfd\xf9\xfd\x9d\xbd\xbd\x9f\xd9\x9d\xd9\xd9\x99\xf9\x9d\xb9\xd9\xf9\xd9\xd9\xd9\x9d\x9d\x9d\x9d\x9d\x9d\xbd\x9d\xbd\x9d\xdb\xdd\xbd\xbd\x9f\x9d\xfd\xbd\xf9\xfd\xf9\xdf\x9d\xd9\x9d\xd9\x9d\xb9\xd9\xd9\xdd\x9d\x99\xd9\xdb\x9d\x99\x9d\x99\xdb\xd9\xd9\xd9\xd9\x9d\x99\x99\xd9\x9f\x9d\x9d\xdf\xff\xff\xff\xff\xff\xff\xff\xff\xff\xff\xff\xff\xff\xff\xff\xff\xff\xff\xff\xff\xff\x9d\x9d\xbd\x99\x9d\x99\xf9\xd9\xdb\xd9\x9f\xdb\x9d\x9b\xd9\xd9\x99\xd9\x9d\x9d\xbd\x9f\x9f\x9f\x99\xf9\x9d\xd9\xf9\xd9\xf9\xd9\xf9\xfd\xdb\xdf\xdf\xfd\x00\x9f\xdf\xdf\x9f\xdf\x9d\xf9\xdf\xdb\xdf\x9d\xd9\xf9\xf9\xbd\x9f\x9d\x99\x9d\x9b\xd9\xd9\xd9\x9d\x99\xf9\x9b\x9d\x9b\xd9\xf9\x9f\x9d\x9f\x99\xff\xff\xff\xff\xff\xff\xff\xff\xff\xff\xff\xff\xff\xff\xff\xff\xff\xff\xff\xff\xff\xff\x9d\xb9\xdb\xdd\xbd\x9d\x9d\x9d\x9d\x9d\x99\x9d\x9b\xd9\x9d\x9d\x99\x9d\x9b\xd9\xdb\xd9\xd9\xd9\xdd\x9d\xb9\xbd\x9f\x9d\xd9\xf9\xdf\x9f\x9d\xf9\xfd\xff\x90\x9b\xdf\x9f\xdf\x9d\xfd\x9d\xbd\x9d\x99\xdb\x9d\x9d\x9d\xd9\x9d\x99\xf9\xd9\x9d\x99\xf9\x9b\xd9\xf9\x99\xd9\xdb\x9d\x99\x99\xf9\xdb\xd9\xdf\xff\xff\xff\xff\xff\xff\xff\xff\xff\xff\xff\xff\xff\xff\xff\xff\xff\xff\xff\xff\xff\xff\xf9\xdd\x9d\x99\xd9\xfd\x9f\x9b\xd9\xf9\xdd\x99\xd9\x9d\x9b\x9f\x99\xdb\x9d\x99\xd9\xdb\xd9\x9f\x9b\xd9\xd9\xd9\xd9\xdb\xdf\x9f\xd9\xfd\xfd\x9f\xdb\xdf\t\x90\x9f\xff\xdb\xdf\xdb\xdf\xd9\xf9\xfd\xf9\xdf\x9d\xbd\x9b\xd9\x9d\x99\x99\xd9\x9d\x99\x9d\x99\x9d\x9d\x9d\x99\xd9\x9d\x9d\x9d\x9d\x9f\xd9\xff\xff\xff\xff\xff\xff\xff\xff\xff\xff\xff\xff\xff\xff\xff\xff\xff\xff\xff\xff\xff\xff\xd9\xdb\x9d\xbd\xbd\x99\x99\xd9\xd9\xd9\xdb\x9d\xb9\xd9\x99\xd9\x9d\x99\xd9\xdf\x9f\x9d\x9f\x9d\x9d\x9d\x9d\x9f\x9d\xbd\x99\xdd\x9f\x9d\xbd\xfd\xfd\xfd\x90\xd9\x99\xdd\xfd\xf9\xfd\x9d\xbd\xd9\xd9\x9d\x99\xd9\xd9\x9d\x9d\xb9\xd9\xf9\x9d\x99\x9d\x99\x9d\x99\x99\xb9\x99\x9d\x9b\x99\xf9\xbd\x99\x9f\xff\xff\xff\xff\xff\xff\xff\xff\xff\xff\xff\xff\xff\xff\xff\xff\xff\xff\xff\xff\xff\xff\xff\x99\xd9\xd9\xd9\x9d\xfd\x9d\x9b\xd9\x99\xd9\xd9\xbd\x9d\x9d\x99\x9d\x9b\x99\xd9\xf9\xd9\xdb\xd9\xdb\xdb\xd9\xf9\xdd\xfd\xf9\xfd\xdf\xdb\xdb\xfd\xff\x0b\x00\xd0\x9b\x9f\xfd\x9f\xf9\xdb\xdb\xdf\x9f\xd9\xf9\x9f\xd9\xd9\xd9\x9d\x9d\x9b\x9d\xb9\xd9\xb9\xd9\xf9\xd9\x9d\x99\xd9\xd9\x9d\xdb\xdf\x9d\xff\xff\xff\xff\xff\xff\xff\xff\xff\xff\xff\xff\xff\xff\xff\xff\xff\xff\xff\xff\xff\xff\xf9\xdd\xbd\x9d\x9f\x99\x99\xf9\xd9\x9f\x9d\xb9\x9d\x99\x99\x9f\x99\xd9\xd9\xd9\xd9\x9d\xbd\x9d\x9f\x9d\x9d\x9d\x9d\xb9\xdb\xdf\x9f\xf9\xfd\xfd\xff\xdf\xc9\xd9\t\x90\t\xdf\xfd\x9d\xf9\xdd\x99\xd9\x9d\x9d\xf9\x9f\x9d\x99\xd9\x99\x9d\x99\x9d\x99\xd9\x99\x99\x99\xdb\x99\x99\x99\xd9\x9d\x99\xdf\xff\xff\xff\xff\xff\xff\xff\xff\xff\xff\xff\xff\xff\xff\xff\xff\xff\xff\xff\xff\xff\xff\xff\x9b\xdd\xb9\xd9\xd9\xd9\x9d\xbd\x99\xd9\xd9\xd9\xd9\xd9\xbd\x9d\xb9\x99\xdb\x9d\xdb\xd9\xd9\xbd\x9d\xbd\x9f\x9f\xdd\xbd\x9d\xfd\x9f\xdf\x9f\xdf\xff\x9b\x90\x99\xc9\x00\xbd\x9f\xdf\x9d\xf9\xfd\xf9\xfd\x9d\x99\xd9\xd9\xbd\x9b\x9d\x99\x99\x99\x99\x99\x9d\x99\x99\x99\x9d\xbd\x9d\x9b\xd9\x9f\x9f\xff\xff\xff\xff\xff\xff\xff\xff\xff\xff\xff\xff\xff\xff\xff\xff\xff\xff\xff\xff\xff\xff\xff\x9d\x99\x9d\xb9\x9f\x99\xd9\x99\xd9\xd9\x9d\xb9\x9b\x99\xd9\x99\x9d\x9d\x99\xd9\x99\xd9\xf9\xd9\xdb\xd9\xf9\xd9\xdb\xdd\xfb\xdb\xfd\xbd\xfd\xff\xfd\x00\xe9\t\x90\x90\t\xf9\xfd\xf9\xd9\xd9\x9d\x99\xdb\x9d\x99\xd9\xd9\x9d\x99\xd9\x99\xd9\x99\x9d\x99\x99\xd9\x9d\x99\x99\x9b\xd9\x9f\xd9\xdf\xff\xff\xff\xff\xff\xff\xff\xff\xff\xff\xff\xff\xff\xff\xff\xff\xff\xff\xff\xff\xff\xff\xff\xd9\xd9\xf9\xd9\xd9\xd9\xbd\x9d\x99\x9b\xd9\xdd\x9d\x99\x99\xd9\xd9\xdb\x9d\x9b\xdd\xb9\xd9\xd9\xd9\xd9\xd9\xfd\xbd\xdb\xdd\xfd\xdf\xdf\xfd\xfd\xff\xb9\x90\xda\x9d\t\x00\t\x9b\x9f\xf9\xdf\xd9\xdb\xd9\xdb\xd9\xb9\x99\x99\x99\x99\xd9\x99\xd9\x99\x99\x99\x99\x99\x99\x9d\x9d\x9d\x99\xd9\x9f\xff\xff\xff\xff\xff\xff\xff\xff\xff\xff\xff\xff\xff\xff\xff\xff\xff\xff\xff\xff\xff\xff\xff\xf9\xbd\x99\x9d\x99\x99\xd9\x99\xdb\xd9\x99\x99\x99\xd9\xd9\xbd\x9b\x9d\x99\xd9\x9d\x9d\x9f\x9f\x9f\x9f\x9d\x9f\xdb\xd9\xf9\xfb\xfd\xf9\xff\xdf\xdf\x00\xcb\x99\t\x90\xdb\x00\x00\x9d\x9f\x99\x9f\x9d\x9d\x9d\x99\xd9\x99\xd9\x9d\x99\x99\x99\x99\x99\x99\x99\x99\x99\x9d\x99\x99\x9b\xd9\xb9\xdf\xff\xff\xff\xff\xff\xff\xff\xff\xff\xff\xff\xff\xff\xff\xff\xff\xff\xff\xff\xff\xff\xff\xff\xf9\xd9\xd9\xf9\x9d\xbd\x9d\xbd\x99\x99\x9b\x99\x99\x99\x9b\xd9\x9d\x99\xd9\xbd\x99\xdf\x9d\x9d\x9d\x9d\x9f\xd9\xfd\xdf\xdf\xdd\xdb\xdf\xdf\xff\xff\x9d\xb0\x00\x99\x0f\x00\x00\x9e\x90\xbd\x9f\xd9\xd9\x9f\x99\x9d\x99\xd9\x99\x99\x99\x99\x99\x99\x99\x99\x99\x99\x9d\x99\x99\xbd\x9d\x99\xdd\xff\xff\xff\xff\xff\xff\xff\xff\xff\xff\xff\xff\xff\xff\xff\xff\xff\xff\xff\xff\xff\xff\xff\xff\xfd\x99\xbd\x99\xf9\xd9\x99\x99\x99\x99\xd9\xdb\xd9\x99\xd9\x9d\x99\x9d\xb9\xd9\x9f\x99\x9d\x9f\x9f\x9f\x9d\x9f\xd9\xf9\xf9\xff\xff\xfd\xff\xdf\xdf\xda\x90\x90\x90\x99\x90\x00\t\t\t\x99\x9d\xbd\x99\x9d\x99\x99\x99\x99\x99\x99\x99\x99\x99\x99\x99\x99\x99\x99\x99\x9d\x99\x99\xf9\x99\xff\xff\xff\xff\xff\xff\xff\xff\xff\xff\xff\xff\xff\xff\xff\xff\xff\xff\xff\xff\xff\xff\xff\xff\xff\x9d\x99\xd9\x99\x99\x99\xd9\x99\xd9\x99\x99\x99\xb9\x9d\x99\xd9\xf9\x9d\x99\xd9\x9d\xdb\xd9\xd9\xdd\xf9\xf9\xdf\xdf\xdf\xdb\xdf\xdf\xdf\xff\xff\t\x00\t\t\t\x00\x99\x00\x90\x00\x99\x99\x99\xd9\x99\x99\x99\x99\x99\x99\x99\x99\x99\x90\x99\t\x99\x99\x99\x99\x99\x9d\x9d\x9d\x99\xff\xff\xff\xff\xff\xff\xff\xff\xff\xff\xff\xff\xff\xff\xff\xff\xff\xff\xff\xff\xff\xff\xff\xff\xff\x99\x99\x99\xd9\x99\xdb\x99\x99\x99\xd9\x99\x99\xd9\x99\xf9\x99\x9d\x99\x9f\x9d\x9b\x9d\xbd\xbd\xb9\xdf\x9f\x9f\xdb\xdf\xdf\xfd\xff\xfd\xff\xff\x90\x9a\x90\x90\xf0\x9d\x00\x00\x00\x90\x00\x99\x99\x99\x99\x99\x90\x99\x99\x99\t\x99\x99\x99\x90\x99\t\x99\x99\x99\xd9\x99\x99\x99\x9d\xff\xff\xff\xff\xff\xff\xff\xff\xff\xff\xff\xff\xff\xff\xff\xff\xff\xff\xff\xff\xff\xff\xff\xff\xff\xd9\xd9\xf9\x99\x9d\x99\x99\x9d\x99\x99\x9d\x99\x99\x99\x99\xd9\x99\xf9\xd9\x99\xf9\xd9\xd9\xd9\xdd\xbd\xdd\xfd\xbd\xf9\xff\xdf\xfd\xff\xff\xf9\x90\x00\x00\x0c\x99\x0b\t\x00\x90\x00\x00\x00\x99\x99\x99\x99\x99\x90\x99\x99\x99\x90\x99\t\t\t\x99\x99\x99\x99\x99\x99\xbd\x9f\x9b\xff\xff\xff\xff\xff\xff\xff\xff\xff\xff\xff\xff\xff\xff\xff\xff\xff\xff\xff\xff\xff\xff\xff\xff\xff\xf9\x99\x99\x9d\x99\x99\x9d\x99\x99\x99\x99\x9d\x99\xd9\xd9\x99\xd9\x99\x99\x9d\x9d\x9d\xbd\xbd\xdb\xdd\xbf\x9f\xdf\xdf\xfd\xff\xdf\xff\xfd\x9d\x9a\x00\t\xdb\x00\x90\x00\x00\x00\x00\x00\x00\x00\x00\x00\t\x99\x99\x90\x99\x99\x99\x90\x90\x90\x90\x90\x90\x99\x99\x99\x9d\x99\x99\x9d\xff\xff\xff\xff\xff\xff\xff\xff\xff\xff\xff\xff\xff\xff\xff\xff\xff\xff\xff\xff\xff\xff\xff\xff\xff\xf9\x99\x9d\x99\xf9\x9d\x99\x99\x99\x99\x99\x99\x99\x99\x99\x99\x99\x99\xd9\xdb\xd9\xbd\x9d\x9f\x9d\x9f\xdd\xf9\xf9\xfd\xff\xdf\xff\xf9\xb9\xbf\x9c\x90\x0e\x90\x90\x99\x00\x9a\x90\x00\x00\x00\x00\x00\x00\x00\x00\t\x99\t\t\t\x90\x00\t\t\x99\x99\x99\x99\x99\x99\x99\x9d\x9b\xff\xff\xff\xff\xff\xff\xbf\xff\xbf\xbf\xff\xff\xff\xff\xff\xff\xff\xff\xff\xff\xff\xff\xff\xff\xff\xff\x9d\x9b\x99\x99\x99\x99\x99\x99\x99\x99\x99\x99\x99\x99\x99\x99\x99\x99\x99\x9d\x9d\xbd\xd9\xff\xd9\xf9\xdf\xdf\xdf\xdf\xff\xff\x99\xdc\x9d\t\x00\xb0\x90\x00\t\x00\x00\x00\x00\x00\x00\x00\x00\x00\x00\x00\x00\x00\x90\x90\x90\x00\t\x00\x90\x90\x99\x90\x99\x99\x99\x9d\x99\x9d\xff\xff\xff\xff\xbf\xfb\xdf\x9f\xfd\xff\x9f\xbf\x9f\xfb\xff\xff\xff\xff\xff\xff\xff\xff\xff\xff\xff\xfd\x99\x99\xd9\x99\x99\x99\x99\x99\x99\x99\t\x99\x99\x99\x99\x90\x99\x99\x9d\x99\xd9\xd9\xbd\x9d\xbf\xdf\xf9\xff\xdf\xff\xf9\x99\xc9\xa9\xff\x99\t\t\n\t\x90\t\t\x00\x00\x00\x00\x00\x00\x00\x00\x00\x00\x00\x00\x00\x00\x00\x00\t\t\t\x90\x99\x99\x99\x99\x99\x99\x9f\xff\xff\xff\xbf\xff\xbf\xfb\xbf\xbf\xfb\xfb\xf9\xfb\x9b\xdb\xdb\xf9\xff\xbf\xff\xff\xff\xff\xff\xff\xff\x99\x99\x99\x99\x99\x9d\x99\x99\x90\x99\x99\x99\t\x90\x99\x99\x99\xd9\x9b\xdf\x9f\x9f\xdf\xdb\xdd\xdb\xdf\xfd\xff\xf9\t\xf0\x9f\xdf\xf9\x90\xb0\x0b\t\x00\t\x90\xa0\x00\x00\x00\x00\x00\x00\x00\x00\x00\x00\x00\x00\x00\x00\x00\t\x00\x99\x90\x99\x99\t\t\x99\x99\x99\x9f\xff\xff\xfd\xf9\xfb\xf9\xbd\xff\xfb\xbd\xbd\xbf\xbd\xbf\x9b\xbd\xbf\xbd\xfd\xbb\xdb\xff\xff\xff\xff\xff\xd9\x9d\x99\x99\x99\x99\x99\t\x99\x99\x99\x99\x90\x90\x90\x99\x99\x99\x9d\x99\xd9\xd9\xd9\xbd\xdb\xfd\xfd\xff\xb9\t\x90\x9d\xf9\xbd\xff\x9d\t\x00\x0b\t\x00\xb9\t\x00\x00\x00\x00\x00\x00\x00\x00\x00\x00\x00\x00\x00\x00\x00\x00\x90\t\t\t\t\x99\x90\x99\x99\x99\x9d\xff\xff\xbb\xff\xbd\xff\xfb\xdb\xfd\xfb\xfb\xdb\xfb\xdb\xfd\xbd\xbd\xbb\xbf\xdb\xff\x9b\xfb\xff\xff\xff\xf9\x99\x99\x99\xd9\x99\t\x99\x99\x90\x99\t\t\t\t\x90\x99\x99\x99\xd9\xf9\xf9\xfd\xdb\xdd\xff\xff\t\t\x00\t\x0b\x9c\x9b\x9d\x90\x90\x00\x90\x9e\x9b\xc0\x90\x00\x00\x00\x00\x00\x00\x00\x00\x00\x00\x00\x00\x00\x00\x00\x00\x00\x90\x99\x90\x99\t\x99\t\x90\x99\x9f\xff\xfb\x9d\xb9\xff\xbf\x9f\xbf\xdb\xbd\xbd\xbd\xbd\xbf\x9b\xfb\xfb\xdf\xdb\xff\x9f\xff\x9f\xbd\xbf\xff\xf9\x99\x99\x99\x99\x99\x99\x99\x90\x99\x90\x99\x99\x99\x99\x99\x99\x99\x9d\xbd\x9d\x9d\x99\xfd\xbf\x99\x90\x99\x00\t\x00\xb0\xdb\r\x0b\t\t\r\x00\t\x00\x99\x00\x00\x00\x00\x00\x00\x00\x00\x00\x00\x00\x00\x00\x00\x00\x00\x00\x00\x00\x90\t\x90\x99\t\x99\t\x90\x9f\xff\x99\xfb\xff\xfb\xf9\xfb\xf9\xfb\xdb\xfb\xfb\xfb\xdb\xbd\xf9\xf9\xfb\xbb\xf9\xfb\xf9\xbf\x9f\x9f\xff\xf9\x99\x99\x99\x99\x99\x99\x99\t\x99\x00\x99\t\x99\x99\x99\x99\xd9\x99\xd9\xf9\xdb\xdf\xdb\xd9\x90\t\x00\t\x00\t\t\x90\x90\xbd\x99\xc0\x9b\xda\x90\x90\x0b\x00\x00\x00\x00\x00\x00\x00\x00\x00\x00\x00\x00\x00\x00\x00\x00\x00\x00\x00\x00\x90\t\t\x90\x99\x99\x99\x0b\xff\xa9\xb9\xbd\xbd\xbf\xbd\xbf\xb9\xf9\xf9\xfd\xbd\xbd\xfb\xfb\xff\xbd\xfd\xbf\xbd\xbf\xdb\xfb\xf9\xbf\xf9\x90\x99\x99\x99\t\x99\x99\x99\t\x99\x99\x99\x99\x90\x99\x99\xb9\xd9\xf9\xdb\xd9\x99\x99\x90\x00\x00\x90\x90\x90\x90\x90\t\t\xd9\t\xb0\x00\x99\x00\x00\t\t\x00\x00\x00\x00\x00\x00\x00\x00\x00\x00\x00\x00\x00\x00\x00\x00\x00\x00\x00\t\x00\x90\x99\t\x90\x99\x9d\xf9\x99\xbd\xbb\xfb\xdb\xfb\xdb\xff\xbf\xbf\x9b\xfb\xfb\x9f\x9f\x9f\xbf\xbf\x9f\x9f\x9b\xbd\xbd\xbf\x9d\xbf\x99\x90\x99\x99\x99\x99\x90\x99\x90\x99\x99\x90\x90\x99\t\x9d\x99\x99\x99\x99\x90\t\x00\x00\x90\x00\t\x00\x00\x90\x0b\x90\xf0\xad\t\t\x99\x0c\xf9\t\t\x00\x00\x00\x00\x00\x00\x00\x00\x00\x00\x00\x00\x00\x00\x00\x00\x00\x00\x00\x00\x00\t\x00\x90\x99\x99\x90\x9f\xb0\x9b\x0b\x9f\x9f\xbf\x9f\xbf\x9b\xdb\xdb\xff\x9f\xff\xfb\xff\xbf\xdb\xdb\xfb\xfb\xfd\xbb\xf9\xf9\xbb\x90\x99\x99\x99\x99\x99\t\x99\x99\t\t\t\x99\x99\x99\x99\x99\x99\x99\x90\x90\x00\x00\x00\x00\x00\x00\x00\x90\xf9\x00\x90\x00\x99\xd9\x90\xd9\x00\x0b\x9a\x00\x00\x90\x00\x00\x00\x00\x00\x00\x00\x00\x00\x00\x00\x00\x00\x00\x00\x00\x00\x00\x00\x00\x00\t\t\x90\x99\x99\xf0\t\t\x99\xfd\xbf\xbd\xbd\xbd\xbd\xfb\xfb\xf9\xff\x9f\xbd\xf9\xfd\xbf\xbf\xdb\xdb\xdb\x9f\x9b\xf9\xf9\x90\x90\x99\x99\x99\t\x99\t\t\x99\x99\x99\x90\x99\x99\x99\x99\x99\x00\x00\x00\x00\x00\x00\x00\x00\x00\t\t\x90\t\t\x9b\x90\x90\x99\x00\x00\x90\x90\xbc\x90\x00\x00\x00\x00\x00\x00\x00\x00\x00\x00\x00\x00\x00\x00\x00\x00\x00\x00\x00\x00\x00\x00\x00\x00\t\t\t\x9f\x90\x9b\x9b\x9b\xbd\xbb\xfb\xfb\xfb\xbd\xbd\xbf\xbf\xf9\xff\xbf\xfb\xfb\xdb\xff\xfb\xfb\xf9\xfb\x9b\x9a\x99\t\x90\x99\t\x99\x99\x99\x90\t\t\x99\x99\x99\x90\x99\t\x00\x00\x00\x00\t\t\t\x00\x90\x00\x00\x9a\xd0\x90\xb0\x00\xf0\xf9\t\xdb\t\t\x0c\x90\t\t\x00\x00\x00\x00\x00\x00\x00\x00\x00\x00\x00\x00\x00\x00\x00\x00\x00\x00\x00\x00\x00\x00\x00\t\x99\x90\xdb\t\x00\x90\xbd\xbb\xdb\xdb\xdb\xdf\xbf\xbf\xff\xdb\xfb\xf9\xf9\xff\x9f\xf9\xfb\x9f\x9f\xb9\xbd\xbd\x99\xa9\x90\x99\t\x99\t\t\t\x99\x90\x99\t\x99\t\x99\x90\x90\x00\x00\x00\x00\x00\x00\x00\x00\x00\x00\t\t\x9a\x90\t\x90\x99\xcb\x90\xb0\x00\x00\xb9\x0b\x00\x00\x00\x00\x00\x00\x00\x00\x00\x00\x00\x00\x00\x00\x00\x00\x00\x00\x00\x00\x00\x00\x00\x00\x00\x00\x00\x90\x90\x00\x90\x9b\x9b\xbd\xbf\xbf\xbf\xbb\xdf\xdb\xf9\xbf\x9f\x9f\xbf\xbd\xfb\xff\xbd\xfb\xf9\xff\xdb\x9b\xb9\x99\t\t\x99\t\x99\x99\x99\t\t\x90\x99\x90\x90\x00\x00\x00\x00\x00\x00\x00\x00\t\x00\x00\x00\x00\x00\x00\t\t\x90\xad\x0f\x9d\t\t\t\t\x90\x90\t\x00\x90\x00\x00\x00\x00\x00\x00\x00\x00\x00\x00\x00\x00\x00\x00\x00\x00\x00\x00\x00\x00\x00\x00\x00\t\x00\x90\t\t\t\x9b\xdb\xdb\xdf\xbd\xbd\xfb\xbf\x9f\xf9\xfb\xfb\xdf\x9f\xbf\xdb\xdf\xbf\x9f\xb9\xb9\xf9\x9d\xb0\x90\x90\x90\x99\t\t\x90\x90\t\t\x99\t\x00\x00\x00\x00\x00\x00\x00\x00\x00\x00\x00\x90\x90\x00\x00\x90\x90\t\xa0\x99\xb9\xfb\xd0\x9a\x00\x00\t\t\x00\x90\x00\x00\x00\x00\x00\x00\x00\x00\x00\x00\x00\x00\x00\x00\x00\x00\x00\x00\x00\x00\x00\x00\x00\x00\x00\x00\x00\x00\x00\x90\xbd\xbb\xfb\xf9\xfb\xff\xbf\xdb\xf9\xbb\xb9\xbd\xbb\xfb\xdb\xff\xfb\xdb\xf9\xdb\xfb\x99\xa9\t\x00\t\t\t\x99\x90\x90\x90\x90\x90\x90\x00\x00\x00\x00\x00\x00\x00\x00\x00\x00\x00\x00\x00\x00\x00\x00\t\n\x90\x99\x00\xcf\r\xbd\x99\x00\x90\x0b\x00\x9a\t\x00\x90\x00\x00\x00\x00\x00\x00\x00\x00\x00\x00\x00\x00\x00\x00\x00\x00\x00\x00\x00\x00\x00\x00\x00\x90\x00\x00\x00\t\x0b\x9f\x9f\xbf\x9f\x9f\xb9\xbd\xbf\x9d\xbf\x9b\xdb\x9f\xbd\xb9\xfb\xf9\xfb\xbd\x9f\xb9\x9b\x9b\x99\t\t\x90\x90\x90\t\x00\x00\x90\x00\x00\x00\x00\x00\x00\x00\x00\x00\x00\x00\x00\x00\x00\x90\t\x00\x00\x90\r\xad\xb9\x99\xfb\x90\x9e\x90\xa0\x90\x90\t\x00\x00\x00\x00\x00\x00\x00\x00\x00\x00\x00\x00\x00\x00\x00\x00\x00\x00\x00\x00\x00\x00\x00\x00\x00\x00\x00\x00\x00\x00\x90\x99\xf9\xfb\xdb\xfb\xfb\xdb\xfb\x9b\xbb\x99\xbd\xbd\xbb\xdb\xff\xfd\xfb\xf9\xfb\xf9\xdb\t\t\x00\x00\x90\t\t\t\x00\t\x00\x00\x00\x00\x00\x00\x00\x00\x00\x00\x00\x00\x00\x00\t\t\x00\x00\x00\x90\t\x0b\x90\xd0\x0b\x9d\t\x99\x99\t\xa9\x00\x90\x00\x90\x90\x00\x00\x00\x00\x00\x00\x00\x00\x00\x00\x00\x00\x00\x00\x00\x00\x00\x00\x00\x00\x00\x00\x00\x00\x00\x00\x00\x00\x9b\xbf\xbd\xbf\xbd\xbd\xbd\xb9\xf9\xd9\x9f\xb9\xb9\xbd\xbb\xdb\x9b\xbb\xdb\x9f\x9b\xb9\x99\xb0\t\t\x00\x99\t\x00\x00\x90\x00\x00\x00\x00\x00\x00\x00\x00\x00\x00\x00\x00\x00\x00\x00\x00\x00\x00\t\n\x90\x99\x0f\x90\x9d\xcb\x90\x90\xc9\x00\x90\xb0\x00\x9a\x00\x00\x00\x00\x00\x00\x00\x00\x00\x00\x00\x00\x00\x00\x00\x00\x00\x00\x00\x00\x00\x00\x00\x00\x00\x00\x00\x00\x00\t\r\xbd\xbf\xbd\xbb\xdb\xb9\xf9\x9b\xb9\xb9\x99\xbd\xb9\xf9\xbf\xff\xdf\xbd\xbb\xf9\xdb\t\t\x00\x00\x90\x00\x00\x00\x90\x00\x00\x00\x00\x00\x00\x00\x00\x00\x00\x00\x00\x00\x00\x00\x00\x00\x00\t\x00\t\t\n\x90\xf9\x0b\x90\x90\x9b\x90\x90\xb0\t\x00\t\t\x00\x90\x00\x00\x00\x00\x00\x00\x00\x00\x00\x00\x00\x00\x00\x00\x00\x00\x00\x00\x00\x00\x00\x00\x00\x00\x00\x00\x00\x99\xbf\x9b\xfb\xdb\xf9\xf9\xbb\xd9\x9b\x9b\xdb\x9b\x9b\x9f\x99\xb9\xbf\x9f\x99\xfb\xbd\xb0\x90\x90\x00\x00\x90\x00\x90\x00\x00\x00\x00\x00\x00\x00\x00\x00\x00\x00\x00\x00\x00\x00\x00\x00\x00\x00\x00\t\x00\x9a\x99\t\t\r\xfb\xa9\x00\x9a\x90\x90\x90\t\x00\x00\x00\x00\x00\x00\x00\x00\x00\x00\x00\x00\x00\x00\x00\x00\x00\x00\x00\x00\x00\x00\x00\x00\x00\x00\x00\x00\x00\x00\x90\x0b\xf9\xfb\xdb\xf9\x9b\x9b\xd9\xb9\xbd\xbd\xb9\xf9\xf9\xf9\xbf\x9f\xb9\xfb\xfb\x9f\x9b\x99\t\x00\x00\x00\x00\x00\x00\x00\x00\x00\x00\x00\x00\x00\x00\x00\x00\x00\x00\x00\x00\x00\x00\x00\x00\t\x00\x00\xa9\t\xc0\xb0\xf9\xcb\x9d\x90\x0b\x00\x9c\x00\xa9\x00\x00\x90\xb0\x00\x00\x00\x00\x00\x00\x00\x00\x00\x00\x00\x00\x00\x00\x00\x00\x00\x00\x00\x00\x00\x00\x00\x00\x00\x00\x00\x00\x9b\x9f\xbd\xbb\x9b\xbb\xdb\x9b\x9b\xdb\xdb\xdf\x9b\xf9\xf9\xf9\x9b\x9f\x99\xb9\xff\x9b\x00\x90\x00\x00\x00\x00\x00\x00\x00\x00\x00\x00\x00\x00\x00\x00\x00\x00\x00\x00\x00\x00\x00\x00\x00\t\x00\t\t\t\t\xa9\t\x90\x90\xdf\t\x00\x9a\x9b\x90\x90\x90\x90\x00\t\x00\x00\x00\x00\x00\x00\x00\x00\x00\x00\x00\x00\x00\x00\x00\x00\x00\x00\x00\x00\x00\x00\x00\x00\x00\x00\x00\x00\xbd\xb9\xfb\xf9\xf9\xd9\xb9\xb9\xf9\xbd\xbd\xbb\xfd\xbf\x9f\x9f\xbd\xb9\xff\x9f\x9b\xf9\xb9\x00\x00\x00\x00\x00\x00\x00\x00\x00\x00\x00\x00\x00\x00\x00\x00\x00\x00\x00\x00\x00\x00\x00\x00\x00\x00\x00\x00\x00\t\t\x9b\xc9\xf9\xad\x90\t\t\x00\x99\t\x00\xa9\x00\x90\x00\x00\x00\x00\x00\x00\x00\x00\x00\x00\x00\x00\x00\x00\x00\x00\x00\x00\x00\x00\x00\x00\x00\x00\x00\x00\x00\x00\x0b\xfb\xdb\x9b\x9b\xb9\x9d\x9f\x9f\x9b\xff\xdf\xbf\xdb\xfb\xf9\xf9\xdb\x9b\xf9\xf9\xbf\x90\x90\x00\x00\x00\x00\x00\x00\x00\x00\x00\x00\x00\x00\x00\x00\x00\x00\x00\x00\x00\x00\x00\x00\x00\x00\x00\x00\t\t\n\x9a\xd0\x9a\xd9\x9f\xb0\x90\x9a\x9b\x00\xa0\t\x90\xb0\x00\x90\x00\x00\x00\x00\x00\x00\x00\x00\x00\x00\x00\x00\x00\x00\x00\x00\x00\x00\x00\x00\x00\x00\x00\x00\x00\x00\x00\x9b\xdb\xbd\xbd\xb9\xdb\x9b\xb9\xff\xff\xdb\xff\xff\xff\xdf\xff\xbf\xbf\x9f\x9b\xb9\xf9\xb9\x00\x00\x00\x00\x00\x00\x00\x00\x00\x00\x00\x00\x00\x00\x00\x00\x00\x00\x00\x00\x00\x00\x00\t\x00\x00\t\x00\x00\xbd\t\x0b\xd9\xfe\x9f\x9c\x90\xb9\xa9\t\x99\xf0\x00\x90\x90\x00\x00\x00\x00\x00\x00\x00\x00\x00\x00\x00\x00\x00\x00\x00\x00\x00\x00\x00\x00\x00\x00\x00\x00\x00\x00\x00\t\xbd\xbb\xdb\x9b\x99\xb9\xfb\xdf\xfb\xdf\xbf\xfb\xdb\xff\xbf\xf9\xfd\xf9\xf9\xbd\x9f\xbd\xb0\x00\x00\x00\x00\x00\x00\x00\x00\x00\x00\x00\x00\x00\x00\x00\x00\x00\x00\x00\x00\x90\x00\x00\x00\x00\x00\x00\x00\x90\x90\x0b\x9d\xaf\x99\x0f\xb9\x0b\t\t\x0f\x0b\r\x0b\x00\t\x00\x00\x00\x00\x00\x00\x00\x00\x00\x00\x00\x00\x00\x00\x00\x00\x00\x00\x00\x00\x00\x00\x00\x00\x00\x00\x00\n\xdb\xdb\xb9\xb9\xdb\x9f\x9f\xf9\xff\xbf\xff\xff\xff\xff\xff\xff\xfb\xff\xfb\xdb\xb9\xb9\xf9\x00\x00\x00\x00\x00\x00\x00\x00\x00\x00\x00\x00\x00\x00\x00\x00\x00\x00\x00\x00\x00\x00\t\x00\x00\x00\x00\t\x00\t\x90\x0f\x9d\xfd\x9d\x0b\x90\xd0\n\x90\x90\x9b\x00\t\x00\x00\x00\x00\x00\x00\x00\x00\x00\x00\x00\x00\x00\x00\x00\x00\x00\x00\x00\x00\x00\x00\x00\x00\x00\x00\x00\x00\t\xb9\xbd\xbd\xb9\xb9\xfb\xf9\xff\xff\xff\xff\xff\xff\xff\xff\xff\xff\xfb\xdf\xbd\x9b\xdb\x9b\x00\x00\x00\x00\x00\x00\x00\x00\x00\x00\x00\x00\x00\x00\x00\x00\x00\x00\x00\x00\x00\x90\x00\x00\x00\x90\t\n\x</t>
  </si>
  <si>
    <t>Anne has a BA degree in English from St. Lawrence College.  She is fluent in French and German.</t>
  </si>
  <si>
    <t>OrderID</t>
  </si>
  <si>
    <t>Quantity</t>
  </si>
  <si>
    <t>Discount</t>
  </si>
  <si>
    <t>OrderDate</t>
  </si>
  <si>
    <t>RequiredDate</t>
  </si>
  <si>
    <t>ShippedDate</t>
  </si>
  <si>
    <t>ShipVia</t>
  </si>
  <si>
    <t>Freight</t>
  </si>
  <si>
    <t>ShipName</t>
  </si>
  <si>
    <t>ShipAddress</t>
  </si>
  <si>
    <t>ShipCity</t>
  </si>
  <si>
    <t>ShipRegion</t>
  </si>
  <si>
    <t>ShipPostalCode</t>
  </si>
  <si>
    <t>ShipCountry</t>
  </si>
  <si>
    <t>Hauptstr. 31</t>
  </si>
  <si>
    <t>Starenweg 5</t>
  </si>
  <si>
    <t>1204</t>
  </si>
  <si>
    <t>1029 - 12th Ave. S.</t>
  </si>
  <si>
    <t>98124</t>
  </si>
  <si>
    <t>Brook Farm
Stratford St. Mary</t>
  </si>
  <si>
    <t>Colchester</t>
  </si>
  <si>
    <t>Essex</t>
  </si>
  <si>
    <t>CO7 6JX</t>
  </si>
  <si>
    <t>Galería del gastronómo</t>
  </si>
  <si>
    <t>8022</t>
  </si>
  <si>
    <t>Wolski Zajazd</t>
  </si>
  <si>
    <t>2319 Elm St.</t>
  </si>
  <si>
    <t>Alfred's Futterkiste</t>
  </si>
  <si>
    <t>Row Labels</t>
  </si>
  <si>
    <t>Grand Total</t>
  </si>
  <si>
    <t>Count of OrderID</t>
  </si>
  <si>
    <t>Column Labels</t>
  </si>
  <si>
    <t>Count of EmployeeID</t>
  </si>
  <si>
    <t>Total Revenue</t>
  </si>
  <si>
    <t>OrderMonth</t>
  </si>
  <si>
    <t>OrderYear</t>
  </si>
  <si>
    <t>HireYear</t>
  </si>
  <si>
    <t>CountCustomer</t>
  </si>
  <si>
    <t>FirstOrderdate</t>
  </si>
  <si>
    <t>LastOrderdate</t>
  </si>
  <si>
    <t>Activeperiod</t>
  </si>
  <si>
    <t>OrderFrequency</t>
  </si>
  <si>
    <t>Segment</t>
  </si>
  <si>
    <t>High</t>
  </si>
  <si>
    <t>Low</t>
  </si>
  <si>
    <t>Medium</t>
  </si>
  <si>
    <t>Count of CustomerID</t>
  </si>
  <si>
    <t xml:space="preserve">select </t>
  </si>
  <si>
    <t xml:space="preserve">    cat.categoryid,</t>
  </si>
  <si>
    <t xml:space="preserve">    cat.categoryname,</t>
  </si>
  <si>
    <t xml:space="preserve">    sum(od.unitprice * od.quantity * (1 - od.discount)) as TotalRevenue</t>
  </si>
  <si>
    <t>from `order details` od</t>
  </si>
  <si>
    <t>join products p on od.productid = p.productid</t>
  </si>
  <si>
    <t>join categories cat on p.categoryid = cat.categoryid</t>
  </si>
  <si>
    <t>group by cat.categoryid, cat.categoryname</t>
  </si>
  <si>
    <t>order by TotalRevenue desc;</t>
  </si>
  <si>
    <t>categoryname</t>
  </si>
  <si>
    <t>TotalRevenue</t>
  </si>
  <si>
    <t>sales</t>
  </si>
  <si>
    <t>order count</t>
  </si>
  <si>
    <t>Sum of sales</t>
  </si>
  <si>
    <t>Sum of order count</t>
  </si>
  <si>
    <t>Sum of avgerage value</t>
  </si>
  <si>
    <t>Total sales</t>
  </si>
  <si>
    <t>Revenue</t>
  </si>
  <si>
    <t>country</t>
  </si>
  <si>
    <t>country order count</t>
  </si>
  <si>
    <t>City by employee count</t>
  </si>
  <si>
    <t>Category by Revenue</t>
  </si>
  <si>
    <t>Customer Segmentation</t>
  </si>
  <si>
    <t>Ttile by EmployeeId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</si>
</sst>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NumberFormat="1"/>
  </cellXfs>
  <cellStyles count="1">
    <cellStyle name="Normal" xfId="0" builtinId="0"/>
  </cellStyles>
  <dxfs count="70">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6.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'5'!$R$7</c:f>
              <c:strCache>
                <c:ptCount val="1"/>
                <c:pt idx="0">
                  <c:v>TotalRevenue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'5'!$Q$8:$Q$15</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'5'!$R$8:$R$15</c:f>
              <c:numCache>
                <c:formatCode>General</c:formatCode>
                <c:ptCount val="8"/>
                <c:pt idx="0">
                  <c:v>267868.17974371801</c:v>
                </c:pt>
                <c:pt idx="1">
                  <c:v>234507.28474175901</c:v>
                </c:pt>
                <c:pt idx="2">
                  <c:v>167357.224842825</c:v>
                </c:pt>
                <c:pt idx="3">
                  <c:v>163022.35939204699</c:v>
                </c:pt>
                <c:pt idx="4">
                  <c:v>131261.73734469901</c:v>
                </c:pt>
                <c:pt idx="5">
                  <c:v>106047.084878544</c:v>
                </c:pt>
                <c:pt idx="6">
                  <c:v>99984.579915685797</c:v>
                </c:pt>
                <c:pt idx="7">
                  <c:v>95744.587427888793</c:v>
                </c:pt>
              </c:numCache>
            </c:numRef>
          </c:val>
          <c:extLst>
            <c:ext xmlns:c16="http://schemas.microsoft.com/office/drawing/2014/chart" uri="{C3380CC4-5D6E-409C-BE32-E72D297353CC}">
              <c16:uniqueId val="{00000000-3F7C-48CA-92BD-942FC3198722}"/>
            </c:ext>
          </c:extLst>
        </c:ser>
        <c:dLbls>
          <c:showLegendKey val="0"/>
          <c:showVal val="0"/>
          <c:showCatName val="0"/>
          <c:showSerName val="0"/>
          <c:showPercent val="0"/>
          <c:showBubbleSize val="0"/>
        </c:dLbls>
        <c:gapWidth val="100"/>
        <c:overlap val="-24"/>
        <c:axId val="999593632"/>
        <c:axId val="999586912"/>
      </c:barChart>
      <c:catAx>
        <c:axId val="999593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586912"/>
        <c:crosses val="autoZero"/>
        <c:auto val="1"/>
        <c:lblAlgn val="ctr"/>
        <c:lblOffset val="100"/>
        <c:noMultiLvlLbl val="0"/>
      </c:catAx>
      <c:valAx>
        <c:axId val="9995869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5936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[excel.xlsx]4!PivotTable3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'4'!$D$6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'4'!$C$7:$C$10</c:f>
              <c:strCache>
                <c:ptCount val="3"/>
                <c:pt idx="0">
                  <c:v>High</c:v>
                </c:pt>
                <c:pt idx="1">
                  <c:v>Low</c:v>
                </c:pt>
                <c:pt idx="2">
                  <c:v>Medium</c:v>
                </c:pt>
              </c:strCache>
            </c:strRef>
          </c:cat>
          <c:val>
            <c:numRef>
              <c:f>'4'!$D$7:$D$10</c:f>
              <c:numCache>
                <c:formatCode>General</c:formatCode>
                <c:ptCount val="3"/>
                <c:pt idx="0">
                  <c:v>730</c:v>
                </c:pt>
                <c:pt idx="1">
                  <c:v>5</c:v>
                </c:pt>
                <c:pt idx="2">
                  <c:v>95</c:v>
                </c:pt>
              </c:numCache>
            </c:numRef>
          </c:val>
          <c:extLst>
            <c:ext xmlns:c16="http://schemas.microsoft.com/office/drawing/2014/chart" uri="{C3380CC4-5D6E-409C-BE32-E72D297353CC}">
              <c16:uniqueId val="{00000000-52BB-41EE-BD5D-BD06AFC80036}"/>
            </c:ext>
          </c:extLst>
        </c:ser>
        <c:dLbls>
          <c:showLegendKey val="0"/>
          <c:showVal val="0"/>
          <c:showCatName val="0"/>
          <c:showSerName val="0"/>
          <c:showPercent val="0"/>
          <c:showBubbleSize val="0"/>
        </c:dLbls>
        <c:gapWidth val="100"/>
        <c:overlap val="-24"/>
        <c:axId val="1153867279"/>
        <c:axId val="1153890319"/>
      </c:barChart>
      <c:catAx>
        <c:axId val="1153867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3890319"/>
        <c:crosses val="autoZero"/>
        <c:auto val="1"/>
        <c:lblAlgn val="ctr"/>
        <c:lblOffset val="100"/>
        <c:noMultiLvlLbl val="0"/>
      </c:catAx>
      <c:valAx>
        <c:axId val="11538903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386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[excel.xlsx]3!PivotTable9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'3'!$A$2:$A$7</c:f>
              <c:strCache>
                <c:ptCount val="5"/>
                <c:pt idx="0">
                  <c:v>Kirkland</c:v>
                </c:pt>
                <c:pt idx="1">
                  <c:v>London</c:v>
                </c:pt>
                <c:pt idx="2">
                  <c:v>Redmond</c:v>
                </c:pt>
                <c:pt idx="3">
                  <c:v>Seattle</c:v>
                </c:pt>
                <c:pt idx="4">
                  <c:v>Tacoma</c:v>
                </c:pt>
              </c:strCache>
            </c:strRef>
          </c:cat>
          <c:val>
            <c:numRef>
              <c:f>'3'!$B$2:$B$7</c:f>
              <c:numCache>
                <c:formatCode>General</c:formatCode>
                <c:ptCount val="5"/>
                <c:pt idx="0">
                  <c:v>1</c:v>
                </c:pt>
                <c:pt idx="1">
                  <c:v>4</c:v>
                </c:pt>
                <c:pt idx="2">
                  <c:v>1</c:v>
                </c:pt>
                <c:pt idx="3">
                  <c:v>2</c:v>
                </c:pt>
                <c:pt idx="4">
                  <c:v>1</c:v>
                </c:pt>
              </c:numCache>
            </c:numRef>
          </c:val>
          <c:extLst>
            <c:ext xmlns:c16="http://schemas.microsoft.com/office/drawing/2014/chart" uri="{C3380CC4-5D6E-409C-BE32-E72D297353CC}">
              <c16:uniqueId val="{00000000-8309-4899-AF37-C0A44D17E2DA}"/>
            </c:ext>
          </c:extLst>
        </c:ser>
        <c:dLbls>
          <c:showLegendKey val="0"/>
          <c:showVal val="0"/>
          <c:showCatName val="0"/>
          <c:showSerName val="0"/>
          <c:showPercent val="0"/>
          <c:showBubbleSize val="0"/>
        </c:dLbls>
        <c:gapWidth val="100"/>
        <c:axId val="1789765968"/>
        <c:axId val="1789772208"/>
      </c:barChart>
      <c:catAx>
        <c:axId val="17897659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772208"/>
        <c:crosses val="autoZero"/>
        <c:auto val="1"/>
        <c:lblAlgn val="ctr"/>
        <c:lblOffset val="100"/>
        <c:noMultiLvlLbl val="0"/>
      </c:catAx>
      <c:valAx>
        <c:axId val="17897722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76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[excel.xlsx]2!PivotTable11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'2'!$B$1:$B$2</c:f>
              <c:strCache>
                <c:ptCount val="1"/>
                <c:pt idx="0">
                  <c:v>Dr.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'2'!$A$3:$A$7</c:f>
              <c:strCache>
                <c:ptCount val="4"/>
                <c:pt idx="0">
                  <c:v>Inside Sales Coordinator</c:v>
                </c:pt>
                <c:pt idx="1">
                  <c:v>Sales Manager</c:v>
                </c:pt>
                <c:pt idx="2">
                  <c:v>Sales Representative</c:v>
                </c:pt>
                <c:pt idx="3">
                  <c:v>Vice President, Sales</c:v>
                </c:pt>
              </c:strCache>
            </c:strRef>
          </c:cat>
          <c:val>
            <c:numRef>
              <c:f>'2'!$B$3:$B$7</c:f>
              <c:numCache>
                <c:formatCode>General</c:formatCode>
                <c:ptCount val="4"/>
                <c:pt idx="3">
                  <c:v>1</c:v>
                </c:pt>
              </c:numCache>
            </c:numRef>
          </c:val>
          <c:extLst>
            <c:ext xmlns:c16="http://schemas.microsoft.com/office/drawing/2014/chart" uri="{C3380CC4-5D6E-409C-BE32-E72D297353CC}">
              <c16:uniqueId val="{00000000-97D7-471D-A103-545E00F50395}"/>
            </c:ext>
          </c:extLst>
        </c:ser>
        <c:ser>
          <c:idx val="1"/>
          <c:order val="1"/>
          <c:tx>
            <c:strRef>
              <c:f>'2'!$C$1:$C$2</c:f>
              <c:strCache>
                <c:ptCount val="1"/>
                <c:pt idx="0">
                  <c:v>Mr.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'2'!$A$3:$A$7</c:f>
              <c:strCache>
                <c:ptCount val="4"/>
                <c:pt idx="0">
                  <c:v>Inside Sales Coordinator</c:v>
                </c:pt>
                <c:pt idx="1">
                  <c:v>Sales Manager</c:v>
                </c:pt>
                <c:pt idx="2">
                  <c:v>Sales Representative</c:v>
                </c:pt>
                <c:pt idx="3">
                  <c:v>Vice President, Sales</c:v>
                </c:pt>
              </c:strCache>
            </c:strRef>
          </c:cat>
          <c:val>
            <c:numRef>
              <c:f>'2'!$C$3:$C$7</c:f>
              <c:numCache>
                <c:formatCode>General</c:formatCode>
                <c:ptCount val="4"/>
                <c:pt idx="1">
                  <c:v>1</c:v>
                </c:pt>
                <c:pt idx="2">
                  <c:v>2</c:v>
                </c:pt>
              </c:numCache>
            </c:numRef>
          </c:val>
          <c:extLst>
            <c:ext xmlns:c16="http://schemas.microsoft.com/office/drawing/2014/chart" uri="{C3380CC4-5D6E-409C-BE32-E72D297353CC}">
              <c16:uniqueId val="{00000005-E257-43BC-9D28-4E5C2419D497}"/>
            </c:ext>
          </c:extLst>
        </c:ser>
        <c:ser>
          <c:idx val="2"/>
          <c:order val="2"/>
          <c:tx>
            <c:strRef>
              <c:f>'2'!$D$1:$D$2</c:f>
              <c:strCache>
                <c:ptCount val="1"/>
                <c:pt idx="0">
                  <c:v>Mrs.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'2'!$A$3:$A$7</c:f>
              <c:strCache>
                <c:ptCount val="4"/>
                <c:pt idx="0">
                  <c:v>Inside Sales Coordinator</c:v>
                </c:pt>
                <c:pt idx="1">
                  <c:v>Sales Manager</c:v>
                </c:pt>
                <c:pt idx="2">
                  <c:v>Sales Representative</c:v>
                </c:pt>
                <c:pt idx="3">
                  <c:v>Vice President, Sales</c:v>
                </c:pt>
              </c:strCache>
            </c:strRef>
          </c:cat>
          <c:val>
            <c:numRef>
              <c:f>'2'!$D$3:$D$7</c:f>
              <c:numCache>
                <c:formatCode>General</c:formatCode>
                <c:ptCount val="4"/>
                <c:pt idx="2">
                  <c:v>1</c:v>
                </c:pt>
              </c:numCache>
            </c:numRef>
          </c:val>
          <c:extLst>
            <c:ext xmlns:c16="http://schemas.microsoft.com/office/drawing/2014/chart" uri="{C3380CC4-5D6E-409C-BE32-E72D297353CC}">
              <c16:uniqueId val="{0000000B-E257-43BC-9D28-4E5C2419D497}"/>
            </c:ext>
          </c:extLst>
        </c:ser>
        <c:ser>
          <c:idx val="3"/>
          <c:order val="3"/>
          <c:tx>
            <c:strRef>
              <c:f>'2'!$E$1:$E$2</c:f>
              <c:strCache>
                <c:ptCount val="1"/>
                <c:pt idx="0">
                  <c:v>Ms.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'2'!$A$3:$A$7</c:f>
              <c:strCache>
                <c:ptCount val="4"/>
                <c:pt idx="0">
                  <c:v>Inside Sales Coordinator</c:v>
                </c:pt>
                <c:pt idx="1">
                  <c:v>Sales Manager</c:v>
                </c:pt>
                <c:pt idx="2">
                  <c:v>Sales Representative</c:v>
                </c:pt>
                <c:pt idx="3">
                  <c:v>Vice President, Sales</c:v>
                </c:pt>
              </c:strCache>
            </c:strRef>
          </c:cat>
          <c:val>
            <c:numRef>
              <c:f>'2'!$E$3:$E$7</c:f>
              <c:numCache>
                <c:formatCode>General</c:formatCode>
                <c:ptCount val="4"/>
                <c:pt idx="0">
                  <c:v>1</c:v>
                </c:pt>
                <c:pt idx="2">
                  <c:v>3</c:v>
                </c:pt>
              </c:numCache>
            </c:numRef>
          </c:val>
          <c:extLst>
            <c:ext xmlns:c16="http://schemas.microsoft.com/office/drawing/2014/chart" uri="{C3380CC4-5D6E-409C-BE32-E72D297353CC}">
              <c16:uniqueId val="{0000000C-E257-43BC-9D28-4E5C2419D497}"/>
            </c:ext>
          </c:extLst>
        </c:ser>
        <c:dLbls>
          <c:showLegendKey val="0"/>
          <c:showVal val="0"/>
          <c:showCatName val="0"/>
          <c:showSerName val="0"/>
          <c:showPercent val="0"/>
          <c:showBubbleSize val="0"/>
        </c:dLbls>
        <c:gapWidth val="100"/>
        <c:overlap val="-24"/>
        <c:axId val="1789780848"/>
        <c:axId val="1789766928"/>
      </c:barChart>
      <c:catAx>
        <c:axId val="17897808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766928"/>
        <c:crosses val="autoZero"/>
        <c:auto val="1"/>
        <c:lblAlgn val="ctr"/>
        <c:lblOffset val="100"/>
        <c:noMultiLvlLbl val="0"/>
      </c:catAx>
      <c:valAx>
        <c:axId val="1789766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78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[excel.xlsx]2!PivotTable11</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'2'!$B$1:$B$2</c:f>
              <c:strCache>
                <c:ptCount val="1"/>
                <c:pt idx="0">
                  <c:v>Dr.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'2'!$A$3:$A$7</c:f>
              <c:strCache>
                <c:ptCount val="4"/>
                <c:pt idx="0">
                  <c:v>Inside Sales Coordinator</c:v>
                </c:pt>
                <c:pt idx="1">
                  <c:v>Sales Manager</c:v>
                </c:pt>
                <c:pt idx="2">
                  <c:v>Sales Representative</c:v>
                </c:pt>
                <c:pt idx="3">
                  <c:v>Vice President, Sales</c:v>
                </c:pt>
              </c:strCache>
            </c:strRef>
          </c:cat>
          <c:val>
            <c:numRef>
              <c:f>'2'!$B$3:$B$7</c:f>
              <c:numCache>
                <c:formatCode>General</c:formatCode>
                <c:ptCount val="4"/>
                <c:pt idx="3">
                  <c:v>1</c:v>
                </c:pt>
              </c:numCache>
            </c:numRef>
          </c:val>
          <c:extLst>
            <c:ext xmlns:c16="http://schemas.microsoft.com/office/drawing/2014/chart" uri="{C3380CC4-5D6E-409C-BE32-E72D297353CC}">
              <c16:uniqueId val="{00000000-86B9-4758-A089-D52542401133}"/>
            </c:ext>
          </c:extLst>
        </c:ser>
        <c:ser>
          <c:idx val="1"/>
          <c:order val="1"/>
          <c:tx>
            <c:strRef>
              <c:f>'2'!$C$1:$C$2</c:f>
              <c:strCache>
                <c:ptCount val="1"/>
                <c:pt idx="0">
                  <c:v>Mr.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'2'!$A$3:$A$7</c:f>
              <c:strCache>
                <c:ptCount val="4"/>
                <c:pt idx="0">
                  <c:v>Inside Sales Coordinator</c:v>
                </c:pt>
                <c:pt idx="1">
                  <c:v>Sales Manager</c:v>
                </c:pt>
                <c:pt idx="2">
                  <c:v>Sales Representative</c:v>
                </c:pt>
                <c:pt idx="3">
                  <c:v>Vice President, Sales</c:v>
                </c:pt>
              </c:strCache>
            </c:strRef>
          </c:cat>
          <c:val>
            <c:numRef>
              <c:f>'2'!$C$3:$C$7</c:f>
              <c:numCache>
                <c:formatCode>General</c:formatCode>
                <c:ptCount val="4"/>
                <c:pt idx="1">
                  <c:v>1</c:v>
                </c:pt>
                <c:pt idx="2">
                  <c:v>2</c:v>
                </c:pt>
              </c:numCache>
            </c:numRef>
          </c:val>
          <c:extLst>
            <c:ext xmlns:c16="http://schemas.microsoft.com/office/drawing/2014/chart" uri="{C3380CC4-5D6E-409C-BE32-E72D297353CC}">
              <c16:uniqueId val="{0000000A-86B9-4758-A089-D52542401133}"/>
            </c:ext>
          </c:extLst>
        </c:ser>
        <c:ser>
          <c:idx val="2"/>
          <c:order val="2"/>
          <c:tx>
            <c:strRef>
              <c:f>'2'!$D$1:$D$2</c:f>
              <c:strCache>
                <c:ptCount val="1"/>
                <c:pt idx="0">
                  <c:v>Mrs.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'2'!$A$3:$A$7</c:f>
              <c:strCache>
                <c:ptCount val="4"/>
                <c:pt idx="0">
                  <c:v>Inside Sales Coordinator</c:v>
                </c:pt>
                <c:pt idx="1">
                  <c:v>Sales Manager</c:v>
                </c:pt>
                <c:pt idx="2">
                  <c:v>Sales Representative</c:v>
                </c:pt>
                <c:pt idx="3">
                  <c:v>Vice President, Sales</c:v>
                </c:pt>
              </c:strCache>
            </c:strRef>
          </c:cat>
          <c:val>
            <c:numRef>
              <c:f>'2'!$D$3:$D$7</c:f>
              <c:numCache>
                <c:formatCode>General</c:formatCode>
                <c:ptCount val="4"/>
                <c:pt idx="2">
                  <c:v>1</c:v>
                </c:pt>
              </c:numCache>
            </c:numRef>
          </c:val>
          <c:extLst>
            <c:ext xmlns:c16="http://schemas.microsoft.com/office/drawing/2014/chart" uri="{C3380CC4-5D6E-409C-BE32-E72D297353CC}">
              <c16:uniqueId val="{0000000F-86B9-4758-A089-D52542401133}"/>
            </c:ext>
          </c:extLst>
        </c:ser>
        <c:ser>
          <c:idx val="3"/>
          <c:order val="3"/>
          <c:tx>
            <c:strRef>
              <c:f>'2'!$E$1:$E$2</c:f>
              <c:strCache>
                <c:ptCount val="1"/>
                <c:pt idx="0">
                  <c:v>Ms.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'2'!$A$3:$A$7</c:f>
              <c:strCache>
                <c:ptCount val="4"/>
                <c:pt idx="0">
                  <c:v>Inside Sales Coordinator</c:v>
                </c:pt>
                <c:pt idx="1">
                  <c:v>Sales Manager</c:v>
                </c:pt>
                <c:pt idx="2">
                  <c:v>Sales Representative</c:v>
                </c:pt>
                <c:pt idx="3">
                  <c:v>Vice President, Sales</c:v>
                </c:pt>
              </c:strCache>
            </c:strRef>
          </c:cat>
          <c:val>
            <c:numRef>
              <c:f>'2'!$E$3:$E$7</c:f>
              <c:numCache>
                <c:formatCode>General</c:formatCode>
                <c:ptCount val="4"/>
                <c:pt idx="0">
                  <c:v>1</c:v>
                </c:pt>
                <c:pt idx="2">
                  <c:v>3</c:v>
                </c:pt>
              </c:numCache>
            </c:numRef>
          </c:val>
          <c:extLst>
            <c:ext xmlns:c16="http://schemas.microsoft.com/office/drawing/2014/chart" uri="{C3380CC4-5D6E-409C-BE32-E72D297353CC}">
              <c16:uniqueId val="{00000010-86B9-4758-A089-D52542401133}"/>
            </c:ext>
          </c:extLst>
        </c:ser>
        <c:dLbls>
          <c:showLegendKey val="0"/>
          <c:showVal val="0"/>
          <c:showCatName val="0"/>
          <c:showSerName val="0"/>
          <c:showPercent val="0"/>
          <c:showBubbleSize val="0"/>
        </c:dLbls>
        <c:gapWidth val="100"/>
        <c:overlap val="-24"/>
        <c:axId val="1789780848"/>
        <c:axId val="1789766928"/>
      </c:barChart>
      <c:catAx>
        <c:axId val="17897808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766928"/>
        <c:crosses val="autoZero"/>
        <c:auto val="1"/>
        <c:lblAlgn val="ctr"/>
        <c:lblOffset val="100"/>
        <c:noMultiLvlLbl val="0"/>
      </c:catAx>
      <c:valAx>
        <c:axId val="1789766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78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[excel.xlsx]4!PivotTable3</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'4'!$D$6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'4'!$C$7:$C$10</c:f>
              <c:strCache>
                <c:ptCount val="3"/>
                <c:pt idx="0">
                  <c:v>High</c:v>
                </c:pt>
                <c:pt idx="1">
                  <c:v>Low</c:v>
                </c:pt>
                <c:pt idx="2">
                  <c:v>Medium</c:v>
                </c:pt>
              </c:strCache>
            </c:strRef>
          </c:cat>
          <c:val>
            <c:numRef>
              <c:f>'4'!$D$7:$D$10</c:f>
              <c:numCache>
                <c:formatCode>General</c:formatCode>
                <c:ptCount val="3"/>
                <c:pt idx="0">
                  <c:v>730</c:v>
                </c:pt>
                <c:pt idx="1">
                  <c:v>5</c:v>
                </c:pt>
                <c:pt idx="2">
                  <c:v>95</c:v>
                </c:pt>
              </c:numCache>
            </c:numRef>
          </c:val>
          <c:smooth val="0"/>
          <c:extLst>
            <c:ext xmlns:c16="http://schemas.microsoft.com/office/drawing/2014/chart" uri="{C3380CC4-5D6E-409C-BE32-E72D297353CC}">
              <c16:uniqueId val="{00000000-F960-4EA7-AE70-22AFC2A551A8}"/>
            </c:ext>
          </c:extLst>
        </c:ser>
        <c:dLbls>
          <c:showLegendKey val="0"/>
          <c:showVal val="0"/>
          <c:showCatName val="0"/>
          <c:showSerName val="0"/>
          <c:showPercent val="0"/>
          <c:showBubbleSize val="0"/>
        </c:dLbls>
        <c:smooth val="0"/>
        <c:axId val="1153867279"/>
        <c:axId val="1153890319"/>
      </c:lineChart>
      <c:catAx>
        <c:axId val="1153867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3890319"/>
        <c:crosses val="autoZero"/>
        <c:auto val="1"/>
        <c:lblAlgn val="ctr"/>
        <c:lblOffset val="100"/>
        <c:noMultiLvlLbl val="0"/>
      </c:catAx>
      <c:valAx>
        <c:axId val="11538903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386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[excel.xlsx]3!PivotTable9</c:name>
    <c:fmtId val="1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'3'!$A$2:$A$7</c:f>
              <c:strCache>
                <c:ptCount val="5"/>
                <c:pt idx="0">
                  <c:v>Kirkland</c:v>
                </c:pt>
                <c:pt idx="1">
                  <c:v>London</c:v>
                </c:pt>
                <c:pt idx="2">
                  <c:v>Redmond</c:v>
                </c:pt>
                <c:pt idx="3">
                  <c:v>Seattle</c:v>
                </c:pt>
                <c:pt idx="4">
                  <c:v>Tacoma</c:v>
                </c:pt>
              </c:strCache>
            </c:strRef>
          </c:cat>
          <c:val>
            <c:numRef>
              <c:f>'3'!$B$2:$B$7</c:f>
              <c:numCache>
                <c:formatCode>General</c:formatCode>
                <c:ptCount val="5"/>
                <c:pt idx="0">
                  <c:v>1</c:v>
                </c:pt>
                <c:pt idx="1">
                  <c:v>4</c:v>
                </c:pt>
                <c:pt idx="2">
                  <c:v>1</c:v>
                </c:pt>
                <c:pt idx="3">
                  <c:v>2</c:v>
                </c:pt>
                <c:pt idx="4">
                  <c:v>1</c:v>
                </c:pt>
              </c:numCache>
            </c:numRef>
          </c:val>
          <c:extLst>
            <c:ext xmlns:c16="http://schemas.microsoft.com/office/drawing/2014/chart" uri="{C3380CC4-5D6E-409C-BE32-E72D297353CC}">
              <c16:uniqueId val="{00000000-90B8-4CC0-9879-4670349D4490}"/>
            </c:ext>
          </c:extLst>
        </c:ser>
        <c:dLbls>
          <c:showLegendKey val="0"/>
          <c:showVal val="0"/>
          <c:showCatName val="0"/>
          <c:showSerName val="0"/>
          <c:showPercent val="0"/>
          <c:showBubbleSize val="0"/>
        </c:dLbls>
        <c:gapWidth val="100"/>
        <c:axId val="1789765968"/>
        <c:axId val="1789772208"/>
      </c:barChart>
      <c:catAx>
        <c:axId val="17897659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772208"/>
        <c:crosses val="autoZero"/>
        <c:auto val="1"/>
        <c:lblAlgn val="ctr"/>
        <c:lblOffset val="100"/>
        <c:noMultiLvlLbl val="0"/>
      </c:catAx>
      <c:valAx>
        <c:axId val="17897722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976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'5'!$R$7</c:f>
              <c:strCache>
                <c:ptCount val="1"/>
                <c:pt idx="0">
                  <c:v>TotalRevenue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'5'!$Q$8:$Q$15</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'5'!$R$8:$R$15</c:f>
              <c:numCache>
                <c:formatCode>General</c:formatCode>
                <c:ptCount val="8"/>
                <c:pt idx="0">
                  <c:v>267868.17974371801</c:v>
                </c:pt>
                <c:pt idx="1">
                  <c:v>234507.28474175901</c:v>
                </c:pt>
                <c:pt idx="2">
                  <c:v>167357.224842825</c:v>
                </c:pt>
                <c:pt idx="3">
                  <c:v>163022.35939204699</c:v>
                </c:pt>
                <c:pt idx="4">
                  <c:v>131261.73734469901</c:v>
                </c:pt>
                <c:pt idx="5">
                  <c:v>106047.084878544</c:v>
                </c:pt>
                <c:pt idx="6">
                  <c:v>99984.579915685797</c:v>
                </c:pt>
                <c:pt idx="7">
                  <c:v>95744.587427888793</c:v>
                </c:pt>
              </c:numCache>
            </c:numRef>
          </c:val>
          <c:extLst>
            <c:ext xmlns:c16="http://schemas.microsoft.com/office/drawing/2014/chart" uri="{C3380CC4-5D6E-409C-BE32-E72D297353CC}">
              <c16:uniqueId val="{00000000-1081-4DE6-B6B9-38B66FB05A9A}"/>
            </c:ext>
          </c:extLst>
        </c:ser>
        <c:dLbls>
          <c:showLegendKey val="0"/>
          <c:showVal val="0"/>
          <c:showCatName val="0"/>
          <c:showSerName val="0"/>
          <c:showPercent val="0"/>
          <c:showBubbleSize val="0"/>
        </c:dLbls>
        <c:gapWidth val="100"/>
        <c:overlap val="-24"/>
        <c:axId val="999593632"/>
        <c:axId val="999586912"/>
      </c:barChart>
      <c:catAx>
        <c:axId val="999593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586912"/>
        <c:crosses val="autoZero"/>
        <c:auto val="1"/>
        <c:lblAlgn val="ctr"/>
        <c:lblOffset val="100"/>
        <c:noMultiLvlLbl val="0"/>
      </c:catAx>
      <c:valAx>
        <c:axId val="9995869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59363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plotArea>
      <cx:plotAreaRegion>
        <cx:series layoutId="regionMap" uniqueId="{B71B5923-2812-4278-ABEC-FF9F1D08FCED}">
          <cx:tx>
            <cx:txData>
              <cx:f>_xlchart.v5.3</cx:f>
              <cx:v>order count</cx:v>
            </cx:txData>
          </cx:tx>
          <cx:dataId val="0"/>
          <cx:layoutPr>
            <cx:geography cultureLanguage="en-US" cultureRegion="IN" attribution="Powered by Bing">
              <cx:geoCache provider="{E9337A44-BEBE-4D9F-B70C-5C5E7DAFC167}">
                <cx:binary>7Hxbc9w20vZfSeX6o0IcCWztblXAOUmyTiPHdnLDkiWZBE8gwTN+/dcjWV4NpWiyta6KL17txi6T
4qDR3ejD0w/nn7fjP27z+xv701jkZfOP2/FfPydtW/3jl1+a2+S+uGmOCn1rTWO+tEe3pvjFfPmi
b+9/ubM3gy7jX7CP6C+3yY1t78ef//1P+LT43rwztzetNuVVd2+n7X3T5W3zxr1Xb/10a7qy3T0e
wyf96+dfbXxftrq8+fmn3d/t9H6q7v/1895v/fzTL/PPerHuTzmI1nZ38KxH6JGUnEqBfPnwE/z8
U27K+Ok+h/s8wIIh7j/8kKfFz28K+IC/JNODRDd3d/a+aX76+vfeo3tb2LujGxM+aiE0O4F/3T7s
8Jd9Lf/7n7MLsOfZlWeGmCvo0K25HY7tfX5T3j0p4n+3AsNHgjMkOSaPSsb7RgiOZCApk8FXG/jo
ae1HI/wFgV43wbcHZwb4dn2u/uPl369+ZW+czp808L9r30P+EXn48Wd6Z+QIPxjkSfFw//HkPer9
sCSvq/3puZnWny7Pla5+AJ//tWtaq79j5KHBEROBH/h0P+IgeoSoL4Ug7PEszHz9LwjyutK/PTjT
+rfrc7X/+v4H8PX7PNZd8eR2/7uzM/+Ig3oZF8Fr8Z4ecY4g2gvxqHx/Fu7VYXle1/63B2fa/3Z9
rn31A0Sa8Ka8ufuOPs/xEQuIFNz/6tuzeCP5EfchEwv2GHZ28eh5vDksz+vKf3pupvuny3PVh7/+
/Y6/uC+LG5s97f87OD47kphzgZ7p9lmhI6AMQoJLOXP4vyDH6zr/9uBM6d+uz7W+OP37tb7S5fet
bDhkUMqDgLOvAWXf4/HOKL5E7E8Km78gz+va//bgTPvfrs+1vzr+AbRvb8rb++/n8hTCCabCl3g/
xeIjygQJvqUAKZ/WfCxrVgfl+BOlf31urvOvl1+o/Acoay6Nbbv45jtWk0QecYGRDNi+0j0o4uEG
pF3ymHgl3H8e3P+KKK/r/T9PzjT/nxtz3V/+ALXN+t4WN+X0pIXvEOLREcQSKaBaf6222ZX5whd+
8FTczCrLvyDP6/r/9uBM/d+uz7W/+AFqm+P2Jv+OuqfkiGHGmC/ot7L9WXpF+OgRQHiqK2e6PyjN
65r/+thM71+vzrV+/AP4/Nn9qG/N93N5TI4kIUySgO1DBsiHWtOXfPe/p+Ueo/thEV7X9dNzM2U/
XZ5r++zT359Qz40dbr6jkzN5JBEgBT5EkYcf8OLnTu4fBUSAxsW+xg+L8brGn56bafzp8lzj5xd/
v8Z/K3V7f/fTdXvT3jdPWvjfIzskVeYTFlASPCoeqvRnivekPPKRIJxI+hj56dPajz7/l8V63RCz
x2f2mN2dm+W367/fLJfm+5b1AFhiBFGHBq82skgeIUIpfoIz53jlYXFet8PTczMDPF2ea/7y3d+v
+Q/35b3rAC9+csj//TCIIx+cPUBPiP2ukHx+GDg/2t0j6KnQnIWjvyTS6wZ49ujMBs/uzM3w4Qeo
dq6rG11+PxNQKCWlj3yOvtbyoOLnJoBiiFECUBp6DFfzA3BQnNfV//Wxmeq/Xp2rffkDxJ3r4f7u
/jvqHRIwD6gMMMOPit/XO2DHgO4Aehmwr3Z5MvljGjgszp/o/es25or/enmu+esfweEH3bp7+33D
PgAKwkf4wfUfHHs/DYsjCPgwTORP2p91uNd/TaY/s8GzDb0wxLN7c2uEm78/C/wG2N73GtnCUEpS
IgiY4bUz4EHdz3wGIP/X1DwHkb+WK6cwur4zb04WXjfE/PmZLea35+ZYqx/AHNe/fj97/F9tuj+L
/2+n6XOH+b9z8kB0+D7n5M9JEN9YIYub9mb5QCd5Zrm37z4EBiC5zB59K8Q9WvX47l8/QwP9EAEe
vWb3EXsw6Km2+jPwU54O6LdH7m+aFggrCCaYgK4GMCfDMCXGAnrw4X53C3HoEjHiDGP4M4A+/Oef
SsB3k3/9DGNNGO9AQBSMUomRgLqhMd3ulofQEaV8dzmQAfBcGP9G4oHGYopN+U0ZX//9U9kVl0aX
bQOLwkCjevy1naSwBPfRrkslAsZJwqe7+7c3W4i2u9/+f0xn1Cdx219OdMDL2PBMZf101+d6uKvr
LDhGdcsWhpe+ynzaLFLUFOHQcXqK6w49VhaPqntFGgzKmEnDiaAcZumUg+IF9MXPpUGjzoskctnl
kFdOWY+cIL/IP4wswcrzSrspUFkuOo2KVSVdu6wSpBcayY3nyj9IOnDVNqJY1IVo3o8kt+ve0vqY
D8Q/a8dofFf28tOoPbt4ZvJX5EZQKbyQWxKYUrNgx0xigG49l3tMo7YLei+99KvmOC/9dVm2aZij
xl/4kmZXxvbxsXCiPWlxLy9LgeJVhLN8PVRsOO2a2N52Rd98qPLonI0nBUL3b0uIdxLs25lDmmUC
EQzMHcD19yXsTU7pmIGEBcr9LS2q/ouOShomlrOlDHx26gtXKefXWYi6xlvULshWHCWKCZkvkqap
L2hBh6syNs15UDqzzqQmavCGWFm/KFej7vONEbF/UcMM450c/WnJB8EXbJTR4zDxTx2Fzd2WoADB
aJr7GGG2a2v2t6O7NLCZV9mLjPChUL1vCVVTx+hKiCJaxDoZh5AlbtswL0Knfet/rr2WX+gGVW2o
+6nSqo3zdZBX6SL2mvactVmbqch0Nqxd5d0WqSeisOAS3D331t7IyksXJN19OTU4VUlXBu8rdk16
qSbTiHd1rdu1c7TwVd1a1IaRI1noVbk5HSfi10pUJP/Ig1qkSnr9OUkd/ujSkb7P64aXoSFeKlVT
JeUfkYncAuH2HuxVI5W3gDWpLhHyPAB1lAvZ6uoTbcdhGcV91J3kGtkD/rI7aM/cJeA8AHyKY+C7
+IRIMgsLfsbqJm60uXZoQqp0iK9aUdHzt71yHn1eLAOh9vm5oaRomTCJuW6drtZe6pJ17qxMVGPi
SFEkziqU/AEemIQmjYsPZeSX7yXp3heT9+ltWcjsDAfQqWFEqYBYzLEf0F1sehYJaTCMKZl4tXWF
Q8uO8PHcOBYsuDDiXYdQEUIQt+thTLyQ9QP6MknjvSsgZJ1m1jlVBoKe0FrykAU7naVDv9BT0F7k
aVs2oVeTuxFLvsZ02BTxAGfF8uYUFRnacNrSMCbCMFVat8ldm31M/H48i8epurBCjCpIUrNhVeNf
ynxAW/ivULhO6w/AxRSPLcWfni40C8MwavVh4uozoBjgAAGXcl8V48RJ1CZjtK0IVmZyZynooUnz
0Pky1AM/4VUfxm260oO5rgsevm0K9ML7BNgBOgYC4xnBgXW1v36FdctbmtFt5Gh9wiIvAO0OJzzn
haqjKd8MfqSvtVf2y0FzoWg2UsVImy7gug0HlOXvsmwaHhHoP9XLq2IF0FFyIACIgPj7YumW4Y40
I9kaNH3kLUbnTCf0+O3NzwI16B72DokYAEmBCRQM+4tMSRZFmjiyjbUga44HNXJjjzvbHjh8OyPu
HXHBOBxt6gcYqhKEZgthPxUNJZnZurSIQ8+YpFG1zZJFU07jh8Lg8UCW3H3g/oIQqH0MI34grgj5
YPVnB8wmdd/liLTbmDZLv58uxgaFbcHvep0trC4WwEQqDqz5iisDlwOm2FAqYZ8FcmaztPIzIVlf
bUeZq8HZ62QSobPduhibz0GKFk4Gy64mCz9NvmBcrN+25ss9A3MBBwCvAZUHUzoLcJoXtEnoMG4H
L4kXfcmnq0x3ZRj07XDRtPgziIRPqOj6zdsLz8+Q8LEPdR0GNQPoDQjTLILTsmuqLiP2gg6lO/cr
HRYeMicDgFWpQv1UqLzRbllFxqxcVkQfaRL3KzZl9abuRHcD6chcplGND2gE7VLzMzeA0ILBq3dJ
GwpbH5NZnM16DScbKuIL3rrpqhM9OynqAYdF0UTXbmgUH/NItVFGVnklT4NmrFU2Dnci62NVB6Xe
dFC0rBLDDMSjYFgUPvhRzTikh6pyqwN63DnInrgBhpGlAGmJTxnZleLP04KH8xR5mfMuStOHDSmV
13fvEDuTZFrg0qziFq8Gz1NR7g6YcOY7MPuXFNMgYBxq9IDtiKfPV47iskzt0E4XU9kq0U58gxuI
+vngjarKEVuZ2qUbWY8Hwu8sAj2sSwALhukV4DYP48Hn66I8xYImibsgg9aLpjHN0guaLAykaA9o
d7eF58oFMhUUGBAMMCUEZsCz49FNA2oDzbPLKfe982Dw3pXO85bg2DI0UaeSiY6/HzDo/vaEz7lE
UAkjyDC+EACL76u1gJZLT5F1Wz+QTpHCiAXJGlcoj1i0CXJXLOM+Lo5J3QXHU8NvI9/GKxOU6MR3
Fqlx8PpVVKRi7fmFTtXb4j3E9/+o5EE8qNCBUIlgZBVQuktCz6IkG5O0hPw1bYuy/c2gzC3jzuq1
EJN81/WEhTietPI7P/mU6ml4F8W6OdddZxeZzofTINdm6UaaLvRQ8aXgUx7yBgmrkrJJfqd9kx1j
V4Yi1UEYaV6dFzh1ZzajtWpH+qkTDq0y0o0npOnTQ9F4J/x8cxwa211+gz/ELCjpJvCJH/dum6c5
DyXR3SkZhmxZudF1qk6ot8oL1Jyk4nNX5Iom1RhK2RVX4ES/4SlqSJgUrrt9W+f7Bw1Uvut/pc/B
DTEBt5gdNMLqPuuiCW3TNiN3THTlJinrIKyLplwm2ht/F4WxKxT5hyqdF/qAlbngUGbJAKaT81jo
ByM1rDRoq6MgX9nEi8NxkuhApn/h8RBDCNCMwNdhCIrn+4vamA+oFnYLIa5fW8I+1k0dLAji3gHv
3T/PO00CjwyUyUkA1W6AZ85LuKUQVozdsjaNPzGDuiUr5SlGOlbD2CidyK48sOYs0+0WFY88HigZ
oXb3Z72gqKuxh2zQbVPoJVbcS/Alr8tGYeO11ykEn2UyTcOHDkt/6Td9G4rEQYfBabEgdIw3uhzS
RZYGzaFIs5/pngTbnWGgYARojma4YSxJU0XdFvsUChCN0R8a0+40iog7NlMVnUZZbnY5LVfYr8oT
SC0pQAcZXpQAViTQha1yyuI1cyk+yZv2s4nFPS29LGzLqT8Qi+l+pnsUF4MO5Y6DCX/NjgEuJUMe
qezW4oGtXD2MhTLcj9dB3a+EreoTOKTFmgaWrqToxm3fiyxVA3bJHzzxRAif2Rwj5JJ3EWnic+iy
2s+sbos1kzo6LeLK3ONSFyex7UmY1bE+lRWABD1tcZhVTL5LsCiXtNPVuTX+H36W1R8gMFiqABUL
zkmeQLpzgz1Phkhu+7YSqyR1jeoQa06qmtaLhJQ8hBcUkuO3I8SsaHnQDYQHgf1dbAYXmyWNePRI
kQVJvQ389L2cTLSJppqeDEbYjWeq9iLOE2/TD90lM859jAohf4+m/lMmbLGCwNsuM85ihZmdwklm
0/nk0eSkbJncimqsDhyJ/dL+UVoJpR+GBj6AXLILCM9ySNqVRecSr9rmE203csqrkGhcKTPmbNE6
5pZvq+flsYeKHmhdoCCo7gnZyfN8vTZnPGZRtYVWw//UTb4yEsAPqyVAMVPLjyWz+MAeXwY1eB0H
YjUF2hhU9zsi/PM1i0AAYGPjemtGxJXFGi+Slk4hHGn/QNp6RZ0BTMahSAFKrBQv0D2v7zltYClR
CKO8NI3PTZoNoU6y8iTvouy/Xg+mkjAuA9oEC+BlR7y/taDgSQJ1iNmKRnrvh2qQYRwlk5r8ql8i
L63O3jbfi/wHNTm8XkPhnT0BEDWfuUvTtPAuVa8B+Rgs3zhkKyV00q+4briqeBSptCrMsfX77kCp
+YAj7RUEO6SBUsQf2kLoWPa3OvKOVymHrWrpDb+PtR4/V6hyH9qSneOakTVAt/4q0z4+92rNVhmr
2HGe2GFZIa9TXonNQvRl9ynDZQmdckMU9YZRSb3m8LGLcfzDQ5B4ItHYTUmJF9a0sx+7vI8/dsGk
8lKmIZxnvSJ1W2oFyOCwyYe2OzXOPPJ1/hQ+eOGxu70GAPjvqg1G5nutbDQVQw9uFCd5o0Qd6VUB
IRSK3Hw60Dq8OJCzpXYWf3Ygo24qXYQgAIjKH0Mvbz5VpdPQOsiPbVJ/wlOLDvjsA/gxsyR0KtDf
A5RAA4hB+0vSHqWGTyLfgqv6JyMVXhfmuTSfuKnRYug0CUmQlEs74Mvaun4BIcKc+4VJQmuLZNkV
AnKhJ5x/TPNp6RVVvva81q5k6vSqGgjfmkbb05qMpZpYFCjntfe71mLJe8/4arSuMsoZl57Wwi3q
UZiTtigPbRS9SJPwTs4uA0C0Axz9JYzhTZUxosu2nuuXLUTDd2gap7B3vl2VhTcu5Eivk560RnW5
TBUdP7x9XF+Eo50AFCZEIAZkozmmkA894POZzbajFyWARHuc3hcDHVZQsLe/TUORrd9ecAaigC1h
RUGh64OukMAbAbNY65cwBEqTJN8SXfMT0UcrAt0uM5CZywHZTewZel72Nl5U1HGla+oUS8ZD0NjL
Sg/kkA+TNA4oLZazQNVZGQBcEudbm0563UmZrDMamFSJKHKqa+5xFCUbHI9iGfVNtNAAqDZVD2aK
MnbVR1bcJOkhc7w81jDJgzYWBlaAssCLoPuO3zW4bITHyi3STHwMApiWuIHrJcs8dPW2IWbzsQdD
ACK/e9sOUu3utcf9taTwAc+CnmFbNThTRiRZrCaYtKiYNTFZ9rqITzpCyxUScMJq4+GVL4PuZBoS
cVKiKg0Z9QigCWWarRGKG0VyE4HmMCBxrXXHwa7gC7uMsU0USZMcSNq7+n8/SADtFXIN5Gt4eRyQ
uX35KfKiiiaAOVJRcFWOpV4B1ikOxCK0U/mLZXa9PQ4whCQ+A/0gGjCBh95sey++132wGbT4aGoy
hUyzeNMxr1Um0dEV8XStvKhDa3jfffotA6AnzH1sD2z7tQMkIOYHAbxcRhn0QPv7jhyMxbQszdYr
oe0uslwuswmnJ7ri7zlB7qycLpq08U6D2r3HxdBt+kPNyCxsAZADbsoBztnhr9AEzoqK2EMd9loz
XCHADpZd67oFzfwvBQvSZRE0dh3DmygrUvbdsgA4qyj6A+j5rBsCAQQBkiG4L7wBAEOlmQ5IGmcw
0fPttmp7HlZuyJemST+UqX8TN5UXNmlCFymvAZ4lqD9QaMwc73FxSXcAHngF4Gn7BvDzlqWcV802
HvUd9ib6DgDx4v3bx5O90PGu9t3pGDYJnD4x8zvObO+qgXdbgFfFmtAhXjmYTCswh7FqIhhBJcXN
KcKxWbU6SRTVw7D0kiR6zyuXbTMj3A1PTXZeinRcE5RFnyZZxb/Hja/XFJFkhZOxW5Vk6laibdkq
6bBb6aIp1A602bQDNCRFGV9E0QDYadc3p2MSZOsAJZ96nhdrMgZy6U+JPefZ1ECfOXjLKZ3kqXOj
OUvGOldBHKTv+zEgym9wvkpwI1VU91QlifmjrldmOu0n3az7gNbv4tXbOty96/f87AoY+vvg8gJM
BcgIZJt9SxU9yhoyEretpb4lkxhCLD3/JC+kZsoUDu/6elGqVONhHcVT9UecNL9nHWDGNs/058oU
7Vlf2epKJG20jJOkWXlVYlSfCn5alZ1YsMIMFyyZZCh7Vi4YjoJBdWbCZ6SP8KKxcb5xtfMPbO2F
DwoKiRsqe2giAWiaewcpvKAYROJvoXdoVZOO3lWpk+jyv1cgjFmA1IhgfgtNy0yBXPuDHCOLtl0+
Lsyol/EULD0Ay3liVwK114ngG2+kaw1hLxtK1ZflJSrWZfwhbi7KstCKTGdiQKqT5TJuN7lt32d6
UGLQ4RR0Cg6bqsjwgUHGPxAoX7E+ILNAQyYSQbjyg1k/MExD7LhsxbYLTLEITBaHVhgo7Ske82NH
Wg1WnpoYJhiGJQrDqFDZODVntG6o4hTQnX4SSVilgwvrfjhxibjtZVCtWcfkSQ0j7avehyGD8Pz8
LpM2WUEW6pXGfbxgMYNRJ8bDxqQyP5C7H+Zpz5ISOPauXoMekgHAggHQ33dslNIhTxLkbceMTKuI
mBbGw/Fl7vrx0rm+OrNeIj80fGoXZOgCNQQTOx/q3oVmgumwpnpV+/5Uq9rhmCgIKSlMkEa+yITO
F2870aymAVm5H0Ci3k1qANJ7gEOe9Q9BZoJmkB3eGs9DADYbeWwrp8PMw96BVuXVpQAzhJknhhJq
R/983qrE0+DyGHgeW1ykEfRfdb6WQIhYZuBe27d3Na8fH7cF+3rkokIS2l9rZC0aXFuRLZAvuk1G
Y7QoprgH2Mg/hf5XJdbo41xk8XpC8kMrJ7yRflQvWh27BUZwOvzU/HfV/INMgkMxB29AAFN8PgKh
RsIAz1my1cnwBWrpqsTrnkdXORmCA1adNQ6PS0ESBoMCMARjrf3tZ8xPAgY8hO2Iit886U8qKzVf
cM+PVWDi/uSAunfV3L7HQwSiADrvYJrde2j768XUgMe7Um5lR8xnDq9FhSgW2aLUtM+VAObDp3HA
QbPQSblxkfDuBOuFU7ocXaY4tByX1RQvKdC5Pnp+EB07ratjBAAojN5MOh04oS8zD2AfMFmCSfFu
UD3HP4d+LABTdOm1I0m58BwebgmqyAZ4QgQGbrg7tqVmB6qieWkIRoEsB4wxwFyhqodZ8b6S+qp3
EvVFfd10mB+nBsZPRcmr1VR404VtgQlSdiO5gbBcLTIj7YUrkmRJgf32aK6vlMrLR8M8cgNvTTVZ
HSdfv+Pr2z//ffb0xWEPX0f1n+u7bwn7z78uqvvyurX39+3ZTTX/zd16334Vlvu6/o44ufePFxzO
P2FpPn4Z2Z/c/GsUzh3w/u1rxl4wOPe/PmDHitz9/iN9Exia8IYewH7wbVZANpMEXPyRvekxeGcs
2M1tduAZjHB2TfFX+iaDF7vhjUtoVYGeiQh0qt/omxQdEQCBgOQBNQ6cRP5fsTf3DzRMhIEjAhMz
jnf0eQBdZu1UVrPIRhVQM3lSj9lmRKn7QDPIc6UtGmDAdL5/oI5+sSK8J4QRRFAMgxZQzcxb/cKr
WhgI9wCc2TIkCQsAchkG5IdmtLZaMazdgWM5i9qwLwa4JKLAoZC7/wezsGVqpk3kZx3Ae66wKoXi
OlLNGKVEOeyCcIyrYAmDoShd5jqPP3XUeEAGjOmXkdj881Dh3gC7iowfZUsGsXrmLF9PzXMG7X7U
2EkHpQocXQxz493AfNZZENNxGLARqzIgSjVQTEEGX0Su4RcMGU8rlw9iUTIzdQei+azLhZUhuIIP
IYrB0+DL1sBrn2dO3fEgTaxn1NQzD76WDtDyNYQqZ1Vlks4/1sbvYOTGsb3o4sqi01p3sg5z2ngo
BOQcqL5T3el8y1DWHpoEov28/iAdFDoIqMpwSOB0zPI6BZSiGLgxChgmI7B3Ydp4aWkzKmOzFIq2
utDBxrNQyi8YtxPw4oLEfDFQQ/thVnjNHx1r9VXRlZl3ljQ69hYTZJBDkxLAj/b70gBDtwFjHR/4
fwC3kxdgQSE0lyMDZaQsYsc6juwSdpOeZlnubwLf3pk8dUtEpf2QxAP9XJdpbBXNgdlnRZm/m9KY
/c7bhGqFyr658qBzCtMpz7DqhK35cd3H7BPRXp0sKp2gadH0DN0AmDW1YTr0eQjzoCxZ17HMk8Uo
vNZdDpPMxysqNfrsIsPppsJRF+Wq6myZXcI0sIyVJw0hV6mElmhJbEt0qYDLkEJ/pBMjYZof27Ff
5TCPSy8TPuhxHQfAKFFRnAGPu4XgFjPVtzxorwPLKgSGGsXnwOv8HNhYtdccd7nXrvqJFeW67as0
C6PWC5iSKKiAXJuCz3muBW6a7QCOupj6MpqOHYyII+Wb1mtUbtmYAmuy9yxkg2G8iYMEGHxQEcBh
4Ami+t2kmRsUcVm2hIADn+iqyW+Bz9vTSkVVga9sM8WLvM1YEcKIVp9RF1B7VsJ7PD4MTUf40xtz
DAS2jMdDGJssy5RvKaiyNS6q17Uc21gZh6EDL3oNXfXk+f7nmLNIK4kd/GLMih1WXdlOsSGuT6oo
RnTVujLJ3/dN25yKZiCeGrIknS46IOMCgcrU+QcU0EYsZCzFXT456CGZJUlYoG4cw0K64LM/2Qb6
6SoVuYppPl4C0RPitIuAbu31LcxXc5hWM+WLBkJaZYR/K2ySZatUyuhMxIKu+AQlkCrinlBo4kqx
aIx0oeuGtl+OU9wdU+fF4IO488OhHUunorRLrhzUHXfaDIOnJg3jMdeUXDXAK79iErf2JHroQVHK
5Pi+o70BDjcxiVwViUBhLMv6ksVjaVWN2xJqL0H6TUQSfl2xyozHzOtFoYA2OFyJDNg0qh/jDClk
oUdflrY3xzWrgM+bteiE5OKmKLxiVNwz2Y1rqYdvYahkV42fpXdTyhhAcDyDUGXJNKIl68p6qYuy
O50cPx2q1t2hvANWddc2axhj9rfM4PTMt6n/Pmj9woVE4hJkcGML+Icl523EiuOYd81HZjuyIG0U
K+BIF9AN0yRMmtasWNtDDz6NeALDi3gZN0kNEIpn+pXMkiJVJaPgu7Rq0Wos2gj4AiKFOD406NbF
wgJ7XEf4IyqTiCmUlQMJTZ/ajWWs61QEeWKF/OCet3H63kup/FJ7NZvCFp6XYdPkxXtT+QQpoG3o
E2RHL5wyESxoSaolc011nVJvyoFJXqYfM+NnC21FHy+HGgcQZsDcWFVTFgOhIZZMFU0D8csNkzsJ
gAR/TV3KPutxKi/siMeQ13WkYiCsHwNHHb4K1nAgflQ+M6cVYB+5MjUnfWjaLG1XPC2ZXeUdhQq0
Rt69EdKe1cHolh2qgI1Tmig5GeiUECVMl30xDbSFLiJZGk6JB2T4bPCyy9HGQq7HwLAFzGyAapUB
/xClgp5mcZOGI0CdydnUep08zWugM6A+R73qoJsNG+zbZTXoRoalD5nL991FJr0AslrbDp8qAp2K
inhMznCTBKumq+NLUSK9TrPMzwDMbZtlz1p8lcWuXYBmyCZoBA1pZ9iHWlZGh3rSUqvEeG4lLe4R
dP/YrLo6FZs0iYMs7AaqT6auntZ+nbP2nYlzekxKf1qniYE5eun1TZjkZXcNmT//LLgmZymy/er/
c3deXZLb2Jb+Q8Ne9CBeacJkpK1KU1UvXJllSAIECYKE46+fHVL3vZLm9u3peZqZFy1JZSIyAuac
vb99KIRr26ct2m1fY7CeMtdmffkkoHeAE9i1fvJJ3odVOLT5JTO04IgmTH1jvNsfg8mxMgvtsJdF
OOIs69elwirevyXdmupymtP8AFz1evt0c1o8cT2L4ElgpcvzYOlOT7iQg/ZssBVEbVfXHxasWOxt
nt6vJOYVtbltTBxaCK3A2GPOdB2soCcABjyawp6R5Hye2yK+5cZ7cI3bMebxcSHRdzHun2RIf66R
/BTNtMl5/OG77kHt9pDuw+MQbOk5U9eYCDi6HnRpoctEdzhT++jzKPO7LQqHwzqYMnOjvXFiwb/x
RFTgX+DatjZqEPbZXyBcusOC1MdhkpSdjF8jkMFxcsZNR+qgG9jPFqmAJg265Yg1SIBW2O3DpIu7
GLwEwe0z540q8DkCVlheZ6basN7C4NT73a2HUBX5eMXFp+FGZV77So1UXjSLDEeUBbCEmmMN+ozr
d7bsh8hN4XCXC65tHQV9eCCDVXBw8YG23XuQOa2rAt3rZzl03QHnc9+dB5YnKLUSMV6NlC4s7mzB
s6KhWb8+zyEO1ZjJCJ8wF43dF91+mpZkr9MuaW2JRSgrOJBtdyOmNUatu2W3Zmn3A9kGtx5RatiK
KqSigHVYd88to5DnqLbqNvHSNYMJd1nlSchMTRezALeOUnMCBZjdL/mC8t0nqSTVPAM1qLwjIDbC
bd8/sRafOY7BLImqtBfZVzCQPW1itJzVvoQ79Ouxi80BbHz+gj273DIfeltNQUFcqcA318wLCT2L
ZQeWBH5qzNqNP4puS66fEWm8wjzPOpE+S8tlHtgzQW1Py82KNa18IvL4WNggfSLB0FYjo/yXjLrg
ZdFy0A0fh+m89l3XNXvKVcUJWSva8fjF5UnxpY9ToW+WmcqpYtuQzudtSFrcHDD1j304L6d0MlPt
TEehQSzqYRZi6k+4TcaHIqDuq46F/JSyTN14ERZPBr98l2TRmynYekNALd/Nydi9xvBYkceJt+gb
vP7sQoGcnrp2jH6xNSEv4DXXRgFf/Y5PNvu6gRu84IvDisGP16paKBgx1TBm6i1fQHiWuduTxgd6
rP2kPlw8OxCcEaug6MsTjD4FoUYKd0XVUQWMcPDsSXdj9E1y6KGF4vQmWmYCasPgfXKbTNOBQwrF
vp+nap97h+/buZtcrOaoF8trK2fTtFYOb4yg8ttlXtyEoluiikiHb1KDbj6kQQbCwkXc3po8uQwd
MzeiVXnZ7jn+EVry4UPNqkJiu+lWn1t4PMe02H0G2X2193OUXKwfZyjRGeRY3yXmbJ3rmiWQxaOF
GvfM+2y6iC1a7j2R/tFLkW5omSZ64HaemjbK0V+G7hx4w7+hNe2rlVr3RHFrHMGXBm1DRLo/gPva
yhCibwlmBB0ResblxxSn7a2ITHRRKlhfEvTqJ+YRKBF06+9iO3ePS8gvHVsfyN5Ot9LrMK7RANx0
JDiDveZf8na271mr5xeNYuc4jvlTyIcjijhfhv28HtPgmuwiZrxVOlsrGYq17KG+HaIl0nd7IEid
7THDhTbawzwKAH2Kbg0LAzSMi5DPiUWPPhfJePSTl1VcwBQaBh4drZe3SKdFDe02fU85mSqbi/4S
k1FV21IUZZS49SHhvD3Dcupx1lp/8avcbqSxwTNKrqhW2RRcjL3yjhRfN773RbF6AV5Ue5XGr76D
3Fokcr/YabL1pLOPXvYCdYheGkuFaQQfzJG3yc8lVTM9aA59amjT9rIEO9iDHt7Q1Pv4IRB+fo76
dboTU5g73FADaVyfoJr24NV3ze2hIP128ZLklQu8P3ESZLUMtL+IdFqf+53/orZYfwhLed0ZR+ey
j7uiJHB6ykHb9ig7Nh7HcAMmG/QTrfNpvhW9+OGRmDug9p4uKaAfHMxI8m3JknzjSeurTsoO5866
3hOXBeU8zivWVD5UfcJUmU+oPNodnbrJGb7igR/XlO8IJmzxM0mBHLrFTIfRLj1KkGmhd5qtSHtp
tcOyXLAOEsUOIc7d7xSV4U+iRqAIJsI907bxGaGG4A4hJ370a1q80LRF77RtILWDUeqmN+NrsXc4
c7NMIEMwDZWhsXqL4A4EW8tutpkWpgT9gtYqMrj6xwXUeUltdxsok12r4rAZFrfftjKPDnbrPuM7
cWWfDEnd9u160NS+Fm02Vd7DQnE+fFzTaG+SAJd0NE8exDU59n6YmmTYhKwWiSVi8tnXYH1wvAiQ
ppMdcBxxtDER7pbnYRiSU4BS6lygvkBDNyXfxzwUB6Htp2STmcddQPu3cAgeMTB6PwRx8fNqjtzg
244apAvEmQ7DkUrtG7Vs93509oKzAK2bDcRn1Gs75PltrPo4xl3qhttYZ96XkwA4ULVAGhq6jP4I
8GcsQ4rrvcP2PkH6ag8ojr8KYvsjEtfJm2CE3i3eoLKa+7zMpl0fiNU4Rzj9WGnxOTYyqmTLVCVl
pKsoGsEQx/4UYAOBbkmTW8cL9mMaR/tmRYGPwHXOnQurYJPt0yNIdoGIKOHkc+ulPJiNCF3mIkRR
k/XtKdv3LwOSqAeErTSasUz7EheYaBYjEaiDE6PPhcsRYBNagxnim8FXuOxwLFOCrild0CKURYfi
Ixynj3ab30bnih+L39gFf1A8kFX3+blddHaXdpJNsDFU+qXTc3qTm9ncB2Pm3wGjqEcbySsLZ/1y
QkLiPZVhvlU50N47A9/yfUxD+ZizkN0saZDeqXhKHtNVpFV4jYXbaAif0FBmN23BpyOcVHmTRKkU
ZRf00XlSo74JpsLebYNyT3M/qvtloPhPYUFC6SD5vAkXQNpI7TcFXOxD2E3UYbBpdcwmy0nJV+5P
lE88KVcoXucsJyv+gU5gTRbbLCjrXiTZwx9tkO4N1YX/kWCFH21WuIMiMyzLtY/Gi2iRt8wCLY9u
RBPU0JYvOBWAIW41aHLESwPnAH6oVSQvJIbb1rRzhqJz3+jbvI/RUBERZj9NsOqt0u2yPK1yZK/J
jleqmTT6qSWBv3GKQAjlXH1vF0dPHPDUl3m28003ZT+CYZxuUk+R/ITL/Yyy/fNosuF2YehoyzzZ
nywCKm89ItZNL50+AfrpP3ha8J9SSpxvcY4yS23HeQzXGyN2erspBLb9xuVzYZbiKSRqahgWzYmy
MKwtAwzkJDPVpLf4OPsu+BTb6QkR0r5OM/2k5zj6Pq6uqxB6sXfc2K/IssPb6KNwA7LrAvkBssGE
R5xIqpr53G01uiT4rOHg2pPQgfziVLbUdubBpcsZh43dR7LUYXeH2AaysmMwLeXAWH6TTM4mpRMC
Qg6q2PTQFiPW++Z0h+BHWpw2rzwSpqPn/GQSugWHXTl3lLHPfxKb780SWXYnu/mzSFo3f+8RT4Ft
ZOJsip46QYyHqrNOD4aPWdvYbLFR5VQY3URaLajO9R4XjcLBkjZdxF3/ukB9smWUy/AjojKHBzta
/Y2i8OIHoxZ6RIgfSVNO9vgCIi59MhwYell4Ae3Mp2lA47KTmB8Nt8wzPpwSRbr+AAUP1bHwY15c
ssW0ABYU98WJTi3dztMOweVWxh2ktDloTVxGSxazWkVRULOtQJcV2bE74uZDrGeG6fqI43Ti78tm
B8jcPEfE6Lposy+2Ryt033Mz5r+gwHGp8D7MhqzxgOBKn5XBmGqgeRgk0JU8VzJ6SPOxTXCwmJUd
GKqWHyZKxHOMhgAu9ag/gSNw7YXAmX7dhBpf0T0BAGlDkX7bFc/1cZiKDOlBM8fDcchk32SZTe81
dhnacxZnfb24fhCNR9d6183erWcBLdFDuWjXRwUeb7ohsd6Wcp7ioQ7SSdxOowx8SYv+Wm7Oo5uO
U9EPKDVN99QD7BxLHAkIFqz94GQ1TXL8RTU01zoCXpG9wEXdxuM8KJzpfRSPY9PFEsohQq7b0qzW
WqQHA6RQ7qPQIVnBicohw0OY5KdkyeEgqDjG75/2Hd/rKij8k31d3KPZDbZ33oEi+NQP8RYjoLri
txOUnVPFIeU9txLL8xCZ0O+ltKtVDd83ZP33rk9NRVoFGa83CsXE5IO9NAGmzB7m7qqOsDhwdzlb
yV51EdFvMDzsyfB+zD7lc0DLsYU1WyVZmyvcG9hWn7MpKe5Qlfd3XQcDogLfI/p6HmA9VSsWRFgN
qD5JBbDKIp2nU7aXUcH7EJwvg4puqJjackeETNejw8yAakMFVtN5sORpT4aUTAAnh/ycmCGBqAGm
47HLugCfzLRspch3PlU528IVxwrMiBJ3i3sGpUVQJe952pW58bhATDq4/LxPtt3qNhY4M9wsf/Sp
QmReo+H+alXbP65JMv3YyKhfkWmm0MDl+pCuYXTN6SC0Vma7A2c+CWePOmmz9JTlbbSe+zF3xXlW
Cjptr+Aol8Zm6+26jFEJkIU/wlH3WaXNNL4mqN/ffOz2ezoTzG2Qi6QJLtQ5e8lCH46Vog78Copl
8o54Cz0EUMpxS7upyMtCEiPehm1qUdCLlQy/DDWQ7KOeaH5abYqSH/rzJA6QYVZ62+G+PSLX0Mty
KFrvDnjnybsxNNvKJGgLrHifDY12BKsv4bG9UW4fvsT7rJ6LLtnuIwXOADoDlkyIEHxRb6gfuxOg
rp1fds9DW80SIfB6Tjox1kMqsJXZLpIY2eUQhRXQjPgxW4hILn6cRlVumDUznoN4mHQVmIXg4m47
1wKj2QJf9ZGgFzetkOoLfwWmN76O1ei37EYPWyJuwhxVYoNeDYvbMtT7dZ7p8NuQXcvOIRT2c7r1
ExJ4s8auCNG4Y89pESAkaXDU25GgpPAtPsoZOS+slm3Im7XPV5SrrVPitCvB79dio/HDNR0YQ5CI
UFpJn4uxCkiKH0FhV5oqlwHawPi39R4WXf/TcRbnTYo27x7xhTippYHLWazRjMCcVvO3NbMJ4us2
j+ayXbfxM/Tc4n1YNv7Nx0vvjgzTN15jFJ0Sm5Unr3sILaDUE9hZ0RHBoS4681Bg+zG0BMS9RZ6v
tl4pxJVzONgJjfUa4B0SEfO86WcQhSXrWoYxDEkX3qdqyj5aA+FZbMB0Kt1t+Or6yIX9kdhMjkBb
UHbjFakI6iRtJyjdPpEHXsyoXtkSiFt4mF7WFHmy+5Qu+NH0GIZHu6kA/mYb5A2YnS6ph0UGPVZ8
1G7nMI5Xe5yiOXHHMNsBwa2qh7tiJpOCr7RgpSphpJ2bET+OLXFwjci7i3h5mCjFmYdLWNfQOVx7
QIMjplvNrL1d071An0g2sn9BTm7+7kEJgRZc09hfMvRH7mntpw7lqbDxUvl197YGqLW82I3IGcnJ
GT6HD1hhPv3mYnkRCXEO9yFNSkBv0ccMvugeSJ7yh9Uh9oXuPe7g2gJ2/MyZiePT9fBscmw2Uga9
pq889WRAP1psn+gA3eRcKDvNzUC7nyuNhyqZO9R085DSc28gF5X7VmyvWdburlZaJXs5c5FB50Yi
TZXTkiI7u8RUHuQ60WOGaS99uUHln05mjXEz9PnYzSVC2Lcthq60F8wRwKwCTdbePzK6Ld29yjds
3ky4fbsNnVmwAyGUxJeVE7afZrPBSkT/nIznjG4Y6bKoQK74goT6peag22CfBfxVJkvoL9bxuP0a
7/m+0DJ27XhO1kht7+EQ8v01bq/VQRFZUoArB8/WFNAols9py3yPWxAJ2mijusqBhKc1FKChnvIV
uo9pF9wZMFGG/kzxKaG9tBgLsFXIT/H+I937AaNLnFVCP0KVZ+uTWIb4Zdf7TJp1oYk7hPPaZVWx
AKB70EEwoprrBoRuwgufoviT7iZ+UJAG38jI9+/dELZ32T5HaH+z7AIKZX9Ls3lAhb2un0i3zyfp
i6zMuhxuzpYXJ45y6WGJB1XHMgolkNSd3KKYwyvFMtQ1XFnyGWDx9p0L0mH50IEcw75fHuFjjz8j
qcyvdQfXi13l23ofzfJpYJLRi0Wm5JLLJVd1wC3oxQBjOivbtf6NhG44rUw2W4xpOjXvd/LNpbT9
uiIV/hKg9K3JhqVAeL/ULOiyn2IQRVpisnl8ZzzbzsRM4UOfAqI79WAX4huLBPFYjrNUyB2w7YTD
IDuhrUKaClLJ/CF7meMA14jvH3yIQQK5Xvr3ZE/ZKRgdFIDC0kuO+NpNBnqjyqOA3vgeKejOcXLf
U4mgi9+2onJiR+QsdUD5YYS00VGAsvqMnHIewseawrTsMGXsrthTdxqhEL7H29pXEaH8ATtIBjXp
RxSVpF/1d5vQEbohrCiY3obdbikyhRWHjLLAlh4mWnbodA+GLpQ3MxH9ww69tSsHucJazToPMjOS
GMwQL634vGdj/wteNg67yKBj60UYsgqSskwqZHziqjf9ZkuPARAN6trpxgLGW+uFD325jHrG1xrx
ipmhPXtqx5IVhf6a79FY60Wr23jfu3M0jzDHovYtKyBunZEEClhFonnOmp1Z9YaRAr+KIWX3UpsX
kHAeV+HMGw9F6xb+KaaOyJ4jE5Wq4dO82awmqtBzCdWTVapds5vNAZLIk0A/Y/pA8e5HOyPhY7JH
iKlY+LtdpkOYqbB22YK1QbshLlUL7qXCW6Md6qu4PY+IcSRVawJ7IDmQ75qKcOk/RLIGNzDeqsIo
qaqADerY73bdwEcEAPILy/LSojuuuMs+h64QtyBJEIsCP0lKnKfpKcZnBrcajf5jqpFrLjFBbL7b
W0nPaJDHVzgOot64jiGyTT18+rZA9Cq1lF7YpOdv1zFdqrS+n1+sLMj9sDP/lcolbmgBk4lBoH+b
osBC0d1wpQ6zgmCR8HDoD9pCyCqVGC9ZgJvcT3HeHTrEJWobyF8Bic0pm+Q21ldEqPofvY08vuqW
IalFoYtq5HwbfOzkGsNQqNm6dr5hA0SpNWZdNRZ2av4dNgdoxzURjn4AREIMnPyvuVSF8zKcZI8z
ly04qUHvZ5e91ea7zWL4baEgD8zGqCz/+5f9MyT128tm4EmAfiHBmSMV92cwZ9KDy3a/wdCeAlKU
Aincth6heeNIFQWaAzKZf5l5Ca+4z3/SlnhV5A3wxBY8vOiaNv9fUqNqBTctRrjPm0mvaiabQ/hQ
IQ4vwNMZgnQYiaafXbvBxI1QUwOGKNgJpj86PsNzTNPrfR5++HGlBg3UEKJ5xfAV+ZbFWxac8wCK
+Qhhhs3ZB+xm1NAyS9kvhFk8g/ldgFLJwgn1gWfR9p3QGRaQRmIwws1MJ3HKMJH6iUHWQAZz3JN7
E0n9UqDLtZXYUNZiSB4iLMc41HI79RiHp5uNWe8bbluy1NGWwZ5jaIyWD+rTK0ESSI5TFJsOUhnC
tM900HBQF7YF57D1PICrZBdZkdzs5wzJ8E8uYSO2FnqFD+ss7rreFdBgUVodkgDFZbV0aYIQShfs
KAsD0a7Q4PIwr1UPyvVcDKHpa4/5SOcc80po6QCz4/RUi7yJeL7AN0F//YbhlctUy2wOfoqpGFBr
OEfIEY7V8DUfpzg7DswUW5O2kf8+Fm4Iq0A5jSk3xq1hw4wDGLD0e15vEko0Gs3Z4QiAOhZUIUv0
ch7FJhGvphzCMSVKXejOr6Hd3bIRBJEC8NKR2fNaSqrQjwXDdOzECmBuxkgo0bB80wZiQz9CFog4
xfENbCYr/ajVTYoBgfSwOL+fJfWhO/62Of4tzPR5Bt8g/kqO/hEc/d8kUY8/5+uo7PWvf9X/hRBq
fCXg/jmF+jx38x9niP7223+HUKO/YThojjz4dW5jdOVK/wNCxWxR8HC/T3UHQIzeB/jh3ylUDArF
SP0MvwwYD6TgNUy4/j5E9DpxH/E7KIoYCQ9eCQPe/gHY/okTxszU/4KAjPMrgfnHo4eSNMPfT3D8
g2LGIIA/H3gyhOVH2C+CYaL5ccK4xFvCptTfaT3na6UwNm9/l1iQ98kkaHTbrw6z5OxA+/sgjsQv
0seOI4mYt49oKdpXhjkl33oIXC+YatqHTYyxa10ZZguKph73zdTk1GzvSDcuSRnYIIcJE/fdAjJt
CXtYKUY/yC1oYdDQfiNVXxCgTG2azo/JmCp9ihcVSjiuS/I1smvqv4Ncw7UXadb2R7XCujh2DCMk
7/KCD2e6L+Iqr0b58oIM5UzhPnVR/pIE2DUovIPikHpul9qMM3eNIVu+oOqZZZQ0xEpPAdf3gT7n
PjLyyBaK4tjBdmKf1lSqtNo615etDtL8NoQxcIernasDQ9eOUh5plrx0/ao+Aub25VAAi9dlx2f+
MIPVPVooFcOjiVJAA5VvIzU2dHOJ2A8WChkIcr2iQ8jweLWra7gbWu+6HwqQnzxrgd/Jqa3Shehn
DJTiQwWSqqCY/eHDdYIwAynxx9wK+G1RkMuXbHXZPej8QWcHqHP5Uu5J3OknguFOP1AItaYKMW7s
V7pN3cUIArOBqRTKPUZ1jEjew9M9SBPB6SpE9yNFwtSXuD9X3lCThphqJMaoOPgZq7i0MGA/Fxwh
4GPWUeNrtcwQQDArrsVYzZjuaGjabA+PnrHlFhdIb8rOwBEvYeoGY5X5tvul27WDPM03rALlx1ZV
Odg1oGiMshUu8b78WE2x9kdLIcqW68aGtCSISWg4hCuslHVZ6QsbFUaMzn4IyoIJqCM762xed3Jp
v6yjNEOFIWHpO8mKy0DdJI/Ykakpp1bzz4uZ8YOtPOVLZZGahsGTkfGeZkH4Fhd4iPeFjwblucnW
0UFKsOQlh5PLK+tJDK9mIz1mWqhO/MiXfDV1vMd+hyzRQhqNCyTVmg315f0+LMPPHRc6qdYJGad4
EEOCfOU+fwBvsxfE4FDAtzSAuZuIDIyUX8bpi8Pd/gH9MEXIqBfkZ2yGYT37nbKPjiJ+4TlyB9VA
LMOlDRwBLVkfBHFpIJ9DCjHadUg0ppgDy/u8OxuOYhiG3MTYBbPDoERGmdqDCnMygocYSJ1GOB53
es2SzZ4xABV8aqfgdAn0c1upYcugnh18UskEvA504BXf6rLl47eEBvxrsG3zVrmBx9DYulR9jCBG
0jIVxVazcCZx6Ykg7amYYyNgnDtMgykG5AfrPWJ4q1sQ558TlrZhle9y+1B7QZeGpIZFAKtadaSY
JJRV+BlIBgwlVDGGtUCirFqMw4S5sm3By7a0S1BZ9Cg/R/SKy8GDelC3OwSlsZwiuJ8lnZx42jUQ
txRS91SzfWQ/XZ/yl36kPdA7rHtoBVKIT51fqUZGHfwzqF6wwAYA0rvW/fINK8aB74PrOp8mnCgU
P3IrbwgMubhMXJe/xJQtFhMP4AJWaTZBocV45OCSmjb7ibIK1XvUmfwWU5ggjKQAXONyuMo2jQS9
v57ITuA3zsSg0sqpSo8T7UdTJ8ZhCms25vyczwmh5b9/////GTPJ/9sLvmbDB86t4Y+X/PVP/H7H
p8nf0uj6jByECGBjYAzZP+54JEYwwwd6KCbP0Pg6X/o/b/j4b5hLgxmeWYqkZ4IMyn/c8Hh4IAaI
k+uQioyiBUKo4t+44f/SWuD0RpmOaNJ1aCOmxMR/CXJhzm2n2YbtBUuuO+W4g2pGBP29Mvyn81H+
y1eB55mnyH5iBtVfsiULG3Z6PfVKMMX+tgOS+zpG6l/NDcKAjD9XKwihJ1GMKVf4fDB5HdM//1yt
jKYfktiiaOAacke59cpHqJTb4rHQuliPnpMUmgS4qtIh5w1+ZLtydACqHiXN1wgNlp6eJ1heeQOb
OJrvTNvFyc2CAekGm1Q5cpiQdbfNMM2DqbetpRhmjhjXCs0AMbKURe1wQuBaHyOyp/1Yd1vkNYB3
NxO8FbPKqQ51myETOIbLpYN+0lYYyIkRLjJNu6d2nrLpFGqUGjUZpjyCPOyS7wiFrcUpdVt0JG0C
mn0sJrBj8DfZQzun6lr+W3exSEh+yshQDA/h7MJXH8ctLwvYuS/GCAxJw7k536cQGsbDBptjOgQM
01KPsPQEaEUd7gZDTeABl4pmhS05lC7Y4jsO4Ar/A5WVUoD74QM7TM04OVAorxN49aICbZwVR4kT
TTbDSFt21CK/ViztMJlLgGH0otxiQie4fr47qxhpzVubiTR9x5w8Kuoc7Pb0OqlUXhTDbOCTmol/
bGFOKNDnNoEdj1QFGuwYoAWCwdPyznDavq+SupcJoMMvIxJEEFS3jd86E4/fhlBn381gkl8pskfT
14C0kL7k6Axw1CmM4eP2gYJeyQI9nKI9Ql5/K6xkiGQEin2i+QYqGr4L3MhuKdblEjKn0PRHTkKk
i3Idf4OAn071HLsYCnO8pYg0RqOLjyFdpG08hotAIuk0jassdMydVd6a4YCSOyRV0sGAw0z+LrJf
CjBJcL0yPsnTInP2kO2d+dNDxf5U3f8xpfd/0Hv9v5YC/G3C8T9vwP70SM/fnuJwTXD/vQMr/oan
OGFUcgj9FcLO9dz+PQaIRxbDdMZAEwygRA4wvz4Z4B8PcSB4vCuGDmMmO1RgHNHoiv7efyXZ30Ae
A2GBdvDb8zD/rdP5ei7+ofsKIzwvAQFFXB3oDWOS/iWBNmfiCq4UcdkPm70wEr7nFCzEuMXJCewh
SPUs6v/FyDCgK9e/9o8vG0Nquo4ywWWFYzT+66BqsLZcpRHAEQnkfn+RFtbJWQTwUWvsbAoPCtQB
qo8rFXXPWDGTh922UVbyNJ0WiJEBONukjUd1SIwqkqZdSeQqoMvDfgYOjhQAPtsfURdHbQ22RY3V
rHo6H9gIXvkrpkWFyQn6BsSXcB3EXGcJk1ODYYWuhprRJhfJBbxHJmP51nXa/wgMA5S9Y5RG3XFs
PuQ0VvPFcIZZZyD+9xijJnqrHsE0y885Y7yt4Zbs+U2EXS5KVOhtch53mn4BXLR3x6DIe9SyGE6s
MdO/SEnSrEh5Q19jQ4TLkueGwdGPggT4JTpEBB+4H3wd7RBBLz2myilopeA5eRkD2bLn/0ndeS3J
jWRb9lfqAwZlABzyNRA6NZmCyRdYUkEDDrhDfv0sJGumyeQ0efs+jM20tdHKksxAQLk4Z++1GWCn
6p2Clmhv8WOHB7xEPTUzy7qxkwSsAXOn+VxV5o2B7ELhUU7GK5mpeg8RefBQFY3+h6pGSo3aTbHd
jUcwCvuyRNvzngb8LHZ6ZBV/aWJBYp718ik/WNTcn0er9p7oKse72u48J3JlJZ8DGXQ3JpKuT71y
MrVx3SKIt3G2cKIN23dJU2G2q090iKoRmzY1gk0pUphUAfv6INJGZVtHdmP8HHVmuO2herngoUzE
XsucjEkU2+L9EBe+C3mmFDLC2KF3iXT0DotTKXAGFWHb32bzPAzvKZ5yzNir2mdq6GnktfOMCVUJ
p6BJ4i8Uk3VzXShlOOegqTLkm42V7fNEUVmeVZx/NmnOBhu0X3Tm2STa3mFiwb4mPixo3zZzVRfd
YWFeWNC7B4uIb7rcGGBPi26yxDkM2xyHlZMspjyjfa6guDiqR+bQZrm6rcxGPptDzn8WBpsKlBGt
owC9lHaWbAY/a5obDj23+b5DGFPsDJ9Nx22hLFHctqLXxQFE3IR63Z7qND9oLXi+2C6b6m6iechW
tpmbGiXgiOphvDWZm/OHStppeYnyaOIp9PDJoddoTNULc/PPD0H6ZsNxCu282KZmyCfTE/V9oOtF
4IHULWUS0AW0xtgdli2cImxlbhH73kcnMZJ5OyeVp/ZIQFLjqWup4B6WdOBpFtkin5k7PbEz2pEp
eB57zroWir9EdRvc1ZJmL1VRttHPszsxC8Ze1mx5U3AGjYGvp10/YzeLaFfz+waUe/PQ+JPFUqTs
eFVMOVFdxruD/M5npUYyjIfk8F5nTYXIvoKRv6NpywOJZQ5adY7C5j5zWiM7tRQG5m07Y7H6DCUq
R5029YpoFr+tv2plZN/KzgrfabuR7nNawx3I+8bSe/gk56Kwur2RLMEju8Ui3I/0vO+TNvOvm94y
0ZOWxzQhi4Ct/UQLPkpXWbU9zM4mt/wDmOMTLWz9sffn7sASYL8k7oOYC/ojCbdKozwQbZlELCT9
2zBpytvWNY2IdmWGlxtZ0oUorPhxWIIehZFtZP6dZ7PkFNU3iiAY1xo6DAegRtapXwaadHXWc/Uz
cZ0yGFNpCZ3xPbrmaVtmdvPFrmILhLrp3ZVNdSymrNv7ifs05Lig6pqGcb9YjzJovlbc5yu/1YBU
HQtGzMhiuJXxya/7T7WuUG1gYbE15iYzNt6TVwL9VfnzNlxvTDjjOTWC9tzN4bY1poeRQBSpzXQt
FaXsw0f/Cigb2/wBF0IXb4w5Q92u0Bh7fUOkTM3ACspfUkZPsmvKD49BJXaZs8DkSmy985sg3uAd
lh+sxAIgWzxSY7zAGeRFpgX3bAkOnpm2Z02/t/MKhx5ii9w+vkQISEaEw1wg+uWC/JpyX4HU3fRx
mO1NnPObVugLgSh75/Q5zESg8pBAKKI71dmWDKP5EpDXI9ynxZ/vKVQGG8iC5jFVNqJte+lOpKic
WFOu/TKU2PHwUS5IzNCEgKxvVy2LRxcPJ0UAzrrrMOOJQ48vcwnxwjT9lu3DF1iDJxraxzqzwU2o
an6OC/q4UZxyl1JsArhi6z3lxku6ZfcizPfM/OwrwpnV49TpGchl1TrbOctTykdL2u/NQQR3rRka
7kboFnWwd06KOrxma3EHS3QEps3DFIf90zD4dyQgGJteZZc6dI9DUKsNDYZrO4sZuCfkVImTHxI5
5zvUTPNpnstbdy0nWYrGtOeI5EyJBi+nq5ioDMgiJ0OGn/JBUdNxNN3eyBk8c9mYjI8b3q3xLgwm
TKOMPTt3LO8sKkVk8WgMFZ1WeoimYK5fRmxJy8aQPqoZOQ3lLltcLIs5rqad9MrxMFi1exxrL3+Y
zXis+KpJwKXuqD9tkGp+COcFRl62KASGFELkNrX74txRP7uvtW+9hG2VfAwNKT2cyrRUdhbGC0YO
SqfrNqwp3eCDj8Hw7CCHe0Fu3Fm4ZKnB9RX6190suWYT5MPEd4tj4hUxu4tcyHzXt3ZwTwaDgUwx
H5GJEWZi7JC9NLuY+eIqTYqSsTFZki3iEfU8pdo6dtQeP0rPbnf0crO7gtUj00QxAGMlleWmt8IX
6uAl8g8Ujps2a8pXjl/jfXKLUFuXoebXNkGfJDSwWCyYGz+g6Cy9od+MuveiZDHSm9ZKpm8hQg+a
1Q2FyWY2MvrpcokQoeRe1HaAl7YrVpnUL0QyGb0q4Q1b5cXYU2yzxPLFbQyezLzU11WWjH1U26kZ
7GuzMBHn6mncGmbNSdtjbCBvUsZ1taQUjGPZ+QfUeki8hy69IZNCHWIbK1FoDjijzdE8B0XBRhKp
x65TWm/LJKVb4E3VzLSYTxIrbwkEyfQgxfGk3vnSpVY994tge2gU7ZWFzCsq08FvUfwomBRd0b5v
23k50uodJnxoiIdQNNtbaamCWT9Jhs+wAeaDULn1oaVuj+BgKcslqp0pbTd12afHpMmdD6r3hl1R
oa/eJ4MRqg1qGfPRH0Ns5rjCs6pF9+F0KJ0qdnIbbEdoelXsRi7kgCsrb/1zYlfN+2Dyn7ISDYFS
A6IRc1DHopf1dUZZBLa3d1CMi9S9MV9uO5wa952K7R1TLC1KLHp48ZBJwqUQd1npZEeHAfSoWzs/
ZaIp9zELd4ZDdsBsEhVMQaM71L3AkCvK4aQ7EOwiK7y7gbX2Xd/146aGBnGhXffbZNKOl+U6CLdw
PikhoK7b5ZXf0GlsEusqBypy9lS/XKc2YW1bI8wzKgZUBj6z+1X0FtVQn4JwqK+XCb9Q08UHv4Ba
EKVLr3i1hS78d9roWGGhII8PFgyBbdDkxtp5Tj+YnerYsISyPFEVC+OjP1jhdpJlQGoWMsGlg5+n
kOdHkxzTr8ypFGQg4Y2o7CZ8eymbigA/XiTGEUvF7I53DD09Jfg0czEBypl1b0oPCDdNiX9k6YNI
4lHeAkTIcSBk0zkuC2Of24t+0EIY9ItzYz7myswvcHPrfWWP4hkRH/Ol08SeGdnaC/uLgQ76TYE7
7VGaxEztZeWh5MWsJ3Fb+rF+H6DZv0IyjrMS/PA7dpT0qhbDHw9mvNqJgwm5mSp7BuvZWZp6g+5/
uh9Naxh4oYP0G54SHmkaEPbHhNSmSHVeUkTmHApaK50c972xWheG0QxxZyTYb5HOBtuhrYqoFcP8
SY62zFd/+wBz17OnG280AnEuEprUR0+7JVlDedL4F2px70q9ICmfirDpDt3Q+ed0lY4LyoM4nyt1
JltmOtdVSdcE6sSu9PPPssXIt0UQPVy6TWgYKIjS9s6Y5vGcu0iRw06UOxuJLVGCRWJsymSk7u4o
GjqA9/ChGy3yTTuDR4jrYkic3cByJ7lJuf3kB2BSjGbsPGxu7JR+oQNCBAEtauSYJ/MInfVF0aV5
l3m6LPbjmCt3y1JMR46W5dUYoxbSjNSXfYr9px+yx9hLswtGdesiqBb3eshI9+gYNQ9h0Nr7oXfj
K4dR/MYda39nB5nBGiDJHlwUQBGgznQHMjC9GthiE44lnM9Bv6CW8Ex1OXXlcGcArTnUTfCQi7I9
mbMoLjF51Q/d1Kr9IiHzaTNRB2pDzTG2bUJGGIOAPKFUQmRnenIjoZheFdpmoqYP0eyaLGOhv/A0
9z6mW6ed3i3D5GGfMVloZA0Kzm1axqq/cNlQoudoKedTbUWizJR/mOx2OJn1IJArInrYr9WOc1B7
uoh4ZYxji1NnL7p6QinD4Tno6pNHvYVnXqz2eW810sc1++58Ndf3rraZxBe17irxscYlJ1xoK7mN
J8/b06ewr8q29h9R3C3f8lcTv179/BXGfjaQGHtavu0uLAekyq8IgGKlAUyvYICYUEXAELoxLwJ4
tUw4gcPdAiTQrUgB3eWw7JEghQcScYpbz2+gDxhOgtbe1KAKYOKGyAV9YaXnHhHXRCMajAGhaToa
4zL70jbLvKv6lXSQZk63Hysj1fv6OwzhOxhhZSSM/ujTs1nJCYaGoTCvrI7WQ0giG155quXOJ2+l
Lswrf6F8RTGYvYppVfbOvDNfYQ0JGwyQA90KcUCYU2wnVMNPIinaZ7dMNLFvjnhnoe1AFJzEJ6h8
2bl+JURgO6ju+1duhFdPAO4XKGDf3BUsgQzoawXseF8PCYtgQJ3kKnDnIUKolU4xv4IqbKTPnztT
+4AwmOBYBqD66KYUvduAl+giXezipLps2BtEdAHBWHkYbQsG2MjybNwkKy+DI6dRsTI07JWmQRNd
bLEHqycmt+qEEUJcI/XXx85oG7rxPDPoz8a6fB/SXbwqRZndV95cXDszaU7DyvRom4CwGsxSWO+K
ffuK/ohfMSAeYzwTxUoHKVWp9kMJPPzz3IvipUSUw42d/U+ZnqczNBIa6nXdnMxuRY8gNMjxgBUF
SBJQyOOd7mIfyErqV9MJbY77HkoLKjW5Uk00QVS4nBjHLsfCRDHFbjpjE5g03kUxt2a5X0odmtu+
wBKKhryFfqmL7C632RPt4sL2PpZWUvYRNRs0tvYiVZJvkIaWR8gApOiUWvnQp4KxvSzwP/tRAH5A
nPB21C9lPbcvpgHuYDJ7YHcTFpCO14h1KVePivPV6FACj4aiqIBmkGW3J3EoxS4mWfwwh5rLsWPF
+Y3FGYiZBgkFEqHMyKBimEm/hcDb3SADsJ6pToH304BtLnzc8E9t5d8zf5vMHKNqvow97e5I1mHr
8mTN6qVAWXYe05rtePxa33LLgf+uyCf5zLwwpKfRMPy7QCBm2DJadg9Z0edUsHDTprAcnOa4YF9E
bZDJ4QzPvd3hLxvvM9hBYF3cjvVjaKVPPZKAc15aFSyq2E1etGwoLKxpneyUEE5Sa5hGRPunXgT1
0+DZeKfTxaK6ZmifykAxpzjJLV8hnoTrhYhvygL+bBnUKVOkgKkIl7MyZL0lE0zXY0rYpCGSZcQH
CE5waSHeOscq1DJCCtV95rdZ9LsDSw0CmOSzTo34oibAZWTrkBcSlULY8SESyNkMiKI1aV9LH39b
PKty59CYfQgsBY/GaflnvJOChzccABwlosIo8P3n+WvdyV1rJ3TpxSkIknOS1AmWqNzDv5HFLjoI
OCods/XGi6velFFF3YFgSIVQJosoDcrmpkpyLoYN8w2QI2qxpboow4F8N8gwI2Un4UsAJ36FVw9v
X5WoW28JKc/AC5fPtYNUdyvBsE7RGMT8aeWVXV1QszabBwHS3A7Y/oryobNmbn+HggO6TtozCxl5
OfMFp7EVxZXC3tZ+qmqfEkwVU2H9p5RD/YqLZKPgy6lrdFl5meZG5m7JVYqbXViJMT/i9SWdAJNJ
Pt1NcSuf4U7wAQTUcfm+13aEZL18YRipq/ajMrkHnkw4OU9M/JuwGdtip1zUOIfZXVpKXmMXcqH6
ouOUtBJ8PnYMPnSSsm5uDNRSYLl0YVUXLQgy9VzSlF1tffHSPJi4caY7hsskP6g1t/cKlTAPZcp2
vbiqZlK13GgO8r64thh6qsuhL/onFv5KP9YY6boHSwHe2I+N36wTWhLrQ286fgvDFiXfVaXIUT10
Y+OuApD1VGn69t6JMiDWr7rSc8SUrurrHGdquh34DhMWX2he1LUEZTtIkrETIbat+13mNZziVCL8
2iCQIvNilF0C1NdtMLY61SWyKAgQ3eQ8ZlNgs0tF7Vm5hHvV/lLdO/Ewepv/YWJto9zmgFaGmkTM
pjlD0pdUM+UaHGg1JzQq7vMPyrZ/Wkx//RA6/as+doWQw4VbFWtrlvXPDdh8TOzQzARPrS3woUwi
o6daDVADIAJ3RHFYfaX/AC60fzkovxvaq0KOhaCNUvbng7KYpjvP4gnBkSGfqd4NZhTzNHzt2N5t
7X5xceuqFvPXYEBXK/vaMPYw2hk7x6K9K8cql1E4mO4O+howngm7+yxa92M7ImLduunI1pjkYMhM
s4bAwcZFBw+OZwzv/dZK92jTLNz82LC3oZcjKPr9NV2//g/dGC4l+l9B23zl6JJU+OaaLgbmCaYP
9FRUNnm2wbIladFulXCn2250xivhj2BRmqS9//2Rf72wlhCoEBD4okGgFfXzhW151YasRhU15DYL
y6L0TlSN06+pK9lAhHSg8j/cyzfkw1XqzKI1CAm2ZImKZuJNBx8Mq+qHijISWvT4enEGTMcudokp
X1xJQmwYXFZF698Y7iDPtH2RznSTSiKT9r6xXyn4tFFTYf8pzuZn5uH6vQKLcjI9P7qFSLHfXIq6
7exVtMOuOban2wAa1C2ERpaLnZmzNvj9dX8jY3g9GOGt1DdJXeJtenPHQ5x2TaOsfvPd55mWUvRR
OCXO6ffHeXtSlu3TZ/PB8vBkkQhMG/NHzOQ8LHnOO9Xwciqq7Sa1ohK8DR6riFIGc8PvD/f2QeZw
q5YFBcxKKhbhGxVIPVtZzXgEN/J14smmjN7DPFMEOgTxahQpETSu5O/EprK8sMba/v4LEAT55l2i
12nS1LUdZHoIZF///gf6dTZi/ypWIRfr+7Z/SlW5GLvccbRHB9JIAC4oZ9gZSAvpFqSqeI6XsiEU
Gq0EBT0fM9QWRzwVE01T8VolKREbMfHQq9sISuFGEL6YA1MUThM5UzxQZNOMH6jPx4w9BlDTI0r1
0WdDnM4NBeAaT/RsNrZ5lAnev63ba8b+720Zd9BMtDQS1jUorufmxqY2jeic1W1O5uukPgbJ7GQX
NQtZ+5pOhCe3RukBYOlIFte3JTlv3SZUk9U8sLdgQqVzQ3ewzScmXT2YfHAAAQsEXh9jf51MlH0A
SGL+bABwFLuiid2L1hf+XRLO/LR1fRf1xSiQUcJitYDZmCgbIoDOrAbsAW0EF1LD0RGaW8m4lrwk
cpLxPsut4Fx1ikKwo/3+Mg+K8JspUqZKrnHGGgDpXHvuNaFUT3UYr47RNE0fl04vdyAZNJOp7fAV
3DKmK4XkkH5L1sGNOZT+wCJEB8a0HFNYIv1XF94FNr0w7Y33U07i9WluBqZ7BSme4oQUpAM3S5Dh
+BUBnyMyKkk7e2mBDTohS6po7lJWUQXkd2gvjIIHY8q5ljHdnOWI9NTQJ5gXTNAVOGb6ea/rEbct
wuw8NQ4+sExoSqkKg4B51NZoVheTP5KMgoOA8nUfzrLdDa+f0GcOB0Euo/It3snWB0OSZeGR3t7r
RfA5aezJHL0xwNVdLqzx82ishlTd4miSz2rJNc0bOcVUmvE+Z27oP9mi46nJTfocszG217HWdbWL
ZQGNMjaCl7iYrpDB0lvw6ny+RrbFBrJU+Wycv6/SpjEHros+ioy+dgAcRGXzm9UU9t0MERInWoB0
fBtX9VKe2TbVf5r23mgfiAlmqGAJFTLsup73GjD/w6saekUhhVWvwsaMNX1CT/GOc2ScCpzYMCOr
Ta/zoOcW/H6QeDv4Ej/kMM36HB9ZnP12NWGP7A/jYKTfXYaM7wkxwVjz2d3+Ic3h7eRqwWHwCAJe
6fB4wP03oyGtqDS0qR5uaifIL0iK8RZe3rXri4TzeUiy4U/5Vutw/uNCAi0DJTSLA5NVZqLx+Hm4
p5KL0C0HluoIw39MQ6v6mpuia49pHiLctmvIbJtywZB2ES9W80HzGn77/cX9ZcYBuY2SITRRXK0K
vTeCFgyS+YTPF511moU307ySq5JJfEU1y0v9+2P98gBxLJdrHLhEjvjWW7h0in3V6RwfD+zSFJ9w
C69S2bTkB+HQyI3fBdOX74qH//y4HhR+GmNrbOLrEueHB3chW8CoQSxszDGYbpuZzREFPP8OmwVS
E+HOX6pk5Vz//qi8kG9ur20CKCF8IiCGhAv8NoSOuQhjcGyNLEl0eWOaSp1nx+yQpcMQkDvbabwv
mV9M34BuW19cQ6NJtkmKf1EQpfTOCOb2C+z9zt69Umyxl9JkR2JX3vnVIB5k7VeX4UTRcZOhgHgM
6RG/VJlt6i1YySDdALifmQEBR8gIM/64tZNheCmzYFXSoJ4/u7wMzdYew/lFuINqMUkabX7JoEnn
p/WaT6OOjfawWPZ0QjJRB7eT5TOLzFmXZB+gZVVaRynUJNAPHokr4uC/bnt75msjgqPMRtzEmxCf
NKWq/msIxg/EYhwskjjPxfHpctWDcUQHw2CaOrnuN11vZHjMXrf1YSf5OQpvpkXSUilxVmzBg1tn
mPmEpJRZfW3qJn5X+Gj2gNmNMGrPQMLzYAf7QCLq6auKraitKj6zBijKfBYut4kSC2qPwEFDsgCK
hiw0DFft0FXBPltWoDE5tcaNom3/fnqtz6RJt0AQTpYvOZxYCl9ZaN4ot9KcCOoZSsEzXzLMg+ng
FqUDXaRGbgOk+ltZChfrHInqzMdzYKoVKOKZl8rNKSS7oLe2spO9c2xkTUyOZ7jxEyENtU8sQR8e
pyURH5TMyIDBl87ywPBceTYa7JV1lzgYUdI8yHZ1iJq2y9dHWyOSO9JFDohnhYxIFSJ3tBMF0zh0
+OUBe4ZydC++D9UwYLjEJp3D4vJ7rSZ3slo9Sxyl3KowYKqGjMEy6fu/p0ETJBdmhnj6MtNd4Fz6
VBIxNzRiC7p/krCGlpCglFIZzwZtk3sH9QtFHceMgauqsbjA8drg8ZAGaBzN6vPgzqG7B8M96n1J
nE4VmUvfx1d5DTB331VatTvEGVV1lY1qHqJyQtW8ddHdGBFqQB7m76qUBW2xjchCJ/LgVQGFZCwL
CPV9IXFHdLwjFY2x9ebmHUlokfSg7F3A0fnHdvdfFVfbtgmzEzsqzlCLFL+3u7QamRy+oLzdJCHF
jw11xMK4a7Rc6k+vQ8z/NX/f/4vWPZsZ6t8rR++7rM6+vHz566X+8td98+nljZNv/e3vOlIc+AhJ
mdmw8WFKxpnHfP9dSGp41t8h+3a0/iws0PSv+7l/OfkEcDLi24h0gtKwxvH8oyRF58/213RMHAIo
Udk1/fd1/kyDzEckoPBBRDsQKrBOHj9MSqbvJ1NL2yRKx7E/oN8UO3idevvD1fk/lH+Cn+2CNMAQ
4PPemba7Fg5M0/75MEgzcJNNRRwZ9HjuM9Gn064Eit8RMdWlz0XqEECH26r1tnRPQIIvuL7wEulp
upndOpv3S+yuSilpDmoH8XHdIWZ9DgPT01mkUtOeLqVw+ptqQKq1W4Jg+gQ+h3ERm31xSCB6Py7K
AR8N4s50aZHas4xUaalnCgjdbTc7SXKhvIWU0RhKy12Z9Xa76WmGkx7ure4dVJ1g/6i15+4pLnXQ
n3KUp7e5UGW56QY5XQ9BG3pgCoFXHyZvblEZxk59CT2joItb15ipANSn3gZnQbZW48PlG72mNmG+
TZqbwkizx4xWMiO08vrH1i6dMeqcGkOxY9TzZU/LVdCN6pwTwr6FjMeMVYtX2cOyk4uLM6hqSyzT
aMoCF5rbKn1wCalwIhpTWLjI0bmvEDkaW4yE3nUqMMtB0HHTO0mELpJzaDKoMusW3PbkxAFt1HIN
52mLaogcoyCRdyjsT3SPiXquaDV/+f1jsj5s/1qI8pQ4LKxdVr14T9bRa10l/vAwFtWEFWDujEgs
KjyqieS3UCBq+v1RrNW78sthvCBgwx+wuHqbvzPXMUAiAlWB2NTjqcj8d0gykN8i7LwIhFRRFsfx
BeG2fcRrm1+SO5L94Tvw0v/yFWDUYxZHFI4e+E1pMsGigL6KCESfasJVOXXiuG5nNlhD5A6ZmP2H
F3C9cm9PmUGG68uryKDy5njaEVPhAAaIgArLyFlcRDZaFZgufOvw+8v7xmzzehdRMnAc2+Ux896m
0bUyjTOgOjG9szozDmu76gMwX6ZAcPEaG5+oXbY0wALgILvqtklM8+uIeLcgYzYHvrkUKciTuhlu
2oHvjXQ11CGbE1yXetSujmKBMHMreX2QB3issqZxgWxvq+IORqx/lXtNd/16Vv/RHPdf9LANXzvd
d1//IilJ/bXv6y8vSFPr/x/86quP4N9Peg9F95LVX390s+Ex/18TnWP+jT0gMLGu4DKHxMKM9X2e
s+2/KRYSo75OL9gH1sH/n2nOtf/mb/DAmbzypkO00v+e5hznb+rLK0vDJiVNrA7z/76dDZOETVMn
ZLolrsdnu/vzyFKloP7tvgOCj70Y2HPuoIFRfypk/jx++d+PwpaSUySi3noNC/1h/IK0E5DZtSCE
i7PZQPZY6OOkq/n7euvfLuzeFCs5DE06wXRKL4W3+W15VruVFGQKDFsEED3YCJOCYZUYx7BDQuD3
tXowarVcNIWFb/yHO377fcT4sY/zJuNnPUUOyP48hLTCht9/M5BUcatKs2zI8k4Y1T6V9PSxqOkW
gRU0x7padhqHOfA12yWL0g/C5FFbnfVc21Ubb9NKYdUyelFSuIEek+yqzmzqa8slV6r4w3f99W44
azmBejkDLXf+zWziBAOMk94c4PkJ/c7GD5ycPHMuxR+MMW/qCVwSVmMOHMrVfslh3jxbOX3TEXjp
tEWDBAGGJsPkrhXZdrwKmtHDlCd7KuofUuzy2vtPT5IAo8AmyGj9v80D8fOD3WudW60gp8RXhrdd
0tm/INa++8N09fP0wV1nHF+7AbhKeSfJRfv5KEg1cgJyCHXP/Vw9D16AosMV8pGW9offP2A/T4yv
RwJn4whclkQuWetC+sclAHswWdEtsEDeWVO6qQEUbiCs+ttgmoyLsiBV6z+/ggSMM1tR2lv9Tevt
/eGlzfreIYYvF1sX9tMx9dBIT+A5v5vs/u07+8tDwoAIm2itWFL//GUCdnHCd07OUYQp43c5Mr59
6WfmFtC1ONlm+yga1NW/v5Z/OuabB7PKEMuTCyO2dkAaDJaAZWsV7edVpvikg4I4l8T3/5AA+esx
GZI4V1qv7Cogg/x8NdlNoOTGCcExjfg85Iu+tcQyncnZwSzv5mNB1FOZjfHu9+f663PD6tFz2e5a
PKBEPv983KRG15i32t625Bm/Y2ORvpQLYEqGX1oSg1cVf0hx/OWVYATkf5Yg45oms2v/fMAGX5Qq
W9fdWjqQN9CFW0kLqMq9bRvkxun3Z2eRJM3n/WsFR2fKYa3KgaiTglthG/Xz8aymlbPfFq+K7BI3
BcX9+ixzekdPue5K8CWcZLxPyAarD7YuyTux0eCBpwOKfnStrrVeYGPTlQElUgzdGb41MpS582dj
L7sFqmwD0b7aTLiR0GKAt2h2Vgcdc1cPTT0cGNaoIc6+msSxJ6vXAlyAwWNjB33WRVVHCAj6+Wpx
LubBtwC9LakQTwG2I9JUkzJSC3kuJdXlHRolZMZtnSw26TuEdX1ysnai3xXMgNfGxmu942D2oXXO
YWB+trpqNLdZZsgPEIV99+Tlw4ICyE19fwP4ZahprDXEXiRm41pbYiN42ocuHA7orWlSx5UkHEDA
3i+ucpOFP904kdiHxHDz27ENx2GzEIs73EIMTMW+tX35QcKSQhFMponcT7p1gkvHh7JKvpkZ4IFD
s38TmET1Hb3EVI/EmQRovayk6GjJ1MR3fWZ0JA9vB+HSnjF0xKrl0qLGLYDnd+SZPWgTb9RGkiDI
JaSWB6tSIwndQQUg2mzpa/04T+wcDyGxchZqsVKCplyjIC6W1aNsk0Fj7JzCjwOQLE58F0o9mgeT
GNuPpK5ovOXNPKDxNsex89f0uimw3o9MF9ad0yJgOVTzXNmHBa+KHOEVNk2yM8JCj9T6aOHDDhsG
43JMJ/CohlENRCM01VSzg03ATDBNJOOu0dozdsLKSxKwEEUXt7al6uU0tNqpIgt6/XIiPsTJt/2Y
+NMOv6j1RHWQRNh4LNwLpbjv7OEXQ6pLdlnhfTLrxtokedwL+nFDS45BZ5ubFMJWGE1oYYprV+Zy
3tMkj0+xwwS4CdO0LNm+Se99B3d42pBN1TYXjOssNioZ4mcDfmFXkYc756WrFQsm0jQgwNJJksGH
Vmvna1yn2QzTexngWBolDBQbfp+BPHpqHwctjHvbxje0Rx9ejyRKxEhskaJbBqqvHMZLBZKZGieP
zTeefOSzXiMHYyNUHD8W/dBKsiypJWxsb8KRskib1yKLk+zcLO6YRhM5tHd1byX1jlQYAogNXiLB
a0WQ7sGvm+Spof3Dh1AkwHaubAFlvp/bTyJBLX+d5WSRbSrbmwnHDBDK4Wwb4KQsS4psGD42sB6s
dlXkyGCeeLzY2MKajfVnt7IXMwrgMWNNcEZeht7o5mZbQRTFzuABQT5Cbw2dvRK1gXBWBDKMXMde
IC6xsBpXtqR0EAnw3hBBMibJOyZBdsy9N6Q96BZB0kscDkRPEDbx3Cej+QFUcX4TULN08ERNLsDL
XIFdAoSCqCkMyY54oGJmnnl1zWc9DkQCd9Kw39cqWcKPeJGCBHatgxkpKgIy6IjLSqv0VigIpDl1
jnrhcyqzUNVAV9NtiVrEbUhLzQQXaeE7VLd0qjt1kZVW/34QiZuezKazkcP3JL/N1GYKJuV9MJMz
eBJ2SSsbkXaaX8pyVZp39qzs25bAE/UOv61NoT3A8j8cKxRpgK3rrOi+kE5mTfcGPtH6yLtZlzs0
ek7wNcHuF+9L1qbUefqYonBPXgoGqnEEnNPUwGnfIQ/zCDCpnHLlRsHv6/ykOiyZD5w5QD4ezRY8
vpMJSOkuMEZ4jBYt3Hcsos1HisuarIlAutuQqnq+NceyxSFhmc8NffivXl/O32pWAeLg4u28oXea
SZysVfspN2r5kRr6eGcXkhwDJ2mDBxMR1aPZadfaUC00kdwyLkKH8oN3eRkaX2TYLB/UKJp2O7NF
JPlGu8o/N/HUHiwGz2Hrk5XCs2S6lY8uMkGUNudZdRSylNdG7YttDQlniQKVj8O+m1Uzbe0iDX1U
aYgU7g1owQRhBrG8LPAd3vtFwoj1P6k7k+XIlTNLv4qsNr2CDPOwqFpEIAYG55nMDYxkkgAcgzsc
cExP319IapV0y7qstOhFm8lkusqbHCIC7v9wznfGjpNxk8wrsH+7QNlmIbV/mWxUtBuSOtfsMDQu
SdOxDBgzImk131NS9g6Ob2295F3l3rUWGRVnKV2dp7323DN0Omj3bie94SQWZMOQqE2OY0vytGdD
XB9lVWb6okeO8DFVsYUqpZjNW+/UbrVpfEuwRRHLfGN8td7XfWnprSFfDmFlgJV2o3LPXiGIZMjf
nLZ2iXBtBSbMOhAfEOMXFoIJRF7iehQ/eR34ZMKNq6ttInAAou0leOV7z6k7/TTZA1Qyx3jjx/mt
/cKh6FFgDVNobzyL35TYg3IqEUlW5hoo5ox1qp79Q4MRa9hJ0ed3aAC4fES7FG9LwO+fxrHo2x23
MPpgd9admxaV9oilw7l8t1prh2emHwg6GBuLQzlL/I4bPMIgmA5raX3qlr0tYkWZOOmIOo5I98Vr
fzHUy5Ibomgqk3Y+d8iTvYyQbJtkrK/byTjODq282hG17uH+gWb1DQNeoSu1IiRcjIvUVwi7ut8j
O7aSA3Fg0Y+IhbbSbMFkz8na+ryjnh53QTjkGSEgkq8HuP+WjX0wH7ooWZm6LniFNgSg1a/YypCW
ENcQjNCGz2ATAk7guYqBkhnkuhMUeyeYVLO18EhDzgWhT8ShIuzTY0v60ec2GgwHVPPM7ow0uo27
Ip6o6zZ7I+sNMgPgMxfnuj97z+vkkH5QQuyBMTYY+WFZbVinAXtbZOAaEzHqj9kFrq/7+Vfs1lm+
R9yuH3IRrazabA/8K7IYCfabtCR7q5SK5hQCcT3vqti391bvDmbLE9Jh1PIaEnacombVSMnzWXIo
PsRczm3a+BnrQ0L/mJ7jz4KSOlB9DbthjTk2nUKiAShjHXl7aODAQEd01zjdgfO81zGrgbQyK2r1
PneF2fUZGBMcjqDMNvyA2Dyjyu2PczXopyUuhH2RIbNkkMfAYE4TxM/2DVGrrZWWquJdhdBWPETU
pVY6ZUitt7OrlzFVGDZ3nmaPghg/GD/hibMIyPHmAs8ORZhsQiyAiIPK0MJfWqzYVNlQjpRV0PVv
BOHrE8IaAxazh5ZHYLSvnIuyVS41pKoKMqCydn6vUYsTNsVKdzxOYTQ8ZLnfDifUYQE30OQXL2r0
KMri2Vf4lpG633bKtP7BnoiLOEaou4edJzoK4NLpy9dpzcYP7U4MI0mmPOd6jmX0k6EgJYTVw0O5
BQzs/oxBmzyGtUlONuYmkc690i+jZ1cvg5uTyOAWGZ/nYm2cw5D05D3IJMJemsuQ5blvFv2CE8lw
x0dGfc6ykI9tOY7PvVaMQket1BGGIL+0VmUQbqvgTDSKJsBu6cKKKl0bEg5BUoTtfTuTHIdJTEFh
6xqne+2rEVpYMNvtSVohKNLCOPZ5qKOiF6uo8LR5Z3fJrnbWZNq5iHfVlm6P2jRgvAFerXcxSYAc
CtF3LYkj06gNJ8CFBJpfug0NEitIx7teyRqUKfMtDRFidohIHSNaYVzNRUGMx2D30zZGxQkKO1vG
cedkYfiIYtmvDsoJ2usgztY3TYWHK3luKBPtHgH71i2FT2DG2k0XUAPa12yBEr1Brdjc8HZ2bD9E
PARbIqfd+3Dol1/FSp552o518ziMwn503aV95gZCh+whOPgey5lIjLxczB3ovRXrf1yxmliaJb5h
Hd3P5zzG/AVUZNltCVWTCSvheP4ai6a9Yd5+7jl4Y0m8XMuegNLZYucV5zMJewR8AFGaB7u9UHE5
0AAEJBJi3bTAXyzR7L5avsFXbQJN8qm3Cl584L7tRSBCHp2MgvV+5YTUfCRGib8PfMjjgpH9g8Ea
vjkYzNiJS8eoH4f/+2wfmLtPiGL4CsPC07eTyGgJZhIz4k3Xw5DldU/Uo0MY4p6QB588EbNSgRA9
6eEvywcbJOAcTu95Hih0Mm0XXFsTZzuK9Uk+CpNbHM4K/SGkDGsiRDjz8+aUee6Ug7Ks5TNh0sVn
nLQKQHmT+bftSAzzJUdk895D9JOHYZrjxzo7G+2tWZpfgw4D/mc+nYGXM4BrX8rsJeaDUF34YCpf
E3skgoLANIccQCKGr1S3cIY2Ykoe6obuNfVDQgPwDtsB/SD1NFVTJWwe2Dn3MEWFgA+5YsCY0u3m
zlvYF2RP1RHHfaE01EENjyLfLTSL3zAtAZiQjpaZ3Zwj0t8JB2EellKpqGksMvUwVg0yHS1a2TP4
A9NSiA+FLiiasa6uKG4Pfs2Zu5U9AODtZIII8mhujdmmRSz05PiSwzmY4uCdusV3UycQ6lZmZ6W+
HofBA/Ar2hIvjfEuuxEC61YAOGk35eT02b1RtU0oWWim99FL2qeKZqnmZBXtjdFwTG8YC6KnoZag
9tDKxc6hZhmybaJFFbxtPUL5YVgNVsBcdr/Q1pU9v1kyYWJrBlLbRjENehuYuHlycuU/2cbGuBoP
sfdYVHmFhQaM+0JnRdFId94n4QZmc/lRRICSkU/W60ezJrRncRNzpJuAT/oG1MCQgWVwxU9Iuinv
XGmKPU7Q6hfElvFbuWZu9wQOcTXxflhYGnv0R4wffd5VGVTYQpHbhD+EmC3ytiXllCSicQXBKjHd
RhhFmzlKcXC5zf78m34XlsAMW4iiBtopZXHKWorangkSWBT6i2pb+ov4Lq2JUWPTUgJD9nLXZRvl
fhVuUVxWeuMScnnlDb58M6b2rvLejqwthikaTiJq3A8Yt9bVqOcBwR6ReIjKOE420hPDQzfEgU/2
jF2I/YiXx06rIKh5IZdctnvYYtkn5YFpYXDaC72sFfJzIOJfziHnPA8btF7xDWqW6JF0cOvZRHX3
kWX1ys3ulfkTsZV0MyJDDwRkOgsfZ4qoYps0ZZeR1Fgn3iEZE74OxQFTi7Nx6LfLZvxNBbZ6ziIS
IzZDXWbDkZTVmMwYLCzq3D/13t6Nw3W4oEmlvNSEOPB7VFQdB0WuG8GeUUVie0MGQpVLQjdHPykk
zsx8uNTAzgDRzO0lS4kA0dlCwMqRE3VFAx3ZkFByV3kPU1h1zq4ccIduljboHqpqaijnfW/lTAnw
w21yEgHWlOgjifOuyylALeLY7omQIOiBpm3BSjZwDqNbk6UC6T0G+cEEZ3MLGNP3ZDh7a11lUTxy
LiPNjo1hvKSYoVwZEi2tA156g5zbB5JE8dAGzBB05OtjBrMu/gCWG7iwAhoCdCHi+a+jlqgG4W/F
Zjs5xBlsJi8Qt7OJg27HEGutdx06HGxqTZNclMuALEm3y2jSCOTcyxAJRjX+MDofsP1JaI77hexO
A0xcnlqncvLjmJTkV7qjVe3NzAcPl+aShEQ5wwS/bKZF82+cxdYx24m3aVZkdwTQ9TyymSN+hhbQ
+Ue3QhvYtBW0v0vdg3eEozcXzUYmeDQ3/mj4DuSPwvEo2iIMjh5MPPdoFjDuOCkIzNjTEfbXqBMI
cpwShGubHssOoZsCgdtmUMVibfHSTOte45tNdn4exG7aJB6cDN6+cS9A9NRp2PNZ2aFSjNWbzbBK
7Mnj5WSerXkA00SSWLgFPhYZ7NZwIhzREzwLClXgqFAZOcJuM83PPMEr/KiemQnRRIE44go5p0eT
VZtsdKAIUtJBOH9XpOS80WyQIymDYf1Czx+cXCcEQtL1efgWEDDzqoWrv/LGT6rt6BcJbIZ5Cr6Z
HhOtA7kPUACTmGjZR5Nrfk/RjFyOQr17T6Aw3iLvy7HklXn8zK0low0M16BBSDPKe3YcdnQdgy58
JmwJRW9vd8ldHbXVG3MNAj0i3McU0l3fm7R3yC/agGXm3rcAukt4QY62NgHqQkK76C6+SHxgJIO9
hJAiJcpwCzxyCXDc2TkhlHHuf3rCzh5J4dak00WZHVyvcQ8dQmTO8ivyznlYDsgbRg16JFC40qQr
3/Uls8IUOIOWqRf1kXssB9J6N6R1IGmbPNUGKVm5gv0Wz+8dNGKeCFOF6qeVeHKOGISoIrhSa0AE
8sz9EfY6NiSqCPm8dOxyNuU6zE9KDxiKjRdRNQwEnQ3HkbChjocoCKJ0noW6knPPce5PY8KpMLJh
YO5Hkisqgc6lAmL6eWX8GtKza6AepbkF+IVevyzvYRu4SARAqxBk4GTVB55412Dox19P5lcgYcsA
E3i1G+wysKRRxm0Mpkq+sRQLJUHfhLcLqiH/WPtMPvgQFflrYjHc2ZpF4rRlpsfIrS8j/ze7Bu2k
NacBVBqtSM1qgVW9lx28CZQ7mHZThzBnsZHuWsVHjubxLW5akjNstEzU3zajp03eBDCayMIzBAph
hXyVhHl8Ayp2HkUbD9mO0LKJN5Px1da4fffMiTneuGOEAGKg0XTxLVfuj1f31ae7eNAjynq28sPS
0Pbs/GV03jDZYvk2Rsc9jIjSXAddjMm7BLAW7qbqPDqxZFDy9VhaLvxc8LnBgFGKbasGAuyxXCpF
Wrjl5W+oNrq7pLYavWUkkN3DiT7b+ZxZ3AF4dsnJSVr3SO7dmOx9Z2xurGpp+r2wnCyBbpHFz5GY
Fp5igj3j7TlNoqdsq914L8OsB6wQOFCfRGSWeE9XlV0VNn5DHDb50J9Eo+QbSCbZ7UjYLX7sJHfr
fetaqIBn4myefHauvGkisH5lQ5ARgc2LAHmc0V++i6baERuPSIq7bhXx15R4owN9I29e7dAiQAhA
efVcjlI3Owe1O3TmGbkwdmYreh7nquPW53yY9zXIgy+WzQyRBAgca0tGXbBeSYIUVj4xbvurXRaP
Gqm0ve5zVP6a7QbS2hgNDUQu3MkxsOsLOVnTt4eh57fT+ZCouGm0OZUDW5lNb01WsidJlSBHLxqr
beXggd0FRlZz2kGcodFhanGtOScszkWzHCPfQHfwuZ9f8TZa09anXLnw4LINHB7a/6q9PO62XUde
DB00zmphE1+XZvYS34pQBQ8Lk54vm1EY86Q5sj6LXtIp+Wde7CFMgoERhxOpH3LdpJWyCshvZi4M
UvR6zz2y1K7Vye2IwswXQwpng+2WCoLR7XeSrOQ9uzAAryx4Ttm26WtsXuGwVp/5pMXM8yTJYiwM
tquN7JDzbrykpNKehMcxu1AijttpQIVGdhHs842OiUk+Si+MTlZYd79FYBcl5yi7A07NqfR3Tcy7
dKbzE3/cMjLvKHkzp7wEJpC76bhG5bsTd3xY6NgmiYqt5ymOCJC7BXu5/ELUm9DqwdqieSwNdACm
+AQfWSxrLQY+i34qlOt/u+0K51eofr6pO4zxGzvzJs1FIL0EDKTlPCBco7rI/LWvUmspRkYeOR+L
rcfBMe5G1pkL8T7hKi7YsgW3kzeMPa2qhzcMT4tV7EINrTH1GNm4O2oHMIojbq+YH6UAowhDIHma
miYnki9jcL8JqRnDS9TEWK4NuYLOBXrk4GaSyr5zzp9tSiwu3LQblMNIFmoj34ilMKiuWgVX01yf
7W9Is6xbD4pjsUNjkrWbqVp4omuNFW3nWDFPrafJOjwUBWvKfWKyjOOpnatpp9BBVvtEMpPZyFhq
mIOCmcYVxi2GhYPL9XhdMRdFfcj0bU2bcGzfmziEGqNQKJdpRrN5Tz1iyR3lJtUXWaf1c93RF+wE
qU/nhjokEM7hSZGHfl2j+m5yu3LaxQ3Ko23EMNjeLJliAJIR0VzsEX30PgMslYdkZmo0aYDTSbE8
Pyig4SzER0jgVpJRwG1AxOdvJT9JsoTxYYishjWo1BEh9+dOHVxNeO3I0gU+g8aI00stmqg9dyTJ
nYBTroExycZLU6nQXAyFa90yO0HVXhYxWUfa9jK5hcBVfPukIvZwajpV72NNXw0ur4d0YxezdoiU
EkJuBq2XJ57bxto5+OIoxVZOhb2K7Oy2rD3/xpae/CTPx1q3WMnaaOvDK6Czy+aKne9KKbR1aoRw
KQxTOqW6Yye1TzJlLZxxpPBil0ug33cFIZcFWkewKblH62qPCZ7D1YNoTSlDF23X1mqdKINRCrZj
aRdPNgPt4YvUNw5v5S0Fn+8miy3mO3xXQipUG5JxZUNrglqIm+hyAsIETBWHeEWvW0sfXgFt2V5N
vb6Mh2J85c4cXBYCHfdtW8LT2bPNr8URtpW5deAFmBvahKx7sKuCdkhyboVkakfjG5IApsgrazAY
OW4dE0TrkdRbpCBitI/njdi73SqNt6fcn51taNcNvITWGh5QLZW/egg7jGXBkuB/7PqJ07ykWsUQ
2Dw2Q5JcI3lZckB6vlLncraw9j1bgWIPeD8klqJrofmDOKF394LVgHmhhRvIiU/qjMPI9ZONU4/j
fPSKJgv3s7c2EKej3k6lcS2W6OsYvms1mprNAQlM29GVIE9t0Qz6gu9cvyejZV+OXc9+VlW2+EkW
idOhRFe3UWttvpLAKP2bLgYx1r7AE+G/S06rpttMLgNkWG9D09S7Oky4IlbwVDmhzbODtR3P13Ji
NibNTodwPKHjtgANIWcORD2QmsYqoWabCMKrjMefriFSgsJZM3j1qjbPnlhFFAM91aQ/Jj/i/LCK
CPGwKzKQShPBLYwCxyQmSSLJ1mBbIyo45pbJHSbJSRnvbI14ifgj5T+2saD+ZepkLuYkgkQYQJp7
AWnYtymaNIk0l4W/t0tWByxLxwWxPkKTJATTL2Ie+yzDk5P6q2UT/+aEqjhJzS4yhXGQg79TIcx1
UDV2ta9q41kXeE+Su5hir9lFVu9ACA8LkcEVNMF4FmTnlFgfSTKY9UXlTqkvZFgosC009bxQXXTm
ao3gF8G7CoO/iICv8jymrnOyT3XGxHVcGyZhum89l+fWyAFpGIhhtoMSSodTniPpGWmE02mazIzK
ogE7mikuM/ZEPoFO0IRpGuYBfMy2tuD2uewIV3PBf7Xsk+N6Jg58EzAU4YVbHLLm+8KX52N6XNcT
LxcwEXg1Ax2NZGkOxollwUapsP89cE09WsCZ6QktDzeLA3HLJxrWD84g5iHaWfigmS+22QzvkVkv
BEvfdqFK9g7e0KpikA+iZGaHGrQ6ni4x3nO+TQn+kgPQRZGcHJbc14SiYX0RUe2AWRIhBN+qIXfb
FY3tgr4wOT5OTEsDfaRg/G40qdOoxEgMY1Qt12eVV6U4FoRYFdAJO6xYYGY5Wy46qANfUDeSL6cb
JuJr0SxMCZM3S4bX9A4E/A1oF0gIUnbUPKMFH4q7vJpr9RPj/ztUEGubm6lmBXABxZUMk5K8jhAr
UFTcMmLqgRIHBUlqjsW8DjoEU/v2ZaF9lQzJV3ivA0rL+QHb/1Rd1M44+Aduczvclxr5wG52Yob+
gwnY7Pq4tNwrJ/co5VfmW/bBY6NY3M64gZJdAS5Evblciu2dZyVEjQQz0g+M3CNTQK8Mu7/qwv5f
aJnVd/s46O/vATHz/w8K5v9WwLz55uEzzT8JmP+uXw7/7CNcw3ADdNUOz7rDv6mX/wwSACMO71CM
e4dO/z/Vy86fUX6GZ8NuzFopjNCA/c2k4ye4fjyYEB4sYD+EXvGvqJf/KKqzE+TRGHQCFx2mhxbs
n7Vfti/mumtCOOrBYu+yiU2eNK+m9i+zUQ9UOf3hv9ebubwM/6g2s//yHVEpciXjNEK1/c/fsSS6
jFUWk2fTuc+UYh9lwRDSEk99Zh7dxNzHinFSNnmvCWEKtqcfgPR+Lg31v7a8vTYBMJDgqhqIE+/6
N5Rl9a4fQ2IQ+vivyvz/q7KSt+cPPyy6OB8cBnZpmPtUneeX7x8UnOCkYTJSZJLxMIFiakhV6sOu
uimIG2NJGziMVf1CHAkHdp8Y5K/3Z76XZo5yEOv6DF87BEwIQGH0shJkLc25N8MDYKbQ31AnvzNN
Uxt208uW5tX7FZvkXvtIOfEhwRcu3NMa3+Yl+X4EJu37afaBJ3FVjSYfn1vmymkQNQtu2PLo2okY
d1m+fM7ucDOPPknHDbTa6AyJwdVuwag6y3us+cFlsrA12sP4iiaAceucXxFCERETQrCXjuQvrDwg
91fOHg5+ElOx+ZI/HQjnvhtG6z7P8nBPuhdlH0HvFJAxVwrSs21t7F1iDTcoimEcNx1Kcqz+3ndW
WdV3L32xZ5/DuMdd6fwQmdnUdgwXS4YRut6z3notBiKX8a6/sVx9RDqwgcZIzcOG/1T5YA8EsLED
vMT1CqN7ciGm7MWZc5qkOYEyOvMC0cFr0AGudTC6VCQO48LMR+uUjN0zLmgbyiFBGQ2o6/N1Zl1X
U+1+Jqy44KV7B96/5Mi4xNzmdsflOLbBddn4F00hfk+l1dyRNAI3sbWNk7bUbAc4Dvidm6I6CFUe
xmXyqhRKVHARJISlbqwk8y8R+zAIggP/2Lmtu5MZWNKuEERSWv6mdDNO8zHe8AT68M+ag1iqhKA4
96NNNFekdNbt0iZoq1x4Ck7t3bH30zszrCwZe0TgJQO2m8BinDWC3NhJxSJtrDDiFLVR1/WCV6uN
sx/uyPx3PgO2XMB6j6wnxbYMi+Gowkber2yU0yaHpmGFfEIF7XDaRdrb5rjGUj0W+R6T/xe8p/ID
Be4LeY/ercfK4motGKcy9/YuCyf/iFZZv5EuZj9Wi563BdpogPpB1qegsPxrTYW0cxFNVEh2wZS0
kWoBKKubxM7Ur27OoiPUc+TZzFDSvomqC4tYOdpcYqmJe2X6qsLbAoYM1PZI8OKcQ9I1TYrqpLgh
WosQ9DoJPqOS6bjVLQHt7Kz3oHfvIGXB/Q4AbogmSY6cfflzZ88P0l5Rdnk5VtxhOdYyQ5XGfU+/
C7nbGfo006re5Xlx1Lph0dpN2UPtu8gFGaUf3NaXN5adrO/I1KZ3ZAz+fb04eof7sCk3y1hkB7ek
SYmS+76FpqnPaWdNsEzXPtGjqBuLOK3RsRwGA4yJ1tF81sj8Qwc+r6r1zh7INMvcBXNw9Owv3m/f
6/2rpJ2iA7BUQ4S3vTLDF2xuxybziPZRew/f8sEOp3gzTREYKs9x+11f+oRTm7n7zcY42ebaD9+R
j740hNwcl6IlyKJk4N4zFwbtPGXyxW/Nx8rm9sahvDtGOnwVniueuzzs73ssfjcgg/JrjiD2wGPv
7LDvtbseZ+ltOyQQy0Ga3iHTjX8tVisg2Wtzj5hZXTF4ru/wGY5bwgw7QhiCBZRrxZQcXA9DB/XB
srw/SCGHn6zoGPMuUX4b+Mre+CUD/MkdJGjl4hcBB7yWhoZrsZ1DgSzjsgnGCKGhfTvk0xP8ltc5
sF9QKjUhoE6VX1f0q8fK1y5rDjE6D2eMyimoXeciQKOU4uqev525jS5RUmdHxVp22kTKQVKAsC1p
2ZYz/2iijk8ifeEltV+2MMbX9RFGHs81wkAfQHDnHYnlXg4dY0raP2BD6IOAltwqeC7IWmZE3Qiv
zXs0aGIl6sz4K4abwuCcywb7iWyGmVdWk3+oTHNcBxdakpNF4goSACOELI2zsv7tDouLoSGWlz7l
I7EMftWQ4ppFn4GTw1+1SmJHkqRwNzM4310zePqUB8wC2prcLVC3wXXsCXWf6bq6JdVtOeazb13k
GXYnwPLu11qydd4Fscme+sg4W2pMKCFyUdNNRmzIaVj79j4XhtSoRV8AfBJMFnuFdiLQzMdtyb6r
mCFch94odw0wH1pdCEhDQZMEzxkna9/UJyOmlGjvYNMUQcikTsb7sXDFNVrBjJgCf7xj3who5kxn
WXlq9gwVGci7YkIfxUguh87N5B6tVJ1coXz8maw+eZHso3bEO/ofwxjJS9f4E0QvMM2XboHuhFTv
UB2mWjQpovOmRsQyNrdKZP6ntfQ0ft4EPMkfH92uzU4YYMxlHnhIr0uBKzYx30WT1zf93MhdGEEf
7uvppCMCKAUSpLueBn0PQOFVA0BHSCbVwm0gi+NStvaWJpB0+jkW17Vt5+nSjqQVl8tE11Un9j1x
pMOuYnWVb6qYQELmF+f30JrfA3QbNUggNLbJPmm626Jfy5tqmhBVVdlVzA10TWWA5gNpAwvOkUvS
ED+T1rqeHlWEDsMayqlK43Htb7KkehgYQG95IDJwUYn36lF3bLHyt7dB3PnHxQTHZkR+joKNoO/d
YNnFUU7QETrGoRcV6ek/JgLLj8dHXlp9oY+Or/QR2clPCePrArmQvOycOnkpez6kHNmMU4u0R2Ks
TzYClPmhtJl2b+PcHk5wvOLjMswGMYpX1Nu67f09WmORrn04X7PpY+wa/ri1hgpSyJUBImA0RIZQ
27BcR6yS8msSw85NrJuA34B2bzWs9ZEncaupAOK0HTK81EGX1gblPwkZ2bFDpH5k1pldFqAXr/Jx
Fq+5Va77XjHhrrj+LvV4Ft50iZn3cafFqZ0t9emzzr6cqrD/tuYMOdXU5BIFk5yup5wYRuAN+sEP
p/uBljxt2/xx6h0Gfvi6titN7yHx2nFLKCqcjCmwU8IQhmPM8bMzOcEZkZDiUhL5cxtPwC7igU2y
H8b9qSWY7LAG0V2ZOWdxkNwKJmDfgd9l+8Cq7GNUtMcq9pBKQxvZ0KgnW9LbeAAdBNjGm5btNHbt
cSRb6MaZ69dqDMqrws8ekC5FDH8DYirLuj35o/u7ZZp96v2BZVnjIV4bh/t8hB9a8G2lrX+Tfwba
Ctw1FEiE7zYU/KwQ9xFN5g5sq7k3sem52NiB3XCTipfRcHn2NKqcjl13yZ56I+wpv2phln5nXq+u
e9RfL2WZJ6+sq1hiCbghxBPFM5OsNrwr3Ha6m8hAIZmcvNt0xZYJP4zFBKQyoS6D5BzIWoq3SGcU
jy74Ei/uGOJ5tb5xlpyC0KoFZzdpHA74yt7qty4BbZu5E8HBM2xyyRN5ZNx63UENPmOQd0xt0WV4
yxup4TC1wqS+EI4Z9xKG/BbF0D5Q0SMnXcl+tEx2QcRNNhbiR2lW/nR5vysTfrCqfVqkul/pxa7r
Kv5SofexTGHxBDksI77Cva4QwSiK7FNTFm81+Xvhlp8sZdpZpfYUk6pr1VSTDR++qe/zfdWNpJ+W
zMoDRykGYYE5IrEI9mcTRiqFW7HvntXt2qyPWrbxPi+GM3ZrJugkd85ktzveSdaNi75G6KMeoNCw
mGu4QX2j0A/I7LeFoGnDQmJFCMhIMoYujhGg3wUQC7Z4Ap2NGBaCB73MYlLbqye0/cUVMybrEITV
PnfCDTy78cKG6X9NGmhzkStUAavpCA+AdEsxGrt3NvEDG+EX/n76CyhoRSfiRNNeqCkm2rUJHqZZ
/fbwrsLIxQ4pPBZpthg3c5BA4Q690wiD7gZDARkEzertojz6FSkL5Sij8Fu/KU9iqod9LuL1slU+
s7UWSvXVUkOSnXwarl4H26omYmKJHOJtOCNl6KeRb/lXSnvNXUFIAeQItGCCrIpTj1Yy3ltVLV+H
Hj4YMt+raoZdkAyScWj7aXc4dllKokH0oEYzNbXHz7w6176RVz+6Q84sqY5dPqhzoI+t0qAfFgPv
FTuSSZd6OAt4fcZvsOfM0XTJMTHWcWnVeahuG9ChiNIIpVC0mGs2/OQVSFEcthzHpQzL7ToE3Imj
ReBxb793/c+Uz/PF2MRn1Xs5v2PKSG7nwk2+rGpd00HLCbgDUOgEae3GIdljP1eyOTD5fWCPDf1e
efe6Sj5bbT/WxNiefMnTQCAKOr8leiwLMRzdwHPeSMstDx0t+dyEzwTKyc0UlL+aultu7PNJFyWg
LRiLzockicyuafwYCwmuAlZXTiWvksa5iBdVb4UbtWlC8BAxEc1jRYrFpm8D+wCb/bbm4Uu5WdgK
6aC6mBoW3rrkJ+uQwfIzvYfLS73kyx727C3NuvsAtf0whZiHNs28PAQyalgHRP27dCu65DgPDyar
ioM9LM7GF+dWc0a/PCROjreKfomfb9zb0/llinlglTpHNWE+4cHjF9jpXJxUUwFzjSiIClERAkwJ
bM9XE6nO+54+fBtlD8lSVddTm3FlYSFiGhA+y6g++vnAm56F61W50rmuNlKCmHNxHS3/0SP2+4Wa
21yNXrhcEMyWfUUz/XoY1+aEeRjnT9W/6sqciMiY8X+R9Yy43GMbsMbw1SeF6U2AUvc9ZT/35agO
MPat65X5xgUioX4faRkAimqK7xW/3tfqadjuovubLfZfGhI+yYb//HHux2Tm7zmS//E/YyIcvuXN
R/Pd//FLnX+av3+t/j/+8sck0Kcfw8c//cMOe9ew3JtvvTx896Ye/g8K4Pxv/k//8E/ff/kqT4v6
/vd/+5KmHc5fLWfD/I8TQVT3/zArO3/9v/298y/w7/92I//UfLT/q/9TDfrnv/y9vzJ/yHqEJsoc
0Qevw8jOwaz612Gi5/85wbvJbtfBkn6Olfz7MNEDBnTmkcD6YQwZOTEG0L8NE/mj2Alw1HlYo2Nm
XNG/NEx0/zAvcwMb7sgZMRhijrdj/w9e2XqcjOUGFThRB4ZNedWB8ueo/5TKXQE0I6zIyrvSC59N
Fp/gsZ+i1Vyfdwl+del4LN5AAb7TbUUMIc5+9/k7Xz0wYfmVv8UUvKakdrHf+OgH9xdwdxDXzBM3
ow/7VIzDx1i6286G2d/Wm7Xvr9qAhzdHioiN6sP1Dy6eEkIEbntmdCol0mVR+yzecYHL/03deTTX
jaRd+r/MHhUJm8BiFnMNLr2TKFHaIEQZeO8S+PXzXFV3D4WuakVnxCy+qA6qyzAJ4uJNZL55znmu
ApRK/cn1r1r/4X7wBhxJt9glk+QGs/h4ajn/t/dzfGRBgTAd9bkxhFiPdr08QrEqqksO8VWD/gyf
wUOQP6bjIa2fouyaSm7rvRvBkUTTKHftidVPx9rduSzeFe+yQ3Yo7sHLt8+2eGpvcdGW8Z6vdk4x
rjdFWITuRyM6QEQrP/vLqXnH0QzCj/cc8Z3thjFSh++J+VS96/zd+7a4q40PFl5ol3ydON7HO8Ou
90S7Wc1tm51E5wMH37PLPWER3BO7hgZ3PVwW6qYL2gtvZOtxIhinHeX1jIiowl5Lg8s89YdqAMOA
zupl+Wp8Nj4vX8XPP8XPP89fky/Djz+/Jl+sr8MP6+s//5p+ZF/ck3tyvk4/nK8u2o/dbFgoC5a7
qQ+jJQxObX6Dw2uHVg7NOkxyVCD2VdGUn4u7jEBUGjJW/QmxPeluWO+sl+KLY+8529zl7+dD8qTE
JQCtxDrtzH19maxHDpdmLK7dbo7uEY+aBLCRgl7svPq+a/dqvfdolViPjMXpM1854yVIz+8wYCDJ
YlLG88iXClCAQQrM4RMqyAkJYIFZYb9etXw3f+bviE3vCFfdBZ8JMrrfdUf+O/9L7RzpM8nPp7K7
yJqvln/vNvkuWY62OMUoEOXeU2TSHJYHfs8k2gOByYeD875GM/F+eUheIxEG/UNJg6G6UtZFdR3Z
h+YiGYm565HaF0+x8TXu70vvxrosxjAGlXKokw9KPSn7s1tdPXgChdQLj2rssJFw5J7juoM1T5z/
coVLHaLoOsQJK0lpHMbpMs8PxAOnznWHp81WD8l4YU8n9pk4TlrjWPEL124oCeS4VYnYY7Td7Zv4
BNbGjm6bm4JlWOhc1cON//jZRVOLUQtRXnDfDVdJcoxr6nu/WO9746En7LlcDYQIh0w8sH6bfyTv
07vbQ3iA4uD/CFt1qI27+cstGkWOPHc5mxdnv65hmjw2/QG+S38njgmgnPUY2DcdoOb3xv3E3rQ7
WMvRjY/9cvzJR46uCusmL39E6Uef/XO+HFHzo2MavijopPiZ9nT9TxaLJAfBuWuVh8YkcjitwMKw
RllJPkmuiwFPYvoKAwlTzVWXcfZwA9Vy1+Q3HBoio0aDv4bBcGwexJc43sH6sz4gY26fyvbH+Vw0
xv2Ln0pau/ppZRGVNOMBU1PjM8HcW84VOKiL6ltKg4IDPVrBLCShLAzB3uSR2g/+t/swho7V8Ilm
O3WJQNDGgor8/3POwUEivwez8XHIwsK9KJrLxb4ug6Ms2AHH7xPzo+O7/KanShDW/6ESH0RxbKbr
5c7/YiFtQh/CEcHeWq/m4tpmcSX844jprArH4kEs7zPWC0hA45vxVn5EHIQIuX4sHwNBgjfiu53x
8/9U9+Ntf/vzH/PP/vw3gumV44pqx1or3o+oHX/+j51l/72+TVFozZdMjOv1+nHB20ejQ4kd9qQD
7Q6U/A+tc+eiNIE0dUFa6MFQrz2r76q/c9EpL9ZHA1KYc0ixD9gtGzJRMNFJOFeveHQRcD5JLDVx
zE7DgDBTYZ6/7LOztx8J2FxSAVcRTvTmsnOfCSmej7N/yJFrZgCRmKy9F8xwPbmZXvPEXWUvh0eX
QDP2MdybV38X8ZMP6LlWQNv+WE+YjE5saXCrI6wPmpdi9kLOTcJ8ks0Oh3LwxbvJXhHOtznm1/Y2
qe+8+EPN6xECTlBd+NkBUeqahOsdfSK2RC7qG+sFlA8GSARWk4EmVx1TpOC4j3e+tR4XfKaD9Pl7
bPTtl84MjtWVS9Gmw0fHVceGE+CAjaAlVzBB+ILn5kfsFvvmDFhxSnzcxLDjss6t58gkrtb0PmUF
ohK6TDuHjWbqAnUdxQNyESCDbBeRla3rI/Kggx9P+5hMVMKQ96NjXvaVdzSK5rrwBGEnYCjRY5c1
PfCZHceN33/MjflE4nK+Q+UTZsGDYY8lKBc6pcjJDs6SPqZuhWbUD44qXYN9F3AyYvbTtRXcl+od
G5Gd6UvwpdjBqxaDo6zOqe00XKaVHdhpNNRn15zu8sy8wfV9jwD+Q1l43+jO38TOPZCcn0uz/2oN
+z+NWX6Gav99Btfue5X+slw9/+f/WHX+wXmsSYrjOf0EKoTDme2fq07xB+vGc4ykhBiBL8Y/h4v8
M2iSBK7A4zsIhbMcgoRYkf5j2en9Ad4U4J5Ps0qQH0zW0z+X3f9IimLFzgKeBftfJEfZPzPm3iaY
QEx3JBIRTstJjrI5Ev/lmNZa8mjy8eTNQCIUh3Auxx/VzkTmXoXrYqGCU+Pc0o5ZWy8HTQz44jjh
zf0+G5xxYqjt1Ve0rTN6NQJYYVth0hrRSkR5v0PEmUaIZLIKz1PVBmCJ8C+4x873c9on2N6Ng1X5
5vtBuefgww59ZT7HK3VWQH677lSHbXEex7ziqNFZHc62cXYR0ciQ0I0i3roQS1ucwC5SsevahceL
3ryDm4wjyEoeMjBmtF+GjGUMB9252KPuJyuklyL5aEH+HPd9UHr+VT/PinOrrqewMVQhc4UXGKLH
ggyuTC7+nL24XKu4n7BnkEyUA+pJ0x+tTLOnMXMXD6Ioph0I1NbocvCnsiRsAQ29dyoTh1frdNFz
lPSYXzpXBTgd8JHjWOq7npN7p8HCGNMHwhzcozRym3r+krZddz7+MDv7qITAb8DRbWEfUqc3f9gW
6K/j5I8x59hrVrSnxCjJhlEZyA9uwaj8+7KaMofVW+Q3rOTcbKQjK9vXILeweFV5byEhyxeYngay
gQ9Dezb8Keyl5w35GfrnrlN9VzlW5jNhuYl7gKWNsJFeYmXtZYER9Gh1fW+dLJ92IgcmjilDMnrl
56wd59uUbLfvoHKt4tplKzygycLgfjYUw+qShlssl0GL2+BinDiGCu117tJDFQmmZFKzwUNmYwLT
2Bx92ztVnKL8wDyqrBMJLebLYtGne0ynpPxMksBMWDhIpcrfNaKV6nlWPXrLPpN2ehqsAaEnIQ0D
IrMUb96+BDCIyZrI3wdXyag6AvbJPvGwszqUues5Ow5qZncn+8H+zHGN/JJZronHbbXbBxLb0QJb
WFZI84C5N++i8TyZ4pqqy0MJhJtzBLcpDqKf4oGtQ44lPfJRl+6IIK0l24cYM6g9SqDmLuS+r3Qi
i3cijsS7ihuE7XSYkmc3m8d344Q8Plz8PAZBUXIOhzGBFlk29c7HjEbKii5BRiks1yV5FeZo3LXx
FIl9MMYo2G30jRakHLN6Ia3AfsGbizC/aA1f3BoNeUGDmUa8Y3B8OlMRf6twaj4N+IM48bGR9c5V
Fb0ORmX/QEvefbKIS7kC0Ok8R5FXfSI8om8v7GyiEdp0CY2iGj9IduyCSl0JrzeAprl0vfEYipjX
GqdIZMo4FCRJXijyPskaTXFoRQrUZNpZScObUZDEXU8TbkdjLtnNSIGkdB/1Gd/qgzBbdjHqenRx
Zsqbvg2y5iTjgvat7drYCV2zeEi7yp4Os22TuN2YXvJaJ/70YmPofZ6ZW94lSBxLohw6i5L2yR0n
so/PejDb/i4uZwtVtmALjJ4O3ULTveJeGIDtKad7NejnIBlOMzZ3srfPOxoQbAG7Cul+jxd7qA6o
CajwpFGYVfIpNT8Pdj1cDxhFIL7nDgsjDA6R5IJjGYS56UIRm+U4vkdjijbYM3Cl31SqS3yOQdcp
OGBYoU/FnMVO2jGGYcHbBE5uDRXzQnEcERgk0Ol67DYPpJnZJyOr8/teeMhnZdEvLVu3vnsV2L3P
WRxN75wzPvMOEnpc3tIRdbybnnOAHX6oDqSVV5nZU9oGtRm6C2S5k0fvbLy0WyCybPIaE2Eo9qEW
AwtNXoVyqJpIknIdP+wmjqVR0Zjec2k2NTkYU4bF9RnyXClIRfQT9Ahpom7bfgqSU5MSQ38qo6Uz
P5IiYy5fF/L5P9ltJ3AiFkxvFwHNiYcA5XLHSV7Zk4U1GBFsZLQZ90njYcjL+wlTVDQb3kJD2mqx
PwQ0M6AuW9WR7F274l8CC6VXXyUseue8eU7hSXyOSTz+YBVe9MCjTrFEeENJ/V2SO965KXhbNUnz
xkom9/9fZOn/MJmf+R9lfv+ni8+dvvNi8c+O3+W3//2/zt/y5zoJotwfnmMSySX+lObZrIb+XCgZ
0v7DZcb3PdZQzrk9Ry/wHwslnos/SJIkfc0U564ZS5h/rZQM1/1DuCyyAvID7eCnfHCzNPpPS6Xz
Quj/LZT4QQ47fRR4577dGx0batg6qqMEFUsxfgQX8RqNH94sFv9iEfY3I3vbjp/Loa0zMjIxkruM
lctKF0pvaO7K24tOEfg6rQJZvgTyQdjGQ2HahubYG2FfM0rMTnmUH8Vsr7e1C+4lWgrvoHflrHzf
XnlkYuKAQgH+ncOCmpUUci29kc/ZgW8+yDqje7P4aKFWVU1XKzK0Q5EvwTu90bfraAxB0IlrGgRz
J+kFIXv3DOej3uCbmEGmJTk7nsqPY5l7F3E1fJlF7mveF6rr7X3BjJo62DiKow0WPIo5QeniC73r
ptzfDu3CU/JBW2FzCE5BD11Es3I2NcnH1jT0+UFOkrl212Pf/Gpj01B7rcveZsdG/iQhg428Xhcb
TPvyPnel5tCbwkT71J7P0Ipj5o/qukb8c4tJ5zfi27+ZULaSW3fAddgt3JbE+to28d6LXb2aP5+Q
vP0gCXuJlMwsPkiiLTyIsSxGyKrQu92bwkynPu+dWuYoHtr7yJriC7dRItQbfFOXqMvrpjcRIXbL
UnzF4xXTy7KC30SB/t0d3xSmw+GLQr5XHN2XtdkTFaR30ZuSjHxMj5gdyKbrm2qHHScjHd7Uq3d3
U5QVB12trHhKsCETdTJDRZuU7pVvKnPKzaFpU1amk4xp6Sn2/0QwtHq3e3tGllRFdJay5Ec/KJhQ
aLSBB/vv8sL/9aLf0gbXslznuEf6KmN2CERLV6T+DIPmpW/emp41juVaM3qT3fTj+7r5TcTv3zyB
zqYyHcshpdRAyJ9a020ZFWjSq+Y3qbp/N/amMD17TRDnOtkRmf9lnZfll6R27c9az/i5MfZ2SsGa
3PdqtrNj5nn55w53IbmBfVfp1b2zqcy1FKD7HC87Rn0arkSCXCwmB3d6176pzwJelRkjgmafUtSH
yK3yi8kbNN8R5zT/t3cmMx1B9GwZHTqOSASwEWv6pnfdm+rEK0MPIB2yYz86ePlG55sdTXpzlr1Z
zVbDClA7gTZFiM4BnsVn/Kuz5tibt6YJEbml+ZJhkqU7Q/fmokSMedC6KVsSG42JYek6Lpz2wFVJ
SsyuyPJHvbE31Tn5mG8tlwvPGBZR83Nflg96Q2+KE1oz6Fvce8dODtjebHklOuzBeoNvijMvlsTp
egbHu7EjTrtzNK96U5aqd/qOXLvsuBCimdDE3HkSYpreVW/KksP2bhFIh45ma3DQmQjnCCPoWW/w
TVUWEbRvWnDZ0eOkpzghHl1cmlg0pPVWb/amOCUZgcT+FdkxWYEbGR+Tztb7NK1NaS7SGFUExeVY
G8sVBDRzBwH9vdZtOZ98vJ2sGjch05hAzGNWzq+GMd5EbtPqLZa3SKBayFGpxE6Ok628p0yoZ8eN
rd8wAM6P8l/s67eMhqiC7GoHY3qMzeQW4zn7HjH3em/ls3Hx7V0JLKTeTlom7Aa/d/GlX+ltqLae
wx5ZdzvFjBvNYi8C46DGXO/xszaVWQ0FW0ozT45zdZyzAhqw5sLK2pSlFTsmPcMiOZJwog6QrD6x
oU30av6nZ/LNrp58ZS4bajP5ZDkpuVgXaJV3egugn5qtN4NXeJPs1GTwJv0UwIAiXkNvOXgmyb19
QAzRZMRwOKg7TOUTomUGtAvMWu/Z3oKlRCZchL+MHsXNDQX0iOnnvyPv/muZbG4WsgP+/XNAc0Li
IvllNq3TMdf8MM8Svbd3pfBTcx7L85NCCjOxnMOHPg58vdoxNzU5T2lpESCQHOXg7tCqWygPtOZA
c/O2HBG/lOvCYzJnwx7iCHnlXp7pTYLmpi5NGpNkcXC/Sx99XlaSNxATgaX5HG5qM8uUAUSaXBlr
4WATJ0G2b1Q66a2Tz+3et5+ny1HOpHxGr8V8V+Tz95b8Us2bvnldZlEXTRb58sfOQCfEUcExX/tI
76aLTXk6sY/HI/GI++FM6+CbJICYWHL1yvPcs357WyzOp2OxcOm+0ezX5sFrXrQeRLGpTQi160D+
CilBKUf6ZK5Oj9Ps+5qjb6qTpGTkL0nNrAK/gyg35KF6y2SxKU1s7dUMHIJFREsmcndxjs3UuyOb
0uxgHAATYeTSqBNUsa9qpIOlN/amMiVJoAUZs2fNAslzCSly+1GVv+FY/c3y5Kx/fvuMNC3B8XXd
UzpjQHTtOuFF9DXncLGpy6QvvDIxWgYfbtIFCafeskdsalKSWTNM64iasF6AMhS363TUudcIY369
HUhv8cIGA1dcYPXZ9Vov+J8SnLd3uXLmERVfx+rBV5eeOVwTCn7Qu+JNLQYtSOwkQVlpr95VOd/a
S3qtN/KmDgEXi1k5vG7wwWdPid0/V2OVa81NxKb+eqNV2cW5VHyEdeGgir5t2khr+uDQbjMy0XkD
AQ3J0SFDazxWidZDB2bq13FNspO6rqcMTcf8upjQ6nFfaJU4yLpfxyYVNh6GksdONdF4ivKFpLg5
iDVH35QhDti8FyQJHeva6I6rVeNMHg2tV9if+Rxv1q52SbRo3VYMHlfNF+k35k1CjFyvd+3+piDh
V3UA0Bl+bFcflaY6DbFh61372XXxtiybeBA+zuUEg37XflxJTfZC0DCu0qsgf1ObsRC5kZFYdASo
9ZibisiG5UKrOP1NcdYT4J2pp37K0rwgQ4nE6DLX667Dyv31vtStN8kOO+wRX5l0lvtFNVqvGxJV
fx15IdkxdSyK0678i7xa25OwVRbq3ZNNheZlnvWezSxL7BSQKBmvC8rpbFS6D+OmTDtRLuzS+AGd
4azXRIl9y1rLedK7+k2Vjs3akJgvmLfM9y4Jg6bSO+v2/c3rcowKa3bOM6KVgPq2o37vBaXQK9At
XFW2dWooxeAoIy+S9HY1Uq1V/b/RRjFdDrQymbZyv38ofMMMPQz+eq9NuSlNuaymFQHTOE7BMN2M
6B5vEAnGesuIs6727cTiCZLLymElDizrYpJZnOpymVtXc/RNeeZop3gVDV4YEzGJf2aAszbEi+Zt
35SolM2gzCFlJoywotgyXo6JlynNa9/W6FldNwedF+ZBP1508WqGim2+3oQuNwUqotIIuqr1Qn9s
QH+4hMUXC6wWrQqVmwqtXMC+0TlXKcnRZrqg309GYv7ucT8/G//eKPS3AiBiMwkyMjIvLIkU+CpX
tT5k56T1um2z0CTwRW8K3sqByF5WA6l4GIWizrzm7U2KRhpHenXlbV6p9ZLgbF5qfosAzkzrtPYl
YT//Hd33n00hnJK/1pVgzdiqtfHCYVTjo2u0AEUSqR60Pl9vU7Upaz7pOpUXziNRDrgV/ZcSibPm
fd9UbVeuicrHgqD6xcrgFiT2w9SSCKR37duqBS9wViB7YZ2TV16JvLydLdfQW8h4m6o1iIls8XOc
n80Rn3jjteutGFxD8+K3ZdtHjkH+EGVrmXWIctg8lD7p7nq3ZlO20lyI70t5aOY2eWwNVd40ULD0
dnbe5t1a2HQOs5hPNU8JL7B7V11EyJL1Ln2rEHKFSZ5RzHzmOqp97xI58IMkX6k5+qZW0ylOWxVz
Y9QwlkSCy/piZNWn98xsVUKB6G1oQsyWpb8MIbQMD6Dk6um9pbZKoZJkkTLBbRDG45icFFmuuBRE
rtWuxHX96zwD9jLIOngRIY4OK+wnoHm9A+hA64H8t3zFmYb8mBhcu4uPchBzeT16rp5oDUL4r9cO
RKXFkVDyzLiTdcFyzCeVbsn11thb8rHCngNiQlBMaY86moT+w2qbtd4bdqsZKh3bR+iEL6+bq6fW
cJ0rqGue3pbJ3ZTqmOdw4ObJC8VQfyMAK7i0h6zWG3wrGYpJnk8EJD08ma5HzEo+4pQx9LSwaJR/
/UztsU3X3CMrfKlE8rl1CvsEeTHVOpJD+/zr6LmTdXZR2l5oDr6BVN4hX3+xMVNqPe5b6VCVGEGT
OT2vpnZc9pEPOaIAi6VXqs6mVCMPO5NZBXgoSRXel9VCCNOaRXrTzFY9NEVNQ54epUpom/EOdqA6
mI2PqVTv1mxq1ZejoyabR7LjaPsawJfai1JNeqthx/r1c7WKYCjJ5vfCNrW8nSgxT5Hh7/zmiT/f
4L9Yr27lQ34G7qB0ce6NSd/vFCCb69xVuNTr1tdbTDqbilWS3IMIVi1MEWt5aSASPgZlsKS/uft/
8xtspUQpjkVO5vkNuqCu7rqoqGDlVTz8rWzUb37Gef31F3fpbDd4uxPEPuLz0HjwihrlXQZkSr/w
Gp+/aj0/W00RqePwJiuCEzw47CQhpgRODqZma9nerIdLmaUWCWEu4W5+dlKdU4bB5EV6bxJ7U7hW
zIXz2nNDH5Iym8BIntAFFHr9ZXuzHi6Ik2SDyaOTOKAMnd5Kj4i5Lb3Ksjd16ybCAHIOhWrxkvlY
VctMJn4baI6+qVtX+IlHYqAXGn1cXtRpF+1WyIt6i217sxxOzj4WmRYyBLDikQJj+BfSJ4hE74nc
lKw5RHMaZ6z6MJo131TTe9dzXC3vtUbfKowGFxexCdM7HMCEHeHdBBcdIbN6K9atxmgSLSVtsNrO
CPUqDkYmu+9NDKZSbzrb6oyUJK7WXRi/XxaYSf4q5SmChaw512ylRoQd5lWFTzxEjjF89EWf3qxF
Pf1mvj+vBv5iJttqjVDRTinwcq4ezFO8J/hs3QdBjfnfTu0DPux1N3JUGesVwVaCNHFCQa5YLkOb
4+BD73TNXT2b2YPeg7QpYDZtqw81kBZaQfauRaQdZk/O9vVG3xSwp2ZPiYZF8oIg4Zm3Ogm45eq8
0xt9U8AuD8ziKNZTvZina04Vh3DtBj15oL/VIvmB2eUqhqfnoZAhU6OreyAiaWdHeudoW0mSyaF7
ETP1hG1prR9GP3J+dIGv2cPZSpLgks3T5Er2J5NS76bKgaWF8fk3NfA3b/OtKKm0CKGThs+tt8zh
gdA+k7i5otZ7I25lSb5wjcSoesztw1xHl4CG6ncDD6qh91hulUngWeZGAGMO3Y40pAgDXGgsrHe0
HsutOilrndF38OOGfZ/Zd2VRipugz+WL3uibgnWgWVdJ4geh32OoM0YZPMddM+v15sxNwfYCS6Q5
2kEonTa7xOYOdbtRk95ks5UnVVG9jj6R7WG0Ev0sXLv8msR2/V3vzmzeuAueg4C4Vu67ZywfEIQN
5MYg3nzSGn4rUfJkkgepXAIiXKx2IASiAHwURMGi10DbipRcAUcl8cm+WTiSua3zIdgJQRSF3tVv
trauPc6DRcAAwUumOrVijg61mw16L3SxWSDXqQvwDN9waOeDsRtLYVw05Phq3nn3161D2tukrfqs
t2lHF9czmMYrxCmDXrmK8xT35ty+LLCsxXkXEbDE2pjQQvtuqEbwaHo3flOvaRKBF0+miGA9IY6G
bWRfyMMcXvVGt369+M7uF5LPKyOEigm7acqs0J04f9QbffOClSqoIxoWRpgQcfrsgSE7NMQbfNMb
fVOvRIDagsWxAXxjUcfRN6PTPBim1scqtwKmkrjcrIc+FsYA+UC9LvmDtHP7q861Y/z49b4viiyG
8yEbMMzCuk1Mo33PFr3Y642+KdZVgBr3RtI6pnZSLyBP8qtIilWrUSSDTbE6kmDVfGyisFpXKwSm
cpdGJNHoXfqmVqNyJtijnqNQAvk4mouKdmolVE9v9E2tRpNXNUY+GaFD5MsRzX92mq1OT3wkt8Im
K7LH2F1dIxyqIl4v26Jp39mR1+jNwXIrboohGvRFbBuhKXOANmKeGwgSYyq0CkoGm3IlfceHpcr1
l2LwDrSQo4+2k6aaBbUp19yFb9knTDUjpNTrZFmySydWv9tUnT/Bf99U8ar4taB4T1ty8V1m4WUs
Li38ch9ybyaH+j8/OOdn+6+G39Rr07BTW0DOhn4yusT1j0qccLmNRJInBFZ5tSdXveLdap2QsPkF
lAIjXHoJ+jG2LQxGda85+qZ4ScoWRRqvTMm2sq8EQMZdxx5da/knt3qnFC1VANk2PvWzOztXUKZI
e6Yx0oX/+WP4u095U79JUINL8EV7GkaT9H/bnUkc7TVnB9/+9RkaIKjUpayBseRxcRiXKSfQsU7X
H3oXv3nXOqObpCbm9hOE1e4AFKQ/gFLK9KY2f1u8kOO91CqNkzOyukzqYoY4AClP79o3xRslgREZ
thudXOgdCft8w/sO4ivWahjJrfZJYDpI+nyIL3LLENWhqTgW90j21nzqyeD7ZY029VCuIqL8L2Tj
iN1kTePN0OSx3lO5lUCtdiBTABfdRT8OjnFoirghTATCl+b43q9Xn4+VTZiY317MudvtG59PtSKv
RO/BkZs3bktktojy2L1oMlI/0A80j7k9zFrtYyk3FQuphqynVBkXKWz2ZXar74Wc+09aT6XcFGzn
T7CT0rK5nGynIBMza741A5C5/zy69/Pc7i9m/a0KKh+FtTjW2Fwmy2DH1y7dosg8ycG23epmsZLR
CDD49Jm4bvxaOmQezoZ/Ipp8ib7PpFadD+iqrCNaVfR1M2a7xFiN4dZwwJxWe9DutgylZyTZa1vN
C9gsS6jF3hlL6VlXSQ0DudzbaxQQhptOdv5qKLvBF7ZCWTE/yfO3nGnqabs+eWrpiiuY5ml5KxOZ
EY4aw2v+BDahJe0ZAoXq3om2HYtmny/D4EByp5zjV5KpzTiCZGLV2Tew6UBA9wruS/wcLcncTjvH
MRIeunrpovua9DJ1Uw5qJeOsNyfSa02nzKOnZiKk4ha4mA+XOkMzmj3JdsxB6s0qFkoelmZxuw8F
pPfkhOegai4Df/RdaC1TOdWHSRSQpqGTj2t7uXZOgGlAGEn7YjWFXd35tQnyeT93jjfc1MFkteWe
/Eff/1Y6jdneycRtxUs5FJMlDpNZpuy+aqJsZLevCI2M+WUHALzj5cSYbXvoW98xX9dCuMByZ7+F
urhfbBWJcodm2ZJkxVosFckBlNHUHGMiyeq7bKlIMOxit2cE3zUIfwdOZAXwvGLEA+591ld5dhdY
61RcBOxNzhy0yKmXcOhN9p2r76fFY6bKZrYOvODr9ZS4wHxu+9EuWsCp5GNN71bwlRDrBmLv43YH
IjUmEhiipvGptIelr3YpqkKYcZMqK1XTA1HuPO8Gv5n78YCe0e7mPZa8xbavSYqcaKsJcxlW0jAr
6WYnUqWKuCfWszfAWa+g8iBnkF7qNF8mm0DM5zG1/OS5jdx26kgGIO8GlqNnKcISINvbyaU31q73
Oe1hPPwYhDTWLERIDq5vN3kG37Ynny9TF5nitzJPSxn1BSwi0hFMIBuV5OceqwCZHDUx16P/Q/Rx
Yme7NGsjvImtP1bGi7EOo5vtu2S1168g1hbjmyMksdC4KIZ2n2RNUB7tZm5VdV0t+bnAZDsk4ADh
/gTqkFT1FKhrAvNtswszIb2hOhpBMthi7452ElUH6afl/N2i3zA++WW8pP1hqIfI2+dj/MlTXS2P
WT/47U50gse8Izd0+Gr23KNvbdYTx8vNAzB0VYmqlDeY2HvryW857wQeThDMY+l56dVs5uIhsILC
+VbPU53vifhavwIaBUjvLJLYHzNe3zu5OQMr9DzbOcXAfSRZ9rZK2uhWFfWQ38xDvjjzuFcOBKv4
ZUx4qPJbZ00CK70izUYRfzfnQZd87JkdyBTtMiVBd1tQxOqrIosXEv+QQsZZe3CKxZs/eobo1+/K
6Kbm2esDgyz6IaGJLHaj7QzrY2KSfApFizcDEI9ilnm27pg9DNXuasExIynZnON31oUU8Ja9E1ZH
r492JalD7Q/MYc0yk8XuwvBGQk4wi0965+JbxHWC52o/pdWAeiFULOaANZEgBIke0gkxmMFuNZxW
cNsXIq5eCNZdgqcOBJL3yV6MIbaIDS2Bj8Iln2bnRzF0dv2YJr3fvqi6BGy2cxQQubtIZJb6MsdT
Bj8oWwS4yiJyp44EqrYhKWonRoiFZjjHnkQmAL4RHNVNPpliAgTgkAA/HTo/stERFBZg6xdCdYHG
Sif3nB+jwSasuAQlHtRFKHMa/aEpiIa9a6dsrEBkpoqoZpeDEDBJJDOIVz7WcY52vvLdtNzxapiD
B9AalkRtVaNJ4XtkpebXzK478mBlpoTZ7Yy4UtZ4yttmgB3qoNeM773ENtqDNbiruBSpM/C+kN4E
lNSA1fhtyYspecxlMY/3ddS6FqBAP3a+Fj6ZvzgMfdePn3nRj+RiwyQvoYkmfVnNl+DP1lahZ/dn
Ee84H+IMfE/kamXNezkWY/zsBGY9XIjO6ucX6G8OlNXWTZN8PhaDaod538xKTI9jyzxz22dJcQ7m
EalJdjt6skNcrIFf7vq6Nh9l4gxwfooltWC3OTNQLoPU7bV+ZG2fFRB83AB8y/Uim1UeZ7Nv1DUn
fQakCMuCK3lCrm2S0B3RGyt88uHrpXx1C+UAHqyCZKY5mbQEZGYEw5IIlJPOAL08k2PHlB0RDPyF
8LGiKg/rlA3mvMN70wHkqCzG+Nj7MgA2kOdZXZ0SkSW5f6rMqfNBgsemkV5bdSX65X72p9yq9kG/
WPF6a68rn9WuNYeiQ0AAozGCTW+BYyshyvLhVvu2OW+ud8MKtfKxGUghBRW/EGPbHteZJl8FJcCN
K/++aOf4U2TULksC1Q0WkEZ+9zXaSYiU0zdnngNEaQq62rwrDFUNF4B9Z+ilhojmFqDDMPtPYjSR
rsYB8JsAzt7Clv5HGq0TCaMNJ0fBMzOgsICKOWlghMLyxtE7dV4z5dmuqhJreV3a/0vdmS3JbSRZ
9Ff6B9CGwB6vmUAuVcUqkuKqF5ikJrHvO75+DtjdNkwUOjHst3mRyURJnhGI8PDl+r1zWT/6WjKp
D3Flz8OHPJ2b/o2hTkWrHtsKnUed2GLGCSSHkvs4hx/HoeGAHLWmRSfyCM1rGxXHadSy8RNePVZ+
7+zJXkSltAycQhAjK/stlmlef0APSi+Cs1HooSOOVWpV8slUK3SKjl1XJH1zjGApRb0zHyNVugtP
btmjcIh3ej8odo9LNozKQP3bGqzu6kvkxN7NaqL2AZwlEaTLR61tg7w51uyJc1BQEgflQUgKU30S
BgVjRbZANu03mRc85YcCCuX2dwT8+uDbIpTYoPKuZkM3HXq68fFXmZQwxcB8m8b6Z9HLWIc1vy5I
YCCq7WalOIwhHFLCa+a8RBCFb6BP5qFPjSl+NK2+tt7TnNXlbxHEp2nLl9BERRHWQpOB8peDWPvB
moOkfHAM2KA/pXNn5n/ZWlRCBG3k+igWTaVaWH9FZsAzcNAiK40+B1Pg1wGzvgqxDzItpl9dswb5
qehg6KDKPzVpFUGrH/VqqLCBVttytPwpslG4iIhjtWMEbWeMH+xNRTDXAQdMRwSFtCOCD1la+le0
Oxt2MJlG8UTMYTif9BTfeCpnsdCI5TMUcV+mQk+S01hpQ50cjCbT/a/ZLIvmHT/FxMn5XZo1j4Na
NNpbC00s5SBB5kHVm+XIJygyaQWSWHDv+e8L3xhR3BzTVDvNBt+HgLsv5MfWDkek3KommL76s40g
1GEKFT1rDyJUC+ONMnMn3qlTDPjsUFYo8cJdHFhmGuFi01ay/KkIYpNXo89RkFQHIzIST5dNYH9r
EtjRShiqTcm/n8U0WC/ITEpYRSffth/G2CnML4HAn/w1F2zYu6Ruzf4lLDK9fx4BtoQPQKFsxu1I
nwfnoUXBuP0u0JvsvUU73OwOfSfC4uL3etx9SUpoN37TASWG7/sB1QC4lRlUnj7Bgp1A3Tz0IUTG
jmrZxadapWf6jzlzRC48HblGZCw0moTDh0RWGgF9HwyleZ2qeIjsSxbEKYOnEczAaLr5Jbriokti
k/c1CbJPA06E/aEihzDBQUUuhK/AfUavcJyzdP5DBbz3biLVMp/sTkFwq2/RShgR2xInPaoj+TFC
GrrPjmRItflGSWSSfNVgl4pfILE2NZS1uId/BE21SPwlpi9NprKE1JmhFMa33i8U+W6CIWAkeRoU
1bzkKkQ9V5rQTvuhSLU2/HOStcPycfXJ9GIPeZpx29Kpzd8EyhR3By0Ih/wLWrM+X7q0bPUal0FZ
PdVqOOpn5GuT5INpliFqQn0yaRnyIUZR4QUa/VMHGqt86fy+T84IZyjobkIq7SgfwrIKtG9J2g4d
akJaBQ07ADpx4FlE2qwQsda4atvH6lNtdL78lJc5un5j7ZilK6LOKT+OuUE9kl2euQTNbLcMFXQW
Idk7pYG3HjmdxM9jrzchvnd7p2/t90rQjNpDDaO7fYnnIU0ZRRhl+qync4LIeTbjfT6MchpNpPPq
ruC1CXwUBq0YxWVVHULrPTx+6Jge/dxO28BzhNMZ7ynDmc0pHvsETzgYMLmdjNlGXa5sMuQm1BL+
8wai7dgYPIgawvyJ4NPuH2wHhmgva7ogOMU6N/Qhm3PL90xjjkl27UhUT36fqAsZaVdEySMS4gOy
enzJpL2qU9s5iAb0efrcA75qrl0402O1wrRACbTjF1oXOw8i63k0HUd/ylRaIq5pKXHJj2X8yz7o
gTOrj35tJcVfgZU5zZfOFpV4QR7cQClqYETJegnKJqm9umnr/skaNKu8Gn6Fmo2GcKV6jYxajE9M
kMJAcbBihNd/T2D+Rt40Qhz9Q8IthtYhnkV1rnWSmhcLznaUfeEVtcOeipEmUXNMcm1+7i02Gqko
ZDhULb6aU2AoswucL8qjo69MqP15qWYp+k4Z4j/UPNfDUjCyCxjAjeA68iLC3pIVFSgY+sa/3y9z
/Kf//6q0V2k+96qvQ2Sx1OqR9rr6nOTFfzcAALfzbe1Ky9rOJk6ar2aB+g6KsNWHySn9d//Vb18P
SdmIL1W5XgzXyorEgxam8eclYt5pdP1AZG3Uf9ZTUsEg6mCaouSaFmlYxp5hzfA1CqQhriZYJEbX
IHMM3NbSFI79lIFjVOHU/hbJhFwrRnH6OeIgtRRMCb1mlIdLWaOMbNQTwluRw/iha3SZw7/QlEaA
eHpVoD0RJ6WGuk8KxvWNIu28eQigpg851g09MXWekJO8v39LBXFrgavKImDpqQ3icbhKm/Th1Ney
HS+NL4bvhdoiwppAorLXC/4P58xa1RnHKtGVvpmaaw/vnfKQRoVUTFePhFq4spgpwxxMfzZM9Ixm
Bemf0JDUz4DICeSqlGlWpwMvxtB4wmyV+jSmflNfZKZr5pPV+0pyLHMm5jrPaBNFQqZf1egpP0dw
xhOQtW3ZOS1syU1T1i8ABofuGYoAaPsJjZzqYcGXFYprI4gpNS+KlS4xPbSGY9vV6nAa8Jj4He2c
WIE2nvugFsOHrGjobRxSq89ChJBSFCZR7/LJ35FCRxOGQkw1B014VP2pKlxtgHXIywJlbPoHwxll
/5w5VgAfGJosA4r0Pz7pL6n2/N9kJV/6b3Xb1d/+9uaPsvnbqcv/8QdBef7/QGVyqbT/Z5WfU5Sv
5SWX/+BfOj/i70TQ8MNTSBPSQmby3/T1mgp7vaaDHRAQ1KPbwwH+F3u9rf5dlZoKN9G/5CX5j/4l
82PKv9uWKSWT+Kquaypo4F/grl/uwv/eR1sl3bJ12zIk06sG1bfVvdQhxw5lDmOINUZdTfrmDA+t
FYQfZaHvEdwuvY9bW4scpiaFYVLIc9Z8VbEJq0XbRpGn2o7xJ6y3jXVIM7SAh0zY0GMpOcJlsz1H
BzNPk51G4aZxy7KQCzCEpa/R5fQf2ziH0M+rDDLrXEnKM9KMumsQE7p1hunW8bMHa4j3Ork/oGiv
1u3YlFg0tJms9VidjhJFpZBseqUeTcdYEQDb60k5x0U5PI9DaSM9iHTNYxNUIXVMpniIRbSrViQk
pNlA4PHT4Xz7T8t/y7vsbUF5q/mnlsLrDyFVm1IR28Evu30qFVGriQgcSJVyv39KURt+mBEzuXAk
ZxBvVfE9kxqKA47aNS6BVnJCflRSMrHETrPmB8RwtTe24BYg7sDx09YAyhmtEsiPi8hrJyV+E+e5
JY9RWMmrpYYUzzolzN4qQ+OEJ6p1xVeZdvP3ViezOqDlJKlfqVP9ZIXIR7ixTKhs7GzVEpOsf9+i
IiEMC4lX1CRut2qUumgmCy3Syhmi9wb9Qw/N7+loEXl7dR42Z6RU6kck0PNTUymRWwVFszPk9QNt
uP4RUgg0ttHQWpzF7Y9wlNAMfd+B/9Oox5cqKg1Xn+v0Oeoa5WqnFV0PM5DWYQrq5CkJE/owo5X3
f9hWujfX89pf0DPVTc2w9EUZZj00J6XaybwJEi+HK/0fNSznpzG2Wyhe6r0BrttQYXFNN6bWw3+8
mX5A3S/xNBVdGBi3le6hUnz/dxMR9rddiqTU/Y99Gy/8MLjsLq4aWTWJpO/tNkdCwlNcNrGnhxKd
Qr3KHw2qHzsx3gKJWn1MLgpdBFvXLR6GlZXczOg8o7DuVUPpu22iQ/Q2m9RZqGtArWn+YSfGHmXG
D5zwa6NSM+TigsSaQTZmVjsaYXX3LFC+J7QiJpgKcIZZqrS/I2QSniDWz09cAHnsnLmkBRZwmYZE
td8mEAueBYPqKHB20vw492NT7Nyz18cKB2AvzyCFdgRZVpuCn6JU1KGR0RStds6r0nHHNBrO1Cj8
HVOvj5XzQ87Z0XkINHVNGVDg6Ia6gKFbD83+qJQRKln8sA9BlfYu8x3BDkp2a2kGUnr6ohCj2evB
5Iz2W2NaMvYS2BpPMF2YZ79T4RQrVendP8BbppCrRjGQk8VGrnaxoyo0KUWQemjq2h7zF6mrUx5n
knvcYyD/gZu/PVGA22F3dwhQdGGtwUMoVtmoTlbczkRSH8ho5z8U/TCaB6CMzjEeyqlDyTLQnwW9
sqcuMUrqJ23o+o0vv1eZ6D5HnSHfVtE0fEnpc0FB3I7MfWWdvoMDe33juHB0Li0Nn4JG4uq5swdN
SNVHlsYv4SoYWjR1RBekJ9yb7qpWqwKjo/lw/1tsG2WDdGkuJTYCuJ/BusDGfVHQMvSipmhQdcsS
553JpbrUypx/Lyc7fE50XfnzvtWtE4BS+L+trnmDKhRMkUPq0PmQrfEYOf27NKTsoYBC3rlGr50l
m6qZ+BI00Fnk6qw51pQIn794OiUDHkFpvImN2dmB6Ww4rlszq20czDKqhUM3LfGr9CGsKJgFehBd
INkXnkMxsz1WNrKSE8NHn6lAm/MhGseMrMxIwgc1TKp39C2AkFO7eTKHyX57f8O3vIllaLyJFqRb
+povsbcjZ+rDIvF6gtuLDpzBo+Fi/daBIPs8DJp/uW9vI2BiQ5DHg9fE0SlTrQ5zoZatNeeLVpFZ
2X+2qlS/Tajhasd+pP95HBo5fEEmMH+bD6bzzmmNbrzCeEMPC06XGQU6zVf/QN/VUg9WZIAMu//7
tvYDMS5tuTuORrxye+wHprRAWPWZZ3bt8Ns0DwzUm0WlfMLZJo+5NRW//JzCsarZloZrReRrHdcz
LKDbA7PpXhyIODtmgvcjYgrtc0sF9NzGIODghcnlTh1oOXcr9yeEqlM0FixTrFGgSSgQNs3azKM1
Q7dVmXyvGrXiBB1l8WKKyDlQcE4BPKCxWwS22DkGG/cc8+QSP9waAwu326xVU5U1WZF5GjM2riXV
2s2Ajh5TfdqTOtoypRmcOV3oS110+eI/TR2YBXExZWmeZpu6RYOmzWPcNiicl0O7N3qw4TSFbtg8
J7qGgvaaCNLufKuAIDn1JBX6g5ML55SkFGrQgxaUuf3x3HWDueOpNxZokvnahmmqIAXWRkGjzGBv
osAL6y5834DEcaNhnh67RN1Dky6fZXVqLGGyl2jrOhaqdrd7mThmIAYtCFB+jvXrKAw0QlOtc80w
RBCULMeNxja7zmHy/f613DJsLgZJ+DSprVlpOK4DrRYdUV0rGL+kImy+0HkNzzpB0KHpOg3VKSf5
uES/eynUhkcgUoCdSifJM4z11EpqGLVBATzwFEOGdJyD73PDSGo3BfkhLvTBu7/SLXNYo6iBNyCU
X20xaTY5ii8UYAAyfBOIyf6czHP5qUIi6L3wfW1nZzftSVVTkZ/jGVhnKZWlVLBNDIAxx7Z5ynms
Do1BdBn0KB+oWbuTC77+kJLv6Ogqxpbvufycn25jbJtBH3Zwx0J9mS7Zb/vQJshBATHroDar3yYh
arGg1Ha29cck9e3RxbBtCoYB0J2W6goBCVVlPnYSrsOGXlTvWmnWvSRjaY1nICTyXaGPeQ7xO7f6
4DgKrfgEodfksbSt8Wov8hvHxlTDR3CHQXeoQ7X+R1r4dYEeayw/2bEuX7pgRroVOq8hIpNtJ3Sj
q1w1D2Niqm9hoGuoaos0V9woQKaTmXLUh6twcjxRysDYCW82Ag8J9EPVcbGmBqnEaqPpsplaPg+R
V7VqekzLkRkR2yhddHZjFzkE/9jPbe/lqpq6PSSZ/DMlOyiFkZ60tBJgLrPpMVRoaCmaUu+4rI2K
AL+NM25qPD14zNWv06IhjgYZRl45h9oRiI5Gj7BTj4kmzIsqQuuAHg5Yq1QaR22gpzh1o3LME0vu
lNVeO09pUc+jmGTpUgInuj2PmS4mI6TJ7llisI8BWMFjW8zBNevLPdaSrU9iacA7mbkAMkpN5tZW
I9u0Fb0IvGbqYasVk14/9HppuxH4EAGSso0/ms2oykOF2vFfihLqLbDQwXEta3YerApEX4r806lH
PP0UB1mxR0vy+v2iwEs11TYswySdXV2Sfi7p3rQBzJoxn6WoNDqtYVQ/lWbpwH0AFAEs214ssGl0
2RWicZsq2spo0Dg9UlB+4MGaCvKqU8rwkqgySg71nCdfBofLOGf23pd/nQAsxez/Nbv8+U+eCGTf
MCohqiBqPMTX1IFZuavz6XTfnW8tTkcd3HQELyaJ2q2VwNCKsGxwOyAsras5J/WxS4bec/zQPNZx
bnojc/t7l385tStnx3HWtUUflrrf+vJrc4iC/cIyLPK0OKZ5kBz1oEtdy1Tm97KPyB2X0D4BHO8m
xYKOJUG+3F/5j3L46x9BeV63aRHo61FVWYKk9ZcfUUSZ/mIYI0MFQVo/WykUhHza/rNdD+GDiae5
tlGQXYvULJ6GJFceLLg23phMUOyx2r0OeyWPjmqgnauBNF6/rog2O1ptUzgiEC89oN75I33D4RQB
gT6Ucdk+tXGWndtocLyOsuxOdrFRSse+TjVXN3gEX7FqdWIMesXHfmNVzaknwYa1UppPYFKH46xo
CGdOgAOPgUjjPxuATW/yubFrd/ZDgwJDqe88x1vuz+BR5AeBsaSifns8hWyrvqqhF26DaLqIvhtO
Y+B8cgJzz7Vs7ry06NVQmQTQv/L4ZHgQ6KkjFyFJzMtUG8bXnkrauZRTMx5aJfGPajfoF2A64bOP
vvvX+8dxI/CgSyQdoSGfKrS1mo7QoWOEvxrXZlD9myr/G3I93YcR0mlmXcL4qlkRvcu6Dv64b3jL
z5iaSu8EThtBynO7xQsHpz3MbHGqlsM5z2X6aPtUwO9bWbZvfdnoxTn4brp0zlqJyCpoVzmCAa+u
zFUvUnM0yBqzpl9sBx/0Os92Chtbfs1cbhKFdCF4y29XpcyNiHo6wt4cadMD6AJVP+R+pYJSraTy
kdgmPalZnO5NjG7ZtdhF3VJNk/LzajdH8NUATZXIE8UUnXvN/jNUJvXFGqLvuhKJS2Xp3+/v7NbB
4ZUwHLJHFrvGZYSK7TsBIb9XG2rkyrlqiVEnu3N7ukGfhRX1NLlS+bbJ6t1Ls3U9rSVgpiaqO+b6
PY5sJ09smaA8GIPB7bJCd4uiDi8I5Bk7nmDrAP1savUc5nk6Zn2XRZ7iZP3BsWrz2OtCHtssb0+N
sPeYwTc/JKmMlFSfaC+vP6TDR5SiijyEPZ1jzczHm9LXdHRGqvYYJSoYeYT0zve/5dZ+YmrxQORz
FBpvT63RNM3gayxyNgI6mbUSHQMdfD05+rDzBm9de9wqPlUH7+2sGTcTcOOSsInGICW2kxbQmZzK
YG+G8UdPZ33vbWepDTN4TwFvFV8kbQIrGFvo2VlUP0wa7Ap0rmmgKYyRXVIneOrVuP4Ksrx8bxuF
OMmqbL+31dydNcZzLgSBg6v3TF4niqA/pfmRa+jZ4NmaWe644K1Pzqw0nXpbAx68pgm1Z6DibYpC
4uyo0VGpctMta1P3atTTjn3JmI+RWfpv9z+52IiFgAZoFtPAguLMOsGdRrvIk7qOvEyT+ZOmdZ9B
Ws+fJl+Zj7DpyKPoqvRSixDw+9xee0vbm+jbWDetakADhg7kgUbo7alTmjYN2pz+uRbloG7UcXYB
6UYXqSsGY2F2dFbnYtzZ7K0UiyKNRoUNsIIl1tRfjV4AHa7JNqAers9hSRvMRcLBPlJ+belO9clp
ZibtjWjb/lkBIT8d5iqKT/BoAAy9/xE27h2/xYTM2tDxZevMpzNAtWeBEXi5FagnA9/9YveB7ur6
1O+0q5YDv7oQ9KgMSsySMENb1/WDIGWKaEoCT7SJMB4yvw2/6pmVCa+ix3LOgzD5Fut2cw4DKRmO
y+v6en+xW5+bEiAfjhDPMNb0oEzVBO3YIcxE68l4BKGtX4HZR9c0EN8hmNWRFOm7032bG96bqhjL
JtHXtFcQDTGSHjN/QbdGRMlZj4P+qoCqvdqqlV66Mgk/3be38ShKXn/V0ZaX0VlXU2wmrMoccWAi
jan2AoAcJ6sVyjF0m7+60hifkpnp5Ps2Nw4RbwUXiLIYQbRc9v2nhE2aYK/HnFYKj/F0rIzBPKe6
Gp300Uze3Tf1ajtJWFQefDrcpg1idWWqos82k8UnXqwY3ZKhNWcVUvxLbiiKq/hqtbO015eVo8rD
JAgQJWpB6/BNoAqYVWmiuKHRNcg1DabnKwx7gKlPqt+iREzXVrWlF1i9ODHmXHwIYyb7qixLd+7P
xtJpZGtQQtEWouG4clZMeVQ9Is2Ky4xqeTTUJveq9DTQrCrq7HR/m1+9kcuqNdMGwL+UgtYkCHGF
1wpUbGWqj7yBsLKFHrIsGee4b2hzUeCXfhjSnXW5KWgTCj1qy8RtojgU5/zqqORmT+OckZ9wgl7q
vr3XzzIZDkeVQypBZFBuvD2rhSrajsEmH9BqXZ7N2indeqijNyDjwm9VQwc3hgHwcVTH8Su4sfbF
CEfja6aWMHQ3vXayc6TRyiAKLlXl5F+r3K6fkkIpvvV93e0c9ld3efmtBES0w+kEaWt/JQNGC/0y
Ulw/GvMHDQHMP+de7b4y8RDMx9Ks66/FlJeeU2d7Ck6vrvRiWlfpPOKtSZK0220Csd0PuUPDQm3b
6dojbfOhUSBWrmW89x5unDXQhkRkzBk79PeWI/KT9xhnCcuJoSyd1Cl46NJ4PFJl/zUGdCA4LIhu
1o9enr1kDLdWZh9qtFwHrOz4WnElWegeu7Lc681vrIUmEw0YTSfu09aMS7Hwmf9qJ98doS9/rKpc
HrTe3CvgbFn5UbUia1d5uVdriSQIGsdmQlAGrXPJKyU+OX1e7+QdG0eA1Ir8WJKds5yVFQRXO2pY
7dKzirJrwOTxqTed1K3Lbk88+5UpyuHgF5cuhwmiYa29ZZW2k1ETAjc9jbU3Gnr0OQnnnDJcFvx1
3wG8ulOwl1Hzw42SatAyW61qMEoVAqIBU3UsHmph+F6dmCEBubCQ727Cl8k3P2Qwxbn3DW+s0TQd
EhzSfS71mli9brukjYFFukPiRC9p7geuAaDbi2fN2YlzNkxZBFgm2T83i7j+9qyXgRo4QYO8r6mO
AGbavihpBE72YyfjZPLur2tjQ+nv0fgDuueYeI1bY4ySVIEZDtJ1mOKsj1XsjI+1D4bnoDSN/UeX
N+VnM0CatjPSYI8dbGullI3UZYqbztE6pkx8PWeMNvHdunV+j3yKllmQTdxx8Cm/vkzLpFKMqxLW
q9hx1pkpwkEBBh2ZMz007Ti5FOnC90Y3B84xG0PjwUCg43Pgl/FOxrC1SotiI0AvXZCsLH/+k4eM
zF6JGe+SbpqRAGS1bXt63zJ4IMI9PN8r12Ixe8fZsejs05df83/5AE91phWl2wxSXEd17h86xdoj
O3n16i8tJmCnOhUGAwKlVWPBGUUwZIA9XAL9/MFKIQqGNCR/Bq2lXQLobHde/Y0NtAn6QRGrJPza
Gplngiioi1pz3CwqQfaGIDHplisXWZTmp/vnZGtpIO5BydElfo2US4ZIgxCceTGFWvNDW8TZJaZZ
mx4KjZjdNYa2jy73Tb6u57OdkviAz8YTyt/fno8upzi2gARdu6UcdOinIpsZ1U2FV0xB/z4T1oD6
dDrN7lTpSKxD2uc8KHIWx0RPDE9ahe5ZjRp9vP+7tnZdcoRU7otOs3Plhnql1hvW7/Cwh/nvKk98
7wZBP50nBz2rX7YFBmDZd2rJGjZvt8AsDH8a80DSsSvAHRS67UIx6aO+m2mn+6Y2HN4P1B8RIahS
bc2ZXoe2D42d77h102enMBbdAR8uiqOj5gmSenX/idHpd43M9lhdNzYUy7xaGk5g8bW3i+wKLS6d
iUXOjPwfqt6vLiWg34OZ9HsjTq+LM9TgVOJxPh0Js7NeZRLDHa4FFlc0A2RZGY241kY2nJPBEFfL
qbLTpPf+uTIAY2p2PJ0CibDd/Z3eWi9p84KBwCu9Ut5hlDGk6SkclwE29D5n6NjSXAjXzHvjy31T
Wx8V+Ax1OvI8C7D27dYGgxzaKUKsQjNs5aWPJufY0X0++QbDcWocm+S28MMYccL49X3TW6s0QZrB
pr1ck/WgTK21AM2YDHb9rPyWMdZ1DnQs02iZd2YiNi0R+QAXBnxACfR2kZUhK6hSW4fAA3ai2aLR
2CfFn9YwyJ0v99oLggIQSzUXdwuAcRUUDADzRhpljhtnAAhRqcpdE+qjg5MW1lM79emOvdcrw54B
txSuhoBnjVrrrCKZylqx3XZovtW+k16Yln4ZK2M8/+rHIvOl22Cwi5R01qIDiNvaZlui6iNAwlzU
AJ+ag9RwK3vvIdlaEl6djhiXXaXTcPux8knq45AKC0CM0A6cRfMSVNm41MWU/2JRvFmk/LBvSLnu
vcaijCeR1pYb9inJHiB+4I2Mwket7H75JabNR4LESec9pohzuyqGspa6aGm5uh+HbtLAtT8qSgOY
QbO8X/5UDBWQjWkEw7TDVs9PqVSUnWGodmG4qGFk7nxxKbW8eOkmc/jzvq2N874U3ejoL8sCkna7
rE71zYYZIcste/sL0NnxpQ9E585Kn9PQ1s3LfXOvozTQoWD9WNfSulwLnqUMm1e5GCxX2o3vxWov
vdhOo18tOOH4+VT/RGZxs1aLkqSw0Kz1FuUHmpZZ4y+Yk7q5+nFbXIAD0su4v6yleHdTIV4ZXB15
RmIaviPnUCRTyIyy4ngUOSA4aGfjORr0yGtkXu7s5RIcrY0CgUDnhO/HjV5FDvMImU4t2csuz6w3
Uo6KB9FTenHGMDqlFFNhGhvtK1NIxhVFqeHT/TVvnRwGNal7EEqo2hplTBrYwd1mWK4yzv4Rtq30
WBhthrii2sNU5IhfhVWxx7rDvA6FA7Jga+2Zi56bp09cQLU2v8Z+q1gL7ZL54GROsVfdW07Iq72V
DIJazEYw1bU6QRUJaqI3LG6EdueoDMF4Te1iugCjjH+17c26uBM2PTSL5a2p6XO7G7Jwrix3UKOW
6SNdWwIGqC1Sp37PAx6/TRlM33l2tj4e4zfLw8O7Q7n09tpDGtc3TswNqaYmudAral05wkABNFwc
+zZWf917kv1RJaGhSFlmHeUaDr5Zi1hkiaDOqbfsCuyjoVylWoQ7+e7rwveyocvgFAVgqjNrH5Pr
VUpdlINiGYocj73oUuNY97P/YABpfrbtSvk41gRGKrCNyyjq1qsjyzhPZBg7y95ydxwefg7gN4eg
4nabyVeR+ul1lg0rIx1bc3ALO9R3oqMt72NyJxbcI2nLmppaqRq06uvedFM7cFwyquSALivskfnU
nyyY19wmyu2dp/d13LlgHOkO06oh+FxjGIzKqYH5W+Ty5ZidjVgDoT6g7TfH9GzaqRzcIOl7tMJg
aP51x7NkEjZIO1CJ657vlPE21sz4u6YTZi9JnFcGmWNE3YYuc98eLKqMvybVuzhYWp4gmWkWGZQY
1rIghTEpWQOBlAviKDhNWqEcYXdRd6aytrzOz1ZWXscHmQ2hz0yJL1c7b1Ka/tD2cj5GQb8H7tky
RXkeIAGBhkZ/7/ZkDijhOnMkTMrkOlgw1Z+PIb0BLy/NyLv/vTYyMhqXvPV8MWYtxRrYM8McFTit
arq1FXaqO46J5hwC03e+JHqUx9c4CbVz1gmZHn2DajDUiSA3BicY3fu/ZOs60ghj3n4hCiBEuF10
lEPrJAQlVFNnZKJvW/tNmDnz5/tWtt7lJUSkeQpMmtD01kqdoa4t1cByi7ZEICuFneaRMbshPAzt
oIRHowq7P8e8Qqgvnv3mYZQlsd3937DlEogLlqF+RuzlekabdzEtE8Q2XSjBczeHNPZk2f1QuwCv
ynOjieg7zJD6ngLk1rMCTuiflAbgkVcbrMdm0QYO5fBxnFV8bt0dRSgrKle9Pp5Kzd9VCduyCDQN
XLHK+wkE5Haz80IbIyvqLDcvVOttoyrqYSjw4wGUUF4bMfq54322ztACK2aKzMT5/DjsP5U0FaX3
uzqCop80Nz5ORlA8D3L0d/iAtq6ns3gaKhmMjK2Zm6sU/qlJ570E1KgfUyNwvB6S3qNTJPLD/aOy
tYNULCWgdUaGCJxvd1DXFsa0AUduhT4TuaaiMYerxAcH2ja3HrNp5018DVjFff5scBXIFVooJqbP
TBcSw/5ROJV09c7IjhYCMUcYguXRkENyUkXjvKnK5HdnqC3Pkn5wtNpuT6d+69fwPlOIB0lDNXJN
M2TVSp1Li2RrrvLq9wiUbI3gSKkMRziBs2/FoM+pF1pBwsgVjDwKpzhCe1uPFAoRuVKOl2lum19G
t9DgAd1DVL/EoGItelo0eiccBNjcidFGb2yphba19YR0ib3jnTfO842l1QWqYgOq2hpLQhGfyzrJ
z+Os7IkVbxxnjBCiLO1gFrR6bcTkz6qejiRktZleYGAi3Ez9wW2CaC/k2jQFvlFjyJgseq24N5vQ
D3dIO7tzHrcHxJKzhzKpPsz6WO6EXRsXBwdPa8VeUnXShNuLM8SyYHKeioCNyPYpHTT7pAJ7uzhO
bni6Gcc79jZ8OnAcWhz4OVrrxupLdbHilLArkijYDN1Eja2je5mrlzB2qvCYFkny0YZvb6/Kt7lM
JsccSiyMHKxrt2KQrT0iSOyaxew8AW+Z3lKeILlMZv/ZqM35fN8fbTyftBtp3S8VHSbzlgP7k4ON
q6nOjWAm9RLxQI2lmD2z7iDi4UbkRweSlzPEYM6bITKaYwj7yY79zW3+yf5ywH6233dtOeMQ3cEw
5ouWKNAWpxoEkjWgfh0sOUSL8d4QwUY0TVuXqQqiE9oO65jBUQO4CsfUhresgXPchgc0KVTwBJUM
4QRr0qsukvJYdLm2c/+3lktMRByPq+EBWP78p+XCzlmjY13YLsPh4ZmXyD/oXaQfo6mon+ekqy5d
Vv0y7gr3RnhCwYz+Jx979QQA4Eh4pLmksUNhkGQhc1vI+p9wpHsMJlv+gBIJAyMcYY10/nZ9GdT8
ej9R95ytgAnk3myPE/w9p54uws5Wbt2Un02tvNzUW6I3U5vAD9GkM8z24pIKXxym0tAPJoHQ6f5N
eT39tcAA2KwfzylV0JUHsoNQaajdkV76vvKtGizjQSa19Oz/4ew8duTG2TV8RQKUw1alCh3cbsex
vRGcRjlnXf3/0Ac46FITJYwHA28MmEWK4QtvaEKqMeEaF/VBbTtnOKTLOD5UhgLvK1uSKMC7oT0q
idn+g/mEdTCGdP1gIOT75fYvlDwubCucZoSqCAiWzVl2jaXJkV9wgqgIh0ci459T1DQ7tQzJF+ZZ
4Qn/U4WiZn/9hU21GWok5ZwgnOD3hZaCy3OGOnGdOHtk5ddSAxRKX461qZskiKZ7Q4i6kL20TnXw
2tXRAsUul5967HW/EzRWtbeQBpziCMY++4pqoBkd6qjJFGSObZBiDu0F51jMA7LstWK3l9sr/nox
hA4RzSDq1DyA24vE8RQVLVTPCOxU6e8n9GIPaGJrR+wk3J1s9fXHJbvgRYLyRFWHmP963ZVhzVAq
zq1gVCz9aUrt9a721n4n3n59M1JlJmoQ2b4IVDbhqWL3RrwqKYkqQdrJnevqjmiMuk6Wzwu0x7r8
iHWCEeh0HP4rjoj0iQxOpP7g7c2tckjbw1Ohk2cFIS7Zl07DQhls/Hxa+jwL/utnYyiaZVz/ZG0k
F9drGTZhbqR5YwWOV+ZvsjhVL2s4FAcymM9/MRIZhaAsuWLQ65EEHntGf4Wv5ik94OlBCC7hEljP
mrET6b9+Wvj3iY+IGYhYXhEJ1KoCRp6HJsqOZXqJuuQr91l/cuYUCwYoi37e7Dowvb6Dr8Y0N1di
syhoenSMOVnKGAi7hAPw++aQzHV8SrKp2Jmj7BC8mON2e64zLrf0chgPPbvj6ujNCUsNb+dUS2fF
Ky0q7eSdW3W6Fa1QowwtoP3jlB0mr3GhX4+2X2XrfFFsNzrf3iTS8ajVwG0jroVhd71JpgldTWSZ
zAAJfiQCls49uTo6Rk1BBTOyur26gfSQ05akJkOMCRr7eryhL/KEOik7JXOLk2p1CFDFy/wWjnl8
0PXBPSiKnZ/11kh3Hg/ZTAV9k5iLDtirzMRuu3TqUs8MLOGAhXkHeajSl5d2VtE8X5SvtxdWUguD
u0rLnCebG4Vk6HqmTTvqDRBzK9BjJbwDblPdhxYWMWk6oUxl5cMxRPPQ5+1WfrhG+QUTk73Sn2zK
gFYFYcYW6mebe5uXdGk1Zyb/rp3s2Fipg7K8q1h3HQIUd4uS7cF8Xr9JzFkDAObQUSdB2Mx5qL0p
pqNtBUPHyV9dON+9XS/HNqy+315e6dQYjGqQkB/apkhNnthDU1PLQFgMsd4xwRjHQehrsOf8odL0
aGf3SHoNjEae7lLZ1PEU2WxcQ2/nCfMpcW8LaFY0qqeisFNqqYPu615S3+UKHgraMplvETzrzoUX
qwfDzrydB0QMdN2w4odQ/xIFIxWAlrinXoTxOuDQnm6jRUTthKSgEX/0qhaMjQD4NLC6L7B3lD3P
YPl+FsVdjDlEMLrZTHk25FmkD3zbtvcoJLdY8UyWkd/1lEl+GoOi/LIWdBZyXNqe0W0fzvOkYApx
+7tLdxjoBkGNQ3Fhy8S1cRkWZk3UHb1suBRVFn8N8+EDtifa6S9GEuUF5NNc2AybDw5DlWpASDhS
9K7xPlwG73Ewle5upcCx80llkyKoFyeUciPd8utP2qgo1WOSylWxmMslQU4AM5i0PS1JvvdSS4cS
ty8gUQL1La8+qhWzmxJuJRwf2Lwwq7+seLAEoT0mP28voOzBFAAUYg+AL0j9Xs8qz3u3XS3NDOBK
td8xUOV9MeM9KqjkIkBWB7QrcFBk/7aoqHbVem2gJx+kU9we7aF1vroz4vSKrb/vh2jZmZRk/ZCD
EkheCGlUbDefSs+nGaVs0wzypYYQltlOwDF0vyvVgHLL7QWUjgUJBEAvQ74ShIJwOplFmbAt4IHA
Wdad+94yfxj4a3y6PZLkVeY9Jn0jQRfIxM2n6kv6hw4uakE+1IZ5GiwjemdrUQZEc1hbA41iNwG2
6Cn3cHunnd0vu1lM4NmiKstnpJl7vVE6K9PrbiEmmFQnPU2p2b7pkt4MFFfpP+ZZjqSCk3apH3Ev
3ZcpVnEQ07N/bi+BbLHFoWAXoZtEf/X6R8xVuLjtTLTcKya2Ow3+L/f4OBUNKIS627lbZJtWaK3+
X3WPOun1YDSm9QlfalKdzCPMwnag8idr6k/tgDkGpvWNsvzFZno5pNgCL56NOV7wEVw6K/DMsb/r
tGI+9lrsvg21ZE8eU7qbYPghleuQm25xmcZcqTFWe9zRVYmYKulWc57hKR2tzHUUn0J39imcnfaz
Yk/aTtglGxslA1c0iMSDvZkmHY6pargwggrfsUfPQy0l0rXi4NmtcaS2OR2HqPieRHW+80ll+4fN
w9NEn5XqmrdZ37VfR+qzZlC2jnrGGC7HggiruWpe9ixEZUNBLIca9oeSbG/uoBJ7q2y1KUfbVf+r
dDLrubDz7gzxxdqZlGyfmhrFdUJ1D+HYTY6FFW2KAl5lBwWXazB2o/k8zi0sxkUVijvOj9tnUBZk
gZCh0Q/Pm9bttsAzAx1Oc4GQcZsw/p5z7d3FONs8zKFe/vAo1n5cYOkFSgXhLFEm612x0DrGYqTb
6apKyj+wb7kORclfTH5zHSS4Xw52S3zpki34Sqssj3UFfH1tta91vdaU5u3koTHb6K4MAXV6aqGy
yWwcLjGxDuwopyFqGXvYRHExbII/rkjYCJCQANdtiWhhZVlDOPF8ZwpqK4BEnEBVI8PvImKGcYac
hgTlngS35CG/GnRzW9U5socY29NMVzHxw7mqO4cgz3eeAdleEygeQwPeAn5I/IoXFxRWK2EyTYkd
YLz1ecBJ7Lz24AQsNX3UQrV8d3urieO4XUjqFaISzoCUd65HWzBkhSKn2YEaVpqvJpHut4U9PSXa
WFwitZ6PUTqpvhFT+5vCInm+PbzsCFsWGwDMEFyPLRjY8tLRAT8DKitBwjLsks4fWj064PRXnv9m
KGAQQMaJW7b5worSV2cKkG5dxfMFMfXySMbfvE017FtvDyX9hLBKqDh5f3iZ14tqhTjpojlKL3tK
aOiUkf62GSYtQKgP+ai62sPqSFfxxXibjYl8Y91NKNQHXq3kpxX2yYEUbj16irvXtpFOjc65kF2i
47jNflx3SeaOgl4QIQLyQJ0in/20wYMa6+FmfGOZWFjeXkzZ5CimwcTjGoIyI/7+xXmwCwp2cU/J
H263cyhwjPWb0F59Lw3/M5UaWYWXQ4nJvxiq6bxkYEogHdbJ9hNtGPDuLcedKrLsyFFgovtOFZmq
yOaAd92otZj3OYGheJ2QmXcHPws17z7XI/VsxQSAee2FD1jB1991b+7Wne0p/QHc6n8gXiiRbl6z
LgyXDnF7O0BIxJ3w/wFwYYyj97uoTAU7CM67bYzKSVHwpdfcZE8YQPpFxZdUeUrR5Nm8KZWJLjIB
nrjhhnLxvbouJt+NXePDvCZpuLN/pLMVTCNWGzWLLTgS6mheWiGj6Z2wXAyxKl2R1gxiXNYudpIU
SDUq0aNTa/ab1Zr3ejWyQIxOAaVu+lYUhDZ7inagVg4W17nmxUXqq1P5dVBT5YNmhf1Jn/i42Vj3
h7boup0LT5pP0OAkbMFDAQDx5lqYnW7A+wikkKcN68/RnPsThfjq4mJXfGlQUXt0lKr1RakDbCqU
D6op9V43Q/ZoCpMDvjS2K/ZW+d5QOojxC81lalhvmzxEHxOD6107E9m9RMsTzVchagG99Pro5ila
IakKHt1Su3/NvNNOMS6C/pyb/ZFKxR7nXjqrPw8J8Eh6NdstXOZuEvagIzuzTQ/rTOfJXpe90ots
64oIgFobxG6CwetJ4cznZfNA4ovH4mwclL5d3rQ5OpenBTG0xO86PaqPHHT0VkmRtSgYHLz4jrcv
YOk+oiyD1BPSIdRlNpNFFBjbE41KW6it0ReVl8Yfp6m8VyonD6podjAaGeqT6laGbxZ5dTHqIdzB
wsu+78vfsL001bRJsg70ZrLQaVbWuH3UukK/ZPjO+iqA+MvtScs+MDeUA6UNntIrtrI9zKbtRJSM
zaqaLpXV6xcPk4IPt0eR3YSUGtDyhWbDOJsTOsVULWk4WsGE28bPsG/MwneLfEzwnQ4xqb49muwq
ck1Ri4dlg6rRZg21wemXciV+VYwUa+LU8vT7Opny+ODGBjZMvZZAKyjtPo38HgHpvYqtdLbEDciT
chm8Mucz22nMla6ltGBN7qkuuuWCjXEKnWGedvIWsXDbsJZtKehE6GKAKLs+Odm02OVK7yZYLRXf
Ry3rvYOjLGXQg+U8JiizBtmCpeftBZaO+qczrNNfebVpmhLRokJ0bjM7r+4qO/tYwTo7q4gyPCgT
8oFlxEm9PaZsUSnCUQj+AzDZtr8rk2T0T3EsrubhTRup6ydtTPoLjNPdS1Z2KERAS9nd0KjDbS5Z
apvzFDkojuVtWp0qZHXeTFoV7Rw92TYVGRtYKCEuu53RmLfmgKCwFcSVbvxrlV05BS3i8+clKc0A
XmFy36O9Blwon3aYKdLFRAWe6JiHhCL09bYxh0iPLYhvwTzE410X5zreyo59H7XRnvyIfCgoDERA
aGxt/cA8rQG3F1EGRkuuOC5O/72bw/GIMEK/EwBJRiKfxDYK7X5e4u0l004znlIZeE9nSMwDWjHh
/Ti5Vu6b9mCc//NuRHed7jdMYIqH2yumi7RxxgvEDvolSoLe1BREWt3lTZyRXd4eSvIiMBQYJ7YI
fbYtF9c2IUQZKTWSqBqU3yluD76h6/G3oW0cQLXFHkBV8hjT7hL3J5q3hFVi275IDhz8ZRPV5krR
KrdU3k6Fon6sQ2TS/Hzq6uk+TercPc1ua8JaXJ3cx8p7+XJ7zpID+McaiUo46BAysOvf4OaRQbBM
5Wcw7fTT6A3rsYOm+fv2KLINQ2EfeieFFVoKm/e+Xcle0UAkuNFCXPL6KfnZDPiLh4QhO7mQbCh4
QtQdyJW5wzaLmldeh/ngbAauF7cXw23s5zIisrHVXXU36VC8CC5dQ7pY20rWolJdniGIBc5Yr8fI
C+O7bIDKPThRshOsSD6T6FN4SMZzEEBPXX8m227xYx/xFRqNZD7FSe6cE1zod8615AAQjHH108ES
qj+bNM4cXCAl4rUhRe6Pmj7U/7jjVPz0lO6Hqyf9j/+8K4QmB/c+WvhMavOpWtfJw4rSKsomXf0W
ryR0eL1hOmK8vBeoyNYPyRHRysIzS9vCkHh8ektbaS4lra5d3GYcjk2UmTvrJx/FhJnrEZOQj15/
pbDJ+poWrkkkUJUXQhL90YU5d/mLZeNlBOIB5YA08HqUzOtxW2vop0S4rJ2UZFzJ7kf1zeik3//7
SBBfuOR5nhHH38ynVNuqR3WGyntnmk9queiXeYmTQ2bT4bw9lOQutBH0Q5cAZXSSrs1QRVnSy+mI
JEst1zDMrg183pX4osTOFwMjdtPHT0W9tMOMvLDVEc/eHl9ylukF0iUjr+aV3sJAibEgXpVE5/CA
1TMUzk+VWVG6jI11+Xx7KNkuYQwsWCEKUT3cFEjVsMyKAsmAwGzaTojNL0hLNJ6+54ksW9KX4+ib
fVLrUwMRjtO8dMNXB3vLu3VxGxiOaX5qnLU/j0VtHWOlCv156vasPaQrKnIdEMrUnbeXSZ/W9tR3
3PkrXvePOj4WHxysn/FI1j7eXlDZSFhoijAS7skrubp5XemaJDoNuCHLLljheu/jjiwd0Vx7Z5tI
4nHmg0wIsaSA/olv++LJnr3ZrfKOXh+KE/kvbzDVe6tXs+8RgIZ71M2KJ2s2xr848DQl6N96NCis
bQOsAyaRp8hpBkuaGX7c0xQZy7C/eCANgttLKa7cTZYj3hdRWUH4kS26mZ+h1e1qwJRs+plkJguH
/pxUVf4QG054anurfkYxXvnXU7O9so7s8eF1ozEEqArq8WboVtfrUYljepuZDpWxouFTOmvm80YY
x04t253AUjZVwjxqGYKEBrv4eqpKYveLTXAOaF+37vCPd3x9DtugNKJO9BZ1v+rL9pjE/XC8vciy
CwByI10QodOG/u71yCN8hGbl6AWM1xy8eY4LX/XKZuf2lg1DLCtqdRTcXql5NYWZJkUt+u5ZYX6v
8Fc417m27EQmshNByCA0WelOMKPrybQxRJIoRI9sNZvnqsisc90VytmplRK0tlUf0lCpdg6EdGY8
R+xTxHpeWWv1tdHpZsLM6ArmwaTDPh9X79ftrySbGI8Rem9ovFOP236lSok9OkmoyugqLZdq6n1E
OrsD8XnnJ3lR+0OVDDv3i2Rm4vETaF+I968EfBG+Vit1UaA/WMMw+k6q1g/tnMw7qGz5MAJOTMgP
onAztySOsI7OqdfjTaD8rhcr/6TVzl43XToKXWNw31wnYBaut0ZcGDQlMpj7Tm0rFztSltRvhsHc
2YGSdw4db+HWR1UNONlmMmYxVmo60IaznNR8KjXlR4iWL7L1xn0OIutt347f1Bl/B3109+ozkqcH
TUd6SUK2HinCzRS1GlBEEUZCfC3yHsquQVHWzOzZb7XZdHY2h3Qw5HgFr4s3aNtZbVCrbs1EtHmK
xXtWw9456lZBu1gd6mo+3t7+0sFYTb4eTF0iwOuPN3ZRtICxdIKqqX9zOTYf8B7F7GBN9thFsm0C
m5X5ENACFNqMZHZKiTRCSD+jaNoTmiTT6i94du31NCVKeUBoKTIJoi4Xx5ZskU8qtbuGj6W2KFbW
ix4/jnXZHZPFGS95BX8vyKfVCBo7wWNxHiP9eUSg/5RQm48O7ZQ3kCFtVLyD20st3cBgiSmkYPVC
SeF6qTUU/5V1gOGj87R+y9p4uCdFrge/mYfwxHq4HtI0aNH5jaFmycHOirrZib9ln5sSIygbUcmF
7n79G6q0ge6etcAtSATeQO0fHtPWnk/tpO/G2pKbFRw+uingMqmLbWNtLbHCwaCgQdU2du+qvlLO
izW0B5st9w9qgfNBj5LuL/YzOboAoRHJv9LaUFO7c5QCUGHW2ctnfcK51tPy4VtBQvMX55R6NBU4
F+82oFLXa9kCcs5Rj+ZS0FHn9kM9dP7N9Lwoz0PTqubp9u6RHR8EeiG0CgMdwAjXo41YZqRRxO6J
AWdnz7lbo1ZtNs7yFzQNEk60GAAQsUG2N8KA/ItCBgVHbK3fOq3m/myQ9/n39mzEr90EoLicwVNC
e1DUnzeziXrba8OQO06lFvyAlL32HEIHPMSJPmAcPid7WZJs45vUFUX9gVrNVucK/+bIAzSI+IHX
2iejAEaXZv1wGspwT35cOhQlHAJrGqDUB66/FK3pUcNJAwa3gulY1xvZpR2b8Vi58R6aSXal0KD+
/6E2x9loTadqGw9RNwN+Qm/Tp7Dn/muPmyaKzrPnT6u2HmOz7f0ideqdXolsSwLWQwsNPCAX7iaZ
r/rU0i3aXYHZmda7DMbJqZiKficKlC0nuRihEqVLPqG4Zl7mYjk59JSCrciWqL0s4YLtOhDFR+TE
p9PtXSl9OiAVCxLdn5R28+nSqAIz30SgihottO7anCz2oKtj6/kKopzIrjYR9/McUT5+stcI5xSs
NarGtxdb+wqifz7rZTP9mnpTqXZ+nGy14bQDBoDXRAa1+dYdJKZcM0Td3yzqT0sFxgOQ71+AZjDw
oIQG1Enkh8b1akdxHbqZBnN+aLXw6Jjd90ptlEukrX9zfQpKJIEjCCTK49cjEZHP1qQDjUR/GCsL
u2gROMhVDWPSjBrSjiKAdBdRqtM0hLXIysTfv9hF+ljOtZYJ2Tmrib95lAkvaa7qH7Mwt3dK07J3
T8idUDlAgABp1euhVHgVcV8IlAxM0qNOxhuU7kR9Wl8if3Km+V6xY+XT7a0r/tHthSpknhCu5KwA
MLgeVFvK2IRIw1ls+/hxtmrH52qtS7/xOjWou3EPFScdkGiExOkPRGSzoCEGC25RzWjaYaaOAIjm
/WgciD1jZ8T/xJWx1yCSruof5WN2hhj3eoII5CjeotJhizAwfMqN3vqkKcVwGlcjR/OkSdRDj+jd
XjQpPXUvht3cCBbM1h7PJm7YSdUPbZLXNMLqPVKffDF5m4C70NTY1v0Lw1b0WAg5lCQaZJyWhn+t
hcb0AWoLFmfkhuif394xshMh1LK1PzkbN8r1gmZt1o2gfGhZxqb91C2FcYwm03mTuW6yE3XKFhEs
KLQAAiV6s5uhIhWDkZn2U2ANSRb7hQqOy0crYTdPk20S6lqYLhG/QgbaDLTQbSq1An57N1a4fFR2
v55CbWrq46yXGK3nnnv0hqb/cnspZc+wAwaWkAbAFBnq9VIOYHqijNwqiKGynFO377+vbQoWI06M
B8tQ7JMNbuKApnwL79X0di4cGeqbrjN3G7xM6iWvMvAq16YVBA4dxgZZOwg21bMVY9Xn47KutUG7
jtNjb9a4opvDBPByAho/+fXgmsiEuE2116OWfQdA6FxHIsjDZu56QVDK5uPmItqqcuMRPHd0ImXO
Aq9Xy9RfnUYLUAWqdtZBOirYDf7jBgRkej0qLPtxGnqCytRQRUWxMn6n2Zw+IOC4PlUJ5TfolXvS
otLF510RUneqIDZuPj6dKFyl0NQLYhBfJ1TaukNXtvEz6i/OIQY7/NUDo/dY8tjhA6HaxAph8o/b
Ib91exfKTpmgH7ETgFyZ2wBBd2J7xGWHRR/j8EyugESdauxlkPJRoN6jIUw5dct0UuYc6O5AGm9P
a3pn6FP+aKeWsnM5iWt1+5wJQRv2EA1zMB3Xn3JOFcNoRX7gTXlH1cW2z+mczecp1de7fnAqvwqR
vrfTWj3fXkWJypVokUOiIjcBordNW51BQ4m2zlxGzYZn3VXUQ5gXy2f04KfhqMD2Hs5ZZui1P1ru
9IizaYaGm/jgxWw9m42W7sFupYtBxwORMxVpzK0AYRU2yDp0jkPsEi4/jFnVE8BeLg4teo207b2p
RWjgtIb5iCTpnsaQ7GkiD6Q0ShWb3v7mKOMUrBnRKrwOwmJIn5S6y4O41JW3kZk141c1jsy9+crO
scgqdJUKjrCLvP74xFaJ1U3MdwpDz3qj947zTsevUH2nz43+nC19e+ysxthJZyQzBeDPhQXoVhB0
xc5/ESJyPS4pnDKU0x0tfZvrHF9tLYpfXav8s1pjuTOc5NHAzYB0FH8MTSgDXw+3ZFXWUIBinw2G
/ZwvLYZCEEu/2WFpLIdl9MwHFGu0j14pPOJXZU9fWjZdSjN/iAZs861O55K3kaLnpitasWHtKyOy
BX5GAfXb2g6eCKnc9dfO2RJR6OZYk30jcSHkzaxXZ6stFgRX2t4J5q6OP3fNqJ+dKYueYd/Yv5Js
KPzF7uvKTyzlh7EYfYA0v75zTUpOE78BMA5ivqC7t93uzk5xV5gXKp5OuZ5bu0ZbAD7aJVydwrdt
qHew0Z3ilLVFunOrSUIu0jd6+vBmSLK2ChhDYdkApRl6KZLlfdPX7me61e6dtnruvztLLXbrq6UG
O01HQ/RrtgCZwqDkESNuEoxenT4RBni/HbxX54MX61jMhqmmV0QDWfvkTJFS+4taqvopifh9fqmm
XXVMaCohqNgVMVddq9d7H0L+C9kJlA54OLedY1sZ4mLIEmR4Q2fJsbzpi0eqx8bl9krIhqFcJhAh
/I9XwfU5a6yqUKuEPaeFcVwFS1KBlmvyNf9wexzZeWK1QXiBLiDN3EQf1lClvWegSwbcK4sO2pA2
H9VOD/2eZAVdl+j97fGk84LagoIDttbcl9fz0oysXFyXoDpxl/ILaAP1l2MPe1gX6awE8AmwMXPa
ql93dWmqi4OKU7Gu05NZpfQ8kOAOGsXp3yFXsXdEJHc/2gQm55IyB7CJzd1fufT80nR2gnoalPyg
orlRngwr7qNDvA5FdK40wOtHzKDjf26vp3Rk6tTks474Y/PQ2bVrLV5H7uAqWfpxMcPoI28FG1Ov
bd79QqNiWClLcHtU2StAn0dIx9AHfFUsHBuCcCUlaK9HzxgARq3dmzrTo7cQ+GDdaqmhNKckMeLf
cZt48YHW6/IXlRhkqYEdCBle8G2bNbdXrUTom5q52WkNzSa1jL56ZeYtvjk3e6wa2YaijAUECKQs
JgqbY9J51kAQR3jV53F2wm8z80N7aR7LKPyxktDvrK/sq6LuRaGZ0Inu0+aVdY1p0mnqunBcjcc1
NNpLOahvraVszt4CaL0dmj28p3xIcl3kAMgHtsSVMFfsggIh3kHIi4FvmhrY8L27oNK4et8qOy0e
cEiydhDIslGFKhCQCpaVs3p9Hei5i+1brNJdMihPFEqsHBUr6u+iNfV+2LiZHPCF2hV1kX3NF6Nu
g2UbSWHEzOhKKEunPnsogJ3mQl2+LaVZqwdCn0n3h0GnjmEn9pOiD+apQbcx0PpptRFmAuVox6rx
iWXsPkRptTxhItA/3z5jspsSbS3hdIQdIG/+9dIYyhJ1FU2IIJ6j9Vx5ZfjUDXN9vj2K7HFHt1sc
ZpenZpsYtUuoZhY9oAAHBBDMRWke1MxWA2K4/vTfh4KNQYWR9hp1cfFVXkSqmopLk9cTqWreiJm0
kpp+SgXsjPhUsnN+ZGsHREEgHRE0feWcUdgEaWXmAulN8+yEHZVyynVn3Nm8srUTBKw/wE0QBOJX
vJjQnGYYYhuiylYsvwHkRRe9Xb9RC96DlMgGIp0kqtKFxfDWZa9WtaHOG9BqSkvjLMyM6WCW6Dll
EdH+f/5ImBTBRqBlR9q0bXGVa5bmo4A6VpBCH1DEz446uPMDVMV2J6SVzIoYj/CGJSRz2eoZmHpm
wmEHPL8mSYgu/ZCdKkrrP1b04/9iKDJyMHE0IWgTbL5UNKIaMEHkJcpx6jOF/fjoJKgadKm2V/GV
dWPI/wQPR2BXEMK53hXkQbGWpbUT5KlanTW9UQ4J9pLHZYwGv6TGfJgzpzl27rj44RJBpyu05hyv
c+nH6rDcdaWV7yBqJPcdDS9cTIUEOM3fzXOyuGXe6iXTV4ekCXp7hIFVacTHup0crGnYk5yVjocG
CD1SG3L0NnjlycYgrQGeEU+KAn5Us9bj0s7G58UIjUsYt/pOFCvbSh41BhM3c1jaW4OMoTOQPRyJ
gpSpnn6naRXdTUQCx6nwmh1Az58OzyZFoYhkiqKwJjLhzWJmUx4C2uPJUrRqtA9Vz9I+KVrbocJF
b/0ddtH2v4netUOgcJ2G/kpkjdoLmlUNfMF0Hv3FImEM8EuBejx1Tv2eWFhzjvHaFqrfWd76XE9g
HA/1qo+fUlgQpb9GOQx3+Dpx6+fE8vGhMJXyKc2F4oiqDr3uRxE2Ib8qbVYtH0f7wT7FBPURhNtm
pKbXNO27fK2H3/rc5orf1zYyZstSqs1BbftqORhxk72b1mqoz0jpGeoxrTtdCey2aD+kqW79XJvK
fh8Xkfe+jcN2DTrkxvZ6Cq8jS9HDw4kLXwX63ls2lDkgPmJpI/AEV6+/dM2CY05i9efGssqz56DL
WXtEt30aajyH6sfbt9/rjStG53UiBBJCK5snasDyKKwzcXa7MHqDb0Pf+aSj1hvbGjvzMMW6++sv
RgRZhAkY6sW8wNe3RbawbzQH0rLLhfxkgwI5LLZRPWtOXB+7und3bsLXARd1VhIV1GOZKUWN6/Eq
z4r1ZaTN1+PvhoZJ3J8M3e0PFd4AZNDackrhTe0s6+vjyaB0iFAYh94LTON6UC9Lo8Lg1gvszs4/
92uiU4scracQ5PDOmyxu8uvTyVDo/1B4pJgM8vN6qCgdlGkJyS9jDuOhSJTwbZSq1k7NXrZPXo4i
fsWLlz9ZjDkpbarn9ao493lTDo9OZuSHeFSt1DfQP/qbz0YPCjgfRBuezesBQ1fLlYkbngy274+V
vuYHgOXzOU9b8J6wXO9SnCj/cyzAWgoQpgC/iR7R9aCwNw0LSg99qT7u3ttmEvpDOBbPU7NLTpHt
EKTA4FggSUo1YpPMVc3Qd4rFsR/MErUSc2wOaEnaPuowe6rGshOAU7IQRkFJiaf6elZkFkL4AoBX
1OOZXI6Wd6ApF35Cor1+Y6+T5dtusUdtl20YRF9otQDyo/qx+X7J2hjtqrOUCeDB6TxrSftuzF39
iFZA0x8ao0SP4PbNIp2nUBHhVUSRyxV//2KPquh59J0LoLBpEv0OB9gxgKvYPBYLpB8DA44zugTV
+W8GJSUXBF1qpZvjZ/ZuggYSsJcuVyvI+/23wSPujhWlPyhLNh2yUtub6HZtYT0LYgyhHUxvru3N
3kFkBoZilq1HKrFl0GUR9uVhGR/qop4DvfDWndLc9on6Mx5BK1QA7k9i1+uFDbPOU5cxWY9T1rfv
RM/pnGbT8C0Ll+Ye7KB7rtNIfec1VXjQtQaNn9trLJsvU+Z1FIo7r25Tpx7oZNgz83Xib07azu8S
aOW+bU53hRFPv2+PJpstRR78MLm/ARNvVrcmNV1jmkvHKNTxOlqa+D6tS7U81d3SfFCVGi6etrRf
w2HOH/vZ1b/dHl86W3rE8GuhxhHBX6821n/K2HbjeqRA4SI9YWWBGff5G3vQNF9Zhj2K5iv5B/F5
EQREj4xCHm35zVGdsFkcQxPOZNaX2mWdVueXSMrO3dBrR3MppkCpFf04LI36YGpZ/CEGs7YTFWyv
Q34DZ8cBEIDMLTDUzYM509Xo+Mjr0cy9JZiAURxSK80PKRyl4+31lQ7FTiI/AKFF3f56fdcpKvSK
pskRbZThyYxz9dSXav1pnMs9nqNkKI4Lh5T8ko7zFs249onldh12H8Aa7fe2UZAaTFn6UGTKzvpt
7z7Wj4oJilS8JeCKtraxY5QqwDci9ajndhwo6or+37woPyLC+qcUqUnDL82i24kKZPOzSdIJTfmP
Z/N6KQ0qoHqJ3djR6VTnEKJC44d0Qe+adNd3ULZLQRRxLkBPwEnczjDsmaKlKetx9ATbY3bmhcJA
al8KGh9fFyPLf67u4iDGa+knba1dFTEcFBl37iLJQgs9VEHLBSPziquB88fgtr2iHvts+qxEpnJv
UUNDlLVcTvE60qDp4WztDCpZZ+JXUURCCBE+ivj7Fy/bWli5ruaRdiQ90c5aFCmn2JqT9zOZ7857
Jrn9SKboIwAZoPa7pdQVJZV3zc60Y6g17tHlj7OrITqdFPpybIx6ePRcJBIx4iiDapizncT99UyF
sAasQRzNxT2wOZyGUs2qYpXascXbJJiLKP4SeXkbLNG63t2+B17fs4LtTNIlXCWoW2yuvaRo0xYP
Ee1YAEc6OEU+3A+qvt7XtVf7Rtv1n26P93plNRWDAjDh3AeCo3L9EV23hU2IUPpxhgfmt+o0Xjqn
/2kMdfZsaVX9oHSedq/ypf21LvPg9uiShRXylkSbcPEpd29eNT3Mw6gyx+mIMnz5oCTxv4XVRM9O
l6mn2yNJ5kl0ghoVVQ4sv7aqVIs9LO7ichXNrT4fK0/P3iO+v9xFVknBe+m7hyrC2VLR0yow08nb
KVf84We8TIhogHHXIs7CTgWzusWkDA2d+a4cl6Od6bFxNuwwU30yPh3RcjuK33QUI7wDNl36T7fW
uukkWoLpIVH79F1O6lS8bXHjTP1Yj7z60FsJfj6CbbI89MTq9cNgFz01LMSqkru8S8PWbxqXSlfm
DOE5L6ay3vl0r68cmhN0iGljMTe6Fdcbh+54o0V9xekP3epstu581GpVLB51kzyqE27DsLJ/3/6M
8lE5gbqQU3xlaFS0OZrWKqMmxaCfYdlN534Z5idvKft/25m0vRjL+PvtQSW7FKyxKzQ/UdKmMHE9
VXtSSm/BTeFo5WHvY6hh3DlWOR/nzrV3tql0KIdWmovsoErl8noo8H1Ga/eOeky62jzXIKAP3MHK
AR3J/3H2XTty41y3TyRAgaKkW4UKHdxuZ88N4UhliiIpSnr6s+SDH3CpC13whwFmLmbGLDFsbu69
QndjAbegtd+RyJ7xJsE4wObshoLQcteLsnGLjsZNFlT1cqQsrlLXielTwhKnoNV4j/r9WPz7dCKf
Q3YHnB3QBbusysJFbRmA+yvcGXRC6mM1vTKCqZsX8hvH7sr9jNOGC3q7otC/2XswDIjoAM/UyEBA
qjkDXvd1WZPx0PXodTTuLE961OPdHAAVn/ZjLTPgLfWN770S0nHi8XoHJh7von2IrSJOQaMcsX1c
eFzXpjN31VSXP0ZAwh6EhLjLjYv5yoCbisom5AuAEEDyl5soiDn3AymXwpBZfOCiRoWb8/5cwQmu
cPAEvTHey0O5MRvRUELmgl7p3mujoajHofPuFjGt+L3TxwZwtoBBjqGk6iDaefqwqMj/8Po2erl/
kexsZnkR8h50LreI/1f6QYwO4lJgWg0AR9lW2IIDvdN/Kvuxvwep5HsvNuBZ6NxoCL48oogF6DJh
crGceH5ejhs0SOqWETemH6rkudENGrRN1d5VTVveOKJXJvZiqN0R5bMhdSMQDZK47gBog0ply8P4
yR0De1jZMGResOobGcjV7wPMyAVbexMU20FDXAE/1HLAanqC1F+AvO5+RiHuE1t2yY2T8XIovCcR
5DZdOHCZ99mzHSgPtVrGwiDvyxYUih5Xv3xHhsj557iKog+2C5DdOIZQNrxcNAhoVFSNK6B/bGyz
DsqcB6FikkaV47x7fV++zDQ2KAZiDc78Jmuxuy2GCpKI4K1hqMg358FOOnWisTt4c41iCPZjuvQw
x4NmDsjvy78brUJryCXQrEXlBzAYsPEuP9WabhWwtFaFu1byrPuZfiqnKEhRLPLeCF/3GZIkderb
wTzjEl0PGkTKfALcoM34jI7HjehwbZGBbfe2vHaDde+iUQxh55FBIb3ohtVCsKVzP6I5gq6XF98y
ZXt5XmIP9yaetAgKKJnuti6FA3QXrKwveBj0GYQsf1o6JHf1pFUhpmB9Vy76Flr9ZRjaxkRmueWv
W355Od1uGzHZIrkrGofxzQbaT6kzLY9L05q82pwA5bL4h0SVtxxlX4Z56GBAZh+rDWobGriXI6/A
OPKu90Uh2jJE5up556GO56Nj4IW4IlF6fn1jX5tdPC8R65EybDjXy/HaumdCe0QUYWfjonKjJoMU
WFXEqyKnemw+o5p5q+V+7RtRVAS5fJPEROC9HLNB0o6UzxUFE7Of1ZEsgTMqcZjcuc64iOk/Bz+c
nL/G28UJG0YqEZUnipkMVerLIXoUi+6PbjzQG7nJ1U9DkQseDbg48Ta4/DThNGpgyoqCSDKlEP1E
EaEfnKcGYhlQJ07+vYKHT8PzB6K8SERAF7ocbxGqLfFGwVTODT/Fjfg1NQIuxCOkKUcTJjdm8tq5
+IMqgBUE8uZ9xFU+HYMmNn0BobPwE0fHP0uiqsoFvL9yJb3oMVRjkzV10N24VbYPuUxs0aSDRj8+
BgJvaC1cfigBz7ltQdkpSlaqJ3DTlwfaTc2NKtMLgAHi7F/DABFyOQwfhmDxlrAv0NavoOaseR6Q
UT3EjD8zWBPflVFXFiVA0tnIwcsqa8w2scY+wEdOI62fyQ2a4rUdhf4QUj/03iCtv1vhMR7w1tYR
FObXxRay1rJYFczMXbnaQ1zqWzXLq+MlSBFAjN5KpbsdrAyFlSlIOcXox83Pzp2iL4PvWzebFtU1
aVmJ6cfrIej6iHi04AbfCou7EERrpfFMx9LOUpF0RG2vMBWTB48sHFD0+Bad/crdBZGhcCurQTYE
z9zLNdYLAf6Xkr7wutjPYYIcZ/Ga9OdhkPrGfroWXbcyKS4TNIvAt7ocKjZihhBJjMWLy+SR2MXm
shfRe6Y6+wD5L8S8xQD89vqEXhkVultoS0FZdRNz2k3ohGJkNE+BKKCSq85inpxTNwEuK5DwZ0ZQ
L6vRrbox6HYAdwd007GATuGfDtVe6bEGOrdek1YW2osmVDQIe2x68jOcApPDRsXelaHP/xjV3Cvr
tTdOyZVPhpATCk64TfCi36tZKqgRrTaAlJlnmcl6Cd6ATTgE0f2p+RDR0csq4t8yenxB9MItDRUi
FIGCTcP2xUT3PSprNBjiHEDhgRbopKyQBZZT+B25MTlzHbCl6GAd99TNwA3fL7VmXxLBqyGfqePc
uHv2c7D9mi06Ql4KEEAYuV1utoWg3dk1frx5TC7nWhlTrKOsi1CPCv00qJgy0d2iZe3jMgZF7g1H
VFRuAAnYy4dADdYJy6ZleVSW/SfMdv95GW8yw/eb688oACABsYsS6guQnscS1MCmjkEApwsefMch
X7skUTkLuDnP49QeVDCEqa4qcd9P8Y0AtQ8Y2+ioaG41YrLpDmwT/9ejNDAmhDU8SXJuhvWh7IO7
gLvT3WBRrH795F4bCRkR6jYAImyEmMuR5lEEFqIUwH7j1WPTsEdJKgUdU351+7W/Aee4OhiwOBt5
+g/JaTeYTEK7rj7g7eHaqIwwOmYWndE6C/x1+fD6l13bJxv99v8G293fKlnN4hggykc9DIA8x+Mx
Akzm+D+Msr0G0RxBWrRvKfR0CTw2bYhbMGsOfqXCUxnr6N3ro1ydOABC0KHGPYH9fzlxkR3grwrc
fA6Zw+6ZWf4ReDhzWODIe+N7XpS6tq23iWMC24MH6ItWFJQuIr8eAhBYgVJFQTRo/5OkTzJcIuZ+
GEsvkwyq2ZChVcdgnOK3SJT+Fb3+5zf8wXMA24Sa6S4jsIPsqlgBnw+9yOpu9hsvdT1JzxC2XnKP
O+udo4m9cXPukwIMiuwLhA8A2Ddsx+7MaVqT0q1qBDM6mLxzR2WzukckZcwfjw6etDcW9dqASKG3
5iIKp1BpuFxU0FpY1UD1CR1oBr6TBLUU0+3n8UqdO6++6Tl6ZRNhNMCoIASKVGsvzzDxdqgNSSAa
rD1xioZuuivJQg8RsvYbc3l1KNxQqP4gtMB58/LTeja1SW/jOGe+7XMvGNxUohx9kAQsv38+GqiH
boLdG88MUM3LodRM8QpoJ3xVLe25HPj3AWSAZ0/hIfT6SFeuBAB+oHQDNSmoBe2THF07kwfvFygI
jC19XiZ//Ix+cAUyW9h/wDOW3vds5ZnLLUPN2/Ibw1+bU1g84z4CpBFo7l0MYOMiAdsGUrVDZe3g
qVEebdyofFzm769/6JXIiWIaSrCoO0HDfg8SKeFNFM0zYlrSgd8siZN89ZtkuHEZXNv+gKLhzIHS
u6GLLhduoD0NR0iy5Hq03Xs9duW54vWUEWXik4fWXfb6V11bPqBAty4FeNVQ77gcz8BgNFpDNF5b
NZnjMnDnZ7fQ9tn1elLDwadURzrF/SOjRn7uI8Vv2a68eOptEWbTx9z4rjiAL0rNlU0oCr1JDgq+
yw82HFnGpGm/A1rufhzLoT/UHrcq1wMlMwxtlC5gdpi8Rzu3g/tPUkWfqoRP/8PGivC0hnHA9h56
IZTA0ODT/ZpA83UNDuDPLGkcQHlIoiN447BuMfTvlP3PDABsBd8oFBVfgJ0Id+MaqhRJvkpoDyDS
DcnzUprYS0MemjdDrYLCyPDWhr4684A7Aee8tf6B6Lhce8TZIFYgXeetKKuPtfTLE0SrhidZcnrE
y0jYNJj9zSt9cHnK3bD/WGm4tQP1P60o77pGfHfDjt3C0FyZDxw0FDWBD8Lts69utJy0xjCZ5PHo
iVRj3k6rwoDlgkLn4GlRpSNcXQ+vn4QrkQSxGQ4jW4Fzq+JczkY4yIY36ObnYFWueC0EurBhOMFI
eF7z14e6cuhQPAG6g8InBqu//ZS/ElkbAq3udbjjbOWMBWy2gXugagC5utGZxjPhTNv+I5FdW3Qr
tCxfH/1KIMM2A40ScQwP030HS3Cla5qUSQ7AYnAa4eGOt6ItbwSWa9MJE0+IfWzqMngXXH4jmega
sAb3Kqjz3/qw5x859uA9bFJvEaGuhEwArjaY4KaBi0TtciRZST73HeZwAnItExIKNgLqqlm0qs3L
W9an1+fv2nggyuMCx1MTdNTd3epWshvdQCXAqugOXPXmg4Lb/dGRos+Gtr3VSv7T4duFB9i9bh1A
yPSj8LT7PjXxBos0Jrnpy/5QldUESeZIZdL3h7tFOeuplPGUjrCTTDeb37SCaO5jG2DbJlbRkwnp
Twjs+dlMUUSH9569MSHXlhrhI8LZwQqgL3O5AL4BNjVJ2gS0yirAdub0eexImwK4yIrX5/7WULu5
aHFrqq7HULZ1u3PtRR2adkH1NoQUxY1DeuWYINdHygvaIPq9+yhU8tLUFsofuSQNP5K1R8t3dcSN
Y3JlM+GNBOVIyA9ArWuvqMEB+dUDDEKh8upgXfs15mnElVcMxIK3pGP6+/UZ3JeOt3AD/MOfgpsL
KMTuAYjO68oohWYVg9PuRy9GPSpi7aMzVMuXBeW/NxBb0Gm/Vu2NL72ydMjSUOb7g9ABrWi3SwTt
/MSG+NLNwSCG1kGaoJn+hnDZ3ahCXf3GTW8JA24Ggduk/xVfy2VB6dTnLJ8guvMLBAyorZWO20uo
SMv6yxJy/000Ouw8Sj0eXp/fq58JQ+GNGgeUyZ7sspnbBBE0QpDk1/4nuQBntMQha9NETLeIRNfG
QtzbwBfQPgaW9/I7RR0FC50pIkPc+SmcUOO7umnu4hX0pn//KhRetpcgespI1S5HgjHDjLfmwCCD
VkmnQLkH0EQzdcJkZTNVy40r6tp7G6CHzScEij+bgtPleG5YwYg4LlluJ4FyZdKF+iv1awPHr9hN
nbUBpYfRT6uWLcxYOpL1vRpubNgrAQC/YYNcgKK+FeIvf0PJOAERrMc3wzPnM5Sf5UeJ98WNT72S
7KC6j/Ywind/uH2Xo+DidAQVEQp3U+fWRdyVAsw6MGyk8XICcaHw4HjK+1dfVIQBFE2wR1HSQMa5
V110fdE0FXFZvnpj+DV0Lf1QW/7hn3fNxSC7VUzqsl8HD4PMgWKgnOCw+aLkh05a+/v1oa4lsxhr
49hCuR3Ch7vw0qiONVFgGETIl+6u4XMypibS7Uffb9ZvnkOru8WZm6O0Qf2J+/WcAWI3lHcqHkWX
ahdg+GlaxK1NtH3i7vJGooDqCQrBwITvmxyOLQNDVo/lpvTqI0q48wEmeZvxEpNpK29JqlzbTZvC
GN6oW6d+/2qJF28KYTGA4XxesiYdQTkyKcpk63RGxyx+O0+oVr0BhELdylOuBCMA+JC447ygcvOi
m9yTOQFTw8ljRgBMgvT9+0q2EqZZzUL+PeP40yeHhPiGO9lX/hwnaq0NNNzaW09kqpEuysGVLKzX
VefXN9a1Bdxa8v831C4KeCDXx0JZB9JaXZC3c2IOkCedDoljdNbjkXZjvGvTGELhDDgTiGMAf3gZ
D7xEMivDxYEcjkSnnHnkp1/NnzvP0E+vf9nVI7OV0iGqi2v/BcZ8ikquPR8rtiRi+bYG0AdNA3f8
ZiSkiWef+u+3Zzs0fdsyhXBGdIbmCUmlC3SsQiUJdUgi89d/07XZ3gCvqMUFoKnuzcMDpp02clwn
V1ECCheYh9OThDtb2kPf4QzarvlXb/YtEEYbpgevTbz390CPpR2k4y7CQUG80cikI/WdmGko4Ib1
Zk3C7n8Iiah2QIUIRVxUk3bLWxmGhoJXY87jvjvVnYGfTAz+S7X5X78+l9d2UgSWD84kUMQvmp5I
yZvG1oiIII2zj20tvgDAkhy8iP8vexYYTJAj0IVDvrWLvV5Sr11FZydfZz/6skzl80hGm1eVf4u8
vP1J+3AKdAXA9EAFAXu6ffNfmd0Slc2wJNgfzeyrfGiISpkz35q5a7sQpWBQkzBx8Qv9eDwxV1R5
cAYJXcZjrKz9DHggS51WNwfegDD9+kpd/SrUhEHBAGg42r/IHTcyi92kGk0j3HyOavlslhqA9NeH
ebkh8JABmgCQJpC5XtRV3BVqhT0kjYqwpOJzOwJAnA39Ip6bch3UjezpymDImkCEwmWEf+z3xKz9
Gbabgher161ZoJPk6IYsyqbItzfS/S35vNwUkCiD+wLAGZve+h4sMkBuAAwMgjNlg+g72Gv82A/W
VSl8I825BI735MnQhOkakmROWbDYG6f65QLiF2zkGXBY/rDaLrclLE/80srEyb3Ztvez7ry7uodo
/uvr93JbbqNsFNuN2/6C1x5MelH12HJgbzgEqJyq+wpZ0bYuSjk4Hxyvr/z89RGvLiLyUsgfb5iQ
faGKLQNsmRrNUYYak3O9VgxaEJIUJXoc/3yl4+P+Gmr7+L9Otlm4FQkZeTGKps112OuHgeHZ5HPK
3r3+VVdXi0KyHpvGRx6xKyLAYsCP69LwQs0xjKc9pd67POn+hw9CZ2mL9VtRZM9rMpIkPS0h9Sqq
MTmW4fCDd3w6VBEMoV//nmurhP4L2qxb7vsCdDGyYA2CmXHwNSt+ph5z3/VD1YnUrVDC/fexgPTf
KLm4NXGHXS6TF1e1O2vHySV1TV4CVHdSi5oLCmTfP7fLoKyyPTqxRpAD2MtBki4YysXR5VYK6U4r
D/hp9CTspsL5Fmjm2o7AhQxQ758Cxd4AxqWWe8L4ZQFKqi60mr1NzU4e/n3uNnmDrc4PwPSehkp4
HxFWybKwYxOB9k91SuFpcA4kvxV9r4SKDUaKEjNqzBtT9HKZpjkpLTr8VYF2P3/QcNU5BI6NCtl1
7RGoJPr29U+7MoEggqCShSYguBh7oC4A6I1HZVgC5ELsE2x0+Bt4OQc3AuDL183GTYKlBah0G5Br
V2gkjsNlMCZVITwWZGYMpowCNAzCfe289WteFRXS5xu3y5WpvBh0Fy1400k+lVFV0FEIgAv66W0z
N+N91K32ezzM+gYf8spUQl8ZvAtcZ2hH7707jPWV73NE9U6pIMNKJmeIO96yPLpSYdlU9zbrDqjS
YdvvdkgtNtkJaHAXq7s6BUtilc3RyAqBaJLR2vHPU9/zowY79A4LDtdsv7HF67vmSuAC+Rtvjwi6
q5u/6eUuTf6/PR5viiUcyrxdxXSMtcPQceyTL/8+FF7XiMW4nwFn2K1iq9B+Az+gLpjbjedhdqp0
9YY1U2Mc39ilMX71Lh3ZLLtQ6wTLFJ3D7d//dZOB1Od3omxhnDHFyx22yfgMI5LmqHGbPkl3Kz1M
oq2Q53VQT3j9M69sVowNcBD+gvHRflUhnht5POyawuEOLYJ1Filk5b0skLjE/cHeEgW9toJ/j7ed
2L++VXLWLSHBeCAMqyyurchiTsZ73wTtjYfxlcOP6s4GQwG0EemcfzlUbDvttkFSF/5aut/mDk3+
mbT1s6xI1KctKoH/4XXXHV+f0KsfiAci2oIIOi9ItAZnPqwhvVHIENhJ/HftCYAR7y6RprzxgdeG
QvjcNIvQccYz6vIDXbU9RmSCtbOVzRmvq0++AzzDCPnlG0Ndm0vkPmBdozgOnNYWg/5aNjF27ajQ
bSxg9NCDKSvFgbuwRCmXiTytthFHCrLCjbTr2t78e9Dt+/8aNNJh4MARBOcicoc7qrmXDVUr7oQx
1V086VsiONvdgz9yfxTRZQV9fRP8RJX1ckg1WcUbNkPIGE4DU5AiEnlwehngLZOq0usg3cJcVmYs
mBeVocaQyNxwKUjuzLWfczhjzGmg15mmsnbkew/VCQZFx0CK1FpLzh2wdDLrwVIZ0gi43t+jQ8H6
7BfCvy8REMdZlMxJlyqRSBj/JlAsTwcSaZiSwd/KZku1yB4CLmWFcapytidAG/sBu00H/01tI7vz
PLHY5r42gc7MgP8SAzVQnCs74JZSOw7NyQ2bTmXdwP0vFUQ8x1zrcnkDhimvj4Yb579wCZNTT3mj
Um+uqvjI8dWFbyrg57WYjZ8hNy1VQRJdwgsC/lv54NQKVAk1emggYgrPrhK8S8F7hkSSTcCgThU0
RB5VVZLfNTTYxkzXEHIGFH8a5LmHzXeZxtJx6rSt3PV+qkonAOe+rt2zg84auj8T4n+6CDxkjmyJ
2/cT96CJVHEeHRui4f6l4iH5SXxH/UDLtdmeBrq9M7WOyP0g46pMrU8nmzHiTOdmCKT3Jl6o+9BQ
1wb35bzyT4gN/vO0VvZb31XtVwhYjt/QWBum1FGxm6D2EjQPiUCFq2AqRAOXhQ795kUIMdkYxZYf
3BHRRnnu8gSU1Tgc5VJVz64CHylr2CRPBKoUkKrUFW2zyZ86mU8SupWpC4Jkma7d6PyQTl8b2AYP
zEfH365nOQTtmCYgOg6ZAwWCtzpAp/G0rqy1mW5NEBVzEPWoB8BeC+LGZAYIQEFJIE7Bq9efvFKx
N97S6CofB6K/1KUzb0iYJuJZPE/to0TU+uXXib+k1QDM4GkC2OO7a2zZZFLMQfDoG17DiIO3kPEK
46Y3uVeJ7jP8tJjIlmSd7kbF9ZCDoSjOU9BTkjouA21nWE3/sZ04ZDaUZLPOmJZYCd5K+JagjUJ+
Ic9t0UEEs2hMqeHzZwpfdnbXYbAfQNUGXQa1aLQdcXOyMEUfbvluIfZw3/SS/oTYBoAwTcLWoeg6
aA4VDTQUmiKIjHirksCJUuUmo5tyqsuDwqM3SmsWmt8+3kA/SzexdzZkTXt0ndX/oKMOBgyO6KnC
nDA3GwSMVeB4AsNcTCuvliwa2oRDCdep1IGX0zzmtuu86rC4Uy8gQOg3XQbBE7E8r1W90qK1nHYQ
/xD0YWytiVNkpe43bt0e1XaAbc428BuR+kPT/JgkHLvSpesc2DdP/Dt438v7UPvIsEg9L17W4qH/
oBQaAhn4PBX54UZVEr1dGmgBDXiRTzmJpAaxjwyzzFa2BnUPe2YxlIelhk4iVgMXcNbzCQ0xYyic
I9E2S76SwfHIM/PnAKLgSgMzkOrI2vY8+d4ANR9HyVKnwK6G3zoDE4fDENFW/EYDEUCfEbRXtxiE
nzwZrzZun5G2ZCTDj2DijkMGskmrSJf2DW+8dUrRI7MP0dg4BIKLAoAD64xj/SV0CNots9f3FkfJ
ic5g2Y9TajxXqSxqGVMfppkEy1GM3DSpddbwF9y/+CP0eWgZQOrRW97yBhIJmbTK4Wk82JnLNGq7
5lsCiPmYQl3S1E8astjxmAoZld67JkZikK20rj4OxnOSNCLV1MDvx5vQB4HOANQNBscCLqFmLfKS
t0GQxku5VMckmMznMOSMplHDY/80r04i0kbaqDx0SzV7h3UF1/awQP3Wf1jA6u9+TavH2ftgLHv1
TjBB3q8Aq0HmOSFavAlr368edQzlrJ+tw7z+HnTHpHwTuXPrf4G8jR8/xtPQeDnybefdMJRDi4DA
CQXMQ0FrL6CzH2RkaerqqFza/ErayDyEtrH6JD2Em0M0QFHulERCdkdZmVJCuEKKNetpTbGIlaOg
c02tPgYls/UhbAbwUTsWmV+lV7nBo6Vd93uGlfMKwC3VEkGtN/5j3a3tx8GZNbujHMynfKBV/C4y
rtcVqKx142EhRvymJuop2rHl8tHRZmozw61TPZS6mukhwe8J8tUkcKMhizfwO5eyKU7nVjrVqXUI
xHdNDP4+BBiUug9IFfJvi55EnY99uK45adthSF2tGv+dklVfvsUGlE1GddA6MutcbLc3UTNRSNBW
EYCn7dL6yZEODZVpPZJAg8XEo+gduhyOKzOqTMcOQlfOnE/QhYMkiWrGRR1afIx8HBQHPsatTKO7
DKxWG6TVaOg9Hk9Td0qmNUoOldvBFrd1ZoOcmsFvhxQxl5X+WQUr/6qDsFYZ72UcFcKEwcc2cu34
UHM/hm1mAjuH9wB80TrvCYVwPEQNTQA0Y+yXZp0hXpCoFdlJXOI2fZyioXMAPIQDZ8IhzVPOyW8v
aEv3qW09d/rsMYeXRd2uYGjNKD6GwYH23RofRkVtu0FV6FhAqA2UWaUhFBUdbOct8ovLIfflpCUa
k83BUc4EgY+ewHz2qOu6GVIC9F39C64GUELD/Yw3roS9jjyiNG31B+q445KpQZaIihAQ83Ib9QKY
uXJtcOcFi0lw5D0RHOrYRBKN+3EcUoHurE2jNRrc/5IqrkW6qVcE0BqdhwSvBpDOMkSv3qaQY5yH
bIY6Mp6jcJ+IMtdvEAG0C4cO+JMlenkAKBaE/WVi5ZOZaLcUpWFL+ejPg7gfnbat82qU7YOXNE53
6qD06Waebfn3qcYaQvQlblog7dAezepK+lWhW22SFHCQcMlL0yXznSYIcunqc7tmczurLwsIzk9T
vyTAT43RzDLTV8ZNGVDN55lzSyDJV2kEt8nXn81UJgbi4pQHaT3r5amfdOgcwdzxebYgpH5K7Ai3
Bqjst0/QQEXI7dAtLXMPoaBJQ0P86i20aVwXcR+Wz2nDdZXAat0zoUQM0z7JRuKv3UErVzS5dmzv
HxbWGrgjQ1GkzYNgWZ7U3I9B5iG5rlJR0plA+lS3U4YXKPWxGdeJv+EAzpY/VVfruc3ExBog2JCj
91nYxkiIvRpKWykORFwfWjGHywOsGBQ5K1IG/qnt4Yt+CpWnhyN3mMZvR6OpWyCkPXYJ/SCHhcoG
KZBRLAFkTUY8JXXYJ4+SiFY/DnVJDH7bALJL6kfrQuJ0IZEjvyBdlcPnSA6CPbEu4YiBLvJ4y1Mn
bMxwP1l/xcPWn7U+eYx2bzgaOTyPZFPqM2Gx4mOOvzkVfLN5F+Id3KspnyAw1RfUgR9TWtcxsjME
h46kfPRQTgdFWFXpknTQ9ZknE4tTgJqtk0OJN7DvYKhIPnr409bjik4NT2fHH8eiwzkYDr67xN8E
XQeWwp9TRCepOBSLdTDDRDlIGJvuLUnUh2jFo6cgkY2Aqe05dJDrUOnxadCt46Yzjf5g9zSU6SME
iDKt21AhEjnQ8HyckT5DoAhXy5R7I6t+hHMULzgvdfifb1koMxsl/FkhJ/Fz9GTIyaEutEmWNkEZ
Ds+bUkOD3GM+TE+IesD+Y84xqMFpSROUK55UkIj52Cv8uz4uSZM3QFD9hlI6HK0GVE7fVcTOX7Xt
6jeyDfBorBow6R6aoSXIPyTjYSoSa+SpdBUHtFSAp+Kzkk059ZqgLKBRQtoiGSbvY9iU0ZhqsqC/
DcpY/wThbrBKnJaMSQY4o/9WzsA7psBdJ/qIJ5j8ua66u09MHA+nuWvtF2gGJY/1kkBe30xAtCF7
8PB/0ClZ1KlqooNqAuepJ71BCC6D+GzgTvazgb9b/xxb4z9hYwYjHg7ceY/uR1QixWubOzRA2EfS
OZ1KG7wm3rGGcTcn1Sg+4LNIeR+VPccwVew+zc6SeFnvePoxobPrI+FVK7unYiaflYssFp/CFn2q
FyqCXAUhqLt4va2foZ+NEx8kZiFHNcJc6ixj2Ubp3GF98liw8ale5Biljak5OJRiwmy7uOvuXeu7
P3rCG9yzUGf6DocO/6cjOCSiFp3Uj7OWuNliM7lV2k4IPwWOAvlSwza9LySocvDE1WHYZhVePGG6
VDUQ/yTWa+rxyjvHo89F5tuYQ/4kaFWWzO7kZwHRJiqaYPIeRIU9ChHOkHVprdq1y8YpYv0psYT0
YB5CR7MI/dq5w3vC4QcqRvqjNA66fus0dhXe02vb4IYZcIesQZ+oN8jE4CrNexV6B4UbAIw7lCR+
6UXM8B2aIItwbMKGfderqfFWMHUQFkDvUZoKH43LAO9cDtxv6W/PKYcu7wMVe8g3Qb29H3yFPxs9
cLeFEmLf06xZl/a4GmbntK+6oH5nJs/9AYsmajIuo6Y/dOGM8z/iKV3j/ELWBPcC9X40UdLyXIQe
kvyG0d7Dgz5Eb0X0IpkzTVu/zWv4azapByi9Tcu5n0jWCqCO0khNDWyIrQVczekJQLlS0W9Taca5
wLXNFS7mVnqpl7iSHAWcm5uin2U9FSaMwIauhE4yp5/YggWG+sqprKmoU28cTZxRwsvxzcza4U0H
tQydgjmfxI8Mj93T1HbBZ7RomUmFVUJBXz0J3tclsE5F6FRrXrbb3RAYH65mrjsirfdrIJGz2UTm
HSXKL1NDS1Lf9RLlxhRUMPIBHk1qOamhTj6DdhPAo557/7mq7duHtYIWCe7UVQ6Z7dvg2e/hnvq2
7unwrSZO2x9WZLW/5hWXcdbiJ/4WgNciksCJ/tF2qD+lyBJ1dVp8YTCfgVOJFBAnX4PLK6okVfFG
XPQrgoylX+l/Qz9P/K5VPUydqI3JlAF1H6J0RsIugsrDrLBNYQGKK4yqNnljertEKOeg3PIEMbfG
pAAeqmefd2w9WHcWv7pmhol1HM7/j7Pzao4bSdf0X5mYe8yBS5iNMxOxqEIZuqKRqJZuEKJIwftE
wvz6faAzZ7dZZIjb57KbqspCIs1nXuMTTU2RoCZk2MnTmpFwuXFijzvSXfXMRWCkyB9VKYIzxcCE
ON6U7kQ74S9KPWDZlnGt+Ze2TMwTUCjjoWp8Pdnoah6O1DcTsibXze4qW8wqaExETQIHFUk78ETR
fzYiO30yrc5+kZP0qVRHTb2fJIokG1I2UnGb7FewBf32IvcW1Qey8tDXSuumiDjPjfmFs9+rsR4c
xm9WrWsFcz/ElIBl7p3KVWmKxmpS/qjtUY57PEv6dsucoo/uxI55Hy21iZn2tFhloNWowO6tglgg
YI67742eVUOQKWeYApo09SfXq+WVAD5YBxUr4dTVWfElRZjlJU1EdCCS1Ub06sqM2KN3jvm4tH+M
Ctho0LQ+RYLKassoiPFFo47rSq0kYMyNC5kWabq3SjOmttYtEbd/aUyIavgxx1w2dmN6dPAybTZt
v3bVaqmTCehlbd7I0p2R/08G1fHgtnFgMqoYMX/LbkK+Qz3gbSO4YUurzbfxPNasej/pJsIA2TxR
cHF1YpF4us8I3itMBtAqCLLR0Z8Fhe44SJqs8MAvF/1TCT7cCZquI2edusm76bquRlmuzIwHS9ON
b36RjMZmkp35QxZ+fZex4JeNaE11gXN54240SQRydAb0CalNivoCxxrf22iZtHfJTF6LBZzujkFu
eJMTuk00agRoYzlzODXpH/D5iy+tb+R/9JlO6aHX51jsZNSMT71K6ns/www66H2nN7eiEc7XKJkw
S24pNi2UmS39KbVz62qkKT5u9ETDNGNxVfzsjTXx4EDuxDlgCv2rYyUNJa1YxYROY9tfOYi5aCTq
+XKFJ+OSbJS/0KU1/dr5ZPSZfTRzlf9RCSQ6wqQXzgvh1sxu1FrnocdlvNkm+px/oZWRPRmFmAew
4bX6bsB5MSkrLMRADu60CfDMgZ4vvqb102yA1wqk9KdH4Byl3MDUdliluAqYYdzUBtFTVJK7Nf2k
9mWEsx4aPsI+tG4a60GR1zM1EW/Qkm0edeuJjbPeqS2MKaZWJrwfU9L2LwqceB9UnocKvCW7FJA8
ugX3UFrcYjP3bftD7zl1Q5aVeJk5lh8BjdWPqehNqg+pIIKItJoDtCjaptu4aa6N4WIZeEnUbsav
zrte9yhCABtFXchX2nbynXa9Cr3m2KiRo2AcrPTkazHKVo4rx22u0JHaKDvlEhpJiF4MSRAFx6MS
x3IocQEkzbEfZUYb70bkJIYbLmzpsj1kiZ6qTIoJKTf0qo56mk7mbWW7rKFFYT+1ScZRnHq5oExh
DUnqHTqqvWR3tWMnFxZFxiKUSVZcNNak1K7UNekHRqmLaTM4qjE2HirZedhMtqMCs3fc77RiOl7L
HA0mJZsKURyDEvPez4zR2sTRMkGrz5P8ssAuRbu2MrL8rbJ8rQk8aVG38WNh0/vILYOoXHk1NfE+
ax9GpefpdqjtSQay9IfkRO0+/iZNtDvB0+byVpbCoLG+VM6prJoiPhbc8vd1nSiwiwnBfwjRrR6C
Hkx7D7dtIlytjNruNogJG3vZD1kRtrMqHzrpkqoOk0swHxF1dPTtHP+6Rg8TdTEpxxvg/dSJfNhH
S2AODveaKITbEjxb2ByX/dg2gUG18cGsRi05+H2WfSUeIg/UosZFXtSnKAPfo+w5kGgK38WVVX9N
PTv6PMzT6KxVZGRiJX0JbzNmZDSbpe/FhVvljdqUcTsQU6OfWQcTAVq5n0rhTceaSt1XXBPsu1hz
83TTctv7ASw+UWz10TAG3CWj4Tq2JhctDIovRgADmQpb5Qnt60R6cUoWIT+1as5v67whuKq82vvE
tuIlNV6UX9ZjRHYPXtoz73Vf09IjzngWaB3ZVGte4Sj+jaYu+5h+y2wUEDd7aZMT2iQRmSKKmwVZ
5TbyFP17PAObbOMXmdjbsTKxfKhyu+aKdOo7To/qtq6KKeNWAE697SJhhJZoK4s6ljKuCd8UWwl4
tfCuuoYa6VVHzoZCEAIfBzFO6k6MxvxtqAaZXviy5xiMh9489KWTuJtxFULf1JHwXrRWGKeYo4Yt
3MQyDwt38j9Duzeow6aV+3WOWiAHoy89Flg0uA9531UZmtQOeP2q7Bo3SH3Y64GXN26yT0dzMHa6
Rz2A262NgV9URRlRzxNxHlidO/RrGOvti5ry3XbKWuPTYNvFZxEP9g3mdDM+G51O5beOpxn3cgqD
ATYKWYM2mOajs+EnyR+dHKL+ADomRiPfL37MKRDJoF1cEiKQhXq587qo0EOn8sWpkgObI5kymjhO
bE8UNok19a1ykubOpS320zZblaFHSCDEyU6dNfDicvA3xRKLp8KW2RO2Nm2MYHE2HGIcnfKruhrI
NE2uAFIXx50uKL2hu9nFbp/eVdYKdxdVV/91yMnKOoe/4FKMgijyurcnTaMukxbTKYg+1RXZY/2p
tcr0A/THu51SUBiAMl3IIOeodjvBFySPkiJE7fO6LEeAQUOyB8Pl7COEjje1730ERnpvSDAucHJX
3AmQ0NcPpsxZd1p/TMMZyaK15uWb21aKaIuYMzFLDY5hn3beXyds4vZq0KBhUqFonUMHaFvGGg0j
6mFVP4Sqwxle8115JQfx/Nd76ii52EBcVuNX9wzGo2W0FrJIT0O0t8Uhww13k07WQHNG6/f/g6EQ
cAEDBTTzjZCLOURkqISHYcEdfhJ0po5CF/NhVtZH/OG3uB1AqGjTAOxahRCcs9c2sD25P90sRNWi
ukU/p76yJc3d3z/Q2yY6s2ZBDUCRw15J268XByL1KhpWFUaqU1sUxYed47E741p/ojNpfTDaiuZ7
3T+HdYodMzhGAhHMgF+P1htL5acNck5uldBfWApvh0LASQxktG6ixkPvy4Len4z2lj19xAJ7uxHY
4DB5sBpblVrPKT3JMJaDMSEvmUc0CgtfzRcY2tcPtk+lM3JasrPa7+5+P8FvIQMY25ng5hE5wj7n
nG3r5ZlrV57fh+Ao1SbP+57Kba5x38NH+MtDoSgHkpLxEAk7d+mZIj9Rmq/KEGXVQZGqxngSx31F
08l03OwDWaq3sCR/JSDpoMzpmQH6OHuXa2vf6XJM+iKrvRjRrtiSU1HwcWm4ll51X0aWdYTt/sFT
vjcuG2+1FkdJkwT89bhVhyAsKXcRWlnpXiu9yE6jszhbOkUPSWnKfZXhd23OLOW/Pr0elEXTx6kH
RtjZwKneLatzbxHGXTceDZUvR9MdBlQtvILa+u8He/cpPdDZLk6ZYIrXnfQncAu13tYZ+qkIe+5g
KE+D0VP5KfVdPswnWojtp8qnU0uz6iMBjXcWLMTwFaANyp6L6uy92pMy4fBoBN9CB1RWKmvfEl6D
wNDLD5bQu0Oh7oa6HOcXW+TsITPBKZr264x6FnQ6BCiF1sUnu22qD7bhe/OJQgH1LO52yMrnJ0+b
EQ5qdRHmHoKraJH2+0ZTNRLDpvGorMbcz6YYtujKqQ/W69sT1ieoWMlXDM4+OYNhRXrbtQiHs14H
m5KOn+i7Ru8NLCwT8SmL++nz71fOO0hMBrSxifBWMU8Uzl7Pal9IpA0w+8Cus5pvrKifNnlPShb3
eHdFRk6bjmLlsSz6cZtoyt8NZfaRhPM7Enr8CBCYKyx+lXc7u70IoiUqAkkJhjzqLhdiz4fBl/lz
ujSuDFFvp0KVxGhxB2pJyGthlbXxViDzd4FuC53f30/KOysN/jZKlCuHBF3p8zmZ7R4kxFKGeoyU
HDilkZDfEZdxtSQfhAhv720ubVj+Nvcqda/z950Ah2qL2K9Cv1B+MCTNeAmuQf9g67xzl62sVPQJ
uEexXlxX3Z/Oh7qUi+VNJQ/Ud0T9pVu81EvbfRKRAxN1wdeu09rp4a/PIpAGYQDyXb0I1ln+06B0
oEdCHq8Ml6QdN7U3WQfbr6Ndn9TVB4jCd1fxrxPIZyJZQGcPqGGItoCgr0I7iR+bASivpVS/AbtT
XWHEER1MBBN3iF72j7W1dJuiMOuPFEXfe5V//g1nizg2tdgapc/zTogHUUApqqtEK8y/fjatXuyo
NQMtRETl7ITQXSyRZ7ofIWPRiOj17InOMKazi7KfgF9QAMhylXzlOvxIQvm9w4kJXhX8MH5GiPb1
G4UUuXBSZFVYFfZwlbotGMo56cARouYnNSBjv19B746HDI8Dbhp5FXM9pv+0gtIGbr5WdKjQ6sUc
0psfN0LLnZ0SwG+GVZb39+O9w0klnUOTZvVGdTkU11f8pwFhaMb6LIoqjMqiSY75zEib2hTR1Tw6
2U03WfK+7wHkVHjb4Ns8ghOzcm1xAtNWXhjXpbgoh9z88vvf9e7KQt0MWU/EyJ1zGbyhElYaoTMZ
YrCcf9MGKOUaUs8fBBHvzjYm26C3ufOowr9++GSYJDVfk4Bwoeqf+lp9yo0RLBp13euOOsIHp+w7
hxJOLxy0iDzREj4HxSdO2wpFETDEFNU/msMgdwCZBH0ywjU9kuJucbta/dWnJAaF/sISFugom+dS
pUubGzZ1qirsqyZ6cUWWP0KKmm8aY1qOsw0h94PHfHs2/RoRTjVuSMT056zRpEQMIJ2TOnSFzBDi
FfYnu/BplnmLu0nBeG+qguU9z5JGneECmixBwP5+Bb0JaNbfgGKqQ+JLSnMOuZadsrNs1ljYuusg
ZbV4F7m9Mt0UHfaqiM2dpzfeJmuL4a9KyjEyDA2mHJ0HfsDZqgI4Y8ko69Emx3X7MMg2DoGe9kEz
j3hDKfsjifA3q3gdD8IWtvScU2/iGW7QOZ6Xssb7xsy+e4nTFFuXwunTgt5quzGX7iNXjTfrmBFX
6vFqkQKC+1xkYSp9YD8UaKCxKPzoXKc/qQQ4aooNzyVgRvcGxKT7wZHwJkRZBwUG76LLRIp87sed
DqryEIOrw6HxqsD3F7iRYJUI8YuPQpT3nm+9vhllRSi+FV3XTBtcRBWmrl60gdDKtjwgG2Z4gbXo
ck+pMP9WMbn736/ZXxvjVf7PMyIpTPWLjYps0NnSqRXQUQDATahBGbuXFK7pgvk4ghfZaCGShl7t
I929LGyb2PtCKaECX6Ki+CoBfQ0IASh3mJCNPiSJEXlBYQJx+h+cJlCl1hiREs8b8i8lP0slTlSH
XlNXB432WUjJoNl7Pt2eZJnV6fdz8t7qpoNKmYxwbr2GX5/Rsd/K0qauHzZjO2/EXCS7SUvsSzTr
crSvso94sb8W7/k74DZcCW86osvnKn2NU4J9KmUTRqNNo1mPlluCi3i6jDCwOrmzs8iwmxPrq9RM
9ybTq/LWMVUXBWW32HdNT73qr085Spsc39xUlAzPL0Mlm1b1VdSEuOCWod/XzYFOSxIizGXsXPCN
H5zf7+w0A/kNTCowBILVdBZv0Z+wqlgfmfLMSg9DJ5/E7MShh2LO7vcv9801TzgHL54ECGE3qnhn
Iy12lNixCT4iI1juA0dPrReU8j4SOHx7F6zrBxUuXulamTjLbuIR3xa8v9owrxp9B6YXcWnL0i68
pUByUYDIbCPXOpIxfKRO9TbPWyu85NWcJNDDkP18vXxxQPdrd7Ta0AJ7RGKbg8J03WQr0bNSYTPY
zlHW4xCaCXGOLf3mlLRD/wcZ0kemu2/fKuaIFrUoQxjspHON7Xykeq+DwEQgwIsO2jROP32K7bej
FO3wwYp9dyziStJrWvwoPL5+alBGHqULxvJaXQbFZCG6a2RLMM1zHv5+Cb03FKRKHzNxA9LRub5a
NYimXjzRhvrc21uWWHE0o/JzbrTZB6fz28W67kKol2gJI1h5fhIBjrBgtvi8yilf+oA+MCSQpI+b
+IPZe1MFZs2gKW8wfbiBcR+8nj3YYu1oDxlOUt382Evnk0bhcruorA+Fg//0YtFwcle0Yau1+Qdb
8r355BEpSqwaPFy4rwfva92ak4WnHLXC33VgMo7Aj9ND3i3NB0O9vWZ/uQLiXM7+J5Y4e04KhkYD
HrYL3UzIXdHozu1M5BTqbtSApCVHEoBr/O6DFtO7e9IFKfPf455V8EynTfQci1Uw45wJY6viY1l6
xs6smn5X4Ua5ReiwO5aZ73PDyO5hsTvve4Vn9Ucn+zuTTaJH7YaYkGLIefF7sWMEh/OqwwJkcDZw
0PQLt4Sa23b+R12ud1YvS5bli26zw6s9m+wSc4SE/LwLZ2BUW5p88rKmof3tL+/GVX1hJY4yEHWX
16sHDVKD+7HtQjy7qn2j5iTEuc4MpsqYPril3gYGkIvJaMjeaP5wxL4eqkY5L/Zak13SFl3oFXh0
xr1VvUxsqsCbUMj5YFu+OyAW0DrPQIPmXDUm8SYDBKjbgStBznGETb0tcvEMfhC+ociLD3bHe2uD
wxNVMeRjIDKd3Y24MSd4wNQ9GgmxtUkroQfIGuqbmUn9YEe8tzYENq40Cbkd0AB+PZUQpNyp8HHL
6JjtO2PEAWzrOxn9mN+vjvfGIaomb0C1xUFL7PU4+MM1SZ7HSPBKzwv9SN5A/fzIN+29efvlksm2
cukNng0ykNBqcTR24Zj4yMUCD9jF7rBsRcU+//3zvHOAYeW1elYQWvBgZwdJbwipuqnBDc62Vttf
pPaitAfVqtLpGu15ZzOk6i9LQ7LsaQlQX1wrsO65cxlWW0mjsrEPjZLM3e/G7gAx9baZe+ODC++d
meQc0L3VSpn46VwuwKAhWI1+1Ydehu3HmGNxl0Eb3oweMJvfz+Q7K4NpRBnIXbUJ6AW+Xhn9Svkm
furDAjOXW3AnbmBLoT5Y5+/sYK41g8AE+U5fnHt7OhWiX9Nis86LfA6zpE4OVWN2eC0A9KGU/D8I
g+jlUg5GVZbD8Lx5bEa9ZRTzIMM6gfE9YBEbtBVhYFYm038VHf7jx/S/4pf69r8SlP5f/8l//6ib
mb5PIs/+81/X6Y+u7uuf8j/Xj/3ff/b6Q/86NS/Vg+xeXuT19+b8X776IN//7/G33+X3V/8RVjKV
893w0s33Lz2Fx1+D8EvXf/n/+8e/vfz6lk9z8/LPv/+oh0qu30aDofr7v/90fP7n39cF/h9//vp/
/+3me8nHNnxH97342//+2aU/vld/u39phqci/XH+DS/fe/nPv5vuPzh9TN4+FPVVKJt1OL6sfzHs
f3D6odCBDBmCKhRf//63qu5kwp+Mf6wFNJf6L/sN+ATHQF8P65/Mf9BLJgShIAHagXjJ+ft//9JX
r+z/vcK/VUN5W6eV7Pk0YBPW+Z+ST/AnyJRT6GaFcu5TvHq9D4Y+c5HILfZwgxEvCuQoeks7APLq
Q02DZGJ3+jcHz5+93vjDN3vR+207OvIECbX+YrhqOnVxk0Fh0txqF0eG/5gDbYY+36E82qh+66jU
2a+xNGAu6qubtNPFi2tl84XA6XP76xunNp22Go4Ac24a25kkoQsgZ9dfEhS4U0qGVXPUh2Z6BOIm
r1ph5ff22IkrB4o03d6aEFXLNAy82y471c3ifI6SZH6cVOZu5NA/Q07kG3thJsdeZO6hkWolRibc
cgaf1eeJ5lBUVNdF1W/7qJAnJGfzUyqG5wwy+g2M1GnrFJZ5zBpdP0CdeC7jSPuSVqU81WCRN8Rv
9RdIg+5NQkNmP9DGO8IodW8G2fQ/Uy19UqWWHNdPaiPfSFomPmnD+Nx20XypGr+4ij1+MhReeZom
TfyEQukeUqguB2/JntyYCVwh7afOWxZr8+sxEhTIDk3CPP36ld485ifdbN2bcW6ex5RPkTbAybCM
bdoP/Za6qHOoCGO2sSbFT5sWyhd/sLtlQy1NwgUuddheSX4SfpQcofdPW4nGOjom4idvdWrhJPAQ
uqb1Em64YWAhbuefLZ1p5oTRd45U4y4teex4/eFc8/mJbmNExDTnp9F2qB7VrLibxTF5Eo2fL6AM
Xg5Dr+cbXCmgGHZJoR8USNYQZL5Tga6ETGVFiflM1d89jDlw0sARGmyRXy+vnaUedIi0g2Dvn7PE
cw7LBLGS6mckfmZu8QQmjxGt8bnssqeu18yN2Yr6uE5rZUm4tTaPXM1MMDD1pyWGD600BnWb2Pnp
YaH5U0AkP1o1L6SYE/eQWf0zclzOjS3y+WbWOvubWZvMoqducinG22rWx43qxyLgnz7qkX5rFFGt
NqqtzaPrpSAxh7EtHlCndrkVRvekpW1+acgo3btq9NFVoPT3qOdGt2KY9ZOQsxc2veVdlbAMwxgx
LhX41lgj9uggksq2vWlLfQj1ZoKihLcWnnAEI645dF/TfBrhkUzp0bdAYiH9pbaJK2luID4cP6Ng
IA6VW00o65p1dHAHz3q29NoGlY1crhl0g6TUG3Via9VLfy1hoGxAi8qXbIRq5CofKk08+VDeIWcG
iMhjG8mC98BBQ7ebQJuXiyX2Lij6uxbhhi/N4I33me3CDovNBJVcEsDvMfyXy2VxukuvEMaBJtF4
j1x5hly5NXzpQK1DmrFbEDtDqxBT1+Ob3jGaC3cZ9R2qsGPgQIGBVY5MVVibo3mjzW10TzEESQTY
U7eDnubbNssFugSteZ2jgXATNxPWzJFpbe1cyU2X6oS7HBvJputUvYmlr+C76RBXoir29nCAs9Ad
M+dGOoN10hH4eNDrKNm13qBvFuFCVmnKIgs0cPzX45BbTyXD7uapEMehrH8MRBz3BkflCOR5EhdF
KcSK70XKw9K2VYyAgdH2n4yKd4uTHMmTpUdWaEVNyy+sup2l2BJohQtYMqZ9RJVwpaqW44XS7Me6
9evbZDCMGwhE6edcj7oLs9Lsp75v7BiLPkojkAYTIyhbmV+UuIw2oQ8j92g0xmfo5+kXSlXiy9A4
FxbY+2CRY/IJ0EINqVLChrC0Fjnpcj6kywh0dawSeWFXffQooBBs0lzOh0jW8hZS0XDoSs9CBrkU
kPcsbC/GrMkvpZFp107nRvd6vvgbBCcQBOl0dE6EMxooTmTasmvwxU03DZTq54YGUifrGnX3Cb6m
4W4ph6YPQ5/6h0FrZn3jsfehxWpZtEO3rg8gFjpf+qwyj4asys3YTfmhm7AP7ge9u2H+h2CwIQtt
ijI7oQpQ7TzoeZ/jsV0CZzLERVLr8W0cT9omiaS37QSIZsQ60stkiQS7evDDPqf0LIDVgso2izAx
2zEYOlQI9NqE1xe78Xda5TxTl5RBarZyiwTXHwD2l5VBUmtslanOLxZvKa8XAfHM7EzzOGA2ve1S
GAQdYudQAAzlo+c2+aEYkkNsN2zvSKofyh6uO5Reg1ryvJ4mLotpsrd+X6ij7sz+oYkKZDs8CGyX
BTZ+YTfM3XXe1rwOuBCTHjRQKpFP8bvL2UxgqRqdyYIyRHuf6E1yICgZN6U+zeiEROOx05XzpVN6
iW6RN/7QZsyE2rH51KsqPXZ1U37uG395BMfrXc5TrK9bwrpBexjmQ2PP5oU0qlasvCOwxs6oibs0
hWImFk0cJ2SlrqK5Xg60R1RomlGxhTlebVdSIUJQRnETVSXSEEnf7vFIdULN9zhb9ZoN4XEhg/68
6JfWunBU5J+wJpCUNmI0eNabivsuO5oQ3O60OL7Hc2a+icXoX6ZyyZ+HEe8ZYOFzUNQV0HeY08ow
x01jmeUL0hTVtQNVPOjnhlWc2fWuG5b6FpDOQxnPwO1rJ3J3JaTlF6uLS58KwIw2AAd+f/Cj0ryE
H67d6SVZbcBKdS+w5TAoGKj25De5/pwhqXfZ217yaDrTV41a4qVOLzwPInuoUAVIy7uid+qrmRpD
4NRtGwD6GlmOaX2/ig/Gm87As9Bs0ugk6/ZuoiW5N5vkmqpPe5e6dcUHNFZ7J82D4Pt3dJVuB22q
tqmCH1WNCITnmTbuo6Q8NYl4zGd3ukUDRqGUrCBEoIq3SXzyIi5cG6LYNXt1hkbJIsb8/WJ0u1WS
qClPbtfeQi+Gel+anxIETJxyeSKCnbcRrOZd7YtvfmSwTKVnhU2na2zaVARkKv6mcYsHK3WNXdeh
glCLSb8oKRgFhGkaGZLsH6MxcS85abCRHS1jVwPaCqomV0+LmupvOUItKZz5tDstwpiOWhnZp75a
lYiQK79PG2Rpe+rd9O+S5WfndxfdqKsHQ/TRCW0A7UZUngrt1ox3Krbmbdlyz8E1tPZZ62HWnbbd
wawx8VFagfXJaJFMzY61a8bB/mGtjrNF4s5tOFsTCFbZf3a43K7LbCJjjWZDO9rmMDdBVWv4LLWj
KTZe6bTbea70z8CFnB+zMRW7isB3I9w+CWFxNVs4Nf1+oFm9S5Fy3Fn1JHee8tBKGOpyq/LpIvEF
uNyBLX1hCXmdLHBu1FBgjUrp8yLLqnJf1+U18jN50HaO3Ps0dG40jXPCS3vnsyXLL1lnQlkyTJxk
XVs7OrSg9kJAzEqTGYRCgXhwVkCiLpWAS6CNd1NbZzvLh1LK5TBtjNjNtxoE+SBGXeRQV9q8W+zS
wMBY2huv6thoiUovVYsSRmuPAwwh6e2bGa0TzW715xm86h6O4xzovYXKgw8EPk6H5VKYxXILo/07
LZT2B3I8uDCn3TfUgdLAtufsbiFe2Vs+HtD1bBMNK++mEclJW4jdDMQyYE5W+sOsGyfpIKJTmTEU
iwEiBhcD0lyza6pQ+chO+WTnXwtutx9I6PvHqoF9FdT6YhxRtaFCq6OQyzkO3eda5hGagvgt4WWM
kMx4CTGgO0J6t27Zsc3RWGxx7TWdNQatIdM/dLfPr/AzrW8wypTRZp7F9ElJrf2O9YW2bTBKOPgL
R8rQG8bGqFV2DfN9ufS8comCrkmdLVIuqwyCMtp7YXfVHW1w7athJZ2+odwV7THiBTHJrYKZvG1W
862KW+0efbOlDJLaip5EnUcHYsL+UUR6HhMiLfMRIST7MzmxOKUolO6iTLR7ARwZQYOskFOQNZ53
O/qNfkConX5VV8n2DooLQkyWE0HT6Ss1HJfSbZ4sp3SfuSiWo0iVMrfSiZNbR5nLXtasPOqJw75A
XudxnLIRVepkRLNW1cZ17BflsYr87Da1KtR0TNXr0yb1rOw6ycW1oXXJ1nH75SJBgSEh3XGtwEUQ
aYueSHEPJ39rSAIrZ0BSImnK73nWoNzR9+rSm6o0dBPZ4YaEs2usIMJAl/xj6tGCQkXgc+lY3qZy
4fjyv0Iov8SM9cwhzT19NUS5HSL9kJ/KhTJb63rfZZMtYdspyDBdoq4wcyuuVCy/50Np8KYHbTcp
ovEYRRHOuzl5VtLOkVtT9+5ClzqH88dvfZwhz8C9zy/iwRlDhQwJFjmttvNLhNYmJa6nrE+vUf0Y
n1YU902RzPZPw2+MuzGO0yvfpPo7oC8bACWMQxpc5YHw586t5m+zkXWIy6n4emK/bpdsGKGWRM6F
a4gYbrfUYPfb5jYd2qup7JFxISnddrFdA7lNlpumG/LD7CrjEXE01A9oOW8yraoCTJeuQMI9c3Yi
81ElHmor9q5GMTrU/XJXaP5j1JWf4FQ/oDuAXInT5/DD509VXW11CJBBpcbPE0Zomz7N7K/NmCw0
ATL31kKo4bM2tVFgutbjMqivUblUt4NAqWEGmL8x2QrXTZNxmw/P0DbrMC+Np6msi2AafLUdqN8F
egevH8WKYpeBOPysa3V5lfFsx5p4d9cu2QMlhqOboD5l52P+R5FmG5VNy4kKgrWd0u5pTvWnao2l
Us361KERuPMjpDGIbC+yMsdOSAAGQ312Iw3xAC3351SxBpf6VOvT13qsFSzy8bYU9RLgnThfRZGj
XTjSi3aLg5mEZTRg8BMev8LrdDC0L4YaOWC05QplsSyAPety3OAd7SP1AEmyUWG72DX2JkST8PjF
hYah2qGxG1R94+yGsNQIMh2HwgyBj1CHXhs2CDgdF7NIN4kcriyh6h9T7c4IGQw6pANhoEjAJbeF
UTt90mLXu4RR7n+jyNxvaZvGoSriC0RjyPZ96wdstOZihPsMIXjnFfV1Lkpx8ttK7TNi4Q1loJ+z
dIfjiB9nIDWaglG9mLsooos+DdUl1nPfIDI9LJ0Nic43r9PURxxQ/RzF8MOKnR2WrxcUt1VgEFOk
Uvjwy6LLtObepJJzk/jRHhzJVrOyy6ydONl0ULVT79U7KoSPVaFdan72uU+b8dpuZlS1oszbGCZi
VXm2GzrzWWjLEcEY+L8GmZwU+c0wNECrB4i6c58o3PCML63uQ2H3o40024OqxGWTc81BtYkBo/cX
RQSBtKDRko6a86C4JHMWREBo+TX3piaAWGzv42n8A124bakB1FGkhbEzwsnLIP9pQ72PbPdUa2jJ
mF4iAtgRw7aQ2Md55ggk2EslKf3ykwW+8Jm54Q7Q91E5PTYIvN5R4P0/5J3HkuTIdkS/CM+gxZIJ
pM4srTew6q5uAIGACuj4ep4kH2kkzbjgmtuZ6Z6sLIi4ft2Pj3sjqk9kEloEAPlqWtm+knhxqsJN
eG2/EdG9tKNcTrY5/kGfqzd8H5+ydnvwT73zYhvpe+UY+rEV5mfTKx5Xc/9hGd1j41l/KrciVB7d
0Hx/hRteJpAKmTMyjUd/MwktpOXcbUvb3mTVIOPFzZ/0OHznTTefqbPmamsdwkmyp37dVx8tZYMb
rFvl/UCIgrOimV7g39KKbtCqLLO85KDZy6SUwImgnkYH3ngt/Mlq3YOfS9h4bMxunGIJSmlqq9PS
O3vVuKeqzpjqDP/QZfqn1gsR50HCb+n0WaTdJ1/m81Dnh6Zq7gDbLNtcTjvgtLxWR5pVlR9XuYEi
ADbpILFJ72Td+PfgS+iVg1ckZuuZfV+GzjTtSKnWG0pK2x00ijgL2qeSs3kGyArNk7FJBg+DTPdN
VIEz9Y+qgJXCVMFmHopS5KvTkhdvUrekovN+U43Zty9II5NG4NQ37xGb0leC3jJmk7RLZwrSJtgJ
B87xj4Y2rtwPe/6WJ1+Le7tgO6a1d+em4jgsCpJoKN9JJzxNLS/KtDnjhDRiKLVJI/RrqzNQQHlh
JFmJmgHK5rHivQXEZ32zl/xkyvTeHeGgZo65l2U+xVEZHXOYS3FYjAffb7MXeC1DDCnl00/7M/Mw
8d+a4i2/sfJDy6NsvxDEJHUfcPXmOZJw05rpRmsZfCtlM4OXIooH+rv62Cjt9qlvp1dEQmvfS8M6
AeIz44Eg5r6s+07iVRT9jZcCq2nMGwSMqDYYfkIRbdqAp2JuDPpK+hi0T2MOu6kYAwSHDjwIKjIs
VaSh7c2deKJbNvoj7Sk8poHHISDvl19DU0eU1FfNCSzTdOWkWv+spSvfdZSpI6m34jQEKMNoBIsv
KVWs6udA5fnvtK+sTyQ2F/jVaD/A6+1fVS+gYSiYavYgTMZymHkyKNcTBuUEpNu/faTmjZNJEAcN
44/VMe71HFSTtRn+aJiyZ25bbzcFNV8w3sldGvrLQwhb7/ac6J96I7+JRoPPKJdbCqOonrY4AvR9
CXPqugKB39oyyh/Y6uiD21rRRzmyvy9Mn0TDlHdvAQyhlx4m9Xe2lt1+AdixyyVvJezy9slUs/E4
FQafPjfGYm9bI6F7h97ZT6HoYPOHJQRuaQMU6Sdb7iKXMcwcAYdIFUwXpnUEhx7OG51WnzV4G1CN
0wjngXVL4hVeCmOpjQAV4FYPqqU79B61bTDVvUMnKvcxXPWfNRPp9Ub5OIqmn3ZpU3HSMDMGXisz
i2NdzMOJN0p/rmXY7SFX2iVQEMf68MU8XRk66i3QHbCYLhLBbNjIJE5WPuXRuj7nTZMdg6CTPzic
g6fc6z8cz6M/JhiNa8UwmNQFx/iUg/Gpre1HMDYAocYV4oTFqrvrUDQUH+g7LcL1ufV6EkEDNBSk
rmXPMWb8JBs9g34KQWHZlTq4nTLicQg5uAZWf1aZIV+7DuxlZfHEbqmFuOSNNC8AO+1L7xtuQk7W
OWXlehQRZLhm9PpjWLfjsVQqjMntGve5Kb5mF1vf6hfP2mFsYd16P8CSurQmEJEhrF8Kd7CfpkjY
aM11A7VjALmwkQwMOzKWw613PNt4rqiPsooK6nN0eVF+U/KYG+QhqDr4U65nVZsqr6cjf23zW5fT
eE6bZmViGI3tmN1+sYTe1SlT48Rehe+BK3MLNdO6zj1E9cidn7OK9txRmB1v8wVg8lp5xxr2b1IA
I9kSbJJglhW9fsCaMFuPdUKMLTsVQlrfi8WMONhKYC/kqWIPfntd6LjngyNUWyGW0povYwenctgX
ka1OocPrJls8716u08vYrusT7CaS0pkJDGGtJ07LjbgxRx+H1Qt33qrKGI6jPkHGaBIccdVWFDNT
aLPejKO33TlqW9zmVR5rkRdPXLnDD+5GIEg+2XcaJdlXGXmQFLbC8ijH53Rsp+ehgW6tb546kC/1
exmJcev7SwCzmN8GknWT4NdoEwVRAtiF3e3RWlib+IZ3R7PFFKuU6h+jNPxrunjpjs9zbXq4ekvp
O1dRO9XFDrHlqTnfDTjljyME4n1rBggozFyVB12rZW944v61HyZrHu+nsg5iu8XYnoMNPQxWLnfg
BT5Hv+3jGbTiJYWNBTNtLPcFnemToq6vWYl8oEzq7DwYi3k3AOv5yURPI3hVaeu0TnO9z11TnRpT
dVdWUQLiGg72Zd1OUzfsbHe0OG/XOrFlbSVWNYQ7iPTetp7bJvbT1NwvqBBnREtza+Xk7IRX/pmI
uZ0HkS/HW9Bkm5nC+mUudbhVnrOAau2pefQsFSsffbY183AX6m45TW0NE3TWYTLwbNgtALQB43Q8
1+nQvqLBBK+T48prlrbwl/OeDml2QXGG1q5aCRC5Uv0LTVnDNgKgBjm14w4UoTqtK7h5bp9RHoUn
Qc4Pct9Jc75O/NexY0pjK4wAkERpei8E5ULYehLAqO9d8srlaK+9UcdZCQRxgrVAZLniTg+Mnh9y
guIUqcWMeT/5j3hFfbWREEg5QQ9r8TyVst+TZZkBIkXFPvcr8qS6IWYZlC6bKCIdrxZ4jnurj/TB
0NHw2xzG9q7z9PzHGNlkWsYURLBWWYqlbAyva6u7PQFVxjA0lQdd1KgVQWCg/BbcA1btHP1GOx/A
d5BXe1m9hR7YU8dz5ZvP5JNIE/2Zjxk9rAVbrsWZ5KkicJzoaJpeabT+KQpqP6qeswy6vj+/tZOx
3LVQk2NT9z8RjHO2uPwlcN6MxB4D4qqNP7kfmlv8wVyDlMedpT5cWUQPDtZ9O05Nb0wh6YiKo7lT
mu/dnNkJUdvps5pxZoAMmD0vHt0544IQTbSxRz5blod/Fw5F6K0FnzyEcZH0oMVOVFosb4JSxERw
IPxacmG8t9MwHOowG06jH06fJrj2R2sglrLJiBXfOW34F8IOUA+DXfwnvrz+GkRg8oPWMk9WOWZg
rBRfJp2IPN8CZA7FFvKqsqF5n0y+PZZzfyPFxleta8q4yYLTXfgGsiHXrMAMtjp6Xqwf3O0+q5lF
8KjLxK+OorjHzqnnY72uyF+Ga+47e2Wj7Jg9digzeijVnB4z6M6cJkHV/r15NERSrZOfdEvE8Qqw
qqRU2Kgp17hRy7h07JCtuxeMMo1bi8FarfwDTFx8RUu+isSsev60ANgDTLN7yLG73U+Rmx6tAD11
5Jl8dEzlfuB0I3Jcl3yz+D8XRh9+3mhiz62tUX3UsBULEmK3z9bIHrxRuLAhnhGEr9quGJNXj5TR
ZlLy1zTQS8FOKN24AVzZVk4/XsPFElVg5RiCm/bImr09NbNhxsIdswPcTueeh2r0AB7GRUtLqym2
4W79Wr3WGX5Gv+pa45H/zXC2AcgscQb39c1yuPoaltbjxnF0MOxv30rNz/qQ9jy7krbi3xcTTLPt
IFf94M4hOznnV6dLDAINpQ0AE0uz9+LZKtwDWp+zgSCGQVIvobXFO8al7shfdNpbjk46Z5l/UqTd
OKplvaLlRFb9yZpdeU+F2WbLVck6aDmuu3/XagLjwLY67y6ghW4FEDLnf5pa66zuoqUVf3Q9VMsO
wnAr76VHbeMcNoF1Fmuh3a1mksyfbBnY921qQkGE/WJZCUaFZiJoBUmUt4mWzMs8F1wNyXpc3m4E
sPRZzWIaEyPMnkSBrYz3ZgdILakw3PKlrurHtqyWjSx30MIIT5/J3ShywOZ236sPE8I6xRGzI980
Uw9v014b78C75uAdaryodtSyljNnXZBAsrE5baxV63MhRoMveF2J6GP2SltdWdO8jjb/Rs/Qkb4r
SAj6zp1oHdovTTieQkiIvN+G1LTeiqUxrHgta7M72hgvVwrBhYo9fi2vuuGxu7FG7cFKG8WH6fXe
9+RNw402aTiHqshgxmmv7NyNnWagN4upydEhOuCgWQYAywuslBVsxoP0EHBFnTNsOgnUfXZxYcja
M7lpehj3h0PfGWdyTVQiSFOrXT4yF7GCFDdWa1PsV1mFD4jbPCO8FRzhmM8D+2bOGSG00XaR73NP
jnDvzqVZxVGfC7ElHVDIcY/0UbMQbYbuYncYcFGtfdkVcbnYvWJzZ7mS/i0B8yPEtQCLssqxmKp6
nK45H2Pg/OvW6QWtJBxiGv/8P+kke+T7uWGQk2i/WWwGkfwlvRqGa2Pb3U8O2MS5h1+f1bFv5+1f
T2fWvdGZbnrjfYinaPWZkZ1AazZhteieTA5K5hmO3lqe2Z62PkpPW9yDjM3c7TiDtzjVfGrGLUoA
YgjEHFxFSjaIIHL+6E52kOQul/vGaYIMPmnmGDAUbB7M5qZXkRlPN2z0EdCynI9VF1UAwupSj/xd
rRFFu35h1fF3aSIR14p9deDNRcL9F4PdXROY69XR0etAXavp36OI9HujGeoLbV9iN2DGiREH9jpv
hxdOyQ5f2iD+MJ7U/Wbp03EbBeuWo51PQELKN85oV41uoJwS2bjw16NrURhg4GWNG+1PcdMtNVDH
tWCTt35ATgyB0a2PQTOZcSGR0DmCDBDend/sIzn+NsN7x5v44rIQz9fc3Qnf+BobTVXhYD0OCBg/
auRh0fLoHCK32lszzNRVMJmgXp8XRJBkwh57aX3nGdR2FRdueHQziiZKfMBgl2p0icbelMEa5xrV
I2+SpcGQzNE4ybshXpHSgKwBt+wpcSi7nW7H6HMN6jYGMx7F2mW65vfnvGiPl2zlhy86czu8Kijq
oGdRRnmMsZ/aBss0ENevw3eyLADSOouJUFAbHosx40Os9rZX5aq5UHki1gUqkGp0fVcUqnhvWYEg
J7W9vLRd3b14k1ddYbu+QlcsdsHavkUotHMaw/c0gtgt+X43rVi96i5Mg5CCWpsoAgpRat3QqHa7
Kfsoi3XZeFu3sZYHRIPppBtWkRx/iv0weFjp02UDjfccjPOjV1VJK7wHVxNmEvJomGaz7Vzhxr1p
PCCOqXhuOF/QYfCYpg7PgRK01iYaloYEKQ0gUkVPtWSb24fzbnB0vmFheiFsVMRGbt2PJnouDtx2
V7o6i2sNXxNw5C8t+mBHcKN+Nm+Y2LZd7HhOV3vPus+MUYLP42KWMFIw0eEl1TdOKEdHCNM+CwLN
iZwRyARhmdv8DjPxQAvlU5urgYqXVjxW0j9nnZXHmb0eM0tuDdTBY1OId9etkpks6AEZEEUrbaU8
RSJE4bPG5o1d6fxtFw0iGlhSFMri3cArfa6d8gvvcf60SPtzaWpKX3rP2EZzw9psNvu9T4OjE027
ttP2keJ7ctkNbyczfVLWvGzNrgQa5E56T5Zr/BMF6Y9V5ihSdbUmXcViUDrtW8kC+Tj3XniHKxER
TufyAhLOuC0c28TpYfoZzrIDomUntseGkU4s/cOTqbjls5HVusa6VJ4yd/R+JQqRZ5N1hb/18+UD
svHbuOTAmQyJ0kHjgCs/0n4Q8WhhQ/Hc+ZUoTIdYLoGcrZMBTzMI792ChfPgrt84+csLfSgMAML9
49jgSXl21fehpVlch3mzu/FAaZPBWDIti7XRofgOqHa/rWPZedkwiR1vHfhOozmGxvHM2oh2CMWh
YllCREYxJMGqr7ldh8d2DV4NKmZ44WMjxIPDKsJ0ws+mtIO967DFWL0D6ocRw53+ElMPdU4ZjA9/
y9q+qDr6HY5YVXxba8wzFceVrFYvYmSpZFnFIbKMraUyrMC0HlrGaa38B+id+tzboTyujWPfrXn6
WNnTLyGeG1/clwaHoy5yKbKpz6Yp7lxnmJJV0L+XtcahGlYMNE71KwBDv7bZte+b9KOdmndKFbZr
oTgozqzbOzNIepWmvycx7opJri/Ks9lHrk8qDJG1wuAE4Pguh/O+rUdKMUijMQgnwED/moOwNlGA
bOMSiAGlP8LbM3bk809w/yCv1k4EjopsZOs392LxxA53ynqCP0k7WZGlW+zdH4vbfghlDXHhlK67
MYVbbUx3uSzK5DNCWfFnXDJ9cIu8DrZ39RhKqnGh3NAv7n1PvoZZeMyFCwa4rY4aQYoxZGLWmn5F
AmRpVOXRtjHEnSchidqBem2G/DSoMknL9tvh8Fd2BuDevv7de9Z+AqJFXnaZ2PfUQC0HO5Y2RfVB
t3eyFhfh8BiZzbm36vugmA86jBLUkoNTDHeiaf1zb/alu8Fiwslnos1HWBLGfHFyK4x6Tc36H7Ns
EigkjLppXvOQRpDaTR8VHNltsxo73bunYSz/iMmmurE7M+JYmzKsBd0kMD1NOH+0T6D/h5A1GrH8
spaSUwNy9jZ1Gu/LKXEOTXleQFW3sZWIUMZCwNXtKtu/7evsnSLkh5wXzE/RmDnHabbQxq0Bu6PV
VZiGpoAkUGe7F38crLve5b0F1pNcdeal47zG1uB5eZHMah2qXYCHVLPQ6ShjOdsVN1qUu3hhzDWi
k6Ooj1ae3itMNvezpCrOwyASlXwwObPXannF6Ml7kl75RkyziXO8uoeQCQRCN69yxjmfp6eru4vq
XJirvMF4q0gjtoCgxkGdoqHm45H95XTvKgdILKP0wzjKjdPXM5u9so2D0esuVAeFFylgleXl/Fi4
6V6zCmeWKFVilqO7R8IJTyMM6/3cL+fBUXeF5b3xajub9JFtbMVZqZCmi4nV8g9lM3ARzG71ODiz
89BNlUd5Gd7RsEzpGbG23VgcGE5YTaIMlWm7zzsFfLn9hTjNrkEMVmw2Yezq0EgKTx2HYL4Yg0IF
yq6mdo40bL3xJsKvtiRO1by2csbhO9Lr5zecszdrmoY/bth5kIH9wR63WGW8P7PrFFcR1eLCdjK6
ZqxDT3nROWIzcSZM0slzf3yHc1zRVX/L6FaYFZVVUtUFJ/egDx8tTsfxvJJjwpcbJbx0wruZldmF
5qV/UmL+GQ34bz73/8wc/P+IJtygEv97NOFfxn5Qxfd/TSLc/sC/JxGs4B8WMVKLqBzvHBJR/xFE
iP5xi3nTmOlR+BvdZIX/DCK40T9goXgwAkzirp5/i/D+M4jg+v8gXkJ5qWM5gQ1l1Pk/BRGIE/33
IIJJUhoUIWkwXr5AHv5nVItu1yEPwfpg+prSE0U+4GLX7TIHH2mWB0wk3YnA2N509g7OlGJxh627
fAVUHMSsLAAWWHX+EoGYXinsysvXGR3a6Lp4zRZgpy8YHXk3596emwl0t5PFVuH5bMFoPJP2siuK
l3512Ku6w3Gypq1yb667nKfCvwFSp+MYsRIvPzgNNRcn+qXUeFrtcFPnKeaChae+26N2ZSUK0anM
7+0xOi4+NjryHNe6tuOhXJ56e6FU591A6huiNZZ0ZnWVFjGT5b3r0/rgiOLdTm26PqhrWQNja6gr
I9aG5VNSlYI13gq+d6baTJX7zmp3HakHVXNy7NOPaTUOdjnkmwVVmqUMDo+vhjknn08W7CB4zm0R
fiBguy23v/M51thrrU29vE/MwQlHfOcQYBqfegaL3u9PajRfO1lRGjK/jqX7W9Mivymj8rXRJ6i2
aP1ltAvL4SJxelBc1sQc2s608hyCiU4xC5AZ53hIhKgmkcgP7vyEbf4052h0AfyzPnwJovuAXcqW
CSvGTxMvDYESQTCjtqqRTSE0chHkj53wAdeYB1bJSGTVxVy+GFajR0mnwlvTht2LZRTj1Uybt2G4
rZeHr4wftDfND2toN9LsPm23PQ3A0xtFQwKLmr7g9MfQySoEyBGoXGY31RwQMLYBJJMQ3bTX50Eu
U9IuLdS/+QQZNEzKlRcbLYhT2BVvauxZDSOZ48lQWzNsHiC7v82u6H7pbpz/hO17OlZYhddvVYok
S8MH4NMPCpup7B6JfG6MFMOATFl/L+wuK8Tzqg0UyOhKX2xNiaVyX4Cs9m9YK15XXnQbdpXVoWhW
sesEPP3BpP1ibNjOOlYMmCwJ6in26ldCqdvZuhZaPmLzPvupAU9aN6yR3DgX0V1qUW9UgcznfVIJ
77GN0jfmn0e5dmxyT66kVqqUJmvt/dxUR+D+OHivrX9MbydjTMNm7h4WoyFLwmHArl5DLm4v+BF0
GPDCLoPqvq9yiqDaJPRw9I27dZrOtt/gxOxf7Dx6LuRv9g/ZKl7t9sx/evVpbNjak5v405eufkX9
I/LSyclHJtr9GAGTtxZG2HN0qy5gK3zTzs6zMfyy0mCDb2WJWXunNv+cVgNBsiZWPS1PWY0GC0q0
K1671XxQWrxjYb4ztbvDNcNyJnZoeoGZ3MWcSmVI00VU6E0XtS+dnz22AdsKeQxShF/I44eqb3yW
UWFHmQYmT3uiTwRo+oGqLXrW8Il7oXiwSnV1uvHvXBRflRrzrV7FR5PpYJ/n5rabnDsMXQPG4IJa
BuGtvy3dZR+6bcPHGTvyXqY1pnGeG9vasV5yd2K2XQhWVDoad6qraYhwLG4tnO1YtcJpU0fqwe69
Z+U0VOTN1zJSewFH7C+VKN6bDGbMx/TObTo7fcH9xH/POpsNWNE/lRkUxD4/ZWZP8Ma4jqWZkDIi
gdV/6QkM8VAxeXN6t6Q6yHQ4q9V4xhrPwk18utUci6zGdR3CE6YiZ4wNKOvbDBts4hpuHkMjyrrv
dBmx2bGqaib7vnb+zvCwCVIsH6N7bmhLkO04oStQn0SvTf4zp1S4OJ5FuZlWa7QeOIvifsda4ASK
RstKm1/kK4ILlU1pnEMv3xb9MGyD0sTvW3OZUtE2ohF4RtJ39yVVp4nIXHp5iDmz+u4+Kjt8Yddu
7gU+UN4U2vw9daETR41EEtDdusUGv+26dzvoPogReZs0/VDVyVBR+NQVPygZ3M8yiMsOjZ+bTByw
hKQoqLWfGMF9YZ7cgZxPtB+c3w1jdMatQRuo051X2RwJ2335hKYApKcHmTmnkqVzyWXYMmhr55si
FQRGKMC4FulK3pSzTFLiDkyBV4nauKQ0yQVWvjfXj57nmR0Yn6YWSdDh2ukrt9x7ugkAnDfBZiVu
A51nK6iqs0N9aSvBjtx/dizgi7EpG3luq/AuaIuvfuEED6bsEvLjId0j3z8XrLA9djooHzlWI53o
8DF0s8+qoPBnplG1CNknXVz3ueP52tlmTOPZlyv6xL4tVYZynzULUPXonog3ab1jry599pEO3ZfB
2THvTpMTbDy4RyOegMkKtuwFSCiRfTKyu24a9kFjXL1FfhbBcvS7V7qNP0KWwBuegmcYVXIzY92G
cRaoTZhSndP6cpdHxOywteTEkujSnVR3k9zmTT9PF2MuHymdbY+IQQOSZKYP7aLjKrirs3kf5BEd
tfmdxFvaTPyWVzpqV7XLOhtxWIVY6ig3zaXcj7ibgbofWcdtMuR+rtgg9pppOhJizjjVC1YObvnZ
GM1LOte/SIqfFxUQ7ajSpGKLX3EFg7ajsrCZnsfa2uVl+GOzDE7szP0Z/Oh9wALKj0fOhjsf0dHW
t8pZKiptyzinBrJt7XGpYPBD68VHJj8Xn+7gddHOturFxp3lB+r5cly6nnvRxuoYGmylKn4Yc3rp
FnBpEXLxYBRkyaIt3RIfnlO9GFb6aHXa2nVDu8u7FJtJgfuffqdi7/Koyge9s3jDlw2eH+2cW3/Z
pct+dARG6zYW/vg2+NORPhC+/Bbeiy70sjGZJwom/jK0zg2aykhxpGWLjTnb7L4Cvp1u3fh1ecKf
e2CzSRhiPhf1ntNBMzrFkZeYDTs13QkZ7HVFZ95S3De0qoym8Wdy1AYPThKtxaNVdc+tUz2CsGWe
X56MHGqUk1afjku74+g/l93waZp/icfsqbm0Vuc092fEoswb49ypj7M5xosxHzCV7EvMxD23jalo
77jm7XUKv1JcNdMbTaAx63WCD9u5PXnrew1mtDPXQynwdvOUtep4BaWCURb9PA7n774Kt55adnZ5
V/AHpwXJFY+aGbjJwpKZRjiY1wsTXs7rovoStwPeYNb2u5JEdAggNQ6wiTnc0AOxHmy6vDa2H5wt
fUviFRvTGJ/FHPrbQqEKpOIvfeYYH8tz5s4XLJbNJlDTnWB77AbnRa5JDX3qjsUd5mD3txrJ9y8m
47VoDsztO9PJeOq22L+iGpNBkTAWWtzCjz55BTZqv+q2O8wUBm/UxOgc2ie78I/0ACNyaFZZfvMa
ApEZwu7J6q+24jLI7cex+BuYJUmykqeteepzm7hZ/YDGVyS6goivWKE4wfjWZQz9/rBNCxDBDjnS
2pt3bRG9uZM6Fhyd7gwoHFXcp1bclzw4XY+twrqk5TabWPVt/LWLzQVfKr8LQWZxN5gjrR0nx7uO
FXIGjct//VS/EhDBpc2Un+Vj8BQJJz344CihoNkPSP6YO6tHr1W//NAckmjhd+IvzbkQxpOso69l
HchRGPdYRe6HtTzODevNLkk9Rocqx82LpYA5YIlJ7T6P+pWGN6wBfKFNf3SgdOeapFTQhFdT9jdV
7G1w9aGI1ncvn9/KwL7KwjrznohvjkHRmOfOMTGm0IjZNKi79rKx9Hhe+s6OW3eaeWYv5PyCalfb
9Avl9Jzb+PGAa+Xn7tYZeytl1D4wH2XFVTO+oCkdIqPEUl+8rHzlxlwlPQU3kdD1ZarZjPUsRyjf
G17DauGsO5r5dhZ6L/CbbvBwIawP333BFDCP5m+OrurTx96XlItl3mUVcjb+33pf9E5PSsWiSs6g
4g3zFQFXlD9KrA2jOwPhKQ7I2PuutZwDtlfvKEWWFEP6LH2dPcjFIJnbq/ZVacUTN2+qW3J2Xcr7
RWOqIg1q7lw8i0nk0XCkTZez9D61UNQtP0yox9ixFefo3/Fl5LXxjksufTCIgiisOhuph4WSTahc
ymkPaDsvi2HchWFHtIu0a4kVAfVWGVQ9efjuNnZN5iVk8GumEVRZbrznIeOAqIP0y/CjB2Ea6Ore
rZGdOMEqAr2z57I/ypIoZVs2PA7cgBZmzN5R+oTVzdw0TXuXF00b13X9oGjrjKf6pxAe5QbDrfSx
ReChaIiwdf1t+YLwBIbQH8vT/SGUyHGQTWMqJTi7sv0G+yWMfUjlwmWAeB/TkMbJgGAlrb3RxR94
keFbI7ZmGicgoS+2gQsXkGiDt4kceE3f32J/T3bv7Jqa3sfCtdlId3O00T19TMGknCPnn31rQT7B
qR+vJu5Z3Cohv6RdW2M39vX90JXHIlCPvRnR1hOgw9Ghidko0HgFXPb07BOSQNt/HPRHOt/ugxH+
4e1mwT8S2xWnR3Rrpj+ajnBRoJxyjkfZYthlx8OvLaUHKG69qt+tyrFjdCbkXLP/apX9MSvryWnt
w9oHFxJ028Gp7xeu7HNZ/O3c8FOZ44HC8r91IRKKVf+oiVB5n36HQXSwq99h9JbN1ptj9c9Kui/e
UuUnimh/k1v/9lT/1VT9Z2CMTwVOythw7fsqV3KrtP/dkg+d6b9Yo5wj8zIce5u1RtNtiuKnYog/
5wR0E8DnGQ5gx98gsfmblZhCA89A9xwkxKjfISVku8YoOLXjpxNhS4DLQObXj3a75GAIvjB4ZGz6
poa+W3wjQUc9o5REKMf+aniYzmx8PjES2y5iUNCN+USGfOPShGkv7akqxl94KinurXXLQ8Zfku4W
jGWNSfPqqcmyd1nnz3Tz3NGUd9faZeLdfGOt/sGOy1JE4UNUVrqhljUhUUzFpc+hbSV9EpoJFOM9
U/mTbKfdAAkVPWP9no3pMOreuARh9peEE/sZcZbd9FCb0w9+gY4OFOwxGme21PUH+NadSXNNjHuS
QztUZBV+KFHxBZlU9NC5J1De6e6i8UdYX2xWHoo8JVrqb5zbi8QmCy5D6p4C9zasZom09YlQHKZO
jyvfOtWWc/5X4s5sSVIcS8NPRBsgEHDru0eEe6yZsdxgubIvYoenn4/qtrYIT5/wyasx62or6+wq
OUJIR//5F512hZ62X2wzgzefOVt/cDadayAf6Fc4MCycSCxpPrJps1MlctxVqKScAISoFebzFAdQ
HC3gDZig0kca0Df7sJWUUs43Kyp2GXKCNuIkbMp9K4A0SGYlLHqO2Bhn3wdK1LHzjTsC5o521C9J
x/qKPItms4bsW9mxC22XsnUX1GV74xRjSCk67Omp1Nxa46Z5piJqbzxl/rA46xptWtFFptIOa9C0
LrCP3dgTfgaJx9iHYoyOvTMXJ5oIZb+A1TbcE1wN86FHg30fEyk3oxmPQpUxfyPGl6Y0r/oyAZTC
hgv7zxBoOK6/K2mvveFnjKYQ+8qnMBqOHXaKRY7uwy16dQxEqZU03KrxC+zRPgGQygCakDRTYrSj
TieJ9RRsnFgVu1ir9Qflk6BOIs8y1uvHfOQNTnwk66bXIKaI4bYrmnWX18uicVPIyCTL8uY1D5l3
oQ4hgrAkmxMCocquXJ0TxmrmOZ/SlQuVjGADxAEhIie8RC1gmRZq2Q1xK+Gx49NYGlyR8SV5KVN3
X5WjtUFIoQjU660rrAUeEElFN4R2jbON/wZxoLnNmuFqokO4SAaHTnMeJ0+qKquZoIWoug+RR5ao
RVZAQZBghx8Z5lo2NLW7uB03zoxSIOjiJrLrGwcMvcPHQA/QHNKmX0cDy77pAnlkk0+eXRNgL+Yu
wH79ijQU0WVP/dLIbIskGCZw2oxHWMXDlzGLxm8atGE6hMCdLcYQ2i5SwQ9hNtE2KAVSt8SmUQb5
CHJqhGVBhX5eXnUpXWHu0QX9mJIOgdvajy16LL0Zdgl5ONtO7OvB+o3qFYho1NaZHd3TIt6IeNrA
duBC5inamm35rAl9n2nVQ89HvOhU+FDrHcknGHJg7bKdaxSBCM7Xb8L4WjN0WIJkhNn11qjSJ1f8
oOO4TCMC6VLx4OXdrMoVB5r4P81ecYqqYt9VyXXkZOmO7hFWEuqgTGMLf5FTqON/7aDJwYBhXsI0
eqgy/QCRcdjoQWctNCWi59R/rePhxmwevOxByXwX9PYmKyfjFmCKljQ4Z0oHeyCS1lHG21TTvaiJ
tl53cABLlR6tejhE/vdSPEaTgxplApOrxMtYwmV9MeecSx+dWLZ0u/gY0aCdOJa0JsSrI/fXloIB
j0XYC6DHFbFUO8MAAnGEceUUHH+pwWXAUI8dvMiFFdmvmp61kGJkspBU6AD19ENdSCMkhDbybSTS
koPbW8vKjOihZQ7IirqO7ac6cFY2m1nDGdsCJuRBBEPLuHIlaA/u43S+49lpYzkHIpuEvy1NTCUC
rj0jyVdm341YgLjPg4++0Mbet4ezyVW6WJDUoRZ581prtzWo9IhAvzTXkpMHkeuWAhylaQwTdmI/
mnxC1fVZKhUG95n2VjTmusdnR3OC3/MHJrtyqedqq1X6S5OyF9d9Alw/HvvgcXDcq9qx94R5kgwe
LeNu23nPCetn8PV7HDXeEkvHlKHz12aZ7r2GLblvHgu2C398iiVM54m2O3MfD82h66yt0ucN2tvm
w4/BSJEUQ+3zXyTARNtt+tH9FXPL0QBAk5b2FYmXctS30mmvEjTYpGfk7ToxH8Phl5l9S92XMe0W
fvgTJcC1V6HZoEksk9c6+gKqoWfRtgSF1okEBlc41qm9oVt+HWHQYXnaBh9pYLW8vs6C37BnSP/M
DhWMFVjtW3RoPMFYLUJlreCYLkPlLXG2hV8Uw7QOnx2ZbLjoMnNWcGWGb6Ep9mTP7bXuLjVAkRM5
O3BYuwhRjbLlnZ0/uuJb2oqFiUViV5gPWcqlvrK0bWt2zcKqkts6Sq597m0LiOhrQ6arATUpRBZ7
obT2XqJMzazgZ2FwEg51eZcihObn3dmZfjOx6ynsIFLIcwtgrfyq0s3n0pjzPZ9Vd8xnQ4Eefma0
KYPfA/0EyGKV+Zz3t9jB0kv/Smonk1svLTlld5PW6le9le+14SHpaEcMtdzKoVmnCbS6qLvRq5nm
RDK0eImmZo8W8Ck139J+JLbWeehqaxuP+UIO4crwrwP71SLwEnE3mc+e86W1SXYe+/Qmr+NtpNLr
orn1vbZ4MiI0g5qGaMUh53ngpuhB73qMYv/aFHKZDyQfmhgAoJmckn6ZmJDtLBeG2Z0iaHDSfA7C
h956yqEnuqaZHSQC4+atNVG2HL1mryFycCqyQWGXd/oVfR6juuEuZRnXWXnA6HsRA1CGRP7u62ja
a4h3qZDDeE0iphut8xxx2W0qs42tv2kc4/FNWVwNAY5E1BDh8GShISdWLtVHDhGftXPllQINGGQm
pVZEHG/mq6GlFRi4/CRWc4UW5T4l+FYNzy4UwcCsF1AID2DMRT9Dz9PRQNab92Kjw6HFmGydGjgj
iB2M/iPCAPyPCMFOBki7lEqz1AOdKc5le0fZt+goPP+ZIwDD9hxi0DV0Rzs9SP1rre3QJ/k4G0TG
oih/DflXUdP4WkcmZ2DpPKiM/6tRHPwISMREuNfJjQZHd5FpXysjXjcRzY4ONqSyTLIUtmMpdkWP
LVFKFHZ1rLDYy4MtGXuvArOAejXm2gKIZWHF5U2eb5G8LYGIG8HGErFNmRvLm1CoGN+NCStzJw8W
VXbnUULQrKAF4mJW4TnXmon/TYBz68K0sgPZ5d4Cf4zncezFupjaXcIVjBJqnRQEURlyQbcAVjpE
UV6iHh6xZsIQKtNxTDej5KkLXdKAdWRtHbiIHe59P4UyprvZ3hqJ3m1gyhmAtml7U09Nscu1EnWY
/62XxZuAJDk17TOxauo57tL8Cs84ykIjKQ+jV70mw8sEJR9fhfpHkUY3VTYtRZuA9rSQ2co12thG
dzeZdpv4WHkBkiOj2laOxi5M1PF4Cy9/QaSmlituwtayJZ77i2XpQBw7y2q13VCjBoQFOdK1nSHf
p4T7hZpqe53F0RpBBeKlm1FR8OfrzPs6Gl9VfBSkn1GiL6ZZj8n6HEW68c0b/N3vjPpHL7R9hKOC
6X4jlPIhBoU1oztfx8kGC1RnGqll1KYCSU6KfQh5qV2H/ovZX+f2Iyj3scoE9XczLU3ykhe2DghV
q+ZxStEAa414nYPDU+/V7cqZTLnySrpsyie+XblsJdk+TqeDPoqfefDdAjxe4faCwHBAV+M70UY5
+RG8QIBFob9MrO6m0/mRtR4t897eZXaNh5hfJa9y8uUmGc07vq1mHdMnIZxn64JIeNor92w+J4cu
UN2+JlMOZ2TaCJLUgyyE3CijX36NCVJqHrwumK4ifOmaJNipGhsOb6BKcbVyFRNgh/EA6DRw6Eob
nV3naB6N5YQOb6V9J5f8mE/0cTXdOqYJrjxIjbunbrK+EXBI6LE3PBigQ/j//CYsYj/GPiHnSdDQ
9gLx94AnlxWhfNow3HterH9rbNS39dS6V5IrijM1BM5+G2m1LzzosUBFQCxBJ7O9442HusV73HAC
ucr9AJMQTA7uNdtHO8zto7XDL56J5A4kssRfqYTYmNXBLs4McZ8ZG98TIeX1bQ/Tj6Zd3yN7EN9w
bomAUVG4Ctoft4r9iAzhsd/N8fLsWnrkP3Mx9FhCHnxGI2i2bu9pV5lqDXstxyDZOEDvKwvlXukM
zyjJkDL21rC2que+d3daaH8jtWWTSKz0cUr4GugTVzBzU2N/kZjTrezUng7xJkB+VNXhvjT1m8bT
MTnq0IppZASZwzDnZC0g14Y3Q1LpCDI0fYu3fHPnyPHaKIKOfIQ8CPZ5YqcbvYTzimY8TZ/NtrTi
tQlKsq1rC48L3YydlmuSMIkBl8ET2i1s2HCHAbxEs+Hpq3iMtz0JZjVaiCtN2HJNF0dcky07rGu6
DmC02JX4S3xxEBrP4fK1nj/YwswfCoMGqTf6zm0Jrx+OGLKoREbmF6cuD3i2izVXzWI5OSjZjXKW
KJcwibMCqAI76uZRgbqsQfSNOwjxYbAcRtnsxJTSq24HjN4W0ozGe9UpeuSWoRub0uRurFvgDpkw
HmEs/WhdmJjHHNs1wIagEK995qjfGHXgj2Qa8M57kKY0UdXvKdKThRdM7S++wTn5Q7S3cHydtUgq
0JUsphlcauqARMGAyTB2XKsmjX8F3RgLgwHDG9a0Mn92mNUu0jA17yrpfO08IDKr9Hcx5A0Y/bl4
peVOY7oo29vWnLS1pRvsHnlvrPRSR0+HC/tLkEBXxuKnf3Nd81eYKwtVkeztG1X34lsV0PQm1Tf5
BWu+zxajorLXDTgnvYYfVJORIDIpkDYZtjcWn/6ux8XhRmqATpju8S4a9kYs4XJV/Wo6A8m/h/8i
jm4p5+3goOWZwPoDrbOo63p9H2rUZXrdt0d8lOyXDllusTTq2vutk7VawCXWuq2ZVoRXcLdZR3Ex
rkJuNNsy1MB9/VDV6P3pZ3EPTsf0V2U5yWNLqPwDSqGaBspUrKJ+emvw39ro2ZT+QtkZVasasIhW
bFdi6pNFeXxft4Gz0CZKNzJq4E8LhAyicxMKAwRenurNVwMt9a3SffO14V6zx2khOxDspLZmZZvH
jPsDFU5JRVWMpLCvRIwhTjOrNwDAffqfqa8k37VR3MSxBzzYh9gIqSFaW7gM8d4qGiqQLuU21w+J
O2p0EgfL/Vmib1vT0darlYTdcqujCv+eVpqxjSfNWXdlZR/QjOsbnfrgCoSaIoqz9LZG1vaMtemI
4siUd7WBLYhMIV3CGbTldVUJ7+gmwll1ZQMTRnClINccTGdQPQZ5vuy+p31gV9uI3OxlPHtoV6LK
9asK2vPNaAbGg9HAOqU4wwPRJwl4wQVsxDpaK1xYFw2NPtHUByghFqqkYgzuWgDgdWsZ3R2OBDxf
42p0pQ2n3xCVGh5sg25wgGgBeAo9FnB/s01EgPpBK/Vn1/dRrqgsGnZWlrpvXdJg7aUn2aRWnGLa
A1GhUEcd7aeO/QQww+j/zCrLXJD3Ya9s3GvXEXSqHIjC947ktts3Veq1K4LoXV5LZO+N2r4bfOjd
WNQY0dov8RrCnBSDtRIF07OV+uIOgMfDhJWwIOMok6TVkIn4GfeD0lgmkEjwm3Vjg2/WLG7ANsC/
Y7tbYV2LX0ahrQRJ7PdOGYzbgUj1a72Ku3XRQxkKHIlHalE1D9jeRfcl9wtlOtkxppCE9NH7v6Oy
GlEsovI+lEV0N3jluMUEf2mQoLlB/kUj159AiUvTXGKfHbz0iWNd4W753Be5urWafLgzzWZiuzbF
msfCEkP4/g4QqblWiW+8zFvhxva4Q5llPn7p9Y6XwJp4wI3B3o5VyT87RKwiq9L3llWMT7JFD5oM
mbF2BSSaCHziXq/M9h6kqtRovY9Rv3D1zpOrsI8xFYw1yy7xD8m+hHQSfLe3Flma9dd+MjZXbo89
Xok5CSo8w/1lIcmkS+02m6Kk68s3RFMF1jqCUMr8n3EfjgcAue9FS8e8dsutN3V0kpsEOCYdkGw4
hcf1Ka4p75sks/Zhleg7OZgs4V5sIeDCJvZcJPe4zNWug7mWrq4U9+z7MsedkKaltTHUMB7EWI9r
DRH7Ro8rPN5dTz4Mfi4Ppot2Gb+7YZcVCo5uEYM4lR66YmgKQ3vEMRKUyY8QK8f80d3QDNGGKEdc
cRAnjFklbkfebbugOBFr2kl4s4bD1whW8r0tvfamsxz/udBGHcQtwfQEz6xMq9GeDUOxq4psA/+5
3xgdam2fqvGLZ7cvCC2wWe1ncBSFdPvV7UWIP48KYOUr3AtnYLopd5Ua7KU9YNgTx5CvA7KZN5Q/
9JFSuhIuGv71RIP01rExv+BMzOZO8vWQ9OJYK4m8OZneAHrAZ4p++I7YRF9a6QD3opctELpprIey
QgjS0EnnxjD65rockFIqzPnoFs8eSF3u4HLVp+jqTUw4c0Uhkid1uRlbjIdB8zDzMri+TP6bSdil
xYYtIQ153EFWAdZc3wwsmhbEPTVXIsMbepFEM/9CDX0JzQvOSaMy/1ceGO4NSdp7ZPTNahIaTJ44
XemYqi5xRdWvWKDJzjN753uWoLzSaUreQuIQDFQ5iC9DSZfHMLWjji3nsioS/EFbVENVMMi93nc0
gQYRcHUmhuOW1ca9PMIcBK6THz00EBspMV0szuLSjHbNHIfBsO5zmlb1TsGsGxdu1PFaAtdwulWN
rEwugAUHFG4ttsAaLLajo6dg62Sn7GPTj6F8tmi2LaeOn0vuCHC+VGSuSiMYfveZim6tdJLLQnZc
yZJwqEEtvOEK/isdHRS6aUR9PHXGjeuW2MZbo/+9HhymrpCtfjummvo5NsX0O0nT4sqbdNJnnECj
UyC6uQM7BG8wMOxbjZ18YwJAXZldFxWQY+zwXhvzfI0cr7nuW2DyPmyM3TR09WsTTMEq8GyqaZGW
cOtVdADDwpS3R+dIEtdryv2BL7HQAAwbSB5PrT9Mv1Msiw7I5LoNLH4PrwoTA7vadvRli6hzNRUD
4RwjkAU+KrBjcRybVtWk4LFmSBRvh8DbDXGCXpcjaS/d3MC2iRM+6Yf8oOoSI8l4HG+HAjpPFTkP
Pv3JzYC192uI6xnpIlxbr1sMTlbaINf4cU5vyh/wDSVUc69iyP+pMzRf9ZpFtRgIZwGga5xrshwg
KPb3QgYvIPCQEfSxOqYqFtsmN9vbQffpT+Mv7X2pZFvuCpn22y4z1For2vpeaPPBMHQ4zJROxk7a
TEhjKjeHvjSN7nHKIV3xzWg3oTCs7xW6oUMozIDzM1C02XNgPJfWEG4hU38/xWg7RCf1CYKPjPPl
4LBFJHZsPLOZfG/pKhI36HoLC2hh3fdYIObREB98JHwObjsx30KPZP+b9EYP8ekh9Wl9hNeefecj
57ySQVD9zHLB6eTfqGTagmcvHNlQAlT+tHGM+TSftGsVgFNiM0jD5druYB1WzUI3sGfvs2srj5pV
U3kw9kN/GvjoXRFU9IH82el8sn/Qk7BeOTl8RCgtNmF94dg/PKX5X1sE1LsUIIPuOS36YZFWiOFQ
2krcr8k5XKW4JaGaUVjXueE2M6pdkERfdeC/dulORnBHTLRDokblA6+XFSqCtKimfeoA3mO+tCp1
6xoT8mjZIvPSkunGd9uvWsGfiJDRTJB8e/z1D+n9r+j/T0XGf07DBj6EFPzfwgu2v4rZ978+/VfN
v+a9+OA/v+7/M7dAkKLyv4sDFtW3KUrfawPm//+/tQGa6f4LsoEkOMskawobAjQA/44p0BzxL88V
umnZZJxIh4y2/8oD7H+Z0iPJ1XUdwvkMoqX/Kw/QhPjXfLwZuu7M4eWm5/yNPgCdwbuUAlsauH95
jA8UJyhRTqPthRaQIR9UUFZsekLLKWyaatu2OdyaYLLj5q+ScObhLO6jxDK4piC4wZxDE95l1Jaa
47dJg6GHkdSj/ROPDfhVi9yPNOsxsLxqIg3iv2/iP3qV9zkMH7UP/4xnk8FIII5h478zz+P78fQo
T6oxVRQZGtf0xhHyCTXj38WJSbK2LWLYMISXMMIIlZh/xbun6ibMr1BzY95kghuNTdnRckJG8fmz
fIw8+c8owuRfj9TENE8DhQu/Ln1X0E/C4MtDWo2XL/YM6VswcNuIEk87fj7ex7mbx7N1VhkBUyBe
xLmcpBalxuTY3uASVlxRlkZuP2B81Rl/FRfz71EgbzoO5TMyGP0kJtlo3SjGOKdaUPCZzzoqp30D
ZXT1+bP8OXc2Ltm27bDaWQcun9r7N1ThPRM2DrekIbFoKITeUID4VLYNqu2NBUwihZTl8zE/flr/
PJmh24SJELtjg/2wKbwfEy2lKrOOTlOhcjiNmrIRgCTxQW9deeHxzgzFFsMH5RHWZcrTpWGWmV4Q
4sBQKUcYhm9YvYNG01jN0qvPn+rMTEqLr9jkfug6bEEfn8ouZe5q+Uwnjup430ax3En2iRurEN5t
j2X87vPxzqzC9+M5J3FCc81Hzch4VW7MAnPDL/EO6mR0YZxzU2ibBjwLoE226ZN16Gcu9q+FrRZe
SsmP/nKCYtzgmfwmgk5dGOzcJOIHQSItB4D7R+K7h3G0W8foQYIR6k/bVeYxlNKH0eGOMG8Rknw+
iWcfzhUO6dsOwvHT2HVEmL7bYJePM/gcCODF5jpqTFCqCHTj74eSgI4OX7NhO+ZJ7I2h2Xg6DzoM
HHLPVw0CsmMdT7R7sqC68IF9TNj55wOT74c6+cA63C2q2uCpIOTfhqET4Ak8qq9kYFk3vZWor5Xb
vnz+dOdW4/shT/bEzsKzoU8MJjLEdIT7qL1BHXEpyv3sKGSwuNK25uTak7VYe7gQTBosEhi57V1S
zCQ4NxcX4njPjsJi52OWFqKlky/Lt31L0WVTi6Km3yeGQm5wc5Hbz2fs3FKXrrCofujk0dT7uF9U
noNJheK2iryDTq/rQZGj0er/zgBQnjz2q+bCx3VusTN1bIeEuUl6Zx9HjLF8rCI5W+hSmG3Trn21
Leu7CXS1/vzRzk2gg1DTnE+uOTXu40CEwYQAwGwZoY+xRo9918pKjebCB2XMX0yRjmh25syseZlL
NnbLJSpOzgfJyY4bajRVMZqp4J5y56lz0S/tidZ1CSC3zfuCLAgJHclPCOqxIXQhwQdQhaR7KfP+
z+eVfDp0skzbmH/W/OfvyhwvIiai6zhljLxJ5X2OF2oN7a3N6gtv0Jg/o9NHFpJaxxQuqtXT0mOo
iWwyuP4uwihM0GbSvFaqFE9FVx0CqQ3gvSUZN0kBr4zxaZUQv8M7aIzG27fA1BdKoT93GvptBl+k
R7mu2+Lks4e9YrlaR8ey1EGuUI14Ge4cDeKYVa9jibSIqk4+1JhGDhfe/p9zzsimy+mOeeKf5dFo
iiFrDU4KOg8uOE+cLCfR5hfOh7PP926UkyU2dsSMBIpNuw8NHMCDFCcVMi62sFJgUr4WMej73347
PBcvmImb0369k73bdfpcUFGqhRhdmOoEDiw74OALs/fn5sMoUlDDSpI+ce7/uGLzwvST2sHBMQmA
RzEZJfE3gZqit2n8vYmqafP5U52bR5aspGq2+U5OdwQffkKU2pxIWKviYojsTbs2fT1YEj2ASqMb
6X4PAVXghee8NO7Jc8o2GJQqLAhuWV5dE9xR7MuwnQ5xq1XXLemd9CRi48L2d25y52pTFzoFPCGW
Hyd3KN2MuFZMOJPIsF8arR3QmHod/dPco3GDDqB5/nx653/jx22BpEcyMwVXII7F01qwFYjibECt
RefXZKFg7bUSWYwSLh/+vuyklKaCkcLWccqxT74InIbgIUmrhM3UpmsildrN0Nh/X0wT1kKOL5d8
15zRgY9TmI91UVgm7WrNKXGxTiABJrFzj9UPkSe0UD6fvjN7yYfR5lX0bv/uA1PWg2S30qMUXY+I
nEQufTTk44WVMdcnJ+/JcUA759VBYrpxUr/wHUc48E3Iwzu9vgpdjcyUPNOvcOWkC+DI7mnoNehz
2diH/d9/CrOLtAl8IrmQi5OHdJLBnZKG03/CsuwxVbZ5C1wPK8m0ARQrHMAXZejbF574zMqkhcFF
mQpbsm5ODgjuJLIRBmlmtkHnpBQoJ0ss8nEcQr31+Vs8863j7ftPdY1TGcfjx7foljBmraCkoAqL
7hraarvHMti+igjE3DW+A20oVfWl/NMzrxSIA9yBQsRFJXJy9lehMqemYVTRSkhAJKi7+BgV9ZVd
iPY4WGhDc9dDs0/X4MIb/WPZzoeutIRpWCZHhn3yRm30naVS7CgBQo2FqediAxbTHT6f1j/eIKOA
PtAnw2GSSvWkaoQeKirM92F/RTgHLuo2nlZccfEJKp38QnjtuSdid6H8JCQX25CTsUh8hHtcYp+Q
ePkAYabVprdOw4HywlI5+0yk1fLKQAbk6SYWTXHpwoODC2sk46qGeX+NHCPbq6GtL+wt54aCdYFr
CZIvHejy46pseh9vJFwWFrYKsFRFRLQqp/GVyLfxQnF4bvKohfgEDBtjk9MkXuyO0EOYJa0uCx1Q
pVHrhrCa1p8vhzOjzMcMRyOTpzvOyTUWfnfoqShiC7Nnda3E4k8Vmfv3L4iCesbzGMPFbfPjrI2o
XM249gs6GdC+SzYqGixufE9HfXr9/IHOvCABSmkTlswmRQ37cSgHwVeoBUm5sFTrIxtq6mUiungJ
JPLv/GJg+fPZt+em7v1I85+/O2bygnRITBmg5cnuq+vAeM5Nv7yw3uaT8cMR41F0cKNk/2PfBUv+
OAjpAgrmlIYXmyz0G0Uq2GMm+mIPh8LCJxE/uO3n82eY50Y0TNMTloWXzuk1bFKot3rFiFbgMYE4
A66GHPts38MlZxHaPgnUQxfg1GZDgteV+VsbtavazlF5iz55+PznnJtkXqSEIwI+C3b/8fkDGOkt
7BNUx143IYYhvASI4NffD+JgTmQ52PGybk7WjFT9FNUkBNFDnAUQI7YSzQq9YSkvfAfn3ibm6sBG
psf+4c2L992S8UngRA7F4sRRGMpziHBP77WNYXe7vNHGC6OdmzsXQyTPdSzp8Jl/HK2F8j5kXVEu
nMb2r5NuhDjFLrr6+8lDzugRNc25JU+BbSdFeDoG7IhxnVU3RYvEYbBFdAGOPfMsTBuXKHZEXtTp
zCXE3yVeBMV17B2MFXrPmu2Xwr+Fimg06SAQbBvcbXBU/zhjpBppxKux9pNIZAeyG+jr+7jLfz5j
fyId8zA0omyHXgo3t/lh3y2DTOI/rGdOgQ7aj2600RVwXVLMq21vIfXu6Pb2QwlVY40owL8G776S
XlleOF/+qK/4EQZB77QJQFvc00JgUnrrNQECElxpIYw0Q1jnd9Zg692N3fa9WA69l0b7qoNSc2Fh
nvkMuA3Q9EPzYFNmnXwGWhHaepuR9gT/UiSYfchx1ZfRjcAReNnWPv/9+YyfWz1zK45XKmiRnZ7a
relAosHbaWHhPrjoIUNv0Jhf+hLmn/1xrzZ4pSBkrCAYQqfXATDnAG8OXiuagGCZuk6xH/PJ2Vu+
F15YQn/OIEO5OKdx98Y87fRCxV4p9cpmBovERsw8Fqki/GgKjS9eLeyfYZ/1/oXvfK5sTp+OL29G
Gtm+SBv5uGjDRNlDoOCFljmkCMtT9ldUidN31TrpyjBy8zswyHBdhgLBamXWb5+/wj+XKzZxFAbc
dKgk2dU+Dp/lCu1djympjuATJYrzk2SZNzsHoFIe/mWtdamq/HPRzCNyaaWbBsoqTr7SmvzzyDRU
schJ3twK1bY7PpX8wpv848LhwYIAv+VDgM9H4+Pjc+HhJGwL9xbsMDVcztw8il4UWj9rVZW+daeS
DnfHxCW9dOGkaX3pjDizZvEaoJylBgQ9Om1UVxOux1ilFLOFmNrYAVxAfLGN8Im0L5xYPn+HZzY+
WiVclWE4gqNwJ/j4sNDRE6tvcAcdZX3Hvpg8Gb6XrDqrSg3s70L7MREZV2UImjURIb6PLZdW1+pL
WFl4Nn3+a87MPP1YyAAu5fXMTvj4Y8wUL8RJkSeZKFjo4OfN915Sz+f64C3S0U8ONXkA8Gb++ihj
Emijg5xBDLDlybrSMy+1VclKtvEVxk4t8MW09TqIOhem+9y75eIF2UFwnTSs+c/fHzN5HvtQHApM
f1r/SzfGwlmPhudfN5HVOtvPZ/PcYB6wFQikp/PXyWw2lmkSuIV90wSyflXinn7scwf2lCz6p8+H
OrP5yXkInYaiQ7NPfHwuw7ds3Md5LifGHDpujBFlvNNh9pemOxqa4fPn4515NDB66C02iIALVeDj
eKmlkT80FuzrheOutJAGZlUFdNT5Z/7+lbm0nDkSeTTQ4pO1EcmsDDCahpE+WlWwsIYWw1l7InnF
MHOwwM8f7Mye6lJTWfMuR9TDP+2JdwskHnKZBi1mT0aWxUu/QO6PuJnGH7KP2vzZjFWHqRJnzYWb
07lxgRsZUvxDJjlZK23TG6kpyC4zkPFCWG0j62iONBoJSQm/9IVV3Liw7i8Ud2deIwQFSgCH4ou/
OfkcOgfpFE7CbHUNKIGf85WXZJovHaeWF7aWMyvUZZ+zYQCBGsN++rhiJtG3TtdnxH7XszNdO5nb
UXburiW9adXngXYBaDn3aFyr5/YJeDGXxY/jqd7Bz8ElvrGoLbk3tQmjwcAuHiY3Si+s0HkFnpQB
LlUUvQaYmszlyTlsSWU2AdmruPZEiNgr4KPYssPN5yvz7Cicu7Zp0w30/jlI3q1MPSvxYbBnM7g4
VWvl6+51qIX9X2NhBk1HEAkXEBfz2vkq/G6UOqT1Jud0dpUicl/CbEvHnRXTV1sRAqarC1vkuVUB
QjXfYygqLPdk6rDml1UbsW9pTfMIq/Qe4nqPIoTqxVGxuvCizo0GxjdTqICJudd9fLgSabLEPgNj
rVEhA8ZbgACuwNnrw1BeT/3UXni6M6+MHRkk2iMShNbpyS6Jy1TZD7DPFn1XlrNNl252MMUN/1IV
cWaxM8QMjIHRWro3/5B3b20oLSOEGjpnHncOEnu4AysnKVxMsCO/evx8IZ6ZRSaR1iSdds+jPf1x
MH8whrwJXJTgXoj1OD9H/cgry54jpwByQf6t8O93R05s0FJqEiiRp8f2VGCRFQ4m6gkEbUscDGHo
ozKtW1IULB/5NZEB/erzxzw3pxTVuDib1owzzdPwbk7DJsaiXsNpz6lhlNNNXKc4HC8Sy7wEsF8a
aT4b3o0kS2hhsILwAGqbqNuzVTfpmvR6PByihGjgCw925qjB2Ye7/FybcKacPFjWVCR/YIm/aIap
2eJkqt1NEvtwZdfQvQdvvHIU4s/PZ/PsoHLeVvgcuC2dDFplXm9EroBP3zOJEVSQL9kov4QyrzAj
UmLT16F1Ycwz1zM2fqpqLLqgLVjzb3o3r7U7FXWMRgzJlUIFiX8CUo30efTD+EeRiewNk4Vqhbsd
+uh++I9h+v+Khf5ZS89dIbZQKmoIvqcfv24VziDSKF+0zmDctyTJIwaogm+ar9rD5GoEKvgKR6my
vnDyzd/fx+NoXq58KdTRAAqnx1HeWF7UgE+iRIE4REsjWMciNu8/f6F/7gLcOh1wSGhl4Gin5yux
q22EMgXAxm/Dt2AKO+TvRY1zjeUTedbATf/2+Yh/Tuh8zwVSwzXdpC17su+ETaaFOkKdRdZEWb9Q
UW7fee2EKq6irbKxRY6xTB4Qz+2TXn2JtXBu9H+qeFzUnbnO/riYOq3QI8OiDNXLkhxKR+PDBLsv
wn7p9XgJktvqT/2qHPQy2QEWG78+f/o/NwnBGQIhnLaEIM/r5AOSdCQok9kkcDIVe/76lpRWvzVD
19389UhApP/D2Zksx41z3faJEMG+mZLMTLW2JMuy5AnDLfseIAk8/V1Z/x2UZYcV9Q1q5LKZJEHg
NPvsRWWIVs4/BfZf75TcwYlNyynZ53HY41US4QASN/T0jwGDBeUb29HvX6nLOorY14nT2BhePdil
Fg1D/QvHidNO3zlAMpw88E1kBPAgZT+cik5PL+MWjtiPuN7T32/294+Fq1NKR/CMjz8FsVc3q4Kg
UQtXRzlWX9tjgP9TDQTmf7kKI8wEvpzOwatAgC8kQqW9ESFiPH9Va+/dGu3i8n+4SASxCcF24MSv
dTWwkQOBKo0HuZnxDlF6jpmvZa1vacH+8OVT3HYoVYYx0sHX7ST6p3639Xh7FhZzpPGEpj6GEnOJ
3m+/iiIp/nNIiuAMJAJ9MkYWflOELbhXDtP5FTGI5R7aNWrf+dS9Dl2xe3d/f4R/WosoL63/K1ii
S/91NWCzYZFvMaUZhttyadVQTCgmdJmDsc3luMzW1US//d6f6/GlDMvxjU/hD3sMYRyPlKoTgvjo
1TcOiHZF+kHwne+FcJKJiuKdF7WAx6w9nB8ZNfNXgL7V9OiBAJnfuPnfj2giLGYlaPZQAcfw6teb
h5o1OnBL6ath3PbCy6iCpHfOtjoKzjjO2cgMHwqxwwL++1P/w9bGhdEX8JLZdl7X/mXFeGKxkgRo
G+KL4BderpEpn+1QNW/Erq8+d748kByoCkkA2MOJ7H69xxybvS6GNJdZgLIyO4IXaw9r/cYNvS7q
/f/LROxnFlwvkvpfLwPBu7NAtVVZTY9Cxq3KcB4Rh8GqRToFi/WOfmJ/1bjiLt9x7Jnodt7nSv7H
5fzbz3i1uXmjtUmC2yqrZhwJdh8zDALD7TQAAs2a2ByGAHgfXzOFN8SMh//0Wv+5OgI/FCs2lVQq
OL8+BMxFIaaFCpelolBX/hTgcFBgCDbACn3jw/nTa/33pc7f9b8ivcC4ACe7tcpUHFc4krZR5uzL
8MZrPX8A/wqs/rmh+FwYjojmSHzOf/6vq4i1bCAp1djLV3O4XVmoYPN00WMzXzJIH1sfQjCb/zGa
O18UJT1fI8NMFuHsqyDW1cwJ+gNub1teFrc+8qbsXLn6b5nxP1ehnoeLD/TiECTvr7emGBbJIR6U
+DBrbNeUDYvpQrodnGbmwhZmgMKRHf/vC+TVhvN/FyXUoH/BtUlGfr3okId5WWlYYHhXggDs61FV
OPaZZbPPY/zhjgt6VK7bqVAT3fa/X/y3JUM/n7WPWgGxPXvtqyN5ZirWE2ebcX+SxYU1Y4kRIHx9
4yqvdnQP2wJE4oRRtGnxuHkt92EwlAGWwcFQodLYQ2DOBFtt2uODwHHisGhO664fcXuEGv7Gdv5q
V/3n0hHNZ/RwDu0U79VWh7GIlTOr7OJwN5T2neOP6/RUSekIL0Hjssg3ulF/uh7fBWc+sRxy9Vff
IFTF1snF6KQaIyeAYZDFmS/EvEuZ+Y3P/Q+XonYfU8JH4MR3+OrWRia65gZJDYYra3nIJ4jpO+cy
WxoztX9fJq8igvNTRAVBi53/Qp/D6dc1WjfBZO9q464WQHJl3o8nkWM+4OC0+CBXevz5pmrMo3f3
ZnP97Y2X+NuWc748rRGCOpQ7rNRfL+8AayUGLp2URRqdhIHD4wUzhWlLuMQHg3X/99v9/atwibB4
rKxb4kX71UsEt9Dkdc625rSNd9G0/XqYqlK+8VB/v6tfruK8+vaaGBePqXFhaQsrTIsoYMJ5R3ln
l/E91s3+G/vMny5HdfYszmaQgvv79SH6PbXTKgpwPQ9Hq6+PI+a5FbY0GNVjbRdBnnX6g5Zt5R3/
+9OEp0IZgNCfwverp1lSakTDj+EUsLzgpWxoYw7Lf5QD8ZIYq0UUTUWHDhBf/K9312KqUWKh76Vg
HNsXcId9RhdjfKMC9/vCYADCCqjAkS8Ri796hjVuoMVWx3Xm4I+f+FClD6Kq7Mv/+sC4yrlGREuU
wtTr0tQyuFs5RgI3WM8hMmPk9VhZy1vr4fftI2BLJMVlRJOOa3D+83+d45Tqc+1OUZ2JVQ/wyyyO
t82uL7A/3d94bL8dcWdFEzGVS/LCsNDrI24ezlO2GKxkmH0U3wz+p4++X0xQpnw83vCRvyooor6x
3v90fyghgHVSnuX6r+5vNjzgAruYrK7ATjtYSCSL02Mkfjbx+vsL+9Ol+KI4X8hXqIu8WhZ+W64V
o190cIwr34/QA2ARRfaLh8DwP39M5+k9NEhU1M9lvVfr3DJTpUcVNdm4meEUL+3P2Q3ekh78/r5Y
D7Qj0P2fj83X++3iQrOF5HBegKH+CFMaMA+8pRvmXpdbqxzb296c3Rz//hR//7h+veqrfSIP9MDI
Vl5lrr2ai3Ws5GlYVufi71f5PRahqUkFjWOTEXT6m78ue3hpFfBUkhIRqequa/BT1eHep503OtcQ
OvGNqrbcvfBKmX/5+6X/dIMcYmS2DjEQQutfL72bZRQ4H5IPBfjhB8ppbhppvVVJ+uNVKGrT3afa
y8Dar1fxa7y8otyvshADmKM7Dg0aMvutuu7vS56cho3QPVs00Itzfr3KEFpdb8uyzixlcnXCIXVx
jgZ2YHcBtFXKN7bE87L+JengRXFPqAcIyyOyyV8vtxa9N00Qq7PcTN4JE3Nz3/sV5IL5XKuK1Rq/
sUz+8AlQ9UOCc66bEx6/elel9DyxhludRSHRhpQ2PasQD7ULEhV5XNGV36zhsnSHvy+RPzxW9mNE
N1z1TMd89fKkOAdf0wrPj8PniO27ucwrRUl3IJl/a2j+Dw+V4D+gJceHR1b16qHGvaXDGIecDAsm
8MbYWvluivogCtIqiJfyovGGqnvjK//DHZLGUcbigMOPInoVy3nhti2LwgG7pxmaUlvKH4NNuhcG
Eu23vz/MP3wJNK74zCkU0859raCSKqQLUK5dho4+TFd79VPMir7/LxehEk2dg1Gw1+mwhWU1ej7Z
ZQigN9gvlpX12Hy9cYL+9tQon3CM0fejZnMWuv66/neSN5qL9ZAxWz7dt5TdM2uZt1Op7eDT32/o
tw2S9e6fG2JEiYzzvFa39XM/n8XVU1YPvvuYo8zKLyujGXLNhny24oyTewPd523j1HyuNxW7bywR
Wqi/vTryJ6SSBMhnJQjD9L/eL+lcw9AnrALtWw1z4MK4rdPera1ZiiYNOm8BjBlUeEfGCfOTC1wR
K+qsoEltWnf5dIgry+7sD6ZzdfmlatBiQIVvo1E84cFMheJTrpu6ry9CsS7ie9/VIo9SgSccNldV
s/ZNfbC2wsrdtNT9OlmZXGn31icZ47v0uO5jLMAal1hw8v+XZnJfprDs5E9bWuP2yTgmcLENDufu
+9R4UqWO0pV9qMVQ4UhV27LurtRYV9h/1WeD+LBe9fNe9pIGea+KuQ6Pjlf1KtUQbeDi0GGLZiBO
Z7eE2i3b6InyjuNdB8xSWt/jhdmnjyA1S6jJA2NRsMF4Mrj1r62oVc+PH6CjYkvcyZTObb99sLUI
GJccJE6J8F9hSqe1lvH8cffcuX4/D3jfXbRxnFMg5F4G/2VqtXJN5k7bHvoY1ZkCDpxc611IKLNt
7IUXc7mI7SQ7pFbJQsy/lwdbVxHDtF084RKm9ZhDZChzVz8Mytj993bsMXU9SSxpPk0L6eyatfMw
infoZYf8naxig9hZ2dg8lf668FMDlCXPsGkshlpBe/XmwxiMaFrjAuuIw75Yk0xVCDj9fjn70HSZ
cIWKP/m5hjk5qhkOeUqRqVcflqGm6IrfXd3OJalsHtsX2HXJ/SGodtmQRRRGAY1ra0t4NY5SM+Cc
AEu24mPlR+skjjgIbGt72apVlfchdIp1TRibibz7bQsHDH5lW2y6Ts9dWWLsSoP2+jQDjLHIuyDM
yCej3Q1f/mr1jbiPFrdov3mc2A7oNjwriyUzMOphAder5asPA7AC/4djjFcAgHOWqQSIWKwhNtS4
o8/2kmrstGeJo9uwgY6RfMjxY53rDs26GoOznXkBfukl8hurBi5sl6XmbGlVuH1mr1wdK5EYzZq7
SUXIIE/4amq46E7dzxh+4uPsqhkjduPkP5a5d3yWch4sjC0IrW3rGQdIszCz7u1mXtOiFpN+GcvY
2IB6R8989PpZFR9cPGv7R6Zb9zbz41xsKWMRJsSSEkPYbB0qDVMjKrBL47MfzVMrUI/IbFABF5+3
KbzRug68J1lHyhyhMrIDpcjuMDHOGCWyC1z2sVjEFQwjXa1feq/jQz3iBYtNQwLG0yAR6WuBRee1
OzvdGKfnFjjex6UU5bIerDKiDJgYp6EXgM0ck5wQEtZOme9+idF+lOXlggoII39tDd4RiRCU0GSx
hdE2XBvTby8oLAWO+0yV5/2N4xQClSo+P8iSEz1ERfPFn+Z9rNIQP2jrAQ4R5glM7QAwh9Ikkcio
hA3WV986DJnLMhFOEc8qPeshluUqtNvJk++awYJycznLthzVad4ZDYaCRlIQBtnoBrl/07t10Cm8
i6qyLy8luzXYM9DGEl9ZPGz81PEEIBmc2zcwG5fG7di+PuYtDtzqoW/cqYkPSx+Hm/1xzgdyH6K7
yHexyZe9CG93iefldYRoaMFIsjDelmyxVvZhWSBYW1ksMBi96+pJTxcTfh5VjaJQnklUse9s8feo
c+h5HGWtg59yrDZogxa0UtjbzjI8Yt1sTaj+ECshPGSQdPjuuOzJibMSLcAMqsD+WsEY5o+aBFk9
WXKY21PbFoFzvUT4UaVsX9bXUELHSSqlx0uc79rT5uc2JhHbmQEYFFtxG+SYS8ZMHhydNm7e01cb
6ffgm7r4j9hcd3Ctg3nG/o6m91C+D8Z1Y3h3dCdPPDsute9v3FPlPsugXigLKCHiEz+LloNdNgrH
y71v3RNya6u9XnSf+1mwEaanTR0707OrnAi2oOi6abwRfhO3uObimXljcwLnd5NX7fqG/W58Np6t
y6cCP+b8W2iqqLuvGxGF93KyTAwappqGI06NVQjOeFz1iVhVS+xhe0Sjh0lguznEiz3fIVutMGkv
qj3+ypIdWHO5jdzlfg6cvv8e5159dlWceQ7QB9bZ/VF5K9XpRAyzw6pmjVj7PSxP2lOi1zIAqGQm
c1VizspovweNoHnKiwi6JDaC8L5BbfkYc9oXO4lCvqdmi+r55xrpzfqxNh626wmWlLj/p4uEdvbV
mfcdnkjZ93tgYKVgegu0XIIN28EmlJXPrMZQnlWpc+lO+wJKpZ/6H6HqzsjqIZoWpmVLjK/jL5NX
W+NTWHkd4GXQaGo7m0vHJoD2OWjXR5liq05icFhE+3yKorVlBp2+x3RbCX9zE4QyWAZFw85+jvRg
US8dutCz3fBeKbZGSINpgw4EjaU9CBpJ+1AhK7Kayoue9oLG6VO+ie570cNXoVrZrg3V4NF+sgUV
s9RlLbppOBVz921RJnpA4MWJHXdWud8H/bbjzG+2/KYpXeBY7D7Tc2TT+OWAXcHBIOp5aPVQfw/A
tHUXgATd+3HbgnsGTwv5z7HwgoUpvvuOvQRX/TaV6gORwpknUfpxd5oM5hYnDE1yebDC3NtTd4hn
/8IsFrIW5L7wU+yQl6WNuJxnbdkZtdESy9IRx4MUIR52BP6E0+OxDvz8huwGJs7YteZLJTi/L0fp
TN5hBDOGBFvK7jBPdnMMIDl7Rw/2x4nkA9eQUTejhagtn8ps7HqgWSui8Wyme6FOkAfXFxctZptO
OWdM6jcrL6XSLc5AK6pWmeoZaDNskzXUibdGaMdwi4sLHIT2bc0qMN07GGr8yJMajuJF080S3gNu
pBixC46hxD5fKlWD06D5sFXupbM9BLhD77ipIrIryge2O+fT4gJQSxwdLx+9Oiw++sWe/yzp7Nzb
M/YnPBEhLPyEB/pIYINxmWc2HOPyGO5xDNmoHYObETPs5n4YTL+cHG+px8t9YEbnqFzp7B/BAsgp
86YQT9XaXzbaQPipnoIl7rxDriNrSGv+zvvze6ASrpthTWWeYzFNjDKEmWeIRdAlajxu+YkdlEpc
0r/Em99dF+5gdgy5eVAJUznSxUncTEyVm6r+PPBqqrTaWgE+BaYQv7ZHUuT7Y4/srwPMSrLTHWso
f05KGZYYvGgisHPYqhdPYOjr/MIr8g2iAJEKEow6ioc0ttvxfdMGUXkMnRpPm3hRgTy6wwJ0yMIR
OU4Gswwah3SUvcCY7NLj0+8s/2BUNz5s4dL5H7oGDF+6BQLKR7eHI2Csctr3Wz8sMLUeCzcuUlBI
oZ0NvM/xHdRt52Io6s6/HNwWbFS3C4/oMlS2SVwmgzBBDiWb2WIq8At9t0JZRVo1fLWHBmpoxJ6J
M/OuiqwsJv5ZF1vY5rDGKxFfEFZ+gVK8D6/jFmbGiRg3EiqBZdv8aIy7bz8CjFeeu3bkPKkxl3az
fonj+ShNYXEv9tKnREse1o8bco+rfJ/9J8fXS3TV58wBAApeiwdYhT3cB5T31/sKxC1Zt40gbzW4
WWfB4AHBwHgqxnax3Ks7PTnO58UDElHhj+8lEsSuZDOMa0Ai+crGuBnb+zg7FvSVoQHRhON/ZT84
SmJZ4CNx6J6bGYB8lTWLVD141V0DRuh3Tr4Av2xxVxLXPholsHaxBqe6HmxfxemAxSQBP9xRvISL
MnIveFX+ejSqhPtVEz88rIyb1Id8h7iaFPSoy4tqExM0E6Q6TbIyxhQec5lTDgZ11J0BrLv97G3i
LIhimrM+UoRcDrG7ogbN9zI/GWe1zv63RdGdBPH0+Kms3S0Zo7Cp0qVQ7F10NsKmSzZGJLuLmXnX
O2pvTpvRP1rtyymUcHQmQc7C9xVUIA0839rri96L5vGaWIWsreG11Nj7xfw7Vq38JVt2j3F4BljK
T7T1ux8O9vjfy3HYvmP/Un7Zigb2k482D/aKGO9MrZrHHijjnlksqGcgjRZm1o3bP86NsNgzO9u4
x3APsMMPrDwWmU9A4Z4Ce7ebS7ftlkf67H5hUvJ9sjcje/dhZsZOH5hAAnGO7zRngeDUSpHx4o+V
AxevCAZ7EtS1dYM7uvKYUxiGmeIjGn1rPopwDvePdR9HzaX0GsJhucIOMu3KOQTItXflYcSvrkoC
IcqXumByPkG0ZnWP4AW3JVu7KXdPbMXDLSIKwJS1awLGblQcJJ6p8QpASAEuYnb2n5YU8c8Fh3mF
yX0O6FtZyqdpGS2cZwjs8L327M455D7pObqXs2HkDmT7y7ZtTLoUpds1CexX9xvNEnIgGYO+MFLM
H6M8HL52vRYukGdg2rYVRFVKOXuGIBdRBT4yudJADPdztCdlOdlPADFWPpfBFJ+DftzeBcbLv8RS
i3t4m+o+FvHWnEYiHuST0meqGMq4bYG4qKfj5nVLdYjtPYJ/pSp9u03tbh1bD6f1EEvSJvGFlt9q
F58EnF56N8jy3cGr3JpXi8JNYb4slgetjOZOv1+szeJ+3TYPShOEpOHLGYRtDqGK6lundqyfjuq2
d6ugDn50pyX4shZt/Vj6uGQw0gjNWQUFIZJPM2VNNBofqOaIcHU2bVX3c58s8bVf9to5W1PrD9Ug
sWVZBtOW7+tq8mibdmv/w26XWQOxi5vmoLEgb1FutupadLjEkyDo6WcRePln7Y7FveIIvwvaUr6U
0o+At/DUvoWTnK/3bgK0GPe88wQPlt1O20YQB7ZteR7b9RZkC5anW0xvy1K9i2fScKh5jSSr0uU5
TYj86s52ur0/jlblU5G3cTQ6roteVVJPlR+e6FzaL4FsABQyki/ee7PP5+4wdhlSqCKHz3bG2sF0
h3tIVoqSIKLbJHR82NydEY4Gb/4rQ8/XO24Oif3BmSRtTwnG8xTWPOsklp3Enl05cG/VErLI8tXz
3udTVD6hvGgfN0dRByLxU/h2j/FkJTkODLC4ggiUXFv4P9Yhbm83aNXF1V4K1zvgMC8bwFJdBJlN
nTsqFmDeS3sKW3nc9zh+5EwH17v6VX9dM+EtL+ehDT4Pqytu91oY/wjlqPwEUdGoq7CY44cyzjUM
7gXn/XONxc/BF8Efjuw9bC4mANh1Wnij9z2aXCgmss/ba8/M5snb1CjT2V+CHssjAEiJ5s2cOlqR
23FdS/MMU0nvN+wWcNlip3EOnRfJDSDTuBLOQr0BdMHN83R0rJ9Jut1HHxLIh2Zm0Dep5OQDrxDE
ADDBtfWzrerumnG/8xZO9QrO8lqBzWCKBmyR1PCQeYU2D8BAQzeMZb3H183d03I0AWTPSADYLQjb
/VS0nnXprxu3GTMEgRckdO4w4Xv2vtHhyz9ao7d88pDTf6ZNoK+LVtV7Kss2/hQBHPpOJbC9m9XY
fa1942Kqrvc5pUtO+rvTJcItA80/Orgtzi/dfmkjrqs0K0rk8owSxWA/sb184smyZ1AHcfzlocXc
g2TfQRXB7hlOdytZ6pZg5Fvb16MW/udVL/5tGNTzl7ZqvE9uSAstWbxWfm0WnKeSvaX+mS7dEHRs
e3XrJLNaoi90mAmSVRkXN8af9jnRPMRbXKOtitGqXd2MqiBIsWxlZ7CW2oGxrglOlCbveBFIs16i
KvD43c7ISAjCjeHkjXXeJHqdIawHjJWS/JtqmE55J7bbPDo7UAe0YmUylWfk8VIOkToQNek+9RZT
PyPTz+8cFWxr0pEfmbQrzlHb5K2w4wI8CZN1DMIhLVwG9q+iWc9fnFV7j4GJPfZuYfr7oZfRJ79w
bX0ZN0XzOMp6+CaRWN9iHzHoYxVUOMUPuGA8WzuF1ASqQ8XwfzXZD/BxOALyEutMttggvN97K/yk
3JFUDhWx91SuK0fHBuKny4K52dsradXudbuQJBP7uoPK3N4Wz1U0YE1HzpCTkEYeZk4LUctNZ3q5
JKMHLDrhEw++CrG1xaGcNsyPajJiUFINDDaXfII6ED3lUzvl9c1sMEo45SK2L6OlCX8UnddfoV8n
imlXQgxbRvsjleVwypAh51u6RwI8XuSPCOhbCmLYZTI3f1vRbPq2tbALjlKCBvODlYi+lzVsMmee
lxcLNPpdgLgPrX2PJUkC5agF24b/4zWtzAFY69xUH4qukWM6gjJoMWVdib0ijKPcRLpF90HFItzS
bhvBt0vP3m+8qNBn/jxAvAgn3hCsnqzCowtB68g7Hg2RG6POnbOIF8RFjLsz9O4scLr95aZlOm67
aOgSPYZim8srnCM5HEvC6jJhLwJMVVr7erKKMQyzGV5Mn/gFm4xHsewqt4FNLrKd4oPZy+Za93oG
Cjj7GryH0Mv7aoN5AuanoI3Zqrm/qEIaRZAx/fLZz0fzZYp3a8p4h82N2qVjZ/G2sLjbJu8+SdGM
X+Ou9Yo0IEL5RpNB39bhJsuMnLl/J3ct2jsLKwZZPMQjRWAgfa7EAj5X1fxiu7oj7KiUp955YEyC
LOqjSX9tgK5BuGskX4GIJG/BIlQnM1zcxj2dBQCMOFdz/C3wq7k/TPNithcwMvaHiMbhhV6tkg/H
rOp56Lb4W6eGtjxGNuRNzNO9T2oQ9ZxCKuxerIpTN7HIuD8aUccYLwXxcLTngFUaB2prD2JRcXTY
VT5WFzO1bkgOvWebm6KNiVkMafGHwFsoL9q7gzOASwG7zcBgRXuCXemwg6Goh4Yyh9t9aHaME7BP
N4As9xnih/RqwlAntPvw0LX8mGxYJy69R1O4ZJbR+y3B80Quq1s9pR0VverAdH4H7JOe0Beh1yAq
vrXmXFLQ1jTdR7WIooODXQ/BxjbpLTWV31OZCpW0UqF3M3CojPOYDvS0fzo6tLD+5T1UzoUfbyNw
D4XTaR6qyU2pMZPW6NCFBDmIYBivFs+BkKU5kKgOYa5HlXgeyy7tjfHvVL01ABXF1me73EiFCoNs
D6TpjJF8OctxOzoOMQYKmAIZcDd2c0ODZu8f6lk5Fv/7OryzXUiYiYbC1x0NVV8vDfoquIeShKpk
12qk4tZ04Tts6dwwkWOgvjMQvwN6sbQ1ZgGvecw6OCUUrMa4uFs1xjgJhZLGOq2odjdYyjh0UoeO
o5ml43jQPPLlgaZKR26vh94+b9/tl2oHDJVMeLjx1yui6UTk9vroGC9+P3aQjE7I9eu7BbyOk/l4
RNzLGANHPL0lru8w5RzaVXapiASsxbHFUcWUjJ66si7QeNTFaqfD0FfmtvEaUjWfY7AD+Kf8/TAa
gXmnaM3WXldzZF/M4yjXZKT//1iyqiTKmhasesOUdsFmXPFBVWhlIPoi9yIRDfzipAo3MhnmxCOt
zLyW0J0xHs/TAKrMF69vpXUqyVIvqam674dwC36Wbuwp9q1C6nRhAYWA3VtjHRtTNDBlcmd93HzR
CehelV7wxvDakCZMFQKX6UYE3xpvrD1CdOGajTIvetjm3YaHmg9dM95gW61bdEuTaP6YI5GzaPhT
CsHPdjNU/WxJI6DaJiNSnS/oR+2KswmKdvtVlJWhKOnFzWNOh348dKAy4V2TH9zFe03kxHTRXCaW
tRjqzLptLnPXYa5X7rRlEoiJjI2GRK5zqujxwfDOzUACsHv+nPr16H2IZ5u82mbo8oGWj00JY7IV
gZBSoKqaiJ6Uhhl1pypC3gxP7gY8U0mMsRYwtLN1K9evTq6tlnhvG2/A7bT2pSNz8Tgbz71H+2u6
xJc5fNrO6uf50NHtuzWDTwGsLHz58Z8mQxKv8fjDUfP+Hr64fBL5MLWHeJ7qH77bcJyO626+blrM
713dlz+mAQsPkgM3fz/qPmALygfnaW09PHtXqk8XoTM433LFlsetssboixqVqb2fP4e9oDBvzIrj
looAsVq0AT/j11b7B8457z0dtOWBVNWMKQg6/YxIWnzu6UxwkMVnpFKrbAGoWLX0kwo5rR9GHZUa
vb8BfTA64fxjtvBsIVoPfgiMHK2UZDR65zhbTaV33pePAnAa5SeprNu2Pu80e1nm9z3Hp0w3aa/X
NEeYvkXIHAogYosd3O6+8UA466693wH69ZRjdP/e2UWAteHKeReFK5vVHAbWwxT1ANSXPHR2Gkzd
6mdF2FKmxEY7ci7UBEj0xsdhxc+k3eufPKHzZkWo2aQj5dQneyspljaKbCvxPcoeBdYk/gWHIEDs
rstphDumG+6bs9PAMe4dfcO25/akH4T3SRCJ4WcuOs8DOQ2nMYlWd3io93jZUvrlcORir8f0xdkr
+34mBLHSAJXP3UL4D6idl0LzifERxWT8bs0E2cWOA3zejWvSsNcxnrRWob70mAj8EflAzJLOVl6X
skj086pq8VjY9QyBVc/zl77JqdauUEsasIrreBdgT/pt5uR5T6XZvsOzd3DuJrTwOSW7DqAmhcc1
2+venj/lVP4sAJZa3XWWvXTXZ9aaSSY+r+DIMCL9v1qcTY/PfsOHblmI5d2oiivUPAvwRCS25de+
oTbLEOVMQivmpqFNNDblncM0rDrMcp0PRb7Q4t+R8vF8tUNQMbdWcN/YTTPxqAtihQE16FeroTF9
6Be24lTXOys2Gqzwp3Qt/eBptS7XYxRw5Ghmbuw0BE/3hTp46KULIuRTgPVteVl5yOPPxxyemOM4
uIR/ENuhs9HKyFPKuua53lf7RTdtZCfAy8U1Q+/DjyDcKDxj9Izhak0L+JNqwzVMWqujh+8X4XTZ
LYJ/uZvXiZDWC1s/nZrI/0nfw6fbgYrg3CzumLkCi0WahXG89Y3aCWXxnk1tTRvah86NnjvrYyu8
yQGLZ3xwT1UbnevIOc34sKT+m+ElNzyAo9Nfd5RcL9wQlBaSjbY/hEyHBKk3rYs8bfinX1HwsbZk
YAl9IFrq2wz0obAA+BoBCdCW7ovl99UTKtXys6I2+4Kdp12e6FN3MJ8r/8dsBlBPBD0WNX96c1/H
YfJu9ziatvngr7H9DeE4gETgbJgAQKPwmkurabdPvSlm/8opwSpnEjUIC5nBzp98j/tE9XCiT1yt
LRBqC+XNdAgaUY4HSGTe9YLbBO2mvfd+5G5HJcAeojwr5y3YjmFlUBNWyrfEGT4rluK28OuOe6Yz
INKd9aqPg1Jum3a8u6veHix6yQxk/mjGTQI4NAS1Il9yP9WUq92D3/t7ncKJda1rk7dznmBM5L8I
Z6cj1BeRI481CexD2Ah7TGNfCH1ZzaXziBwWZwDLLokNwgEPl0HaVGeKcxyQFGB737e9O0JkXrf+
g5hpj3FKQ/xIDGjLe2sJ1uK4Cdl9DiFX1mnVU6xOWlH4nGdOOz5KOIXfmbmgPtM3agiTWfYMXzx7
OBnaoBm1Y26aGVhE4jY51aa18MP3aHXHJos4hw2t9mhiUxK+YrwOnHR/LAC4tKe8ncL62mH7oPJc
TtI+AEWqHuumgLPp+JuoDgO6JI9ynkNZeZQBVG6tUA/bjWmemOsKuqTDz+JMu59NFvSOkQlHJD0O
xUnzY8FE18vo+NhXwdblDR6WcXAVNJHYKehv+4eSR/k0GsOQ8V7HEPREw96X/j/Ozmspci3bol+k
CHnzKpMOkiSBooAXBeXkvdfX3yHOwy0EQUZ1n+4+ZYCd2629zFxz9qEcQjmcF1W5ISUU3Dbhws+R
Drr0KIhh951+D65f3vkAUKasHBs3VM1GdQKhBIqh+qa8b2Lu3ys4AQykauQUumQFY5vgZnE5cxn5
QikixQC5CeBIeBMbgthIr1q0gZCx3qYtvG+8BobvqSNBhK0mk7XJ+1aIr7Vp8HXbHMUxQjEbZiIn
zUmo7sxJ136XWhV+zzEpIYtgdPtCwiVyTTBQ6t2cIAM/qWIRXeOd6ddDKRr5VuvzPnI0LQNUg+dA
tkaSeql2s14WSMDMAYcn1LTiuZ86JlIpUXDOCLq+j8QEtPgIBQQHs1n63xIzKCe6KWfDcEj8Uwag
1FtflSVuyiYjp46cbznVHe2zSn0jdUPxU0gFLboaZV3b0X3d/dT7VPPQeeyqG1L31LxamiInjFKl
/7H6LPo1UVv9nZJ9fVRLHeiEX8Lo4yhov5qIFuKau4ivqqcWuAcIMWqw8Cj1E8q+ba8mziRDQw7p
5lC/GnGBEexCsuW8JK1RO3ESNWzFYHD0WxMNUjsPG/XRAnr0GqbS+ChWhtnZmZyPrzkk0ZIbh71w
xp+YQahUfHjDzL6hbF8/JmMhWja2WorpgQJ3AnJMrXFapqBEP3XQ85nYbW6Qa4YAhlQDDPKkuUqj
Nm0J2eFXTWrVb4podGdVIEC1G7NvfspikOOPEAQhN0pZc49eoYpL53fKVYRLqjtp1DcFmBV4qyH7
VCCm7UtAFlz9rNzyFoY/DHXQWuilJ0S2haqKdFcVNCNyfRZQcoDlGtxVfxFsjGQlArYMZxj18xLA
lr3YZJpW2GDVrpGVus5N0p1U5JLyEYKp9Fcy9nUBCn9OT3mK5+lNfVBS1qK8m7lW3KvjZowpa1ej
nlXOZCQqM/PpEvVmnweG2rg5vpSJmLwSENDHHWXC/CBLk0jXilAND2owxXfy1EskjaSBKhzPBxLw
4DWoTKdmW5z61q9uMlVWvtU5kf6ZtJOiOmi8ji8TnXXPQTFl942e4GKDAI/BhEW+8hhqU0EH/hQp
NwJl7nBX5EH1GvbFgkAkBknsARq3dtuJeSLYfWfxXghTF1NOopj4oOuAWuIQmkt7qPL2d0/DxYtO
CBrgbyjcTwUnAW+CGpflFfoQtU7VzME3qZUAE5VUdBZVjZByhVYMrHOUQT9tI98pnUdlGM8Z4mQl
qUs1fgVRRxAytf2vEWRxZofNcoqbRo2K3Vwm+VNBQZgDbaFi7AgkBkSb2kFo2SSdSEWhKBsew7bM
DadW5Zp3eOCbNlWodiHyHiHJ8VQUphSJZx/gUBOM7TlofCAW8QK0t1UV1V/waJ3wRGyenhSNVDcr
Hwunsm6DW9ppIM/1pVzdy1JLDrheIEpcOE2DIDIpOtM1SKo9klQsn8VgkDUPZVXysn0dSTdgJnPd
oa+ExBXxmk5VOpaMycHOAt7A9crPU4dEjCtUChsetpSSXa7AItUOYu9JCJVyRBNyEneDQPkdGx6M
r2ap+Q8aXgzrpAvdD0mZqfLD4BkhMyNpE4G6MISPkh9p/gFK1uGEerqZbrgKGDagebyVhYboHhXY
vgrw3JWafFNWIsJLP019LajYFttogzZx21StZlvQJ/9Ev0V/18tm+6NXW9QtJThDrvKUUjyeW+FT
llS1V/J4iPoSrQS7ApngkFxsVGzFoQLZM6pCecVUG6ANhhyGzkTL1e+I88MIcLhvGjHT/5RqmOqe
UPf562IeiNKoecDljSexN/wxg9aQeulzZQ4S/Q6hEuS8UIJJeoYcxU1a01wAPEb3b2YjRdFvJhEH
FiGci961/CIocYnU6DBrORns0genTgID9MemEqbkJrEKHs+sQkOW41MrB0RNI3Ktg1ikxFB6cie2
Y/xzKGbjJQQPDiAzVMTvzVwRFGkprDvqGIK2CWSRHsOgE33ccr1XvnMK42ug+D9Hv0FeV8lLvD0j
wj83ZlOGETJPxV0sl+CZRmTYESo14yr0YhOX3e4FIlE7plwH2Mga5D2gnND0YLpDm0nPBeU1BwyH
tVJ4huO8F3dhU3ElSPxbt41cKrclGWiUygdleK5kXk0Onzr8kHPkhuw4ifWrvgH7ZedWET0OE+Uy
clKDdqQHe+CEA64MvQ5gXw03VIkmdmYkVDH0WhIPbFwNViMZhYfEGgOAbAsAsdBQHNr2VR9hcP38
uaaJ9GlQmuImF6NR2cVpKW5yYWzVLca1ShyjLdpQBTVBShA5IPIJaX9Icuqf0lJJBFNn2gYdpf1u
tLSMekMW6Q0WSCbZi1AKjQ5w5VPe7pWE+8Qm+DU4plbTKXz05jEZIhTNGoX0+JGmMrIH+ZjoBtoy
Nfhc0hJkK3g3wtbrSyNVNigFkdKOO6V+KmJ5+D3kvEEwclFxduN2qu4NSxLSa4C+0VWMtcgcY1ii
KmrMfAjgMlFgG/heT/CQCld0LVLGNuYhflVDdfhNjY9R66RJLJe8VWqeajUjIYzCIeLIC/8tVdfc
1Orv9MGV2lWoFdE3QAdti8PVIzLbIroJZmSklSVxaiTOUaAlpdZc007bHHuA5gjRku6adygkllF4
otY6yg8gLOYfOF49ePjRUP3msQ0SWkG8GgouY48gcfoKy/fwNAbK2G2pyZuFaxEVg7HoBNghia9J
bgfGLDxbUKJB22Xq1k3YJVYIGiw0ca6L4r6hjA+wSozEHwLwiNydo0TzPcAhFtAoQtPMVRswQlS6
lwugdhNkhXJu9shO86ag7d4aIM2o9FkPbVGZ57lTBpFi5cw06VCutiBth+PcNzPptxnL4FIY6e4C
QNMd9SEpqchpmsljBD2C4nZFUcP6AwoQJzPJJnLFjYbJqaWEoN8EGIKiNH0kLbgUIUwoMQgcG+q3
0Dgm5Wz4u4rccgRJEQ4umu4yJUNKcLm+gXashJsJKjVzQ+Y+4W1SZEpzKjByOOPqmXAZ5WSZohVi
rfc4j0PvhTCoHiCTkciwiLkgEBw3HN9hFGFVqOJs8u1kwrxTRyThs4cVnGAawIkBtmuOpVctkRP6
h3NoNGFb7ZPRzZRe/RXOOTZQiFCjsQUlI0drxWCA7Q5jfVenVfoNYKJSekT142MfhFm4F3C8qW1E
pXI2AhmGrVEqOZGtnrcSVUNJOg44N69V3Jv30AVbgI9QK/K91Jpp6ZwVub2pzUh+CQvZ0BCkH8X9
rAVFeaqtoj4PU66JYDdMEOzF4tpnvpLUjip2oMLwyAU6r3O9+Z6HKXFuDC0oRh4Qp++SGVfPmANq
SPSYAclV8lQQAL8J3S1mau4dJU7AOJYxjEZD9fYOqK3V24VYtEdMI3VicET+E50Y6W6CWXV0ATxQ
HgTmUz1P9Mc1bgXgrTqgmyL+CcbcVLaiQI7PIU0g8ZSIOgqSGBfB9KRBIfyEeLz9lQVyM+BQJ8Ej
HLv9eQrrnhem1IPXqp2mP4EBzG6T1Fbyw+KRrj2di0UloorNCgqa2AAXOuFyOpx4it1qKHBv6GLA
8SP0Tn6So89fi9KIBluCGv6RKi45mqFpp2NRDNYr3C+geagYaxVVgDkGsqwI5q80zuYfEbEVs5JS
MG1dZvSqE0ex1i7lPK13xMhIXyK4XRHukWba7VUydVQ9o6Wno+ktwKJ5MWeAT0SRzQ8o2x2aYZLR
0zbkQeMeqEIIyigOas8sLWDXvC1IKpmBOgcOBdnqBuUxcXINURevtSBHbCCShrTY4j8m36sCq4wT
B/Sok0tMP4DH7Cdw0/iWvtYWnGEkZ4IHIty/bbFPoYObLxGmRUV3L4MV/1ZSu3nQdOoIKq/jdVak
yl2cKmp+ruKhg2rHivppJ5v9eN+ETQMN6lwr0ACVaetvp0KJ77pSacg8DRNNK5M4k23Ed4E0dZbN
xPSIkgTdi9SCcHFsKr125ZZb4wVtNGIfraHO97k6yh3tuIOKtPkYatgHTWn565B2np9lNJeCA9da
AaNBLE3xD7MAOLGFIqP3jz0xDoAuw+/vRnBzv1VCA7ZaWshc8oBcu6+GwMkmEDDAG1ox/THUo//g
4+n/ghRqSbNO46BiCPABPVpxlGf6QUB6ZLQHPVfRyENet5K1rdIhocpKh1C2G8F33hGrlAgbx3ID
fF6jOWiQ5kpympRORDuR5TQFYUKSxPV92mTwIw3jltw03qZGV8BVXAO/cyMkJk2KBx3PE+Aa5VGe
qujHaILsddLUwMul+6+unEo0/ds8VsEZ4fnj5FJ2DZNNoWT6vZDJAHk6SENuG0FqZ6cy/W6waX8D
zVQaYvGQGNH0Yna6dK9T0BI9yZ9FwQ0ti+IE2lBB5CR1hmuaCkp+lszWvEO9sXgWhUYDsFQUgexg
D0kfog6XX9OSJuT0NdfKK3zyAD6B42b7msar3pPgfW8dPo/44NPzfJjnoQAjQgL1V5NEwbNMNg1E
bTVmEZVYjpgtK5kwgRTsF9wlADfAAUDgv/v5FKouiKSZMrxhllsQ9nynArau4N2j+oZzDCTf7hR4
0rygbo2bNtaEEVOdShq5vzh+qsskerD8xLqlbEjGZfD9WVgSXGNhm7pAa8sYqbj7E5btFaeBUEMG
ZWm3Bc0ONo1V/g89JFWxaawqVt0JLIQFzqudDuqsZ3BdiMsLE4tVGnlqH5KWTUF0KJ6UmcZpiTs1
jEo375uiCWrH73pye/A3yddNP6vfggQrZkNwGaFARFiyMesSdwby5vrPQMPfdVRlrez2tUi9PDLp
KmClOZCO1lZBavfzJDzRgMgejxOU6GY0Sw/KaEDVUoG7lEmN4aLZQ1LINN4kuXVuE3/WbIL1EKfB
lyQuhCgL34ZImb/5Ud9JAMKXPDNkcN2rGjdK5cwDeRhnRoHCX3gFJwpu5Ixus6kMBOCzhNX2pBjS
kXax+sa0AgDHhpTh2Qeq0SIWZZXDiKWnPC83E6XeeUwGfwNQVA12qdRYZyEPYdGwLCr2V0o/UM2g
HN64Pma/ocWCt34vx6ol2E2LlnKb1wKxaEvZ3SNYzWPaEOOiOMuTBCwAzFhDE40vUu+iR67zqjGc
SrcWR0l1zJkWaGcUu+61VwZh8IauluKNFVoJdyq0dDwtAKgz8LkgiF2JlGD0awxIzHjdLEi9kxU0
wOOYTQmQC6uSowP8Y1Z2HPrIvNWiJK1cpZ9T2rQKMHYnWn4oanf0KbAYlZL9kpJcajZTOPujO42k
rDZBiGPsSqxi7c4YcXyLmCoVC5uWgkRWSPbvosrAl6iQvhAAevY4IRN39XeajwiqR/R93BXtBMPL
IgNwRBChfQIzq1KELBr9WGnUnR1lnkqgxWYZw8Wo+hLIWyyXLVBIuZF8CcjLSCYVJN4ALNtN6R/6
Vfjl9K1IpfikgkoXF8AguWOysQaBaFH+Mf2e4I+8LrlCsod4XLFGwaY1UvEFj29oHUKUHBe0r82T
VCqVtPVVc34JhEE80mLai1c0kym/Bk1SluRMCjwTLaFgT2I4nKmPivmJ5gJFAsOvdCFldgQOHEBA
3ChjjMVziOhB4hSqyIb1oqg9dE1NWbnqdMq7idhY+0kI2mE7sN/3My/4uFPJZuxjsifnVunJIcFx
1l0DiOCVLECf3OAd8FykYlP09tyQxNiaUVWTwJLpJrgnJ5nighS9DF4qT8yznhWAYXluglOVgiS2
e1b5Owj1/rQEekBxxJR+MEEomlv6JP2fSUkG2emVkQhDHc0UmAiSKs9WOHGZgzKcDPBZKemKLIZY
14MNT/2ZkmyDGVYuw4dQzVsiX9GqnuEZ0lOSbHn6M5CqGhSEn5BSops7LcGk5+WDVIAAwMiCv1A1
OI/tqEGU3OUWTy/WpM89frwCFmQgVauBwsFtBCetpndqRC+DQxVK/6GZtXHmDWqUTeEH1Lk5urUn
tkGNi1+XSuks1nnayDHJHS8eW9LYmjkDjAzN7LRgUCc3HKvxiOeSN/ouoKI9eaEqmRXUcpVwbHpe
zV1SFMreJCci2yYE84TwxVhKp4ZmwF+1L84nnW7R1h4AVnS7dib/dkvvmQ+3qWAUrE2oaoWHildr
XM+tnpaPxAXCo2CRGKUMVIrg8/UYL7cdSuk5zWdVxAckPPppBXEv2IRfYBR9iaapbVmBGv9uoBpq
UXKxcg0joZAaA2cbkIQHABRN30CX9uhtWLQubZSSXh676Ca0aL/uuF64BP4mN0A8AOpP6BpESM7I
Qq6au1Np0qwK4A8FYVV+EbrCt7uk6rZGMoy3gpBC9ir4AVvXdm6adNL26+HXDd/L8Gi10o5vQmNL
Fex9rzU9rHULbCWzab0iHEqBMnc7EZSgQndneaJGYdmzpgZX9ZgCC/568LWqGAJzjC6LIlVHRV/4
U96Pjk6YrlG6y+3E58n1asnnImXIAnoJUUUErIksWkBnNvXziIiKHlEvyUGb4MSQ8K709unCJ1r3
nq8/0YpiBcCzX9UZ2xEUKnaYEqYbB5bs4Co9VrjCGB5q4TXdaF7aDhr8Xua0zXMyAPIQAA2fSDmA
J7EurNSaAuDtYyFiuLDeSsoHZrFqxEJ3KiFxngWkW+mdCwB2pGQjk6bQC/frVVhzQyyjLQwfxsJu
CiZmRZNSDmqOzDtIEODA5g81MhTgcbRL4RaO2vgDoV/5AonOZ8cQyj1J15YzKGkr6gsAkk2RNNTh
aQeUb3VgJri5EljcVhz3oOesbZnTu10o+r/JPywShzpIY305gYwvrU6gWdCBCP6Fch9EeLRckf6N
ym+ZyluwJxNEafvrpf040ffjrc7XpAs0ppQljYe5OBDRDtNxYtwr8BgKWPGqdSuzqu4sLQ02X4/8
8WQzMuQzGqTGBnpUyyf7i/KpmbRCilRONgpJ4iEA28rDWxb/yNXytp6IBHJs6MggifN+FIaOFKvi
RiuD1B60BfpmZtKBovxwb4C3vnBuPt4L2LcxH1SPKQiym++HM1XLtzKBk1q3vGYtqWGHjON3mmuk
3dfL9/FOqPBsGKiRU+6B33dZ3r+Wj1auuh4j3ga/kqs9Hgy9WLQPRw4AT7qSa9K5F2TXPx1RgYiJ
DnhaE9bshRIRdpV13PkyFIaf/kSiy2rjJZNYh8ktbI3mBZ6Rz04I0gkmjRAm9E9rdvEBRQiVyi3W
uO6IV6y5bEq3NJo+/x+OIhJEcMJLqsqurdYyAkyOR8FazpVRgXVuLTBHY3VhlM/WD7pyCfAUKihg
4t/v2GCA001CRmlBCOi0FlrzLg7l2hvJsVLBJxf29RH57DBaogV6ALcMa7a6YXpRa8FkLkdE6q3z
kEMM4oxBYAhel+LUXLAka5Ki5aZZiiGyiiqsEWuZksLqUnxgOo9rKcheIwp64EMToCtzeW02+SJJ
LLT949dT/MR88TBAQiZhK1F6lt+v6eybs6IBErXhFKCjUzL8bTORb1WyeFOlvkkWQlG3qgLg8cJ0
P9lNSGCpNsPJhHFRV45KL0dFaFbc9MbvzGeZxuuYt1jqd4iVdZuA/mjv66l+chsWhwxpFkXiSVqb
lmawWjB2KbUs4KGuBrPlphOUS6rkn+yiIcPopkuwFEH9vJoWdDVBnC93zpcTaQT1njTxVmkaSdxI
uQgaOYrF6SSB/w0vGLRPR+YhoIUNsUD40t9vpQ/uf2wzNBJisyOOphnGd/2Gu0GSpJF+YNsBuw60
cvoXBv7kmjCeiHcB2TX4tuWD/WVJa1reDTpMWdikHA9NLvYeTLDC2SKDcsGifTJH6P8UBEy4Kotc
+PuhqlSU50HL6M6n988VaqBlo1bTeBtRQDqXwJSfEsm6xFf8yQSthRse/SCNDIq42lMapuFg7rkk
kQSBjlgDR6K1xd8GIl0K/3xILTAfFiobyN5Agvl+gjFN5+STmKAPIZBrteCYhkq7xPf28Sosigsi
IqsajG/6mhJQ7E1UPCp0YAQIBE7JkIDnC+P+giv2ySgLNx7/YD2h0F+Zz45+lSzXLIrRBhjRUso1
0Dqh/s/XGi+aKyfDoSiLsJ+9X7FRDPsR9x2QBaCR7FRDrlO4RS20l+7XJ9PBMEuw2Ys8cpyE9wNR
UVKDnPypPQ8wk0aZXDsAFi8wDn+0im+SovBlIRGP+7OajYzDMow5SU6mmxwwntHkRQ34j3Kk69+j
w7qcnv/1yEHGi1gjEHVtkVZZ2Y0IWDf5AzxmRSkJ2UKz3JTTOLpfj/LJxAwTu6iKPG46cd771Rvg
bw3qpCIUtypKhmloXCMm02xMowudcgwuifN8Ph4hAEKm+HdrVvxeFjvDIK8DBEFoqP8hJ0p11Q/o
tInFuDh3Y638/HqKnxwQpoiMGa8MnP8fQm/48elaYSGnMI/o3C2oLhTt/O/nHU4eEmOaslhda0U0
bDU6Pe40HdhdKvq35kjDUxMn0wX1yo9+AakojafE4K2kJX51d309hG5qoc9UkLYDqQ0rC10zwz2Q
fWtrDSY9uEkwUsJr2mz79TJ+snO4W/AFamgVSuRS3p+UPhKjqkKwxC50NXiiBUh7ojVPbTZpAW2H
rSdAijZfD/nxWUGYgqVcKjm8nutHOxzk3BpQ0bZ9JZ+3Gqisl1SgInktyITntz4dvJJdVCH53K8H
/uTImNB6mlxAk/u35ppF9xIHFr5Bu4et6ibW1MxuynL4Zz+W6VnwXso0XEH5vXq/inKkl98E+GWl
Zr6lr9GH5E3IDa5CmmbahQP62dHhaSYbuKwooLn3+9cpSGKBUyUuNcdoC7cX2Lo0EmCl9434CB/h
dNRI2m0VnOuHf19Og2VEbcTk+GjL0frLEzEicteBroH+B8x0K8H55BVwKl6IUT87oIZMTIwPqRGq
rnxmOJ9KBcZ5kMl6YtgNgIUXZYTVE/xttaNPpNn9D7MilIbolrAHU/1+VjN0KgUtgpxOtSgjly73
UgfmBUnWhdP46cSI8hfng/83V7E+zFTAQmFogMHFp4cAZWAKJk1hjekuyTSxuZvp/LmUCftk0EUk
hbiHxeQJXz0MswxMuZzps5lQbKNGRQvXBA6+gNcmyDL366X86MlxOIhQNeJUXgVlZVuyIaHLFlod
WqJamoucaB6r9IneL6Ma6RCfBvlSVPemi/I+H7xIphBZmawr3sNq98bMCgOd0oRtce0yL+pb8TiM
MIhZUZvvfJPSkRRVzTYEGYkGoEB5yg4mg4JgBkfehaP7ib2xID7BpCs6tn3tXoYDyEzUoQqwNXXg
IaQLhC+AKf7rVf58zn8Ns2zDX/cw1tu0F33Ub/x5HnW77hZyLaQiVc3JFKs9aVko7MWB+pqZwlhb
ppSiIS43UeWJxQs6VZ+dL3b8P2EFLMPqthaQyfmGypQDsOOOClr1t1JXCZAwMTj0DTHa15P/bIlJ
fvOW8HIuom7v567qM9oU0DLahqZU8K7RQWRM2XBhVp8dZAMhcQlyfIW9XGb91wqDDFbTsSNOgEKv
evbjgDpiJQevCG9fcgU+nRAx18JQDrZXXC0g7MgABCQcjhoRcdevQQRSqAkvOByfjkJTCYaH3Af2
+/2E6GvySxnZVGSCg8jcQFOkdi6RFh3QX+/PZyuHfA9PK4l3kg8rN77GuTdpamUgoRU3Ash01yh6
41zSMXz/vwwF8bO1ONZogL+fU9aMTWsJbFI5tuXJ9NuQCqcJjBc00RB/+x8GQ+2KFBwutrSOwqGz
CWGHxuHtKcBsuq5F+BKEuNu3abb5eqjP9goXjQcQOmZe+NW8wDCpepORulEULTtDZWHe6GZvXrBV
y09ZG05Iko0lPcQLseZiztNen6KZc5c34CbtDqzoHuM4PIZkqDZlR7fP19P67GSQ7AOiCFqJGtbq
+VNamsYzndIZfFq5E8+0x9UxImH49eGFzfo4N7IlKoeCh49MxnpugypZaQOmeummrrehX50Lsz4A
ldN3Yh31Fyb2yWgmvMvIJ6D5ssDN3p/DoVME1MYpr2uDoB+CzBIekHaidUfq5lso+vwL/ubH80Fm
XUI4Bz9CptN1dZcjUQewLxQ0tVNjfy6leSLnJg93X2/Xp6Ogcsg1JpVBzfP9rASh18cZdiYQbTCw
qn1Q3wDhvKSp9MnaLb4QhRaCA5LOy9//ZWhJ19MdZYKrz/upv5Ukf4FM0PV7ULNB/y5Xfvrnn6fF
ESTJJMNWT4VnNS1FT+soCAkJYBjDWc/kX1Fu/KNGNYkF4gEVs4RB5/FYu5SyANlEPveEd4UCi24D
dwzZZTV3gGLQoCayZxdu88fdwq5ryG8SU+JirguCVV/SgdNb4PnSqrs25tg/it2gDP9s3WmpEA2U
yw2su2yurLuZgfcBAJLAjNEWXpZkv+cFalbr8SUZrA8T0hWJCNwQCZFl1MtXlwqm31roRBoRpWqK
nrNCKL2kDf85P88ohKa4E4tYAhN6f/wAgoL2NqAbrmnDrewkN6HCGaYhUY59VwLbixsLEB198lx+
mC6ri3Wyz+a5mA0iciwIFcf3nyAl0lkafkEv1SlYmahWwms10rJ/ff95ThaNLR5mXmZM4/thROjh
O3VJ49EWZrqWMvzOARnvvr5bi6/97kkh47nIhSy1cGv57/tB6ihv6rbRXzp6hMtCOOvRLhONTSHJ
Noo3ODg0faHXcOFMfsguLKPSbERaV10Ig1Z7CJYQtt5Rfxm7gxWa11nvyYXvpHrszvPT1xNcD0Xu
WKT6gEgOGVc6oFfGI4JXYgYaSlewPgY3sJ34Tjdk/ZUA37on6vSpkdkLva8HXZ+Qt0Gp8VPTlHEx
1qm9GNYhbSjG0Ia/IznTH5B6szmZ7tejrF/n/0Yx8XkVZRHWW903itABdMBMLaTNaQBUIiypWFiU
HPrKLwEmPhlsEQuhD42KNxIZK6tfFwUyZdqCRgx9xhpK844HjRdzbP1/PPjM691Qq4Ov6b5vzBVD
0Zs40MSQ+VvIVf7VZVtGIfODNgZ5NSzJyi52nRSCvIedESOjbQeqxhTbZmPz9R59PAlUZ+mCwE6R
bSI/8v5+0XEwx5pOc6IflSVRbBPCsJj+q+Wl8vNulNUtJiCBE2AkeIQQ1LfhzXoWE+n565l8PACk
I6BmRZxjqTYZq10ZU6GVgxkqNUSL9F/SCJ9DSoPuwithXJJKeju6f5slHAwGI0VAtYT60lqhboAj
QZ16qlhU0WGRwWcUaNY2mutayKobwLfFptW7bgf5q+yMUSzvYclNL9jGD3tHjIzmiQR6y1x6OFcz
zioY1rPQeLIiOgAqaBadUU8ueVOfDgLCgzWlYqOL60GgfYFGOHhOpiqzPKVStEOOVp21/afdWxAx
KoEQJRQGQv9kZSu6NB2tUB8HGzG8EORyaX6DN4UWUjUOL8R4qxn9NxReLlKt1LCRM3x/5BXfiJIc
59bWM5q/GybodqkgXTIS4vtxKOhS3GLZVIUN4pVcFxf4I0mQQul8tT9tTjt3s7HtzdVxs3HdzdHh
90eX/3ddx97xK/d4tdnbe77meOS3B9fl73bugb/zDvySr97s9yd3x98e+eY9X+o4e37aZmvzI/nx
y5dsCr5//7A57ff8NJsfZ3vLX2/2G+eFL+Ej2M7yJ/ya33i27eycHePytfzE2+2JH3/luvyoF/5k
79mex098co/2fv9g7z2H7/E8z/Ecx1m+zOP7+XnLD3Ou+cWRmfCJ7pbhtzvn8Ogdli/1Dnvbc24c
l18z6922YPIOn27j7a4dZ7M/bpYPymfb8p13zis/dceXHm7ud7v7ZZlYqOW73eMxs5dh7x3++Osz
+Ja4/P9b/WHH1oWaLK4bFdjS+bg5vew3D0zKc16d3cG5vzDSW7Lnq5FWxr1t6lRuORsb9/z04xTY
J9t7vnFE+8I4ynJtvhpn5V00VVPSv8w4bNHT/u6OfXZYb7Zkd3V0rxznQrV/lUf8uISriNyX2iqG
Sf18dF8eOC3s09d7BMLlwpSWa/dXeAc+m/4j2JGO56vN1XKgN8e3f/j36WXD3ThxVo8vx83L8VTZ
XJzjywt7aV9vOVj7u+1+u9162+21fcMJOzhXO47z8/X123G8tp2bHfvNzeNauM75yrG5n97h7Fxd
cfoOuwsm/OJBWF61v2ajikhaxqyX++Q+cG9YsUun+s3d/+oMrOwdVDs0MTLE1eblFHhcS677abnw
LNsd/9nbW3613OrAZoaHPzu4PO0/7m63+zPY5/tLR+StIv7VB1o/Ka2pxNlyKE/7h9PG+bPbR/Zm
u1kW/bjBxrn3x8VMsjFshGdjA53lt+5p8+A+7O+O7lOBbdvaT1c/NvwApnLa2tuH257lc7Eid/st
5847cM5L27t5je3DPVvturLtnjkQL5b9zbvBkmxce+d6Z+zQ4bgYmK+P6luA/NU8V75VUgijInFS
MdhH+wmb29t87uftxr77zzIzPYzoleNebfgQHnb360+gvPkhX32EleM1Q204DctSP2Hej6zCcbFr
x3v35DpX+z3WevfCbcFYY/F5JbaeV2FeNxvWnKdnt7wC7hObs3lx96cTBptzc7oLbPs7p2jDnvBK
eAdu4RNW+2C/2bL9dn/a3/3eB/bvu+WH/ng4vUT2w2z/COw9xg47dLrjt79/cxqx+Tvn5h4by7/P
u3vvfvfHweTv7u0HXpHRtgN7y1X9fn1z8/3msPO+7Q+7X/dnXgrnzHPgeN69a79e8xDtzlfuPVfU
9g6Ha2z2YcfSu6zq2zIz8z8sN48rI/K27I68y8crZ+fdcNXfvvDxnj9ejMK9e3V+euIgOr8u7MjX
1gvP7f19R1apEAyeGF7JK/7H2d0eXZ48rr7tuIf/HjnnwjlAqu5Lo4mY3fthk94w+oJhGZPlOJ64
/1y1ZdTl9a5sbpH9Y3nrMZfci73NF2IdNnfLq8xGs/H86o5v2Ns3OAQbfrV8736/veHfu3sWzT04
5zfHhmXdLK8mN+qGm7t/cxd2hwMXcjnqm+UMnjaLOQ3tHUeI5cdab1zs8dWyje7u6Yin4+5OLt/z
9QYsr8P/Xwj9zfkDkfPmY8rkLFZ3ci4K2D3zkAboUIYYF6Kaa0WcL+Go1l0V/w0D6GPRRKaKoK22
GTrDHliTQHdjr9W7eKyma8h9uxutC7RtSB2DhvtRgx+DtvohQdsO/pou2GvQ6Tl42pfir1Vs9PZx
dBAaS2REnvJDmdjMZZiNYfAqpjG1GzVJr0ZYpjYRlAPHrxf4Da6/XmG6F2T8eTCVpCzfHzVVzVDk
mHCvw7h+6Oi5htFU2c5+skNJYqcV9UsXDS+dhKqh6t/nWvc0AgycSMZVbbJHLuhS+WjZ0tUHIr9i
kmexZLob1iBuOl8hSzFRLhKl2lJ+Z9DyJ4e8AXx2C6V5nmySaM7kO6h6o59zhEjIBRD5J4uv67oi
giAHxwon8vsF8etZ7mBl720Q+0gr6EXh0tZVulUYpxcu+ien+91QK2+ikiY5nJZjF7a6sE84ENfk
CLsLPtjno1iETjQYLCmK9xOqYRvx85Q71M1BuJGtUdiUMhSgXx+kT0ch2y2BzAIboq/OkYX4VQoj
LueoiOMXyGqaG6EX9LuvR/nscIDA5UpQtgJSt3KOwMEGZZ9BdpNEUrztM9xlGnWlwAv+j7oz6W4b
SdP1X6mTe2RjHu7pqgVAghRlzZbszA2ObMuY58D46+8TkrrLorLFzsVd3FMLl1IiAxGI4YtveB8z
Fp/UBrEtfWiagzFm4/3fb9rVmRDkcevvFwqKN5U2lSg+GMRML2bNmh7BVSlnKPBY1yVivyja2vY1
V/JTJRvvh5Z6RtzgZJHj42RLePsClYmMG6XLkFVzzfYiy6t6n3j9qSSY90PrkpjFq1NdFb/7cRpF
orajrTbl4qOWcKva1uNoup+j1T6MCOshpS/2jtmdMC6l6fh2rRMo1hFxIvqtUzl1ZFpSFj4RDakW
BEHQkPrqNfBa9o1mpHaA8n+TIKXdx+TGoJyePXz8Ot+e7PJkcTXcCaSZkhVDpvNR0+Q0U+Of07Rr
UydnzFG2rZuk3YKgpAZVdKcCQn/VVZM8FQqmSKbFnfH2JS7aGpmxjkxhP6FCpc9l9qWI4yik/C1D
c8Jp9iAiTmGZ3+9lMkuLzHGqfZg5x0kMCQho9GqQvUZnUglytVY2udl7YYPs6ebj8fzLpgiloM2B
xDQn9tv+oZ+7gtFG+w9B50nnAFFzdRt5aVWGWrZq9v7j5t6tCVDI5LjaJlNWplAendjKjKSNa1EY
a81IqikdsqNNDs/241beTRJZQEgTMjPDglQv18wv1z0v4ga9Ig2KfnHp9lts86zaFHZi/aBk30Wi
tsnM8OMm343jUZPH41igy+ACmgpQ4Gg2mpk/ZY4mNmVbjCc6924In6sjyTzFuiKd0D46F5J1SVSU
KtMgXtrhDAm5MqBkuzoxL963QriJ5EjyzzhSQeq8HULE3sfMaRGP8fLe2rbJuCKkaa+7j0fteHVh
u7CqWFfMct1FIP5tKxTMa6A4SUAeoki9nb0RlmU8nC2GM/pwIefbsV5OeAzfNcmI4U+W1XSymO7Y
FV9ojjEbPfWtad9pmxmsjBV4tVCuNQQvrzxXSBnhRWw/7qh8/b/umMQqcU9SZPO8pvFJvu1oMU/D
qObwOUWY+kMwbeudcaFvTkWcjhxDNpvG23aOzhysxcFuC9ppNn8+VBuQaP6Pw/Xjx515dhN/1Bvj
bW9mu08QZKAVfUeepw9ibatdor63AUsXWFsyovzzzj9ANfKXLx+3fRwTeNdDOXF/XdtdXpidJJ0q
ezOYAmoT/e/OhXP4u+fq8UjKBf9LO3NRIdNV0Y55E+1a1I4eqDM7RCfmxfHpfdzK0fGCSlJWKLI3
awiyLUDPOaiC5sRafndPOm5Frolf+mKknWZm8n1dtNtvefD5ydo9PtydAppr8rV/NC2Otl3qy4pF
S2mm3VINFCAL5T+ggX61Bs49supnJ2aCnMsfNXe05XqAxNk+aG4KvqHF73+v/MPP4O7hRDN/sWH8
unSPYyZlX/UOCu2yVwiTBsTwAlCOgbuxN4+7P/rNPRKOp17Yie3iuC4d113jJbLNccPFjgWWbr+s
/vf7y8S/7jeP3An8xM9OHCyn3t9xzaOBdppeyPe3BN/WUN0BKt32YXKZnkV+sRv8EwP71mv+bq/S
j3aR3ETaAtUH2ckkKPmf6SPEjnv+1Pw/PpuPpv9xJrWpQIhMSCjzZaGhP0ZUqNbdcBhz51SfTs2V
o03DdbLereRCc62vQ7RPQVg0OgzaKkch7lQe4JHb8f0AHm0emavoFjqwLwNYXIHP2jghaN7gPt2k
G7zKCxux6v881csjd/r7ho/2kykuQTy1NGzc6Yf+ob5sD8a36JooMDSU5nH5XB3SK+Pa+nxixpwa
3qMNJhZzatdyxhjMGQSxmJ/jHisviHwnaLbVNt64gRvYJzbpd86W4wl0tNMsepUXvVwY5IWF6V7b
fC4DHKuR3zC8daj7J8/xv9oAyNOitlKKGFBe93bH7nO3rFQ5ZdstCEzWh7HxsBzMwDsvA8jKN/01
oJFdtzM/eWcnRvmv9tVf2z4aZWT+loK8FWyVzbS1H4owCadw2eRhf6bvT/nM/uqVkuZBLgm1DuQq
Hl0IMvgh2dI1vd8B5VE1RFFQDTWXp6HqNtl683HXjjcCGTijjkknMZLaS3JJ346qLVI9SgpzDRRD
GCGylcAutC4FfbusJ7Zw8+hwoikKbsi/pDTcdZArfdtU4er2rI8ATSPEg85rr6oo0zKKE3vo8ejJ
VkwSi7gNSBGTY7+KqS3wmHpUKAViKVdogTuHbiz6QF308ipryvKeCnPt+m+PIh4crlUY7eSm2XL+
/GJN1OhXdX0DQhsOeLNFLp891RTlDRSh4tRclFvYr2c8HeQOh+OG+kiLqvijdQAksVs9R1kCpxor
L0CSrL9Hkxdpy86qjfxzoY0CHf7SaSafhINe8ZGsLq+LbIkeLFGJGl2ncRzP2tLWb0jybUE/dmnj
+o0KzvLjcXlnfJMKR8oSOQhkmXsGKUVvB8aEbVYJx4Etro0jKDiliBd2Q1ACyWbu7YgCFtsa5ywE
PD8+diSEfY97L3Y3Gklba5g1hn1KeOjYvpSPZDA/yDpCgR+85NtHUtDOTFWtmQPIVzn8B0P3YYSV
f5CPYSEk24zuYWl0jt10nE/smu8Xm8FLo2oAfzAe+ucI8y/TBIF9ZVoo2g064f7ZklN7L9CEvEII
/VTxzl+0JAucbbIj8SqQYv22k3EvScSevqJynNlkuFKCvqmXDBF30oeePn7J79c1Lkx8Xqg5UUKr
HmdKxo46lzUKo4GDQuFWdDPczTY+cUd9d8nhtSF2YVApQ14fR4Ds8S9jFxOcMLJ1GINISSJ/BvTu
Z2Vs+Eyo8pAOa711iqjY6mpmXpBkWTxZ5aKd2MHeLz2egXRoWURO9v+xp21ZxymuW1aXC2LD3sZ1
pNyZuUqphieQKDyDKoHC3t8eXbmPUXdNBraGp/5tv0srKY26iNA/6muECRczD8vSMfZ/vxVqzmSw
gFRQBEzethJPI7GpJRtR3wOzjkAl8Id6Uf/2+JmqQUc0PGsyPelo6eWLkTuCfN0gnZrqojB7bZMq
iAJOiLpvymGOwr/bK5lKS6ELERBmjnk0Z/RF7YtVF2B71jQ+ZLWynkWg8k5cEt5vKK5uIaVBpwi5
vasFQYyFkN7i9oGjpNVGVZElLGDn7FXXUrZuaU0I9s/9eBYp/Wum/H98n/9P/FRfv2z7/b/+k5+/
12hwymz+ox//dZF+73j3P8V/yo/995+9/dC/rsanTgzd0z8uHpv+H+FQ/XgUaV0df+bNV9DS65Ns
HsXjmx+2lUjFcjM8dcvtUz8U4rk5nln+5f/2l/94ev6Wz0vz9M/fvtdDJeS3xTzWb6+/Ovvxz99k
edd//Pr1r7+7fCz52O6p7uIUb83Ld/3XB54ee/HP30z7dxYqqZmk+FM6/Sw2ND09/0b9XdWYGSha
SI0BVH5/+0dVdyLhQ8bvsp6dMiI06Uzkg2ifpfX8K+13ghbkCKJGQ8ovftTf/uvB3ryrf7+7f1RD
eV2nYGT/+RuPwqr691GOMUSOt1RSkBs0KY7HiXooW3vOaAwdOdCizXfFkqljODmN/ZBavSnCZIjU
Pmjj0bBD2+zme30s3EeeeD6LXJT1UYe1E8CLyWAqvm4T7jtQgpAV531uePBSh7TwhSi9PAB/llu7
Ks4nvA7rOF5hF/VIlsayCqyMe/dPuFwGFbwQtaxw9droonI9gDQd9NTVT5waqHyZO42B7uY0fxIA
iSIoiYMexI425lcT2UT7dFS9T8gzLpex3taPuHLan3VTTZtMSdTHdV0MBB1TN/8D46+glmQpqJJ3
ikS9TNMc/mg7OvdeVU4pZU7c9cHGJ5Qy2wuSjGjQmQ5+Dco/IVbFZf9o5632I6kktE9Z0/KLLnjV
oDVjCkUiCIdU7WljG20g15VkTIsu/2ol9npepbltnym61u5SrbjSTTzuZL57HVgws8x3eDeUy06a
+75HAPBHkuVIFxNGWw6d3XgqWvjCsbfJtPQFrmCUCQJLF1NBvaiCnjmKAT2kuagyuJsolKtROG8Y
SPFWQ1OFMImbCyqzY5Q4lUH/E0Q6WkY1hTw3VD3Hytbo1fprJlbkpgHLFZbf6gLAQW7YEi3mQpJt
qRUkmmuWKjA2xey+GOAivhXziIJrC/kIHddy0h6hXmhdgFI9lLI8mcRhTDrX3kfqAgzAaMiDCtAg
Fsg+tmYLHaKkvsvusTf9iswd8FEZERdgBXllhthH+n6ca7AetjoVLrTW1b0vK+S2gU1kSMMDWMty
eKEkpm8qp0qV3TBjpG5M9MbbA8mAKC0Xloq2dgtIC0Jn7fVDMEZDo+9FW7ThbHo1gXKOpxGYcIJc
awebD+X4rNPv3Ek4t9UskrOKhm/naE6Ac+oVOQu2wRyLYwigASiG8X7OOxTuHScj+1/zhtI+rJCn
hiBTHfMRW0HlZuzYznnrInO2XWy3RuDZhSrik0zhlFurbAAGJKviXjhrTRjGREts8fUGJWWEdhTb
9WE+rKiJtcg3obzeWdaegjw7DpYKMQM/AcWZbhdAy39WYvb+aBQo3YThXFSx3N6E1RDB1eP/F9MS
qkvnfevg5UpR2wHVaVi4FyvhWSsgKqzuRTkW+XbKapatQZKyDgZYYmE8ZV5+5rOW/uEMKwhbZxTC
QOIfkPJZYnsp/nuVHcJf1bb7qcVuYQScfiZQIyvX4s1Yk1zuF4YClmVII+uLU9ZVHhjmnGW+8MyW
wTTN7qGv0uJnMYLaLFFDNPwJfd4n0TQ2FdJlP11a6ORm0CNQWQyGvi5Bx3To1oEX7oCkRPBmv7g5
2tXQjVsb9iGhrjgQIsHcJeodr4hMZEW86QnuWUGhuasaLBpK+n4uJ09QWVnvHCpTtLpvwjfhyp+P
pJE05sQ6tbggoGmC5nvQYiSVQKFFiVio3QBacVyYpRuAXY56ZvfulO1E2lHX1RSU+of1Wuvc35WY
rcnOVtvYLx665SSpoB5MVNzsim23dhXSPSYs2WBtJqULkzVzxjBCj9MLVaQjv9ZW1yI5jXTFA7Ap
Dz1ldfjKkWcq0G/gcO/IDon1kLNFfPbmBSRqVoy5vR8aQR09/MpeCyMFQHVYLVrcsPOoRvadx5mH
s9Qu0zlU7d78c4aDO/l0fLhNnDxOtmWjjNO+q4fV2MXFqolbs4NhhgrxYtnXwzykwxnDqDxWGJR5
OE391Gw8pKt/qCmizTQfhdAJy03bpDcmPE82YVCrWpDUDrx1txR7XSLCrUi1gg4Z9iA3VCS/Z8uj
WsjKIu5s5S6da/PTWlcX2aSbfltGZxavHgm8c7derj3d2Hrxgpw4BThaOVzmsbGxWcYAQ6/MVv2O
JvMNukUkIWTaAdHBHQrQcMcooUlsHmDMp43hVuc2gDQvKzPf8CCHN627TePmvO+sr5Q2/wAEcTfn
oKGnJhw1/VGLr0fRolO+IPO17I0+OaOa9ayJPdhjyOyqVaDBqZpRSirb5Gs3uspGWG27d7rpM6h2
DdZROu8prByCqrodS1ScvdZCGte9qBIQfEULjw7MnTN8d8sUf9NYbyaP1go13mWdrP+J3INnZF9A
miehKNSRZVls9KgMldUm5QqCIeC9TW8sB5AH+cEEq3Nwy+FznCMTYpn9pqmnej/lex1KGsG+7gwE
Yuwnlbvv4jKEu3nbQwMebe/gaQ17TyaVpr+toyoAG4Ng5fNfoi7+0mdmDyTEvCvy9DA6ybmbGxLg
Nvqqu3rstctubGfVV1S+FszrDdI93y0u7Ftofb0XTJYGDMDq+ocKhAfisxsq4raKqYcJFIF8hm7Q
qIei0s4n6g2CElR1Y5lXQzIxa9hx1Lw6A6IKC9d126+dUm/KLH+qbW/bqsV+yPS9urgPTe/Mvr0i
pU1gOn9Y0ctS7eaq19OtllJwurrlBXuR4aO5A2d+ztCBXqc8SCrtwalxKQhNGjKF+J7W+m3XlihD
sBilJvvGUYqwrdvPo559ZTsNuNrBban0mxE6FZZRzR6QWpzTLfofIabPXevU5y2oRr1IvsyRcDG9
Ne2zoytkceiDb3N78skgHgCBzRf9pA4bMO3BYNXzDSkgkIZZQNt6aCeIcIpunpdD9901ASfWzggQ
RtMWX8xfzQZpQS+zn2huk7n5ZQI43tmQsudtSsgnvlVqF5lmon4ftTsXc2MDTOXHqqA53EzbtVij
g950zV1vgtG1ueaPs3JQ8mszmyBRwvZQobUVHjC2WrcXie8x/xi6cf20QmDK24kLbAuep1puAFmF
Jc4YDQglRCHeYVaZ12XV7LrusovH+IxL+WW1PlOIz7oCjxOKVd/WNLlY0Qgkuy4wKB9UbOtMLPa1
IyAcsvkFcwODqcQZblVLACRoo9sxsuDOsE2atcmwfmJEcKCGqy30A7OOYDvm5V4Mqq8r+cXSQSzM
7WtdK28rJ/KJN20tdlSU0a91zhnLA7anIcNKaf8eDe0AxfRdjBS5m1PI82eS66HS9fcYGV/TCisi
+V417iezuEmXS2XomM713bAYBzvi9VvjI0YgCi8ebvQi3RvxOl0P8UNRpHAOujDqRDh4P5RafAJ/
sh1EFF0UnXWuiixEpLsMXFQwB/1p0gzYm6ZGbkAO9SwBssAZ0+z6VV/9qhtgvvVbCRjbjLKpPq3+
jLz62mxiFeV8Y419Q7U3MSlC4TjlV9bIGQ1Hq+gjdmZ9/Z5TPRw0ubVuqC+CXNFhjKir+FH1SVjj
uMI7PGAiV+bes8vLyerPq7mrNnnBdtKnX8sp6TZ0jbrZKfdgYbWPmNbj3qsfZx0uVGCri4c/TpTJ
n+DFlfgsXlXnh1EIKBeU/nMtEMJFhV3VeygvLuhWEC3dsu/sMv/TU3PPDTIb+l/YoQOEFB34oU0C
4HCCuDWA/MwzzoK+GdJLc5x60NBpiq5ga5fm9w5c7qNmlgsFr54dgZlzIjx/Ef7aOYjABWJqVVXa
beBpa3vLHlU78GabE1HgD/bNJpKY5VJDMH3ujQMXmOGJsc3HM92m7Gpjp9GUMSld+yZDKuhnYWkA
mSK1a247pQM6pqJSDLAesbQHCITJ+EmZMa+u7CgV1443Jsm2L0bzrtFjDT5b45kFsveQJeGTzM0P
lpa6+nNXdGpYjg7wuqEaFohkLh1DRldEkAg4Gm6mSe/7QBNiuSqUZiTTjtRQazODU5r2HD2gQ5YZ
fXx/MjMesKwwkA5qY5sci64uDUuv0O1DnafKl2mtlUsMk6U9zxc7h3S9OD80uLg2DOkBVQDiCOu3
58v1/wuHQ/NU3Ynu6Ungcfj/wM0ghdz+ZzdD8Fg9/njjZZB//+JlUCz9dxt3LrWQZDm7tiE9Bi9u
BoWAyX87Flzjd/RWSPYyPNLKpM7Tr44F2+E70KW05S+sv+NXeE53+rdbAe1hk6xHZGtM7po2yTvH
LkP8SOBq3fiLZmPhSpgThakqHF3c4eBcqzZGKUUZWNPfFBD2M2ZuosMaCYFXDOnDCFOyxhNupS6S
5KLUKDTeDEJHpGkbt/OULWejImJ24M5YrdLk2je4XhfkbmTE+p7NoO/THTWsrYOtXpQTEAmUkKGY
4awd2hbmWzIVPFdMfIPnAheiJ94OPrPBxcLDktTHQzmDE6q3Mhro3BhTGUsZwQWD5EdX51p9T/W6
fLpKUeUX2l2t0vScxKTU+guaUvw5DGN4E3ulBzZ/p+B67PsN3ByhauersVaDs8vhH5lW6KJP0pQX
MSxhljLBg2EKV0GZurPJTIhLTtBG7sj3A8jliv/JJROGQciFiPjJzOqM1lrLrOh222gqj9C17Wwq
O0R1NG5/9qDK50+ho9LtJNOt9mVdvvED/upLeutJkq8cMU6KSl2phSi9Sm/9t10Oq7HIpu5hNRB8
dM5wv0brdFCzabSRe2IXFsmWKuV8mc7qoV6b9U4R+SSyvVZGlp3vf1kcr66uXx+HCf+LY4vHeVa/
pcofT5oN4eLocVKIN2Rnz9F9jxoLUwOYSzxjZNjTopTbBoo6QzVOCVnPNwo8E3v8hOxXhaL6x8+h
vY0GygdhWSJzhPfPYHSONTFWd0qzARPz3qnz2iovR3DzY4Ztk6e2eePxQiIbJC7zsYAWn6MRwzWq
HTWmVrq4CGSF0TrIf8YJpGeCk7qxhHblZONiKFflXIzuN8DCQ5xfUExg5BdumWv2iRjt27ADncA/
SdIhy1llkwAJ8/blclSZrbBg9cx6CzvXt8cVaMiWWyF8yl1i9K0xHjyl6mvEYE8MoCpTTt5sJghg
EKkiUR0JJ/IejyIDJXlSULGN+N4u7WGJPg8jbsA2RBqj5R1GRiEbR01RrgGz7krKziGKjV57Ua1W
XxmXjb7OrIgkjeVKHUcN893HW6DJeRErSSc2XaI5mXdVDyXpxjt7wPXYQa1Jar7T7trF0X1dWx0j
Qct5Hb0/IkyJubltKi9jFZsJZikhGCCbphdiruQssr7JIrsNF73mCr5v+77gMZd5cfhmz2gG9h10
tQeeqOxduSqVNJV7UgTGk5ePHjL4+aAb55zwQeq4SUc6RTvItU1u6MLvSEiS3zK2tvxqbMGUfs04
9HikuSFqMx7cCiFbujdXss9Z6rHuyWBo+ZjJvcJMvkdpMUzLeU/W9gTT2YaK8o1NFBWfsOpXdurt
qvaJDu+EY1/baE2qJgvJhF4JK4qrj+s06dkST0il3GTUDPBKqsaJx+imyYfKVh7rlw0SfCP+qs9z
K4q5+WPURMFXG0vFeH9Rc1dk2qcCIcU832eRXmc4GFeF1cAGu3KhjrdTU8indk3gMMy1LB6JfI1C
7mrly3O2Clytu6rpmasbAMlxkgX6onelFuLmVXuoVINdWAjPqNHQq9umxyn0zc4EEejw9avABXKJ
uLJedtRZxKS7lqXaT9s2zvsx3llpAULs81C38uWmlq1lxReCbi5mf+5MWhYd8qSS82wSg2cP57q6
UIh8U0V6zJB+vDaeE8HfLg3EiT1inypHLYvjaGkkNt75Fdf9Qz2YKTckFAy9tgpe9zyl7WaGzB7z
lUkzwa7mn7pqJ57u9U+MNO1bgGJZKZBA1115WBtoTvIWxYRL4m6EjVT2qAR0ObPKS3S5ypoOOYOd
VWYxF1+8H51l3mXabKVx6qseAtDWHWg7Xay36pz18e0Ebny2P7XOSn0J5DO9aZ3h3Hg5QHWjt/KL
Gt8zDbz8oBncAxCsfpnt2rhoHTBuN5N7tmWOKF9S5FCOzINusdpeuW60usBGRXxthDv65fW0o6xp
ocdcgLLBC1rFA2MdKA2KqMkNx2NGXwH7xOjLIrWAXktYZcmgO5/iwe3676pFsYi+14Slc8YCBBwa
ZaMUou3tg5WbceRtS8ninHcloBHiIzDc5XK0GmXVT6nyHAWfTQI0Uo6HVBzEomSW9NGbbkoT165n
5XeOvZo1Nn40Lnka6BWTUw+goskhiqhAy4Cuzh5ClcRGqK62zo0FZDuO2LpVU/Nvnm4usXaZxUBB
FIUn7w29NW10K13S7p7ygYnOr2Mt/yn6Nuq9C9GMVnPL5uvW7NdC7efpu1d4TrPsZt2dEuX7ogo1
Ky88bR4Me6cDZW3doIqKkdOlnCuRzX7bRZnpXCgu4rxnXUwCZvq3KmdMMllwu6AvSjCOHBqyI96e
bjNCc0QBWv1OW7o25hY+zmucZjiRbSSqwirKrNY405VJTDglYBma+uePF/KRtSJzaRCiIYePSj25
mOXvf0ktWLuOEqi1ne5ivOCO9WVS59laQsXTSqZ87uB1XvBKIgelB2juyrfrOKWxnEoPef8ciINY
KHi5ZKfIPJG3z5G3ulnabdvcveyNugUXKd+z8jn2QxGpM69lKnRPLghWPeYIKpHS7v14OI7MDW4x
QHUInKMnJ3Vtjic7Qr6iS2yj54X0KPN1Pke1QmxwJoKruz9tkZV9fp6Zs+PEJ2o4340ADWPpOCZJ
YnIUjuxGuG9o7uZrc5coqd1U12wWDsfJGHnguzevm49R4XSoz4xkHJcHCJcW/o2PRwDT+a3VQ60R
IlWsKgK9Ovn1x2NAjKvu89Jr7uoE9Xft0nhZYBTN8Pb2hRBs5zsXHCbL7dWIKculmsZPSR1lRNjy
ylqNLNTyRG7ZuaJiG6ZDypGXCADqBS4L67lPL19sYEgm/dkEQrCPgymZrY5QUtsoYv6cQhccsisR
laJWtqqDf0g/c0Gh5/a5Xo3S0Jgi026/WWAEOeU6Z6mhlgCFiNPuFhV7OYsbtRuy5cANqRgBLCgR
RmeYJarOo6Qv1zHhdaU0hHDYyJPqZfvPRmbft75bpZHTe1Ob9Z9GazbSaJdrqjw0ND2NDdtHENa2
vFAHK17fV/PaccZogPg4419OwFrtFuE0vtXmgt/lVVHysGZtcdU6X1d5TQxVLVIi7YuCwye/rKJa
aPNFVFBw1wUii+ljCDKYO82nrilXQBFioUgmDSM3ikYPn0nejO3GdEl6GgmwDfYigjWzleaecYGy
DFJWvuyQ+ySJzuerZSU8Qv1is0xdqVuKn67CSZaADT/ld2SPsOPtphrPKhdp3Dw8CtlGJg9WuNbK
NdB2u4Qvs6ib4U/0l6uqwuriL18/oLGsmSgVZy6XSWw2OcCRscR8NdZ/io2IUxmTahR4uouNmo3m
XO456KUFWE2YC9iizUyJcKC/zKi+sqWhJYDOc54WDSc8xF98x3wAg0Ce1RpgFZoz50TvunBNGask
NMpqia0cdz612OPX2QHiHJ8PQ52KIdApoI7abTpQ/HOjCo+swhAClJh+tpHzbL1rAri6hIrWGezh
LI9UI4A/S+j9hmgac9w20kymwrwsDViNK/sTLCajEaofJSURl08lyiApWWlxv7TqSApQ5iY/S+4D
+ujj/SOAfmMWYp3J3PQ8abfhkl6deF8+J5IL0L4pe8eDYlI/3x6UjGMJT2mlZhjZHe4/dQijvozX
c7uO87S5hIc5e8sdK2atVxKNIjPykp1aALPAfNXNdk0hQXKVLQmbPa8n1RGC8SzjprRwq45GTT8x
0wzd3iypkdOQE3fyovB6u3l935qdSPOoejGnTMuR3/J6KiuDInduz8EnrO9fTOiPt613uye8GRQW
DE5Tcv8QBX17fhBG16D31cnty/mBxwDTzqBH8401zSOnl2lP8iZiKnnCPZKYBGv742d4d3iQUcmx
AVQaYVzCIfIZfzlL29SpUSBQxhtVH4r5JlGJoV8sFA6tD0plcNcJKy8pONY+btaUd+BfbHFXoiew
0ygtdlGlIx3rbbtuA+saOcgY0JxHosm3Pkkq0NIj1/1W3JeuNdgxUc55yhUfOITG4ZLFiccbBOfG
eIUjKYfcrIQ+ZlkflCvxbfPMjBXSG3fMYiN75GIp94KVGGpTX3mj2fEeDbUBInQ2dSke7AsjhtEK
hXcl8qTfEJhx0zt10eRKtcgiwetCGgh4iqgbdGlUT1y9qVp5sR/jMZkxKl8fq18kjpq8WE3uCIWi
eF135y6KrufB3A5tXRCz6QFE+V3l9aYmyWNwnZxttgJBJicmpbIjOnE+Pw/jm2HmnaLkTJ0lWXXk
QR65IjK7nCDNiu42SSPPjXek6aZehmdJb2ZlO5nzlPQXkHvIIwo0LSG+tWXLyxfrHACzWNd7L1G6
Id7DimZREYSFrtyEWozYvLfvyR5npIiza4wDh0dENEnRina8jSku5gW2mZpk005vzC7XICs7zcAt
kxu1VuxSTojG2BRGZCSnSF3PmYK/9ltnYqHbSr4Y1YrkPhxNL82GYRgTFb71qtXWusdsJh1r+p52
/cCyMmqNRn3NnQYmSJXCFOc91uaqdZuUbc39LObY5L/hLJMOAU3tWQ/ENlT+AOTG5GQbdYmQocDV
gAJzuUUQTH6xqSQkdRzEgKrgRNZHx2SDaqKyjZ2jQEyOwBb4CmbimU1WCdOlHPuWwRaVIg99zVDy
1CTKqNizda6tKU8SN81MHKhP8WRNh7mZlrzYqkremS5saA57kiQSXZub0oexTQjxZm4Q2iTQbMXe
qIQORo6m+23vDRr5ORbH+oC897ws8i2TWrA+912kUMzYIkv7FAflyKXHHidhjAjMUt4PwunYu531
c+pFy+DdGGY6js1XHCf5fLMmBqBtX5qGHJIAqixGY9ZNuaI+3mqOdzgcziSx4lEEV8p+c2yl1y1H
GjUG7g2LrVgfrJctdTEKhymgJ2R4UIec1Wy9f7tdpAVQ2EF2E93iY5+q1Ux2OpmreaOaCu2aTS/d
5ZNey2Oon0EYhw5hLf7bx+0e1cBxE5DRBE/2mLxpvKlHW3oBRnHupnW9GTWmPn0UbUmO1OutgHMA
LM2hLqnFULYLTo/GAoXN1Tj1uwyCd48nwcyc7gwCVkv8W+8xN7/iyXGnadieeFa5Dt+sU2QtiBmo
sjyChz3en7xZLYcUuvjNHLkDl3E3T+REMDubFEdMLXi+Gz0ro+4+G3tcY0EVLzOUaNMbuFK83vii
ZoJ/GSSpKCiSN4xGaadN1zhyoD9+3iO3PZUmXDdJGWZ0qVJGvObtqdW3aubOVWldW8sys97tNJGz
aDaNhZ+a5/M5nVov21j6oJfLDsV3Irh+rhsR17+PH+bdxNZ1pAiAUslZjbbH0cNIa0zUhDRuKntI
WUvqYEob1rB6h7Z6d8WO6Mn5Wx8+bveoaI8JRt0AiDlDZrkjoXu8uQLZjrmDm+w0TquIs6oj75Ol
XM0t2QW6sKSXFv2kYXSliZ/U+c2raRv3hjwwhNdHWF2TCzuDrCUtXXnsV8dn2bQ2uYeuNkt/sz4u
MeFnLU5WsW4c6hawz0zC4Vb68+NOPTNh38xE6js4KHm3EgOIf+btq/VMQOoW2i03r45vj5RH+2rQ
2sVNtqmz2k2zH/EZr9Wmyu02j/dppfeiIQpfSLMk7qeW3oiOlEzFH7keFjXzGK/g7dqYTgQQNhts
QwlU0eMh8Ene8/Q8bO1ZLRTSORMrRwpBmBS47EyhcMe4H8nIV5Xti02mTwiwc5cxyRfkcoHv7Pkf
fA79H8nq2hYuYKdHLGrrLGoDgwZFaNNCf6Oy1bHaFnmiu95haEeh3K21KEzx7fV1rMsoHX/rsMgX
14MjNbglmlod07m40IouHF/c/zgyy//L2Xktx40safiJEAFXMLdoQ0+RkoaamRuEeM4ceI8qmKff
rxqY3VErgtrdK4UcGw0UqjJ/l6zmHbIvZ9Qu41HCxTW4kYyWM+WxdBAM9YcOX8Yy3dBOB9WKQaEI
3Nq4S0hKaNAVFgTdBgcUNln6K7fQT6cNdCyJI+DnJEv9vDY9kSar6xfjq6od/YauDQD3e5nGoS7c
2kzfQ5/c4vFuyArxy83354/XLwWjgIhj5jwPruoOaq0sh01pX3fE2LVrRLSHQgYen0+8L4yCK1B7
96iD0fSKX2z+lyjfH5YxPinHQ/oKw8hIg+t3Mx3dPLfWTr0kXqKbV7z5vYainUSiqhVTvM7hkctZ
aYE7kB0eoL26rJGTEXYNvdveAhv2pOFZyYbMH8atodmSeqNe9q5paZhh+SUeRG/60VgnSuYM7r18
6r6yKgbZsLL6BHWDuF18VeOMDM1R5t4R6bFvtBFQALtGxhSxOq2MX+yQP23XHpArCRnQ0tD0uEp+
fKfn0ivsAY78Zd+i6PpcHvleuDugAt17saTsYZ5XO6yWxUvr+XWq+l/2Wdq68s/ngkeHaCq8UJ5P
gDYTo368lNiaS2ailfPXqh6NRETsZXzGVMiSrTpkfszdx/vZTxC4yxASBPTC1WSkDlj/8QMnQ3j4
nWTyNXVjdHkHRkbRF5NEDkhIydikofqORJ+U7XEYEclGJXtdORPVAxTURymDUfnl44v6qeuDG+UW
6HoQCubnI2uYy3Fpmir9moSJ3kkwGDkc9wVUJeXvVqBNcHHzK2p77kk144ECjb+cMxxrbvEk0mXS
Jy9QELfRWwUgxpAZ+ultGyUms2p9w8Zu5+3NivfU/txNMSz/YSgrzWpvBWhH7cxbOHgL1ehOH2bO
oJe5V1UsiZIo9LyK0kEhyAsrDz4UuSADpx67sB7N5ZAYfiuOAxk+vNqdn0nay1pmFc2ymroLnNSH
up5FJ2VxeYE0dE8/bxjpx3f2uhbgpYe7R/eA3c4jvf5qecnRyswQOubL3sBXvT+qc5OZKmYMJwlX
eSRaXu9fFUR6P/ufZS00m4Z9lrEf8AEkhV3XIDZTFYLYb+aXxTDDGYlRDMlVvsFBVQXynP8W8Lxs
P/SfGgVg7R8/jDVDWCAB47xH5PP9hPu782oz3qn3X9KmQa2CIs5Vjhmlom2RzYnUxfJwW9mjhgUL
YbJ+kqS1kKrHQupf2jJu+Icx9DFPzDH72fiy4TrKchb97y48qYjRzIgDYwro4XnKruf96dnS4c9y
dhm6PVBf3T/KkZH26QP2UZk79+PkzKZ9lCrUP4qjceUyAlgI44s1wH/1ByuXUr1NVpav80nlyCrH
Q4UjBGcOIml9hUYq9RfzZ7KfjChOTL98Tktad/uumnoA8GO7rlBtWIjWCSnwPDtDyGdu/GoNf9TH
Z9EnYVj+RpKjvhETXdG8fKtmgBj3YFsoNp1PEOQqW+6rfPA8eR7DWbjdgzcPcMOvCagyl1K7XTe4
KHWKlHuWDZVWgqQhDVMdWZ1akV0vZq4PMkX97lW3Yh5aN4XQ8yAxDzrzscxOjpgVV53acSeLxwQy
lQe2agzVvEspA9b4pXSJQcvPDSH58XoYKVtBrtNyAnt9jSGdvT/jMtCXkjm1gCYrQKM4kvZnUKwF
AGJEidXV8ef9PUbb6IE918U0pKRFOs7qOM/SHANcxGFlJwBATmGtiDEMJLNc3woYityJyU0Tuvi6
H/Ujx7OhO/tgmHLUoSZYsnNMh8LgybPV60KiEQ0c+raEDColbrdd42IxTvG4uEt1bOAg+/TUNm7H
TXStdmCFYs9zKuO2iJeEP9x5ork3LTO+z3DU+PMtegmIs2MiDX9InkzMnohi+zgBWr8plkxJ/7k1
O8Z9fE1juxr6N9srBJ/egoZzN1pfimm5g6xlZd5lbafXO04K/XfKWUL3MGbtaD3uRQrCCkqmp3nM
O3Fr5OFMqKGN8yX7lKOM5RplJlr+6y/e58sR9I/Ng8acLYu32sGLyUt0XXLz6aiB5rJ5UVQCbn9c
ESgZjGqpRMIwYYxHM6WjM3qQGIdNjLGrNhiCrpUMSyotUQEJN7bWldhem3T+m4E6JUh+n2KWThMR
G26EdIMbMI04BCq+M5eyig99CCDXHOlwmJcalW6KtuNubgemCz8reD9NIw2dPhB2/VtopoCjsyDS
7kmPA2a/XzfFnuBH8O9SNeBfjKw4m60O9XRvGBXpKQolRDIZBWQpRE5I60Pf4EBFBPFS8t8qQ2nU
vBwHTR/sBH6X1yVkOzEv4HpA6lndxv4Jknpqx4fSspwKZfv2Hxe77IzgEDNRfKkOXaf8pTsGI87x
7kj8wRjgpLD8qf62l3GJ05JfeZ6Z8KbmqDFY9QhpthIvtQvdsG5M0C68wW+lxTVi7eP+Ex4IxGpR
EBctApU6D5kxxlPaWI5mSLOmeuj1TpxSTS26eNxryGFNYiMbD0YlNabG3lk1yScP+TJjh6I2VCMc
zV4/7qKQHFfl2r3k7iqs7rZYBk1S2d2iiTiaHKePj0KBaDGKFs6A/75rW+KteO3q2eEh7gTerjCy
W8olzn0TiqQ9INhHnBeNZuflfwwWiGR9sgexls1dXVDA+IedNwhZcouDNNNAt/ALrzxY2PXJBlLD
hsgEIfhsk4b+x2LNJYWV2mtMPtVJA4t44mQK6ubMqcQdOA16/htaKpnrTWct4ZCe97c5bNK2CqJl
YDOr7uygKwRafVNK+TjGDDQ/xx5RwWnEnZtBmh2V4pdK+3R9G1BjUHoByIJ8yTLTusNp6fUnaPZw
fvVdBEDoYUJG7aLBcmPNRFhxrlmbthmzyj0MBlXkclISxBGBFY4FfognW5rUqBhSi17HHinGKnya
/KiOfQRkog4YDo4Kg74XVB9RoVbvoYxyKJW6KdfghTGZAEF00RfxGY0W15ibvO2feFPg2aOaPnl5
ZKobgtiHwDB69vJSlReJ25xg1ToMyRwzmbSYUaAzM9FuNc5nioEGzJxSmv1XBzK2+NJOiGPvtjJw
rgpN3WdaoNJAuaHVWc+4D6qmOu38ARHMuqRbpIGbJJp5DO3DVre2rqm/vpgNLYMIqt7Lmns1sfU1
x15V9BWNgYGCwAGTNNxVPiRrpYvbISe6oD94hce24prtwp95+JD4RjsatmOVfacKasvBKhPPv8u9
Thez42ybnFL+3NXpEQi7DG/rMLbC5T63+gv0tF2w31kBlzX2eHuAH9FK8pmmWQz6xtkDY1S1eL3s
KWHTZomZ6JwW0rCjJid0Vn4SZo1W9yaYzLy0z3aXuoDHU+Fq7Dvz54TrWrabJ+tQcXIXGIQTefDR
IGbG2c7KRSPtjb8A242Sv7Nv8wQXb/KaqalN+js7b7z0LkWZzBnfrlLyASzKmVtqGlhbsxs2/47S
YAkNuHPVQtKazSEzE6Pv33qv1QjcfqAFjqq74mHx45oLsxq2Sft2v5kIU9y1PwVQSut45u0OeNf7
1dDVwP7fbVMOzBEm8ReQCxf1kjSfYr+H2kfMr6kO3Ot4KI8zzjuW9ThrjPkwj57ffl4yxoF5x62J
8etYa0DYL1li+2+ach34v7S7+qmP7pzNyN0uEp6dSCksI0jMW8sO1nGO5GLpoZ9K54Z8aQHTCsop
Yfeam/JsrWDA6t3VzoNIrDodDxgONRy1v4xmVvuYwtqOvOCWRBFTvy/J9sBmz9WLbOtEwxZeqLjt
Zalxy2jY1ppUq3s3LflQBQ+2u3oKy05TJJeDaT8wsJtqBsEaUY+eVcmA3PYM0JuRuzmkuRN/gcCw
JvO+A2FevJPRIldojvs3FjhU65G5sDPqx+emqfWWRDNYjPah8aSs38vLNjLxWrIfcAy08/zCmez7
siReM1nj4KFsOcDmGz9NoNuizGRQ5H3LaLuuPZbIzFX4PNKPsCZHJfTzygOvg4OfNoDIWDotnwoF
a5G2PIByREo08ZjezHG1Ci897FyNUqYGnXf2z2Y+GRsrUKKGmS02FGimOuz0Tr3AK/GMdw0yZkm9
9xgFfKc2bq1aW7DfvXU0Br5y0namvFvbIXhBiSGSg5pqfTlW7mpkd7qUHFUMNgpO408SX07q151t
nhqrROOJPjdWmPUrgzl4BbntdpC3X/yER2aeCstGOXoqyI335f3fyDXoINcdB4Z+I4u4b/ULvZET
XZzqjYksPWs5Z5U3h9/dorfZneyCMJJo9BYyDqJ8GHzuqjWnylP5YX/NJmOKDUdE2dSvwE3RnPfY
9l9a/hktaWRt77IKMg/+NWMaKyvYAe0X/l02B/oLIp81Eb32NlW8+bf00l/h0O0iEmXa86etCjO9
9HOTk+jsZ7S7CZGGTHOVd52QqHKDYtYIKTE0FVtBwrdlC9k6e6awhm3x4FGSdfVLHDJKz3/trDbm
imZ6J/5ur8x20sbwzEJVhwZfYhm8LYwhHO9SSjme0H491Xam2ReicI4Nt3U+789LlmhsEKLJ3KVF
oiM09Iadwkhq2wQWMIIjpioFF3raxWJl4nR6m9wUZEzX1At0qnsqns9NSCiROGcd4tW/kskERIoz
TV6lygHImC/QVdonWi8wbSjEgDaaNc32fLnJbP38Dhdqo6bHihiBPr9tZ1oetNG+Bxh0EAPWhOnG
SzEaCkQ0mc1qSDQt/l7SGnbvS7g2QYxW9PKa7F9wDOCbWDVmdZFalngQs8OA7KF737cYAGxeACfM
NQC2H5dxOelPRjLkcvf3HbuSk8dX3iQJxQbadm2g3yI7M0wuX3kITOsX5dY5h6BqKv3akYOmT7yy
dPTntHOt+ze5HZB9TaA3B8Ta6PplZ66zPtZ8RML4cv5ubx67otU9vqiVJikS7AP8rvEoHHjN80qf
/jIY9DGwU4nFtgMS7cEZ31/wpGVjN1dXXlad7y8otDvpANSfbSMY2RyEnLQ+cSdAcztJWZ8FMRHz
q72JPyocbXxK3o36FS3LtOXY971S8aZWLrGJoGCw++tbNsdDLO4Gdk1zvrdR+aBb2b/3voj2m7G/
2cJtNOM9bBRZMDOE1Pm7d9434dDnNXSikUKMYZbJBI5PGWMhWvYPqY2Q7I5sE+7fedqKv1qKlYN7
EWBmzQMzsQ2/fBR9VUwSpX8XT3+BxrJZHss4Hqlp7aHzvT9d/pBadoNTOhU7znAqMMfEflSPBKmT
heZK3QkLDg9ACTLkdSuLVCXgv8VSPxo7AXT9c9D0ThetVS/4RQX+xIewqnv6Vtyq9Rg+TcQCaiij
dnDHH3tR6l9Cl3AxjYG68fzdUYhY/9TSUr6YE8z6Re1FwCXCVHG5oyPptY7IZUoiDrzcLtrfSplp
yMbpAw3ZDOusV+6GIFBADPxmxwySDRHCBqwPfpllGp0Z3Vijhx931tfdBJQqLAB4s2k7Ni/3FRiY
ln1fkxvnPE8Zx0zDC+HP+Xh0Cm7NOy4UvXIGGztihtpO5U7+sK27j6/iRyoE5hvxtR3QPaHFZoDe
dXgaiSzQ7km4Pidlo3WxGztqlhR/UPGcTFTYG/vvp+avaf8fsX8+nhQhvjxUOGoH+ydkUiljbio3
mJ/t2tUFkdSe8TTaKQBAKuquJKtMLiOsva3e9y97w/+CMr3kzv4T6gBmQLOMYtl1WORERf7Y4CEw
0UkQIqcZZUFXTyVJIfPUHTMwDtM4yGpw8umkWqbOJKdwGnlQadbqvhz6RkuP9h4c/WDs5y+wzpS/
Ucr/o7IN40ILG/OLaDXxL3JQadBsf5dNkFTqc8EYQ9bcrhvNgBW9irkVVrv8inb46a4j8whhyT3w
L15F74r/8s3U8FxjsJ8Cp2KP2PfLImULoNe88OP5rHTZSaDQxaC1MeOIv/Rb8fEK/BEUZwlA0sM1
MGGZAEuqg6ubnqNH7QYRq6dUzFpnT+SO3jC2JnCdssv+W0/ahPPxB//0Ago9x5F0MfgOBhNYV7wT
CUBY1EgBeRJbleX3wGnFw07hSrdDz7AXgCqTYer+lWzN2seXcf39tbaCI50oRw90/ie1gpwsZlhU
U/mE+2hDLVOPxwCEnVES8YJgKsD0f1n1H3/yVY4k1KsWdCDth4qFFfCvAY1OZQma3th4TKtB4wal
H9PsnoK8a/sxGjvO3Xe0npoWmTfQQQadPoR5afVR7sZ+En+12jxHz/7xtV0vUYwX3AvBK03OnEM6
54+vooe7Hwo3Nh93WEVs4spRhjRp2xKdCN6aX3c2qPI8XTmI/80mdVkJ/9wXbKhixCrE90DWotXT
j/Af8sue6SQBmv6enI/CXdHmbvcEyaUyPy/J2LnyKK3RN7+XhafLGcvpa+t7J3E+6KgTjDDA0Ikf
evmtUCWRJ79Q6FwvZY9oAqHTzqAthfuTQIdjRiHYD/2nv01x20JtDUonIKkgp08KMkFzgEkVSZO1
VoLL/PiRXQ/I4+OZWMf8G15lFFE/SZooBZRGc5envG9KzmbVDWQ4PYUqLOO3ZJ4NL41GA2d/+rpu
TsDd3Jx5aMfLiAiN2H0efbG0xU27dmbznzYek+J7ali4mQgrGSyF1CKQlOh4oRdDM+JNEqDxniw7
YR8G2oTJcZFsccf36r0jBYD9GhuoFpruaGmTzGpEN1+D8Xbv6CAQiP2t19j39A5TEj9STjg1J6JJ
lCAgJWDWNp1xF3R2OkHDYsheWQ9BQBW6bxYktUnjS4KzKUsPGPv8Xp3AmB0SuyMoA23NVMWirWem
6ow24RuQ3VTdFESO6RI+GPRKLu00Tc2TL6hl2yMBucM43vddilrtBAqSmm8fP73LPIp/LnIU4Dw6
ZvyQxRda9J4/LnKGtqfuBFP4tKPE7fb1Kf1oiO85jMi+wgc6lSEsXg8phGFtk2LvB1e3WVKLXOpj
zFzJRwsJRh21dHDzwO1fu4KWan4zZzsxp2PXBV78KxLymoPE9o+8g90DBxIioWvBGkFsLQCw2T/S
DLai/hfe/NSpzxiB6I52D+bulltrQ5sQsHLSjm5bXqp8rWD6xf29rrQ8xvOgyYJoRm3Irb7aRMzY
BD5iTT1OVRCs6TdH9GPLhLS4cI0vAXU2haaPMLr63WYTY8HOKg9pPsdknozwefbdappONZUCafL7
xU9loxse5L5B8Cc9tDPcrWyorCKclbExnj/+Dj/KI6jPUKp42LrIarWYVXUtW1EL+iUfqu3RX42x
RxgwxJWTHI0Z3CslS+n/UR34xJI7ghhtDILYta2ruwZn0tGTi+pxJxT3Cr7b6nNyBMj4OXYeQmf7
F9qM6+fFNiZ4ZJiWUJw5P9Xnheq0cGNqH7M099ksK5pv78+/P7/0EYqSYTJo5i22FCbx249v9k+f
jyQ8cMSlHHXJxbz65nW5pOMSWOnDbo2Y2NR0T/2Da6uyBMKHu87GGfwrldJPF8BjRvDEvoCTy+SI
+XFD8ICPPSINhnuUdJcd0L002fvhlxijRtZYf1WHg7XPBv/bxzdAf8F/bkiM/kITjnKBg4UI8OuX
uJgnFytqsjzkbJDr1yCQQ3BOibcG5OGie2M4ezZm4V+8qJeZFz9+LqW/H6JEojJkzV1970I4ylmr
pn/AWZR28tl322Z5C6s+X+92Mr0mLMP5Nlq9ZrV5b3S7i15ety5ZbOca/+5ySeM6+Aj1yGYHWcjq
c29XGu3a2Xo6AX1KwU1WrCGMWCYFt3I4HvuIkDEMX7CqWm/w8W29rqwQhrKwEZmivaP6v25yYhG3
M0mF+cMYKudy6tpZ4TOWL+iL7iTrQon8b++XWKBJ3iUmOmXqHhtB4y8e8vWWEnCvecwEwtps2T+1
IlM5hokzLvmDf5HzZAliNEBfXdltMODHX/7nj2Pngr3DCIkolpLuxzWdZ0LAYa7inlgSH6AstzXa
65aKAnZ0u183uKQwXy1jCgeaGzYx5o0xc+z6I4chnruQGvF+FwDnF78iYavt+iaHSXNt2kevyod0
GXHSHfraG9z22Zbj2pZnTNKx2T+4LToJ9bijlbuhSiSo1sFWwh5AdS5jUKZdWdTE5OeRHMGIkBex
yrEkXZCfqg+GBV0Gzrh40RRWOw2656BS0Wu39CpNjqUx3A0mLGQdoIIXPX65SbyEVJrO8rNKE+lj
ihVBQGJcFFMNMXks5xzFINBsw/ATivOtDq2LroHLJPiPKqlSNtWob2W6NGVB6Tci7VVGTGUZd1B8
B2xUqIKY4qkPMlUb2qC3+rW+UJwtGpbs8cbxIXtT0CRkWlZPqpX6K+mUiL8tUkPuaYB+R9JiseoX
romDlQKrj0sNHW4dRalbwPclqbzhHPQGwyKjiQirxbsZKhw54V3erRjON3DGNKeJ753DkazOWSRY
7F+2m7U3K/t2nG8e4x0428mCZnbq9W1HW8A1dXdnXzCfDRsGXNM48UWDatbCXPKbGHfgQhTgRTK3
d4JE4Oqb6XdKW5V3LrRxJ53xkV1A5n/q7Pa2wK3dzH0tA1YSHgcQTpfKDBiz/Q8VcpBH/UoCyPfR
nXJ8ZSIpszHCqiUwFlUp3xJsNLss19qyuYGGtLUhEn1AX59bXqvQu6/sdgofMukP8mtORgT6D/gF
sYbHrbTCDkSe69mMq6GCDyUeICFEtXddgMIOp/93hE+ZfxghXLzupMxWI+RJhi/1TS46rBS3o2Uk
iOkRZqrIswTA5qkpCyw5EX8EgjkWuSlu+qTWKHMNpBAyItfCqvP7urEapWeMzicC4fAFH3cQfoe6
7I0432HoWCJLfK9KV+nSDAjCfe7NbirSQ7fKYv1t6heuy+kMa/qrQsVJXEaar6l4m/k56xvcupT/
Asyw3DdIcSU/EY9TtWToGa2xvPnuOhvjJ9x7Om9GrK6mjQss8wNyRiYiDsRZbjzwzhCQLqD1l1iK
LmxTkOlOk4hRhg5F9MqeRVnYEmrLjBp4x/W8iwHYDdkLbtYq9Hr16gfFaMA9bQg7O6/GWvptF9gL
uHDx3OxbFbhW/rota+nNvLLF5cVVJhh7clxVYA/NSY2mXoabWCE24DtudTSvKkghvih7tla9wBTK
wtw0nTkx7oJUZUZYYxdou1jAEeCq0/zF7ujy8mJK+pPZVUIC4ZZpQkpt3sfq2S+cZELotes56znl
sN2/6bbEgsXDBmaWcNlYvWZnJftlQ1O3V70IwsD4pkSvyFLdtq6d+yObvNbb38VdOV50rObFb7nf
pj0zoM9LbRMpOKr47I01AeoFl9iB+zIw2Yl36aqLehgUnzibxHybR6oLuLM99SBJuvFLW9lkDzeO
UBUQ/kZybAyVF8wa6pTTWvIAQWv0HVpnfBaoE7gzYXLcWLTVNhvoBnczTVWd1HolJgx6/HstE+ze
96CfcYLZFccenRMb/HJZpj5QO2qL1NIkS2elIn0SWeOt5M1sG2VWxwGbaDU3gpexaFKzyA91aBC9
EYWGi0ql2162aft5F7ajd5Yl+I2MMJ5uFDMlpRERlmnLZBVsGqbt0fy9ti+73sBdYJNnoLpmpbad
EqMGl2cFvZYjccjqUyAfU815bfT9LirYJDJu3etDI5k1M6ykdzncNuho59qdSw+4bw8byEhIr34F
XaIieK7eJg3pwX5Zl3U3xGWZHNo245mGHdPeMUzWNPFk2ZJxyKomqL3gfm+bOF5olyqdpAPdQqZb
L/+39/LCvv/3YrsYgKZlHXjvVV3of+9swAWxcfoG1FtFmZQma2t/QKY5a9DDXst0zT7nw5KjFdqP
OdcfqWmmYNXn2o79FM14gcs3XH1ZHb00FJNmOTAdygzIqmKLKBq3faW1SpR8Z6kZaOOEJlGYDSqH
UXOd1OkQer+3sdRYfWmjYKNM2H5nbQD+vH36VruhJ9KNww7gFwRDsI4KNlS+XCxr9kg8qVpQxHBR
/RPpOHVEqxEs5mPnXai2dmyDP3vcVem3BHK5jiQwifFXmZPSuTmty1LpU30nJRm4qr3xO6Q9uQnl
pI5zQL6RS50MoGzFit3tVyEMnYENDCMeQF2chHXhnA0PDWBzcDcJ++ASAQbY1E76PAEzdklqx4oT
J/XRAwCUw0maJmE8p3ETrm/LNtxyCPZKYD/uCUxiB7jLOluiBCQnbiX4Neka3OVQppXDbJ6yb/Tz
5Qlx4fuGvBeO+0IHDNCYfbFoEdTOz9Y9B/fr3iGWzGjR3PFm0gsNQg2wY7X4oGyULJcaV25F1a7x
wqKj5UbhlOgtE8+hXjEwZrx3orYFhRYZfnqfdfJRsmCQxqTzlxH+eWyO2Wba6bdIutimm2ui3IL4
JB7DSar0uGtPEIHpqtLdfyL1IT+RE11jo1U6arnfrg1rO0XXEWwqHpOjgKsa4Kh587fzKLRDSFwD
TTAEzLY7bcVTv5WHqEP0brEzv8nGsxPdhPZlY3735cn8Eq1x7CYdsbAVpBtQNWyVLbpjj/Q8lVqV
jaoORRJ3kk0e3Osur/heCC8MYu7Dp201ywRZKNqT7Z3LtcC5I+9bOWg7+wHtmH8XjHXXZOfMjD33
vdoeduOhNX8bc1IRSDJI0Ri+Op6pCXdHJcmgvsaJqkWDJ0Eb/glh1HIwWgAtONgUPUZ+AenFRkmD
0FQlQkLuqU3IiEs1fdg5+GUQpUI7F+P/ImF5cDXjs5td8k2DZlFe8Py7oRRd82JOGWOfoiqDSkDx
VqCohdm97Nb7O4Zsfu3lMQiytfTudrDCSKaxsA4JwRSpF3W5uiBZnJJFfRgVm9F0WEyIXFj6TdTo
lEJrCfkcgiAif0lKJufuF71Xr8Vs6LVocSSzcvabvFsQOaHxwx603Cydn4dNQoQhtSZalyZkbtqj
m5XJkP/xcT95jVEQfujjzIC1EkSQutcYxSq8ucmSuryvyhZxNkLsrZ5fNV/MQAJdXe02k//TB+MU
ooUHngH2F5BX11BcWThjFzRrep+XaRe8L3QKPiL/lgQWkig6Y67qU81RwTb/8QdfkyFA/DS0gQtv
BuvBhPQrFaxhBIRhVnV6y0SLNnDvAFZHL7kPyZhBwo3EQfrBzWq7vYWOZpXpUNYHN1sc0mw8ztTe
fiwuW8tokjxSfEIRKKf25eOLvGZyoW+DABDb8VGumD9HHi2oXXy/Vc7NLhbc5IjzHhfX5xryNYO5
LY0zsTNt6udRPAd+8GUeVdu2N01JyFsW2VUPlN83mdEkB0RzaI2jimXgkBO55fR1aVWW5A5lpVGX
kRR9ORMxRKXqMFGAOBdw3O1tERdW4OOvaV3gz39gVXDnlodz3jLJJ8XOeM3kmkh7WJvKPo8iZboG
pVNSu2TmhaHVEWM3EmnQkTSVUfsf1imc4+RE2G7afLK3HDnPoeKmf/R7y3i3JJsKwVQXQmWPxdv1
2OCbSHCjykcHnh5NckCM8ZCma9M/9XDZi3mo/DR1c3yzpvZ91FMpfTJBSLuhs5uYA0REIZ3LwkbY
XVLqkE9p4txVrcJgGOJgsDnc9RnxvucCNWVbd8YBjd1qqZuWSJ2BGSL5IJj1QhlYVDeAvoP9nYBR
tAunRVSO/1as5FozqcI15FCcYrWiCH7o7Ji6+maVZBw8o8ZaSN2ngGrbMqpFkTX5TbmEdfxk6a4b
3a0Ijak/ItBpw+V56YfAabFDZxo1EEawJshoFYGny5054H2bj84UZ0Zx2mstMQzBbHxbFuKDmsPg
9CSzRg1GY+OrO5mmILawCfulPBfk39j+TRaIkr1+WjADYLRex6VMTpkaBmiBi8ag2hiVGKeT/y/i
dtKcARXx1AHaETbvFMe+GyeW3boFce5s2oTGOcfpbSy8w0c1D37HmBBnoZM/sDOi+ryriC2S/Vd0
QyvWKLMLCbN4pTPMs460pMZnTJKgwS6+y3SezHeqXzu4k21vWcmhmONSwm8heYA529M7t6YpC1LJ
A+mLmLTuRxW0Oj5p8yrskaZ7LWDwSCkTtr5NrY02OI9Fq6tphRGI2PXWmISsIpsKT/17e5ESst6N
L6nvTdgMvIXUs/44OY0ixi4PjPztF68YMRA/AnhgwIDAbO3EULtIBq6JMSx7NTqCVtypJs0cFaFk
TZr8q4WsklxMdsL4lhH3sFEAaE1dhn1Lbocd+7dTSRTqcbbmDDxsxN14bIlHepymsQWbk1bytSwl
sTihWyXTk+1XhJins+vdm9wDycvMeZkU94hdwfGKQxmOg3mUPX+X3lR2YTSf8oJYnXujJfXqRmKL
YMJok6nv8VAs+dkR2YQLzrb6z8QgZM2pa0ezPPRrIBieizdvuvPQcJbnxonD9tjFiT8esnFGkHq0
xmK2HsKwbp8Nf/EZboHbx49klU7HiW6Q5P00aI+gM014nwgcNWTq1P4joQF1eJpQEwd82cL/UtbS
epK9qyacKY79p8UcnftyFkzsASXKn/sqlMd+zKy3uZqTqBj77wzf6t4Myy6eS9eYrWgdXUQgEWxh
XCnivlKCSR+Bq+DCj7Nw1yw85E7PmJdHPDjGv0OVODfkG1bHBTPECV1zcvDFENzyXa2TaaTsQQ34
x1ePUJVoQABCUFe4Po5r7DLToPSX30xGt55h9d3moKxy+KSyrn2JnbZ/SvDdnItlFJ/HwHBu4tBs
Tk3e6iRDwIMHyLz6xqRzOFpgtzpaxn8ieSi5bQk0/Wq2Qvyx2EH6WzyM/esCO/+YED92Vw49o5lQ
IbrHJmss6qVpPXlz7qJ6WvP5znRG+dCghfrU2IN1Wqc+PxW5axNbploy/H1r+XcbTMWXTrrTS+Wa
4z0hZenz5JtMnjGYHnQqq359wFEVfiF1q7y3kli8BKij3SgnzTVCLR48mIhffyuF7H8LibW7QXFj
HMBJ4lvRy5bTBNDtQEFjuICmgXvrKq/+0o5T3Ry0Bv/sLMr4nthZ8xgyi+sAoTR+QZltI7PvnZvJ
b+wn20mY4rOq9a+ij5v3xMvI5lli49ioogeUiq13ZuuUt36zFLdMDmWku22MT14ytDdWynjVdGKQ
ohOvC3ryLMgPWd+4LyQVBzPzQaqaT7Hik0Hv+tC27hLlQdD7Z4ZExf9BafwWeo18Z3CTukGnyKwG
gh4weQn2w6wwv7pswCdjLoJPIvH9W2fNGuLJBr4AsLD4GlDMY52f8Nkem6Cpv8sqZ8wFzujmkaVJ
mxC2E++JXWPuIpSM+qKwHhMCZr7PmWsgre9xf9Hu3Am2k9emybCQkqf1RsbMGjWryr+ndZGVh8mu
Uc+LqQYpiS1MzUTBoRJWDj7Uqazf2VArJ7L5JY84eAqwJSx5EeNfu98Xw5dngWf1rpCtZM9I1+KV
iMLxdeKwgY0f6htJzFUUAEN/8RBb2lFcNVZRHIxMpXTI4OezOpdMovrD8sf6OaVYOxkTrPMxVr6Z
RUy7S074P9+mnDzAWTbf0tUe70i0/5canDcP3J/s72I+G9IvDmtod2can9a4s5jGFz6C1VW3fDFG
2VAetc9UFGl4htqMFVoAmyM5NcB3sK61bK81GtgIssr8joJiPkyhYESA2xp/GMlo0w72etYFV1X+
21trcZunhvvQrEv3J7Y1476gpeHlcuenxHWme5kNOYoPxiwdSbbo/pg4Ox6sRXi/EVPXvVZxZ7pM
tyrGs7dM3pttDVXP7CSjv/dH4ZPWT0H8l5FW6YImsh3J97AJEjulYsieutmRhNrEQ3tklojPIBof
13HwO6R9cLCHnrEVNXf4XqrKPprNhDR99YbPDSFuJ2nnaXYGxTA/JzABiokxVcwXathLEPN+xo5v
vFpkwP3VOAvbT5g5j3hR8izixv8XdWeyHDmSZdlfSYk9ojEPJZW5gMHMOJM+e/gGQjLomGdAMXx9
HzWFR4ZHd1dWLnpRIrlID6ebGQ2Aqr737j1Xv5nhoR19a6o+Ys+ky7Zs/nNsNcknUuu6IWykRCXk
W2g/GEHunPLFgMqexX15Tho/+2a703BF8nH6Yg/oB+x49CCizFSHRB+W4RLXROcMWG5PAP66m8wk
jhPIFl0wu4ijPGuz3/027Q4cfP13PZ008HB2clX620JBP4wYa8zkttpEe9uRE8MHf80Ht3rtNqNm
+AklsCEI687orPGIPDfjXzGjuynsMXjAtGQf18zpT1ZHGHzozFkb5Y7m3Nnt4oZeq3+DrWPfLsWC
B7C0xvMcGFLyzrMbZX1bft1sM4X97ZAyXhVjcNXaov/owiCCpFYU2YOWaOaBTbh5X/eLuHKJP7vW
Wc3O87rGVzbvnUeesLX3qS8EcD/6nuVpyYusPhcEB+ZvSl1Pl1AqirfMhxRRbIZkhmRbJxtxyjJG
kq9sdGUQxjlFmkGS4dfay0VFllBdjx07sqvahlnqk97vSvaCBYV6TrU9/bFIaRziywOQehyh/5XB
YSmTecs+exhnOcfmZEDwI45iWnG4kkWpmudt8GKmOtTbCeNUSBOB+dySjUn3JXaCaiFH8TL8C7Ya
aQfHflxp10Ht1Pbr3ntldAEK9DBUUG2jdRJiu0ddk/RXfcx4AzpV0q5tyFPn1g95NY1iCpPAGcn5
AeaXHrWht/pI02oaGlpcr/6bDiIyvgFZb1SYmAqOeBr5BvOpY/xev7PnLs6/jk7SjC34kqHJ3gPz
jEmJbNuiNPVbhr6L457BHyQk900gZYEdzwD01+OIwtEHedMVTQj4IcGnRWwNG1cIfEPaoYaFids+
4cyDEoveZHDSiVTHKLiQ0LptawlvowSpxjeAw8WEQBJDgvP7Dwid2frF/cx8OblZdZdHzPea9hwX
MUN2+m7F5j5zIPOy45TPk3ZG11LUTzuVv9oYjRMo1SbMBtWUJEAA51ODEF7INiGM4Ts1q5TZEDUp
y4XFqWQrBt8F3uMHdTTOdE220fbxAqp+7KAhLrVueLcj5HZHVxDbpeseY4vNr3/gLEW3fN7NTGpw
Yk3mVuWHzdeGNTlD+Gp5TzVY1DYQgteqPyiHIPCrLrOSXSuMDEnqV7nPpUQM7bi0lqqRRKr+2z6O
2Y1X5F9KJnmqz3IgrJTnqo7Y7RDK6CqUEazLatliowqSrWt9xq0CKkh5YPYZkvo0heVzbWslXN67
h/tkRxhycoZhNK5Lufj4i3GdesIR2jWzPiuDfuPx1TRnqu+1Nx9j0fQkBRMo3ee31MVY0ULBBFhv
b7aECA5xMDGCtrhY4NDzkKvMihpU+4DCMFV+Kb9hLI7NUbfl6CL2UKDQtI4NDRx4b8rsSIjnBZbQ
8+4aaTpfujG7dKbdu49AVb/O1X2+9N1COJpVykg+MakOxqOfgXB8A+CeNIwsY792PO4e0hg/q+GX
VCKk/jXFOqjRsCExBCzBNm+AV85G008roH3Vae1sc1kQfXiaMMHiXbrHQjl9hWluqKG1pqB9SzAa
ZyL8esoAszeRLTWHqZtWzqB+aHjVZfrRlmVYTQO1ipuNkZRIA3lBYw4spXOXF4S5jT+6jt5Fpb5b
aaksZNvQXVJjyc/VjN+as09c9CunQbCQfBTbxO+FLa9mFMice9AYgOEtlbdjJ9UPL6siGE4bA5MG
R9GcJpUEznT2J1CAkhs5op/R00OWUzngNnMWfwLceDHc7XPo3fTndkJQoxC0mpIOV8JVWz4vcMGG
l93G2QQZjuFdWTHQlcr4FPPQEa266xGCbA3WCPLjunzLWRb0jzoEXyIzYcXk1QlrqRDfqNqy51pS
hmfm5YFRvNfTcgI5vFg9ffqh73L7c7oleXmXucDdTz31mPtOrSWjy2Sfgdqlrz4mFZ4DzcE0mobM
b//opKuHbh8z7kYMoWxxlcjkN2qWIwvFbnTePdaEAfP+JDRxS9btJOf1YBzwtCGWqFygPEp33PPU
Ot9mbzGC1yblKP1SOKMs9HslXdsf2os5QnWBhliXqg4s93IQNLaY1N9XaxNXz8SFVTrJt+u0rHq4
2gCVs4Naj3YUkdLYgDCWH0dGgm1nchBRxMReTTDcQQ1t22BG9KG+or4o2ko260md416gfFy+qsmo
MTQJ35St2PDbBROp5gdqxy4QWrFw1Ystd3vTvzjkLRoq/Mc51uXUSOmZ1Bq9b/Orx8CmDQhvfxsc
dBsVNm+SAd7t3mWcQVLnosZA5urJQIESMqu5RAniauejWsoAE0tn3T4NV3PnQTVQdPCIyAtmpduv
xkH+IBGKjDpiQntQdSmzPX0v+RGNZZVPaiugy02PO3ynrzDMNHRGL/pOGj/SM6huE9pmcvtpulb+
8gpFTOKB3H52z0ZTm0vDMESY1ULiiVqIXeQCPO1YhKXsB729dMZkAhRHGgWomrlc6n4Z1dgtz2Yp
XrAI39o+u2KFZX+9rIy7oIEWNIArzvNNkbvecZ96dUuO2YIcz1KuBLQG5ZlHTVBXYqb5bWrEAE0X
GmWTsdLvvgHFYfzBWV1jOdcVuGjZyGYltFDXbTdB7RdbGfsaYPe8btcncrlx51huz5lyVHiNdxkI
XCaQ0BMmVrwayB8JqJTBccDh94J26C8wB3srxNRfxVk9WEQ6khlTlje0P/2uPxsDNBXm0YG7LBAr
3Yqb/wy9qyBD1vDo5oibokql61CAFkViP6FIACcUFoQv4jvYZ2K7PNiyeznPQRctT6VY9K20JWWx
bMfXoTSayfxg9XZlZ5Gji5UoXcNYJQJMBw3JN6Nm6I0IpBfkh4aOA7ycnpccH9+5ly1HKwe50Spq
Q0IBKi2RF5317mnkSCxfFRqh/AKBI8gTQHuZhsXIEPmudEXLVJsXUzIX+7Ql/bQMEhW0TzRb7eEY
A9zRtFfoOYDJ3TSQfflo20USZ4/6Jr3OFYPnMhIaJWWE7IAMpgcyMShNo8RKF6+I9lyE3csV+HAr
zE85rCOiiYV6kvfbWD3QdSpGK75PMm3Z0ASB5Gy6b4OBlurYEAYj1ojxuc1vsZ90LHX9s0rzrPGF
xJPL7XWRqyVJ03BrFwFSo+roekPGd6WTmMwDsXuYdxCA8sRlSgEBHkUKsvYvkJhoKZVz5lIKhJqp
l09oHqdysJYtntxm2/5CAR2YnvAV9loOKgcS5SDTh2EgcbuQEM9peLKDGbv1LpPY59C7TIjBpxy4
7469nf6wA9+0Ae4odiXFOt11OS3OAS6zZeuULu+KAmSV9dBw6CMcr85xRmAKZgvm3yVNtYHbKvJy
okW/kEkgjwZ6nDDwGxFM8hXVpGv2BJiMnI6gtS1YjbUD2b+uRscZVWJFzNTlGL1LCzF5kiZ0LTQr
84boB9GOMCyui6HipToOLXwwZZNRO6IIMF45txq2Cz7Bbpp2hkoOq1eygJhD5qtdmP1zUTgX3oA6
2tKE6bmASpHZ9OvATbbfM31rykE8Yh6JuxnjHnr+2Q9iZgznDHvWxRxecxzjVCYfGyUi80tdPmT7
9wr6Wz4piAvkY7jEo3x69ZnlxAmDAYyHHi19OxOeqvY2WulSa7HSjJyPnqVvNcm4hLvDRd3vmb3y
APZ/KUAGKJDX+7KfKRzmLrIkV0IabfcyaQXjOxhRjbmY+YeqSJNmkPq0MU9HvjO1ye/PNHlw6nen
Js5PnQLurYZH/Ax7XAz15aSoAPuCrSm/Ob+85Afs6WGVEiHsah1PyRv81ZKr7j5jtVdifXpss7wi
AJALOhKPrdxy9iUbJZJc2ycdhhsSTmUKL3OwJk6kuJIIGuz2jOjKmo3r9nL63tWBWmuRnHSbZgYr
33GCWMYvo75odcsFKBT5jtR/MpUsSDFfTOW3/3E1lXIy6Qd58XV7od8UIgDnCLUNkCOw30/SiAqE
nq16pYs3aW64bgHKzVCH41a3YcJkizY+LSdipPd7XV0Ha/TlRVfapt5PpIdXqasTdeTeN/KA2om3
ChSCYf8T7QN5iXaNFuJZuUEbg5P6RC74duKAtlAPRTfgnMpPPxDhSsEByEferrUyxadK/ttDU+cE
hW5T4/1+qOiU8ndsF1oAu+BSyQhTwDhcol3rpSQ8pBzIW13tA65qaNCjvGR6bZsULA1WJ797fV0k
LkJ+mVKwotzh6AjlUhtgc+D7TsxGVmJ7iJ0wPNlHgfcl2RpbD1QBvCrtDRDCYlrkxVhZonmxhg42
r7LDyHeWxF70bg5qCT6EYu1Pym0/ETTCa8pyTX6WyxlmPy2KYEasF0moL8K4MZ6TAcmNEllTf6Fr
IVBGLv5KnKKaNonl08E8OHQHPWIX2G64NhSjkj+w4w0qjdsWqsKFyzkvplTyqMPuvnWTzckp01b+
rS4lP4pjmBKWoiXndN/R1eCGcS+tEaVD3CEq6hQ1XNTBlTrpJ3YrpZC5WimKfBItvVGON7F2Y6gY
L8B31D+7MmbfFxi1Xbpl6l7fvzsttRa5tl3aLfsTp86aC5IQfo8d17CrQVB8SHGFOj7FeKu7F2Tm
lPweC5m8vKrdpWftpU2mOCB7DoDeFqLmgFcM2jYAHE2n4gFUjb7Nh05fAoNTjyxnmryXgjV11Gam
IGU3u/PN2vx2lVguHQQR0l+5m2LplsdYA3m73JlUf86xcnkmLmKD21xpFNnIV8l1Tshk+rxzNnaq
BbpQub6rUsBXq/z+VeOjkNt5SheLq+65FzG/t8Spudz7tBNd++CqBEvD5CzvRDskZ1dE7hLRfQEi
6kCeS1T/SxVA2oJw4J6MG8OhRzxZc+Pvm0hFajxO5B9Uij+HLSBauzx0SpSIzkh+RYNVYMCsme8h
W62PYMSlhfuHT1cJiajF5Fl/lxVJVzQ/8kPno/SIPKZUiep22FuYxDmuYKSICcDDWl00b3vLpU3y
0TNPi7nop9TV5H646/fUjaxg0gS5jXx5AJjkNVFuQM6JDpJ5SxuGHbLU47ge7iuW7wYPiqgIle4g
u/uhUqxufS/Fs7vdZ98dVR7MHpCwQ9uyjjLFOKJj3HpxY7QVZ5UTbrdekIijJVL2ua973txIjeFO
quoUomyX+7WXM1qC35KnfO+nNBR18ljZC/mo7qWS5c7y2NCoIJh9sdpxVrvXoVYnt8bxJREsRdzC
gcrUR8m/IJfL8gc2Uvxl7RnJgvxEgNakvcBw/HRcIKnEBT2m/dMOQYYX+3GXyzJZlr9Q4q6L3p9h
+/vGGtGjk1ztEikRz6VS9bqy+OfrU4AtYre46+iNcaktqH38VjzEMnNDietVW2BXa6qHyMtp/VOU
drY8ZvS6KwE/eOzlq3pVzXgn2mXOXcdSxkY9XEw2u2+NfunGr+tsvbwV9oOJUKiYTZ2kEOFKEbHE
g8jX1P2JfzCoY81uv9BIDvWYiI05zOKDsoXEG+Qt82p2Ro+j415L7ppydT4wLiX+NCEnTI5pZ9hj
8YHlTh7MYS7LL9zXbXlJjZXBCM1QQkT9GJWHh0t2X8fTEnMOPzhi3aMrodAFu7fbtuUhui1IoWtC
5G5ycd9l6PtD4SVw/F4Cero8fbvgOVZgjUFJQ/s6XT2ezMIa6JfvDQhF0dr15cEyJNOx8kc8f8yd
LkfRveW8q+6lOZdLmKpTn6/INbNqHtZKdLkTBGbcC7Z+aOZ6WMVnLaXJS0Xp14ax3GwGsS6ETbhV
OW33LbL/xXnALgZ6TvZKt7gt07el1zlDnbyiNvP3Y4G6xj2npiscH4uTkUzEDHkglUOHLvI0HXJ3
XLu3xGwbsUQ4GLfigVLbKCO3JWJ4+jKAK7H9yMTwAk7W2TbLO7YxzaHzJrzWjWQ3yrgfcrBet6JD
FJWeg5JK/GlNxWRd12vdlJ9rbqPvjsZY93PpToE4wdrdmGvm1erSjkc6ddPM3fRVb7u+ecAVF1fn
WPD5UFFZKLobnjuIX84RCIJ9pueXTk9Lz711qsx41c9to8/brQkVJiqa3ERR35ge54KE5Re5iR00
azji8p4ifV7Qf1lDOt/0jnAbOjXUd8ZdvdX1jMGrzd0TcJsA+o+5zc2tn5Wb3p/sIRhHhiU++WfZ
yS5njSymrNGme80rlnI9oM1F0R9mjAAXLXTqeC4scs702vKY1mowAg/T1s8rUic/HwShZAjL7OXQ
ZCT95GFGrhT67ZT1wY10HgMLQ72tO3cxMmOzCbW0EF5wAykqG93QEoa+bJFgZjU/lo1b9c+NU6Nq
CUTqzLe4SKfmBMjXrEmiK/WrDBwFZGfcLo8tANr2uqPjad8H5dBot04DB/PVZ1FuX1vddXN6oBoe
9W/Vht6pOKbTImwRDsjMWzrD0A5e3HJm5gSA/As2FMZXobMjty7qZm4RKal32LjTkV6ju2XhPHlW
883ZOF5Ji9tCt20PzVGNQ89IEu0OZYzpPiGS4ZsJeztYG4t8ioLqG9Q/Q6hsrRz7KpG00zWscJNC
b1DLsoaIhXV1F3/vB2V1xFcuhAzrhvji02mnOFBHpCaRlsCzws+YKlpJcdmVmnrBvV7cKzmxepFc
zS9Z/QSbs3oVw9g8ficylZjq7LOMvLJmnyeM5yBeIyVS3jcc1fJUI9IY8tNlbYavxc3qoaTXD1ND
Kxv9P+gTgmLMbXM+xaLrdf9xsbda84/FaDC8yDJPlkibgdLvbSAlqkFGfDmI/lGzycPRYnSsbgPe
i+bj2Ppx/ZKNhRv/PpMQj0FSF3r1bixHG67EZbypftt17ztd/pNS12frnNFhdkp9NBkGDeVnj51s
PTZ0FycfzKOWLFYEllb2JwrFyMkup5KEX9JEw0E2dVbfOVPe+ud1GZFmxrpJ4t5jZ0xJic+XaTRp
OJNDOTEQT2zMA0cK3LePrlXH29eJgweZZC5CSnHAGUa/4GiNBc6QZ7M0c0M7N0OZQYd77w28vNdd
IfUxAnGb9hPLn4aXck2bABh2liWEVh66VkCnXirdaY9T3/VdiGjK1LCyEUf60C5Bh/hpnZOcI4Dj
FyfAV/3JGee0PAfjijwJHoAXIFxPzQ+FrnX6w4DDKhJOtzAyKsvfCsyrn4F3F1eN6U+vbD5jG3mb
vh7jwInx7qwpb1p66XhLExHifS/a+U1k9OCuqOua9yldzIcqF9aNnwtxnOaAB3Gkv2z/3pJeXEcD
wZT9ORXl8trbSMpCfzPn7DAPU/vSJS18lhUNUOTRTPnQY1a+hYNq3wHxsOpwm/N0PZlO1T24zpK/
IBfvHlndSq5ybqcAFCvrU9r22pUXs87jGF3FlVkaM15simz9G7JoVrWybcYvnOWTm4GLX/Zh3EyW
FyVoPa9Nut+/47xYboCxpqg++gC/CiMIvryiHcwXRhCFc29S5tXAv+fcOKQMtLuw7zM65IYr3HPi
cdILM8Za7rXjbFmBycVPcsRg5vCy1RUKpMR0LWhpzO/QUZRASFYTI5aZ69090QlMi2uvNIsop0Bi
btc1116VWVFuWPNdHifGV19vvG9Qh7LXLC2mG5SP1uO8GNxlgRufgtbU0S+V9o05D4V/GOnbL6Gp
x/0NqI3mN/Y2dgaBaek3zbDrU5rw3FHqfZpQ3n+NqYdIo57zp1oPqtNojsHZcfTlZEHd/2ZWZvo5
zhz34ARFdpq1LX6f5mh3vNksmcRO5nIA6dI91LbFkpppqYhQ2FXd2aq87Pel0YwPgz+ky7EQev+K
9nXxIpSNNADtVBNt2BYJK0sMxfLQ9fggyV6CnVVqRfvgj0s/HPXJrKpIBLWF0FTPxBmb+PycB9Ri
UZ0M+sG0Y4EwZLFvc8DM9w57/O2WTOgG09X5YNRdeZrymOB4SP3X4O4SNJHjPMfXaDen5Mi61Hzw
pzW5A/Y6+MeWE9y7Ocnm3812TKjehM9E3srboY/4RawPlkw9fdIXYomYROe+fmghIt/ztphWk3g7
dWKsXksNxPTH3BckfvMvTr6cD3zP2DOfa02v4ytdE+70KVgRMzn3/rx4OAopv7fA/ej4XKGlOMgf
yZIzAHUEvQjWGaBictKm1Jzo1zSxYR23lVYwPsuxWh7xQxXjvTljIblGntMa1/TRCuNlXckhyA9+
MPvO5wSfRT6FnsHTxtpi0jIeo4X47OpR180KWhKKUZD9VVSsmhtsFhZAIvTyx4xAAJREIxUN58Eb
4D/s72W/zlFVx5N3v+i5ziS60XX9bl4TRru1wMd6Ntdse2pAj3ihXjjDU5YHeNyJMTDToEegiCQt
zHUG7FcrdrqGLAlmRRFZJyOGmSnp9Gtug9J6yqfS2f5lnOHPOmGIKlA6LNoLHiIVIq//QlUDQrIa
DkquK+tiWdwLxJEdbo8D/V+vy38kb82esjH84z/582vT0hdK0vEvf/zHx6bif/8p/80fP/Pzv/jH
ffbaNwPKhP/yp85vzcNz9Tb89Yd+emXeff900fP4/NMfjvWYjeu76a1f37+RijBePgW/h/zJ/+5f
/u3t8iof1/bt77+8Enk9yldLsqb+Zf+r69///gvf8J/U2/L197+Uv8Dff7l5rp6zV1hB6sX++Bdv
z8P49180z/0VowycCRmJbsMV4MVQC17+yv+Vy2ZC2AA3AyFChqnVTT+mvKf/q2NKTiMJlWS2WNIP
MzQYFvgr71emqGDbYPOYDu6Q4Jcfv/tP1/Cf1/Tn5BTrLzcQFiLdcE2wI2A5QI0Z/P2fMGPmWLAP
tgY9VUOX5vbZzJ59cvcGAtpsm3zppkYeSXvQeN8YejGFBlEEItoKjU5wiWhgPNA6WKxDVQ0tFmEW
aMjU6Rbf12WKNlt3rCrCBp5vx8XyRwR+JdsdW2DNiVWsn+og2GIoVh0rwsqp/Us7ekl9dAzvJiVk
+P1a5hyKu5GzWOgmfpkfZqdcMIdt+Pc5cDCYDU0idsiV83xPxqU41ueKXdCKapCLdyUDza8d8vlw
aGM8ESAY40fA3shboY7YzlmjWsrPNPGMJ7jtVXCVWtXy2fW1sjmkwbh1YVfoU3WoutmGIT1IYbqt
+Q9NwpIdCdNYQPQRcENhUi2fDJbTK+CsJbN1ENHX/LGaTma9Gl8SrL4vHrffGOKbgsBouuCMOlIV
DMoox8yOI5tRfjSoyT6vk2Z/QQxdZVfYRIMXL+u6W3tGegRUvdYoE1rYBeFo5WUeTSimPpIYPWkH
TNTFV04N9nxd56CtQ8xQXBwYqPnX1qP1SDGG4wARJy3zsDPieA29kUC3Awgn7RvLrDDCOIsd+5Rg
tz+imPOeGywYYMSIaPhqVlb6GpNRjhPWbeNHc8boE8ar2ZOAsgXjNyayFppfHA3cO6B2tjsxF/lX
zXeDw+AKn5Bog57tIW1QrUSZ0LJvva21KMYrZ7APGY7LN9FNCzxfS4d+ITIGb8iDsq/CjK3y6Ert
pGavOLsWwhzga1EWmGGvMTvE/0+AwSmehP3OHaylOqcjVSidT1pwvMG2tP+Ca/MXtIvj4NsnHRkj
Htgv3FB/4ZflzYC4ALTYiSN1fQR2l0HmsXFGBU7+L97qLwgdB+0PC7wHsRF0qQve5ecHFalJmfSG
x/DH6Z40b8shcM3awXd67TikiHnGLhN3Lf/3CenyrBx4/9bq/99b2h/FGz70/u1v98/t8LfTVP/+
PLKk/k9Y6R2+8z9yp/6Plf4ewd3ra/PTSi//xb7SG79yMHCJy7ZBR10W7T9WetZseoGWdDA6Ej0q
jZP7Sm85v6IY4Ra6bA5YB/9Y6E39V8/DmUUsLaAiHz3Hv7PQE/D280JPZJlr0M6wXJZOj/OvvL/+
tND7W5BotHWeezQa2y0kbrN6aO18LQ5VPXUdar8apHyYjJWN8YwEGNQLND2DgaiHzc+dMjuXmZwm
H2if1dP6NC9j38Z3hYmkIDjovTV1oa1X/fdqWbeCTaBO8J/ks6UFCCwaq7Hja/wZC+aRyqq9yQ5d
ooe7L4lZNKVlAzRz0qWPOjNb8MXnpH4uA12xSiST/9HWkobiK0XxNtb3gb2YhJhNTHGmD7jKpvKJ
NNDJ+cpDWpqEKi1W8+R6WVyFrs/87TmrAJ3e2CTDMdisp8U9ohhpvEPhJUVJHZbo+k1iEn8XLszi
u+Oy2v33OEUxfIbHIvoPjtUH7ftgmvXxsaU5+JvWNRrM7RmZPVWw0DnL+27ynFfz1MEckZ4CApNz
lJCJTxwXncMei+TcmxERnt0QOWyjJzaZlSbG5NcC1SgRZo+eaHTiy0Sbe7BU1kK7GpmMl4yFUDce
fFZGF3zM6LRnYhScqwH9R0BXokOhnCaTK0KQdVpK/oRTfB38Yr236BWj+xn75XvrxsP0auOTqB/a
mLnfrZENyUdtYHh1KHwrfgXcPORna8na+VPr6DgXQ4YcK6bGTEcl/1zpqWXfWFVf+m9dS1vva0DL
pH/0Whqkt7rgleh8N0FzTIVHTV2tnf1OzGWLU8vvl5eKSig5jnVcjHQCbP291jhUDbYhbDPUytGM
jxnKmoKChPIh7GlvLYesM3r2MaS135w6qz+Q555YUb8k4iNDZ7s4Ub7DESrwhD55ZszZgDV0WI8r
7hsr4q/KKkTpYn4Xpj+i89CF+JBZCLFIG8PBDPlJ7x+ZbfhFwviohpBw9IpyaLuTyxGmPcSF1WO1
6kAmyEBw/2Rg/QhuADGvfVjomTkcB5Lttvux9rX+uOk8zCEcC8M5IooKiod8MtrihKlr/dROenuf
Eq2Y31ROu2xhnvlZ8oj0xkwipFbZQPPBNb6V/tS54aYb23ddtL511gebB0bvNMu9L236xdHK9ON9
1c6Gfz0T6eickU1ypfXEltppO+tPWZnlxImkTfmercLbQjTpgQkZo9eaE52VbQsX14s5EowF/gVS
+vSSnvXY9+fGQf91qJ3W085Tuzb+1USF+xvCi1ZwoZrA3g6mE3fW9dB7uFSgvAoumxnEyxARMZTH
R30WWh+WWMVJkFrsLrueYbnQ5+23+RNC3xQrLZj0d2natFqEcaPrDh3fCaerya1yUizcOqGfvsxE
gFaldldi5FpD3+8kML/IaD4bdZJCcEWU4x+Wpd2WkJxS4yPLbfLBJqRyIUN06v2jGcez/bEg8mM+
ZxNSpQeiAiaUPzEdRbo0MWdPszL04ZRroGi+CrEIqm+mJBn3I9E80bZUxjPf8jw/LY1rv8vHkVC4
mZ47IW+dEIC2AZdMde0/G3PXtNeIK4nDEDEJE1GONMLDNVaTIJVk5mKd0JW7Huffml5L3jKlhfw1
LHV/BaNUDKeME1l5An9SehyiiIUihq7yzZZmRlOj0ILc+ATzamhOg0G/lhnhWAdhhwT4mYgQ5x2+
KVZyc3HBvcLena3QzpPuu0f4B9CX3G6/EKNgpEffoJw/01B3jLtiRP4ZWjM2W8xaZvAV8n7z0UYi
UD7kEHyWOxx/Gw5BTwhy1UTt56d+cWZu+ApZOfwvnB95GLjTigdQoJy9J2DWI3ZlaF3z89R63rMP
6ppxh+Y544n5Ayks8cKg/AOxigHhbuhwOe0S+edco07BEMapmDZhvTT6h8KzsBU5de7m8DtGXT9l
vme+iNRyaCEWGP2OBhMT65GMl1k6Llvy23rUwID2SJM1WZa2DRPURGLCYehotrx1a2pXSLVJuxLM
5emvLWvoJAFD9lBPi259SnObYK0D3LAMWxtN9hh38EjHYsEfBs4CTBQQPE3c+JBcSXssNmYH6MLc
0btDRqz1L36SoCM7BHHflywKZT9bB83BDvK7OS6gu1DBNfariyn70+CjJm/ClaTpmCxCrYpZWGhA
dN4j+qjVvmpmOm0MnbpRj+bcFulVvtZDErHzAbiA1l9NT4ygPJRdNKlMxIo9ubtJWEJlJWHQMXOx
cqguzPeV608jLmoqi+OCasaIEoRn20M+oG+/tuF6rOHq2VNyxt84E9UEzv8dpB6PhKqisroEt5K2
GWfHIBMOSXQ+OHeWhQH7vCWJX3wtGrGZNEWSPBNM1oLG8k2I9ICJ2kOQw115yxJtbW4HRmeed2yA
Q5bkkWFzH58x+dXYyhmtj3VkiMym8kC4btafqXQWy4wqEq1TO0SBXrTXJS1GvWRats7xcmSAlK73
9QIA6uikaSVu7WEa/JsBXJh7ts0q48Jtaa/bK91/ooUg1Dj6EB9YIHz7aLm6GeNd0w1cjFEW6BN0
BXD6izNhOazhAaC0W1YMw1K2cc2tm7A2mSuBGPeAZTT3Wzc663DP6KidHkllmSGxWBquty+tabXO
3Ui+OH7UqdfcW2k4LJ4QbDR1FDAv9crQ7TFkPrVura0f4cDr4je6XyCNMdN22wisZ1mz69VMOo8N
Lav6/r0Te+iSaL4m1vcG8X18Ww6zVh9tkBDxb7TAm+5Ypb730YA2fs8X523R5tn1S+tNzLIPG8pl
8W0m1QVSQhqDPSXhxrVvMk4DxUd656l4LmgGvnT1GLdXZSNKcYeUZCiuYz2fsyPKYMy/RdUK5yA4
5LpXBfxx8LGJZVc3WKDm+oox6TZ+rbjTuQt16DdfFkysH/pqqn+jMWGYn9zKyMsDzgkscEzp2uwK
S+IqDvNSi44lhSFfZIq5h0Dkz5mGg71s5vdz0DgVKaagYPsr305pr4oxNfhQ6JfepzqL/vFy3v//
UQS1b/WHsX97G6mC/geUPqYNQfT/Xfp82l7eimwYn3/qjF3+kap+POtXChsa1/BhdIKlfQph1eZy
KHCojx2djAsaV6AM/qh9bOdXiloZB0E3S2dk+s8ul0XFBAQ58F2XdoGO0OXfKX5+pqHSevNs3pm3
kq1Smw7Cz6XPOKSuz+2RXlUx/udcG7vzonUzg4+1ONaDaX6cE2v6FziYn+t1+aaYsdgTeUPfgMD9
l3rdGkXg5baXXblMKbaoE7Rko210tzXE+hzbYRkY5X1hmYnLiQrEcCjScjGiP12n/0s0smxA/JPV
oj6FaYGkBJjE9fL++ilmhOFNqSPFT6vrrLHC2MQylDDDOoxu9a0yt49BYL7+129qqIDWn9/Xo+AF
rwvcHZq0Lhsnf6o2s37VVg3L5FlzxvnT5Ax3q1TNvheO3W1cBwu9/jjF5S0jc+f3rGkHO4L2hqvf
4AARQhZbX/txme1vom/NL0nutTND9s1yPy1pnTtHGHFTy/wKL+EV6Slm+cEp3Mm8MxZRAvdASGm1
Vf0goApQuFrQM0JtAp5tOQ/dAM8xpC5azKgxCeq9xdBO+ug6WV9qW28PTrv66GGgakRcO1yoNTql
8pAvmMfCKYHdE9VNbjMn00eady6jr0+greo3XDD0okB+HpLBhYruO9c4P5K3wNXRulPHXWGORQFM
uXQ2t+KpDaYn5LBfgDvYkVeO2rt1schs8+LxQ78s3fVqmO0jWwAxBG6tfy8ZZEB4qj/47C0fkJtq
uNpNtgbdmCLcAnGYe7l52ra6OHsdtJdh2R7dbpsBTGrTb0bXv3Rx/FUrLec4V655DgjvjTRICmxj
nFH9UftezsVYEggAwi0UZuWFg+vXN45Vui/j6t8kVRZEHZZ3zkNG/db6rvPqixbU1YgM971I7C+w
3HowFNbt4iA+ZOTmBu4xgwHHJpO52RUorbq6J8KvebS9pDuslejOxv9m77x25NayNP0ucz1scHPT
3pIMH5FeypRuCCkl0XvPp5+PagxaGSdHiVPXg+oqNLpPiSJjm7X+9ZtamX8uddXB+uBSmagXKMn8
2anC7K6flJZpUtppt0k/GL8QI5FQZGZ1ijaSG+h2RFQqMDpYZ8Ywr/WXKZrREEc29dvRsfrRuo0M
UGGvS9OpX0FtRf/SgNOm8GD7vH5YhXp0+fxQ0z5Lh/B7j4fdcKlrq6UoLBztaKYIsz3dKYZu07HR
aDmKOZ+8ZRqrfo9nnXVRpjIJPSPuJyI8e6d7Cpyyf4jSBOG6UHCC85Sgjw7YeHdQsTTUSMyv4pwR
nZ1oxc4iIRfMpS6sBy2NTIkjRecUh2mtrLdpU4tXZ7L6T9lSzOoWeolTeXbZ2MiRx4E+VhBniktC
mdSiuAS1MG9hXs8JpZIeO51r59Fi+PTL8/CddTyiEoUpLbAIoG/fBlraMXUeaY42zPCrh7SjNvI1
Mym+WhytiTclGFdtAqVKxI7owfmhN4kVPoCki+oJ0GTOThUc0MHLs7SxIIB0RezWEIhsz2psSX1A
GaZ7iQ2TfEugdIk9T2+25ZHsvuhpdBRamK5XGo1JAoeKT/h3qP0uRke3lE5aP8bQUuYtjihyWyZm
DTzfZToM5pxumcQC9HkHtZOos4hBVW6tMhx0/gJtPpD9Je1gY6uJ1m1WFCD1GtvU5y9JH5nteRxK
59Nkoll6nBby0TFq0OwnCBrj56405aPDMLm+SYCNMl+adco3joB6fSq8OP3ChgYxCFPNCJ8HWQ/0
3bMSJW7bRLZDXLcsLuQ125MXJhrcpCHCiOCxr5TafAU6m9UNLP3JOnI7ymajZ1qfnxxVbw+Dhg+B
G2IBjAnEjCuCb+aOwJev0ebXeMTn+NSAnGcMJnDudLGD1wKX0TMzBRE5yzbJxvEk2yJ6MKZ8NHCY
tKvR1xVIsFujaorXJUuhSxZqIFFvd3Efu8zH+k+EqdEy54nWP7ZFajOsgPOmMomFD01adJ4UJzat
DM4jGW/pxkim5YEGdMw8pSYL1u2KySlvtAnsx+XeGI/YuwJW69rc/GSuboDwEcN9G9SGMewUnZmo
P3MAvaqD3qe7ITarJ+pAkf9gpGveGOlQww3IuobOy5SjhX+zNXxjTtLYxyYpOkZW9spnCJkXn1I4
PfM+HXEK90WW1iYRQlb+asnMuS+F1bYuEzogJTy+VDcyrekbubZVh8I+wx4gjTvy4RiyupjRKU+G
WLQ7hUly6SI5jk6pneeRV8pkUV1pzBaDoTg2/XIa2z1byKncnIRI8zhAp2rwgk6m/j5rOBMuwD/j
cmloqBsXJSjTWsLDq9HTzDa+teaxyHZKbZWNhwYHa5V2FcsAyiS6fpM2FaJ/Iynmu9TIqlulK1GM
llUlswOhPLTNpmoi0NAmFo4fjS2fWik1We76uB8njyFLPW64eYPbCJ7EuRnKJrzr5jhYNiXzvV3D
X+Qr52Z4Cx2ijF0lRv5nAPTpbtO1L3q5HGpckjCLCbm/QNm64gXTAeZdhtPVJ3NoTKgVQ1w+JYSH
Ew9rJuq27FvtS2E5NXFEmZr5XQZJigEdpOQdxAb7oeurluE9RztRe2dNE81NrjbV8Owk2lTAYqmU
aNvZZf8pLULlrprUHoAg7My7fgxSwQpHG7Ib9TxagzhaVd8pZNFqPsZjc+YR8ow9Hk4+/Q336Vr4
DKQYnaAUWMG2JiRc34yhWji470LQ8IcKpzZmWNkP4OTR8rOMHnRncMIoXgGWFB8aRjPNSYUCER2n
yoCRb3a0JzaBuylZ1fZNLebpwcGqvDnh/pNG2xGVXrfVUz1bjqWOrL+c9Trykkw0zQVnrWXBcr+x
A+yuMHs6tAivqAswf/rRQxk72wmRRfu+GR1GraI2LtzYo7Op2976VqVdVPnkercKi1ws6s3QxcHP
3oZpdurjcrL9thaIEsymV/HBgWmCHsPBLzyZhzA5ZyopvfsBPlnvaz0FLCNB0hvXJOCsdJH/4bNm
jj9pvXJ3aPvhtbOM24jky1MJIwpnQcxxHch5GjPNTsfP2oBbqlZW48a4ZPqt03SY71SZZ4vuOAZ5
tBfItjByB3VxTQsmEuNIkytRVQoDZ7OoSs5L1trfyNoI3NGBZQKzIjimY1QcqrHU9wNxx0dMSRK/
rFdapNKJG1mk3U/TwixnRg3+iaT69EsInSl0uf/kCYdvDXcWdUjPepSJH12U10fA0+lYOTU3dSzD
reYk8VcLBOBTYlQPY4PtJhTkScEegBphFMPD4rRQZftiW1fZOZDya6njgpXl645TquYwpN0Kdzok
VpME7SV623k1jiY7qKrHmvyKfR+GFhovlXJ/6GYMJ7r4BLqXbBTEKB5iz2QTMwUgtD2/pQwqfTTT
YKSq/YA7FxVAO4rdagcLzH+pHWsiljc9GgIjmCistvNcE4WQFfs+t/YMs096P6U+flwvttSDmzJG
6gbNpvL0juNdhwWzkVPjXPJx7rcCiH7P8fALHly6M6zmaxtimR8mUHss5zP6Jcc152QDTau8TYMW
39cpOvLPBEckhtUrc5uXEnoLBNtC26VzdEJRsW+idts6+T0FcolZtXofNANVk2LscXfCycnUuaYi
kRyXGQaw1qEkDsFZXWPONx1/Cc8hNfMItoY+Ik/uKpRSbtSVyoVfMPBqskkeokWmBYNzI+K4GoOL
oi7BvpAjoqKshc3FvG2LFcQ2HqvqjsJ9StxuQOwutK6n9lOMb52IxpNWF+aT1LDKwhI5uhnSGvbs
YNzJKOvOva0GzJGs7Kjoyp0m+wnBO7FzhsJJMZiNS3fnqbP1gjj70jR2jl5BdN8q6GkHI4cOnsPT
K43SOEpM0fwYg+zvQ7rgrJG5tRN90XpTgOIFvtloO6VTiBMIqpeuaNhFuDhd+mpBENGsDGetuyxT
chDRFD8XQ/SABxx8yWo6BKla7aTupBdH/WEzem6FYTKmj/aV6J+qxuSi48+CNaikHklON8TVqW5r
i2cqF4BZKNYJjK3JfOka63My2mIzZYyqqqDagb1P4Nn6eg0xr+tZ5jMcypVkHWmZdCWA14OeE+iq
2fr9vFgPMjL6Xb5o5o05FvZ3Y9SokLBK3ILYn1ij/RMRNGdLleeqCIpzhM/bPCYXSBpEbKcVciUV
h7EV+Dm0EGgPRlTL1Yv4IVOY9JHT7TM42JLXBGYLOjuUHr5DR7Lqd+DhD4o279J4KJiI9eFJlbX1
Os959GKPQ/gUysakbnSyl7mwtJvImrJqM4Jw3kRRH3hx1UQp0zpxD2CdbpRgEl4fyAUnjpiZG4SX
nYKT0o9AxvHnPKaWUsPYPvfEAPuKo6bbYBk/k+aC759TVUdjyY6lmrBCZdDfV01vHfG6fFIdxd6r
aLS/TAJuqNkAAVRI9TewzLptkM9HvU4xRiMVhPAjTWLfF4UbS20zlApBCKV6jvJvS6U+zjBRnnrJ
dTfagAcBp7+fROZTA8X7YUjgIOZpRtGrWZkfqGhoCokz1ZwGn+Htn2o1jrdzjskIxlKjEbEjgQWg
2JlfYHkGF7J6mxPm0TRfFfinjJ34kvdNjLUahnr8NGh/y9VblEwBy+z9Usy1n0bMekRUqv4iC3GL
HICjHkdqVyuVYBc76UL3rcfYjwgJhWheiqOYAyncvFCGbxYGMfdQzuWtGfcJ5mFd4OpSCU/6nNTb
bkpONJzYAjBUewqWhBhz2RfGd8vCuiLuiCA3+FY0l31oJzdjVDG6iil8B7+vgQxNFWk+6QVtk3WH
CV9SZtW18WzxM18GS0m8Esu5S6RUkHwKCznSBMd+i11PvyMmLmUoFXZPRZKdx0JIb0qxFm5EqpNG
QTWALVH6gBK2OJo5Sg38c56bCtjCHUAObqUczH2uzo43G7QEOa5TpyiKn7t66n5B96dgSXsc+5cA
An/UjWdZSo1Iwri95LH52hM15TIQPlidvi9UucNjb4tox4HKOzQOHOelOsZGqR2zguXaTuW8+GoB
DwkwQXZYgcD4dh4jAyNW/EGZI053OnGgOK4pQRAltJ8MfM2HuBtCJ94wj4z0eUd/hobcF2FjKhu1
aTE+cfGQSWvYT9CkejpmMluZKaMsYU63BDHl82YkO1C4CNwrXNQdKDhoh5UML1F/mrrI3EA6MBkD
rypMlcu8LcdIbpMuJETiVYwidO70tv6EsWM7bLB7M2AkJwv/lH0ZVRi0NtmsQ9PfQ1WjFs0yp40A
q9W4HKwX8kTxTP6W9glmYfsJmpPZHVDINDYFEmO3ON9WpqHLaQfVXwzBbjBlbhtu3eMeuWy1ug3j
7IgemqTdnvnCoC4VnipwIBTkRE5jXxJtrM1tiX3H1xAa2aoD07YyUnucZrLG3mJfK3yCJA0PF7rW
Q7yzc3LtlUu385wsaR4b3Mhjt3Sk2OixwhRHn0Z3cnLc5ZzyV1kN1TbP+Kb45X4SRbXBLpXJlFne
Nr1yTGryJxMlWDwd/dlmWBLdd8py4YBJODD4Db9Mtmg2NVMUyo9MwxCy7veNzJh8J2KAZt1L8ksI
NHjJ8RM4shWbbYjCiyDTXLmMCzpg0WcJIybV9PIQclcHDTZ0R0OpfaczT82CHep+qVX207zkeL5x
k3Rmdx/3reR12ql6tpdkTR3rmlC6yCVw+qowkUUfoSS3TjGnX4QSJF4XmOkWL3YmE02tmBKLzxhz
P1UTrNewjZLMh1qBkxlIEojEjBVVjnWLpUAIlxa1hIAtfhghguwMhuaDX82WfEYeHxBkgp37UeOn
9ZMuw6LUjh0a6DH7pJYQMeKomc51O5p+tsw3Ewrhw8pjQqbtJrOG63AzENaoY+WQ2ZtomuuDLNpx
Y6MP8gK86u51JsX7EreCW9wJu09KpHpKk1FrZEt0kwq6Dpdy9ZdQ5hCPV5gh56YbxFlRlIc4lnKH
T5rh432Vbccsuox2rmwbAZNBqMUxizI0DwOlrVsSKOAzpgbKUsrRelDJMvo9+fdCtZ0faxTL3xCb
1u5MvsuhHUzd1cdQ7ApT6Y8QCZ4r6VQH0Y+pCwzLcGW5zEZrLm6/aM1OTep7ObZc8/0iz+oy/OqK
HmFLF5aHztLrTQrb/aDr8z7BTOwexwzbw9J3vo3i2jzEqaOh0yQdeqOUCIP2jAaVS9/2Qe+PABl3
wWh1EdH1rXwGogk2ElbpXskLxFG6avlKYtme1K3giVoxOZhmzKLXlPKuHrQHEyLpJhNpfl86mkXB
E0zHLFCEsoWtYfiGmVe+Epr5NpYxdkoKptaQOzrWs0JkAQhnZF3MiNAUau0lOGqVbkM9d8Z5ozum
tWPMH59D5NebPGT+VCGZ7j1cSHi/gVh0CuWxg1szfGEoWX1mimvtjMQpEb0LoLsNQawXKD/GXd5T
DzfOUD9CqW3ccVYcz0HWsAXWEDAeQOT8XK2SnY7SAkhNiC0hUZvKrLcNE8rvPePH1aQp2Cd9SXMA
f9A3UBl7ghbxR0KLcSI1pPB71Yh2nUoLogtVhfIfZFvFWTj807l/pmM3UtuN8tAwE28G1kUFXhSt
uk9TYTYvqMLxawVM3gRW1d7MtNhY5CrWE9jGtDHo8L92JqAk1NPps1GkzjrWJDBOqbNwS24udyGW
yBuli6a9AIkeRtEcA4PhqufAwfw8q8XC12Xu3mZK7VnLou9aOBxHgbUrjCS9/0RYx3LEQUH80Jbm
V9hSJIMWF9h0BPnwWIXGw4zrpdct6ezPs9VfcGWTh7FTOPpNSoliDID15nALHTnbJIn+wsChdFHd
m24zU+QLYAHqOG5gOw6sXV0O2jlvu2WPrT7MsaLTfBwVykOToQbJLaO/nUJ4o9LOxA6gzvk8h3F8
YzXGT1RkxZ2M9QxxhqAModZ+rQYoZplUmhvEP5OfqO2ysQo4zkanhntskub7MeheQKJ2Wqb4vUNV
hyThqEc2BIJ+GP2gaIAemuKBAWtxgJ+miI0wKGBcZIrNlrYnoPGp2N6F3dUPnQJRrKmtYjPFdbRv
07zjZbsvudZMBye3ozMYqe1nVSQPs5FWd2ofYHZbOzhjR7WVbpUcTeVskRhsRFSBY2rBq4UBI7+b
mqHsMB9CDlLCxEMb6ZTtD6Co5RUvGfNoO4Aqds61IGat8tqo7TeBaSq30PCGg4Ka5YZ5aplzwXfR
0yqM2qL+xOwoQoPUNP05F3l+AmdEGZ7r+xgq1A2Z8peGXFoPM6q9FSnzoavb6S4JYmIc5iB8tqk3
EuQr2Jd61SJgFk2mad3PQV1QkOK0Rsk7oFCv20POOVpP2iOwNQ7FSfMJXYW1jRgsfxm16Wbu1Z7J
c71rioIZhG7cT+SPhfhjL7Uk7UNtL5EIEGxpSOSwYCZwypO4C6Zb03KSLf919SsIQjt8neFJZTuK
kGoPxm8dahUrXk9x8sqbqdbFiZwueTTLpAgPhhUK7SUlgGKxSEpR6ir8QWExf+uxM/UXdZ0yOYaW
b4LO3CBUfIaiQSc+nQFBcIBANBC6RVKdCaDKNkRs4xbbGhTCs4QiPk9Zpt5GJWXw1nIiQrcEzA60
8cKDppitBO7vGpzNbeB01s9Z5i13cTn5gJrFTY2A/gmDCP3InJ/uKZGrMWmtGPcBpmNeWsTCrUHa
YDsOJSUctYCXEZNxSG02pkEAnitlMj8WlVaxbBaco42p27SWwgWMzlPu8kHilTjrXfKAX7qd+eiN
6Fq7pNunwzLiID0y0poEKGmm6uXdBGnsWXC/uTAjoU7liAG9uI/kJm8HKIFCJ9qqk9ET+Eu/Jdek
9UZFBqd4pgVr86h8DlSOdwZKznEmfuJhLlTjYUWM7sF3jKOWtPVxRoiNHBbDDxQG0tlltqPfD9xq
TyXvHbmkqaYYnc2V71SMP7IxmR5Icv7amkX6BaJohdlzO9iZK+z1s+TNLL4uK6vWXd3NkNgqkmYF
jsfXDuX0s0ht0xVDJVqKxiZ/nc2Y2dtg26wP2lN76RnbJK3c02PbINRlrB/hzipnAXf/mAh9OKeJ
DJ6DCVNb+iYVj2YV0hpBdFAbe6vcOQnWKwEQ5p61SGpTjmOVS+xgADxsLZiDbHJTwuklO+1S4p2h
KHMzbYq4dugzUhOMyY24nnj1UupVB95Z9ssuVvp0fFZhsCUMa9Qw8PBLjX71U0dz41FNg73Zqt2d
JlJOhm0uK+x6a0zRxSkPlMFN+lo9zU6DK/E6TzOLEwuR6JdeNNXjDNFqnzl9ABK0iggaCWXdBEi5
mce6+CorzWS6COC2ukjW2i3iiu+M3qzBN+1Sbp2p0W4sDf6/q0L5cjnWGvkFbWD0eSQas9GZvWhu
qySi8TPVGmDtNrsugCy86aqp+2kXMIQfUhBHH/xyeWpSjTI2WbF1SNv+qKs7p6wfB5WYydUyr4Wt
lgxrP+U8VD1jyyBxEDIUT3FjfXWab2TGV5durPd2FPRYqLLC/Q6lHmejB7KdHrsIbTZurFWxgAAz
593Z4KEge8lxtAITG8DgPCdMn/G2oeftT7wwGl/NIHgsum+0et4m6gwfcxkRx5Qt1gPrNKck5i4p
7gykiVhuYTjZRTdhVW77aVn9zye5H3rtYZqYf9UNIRBKv3hR2xB3Q9xQToaCn5pcFbEhoR4zfQSr
2Ntg/mEenVAt9tvRyfj/82+nAuZmlHxAwuHqitjFkUPvodQ05zEUGpLZrUeLLnCTRNOtiolgYDuF
57BHiJQffB0/dXTLN0MAw5QN+cspiruFTgIH8ii5V5gUw0M7aEZywQnE9ue4BjnHug4Tpn0zq9Zd
ONonkfXoLrXqi1Cz79K2b41ZA6E0se7Oa98OrV8ygbjQQ65/SOFr3+ezesHd5BVRxOhVnKSAJCbW
VNYO75plU9uO49txER0zrqbNAkrmBgUdbyfM+BQbuvDo3ENq98jyGQlHl5AQLAikkhFGMVa+DJBd
4ndIOmJ/Bq2OIUyE8nUxgN5T5ZIWyT0x5BQiDRVswDzajSnovTBUc08rieNAD/XM9yG1JTqJRj5L
J6oiT9dr6wR/e95R8QXcKUyfkmmKL/bYjM9sBMd1RBGjuBpYoYs+Md/oTHh3Tm3o3uo/y1bM7JCt
PMtb+ldB+q0+M/UBpoXcW2kW4ehWKtQbncIGzFc4bkUoEGyKAi226INvCumPmxWfcBlxf+31Xv5a
zy+vR839GjCBaY5ppThrMCR1GCxICOeXgMHYBLA4muOh0Ucau7HWTP3WyuaS8q2Jo0c9xemK4q43
85iBA4fXkSDqODwzI4pzj8QO9VfPeer+7y5Xp9ju+3gfVRRSXzTS8uD/wWJ/+TsTRXublQX/xXYM
MEUD5JPZm+qs1KA/eChJWjtNqRKGITsnuseLsXsYRU3zpNJOTP5kF6rlCniGzIv6Hgy6hgFA5kHn
BF+KvtRu4SroihcoWWbtJt0wxoeCyXjrQcBQceMOY+iHjRzQbQ35aAn6+SLuYSJM9VmaBX/IrIMr
9XKAHRIGjdhU/Pqa+/s1/z8x7X9Z6BH/37y0TRNDsnsjvlz/C//NSdPlfwnNxE8OBJq60TFhaP03
J02a/6VDKyPJDGEN9fyarvM/yktUkKatotcRCK1Wgc//VV5q6DVhsTkGtiCIvcS/oaS9VeNYPFJA
eINkoAkcOKV2tS5jQ8nySLFR8NmKtqV9NzdUPt3uj6/xDvvr7ernj4Ubyf/wHEnE0D/S7CPcdLRu
NHTXTrP6pXMyGvaiJAEx76MB3R/Qyt8f+FYP9/uBiFMNnXB1x0QEtb72H9ttWqw6t5aUQAic+lzo
KtWhYwhFpoaZfPCof3xBx8RNeH092IPcCFePArBOsgL9iNvXafG1LebKC5Uqevr7C61K2z8IdL/f
SGdgtLZ9rCSpXeljBc6fHLpc/TJ1qrvCCpiRa5Qij1D/a4+ArfJnQMIcrki9JrcUvFSvTAxeGHES
aYF3yNe//4Xe+cKsXZV/8YFXSt/bL9zKmCAvWkk30Q1SOzQrULyy7dpvYa99JDl891kAo0RL2qwl
4+pZYZES1gUniKG+Y91W9chUyYK/FluZIv77CHujLn+jRH5nreIfAXNUs3G4QRH99sVgk8xzOVam
G7XkgonGCZ5wfUOBWiolnghDeZcuRn1kgkqV3ggsDWpVkB1VaJA28CvzcnUIaBmhuZ+A/+YtNoHd
6e8f/501ZwqNxbYa32GruLIt/1jeMz80ol4uzjqHZR1I7hHur97/908x+QqWqpsoea6VeioXiBXZ
KVEjtUk8lbXoT6llJtkHX/wtNfT3ymYFcZph3UH/fy0ojZ28GfOUEoaoFtJnlj5ErSy013JOmoPM
Z+xjIgY5zPc17fHvb/jersJVzFY1SLKsLXFFD9V07DrwpkDR1EA2I1vZtPYOpZO1HaxA3BpJKBY3
HDTD66HuzsAVTbsvMEFo3d4cy58D1NJ//9VZdZYwLb69xfH/9rdFfFWvHo6clbkR3MPknPwKyOqD
8+SdVY5YGI6SASUayvS6wv5YQfhNjoXuQMrrMJLcjzjhgtbHjQ7zwDSWrc5+/oCMu/6J/8PE/f0z
s17xSUH2yZWzGhD8+UTKWJXw15BE+6ZJPL5j6AGQGP7ff9H3nuIgrILKTcesO1fHJK4BwlpC4h2c
lK6qWph+z6Vib/+Dp2ANpbEzOPnxPnjzLku+yu1zbP7jthruRJnFG7te6tu/P+WdY4/uALK4qa9C
a7jnb56CI5TIKJmJHkBeSATYaHjBrJT+SL7Zv38hh02gsRNUIf9x6FlwJ02lQ8KVW3Pg2xPhRhgx
lR/s9LdU9N9LAL8DShcWHPPN62NLnZo879SOp7Rmzzk5okYT6UYGsNca7TGaY/wSpX1HHsYHB+Y7
n9IRVN3cIZbUYbS+/ZSI07NaqWL6EKyQ3IrhE6LdwYTgVSje33+19TK6WuccyaopbCTTlrhOTLTy
1KIxJzZ4SMpthhTWB5D1IjXsXaXQYOP08wef9Z01jz2lzTiAiodb4Ypbz+QOPSnOXi52hAim2rz1
mSCKD97rvU+oczzD4Oe4BnF5+wk1Mwd6GS0dFvIg92WAb1Tf5c3N2Pfyg0383joxsL7T0UhAsZVX
mzgkN2wwR6L2JtUMD05oawcyL8adw+FyThgVMqpJs6dmCYetWunqB49/700N7j3Jt2Sh/law/3E2
lmWnF2ancYYQ6uRacEMvWJ93l0yEH/k2vLdYcFTAjA4tMMX8VbFRjJhzOAb8YNmMt2D/DxAiCV9t
ll/kmJxtFHUf/Ir/XCuWSpEksImwTRUxzNtfEVmxFgMq6gx+cubeaaCdYqbpm7/vgfeeYgMEr/WJ
Tc8j3z5lStG7BQGsnVhUuW+1nbaFV2Sd//6Uf/5OsNtNw8DnQNVV6AJvn2K04O5hWEEQLWvzMVEj
57VndvYjC5Zl98Gj1j/r7a5e2eXoC7GmMTXNWt/4jzUBNbzhVelgqA0tFWcSuyLyLpYLHnNiMG6d
cegnL4LmU7q5Mch1TjeUmS9qlPq+og/x1wVuOywXSG5YzrTEquEEBv0iVods2SKPAWpOiN7SgLzz
/AuswxDs0cwY/pCYG19mmNWpj93AKN04UeofCD3IEYwjhNmuxZadGJZrxlOAhgPPtaLHwbSI9Tzb
dnFsfA9M0f2SXIq3ZHUmz6U9Mq+tiDwBA+cLjyfIfPpTVBiU9F3mFC2+K4H2JVKWHkv/IjbORKqE
vKJZh8fAsqPUZ1mjFhxxZmCWEepGCLwAX4K5da7bx7//AO+sKIGwizpNpVDUjHUt/PH94c5ZcRSS
4ji0hgYPqPpq4ypz+PtD3llQQpicOpiMWxzfV7dEWkVlawmgymRI51MitWJvV0TF13nWfrSg/rme
hKR1wnOJGAz677fvk9Qx5tlGrJNbnGe7lJy8GuavgdB8mDPjgwvinTLXElx9lPJserrHqxuigBOD
aned71mV9Tr2Bl45KV5Ed81EYAI0ErIKgYohNopGJb0zsbX5h1yjh8IpTe5rKNYffOrflfXVhuJL
aiiyuCKlcQ089JWEjUyJ61adlh0xGyD/F2KbsVcSp8DhDKnCpTZYbXDc12H92IZrtj2mNLDOl261
DzCYUZDkSR+GsWJwX0+2On9wXP7zfOb31lfkxlmTjOTV+VxiM98WExVLUOfad+jMkw8kafyi6dd+
jrMwb0JcP37++2VI8U83gg+LrjlXv5YVZRhNljOfpjTkmQBsnTl+LPZLlyo3f3/Ue+9nAyis6kcH
0e/1ihdJQn9VGNi60sjirWHi+DndN3H5czaSG9yulw++6Ht7jPAY0CZ9dSu6PkiR2xs5Ywjgkp5p
RlsZ2ueM/6O39KDPH6z7954F3IR6k2LCMcTVhywATinCWsp0lNQHMSooBEZZnZV66f+TR7GUHekA
zrHX3u5nm9tuGUpKlqUT497KVVZHRufWwbH4+0/27kuxFnWD/9Ac/erWGxfie+HPU8rOKgIk7tUO
4BgXhJLmNP3gYe8du47DS1mg1+vR+Pa1Iks6GBxzICHTSi8zJitbGmbz+99f6Z2nIK2gn8Kcjvr8
utERYQ45DKNy2AMiv02btNwvakt683/wGN7DgdpnOcY1Bu+oY9IqI8thAtY4kNQgz2Y8qft//xSq
EooSh0ZXFVddGwcZCBiTAOgZ7XA/Odrsh7WjfbBx14Pn6vjUaKd1fQWVwW7Xjf3HfWiMaml0mWJg
Fy25FPX8VyD6O3JyzyXUpA8+3DtLjlNIrjevze1xLd5Nln5m+MvDuGDkiygte+uo0bhrIu3fI1tA
qTTvKp3GKli+OpAmHO3MZDQNco1D+9wuk721o3b4oN195+vJVRCNUZamrTvp6uu1ghB7DAhgTarW
HrccDJLzSX+sO5v5kBy1D8DS3yfN1c8Fgmaa68rj/dSre2Qin2jma4EzQTrH8hli9bMhdKLKAaTv
l0osP7AFFY9iTksE2GE/YLdn6bu/L833XhuPTqAE3KmxJblamoiWJ+hZnPaovpY9xItqYyWK9hm7
CqhbQTd+sBXeex4nh2prbAeJA8bbz5yzR4IMG3cgH7U4oGsxt6iMo0+kzS+Y+BrK/d/f7511ykRE
JZdPBZtBc/32ec0wAYb/xomVFqPYnjATMYQmXjHmy3/wJNAzDajEIjFCe/ukONHVAAURpTKW0DhB
CgNDkaE4MT0e/zV0YYG24VDI9fz7HH77KAhSigh19nSt6ncthmWf4VwuF9OePprSrD//1SLl4kLo
xWxpdU+4OuyNCCGSFqyzZOKb7rgVHm2isRHAYr/hRpaJebDamPtxoD77++d85wIA4gLjkqD8RHFd
7fpVYJ8yXCHzkcDYT9xFAXGb0fLB8nhnOerrkIu/OYUH/9vbLwmk4aBZ4WyxEV64trK8WDXVbyii
n20w/vsDGvyCwxIAwabUv2q0a7nQmGmcmWaYoFHsHBUyHH5yc6KOG8gn+QfL5L1PyKRlnSQy8mKc
9/blsmXB5MTEUROB9vSQhVa2G/voox393lPWMbbKSQ+adn25UWxlJLmx7qEaf0oDE9pj8mFv8O5D
cOuzGabZHJZXFU4Owa+tV5ZLmWGjY1a9cdOoQmz+vubeOyxA/UFXeRvrHzdNUcpakNRikJ9r2SjJ
sZuZah1pn0iU/2B5g4UYkvEnE93VeuTPyzoirIXajIJ+qQIM4sLJOSe9YnwAF6+b5Hr7UsWD7TCN
A2O9Om0Rf6XUtayAKS5xrmmMcGO3Vrkd5LIccN8gFUmpzo06sghL80OE5J2nU71RHnBvcX5cvWMY
C/yf1IEtnKfq5wxZ7bcYQeJt4cjgX7cQNmUPbizrUW/9o2lRYSUj9fg/7J3HktxYlm3/pecogxaD
ngBwHR5aT2ARFLjQ4kJ/W8/ej70FZtl7yWA0adnjnpSVJY2EOxzi3nP2WctiuTi4QLSUZLgTVZ/v
Jqa0/vDG/PWRyKFovyNjtdbn74c3CtESVAbWQsVaGRibHQ2rDIBUWm9oLx30fWuxHDDU2jLc/v7y
/OTI7Ft+0JoBL1sfeciQlhZbcaUBaM6Kdhmb4Dt0eO4De1BidOQxkw2rvSRcZp0uzu+P/eutsfJx
WH1pPCzpOX/41l6ZpzO5JsPvmIAJ1o3ZvsvS+DBXRKt+f6hf73VPpb+Iao01LGjfD/c6vKt2NQAb
lFl75zqDeniIuuGfv1/YXNByolOqcc9/fGxRZK1TRgrJlc2xF1izpQR8lj+FDj75Ljq/mbEuCrjX
f1Rh/rYmdysx82BmOU4Mu9vbxP58g4TR5vdn7JMfh0ufpwh9d7btH5soll0VhlYDFYmKRd0Y4H3I
WreM7EhzOfz+UOsL8ecnimeoOgB5Km9rQeLDE2UW+liM1Ml9HfLcfdz37u0suv4tZm7jhme02AxC
1/7xi4yD0pTkZUajhofzzw/LKHY8snQTRU6Qda8gXBO/HJT4/fdf7ZPfimUGkRTQD+4KrP/5KEzV
mYmjA+VnwkTdymU2IaEWc/g/OQqPZLZP7Pk+HqUGgg1ejaO0JSRKfjYiDCvu//dH+eyKoG7J1mzt
rNKb+fm7SE6PAElj+LRNlg1lyyUwPOLVmmuMf3j0flK242nIRhAxE8U7smw/H2ukazbPFMoIxGJ5
8JNKLTcMq/bSp4ygHWAGWC/JyNCV1JQ2BExZfGWr6q1USLPd5YqAnN0SXktlydioNZv/uE68Pq1B
DBMGYOnlflgGtTZ8g4n1MgTJvtibaI34JMmfnlq/riQ5CvcDBR/apZzMn89CDEKDWVLuwdiJ7SfD
ccpjBlOCUWBVFAEvyOQPP/Enl6tJM1tfGyrswj+WBGcX9Vfd8BPXsa2ex9xYtsCm5j80VD47Couh
taDArs342FDRla7rl8Q2fPglxgMf45l5qj/deZ8Uo9cHseWtKRtqWNqHZTgUzXIGxsUNXtXmuUhd
+2AvZX0nSYZmPgT98qlASB+0RVmdMyARX5cMSWU4Dqk8g+kt/vCU++T2odKwJsWoPVHi/XDJzC2M
YpM3oR+zuWSW3El2Fe67O7Nb9D+81D85FC8fanfr4wAy2Ic71QTPqbY62Y606MRVgcLmwp5zuR2h
Mv/hRvjsUJShiKKQEmRL9eFQRuWUf7XgmsplEtYu5W5OoyYcBmi8f3iJf3I74F2gOwaBCOqrvf75
3158/ajMEUEYqhta1O4bKAGXQnE8qPq2spVz8qcG7SfXKT1TCq0889Zt4YdfzDPZgbhaYVKVj6xN
CkJ5b6tz+4dn3cczyDmz2HCrvNBJ+LE//flbjR05YKflKDPG4j1qWHRtQFjuwcn+0wyhAbdlTSdQ
7uen0j9egjbqJoaAchredO0CJVOhXUhQ2r9/T2gfz9t6GErBsAnoLWD6+PDwLju5kATnMCti2iqs
XcaUu5Hk4YKaoW+dzeLpDJbXKaAfDex39LAwfLvEbVjo1T8+u3wWXvFU5eEDQYr++ezqOSPPqkPz
1ioRXCBC1HnNd+6O2eQu/P33/vVrUwziwtT5LSkKuR9/SLtEzZCQyHCLOj166O9OUs//1Mr/7Cj0
Gmi0/uiwmx++EEPOTcGYA6gvaU+vGgDWp8Ysn//xV+GStAFbsiCzuDJ/Pmtz04u6BzPkF55ThiJj
XNi0kn+6bKFUp/FcZnTCo0rKwX4+il2PwLNGTlhmuM0Gc+J8Aj2X/elnMT8+N9bjEEKAukvagi3O
ekr/9tzQJVF1mtqwowg7f4FGWbwOhZMz61SBloUbUX/vam96yOrIewMJ3bwBkEjpi40pGBlBfG0A
n1iUcLgrZ77mgWehghtz55gPk+rcZxjBVo0cTKAdDH7lEC9VHTOTVXfXPdgZmO6SftCBNXB5UZYQ
gX1wz8aXGXb9skniWdmXQ2Vo4YrdYC6MW0VSHFMBIk9F6/Rhq4/NhbDGpvYbW3QvRhuxzivyqY/3
wPCAifAOcfd5K5U32YMG8oehSJmf0O3E2pbM7TAImbvzHDMUozDzXrEoja8mr88uIfLPj4OpVT3w
rAryETeu3OYMfOjbnFk48HLqvLQH1cwbdAFVUTxVXS/u3DmpZ2ZjF3AZbWPcM0ClvdWjzlifkzeM
+8ucGcndxNIFFB3jdGcWBNnryOTnxDD+ZGqMB2NzOzdpxHNPJHqVHtJM5DiKWdnFu8hNzXqLXdxT
/MxEW+grWl0WjCPZpRvWqSUGBlEbJX4QDW6GoEUv6pCcHPJTMdHID7EhwU6Jmp7ZtlpR2jqw7WZ8
q9VaezSYzsLGBu6g8fF0evemNdnyIGS1fBFA71hAexOYdB5v7Y0l8uzaBMzJmEo0Fc8sWwCZj2lb
MdHSgof1u6x2GkiI7aiCksybs64Y5qOOcRgggGVnjyr/n+u8g48hlUxvyYq7Tb9dunRow8GLePyn
pJpBhxU4iKGYE8NeJ7RH6Sdq/QNFodvvUVrqj0OUtNU+RjeBVtOp1gEZx2q+lnErojPJqgXDhaEY
97GaqdNGL9LoCTYm81COVotbZ+jd6xrG/yGde++QCLM9qjNAcOwzDHeTxX6dlch+pIQPopUIalb4
itEBG4oWI6UFlDRjExjpoKDQdrRi2kkqG1/VycmSsC7GiYvddROFh2CrvPNuA4+tRqAbmaJj7M8l
8gHt2xPjbWsNSx02NStOXzpNUxypnkG8t7W1PMbul8GxOR6cx0GCm/AX/v6XYZjyYrdE7nTBaHAr
kWR66T5HDsT4r27CE2dYlgmgEmr+127KnfexI9mzSSfkeiBxUvE0UWwowwjYxDW8Ujy0uVoxCTZr
Ey5LhilrrEdzWvdiQ7tiuWjdBFMbOQr7TbSJlYejV1pAWoCed5uKkXI4Uw0qjAsYiul4ZcnWMO4t
MGUisN055mYA5hfDVUsLI8xtb2x9xc6c8oachHwRa4tqx+hEopPHsYboJTWkWpyTRYxDgFAge27R
pUCwnRprCcommZ9yjHuY60q0tO5rsyjLVvPg6F+UdpGN+5rkYUm3Tg4vrVhExcUBhj2ALj5oQcao
qwRWMbTPvToNt7FmgbbxOBeH0kjdhFCfdJNjbfX6EnZa7IBXqlfmpGqyfCavs5qoVIY9xtBtYQL5
Ov5mQhTLEA0XllALbZ+ilEDM1xYgo7qUH2/JzdeisNU7nv/yte6AOiKLw+VBvq9e40t1/VIPeN+3
EMUbb2MACnXZVrVZG8RM1V6lEBqtYFIl41xER/lDi8GOR5Fk8fXADCpjuZ2+9Myb5lFO3dudOzBZ
rfUdEPs2Np38TUvM+DqDwKhjfQTAsmMClXMSAy3y/JntQQ7CRJhT2CwuZqjCmyA5MOpkXHVFA9ap
Qz5bBR5QdmC3ycwAdEfYN94XSEvneDN1da8zFe7mmBHhFYwAHaPhJtb6jKET0brmY2MOs+unVqe9
RpqpvbY9j4Jjr1mT8Qbplq3wYYgMWp01LJnzzP07ojdtdfyPw1Dy/E+gu5H4zPAVMwp/TT2Na7Mx
WplsM0uxOdmaW8DD9HLmoh2Ym4Qsst7d6ZLdDRN0npdtRi2dL1tvGeAvDCxHAwRnzQRGpTQvobbX
98mCndcnCOdYRxse7TciXEsTqIkx3mXzRFrjCUR8Iw5N15oPSB5roFvHXjWK73PcAkOMGEA/Ztkw
Ln7pRYxrrI0mfcOtIfugZz/P4KmmsJ/1ItVNgsHQsiMcLQ+VZKm7B6tTVA1CZ6O+jlAAzRAqoPuu
CJL7fL8p/1abkd75sTXp01ZS7GYAszBJ9oLFmd8UrxIPDCZ2hT+CPDA3MTcUtfA8Z6R6ASXEBVzk
ib0heuzcLgldc6fXmB4kkh+BLVMz2Eeqy2c3ccB4G8u263ectlW/c8nilAywNuw9lqJPDknHkP/W
aKAv0BQXDNRyXjXkuEzO48mYomzXjFly02nJuGx4hbVghNzZ2g9e4925aoYWRs5o3X2V/pMFfIhH
xsbkkXdTT4kG6jXrazNgUaBw73vOAlNOhUgIh3JQ/HoBM7lHg+jdLNEwmZCCm+ayz6f2smf6m6lL
CEsblRw8LstK2tdc6AtYrJIX/BfNECIKTKr4A7RIUn5nOWVVdLVE2ghqCEi18x1KqaIwe1u76pVG
LDbFzA579nVi3jzfcVk73ZUK34pnh8ZVetZtkaIhWmwBXAkltwgS2+7nrUgwpz1LPZtgkvQKwAId
KBV3oVwYj1WgBmq3njdaIOGySOgHtjxVfxCLk9dbTSSQx6JUxiM8gnx8a+tu7K/mtDdu6yVaRW5T
IUx3X+UT9hIcCFyq7Iit8qVPBuP77xfEv2zStHWLRlaAJj7btY9tLyPLwELPM3MM84jtRy+sIDPj
7Mqxx/j694dad0d/r4ayWl2bK+umheA/nYefV6sKAgZHGIvpo9weeS+h77Zbg2vdxAq6be2oPyax
1A+ynhdMPH25+f3xP/2qhBYo8K1ByI8ZgjFDBiIKyTYmWbxt01nGQwO/HO5i2/yh7fHLXoavSjee
LT08KsRUH7YZIisrfXaJJVcRDWBAhvMOIvb0D0sUnFDG902V4R/aK4TdPpxQG3srKg/8vbLKNqnD
6qvv4R7VmK/835+7T3478pxrvYAYE92GD9WQRXXzpVuI7+YZFAXkgYRjrSRB4wPf+pIHWbJNl1qc
e/jux9GK3C+/P/5nJ/RHM4fIg04B6MPxm1Rx8PqyOfTcqNnNMzic0aKN+vujfHaFMPZC1YLRISJI
H/b3gOMWdlJA35S2qjcmsPKN6bCwQEri/eMrhOI8zQw6EESpftkith2Q5LZ0iXYkXrpZ6AqcbWm5
337/hX49betRmGvgzUZ1Sfuwc9cgHkGTN7lCEnLV+uBO4Til3R9O2691EZwEpLvBF5kM4VJE//lC
TBKX9EHMYRSZj1fsv51NahVDQAIaJVQraxdM19Sz0himSyQhUDLnLFN8i7DJwZVol8wqTmivgrv4
/QlYb4Gfnzl08m2KTyyx1zjoh1sEdrVE4U2Cxlxs9S0eLGWr8gLe9hFLdJcZtc63e/GnIMhnpx3O
N6U1UtBEMj7s/yNv7iteqeuTTsNEXFQs4sE4/eF59ulRmLmjJUev3/7YyJqyfux4cpoI+gp3KwtQ
IOr0p4bFryUGZlMZBGOGmqkjvs6Hn1YuCWxK3g/k9z3Qhlr/XFZQxzQJda4qtOmvL/W/E/D/sf4+
//0EvN+3GDaTv0sp17/w1wS8of5rzdYgEqbKyf1lcCn8NQGve6utkk4C/QbuK2uNDfx7Al5hzJ3/
xh9ruk6P+O/yYcX8l0nSW+MlRQgAmyTx8X9gH3Z/dDb+/31mrd4XaoSkCvhfoqgfK1Epcg6sX/Xj
TK3yRjIPU3jKCOEmUY+TdPdixgkvbDiio8aqfXwx3F1RdYHBerfvso1t3Q3G3cT0VepmbEJyD0vS
zJ6Dv4B5ylVuu+Wunqet2hbHqjg1XXRR9UNPuSnWnoz4aOi3mvKWd/Ze72gUtnYX9v2gPFba13rQ
oIedGn1fOkZgyXelaU/9UmSHsjXz0NEAGFWp2m1bKgJC6zaOC6vHjkK4A9+ilSenjSsPJVnVihWS
3ihVghYVZhNfpQhJNszqHHITZRprJzu9nFx8TsstbDsWtHZ8J+KSCVjw+YNyNIkeKGDmrKHRfS2r
FL/ourCBskfpn5VRm66IomEXtcD2un7X6uv0T74TlnrCdgKx+HVwKKzQQF5YPCqhsOOvVeFSEkrP
o3muoDDDKjPIorexqqOmAQK+GOAEBz4/LDDs5qttD8D86KOmDATL4TFxwx46rarPm7H7rlQidIvv
K9LJXOCdtw+u95XSES7ghuLQ4sHl0i47rQFBjOl6J6MuSLP+DH7sYZlsG4M5NFGQQ/HWszgrazge
i53Ri29Cjr6p2WGBbo4eWfqYjs0WSKpP7XDvzpQDNAqOvqI7zRm6LSrmND4qxYVuvmWT9WzbGW1S
XXlZivfUm/CdnHFHQbTLAAzXHaOqmv4e9Uu5y9WkPzHCJS97hjCN0nqkXOlHNilDmx/ZouBpQTKM
LfW+gSNJJe9RKxk2wgaxEdaTnSy7So6XEAIZYDMdeZyt5RqHtNgl7qnElMzJPyCnCK08tk4THdOE
vahxNgZzMw/j1hxXZtYEELY5VRpbeGYcmijniq5aAKXlRkUtaHCRNqL9riEJ8NxiZ3pFANpwqzHm
69cmQBjFmiYcP71vRO7ZziERrQCnOgqdCCB9kLXKTnEYBDVxKHpqvNMQwylQfKG27Z2VRzuOQarU
Gy0fw6mdULEooIZTpN83PbN5VIDZa0ABdd15p9T4Fc3kKnJWbSa0qEG70U0jUN07M6FQ0o4Avlsv
VCT1TuOgjtBzXWuPxawhe3JMBpQgFIKUZFvKL7K6l85GqI/wU3zdnA5zlKMpiLxrzZOAteHvZoBu
51k51Ug2+9QDNfk6geayy5veqg+66LhO1Q2+t/oKT2mB1mzeA4O77Sdrpy0YZ2ps22q7SlGoPFG6
9l31dgQvlihHjepkmiNJAR3sJYXcqtNlCoTUVXuqAOpJptPGGb8ry1OiPutAzvI6am4Yog/rSnQw
/8atrlyU06GzbjMZC0wmZr/t+hst7X1VLVA6HidzvOtRCi3ypuLmBw/YhUhWLtKp2GNV8SPnSgeI
lthR0Otx0CyQ8+fsvSOaKUbsKhFEAD2pN2RDd1FqH4y69etMua4gmAn9ewQrPjeF3w/3U5Q8RxZ3
g4sMadLeS2cMHIR1tYEZsZsgzL13NZhHJB7sGwERam7QsGqN9Idi7ODDOUGtIi1sxmBavkXKdyps
/pBbQW3d4lPYdelNCipMDpeDlXinxdCeLXpaFhDaQYvfiVT3fi4fKtuqwoY8gKVkF4UF1AiDY0G/
CyMVAS5xdM3xul3luFwuRQdBUBEEXanZQLQ3t/k8DtTHADhSmw7Q6Pog7n2AxUGT3XTLk+e+eQq0
/pEzLEoYvSqEXVQJsTrsULaC1aSybgLnyyKcf8N3p12O6NIvlulOFQeWcOzb3RvTqO9ll4Qibl9q
09mJWNlnWjT4VVHaOG4anvFx7C0XrtaaoW6Ky9ZKussOviDDE0n+Li1xrehWCfeouXYK73Xgrk3K
7oZtUexjFnyRvGvaMpte2zFJA0iO2goj3WDI2XkGlFEiTA2ThLSnC+tGh+RVWtYKCh2TE9i6yxZC
+KuXAq9utANGSqi9dlhbgM3rLhkuKxjCvlaN6THT+y26QHXfmFq/gc2f0UmUt00hNIrzQGU71ckP
jEcaXpDKAXNjLaYnu03kLvby9gF+d0C7pwtUW5HfhtHTnzRVguqiH+APNo52q4L835ZzCV2qhgmq
AskqoxA+qbkZpIx2cix6Cl7a1qxYojful6LW4hMy5fhAeZfS9+glqKr6nn6R0z9ElttRP13oIbg8
iWC9IonvYICTM3wS1MggSa6NjORRjmB6NV7+njPeWLnHHSnOzaQ9REoEp0KNgYdjzPFd7dGbOXet
eSsTO94x2Hs9LO54IBUPyNN8KtEDrgqBqUZFdGKY9bupYp10yEi8a03tHGMZqVTT7B7cIkisZa0N
Mm1ZqRTnXaE96BaQvKE/zabYT97y1LVtGC3Tl6TDFss3MLfoGoPZsg8eDBytc5OQ5A2PPCwtTZls
aOZngbGS4qggJfR/evzt4kktx+fKAuHLiECctSCjy+Egiua6qNutUsmn1hl3om1FaOtTG9J+dbdx
2ewrmlddEea8+yWOR14vfq3CfbOtZqT8pSj7AsKVSDtOZkJIbu0vD0t/onfkfi9ciO95XUr4g135
WKNtxCwRUf61pLHRekL9UKy9mfdqlxhQBG3Z3XSKUYeFKc2r3KHUtM0SYTGCik3rvjQrnM5pEr9S
IRSMymA1QFIlzLnyJTFwu2LVUOsxOpl65qFdJ84Y4lxzAruv9esyMlkQJYROSgimu9aczRucKknh
15PoH6MacN7BBsJ1E1lGBa7NSHn5zwPy2EwC3M5G7BhLk7XkAYlj8wh1kS6UCc0iP1Iq70gclxWl
04PA83soq8es4T7y4TE5J+5qeZWRfngxZwX3pCy6CxhqU88jTFqvJQOCCGJwYb8zVNVu7Ubpn5n+
jTZD3+FlFU2kxdveq8FjE2Fwju7Q5RdmbzqsFbPuwDPR2pgDGqtsEUbhd5SxXTTdu0LJllNnxPGN
PvLi6LS5PCsdGbzM/NJ68F8YFGZ58diXGRxVmHvbOdOA3lFGuTBAyd0pUkwvQLrlpS14IaGWMEIv
9RyyyNK+oX/mnj0A8Td8lOiQAL508mgIEXHylErbx2zWvEMKE5B8Qk/Lkg+wfOkZWt/lmnOoIxo9
EGija17GxPaEIcMUUx3rQfWU1YZy2WtV+V4mavkonKq6sGgzceuBJ+9nl+OV9O/CSlIpCQyxMcxU
PEgnGS+SuoEuUIe5Z2wykFjb1HAUGj9uc1TLsg0VK3uI8/Zphh2+89YZCdeGQIhfThKVQN6yVMc4
15NNW1rzvbJk1VtBoeaRomu0qSr6P1JlpZxrQoYR01Rbymv2gwMkcquMlb737EgLmmZUkI0XrK1m
F++Ql8U3XqpRKnd7Ooht058qYwB0mttfgJ8e27J7GocEA/HN0tCziu+bahk3ajRk50zUhzFNKIku
mrOPrPEQxZG4ApmfbcxxuE/cKIbYKHvuUU9cmJN5T/prDBa1OSvRyAYoohGgWRGpjCT51oxsGpCO
Y5zKnAu9me7aagoA6/xYG6JW5eTWWisvkpgFe558iROm0intP2s9So9BtYJ26rZDal1H5iiP9mBe
pBmdINb+c57cUk7uqIbzJo5SKOxtolAQjJcnS9GfSgvfmYbE99SJJoj1LmE/4t0CHwx4DAIAXWgP
GuMNUVK8JN11Z0h57DAUBaIB8akhhfEa+TAP5ku17lt0Nimxkx01vUFyMhMFtkFqDza+otIr2TB5
Jphl4XCh2N6RCH1+x8OURXGrLdtKKWYfZa+1bRmcipOpxZBg6gd6kl567XiyDsngy290wZvQEFF0
aKG10OJR3PMUzSX6CmS4B16ymI7ayBu33PTynOV9f5klSbrrCQiAEGiqjDujIEM1NWUYtw7mkyqn
jw6dH2WRLYYhaDzq60WHGTwUbqFfzAsAAM6JbL8O40SnKq+hV5NnG8OxrcS77BrOtiGO9axIedGR
BKPHbsbAqsZ2Xytt1MOCVq3kZMuJitPeMurlGatNtmmUYWfP2jfYl7u2b0BViqqjZ2S/sClOfWWZ
3mjzoaJSYu/wo47wvxWV//gxTvDfl1Tu/89/8TaZKZl+IxHRzYev//nXX/k3VtD8148wu2PC3F2r
I5S2/l1Usf5FLpyKBnUVxqxhP/y/ooqp/4siJxVVTLg6A4nrpNW/sYKGxb9HHtMhkmna8EvNf1JS
+VB3Y2dlr8pcjk5QnUN+KHg7Xi/t2jTMgDTZC3NIFwOrJEzr3Dvj298KTdd/VWn+Tmwj9v5zlfTH
wdi0mSygHU7Exzgu6WO9KxtrCPAzFctdgcq+PspSS9h/dGtMWa8nXTvT0Ey/twtl610hjHHYaLJ3
9wwaK+ypwV7RWQFLWt8oJECsQxbHqbzWG8st9yXrUGyFS1Yqh0YW9oS0Keqave2MzplUUIOYSnT6
hcV7P74sRUoka/TaqTkJa46b7WIyzhYOhRvPoU4fQm41RaV5qqXtsskafd0Ytfn6lyydKXiTBUW2
63iTXycQyTRGeLLSOPZ10cDHxqtCsnk0aarX+nDF2A3/UoeiOg1I2tQvBJOhJlTZYihBQ4CDsswg
OBUpZZprdJeUh/AArsKddvEILvEPBKOeD9Q7qoU+76Cm6kBXVBUoOaZJPVCKgy3XdmwBmNNXzazB
8VBpxcUAUak0w7xXHZroCx7Og+6RdA+KGfS4P9YJ/BpXYifYiaUiEMAIvjoFMuZHZDPLqsC3ZB8/
YgFbysNSDeZTqjDNwsJEeY9TRF+aclMPlh3S66j9clHgj+iDshmTSKNrxKYnNxVJKGH9lzLs8jVI
6WBwnR394Y2psIUAgkgtTbBbtTvrEt72bYybIdSi7hE1LOs1Na7CpSWaIPRn0Tv39pzeKiQGNzzg
r7jG9bOsdZeBN3b2TrwdIlMFXSW9gEv/0MyodSmcRUwrwLKQi4e0js/gp0lzTOz+6M0q/fQJSwvN
ZV9j1Yo3saAykgSpo1wN07gf4JSHJKv2uWSlkWXjjW6IU6ILtoGpsnW7fAyarhhDSqtu2PBjw0P+
GrE1NltKLprWHEd1oBISyX2xFHR9J+vWLHW+mx6/Cakf8VqeazevQ5qlA2GKqNhpAF7Mxrp2h5wV
FAbjVFMuB43kE+W/WYsvs6VV9rXsjgMb/8jtY1JFskeI3K7rg3DSrbNk6eIjn90547xf5vJKW/gE
DD1cVPZwbeniGzP/Qcw24b7thzuDio5VzpczBmxMXtEDsysn1Yz2ipkuGzS1RNOW6DDZS4SMontm
NlvAlWTECSewr9rL+tmSoOrGJNA78kjxVB5ih+1S2S0411zF9s2soK7DfRLmpXgy21jxFa+/Yk4M
o3OnEO9S1dATRLgU76tGMoHt3HTpJE1KjVJ+Q3/IimEGAY1tZWMQMWlh80SLNlHbkOdaK+7trBK+
1XinUV8uyiW5rnSyUUybB+RZL0E4YSmbrZEDZeYWaiWagLqatpGxSgt07VFH/xUmLnUPb5E7N6ei
Y3fPfNAL3eWreJ36xWPx07DAv14S8b3N5W1UuIuvecOubexTmffPtjHtOyNpfLPEA5dQFBaIQFZZ
WL/tzcRkwC9SgCEbZ8XTT87Ml9ZZTJC5k++rB4643HJI8WBddHWD99ROr426MtEw19dQYLrLNh1w
u2HI7pWK0I9wvmmGvS0qtzrNWXxba0BXxGSPG91C+kD+gtZt27pBVS4XZozIlcAwUyhG9j1Gae3L
wUNkMrOdWLC29vVL5A3RJipZFeb1tyrxND/WFcdHz7e1zH5jTcxgDgU5htb1oIcLnHKOfjUsBv8F
c6EUrEMSBZlakYhghkbk5713ZUrtKGbjEEfZSU0LBCVet4HGeSOznoBIwx2qO8VNShbNJzM2BoOV
s08zrMfYRUCsOwMCCIWyfBXpYgv18lWzhhOBN/c6oiO/6eqS0Ezl3E+N7RzSZtw3VnaQpBxhcjd7
+NQbd0SWzQrQp4Y/B0T9KbUKbbnNeE0jFCvOU9kwztenQVtlDkYT5DOF83Uk64JnhDImwFXSg3G2
cURvBFTCFTYfCZJcDQ2aq/sYzeqgzPpuEzf6lqGR6UKlYQHQe8APTo1+cmc+qejg6cQw3h/RFYp9
Dw42iukJG9TRzTS6YRKBTmb7hfTaNqqG3K/YN2884r64H6BmuxEVnjm5L1Qv1CVlDxvhRtBaRPt0
GV/Kxt3MM4lxuxDThpdEecm1Xm00FSTqecoXL9BGqVwRQZKh1wtKT3kKymdNTA5Dts1teUQ6OW2Y
pAEh6w2nqsmPTW0AtPZgrOP+RgWVZbwXYz1HTUnlApNFc3BL5dikpXqiVgPq3IyyPbYJsYdQdcMG
7YWW9Zm23n1nANIqKrbttLDZ1izOU+k1xjeZFsplCYzEX8b87OTVuRR97VfGYgW5NW9d2bx70Hv1
sTK/zVgJ0P00pEn6+SZDZM6MKQViu3pfnOqlq/H9ekUzH1JF3Uc6vBccxXvRE0dLS+rR7Uh+z1bA
hTnR+zzF+7Gxvg8Y6wJ9qN19aor6muX+eNLsmn0n81q8IsviPkb2tetJZqMMyQ1OFD9SqU4PpUPe
sh/ExpOQ2HO7vtWt2QjNRDsvVf4d27Dcen2NYm02LpOMG4rCSE/8tWwCZSk6PyktXrNtf9V7Mgah
NLfsLYryqWStFtS1dLnxmU5pPcobXlQGBCKpWAhL8csimo9OW596JpkPKgvXgNDEKeXa8MsYLZBw
0pcShdOhVq1nd649egTLa1wXNwqPp4jGO2Uwrz2T0NEBp2XmhYrIOdAnktyD2SjUcNL9IrKjWyU3
VtWeXae8s9yEws8c2+u7b9xAKDBxoc6RbxQqhohFze9ce3mxSARTeDF3EVskfks12SsxxjBtKPob
ANDpydSVcy1rUPxUQGPuCJBAKjx9L515mtPv98ZC+Toa+RemXatLbUpuqcDQsHJY8kAN0B6ZINqi
KUx25uopqBb7ZSmLerumF7ad0CufHLruN8pKw2+7HeQSlKdLNm4GNTpknbHBe34w9f5K87y30ZzO
XOHmhT0UCCcQKvV5TJ7X8i771VdtzG4VZB0vhyJDfzA5DknmOIzN5aRliJeoxn2tAL7TIj3hVqCL
4GVviMOvlta7Srvkvh7MEIPBuRVq6sd1/iUjT61EMW+3ylbDZFH3zDVfM/NJ7brYzbr5PC05X5fV
BQs5Cj9u4/qMzL5RMaz8qrce+bZY5prpfRj1B9WhHUG57ITL597jQix0tT2aPY0BF51n2JNCpYCM
A52I3QAYunmpU9RpPUy5y4oPMx3SNmZRZtZzTo4PDpm4SdwUj71wFYL5A/LOb8mI7u+A/okeajbn
xS09wWw6YwodtSDJrELg4rSsU0169P8Sdh5LjivXun4iRMCbKUHPMixf1RNEd3U3XAJIIJEJ8/T3
457co30ijiYKSSFtskAgsdZvQ2rNstbadCA30dEPI7v9Cdxaf0y0W5lbSZnHG9LPE3R1mshI+EHb
AcCh02XrRxRWPdqDlyX/RVryL/0Gm8k/ced82i1fK3JvGoj/4XDIUU+WpBjQTdtgEiVXzu22HTfd
HQWqGT78EvVmWgWZ+i9ZALfl738KR/hgQr0SABhuQAyunvefHyyH0ejII2UVAwE9Vq7E74oyfuxl
KgD6vI1Fi2+VVgs25rQKG373lpnR5jonauvZUf2Cl4VidGjBT1IiaZL2IbQ2UTPm8G8jTTsxWbQ2
A+EaXAqbVzWiqggoYGk9ooQHqEk9dARm5paZr//3xve/ryqbbYhy5GbQsmlo+88/rm+jIroh9in5
o+JdITt+N7ag3g0272gtVvQJ1Rv/N+O1c5MB/X+RAD8e2V5YFomTdzHVxf82hOEJARi1KRQJK6CT
rd9K740QCVwZAz1l2S02ZQH4D0qepKaZ2TJmcDzoY3qWUu755L/lStx0OP/6QuBELOwkZ/kh1t//
vA6UZQbGcgc71dzNlyZq48tMr9x9xQJ6taS07vHFZCa1KNj9Lzf2/9rv/wEdQBJICybpM/iXMMmh
M4CiMTkSvTflv0weS46LdsWH7rk0qKZDtNL78n//7P++pwM+iVBWdHwJHArpWv/551KwNQDx0+Sp
6XOjaLrN9E53n//lQ/59c+GqukmfMCSRpeKhf/rPTyEgblVN1DVb5yXZY407PVKoelCbXz/MGV7v
0984T7w0nJ6uyDSNjxz6+//7K/Bp/0Y00DCjicLdiCgGmOjfX6KuWPGiHBsLkOclqbvXImP8kjWb
iRd12ctcTPQOWcF5LupH2QQnOXL0NnGpjouQ5A4oSEyMKHBLI8dcBzB5Rr36l2pGgGAtsKJQkcXB
7tVwfCuVfUpgBRyKj5FkfY55X0KvoC4h/XJV4V4BGgRL99JRcRWV4VVW0xYHzja0uodxcI8jgR+b
0BpOXe914L5jmrUApaOJeV97HkV6jIh3tNi6O5Z4CmGb6aq97HOg3ToJmpdOdd+r11xiExdblpcH
EU4fQzCfA8FVDhbzkenpy1XzF2mnH5nnniuvvVicrlRsQvhLVsrZoR2wgSxB7P2aT+62yfmNoAnq
Mjx0kPgo5x4T40cXFcfflWvh8hlEOuWgUiukK5xy9eIUzYP0w/1STjBY8bnx4m04s3snaN+z/qUY
w59ln91NdX5cJu+5RMqtDRR+EKqvxmE49IYPrsprZzS14tBiOGcP1VKeGyv4ZEJja84fCpIGFpf/
sZWPm0HqDwNZWFdOu2EfwxthHYLC+r6RLa4D3+RL86fzu1fO6QSv0nqYyumcES2a8nRurS57a+Oc
pBA5osRUaV1Gz4XnftJCmuKCf1+T7qwbX2xCnEcbOat9RDNxQcVBldUnkre3RiZfeGrxx3GMVP2D
u1QfU17eZmNq1KZ9mZmfWPXMRnvds1dOL6LC09B4O1s5Pywy82OVML/yw5Jl+6iUeC1y59z4Pb4p
kkVX30Cpe3GH72Nt2WWq9iskQSVFVyK5jwwN9HbxwkD5No2q34LI9VjpuYvA9J0nbYEoYDgZvZYQ
imXa9/2M/SobxDcpPtF+sJ27rOoOq9tewgauGXEHH2c328wq7/w1OsOMIp8BKgd1SihlAqdYi/hA
kRcZufV4kGK9W4ISE6ynniztjQ8tRXHgCtWDF6sLi/CjRWPrNlxQKlqFf65CeWE1PScrz5leqBaT
CW42x6zRQQ/C21m5S6lQUy+PdSfvTFUfMpQ9ABSVQaAx4Y0ybJha3Uxc63LyB+vNBx07+b22ngBn
/lZ0h6ZmtD5I9v5BE3WUrtaypjYJ6ifN04a3ovwak/E1bEjPnPEsEPod7e1oPXAejGhTyNgsbh2o
TUdfY0jhbf3Idd22Xac2xa0PMVxnijuWzmCfnMO0pL/rJqKygQSHnS/K+0hlR9Gt7vsyrwTELfo1
kbzhelJvyDjuPmLJy7AHZrsbpiRLO8bETYCQCf53wkzijPpCFeffzA3OdGL3gC4Qsr2z4vIf/Puk
SJ4npT8sNT1PBbYfVaxplHlVGmHgANuEhCBm/NMf7FsdaHFc43YCiwhSt0nuZbXs0Je/Yi/dCZSf
26hb6Ufi24fEMduheQjm/EvRZK4d+hhd2kMxPMuMSVoFEiWa/7F2y0OpnUdqpNHLlHdDV/7s5HgW
g7VzLb014BMWpkgkPim9wY96KX81rbMrOvtYCv86hzYaovWiFtI4HSH2dtId+tj50utPp3A+NN6W
c1KNBF8Qw2wVH2pADDJOEeYzj/UAUgYyXqMmngYp+YNzvlzZ73SUHJwm/BNaN2bYT6RNlctCcXBV
rieqTwmXDrW0fkatCzQ34MMIh6p9EVEZPGvcj0DCXPSEszF35cWxTPvUj6V8sK1yPkCXYadR9TsV
wwjX6qV+T6ICNZ3CIdi6bvXqJHV/BUT+PVrOaTVWBozibIPJ+mtpWPMsNjOlcV45Tqe1zrLdNIzX
SNL658ye/XdeAUnO6MEBODMkZps5tu8hQC9NXCegDFTRBrmB3i3W9V6W9lvgGufZtitFXXwZvSHE
ROanfJUKMUHCV85NTMkfeYkHrLDMveOvvPbpLazkAhRpR9Ts5ohq2mhxt3k8Pk6LaA+9UKcwKS+t
sRHdjOiku3hd6Vpju0KUdV8a09MVbt3FU3wdJ9enWiujsCwEgSgy3u+5rs5tjgeaWcAB/WC0Lerh
fVTeZz8THzcONZasSOGKhXw/Y5R+UPP0tBh4+qVFCRRFY/ftLuNvDzHRwSF/OzU9Zia4PRSYG6fM
xq/Epp9xjlph/RJYZhocc2CeBqvCZun6LxsP3tmU/upsipj1/Llx1hKoA7fUI1iV/8eBddgr55bE
U/U+EkEaJAMQxbroVyQhI4o2om10t0URK97dMnscWBqsE0crkX6evGUgKRFTYGzabC7TPPPnH1hP
v3VuB80RdQtKyaTR+zkuWvTtTbbPLQCLbWVUofalPSu1IaujuAc/CWFhScpaS+9pkdOw77KMvWuY
ZKd2PMvlrjMr2KkgU/lxWZX+zHvRo1F08mzbxxZMvhvbYOVd/EvpJtqRVCCfZ9lkp7ys7gKCKzfI
rx7iwpTWyQSe6eGUZ+SczBevo5UP5+GfKuUEe/FTrRduZNrQZ3CrbYyx9o6bEcpymPe+Kq4o+aND
bHXvBkB7jj18saubbV1KbzClLkFqFnmIC6tGBmRNH0gun51E4/+aOABLM4VPGGNFqkyUfNJNTMOq
h6fqL45B/3Vt0IrsFgSC/lw9Ni5NxVW082Vv74YKuU3Xx+99Jx1o02xJo6GVaT/M1TFxW0QHw9iJ
F0YRgUN1jU+0fojnpGmLN3vRy/KadH5u0Cfdal/t+X4qe1REGmKcRRRZQePnuwSk69BWGPYDagXS
2M3ma+VMxD2syXT0MZePRyRd3oH1oa+AA28xZmTWIHLlecYKJ3uqYsFI59zctfE8fcKLhdt51S9w
iSu1gRYQBD284CNIVF459x/RA/VnLDiSik8GvHSo+8nfM2JXh7gD7/PQZwTyJ5fmay6Sh0q7e7iv
Ezb2Q7XOBydXEcqWqdr3us5RGThDdCxhN/+YoGjvsnzdV3Qeg6qj8joNesgQiTX69vY0q7/3XMzl
s8sh2lpEWxBZP1zgiNDEKQL3ysp0W59spBNZak9ZjX7MWkWYYs+WV4IDDnFWqqc2GHaEKzvHyCTI
1YQ8QYnYOK9Fd9HTes8Tgq3eoZvT6icg7aH+ydu/OWp72i1FH+/Lrv455vw49JsF296drqqRMPPI
YxpO73zSf/IweA5diwoh8l7ctrqbXCSuIN7XOk6++ypZaSbXGzKvgq0JRjpW12GBWsK+21fbwQP6
tWpuQCuf7u12ELR6J2cUsjns1Xjfx/E1r620XJHJ+Tga09nMh9kvzW5GhriBy+BtWA7HvC3lhqbO
9S12sjeyRd0U2k6TUjW9iqztd17Q8d5tRetAOzBDOCANG6W0+2NiCEPIx0TpTdV67CBh7FNVOmRa
9v7KtU6C8qppWIXLQVcVyEls6iC+DiLz7iNt+QfLBPYncOV4zpBf+S2aBukmYoc4QdJB2d20c71o
aZC25luf9xBEJ67CTZbRk/bXRsdpJtxK6NX+RoBWmHwDd/QbnZY4WMAVj2PrPQnhzw91G3sv9k1T
08946xWynqDx2x/hpO7N3JjNkhSHybPWp75lUqXH/K1PqveRQI1NkFUazJReycyms9XpcQN4y5ka
WURy0/AjDkdKb+0xKXnBReqx04tBmNrTymnmr6oy0bmKWw5k23y2dcayQHzAXZPzHGV2vxwD8IB9
P1AWlylG1imH51JuWW39rIuputXrpjH5dcmSFftA9NDZnfitKBp9ct062jqR3Hn/oA1Zd6KO7IAs
7YkpGxq6GfdtZb2vLf4WM3C55T5PdBrmiwP+q2JUj458xulJz7HYKVomEd1kCFApPI5/jWXHzmgh
ce0oDwW9WcJTIUxVbgPeemh6Qz9/8TwjXhY/mN5DM7bykIPD66sJEToR599a23kU2W5tGef1AlYY
+rzMbcy0GTwpL0t3yh6cqdppkxyYr+Vx9con6EtiDdVjSI/SPFTIsOSz9uGqgXUOdgezNURQKoNK
/g51LPHtIn/yJwvRyRzdqpntyzBn1n5xSpSdnbQwNudir6o2owhVtptixQqbT80hp9n9GKKl5Gj5
aRxFJKft3neuf3F0dwZZ+obK8JHvlmSARP6ORGprg+682YSRNHjYe3rO5+FKQthFK+4AUuZfRNvd
eTCdTeyum6SbEHKRFelKeLQoHx760R2us59ckmioUXApgUef2YEU4ZPpp6sIiSS4rV49VES/0VTB
po20P8pl5JTMvdNsbLegOtbZDq77sxfuW2BlwTPMOwOVP05fEY3ppGchkydGC2na1HxkjUty+zJ+
dVYRo6cW/qks11drSbqnJC8Y9MnLxYgY05a+tNmex+cUqKRLSzcn4aMCEgizood7ne0tOKPzEHG4
p1VRfNod42JiWqiioLrzlqzZ6YAZe9L3vPiw4wc9AoM2Cy9uaDxEqCEPdOk+5Sp5ziwuex/9HVyH
1okqeYrmEKV5T3f53OkcmSgretA+JO3i0p0NFS/sKV3a8VqsCfLDrjmVzDY3+f+KaD9fz0KWy64y
eXXm2W0RNozJH/wr14ZJXK/BgFi3/emp8NI31XCljJKajeh95BXMSuGdBljok1C0/bXQS1jPYx7e
4b2ngn4zwt08+3F1reGZ7k3exIDIpA6QL3dnLB0ckMeSzwGM6qY6WaNLTyRHpwp5XkJekP4iV97K
Cz3rQytIB3GXY2byF9gNa0PCmE36eLdHSzrme7uynsohOGnLNJ8YZpHGVp1JF8vj70XYTI7Ik5Io
50fbvIw9UvU4Vw9CqPjVBBWkeL2iWXOacke1ucO7Ae9I76v3Wen5qGMdnpMaP0OnlvZIyEeQFm12
dLvyl7+28+9u8unSbYPkPNfrL3tw43PSLakoKmqvfWCgSH413nBdiTAnhCG0TlEziR09NdSO1/IV
1c2frKThZuWM3bWNRxt43aYyHh10+/aDQjy9iyuKhGfVp6ssz4W6qfHm/CrKtkpjciWCET8P6UcP
EQ749IY8uL55iWf9yBUqtyZsjrPRR6Xhe4ogvHhusaRB1uPq5zgGeH6sTHZTz8nkEaD2h01ADuXF
8duinb/wjVRwdd0t7udaOMY/unX5KcABD+y/1q7UQw8bFrbpTM7yYZrEdckrWBexxsekKXhPlRCh
nt3/kgrUfKSOY8Oo/6B8/wpS3aetrB9VL5sN8eA08FrBryCq+Ais/6c1XLEKSPlcGy9OkQyhadT2
pW3MoRaFxp8440eYnPa3ECgWR/4vJqw+tcvDmU/E+vOo3gs5v9QFWHsfs7VrJR/c2eebrCWCRVe+
9b39tiQ0WRN2QAowRTa+O2+zwCJGxndfnaB81JIH2rLFE7T3j2BkFsLldJHevKST1y8bnHAXZx5n
QplqMfDAuEUazM4jRem/c58nh8pYgqc8yd3DiNj0eFhQYwMymwQvx3Bbc2LyVbFLULg9Z7tl5Y2y
DMm49fnvNiJb7tQiyQYSL2uEPAJv9Ksy4qNDwc5VDGhE5t8s4jrL9pPh95T0bLjsHsCJw1xvF2Qc
3CP4p3oPGS8wGhzHaO2CXr6YaXgTCzCPpfqnqhSMqXK4VH1+79nTUZPpc8wE8srC1tcscy5kg97H
iXpuKyE3gwrefXTW6WAR4ljZzUdrByCt4rEi7Dryoa9kafASLKc5Ez/9eH6rKvsQJoiySq/5DAdR
vdsI6vH82fuCC3MHW4CEmQ6/Tchbe5OP1d2s24W+jgLJ2eBXJ8LRvvtZVmkxVntvbK+ljvhc8xkw
oKqqZsVobnpVYuFceiFTy6XLfgVRwkYEbf4YItJetEI+k+eIoeafhgyixTJMHhU17ZNIDP8RcLaT
9ouRxXtfrH94uP2L34lqCwsldnnW72qFyRedyVMtzEvEnZs4cM1T5Jg90vGjo6vHcGaitILh1jNv
sQfCKTB/weez2O/J4LmyGGLSQ6TBxBJfF7/pgZhEt4cxRaYa1p/Ey1MT7wkqDDmC/AWKUYxVuPPo
ltvRQ8Pt1FY/Ra7uEO+ZA2vuXrp2sW3aqdi2s7n2hOri5QkegBCepzj47BO0fIK+K54ubGPJdg2b
vZjB9zo6dLZVAkRHlDSjc5gQSIHiYvKH4UcwD9+iSIIDG9bKqThbqb/mQDLCczN3S0XCeKYINti6
HiYfYJtrzOqNjS1gacuyxyUQd4tt7qC87vMeeMobNKpcrBvPUbC8TfM07Dyhv4jCruHJvIMdZmc0
fRWRPLwIO4eBPtME9DRx8VCsRPhWOvwZawfXieJjm0ySzaWnJycgG2eMUF8Foh9T9ArnOpne7S5/
7RRLa9I3d6HtldvSrl8xKGTcEO1RNOGw1VVGOg9CgtWd7nO7f5BT/CAz72J3lrelYwhb5mq+R8UR
UGjxUrT2QfjwgKuJGZh6c5r89dzXihmqgAM2GdETgjqk7drZ76PPW72ISX2pXLwO09IDlbtia6Yy
2lhxbW1zyUaBzNBjC843NEqmdqKOs4XWBBXIk7t2807AIN3bXvuCuSvgZZnHx9xhIfAQ6nOp3GBH
ohTPlEjJ7/wZR8H4afcAZ36Hft/3rnlSEM+oWvtZ+bzpNrWLe26Zs99mQPzg9hgtZ+z699FIlJC2
k50zZReUeB4AaLs8Oxk2rj5BVj8ktG6wk6ezspNL0Qnv0EpLptNQPqrKBh7LAnDHknNmifSryoAS
hMCO6GTS2VuDlcLvyseMu3VDlHy4XVRE+EwRo+hThSXfUcqq15Bg++si7Ow6WU5HA3ur57ssRELh
OLXGQxvqaTOPUV1ccpuXJSfnYQQQZS83+zIpOXsY47r+VxBqP/Xg++68Ikn2Q0eyBJTritvWDMMd
VSPPFNusad/4PwXBS0dMR9mRkY813/5s5+xbWV146oPgbe0RnKLG6jdOLH6Tf1OmxQDgVIfT10qE
0WYtwms928vWcfU7soaPMglpCGOAwM91e2SkLHdQZr+bXDq4dPpHGTKMkEzlHiHkcXUSlb4dFZk6
8+L+ELlj8bTy5xPUdZyK+XmwSvyYkJy70HP/JLVTpcZ12LALcbHMyvkdI7uyUYpsIqf/6IuaoS/q
dhTEXBbCjs+SqDmfHX6P5HDX12u7gylEHekwsWt3rg79PxIXcDGVIUDOsFEPsKTtKqb9GhqWUIM2
RhBf3BT8UnXE4ehV5U6D6KDSY54bQhuPsY2fsY2CX7rIHnyfGH0A2WiLZirATjzKe6reJi7MMmxu
Lrx6ds4y7osHCxhs6+UDCLe3GFSZNe0vaRQMvBsQ4xH/kyvUGrJ/7Kf2LewCDJ2TuIWM8t1EvR8w
d4C35n2XhmEJv+OMjtscAlM27W5Q6JQ3znAjkkLWcmITSZA5qyBy0twhyS67IdiFo9hYa3nsXfnQ
rvibgyzsdms/IN4T8B5j6F17CWPFgXOi32MvCwZwz2CoSshsS4iXCxpy2piBHBAV47DaRiyEW20t
RNlNZ+jHD2OFvxp5ixQlGzqVXfLm9orbKnmxQM9F/gb+8JjoRjwsiGy3ekn6I2c8hunEP86tY6PJ
shhjCx9vQUjoL84pApbgxTLAJws7+NqfxkSCZjRfAZEmQOHATYG4bwMfZ0QZURtkjadmRaWWZDOC
bzqKuuR18NhT6pXUrsm8J1OL2eNm2mdNArBYNGGBXC/yq5b8IyvMJzFZrHFA73MT23tnTd4iT71M
3LeR1MsW6B30NtnNLU9nwTiZqx9NYWxortbfZRPBnKPPmu3HS9pn3Ttild1o2hPxu/fa2N+z5z4P
s3MnvcwFYlDZNllIohOeeWjRFxEqtSXub6flQEYNNhDRqGFXj6gr+cZ/Ecs+YJRRB2xTTzUB22kb
1vZ2JVqRjxS7PvGO+RpfMkoxiXFlOiP366fXYJIpSBLw0MxmvQfhRtRGIM3VK340HtUGYDOUESW7
2BJbvtkHfPNrpmgxY+FlZyqshmyq77y6xcrRaZVaZXHsIv9z6ornLuoh3XJvy+v5kgOeKhfLOcuF
nocfzrruOrWSQqWBkEZI1/gZ43Gxicbxnj5KlJ0F1adouqLuxMpyCGT5I1qV3LhoSU5ijo5jQESe
N58Kxz81UVEckiJ6WWd0T8rtLiO2mn2P/IrtcUWWUVZ/RJb/lUHzl6K3axb4j8zjH3UpLo7MbzC2
957bAl1plGlUZD5T+2ohWolqZ7qLSY5iJGbY893prWqWJ+avceMWzp5l45I0Yuv3oJw29rJwT1VV
zIUB9U1re33EgK7vnZEETtAb89W7IQuB1v1zkMvshTMKdrqeyjpdfOdcS9yI3Yi8uvRoSfUrC5if
9IVtiyle7OgQCP8q4eZvST7k+PR6ADp3HHGa2w12LrtN16Dzdu7SvrklKZymcZDJQfcOGl3EZEdy
6zWV2bZ0n2ypHm0PJpT29ra9lzFRY1kWfWf51L90LQDpRhdYvT0RTABOTqR3Zg2I98dI7VfSS8Ni
PY2DQfAdBFHZpqhj5pTwcxbESZqD59s/AEoHnsbiSNj08rhGHkeEtJ0DM923ElHyGHvyc/Vhc+ys
fBgLdbNBjgppGuV19qh3eeHbz2XuBltvCe8IIr+igtgttwBUP0JjLQf5UvZhhaS84cm7xR/WyJ89
af12JSEQbYgwHQfWLdpTdg8F9iRGkeSANPpgz6vZEfhfIKkNvqnikg8m91+jrHjKIoa4Yf0GxAx2
Ttdbu9Uv8IDiwYY8Zf3xovy3RsZOdkBECUaBLaDK36PFP4lEvigZnCepyXDsbsek3fxsG7blWl3c
2RYHwfm0QUt/i0QY1i3+1W9mEwwgqgQssuPfubCyX9XKWZ5gzN3L3osBLHtaTdI4bAhv8lqwvlg9
+WLhK+Rje5nqgmxNq95CVN1hfug3OXpoq0NhW2VhfSxGHCYdy2Cqq/jTsqy3NZSP9hJhQndh+RpK
X6eBNAlSJh0uVrSLVghYv0oU2br1sA1cNow1eWJK2MKsaJzP3ksjEhTTs9nmVvuRk5KAGZ1xrYMa
jO6alTTuPKhSp+aZ9cnX7bS7i0REALjQO0F8QArwfrMLEooYB1CdzKGXSuLy8HIst27c8Eon9HS1
JkyL7d4Zs3k3ulC+ck3Wveo1rkiv2fG7n6ul709DB0BeZdbDYKqz5XsfTYtQVFmJvS9Vfl09be6t
pfoayvGN0l7sqirOwCOqPC10sGxkMD5HdbtPREFwP7bVFFMrT4rt7wdZR7sAtATOz+eVmqE30Ka/
2I7+XKuVW41/DJmm/Hnb2CGycvIp+2izKrpUo7WXug03yFazFyeOCHkZ1k/ENDpl5r5WwtlPdZih
6vHn37a2Phal+cY6QEIKzUIdkRexG5bFgasxVPS/VJ+zb/8hwGh88U2LkaFVHMo1NQ/LgjpkmZnt
W66vLZsLbtQEdSwZLUu9XqnM9Z5dPADjplYBbxvo63RAs5/OQ5lsxly+ozy/C9bbFKKYu7v4XTVk
IsqBdbVOiCIMet6MPQjGzROvt8CdxBAULmKv/hxaa3haSiYVrevXaHKf6oaWsDIR7kGPNmqWqQYo
QVt007sTUclyr4psAPiVNjI6guXcA2pMAikL/qb8wm9PtF0pIxTNJByo6NEreows05LnZFD1zrJc
jB/loKux5wUXUdzQLlvXdDGjeF/Sum4G99EVdkBbZdjxUQQs4pqxct+kstd2+Tq7AJS7ucZ9cobt
x5nsBO2YlobAfh4aD468xg5VbBmHlp+RGy3dbuwcGe6ckK1pR68zKZ56oftqjfOufjS11fwxmtnG
6iXHd0+qVXRXBtGidlHAcIfRpuaBVAljBmtUVf2hdrJq39uZpxy7N9oiQl1Lrf/QM8xL30ERdlwc
fx0+BuBWASH4DjjK1c/1ePvXfER42XoLJcVaBcxNbe9Y3nEmtKhLwf5++9pzYXEqJvNOQf9mhnjo
u7mIzXCGGOKHIdA3+cpxK6v9HOLAB/gS9q/eGavle3KNib9nxCfvxZTZhATwJPC1SPI7rjlD6rMh
Bon4CUKI7j1ytJfUqUR3oPwjW+5tnQh/GzOutwdCGL1+hyKY8ATUWEg2YvalOnUGUdsvgWPGg5tF
etgbXcTVkbfnzHVf7Snb10O4RNdbqFRyqVc71l9MfWWXKvSdXZoJjs7NlMST9VmpUtobbEPsrvSg
hDZgQwEIZ6m185ieBX9dicJ+56Mbq1FsyIzpbPDWQ74IJP2ZmpxX3OhJucPg4awHI1pr7DdG6fJe
hpFVnBI9KbRD2ACb32AyxXwowGZQGVWhZsQtJi090Ni6NdkZar2u0llM/fAY4JtqXpQVhgxX8MUz
kWMw02flo7rfip7ssnPuZ6V7P0X45MBGIDwyWQGM1INn2aTh2HOwm53JfINitRMjVyzt+8JETPW2
XVfg1nbt2s9OuASfYz5My87rNYoFT0EAP7mDJVrEdNW0JwZtgBAtlIOconfcrb5pR8+2VsWAHkYs
GSuelp3exL5xI3we7Bruo4Oi3TyHYg39o8pLfhnoYsSuWsZddBexzp1W1LhDyqV0Wf1nuZithQIu
huMSlfVYtszud7Ubhfyzhmi5kG2xuifCcbvoYQ0FLxGOdcTRidOZ6VivCvmobRTgqlWgBqAmJOP4
QEZYvPh0ZAIM1KF8a4e8CKDMxNrd97aMLxX6nt/WIjXvzSDvjhAL0x2K/fvKhYAktspCdWIsMz41
slFF2s0tOekqWMa31ep8xoUaQRtQn4WgP1crVgyw67ORDcEyTpZX+0ZRSo11CtoynkteigLkeTMX
I9ws+gjys6Mgr0rDveg0v1CMOL/KihfLxiO9Cjkms5W19b0x8N9lYOxhz6aWyHu3rojosBdDAFSO
Y7u9NhxlNxhS/vVaRRxUW6LzTid7RqpWIej1CB0M3Q8rwMmwIRwYj0eB4Tvb5CrW1QlVKQt85TYC
ZV81muAo4xJngw6t+TkIi9e6JG5jO7v0dkwbN5tceSakevqb87n1QwtsAtxWCPaWwe9MxloMXYU7
039V4B148FUdjDsXG/mKOaIkpRsYs/iO5p4w6rbizaJbJ/7Z1EJeZ5Ooa+BboDqFW8HKgWGBMc35
8hZVM49yourRfZwrvk4K0SVOQTXF4baq/PG7c10058OshXtvkPodfdFg1FnDMMIAFzTjmbGhhpFR
NoenPef1WRdDPTGyeQi4GJ4tRbIUgQ2cLS7XFwEJR6eDrgqfwz+q97BEjL80DjoF1WZwH8NN1E7q
iN4CSvUPeJs5IqFW3sZR/T/KzqypbmTb1v/lvGtHZqpLRdxzHlZLbzpj7BcFYFDf9/r15xPecbdZ
cOFWRD1UlTFajZQ5c84xvoHrxVSNs20A8VRH0UTqxNoDDMyXq1vj1sY0FGxi0zSPfDMLz1qavpeF
wAIFQDNz1xIRAohyN5O3avK6nhcrImwqRnpMAOV004WFvKSlQcO8BCXOWiXg6us0KoPjQpo8mj1d
QItOFW22vdPlrGxVFvTfEGYV94htWULoLAFa82armY5MAZhzMw8B6yPnKL8EBDWZz7hPzHBj1vgE
2yiR/Sb2J8OjRYGcu4sY59H3yetdKZzirI5m3ZLtNBXHmXT6e6fXyNhJj2Afqkeay0VRsOEWmu9p
LJzhFwlMcbZ2rEwXnEZsG2JaI5tzotHEIzonqv8SfgwfRRh8Q1/DX7NYJXC7jKJAjEl9DJnO78VL
hu547UVYy9f+IHHq6jjS8EZneppblpex3kU59rHVhK0yXvx/vbMtc6qRE6Ez4B1oSlhGQ6IX0jnu
fwLNQsqrh/ESq7PWGyr99I6RYQo1TjaoPYWBXJQ5b2BdJJ3DGi7FaPmbsin0i2jK9qL3sIxRAJdo
oho2TlNOcGyGONM/+2Isb5FAdeeRi3e5hp4ZrHEocC9lKsWsChnYuWlyB8EnAkBsfNakH/w5su5R
2PGzuaKCuNSct8KNYGFn8uIb4bVXl5BlbBgUt37YnFlt2rRbzuJU60073ubtFN57TUW3S7iZhdKE
nIb8oREqvxoNIR7tFNVB2nfZY+TIiradjW3bSCTHqXYu6f6kXXbN9AS1nTBKc4OySRSrpLT646ar
nZeoLCmkJkFVggNZ7ejCpXdIU0N8SHYY8M3MSHMy0QtzM8jRvunSqjGOLEYtF3Rh+q0ayop3ZIbD
Nefd2za1FYuVNSBkbu0pXojs+XPXpw+dS7fXoRM3b+f+mrI/uFTsRleauWFyGhPEc8qi6y3oCw8j
bu3U64rJKAqTxanrVuFlRQjkmVkU3iZJ3dhFSGW0F3OUdsjNQxk+RYHnoxuxmuJ7BG78bJ7R9qwZ
9SUYgHsctiAM6ytkEvo3bzuAxeUjMGqDwjizy0Z8rzs3eipQnEA9tDpP73rGwoz56EpbG/y93XGk
aZtTDQCRg5rYjcgJBbd2nFpsacpcPLlpPTkZKpa5vog5VtTbGR30uE9pb/BAvZomoL303d40J48W
ZiYvlTNzX1Ltcd/LccodBKJZvAalzsgBPn+gTow2t18Y0BtQwdOYpr7oaX+//r0+8hjeYgipNqgp
5lPUXd6vLmrlk5ixpG1oz5XXYdh5NQZ5s6aJguboODEEa0Y0ZqwwaW5yG/uoRPemT8QmDRsE/U1c
sfkU7NBojmx+TCzPUxrkwP/gh9vHSjDdH5qe5iF6R3RXFYeZwB8puEMi0vnt9ApQvRdyCVCI4+Sx
RlSzsWVsn4rKYdXtLWBPq5DG2EleGcRstii2nkYISw0wu4XvluEZeOZ44Z8XOI83bjROOwHbZROD
cABGGDMKdGdajvAcE40rxxiXgzg1M+kiVh7vM0/1BC9gzs23+DLTxyHn9L5hroCvaPIbdycLvOhb
j6b3C0Jl5azMQDp3Aw8yS5lMq2Gfk6FTrjkohONNo1zFCM/MieUwKjwi3iB69bt9/bBaAIzzHd2U
9I4HGAJdyVEkWLlpO9J8JfoDw6Ds2Dupn51a55gU4bpzNKC5xb9q/xytuLERA2Se3PPGy1pEE/QV
dNG4EHhtYAYSYL0kJcRB7n13dADTbW6sG1UwOB1BD96FjklxmVF1iVXMie7ekmOOsdHSKJecNrwK
m3G+QGGlrgC7kfwkCKhgdcE9Gl056GT9FbHqlbX1jIASCW5eeOV2BE6dmCSk7LqqLu9TZkZ3oedi
K4jq73WBSrnWVfJbzlXAboyKmg6vc84MgIo9EmhWcY3Vir/tYNWt8NOnuxymAr0y0XO75FPK8zP7
nO1W8OWUWBVz0V3LbKpPytqKLphyPknIH91aBDBjt0EPdeMOOtzkbDFt8IWmWcI+ktStso6EFxr1
9s/uP5BRuyf8dXm0IgTum9Kaxsu5C8Nyrf2aO7ynz9KfWiRyIOsZbU6U7qvvzVu2mvO8MRpzl3Gn
1ESUhLSZX38BnXCeCHhcE5KDuGjGS6cKKLlMbzm5OR3g6JNBFfwfUEM8+EnicV9inJdiPZK3BI4N
XZZ4BGmV3qGyx+JoCzHtWmeO1blD0mly3k569HczYbyndtd6DlaZng+IOA1+CbZPNqihncbkyKzT
Jb4jyW1kGXPHyVi1Q58cgdvj5/+sAgxlfOdEQxIIOCAl1bhGwwpmEbssCxg2A5f0Yg4CkV4TE49i
rgstnxZJGikuhkQWQUxRcEnHtZN54KFjhEOqTN4VljhCw4meHr2C0SJCG+isJSeznXCWgGBNCZXS
6JqsNe5fuvtr/VoQNiw+4nvWzkl5SovAzC7Rp3nxuu1QJK7xx6pkF9iu5R15odPWe+ksekiAfh4x
NDmL1zTzXKB0TpM7I4uqZk3v12GYi7qHuxqd5rNXs5+uRrQcEEL61nHXXUshBWnSn8U6J11LkJcQ
8U1OBNnkZwB8ZXzUpVx7VRtJHm4Mo6h/cA85NDaLkcBl8o06OlN+jQrFdGglrZXlBTdtU/sUM20b
nJRRHmGNcBqBzzpKcHNUSk0EGJE/XKzmObeNfSgjvOgrhIGq/W5zAtFbyiJMhF3loJRyjaV8j90+
vfvzHdY04omGaoKkO+pzCE6rip8uAHYV3hNTyt7c0wliJixAY10q0nKg/End6rUIhUDEAsqSCjEE
gAj4zLM3A8EU5RXnBd/dO2MkMCcMWfZkOjQ5WfOnKVureaLlCl9N3AaAiKubEXWOf8LJntvPqkfm
MIiikrvG9LjlIzovOSiqxEc1FA/qGzoLP+WcGALmoLmYNkwIE3z8Xjfm3lEzSvMXVb6+T0h8iYlq
R0GGvWZR8xpBcG2U3HtDkAPgUiNbSHrRD3DEiRtbxbQiCMTNgusgZoqN06xFrdS+qNr7iX2QFdG2
2ax3rRh/vNr2/hGo6rbI+Of/LH/nqSinOgrC9hVM/Z//Oo+eauxsL+2nP7V/Li4esufm8Ife/Obm
f17/OHguNg/tw5v/2L4io66653q6fm669M+r+PdP/v/+4b/BU7dT+fzf//VUdHm7/LYACejfTKol
rfD/TbHaPOfZQ50c/oU/DCtp/4uBooeZV/4hgGPG/MOw0v9CuaiW9GlBBp2HF/L/Mqxs918Mg/kz
xWZKiqjC/ovuvA3/+79s61/8ulc3rMYSKy35TxhWb/2mmEy1yZW5EnnqjkWQ5lsnaJEnxojlhsSf
JYgK/2608Vu08VNUFUd/fSaXfzy7fzOslmSG/zh5Xy8FfAvsFvEUmLX1gaMZx54/W10zUiUy0eBy
akfEeXI2oiI4C4F97oc6S7/HZa33iJDCP4w17kK+8Q8ub75l8f+5vmvapnLsxXRqHfjUuyFEwcmG
vo4sIukupQqhKY86WtaDPkcwFmWkgXjVFDJ9kU4FWy8M5I1r9i4zQde/ZJmrXWg5k0D9ltgUfbOs
3Wrn0xxlcjZDY9m7Mh5eOFO7RMA5ITPHSvOR0qFiXsIECm1QWFf5y+gXi4FaxS5UmKEK4Qt4sP5Y
Y/zHwMUK2vc2BILGyM+9finOhjwNv3/+fZB0/sE34tKAMbE48404y83xl3N/KgkmY0qNtCXyEHUw
/FcPec/sazUxWaS7GDvWD4Hz7CGlF2NuXE2k0KpEZsURZTar3zPnJRz/LKo4BtNlMhEF5VMjR4bo
Hmu6v7bzWDO2Dhib7NOsM58kVCW5D+ykvfVbheYpjNP00cbdke7oXtXjkYY5cj92gNzZmfzp2gYH
hdJYh4gjRseIoWPqun2Ku2m8bRK3ybYG72K44LgeXvQILxW9R2b730KK42QnMjdrjkVF5BdviGqf
XMnS6Tajo1pmzoPnIAisLUZfITAed+0lefsgUpElJNBNsuCQSF/vnHQuBiFNY2pStCqd0KUMh3Ib
9gsxEUWyi2Cd9qq7ofxobwCtBcGlmdPxWfuVDh/c2lWA7ymXxv3gIszHz4aximkxKVdMvn0TlCQH
7nYjODDjXK1RO21ie2kHzBan7lU19xbiBTP30MUgwBcwxGew6ih0ObecNr6P5NRnBnMdYQoTW3cE
DbZRHZ6MjUV+Dl4TOXrqiTfs2KeI7nH2wd0LoqvE1+5w7geGR60V6RLaZtzLdJdyV2TMfHOVHvsm
4Z/02JNG0UGGgPaNTQiTY5HFVBZ2SFzzJo1l/U05+VxsTCzzlOs23QBkGH3jP3YMHBH3tAwaGbA1
07yKDaRudG44u23cxDOnFZ0g0t08+Fs0sjuUKyQzjdFOTFr0X/jsP1qMNEuuBBAhpLAP4lCa2J6S
XnTtOsA3vneYum8QiVXfmOX086ob2pEjOqplQHFAiNPOf/n84XvLFnhdjDzLZZpAmqrluIc+/1Ya
AacdaJIlx5htWxfWqaIXf6IA4O4LXF1fxF4fhJr/uSBUcVdpBybiO8u/U4USO5YFBi9nwN1aDs3X
Ma9PyXPUD101ohpVs7VpwVLRFOzFcVqV5iMa/2LajRNTZrIc091sG+apacSMNj//PA4Ss5fXZwnF
pMMWQD3AUBzAFBUQprEirnCNMYPl3pvsfWfG1nYQeOSIIIwAmQQUTznpqXgsRwU5u7WAlWYGJJoO
ONHnL+j9bgF+QYD9xrvuuaY42BhzA8WdNDuxbrB4q3UfD4G3cif6fp9f54NF2KY+sNiPPPK5bftg
EZZlYg9CT8sRY+gvwzRu4i3LGYo4zKvuszEWE/6b2EZFIuqwJoxyWrrRloOCbyXxwk6bpJ6GeyhX
puR4WVcC+YeV7jOj8bNNV2R288Vrfn/z2tIhq8hVJp8MRcjbfUMvhE3GYLzkfi4fado2pBr62S5y
8/AGVKu1/+IzOkBFCGFxMuAooWwlNM/MwdNquAmeCYOjSm+k1l3lW0gZsXIPnL6w8yPJGfJwn8mU
tA8vSe6GAS0so9TG+IJa8famoG6hcgFDKjWFDISOw6c2nG2omzKu1pY2hisgM1Bg+mS6/eLtfnQZ
zuPEHGhHL1Cdt5+vHIYSw2JE5gkLf76SYe7dZFVGvl2XTk+dVfo7Tlvzd/Ixe3yDOJqJqMyRUFtY
L5OdIXUhj4qxeghgTkZfPKlvV87lMyDZnbLRIuRLU0kdsEMQBajGwjGzrgdsq6BDDU6EMtznSf89
6JJ4y2hNbpgahafMe5qbzz+bj64OEwcqzkIPca2DIjKqIbNZnEUxzTHf3bZpMYABjQzMxGHQbOax
MM6TXg2gTUrRbek2Dr8+fwVvi6Y/71+R1sOtz8LN9OrtlwPnJKTI4x7oAR/O67b05bCi+TVeFqUD
XipOsS9PtIU/v+zBArlc10ZYT+Fvs0qSor68rr+KNbMqHFWXQ4mExSyiLTJc8T0NKkqj3gySc2o1
d2s0BS6GzIE0noNPGXcR/pR0gzxnLncOpoNx8/mrssSyPP2nqn99WZKgde4JcscBFR28rEUC00ye
U61x7VwGCHuuaPYibCP4GZMnk6oNgYpoy+a2Z0+/sLts6yXZxo4NrMfJSHQ1bVHEyWhFVwGnBnyx
Zs2KZ86+g16XuKAnOIstovvQQqlTBuhi8WbI8N5ZWLdblPIjyIMy3fNZzJfAr37EgQjOaEtLH4Od
Dk0K28hlZQWEuKIS6l7s0Avv8TrQrM3bMJq3guY3HcVG1PQJme4+GaGP3xzCgzoeOjsb0R62PS6T
BP90nTs2dzn8t59WNYhvRkn8KRIHByd4m3Px04ROO4o5D9nAQumPviljQAzYlFIdi6L0mmPKKCRc
ylMI8XRS2jdD4Q2kkAwV3faapFGmJdNE3KZwnT6nlsOVxIhUtmgOJyDjqAQkqrUw0i9zoElLwALu
fXdk52E+oJYnJYJWQ7OysVA9Kz900ZLbmT1vStJfTvK4ocBC4jRvmJu0tyNs//sUg/AziJVqxhuU
5faGOOH4OQQg6h+zJmOONZuJTNOpHodHdnJ4MDOb5K1gzj/u0OWm9ZEJoxxKrvCTYBfjyWaKVsjp
W96l8rnT4/ioZRhecF7qzVvejHfXN3lCVRg11nlnyJyTUgETltyEomBSOipEnBktsWjltxkRqajN
FlGrW2DaLYNFdTaUM6+MxaLSF2lpRvdZ6ngTYQ0TX2hLmuTibuswPY0qpGvmuDl01RJI3ihznHW+
tM1jmmruTJsXECGbhk5+T10y31k+j9iqJyjxeKwapm8GLkM0msz+GcvYC1dVpU18pxGtPMR966FW
j4X4CdxYonlqyfjpZDa/wBcM7kMgBvmGTGxJzk5KGO2KsaB5S4et+lmgY7wqlPSujHQQ6UZMZnyS
FRCmVhCREfwob8AJlIMyuWjBCzRrpliTe8z7cp8kYAMPQKMLgVThnzoB5OkA35SLSh/NPFZuVeIk
OUUcxInBcBqNHGmkwbTrKY6xtYUItTZ9i4J2BR6m4CySjJDrdFjaq5TpE2+j0yI6oTFWJwzPEtyL
uV9ZLd3qkJOKdIrqgfjnlrgQxq948WWEPXRkyo9NqoSNYqVj+KALtI24rOZOg4RLdI+zuCsImEXr
BOc47eoEg07Q6RP8VcysKsIHj/tJhQZJ6Sl+8Jal/9E3rHmk81o5JU58rGIX3WQHcp+ETEhXnSls
DujlGCM28qUvwUzQE0blgEqj2Vtlg9aQYqykTd4yfSEnTEz5Pmq4TwhCg9m8S1XBlGhuC3XPGW7A
shf5JtR6YLCrWrSY8/B6inZT4+kpt/RQsdJYeLBvGcAg1QNq6l3QuW/oersIFlc9DzdzMS9qzyqj
SJpN4OS9SeAP1qpVnQXqnijrhGQqGyIB5XXM3AVBLMDEtqN7kKK3u7dwE02ovnVnHCe25/4qi9bw
Mf4U8ml02vLK6KumWCNTdyEERgaNfjX5+Wk9IyLF3gsPuiBzJl0zX+JRSlvT+6kMU7+0nuffZ3Y+
0+9L0Uu6bJ88dqbX3E7TrHjdc6lzBnKGB/QGi767gxdl/JR2wA7cmgn6cWKX8ajIaM52CJ7t9kiZ
Up23gQUb1GH+pLd2mbprBLQV50qYjdeenY72xq11M28oUvDQqqQbbsqJ7QUFhmzI6yVplwhTZdfc
IHOfnUWRtEvuWERPkFQLcYpDcb7sxyi9EZCQEDqmpo8Lv61tTvZpiDYGKA2mnU5gb9pquzSOcJ7B
vm0QrlyUEBTHHY2B4AhSD3d+3sTBb5v4oJTZ4ChOMFYhk8zSWlrncsJGBrQ4w2GOMAX3pkaA9R17
M7gpYoXmK2NQ+bMgov4Hv8F6aQxAXhCnq/ynzurBQ9NP7MEm8onsYI+LSvBf2io2IsTIBOwHb9Mq
anL7erCwEp0uLuhNh/E6/6ZV2cIcqhBarAX+nevRr6a7GJuYyzBOjz/6lKH8ydRwsxyBQZ2Srd3j
Wllr5OR60wCeTI9GOS8zR8tCW0FpOb+wcsoLL/Y51FWNHmAL9CHRnnNsArzskEQcd9jNOxRsSPsz
NKyoy3YD+bUwGBB5J+pbN1jdcBaGTnNJR71xNsy5YLM1KIGydV2PVbwq8zL7lcOkxcubYkB11wCW
UFH2hDpN+4iEB/NcVgQXAYgvYnuDv941tqaae6J8QluPa92Xvr8rBGOLtVXKkHWDaJETnhzH3GQY
dK6Swu52Momcu0pNxvVcyLk9npmDgQdv2AlDFQrabmbXdXvySrbpwJx7AH8fHQHVBQvS1NeR7yDc
IxkK7HvVnGde3iBRTMsf4BAu657ym5rmpAyyIvriFPW+lLXpRTpLYKet3Hcn3q4wPNRVhD8lTHe3
gWRBaGMMtNDpjFNaA1h8WogCCQbMCydv1RdnmbeHuNfCjXxnG8OORZsZ+f7belJOKEh9zojrGo/5
xRz6qKsnArecDqkuJpz4iwP1+7rZNkmV1XA1TWZ8rzjAv+rXciQT6jUzCElocK9LhmG57Mad5iH/
7tXxwGrqp1ef16cffcbI9DlJKeHZ5Ba+fZN01xBO9w7OdC8qz1JvNH7EjehP5gi/AySF7tgIobQn
fam2uTXJf/6eLZwHIBbp7nmWWA56f71nA1FbGiFqWTcF2TLMgxwgvEN/1Fs2UJxQIgKcEnH8+Xs2
P3jT9BMUQdC2pzEMHpyWE6tHk57DpGPk1P/OuQWstexrz9sMUZm3OzQjKH8MOj/+PnfGFt6VF04P
Yat8E6tyyxRrLlWdb8d2DnCd2JGNGLXrzoH3OOlauTU7uTXood0lpTR+MnFjL1FlejsTDbkJwhio
Myj0bVJAogXAU8hN3rroiDK3Lpy13fQ4u02oO+VqgtkHRUORd6np/BOcAHnN2eBdEc3eQ0VFN1Ng
VBmgr5Iy1MJO++I8+/6wbbumEg5NXC14Dg8O23HWI1DT6Om6Ovd/TDHMXUge+TR+cZ3l9xwclEgp
YeLD6Rl1k3lwUDK4chuXfrdGl2JyXNUWey9R7OA9iysCgzBmsvURQ6bq4av3+MGzzqO3jJi4JSzl
HTTXOMoLSnOjo2RLcaxYAXw9MXZ3VgptuQ9r/ePzW/CD96pp47vu66jFPBy1mOOsZiOh2ShzE6mS
YdiQE5OUzG7d3mSlq/GghBNQds/54pj8wbfJlU2GWcuQR7kH9/4sU/SridlxH3P0DGwCF30X29jn
7++gm/q6eGomWZx7PD5X5OdvH+wBoEJqV1Cf0zLEIMJDfm7WyKMrwqRvu9Stl5bkY9dQMVlZYxAY
6+JxagNxziLjnRA3nQCHtvIHu7f1Fy0S+f75J9WedVZ69KpMemFvX1xaUPZFNYkatkrkQngsygD3
MjK7tW3XyRPyx85Zqziev8VqRHeDbJIDZxlOeCgyQ3UNpot8MrBLDYsqGUr/r7pc6KdtZVj5xvYY
dK8bwbOCNwWL8BdNhQ9aHfT6lpfOQEngcT74EqtRlujIMV95lcA/qs14X04Z61dXyva3cCviTu0O
xIFMaiwyWjyVtjXeRua4RO2J3By/+r7Fshu+fXppeLKA25iY1fL9v/1MoZ+DV0kSwvnwiponKJuX
ymoozAdHo0lCIRt5RKspI7pzidWN1rhLKnCB5E/eZcKEFDho2V95ecFhfQgEoxkKREeTucGM51tj
yvAZmV6Y4Z5qezI8Qg0Vy49VD5DLy3FFuYYR/h5auMxbPxwsuDudos4KzDJ9rGrPlyczTLRhjSnD
OOoQc3D4kAYe7h702U2XSTB8QzEFtz5lFPJJfzQ3bdCZLwyExM90Diz8o16FjizJfRw4Agc6xI3Z
go1l+doDhDZwxx3NgytJzwIi8j2Nxg7dnW/WP0MG1TemTMhXzvK+wuA3R2T86oBYGbNtMU9azPGM
U9KZLTITgw6pEbGM8BzGKXmJUNo5kCc4Yy5giYpYWBOcJDp04ZwJMMm/cHXMD308xem2LmpgE27j
CWOjLCgtKzzRUbYtTTeeqF9r2gKcqYudnZMJu8pE4W/ToKt+oP+TgJVtF69f1jL+WeeNl/4KjC6g
wWAX6ZZU0V7uYV0lLw7nf+Jqut7atTQjKHFnE0ukybVLTNFJ6cOJmtpv4HBwQtKBTs84GulmjVC/
bDZjEmK8ZSkuz+l74O30CwO1/+CFOOg+X4zeL+4Oj4B2XNrkGlX4wdMyB0iQnTFkooiBE97dOGwD
K9br0tPTiYFD4IvH84PrIbNUFu1fC3XP4WREQN+YrRqGiE9I6wX3XxUxnh79by3lXLTOmFd8BQF/
v6ozJPPYPk3GQ46jlhXvrzoKjTH/v8QXOjhmvQ5bzbieYsWtvvgoP1g5LcyvPOmkbEkqt7fXAY3V
NNgBgFBMTXRJQRfvuoATcID5/L7LaPnA7x6P2RT6LQa0+PLzb/J9L5WeApsmPV5WDQ7Kby8vhB/O
AjImA9JW77rO9C5xq6BTE+IrBPgHX6JNQcCQgSMIG+bBHiF0E6TU3LxTd55uwi5QCF0DiAPa4xBo
h0lz9/l7++iCmskjb45JDgqWt+8tbQ1h1IVscRDZ8U4zPDjyaafcVgDPzipniL+4nlpW5IMVG9WN
YmTDCIXi6qDeKvLJaRzBPVNnnDLXSZWTPEJcQ76pgJXvZSO9GRccDM3SsY2G0EHPujOSmBwm260E
QWNJHJY73+47qKcew383Dqwa483YXcetYccbUU4UNVPhYTkegkZ+1fP/4Ha0vWU+TBnoUs0cfGZZ
FzZyMum0kTY0ndQo2MibiGiMVDaed4w4wck4GOa2yWPzOFUjZNLPv7T3ZzYqVguFiL1Uc0wg3n5p
Ab3FLrcIj4eSDO9SZyYGuKl8gbPs0E8JRnDbSBY+v+gHDztlsoKDhN7EVocFeem5wH5gKeHj5aac
me6cmGE8n//zq6BGYpDJs74UcgdvrXAhTKRcBYvWfAV2DEqh55ann1/lg7vesSwHjSZbo03x/fYq
Naf6TjTEE4y1LnZyApbpxxhTptxeWiS188UX9sEK4nL2A1Pnohnjrnl7vcwuhT3UmlaMyu1TDwjg
D6ji2U5aBX2ez9+b/KAmcj2SRhhSmmxB6mC5Ys1w6aBlOJGU+Yu5QX1aNsRmCgqA46hsq7UpDfeS
Zj/TkbYCXheF6qKHmb9LYAUFtH7TWnz1oj547LVEHexRZqFrOszN6Ofaq6KFLNgGhv9NE2BxpKe4
uGtlOUGIFIOzxRyJMryMo/gnN3hO+dB1XxWMig/6YPXhgMC4jkMlehr34FSZt4EZRkTzrL2usiCK
ME79TvyxuqmmABOyAZzlp5uQULsSUAafdd17E4y4UD7R9AGCWCRaB1+cjT54mqHTMrpmgKj4iJbX
/Ncu2vQNBi0TI91g+A9kok7H4ALNE9GPM+J/yrUBzcMXH8T7k+CiNWEuSLOWM5m13EN/XVOnhk5H
EreBoM4xoWUBSDgLSDaDAMCn7HNbfEviLOz75unz2/ODd+tJNjfTpOfEKzh49IKR/QY2FujMIhGX
IdPVb4aaiJYfHEildt0+piAwHz6/qHp/VU0sqeSd6mUPP1xWiigLloYoy4pTQDMx7E61F9RsUblp
qB38FcLvbia112M6h+94BAQumlmeVQrUpzuqmCSh0grz9SRChX0ysLSFfqtLRwhJ+RDTuy7lBbKz
6apLtPUctlCjedJ8TkqBPdq7ubJwhk20apx9OCza4SJopvNs9pv7z9/s+8UGgQMFi0AIw6N+eCYy
0lSDRKdRbHS9vUdLn24pGhcsTVQc/8NLvfZJ0Soqz0Xxuihl/76NEj/O4hC6+TpT7e1cGePerweb
Iyuk/M+v9O6GpULhfLe0RJiR6cOHJNIZRsnhFfwhos0gK/8YH0q+FgbR2SPeUJB8UMpNRbjk51eW
7zY+blZNLi0NBdOGnrj8+V/PChuDaftgoNeek4qbXJKkDkwpO8MzVJA9OTuXIIPBO87MbZmamRdN
3BRXMqyQhbeBe5zEVXPRFMvy8fkr++CFOSaDEp7hRXi8ZO3+/cKEl5kFbx0Q6ej456HunFM7SMyT
z6+iXruxbxZNTi/IoRc9ssuwxzrYveykU4RCQ+/AwDoBm5aeQUoXwSdQNpjF37cI/u8xiy+qLPB2
6BHzeGAubhbBQEPNGafVwEw6XYNMg+Jft2H9yxsT/VjEQEC2YT7k+lzRZs63QyLEDSzY/lumyYze
2ZGIcRYC3Zg3vooLn7O8sIq1rNDvH1tDpTrAcEFbrw1kzIwXOQ6G27HJqnon+47A97giTG52GWlg
3g455U9WRHR4M9R0VXF8c4KPku5nIyWyTwXCAQuBm3WAQoppfu6qLnLWRUiO1mkddhZR61XC8GWo
u4ZYDzqKzTFIjd5ZOV4aT8elBxl3lbLWG5tyMLvmCGNR5V5nGrfhZgaiELyYAOe+E0PW/4Z+O+dE
dWSxt2L9gkuqamxNK9af0tzRcWU6CseywL7Q9+2jn/qKWDuO2JjJA7hhwFQYwth9Vl22mBqYEqnM
R+zsGsGz7QbT0g2qIqZDTmU9QWvH5TG1VfczIdviBXWBOp1HhVrUqBNC85zCy/G1EWFwzrRPxidz
nOSAh9FeoeAxg/aGKa+No5ITLH2qKa3JC0Df0gGPm1KM2GA8KjDAEAdA35suV7fK+ia3g1rsQXL1
5cbuW2SsQ5vPd3mZi+8FtKoYb9OiLJm5GfSKER4UXVSmlb/pmqH8Fljj8KRVPopt7tXTr3aGWQCk
psy+G13l2FucO9pYh0TQYdriuJqteFqEjwhugOQ3oPANj9yZQMd9pwAUCgRI9RFdb52Sf15K6MLx
AvbD2YJtDGk46pMqmcaCurpVL1bU1s3apwfdcfxjiQMnCC2SbUASW5YTd7DysFOdI8rDV+pQ3BCa
lyUQ2kKAJ/TwssIoj6sWV+cWAdswoRPqOkybMA+Jc/ID19xjdx8fS0b75lmofG8nOqextt1UV/FZ
YTj4KePIqu9rVrnLwgnJ50vDqjtHcJT/iIGU3HZIMYptk45+BxVtad8MeE6uPQhCt7E3es56oDHy
CNWwfGxmQvRoDnnOfUatBvSFVBSE84hLaQRHA9bPSle2DVxmxA8wwhvc1JJeDEpTQ303bebrNVy4
Jw433XGWmGaGWwi43GZxcj5RSmMna/oKFDhsX2QetsUH02MZhiEFaqLahYz++YqxsqVrMKcemnRY
FfjYEx5J0rAr77ddONV9OtODWhFwYCFbUpI4kQm2MiDXgLWAFHoe6MYJk03R4bgEf5RDJqPoL42N
SasdEpq2gaE2AWrt05Ti84KjjY9v0MDav+ZQEKgv9qiPdgrXVRLrhqYl+e4w3TAc6RlbC6KzLDff
BYQqfM+x3y+w/Kk+ZaIZzyvXGcdrHjL/umJufpxXSXQ15PinThdBF0mtnax/0IcDYfn5Qv6uLqDu
1Uq4TJ/oQbOnvd0uqLfI73bjgQyb2HyEWIrkxsqbn0URflFuvd+YllasQqnrIEFzvYMTCOmVsPUG
jjtWUPWbhId8D9Fy/mpjfl8TuOx+6Fwp6GiZHO5Lrc+gglk90ohuQCxQ89z8SiX8idA39AkPFYaz
VPenpVVOe0hL1U8UNjw8RaoXzzljl1lVRwTlZSuojfEe/cTPsgBZVXA/1l98+q9l19td1BUUvOiW
Ca1bJgFvP34kMwW4rWYgZXIINoqEEhyBiY6f6fg43zoIt3tI/pD2giw4B7RcnGIs6/7pwZd2JO1y
po+UMpJZxNsXAZvMZNNkBpFlytgPk08YejX+NO3Wuuhp439xtHl3zl4ux7mXKbrkizp8zyPQtlK7
DPH6sDcvAhKkHkdrTo4xI2Bt8iL/i1tiOTwcfsYcsrnPKdfw/RyMAxJ2GUNEtOaUgf9OJ1lZrwBP
Tee5CIMtubJAeP1ZX/8vdWe2lTeutetb2TfgNdw3p19LD4FAJZx4QJJy30iWLdtX/z+CrPEXVG3Y
dbjroL4ROtuyNDU159sMlIf3Mk7Z+z5eY387Z/DAHG7JlFwX5vH7znIXZ4teZ8hUdhd1uwIvGfR5
1+gpQHlpKhv9bc794I+Pr/n3dc01ScuoLWAxzIHp7Tu1rTpv3KGbt0igl5S1i/50BgMEFDWLPolw
wT+8UMdx2d8DDm/wys29/DUXThYsyOiEbKlmFMW2AKmEs6r0w+9aJ9F4HuXT8J26Q50d/TKgAh3a
RXGxpilbO9HOv+3zbPwDoQz3DnE3IGAwTtbxOAW9c48mF7zruQiuoD+lX2zaXzjqBg38JQ+VXJja
a28/r62HsXUIoPRYU0a8b/skf0ptNwOKxzn5XE9tcrkiqpAfXH9CKXZRZXODpzpqkuGMh8eud8R6
nIMEH82yhpK7Rx2gfVoiJy/2jeX1z/gQsPPVs/Y5sPnAoZSF49OmsBoMAbVt5cEx8rLpT+rqetm4
g7GeVDqR2eUEXEt8mZocZUYqcFECYgMVhI2ATPhZ2eCfXgWzDMtIBxlp7/2xhJ65CgMPujR91O9N
E7oXc8PTWZMGdwecp/1kav/D9YgZFG056IGeeIE3/OXVx16C0iOsBwOgRdsAwWcLFF7UN1uLyLZj
YtufbCN/b+dy7oAWQw2Lvw5D5l20grcVWA7riXbuul7NxHFUijzkFbNieOoQuzrk3eDsotBZDpTE
INJzpoa0FH7rE3s5AaQY76cSfZAS5yj5SWz7h2XnUUIKYblz2sYw8+1SsISOkxaN+63AsvkPxJCr
TammiApWGK6fnLP/IawYaWgSFHZT4tq7vUONjc4tD29iTGImfEyEuOgxoTkHUiz4Z5djP50vnzyg
+09vnJO2B1iF7TWK3wWWsSvzwgp4wilPoESJJUQ7sK3C3D/0COeFJOhpVhwiXbt/5MKCPpmksN8d
VKTVLi+KCbl99OSRHS4paG1k1lQ/+jj1ahAspfgDPJ66CyjBrWgi+4iKrY2Ir/mbfrSnLocMaFBW
4tj3ZfcnOHDALdDJIY5/HD3/3tXmYO+6uOpGJIdYvL473k8s3Dmlwofk5SgfCipSB4rTWPT0Dpq0
GUoM8PE8a5tNwBRRBKFCXFkKw+85HC6kSOTJxzf0D8kT9xNHDo6/vm2/J7NIp08TkPKAdPF0KMhi
6T1taItln5zrISS/3ywNo4t8kI4WXOf3DUoJ/zTpB61RrliKk9GxO7VfQEV/WaIWHWhEDdhIdVjm
TysVILVzMCPFwQ61+adypnKNn4KXnxYyxdMQUY3m1ia3iM6ET/pt1NodsR0x0/hC5Qjl7tqy5RbL
SmO8jSx5AQrC2FCnNFDPq6xascrD3P4nJ1/nV+XOEYdxO2hvofCWFxFuSTdVDW4co1c1pIcY0z7j
MpKKP5y1B0xRRYAWjfNX+CfKaPV6wBYrY2m4JTLiH7+fl/r5myQDCCdtVvZ4Cvo+TPG3Cz9TUVym
RY8me45uHD608GKxU/M0fep1AmYaOX9QnHNvMWDGeiKoJtmcAR5vvpZpFGLC4bfZF1KPwT+gQIFw
kJXOKLcuMKF3iH9SqEi4+3EfDSLp7qKoFNGeHbWQr9zDfyUa8P+mCHDd/2rvlPz1S10+9f8fyAK4
Btn0f9cFuG8L9evn/7lTT+rX8Fd1gJffe5UHQBfxP/ALwShSpg7Z80zJ+FUfwInc/wQkQVQhPRiC
f9UHiJz/sEeyaXkYn7vsGL/FAZz4PwmhBfKYA/aJWkD0b8QBXjCg/zsDzRWpgSJcQHk3xIjOfbcd
1E4pW0dXwS881NSYQCXwe6tGhHUq1ocgGPvqybckkiitWIYF9qg7wzHa4tZrPxvFjNbaUs6rorMk
DxCeQQGmFScafenhsg44wC/0OdAxfoYNXs4d7ISwLr1tFtFO+xWRAoy36FBG9RNEtD794SHiHV5l
YQEzdYMPMYJmW78PZHOdO7bSLS42wJv6Tachr1+g/yW45axpnOXcbTgSI240dfzOX17pzeto/FXW
4O2WSZ0HKXBOHjCgOPYyXO/CeoQ6K7LSefwr1YhMixMFohHgiD8NUK4RelSFJhz1dfEneNvC/ewk
8m5bMbAIGg7IN4AB4U1xM2+jBKhthBLtsPhZOpWHeJ/q0ECgWJS4ligPkHUyCV0hB5Gfbyyf1La9
0b63YOqJ+mqovTMVIkwLkxuYuQQXHsSC7308Rm83eDoEyAFyeE48khhDp313jzPbu4u2r/UztKRB
t2drlCGcUMfwwVF2lSoMH6vATtW/Smdermu4ctStbc4SnCPejg1K9pyOYDr8zBbmHPYXwKKGb8j6
gDdF1K4Yi+sWWzil0AylWPNZN/btKdFcHtwBOSxJN/xV1tDby2fYF1j2nHs/LQC5wttC9A2DJxYS
wjHIuEf1VYFHhnPpVWIZ76rBRssQS4gCJ8lP9pK/3wlu7wAJghjwqdnu395JHuGBUy62/OmHlGfm
A4RuKpUH/BlGKoC0If3wUY4MgcBeFYTKIwV4EMP7qejsXn/yVt4mtAwL51bDdOZwx95G9fftzaiQ
WjsGEekPjP9wpDx21FjTZW+lDfLBxwUNCKbIxxPwXa/aXJODK6uEheoRTt+nmCCVShg2ynrOCxk1
1smscrMgmrnLDXVGg0rzt0UzGDs0VBI8BoKWQD6CVg3LBctNzjmYd+eNBD8S4Cd+21AIHJ4/vk0T
T/8SbyNUOChjUNJzwJSyWt7FklGnMUbQ6/yMt4dkEqD6bPN+bKrcpBez9CbrrncrYRaNAnzIB7qZ
4yfv52+D5dBAJ0UF3BqDsyO0vX1BsXAHtQxhh5hlYBHDS6IXglfTYqslOEdcnrgPVQt30KYMWiKq
7BvpBNi8lRZZuMiJtibyLzm/1RZrjbjYTM3kU+78+2ntmEECWo+MDm8YraS3Nzp7mlN5u3rPQ+qG
VrMv1dDX441YsYJut1osgpuzombie90igKbt4mpdrDvd9+npkOBmBe1zXe3lvMlFq1LEOYEmQBsK
qHbcYkWfQeSkNDgTEl2rXJz2zIbpyF+tilSLz/BnzttUmUgVokUIfIwqFqAbJuvbB2JmtmJqp/4x
CroAFm9vxwFTEV915Nu2zhpZhPZ0eY2eNari2Ci+hBMsS2K+BQ3UC8Vh1EBhP1tD/vsoTgmAZIS6
osNRzRRc394cZN2hSfOuf+wlqwjtbaqK/qXr5N5yDqwAvXpav1O9ovw3L7jBQv5F2mZLwNfhbSbW
1DqRDfqMD9Iah/AqLkKTIMzoYdbJsYJmy+vB8SkxB7kpCqbbXpYQMbGxrRBDt+vabFoIr3Oc23Zt
gmYm/VHEWx/iZp55d5yYFj6G1c5UvOuDAQ3FMBrNu6vmjEInQrLm8ijtGFHguJtL/kRH8sCdF1Zr
cgOF8E31NKPXJ/pDgrjLdOd73aoupKzoe9V1I10KEVnazCemY5R9b+M29R8mG7Bts4/ijDxjEm1H
ivJxbHgfNU0BhkOaA6olot7ynsri4QCSOUlfP64OZim4TVGBB5Kt6W3Wp94oNIHi4yu+j0aQIdDk
cNi3aUonf7viIBGy142nv3vraCajHn0T/twhqti8oTsH4SNNa2rbtIFGNWSXACMi5unHt2HS2TdR
EdoQPXn2igAFCJ8s+e28W71pFFYSNg+YLjbK26gOccFfncgF0QikInb1eIx2xQ0Al4yIg/ZPl+0z
umpYfsQRZQP8it1MnNccAu9mtAJjhOc0Ur+3dPTsYot0BlVwJhHnvhKfTAC9Pl7mZrFzSp9uO+oS
sXealpUyKx/2jndNxSzqMeyopDdPx4+f+B2Cn0dkgyLd4KkNsoozwdsnhpFLr1oM0f00tjZJbCCl
SxI7rWbeAhf0/ZPc0XAnaRImHh+ZeslsrbA3U9obS+2mdxQOzJR2BeRMeVL06G4RIsU62M5B1FM/
FMcVGRxWXaobk1M7dChYnRxxWUYfP9K7wywglQCwCEcTg4xBQeN9hV54bbN2ZeveU531WFuqz8wN
KMsbzdJ9WcdIGtDuPKQ5Ot9qS6w0IUX2aBw8WblDGo/6rvkSytRD9VTjOO6fFLo24yAW3YVXKdSB
5RytPfOICxD14VBZkfQOPQArXO8X9gse95NHe3cC4NGowPuuw1KBSkW+9/ZtqRmt4XrslntqtSZS
KSmYWmjyF90PZceVizek6sT6ELmt2R8bCwNTeTKHTZ0t+7UJHYxRE+g5+t6YIzAcOio9Zh++30QT
NDgTppiv0VEguoET4KndXhPW8K03UbBQoH/otQaLw1A0WFiGV2DujcQmMoglSyJP3JJ/vY6PCYXV
JyXUd2uUNohnJOTcwNSTKAm/W6MUT/1wCYX1FXkerJIOr+ktEmvzVG05WaIV/FlYeLcdmUv64MGh
bhn6FlnT22G3AWnQhJ2jrwONTGzJF6WYUOz9jA9+Pn6Hs562AK5swtpbGPB6SltSFoIeo6TlXKub
KMQvpTykdA4JBizI6VbWiOI9zY3Fwldzy0b1+7UZVwiGcq7jlrXCKjKvI6tm8yIs7MH5SBb8Km/t
rum4k6Cq2JuqUJlz6sdTzk88Hu4vmSIPbzYBgoRDlfzvJyrSwcHK7Hn5mqM6XqcbNRq70lTbaXkV
IuQklz0Ig7CPN+BEE8QnpBSFOEOUw5uDTU+2Y51TJ7X8yxTXV2h/upuzH3ZR2zSuRj/cUR/Cjdsv
61XeNhTd5JOGXKWvEXfBZwiyXptAbKcGB+34oHUQT1dS5CleBmFjN86FZ0ssmdpWgr0uZzViqQns
QmCfnreT9OdtNlcTiwHApkYadAZP7ZeHBEVV/y5ETRy9cNQSRj0e+wRpa7h/SwptTeURmRnqL7Ve
V461TEW6UGjZj3CZ+zI8IKaLSVeACvL6VYedWzyMfp2lO2DUrgOD2MfwF/iEGpIdXs262gJyzk5Q
OlI70dl6PU+T1raPjnZyFwPQIc7tfQ8Sx79fggnn+XvY5/P81bjHqktrUK11y44RjT8DGYbyfo0m
5KE3fdfBVf6SzGtdHdOC6sZh7XzsfzZJ1Xn4LUVyHUT87DQY//3M3b5DXYSpsohfyai0RqCg1kBj
ThRW9QG+fAie1uERvm4VXiEmaYEywenKHer8FwaMnmKU0RONpX+5etgZlIjmyqHPv3hA4HELaVu/
76PTEWheXl+0wVyJbI+ZtNLTBQoXWVEcUr9B6uQ2bV1PnIYl2vXxgbkSokrfT6vNto4JcwGbPbP8
UFB3T+UKEAncu5UXR1007DZbjDt9AiyiyGPwrUOyPwC2pAMAp1vtkbY4V/AZSv6IWrx4Dq+x04j4
UK9ftIqi5nuY1KC0uEVFwRfP6yjQrz4rQ9ln7glQESuCSl6CFYuOc4shRr0J/Mnsi3YAqmS6yOgx
W97TnC4087clWi9Bdr3oXvfRDU5Kpa4PUeVZbn+KS0kSTxhdeYFpnSWJqUlEUsF+eIjwcbfWcx8X
c0bKWgQh+5KoLfLg3PJSGdUXTiEKB7OjUpdxutclgSDbdwUNLbklZJlbQsGltvF1zHL0NMEzoWyH
r5KyraD95hrUhjg0ZZ0k97BMBIpKHL0ZWTcesQCbUNbIzR/h/klZQCIlJqf384GnB/kItRJvNoT3
GDGvVggZ4nqdK+uubSIT8v1JZTFyhlp1TAAotvg9q0Q2/Fz/+qhAR1eGT5QR/7GXDClXw26IQ2br
FOb1OCBR3eAPp4YlCJHQT0pqSdZoSV6F1VZx7v8SCFxy4pBFQaZlSG5LJLZ4rwWjxRv0wbU9qLId
i5bxsnKs7/Jx9Z35Mi5p1yebgjfdr3chM4sreHxLIPIxmwkWSkydpjP0pflajcQJX5smhx9li42F
5h6mduCyMJ1eXp2UnieeKbjlfC1AgCS8qwI/TXBn1ajl4skK5Zqx+D170nVI+JMRnnR8L1XLy2CM
zBq5/Z3jJsEamH95A4rSnl1I6+73UKPybH78v4P8+nNUCtzqMnIRM8YIo7Xy6RlxAgTCjwVORjy0
cNeZ38pcLyvsOw7gGWyw4PVFdeukmGqcvEeZnbZOsgDwc6p8WsLrpEEqZb2b3KbmR9yeGhtElMRL
wSZV9mKS3qwBO8saRXVEPCevI9j1rCDi2usz5W7BGQ3PyjbUzskyxuZ0br++2tfpgZl7zfiEeBTx
EUS1efg5XHLmKRQoc5ncz0O+uHTCjnJMZQp/VGc8qWeG93UireMycpc8pPkrTiEHfs+DhM3sGlRu
bv11QK0VJyyM5GuvoxNn0YWpylMMcaO5P2amiGTvdTGiineRlJmpfAya91tMkSueHaQzmD4oSjfm
4eVEsnuNr625uY6WIR8+Fhh81K1tlgOeKub+2xE3aX0/1llNR7HNYv5uLvDR8E6qgda8Ovde50pR
DiiCH38POd1Q/FH3c+EZ5W92gI6Ll32BoMFxos0fGj0Qidj8rhcYFWANO2QpFw9ALXNkUnVPbRO7
JFO54TXl42nUgVBH54P9la9VyxiW8aEiWZyXMwRY6rk7UT6+Ks22TvyaLmE6ZJQNncRB5WaDH8/A
B0ljUF81AqOAq6XR1O0CWzuUigS1fASjja4ozhCy5OoOoijTQ9imM6eAdFnN3Ed7M6RIPHvCJcLE
Mq9HZLiB6/EjyIemKFUBm5Pr/N0O55J4k9VdV1Unv8vJpapBMR5G/Di6/gcIBlQmTvoyZziO3sua
EV1cM2A4v1Tp+uABKdTqXng61+GJen30OckGhshDIAKB7qTK9IBJxmrjkbBVkPH4HnqyZtZQrzJT
/LV+ioK6ZgSc0TXPq4rC5UMywfl5UVB9tLATQF77ESxLRauLksUSNpcethr8RLg45gw7BePAvHot
sqxOUMv0MLZCpi5UBYHYJSY+L6W3lGM5VUMRwF1YjinGIOEjPjNV125VTWEiOG9oV/Okysf6sthm
VawIlR76tex5w0KkgfTmhWbwxgJeTLN3R4S/Wrzy2oxfl0vNU37XpGepdabR2pfFVeLBOIMLMrLd
XaIr7oXqi08Za0n3M34TS34IdR+gK07pglbyJqIIFD4aiX2O5GyG2Emh0YXHWnoIod0woDgOmOkm
XQmsbvc6kqXqqER7hV1gQqHXAPPgL9U6autOkkxTVVh7kYSPxFvml4XgFiNQAl8306hvLYI/x0tT
paoL8lUy66TpdP+IDFcunGd/rsP6Cmxyv6QHgMGDsv7UhVOi5sCOhhfnZqipfwPxqJ1IUpvxNdLA
NkZqGU3bYPHy+VZH5DbiZzIVk3C/D2lMaeIoq3HCn4JW6FA9ICzt0ige2R1mDvsOjhb1Bpx9Mjoj
sxzcMxKexuYiQv5A05mad7+f5PVdir6kQAw93lvMY72Em7qeTPxLlsxEE7J/s3gLIKj8BOxmxgx6
tvka8gBoLm2XbDE/mHpUJ5o9J3fT20DhpWcpZ2SL6dWqFqffg86KzKpMGvOd31OWnJJIhEyO+dZr
Cd6EUwtN6HmRXoRhnrTjmzHHGLBDDaOlYO8va5ogUCdas8ozazXlwIE+ER8+aRmy+ysS0ne+Tf/h
irqlufOqoNP4+PtCgUzY0nDo42W/ntjaolwjACZtP/pY774ErOq10Cgg6zMbrFqYIuQgQ+n7O/hf
oks3uQhH6w5jpZ5nVpou3nRWuJlJ43J/5hoI+ZvbGl8WHEJY7CNQrkezyHusjViSrZ7NnARd76KH
FWCd2mCEWdasxsPrgFAHNkEPgTOTYvmDY5XnOQ1r5CQ+Pl69O9BTyyE+MIOhOwDp+VtZOVf0EKhX
u3c5/rfcNYr6M6tBIzh3hQKCWUH1ROEFWHohzL1/fHlzcP3L2c5cPjS9GhRrDIDzfZ0Vnmdn6SGi
VPUaGktqwNwF5wBW0seXeldAZzUhxGNzLUpW/P+9AriOESlISSX/O0fsau66LUYtvn8Nq9bM7iTM
zUsdi5I33PkSuN32d3D8+F7elhACG2aaIacZJjuQP1qab8/zWL65lG/L7M6wecPHInBMPj4MEBb2
sEA/H+e/X9CQWWi4gz2iuPheJwPvbdvBYxF89AxZ6hEpr0SdRiBTTFnzZWV//IDvkLnmCandIkEH
jg5esv++kDnXpQ8UsQ5vf0cMna+maL+E3hIEh9kf4umARMwqv4zawz28GVsTzz1JaMDp0Wc/+uSO
3s507oijVAxQGCQ5AmB0B9+O+YKGgo4WT9xiT2IWlSavY43PY4X65qGIp4JXkPvjwspMPDYHUguA
mXxg8SMgsk2Ck/0hgCAUYI5GaFm2hHrBj7M+UueqWDzOk6A4X/pZQKxMmP34Id6/Rl6c/wJZAyIH
s+F96Yl9Vyh3tqarHD9FhhNRet5gPwTt+GVBNM//REr7n64XQE5CxMeG2xm+G7NoJhtxY3u8+r3t
QW9Eh8OGp4xxiEQB/1+V1hA2QIggprJI4Gap/i0ceDqlEj0VJduNyYJJks3biDAA8/YthFse+eMB
fRt/qM8mtJ/QIQCUQqeYf7+dFHpZ50KuQXUStRB2gm3UQBt9DCUL5t+FOnMpXl1M28uoqtBXflfD
a1K3WcYMQuZrKjIFVEeYR65o+Pj4qX5DMf43sBoRMC6VAJB5acxDW377YLZNXybC8fMoV+Qxhz1i
/C9ae/DQx+5PXCjpoW87EIAa5lOTrpwWoZVkymnO2a2B4GRbRPCo/Fy4PrUH+6ZJ4eB3J8ZEMeiu
0KqvMC/bpqjPkaYI0XAMkqXrt2KPvuLq4njU2bhq7WIZUGq78Gan88Kb5LWfV4UcRrzrtG0cMV9i
UTElQGbGKSwcaiIlUI0TDhpR0exqq+x5Fb8TlMji1/JN9ZpWkKHHbBbhSxh7PWpUGgvmOw14m7XH
0dCkAXpyLRLaDpGP+qp1R36AFCscoytvwL+O9PE1AoKHpa6ysfvYWdGHGVSDOWkLPR+t1rCPasgj
/y15CLZNKGWviczLVKWzppmqKzwfgkQkJipLnC2q0N3jrMolm4pTxXRm060osm09NwPnKer5dVnf
e6S9iXeFxkri96dlaFumGDBMkjrr8noOS/QyoE+aV0hzTLdUYCK6DNhRqLhLIaXCCsSpQwA7Ddwb
rE36CGUUEfqB+BosCUqqX+k3mI4WOaDthledGmgifC1QQMTiEhAScIJDjo8svtONQ9L558LRc4jP
AgCK7qMTzIuKryibpf0XOKJl5e5LzLJsTsIEjhnlCZXTS9+33cK73WkocGj6oGZGtW9LagZ5b7v4
S6ovqmRQAxK0dalR57Xwt6AvCkIUnpFdK/0c4kax5LvUJ+E2KmptI7+1VF4wnHohw1Mse03BBf3w
LLyIG+J2ecDfNMSK8HeeReHb5IlLq8ym8zo16pdssI3qiiObTEDEoBok7bBBhXjAGoHbcKvK3WhY
/MlXgngX3/VtYtUoEAdZsMmzTN8FC4pSuwXf3GPhT95JYXvraSPn6YRKRncbyRB98iTIsSBE0JCa
8SS/pkzqEz8LumHD6sufSwSmvmV20e3mxEHJM649deSwS0nJKBnEvf3YVSzHVvfhRYiO3S7y85y3
C8v7UEazvy+7YrxeS8Cbe/ZutUdS3wOvOYTNj7wf71zH78+lb2XnDRyxfTBQggb7kp1M3Zjs8kTH
X6IeVfOq6IufxQArsM7Ru1z8FsGrNBFn8eo2B2RV6QK3yE3xp2N4j37ZRgfNnzyNOY89y7kbj+Ae
0p8iqepjNTs1RNCkDA55aXd3vU9tHjcUG0NlC9bqvUYV8am22oCj/Nh8RW8aq29X2WdYBqGDDEfI
wxAzWA9SDe2vAReaLxQPC/BKykt+OrR6OM84vXM7uWCoD/3SWntnaNTtMPkUHAgFu2GZxzNvkEbX
pNF4m0VJmsffislNllMQCOOPwfVLZ9+NPezWrGjyZTN5QfwrVkHU7DAMlWdNAhxh5zuq/DJPyJwF
9OrPgwHXPnC1efdkl0OPj49vnw+hY2ZoGpgeajbps5l09tKOqumU6rd1VlRe7u7QE65/okWK8iYO
Zk7Osbm3vute6F/Cwg7cLZz1aRhKTMhAegMfXNeBmZvXPdRBp5N42GF9Mp+FYyayje30xdXiRARi
jlTbSaN1d4bkR92fIUUqD24/uudB3cwbKr0PgV5+2GOaXvmQDeELjgrPLmEXeEw06HUHS+ftfWib
V33uy+9LP5OT2bS3MwzRKzAQ1TYqMpDI1uj5T3SmMUFz6/bYUSgASdyoLyhLV1+GfFEVKsMquxf5
Ir7JuW9gk+JPiOa07EuMCW2orDTf04qFN+fr1p9jfZO4Qw5bcZ3Kp7LpV5zA7OYBv0mx6fvJ+ZLQ
RDjtXZQFRmmnZ37R+k8DxOeLkno/SHIKrlwU8mE6WoIT6ZhdhLFl7CqdKnmSFknNLiY/KzdBOYib
UIfVgUAfGhfaNTpRyPLdgNMB26FzeY9Jb3+cxtk5lv0UPkkvvdckcPeraNb4KHp/2WD6mP1aGJBj
rqJx3JMGLiB8kyBFxlzQsa0ynBWRdzgNk6o/CvJQHI9gFt8nrUqePfjHX0uc5J6ndYIFzQTfTVHn
XvoAC46YYLs7MQs0A73O2gS6nS5QzqgeV7trj17tpCCzKCdf5Yvts5fNRCQbB13qQQECNVDG0m2P
OM6xCkZ5D7bL4/4n98yxW+9Qht7wnbqcuEnaXJ44S53cNY1czzPEyPZzZAyAyrYprlrfVmdy9PVN
O6Tyq0QW64dXTQQHVyzTlY9ewB7spL52PDWezzLSp6DPPUzkxrg9pmHjw/YNQVhS9khOV0umF2ma
yy+rG+f3MXH7u1hj9ZUNPzthsUWYRloKDFNYHOokDS7ocDveVjVJvYvXpYX/DBbtsGZWd1NRgr/J
5q4XCNDV9kHqUnzv1ehnHK7X9UImEPsAKlVUB5rua+atsJZz9Nr3XlTFJw49v+2Egvp1PGXQg0dp
/bRSFwzaxRL4a5Fsl2Ym191FIyXt+KIKvClSe7uTYOQ3ddKnF9rqsxuqLPWV5S/tQ63kE7+Df6oq
nAf8Q8ddOUbl1ZyUwC8hXxVnCe6Wj6ORSIZdrO1LoD7jfeFOkzjmbu35kPed6NxPkc844D/UJmew
nHqUogd/3cB40jusv3HaLleVTJvGS9urzqLff75YAn/gXWhrJS9EMtHocWbp6NPWF821N/vWFzDv
Rb8NZ5l3+zzp5W2ZIdKyp+W75OdNUXXFzpJtAAgxTR3rGE3DsN4ucSvH/GhSD3sHnb6ru4pRQ1Cn
Oqs4k8t660RkLtugGdPpkmpJifTq6GRfdbRCY+rsOrwArpc6yEmQIp4rDuLqISg4/UniiOwVhuUb
O2uBFZ1MKozO4MLg5/F19eBNQiybhZ2MZ1g5Cfs09ukIHEW9tBhWTUMw3uFSWpUgcLIa5XJpIbFS
bS0/me8KD9TMxoVH96VbHGs9op62lFv0E137QifljIagpI5/iUPDqncA5BDkprJ1Vrr4LSAuVJ0p
a5mH8hod+DBZPYa/tWesNWy3qQxKq3eD5lop1ObUbgnLsHYpsONBsUeqAzeqEZHhZu87Y51fVDnd
2U3TUubdrgpt7I3XLDR+Ijy6TtrCD7p9RqPwEk0cD2f0uZhPvAwlkB0CO3lESayUzmmVyZ52JBJ+
0OE03e9QIa8C+2GO8INN/QFt0wqFuIWa3YPTW/LnlJCaeLJf3GPXpY6Hb2rujtCyUcwzrp+DgaLh
5ZmHt4vldxGJ2RgvaKUTSRU/0NlWMRc/CEIiDve5UVUMMoGR1r5qIifK9707d0Fw6VhTON7TzG3S
k1LE/lM2TY/rmmf3Wd4/ZkkPm4djQnOnwXbsU3xXjzabB4LnOPbQ/orW8xpF5ivpFeMBRdZk24t+
7TeI1aEi3zRBcyfbOtxJiV3ZGBc+8XVSzQ+Vpesh6nAuENmcXtJhjO2tMw8aZy02G/8mGXLvDnMN
KdHup9bDfGDCbMDD6Z84QlVfetEO8X7ANvJi6NrubhSDyvbjnE0p9NkGpyermZNTDAnEzm1xacOu
MuAUajv7ROXdeZUG1qVbzRhY9TQtIcbRvE44Fu2Q75qe2jEaj6g/uJiPR2zCOztBrX7fYxtwBX5Q
q9Ne6nSTDNqGdVZl5dYPh6nfJE4D7w93p3Y8HXCWnfcLRe67NZXFz5S+tziW9Nd2kkWpsUSq5BW7
PJt/EWJ4UpTkF9xCesuuUxxGlHG3Y9vnDyUi9o9U3uYDoJ3k2CFtcoj6qLyxSlhDUxPm3zAhu69L
kGAZB7dD5Kbl9067Cuk/3F+/e1jmnY2uBxs1lTMqi3hv+2dpj5pHldlUuIsZ9XXos9clx5KzSTvF
jyr3oscqzZxvlePpi4nO7S7oRXfqUTJ+oPjuViamoYaMgYS4DFPUCbAXzrWZhP4PvzKH4aVtzK49
Y4LQTbFV7OuwoBFKMbkLT7G9LbrtIIsZK+V6hZIsIl3ikFUTR6AyFWVwiX6r+5znuapwW+AeNmUd
oamO8obYUv5iTuS4/p024ehGO5UD5ITSzPZ91mA38EfPqS3H/MLz7Ec2Xo1CqRWjZI2UdLhTfWmd
FCJw7w1u4OCsmERsisXqrwPsxJ7HKe7ZHjh5HroxBQ3VpYF3QesOwbAFUAmEPVKai3kY++fKVWhI
DpQZoR9O9fxDqYW1wqLknDb2VDF/QqTjm3Tkpn1bTt4ZReoMyFQxryTzwEZ/+UBI00MT5ercXzi/
bbAvSNUOvhY6xJbAOHprr1PwoIa6/h71CM5XgzfsYOoL+2rUkXNHdy1OQAWRw+EYrvP6qEmqzoh+
rd7PIs+R7oBHn21AcVjdFc7vjrUdU4PEWxo7QLiin2AYgEhhEm39vEESu5oO2RTSSmmqbVmRpElM
NskjtukiCpec2mvT9Vs7jG117XaOxpoD37yKkJaE3dpvpTNm9XK0bLds/etw9NJ4Uzmi8J5qYKNW
u52seC4RzJctDgaXVd6hs4JsESuz34xr3iD8hWWhHSw7dHMDnMLxKAn8ZdeiD9tU50ucuh7COggE
OP1NPVEd8lDlyMZkPMgRkc9vWVb5XbbTLBXaKLBxsADfTDPGROqQkau1p2M+Ws2fgxjmyeilVEXT
7gNBr+0O4jS9F9QZygIjFLn4ll3elGNf8R7w9RmKsQTJTA9gAubO4/9qrCSyGcehbJdd0udz8C2g
y5TfvRZrrd40HFSdmNKo66Rzfw611LTuwQuYPgjrcI1+Zn5qz+ERXPXKehMOMvDfxx6Oa75pYwpd
KLKiLYW6qycJx+oBxUVPxBeKhHK+sv+HsvPqkRvLsvVfGfQ7G/TmYqYfaMJmZEZaZeqFSCd6d+gO
+evvF6qee0tST2kaKBRQJWUyguZwn73X+laOuReUedKPXbEFGa9ztXjlkVfwZrgjSXQhkULjUh+N
ka+3kvaOyqIPEL0YVXxvDFab2dBuujSDsjaO3QJWyMgGahz2Dkm3aQnTYj1WhiYsUCGddMRclO6t
x4q5kNTRD665zQanWpaWLuxEJ5VUdKqRcjajpJZmVkbtjOLGo3dQN+7VSunnRrFS2jFTsCn2WiIf
TMCWkbOshrll7lc9tcDEHhXUNZfEGMxnQHB4diLUJtWHWhdUWajfU+JYGrv30nAS6FSkv+odw8fV
HuH4obI/eFkynS3UsTv6wNlVo14oR7o9nnKN6OSoNSrEWpPHILhVynvgMLOz7yjhHMDv7WL6sp6L
eisGnO6DJP67xpwzFR8tiSqQhoVJLDmZPiYhzsa63PWZMksKBKWMqEDZIcZ5a8Ecs82hCuPKlW8Y
I+XS+hppqtodiSoFCc9ZXb8L6MHC73OSi9R6xdfrqyLX0ohyQgBNSnFNfiSKvHRcqKh1EE6Qezf4
tKZY2VSj5iLO0TsAYDE4qIZkErXfaX3jvJRTaWo9iSB6AsJnJXGaHSrc2OsKisgYYiodh2ekD8gm
fAFxMA3QdHREjYyajq6I5tZ1ws678s2OOvwkGbiBuTcKJ8JXXh6UpG+Qso8W5gq0dW2FdEMHjBm6
teUxklKGdItvgQvjyETxDbR1u64tCbUgKN18g6onuDdi75ZoxIbveQkA01p5XrjYoekBdI5ytBWf
CuIlmod5m1wpLMP9VzaXc3rr5JW4VF2Gnu2oYOyDMB0re2OJNJatMZn5XTMb8QmZZPKRCI0z7+Kf
R64Wj3RG1jWT4JzV+dGF1nWeRZnyFbCxMR12qobV1KkwKxBmc6fRPnRCL2/mvUbTAuQa2pgvs2Hi
I7Swru5qM8+RJwrrvosTMq31Wn22QRT5noMOMRXlikK/Xxcfy9FyjadSz0IQ5hOmrrJGIO9lkzft
SQZHnUbYKnLQJJ4lH9crL9IIdsNBWzuLvmFCxJxVNTAWhslkEHVK5RPThSGQA3mhkfRE1ST10p+M
sR2vEl2b3FAlEMXZIIRoH2bpDKiOh5pviRrA+WqK1IVmRAF+A7GOird3Tbf2qamhUNlF7F1QRF2W
hrzQc5RXtEvOa0UHwF/ttrWjYkJgFxpqlUVrJ/mZxEJOh2wEiuhktN/mPiUjJAYCMg/W8uKwWkxH
OWCnDstuAj5iiWHkcJbVsSHI6AKRpHYygHsd3bQsHGRCMUBEQW7tEbi4/raUWXGQStuf0erlARow
/RVXzFgzZ3C8BbR4n4vAmc1sCcd5yYHmwq6Ko5EcspL1VxjlMdf0xdoM9mw9KXHayms6VwWefLOp
Fr9sK+0l81A8+BVCjOsGhQlJtbNFFNfq6bgauli1qggvdvpQgHibA96bVHXU52FqiM69nDf7ZjZm
2tCG3sTXblkZzx0qC8jvY/ligNZ/FhC7/TSr6T2iqEQolUzc8qV4SZQZQnwBnSdQqDxOYsTe09N3
+VonhCuJnIc6JLHeuRnGoTkMVofXQzjFFX0BZ6fEqvtExzhzuA0S+63VVyOSptrfTWLRyXRrBp2Q
Z3e+VGtqhXSmpsXj9L276420BiHuKRROVebJbW3pU3mHW5bIM5pboeBWN4POsMaI8kU71kuTog2c
tec0XuSzFw8knvWjinXSKqLKLWP836TDmJY5PLqU+1vNjLW3BgX6s8qPWL4iOXFI/p/x3LgnyZB/
204DT507viJQHs7tqC4xsBRyungO1rOXKAC9hGZWW94HYD1GtzdCCD9Humjk5nS6+JLT7AhdyUal
azKoZ5JU2ScQn+Z9Dj6LzDu6+vu2rTVGYSgtgXa9L1CzBEHLLf0g8cYLqqgmEpzxszjP7Gibqr0T
Zt+Y1s0AY4xVvgeBgTZJwE2lT82qnlcdswYGjs2NuSClWbazjldDh9aiSshW6phW+bq/oFeGxziT
s/Vu1WZT7PLGrQaTUGShDkroTpYJLZAHGzULMy30EbmnZbYaIrzTVspGV10yvP22UOWedGm6mL6t
g9Q0zXp2v9p1PbCodG1RSoLiHCtVrZA6D51CqCx2kiBoMdFYIUemjEdVteCF5qFBxm4SmzelbfOp
doR09SEDTYR6EZGJS5EyscySArVQm8QXETn3YMcYJMmTVYXxYrgDW5jMkLYQT407x1MeMoiFKbTB
MpTJ/DrPm35swn4GSKpFamuMffdGhN2kLT6/pc0W5romJZm/tikrw478VCv3AjrWl29i2onqlds0
IVUKSL6SrLrlZ7Fb8Gdo4cGIHWEhsGE+5ksfl3YgVc91ps1vxnM/Wt8Y/mGghrBFjclU2kb48ONw
rlbZc+Sy9d7VHBfJP6feul1YjJ+EQVLaboL0VcO7qUyhO74jSoxIZGupvIUHo5bOY/590PXXn+vH
aS8fC+aGjV3VY/6KCvxn8mhmLViTksz5KJr24m2q/hB+VGSfcSMqDeOy3wwqf5zJX45oE4/0PQ2Y
wTx+0B9PBE1DFwBFUn+SNHA54vSHqsawauglbNRTc0QEN6lSwfKR5Qwr/7gU/xavgcQ3/vkZwfAu
/8970+LFSdLhH/87pMP2s7l+rT77n3/V5dP8v9/V/+P7HyefTfg6vP7wH1FNTNtyO36K5e6zH8vh
H//JT/7zb/5v//A/Pr//loel/fyvv703SK8uvy2hHv8zleGSY/w/wxy2n+ICx/j5B/6gOGjW35kp
A4dDu8PdSYvqvyEO1t9d2nk6MTHfp/cIB/72H3XD5O+//mbxQ7AVIHmhZ8c9dEEUM0S+/JHp/J3b
ykHaAj8NGh+euP/+3uc/Jtqcsj/Owz//+39GFDgXRJ6ND52D2I4FjvmnO2qFb9Uaw5qx1YQDSXPW
rqGBD+yN8jAzpSVONrER7xpul/2fTtG/OPKPFsLvR+asoIYAUgjd9ue4Xmfui1xJUnb0fUVF76Sq
+tbZQ+xEiQGPO/RmG83NyBL32Vcj9oi/PvxPipvL8YlYQ9sE1QmCBSqRH5+lwezbHgN3E0BRaFTQ
n6VpBK7dN9uml94jerzy09SXWg+VYtWIZmq1Zjv06u8SrC+L1/9XHnz/HKzpxH0gsmI90fUfPwfm
g5k4eWqqoorN6cGNFxdeCxrO04DqaQynxpLnv/7uPy1cl6/u4EizIVIQ78B9+eMhJ7Upu25R8oCc
H+uoGgWRt8Y4H0bcdb/LhP5pyfrjWPoldAzVHFLun26wXs5yGNW8CAZ8ORmFirSKfcn2r0KZC6xZ
yExtrx08U2///pcEs84HsIiQh4/845fsa5vKvdVoeDOXta8RKcf5wZDKpXeVMHL566P9i6/Jc8zz
o2GPJzrjp1PajoPhLgWZtIW0reOUy4J2MmDXMsk/MMB7EJg51X99zMup++nO8UBxaRdiAn7cn2Pz
5KqO2NeoQyH7q2+W1nDxctaL3xzm1wcVBJSFv9vF7os07aevNi0ZjN+CUUZRltaRnNSPnAb4uFkl
jfoJVAT1sqBlONf1b5aIX+9TNIisneDh+dj2z3QoEm5Ry7VEdM0Wy4OvFClgdKZ6H2udVr+FY14e
tB9PJxeOw1z0nXjtf14QHDqadafrTTBhN3ty6PgCANDUcatp2dhHsrXNghZqSiBsPhoAamZqPmQa
jlSiriFLj6BnrLm/ubF+PQcO0mhXxc2HHAopwo+3ceGqSTPECyAKvAjLkVxGBpuDV8ynLCO2+K/v
qH91MAMXEgvDpcj4+WArs9JUIhNiZDhbx4HR9xaHEWVob87ty18f69e79/Jy00z4/yx/xs/5Fzar
Xc6NRPJUNnpbI5+5eysQxe1vNIC/3r4OytELPwnBLG+bn04gYb+S/cilEcOM+JQvSrld59kKy7Uj
J8y2PLyNiqwemClM+W+O/evazqCHQ5I3x0ILjvfHizfUMH7o3jRBSqjJG80wehE609uEQKYcP9DY
6rx6/u3z6gCR0un9Eh/6y0PTaS45woyWgxRH0VlZyxJMwuyGf32UX9Y7wl9cFh9EeuqFQHb58z+R
GBncrvnKN4bQoyln18zjU0xP7lBkYxxI023v2a+4N399UO1HayvvShYgB6UdHFf9ctTL+f7TURtx
0bNNcsQR4KXeMYacuUO8QRp2z8R0p5Trkmynwi1nlFUjN9RS2slHVlf1jmjP1dvnyE2w84w5xPrf
fLZf7mcu9CWI6iKiN3+tZ4ym8AZMfUuwQrjdAkHOp21uW0mKPn9yfad28iOm4fQcVwnT83yt97Qe
Ex7jtfjMHPp/GNOsjpglIuF+91z/8hCA0XZVKh79ssahIP/xxJGGvLq5Ua3BoOXuFzFM1dfVQx8W
QU3Pbte8VtRTRv57grOQcZ+vrULqEUHPjl9TIH6xcEbs9NFBBUPHRD84TjzPkSlGJwn7Eh8CqhtA
L35h6bZE2DgSeE/gvMlYipMlw6Wti49GcDMFE61y2HjSHebNXFdESbfKpaVrtkuP4ose1mm2pfs5
VVotd31s5+yXG3jBm1Z3+Xv6QhBEpKtFeUgWb8w2yeXZEjD6ic1JJR8Cm+ydFFp2VlEAbHSG94zQ
Z1m+O1q5EF6HnTBwZZUmSLToxsP3mOS5KVY0P6k03CPmBDpyUztRfQ1r5RYvuZ3L60w1yCT567vm
5+vCqk4dD9fygsO+SHl/vC6yLGRaTViFlOty2lQ1Y7nIDBv7d9zty9uCX/Wn15tJViKYhYueFl4H
OS8/rYO5HAUez9T1dTOz01dFx5jio0klNF5XM3AYq0BINWHvjFY1b4cwH4xznNF4i9V46pk4COPK
RkdD4nDSQlSzASKu/bopixS5qq748AptpCwzGa+80+K7tajWjibltKZRWpFdttZVudVn1E5OjJR9
Mw/Z11WfFAULHiFL/cxMpGnnMoLAqL7O/bIjBDx/VgXDfd+Ni/keESHDM0otUL6czT5IW1QQ/aKt
eWh33e1lScw22E7MXRw7LVIZ3Z2ICCfUFlmpLbb5QLqhP7gpa3/CWO7AegByvzYFU1vHqdeARues
ggdwndu5FRaijTTQC0W1MbPBjwxjT+nIQy5aMlTSRW5ofosGs5m2fqE9vW/N1lhfuehaYPaEZ4Vd
Kst+q0BBM2naz7PYKHj2HlRQyn68EqjZA1y8DNzyW21qaWsNfIol0jpbsXfe6ioHFTxGmGPmuiWT
vr2j+VXc63pafeKv7yvyIMGB+Fpp9VqQtDn5J2NyM5IZb2zBmSAjUfve+yZoqjY8aor1HE81zScS
sWlB0zzC32v0BmR8R45nNYu7W82ayr3NfXJVM9A/KIOxsYXnboQhjSMnX72uF+LOWlPJt5k79kag
aNYgmDt15rBDvPpJm/GrkqcLW8lx9p4Fd9RdqiCNa5h1AdbJcCqVs2a8DGqngf1zUQ6X8ZNVz/oZ
60WP91//0PKkJhnKdQHyrEB4g2aZlg1kJsLgE4ATp6Wy8yMCCOsO2yvt0xW9OKGWOb50Dia+ycVp
3KAhH0LfTu6oFddYrt5pGN9j4XRhRuvzsp1khXzFhMmBtNTQnlqGT8k2TnR9Q2NRvdVxZoB+sbCF
Af71k2x9FzOBmXBvkqCHdkhOpzHeIZQZopKUzG3sVWsRspdqtmaDDMDmRkQDo3u9FRQjZzBXFDvq
yd88aJ474BiLizgOMuhjD1qSP5C/MCQHNi3lvhAqiWBVnfVb/aITibCJlV96wpc5k8wFWTGShNeI
YhJOXzbjuVoVFZX0rIYjCL9TMtrywDbb5uHOXiY6zX6Ti3vwt4M/lLPfjcaGPJInkVtPObtUGK80
+IRS7xcZy2jmPe7PLFxMIucWymhVbMpu1KxoRTzzoeceSU30i7Uy7Omy3bRNPxHLltLDl4WB1dGa
1yhDtO2vhRTRRGLR7SQ15UYX6bkpB6gUemIEk5U+1vid9o6X3Lfd0N3i1cw+0smu9pAmrhgqPoBh
TkK7ImpFWK8IhV4Lmny539fF9JVq58Mzebnh9EBm25nP+cIwUbBn2hM3jCJrqu4wTN0oS1Mf1c4k
6TtebyzpzCgzshdt/RB19ugm3gfTehmshGMuKsgiEnd8Z5wiZ+iBh2hdiJ2d6OvefEkS0qMQw99o
Sg9X0Wo3eb0+Gs5wSWSUx8SWpzqJUX/ZzWOiaMYWmM63caEp7OovHlhLNc0ePWumi2wTe12NBML2
iXxlIsm0u2iXd+q7O2msD65aqBuF0YWvawo6XTroEK6qzs/75AqXIKECsT8J7Y4RmBukvHivmoqh
itYyw52kHYgmT8LU1m5Kc+EKrbT+0zy5ovzE2V42tHlapJTEvyrXdMRnH85zyWTYNTiCah2knapg
B1CwVlVjQuhQgi6Bf83EMvedLsbXarQOeyHjYvtX/NrIH8jR2lLqrBQIFnpJnpMReggjnuReN3iG
3Lq5KRY18Ia5ohLOPt00NfdUb+AsRKej1co16wNyvtH6ObiOj6G0hmdrgHsT85xdmRfRg1kXG9S9
fHSpeDulnW4KbH9IHXR5bypiCLSqfgRVeFwdZgzCu2wykmwMdAs0UrsilXVPK1kZPsm4n8RsMRlD
PRKVenWctP65LuJDL0p06xLVsmKOEVo2om8Nx0PjTEBuIjIkXpPbX5dO+ejQUWTGoalcmMp56NZV
gQWP7Iu5n2IltyX1F0JuQ/qlNd8ixXpP7GUKWGMZrnbWELVKito6ycJJZ0WsGTvSxk4q8IK9FXp6
kZzytn0HlXno0sI9eAMqUlnW3xD6p6gLquwb20PieMtYRd/epB9DvNZHAUt1Q+ZbeQ89uXxccS4T
xJUShtIqK/OASzjKqKUh9OMNHustVfO2nfXF5574JE1m5a5j5z/2S3ZCseHukcvdpZq50+bpHsXe
1TC2d3Uv82cpu9ssIQ5eSZ0l0Fv3Hdks0Iu0NPYrQgGaS0se2RkjfK0TUVxKgVI9u15Zne9EBxrH
ai45NnJrYxQjX/iEZCblfjcfm4LNBZM6YiKSc16kB8Q6V6ucbvW0Y6Ebp2vdLK4Lp32IEUf70Onc
XTFP32CzobRtl6s00Vg36vpq0keLiOW08RGZfEPDAKYLT5BxzAzILJY+H4sGMWpTkc6il/MVUahb
0IC1T5Xh7Bmn3ho1dz8yJlICyssFr4YXJ5kAvktzS467iaKoTol5SebKB+KAl6KuSfeu3tnZpL4p
+lnxC70ZUaepDffiao5onpfrrl8OaKPXyBi9FxZwvK/Z+jWesqxHuMBL3LBz6hQlgZWhqyes0y1a
LStATTnezhU3Ja2Lyid0dGG8GTd+PaHzECvDrRQ8TlDDfZm8LOrUYpu6pMKZC39nyO4K3B5BC34U
MUH1OiOtIZGq/lAz4qHpBngbdxx8shIBYpopaonJuKmpo4N5jh8g4V2B5aUpo9uNX3ntazJrxynx
5E0RF+POSkyyrI2+YwimfJlaOzuV1eIEYxtfN00VRxoNhrIq9mr5EDtInOclXKY2QvZwhLB5ctI8
Ul3B27iuiSaMFZVYpK4JQRdETMI+sil9x/W0Ty7nNrXXB0tlNrmsprOfwf0GfUWIZFfRqxJ6qYXo
TF0f8fS2hUqj4ETeWEI/XzwGlnqPfz/eyK7f2obyFLNrm3My6nXzTKWxUb0V/nnRhnQ0PpDIHfqs
Oa6qshUqiWrKSGphbymbpFg2k+Oe6So/qlX8gRprYw1WROcoQkkTNY1zPyOLXXtyqNeqeIGfECIP
J+wlY+nmDXsRyJqTSbC0LoqN4ZZn+qflRo5TE+nw9hgDlzY9sCym4uRyIJlHl5v3DPpmCna792vE
EakRzzuP0C4fuMg2tSaGfbO47xBXCkVpNy79NNgil4JHaZ7UgQQmR6pX4NHvyOvAtkS7yZbKUWuG
PCrVYjjYC4aZesKZ3ZTJEcUArgZr5QQNCrYqFMBfM7o9UVws4vIqsLDqLOdlyY+rW18VtpwI92ze
ncVS0AjkREq5VORU019ccsMcd65vxtVOd5ae8dS4vLorlDEkpu+QOSuPGbuSB4gdb/bY0i5y9pPa
3bm28mChAx16GoTSNr9lzoWxsWIcmRznqwqQxs/slpw0p9P80VhPaBaQNfMSoMSeXuh1v46D66Ao
ctrIrt0He9Z0P9X0TVOXpHOsMj8Qa4v63r1PU8WhrdHdMr+5dZDVX6u6deEQrV/NWTmIoWXgZo9p
WBrOnSwn6oY+jqMqac9KgWS4j5mY5raD72bcQlvoNwSOWQw9rDKkaX6TxZMT9CRObRi33DZd/laI
kVwsJb1p2pJ6a5CkPLp9983Uytuq11j86SP5qt0+9Uiug25pPxpjvtVaz9y37mI8KtpAphDyj6CM
kwXBdS/RnK43gwNHX9GTaWMlOUaGbkEx76YdppLxSi/bU8YL7NCtCoI0dj0h7ytyhekFFifuu/Uo
s+llQG8cgI1gnaMcWVlCrxziv+Kw0ux6Bwj0HfGnPAwDIbpOmt0ADbyBx3OYp3H0W5ALZLENvHUW
R4kUqA4BvpfZ19xUx0Wp4ZjVVxEBFYnDXBTIefLqCTbhznElyxkri6/Co18QAF+VFnFW9D3Cdawf
kQR/rlbnntWkT0+q2y0HgHM6hjQus2w0BWXsnJyMqduoRbxPZ33LYEh5mWoObJfKFpIQTxCD9G1d
Kmck2xu3X56SaXhqvKwP5iXZO47YspqF6nBR4eH3xBp424xomPW2uzLWOPKsZQgKYnx5eVHkFFV6
N3rOQ5NLM7BWce5U63mpvRtvNHZjpWp7QbB2oLiuDMtxjvKkfzRX5RGGlHrs3OZ2dpM7dGB31YjO
p1izFxU/hIG2wF8t82oqSd1pev0gLO9AOEqEaukkVcG2hB0Mr+pNOkjWqMbZMBzezlJG9DH25Ypq
REv6+tq1Gl0LbLdernRhTVE3efusim81IgJQ18iCjkm899pqY1TzU1VWLjB1LZIam1oCFNkpa9+A
dF2e3ZbYK9WxI5DWLfELGoM1H2CKyp61QazAHlUvIK3m82xvkLsIDEnW7D2yYRzuPRLOy6BDlIpk
Qrb49wi8iTF1GZq6XlslBfSdnSFlBJjolf0OcV566nqluJVJ033rm4nFTxE9JWNnZMa1XoqGblY2
mMohlvR8gqSx9A86OaiPJhCtiprO14MB722rSUc+tegGb9rMJbZPhUdVbjJr1M9xix0lhPUa2/vG
KMtosPTCRTAMlStU+3mM2lF7gAI6alejNTgPdjukZ/RiSTgmy82qxw+eu9xeXOFvUkoz7NxX1rs2
yJc3UpluZhCUpKfo+cFOlpJ3fZrn5QYdxPAiOUHcYb2B0a2x2fGm062lVyOMMq5nz2YhT0+xkjxI
U/PXms8tZXmHTgThw3jWE++WRjBhsWIeA1x6NzItaX0sTX7CEl/EkBr6+M1K8+ImzduoAboV5I0a
xGvuhktnvnXCdaJKj+d9yZCYtb2ZTX5otVAOc+8GluAtI+bksMKiiWpbNjdNLY7TOH0psotCsVPH
B+HoYHDbJwdzNUSpmlZ4mzpvubQU9hwEFTIgW4+ZN1DpO+mXtLCQTmsobnfA+W2/7K2ncnFLWNvJ
s17xwF4sspZf8J3QBhuhUw4AFyfQpT4ZlYNL40Bj45l0qYEHRsxQSOqd0097xejustG4GVacPKnU
4yPj9TfYEc02yRZ5n7ZKNV2Ncqxf2Zclb10t3HPZFt1GomC7Q/9IZzeTQbagmmOWMN/RoAyXxD0A
LFrPcoIVDvxsIUDNZj3LNXZSeZpfqXVi3fOAv/ZCnjOq+RsiJHPgs15T4AmWJL2VAx3XmMHO/TKI
dc9rEbMOL9aHtmKPV65rfnaccTk4q/dlVWvl4GrOOTHyLybX4Uh+Ho4lx1uflIs3d6Vo6yOEZWCn
Gnb0Y1qk0ZwO1aO30kCws8q615KEr2Br6eoz7tvLofNCcH7zGYBP+u7CUXi3iK16GkvL8MvBfOrA
cxzTrCpv8gQ3ADn3+al044lSgim6n+Uqbj8pCQ1BPyimMZBIcNFR9pGaagzxe/meO/2Jy8IEbRav
jJkR01nt7dw182ub0n3iidlgJkHJWpjpkfFIHYmurfYTIsO925TVLpvidte01vRoSGJJA+HZz7o2
6FFHER1QSmkb06s0pATk9hRo6SMihaKM1hA62kXfGcQgBpNccKKQcReqF4vRlKUwwYziAA1n2vAA
Qky18I45FoWMcPvneZm/kXG5WVClRSW1YlCOuh5lqWGEWMP6fLtMnd3cJ0KtlLDSbXEa2pWOlWFM
6qNp4VfW9RbHa+LlLzRJUMPONnYWxADaUc+kuiUvkf6ZQgJ5OoznBRAUW0S73E9FDB0MEgz+HQzT
GwIK+h02DCeU1UzwZ6uXyr7BWnUtKrs9ZImpgB9Ll2bT2EYSLG6S3DtqYZ3qnHiXSq9C27DKlxIG
3kvd55b0tX6+iC0d9VVPC7HxaBx/XgAQDAkAF/tjkolXvOupeZUTiBQxR0cWm6OvfW8vnWb2S10e
NvFIocKzk5gYwtOcG3Ih/dFfqAUpFxFe2zB213GigeQ6Q1OypJmKc9uoSLA9fzS5IXeLEHQqFLrW
PN+zNQbJkHuvhA4tNpuTNfWouN2kjQ/ko4lmP8UD8tZVpbd70AYtMz+HYZ54egeII75drbX4mvM7
52fAJbwLtGIwkjdPrzN5pQKBzfZzNUJkVBkr4EQcvk8lMFpFY8/j5ee626oBLwlmkQtV/0CtrWrb
rosNa8+7wm7YAtlJdo/czH4jKtE+d2z4QYV+HycIEMT5nvJ0MSkoapTkxAG6t+VEkXcwvckxsI+A
KNs1BOZ+aeySm4pEK/4HskwjHzD1oS+gEeIo+SHVYTwF6TIaRhr0ujTlYRZLWV0bnSnP5TLmYoPF
wNjho7W9QFhpzP6KviP9bFEt6lvVVWpQVarbfA660ps3y2SbsJ6tyrQYlVlqEnaI5+VG4E/vdrTl
qymQKUyFiOElsam8uRQ6PVPrFQcjiwc3yumqhkLRQ7bbW21VbhdT0pF1u7fKcbaGPm+9ub2TczE/
NzntZ097V2Y4CU1/QwbLBkyDTV+4ZbnxtG430WK+XWm3hm6fakeu9ktKVZtOIzZzdY0KZ15feoLy
yD9r/aV3G4ogenfsuOg3RMvMzmeQ+DQWCAusI/qcbkzkcWw1v4oUjT1wOIWxUdJrG3bx5PlNxgrb
VXxknrublPmrlgwQHuwJfpQnceIk3Q0/Yt7TMi8eDG+0nrCR57vRkm/uYPLqTlH8dlTbEVuolPDn
TncODZ/VzwvH5RLTpox6QdBB4ReTh4ASm3Bj386kojshGGBWA4lZb9ubRASCDFgkj4gN2ORqdNT6
LTHnBNpAnk3moevBrNNruIxbN9qs5/Mu7zM29KZVXICh6cC+oHEMtifsG3FZmzrE/KZxF/MKANXS
RF3rWl6QijarsW53RF1BjUaZiCGlrjbcMG6/MaZJqkecqop1E4+TY+/0JlOcyFSQGMQ1uuKTNiWq
fZxb1Wj2XN5s3WmTrpOCKwc+N3BSZGOoVZjCouZI5k0Deae4pWKWycNQLqVxhfWIpcCeFP69XEic
PslThFMZbY/yeq3jK4H5YNjIGmPiJrXMVmV1cRPXx1TcGFfgRRbjvjBmoR29werLHaiAdd65lVW0
mOC/LxPI5cfq6wRULjubPYFXp6JjrBOq8wgD2DfaBJiGB4dYOXl2i4OB3xzTwIBveNRI66WbKToC
nwU7LN0ploPVVLwSzaK/4R5eh42YjEGJDIQK89Pokc5m4N/PsLyl/a5S2AaWJe2Nc6G2YoeObL7M
fJ66oddc3DuQhQUZlVFC3Xm9JnW2Zxb3zXPWL7xS2WRRgB87YSw3LN7DMTPtYz255a5KPXuLXOGi
/Jjp5YCx3aLXX6N0TfH2KcIMNFC4W6U2530KdNcXl+H7IplrYWcdjY/RzRUs42n8DMQXgwRttfS5
6rN03vRgYmt2+ULkO1rQ1JaTGJYrrAIpRV3GvYBnCUC+Y9AIghriXVdykTs9c0nkHuFXsA2p4yhu
CrBU3MtU7lVf9w+XscqGbAr7WYrC4zY33Pq9U4olGoV1lcRF8SYTbblVNE+/nfpshhTsFngIlDXZ
r6p6P2Ln8BVLzTbIM2waOaWT0fPq42DpvH6jJKN+yFgiOnwJi7LVx/KzTJQculTc3etCZ1dDQ87k
mywrbO5GfPW4aPcp45OvRVbPoVp6fTjUZg0a1So1X20UzulCbEpUL7S3VgE6YO0NuCu4yM4OO9Wz
w30XEALzxazx9QRMavW3ki4CgzNnAMGbmMsjgm3vKS2M5rbQnGdjprEza5UbVXKKb3HBtDICEHKu
RKyyMpBADUW8PblC/F/2zqQ3b6TL0v+l9yyQwXnRGw7vpNEabEkbwrIkznMwOPz6el5/1V1pZXUK
376BBBKwM0VxCt6495znuDTrpXdT+qS90MrjPulrRag1GUzqOPiy2ntO6b/OSGER7M/tpTE347WZ
6FPg0qFk922LADIwq12ffTfwXV243fQ6lKIC6+kd3TxZLrGMk5qom/IaiCnms7TtmDAN3U8y6PMk
MnqxxuXQnHukAHjaHdNEM67sPskj2zWt10kjPjXU/KY34rGsecLK2Vl/9m5ZzAEUZcG2v8hvAcZ4
T5m1yqeZ/OO9YerfCPA2r0xjI2nYZDJEgdFsJ53JsR+tjMyuZ0qR3ag16s2y+/Fbs2XjrTZMp4JI
HI1RygyFwkdGGNgD3qMAQKCF77TdzOcMTALcaA84Rbs217Bb9MPgogMAFsOnOTRwku/rQq9iB6EO
WBDSlF6yxPF25IbqINKZazOCJfkltLwJIVcHCX3OhERzRkB9Rs+QNGtyigElERrc2Trd/Tk1eFU8
L0Ia7t6besN2APXmnoGkz1AvSwSp6oI9u4sbI0znZtttFibeVFPDq7sW5nVRqvdJb/Bsjf12ZE+T
hm6byDwCKKofm7pdjr1DIWqXvn1h5PSykk2391Y/53AstsT6tgh3fu7GTvhRovr16hzSctekM5UH
1Jx42xrvmgYOdtAWfoC9Hdi/5buR8KCg05c7NCHaw+o08tvAVIzyNW93PP/II3y9IAgiN3+MBjSC
QMeWe0xtnsRgWVr3jhyMJvLaojr6g/IBu07JAUIHHbrcj/CZtyde2WPZZNszajq62im9R0BVwzfN
SkagF+3MjnYsyvsJv87TbIv02i5zxbdZZPRxHHEjFh9C/rm/atR1sZ9sI4/0Fm0Bcrws9Cnw2duN
4gBJ39wnOKpvt26qKDOqhOc/89+ho41vddm8V0VDPnc/TT9VIVzsKVY/Bt2EAtUdJ47DTI9h9zkv
GVWQNwtoSqiBT7gxdpBHFVZnfB49wVBJo462g2nPXeyTEHMfmi7QCLDxz6MoihghyWNNwKgtkZm0
Wk1qRmcFdqNfthjzLMoF9IKJ0KiJegcwgyFqudPqc32jaVXUrE0Hqn1cLkt241i9luyOVnhzsejV
naJyVsCbnAhH7BkxwziSHED/1C46D6u9smUG2g+sYgTnTz6NSi/QeUhuBGuiD/D1sqzpYVVqu9/0
GVspi2iseIhDcPJIqXQC8SbrwdWL1xq92M72jDRiIBhTexmP0igPtNoLeD/rSzcaYwwdzHjXWr5H
uTnnVghA4nHzuhkzUj4jGawx3tV4bb3spGFd+5HUSU3D0l1z/g+jYK1UOMkiL2FjMIE7zILebrSL
SmNb3apZe1jGTkK2mNcLAlD5pGVTefDpptGEX8absfdoKLkVJginzi48QgnCDKEmri8ixDHTXa5w
fvb0FNmEsO0KG89E+ecrPQRM0z3k0KGCkkU1bqra3rV8BXfWJooYBBr5zPRerlLDoRes17QEc4wk
xuj6F1jo+ArCt7rTE3e93OBZP9oJm1jCfcsnzdGO66qdiCfEg6SKtr2kix3qcniBel/fTpPtXzhF
nZ9AExuHftDGx8SzjIuh173LNu37N5rH+kWu9enFGe0XJEAf0CsX+g0KLy2JWc+YOjAmY+hDboZN
sPShWxERklxEzQiplRfULOO1avydEJotmVvY8nZyGo1YJcYWKRv/h07rvNsExWlcGfTCRLrB3lBr
1d7povvpmWNzOVZ8DnfjqtqDCy89zi0AIRKu2auPfZjg1YH+NFbrU1GLC5Bm03CFB2i5S+eMyfBW
g8KAmlD4J4y1tHApGZkAtSpOeqOMEt1d9vRMjJM7V1qQJZxBMyDAKgA/NbuyGseTsyx+Fwzr6p3a
krRnhtzty8pKsxx4q/37oS2rlACyeokynHQrk0wNztNyRrLlFTmyyNUOtbvKGG0Cb1sO6eJHMlBi
0vsA/x2dXcVjQOdOB82jWaeUnooIzal3H61U6B+Zt/oHOVCTqTWz9MfOdsZvs2VphHtO4mpo3OG0
ye0HUI/6amGL9c0sbIhYidPeafWKjbVLa/PouP000EYXGApnhmOR2Sh29iR0XNHar2KiABM9ULTx
22PlNKzyjkoN+tegy61IkymZAY7Up7C1u+bXajbZFPtiSx6zXpYfJmZRZioa3wLPY9Igpc5jM/qq
4JHPoVhAfsqLB9Fh6A9QxYHsydseqJhjjBdyHMs9Cxo1W2VvaMDYN85Ifl1jN8rNpZ+wIeR06DBD
IW9vSR3PvId6ZvVzVpRxYUKA4k1PQ69AQGMMxncLTQXFU+GkJ69pkpAduWMeREOjQe9q4GRLBik3
OjvOsGGqzlhDw5rSd12SKV0KF5lWl5UnYTbGq4l18ST9jfXBNsnfTsztsvOZAaaVaq5agiN+iG17
zZbGYyLP7Lu0Wcdmst7L0l2uiTkrAXhoc8do8LxLtto3y5uPUu+SoPeLq9adnnMecrqJS056WJsp
hEk2WeyLVbKx6ToI66iumhsbxVQaI0Jj1aPaPhiJds71zeksTWbRh6lI2r0B7hjv7kpUGbWK5iJB
8qxAOe4v2nj5buib/Wjbc5xNzXhV4cEOh6rUGV9hUUCS7cBuQt1SDDZgwXWoj4JNQ2gu3i9SSxA5
IKbc170hf5BJkB79NknBUsh+ONCO6nmBEEKw2SUsvl/SW643OiL0eBdQFBe0p3OrdhtGnF2ZrTSP
N26SlskuApSUa0R4b/WDatl7Rg4cOIO/bK7IW9huPb8z6cqvEKRPrKvMaAGDZFRQNL2Yj1oMg4Ka
h8+Dfy+L45g21Oj8nR6PLNIMkOtep2OGRIUNCQwOxzSHyNZnFacIS3a0/7QpbGbrbmbMiKd+YT7k
WoiwFvsF0hz+PoMqCHqAjcc2G+XT1uTzwTC7isLBa3BJj1r3BFabgSqEM/dpsDW0gu6w1lcysYuL
GejkGFD0Jcy82C+nk67Ipx+/ZSYtzbEihzCYmnY75jRgv1Bifwq2YnNBOK7v6DpeLY+9r/dJ/t1i
6AJoCDX5t5wepNOKH7t2nIJg6wZRj0WJwJp13nVKNzmusyd/Mqx3GQTLccAg47MLPsxJQooPbAsE
rqyGyy0gfI9qDEhTGWzSnETUVTLT3mu5Mpwpp7ae/6Uf/v+2vy9sfzZO1P+37Y/4ibZ+zWH2/stD
eHzDuMf/8d/pzZ5NXqetuzYmK/vsIURJJP/3/9I84z9crCu+ZbqCsNPff/Vfzj/sgvhszgJ3HAu6
Bdb3/zr/NOs/hCCR3cexR9OMB9T5d6x/v90H/60I5m0/C4/xHrpouuGfWJ/Ex7YSA6Hmbb0bY0te
1t/bO3lpP6V3xm7bJXtE2+G2K68NKorL4ejtu+MWdbvpun8Z7gYUmh/lQy+COjypeI5UvEaPc3R/
2YXgoPd6wKobjMc8zKMkWNhaI/HdwbvclW9/ueSIANe0bf5qYDT+lFD/n7OASfz7LIAEonv+iydg
dnFRtjNnUT0xjIuG44jAJaCbIm4BnC7fnV0RI4A71hfW3ReH/tPe8V+HRiVvYdvD/CU+SarHnAAA
GCr1Tuy33fJMPnX15F3V3z1jX16UYX3cPFoL0dZcN6d/PvT/cGTPOtuPXUPXya89GyX+ctIk8LCr
RvyLMkXfNV55CWFib2QLKnLji7P826EcbBfMfDCKom0Tzqfrm4wm/eUSVbXrsWnMtMCv4lQvDkD4
vhDDny/XH8/jpyN9Mik4s54TSMGRlHk3W/fV8vjPF83407TC/XIMgauWN4ixls8D8+dV8yYIQzVp
nfSH4Qn8WEdFgS8bnp4fXqnV/TWWiNbe2QBj+o+6I+bo3hnJBobfUI1MiElpcXCXb8x9LjogAQp9
+kS0EV0OS32v/caED6qGZPq3/Jq/f29WEHzvrAa+job9z9+bSBmts9e62OXqca2RF3k0jb9Al//9
4vP+nL1fDtkCPFgYjv/6RFWLmddq5BjTeXxn0/ccv/gcfnIg/D6Ns/0Zb4LAfoDj9c9DTK4sxLIl
5InZ8q0zaEcj9YB2RaaJesR5SNSNEfQWX+rmi2f4/JP/fLJ4hHl6fx8ZF92nF1UnPStVRKzvnKv0
br1KbuUpv132848vHrC/vyvn4wCdZ1k/4wo+vZb2CFG0FX6+M4MXOtKXADnDOVQRFUC87dMHfz+E
X4UdGuJ/OjnMRywFAiuz8ekFbXw3GRsfNZu1r47ttX2Qh2S3nQj7O2hH4/jPp/ippvnXTQR4gNCN
rHAP//CfN1HTSruB1pPv5tDZWyftpr0ejoz+gncZzzsVqxgddkxsZ4i+M/4q3dA8//jPd9K3wXWd
HVY2r/Kfh3eTEqoSpfcuOzqnnpNdLmARHr1IHtRBi8sr986+s2nmYeMMNlQ1YfFevGtv5q137Vy7
R/+YRn7ErONof3Flfl/nf/jVPn9O5y4lI5Bu8W5J4yzDDBGbI9jcvVeFyFgUdJcW5R77oKC+Z8OE
4/ufb435p8Pnv24N67RBYW8BIzo/KH/5KLgNqcUo//JdHaQHc+dH2s47iZAJSVxea0/aU34hb5KO
OURg3SY31k5caEc9mi/bh/Z2OFkH8JFfvPN/X1Uw3JyXLVuAyeDV+PNXmrozp6KYsp0EIMmW1vYA
qxpusXzhUf77cfgGGhRbhsvSAkDrz+OQZZtkAEFYIdtpqaK1EnQ4We/y5Ytv1PkH/XmTWYjI+iGJ
BCyD5386oXkkf2CeQbgwb//l1BOKAt6VcNo294vb+be1BMGkh+EEMycmVESAf54SM3QN4cyqxSkd
H792YuGfmpzE1OarL7z424NzPtQ57oN/uSYq9D8PlRn1yER60mK2wnfrtbzRXuU9bJ+b8uTHzCNu
m7i/2R4ReDQv+qv3xYn+dhX/cU1d3RI4dPHO+3BUnE9n2lGbaoI2UCx33XE4JqcszCKf8gkHznUd
deHbP78onx8WuAeCf86ZJhhKff1T3Ws4+baB1ifjLccYkGPY1KJ/PsLne8cRAA6QQHu2qZpMXT5d
0CkTDXr3fIfNKkRGdGgP/3yAv52CxQ+lGjGo2vFifL5kqYCX5q4akIGlotNgb35gybn74mH/fBTX
NqgxPWpbOp2o5j89F3A9h2o6Y51WZnK7sx7/ovRy+W+ei8v2BykgangycNjXnOk/f1m2Cs2ceTjL
Kha91l0VJJXdpXXV7v+9K3Ym5+h8tXQBUcU0zU+3xKfJreTa1rGP14M0sGQKe29Ivrjxf7tiHIVc
DNvzDM4KZPqf59L12GsG2RCRl7haGyFHJKZASF3/anX4vA6dTwdDL9ZyYVNRfcZqyJlcywRkY9zQ
t2GQ0CPDteo5zGvd+ur9ZEvKr/3XN9Sh2X9GZBJhLVjMxacCFER/PlZ+Tt8WhPS1SZdHZDfO2DBy
yyO66fQqTNd2AaZ1Fs+jXaZwy5D41VqgyWJ+qLaUjlqFHF/flbaOOatKs1Eh4TKRJnfu7HzItTNv
KFGNo90Q1LBPaQ6/mlkLR5kUS/0WJnvX0uhNaXGsXobyTHc3GRSWjdja6tnKYsiAQRrKCXh6gEDr
PK5elf3gDBn2D+JVDQYk21xdoG1GduBLBB0x0MqipgidRoRDRa5vqCBMevcNHqktEpXeL9+L3kzw
aJUm4Gz0ohuZK5mRTTIszMwsGDGSPAzhu14mfpFSfRszzUCQXPTFLeEZ04JGxvJvtimfHzwE8phr
GK8BW1/AaASLGqqf/YR+LBi9CqodXsDxjvQC+wrgnRzjCnK5C1TcNVTkTNVo7LmYNGxzsp1vpolW
d8Dda7AvAePoIqlhW8bQ0Kk3M+2gFvr67F473aQapj0gF+gG5s43RdySFSIq0eudnRmqCjL6v9e4
BxC40MsSP5LeHFDDZakJd7TV6W3myNznXb4MTEQYiToEmUo7Z/1087lh2jGXl+222bdeh6AfzZLc
MP799jxJS2jQxGoySE5r1XG0eUPhENQTSLLQ6ZzGCBxGBC94mOpcQNx39SFIIaF9COLeOkKdycgI
JneSGMgLaHpnPd02w+ewcNwTAKalrOYauosNGi9yyCHJ82PlKj8t9sPcoW4Xa10HjVHLPHY1H/Yf
zH9Uysa2Llf+2KJmmHtfkuTgKQxz5Cq2bjxaha9FjDiX5wxXDNIwRnEDEh6TEs4rWuD55tQuwL9L
bwmEjg8z6pqZ8V+RNxD0BKkBj2mnGNgJCwvCpVot7DLzlHT5wXWWxIvtWS1VnKFyHIO+Rx4Fx0Xs
1xqsHHp/eg9BZTVn2wNoRMxFcjN/uORofIfFV71hiLd/Qi+iY9jKqSYKwG7ZU8H8bQ+zmRuoqlF9
HgbHJMUDWVv9s3YYVIUakIVfU+6jz05HV33wbOHURoJzVhK3PjPrukRRR9N21MFkLnbmHhFKeNUu
NckVhcFO6G4w8Thh2HFHBoXTrPcYG9uFx9unSw9+whu9xx4kLkks0q7TEDqe3hxE3+UynCdWN9QN
CUqyTCj/oqsSzMIKEdYUMgYdNlT6TXdT2PymmPdROe1TDTj/EQO6w/aXHcqvkUEaIr6+0u6RM8BY
HTOmepFoXXsJnK1Ae+lvmUeCudNXihTjoqr2uVmU+E7J3RGBtirc7gXz6mc8WXi+NBdUnJhxOGC2
7dIo1Sw91rC9qrBOGR82WsWA0V11oim59Jd2bdMFb20pHydTqDtPNsrgOjo+meMYQbGNWoW8oEdN
1ovL9+JdLFOPgsAd3Wty6H0dj4UPfTnVkM/eZ8ukpU5kJEzaj30mcAUVa158lJS9RNeU1ownY2r5
avXCV2tkKKMeYnuyVxGR14D6d8iTEZHc0FrMfPWp7yDg1qdF4om0G0P7JkY115HKpSZixejjPUUz
5B87NLfDAZWyg8E5HXPSlCk7UAVJUS2Rg//YQiJVC9p6+GCvBRNoRvCNz6QJMNgMJNbscYjhNEAN
bOhuY5NeO/Cka2ec/S5tiQuNvbar0z0dM8YZkmAPG+WSwpE8ZCSSxBYhAETfZkmyJ2WrNCIpcmgN
ZubnLwN5E2XsW8yRr1O3rO/RUgL7z+YeOKg3D+RFFKoHwLjggyT9mLkSq9I2EmFRpO34M50my46X
2qrMi2nNWnFgrL5QZXaZ9z4Dw+FVK0aiY4qCsUborcMEjMPsh3QHNH774Y8oFcGC+j3p7GXXXVZD
J4xwgrXJkb3qNw5dJfPVrJK8ZH5kdNk1ud2GwiA4KS2aPJOh01piIuHUhfWUNpOwQ6RB2DYLLcMO
bjhAuydppOXRQvSVoqIYWNrnbSLTHpk5NoBV6eN7x4BnI2lvO6eeIBy8rbICQcEMuBG9Aek5DvEX
a4LiC61AyF6GQVNmzQhKHWLbRSAWj6WVAWbKZ89q7I2XmQwPsBo6urF2rDoUFrrfoyur/fbZccFA
BJlpIAiGEFfkKA9sQRIU8ewXLCiKB6PDN8yfeyDHoYTmg6+e08lc2riozzlImV1IUnkSJA9YnIb8
qZUlC08yp+1bMqGC47MG8vWULY63hWiKdfdguCjAQzYFFt4aNT0wt5fwjNkAvhV+M13gmy9LHCI8
UQF9S3CHtVHPN9DkgSl3Yjbftq7cuv3M5rQPi4RMr4i4aXDGSz3lD72CwolbBChDxLCbEBRzTq2f
td247yshSNBR52zCkdWlC/YLJs+MpSB27gF288fzZLevqPbwzaGHpCwZjRVSqilnVNyrgwYuhKlu
GDFxIIZxwAnNPQ5NpI/P0sU7CgXNKHHe+13zgjFn6gORn0EoPHHFk7TAC2Ds6qk5yEctXtTSsv4g
Y6Ky4ky6d+V0HRdj1uVGUjJW2bBXaOBjkNuYWpUYYUDP1iDCkSYokBMkz89DbdZTpGEkh3VApt33
SpzdDLVnblZkF8ZwX/ChNWIHbM19skw+CAzLQhTgbKxzCACqn1YOiyX03DG3eBmqfH0r9AXl5qjp
HYJe34OpfD3kavH2fH3bcTfRp/k5LOg2Q5NX6jjBhSFIt+jsH1UJdDispMTDI+uVCTbe17vVTRvU
cLPhvDUym3/l9iygtpdyIEu5sJO7tloSnu9kdh9yB1q9npoeAFSY9XJnjXkjDoRAKAQ6GdD4nKSX
bHpRPRfkWzPp7sdGRyBjMglHALO3rKf9qJRhEDowm+N+Y60wY9jV1qXf99SDxOrawNUyO8cqTVsB
H6/XbXtTS+2ncpJsh/V2zLJdOzjgYGGxkWJuptADAmt0EWcrVCjYv6z+V7qOGxBXvCtVhHdcfBD8
hMV0GVof7dGc2APhRAUCdgP4atCtNf3XubJZ4nrTlxcVB77gYVd5ZDhFD1l/63xzR8qM9GO7MouP
xOsGZ8doOYnbXHbrrrIohnSVUMSsxlp/B1s0Gbf5WgDyPSTrPPQfss+19ZEutomwg8JIP01+i3Kt
1nokwbnZ2eXdZko1RxvF/7zXhLNN6J6X0SGWSHXOdZb03XylGp0QBzCsSflNMe+XhzGTiMBLZ1Ym
yrZkfspyWvLx6GmMDyQpBKTUDJ4JYgYKsBUS5KtTL8xA88hYK938m6cN1I5oWHSELZWxEqheJxjD
MG9mv2jleu/LsvFlwoiZGXutr0vrO9gUGDI1SWPPFr9uemyMZtOvzJ793on2fW6N4eqnlcY0eRQ8
AZNM+uUSQzpy+xDPgHNJ9KNNYV4VtfJjV+WaRdyMYZe4LQzvjEUvnXx9VSjTiJ2V0/Yih9T6jgrL
7PYlGx0VGDl51VeYcW3vAN0gITYVTjsA6tbga79EricBbJS5BuKJEPo0v+y6lRwiDd8a1eScbsU9
X1iE4w48knQvOoQ0N0opcz6Q1s2aTaXvEks02c62sxm/zyeXJEHEE8BXmpM1EnK+dzsMzKz6CblQ
zpT4D9KbtvypgVD+pJk0FvbJ3LjbaQH79MtfCyLEEEfO84FsAAuoSWUPagzsLJvtfbERvYcMUTey
3VRvRhuPiICMb3S9lHstoJT7scKpi3xODpYWYMJNq8htKsO6K2q9a1G2JLULpqa2xneRlg3Mx4Fq
B8KJSCrEnRi2Ivzdk3VjlUst9n1hCxs/tjtcL3a1eCiEAeBHPuL0cga2Upb20aNOdJ5znXsTbbPp
4ImmJJVXKBtZiHtzMnWU1suUY8zXsLzDeMAoRHfAR5KPbd3ZVaKx0tsBAcDCVopM85hkl9IDHlXB
btTnJumjYhMaWuCpxU9DGPPKG2WO6HUBzQ2QmqelBJJddehchmJdVSy5VOmLqU8mtokSwvzd5llb
c2l7MvdOeDJrjJa11pJEZTbufcOf3JHk6d0u02i2e0TOwy+7drfpZCsaIt/awpx/9Onka3sWCbTk
AJyQAa5YVoyrSW+VHveQ7vkQ2jKdn6HZEFpYKtEi7wApkuIZJCD2Dkh081K3JOfthZf4H0a+ddXJ
2tg2XaM60rhI3F8dFJKond08DKlxo9yh3I6qJtUx4P0eQRQxGlxWzJldxsWS0m4kMobJa6OZSm3B
NJRWH0aVa+2JkOgMaM6EdGe+aDct1yKZWx0Foq74+qYrPZJrxxwk7k74KT1rQgYj25i9zL5pkRum
FyMmC1gZOT3YEOt8fpbP09+m8tEToyYAZiNR60S8nmd9x+bGF5O8NvVqJQ61SW563xNtzc0o7x31
qI+2q+61AmwKOQmz9t4lbKR3m9+Pv4TmIcLImhV9i5dr5d5Mp+2+7VTXQwfL0nepW/MQodSozDdy
XlXynSS1+mkl6SWPCDPorojHE2lotyVN/XKY2cBYdBXevFUuxbHWm/xDjBsp9k3W2e0TwD9zimwv
dZuLth60Z40Syz8uECTJj9q6WrFFySeU/+Qs8YobU/loAXz0kFmLebilIZQ9IhtL25NREs6JTFgW
ALR05f3om61HZJdItWPn2qNrtnXSKj3PIg5I2SC/2FNby4zAbKYedZyuTw/nJYukLuXw6RXYsI2w
HhSbi3URy2VVs54ERK3bzLb56HBuaNFdav/WeMxqlohzfEB5X+opJQDuzVFeWcbiNPfLKJv8ltSV
RpyKbZPjpdLYowyALHofcg2JWq82NBWaLLJTTlw37CSilGDDNpDC3ZpdK5zsW802QgaN264mAUrn
hGh64nUBMwiSQdz3s9fTCVIrH5q2t8QVkuMVeETKHvYXZVvpk8DreWk4KAj3l6thN7dEjnmEtaSl
wwaP1BKrDKZ1aH6NA0YuQKR1AiWMzAxqEmF80I5Z+4Avohz2llegJgWUxOqC9cFmReHrK1kJzAb9
kTRthv69uWRXbT/BsYDDgGxYUolmQeVQxgTpOsNo99yEUEmHDentKtphu0QhpYMDUBopU89ulnYP
a2ZqxUGlGnuulVcVSvxq6+PJTSXIHfKTUlIhxOrgNGe7oAKvS3kHsbV2feQWKXit8+T6ZZQehJtB
O5O4lnIyv89ZsT07lRBPMwSN9Oi5hYFEWV95wZCZatiL0izNw06WW3W7Lg3eOhY9MMSgSnAmWmA2
UJQWqY9c1FyrKNF+55bSxtCPKZsrgoFk7/1qfZP3NyUC8kpguy2DMWkMrB+9kMVhxXd2mxA5+UKQ
MkFcRZIkF1ZGHlGUMFvZb9lZtWdNJW9eaZaeF7DFGYmEYUt/8i2xyNNYYrPOFSwcQBbYCDJy1GAD
OA03iL0Hu+iOa20FNQ7iJV6mbXjIVdlSmvUNsBDdGceXtBnte0u52z0hRzDAFmPxgOH5owFqoZjV
z87qllezrG3y9Ghdok5HQX00+grc1mbwEsVG0vaPnavpz2bCvYtHYWMh7Ug+4j+GKMu3ZSW2bzdg
eFCX3lCNOFHI2Byw1a3Grek2vRdpRc9nclz77h5BnPdtSLP6BrkXyIhB6uWTv5r6wvO9ND0d5exM
ScTld9uZ2IeDxXRT+DmuixUz09Y3yAyYuzAnOFflpLMJcEl7BMhHjtd1XiUS0x96aW03FpMG1K9G
cBH6zjDczrbi4770OqPJbdE+8rRmi3UW+2kxdjL8eY5rYQAlENmj7+ox4Dgmg+7ZsZ1JfAFGRt+A
XVJKw2bsjG4J2V7584nXB+opP5yVZWwsNw/pQVmX9jTCjixJYq0DfVg7AH+YjQSYHkIeQ/TPhbcX
lBFo5QANos/IMOrVJl5JkrrTg7W1hI6Ng7Du24RAlQmhJQHBhcXN9Zy5/3BT7ZyB1mwNIa4ktY2B
IHH1vVDW+Msf+qGLa7JJPhwMIzSvjbl+lJ2/PPeZXt/4fbV0EApsebOIRoHka7PxvRnOqIhpxsOM
Pn8lASF1YHUwCni0O9mwnzRqF86QmDaoSr42sTyQdQJUrZqz9cIB4vskacTqUW5UOnG3CZFNCl4T
D0OSeL/62VI0WeGBXoAyRGxDIKV/qkzIMkjjzyWUBAxoxXywqT42c/KfaODR0PX8sXpxRis/b2kb
AGaGA1KCeJSpRNyfDu2vcS0bLAldi5vBW5J+RQxNByxw8ckZ3MsVS6K7qOa1mlv/6FsWJFzHO0eA
EhNXJTHZos23NdeBay4SOlIEDRCbisJoMoaUO1MWzgbrKgmeqr4XLm2NqXD44PcEND4UGBofpok8
d+LcCjueKDaNaNlMNo8mFlON/nKl3rLMQ/pBOh3VYJv+zHKcp4T/acU9eX8ihnRtnZwhTXf9WQJN
BByDoyBtfSLxqsSZfxCW12D+Bi9zQyKp/yxpTHx0yTwe0MGbU0zDWUpYlyRXn7ecsch2qeNMTmgi
z7xp2ag9bJmqbmi/JZek5gDw6LNKvQiLVhLQhb4+benivuFIq9wYrZLZXlhFxyKztcX2MHhSv0gb
z7jSZr0D6AHP7E3LPF4iOrfjExL76bmdCKoIFq1Yf/rlghRXgLrRAjIuYeKUqkJlReM5DWwTC0YI
X2/8aTDw5qV1zeWDSGadn1ZMy+OiShPBDBOvicQ63X+1pOLF470b8JCwRG7R1o3ti4XTHv/TnJiI
m6lZzl74GbfSxN6Wr1o3XdVatjU8oxQTgY71s6K49qyBXlTbH6sFjnqQqKF+8/Te/a4zEkcloNYa
A8XYPArky0ZkWEsNAmtdgJapvBAYiJMRo0ZjSZ0pCbaya7kOow3jNQdbluFNePGzrCE/0ktoc5iw
9e5MN+teU+onAB5Dce5eaEXzvmGvfHRXf3iy56XhzbSyd9qXLHEJ09c2Ur41XBb61vyqGes2AXZN
IBdWY5jHwlCk9fo9aL8iGycdS45w76y0YHucbwlsMBPxLLE5Ok6Wne1q6N8HTGYgb73Z7OKuB6NK
p4waAWKVZb2tqZBb6HZ+/bbRBeFdJcVVkHxIVGzgeFkDk2DIAJCgUhl/wYlf8ID4qiVE1TbQI9Ld
16Kt3NIp2ISB1QpPHbIdreTixIXlN1Q4Jd9yzSkE75wj1O2M/WeMSmkYvP1D7X9z2aE/bnrXWzAp
jeT1THVt4FaKCngtrSu2bcLSb3AJ2M+WOBdlfM4mB7WJAWxwZvw6CrLEMEF+bxfNk6HHru3MMrMy
Epam8ztrWrT4YsOYki2eRVvU0TKdEUAt7QXOOcntOqq4iBK61FSsWLFGYQaAdJUTLc6KEQMwRJbH
jCKT6YBNjdw7z2I7csXqj4nun+e6xF38OZs86zvRVp8523gW4A78OXKFst/ZRt0Td+eiQi/3RWEf
t/7GMorTaD06RrEXq9wx7o8JyI5S3w81e4wn44I+3bUhmqi3MNPDHHLIXUin/2TvTJbjxrIt+ytp
b44wABcXjVlVDdzhHUmn2EkiNYFJFIW+7/H1teAZlY+E+OilNKvBM6vMSUZGKOAALm5zzt5rb2V3
6Ch5VsZwSCEEKvGZdup7LWKwXGjtNKoJDhreN+3uLkmogCg0ogNIhJ8VOmDXSeafw1H/fhWh0vA2
NLj9FjqthU6ltJtOc9oGC2Beeo+IScB6WYqy/fjhL3UOFgUzUit4+KbUqazM7+Z16762DF2bwIoA
F5we1L7qjlQnrIPNBnNjA/f5Q5nP6XqctO1ZVW+IZcoCDluWcqCvm0JUFA3GiK0rgrgzQ+rdu0Jv
yZ9EEoPc+u1dtfR7UQAZ0SZroCDE+PX20BOjvUGVZl+ghz0jGphH6OvuOn18DTi9jaybgWGY87t8
9RTHYkokGGLbTed5bTCMa7WHAmJycODQrXzKgsQ/c4vLj4ZLOvO4wJrA9Qx1cYtRqAMuoK/n5nno
7bEqUt9uAE3iYs3O3N3vl2IcorslUoDEa8NcSCIUbICmObTSVWAhro2yoO3vU+sauuTci1sOelIS
5jgM3dR1oZMZtbgUkxe2JG7XJV6OYlxQ2aQilxqHpI+H/XvXMVDfMxz5ACx9oSVJRpH7jhcabtwL
Ae+AbUU+WPoZXczvw0IY6HuI3RDIlVCvvh0WxUg8TYbOCFrRKO6Y1i02b4qe4uEJ4m9tktEtEe3w
Z/kBuBEQgcEpJZlH1/AHLDMgIiA3cBipUWVmXmyp0WiHUhbB9k8fIRI61OQWMg2UpObiEYYRS401
xYYbwAu6kKGBMLKv/nS+OAna5imQXDzaq2IhLZLQDMBhRIbbodnhPK8C7YWMckZatJwvuArqQ1O3
cHvgzNAXMqmw4eiEeVy4ZjUNNEw8bYszIFtRrZZuqoblzR8/O4enhm/DMC2ddIu3A0P2JbhOGQtX
SzTQlorT3Vn5MLx8fJXfhx/mk1kN6KCbZ4VdzEqEwKZsNLkKR0f9U4j3f9fKsn7wMku5mWI6UIFt
szn8+Kq/zxazcpWpwkJCzQS/eJZOO5EvkADvosQJqMOnOusZmD+zDlTr6VJ/ZGr6vwsq+9S9VPhX
X/5x/F7U/9i22c/vDQFh/w1yy3SNB/hfO5juw5eq+v6Pq5c8Y3T8p4vp9Mf+tjFpKnlj+NiYiTSw
Tkys/7IxaeIvtFBMungGTMSUFl/G3zYm5y8ylf+Z2scWgCTIf7mYzL+Yo+WciKIxpyEi/6P8ssV4
sZgekfVJ1OBSzr9vsZBVI2I7b7IPbeJo38fUoMKDmKv5oRlBfnj1aG7+uSC/dhotZv35UqzPxHv8
U5Ir5p/yapnmoBOVZTkcKsmhd5YsrlQJcO7fuQgpDZbJE1KXC7NeYPukMXsoNHNyQSr2G6pDf4/8
/zL07Z2HhpxPzhp6xBisyW/vZMA6OSFjPnDHzU9TJuoeBlp/C9/Uu/6z26HlzKzIrhylLZtRZyEc
ZP3qA6/PDxEmuJwCYxL76wLGsvvvXGZeUGZVJB6TtzfUmL1TWH6BibMRD3BxQTiq2Tmd6vwvebVN
s3heGDrn/aA0uBdrnjBfvX8O4+1ASXEv037ctX3DiVrUZpO4Mb/qMIqiPGPyWg64+YKOjuUPtsic
1rbYAOi1U1WtJfam6aXrJoMlqhRnTVfv3RWfNhM8BjY8BIs9E0Q2DoOp2HehEa85kXisw1Dg4WOH
rk307Jk39fHl0BS/fYhIQKeOLIe9ApFyO8d5rhvkI5+CqcWOoNnl7ccD47T2Ll4aEAzdNAWPkHLW
YgcwmbWJQC/b05vPvuUEWv0okJxEFMe0iNp5qKHSi4l4uRnMjn6ADh8Amh2n6s+qb6MAHWcBDZm+
ifVEQPFougBaqOlnsdPDX01y83OdlughC+qy+zaP1e57nIRSua0GXeeydQ0m5+N7Wn69krWf84fg
phBlw2h4+wgbh+SssGz3wVjLneX01THFb7UfhRee8YT9/rI4HdAOZiqad7rz9P56xMPHqdRkrPeZ
3yCDEz5kuWrsXsY8l+uumdgC/PmdcRkcLObsLFoO+KQcNRQ31T4LCcKd+m7cAcXt94k6xA8fX+n3
T2uO6bNwNHJuZX+zGIZDVIMoAHdnTtNEVTpX3CQLu/UfX2SewVn8WDFYDxYvqo0zc4y8fE/EirLj
9A2Ou0+17ccXeWc04HoxEenjOMB4tpiVdBEqWmul+67JC8IHC3olPr2hqJTlmcP3u1fiAnIuLDAf
zc/01fwnfRJOlSHfz8K0q0hrlG1Oz3JDcVucyfl65+1InQw+/stA/+0AXo6qTkpIuh91xVjRhujW
oRW0Z5bz925Hp3KBUnQuH8nF7YQyLlVSgvd9RvA6OjFsw43GEpK1xp/t13lgjDK2JrpUKZJQu3j7
4AC1jKU3JnvFCVGQoct1KyM9ZwhYbNdPF2EzJqiN6Hzu6mIcmOqUG4IiRW4532WRwBZB1Xcka8m8
y/Ru/ElDpvj28dB795L4T9hAYHXBJ/L2vgLVl0gOon08oYukbZhtVThne7Mas/04QtNaIZ3Nz3xU
uJ/4176d0mf/rsnaiAdGasvjloUI3DeqZFebmm9vOmzDz3UO6ogaJyAe14s7fRU1Y6Oj5SiaJ6FW
EXH2gSQZQOR1tWEnq14XedZ/GvuY1hS4lgrYjFk9qrYdZTSY/UpFy1rAC6S/4W27RJvsTRATL76G
GITCtCykbaHz1w2oVVbV3kRd3oVbLcniGkp1ZiczMF21CBkkcB5+M6CnEltEF3xHa5epd3o469aJ
NjIBJ5W6RyKOFv0CPVvWNMx43JvKU/IHZVAKgJmosFOXWKo9Sj69XdFgVo+q3qoI1EsextpC+4gW
YrLKlWa3qb+pKcZuNDoM4aFLavsaUbj3BKDJi1Yp2MYDPBzvV2nI2tgNVJ8fk9awUGMlMY1xs4z8
FyWLMtejaO6vUhla8db3tS52w0Adr+y8yUkEsrwuIYlmaE269kNZ7kmcijsEwhWBEn5gESbG52WT
SVWOTOJl1I29G0+2BEhvgD9bR5YJdgX6RR9sPGsyHjtgwfwjdZf+CuhYXVdMZ8naE41HdMHowVAL
vWI7jn5cEuo6aD8NWJ3KKqnN7kn1tWLa4IwcjjXE4miFOHn8qdBX1FYenKkIEDIJj8jskvKSbF81
Xo/wp+XKK7PG3PvgbTIXGmWUrTJFBok7Jdl41xpm++T0cfPD4wOr3RywnEmERNU9RGRL3QW0l+gO
9kMqxb4EQxgiW+41QDIlIJmrzopCut11Gt/SPM/FcQp6ZWMGGknClT0k2hpFImrJonwwlTzx9jTi
xh0JSIW65Yxvonbq6nYXeIOFAJRv7Q5HGDgg0WTioqGz9GWU9vQtQfl9tIfB/8quH/GSoURxvWGH
L2m4tVn64JuNIhCXlNZjOtqEj1is6CEU5IaTTGFVCgSDCP8PA7Kpf8xB0J07BGh5XBGZ4fc2iOTP
uglHbe0QJTCtDWyd6SXhAXziNMeRSmr9kPzyi5pprU6QBpNFkQbfp8HPtUNXSC/8XCg1T3uSJtFt
fYMkyTWQdtzLPhX0yjhLNhzchEWuFlNKjU6lz9S1HfjkrJY4ho6+pVMFLdORsxFSt8FtCfYcXNo/
yo79kI/IuguUL8JKfc31WguxMeFxib7yq2actrCzim8BCSh8SGo77gLmtBqfiKYSgpGEqnZL2UZR
KUeZ1VdTK/N8bw6z0n4cE/tLUqZDQbQG0SJbx5jaYGOS9f4FytdQuKIMdSLNfBXnDDjduHEDkaSo
AvhT9IG1OgJt3hrDhvZb+kzXL7xPwokexNjzoV8XlpUimKMn/ishnwqkS51R+J1wVY0r4ZEI6dIR
597N1PYC7KYxU0kIcvPZrEPfXI8BoNgVgNkk2Rbm3IpJdBSM9HaDrnGNXIe9jdZy2Bah1U3ragRJ
uK48v6LPRvxE/2XoCkM6LsqjfFb5dE3kXXmjoJWNRlU3VxXF6+Bo6nXzzxX4/0UBpnjJ7pvq5aWh
AvPfoOzCBunVUuoSXP93cWXOu/+f/7Frw+zl++uCy+kP/F1wsf5CjIsS0cTPzKGP8u9/FlyIhbdM
yo2UyHTchay4/wcbo/9lWvzjLCoYlIlkZbH+OzDe+ovPnv+X/7Bi8nfEn1BjTi7y18svphQ2tRyy
NX6bMH/r+TSD34o0OCrVDHIHxeXP61j3EnEgMF01TI0bSZMRwGBF/4+lyOryyzCLoh+StWk8xE2N
W+zV43unNDNv15e/ScNArFOp0jnlLXZYaZqVbBmT4zSOxX2aKPKp6MfEcU3Di7/hlOw/O33iPErZ
atqZ/chyNzI/DhLwBM+CogDVjreboKTXFY95/pgVEHZ9J5NXferhhtBD9YZ1Jvjx8Z2+dzmKKZZK
j4Oy7LKiLdIBC3cSHW0jiTD+BlX6HJXIOz07L92O3tvPj6+33CXPt/f6eos9niA7sIKqedR0Qjxt
qMYHs6zVnR3xlx9fabnpP10JjhcNCIPS74ke8up4Adi9yMcpPipJ1hyRqacH8iO7MyeL9wYK52ZQ
9pzIJLP727el1JHTMm0ec7vNIfdH2i9gmdUVK05yIHax/NGWZu9Wiamfubu5VrMcoToFCFVyVezB
i+dYxwQ3ZH5w9IHFinWRGWIr4t6/s8m8u2MT1V2iX8ZlFpvKnRflpbX6N56uo81D1JB8J4svxLGq
EeMt149zdVNUYb/z+7L6829hLt1z2Dm1Qpan6hidc4RUiqClUD63KlBmslui2yGOg6NeVM2Zc9XJ
Gb54qBpdHU4g3BRnucUpHitTzAnBP0YYKS7BcCuPOZaTGxS23q2tK8OTM6b1ju003f02VhHx8NlY
5Nlk4/bjx/vOZ8LnOP+XzxJsw+L1dlnHd+T5x6ZlU9cUicEWpM5WGCrOFRXeuRKdMwuHMERWzq6L
Y2tbKTEVb4sou8Z/FEMYAYaeUG2XUbT/+J6WvB4K3qw0lInpBhgaRbTF401LZjIiDa5CNdQeYMvV
3yx8rj8KJ0ah3lu++cWiz1qQTJ/G3z2FfvJ6RA915pT5zpdDf5q7RcVAp3Bp3B8ke53C1K70okVz
J2vSBVGgG8eCHtQmVafpOIJe/DIRinBIE6M+U/V4Z8LlME0xgnVFzuyPtzNGOgWR1QlinvzY3uuj
0wAnDdjfYuTeelrmn6lKvPfQqS3DX6JYzq5g2QBrHYMEMke/MjSztFdpFWNBai2H6E1A9i2qXQGN
LbDbryGUub3iZeIrCulz3Jb3HvrrX7EYZUz0HuUD/aoamuKTzpHr2ok8Ykoi3bxVZa3eZtHY7cbc
KXaNcIIzI++dpYCewdzVYdBR2lrM0mYWB2E/aVcNDPmLGMfMnvQBiN8fj+93viRIMVhnKX6zoBqL
0nDTw18vCu1KwWa/8WSn75qArIxay5ozhfwlGmj+klCrUJxBmqBKtmNvB5HlT52CAvbKwQlorjuE
WjAqgwD4s+hsEugCH3iuWveHUMfKm6Gxv5KRUsLETWX5YPU5WCejFNdD0kdoBmWFx+zjhzF/y4up
1DBMWCXCsoVANvj2F9oZ0AJDDlcap46rvqqNjQZT6oYGlIllNxjuJtJIX7CTFecG/PxvfntlbW6s
mDOHkLVxbli+Lis6AcSCUjEvOTzHn7wkjFw/JG2Vcny9UzmfrANrJHc2QrYZZeF4y28gFtjU861l
Vgg+C9Xuz+wS3vkI6SMBV4GJI2Z9x2LmEwje0PXC/cVus/XGGBZ0Gjr3YVrMKugAwTVVqL2jjZ07
oWveAnfuvnz8Qt5Z3DQN5QcFV5oXOkitt88FQN3k5Jl1qYiwPkImt6503/OuZV0pbiWt7E4xCso3
UaRfDEDn1mkmshszB0p+5of8/p2cngQdXh4GJebF14gIALBEa1zOZZSfnikL15fDQaO6zZEbmsN6
TIdm5zdVuRc0WH4VwhOPBoG7ay0Q0yFQcWcRHVld2/iTzn1Z74weGtCnk5LOtnH5ZRGGSuaMKS5p
lfrK2mkDnOfjaBx0ULLHMv3uqVOyYZOVzcxhbzMy467Jfc8vPQIIy1UuupGD2r866Df/HLmv28Tv
HJCApNAkpjeDjMG0Fs/LNxri1Ub1UrRhCwfNSoubKawrt2jYe/hFkdyNTl2t27b+HugDSWA2mmuv
y8fbAOW/OLMzeW8s83OopzPV0ahfcqSKvo7CwBKX/hj7u8ryTCgBA56PFhMW6sCmeDDIgr0bOgWb
U5FdK4K15uNH8vvkwhNBWQQTZ54Bl02/tpGGVff6pdo11jaEzb2yNZiSblOK+KkdzerQa/VTbBnG
mYXkNHksJhcaCTo9GPa+83n17UcUZkYLRES7JBqoRL/XhLvOJwmRuA/1Nqkc7RuWj+rFSQGGIKYO
vcPgJAcrAtys83jcNHWaM3PL789CsomgpUZng23rcmpJMmXwqim6DPN8+q5WGkN1goG6MmOfYpxo
TEThFls8vJgACT5+D7+vq+iMtXk24VFQtVn0CJSgN4DYRJc2cUZ3DaaEXUYi44+PL3ISiL195lwF
bBT6VrChs77jzYQu8R/r5RSQuz3m16NJ9l6VoqLtqi7k/ixjmzAcdlFCoAjeWyw6EgbMaAVizr8U
01PeGHP9lrDnzce/7J1Hz1JDA5+NM4u+sxgMCWmSKLSCS56OvicONL1ODViN3oB9z86sORvRy9Z8
tGem8mWfBCWiAwySzYapwhsTi8dOWRNteEpsnxnbiTvkNuHkRd9lGSzwvAixons+A67HXHDmwzsd
696+C866J6wa2FNKQ4tbbpDhGMRIXFaWzK9ECTw97cGv0IT4Us9UgYZS5yadhlu/K0l36quZfjoS
rsNxYlUoVXxTlWlI0r3X3FtG+cnBU307aZKec9lRk+7850ptH9o+Ehf0OpHMFiUpZFVNmZu/PLNX
+H0vbqksyXMzny0K0+vbkWUBxGBOtS6gXfF9JBUBWPjHxK6SpZNvaID4tx+PmN8/mPmCJw0w/S1z
iVljuKT6ZJgXg+X4pGPgNYxjSFsfX+Sdu+KrVBFfgPPihLMYHmoYFYSgy4tU0bybzjJSYN+wvtej
phHm3WOGu//4gr8v6FD2NAdFBBpW5uPFB5phq2PXUV00Yxliqx66TRJoJLLKTD9za2xVeCWvByA1
Kra8lAt5b9zgsgdeZkk7RAnwQrSezbakYwhYxFezryrNcXptYSeLFfqW6ateMHOtJgadvrF66D8H
s/bMI+0Utrxyll6rtOv0fT3qVbCeBkgcm5YG+yetr6nqR5lt7hKL1OtDWo/5zzaf0hdlUOvyfjT0
mKYFsVzFui4TTJCQ96860TjPNbnrgWtpQfFdG+iBYT01m35jYETuN71nJ89VQXd9haG5RRSDm+C6
4HW1nHmbmoANTE3xGsSF3NAWUHyCeJPkufH1ibSysq9dQkdI4gWGQchQOyBfWvVFEt9Y6oS/yyxE
+8zHX/0qk2kget7C/BHmfYz5JmmTX3WRDXMzYTRfciuK7jihqr/qbNBvRdjTEAiKyuoJH9C0H1lD
h8BV4mnCfUL56nuUYx/BUKp63wx0K2TEZUkisFeq0WUWG/Ftm9AYhBRlKA8UAfRg5yUJ7Ry4VfVw
OUVGTmQOyj4yjvUhxWflgTQaFC/i4eHQXjVFi6qLALS1HpXKS8Xh53ODicQDa2Y6jGCwBt0G/x4A
1LwgEGKbBNVXvW2zznW0pi+3mKvLcgPuFwK/LiIHvkwT4Q4kQjMkPab15C8RqNWF2iXmY5XBo3IF
CyU5TymxQpBqJsdYqyG22JXW+PgHFVvgNoeSELot1d563aiE3dDQwMlvKRjvODhlQT+bvR16kxlL
oVsLu9/X6J/o1NCeUdxchLSsZSm9T9igRYCvxwxLN1ZC/cbw8EphQoW5AL+om4j3GUvIAHoIkSou
Kn4PkoLE33imLwm6jRHJbqUXEfoXCpM2UFsH2Q6bq/0sIzrA6yxrGFsgY4HrOEnWfeFjQCUyqHKM
iHavaqJLKmM8iFqkT2yr9GLF/OP9aCG28WIyX2lXaTjGh1a3qi9MjcOwxlwvHtJMCx6DuhyqTUxG
9U+83dSkZVAad1VCaIGL+yls3RT22ciTVGHAeG0GbwSFm7zvVUN5wvjJ5ds4KMnkMJP+MrHLBB8a
EB0VW2pXxnu/oxl+EQZOHmL9jrC/KzUg1JXXWMRfqKTnPRdmWOOeTpNMJ20613ZhH5P3gvQbcE9S
+aRF+WSMqGtNCfDb1QyhFlNdmIc7nzzgcuXoOcEZfT7gGxsroChrOFRsl9KeUHB6l7aZrJM0bVu3
HBvounGRO9hf/bj7YUadBWPMsIJv1iQFKZ6E2KtbaG7+ldGr084ZZjsd9C7vySMu1kbm5SefCraE
AWkgc/ywbxN+KqCJlG6fSb88gAcXexhn2DPwn4U2zkgFrJw6EHyc4/Mu1zkvuduExEj/MEy8ZhuB
XzZ2/arOJYQ5qOFkKyJL8NAaNJ8suA13EqkYIRte2DUrwYP0KQvY3he6gGG/LmN87bSY1YLUacJS
47XXt1hQK6CEbB0me7BXxIsiEGjCro3Za6m5WHW1CSWEBdN5JoNcMzbJ5JFvikoyta/isaAdPJLB
Na6iRGPLP0XMPIZX2D98DHZshCiNP0/wIC5StbQfRGTEkPIYkbjAYkjpO82bdNippdnV6zj2dVCA
bVHfm1h4ibqpKBOsGo10MYplc1xNUrbgwSyCYioMrnr7OWxjvPJan+OZS+OIfUmrZeP1lCrTZ2HX
TD5+p6d7P8pB6BOHp/yy8EiO694wQ1CBclBuIyhFMAxGNtpQ0ph+yY+pu2M7KnrG9JPnt3R4K9LX
CGH8qmpd/yT1Sj/ypOQckmdHn3kB3Z3vWeo9AAtFrO0060ZAb5mab/IUhNrGNiPC2TyiTJzV4Ggo
XHQ/tO4dzrTWDMrDPErGpH5FH3d6chBkODR8Ew+JRufg2IulNqkruyoIWc3DvjRXXWdPKaJCVpZ1
jynzp7T78IiRG7DByB0We+Dzwb1uiOJrDVfiR6fmw/Ngpa2JbkBJP1utx0QUVQ5pz0Z/7QvPBtmW
Zoq5yWrVhHNp+GRAwXJvvHUylrLYNmGv3qoBoqBVkzi8GccapLmuCsPhbfg1Onu25cpNbuOQXjVN
0u9DR0RfdaPTXijIejcJzbRxRWyxeYdkguhl0m4tumvstK+SiDfnGiDarB2be/RnHcgbEBO29HyX
HMfyV6+yR9wz92Kw7HWy+DaFnZiti40zJo2VQZm7RUvG58UckPPo9LUpN13YWclBpR70WEZO3Ll8
V21zGCXm5ksAoOTWKZbcKGUrgl2Cxqoh9tyBnqRnWfI51joHoykMrU+qUiYJrDaymGZ8YzMjWCyb
SHQ7xSNktKN2xdaFsn0Englez6gwd0sZwGNoFA8EJsCM/GWgcUPcFjFhRCtPBtH1Fkk93aEY4uxi
ithOoLSOP4U9rZUXaXbtXmPFaWGnqFkLgE/o8TrA/ApVRMvtT5WRA3dThc+ULuJC4NNN49JlSzTl
GNzFiMc8QtYSV3NYsV4D2isFyVjrodOUOxLLgLuMuh7/BLoFbXIIBqclrM7AAlwZGvrnDNzXHWfu
KXK5ONCjopXpM0qZgZgzq+rqYz/KkRSZxDH3WQlWFDAHu1MmtEQ+B5PnXzeTWTz3YRWXqy5r41s0
a8qPXODPoKCSGakL1pCk8qZ1qAFpRmI0aBHKkgnHieCkNsN1yixPT4tdO4tC28whbsQWKaupxP+u
ciaZLjzP6pWvaY5VZ6d6gdMeyIPLylWWVR6gTOkpxlFj/mFnSKBzfWMYWqeuhQJZjRhHxwt6d2BE
des6yhKxIaxZ1Vd6ztBcDUmETiloqZ5vAsTbX8zcY2fRlWFBKY2m1CYxZfVYl4ijXN+y/GhbIZr4
GqqV+dPEMJqtM1hPKYFqof7TaK3+VtIstFd4iiA6GbIybzvPIhkuTv14TiojAmwl8OizSNnsplHc
9Czn9jQW5HtZPtHkpS3kY6CEwdXom/Y9odGEvlN4fQBsYMiDkhVkp3H4ciyILl4RbuyGqCzkVF1x
2agRpkdLUPE3xnh8kVVPglPTCUlUXjA8kAAnCEjF15XhL/Zwi1lEXX0K6N70WycFd3VXygptaCwl
6h9wPl657sVUh0BAbWx5GSAabTtvr49IoEp85FE2rz151d1a/Rh8gwzWuCRyGUeoxPWm0CDf7tjR
M6f0fW0TAoZC8Vpx+o4AmdIh3Srm//mm53lFRtug2sMmYvo9yrbrHiZQW+UhUo262Jf9mN4mEFd3
TDJhtovITZw2vmdSCPD0AHOYkRveixeo6V2RgAQujKxsV41vx8S49hPrpGD67Nd1CEIFcA/MCZgh
WLW3U9ooBEInPTg+XY3jiY1uCwOpLgv7ZFOP3TTveH2jM1OVnBjX9LZwDJQ1GWnPKBraCVHOOHny
Pku65HMRYG7fxiz5xrpT6uapA8BYzci3Mr20T/qo6qSVojgqf5LAHGEmGtKQwjHvxEWmXv9gu4va
yql7P9uiVKTw0xWCd5Kc1FlOY1iPuQJhHis4yVzqScmV4xyuN7KjHL1RTc//SsyidqR9PH0b7CH+
YsyiMBuSDInps1TMSSvUfPksIDMHQrRXCORKtj+zxAzhXertRVeT+hU5EO0qyFRhzGZrJypd2WRs
vcRxmIVr7UnDVsxyNtZbA2lbqFpssYMafrLYR106ECgmu/yumJDFAdVCIUcdErWcPQvnsOR0T5Dc
xrv0pKvLTho7FPbo7fDmo71jekUZVp80eeRuIs87KfWck2oP3iEKvmgwhp/VSdcXGPVwnE5qv6Ku
uydx0gBGQEV/DidlYD+IYluc9ILOLB1URgmyy58FhXSkk18zSrh3oTcaj7kuu2CjzGmUa1/LM3kR
RsPQg7iaFYvVP9WLeomSMT+pGu2TwlFJZrUjNLfGdEUxEL6MX94EIjWLI3GOtIyozpPx1su8iWDr
xEtdOYsqKWmh42PtNRs3aZTh0QSIaOysXvV+kTOqH+RJoZnNYs25KXEdNOMYHngL/Yb5nQi6QNeH
L07Fp00gTUpKdEJkbDUZQX8lbCW5h85tOXurtIfAFU5nHqcYB/qavV9NDEk5GhxKWv9HUJG4Pav4
dBNtGYKOFYm5sl47WtLCUwUwsQKDpNy0oC+aVelzqnE55PS/ppiMxm01ajBJEYT0A5UKx3oiYVk7
jn1Z39VoZW8SMsEp+esQNVal6TmPdcsksS1q4JcraJYprCQzSJU1JATlEb0SgKWgpBm97YWa/iLJ
U3koIzvi2bVWSJqDgSAYFWASzptQzY7XjvSjYS0EjLy1FbFX2xDK0HZkqcrsQlZ0aLeVbNkxp3k4
1pyRQDmx5zPYZtdZILtjBd+33xBsODnrpg2cb4ZeZcRgpR7SO+II8k9+5Tv5uirtEDG9WhXEdYNv
WIGU40wJOmF8aipRopcDFZVv+zyyH6omqKqtFuj+51PB5v8L5f5jloj8q7nym07uUL0k37Ofr4Vy
8x/4WycnsRga1OdoTPHJ2KdC89/5angWZ7sPlsRTkQtx1r+EclL+hVJd0uakzc4ffeVMlNpf1Ggx
JaK/AzQ//63/9T/emOrqxV+/7gMtKl9Yc9HFU9Fhz0VZDIvB22Kl5pNJWo/QWEpdfwI1MG0dPrhN
xBlnJzMrdV89mffaTosq8+l6/PLZWanibLH0t9eLdXsasoDrUdnwfcjL5HMWuq9vO0dnlTG7Zud4
pNpbYsZZBaZ8jCSre9QY+QG41niBjPlukEV8wX5Nc8EXxZuI9MvoTE16UX2cfycOEl4Zzg4NPeL8
3F7pvBwHRnwWsWXko/zGGTS4CAQ143Asz/nnfn8DREvg1kMuhwASv9TbK2ltjfyoZk/fOUG564fB
3OkUYzZdZOffOBaeww/8/ga4NbQE9txEn9kRb68HUyFMK3huaz3udaQwYLeCOKPpEcTjse0zTltC
sc+893duElcbV6Ofg1drmbCTRElaUxcgV0rQIVeStMCLFlMfaEf6sbny6+NhdmIbvCro8voYWyct
A456RE1zyfzV62ug5IkEZOAasGVAEQpizecAmnG2ytWsfozwdgG7azXlXliFRiz5VJn3ZWLLn5aa
J84Ksg7HLn+syP8C2CCtTaC0RYQnIJzAv0WG+cBaKJ4D9N/fUNGT8Vnok30fpblW7j++mfeeHQNE
WLOdCSzOohBehaWWyKAoOVURv5yRDLdL64HaLSo5sJ+6ufn4emh3eTqLp4dslygytD04qZbdP+Tv
jSiTAhC2YuH0oL4BvKfU25swVIvAjbU63OWt2marGvzjwRSJeOzM3LnMwYCSoWukIro2RruTUL6R
Q6xADLNz1xUzvFAi3xw3IUeYcFXifngRaSkfy5aj5cE30B7i8/TJb491o94VQRVfxLUfiQ2Ld/al
rfSG0qi0g2GHr5/yhE89/5jFVV5Txm30C5ArPkUXp7PwdeBxWVMkx+eS6/CyVjbb3Dsoe8Wnou7U
76U9Grw3LakIpHWqcMbg1c5dQx8eKBpW1mmj4yJJ1p066IQ1Gk35xQmzptpQROOEouVhty11B6a/
WRVYA4D5l3JvtIXy7IWD/MKcBjKPwVY+JsVU38Rtzam9tEKL3Y9q3M57vGhDurm6ry2641fswJOn
nG63vrJDtfzhJZX9GZEC/MkUdqDbCzFA0bS8xgB3JIfWpTyjPvei1J/IVVGSm1IPhOViuuRE2Ofx
qKz7bKgJwPSmnBiFNORsGZiVijXSNvgGKhK++01eRnTY4MGXOZl9fXC0yE75XKUFqCwFei/lVwDH
4ZpQtXjcjGNfp2tO4PZR0SNqs1MXB9YqT3w73EOUVKgky5jUIoPmGkELtdV+7vWC6TMYAijwLZjV
p7pXbaIUCnUEeFwXndwQdFh9SyH41usQHj4T/OBEm6DDy7qdAE0EhBlrNU0VDn3XRUbG8SrVswhq
YNn35C1nk2Fsa9E0/TYiJypcgRPyyesphAxchTyldF3yPX/pQ/KtXTuKYEaZwEI9yrS54H8bNHyc
opiQ1jogT+F/tWAaB7+fz8tgYkkcicUVQG4qJrYaDV/hkBoO3iCHU54Y1f6JIyWjqHKi4btVyPnA
mTXlTSBrcOsrpylsYnztyeekZ5TT9Rggr9+ohOLaLvqVZBe0ZtlQYm3RY+KUhGdpjr63N0fgNNs2
6mt8MLK0mrUR1toNzBA/3MQ4IZyV5wWjvwEV2B9pusS/QG9T8xckpnylfNDfmJPapkwgk4DXhsTi
Wk8olqyhp9r91vdyqsOyKSkrp3RIcMMr7WakkH8I6DkQH1KrlPC73um2jjn0kds3lvkjUOX0EOPK
YKKs2rpejTILf1pdS6nO1zhy/m/2zmQ5biXbsv9S44dn6JtBTQKICPaiSDWkJm6iKMHRw9E5gK+v
hZtWVWKQRdqd1zPLN8ibmWCgcT9+zt5rF+Eo+kSWczMcnM7Buepn3ob7N1Rk7/oQSsGYririu5y9
ep/loQGMM5fmH255m8XD0AL+Xxdt/VnQ2plx50zGsEe9ukTJGqxds4cv4o8U2pZxKQfyZRLtihQU
WI3iMq4kVrWdPdV85eDR3St/87btprEe+wRq9kwOOVpMFY+paSCjWAbOG7VnaGjKRulpGv3t8pQD
xQS0ZajsdgBFNtNK6jVUsb4yt/5h4z/YxsQwLC/Krk7qxtZ7PDXKjeF+Rs+jNfLHCpkZX+qhWD5X
ug3M4wSKHhhhW521CHLvtu/ZPdJWU37MyjQ9IpqKvvcrHxHziIz+0LjUOosD1jX8gW0V/YaJIFe2
T1NfEuRAlKAEfokATdI3os1hU1b1adrcZwNdjF02No3BK2r3V0UJNJC6ySz9HZoW/3Nfg2mJfWKa
+xhuZwMtb6XhmZum9+wN6/BjoFpojnrqveFc8EknVkqfNoYsQBdogKfnAM9rxjsCOOo2Tgd04gf4
scxSyjCYUjrIszmdM+cRn+Dpu2TytnRwYi+QpqJJvi3PFlj1owww0SVzmTrfbd2FX1rMdMOR1JDx
R4RpsDwnuUAV8JcN92GLx/AZ5+Dr2lfAvepdKkd1DaKOZO967YvfMpDRNV/i5qdaml/A6nqdeH2D
M7G1Al0mpV0hZ5+0sVxSTshPJpOjrWdRcwhjSfaeCVzr8jgzWvvHWHQyjWUfkfWCHGik1ZguNeMg
y7y2xrCE4kSBUxwm3+udGCXgHP7hcer6Tg+01xPh+u6QcNJcFl4qmgA5Z+B11/HeJDPQzK89HMYf
q2Timkh4rEWMhnI0LxrOBwOHNxkVDBRz/QAkuBDsIKv3aa2h+LFaB1VzJiZGObQ8FsyO/Lu9ydba
zVfooHUVW63wfk0huTJ7sfAxINH1hZ1krT2FEEJmapdqqlJ4aFVDO5kUCJqWM12Ic4XcCwwfUR7Y
Ca3GYVrYGrbciRxceO7r3txzgMiYCgUbSRtGLSPPXtWGcbTdpvikilksiUIQQR7vIsTXhcq0jyHE
NvBAoUd+Z9MaWHm1B8iQIhGDbivWJ79A6LnnDV3uq9FU3I2KluyOWW2bHla/cTjRN6ZLng+jgo5/
6hO1NNGaduJiqHyVLAS8n1eihwIcVEXwBMoYRJBhac7NwtUs65bsmAHybO0rEK3kN/Tl9hOoGrtv
ylWNTMBnAsXMsDWSi0oGz6ORToBUiIhcHxwfBQAIwhIOv7sEzh9aKRVQXhKWDCrMleWUQJT6EdGX
kcdF2YS/LChB8mrVQfsDnaKqEpqq7h0uPfDiA3E/V9RWHYkeYrJ+BYoMHt+ooRqZFFA7s5/En3QK
yVAbQqbT+7JqxPfOtHkWqCFbRnZVIa6ycHSenVUP+5IG/Y9qXLxPgp47+VaF05HyZdjX0K3zjq2u
fAx8Y74FJi4ZGEAkwa3H2GHPAkPCPS3cfWE68lAEaXOeNTkuZSCuzPmcmvFf2hjjbzRB6yMTCPcL
qHh9aQcqIz3J7jtJY27sH3VPQESsJIEelUCxee06SIbP8tXT35FNo8jnxpnXG5Jsia0crfhEkfST
UI/eOkdWWnwRTW2zrtodCUMaxANZH+WgrpQX5A+uJyAJ0JrrDxArieoaaogWu3Sizt2NacaHZRbl
eNG1QYvgAZX4mpB7VJQxm+7yR4xVRVFkOS0TlUlV645cBOuezGThEBW3rN9Vg9k16WdvucHoAm4D
n2+f4vtsGTJC3o66u9nVNcEBSH2/KN2yMtuETnjM8qTXQP21UrQXeS2GOeHUIH6OttM997ovviCr
N9sdWCzmKmbe9F8rGUX5meg774GXNvgiW91esM+lBKNVZAMkTHsrrM5lp6LEJT0n2KmyYeIf6HCw
diY4HnkQeduKfY7EwttFsszkhVmGzTlGqDk7GgQY0nbfkNrGErAhQvhH0EZCD8z8pbXllS1NB723
V9hPjm21IwlJDGb3WVTlT7TqwO6F3eJQQ/mexbG4Utmlu5ikgnVlGd2ZWJKiMxdHHVE3aO/vB4bV
eRxFUn/d2ItnI/hzmM1uXj0ujWffucBvn9vKXL5YAdZXgtkyk+ROEwN5wkNbFw4fJiPvctrCe8yh
VDsGRHbK1E/Xn/usgfxC6FyUsVOBdlCyJ++FHKecYbpOWd9JeNBfsxqwym6WNOfIZtnCBmwKAebf
XmTcdnlKiYaxvT6fmpQlySE3+NktTAq+laS/z4slbEIALXu6AFi7mLtgnFDEUBFk0XGmpUeZVmmh
9lBuwyipo3a9zZnGlVQHQfuMXUNy9LBskcUigzC4a9PJOg9T3z/zm7LH1R7ae5edBN0h1JYz0tEs
nsw4TrdQd6nOxYS6ZkeWiVskpt0vnwxfI2hb7DQyPrugq5hY0eCs2ElW67dLifgbhXwX7FpIHMPO
TRV9hbkSVb1j7gAmx9ON1GdNoWdS42j4731ioQiuG9X42HXB4sTmZHJPQY2r3wr8fzK5o0VIdE6w
HET4KgOzXVmZf2B4iMEkrQVdHA9ucxcPhEnwLnWi+TlRDAnGaIWY4shhZY7rztJdXHYyuM5VT6xQ
MM0z6wAV4a4LzHmJDaubiW5cCYohxMo0P5Pkg2omyFTjxGs40uIpl2FxE63UcE07Fn1TGnVso3jx
ifZiv6cq5z9NBpinxU7gWvjtpy62qrTyrJpquOIRzt3aIatEXAUtHXHCzpsw4O0mZo5f8rDS4M+b
Aso6tf55YbXgpycOyueqnnjhBLlTdyPTyYuIrtF3pqmKEwKfJvFLg5p/CNuuGO0CIT6sinpwcxrZ
h95TQ8cBjq16T6LA/JnUzYDYA78IvkCdNEAtN0S6x3jeV7G3NtRR7FWsObFBXdDEZj7Nd+5Ss7Kt
pBrdokXxfg/Ik26JX5L5rnOq6g9ThP5XQXjWfJP3a/vo0R+nHoSyL4/8zKGLG4Uf/vOIjOhh7JYs
iENXEoUSInRCT4rMmIIKd0eJ1gUf2l6y5wJHdnJTwVho1+9kC7jzpd0xZD70+ezcAJLwyth0clbi
MjDU2dotnOZmXntQvmXgin1PzWuxv1XVQYcd0+VoXvMZdNHSfTMW4uESHr71qeyspYhhGE2Ia/t8
TVrSMC5wDgOesHOcKLsV4PpV1CPOSWTja6pKsE/UJsxDvhSehIpbDXPxS5VWdM1AcLga2kYzjlad
TyM8b8tHHXTzZ50K43ceKhLCmKCL4sKZCk1UVkUcCeIz1Pik1/D+a5Fra7+NBTioFPjxaP23oN5V
0D9G6MX6M3Ops/PB6efnCPI9DCCyo/yE8KAMPUFr0VIgLTl9Ik/R5IE1DMV9qiMnnhVJnADVLV3s
A4GgzlaWEXBUBmkP72moVczflDoHdkSC9+gEG/lhiEjqkYDPUGB7bvFz5Sv2yLsdq6vSSLnbUk7Z
DVII90/eLe7vPrO7yzALggnew8oJbtZR9s1eA++rXaesF2gZhcChVuefmHoxXuDBlX1MOI88Zy7Y
+MSM+u4fVQDgT1AczunjUnvunIDjtAFV9p15QW8C8nTXpCtKQCL+PJo2+XLeqLmAh9P7pncAbQ1h
v8n6vDyys5ZlMugCfYVcQ1RJBUyHy9nNYI9wHMpZe7KJc7JBEAhIq7r9NdgyVwmkcX1DwAITxGEY
rvpsMX6ouTJ+lKimyF2ZGwYmcokYLKLVc6gK2DmhNei2UxdFPi7pgRNj+7OrBxFs3/9ix+3QpMgt
CGYLb1xQJ/d1lgfLfgo1aGn6o+YzAxN3AyNsx+TGIf8BSBa5raVVghwo4KB89QbtPvR8xCCYB+X+
XnCD3Sn0b2kckUABZrtP/ZaXz/IG9Ft4n0ma4ASyK2nLoKMsOEU2RRN+dQjwio4ZooEmcZqRJUXy
FaC8tLgYYiKCKM6RmoYYs4qMOz5Jec4A1Ldi15XY74Z6dJ4CP4d7bzduX58TcutNSdB2wKWLLZaz
7hp0CnVTBjT6xQzyhawWKzoE5MkRjZbnwxE0oY+HL/fHKkGdpW7oH0uDhme1eEdof/03EfTdJ5U5
Cph+0UpBB8iv3QMSa3gYdWV3zxnOaCQQFHsQXGZz/FytqSETPy2KB6x0nEwzPUTO+ZaewB7TIMnd
m2NbqAuZI6qhmO04X+KetDyCT9lsdMI/DYdPOm+8p8zqJnaigUDpBLkK0h8SHSJGFW4XJH4lSvSf
6YKUoWuMpjhaNPr+QOkIr1ZKe8ZrUDWe2OLmq94iBCPZWpKSgkN7kvc+F17CRNPbpxj+UAqRHxAh
/bNEEGf4829VV1LZpKSTqgv6J/klBwpmdsbIgTJWveuvV0ZGxlO8TPQUdsXEHDEmYjSjvJ+RWRX3
jGDz+qBHg+TCKehRJzo+hyMnHN04dSbJoG+xpyf233E4REQXX4O/Sb3zqsmD+jxvSo8KKPAbby/J
ZSzi3C/TT2WTzw//5aGkhCRo8HDpIt625Ozd6TAdbv6rFsWy+hV2KxdxY4lMQAZnXUmP5PB+0/iN
qQILtYN4GgsNAMITm+JSYJIQioZ7a/rpBVEEOoajmF9aGIvO5UoC3Bh0H9Gk3upTo/cxUYkzCovc
k2GSU2nZgtBU9PUoXUdSMA86Vz5K+/pJCWtJeiw0sSAz4IMW+antbZsvgFRmyOBsAGLwcy/nC6Yh
tmZKvq3VSL93aanJHPHD1ru0WtO5MmabxoCfI7dpu/GyoRVtIkcL2wT5dfuBfP0fA/lpux7lOr4l
xwvCVz5Aj6CthspKxWi72juktGViT3QS9Lz+HicSXSrD6eMe/dduJUjvHJdbeRahUIgLuZWtxJQe
2hTTYNAE6pbZjH0uUouer1P7//41Yd1wuH0ekn779L75CgzPqtGXycJw6SmN9ZVB6kXS50Fxg+xU
3Ivc7z+Y5b31tEJgJQj7YbVhMNkmLH9NgyYf/WA6ZgqVtUah6y1WHuu87I6ECuR70yjFuWWr7FAy
MUgypOsHBy8Jx1zP/WAOtr0XJ4+KpBWQxSZqPbwNzsu/xPBQjcJbbnEGjPYFfETruGThfO+Tkvnv
oKbbK8oEJII3C6sQh+aJm9ceO9/oUGgyAnPCS7eQDSSd8SNj7DZIe/WDImbIDu7k166hfovjVAEH
Qie1VpJ4G+O+boruAwPl66twXsFUb8GC36aXJ58bLWaa9cQRxKNam0PtCJsBMrMp+18/nhBGA3fM
AbwIeuNkQQFhLxwthwb5S2QRIskPaVKXTvIAM+v9BfP1mxCCC9gcbqwjGDFPLuVRNAemjGi+cGa5
NBoRnANEMved6j/yxr5x9wKTKAC4Dyb/crZ//tfrj16GxKiKIp3dkAiMrdVAH/Ejg9DrrwwhAw5K
x+VdI5zVPHnhcFYaNqLqNsZehoRu0wiyo4ZP8+RY+6LJOs6JYiaz3luJA20oOdqGvost/A/e/Fd7
EYR9G94fI24XpeIpiyHFcY3WqWpjYyJ1h2gxdqW69i7LuWuTPpudxEkj6wPX16u9iIs6UHAd/i9g
5nfipw00xUm2vaIIPPMYf0YHtI3EX3dIiRWz/fQ4mQPi+IzBxvtv0ls33vY2sAd+QWxgp1gPglMd
z8D1TZamg6PBElGc59LmBFzBRjBSK9aRbd/kfmdfjlNDEZ8HDEOFPX/wTr9143nHTPQSfKvWKauA
LBZjIHQKwicJZLGRNVcVrt4dWWAyTmlZXKxm2H0wHX99310sb1T6KCgAgZx6Z30O206t6Myx1bfA
cmwVr4PpXdRb+JsIGlJdGmeN5ZTWHzzxN+47zthNMwMMCHiydfLCD8Jg8ij9Jm4IR4xRMqJ+HS2O
23WafZuHrkgWjAXoswu5z/yuw5uHHpkZdnp8/w14tZawauEGRRSEngiJ0ckfMudhUXVV2PCcu5Rs
Mj1zlqZMz3VYfbCXvlpLuJRj+SZXodjwzO1x/LWWlFqBdPEo+Is6LM7QrIu955jL/v0f9PoqvEV8
TrC48cawr7y8CkAq6Y6zrqlnze5oZ1V2NxvK/+B1fX3bfFYs1qoIfCdZEie/ZQAHCDy5r+MWhw68
i6oAuFegX5iY/7//g15/Gb69bfhugJc6Qrb18geJXE1ydLiU0Ulz3OvWNXA8hARKop+PkX3TKCvT
vrh+/7KvPw72ZUoA17I91sJT7nymOqOHq4qZMTCKw+IZDgAnUWMD0MtVP9gYbZuRgNTho9XwjQfI
hTERowBlLThlLFklatFwGJs4sOf5Sxmh9CQesDh7/+e9dZWQW8qat0FvXu2hYu5bv8UJ58KWvq6b
4GEmgvHfuWtdrHPAyqztVyDUQuf58tFNI6WAOZa055zCPdPkKt5OaxN+8IJYb7yMXAYTNjBVMm9O
zzKkQXZTVePsRi1B1JOemCZSE13RQDJ2PXPunRV15oEAPfl5NImdX/sRz4ONRy+ReV6fYRjKLsN+
Nr423hT+fP9On9rl/7kLUJZsm3OPa9rBybdiT7gLBJ2+uK28P+QHq8exVXe+XptLJ6LPUOJmjVdv
pMcf6GC8DkO33lvBqG/8dEGZ7M7MBK1cf3//73rrBY/gfvOam5QfG9Dw7+UIfMcC3UI2cdVa1SFt
MkY2k5UmUeUXF6uafqdlXR2sJXp+/7pvPC0YZdvhj9VtqxRfXpf2Wgjpi5ei8GmsTCKkMyIYKGqz
+miVOkVjbLeea21ST5gMG3Hx5bUYXU7GqjKEQ0WFWqgtzaQi3GdflciihgX/woRD8abp6+DGi1aS
waP1owgte3vLX9T5/BEUGZG9SQc5WZwsYCVJMSOtlzqeXFvEqC6JOqTwwLwBM6TksZ9j340uGFjM
P1tjsH840fynGyBidQbzEGUb8lMR9sAElApu0ZySu2pXyr+XMG13adsZFmqGdrZjteQeDfoMl4pP
4voHa/4bL4yH3pUosdBkCzt9cEwKF7O1RnYWyx1/e2kW3gkaQ0SDefXdGgjju4V64Hp26Ny9/8ps
j+nkDgIO2s4wCCA9nO0vH6N0zaE1GRXEFVd+0qEwjybC1zvKCPNOLdj/3r/eG4sjpnlAEkSYsIT9
I5H8a6eukRLZprSruERAeEeVPX5aAPp98Kve+BDIALFB7ngh2/XpusAOk+VEuFXkRit1b9aOYsVK
s09h0VofMElOMSnbh8B+4vDwOMsgpD55B+fBc1lhuiruBgJWLacq6bAt46U14WmXQ4oaRZsW42qT
byWz22Onq29WJq7oRolLe1L/+g4DgkInyVljOyu6JztDSzJxMU5VFbsG+X1uT5kJWzj9oGXy+r2h
ZkCKybGXZYBy5eV7E9npUmJ9QepYztl3DGdegqNZEz/gGDdNzUjg/ffm9RPlevgTWWjAtAenWDPX
KABA2FzPtevs0LtM2Jkxi4PEgf2vXx4uBfOV/c4OeFVPflrGsK9UGz07GMcOXwn10VqE87mXhfkH
l3r9NXANOG1b1CBRJebJu4NhqjSDkjeG9NLm4FW+e5SYFD+4ypvPCnoQrylFHqKel88qtKRZzLAT
YoF0hsfkdZc1k454mInvFn4xfVAAvfms/rreyTYUkIOchZ3iV3Xjeq/8EMuNZeYHOVcfNRHeuhRw
lm2jdTywUSf9ii7qhTYsfhprdbhz3YCc5KHsLo0xdc///RvIRgd/lPKfseN2l/9auVJbtzMc9xIx
0OCeT0MBn2qurJvGHIzk/UtZr5/YxnuiKPdIM6IxtxXuf10LJw6aqAG1XG3Z1pPyG87pbh7etlDo
cqIjOlJVK3f8WtgrAq6+Ww5bW/fWx7Qb516rql2tRIirfdOgwBRSCW4K64NP8vXLu/2RvFQWsuyI
UJWXf6SJYzlqRxZZLHItTlIhDinD08P79+L1E4ZhiOPBpqDiOH166GIcTesIO3NsozAE516V50qR
7+QWnvrgUttdfbkXhkATqXe3SE86bScvE1QHwt0LMAkeabiYiEsRfAOTGiHxGmYy9oBhpfEUfgg9
e+Np05jiJ3ohVBDSA1/eSBGhpHUppkmF174AwJD2TK6t4WyyxCU3vrnj4fcXvOrrjT250+VSBM1R
yj7dA0pvSAkOpuzrbBW3JrKBL8BT1g8e9euHQCvGp9YyaakySz35C9NomFtzQFLX2eF4b5hpcz2a
dJVAzH/UsHt9M0gcYvPCc8ICzCn75c1QFfhMsheKuARs/wObNqZ4JFlzAoq+uVWLXD742F6/xhHN
RV5lKKWQLE+L9Xzj8auWVgmsiP4r6cUkBXSr/xHfd/u7X75cFHYOiF+TXECosCe/C46/14TFTBOO
QeLFOleIs4mJZpum076psNHHTDrU5wbzR4gmiL/e/5De+J2c9amUXRokHIC3f/7XmlL0qxXZFTMG
yuhoHzWgBAo5p/fvX+WNN4VKMqD5RDUJwmz7539dhTWyQ203gDkgNftuWKbPdGarB69kq3n/Sm/9
ngjziYVvh036lC8FPcbItEHYOjZNcRAg+J8CM2q/vH+VN07AdK5ooNI/pNCzT4mEa9NiyCnHPJ6N
btznYB4awhbCOQlIBCFYBLiV35dL4toDMopyGfezr38NXh8eW7S7B8RfCOHzZYgt+twf7OxvvVS8
VtsBLCRwLjw5aCLTJHMLSCFdTdl/6tEDx3XBvH7tYSMyyHY5ivuiPgChQU9Oq/aD6796BtwX3hpW
ZXxNPImTdYHFsRM4mcUuz6fiqzSi4jroCVz74Bm8cRmw25tZceskU3C+fKkKQ8NY8H1JCrlnA9MY
pDzmWqBAJ1usB/8HXjjKQySgFuLrfSXXny5BIscCnfneyMZh3xll8FWiLkj++dP+v7v0f2zt2v+3
uzQmi6FDH/S3vXT7b/zHXmr5/03Hl9YAXb5tGr19m/9xl4b/zWsKQ56+I20Kn6Hr/zGXEoiJuYtV
f8th2Hi6/M+hpRrk//wf1n/7/1gz/+mLMqVk7Toxk75nLn25RKHepdamWqF5Ro1Pf+5kiWqK3hJO
WyZIGmpIkf16qWhs7XNj/Yhs/nIv+99X4kLcDcp796SMo5Wbh6JG1F+Htoyl8ogWQSeLlDkwn/zI
JPrkr4dw+5/t5G/f7Ms+wn8u6MMD9gNWeI/m08sPhYatlm6UY1EtsmM3zBa1wTAvfxZIOWT9ZPQ8
/Ml2ZTJ3kfHt/Wu/dVs3XypV3zZuOl35hbayRjKpRixrlknfut1ydDHc1IkJb6Q8/PurMarkBeIY
yvnzdOWRYqgx4SetFdb2d9StdZZs/hwCctpRTbfvX+2t+8rqyk+jCiLBkrf2710tsxapm7JBFphX
R9dejWQogge3yL3zDalM7FXu3BY2/+/9676sSP95nhAbt8hCfKossSfrO8aNAqURZzbiuuJVqdgr
Bh+NjfMLOS8ONQNGwvtXfOOXUmUzqdwgqyghTu4rKtG+C7sqsRwisncZ0/UzqGntdREApSi9wrrC
F7wmdqrHD6YCKGS4i/+3ROLXuTRxt8KPTQWS9ilbEecsDdkC0/XAfGC3oIlD/OzautwBU3CedWCL
a9kYAkqDsKn+rUH651KMJllfZqpjHfSqg3XgL3eArGhI1lbo/LaGdfrq5c5gxm2GIjnempO4gOoR
qmffp0Vc0Hl70vBrol3U2O6tEfnkXM82iqyvblmgzQhrvUVy9WQy7b1QecgmZ5JLkmWsl0+uzqc7
xvMo6rcMtM8jrwVMrg6xxr5M2/bCsJvMgUlUCmtnZoGjdyUto2U/IzuxE6Tuo72NJVtIJvhZmssQ
o8CaH0ClDYRLDUjQQNdUEZrVuFnYaY8QXlCDSacik3ue2Xp3+Vj7MGsmXT1z/J0f8s7I/GNmZcWd
t7o9sJ2o9Q7a7VSdtNLfssP1asclCAqVOI6qs/0oArvfySWburPWLge+5LAuv4WGKvID2+f6Y2q8
TMYU7Zaz03nrPAJIyZuDFNjSdptA+QcachaajiB7ewOUWF81Sqj6GPX9RvkzQOkhIC2Vs+/tyeON
NlGDedj93Bigonturv7wW/bTsOyhr+bPTmOBt1AC7e2eNp9/4Xv5JM7yBknpNwfBGVjAOS3q8yrq
UUiuBu6OxxxsBaysZfKsh8iRvY3SF6lTRdpc2hPqRb9gafb5DMziW1H1DTFt7BdCwHpCbvQZXapp
XC4qL705lsh+QYoWk1uoBwxIOjgM0pPyZmqIrkEUWoOT0zegJl31qbAn2e1gtri0OoYq8xirhyt4
voaKkLWwHs0oWRi3F3emh+P1Aqve4l4jkkVwAEwxaiqyqQojgNdh5lV6ZVWtZzxIcGQEopuzMah6
JyvMfaTLLpa3PAJUK8mUCzq7vNLK6fURv8iknhUmDIx5ci7MFD+XD+cIq3THc7mxXJGlv8zRaKx7
N5yFA/kqy1xMAAokWOJVctYPqwkFatdGZqcSgPmueOT76qA8M+JJkyVgiLxD3RX8GUvXVvhOigKt
rrVqPscoBKtCbwBAboot4EsVINPcmakDy9DJ0kHuCt9dHogT01+WefbyuG8roeOgXSU0PlEb92mo
9UPrZOpudNmpY3rfEvB2hHqRvLFCXJdB5wOv6cWxWi3OzebYLECIDPhtu7mK3Buz7UdzVzYzOnR3
7YxhhxnLl1fo0Bu+vnyx7qVvrV8rp1x+4WyzfkaATx4dVpFfWKfnEeyiwLHU5GZ5m9bSfOp6jCHF
Itqf2ibvIDbLDkHkHCIzxbGPJ5C4Ad/47CuYuruG4MxfULGA5dmidu/rEaP8Dl0N93PNc/2NESHr
TgibrNwJiAN/HBvGHLLW0PsZDOWaxqlnIBJwJ3OpcPI74MaQEhCkhynErfNHa9Qr/4sgSJ9xOqbE
kflbqlABpQsqjUtSNBhs73GN8IzFChJlBCo6F2BjZrP91pqetcQ+ggQYX70UGFSztvpWMKmCG2aV
BnFIym6xb9YoGdCvrgOIUFcA5DOcVoAgtwseXITHkSQ24TQXOqoHHo5lZV+Ad60h3kJiieMum7yH
NiywMkSS0JOEZEaxmfGi4G7I0rmOZagE77vrVj/6Ke+jvVlYWXVw8yYFpBNInLWes2bVrurrCvI8
dKrqOoxWgZHckLikOytdrkVf+UzI7SC964uxWHcVP+s8DNpWfmKeTRJ41UeyKRL+e3AUMrtells0
kF127lhj211wHLfX3erOgb5wN3zlsbd15B9mvjaRNBO5LZhtbQfUtCqBDtL9E18iHRnrAWpRWbG6
1850X2Uudi8Msx2cT2MB1l7p3kkTN9cdXhKFuXefSc8d9ro0wn7Y9aYr099RO6XR15QY7vQKEFKh
D4jyo/IYBI03Xg55CZnWbudSPltuP3VXHYwAhlxZCN/UUqqNktkBIXQLwa11L1lz8RlCFoXhY6dj
VJ2BnezbX9HSFlcG65qxF9SDuttFBoS9y8VtK/ea37WuD/0YziZsMFBcbCcuPPK7Ihej/WkKvLTf
hzi8uyOVSjdd+r1tLheSkKLyoIhnHfs4xfKfPvnM9i2ocSF0MlAMi6fPkXs6TTJOPSgv0FvZfROa
q3PWsvQVWF3sr+gg+z+ylfJO6yy7HKBv6t3YGMYzKZ39mRVWYF4Xq5H5MZ+lCzJz8bcvD8t5uZu6
lGAb2+dSB/hshsZjn8IUDb3K3FkWNMpdvxYeFCeh5v44CBqoiZW5wa8pVC0EizTqj1Y2GN4eGvEA
BKB0v2V+TWKgobvwV7/UHDU7aKxPWrKV74uoVw4+JrJzzlIT0tlBz7X45pcLk0bSDEWI1xjG5gNS
yxl2qm8Ul04+ckDtAa6V560p2/7TspbrBbt/hplK+IKWgp9341U0gue91nltWfeklYbf+nSO5C5E
DbLuexmEGCJWPWHRIg9lSLSX6eZ+Ykgbnq8MG3A/ZTNZoqpA5HwxBe5UXTe11Xu7UXlD9T3r0tV/
YPEeC3bkBiABTtwQdiPeoueUae+DQhf90xt84ybVVs2TZF56g0uyfEBK7S9nSANbpuodOty99PC9
Hoa0wTUw+zN+TVzaYZfUwsiyuGFjWmPHAEpGQoAFodNllS93KZ+PBu61bLfVCGcIhL5CPJA2U/qD
yflynXEa48FOFD87QAnGD5vWN+mkBI9T4EkXvzsmhZqMR399dteqv2oKWdnXqh7h2RWuDIyD75GB
ExuYKbrv2hjJXO6z3vGf5hBXxjEwFlGeCcXDOQ6QdyN4cb0aLnqadMXFbIQsnBQYihFTsfRgZQd3
Q7YIsKCX6IX95kuGSXy8wu8zyUszm1lmdq4vWkbgYwr1LpeUEpBAUj4MBKgcjcDU5zhALZW5D4ye
UhAPM5iEGAVHD6nLDKBo6b4UkkKtTy9cOPxOPESyfQqsdSH/Ak8qBWm0kNU3hSBkBVsRlU5VRAek
M8C4q6FgGc7nDFcCuC1nMZJ2EKP/rEG/4kErGrezY8QUqfiTO82Eisnf8HpmJrP8exU5bSF3TKVk
+CvKfKzZJa/YN/p9zZMReTk/x16mDitl0BQxbU7zJ9Gdy3pRgyfLklxK+880l9nNoK35Ect1dbdK
5qb6Dq1U1yS2EVVR3NcZ56dBD94B6NJyXJkyGmdB3subOivyH8gq6u8MexDmZ66DfQlsGLs2zsns
xzJtgQM4biVmHtNpb2bUxn/8tSk/R8yBikPUdN2jshcAHFhZTGPnu4NbXa12vnySoDsXvNMewbcL
dgla/O3M5967JeurBeNtn41LMRyJrqkxpkQKI1rZ9PbPNctXkBXQITEBBtkzVq1pS/khfRjWpKev
GTP3AVdU4U+IaOo+cpXh7Xj05tlgNXmzH0qx3mZVTW8XQ615tpoNzYCMeMUh7klPfcI6pYh7rQkC
mzUDr9jgfA8vFbHez7Efo1tX2x4uDadaiPw5spdjt8EEBl0OghB2vEEho7Wyrvq61plW+4iKMdj7
HC4wDPmbFpGBU3UrzDmqd7nonYdmqPT3dlH1d7cUxQ0VmVUfKETTa9Hl3eMSjFF+cDKLQCVnKL/4
kULGYbkaljCpcWXOnkTnFPeMkf5guXLaPa5K+aCF9b/YO7PmuJEsS/+VsXkepMGxw2z6BbFHkMFV
pKQXmBYScKyOzbH8+vlCquoSmdWpzn4es7LMykyRgcDiuH7uud8p+8gCtXeUoL/ZN9HmfxbZ0N11
47I8Yj3lJYkWD7QxTGAdRPMwWyfGRdx0C7Gwz0ksSu1HFYdpHimH7dYpSyeHcZomzgM4leEQ4t0g
8mwX8yK/K1SMD8VxeDOWFh6m1WBbfUgfpWjlyqF0euzHgW0AWGF1Zs66rLai9tjEVXbRX9GNYF66
i0HG/H9xUPbz4TuC3KX7+V+rg9cvk/xW/6oN/viBf7DnAu8PeoaIVIhimCmti+fkn+w5EfyBcoR1
zkMzc8ky+U950Lb+8HFPU9KScukT4ccR/FMedP5Az3MwfCDSIwj4/t+RB98qILRG0B9sjJ4oLojO
6OqoFL90MFoCm2SFb+Q6ZTrRXze1NQsQIU1ufTNYcb0I3LXvUKLwOG6Zfc+W3whp7x28JN472NkQ
Th1UT0oEvumvR0B9VKR5r/RV3TWNxdRM64UPTkKlCsKZ18FxmhFPbuO2naANZdnkOceitC/NpETw
emdYmxBz+Pu/XMN/Iy6+d7qYaDJ8qcBk4WHs4U/HhdPXRdIsiBMc+wJEac0ECyV+MOpVnuUJuJEM
YNm5m2wHyGtJ1bIOWK4uyqOWGb27PB8vw4GGf3TBCInNb47vrQLpQjN00awsRB2XyEFulrfnLbfZ
jSrbVVfSk8uA7Gja88lWRnCLPlSqV9rUS39itXQ7XIyXCpNFpQq+gvEZ2nUSuu19CApQnxKrLxei
doi8vh0ZRHJ/I+u9N88RWAJoEJTIheLn8dd3V1jUs3CYxhKnBVTBdNBVr+IDoDfsZ0kz9dYm9crq
pa7T4S7P23xeZ2PTufvGmXr59zIaBdksGON5S166gpf/8/akVReUSOEJUBkQdsE8CZB41+PIuCSl
3JCpTxLLVvq7OCEe8V+kPjKO6LLztT2TERBsSu/tPIBAEINoip1qykL45EsLcMn1ctNkqmVxm8fF
bWEmGJUjp11tlfx7tveBvv/rW+bdHcNhhO6lIYFejYuAfLa3X76snEpDGmpO5pRZxrGxtTccnDKb
lgsFn0mBv/64y6/7l8B5+dZcdldwd+LtJqPyclZ+WVrsWRWgkIh/txDL8plJ39ppELjCCnLcX3/U
W+WYz2A95BkIMBexnLA0vv2oJk68IHGsiVFjYx7W6ucpZATePpV+Bwy/rUpnOcw902T7v/nRDj4b
bHecT/os/O3tR8PWL+xw7pqjhwFt2gUMeq6tXFneTS0XvqiRzXG7gclntL9ZAd5fTiKAMKTyzWki
4X7z3snlhjknHdsSdeySRjDa2Jc86T+XoxRh8nfnWICIfHdFeYfBjiQa3MIfTXvqchl+uaKdVFNc
G0rvutpAVUyMbn7tbcrzPcM8jrvhua6rVRaWhMeHmQcUVDunsvAZ6Y1VM9/YaGmRzp3wMKuZJPvG
8SDu1sEpbqW1Ga2KJJl+QosjNeTI1LP9DIBh3Dem4d2jT8jV1LJDw0hwntw4fQCpPioHqy0EcWPb
SHwUztE0lqk3Xi4I7FXXNsNrSNf4qxo6vU0MURwIGnTP3A5fy0GBVzXz/lpMAL6Va7ar0IrFnqSM
0kX5sIJTm4t+FyxhgObuBjeyZlaMTBEnmhTZcOxrS3JPidOWhrmkEVz5nJNC2cxL9QNzkO196tP1
moFvbOvBzY5ehbepikuU4ny506MF/GNhew6NKN71Yeftk65Ov6ihf/WB6psRMWzNKiTNKML5BYDQ
6/NdGE7Ex7ithn/ior9VqaPOfcCZEEYm0kgpse/trIGJj/oVi7HcsO/BWdKqqv3S5oO1A+rhbyvw
PY9J0xFNYiKK8XoWX4PRwik+Ny2EwRqpyXHzW3aR/p3LJAGFdS/ugirN73Vt6ledIRoHmRtWR/Zu
SN6IH9XdxRYS+RyJhps2m2A0Kg9u4EB6/Wc3Jtplhe2xubLq2T1Oql9WLt0tEGNeuBs89ZAB8jjS
Wps2rBZj5NeYvMg/XVYA4/pm4xmhbZyspFuuGEccHuMgTz9lmtSaNctDdpP3s/cggti+gcmgn0oH
EF6N/LpBFjROjcceZ5JsiVfkgLBrbMpA7HTTwPYu0HgBDJmA3EMwOd/yyT2h+BWdB3PFTDIm9cHt
u+UDVgxurvPkTO5wrOP5myuUC3GDYAS01g40fzKddOj4HwGbgSJM2zLbpwYmPSAcfr+vzfbJSszi
u01ExUEB3N5ldsM2wCv0ufENGakx2zJHLFeAt4gpmfqEi+pWH+ZLYtEScoW0s/jbwpLWqoTDu80G
P0fX7/SqHefl2gEmuGZN1htMDGiHyk0f/FZcZRaj2LNff/eaOqZ1mByEmssH4abPs8i7KA+yfuu3
tGxmMZmfhAx22i3ZlSeDIoZgMLHvDDdxrcedVS/Txi7ybD+xqdlIKyekxUAv4JYFZ4its1sBoFvO
YArDnWVlam+Vqr4lsILwF4TJs4RVdSuR3q6yxG6YuZyGk6E8Y2D6QrvgZsZ2aIA/CJ5LZWmdbFy/
jKEjESSqV3GaTi+2kpa7qgdMa1JMxbVI+yw/BelYFB/TPC6MT1LPdDT6MBjdAr6on6XXKlRV9l3E
JLo3XDnraans9r4CreER3dP0/Tkgu9h7DlHl4qcWig+AMcmeWB41nZ78Nai1HlaGNXfeA+Mq5vc2
KJg0TLOhXW61EyQT01JBZzLh2Ili+7MwI3ZlQP72gl47BzQ9jqrDIbNh90ua5MqYRkeuAuROuZ0N
sD7UmEjK626ASbkNs9pKDxexJKAnVvIbtG3QfbkE4V6nIkEh1JMagisCaUAJdxPKwtGdOQUVu/Sp
bq8mUTj67LMSO86mqYOCslm0rCtPQ4oCBJoULxAghiFEwSqAv24c1lFvVfv16FwRCOPm1yTnNcut
Yza8YS1jXOKXZeb5uC5V7nyxyGx0j2rulg9VyC2WrDLRUh57BFyRpt7I2P04NYJz0wWsHUwOF/1x
sWqFXoysRdZDpBZiBugKTRepMN7aovf1fUl+SX4cUg+sE1TDwHu8tISKDZazkdxY7k4At82PVjgX
NgYR2/Cmr14qgBPlumEgrD5ZWAHSg0lHhay80oDT7m0XkyuUwquVISR2ULjVtdePlr0l/tO+t9kM
ZfKqMavZgQAESjIrr0XRFXlycocSW8CqGSF5rtwLVXwVzDZsNKBRsFu22AoR3KRJu5BnH3CRuWE+
MptoMhDz5UWI3Z1VrUVu+t/BcwWohTT+YATBqICrsUEa0v6OCKliW8s08bM1/b982DFUDBPLsNOg
viKEJk+O4YSz5CmcgrF9KauRy2IEptJ0rtM042058pdpx/YT2M4mqXuZXRF5kw+f+3GsGAWG31eA
0pqhpzkvTslsBJPJpFf09jq7yDGvVB8tPUJq0+XAIul0ZCCxYJJGRtm+r1OVyA+qtzrvjNS0cKZS
QdbUBfJfsWTBd5MEieABJZUZyZPMmWhkU0VGR0H8S/YqKVtamnzkmTXGqoxB/vXrupstqsQZDlD2
aDRh+kzcisDXFE+wLMNG76Yubw4JAI2OUfTYOfe2O312qy7+QMpyeFRV6q1GKdQ6KIT3RFn+jBwk
D3w90B8VeyCoQKMHKjc/QRUZ0fMHcyYduqz723CYvjSatl3ROnIXBxl43b6MVyMAGGoC1R1ohRsP
JvGfu8VSvFsmp115DsOYVFzmnWJdISgx9G+kr+1VKENvLS5Rw0hmqL+XCYMoDv1h0yy63uaGGx5n
yxg2KkzgEnkTC0tQg+BaNLS1e5fYhnVgLIMVwU0spnUDQPKYwly2o8Ft6mvaFEV+CBfHJBuWXjGh
X2JvC6IqMphoW5mOTwwIST/yQly2IfMokVk6pFXTbT86UN1PFnEIYGed4qTJZ1i5Pec6VTUN7KpS
7lcrUcXOhskSFaBcoq4cqkNPOsVdvYgpCux6PpDn1JEolb0gTLf35DZCpGbobF0vMbnOU53e1xm/
DhSf/8HFXRisKidQV61ZQeyaAXLd0C4KL1hjeuSDuYhVyGyJXrnGoD8so2rLDXQiokM0IXvzyval
ZkIfzfU1jI3gKpsd+8mK2QxjcoAT3Smjof9mZnJLl6XXEXurttmkaew+5cKiaUJCZxl8ctowyc6a
cXw6eSy+7DrdLqME7FKIWy4+mwi+MUFEsE/JBlsoD+j9FoN6gL6TH5NEwuhL6viU26N1sKbiAqIj
8WhnKxynUYB1b5/3sHDWbR0Sk5ExHnCckn58rvu2vu3dloKKbx/c901NRp/y/PyxKjNGw+dEW88S
6/YH6WfTkQyOmv5hbB8IxinV2pmn7mA2E1JD23Zys+QaWKmUrrM1PaW8zaxHIr0GJ4+/98McPrlC
NsHKG0g8AolJUEiEwIMs2hoTPfYmgEqB5bPf84vBQTdA1nA09c6A28LvxXZoh+SIWh5GyrZ5b2ky
1NKVJVs5XKIyh6tZtu1nHcj8AcpBHEdhMyzPtp2Q7GFCFN369RTa56A3zA6gYdmMMOjq7BoQcEPU
bTB3H3o2/Hcs6ABchFlkN+1Et6IfRoz2E9DJbTfqUW6SrAEkZxCts4J66A1EFc3TdWJ7SbfPgByO
nF9C9qJwyl0jiuesOFlzYmxEukxfSu37eFCkeNBDF660vdCOzd1k27WTuwNtWm/xcsrHvCq+iJop
U74gne+aLdYzp7YB9bUo5Ocal9DaXOiWQmGdd0naVaeGfdPO9oYElJBvN/CtilSfQ+rD20aa4wey
7pijpkc2fpjsqj8GWZNf0bktr1VVXhvkEX4bmz6+xrca3OCr6LfA+ICY1zFhMTbQNAAlyZE4hwyN
idihVZhn7dViZtxindWxp2IqY6+8sr1x68X4ErBRmbCUL8s3HlarXJu2V30qJAAu16nGnTME362K
ApOvMwSYRhfbGShXwK3ZEjKFQ/LehlAgOuNCJi9NkHlHY+S5wHcmdllXLAz5C3itJKFcW1hwNnS7
vg59PgaYBNx8TcqPePDYBa8ZzUr37MnVpprdF9L40rXoylPiD8m2GePwzowt87FnD3A0qWJXFg5f
GiqJA26wBp/gLf1G6sz/6HZxdzag8EUBHbZd7eQWLVvlH1xTq13JRMFGlNJcF0HfrAynubp4qal+
IHk003hpSln8aO4Vx3qMeUbw63zCy2RuFTlEh6JyzBWWf8nEQ7ePY8+mGqMPbm/J6+NYOKBtIMuY
mLr8WwvncJXh2N9obZQUOv28r7yYppYH7q/AObMpw6RvdpOwx2/z6HzAHnhh6ENlgjmSRFRZ915h
+6/ssehmso88Z+w8cBd4c15txsAY72OHAnkddIO6sTqz8q/nkqcrgr4ZnFLAXpKmQhu4A4lKvWtH
Rj17txJw9uOPccRdoGOZ7TOCunSkgj7+TO0joK+GeOhmr7w3bdP6OAM62dVSeXgckpxNmRD5UzCR
/tq7RbvOq9i9N2klo42FBTN91qdh1Op+TDH2l02sb8lwHo/zEtJtaX1xij2M3zF1wkNskihF3E61
lpOgpMM9/9x4Le0MuzBuZGY9Zb2w9l46IwKaReoB7iyYsmANC9rePzVgNAgsU+U3lrIOsLQxPQOQ
1fnKGf3iQM9nXs89VdCqAt64KQI9nafWn694tovI1k54Reyvd8zi/Ctb4+wuZxuCqb2x7iqn517n
DbWfKsvbJmZCUcZ9kiJANDmorynbzAR0PGQYFc6g5Ey1x5hirUzQm5/pdKmPqmmaMyZ1eyWYptgz
3Gl8QThlEV+Kassd7ef7wMItgWQNRJXoRfHajlCkFx8MlnKcZFOgY206Ag+8SOQtraw6x9utFCvj
xqkr8rZlCj48r59T/Ee3FiDLe1qFRANCJoxS4JxVVBn5dSipzUwMe3ul9Hfp5CSG64aG7Y7Gox0p
aFSfFz9zIkxYbFAr3tvcf9PQMMScfHH5tSWBKpLgLFPciq6uj/HlXWs2VneynSa4nnDQnpEV7btO
Wxl5caVv7XUan8oquUBcF/B47GrAYE+ZsHe9NOCauhSAD2kWVDeDLeSXsOh5AOVivqYIGlT2MdvV
cVLJGqEufmAq1zzXWHWt1URNeFUxXbBtpSK+T4jKO6rY9DfdEo67xDEO2lQX2JdhbhPVuYTi9mJx
Irbo/cuAVn7ZTep1Nel6V9REfS5O5n3u8EB+WdBiOvCxrGPU+5ywoPO3LSXrhhPwUjjhs0pyA26K
E947i1BQzgGZz3ho9mJsxEpAYtyNTZuRkdE2wFQmYhfaTsxXRgGJhTradZ9NMMB3k/Y1kojrcgj+
iS2t+8Fo5+mL13U041xdOpuJtGd2Ub76VCbjfBs0s6sjg1QqpmO6ZcGb5kFJn/u8+Ex01dh9Ir3Y
jqiO4P8LYpmXCJ6g8y0sk+mFl6VeSS7sVaeNDHxhyNy2i9vuYXCkjbMlMGsYlf7IimkNGk5UkIxr
SZadPCEZxclV7AXxustRjr4C7lX+3maxG9Zsu9xny+UNhi+0HbGlLWloVLCXhQcEeuDGHvpnWKP6
klgqHW3ZDZEBIuhVaa8nSdbgRGk4jdfQRMRzpumfmsp5xglaXpttTux2lVByqMTQzm3ei2bCf2QF
mB3UyrM5tqP+sYdpiazwzlUOunGb6r5wdigwPYDMBR/HR1z52XRqLMl/tZRS1XWTM5FJDmTMv5kv
li+DutFdiC9TJm6eAjyhGZ4XMsOWddUwZPbI0JdzTdRa5V2rsTW9z0NFEOf1Mo5zTEozFP21L82+
2lVFQNQAwZQBPzU3BSJiKps8vAobLvj9bNnElq0qk8hQcot8IsAjqezU2akf22cW7nj6ZgCT73sS
I9wm/tDmXmdj71042GBMgvJFhl2/3PuLCeqWNYWEGBgHam53y1C26Yn0iiU7wcTS/i12E8DppZ1K
FPZ6trBvrBzRzGyhzCRoWAyn0vSTQzDLIdtDK/PPhWuzj18yN5afl7okrJRgEjaPw2x3PpgIq/MD
YqsNa7qx7I6Nf844qnVqFEx81taCcFkrmkGwI7Q3icX2N4zt8nZcDGVua9/pUEFyaulDA/KToEMj
Qfo2w9F39gMrDb0NHSfTM8FsVXDhMFZdvaFNEDu7QPRWv6M0RSxI8ok5csBsbBjoCvXhJUdzLo8m
8sIFhxo6+TWxKnX2ashWsQnSVOgHhUtBbJfB9IwsQmPu59dFMOBGmFWyBN4rVsWsZrppAFpyFiK9
tMzqmhPPdDd/JdvB0/euWZDxhtqJl3jrxU4nr4rUbLITrHI+u8JQ4n1kMc6sW2qhrKVCFs2dVRfi
S57antsANR8h27mJ3U4bmbA15slRdEjiSy1jkr3TyF5fhN3WxdRnh4b32nSG0I9jHtpcukIHJn9j
Xvtys7iz43pR72IIWwuCZ9iNKOiRURpTYj4y34HtNZ7mgED3ZcyOFrYpZ9vGGYuUaPvFviPho663
GNuJ96JMnrONM1mEaBuJt1S3hLDwPdOOpBpcxVaWVsdCJuJjnAEFn6Iugc5JHUeXbOVxa+x5BY7h
1UKpa2wujS/nmrAHZq948S/WXep0RhoRBkuDNC49NoNzEG7zfCj7bWMufGvEjvAk2mFihLnQF+Us
T7iYlzHJahPDIZ+20vbGkuYY5Pb12ImcnI5GUVux8E3NsdIOP+X42g+o+ei5HbsxWIKjG5MdfaDi
0XoB9nTpijo/LmsL2EU8WKR5gk7XvtccwFOb4E1zQ8MM7Qrc5HWper2dhxIceLjosTqPXYNRKZsG
48TNZYTngSzew8IntvdOJnL1JeyEYeAQ9vIdQnamjmw1rflED27wt1kbeNW+sIbSvE/zeq7WLIRk
qWBD1Nm5WTw3RFYQXXU9OVW4hiCpyNih2KeGrUKoM2yMGglOO59AVqMfZ0e3tyTiLmnMzzoEVIMl
lrCLLTJNH67yaam7b07GlP1aOLr5Og+uvk1KLtF+tkTbAUm2nZyiFD7tdkjacl7btms9M5LP81Yr
oiyvrSVR320u9Rc0otze9+FUz1tvChnLsGQNmH9mYYg3lyeMJTpgU78vqsutgW9z/vrz4exBtl4O
vA2bvdkvPr6W1sIMs6+0YHYw9SyEwXKol+5oZaU7bgsKRW/bk3WU0xRSkJ/yrINbCi9sIAnNZqom
NZNpPkJnbZMb24zr5pQZVWFGlKKMBUZkpmTsK3spAi3W1YinOPNqX24yblx/6/dhDqm8NrKTnsMm
OfimUK8+/sT01a7J3kZ5xraTceIclB2YcbZ/pClSlh8d4tEIoLYaunh5W+YIp0ld0JpbLTZf7tbC
299tlc/oxI7El2Q3WsDF1l2he0ZKyAdrip3b+/V8ZMdOexjiil1lrxnaTn7kNeDl16CCsnpeg86c
2i3tX5R1w1Ueg4xZOD81czVfWXNOU5xGRMv6GdqC1Ys4aerurB0JGcpD3yuPLllWzbZ3pDGPEext
K36S5CA0uxDmpcE4xUClzTqN2fumwHMnb8JJpvU2yACRMnpBBMZuKjT9rJRYK4x8RZcbfAdVGoTR
5LIuimNXBkRLjWaQ7RcrlO4evH6fHdhuhB8chgHg5UPtn9dJYPY8r1nd4tNb8JKaWrLt7jsp3K1A
EvuIrTceGWzPCmv18x3xs1U6lWmRbWqQJg+uhAVwzUly67vamWMkC5qp/ZOacWmef66YfmPl4oNu
cZhtJ2FK0tHZWQDlNxzsWTujG7hwEM5o/IJaF5cV2KzSvbUAQT9YXMoDCGInW82D3XffwfPF/Vrz
xmP18YrW283UYR9ypw0cgMdF9wm7sak3eibYmmTvWo1Wz+jB4FEpc5HJaJqTJjP2lc9QLNCjmJrY
EEOtbkeH9sUFnw+FyazkFN4YKJ9xJPF+B58J8nKLawaCvG/IDA1kMCyYzpp5DMoMKiKX/Hkq3+U2
trStH/1kaHh8p1ofnMzw9FVRJeZy39oB/9HDWjQgg3AnyUMM7cz5llXebIots2plf7KXZW5eeJ8U
OS8UE7diATSpWIxzRz9f7cCymubedYheYmPJNJKL5Xrs4mm8IPwa71tctgAVA5LialD9bllj2MXJ
vqwNM6iXdF1PzIuYaxHSUBhPJM3MSkduUJNh1pR2qTee5k3/uS21O67j0buYeGgOhLQIZIgPJRLI
5tTDrZ9W+qFrC63u2EzMckc/lnhhvxhGB76iVRLeFJcZ4efgZLlFh6C9aNgTXY59VTaBOKM/lc2G
nV5/IZO7LWJ7S47C0z9qJNccbKouIradPQGFFa8uXBl+z1Nclss5MXP9XciZFcCAqG/0KyK6Y/W5
dS3S3xZz1MV1Au5segiUAjovk4H7jEkiLpqZhW59QLpQam8YRkLyAtHlw8MCLkTszYJdz14vvvFE
o6nbj6M5g4ntsyq7irVLXBIDJXqesO4YyYvv0/v8wp7VqD7iizW/+oS+Nd/MWYTsA8cp9fw+Gpt0
ogagZwkBhagiK/ka6m7EohhOTfzFZXRBP8bIm+ErDZap2c99GutDO2dybS9GTp48hm9BRVRBer/u
Egr5Tay9znyY0bMUwTyc2L1NcnZ/VZUoKGcylUJ1Cc628meXPj8LfV5ot46ABzInvgUIzLRTn1B0
fU9T6ekgquM6IDB7bmgpFlnHjqoT5DoFS3lrN1ie6E8uIUNfHDLDVYOdZ8udimlLn2rZe93Xshra
GWNVMko8O3ShhlOriPjbt3jsxKXJIperpe2BbSqU8ioy/EIT+UQSgQtPeDHqfv5Yu0UjUUcqzKxl
w2zlvYZv7exLsumy14Yden6dhaO3HLUuKvxA8CACf1oZmKPlQXZxHd5mse/452DpY4tWCxWLhyii
xOWp721jPrFnICXIFGgizz5sUCgE2VAOHS7j2uywbY5ui1ZYJGXcrIce6YURBRJviMsr8VQY6sY2
dE+UglHbkskeApwkM/kLHyur35jd3rkAL9t316L2d6AKQXVy3jmDXGrq1tOMAeq69OyH3pnD7plY
P5V/mTAQT7uQIB32DAVX6GNYhLx+frho/tZk+WNd8r//e/mZbzW7GZmk/Y/B53/907X8Ropk/dr/
5Z/avdRnJra793/ozW9mhvofR3cJE37zD5uqx/l5N7y08/1LR07BP8evL3/yv/sf/9fLj9/yOKuX
//jf3+qBSEp+G0Fxb6bIBe7Nv7CWnut2/DK/sZZefuCntdQWfwgX3h5j5D44QLxH/3SWOn8wFs0M
Nhxyxncthkv/01jq80O+zcgpU+mYS3/8UFf/mDt3/T+waTDDbnqwhcgnCP6OsfStJYt5WhMmo3Vx
xTN3jvzxzvQXe4hJY18jcjCX9w1zFMCe2vVpWjPbgxOi7MurZgrH39AT3prOLh+L0/ZiKWUrCwLZ
f2fHWmx/Ni2AJmunMKoPCsbWLrWq7vDLVfg35tAfwMl/edt+fgwGTN/mNOJue097JZHCIKYjoSkQ
l8Oz6BzjwZ2NFs9XMRQRdZH1aPejTxgXCwcFQtk7D0XPiz3STVey20jxg+9IXQ0AIXdeuERirMlP
bQeLecUfZ8hrqRXWxYRBEhN4W9CkryRmDqQFcS3nAhYS2bj1wrBXbU5bf9TpY95C7mNX1afMEVpA
GFe1mTNvSTnn5Cs/LHjTayjh8XnKuuE7IjLjENZYk8XoEnH4Bc9B9kjiJot23WFyPY34BR/SNtXN
pkml+dTTWugjTP6YyMlB6Bi0s0eU+MxzS32MRz9/sAtiWyIRjxksuNIMy9t6xlKwW3Dq+Hu2wqa3
wuoujm3n5xiZ6Gax4ukccpuQRXKYGyXrjUCFORsz7RVcZC59vTLpaQr8n6pQBHXErbc2i8a5JYzD
I0OsGetTziuNOZQ+5UxJ2n8ZXQ8pf4dXvty27y78xch98XVQj4fvk5sRgmsUTYOAMru2mSI2BGkw
DDo2DgFSknnn39xpP2gf7z6QBwh3ODxrHtf3zxHdfrIT8GytGYur+jUVdeFfEaNDj9e1VXbTJZbV
bPrFMe5DRskb4tdyme76IYYgMtiOTCOccYmzrvI5++i6Q/rVXnAVRDTQxnHPGLp4zeegl1v6UMWW
ASVqNVwE1r3uAshbIRYE9t1dR6jINLaHhB07/XARF8nKiLPaJmWINv0l+Sw9FL4MBVrsMiEUhezk
IlvUxlOnOzVFogzDYd2Qw3TMyyaDuu7PqB9E1qJDVTXa8l8/pP/mUpGfQrMVAyrwhPfQ2JABOox8
vliXRMJu0sJJdsTZGlv8PP1eqlD8ZqT/R77G+0uFLxIbKFgIKpt3hlfBaLtbmIlYJ7Htfy3ZbbKR
YljFCNV47pD6MT4kWb4JBpk81o6d0NMuqE4DGaqnxM6rtZ+77Qca1uMUxcJjBhne9ljsCLxpPtox
O2mmUGtzC1KaiRfHrdZ/fcZ+UJHefgMoGr7AUMvcmcVkwFuDZ1L5MOkXdvllVQfZuks6ic5fFEQp
EqACQ72f41uyy7W3cWk8MMlHQnuwkTkTqBt6cOUFLT/Ro85ikRM8uPTpFNU1eDrwouDaGBbthi5y
lR5OxIIFY6QVEjKGjNa6KTFQpIQrdpBBURmK32Vqv/XLXtZsUJEXdqqPsxVV6B1XxwOjKEjdcNeK
r37dx2a1yV2gKEtemb85ke8s75fPgtpIMYW4AuIsfE9VzDkMBC7IGZZhGsMaj9VC7QnILFu5Xdfw
ZOL4+u6mtvrcLIyAQn4dQwLU4Bn95oX45/cwxkrewYQ38Er8MUjyq2e31ktAMouRbPyGTkfSWVTN
6BusmTSGL2ZcBHtV/I5r9uMF+PZOunj+8bMw8QL89Af94hercF8hfJR+n24cPcOx7EtnromEVups
syO9RC6ORM+7ZYCjzWeua0V8ddhGJLU6V0XTAugfrIGQoSyA5EXbofDptYS19le5lbg3SEIZFhUB
8AZLQ0XwpuPalwRRi77puszt5Fk3ND+jFEzziUl8HDNBzLAmIojQN0OA92CLtdMtjy3l9bObsgxF
ZCHAXvDN2SP0y5fYDwHmG+TVBbbzBACoqg+OYaBtFYtvyrtsHuResEOfGHBO1CFJ6JZHJb7UG1gG
vcsI9LzsurByGO4ecO3i9yD4/Dc28D8tc4A0HeoYLjAEfsi2b59ZIoiTOGxTQrZLHb5IBuP2zSLk
acrSeGvmTv0/+jxXcFm5vH9ipky8FizLKxnt7kiCpQc9L5GHAXulsRFtUiLJ/x72koeJCRITHpmA
58yc0PtQC4gZCUQYTH+2M5U8rimBLV06nwwnHx//egV8N430j8+C+gfMHDIMdP23Z5MeOzo4dQjN
v2m8YgDF3g1OBmIjH2h1qRCMEm5vd7pCmlYPS+oFXdSnhHVHUg/W62+O5k/VLN+cLTxvfSCcHjzT
t0cD8QXNvlXFhmdV9IcitOYzaFOMP67Or2ibkXuAmvF9CoZ+Jd22+wCNGD93D5nInmkI1q1sMJxD
J/3Nkb3dMf48T2ALOTZGF1np3i2mhnBjgqDdfGNPMs53NKrFXQDzjX3q3LtZROaVyjBm8n5Au4cy
u1KiKD8vBqbayFDh4q1ixLF2w1wZNMJGa3lrplIFe5+suTJqCgyip2L2jXb314f+p9cAgynAuC5w
I+Rt9k9vz2k8NUtmjzJc58b/4+xMlttGsij6RYhIzMAWBEhRkyVbsiVvEB5kJOZ5/Po+8Mocgozq
ql5UhDsMEgQyX75377nEfVZkW97xDovPQqnL/7wNcC2Lm2Pg0jIoF4+uZXWtpYkpUgi6bttXBbXj
DdSO/MccxeqjQyzJd2kt1r7K+2U7tJrzMy5K44oN58z6sJ4PeYj4uaghj6qSxTamAVJN6CfsuPF2
Ekb50lt5gqC0dZF2RA7Whcu3+C9H+2D1XxdehK7cXlT3vLeH9zgRSOQURnowYWRl7jpy2hOfqEDk
ZrB489dCz7tPUZhlPZQlFN8AbcA99Ra/2qYs8knzyLm3LZ8uZ6n7YzbXTGY0dik4KfZrsvRocupK
JK8DHJJqe+XTr1XO8afnIEzZDYiKMfNRFUSfaV5XHNsvuxDVacyQFOxr2PQjmZRW0m+WprJHj/3F
GEipi8E/C4GRkgNabv1qjUjJt7YY9QaozKgNVz6evd68o49HccbyxF+qCzjRhzfXqCIEdxU8JvbH
JbwdmwaRYUqP7NNIy0zDA646T+i8zAro26jcjT3ZmdRietrsiCkhR1riS0jQXrrtPTylNvFM4pcb
RlBOkpHQLZVxQ1hp9ZjR7ULGnxbNhzKpqwtB0dEndtpiEmnOyWFgrttmmUcoe9G/6lEzTX6PwOIF
x0eFhp0rDO9jFE/yIV4sDgkxtvpHxunjC24O7ZeRO9kfF0AEYenU8T2liGbQ9UM+oG0z4RIsi54z
ZcONsN/Q7Vy+0P+ePgqakO2DGUnONYPNCNzDawDaKI9ihAgVrijWGz1unoy0C98XiLGfCYpDF1ws
5nDTJvhwvIUR6ntcKdbvVJ/aDxUKsQiEkK3NGLXPfsg2q0rm3AVbmx3pHWGJTZ7xMHfObHkkgurK
ziba+w1+lfHZMnoQE5cfxDNvLsw3GPmsHsgTjoPaokg3Dbolis8y1j4gAFUQxRaWl6I53M/WeC15
67Rq5ewNCFzFsKez4x6D3zDhJgircsUfQrP5gpXE8Psq7rYEe2rbpUGH7kWzrW85gra/GGr1W9Qz
1yib63p09HjjRQaJBv9yJQmud+WfypFqZp1oNAouUNXYZhWj3qYYTCS2euyvKRIIX+VntTUZJqxa
3cv3/KRc5hasGy1FB5sbeX6HV3eKBfSYhhqmGfMYaR9zz7BQ0VGa5c7Az7TX4bBeWaF5M858Z4QM
MO/4l/84Wi/NRlFcVg3Fl+hQho1mDHZK0FpBR99vFoJIUV5PPWEMYzYON4w60IXmwmhehiTPbQ+y
lc2kqgDlhYUH5AhiR83CLeZMRiDIK34BHpQmfgcP6WeZEnGGdmxu2xuT9jlbgNGwBugyEXLDhNOd
PAOAxw03F39RaLrx57QmwpgUYBchDZap1gDZK3IOcvkCYo0J3IIJQ6rti2rScIJTOjmfRuyBryUy
mQ8wHfkzKtHkqU1j2FERA0eNsPcpU3cVqajPaKcrCaNkWX6brJ4gqc0xfTR6Rf7sMx25gppOUvd7
NaGSxo09MakIE60C+rHg+hkF+xry47rfUNc5mm8skHI924VzcjuMcvze0IBXPD03xPdwdBLBPDft
aNrIcvwp6hAsDGHIzud5dR14EwA2bqFV9Z8XtAcQc/Sy/lyCV3U9rW7j75VllCpH1GosGFBY8YM9
jY4grTeln29XsfkJv3ed4HMTC05rnM8Q5CDw0Syb+8kmIFZRYvyalpqitg4NBW22nt07wDz6TWra
ylscxvJ3jd8pxVsgrMeUJN43cxjR6ktRdh9imHLD662pumlCYf5RU0cWEC+M/Gkdjb5WPQOKxujr
Ly2yr6+zq+eVZ3Qhmc2JTAtEHS42LW/ExrMOLZQI/xfJ4YjUgdpuWrNTIi+j1UW7Mi6bb1JprHYb
d6plQmhZsHbpceG8MFTEOoTuQcEn2NeZhxDP1RCWlWJX5Ymb3lpMHQUEuxxjnk3uuWfIQt0bTlmS
AJmuvcpoHKP+x+V3+My6uZ5MAArQxAZ2ffQO50PGwDhOeYfTxvkaA1F7dEbm31Ez1DuaWO6VdfrM
27sesR2c1TTdqYYP1wx10HvQVa3rlxV54U7eFLdQzTPKAetaBsy5JZrNgMJKo7cPpvxopdDiSElL
M3F9XK0hz2rmmg/YopT9mMxqYMed8boYhFjtCphXd5R+7fOY9vU1cOaZZZIJLDcXBgXoCOeoRNJL
A1l0Mri+o02ze9M26gi0EPAWnQ3ZDSSodwjogrzGy3Dlbp+7NJZrmA86NnY+wuHddppMxYDVhL6c
0/x2zPEBQErK9lM9FLcLY0m8llN65dBw5rjjGA6HbJpIGKaODw1K045mSWyX30yaPu4kjXZ2hyWZ
EmZ2JiumWzXWp3zo3Y3qdvGVDeLMA83zzHflA/Ah/m4f/2yJ4AlVLPSl4ke2bfyKMb9wmupWq1Bi
jZu+aqv3y28QRfrpjsT4Bv4IBxRyW49rD2BnOVjOGhpcZKXxVm0W8SNK+xZOWbM0883gYhbxLTOL
Ct+dnFDdovA0reeh0WXnu0ZJdyudS3uDfab8sXAuaTfSEoq7RRfEKlcoMRsFwcgR4Tj47mL0tIt8
smHx/Cz6gWK6oY/4kOms5X7sdNFbTElcBqMREa9XjpONVMatrTdhI+XwNGdiOxhF0ups2q71kFPK
gpdYyvRb6QLE8eEzuGCGcIjOOF8xO3sz1Mk7lLpmF1iGQy/SjcPuFgfbTBx3j7Hq1sIfcDMrIC2R
PY80s2J6Ir+KFhZ6MMTa+H0sLIchU0jUOepYs+MLSTYF19XKH7Y9TMgHtV7NfSRmZoOSqWcPmEji
DgEuOG1JKrczvi5yrj8VUpKd7cZOSAK9DovCw0iukNqW/gUTTsQcM6jG7d32UvnBMotZuZJzDm9o
WjQDYUy6dKhbCZyl0y+7j3XejR5ETf5Q7cUgQusoir7EiegSf5Rh9QdFKMHaeBr72c9KffxiEaCh
BNNUzfWGoTyKvlym/QT7UqLuTqo8VjZJOzbRfTUK8ZyH5GH4SgiwbqSRxnmefhpnpiaV2Q5pavvh
QuGKPVFOgsgcAICbwZhRvZZswbdhDRvbA05Tpd6wgPbiyK9X9bcpq8dfrDwo1u00a/sNiM5qr1ds
7Jw+5oZBGdtx42lTafxm1el5loxiGneiLPPskz4jVIBDgNXCD7uKvwUPYmPcMyRZ1L0aJa216cIo
1LY5DubRM1woVoHoIlqSzOgc3MRazHfGfjl8H/MsL3atHacVOrOeZLtYsTIvixWXjZE6tfYIaszM
DcHfxvOAonu6sUZl+hlHDSGrSK6mX0JO5q8IChPmAENx/1DBmPatA8Oq3MXIBOMbwrDM+jamFwK+
q3TKP8hzppbTep7cw3+ROOGatRxuihDhcrEY8/ugtdNdZaIiepCxTvh5iYLpW4fs5Je6hBXRo7XC
ShQDYExXTUHT42aqzW47O1jIfVvpZ9XTK3OJgmkelABdzKz7RtgIvlc7Rt2GmWC5bGpLVcyNGYVj
66+WJtN306J44ZNAh9ZimWUbFZuwvlcRe8V3TUJ7GT9NF12rys+tRhhSOA0gArWJADhc8yPcEhMi
Hfoohr76O6Rtgv81gKV0OI0Vk862DW7yWaAoIsG+pKt8eUE8s8UD4wd9sfbjTqMH7E4kYJpT3q3Y
LG7NoVQfohDbQezK75evdLq9cQKBlsDextmH8J3Dr9pVXRvZk+EQnyfXKnko6kCNx+i3Yi5IiitT
3w5zZF7ZVE+/n7oyWnSVaYVKuNzRDS7rtjREb6Psc8JlzxI9c86dyucFXdeVW3m6lXKptYRBBovU
4HjGBMA1E/VAd0WDCveQWtHkawWtia7T0092zh2lSrT6tzbJruxqp9soV7ZsOlPrbOaEQ+TETDzR
pAGyHhLosVVowWIr50cIi4w83XEMLv+U524qQaNQjwyTYfEx2SqXJcBOJadRk1dwzFV9eTJpwzy3
Kt65y5c689SA3GewRWPIEYa7fpR/KoQ5cZsMY4Llxw0edK/usP1uKqb1kacLggHbqJS7tGyv1aNn
viIOd4cQFJcJq/W3nf7PdRP4mmrSCJ5Wa1QfRdlyHpCG83XhGb1yMj+Kv1xP5CqHY/hRoAjMVVVy
+B3NYohEb3Sur3RZNLxXM26/fsBiy4w66z7sJsGyHRe2BX2Gc7JPxRSOAZ+7k8jLKqXZ6FVEDuss
DaPdpxIYyuUf4czNoOepwUkxVXIXjvMZbQhWg+nYSNYR6z4AKkTxnCmdbwAH/++/t0Gwg0NCF5od
OKeH90ImGLWHxQj9v+hYTZmhO5aEONb1qDwWnTYE/EGnX1klTpdhdYXWM42B00/k89EqMetWhjDN
cH2deVe0QypPPxuPh8p5WjGmTeQo5Z5xL0EMmtaJZ7Ts8bUIx3M3mZMdMyaeBvekFmZYkMPrEaEv
kjr/U9BMeRfzjO4hZ1D4fPkHPfNWMQjXtTUiCxXBcdXf0PYzrLR0fFnONRaJya1nT/KaJVvVmDK+
tRRfzS6sr9T7Z65Le5nl30I/yX+sY6F/3qoqwm88zZrjQ1ECpmmJ5E/JqQ4vBfAhr4aiuYux0/33
cywriGCtWsfjKNOOOm+TFSowJ42YegAt5c5G4bmhjCzKwKbevKKWOLMN8A1ptlGNE+trHl2sEDaU
Zl6UIKGxHjiFcNCeQNoKBrIWf88zqXO6OdoG6ALo/sHlH/bMQ0RYC74pdjtu8kpX/PcGg2uXuCB0
GUSzE30phrbf090XD0oGk/vypc78lnQgKB1QVXKQOh7Ppo6D9wMlegDUtlTvdaMCSI1fNQxyGslF
kIvUDgg8C6+sEKdfUePrwS+kn8ugQKx//s8zBEY0A8nHmFZtMRrboi6/CQIb9irq4pvLX3F9HA87
toeXOrqb+lh3yagxM40j2habLE8U2juIr668Fuvfc3wd9MJrR4euOJXY4VeiTdlreN7TIClkcQ/k
r/1UMPG6V4oFcRsis+3l7/WXZ3Z8QQtxn4CLiUD2WDGCFwiNOYrmwB1qjOcwbN0Y+DwbTRXYC9St
MG7GLzBK3GnrILLEZWxV3xiuNTsUy0PkmQoexm1BbSARjCVYrsByEOMyZ8neVEPGt5c/sXb6tCG3
YH+kS2EiTDSPVg5Ocwl9DEUGcmjiAnlplL3KsZLdp5o+G8PZsB/iTagaLlB2aoI/vZ13tq80OekS
g5sV6S7SpP0mEPB0flcmI23furS/N1nFvENP2/DLgNvwu9Da+nlCK5Qg+S5yPDxZPrzmiwO4Ns8N
B/yzYeITHGJ3hqShYSS6shmdecBpYmMx4uGzeSSOHnB43zrHPBmvXjaIFlrugEdOf4Shob1cvqtn
Kg+EPGw6zATZ4Mn7OXzwkn62c8Lbo0CnYbwd81bdpvrgPHVOoj/Sy16eSlGPn9H+649GiYwlNWPo
NLms5o2d4mqTSZGjeQ1thjmXP9uZH5xM3r8ZMmD50HwdfrSlGlBjE68RSLUpdo2E5OlW2B0b2Fuf
1I5iPjYXeeUxO0rsXEsxXkMSpbBZUv4hhjy8qgNWK5kqV/HVYTZMhgGp9oC3ZKn9qhgn4aWFWgNv
NlJV32bprNkvJjGPvzXR1+4D1PiJbEV3pDsUQkfIPORs9puj6nG+y3srcneX79Fp2UJZTObz2p8F
tXvcM0WiFUV9SfumtWncGN2cYwCupyzyBZQEfIM6kAS1wAkS4MTDm8ee9XH5I5xZIvkItEzRYvO/
v0/YP6sxW7yTYpZDs7nIfNsUyvABEmH5dvkqZxZIcoVQpeIt11B5Hy2Q9dyiKVhCGZQRUn0vG1UF
OsxMno7ddwqFA42My1c8fTVWiRuJvnQJ0eYQ5334JORzpZXkT5uB6IFZ0BSoshdzsesHFNLhViml
+iRRB8H3q5q9Sy+xATWBwdZrU7v5MspI3HdLnO5ibJVXPtvJzw5tmU4tEkmGmVAyj97aOunFUDeW
GThLS1esp/Z/W4q5iQLR6rW6KyfQN7jFjOjPpBgjxvPcQr9y+QadvJ98CKTCGiRUXk/6B4f3Z446
Jc/LwQnKCbplh6loj5wasU6nAFMfZkhCyZAEly/6N17zYOPihM0+wJsJg9Vhmnp41Y7AKgUHXRj0
rbFGORnGUm+pW4vF0+BHlAEoqETfRlmof9bSUH6gtmx/WTIff+Lzqmgk6k79Z56WmuVdV1xcao5D
L2+Zs/CHVopKoG1boElNXTb+sUck8qz3WeNsoyQcnsfBaJ4pYmOk4sk8wlPKUTZvLNbonRNPOLWy
SZ9+mhZOmKDtIvUpG8ibJSFpjCCNGYmtYfCZTdAYK7hc53PKJyrlwbzFZKRbV+qXM78R5h40QbyF
a0l6/BsZylBXetME4JYqv5jB6HSWHm3Jobzj/Ca3NCncaw/GyYrACkpbHTL4eq5ldzn8ieZ2Muea
FKygVmV7U9IQH71qstGVXH4WTidGa8WEq4ezIv+yhx1eqB8tkAjqwrdzdPWhZ6QEbdCMdkbSgAJ0
itpP3Ha+cWWDocDspw0tS/Xr5Q9x7g5TADO64A1gETz6skjE9Br3ESEO2A3pocXgRatm3ExzS76I
ZdQ3SIoB4V2+6skRgzdPqHQNde6vzmjk8Jur6IQQbU4t9r9W30NhBqAqlHhvyTALJPaF3dy0P2AY
idvLFz79uquuDMEG3SZyPI+3RwlmpuhT0oKQf7vvGoOyTdrPNbgzN8kXP2xJ/2jUhHyDy9c9Wf/5
wusDxYLMP+5xV4AEuZzYpBopttqkj5PrurtBT8V+6HL1bsyT/ufl652qJdcLUn9we1e69bFaojGU
EHY4/LfYTcXsN7i5ffyYGNoQTTh/7AgXBjEvuQ0URK/XnOduflzJiVSiWoNZ9vLnObXlrJ/Hoqko
aJ3CRV9/mH+22VKxCfSS0CuhnJVkJDYhFrsNSmTQXHpCGpAnlwYFTYeLxA1GubIgTNDQgKLgGdUb
m87QnWjKIbt1al1PAzwqLRBadgfSXwYrUzxWTiyyTTYyzQbxIz+WDD3RLWLv5NNIpfhdMZD6U2Jr
Cr2nbI1GiujD+TXsNo1IkthY7tt+Sd6VHiUGoAR7GHwnRB6YauNse4mBk3mT9bH1SfZZCGJE1990
fUo7kC61/CqUdKpgzC+DyuRDLSHPRqLetyUSw10V1fINx4X5uIz5PPsqk7kbdxF6ikQXvSacjUIP
fbMmLOw3KZJpE4xIeXfg6wjF89ANM9BM0tqNXwibj3c2aCNwjzG+0Jsw1ud6T3UcbdW4nfI9CP7k
tRihbq0moEW/wVWAOGjQu1rbpUNv3zCrFg4KkpxMTjCbdWDUMfK5yz/6Wmse7nV4vjgCsIDTG0Sz
c/ibVxGDMgK9SlJvAVEjWrI3wkiWG5NBxJV9ld7A6cXo8NFi5fjJrE8cbaxg0qEmRloe4BJ2urdB
MeCqOYQXMTdZtXLKqNg/OaKGeIOmeHqnOtK1LwW003lLaSR+ARkkAAjRXClgJw3NH1XrQsV3wFbP
d30Yda8pDVV736zaxFsoR5N2Pxakm22UhvBuXED28OJCEFT9xpotHOJiEWyUXVp8wbatyw3Rdivr
f+JY6g8o8l7d1hpXw50xO09NheQ9mExLz/0QwU/j10LHptPbuHcGqCj9ZhAYsDZuKbPWY26JAMoY
e9O8NxvZ1DcceN1PEySe31lcLBNq/D4lew6547M6E+rju5kWRZuxM5Afmm6vfCGOyRGBvXrFGeFG
qPtqF1y6TbxKt9Ez2kubiefOJAQuL7+nSofKrO8swpKcXPbWxhwt+8Yt22jYphNDdtYcM6KslTAi
C1SGBqEMIh39OaP571s558It6FE2t2WpbZrDxVjcxLkVQfDKO/U3SIQarEM06KY/dYK2MO1ksbcG
q0fUQ0Rf5SFVRAyTKlL5TTlTaYE5R9HDkHXOt7GjU8XfSaDWI+Erpb4xUOFAYQNOEz7j/QdONRKX
qm6Qb3Tv6O+Nge67Hn+0Wlo7X6Y07KadhDppIeUZSZfLwIrgrWLEBz9XB4m3ySI+EWSqFj91H3Vj
9sKj3aafmqEbn7PIVjNi6LA3+MQpLcw/p8rYtkk8Dj48XmV8wKybfiUnLzZ2qDAq07cUa/btsSmM
DTVgO24EVIFmo6V05zw1s+ibu6aSLN4s5jbZQWca5Cas5pDSkX/AI7oMEXYu0HK8dWrepz7Zb80f
xqmJs8WGWTebMjPNH3E6uUBEGIh4SCN1DPShvXxuayHeGvQpa8RflMTojtz4jci/JPLNqW1fUnXC
XKSmPR+qDRnfbfC8zY8od9Z8NQNwttuHOQ2Ydoh+R/aQuEz/kF95JVYqlxwqtSufWwJwsme9txbN
M5MBLTXgNEi22Ti/9XFvvlxeds7s8Sv4AKmgvXb39LX4+GermbVuAktf5MFCfArdHwkMGB3ADSlJ
KI26SXvLEigUly96Zvnh8EhrFv0Pe7x2dFGzpjgfgGQFipMjRisrM0iRFW4deiBfZT2au8vXO/Ml
uR7FKf4D1tjjXIW+N6a+iFhbiyJadpVF9nlsEfquJ223t2ED0PHKr2ltzlUVOjlZiF1oMyD1OapY
FajAQu9omyid0tkBBc/4ZzZqnFt2OiopmrEivZ2rhTYHsusue3XgRNQ36LystzY1xub/uOuUzw4n
DHSpnHQPf+pWgDGarbgJbMWVX+uFuF4XSazfxe0SNOV07dE6s6OtfRXM0wxJmSMdnUfSdiiUxDb6
AKxB8rmuEUAgtnHvUdjEV37gMw/UatNaY4nW8bqqHX41vW6oZ7S2D+iTj59HN5R7MCu/HWyjz3TC
rk1Ez1Tka0N6HVJyQqVkPLxcZNYFKAm9D4pQSyOPWR0dCaiMKV20tA946ustruVsX6C7/HT5WT7t
5jKZWwekDBsou7FuH148rqQ96n0yBhxf9RsEF6Bf+P/6MNGtYDDzLgAKoWy7FYHsEKfl65mKgLIl
SpETaUrQKRCVbW1po+7VtlP51tzkW6FBJPGvfNT1PhzVNKvyGcEU8U68eUdvQG8Rp2P2xhDIts2+
4qOLPuHRm1+MKl5sTxmj8Z2oUxFIRTe/uAxBb9KeEIUrn+K0gUIiEx2EVQbNDOz4ucfC71oFuGVE
V1ma7ozOivKXPGKgHGRoPFu/Tuf6i1RbUuuIPFIFru00f+31Rf0WsW2uJmkyyEYE27+SKha3S2KM
Nkr/jOZUOZbDNxTR4B9DdfnvizMSdk4CSNlpAB03wso4igurBR0LB9e+61GyBt0QD3eiKqqAjAaE
giQ3XqkO1+Pk0Y9Ga5jTEOdsk6HS0TKhQO5rnI5hlu0kgILNovlaVpF+teV25uFgu9E45NHqI1Ls
6OFAipKAdlhVayWZh9tkcor3ptWiR5IkDHS29tzc5HXVbYkNrKvtWqDfh2pY/B/3mGkwEi22B4dx
2uHrBH+sT02nAmXuohYxRqHeNYtsfDqUyX3RLr9Vdu4rtf7pcsXhjvE6rS26J3T3Dq+J7sV1o4xr
xkWS7bNezj9j7MrOhtOeDDLSiK/kRZ3ZizjXssNgG6aLKJyjRSPJLAuA28ICOcWZ6htzbeykXMre
55bKJ1U6iPmWVEN9WHZmTEfMkCpoKjv8rqS9+nHllTz97TFocORm819dzMcLA10EaDHwvQMnkhIb
GUuEPnb5jTI6aM9aMAFFIYaHJBWrudaNMS8Z0fvlD3Hqc8dpyiJOgJbDeM09Fgu57tC0s2KOQa/q
rRpUCwL/jZYX7t3sWoSeLQ3QKNDFba1wdG6a53qZSfAtZ8d4tiNTmz2tiwbodU3TvIfWVGdBolbK
5E/0Ld5nJcQYbw1ps0/jPhtvhiaNia03pHYN43E6x2CNZazn0mtnMICj6vB5GmhExNFQjwGGo5wp
/9Le5A7DOXYmnXs3qxNLLMDXlK5lUCqxqiPLRIvv4Zei1wko3au6uNzbpHrfxlJUgRj06uby/T5d
hi20DusEcl1WSOk7/JBVN8HzyHuoutTujHiApHdFiWoPRfBnnALT00DY+j5H2hloQ9Jcec/PXp7W
oNDAhrGmHr1z9MmSCZXdHFiQVyfo70Atvdnu7fA+t0sFpHPDaBv5bmaOXkEoTrMqa0Plyvb9d9h6
uLxaFNxM+gSVka4e34bFdDKafShb2IUq56EtlkTex2rfq58Q2mJDWiOonkKaue+VIqXyaGrjUFKk
5e4ted1FCm1a10EylGM/Q8B3gEJk6gKABVrqFHsDWN2akOjCbTYTI1Ztr4cIEHAfSr3G9x3DeNYT
WtqFqCm+p8LIURITnQEZeFQwXeepA/0benugTT0C5rkx5V00Zr0JOw+XuZ9EdQR4zm7DLWkdYGFI
Ikj2TVYkNGelCF0w1ISD3A5wrn443VR9bcLB+BxZMk1fx9BI9zWFVe1ZMycAR8uMagdb07i3B6tw
N/S1xRUt4mkhir4GP5KgaEMkcVwxDXNHB2sweNGtOQbLzNGNgFgecq0stpcf8r+V5tHPS9HPoGQV
9bCprLvrP+ep0V1cMYhVsOVqNRhBoXIU9SskW70XJobWBJLuRv6oKhFhBuwCfbYG2i72L7VtarEv
rL6VLzyKjCwuf7Qzmw4zQ4xZlI20ro/byCg++7pttS7ol1h5h1Rf+BguSMce2m+AYhb/8uXO1Kk2
QzVjlbjRtAbAcngnhjoUfVesPaZIx5Ps4Z/kgQ1HQRRMGQ1Zv7UzUeq3YQdm2Sf8bCZALIc+uwXS
N+TBikscNvkwIPItRwtrOsk6WMXSph2ehnAKn2Bigq+7/LFPnxWbMpG9klEg/XbjqA1nu6Tq4NdM
GTOEzIuSrh/g4o7jXQV/2frvF+NSLEoaqgyHAuTwFrXsLdGsLWCC1Nq+dZe5CRw7L+8ixmpXLnVm
fsImRxG8LoC0/ayjss5tOKTixFqC0pTD/aKq1TeFLvTWyKyo8jouezNSZm7ZNAFxyli+IpZ0rjyD
pwdxmvWIpdaRO4dCZ/3zf94OOwTm2IOJCkyq61+ISOyXyS3BeDREiAQKgmeI8aFZ2lf2nr+v+MFr
qdPpRGqDCg47N2aQwwtLaEfkyEPFaCacZbd9JMRjQ7481FJCCKot4SRVspO0Y94TOejvxVAkLyZh
YulOZKPzwYBXPlUppdzWTBkMs8ejx/SSvqrJ8yFlvvcGe4ZXaoQs5Ar2bozJ5PUQ2pXOXeXNS26S
ZVIaCO+tsDd/GUrnvJXNHEGfRnm33Ma5mD43UyzIorP6Cn0On+zDonM/eFM49PDPGSum+xa49evl
Z/7kV+HmcF+YfuPDhjh99MwjfJSGFsULlMSaDHQcCNW+6Vq1DNKxV22vIyt66wwKOJHLF16fueNf
BQGzhgGYoxmP3+GvMhPdR2/AEMGkjeCap1AD+2/jxcEm0JvpayWtJALI4agjYvlpfrt8+ZN3ne+N
sgxBJGNTUlSPVqg0wg0u05bzXpaxzznmhBcwgbtNXtH+8qXOfFNabLxiPIPIqE+csUaEHqlolgBO
PD+obBhBe5E1jYFsRut+NjgMzPDH6ciE0e7ytf/aCo5uM2pX6HWgkOhGHY8W4piwmiqq1ABgEX5O
7CYlPXE3q+/LUC0cHwSvUhC6FZpkQAy5sjHGgp4p3JlE3rC+m/RvCXOd9gDPMeORHT/79NW1JJCT
EQ4eiDfji8LHd/wZ8loHdCYJt7mtlsLvRKnNgVOOWrVZurL6tJBd9D0m7BGxk1pHf6pwSN1NzX1B
dtHk7ZVn++/s7vjLG4g7xCp91WhxHj5j5qhWeh+aagDNeqzI1VTV3xPJJ81jLyMGCpCoymgbmvby
k+ioBaISfvVx4wp7qoKmnu1d3jYGZM+SYcxEWRhuGgC61yhfZ97BVbEq0HFD8UWZdPgx8acX4ayv
PfpW4tHH9L+saBrHmR7oJllkRmDKg0+rLWF85S08rVl47S0TMA33xzYscVSZj5NdsDgSYKyOhbKQ
Xh87r8MAc75Xe5ajNKb17Bj0zFHm2I+0i9tqYw5W+k6e27TBZRtfeVtONys+EfpIOmyACXlijxYG
h0SqxBE8sTozvM/kiMz7hQVa8+0icW84r5W3HRu1vxRV+uwOi+YvLcXVld3qVBWE3hSfDjLEtY1p
Hot7QZk63IxZBCnaWuW2EtAONyiXhspngB3+qmzgHxvCRZeboWjM9EZ2CD89gZWx9JRQdk8saYAY
dML8xKZhLGtc+YgnRZ3OkQrYJVnItmOfdCK13oqdnLCCgIBd47HEXLThtVU/9/VSvGZZlf28vJac
uR5kQ+IFaBGxkBz3tPG994gpBz1wagjjm8hoQwjmSvpuR4OcPbugqXTlK54unSBY6BOtv4OO0EE7
fDPG0iQ+cEqNoOnVcNO2bpyS/pZCldNnPBJJMjMDTMIF/vewLFc6NWeeRHYmMDB0zdfo6+NRPFbr
Ce+4YwSDpHXdRC5BuLGoGvWuTWQcBkSlFzfCwQmjjkZ1m8S9kHcGWtUre9WZG8+hmVuwTp85Oq53
6Z/KqU77ynQI8AqqHhdohwn+R8sZmjTQJSOHcoq1Rb/yFp5ujxjhaSowHLLxGp0U8CTV6AZBeMSN
JfMtrby+8MusUe4ai4Ce7X9+sGhxmisZcpU9HKdsp1DeY33KuZjT05cmmRmoYBY9zHH+G0FIdUW2
f3w7bW7m2n9jN3ZWltTR7XTtaFL7uI62ialDnIQDeYsjZG59dQzNW4mq7dpjfLzA/70i6Do8CWut
AZX24AckMZll3BSEPLWFdY/xv4NEUJfPpCgIHPdauWmd/ppklE47f+2/2996WYsBPzMRUI4Izg8v
O2hFaE9J5BDVMWmAwCWg62yqpze1RwTnVW6n/zZEqMCuqkqaMxD+1FuXMXDntSHBHJhhVPEE7wML
Fgxtnei9rkz3BfkazwB5J47xJB5Wm7mdo8+11IsvFvoAsJwi7X+PMBDHbVhGqzu2kO2PLhb9t3zq
IOcKc7Fsj0W8jzYgNgSJvuCMd3FJF/KR0LT6YyFyu/CiXtrbEY2JuG0JsbjVipqIV2uI5XcZIyhg
eFoNsyfa0q427jzSoy+VhhrGaaOEkLVqGRCEmDgwHKUdfkQI+pt1YB4NBIMpBX8VsvcPnpI+3ED4
h00ZEyaznUt8fBtpdOVHKhtUKwnLee014UyuVioTvnjTKKHho1NSnlwGvzIIZzu5n80hWgBpF93e
FfzWAUkW5HVYip784oAAK6PgQQu9ybWa15DyswzCWgNWqpqz2nuMt+nbjQDDHxQRY+3A0izxJ2ca
PuO4zVETtmoTrck1Srs8Qv9Jlk2v1QOnBIP0Fy+iVXnf8GfPYR5BknW1QYk2U1GsZWce1zMHrFp/
XkbECduhrIYPq3WoCifSU95KJlkf3VByeuHQ66Bn66LyTctJQiXAb67vMKoSEIdWhQxXi5TuP6yc
akG6iFWBAu8nd0ZSHgKTm4mvrSCThNCQEoQE3+xeqBGscpHc/I+z89hxG1vb9a38OHMCzGHwT0SJ
qlxll+22PSFcdps5czFd/XlW7QMcixJEeKOxew+M9hJX/MIbMBbDR3DWQLHtCHdqEKStKqXnTLRd
fauq+tIn3MCWilZ0fEdnJDIYje7oDlkXxfoy0xEH7DHQm4HGPGFI7EUebdRUF310awjNjlDeUloH
mNMwOT5au/Mv3MGh3I9Q9TF0wCvgUQDVRkJMLL9THIx+uYBEctzRTEpuaAVMe27GIX6gipt9T62M
k6sVoz37guRY2l/U9k+8vxMVl7XBeWhwx3xj4qBUW0rCvXz9elzfxRxjVHNlT0a2sejenh5js4P+
oqM5FqhGVR/djgqmOyszoGN1+nZ9KFl0WN0YUlqUhozsUKC2eTpUG0VZHsUqcNGmVSgMm9bwoNR2
8x+pdFTPo3+rl//8hf9TCmSR2erd//6fC/ch7Q/UPCH1yKLAKi53KUovdt5HgUFjGGPcKAufaSI7
jW/nwBGGuUmeWw1Lmutfd+E+hH1N0ESUDax4HWcjAaJQI07ioMeV5aBGi3aDmo3xRObZPelhjL/2
9QHPwHwsHRLeOHMA5aPfseayYKQ5YzFnhMDodKd7E8vUfyPLr7HzSJTUu3ebKL7BTAXdrxbe/Fdk
R6CfqhqiB37fhGH+xelsgFMFReInzFL0/sZCMqLxkdzxrD0e8krtdwjvf9a8AhePjr7Fz4TGbhWU
9URjeqbViUhOAud6FyaojOJKnBn3Slioww6d3PmZMpSJan+oGyUmEpb6EGc1Hgc4j5r9ToETooCv
KsqAGGNJd0URDlitOiBlOOaqZvtGmhufhaKTIkBhFf/Y2TyhiNwojrKnZ1HTmFCHvqfdEGX6IUfG
ufHTua5fhTUv4jghSbQEMKY1ZEfmWnurKwfH2inXuY3TGesJVM6MpNujvKeNRHylw5UTIXuB55iG
WkUXo0mMUQxODlhzDzic0MSSCnxLeqDEOs5HDqb3q/WowGKkS7XVXyIv+zmrefmY154qbq4vun6+
u4kaYfhz+5F8EpufHiKnsaZQU4csWIwYb/e5HBEkd23soSMLZYfcwi2mRXY7EFhV3HaLUHxPZCGW
spWL7KTdjiqmzNhr/Yu98AyHsR4RvSbRKvpkfjVC07n33HYm91arZD/Ni7vz2sjwEewp/dY2pyek
5sp5j8g1rIBKbERrZx0nNEVp4rjcRNCzCM7lJfJHOCpkPzUdvSJAFmUCtzfbHbD6eKCKkwx6jT8e
0hFAFCy7/o1y5BQTos/FT/hnkbM3u7F4wRYUfYW5rlwsHyVSHpeLBSb7UOrK1hE8u9GA0FKak0Um
edOsLk8r64rECOs6AI+AfVADZQBLu/GHyJN/MM35ykeqn65vgHeS6ektSlSJ/BzaM5TAKfycTlDl
Igwj6rbGy1ggUWXgF3IzZY1aHeq0o2aIYaNd+jolsOJgKuUALFYppnmPw0tn+dI8HEOxyMk/AX3D
w9keezt8tpvBPo7hRLTG8U6BJzs57spQFoq9PWlNTf3FBtDggox9SSCs9I/G7C20Vaeq3XfITC0f
RRUbybMeG/g94iIOeD1OYPwVyoQgpBpmCE2Z0b+RiCysUCTiN9E9LKsyPa9/LHTHUYGOcJjFjbGn
z6QOMe1kN43Kp0SZ+rdiGSI2NaRUFFNwlP0EL8XMjyVTjFWsLJ96WlZ0t2FXOv+Qe4zDnQXeEvUf
0CDSlpWCvpOOyaNnArImOijK320cq/S1eB8R5I6kAVnD+aZrGyrHAhyjAlx1iWkq4KdT+XkD1tAn
qBi+1pM2jfvYyER7q7W2iKHn5IjnRPgJfu4XtIiOI5jWZtdr3IX76zvgHZxxtgMo74NxoftEyna6
A9piMdx+8NIAgz30/bJINwj2VbPDDRjTI2eYGgc9niG/wRjP0HfaZFufeUyX8qjH9mT4Dfj7732O
38LDYLR68TTJ6QArRsRNcjRU1iP0zKz1uZsJO4wZheGdnhWwGLnSBiJbrL+qZ2+I+kecCuZx79ZG
OvvFhDw6T5/i/Nu3ufJSeK39y7ALZCKvT8H5W4vAJxo+xBGUUNx1XWmCYemU5pwF1lSV+OuispZG
VJVL1faO1PqijYRVnqnVjFMwAsYBeQC+wrrUN2BWOAx1kwV6Ecca2kkavs5ejs3z9e86D8awMCAt
hu9NY5Gq3enKWlo0IhdvpcGARtNj6rQVIp9t9zy3+ryxiy4MRaPYkOANmjbwNk+HAmVKyc6a8qAD
iXZE5xDweWe7L9RmlA22x1mZmDsdBoQs7tAHoDe9ishCPYIf6iZJEJqxqO9LYcd3EY1472kcJlog
NmEHMX4P9N1NhU1ClSc1WkqqNUOVXOz0BkOdJn8KU5w996rVGy9elgsCFQEqbc9OaeO7vm9aBAEU
Lbo17cH6PeiegEunCZSGqO2IL41lSo5psdBkmekN975qde3nueoMG74VxdCHsLM3DSrO96rNwXnv
j4IRpRd3OtGNUgEarPsiQOh+Kv1h9IT3GjqKcq/kLcmw4g6jtbG478n36YaVuA1AizTlAG6ssUdJ
kWtqN45lkCqZ5+263tKPXdpZ94VQ1DtYytZNgRPPDvEy8a+pRPPst27S4pxXWjceanE7C4HNx7Zc
MNmlIkve5RU5IGVNFeVO74xoI645D2tsoFIqjT+kb1B0WM0SFxWRDGg4icZSAzwkgQt1wA4tnLP8
Fv3KYz6Z7caxvjQo+heQc5Ayp3+9Om4x5h/2Mrh5wIZxjmNvoIaFlWLdWLSEnba47x2s5v/2iOPR
pUnzCE3+sw4ZwtrNCt6UNoCH0aY7lBitz6WTgwirqfddH0vGgqe7AEIlpCOQYC4vxVp30YQziBJT
VwXLUnsHMr2DV+UBpH2LLKjwnqpInX2oGOq36+Oe3S30gfkyLBUsjZxnLekw21yV9TQ2QTu7n6kv
pLQXzMwM5sFoPl4f6ux0MRTdXsuxUSvndl9dLYo7QRObNDzWUDv81yg680gxqXij9091Bk/bLbzb
GmAGrAvFPBpeOmoVHpHY6XE2eQfctqvqoEf98xUH106iriEE1l0zHgtLk2o7cc+f80rd0fssA3Th
3I0r9ax6zM+wCDhx0ABoRsS86uoUOP6hTBC3QZwmys8UP0AfzIV9mC0IXtTIRvPerFLFgEHo5juh
Aoea3bLeuGfOZ5+WI+cG6J9LUrKGh810ndTFWkSg5tr8KFpv2TN57q2WR6PKr0CceXd9vc+2NNuZ
ZF0qN/AMs7lPp18bYMWESYITMbZNN5jHekfIMukRm+/l0fIK/FUE2tb0CvMNcY3zTY1qER1doD4E
3aCPT0cehGG2C+JjQWKLTIMhp4u7yiKaJepKw43PPLuZ+EypD8/ZYaUp654OxplVZvjDOC92hvED
eIF203VqtW9Mfdx7MDJvJ6jRG4Ne/EKAnKj4AbAhvDwdtB0MevV4YwUuGdNe1WHjN7Wn3+R11m/c
vJeG4kn0aNpQXgSnezpUmSFrGekettJqbO+EGH6gKjj8Y3ZO9HJ9w1zYomxN1LdQ0CRiXGuiAODP
CzxIiVxjxbmbx6n/AO/9LU5jtwelR6ZxfbzzDQo2Sb683LgGkmarCwl+sAKHs6d/o4z5TxwfY99Z
QtfeuXhrdjt9KowWZlqLjvxsua/XBz//WIi8EN9UIi0pBbgK6uK083oQh8TFWu4eY479F/ToizuF
m+IFSuR/MRynHs9fTwK/1tgXChTYbGlFHizdYj6aSzfjUkoTzYqc7NuItsDh+uednwrKdCwjILj3
OHm1a2QYOcS1zed1UIpsYU+4nYtw3whR7zS8pu/LydiCUskFO3lE0RpE1VaiWEAkQMo43ao4XqoT
sEPeTTHbQVRMxW4eFUizbVP7pL8W9RV6tZ1Z5Q92PUQb33x+UhiezUSbUqrIrf3Uamf23NrEKtTK
9OxZqV00Qdhge48mysZtfml6ES0hs7SpnQGtO/3SqHX0kUQ5D8ZJGx7KjKQvzAukYuPCfUMtaQRI
uakNfYYRAMAHKoHwi8Yvjfk1cgs0kLMoi5UHdjRWH/C8t6fjUtAFAQyl31qLgZ8Ceqw0MFAUe0zy
VOzqwrPeXGyO/AWt8h/XN9n5AQbLRnVFisfBIZDWkH8WoIBzYaqNsmngFWr1Us6QT4VBHqKZBWJU
bhcfnM5Q9l7Vun+91Ew8KoUanAW2uLfa3rFSlu6MFUig1ln2ZegooVh6JW6TxN1yDDqD7SNIxiKD
TgJU8L6vTr/S6vHoI4vFhb13vBsLAZ8nekfLixRkvMkHy2h3aSXcYEwNSCIWztJepuVf8lLdwtGc
3Vn8EvaAJyVSCGrWLzryP05dWIMDWhxQUKVPn2i3Jx/mLsK/qjCtjWf8bHk9uHqS0QUWhnhxDQDJ
09IYI8Oe8Iibmo9ARR7mQTO/ZmNW3KBKEL6YlWjfhKMrN9f31fl3gi9GH1snCaRLa8kf9kdhk8nG
Jyld1KARlUWPn+zLRKn62cmiH1mpb6FkLw2nAaUgZOH64oidDpegZKtXaa0FPSpyuwrW8RF7DtpS
I1XVQdTKz+ufdx6R0mWAQMxLgNI7YLDVPZngZT3byqIFKlWfF9Mb02cR2cmxiomHd3M+NLvQs0nO
06z4OsfF5HeqiVrf9Z9xxr2QNlAmWAaAJDIBWV/XUa1YBb6MatDhNVh+7hC3tp/UOtW+QgsBC+eN
VjzuybhwX4fs7wY4M831A43Anjg5N5YvusOhPzShoeGR3qij5eMa0wC4niHc7LqysXu/RHe4QNI6
xGqqjKBq4bSQImt//WPO9yqNG8lkYlLJNNZ6mWjA9LnVjVpQgS+fgU85zucZrNlzptjhjaFgA58g
rLXP7WkLniIjhT9fPZxFYJ0TY9OmAySzplj2IAYEblWLn42G7kdYUt+l9VBtgCXWL44cRYrHsWLA
oc4WC+Mn3WxjdfFLTV9+pk7yvZzs/KlPPOWRJhDN2rjd0v45e3D+MyjtBbhQ8MTW0vyja0JBGMzF
j4jjG/qDoHKr0G32kxnpn7QWxbS8hgHpg05LXqserPLizeWTWVbtsU2GZuNiuDgJBE9E3ry5qESd
nlRzsrMYDxEVnETJPeu8++EyXzM4CRdZiWIwjg0glo2T8l60XC0xZXEU7IlWyWXfpRz+uJCsImyr
MuwXX8FXchcahXdU2sz7VJpV9CttgGykNeIG3aBOR0jNJRX3JrrNdfJLRIfmJ7BnTeCFIIdNpyxu
0E0EIlb0+dcpwkAjyt14431895Va/+J3ozeuZZ7ntVtYWnUTAvYAB1uzdx5sg2Z4hDofWmlKBMnE
bh34F7mnIssQj0FrZvYeO1fn4Oip8gkUJwFNn25VN8/oCOwn2lTvLDiuHS7A0/XTlIqiUaRLvGI/
ftfzbsCDZR68L+NSuXdVEirqHulVLdrHiqB+aaLsouyKWhW3E8VWWp0k6tgtqYr6rCAw+KW2E+OF
emQy7EqLHnhw/VZZR5Ty93K0yfJIn4ndVxf1ANSn7IdsBs+XdC+ImSd3AneUvbDtreD17FF4HwtG
FhxqSUZYO4WNuU2UlgMNQXev/6QrTvlJUQBfRfkg3ppINXdAs1K2d50cZsXpgkXYW4K465dQ/gYS
TQlTkiHGmjhjRx0XV4/6bmUsvxQtoRHf4o3st4CQv1llpm5tU1mDWG1TGVVR+pJvEJyA0w3RkjlD
eebuNBZBP62bY1+hrHADHgGnLmyK8IWoMueWI6cfC5C/u2ya5mZXG+H44fpaX/h2qXMmSXGA7c6i
gMFDarKKmsUv6Pbwxf2yj1KzvFPVbkbUcjE2Uoh3ktn62xGAJxTQ4EKATzj9dgURsZDxFr9H5OhW
HwF3P1nV1NFggwgqdm4XgjLMlY4AX5Qitf0IDP0PYUEj3Jm4GiF3ZaQtQiOhMr8NqYIeSilixEUd
Y1GOE9eNckQQpP2OAbb5Icqngk0T1f2tZffWuHE1X5o+cINsXgqZ3M2rICqaO89CCWimlVkqu260
s6fZdbrdCBjfX7LQ/EvoCluVKjjIFbiMRFDrGLERSK4j+j77jZP9EN6oBrhaWnQemwLxvZxLIm+W
2+tb5Ow6oP5COGqDJiD6Rh/qdMWaJQIXhkwPXoKmez8sBQxAN4tQlNG3nFjPXjo5lCwKW7SCyPdW
IXATLeMSKi5D6Z3ygCXJiBx5OUNcs2xE1ir7sFRdvzGnF7+PZEqqL0rvMvnnfzxzIebRppF55Z7O
cfMDyEi871oVeVwpdX59Ks+CJr4PoTyJNgVszzKeDtWmbP8Jday9U9nV1xSdWd9OAMVtvdwXxzHZ
KLLKI1U7T8epMS1CPBfuZhGGyx3FEOouHhO7z5Yk/GSEWemjH1F/t4dieI61GeQa9mh+aRcoS4S9
Y/3sm8EMMjQtNmbg7MBgwg4fCkg19QOe6lUs0+rNqIfoylM9NLxXkr7pAOdmhuo5I7WG0tFGOf7C
4gIkdm28jkyamWuC0YCvlJ1UdO6bynFQBNIAfmAv5EeLt7W4lz6NTfv+eRzR9a2eJekMSoFzgh83
qPgUzGYXxbXfV11+rGdN2ZjKS59Gfi51TqCyg7I/XWQ9VLPcgkCxF/RCX+MC17rSqZt74bhbhd91
iYunwUJPhm8C7E/jeVVUd0EFqCZqMXv4UIihjgjHozo+GW8cFuOhw2DmCRWrQQkaxUoPatb3++sH
Z53oyB/AZ3Ll0a8ETbO6GKpeDZ2wxBbddprpEbyV8ly2RXMjTTuflnlK7kZk3WJ6kFMRXB/6PHyT
YxMCyzIUx2ktuUIuW/WaDWd1TPuqOtimSIcjxBHMsom8w5tGJfe6oxJBNzlG58k5hmYxYrMM/Nb8
nS1lEzgaqvuPzZKbn5uZ0uyuW5T4e4TkIjqmcH82XqUL1+jJL14tV1SUStSS2+/xy+leHXsebiG5
pbBeTRA6SEy/Diah+fV5ujQojSYOGikDm1Iejz+uUdvByotcuNoPXpj8ntsW7S0tQ1qo6MZncHYi
iIBJHK4PesaTkRuDbUkvm0sVvs7qPkHNgVKgUlT7uNG8+FviIcjqq10fpvdWiSYo4C9Alvu6Hczb
PO6y791i9ckBkvs0vYzo5SMs2Td4+BlzCc7chaX2ev0nXtq6zAehDtk/p3S1GFWegjaNiW+GsXAC
nPumgzugN6jRc/89CKDxamMWgVvnWza8ly4k0BhSxVGqLlmrV0BLE9XM57zG9Mzo0S9UUZlhIawv
LpVwvGCbH3/9pdJAnfV3UVY5A6c0eJTlMWDofZc1+r5zzRSfmCr0sd9UD8UU/6pUI/2KGuOWQ8CF
D6WjgcoPZQipM7K6CdHYSVKLYuy+iLAP1My+uBV5Jva6opjHSDO3hNMvPK82L7kMFyAG8c/pVh8d
swmrMGJiCfj0QLhWGd+it7KpnSJX6CRYhrlJeE4CTosK0MNqoBp5mNAd6cqGhoSWLXNqHwcRdg9j
243o1kzKsVHqzA9jGqq7sRT9oz0JuP9lVNg7KhXxbtT09MP1db5w0gFEyBSR/2NLr9KXdPaQ1BMa
soaA/5+E3me+AmzjpmzD7iPAOuOhTavP18e8NOVEA1DJZJuF52415UuW6yVeKHjaduU+j3L70VHi
ZqOedraRQE2SiSJUIC8UMuDTUdLa1MYCqVJfRGn6pGn7FK2oVGIA9UETGxfDhcGQn0HbD5wyS/xe
gf/jwkxSyoIKnR2WtUx8cJjYy4YVnNhJqHcCTNTGG3ppPG4gKfev2dKS4fTjnFrvdHVwXL/CqB18
9+Ad6Yvaj6pbNn6TjJtI5LPdC5pLUgTZwIBfAVmdDrjQoHD0SWdAXYHOo+Sx8xOgyRQdOsxksSIe
2yreW0uNerMeIQ8Ww8LQfQ1gr3egHk19qdJb46BgTAs0n7sssBIRlwGurvHvCai1h81a1BwaA1Hr
XZ3U2cOYJPVwxB2183ZK5NRbKhtne59vIhFCFAQuhGauuwMGIvxlWReu71oK5DcdjCxyPVAeD+Vc
60cNWcvAsDZlBM9iPYYl+KFCQcuJC3J1w+WGsF1FgOHQZqMDdjnZmFH1pQGcQh+9jYTv7KzJwVAP
tIg/wPGvr7diVhEQtxjMlGZwN27q4GHRlVO0pax9aSDkQCgw4tLGO756vGuF5L1RCs8fSvDnZm+P
H6vKKr5cvzou7Xs6OdIcmnuUaTzdhqNdGWo+zwD8daf/qI1Y21Uir/wFQbXbvkH76vp4F9YKsiQM
P6rH3FXrfLmNxQD7rIDTVWbUG0XZVQ890sfartKr9u36YBf2I/cHc/e+J721jscIAyhJselCOlPr
HjVj/r0YY7oz60zcemVePORs2Y3w8sKESiV0LE+B9ZDIre7iGYE0khvL8yt3gDA3YRifgbD1FUxI
35ZB34T8ywfl5Bmk3wligf4v7Q7JCj1dwcnKMOQAwOEvKEiBQi8KbC9IzhtREOBlSOBHOY4tfUtD
YGqdBorw4h3tsR1uUH3cEkW/+PkEc/LncHGvUTAIGIWV0ONQwjbEsRgqSHOysFvEzldi+SS4vsJn
8SMfL2M4Cj8kHxSaTj/ewfEjX2JuUaUMLf2OONt5yrxxeEjhDL8t5qLeNJ3h4lKiCWNj7Eu7C4Kl
iW+uDHfWsauJYEo/OHBj0hD3Zwv95YcmgYVXFm33Kop0/IhH8rTFLH9vwa3XG8YoOwzkNp321W3X
0UHAGS0P/bKNrPkeSZpMfAOrj8C2qJSpq3y4szOCBa6Xf3A7sO7+OGj9T2XpMBXuTMWZIBVC0Ty6
DsJbvj6F7scw1MfWT8h+ymMS097eeX3UNz4mLF6xZ27h+DXhFOtvS6HGn9KhLymvAyEZfHOwkds1
UQU61HaFEjCADq+8z5SpzXfpArEw6HW3Sz4gejbclIlajbu2K4rPdmih/j0bbphvNMbOm1QSAyAb
M0A/8GN85wD8ET3Maph0VTqhWtXONuIdqDX+tsOquGvAD+87fSm+o2+Dppfw6lttSbtdWnvja67Q
mtnl0VxvmYVcOBZgBuBrE14gbXKG9RHunIpu0v0kLMU/SzPa8klMh/sUYWMpsRxFG7Wds6oE1a3/
h5wmFIXZfHoymrJuqtFLdb+fOtMXiz35oNS141wAtdwNSk+VOa0bOJoEIS31vQRe7fXDeeGjSTmI
gonOcbX25J//sQoZ0tLtEDW6XzArN7URzQzZ5ap3QJJaPIlihu52fcjz5wU8PmYsHDu6k0AjToes
8F+huVwbfpVWy8NoNsUO/4sczqjYqvyefx1ofErNDILX25kbgh7rgsyGRmeejuRVajkHjkjfUjdN
DrqW/q0AFhcq9HvuOnxUTWLU1TVvK6NqJPzPBzaKzMM0xMfazasvs0bB++8nUcam/wHH4k14Oonz
oLdRVdu6j4mOl+2mKhFvQpS2E9CmgjV0fbTzjUqSiMIKWh48F3S0V6M5c0JeERsEjRkV9CrN32zh
YeGQpZp6XJLY6/Z9psAR1rK6etPzUdl6tM5DLYmdRzGdBgL2n+v8yWtNR0TmCNy3btX7JV+MVzaN
2PjQSxtGmgECO4Y1Yumr4zBauJnWOWTAdKrQpbLn0NhnBvzlkqrT58Xj0r0+s2cwJblnpKCCIfuU
EG9WI6ptg15WUkBZqj23CrRJF4dedFhSIf7+AnwBjlZuZ4XfFEPzT0ijg7SjDL9FeaO/XP8tlw4m
lETUWujVkc6ttm8390MzjbC8ejvGirEq4pukt9WjtFzYmOcLQ2mIR1EQgJzNhK9SuWk2DMWBB+OH
qZY/m6n7SiYePnTR9On6N51pGDG/fAm1T/JG6N9r8Q/c3DBXSlvTd6a2/Eiprf4UEv/URARzgo4S
UOgXwAnmfMiaqJt2U9I6OK93cKV2sd1h0RQ7pThEoqnsnWXDufW1Bpb+359naaxKlEhBXKe5eHrC
XF1Ru3wAzU5jtcFqHYhCgPZEMaIcoVf7jUmRAe5pfCK3G+kCeAxsgc4KIBaaKH0nDL/AkcRAB6LW
xILBk7bEH91sNuFMpFH7bco9egCICY3/Fi4NycXkv/NVc6yirWMgF3z9i9gISPkBeadktPp++let
WrSpimNenB8QUDB+CUw2AqyRlJ89nOgOgkWBLQRoiASvi1IN5qXvNiZGPj2rXwGgn6ubcB3Iw1q2
JS4XqUEZ4csxDhCEJ9LIW3SS0mYXeUoSE3YM+Te6ssVGB+/SLpWREKg9AKJQyleRQIKypxI6heqH
ZT7eqWaf3uep2n62+mi+owqKl1YxVX7cLISAuRLp3wdVrW7yKRmOZdvlryB9qu9jpeZ3VmWl/17f
LxfuXiwA2J2UO0gL1wBG10QAtagy1bdrTKQMZMjRIGnteEPf9RxLIVU/QamQ68L65OSdHoLZDatm
jnAWqxvdRsVvBCnR9rA6dtFUNxBWzelTTeamS30J9Tld4BEiARtthKYXHgEaUrDKpBaprAef/ozR
NgfHSVqVYKyIP+lZ0vxj6knyBXa0fT+BV93Y/Jd2He8NClQ8Ozyzq9dVk37KtYv1iIWIwXPpOtFB
jHlxp3tjfdsbLbgt+py319f04paDNsehA6uJcpD8VX9EfiNfUy9kTL7Nk/dD9sHu6jGfPwHFLo+l
u+QJ3OAw/G3bc/u1oC9gAuqX5i3k5+qTGU32vOsjtQAl4PYfxqLCYOn6T7y0DiDY4IjQuwejILfl
H7+wWmg38XZgcqSoUSDm2nuBlof4H4zu5oNjLu3GPr80IJuPzhcIce7GVV0gyTwx4mSq+YNeRfjJ
NnPyIYMmaCBZaSeNrw8DGjTXP/LS2QKBKKkiNnnHe/Puj49UOketzWbWfHU2l1es5r7gmTl+uz7I
heeWEPj/D7K6XrIyduuJvpc/t9IhHkLbgqifF5UFypj99N9MIwBZrN7otFJtPF23cGl59UvMqVCe
NYoDSaAYD+z/GXHEhvZaF2/p7p+XGGQdB9oa7AG4WmsykbKYmlLWCdFwohe3tcBTcco6KxB48dxi
bvSLkkd9V4Lvvvn7iYWvAX2JAgeYCDnxf6ye16dL5nQoI4AIhnVq4ITaZ+3wBIGu29goF7+Rc8Cz
JM0k14KfKSAJxebm9zsvmtpvWqGF48OUYihNY7k00MFCRiqIDAypfF2bor91kyaQIl6AvQDEDJj3
ugqZVkk+xi7Jqo7aVRDNCC606lK+NMitHK7P6nlTlLFgpGDhhqwXPuirG7GmV1Zh0aT7i21P0709
pOP0jGLbGPnILjDJeJQDZi7VrFUes8lE+7ztSpLYfNYVEP6G8haas9YfnT4WX2K1NbeEHy9dFQgC
07Gln07mvroqADElmCeHeDxF0MlqLcErZIm7BwyLfkF3WzYChEtPhKR2IfujyvhodaR6AeTEmihh
IXoNz7Ewvgy4uN2EIs+P7tg4e3jn/cbevpSaUCOk7cFCkGd6q28sHSsxBo2rqVxaUf7jZlN8Z7Ze
Mx0AptbgPlOU0+dhUcROJKVi3I1dNpY7JQamuCNTjqv/Yl+QiAKyJKMn+12zvwAeaBW7T/VjZaqU
oxpZWh8Ab26yrwCaHS9oG6fLD31tLOMxjhIIcET1KdMz5ObXVCv0gdwcfPROnbAzAvauRVub98KF
zj3AK4I/C3SfNW+115WCbLlTKeM1uEUkoY4xtjsH14+IvFhWkSp/O1qnSCng7r52tqWtKgZs3DHy
JJm4narF+lII8UFNG+X4tyNxsbIDZPcft6v1K+x5Ydv2UW0jVjAWxyRy0fygUP4jbYby9fpQ57uc
oehJsYxyxPVbGANgMDqjs/3C4cF3E0UN2ExYMSjQD2ZFG4PJmqeNmbw4KMhA2ecDQLeWbmgW04Ek
icscz1JPAcOmEE8NwA08FKwfksKcbr1G3dJHPb8/CFyoY4Ak45Xkijt9OHLsaQy9cfC2S+Cf8gaj
vjKp1hFpn+LoVDjiXZ/aC7E1RFQ6/RIgqMnOzumAaFWNIqO+47fzvHyOi5omO2Cv/BW+cXcAQRw+
aij7HdJWNx7DyZk/ddW89VyecVckdpB6uLTkkUXAdZ4T4x05okVnE2HVmpOhrCV1qqJ0GhAlgNnd
7DS9N+4i4Uzf+yrWn/NFanlZITyinZ7azW+1st3vVpnW/aNVjM0/yDUgqBlb01ztukGZfjWN23iB
l5vuXWJarXEHxUT5fH025WSdnj4+g4op0wlo9qwTrcWz2RsobfmO1ozq0S60xMX/T6+oycf47YH0
nqZAcIVlh0wYSeVX1CjM2+u/4vymoVxA75HSBgrNKMWcLmmr250aGnAE9bSFOGmlyYcOjZGNuOP8
ppH5MJx2CZ6jPLEaZcFislYW1/TVadSqj81Q58relObN9UIavfHoXByNKhhZl5SisVbbFPdSkUW2
Z/oeXqXtHZ2jMX1cdISPfMfu0CO8PoWXhqMIhdgBcq1SZu50ClEAlKQunEOWPnG/225aHkQYJ18r
fdND4sJqISEuXZihanOPrkpePaZ50tDCIYlu458awn1f6ijZiBMuXCtSp5ygm41Bn311rQA+dkFV
Msii1oqB+0KVBRT1Ygg+U7vYtwVqEt+vT+Glm+VkTBm4/hkD6wBB3KF0cOSAQwWqIT6giDQFPWT7
j1Q2o9dl1twUx8lxOqZTrN4P3TT+c/1XXFjIkx+x2jdW2C7mMHMiZ0QpDxkus1ir1y06WdGWJvyl
oVDep38KnIHMdDUU2MGuoKbo+vBXWh25myW8U5aGC0qZlq3agPzLVjcN+Gfgd0Q8MkdcTW5N07D2
8hrchDLkxrGOc+PFtLrFOHpa0WR7L9FRkLX7bBlvdHuEUAusNiz+umVDZU4DhkxeDJ7CXG0rNYzM
lr40ezfr7F8QPYsfJO3TsEsNfdzKiC/tYQ4I6TeYXeoiq8EG2vYlVAoGyxHFGRajfNJGot44Uztf
d2exwZe9tJ447DEWaSnP0mqKzShJ0kFLHaApjqLtUTVwx52WqEkIBHCoflzfqO9FrPWKOnQZKXCR
r4IeOT0uiBgCzhccUdJ1/m2Oo+j9pk8EGK0811+TJZnNHfcVVjuwacrj0BqUXkoAmHk/xB+UcBz2
13/TpRnA3JI4EuICPC+5In+c4AV1xChG5xcSjyk+F1E7+DXNdGjZlna8PtSlWxA5Iqaa3Wx6a7qU
i0tAklMD9ZN0bL+nVNXvamTb4o17XU7iapIp+8v2KlkkuNrVJIfOjEVnCTImtiw8t7FMVn+h6IvQ
Uq8Yxq5VCvV7it/3xlt54bQCwAO2QIoma2qr58SsjLkgDHD9sTbdEtGIuAli4kozwA1viXbzbOMi
o6t19KlvpxwT77F3tI0fcSnI4rrwYOzBxZZE7NPlbJapEmh9eX4dpg7i3IOiLfvWATa8q8WifIyV
okj8yXYibJtBpkTo7VvLuLeSPvmkjsvy75zn1TcwtkygsDW8oE3hONEOR16j8121g2DmzGl9qzTx
CGzFqLHjTVsgnn9/NC0CVinBI60w110RJUmMbmik8s9keHva/5hO5Oryy04bbaP4fH4GMDFhJCAb
tDiJp04nrRuNqRrCPt7TGegfnAQVGrQSc56SuNzYnOcXHEO53GyQ5R0IiqvNqfVOVs9RC3JwEM0x
s6VYs2uUx2zGvRikxhYI5vzMUUWVwTbVUmChawCOQk6FP1Kq+KWHimqEWf3OFekWyOl8AqXXpvTq
JU1ExkP+ij8ukWZJyrzrIYkoqC1TKs548SlRPRl17/31tmAoqgDw8GUKtQaoedPgYoM20RitQLS0
tRCAWKRCiWtUwfX76uJXyYGYPrAaa3h+OBgYiHszNKfQDoO8qBofhT71oNdIm10f6nxbIKP3nvfC
eqIPYpxOYCqgVaZxpvi6niPjl3rWfEiUcAax5DwXqvn7+nBnOrSknSpAYYJF6utQi1bXhIrAMepl
wPyWjOtkR1sFadI+xI8VDwFUMdF4V3vZFoyh/0Jeaz2x63tL/eaivIrNimPM/c7rWquB/JSK8YmW
wqgf0UHDluf/cnZeO3IjVxh+IgLM4ZZkh8kaZemG2LVWzDnz6f3VXKnZRBMj2AsbEFbVVaxwwh/c
pazxvtn5ydddQroAJF405kWvcF2gDwgkexoikjcFpfnJbKbpU1rGk1v3GBLy0wY/dKzybCbavYpI
8lMYo1B6+zdcX/GCIoAGEe8XaewaURbNxqhTXUKNeDQxpiwFQj2q1WPS5CVlsEq9s7h2D8hvJ49Z
C5nq9vAbbRvGp7TE/ImPQCZf7hIrwsweGCgi/aktIGCwc7wEWfxfqiZh+YBIa+vmYVL+iGal+Rjp
S3ykrDv8wlOgAeWu9ScjUpxjmQ1DcEgcjPRu/8Drl5ffB9gGBTnyxqtO5ltJLpEtiR6eYx/0NEjJ
C5QIl6KoPyE2MftKmzc7g4oQ7fK5p3emIBXOZ+EIrTt2Wdw2+KKjiUyWZXwLqrLkfWoGX62szp9l
c7nr43j2EmmIdgD3W/eD0K5AXZFGFSHr5eeoIQOD18zQqFUUlA0S1fKdPLDvNaPYK55sDCUa0wSq
6G6J3Xc5lBSpcTHrrCwkZ2I1a0yBak3lOPlj2eR7+2zjqDEYERosTMx1nNU+w6E55h8ejVC1ZvtH
XJWdT5uy9+V+lpNDpmbhb1RznOA46mhTwQg3HDeaij3Jpq1ZCyFC2AzMntv+ctaOsqRYrMEzxYYu
Dj1HmRTcIKPAemhtIz/d3rxbg7F5aSUhYkOWvhqsbC0l6Ps89J2st7DykzHscQf8VUHjITi/h3rY
Gk5cZZxlgU9dt1SGUpXrsoGtUTsjUBgpK7/nMpBcRCq6b++fGXcGwT1lN2KcVZJDCbcPHYAvnqST
s2a6lZ+TNsaCY0KR9C+Gov0ntK4Ewli9/GJBO1YoXGmBF06Jg9XEooVemwz5f1Ji7r2ZWytI/8WE
x4ukFdJel2NBau9yTGEDT9fDofcLCOXNCS1nbBFzO+/enyhRqQXJjEAbIDT2yeVwqVbzwUYp8FQc
3J4ic0y9MkNknMhYC3eWcet9VgGiCrweJSpYQ5eDxSqiPH0bB16iU8l44D3svgaGKX3SKqX4vQRp
3aLYU+vPpKoWlXKEbXGSU+wKRZtl+l+Pj0HADRhOKKYTTGASY2rpS4/S/K/bH3zzlwpuso3QFre+
vjo2+LrNEQok4tjkFToGmQ0XWwqq7pDUlv6RCK5X3HCJqpeqlqPZn1FhPEi9Mrhx0PbPRoyyZYzp
Mzc0/okHvB+Xs0UZYw9QsPF2c6z5D7A5ZH/WhKWwReWsmA2CudCSDq2TWo/wHxzEMkbtQPlT99ES
xN+5HlrDzVpII7cXaiPCg3+L8BoHnpVa0wDCOB8dPQHQV7R5f2x6aQD5zrMYTNMztJH36nER4IFG
5VmC6we3cJ1nNMZM3dbh6sSi+F5FK8rDFJwQqc3GkzK9XxREDCcGwq+DcdePcL7IajvKWCAmXRcf
G+pnBzgP0Z0z4VBQa2lV4HVg9J+XIau+hZZT3EXtYN41w2Lt5AfiGK7CAUCViAJTHgfxd4WrRjug
R/Ra8rRBXe6F3y0KtXp7vv01N3YTST73NqEzB3WtUUDsIzlhoEZ+j3/jOV2i8IOUjA5SlHnl5QAF
jx0/2p07FMNipX+vMwNfFxlOIh7xVtEiX10PhSb1tjYDutEqVTnmmHJgKa2gKNdEum/UhuzaSI7s
hAUb9y3cLfrdbzA1pn15J3XKJFR9SF1rJbAOoENTH6M86xCM+/ffRgSCGAGVTzCKnJZ1qajhEnc4
iZGvLM0Se2A/zK96PU73jS5HB9VJp0d9ihcXmWLKAmMKraEL4z29h40Zk/GbpM42gSUl0MsZx61T
o9hnhn68jMqpKwkoKZxk//YEans3vsjwVvtWF6oaQFjo9ctrNesYCyiLjn4EJy4r7yr6yJ8bU+pO
RZxm5yFv6+9Z2jniYS2wJofAe6c3FUyRzAj+6Wso0VMH3WQn4dm4tODsCZyD+EkU0y4XoAHkoGsJ
AArJiX9rLegSLYzsg5kPyal02mnnjtxab/IbMlNKsrBCVgH1UusgICsVY5apoPU74j3C/VxDgolo
jf7F3Ch5gryi7ktzZjUYNdUWxfqewcpWJnOdnEcnS+y7soBf6zVat+wMuJW+UR0BYW7Q4+JuWm0n
YDVSbqDo4Y9apJyGTrNOFqxWPzCCE+ZDL2BgTeHikd2FBCBuhePoS9sMit8iy3afaGhVDmGFeN+o
/7h9nW0tPHkMpCV6moSkq0c8wUF1tlMt9ku5tI/JYn5r0GTz2z4Idz6xmON6m6NXTLSGtQwAdnEM
/qgUUVWUF8vgEqEm/WJGXf5vh8MvBYWye3QKxXw1LNj+jiVlH949RRoYVMCg+fDV12c5kEw9CIIi
9KUCWbxpWrAHaGNY99rwF5EiKHpAKjRnBTl6tZrAjpy+q+rQL4diORmYsz+YEcSltC32xAM2Xjvq
UxpH863tt67ezwFq/LmYlR0qwZMWhdpTWS7R+1Mj9LqFZCLlF4CxqwnBDoqy2phDv4iHEFOqpnfq
QzJiP9/G8l6XYOPO4Vjy+VlBugTr0FcbOlA6MZELlWvj0ckHXrS5mGI3rp2h8QNJ73Z2/9aIxAzC
qVYw59eU4bSYcrXQuObnugxOVrXUPnTG35GphQ/ghvZoH1vDkfShqiHsbbAtvjwCTSgvQ20Zod/W
teR3taIfuIc6N1oi+0va2vFffD2RRaB6AB0K0sPleAtiPkFb6qFvjkS5aUAFxpxxrMfy6y+SWlCY
mJ7KBIKk7KuNUtR4GA66sOuqq8WPg7LxrDw2XgMep/dHI+yRN09driwovZezspYOylWhZcgXq4sb
Br10lkP8HyL8gt5f56G8xGDCugasxWqoOo4dq1j0zJ/Hun3R1Ny8x9V2fEwWadx5IzYuYtoCJkkt
dADeptUTkdd2DrY+Tn01qtANSDskmPS6KWo3HYZpZwnF717dxYJxIexx4R9cIS21obcXi8aYnxpy
/RVUS/3Qhrv6JuIdvRoF/Sqq2girXPHwADXRkIqb1G8heJ7mxMYuo0bOalxsHLBglbtWo6DEmk75
p6ix3mtcSKgM+U9Q2MTeV9Z+iTWfs3KSMfVnMxpPoFZf+yDOPyMA2t2VUxLs7JVrFU/UB6iq6xbD
kfCtAdATvYhMU+rET/OG4MLsAp3asBmM/hQ4+VNHPfEsdYV16PW4fgFDWHxqAeA9hoWux16Z19o/
ujHG/7v9+m18aqp5mEkBlKCgt379lEJ1Gi0vE3+JBxlMogS9JEr3qCwbjzvbiO42MHpEJtYtu2Am
iOqxLOFTz8BDge5jh6mSlKBvsaTmaRot88EciWjsyar3CsEbZ4c6GpcBqRHV4HVoASNkBiKRZn6W
zcl/hSWFj+FYm/exXewU1LbmScsc1BWFBCRJVtec2ltDwYcGgVE05j15SXpHLCAfqNlrhxG9/sfA
6JITQYB+vv0dN94O3l/6NgrlFgBoYg3+CJ/6NpIrI2GO9DHj351htIdx1gY8ho26Pff5uIcA25oq
FWfKO8wAMr348z8G7KLFhHcEwjnt5eFI33dw2ySGHhdlOJ0mtf0aDEvlqmhdv/7FVOGoKUSlwJnW
mHeSnRglHhZZRyTCRcZ6/NLa889ZnqaTXTjW3e3htnYPZQO6wOTWgkuwmugM5EdPJuQBBqP4PjVG
6FFuxo8r6tTft4fa+ojCrZtQQ0Q4axXRqkAusFjkzFfHwoRjVij/FF2WfxgUOqiamTk7KK3rw0+V
jfIMxCoK+jxgl1OLm6Vph1TC6zBeUg9nnfK5HZY9dc/rBbwcZRVmYJ+XFmWGGkGjZsqXoSiorSlF
92EaaRm8dwG5YkC58aLwoUiXLyekSM3cRtkiYKOR9Qml1p/SUppnB9T6Q1YMe3jd6xdMdOtpvJC9
ARJelw710VDqVA4L3xZGGSVJauumkNSe5WlpUH7Bt9g1RpG7Tfg/8pylcbMTF1xvGX6CQ22APj7A
yjcc3h/HsAqw/JERBPJBuNmtrxZ69dmY2v4+0BzplKFQ826BRixyhGiG6L1A+VhHqUOh02exGVGm
m3ZIq1g5LXbk0IDS96QQtnYOg2GaTOMbCIaY/B+Ta/Wqob5TFz7iMx19ZvoVTzDvmt7NAsPZwXps
HQbUDkQyg58WidPlYCDBOjt0RgQRdQiv9IMKF5/VeC8MEE/AZdQjZiTiOG4v2nar05AipYh2D2pf
cd3q1KbMwc3MwaQ9vah+ok3OcZ7V7FCp3Xyyo4Buf6AG/90+Jtd3N68AfTwADBQqr3SXZCuN7NJW
c38oB8fVRjKpAijIHab0iRfo03zHpp99ec6HnSLs1nYVitgEVyQdQHguFxnf+MUKKu6CLrXnZyOZ
f2eGOuQuMqOmh/HJeLg9U5EyrVcbHQQhscPjD7jucrwkA6McyownW8uvUVn03i2LsXicos7yEGKu
3D7qoh2q6NbyCgzKm9kdtOXVoCXiJHXWxYXv6HSF2oBwCkkEBFdyI33qeyU9pbETf1WkPnx//ddC
NEDoDKMKJcqxl/Mt4qqjRYQwrFT1kadJRfs8R3gDdShF+VlhlJ5pJvNOmrzBCeIxptNON4QtRT30
clSpsCtzcBDJpDiLYlLhSJnuxZmp/eSKCLtDCICkuJNQDu3cxgqwEsIpuwGPPAix1XZU98BNYhut
PjtwEIzSBEMZwN96GQgC+0RGy28xGsWtU2u5R1Yf7Sq1C37f3mGbk3d0en8INcC8WUO4jSpsDR1f
Ez9LzdGvkjyt3AjhgsolkuVBNeLhsRyj5RuIc6IwEsbhdTbC/lTriePt/JiN20X0dnj5HLoPGJ1e
fok57XLKaGhZ51aEgGK35D8G8SsmJYjPNg7SRN12fmegQOKXjpoeG1PfY5VsXKQiwwGeTJFLxE2X
v0HpAiTLJX4DaIERQ4QBl/S2PL9/pvgnMdCbcSzSdZejcFvmUpCS5ocEf/JTHRnjk27PDroFTco6
EydHpWsQiDaPkhlHX4MsaUakV3TyzNu/ZSMMoNUs/DxYeLgQq0WfEmnGwD1M/UVpq/t+VO1zquTj
fVECEZO0QLsvuyHzUHrov0xwlXeum+vNDjKRhjANEUIAyjmXKzHHOkbVA3JWy5yDhcYS0Js0KXKH
Xmr82zO9vk7fSCV0XnCIQnlO/PmfD3LWV1OMra4Hks+ByatUX4cqnf2gnvI7CdeWb/pkytn7dzX1
HBQwIEKTsvN/L4ftykaZMG1w8Evp1HMLt8dPIaQ/Qd4afQxdudoWU/0Ev+I8j3b5oExtvvMbrr4x
C2uKthovJ2CQN3GvP2YuZW2bdZoyerMSAytLY0Ch6AGUGXypQbJcxV6Mj1E5xx2F+mYqDpRfs7t3
rj6/gTY1rUvSEBLa1YceJeAVKtgeJAiM8D6du/Jk6XVyiBLJeh37zHGdeddM9erFfhuUviziB0Jm
cJX+tErbhUNVIWQolRVaJ1F/Diq9P7Rz/k0Kg+F0e47XZRIxnlDagVYIqmIdwsPQHjSknUeENXPn
a5mZ1X3jRO19tSyzr6EGde4cc7wnYLA+NH0SvOKDapz7zukfy0nWftZhNxs7H//qQRf1RIB1tOhF
3LIGRXKdpKgtNiPQUsk+FmWlYiVfdJ7eZJNrOOnopRaiZOqADevt5bg622Jk5B/e6jME66udb+D6
6fQgBLwuc8JD3dSND30+8War2cMwbk5SFGiFJ48Y8/KQ5XSIdcz1Bs8yG+kZ+UXZhcyrnJs8qY6j
40jHRq0bV6bbuxMTb47MkCKfJ8pfC8845lJITsUkbWOAttdMtfJUgBr7d1aX8lQqdvOKiWUTYO4u
aztR/9YCi28LRoF+Lm/J5azVtuoas2Rs4peh8cpY0/7Xzwnd61J30r1O39X9SVLKA4FTGKQdwImr
E4y0wlS0E0wKO6/y0zJEADFjjHU/jWM7nkotr1+tucck8/Yu2hyW2ITMgzb9lZwmGvKa00zpAIU2
X06BNppntZgwc02W+OC8GbXkcbOzdTe+KsKO6ACDRgCGtb4xwV+TSJqIGLZpk2C33PQ+1vWaW0PL
glUwBL80awzvuiUZjrenu/FNoZGgZ/um1AIv/PKb0iJXBhgE6NgWcnEH4z99sbUx+0+pFHVn627c
jtRyeQ9hr4gO0erQpHOtdUS7g0cIiDbNgO0SNhtV+5j1mv5UlGHz5fbctj4lcrkUfolvBbD1cm6q
GqKH09YDbpiRfgiTObvLNAc9DbloDnEToBg4xcV7mV5s2ze0AyUwboj1ncx9bCvA+AeQWNF0DJCZ
ux+rNnyA8R39xbejEwtLB41ZmjerCo7McpocxMFrkEE9xUkjP9ljk3ux3Qc/bi/l21pdZAliWtDJ
TCq1tErXVemuNTB3sMLBkxKlf+mlNAE1y5tieJBanchFWDFujrOu9KZbS07wwwmH9GOmO8HoJmHS
w0CrU2gogabOPiKb2QdNUiXDK0Y5su67rLUcX8oC/btDSP6UFFn4s0bzHwfAji6DO1MGfjeYjHos
QSgnDr4nD9XqOlPStpKjweEq7RP9sde69tQ6Q3poFad9ABa+17V/s6hYraGQVBabQpz0NdbSVOZw
0WpCzgY0hY01CN7x/1E0yww3yYIxvF+6Mf1hsZLLeSjyPH9N6jkbfYqniGr2VhB/sIcgd1xDLZD2
oATbzd+mbJrQsTCQMnaXfhk+ZYMy7kTNGycXHIngUHJ+uYlXK0UbNjOjQJo8EjY45zjRhb+a3qhx
poydKHTR8oitnUThKjPi67CvqdGTKxKzi9/0RxCp4DfWjK2CZVo1V6+h4/zbqaW6s623BsHKlYq8
UBCg1nI5SN4usdK1KiFDlPVuVOgmZJgiPdw+PBv3EFVP8G0gGQA1rYFmS1XZsdxJxKLKsJz5pMOd
vnRCPSCcz0uOhnkaOc7Ok7JxsWs0cCgHCrde0oHLqSX63Dn5QhyWNk3xe5iXaDkGkqXRb0ABbifo
25ohIDq0bdgnRL+rKo48LK2WhET8VRVjm5bPevXaITz3rUH6Ed2LpDnaTWi+3l7XjVeTejKYdhrK
KIau0V5JOypjCZ3Em0q567ywMOPXZEb+ccCcF4mzzEgfZT2Nn7JulHa+6dbyguIDvgihlwrfanuC
1ouVwuHyEF3BQ9/Mcnii59EughAojTuPytY+ZYMKlj04/it6RiE7E5ilaPKsojB/8M1V1ZUTc6/i
uDUp4TwLMwZ4L+zsyz2zOE7dGPTjPdzwZsyWq/ZhmCrtHrENJB1vf7ytsYTsu0WPl9rmukk/8TrL
cw/MuafG5RvRRLjTKnLzmKRN+xdnQajL83AR61hr6Y4CyUhwjRgQNArq4QHbw5vp9N7PspLsnISN
L0U6xqVN91ZgL1fHrh+XER1SToImI0DeVnrwkBZNtbMfNi5kCog4gsCnE7A78Sv+uBw1vei0fB7Z
fXVEJ2OsFIvuodHlrjFEZX0/Z6a5E/xf1+5w6gMPTISKgiG18NUjQOmk5kmyB3TWqlg6cLrl/6BM
6U/oOM2/8fIDX6EkbQXKwply2U/jMD/JtdSqsOFKxKbevX9E9gvRRNysBJaXSxDlIUCrIuHqpozi
JtNsgQ3oy9OIHsrO1De2KsgtXj6SLgrja1JyMk5qQp1jwNK3NE9G25lf+jrRoMql2c5QG1eaQZVO
p7PJYQdycTkrk7Jb3/RYEgHh149On//qFGN8lix1ejGWVD7bNb4FaOxqH969nHSohWAIloJCzuNy
4LhjGQONORrGHD2HWaURTsRjlblyrs07IhtbC0o+IxTleTRQJrwcrLegJfczUguF1aZf0gTysyxp
xiMw3eTu9rw2TorQtSNopSwDPm01lF4bZiVjSABHUxqf51ZRj2/o0ZYd7mvNuIdL23gJGc8SDSuE
YUGDXk4tddTWqRQDjduiH44hFTJXGuovphJpZytzprtC3vXdEidvFVdyrfHtCJcwTVwDT01JRsA0
HnpvNvQ0d0N6hK2rz475HKLpUbmlNuTfMv5d0w2ruvys2mm559u48UmptgEd4aRA6rTExv7jRuqd
QIG6xzqHRpr/L9Kl9OMsO/OTaXfxXuC+tcYUvehx0ltF/mm1xmZj2HGoR+R1GJjf9dpkHKBIDU8J
rty+EJsD0J3t6YVvLfKfg642UqckyhKaJECVWeAYtljzXbaEsIyj1MK1PIkfJLP4lZP8CrW3v3jB
aITSb6VzjTDNVSqbykYbidER99H9clSqI3R7CafYoj3ePjFbXxLWB10JsmaeltWXbPQwpJbE6k7R
MJ+Vgrwrg4Xid4mp7Az1RqBZ71yhpkXPGo7AVcCB50/RdKgPetZgtoelqZKHRVKTh0aJ0p+lhXaB
6yR1/bHuVc9I+nNf5Wbt5noTw2HIjJMI3omgF/MXTghLQs7dG/9EPZqqt9dEfNz174SKJxhHgs9p
rt4+e1pUExg32ndzIf2ypmhSXVyB649tBf0b7RHl0+0BNz4CbAmuLD4ES7MOI8CMF12acJxgpmFV
aWftU05N+Wg14fLtL4aC2ySgSbRk1gYG2ki9rxnkHsXqRvqoFSk4qHTOubfqQdtJJDeeNx4XkPus
IgHSOuWmXVDnhTH3Xm2jPy1pNBxbzvnnvkgkFDGL6lwBpnSbCYO+27PciMsYmahMqPBQv1zFZerc
UvA2pt7LNFM6Y39qeg4Egp19ci3lBCiCmoKAeziC9Suurj+uwboi01h0NrSUq/m92aQfLKseD6Md
Sgc9lIKP4+Ak7iTDdworHalHq9jzbtrcOsKjSqhrigrq5U9wZk1vWQheA5lTq4e27ks2KS64wdm/
vaibQ4kaP5IaELjXVlhtKEOTSmx2qTPbZ9wEUjQ8U+XIrfJucIJYWNr0sIiEgPYaSWPLYRYtNAU9
p7KCQzxQLuoiNTyFUdd7Hfkz0uLlHpXmmpf5NirAaMQNhcPkatcskSnnUaH13oCW+nHJrfSA7ODy
bKNGd6Z5bM3HqtTrY2onGvaKZVYCxg2Gx0DOxqOmJuNpkEaU+aywjw4ZOA6/AF2wJyy78R6KwFx0
nPgfDtblF68bO0zCTOFUteHw0sdzwjNROvfwApNPCDE6vkmn8Xz722+8h3T5SKiI4DhPa7SIjk4C
UCq2WdNPwx18k+ZHmizzk7wsyWno89Rw1aAPHpMGGQEp6tU9H/GtWXPKBGpdo865fqempKOsExH1
aNJkn7LWnh6akBwv1OPeryW8NhZVynYwOVvXiNgHKBVQk2IvXi513KmtWlKe9wajtJ9C/ErcPhz3
3EK2zhU9d6pF4iahPnk5yqSrFcLhXFZ6XbcHpSqK/9V5+1+Q1N1OInktpiVQXGQbdDyEQssagNAH
7BmIeb1XtYHtIi4pvVRF9900u+JZlcKC3qWu+nIozWi9FmD25bLFFb7WH4s0j37c3lOb8xYYQVEo
o/+yCj3KYYyGVBXPgxF0R62T/kV1dvhMA6Tc6UVsbB6eIAOlDSqtgJBXR6ZoU5XYPOi81Cnl0G2L
Xror1KTVXTTMl5e4KbVXTC72wGQbExQoemqAeNwghrOa4JI4/VAude9NlOd+KkFtu5PRmS9TPu2y
37emiKY8iFXqzYgWrGKWCFn/gHuYzKeX9WNVRdMXxEwoTKij2QuSq+VbddEG7ti1HcZXKB8e09iq
78CfFydHL+fJtYsk0Q+D3jt3TkwHyg+lUjqMRj39xZYHXgdtTmDrydzFbP54OKtMaap4dDBDjijC
Zk4U+1kSJI/m0Oxxo7Y+gs59QZXrrUkv/vyPoSZpLnuprliYGtJcPFXBv1FfxQ+mVVo722zjuhA5
rogI2NRX8ltNHEt5yHB0TVgxpzXzgxJ06ufbx2YjOgXqIBSGAbMD3xN//seE6nnEGbPHSLqT1Rmx
3zF3HjNg8z+qqbOfEyltft8ecGsFSb4Ew4ygCWbx5YD6bDTjXGqcHnThzrrefVYkCa+buN2TYtuc
GhVC+DzYO1NkWY0UZVVdj4yEvhrBIeQ1Lw4D9IoyebrrkyLaedW2qlwiOhRxMBUDnB0uB5wjPVSt
mrWkwxIAeJSjbxMKlveaPuDc0ACtOeDsIH+Xe0N7TPtAepZ4fc9DWvfy+ytcxP4Eq4JeRDq2+qxt
PTYDno5oG45N/ZIFuebXONlHrtkne37GW1/UBptNbA4nA0H+y2kDmtdIaVnnKg+j3EN7wLhvS4QT
XU1Kp4+3t8/WzUSNgJo9oBXw7qsi1yQ1mbTQvPJKhKB+xGmffq8BpbyWcLY6fzSXuXBVunA7r8vW
YXQUFOBF2QAG5urT6lbL32zonZdPAT6yXRocpb6Uj7cntxEXCVM2oC9Mj+7A6mxocW+ZccMoidON
fjAmsgudDyLynBseBNP0Meiy+HEscacOjGGvDrM9PI0JsnfajOvoXwonKUDai7sghxldTEYF6W3W
DtrSdXeL1S33naF1J2dyJPq0erBzfq4/LaBOTg2BOiC7KyGTZpzqpNOBE6TKsvyYhsw+BKj1JX45
OVSG88AaJXcoLXnnCrzev2Q7/JdyMFEZeN7L/VvYZlkWUTR6mOxQoplz+UNrNi+NwVG9/X3fIqLL
WgANQ04lCRZIQip9l0PNUjZpSUt9BMvaxjiMqFh8UGLsVt1obtIfcmOqp0C1pJ/TkhQvtDHVeydO
ogdRA/9eKYP0iPSt/amQgz2pva3Fp/WA/CjpmKiPXf4yMCSFllpBT6kkgO3TyhguNdg9lzhQtREG
kbbhxu2yh/i63nIcZkqrAmrHDbI2oO0wt7Z0PL88x0nz2i0Xewak3prtDzCHiukhs5CctKEafkYL
WpnHVFswo7r9Va7fCX4DclMUyLgtrxpkS95WFmy4wYvKoT61cjY8x2FXfVVpXH+mT/NuGQ9R5OTf
g54H7g4K/uVSL1ZUqnZMmXfMKTthcJT6UYOzGcgWc+dIbWxtZgS+A9QXu22N0OlRS7aajL874zn2
6mgIwbPYJlJNxR5BZnMoxNHg3ZPbUaG/nJWUdIVZ65SCZCd6Lm3hqJQ7SvFgqv2uHeHmWFxT4IHQ
IyZ0uRxLHawsLCpSayolSvMwGWPlnMsUU3vZKeav794eMHMFoxQQNP3a1cmIIieWB4fBqhoPhCDS
nxNtCWI/Gq3cV+Yx3aMgX781qOlRziLIxKeTx+BydrwCsYYZMYVNABzPsBxBeFfcBLentXHgxYYX
egJ0NQFnXI6iN6lkdBPpxIwo8ORHNroXbhXV6XmeLOdzbDbqIamCcq/dvzk7E0wD8Qkx+1WxP1TN
GSNrLppAskfPicv4BIZD3oNZbu0RrlhKdlxq4B3F7/gjsJV76DhUjinwaA0o2hYQb47shxdTevNv
L+XmUOJvQ9NTxH+rodIqC5KRrpSnVXLoESUp9/kw/E/vC3unBrpRI0Srji4JCTcnjYD9clYS+hCi
iMhlYbe11+ht+assFtvPaj29KxfJfNQ7/WM4jMq/SRwv33BG2iPjbX1AghTOBKoX3M+r2aKKbXQO
Sn1eBIvKC81lOaLUneys6cbDQIuPDoKF9hqNqdURxxEtL5ssB8E5RwvPwBjcDcacH7TS7p+62mkx
6+uow6Lafao1Z89haOuTghylNQwGnfL2Kt7TqkaLjIFmTb/EyXGS0tpHF4DWqjl1h/fvHoCbgOZF
7METdPlJ22iS7LwoMaEuEsNr6znxBwO7v0mv300p5G8n+qAPBA2d+2z16cKOznMtA/pDdb39Vx7a
6osTJfldBDRsZ6duLCC7A9Kbjq0LdKXV9ZLPnV5IS0WfjSzE1/OoPkiTNbr52Drvf79RWTMJzlEf
5U5bbZVRDgbkUagmygsvQKx2A/raQv/Wpt4WelWKicztT7ZR+RK0H9RKEFwD2LjGMzS5kQ2yeFeL
BFszN8+W0vjQS+OoHMp2qv9ndnrcAR7vCwPaX2K91rmlQK9sA+tlSrENOYRmofT/7PysjaMJWBUG
niN48TQrLrdSMhmhZNrcDlkx1UdpNNP62HcjrmxcGtV/pgGcxIOAGKlf22g0n1IsmXovyaLiWU9w
OHicjMiiOZjl8qdOm9JqJxzZONSiboIoPD0O4pHVqUIoZzLkOKF6AhjaNykQeejC6wenTl/iGpdF
ninlPMx1TwFc03caLFtbUlV1LJuo/GpAbC9Xp7QMMnKTCVcR3rPg0KWHOFT+lXtT2an0bo2kCaQL
cCsoBc7qnCVOFko1SRp7D7v4sqTsCeom8oxlGnfuyY1nXCSLLKvg7gKIuJyURrQVIfREMBnV80PV
hDNhbGMDvYi18FSrM87bNVX02ztN/K2rPAb3HZ3HlQePnGEVE1kUVVsIbgNqZPHojeqU/TCNstgB
tGxsF0axBCaQixGCxuXcsCdSkkEH0KJgkOvnS6c+RG2q/eMkiXWUOj06Ilpl+rETqm4pt/rH25N8
wwCuZ6k43CygMUQdbrVh4sHRM0j1g9cNOGCf1QBCjqfNQTBDtFOiwAtqiDEHq68k/RBEZTe5uE60
/yUwe+Hb9vLPuojqU4kH0XEIguhuRPn1SyulsXkI01Fvj9oYqZIbZ1FLfWjkGj3EZWtWx5lqGDxC
Ixuze8uQikOmhU65M7/rbJQQQmDcRbmBcsq63JDi9tWZREbYmDlf42o4OYEpGrgiHXUkh85UjknU
PENHykFiKeKqQy//ex6br0WH/p3Rvd5e8qvdLHYUqmpvPH+CqdWrkRhDGtMypJQUzsZDhxpU6sq1
LT+E1J2OVmdDpSbg29PYEB/y4kO/DUsLjGiG4vpaGrSy8CHLeDi8cHYccnOnPeotQNclmC0AoWm7
835c3Q9vBwcwCWMBk1gf2pyyVYWWOQXr2nJOVT2M5yzoc6+z1WknzN8aCrqaEBCxibnX4A+S2wRg
Os0KYd3sd4bekEz0M97Tyh7qWtze61UECkBfjwRQgEAvj2tfqEYb5wN0LbsJSqhanf5PnirBN0iZ
rY9XJqqKSTI99/Oi70Qbm0OjfiogLkAR1q1zzRjLRNZHPuBiRujeqrprV8lwsqcxfJyEdHVeN5nb
TtW7/Yj4lBDs+YeqL/Ne3VGp1GJy0oIgTiDOuV2mLmiDm+MhyJo9aeetXaqCDIWfiYIQ3PPL9U21
xkgMZ+5wvWwzl0Li7E8OEpy5YWT+MpjqTn9vczxKuiajEYSvO2pUIvnItAE8WZbkQ56Aba91HSMc
G6tNmnx7dP7N8cgIWUs4ItxHl/Mj4kqmcYmFxXs6fuz62vFhRZZ3jRkCMGnmPSeQ6w49306zQOWA
zCGfWS+oKpU15fCcCKhDXeMoS5jSHCMJTpOn9ZbxkidmbvuaY/W8O44UvpSy3o0f5KhfWP8kGke3
aLXCdu20t7FAKKBq8ofqJ/j3xrszEvFjEbt/M/UlH16tDrnnpKBTQd+E5/7gTHbyHMRkzSS22ffb
t/B1lslYAIdI0FH3JtFcneRwjIt8qSQ6J5IsfefMVt9TfdHPVj8r/3ZNAQNWyRu6XlwCH3XJXv5T
5Ka3d+K1rf1AUs1uoPyCaM4q1w1meAgJsumenAWLn0bx/KR3qvlNDuL4e2XL2dfb094aD38W0MnC
QwgVrcv9h3RjBpmtofzda/3LFKQdWvfL0OJ6EySp38XVHgzhKoxinbmwIAtqVFwpdV6OWIdppVhN
zY3ZltJnaJDKaxQFO1HU1rRQNgXjyRcVTevLQfBrWZbRqjpvdGbzvq3zT0kLBM1IJRKAaVDPt1dx
68H5czjxc/6ouygKeFLZLjsP5f7cj2LV8SJkXf22TczD7aE2Z0bBQ6CVNLqXq2jh/5ydx5LcRrOF
nwgR8ChsgbbjKA6ttEHQCd5UoWCf/n7Q3XB6OqaDv7QUxeoqlMk8efIcMdRjUFOAjg2hlgcwSfN9
Szj+tSOeayNj4QqO/nxE0IBNgYILEbrMy8mZSegn5PE6FkJOp1DoPgKj8KMm9fy9Da3wxhF43TrH
DkFckcgPzggZ7sUU6WfzvNnhTc3G2cn2nu6d9zaYjn+gyq0+GFOnC6zT5JzvMWVe8j0RThpEnmr0
J0zrliBCd8Kq4owCvHfm+qBjvrHtMYvaqvOdKDcr668i6yFCeZVdngu83txodOri5+TiIRyNSFfa
N77btS0CTsYdhp7/Jsb+chV7PozfeqxiGKzYRgPnHrRTmseQcvONROXaFgGzBcoxUVkEjXg5VCCa
Lmg8SlrNXC57NdbedwCyMp58z0AF2L6V4V6b2tbYQ2Wbe4QM8OV4mbk6uZWsjGcDbjbG4MQamZCj
6ya39uK1oRBegTyHAh49zhdDWWnlAjpS4g2qJEefeZIPxbLQCNM3+Y189kp4BahALklTM6TSy0r6
6Bn+6C7ZEA8YnP9KULNvo85dxtg3DXkH97LeT53Z7iZvkOmNI3dlmuTsEOIdqiWcvYs7UvWizNuu
ATOw6y7ypadPJTTJKLCm8vD26b461MYShBdOMerS4yWwFuXIhmAjz9N/R906B7sbRspRU3FjpO3b
XITKdDHjWkPlC1nMS3ixKzPasU0e2LQx2n2xdf67XnfLFODafDzuDWBUXrNXaQb3b0hnNvPRHtql
USbV9FVqexrJNbvq+58vHs8YdVtYZ5CjLr7TEvamh2XcEKNxl8fGMPV3Ff4IT4h7W5/eHmr7q16t
3tadyB1CP8Jlm/SMZaJfVMArVohNpG234dFZx+FQlpMXoz9tAU1Pf4wybtLEQIzEIyASpFIvTzYS
vmrtBgaF25I8DDwDCN9O9mFJ6DMdIZ7dSNyuTZKUjVyGvb/lNS/HszOaXAJkpuLB13I/ucP0jBu4
e2I7BQ19VKo95+jv3kikrtyXmzo3dwoP3FacfDnqOru9BxDHeyNVsK+aSZxDhGeweEZRDyLquH/7
U17bolROKELxfAMLXuyassjTFlnpPm6HtdmXwWCeWmP6AZH7VkHhynrSsU3BFRcjMMDLhvetyqD7
wOh552A1Z0lnfyndCvH31jRpFQhMZWD5qW33n7dneOXu3LRvt/4hRqfU9nJFuUwTqbYYb1bOvBOF
4UXWXLWPbe2um3mAExWtl1HAqeWN/O21xAtqp6Sl2zMExPPK0UBhjhOqAYNTX+n2uaQFWoI4jNM7
PYJA44LixEFh1odi0O3OXpV+34cTYvfoR//oFlPtU6No/weshSuJn4UmwPacXKxH58zO4LUkzNBf
pr3hSfucOk4SNaFezn7qmce31/81K2tbhZB/CaJoUriMEh0lMjBnsAHLAKaPe6MlQCrtOhcnYxzW
Z2tpevcwFGF6Bz7bWrvJKMcidrtF/TuKkdjh7R90ZcvzezjVqNduIcL2338PkGUuUtvk92TzQPjY
NR7Or/bfQBX/Q3y8aQZQIt/MZeEcvBzJgc0N1lIAGCBakR1XSXYZLYGjoXR6dfZUhE51i/Z+5QKh
KgloQGM88fFl8Tqwaq+jSa6PaZSVh3HAe2jZtJdrHqrntUIY7e3VvDoeb+hWiOHZvmx6RHjTTxdh
93Ewt/4/Ws9drI3KpuCRUlOY6z9W4mc3bSKHwNGIg7xi4QqdyaHSXo/Ei5tE7tSbsQPWc7S18b8M
xWUe4sOydS5cPnPGGlSZJ62eziSHEmgh88d5CX+64ZQ+//kiEh4jGM8jB869LfJvW9JO1mpS2KMj
MuBnJ69HuBE36q+G3+MqpckF3h7u2gngItx60iFmwuN4OVyObuPSk1fEc+oNEd01Yey2uY786SY8
dyXQ4lNtDAcCIOSALo7AoEKPfuYMQFm4PXbPuXVC3V3duGmvbcKNbAmjC/YUL8zLCXVrjieeRcXP
bmznnTSwL7EhlEVB15oRVd3mRjx+9U4jfoQLDsd/6019OWCYe31RCU4ZzSwNdwigYN7qcG8oK9+t
5TQcFi2MHS1vzaax4keDXffHVAXujV9ybeZbSxaSbRSV4e29/CFaKLolbN5vSzRlLFe8ye0uUNFM
VWonJerYb2+da98T+wuOHguN69nF98wp9Oo853vKKrUOZRp4sQpD/6+3R7m2QTc6GqaAaFIQ9L2c
VU5uYQld6ljhf74HDvvZiVQ+d7A8bqzftehgK4ZiJbpZHl7ySoEV1eQ4xFs++tNxjrn938mk2gfg
jhrwKV/vwxIxGWKH9MPbc7y6khx6rs6NtXVZi/XnEnFhDU6TjbX1pWnzDi4HfTBvj7J9j4tQnVR4
a/Eh/0Bq4yKe1CMsJ78DoqGbwDhR+8//zp2mQx5ymvfO1KMIgODTyaxHM7bmIb8RfF39kBvX7v+H
v9SJV92U+3XIJGun86l8z95fiDeomDa3/PT2TK9+SZ9SC6E6QlX/Cfj8dodadmbYlsHOVOQOu9ZK
zSN7FK1KURDcJKsTU21TBy3WW304V88gcySO3uyEL9NWo8iHlfnjDW6kBQS1xdy5menFGRFevEja
8P+HmW6jwSfc7u+LzKTw5NaXxXhtnVVPYVYnx2XcWj9FXc3lPuld47lYB/28WqK98XT8R2G43FAE
chA2AeyhQW1f/Ldl9rWGtCBS4EVKLct5ks5ooVe3lp9hPpj2mQw0QHDNNrK/pmLIfN7pqtxXY5Yg
JYEnkB/rQpohjQ6QIaOkDPs2mufZnKJeBraxX9ze/CKKcVL4so+Oe2Ptrm1IHwxy4y0iIn7ZxGMs
ttMXGIzGqPcPeyJyK4tmc0XYrEMX/4+7VQhWfh/t4rZc2sJqCnvbk8hvHeaqNCkz53V+l6+BewuP
urYNSf9RnsBiEWupi0dwgvfWTyFog63lGpOF1ScTfdRYVEt7CPsuu3FJX7ta+KJ0xvC48xhe7IR0
rYt6MSjaQpA27h00Is3I9ZfFpJtzGbtYooI37QZryD4XlSd+zItLT+vbR+HaJUqL3YY+Q5mny/7l
bizzLDP8UgGMVZl5v3bK++D79a3+1ddEBL4jadxG4KUZi573l8PYfL0i6QVND222lscc/9OfqZpQ
wTfY+cj++snHusEnCe3lqt7lVpX9ChIhc4pFGF2CEKaUUaZ5rh+Nxkn0Dv3ccYkmw1mHSKh6/acb
Ol3Hwqm7ICp6I0FVzPfmLLINq+6e8t626CSvZFPtJqHlHzNz2BvUUME6gI7QSb8ICAPZlareOiPn
ofbfjSLpaNU1y4PW5o339sr541nf+sQo2tLytH3Q364PuUr8djpQlVJ6boSghXcixEoiu4AV/fbe
eC1QsDE9cf/km4GJvWqmRk2UQEaQ+YdJUTRx0HV0767Io/yTF7bxnuJqEURpgfzqmX6hwfugu9Zn
D3vpVEe552NqsC6F9SgAwVRUmN2QP6heTe/7haU8dCmO0Ddy0ysgyRYRQHLeym70KbxcnhVW8NIX
AL0unIFDvnjdXhh2E/ur3f9c2qzLo65ufe/GrXgtnkUZATRvq+Fv9I+X43ZB5cs8I9VWTuU+Gf3k
7ahvZHXUAovQJowoNJ3901jGoqQlflyMMPKVaPcc8VvmIFe2CMmkDVQD8LbZQ7/8LfDb9RqsoYyR
hXC+59lo7y0p4Lv241LeekuvLDjd4RD2eLtpXLykGAkDyMESI29pIpsHUWonHvsxPZDyIXNZ2fU/
eJkPN77ylRkyKBg39wkR4GVhFYsntF3UCoV2ksiTD4N9dgfTxN5b/w+lns1BGSSA5xrwfns0fj9v
qLvZvVB93LtjvRcdJdSxmu092qi3cJVrS7mdaijJEFBekVtXIWavrsjyRhtBCHgvVdzTtHT0OyjC
HVqD94Gb3Yq9ri3ltoRkC+TPtDS+nN86CT+1MSVDB1JasVsU+uDqAC5A3usbAebVoQjw+IfX4FU/
aDWZuTfmTR9ntZ0d07Bxjjrspl0zNLfofdcIAFRV6U+hHYZGhEuaeZ6bLZV/oIcm56SVtAnH1H+y
/WwvmNhU6Ep6Q4vBdN7NuzCkQm5OZX8jdfhP0vIi1AP1gH73n1gZfNGXa+sGndmNiLDGm966PLR8
1o8AFemnVXUBAv+l4J7sSqNKT6If6W2cza7rolrrSnBjBel9YM3U+oD6/PPUKMJyhdbXp7ev+Sth
D47kBKL/1fJBWV/+yjGTLbIgtooFSsrUc7J17wzOp15Z1V0SeukNgP7KLqBLDkMTkD1igktqaWsu
kFZ88CfYORWO3klLl2WSPnTdat56wLYFvvgAW1scQiBbGziW8i+nRrA3Js4MytDJOfH3zhIMO4rc
DkJfo2xOc4Mde2QlCYbWzmIcC/yQ68g3POPwx0tM29wWI9D1gOnGxUbowG+CfAZeMccFQ2Ic7neZ
nS97LxzUfdvI9PPb411dY/hyWwuOSVni4tLqTBKEeSUpd8LBh1KGBSAwh74bgQT+OB4hlwkd7i0U
G7g/LoLmdl4sW/sOJkZpFZ4wFcHny8rMQy31LYPj17PahmKQTV8QrOZio/aYw2Pd7Kt4MJv54NEd
HJljMhyq5GYv2OszAdQOCYSqIy8pVLWXG2eRQekmbbrhiStK5u6YnSmCZ/vVt2VEWUCe3/5g/0Gh
L3cqC7iJiBI0bUWebe6/PTOIrwYtFTLmBpjvxM0ovPYwGqTi0cgZeVc0LvRr7G1LAhhPu/dt6YZ4
B7gi7ZGYn0gdnAkHjSgJmrrcoxTl3BV1Mv4sRG0fkiTX5U7Ns/XA2uFk2KHH/FeKgke2f3siVy5e
UEoeL3jVlPbJr19OJGmNxTdLQ8Wl606/APDrc4vO3bmp6TmLAkPrfTkb4VFi43sORWJ+AW5X6Y2T
f+37ba4iW68zW+WyezxH06mUWcklY/j23kgD42D2g3ccE9vGz/6m4cKV+A+ZCXA9SI00/BB0vZx2
qDLHMbZbDR9x77GZJ9AERxfGqaswq6yKQ+a700PJzRfrdA52mn1reTflj16HEPwMhPds6ObM/bJ/
wl1wTx00T6yTuhPmMsFwnKtsRKy6J3IHeTyVbnEL5r+y2ESbULEBAKmbXMrCdCRGc9V7Kg6VoOsn
aJeHxMn7pyksy4HW7xF14bd32WuoCrFG+JW00HJkXgUtU2A2bbI5p8nKgAsgzSWuJhtZc0ndKzcM
D5+6ydwFoy0/vj3yFjtfnNNNmwZTE2onFmHhy+8MHDh3UwcAt2SzG3dNWzyK9bYQw9Vh6KniX9IK
RGFeDiOHvlyTOVSx6UpkJRJ/ac+iX5ZIJ3bZRxphtGxvIG24Txdg1yI3io9TnVs7Myyz91qMVXtQ
SZYd1swRN+6qa5+bftwNLod0Snnn5W8zenQq7ZyztRat/dFxaX9RU1AeghSWy85KwPh2by/6tV29
KTzRHILiEt6KL0eUiW+CkjGiYepmX2euG2daBO90WKI/Z/B8e6BjNwa9Ns3fB71I6T3ZrrVvZpTb
h9KnOFHIXWgQObh+Yr8bk/mP1eFY0S0Mo9S5mY9eJvamORVTWuIs4S/hcoZcpiKZKGOPSdEaDcE8
7QEt3SPWz7ccwF/NlDoE7TegQGChxOYXM+3yYPEp8NMLY+RBf3JdlSKCsVlgIO5XmeWxWef0ln3L
toNfHCTyUgIikji6JKF/XeDqyZoV1UL1LB7orq6P9uD0D55KrPvGt5JbqnCvjtM2GC0wm7oH2Ot/
gfpvr+vSl7qz25YMOF3td/Uw24dQNsHHt7fpq1uJUWiGR8BnQ9Bfl3ZMOpgI6CDYTGP2Pu8oEEC1
7ECwgzUijqBBEgRz17fLrZbk10QJhuYeBMEjRfUQo3t5QjYhybY1gMgWJaxvg91mv4hq/QUhVKgB
hGLOZjjt5D+x7l4/o3mUhlE6d+FTUihv2XcVZplQwRP1/PaSvDq52+/iRQBchLbE2r/8XYGordnQ
aFqpQodOLLvEOgTTmO/SkZhN9Z0HFGLhkvD2sFe+N9rI1DLpISANvIymgo35HG5Uc79Oyi9NIzIL
rNC9SX++Mj1wj63oDHIKSW07Wb/tK6JPqdgMjDObxbFyM1FGlphzJ57kIj6BG5PUGcYwfn97fld2
2lYRtum/wc+MlsKX45YIDtKmwrhrSpG26ZU+iLx1ozaz1n24WiFeV8KNwCRvUcxfryyivaRtoBRb
BH5ZKJYzFCjeHpRui2B4tBJj+SBz3d/Ad17fSASPRPrwawgoXkXDQ1YsTJzsvS/SMC760T3hjvdt
XfV4ymZw3reX8/VnhC3GZoHEhc41bP2Xy4lDaDg4LuX8nD7mKsZYpz+Utk5PheMlz4k32XfKKLo/
TYQ3jhpoyH9WgOzTi3e07kYyUw8+14oe2yFt63nX1k4e5+Xc3TgPry9bhuJG2jhL5MGX1Ebtjl6R
C3g0AzLf37N2Tn7ORWW9K4B/v/wPa7l1X/wHQRIrvVxLw8omlpqCpYeIdvCpttM02/tpTrLSmOUU
QPyr8iN+PM0tS8OrkyQA3WopqM9fVvUWw5EK+JfDaMrk2PlueS/qOjg6gLM3Nszr80diCN+PMw/D
kID/5SRRTfMMwwbYoatfHDuXpr9jqNbx6DhS/ApSsxXRsnjBo9tk/o2K8OsMi31Dk9q2UU1KAJek
KCIRPO4NzlyqlF1GtTB1Sd1okCj8p936JXf9qT6k66g+eqJZ/w0hqyAgXA2z9eHtb33lMgAU3WBD
Yoftqn25DEaSldOcUEct677GFofG0tiqGuHcWO5r46AnQvvflmW8smVPLZik8LLZU26t7lPbkIfF
zm9JP1+7dH4fZfsVv13mIPjF2KGbAxFrKOnYxeFW9Al08FZ3+oDG9/jr7eV73YS/Md9hLvwHLFPV
cV6O2AIAGg2imjElaPsjHphutksqO3hqKLL/PXIH3wHYWEjmisk5IzuiH6rQyZ/rpKnvgsyhie7t
X3R1CVA7wLmB1IYb8eIHIeSQlxuZoy2r/rNvtNXdUgbW31LUwU5gGX0L8r52ZomBNqgKfhPKIy8H
9AZdK70CjCWlkZ8mqtm7pFvK/SardCNtuTrUBjpCUuF2elUZ0sE6+QKKmKQv7LAGTXWGaKB3hTV5
p7eX8dr1QLGTtkNwMTDoi3Ph18ZQ6FT0AFVBFew8UQy/dJYMGlVpd5OLxS3ZVLl5oNmiOL499pVp
/tfJyR1BkgZn9+WKrlsHRYPGRzyiVvk4LNJ8n04BnaM0zhzeHgpt3SsnE9yKUIDgk/TsEth0ezwx
pIIzH2DZpO6NuRQYJUtqtjjBOO2zygymmfqZvR6VNQwfaYGfQbGFMnTkZkGZHyyotB+M0je+Lcuc
fGhVkvgR2gS1tVvMRE67XkgrjHDTXJbjYnnpuMurIDeP3eB1P6Vy3O6g1KB/+E0zz5FalZ9F/Zj3
7xeT5rQ49zv3p5Bz+dPSc9Ge8AJyq0j23fwXtjJDG4GkbUF64VQ/iOmtz41QyqdG0ImvUx+M/XFZ
2+Lr5qPbwjZ2e5/O1aR8zl2HuFXZ+FJhM99nRUS7sPnYF2PYnYBcaaoi5ISFUZir+jmOyq+eKh8g
CjYp2TlRK85eISbXyW6ucuUf8eVEPcXBqfaQhavIT0mYhOT2ognGHdqWTRYv7dJXe+oozbozWiuf
DwiEVKewqyZgtc4QTlTXi0zfqzFtv0KXTb81qhm+4sXptZA16q6n7RP1vZ07rt4jVrTYZ9LtOz6B
DVnGzkiGYY6N0J6t+6SoOzfikih+NJ7OjEcRZNYzfDKJ+VYeJB8s1RFoDkgsoUiZVZDPe7MJiucR
E5hiL0bofFHlNcsX2gCyPLJtPSz8EVl8Xud1dMiIUGb10B0BKRuz/rFZDdw9VqvhNw2elcxbd1X+
K2yCFOs0evfT2J3LuX/XadoBUQBDQeuQIpwF1mjk9pOB90t+h8Jb85QHQcJMs7C8Sz2j9g61YPvH
PFDu13Yssm8TjbBfISCGuJij7G9SDyiWY82D6uxzy6M2UM0FKnKJm5IFV01BnaDBjvDRNd1l2qdt
IBGHzK25idJM4bEKqXapj7pzcOtq0uTLWK+WB9UAcZydmqzCPQRDG1Y05jRd+YgsgQXpoR6zO2mZ
ENeYhXVItZe5d4Y7A3FDEHLLqHfqrIvEiAzLyRsD09jpobfxVQULujOyRPxCIgmXqy4DLWJBdTid
aSspMMVJzeCbO4XSO/gJ7T9RhWuSiGwLaeznYW7K5ZiH1SzOzeJZxQ61ytY7OknCX2YY83I3ubln
IBhRtO+FLdt3eCJ3OqpM1T8USeY8T1Nuoq8+1NM/vk+pP7YnmMBH3LiqEkKe9r07SySJAzWJFBNr
emj8h7UXq4VJj9fDYssF06yCca7Opo+c6j2xduNEAQ4iz56RGuhFmqluD9WiJGIng0x+DH6wlCdX
JvpHm9jNl9nDqgG2++QCjOE33B6WdLH+zQq/eFjMOecq8jM5Ru4cKPrpg9QNokaq8EOfGmzXdpFg
aaxxeZrZizRc+kP1Pkk7JK1nUoK7GcXg4IhjMJlk09rNv31BfQM6+KjRH8BwtoyMQfbnIKgcL1IE
3s2hAo4Cr8mqejhNVZDsQuj57r7MRGKf4Sa05XYoxh/AxM4QTeB1zyHWGmI3qno6p56YPqnRgHW7
uGXytz+zVXYNTq7qPKZz9ot0e/nbc6Uvd2PtTLyUizcj6c+XNnedCI06rsQQPmt/nJq9nWZlejay
dZqRxDTQMbKbTqZ7R0ymtXO8wVwj+BiueSoditx7rcpERm1LW3Q8LUhv75XVGDhxruaKe3DSpWLX
m21jRqrJCtjxZjsUT1k2oPXe58My7payqcdTnhRzch827aTucpNu/ygL8EWMUz2P47kVRoU7lO5B
9JYZxYqTscydjILMNOZ/sjydq49kuO5PS0wZJiNdptpHGAw2UHq5tmp93/Nzpr1wFgAxdOfn+sGS
TjAfcTFPxT2Lj0C9v8A8N+JQVoV+t4jZye+T1RiTvUQorv3pO6Nff02zquFOXBZppPhg+wLNh6Pv
qTD47udpL76n1qLtHNh1VAtqnsjjBl/s0kNaM5q8dTA+SNcrwl8L4WK3E+XSKONoZslsGZG3JBRA
o9mye7qsjE6U3UKfrZoWM27N0i+PSOj32Tckks0q0s4q1p+GNY7Sw9jE7+QpST10uu8TEXJnxVYe
avOjngdr/gwtMUE6zGqt6QndxFz/LAc7s78YbtFX9wavihOjxZgm/yoHR/nh0ImNwXMkP1qK9zBn
7elxnrPFleQFIUTrqK8toy12CsSx/ZWHq9006KHrdviA0nne3pfzJANKe2LFv1vVOv2Kaptndmwf
c0ifikl2LuZ+6dw+pCD2EGyG2uudj8JG7xYg3h1GSKST0xXPRuX3Zbpv7dIpeK+kTkSHLgP00w+s
m+nsoCPZ/TtB/TI1orVH3RK5mtVN3SUmvfTa8Uvl0Pi0L8xGLF08A0jPebSkYkpO2i919qTrcOx+
1fm6qURODlv/yZXT4h0szgZEHBP9WxRvTBCb4hclkz5Vu9HBkvuckUGnOzvx66fRnrU+Kez1Wkr1
7tjdixaF2TQKa/R6nNiXXZu8QwqwQ2LQCtbFFVHTTSFSPkXmDtTp3LbSj+66dOFjVgVBGi310CcQ
f5wFwagIt9LQ/1j3OR8FbpoxlWWk53DojnMZFvOprAfXPrXC691z2c4eHeJmGxaHzoceF7nVFsy2
hlM18VoPg5liNBCm2U8RrGP61MFxtKPVq1GgS+W4uJE5DKhG9UZGfdF2luVdv8lw7NakIjDtKqfF
HMqeOlwsUKitD8PcOm4sJxSvJCamOg932AnW1MfL3DLpsG7w92hwdtpeyTXJdliPISbvWUP1DgY4
Is3rYBWfMw3zO25H7RlHB0bju7DxUyeyWyMcduNo6y/maukxqugFxKvDTKczNTrkpBsVzNSscpxn
dnnpO++Wau6/Us2f1nhwDUtF5ELJfNd0ob/saGkZ4Hnk0s73aF4gbeQHuoJ/ltj8eXOq0u+1h8RK
3IVj2pwWb60esBqti50zd+29Niwze0zoAVj265hk70buPRYOSu0nb6PWZdFql77gwaL+F+tGVlQj
Av7fuC4GgoOgCGCZjRmYalwoBPkQAMKGImrMvjf/6cq+phynQ9VFhIpCRmESdM4BJ70xPAoEMLxo
6ptO7ALdcjOrTqJDLa2hx3jAHBb9sav1JI95Xq/Td0JH242o8FXFr8yYChgjWCVMx6SnHWx+SqfM
KQ9ruk6rEU1hM8mvoqm0GRxW7LNttN4ST+1l70/VXlppaHy3RmX+3Sn6921E7+VyNic1iciHf825
yos82Js41RvRQjtPTd1H2Pq+6b3iZCZe3tyN+LaJyEIdbXhvmZNpEn97S7dLzaRZ9z4Znbpf9LzM
x3mWtiawDYaarV5od4dPHga6Vh0Czvr1vNJEY40TYsmeWM/4O2XrLmwbz9qPuSIui8imVfrEZWyV
T/bkZ+X7XDdW825p0QfaF06rWvqnxPwBwb6kOsHUC865rLIu7pK8W49uDsj2EPIdj261euwNl6h3
j5joXL5v/cVx9lknxV1fGOuvoIPmOMstLm2qvHkqvVp9qbDm6qNAmoQocqbgAFF3qv1IODlk1GB1
qu+cGv3dowfDjGy5dv5Dt+pu2Ldm7f/riyHt944/yfrOKdvg33F0+2yXcnk+tAqJt13ql9C2awLc
Ora8tsp3swzrDxPXxLPbS02DI9RB3uk6b5In/AocFfVDidILGsB2tkPdxH6eu7xoI8Lj9q+15nU7
95nNS9s1xZrc8Q4rlAyzhihWq3RTHwsWfoTwMjk/hhiMPZbdJiKllDGWEVeqbOPMkA3mF3nd/yO6
unzPXS5WitxN/XkuS0A9TkL2Iek8/tLBpyUznmH0EpmNxqL2U5EjETam2Azufb0wfI9i8omWgymI
KC3Ta1eWYdPsVG+QjqHNFsa99CpaoefEfJ/lhVcQVll41mnRt/fpPJr1F+C5/luSyBbW4Wh16o4z
GRyNAerR335WpRn17rooIrxDks/jWIwygmS39rswrZQZEeDl/2hf6oMhw6aL7BHG+8fVF/X60Lud
kcegwFrfVfPQfR+dcOUH0zQI6dXJxHTSLrdAXbThcJCBGqs7Pw/Wc6n4Ws9tIrIHa+Rm3C/KXq07
jmbSnEE72jpyJZ4iD9Owyv4oXEoIh1I2WD0YYe5LAgc9Onsd4HT/tbensvlqTabfREixNcXnqTb8
MDbW1i2ismgkEiWNEyZQnKT+lhoV/A4ynyJ343oauiCeQ+I78GubABcxCXs9jEU1ibtMOWUZ111m
qq+Iai4iSoM8+Wpzt6K5UaXjJ7fQ2d9muU5fxOrKz3IJmqel7tZvlLeK6iy4OuYoH9nJO7v2xvqY
tFnzKch0AgSas3gNej/6mzEEzhQ5Cor35EvxWWZ+OJ5S3YffRaLX/uilyeg+h6pwvb1cbPdHYliz
vwuLxhNnrnGuVC8nUlVrWVkPXtC2D5lPUBXxUAhYrrIzn8eahP2E/I3lPGWT0v1pwv6cSyZI2uax
6tehPE1uV1if6nXo1F+lRbz70I35fCzqueggDIzGHV9y/uGucuyOrtFOzV81ganz4A7u8G8GNVPt
VEVLcOSKTYusFG3fxkNb4IGnPYgvj1le0XRuIZdovUtsYZQozHnip2nO4ccKXzl9BszI7WgqqsZ8
HDCOOk95KZKdZ7hiPI69kxCKaa861k4zpae8NfO/jLGe5nu/sfV06oWVHDIgGf3QTIV39ker9eJ0
slfzvmZ1sBvf1PaQvreaM8VXvzinjeN8dFJZEVw4uoRRr4TzxTJXDNV0C3AbGRokcev6qcAIescu
GR0iakRXNklFi6Hp12FKZIExDXu06MzE3kvb6p7hjTpNzJtp3EslVbGbAgfTBFcycISch/pl10ZC
1Jbo3IUPXeUDoa12//bmuazPturQKkp85dzR4lEE8Uju6/w194M4KDsQydFba7uKlFoLvR8xWZyi
sWYz7bhBudyI/+Yflpvlza6Vo2FGIhX5r7ZQS7offH++yyd03OaoslIH7BjL1vmhapNWRe6ggYqc
PPd4UNqiaQ/mAqXiSJKnUZ4UxppNbWQ1OA5hvyPaJ9szyvmEbwpImoncO5cJbVlq81au7u218O6X
og7MyASrtt4XbS/XA6CX7R1GSutfnDm0l1gWyHYeTJCC9M4uGr3u4N4iRJLYefGrSZDEjxAMNKwj
x9q2jiMxSn2aXZRgz266Lvl9scybYw39WG5UacSSyQGNTMSCbyRP0smC47A4NFBy61i0VqCc5B3S
ZMhkDIvfWh8R1xz1vgnb/+PovJbkxKEw/ERUASLe0tBhch6PbyiPA0mAyEhPv1/v7a7LnukG6Zw/
usvHbDEnZoYfJ2Nmxb9eoKHoD6sSTQn+xqLDOxoXPmFmNtjJxD89JJUVhq+Fk3dhUpVFWyZFv4C0
RGUxYDdqutw6uMTgP1YWHfZJg117fPRKHZ4bW9ZjCm7lPHGIyx+IHEovcXev+y4tr72JFhcRrtVW
dnNRG3MiYY3+FqR1Y7yXGs/UT37aa5tEQz/9qQaj+CICRLy1vH3rSbrDIDNycfzPLtbVkAixjfez
x+X0b5tt752Aa2fKUOLXD0uxRoaNJAD7AULTPzH6eDSGrrtbHrbatas7a+TDSsq13y6qF1NPNKbr
PC91Y1vncqSC7c6HDVhSEp6D2w73SZP2XRWrI3o28RK11hijO3brMQkCKx9Z+v7/bs0WW39A6ZR6
NZGjpsfQo9kyGxav2DLPmyKZLqMzvfocEn/NyqR6IFSs9S9CTuu7PZJynimU73EWcd04nP7Rerfj
TeTJ5z05NXssrfe+a5Zv44Zbn86yFMPR8TZ5tWt55nEe1CQvK07HOeH+FB+t45sijdqlzM9Ce/mz
cfud18m2mJE3yx7Sfi0JUSIlFJdOOZW4CsS8F3uymHkQfK0FX9uSm/ARRTPYIY/P7CZyQMiSauSV
520lrCZxFXL5bO9se0y9BtMK09jSkd7Q9PrXiuBWHepcbk1ShX0FbNjO5QvB9HlDCBcD9JkEYnCc
xp+a51lhajuC1o5vo98gLUOMOI8HfEzwm1U5Rn/YbfZLaLE/JmAJ6tRWLthDPMt++Z5jd5iO/WQL
ddv5xWj9MnQG/ovHas4Pkyy9u3yU6k8EMNxktd6892XJq4tx80JmjAx+lfhbSc9sBIT4TzSAZ1m5
jIRfj8O0kU7R5bDxCd9+s7yMvbub44yBaU0NJ8XFY5iWGc5C7y3O+x3CrrSmj1h0+8secPVIDU50
GIrReet1uXo37a7k86633H4JGAqWo2VvkJsar8B4gvGcHiXuBJlwtHaPlmF5zLxh7C4RJKB72A0z
5L2/t+a0EQLInmAc2WZuWc+fLtrn6UI8q3xQcsq7JCz8eT051iTP0d671U17FZCw5PhtD9gle0Yn
7gic0fnW/tGA6RrIeWzdwzoLxvkt37BbtYGZ81S70f4ZUdYqkyYKxZMVVCX74B7Z9wM1lHMWuvH+
i9lU1gd7ZnVLQ2Z8eSDSaP+h4tx/Itmwbk9FE3rvY+QB1q1BUBu6H3QMDNxH9a9lra5ftWv8LLD2
7utKe5QHZbrawy24mOfOa1nhyLAgetfYebkmkymGJyyutJa2W7jwIqg2PEabl28PazDEBVIKM2em
XoLpYYksJqYiGpp7xhpdpVNVuWu6h8HmJDHQ+VtfUGb20QxNy8dELdL0arOAfRH8GpmDErQvPyhd
LXcegTA+bwPm8pojT3kiaejL+Cd7aLaT1qN6wDEWGNgAajUeRRXwwAE2q6R26+swXWxDfyq6acoY
5ZDbuaKl+NYluft1RlHW3fpFlZ8nbpTX3nTuXe9e68vcaOlRCLdxbp6tuHSx5FDrlOzgmQQP2ZZy
74vF8r8BB311YY/3783QB8V5MwM2S9xf4icy+eY758QCxcbjdqcdWfUJA9f0IUUlLTgca7sPtt7i
1aeYg6RhPXji4LVRNaVRXtg1zoqW95NXNd6y0OJ3AXjdwzsdFaGXOYSNI26mN/nR8X3wCR0vckCn
MEV2AuLkWYlbRuZNjT6TxaA1OoLcEvAxk7XlhNt7xjkUjlJFAurBy8OmBQbKzEnobyioY2F8gMi4
+LVWNhiqceszIPX6yh1tOWmjkatmQWnW6i5wJu6dnblteACh1PXd2sesP+QOu+rSOkUpUr929WNe
m/ZnPYRYZVafGlURUYX44E01HxvZdJV1aNQszf3eivZz9ZnAPmQbzL/kWvn+ixRiolRw9hfnLqIR
9kbvXrVmG00xvFG5qDyw1C74I5u4cBJIs768L5W93c/TBI8yjfHywy2qsAaBJEyPFngTJiMGk1sV
ANembVvuD31er8vruM5VlBEgMXaJJwoFc0MdzU2xN6V8j3XsLtevNSCvf9v6LxEObXlZ2YStTJDg
/zbs+8oTS71P/C1GwDj6leziY9tk9IkZlR+6askNTMgU3PN06felT4Nd5Oo8tHu438qo6Z41D6i+
EUrl7xE9d95b17fhcCihoPevQNXjDamDCGCMLVrr0I7uDj63jjHdkpz5M/MSvwoniiSKH+eIFZ9z
YGLr3E2WsO5lhQbh/gol/gpqEexERASMJauaXJPqzh63dFv9VWeWVYufYpknK3GsuJuSfF+H6jhs
sGmp8cT4AaQTW+e50eO300FnPCjRjn+C2a4fZ7kKnHtIW93D7GqMnY2zb+oQVvHwDBGPUyssyvii
SQ5z3xq/gkxyBJFaKfEWYfy5w6I1ZxDlfb2LqmB6lS2s2ffkLUt9UM7cc9AHrU4lW4Bm/2MBT1az
B/6tG/M+nYuVyu+7yihfATtiLLxoErrl21SWY5UwxAwlBI8BTp1Y8OJDU66i4lMMNWB20Dxs/uZ1
z/E29/9oD/doxULgxWnaFtZ4nuEJ1Zm2Un4h7v2JjwYZmX9GfhLqQz/61VlbudenMelWVwopz2+h
fHz2gaqL74nQCSr0ZnFNFEI8DP+Ex8aRim6i9TUwS2CuLpT+GSPO/jjUctwPisDDnBtU0XoRQFGB
fnOoLmkR9e75qvwi/1+FS/UE5UpeGaR5/ttmYyekow0t2N05GM0hCpzxoaKqc0xKpzK/oH+hCCkO
9fOENFImFfSkzKzXAMrbPlh7cZ5UU38GUczJ0dam+D21fd5m7Nz84Q1hL0G4ePNMohbQ82PdRvkf
E7TjX68aGLa3xqmY0zv/2SPtcXgYCE1ZjpMSVsY4aZXHoRq6+dlfN3V2mO8M6KP0+6Qs2ZiOYO++
OvG7hC7QV6tfxYpS+mVg/x5O675ZH7GcNWFD6xA7J7K8B3VpyIifksYu96cI1qXOZtf0KK2rXG9k
lRhWFtCk2abgzOEcNNPk6B9C7wNkYtztLKeRxAywUy2+H0y42y9LuYe/lqF06oP5//noMIHIdEdY
DQduNqchn9yNf9ijKR2YjEn+7pycOOje6rF2lq0dnNZoqquUv7J+LQZrcF7jjqKRZHMnOR3jcRAT
YUKhBuFZBDRCQw9bcIQu82pgfhtjxIZMyyR+n6vuBvqJVES6xPbxGKnKs9Om6At9nxO7+WiERorD
4WT/66ZQ3knE3stJ2jXtcU2wB1nNkXKFIttBolnhNS9jzFYHNW5uTTaZAMJSyxzdNX6krItQTl9n
VAJ16p7Vs1gS9n0WedEGTQqbt6ubuImgn11WU7jqyF37bOUSAEAuLIA5cuV+jUI0sL5RN6us7NyB
TWVxVZt0q9q/SF2YuPd2IU/IPgvD8dp61Tmuinq68eA3+Ryc6wMr1V6kQcHodfFR31YHEW7gY1Of
k1gEjkIKAZlinUe2mhv0ZGKU8Z40fRnTp8YFhZJEGF56q8P5k8lhUQ9DU8FHoi0po4TFRH0xP9c6
YVGXQeKEjGRphx71pavour2tt5AtyJp8+hyI4BZHTDjtmJou3Oo73x9Um8VFHgGg+HtxG8dWo+8s
SiDv+mnDETXOLhSet5c4+KdiWPoz15T93rut/dd3NRUV5VWhCpLTtzSBS6fhebPyvTn8n6+VTYWY
jvnadN3X3kmG+LXx7YdpLlr073uH3dZzRwd81dLTmET4tnUSUidzISkEZsHbfOklaDbL16bypHOc
lxwui/FmuYXK3srT5HjQdsYp+NPFhA7nsiPitRDXe7NKDAnQIwynXl8KyKjpINti4T/kK1y8MEQh
6jasqyMz80Y2rk3XXcKetV1i3fjhAZqtGa6ZHeZlbRD1pwWOoOgsSxwYl4pMqI8BfvJmM7PuDz1c
fcHItGzyqFVnWYlkmbiWWjjqvQVX+eiMNkSobVeJwhoFck7zaiKCCBd5PdxYENSvA2OT9842OKkn
T+xD+BfcvUQmEFaQNy2A0J7KrXTAeNAiMvUWW//dLOOk8NlOeNbws+SXvK1Jjpt041UX4eyTTtFx
clbDmuf6X2AZ/uDKEvSKUkMyr4vJiATxj81qNMTxsYpKP+Q8bbV7llI1r3UxVD+LBR6ZrJa+QLDg
xKvB2dnVf+E0HAgGAxdXcZzv0XTURs1uClaAEIJ5HNkiXFVArmc8x7edHinGCykBQSHV+miK1l6p
bzYFRgEThfJ3D2+2JnsFCpU5rbOaW900ItP0u68YXdwh9RG9qwu7xjJlssBZkNJFGNy43lV9sJac
5QfkF5obzi93mHLld/ZB9p4ZH3tNOATYGD1zSa842gaJ5uC8Lj3ndTQG3RNqnsF7tl2+p5+BMtKc
F87yKJnstQxe60i5IU6zGgp7J62lfID34KyDWQaEcyfPjbH6ErSWFMBcvK2B7IBZWmcDeZPiA+aI
q7+d62L8CDaO/U/pVZIV9Hrnc78LfVjieXpD6p832TUSq0z5mNXnsC3hcl91tltfQFlg/dv/fxVj
R9LjC2bWeS4qgdhgV6b+1EqXQ9K0O567WBU1mbtVVQtM2EZd9p2R5yq1bqKDO+REu0wEr/zwgDJ4
shCHtIed2o/u6LQeV1XI//w1bL6/gapH9lvQ79UfW5d1kSA6sb/7KQzK23wc6JmDvAvmo6OVettG
3f6NlBxNRqpTvd2ppV1ies2igZxQURLLaxaSgW8cZyr+tdYUlQeyowlyxMxov7ADoT+fwbsLPnuW
rNWNUGLVvjNzf08c6YeOopMtIxKu+L0gjXqbUdJv/AK1E6SRNwBDjp5nuekYd8X2U4VT/0pVfYxI
yUyFPNJP7aIrKKsgbXvi6UkRGQZCiWxnRD9ghnimPM8zZXU3ydDdk7ohaysVxQR4PwBN3hmEACiL
9O7/G8KVmF+i14d3etxGwknGSL+2gXKchLtHwFw3xCneGcWRmIZmDigpBR7O74dxAuKfht0KM0Wi
5fZzWTvbO6z1uNj30O/OkHkd0W2Za+XyMZo6dwepktxi+bSY9TnYrCBIx1Fvw029W4wMYzN690Eu
Fp0RdTWXqdnr2M443pSdlJFPF80AXZP1kRpNOpdI3K74rL7roskJjqteHQ8r1KB01ll1EMDzaflh
rcgDgQgWPvNmQwH4nFdhzIG9qOA2Z054zYWH4EvEyFZXcBoMJ/kQbMc4HsNHxpD+C8JLjA/R1NTn
2Xb37dwP/NWEY8jmwfH6lQyzQalHq2vCf4GRTAkQrlF3hIf3HkdG3y/Igt5P8McgsCEInKDQQe1h
lPglAohL7oEwWQWR1n8bURqd1KhDYEc3tTcpUybSl8lAgah28qpsGLrVJjGWNC/fLuoIwsNmZUrQ
3TCD2grpd0bRLfc1TTozk6iErMk6vy1QgEHnvwyYjfzDvInpT645xm7rGXlGmjvSWVN13SRZZeuF
wTovqsdl2tvxrWrQ+91ZNPC9XUWlJok8bc4BqPL0xTo7fUPVtuJhlvnepqhmcj+zmFzvTA+PenA2
y9xV0757CXqI2E9K8P3ljmCo8bX0fbrEeJI5gvTsc/xRyaseehNQVYr+Qstk3XT7M2gXv7nhPvO/
t3ypHjQBOm/xNASkjWsftTtyieadfP81P3g2iCtKJjt6AuP35vsy4OJJ1FjGZPUtwfrHVB6QPAk9
hTlLt2zutV1XqKTg8gE2xgk5RDTI6IYhXZRp6cCApDoo2rdtpRD7iCJ6tB/rcuXkYZcc/3R6rx/b
Mbd4JDtO+8Ocy+bozDSyQCCCxH7qrp2nZLXockYPn+uHfjPb+Nvvzf64uGKNTgz3uZPN+bzGaBit
+KdRjc9CSN4/qBKqIud3KNAKZs0q+tO1KwN/WitKRr8tjssDR9E23dai2GfYA2LuDmtQiUdl+csv
rt1N0xkj+j1zZ6f/LGrToD+ayPc8d7G9FzeqWSYYz6GNHxy1BN5B5xHUMkFg0j0X8dy9s3u3UNJ7
VTxyCAxhWqLx/VY6rL/EWgDGX8GxT68dyrc670V4KMCM+J3J7uFhbJromEf0TGShsYt3aZc9aZEz
kiPUQzIvEMn1HKjFPg0vUB9xkm8UB6MknQTg04SqlfEhKn/IpZJT1kSxesurnEMBxYD/hDgWIZfD
7/fcTn7sc1QUdZss4+BN90trFV8ArJTu2lXVEywaK47ZoGimG+GZXR/2viLVkcC8/S+oHsZNIvuN
PCw1BHdGJBrhsc4QxON1Fwntl2aRvYtcbXdKgtOt9sHEjfix4K9wb9bI2W5Y2lzuNG6V9eR6Rpjn
BvDrVx3p3TqoJWSrYM0sgmO1rOGHITG6ftgr4xZssLL78rUVLtke8JFwxlaGraSaejsLdTgD/JSy
Xs71EvdYaAtRXMCi6+7YOUF9GwiUx3DikitVag3Kb4x0f1m7F1unQsqCXyce3PsakNniKd1GlZoy
Evw72nV/6EnI4ISufzu7LAHXdX8cnqLNcsts8n2ezAgR1hcpccCiWyE6pOOyfKnGsCgOw7L4v9sg
RHHUUs337rSd81o11mqhkgsI99liqmUPQ8jocbTa2f8K11n+ripn/SAjA/d50PPxMqdZBgSrjtdk
8UPzb0VqspzcYLDY2rpF3Ek0gz8qVHzDcYPGCVF3XGlnSLkFLyPd2QqBN1Nb1XlKHxBnFYzFnZK3
cx5u3WGc3Prdy4WjDxtpMtbJtFfKn+6f9blFGwV3kofyAwWP16NGcPig3CrwoYzZI54qfy6ocq3i
7ddq15w2JDhFd7mNwvK46S3aErDa4itvFhsVreU7pE0J2erEqmHeGR6JlVJFpeoMjLT90SJkRJo1
O5K+Ia8ncWa65uqcAUgnTnlnckEN6+I557FGXF5ZABXT2EVIWrygI+N6Ee65XBy7Ow+Ovz8GUBr1
YUbsEyZkp+x1QtDMOF7jRMI1KXwN6WJ7AK9PYZNbL8ilEGUU01y/ryscXZesbK03JCU0HfqqrUL0
jKGblYlREeLIUt6JKGtPp/MYxgN/YYGcDv1Db5IeEfGclGOujoD/I4RhrEuPXWIt1p8xGVS/ay8P
/6IHCm/F6AMkOxtzPTqdKojTKF7KOSvE7rqnkM/gLYwr18sQwS2XhbSc+YGmreb3Nlil/YAYw19v
pn6Xy2PpqOgZvrPvDmod3ad6I4PsZu2d9meH6BvJlWfTHdda2/JAgWGwJc0iqjtEJvNAAXxrfcAQ
luiOEaofXBVwU7hbK597ZYXfG8m58W/EhmI+1qjOPfjMrb5HMA/4qBYv/tOvEbCSQFmWjVhKqf5w
m746ROvsWedGr7VBv6pNd+PP+b6f2slp23REXejdQYbkT0sE/3/cx04Bw4sit4/7VEPuW8PQUFsg
KuAgttZXG/2rPLJYBMdRl/Z+vHaR4BAxKlpRrC0Qiw2kW5ftEVKQl3VY9q9i6tfHJYgKdVzyZYAg
CMYhx0low6Y3vueBBKyWGAkQdP3bYkP6l9hT3BP2Lzl9PrbOa8ZvYt2553Q71FZqkLU19yLS3fDi
t9W2J7ZiWEC4vzZOsjT7kgYDS+61AKdykmCG0Sb9G93FEXttCBOjfPlQRNd2T0Rx9pG2FBcfxDLr
26JbOepJhEAaNvZt8afCGB0wdAPP3PJciKzbOs5CCFjlojseuMIJf5ea1G1/+N7cCM9R3m+jdwgw
rAP6ROtScmsMzfDuzC6wDosq7OJ29RogJR/m9kRlXd+ccxqvXwq6d5u70auWjpm63m7RuKgPTYj6
rZaFcACsKo41e8ASCSWlt91JPbFFTmapOPTuo2Wzu9PsLFt3Vn1l67SbmYRBmgCCE4dWJC5s3HPn
wUfGjcFYNAizeqf5ZinyMBeNzjZlToX2BSl+Sc8qSsvy1pcWnFAZljVPQiT2+7Yjxy1DiNZldhX0
PetupPhR5D5+eZNG76PWtr/EroJV5omAD9/4NqbnSRUIMUfpqftYcVskhaXLIEE4OuaP0epUCIZy
7cVPZUzNTdYs9BLchyu70IHyjlhcZlm0HeNGINe03AO20Qbx0h10c9+f2GCXZ3/x0KcVHobrxMkj
d7xwbE0zq1rf/41CgC1E9/PMQW7iqDv4qJnyo0+hEboTaffOZQGdoPUh4iRZaQJ7GyvZ/AlDeLKM
sjRe3nCYlh8WMLvgNGThS1BhFvrYIzWjkU7VZFk1zirf3arcymPbCNshZ5HLNbNK5UNMD+vGTdMV
tMMHtYo+DMoJBvI4KEE/6h1p/4ZugH2iR5hbIc8FMssX+P8ysptUr3nrHzZfr4+kPKg9w51ejQdj
Fg1BsM6dvO8gj1RSxW7dp42hFjYxfO4773Wj9xTyFS3GbAXWaeVUW48TRTnlsTTeVWOwb/mDt68K
dNpSZZ4M9rZ+EnE9Pm/9OLM2UnRaHRTSex/KEqNM4rdNtR9Es7TmsvE0A+a2Ov/h808+CRHOr+1E
V1TW8UHAGIYrQuNRhqO6ESAl9yBZC5mi3jVhweXqeBw309THqFQhMf662rHgoH4cD8Vu23V69fFD
m3JqfoeYBkQWqHlrCHJ2a9bxZacvJ+opnU0qr0c8G3scCogMh5wVe0UUNaDBWYibaetXa63C8bLk
vn3XuUsEtObgZJzQPYId+L0Ibu0QExbehq1+obN9gmELu+l2b9aQlxqU6rvJ7T44AkDz//KGS/UA
ODG/zswdeSLmuHoEUPCjrNp90TyGvlpet07Y+2ctysK9zFRPxt/dGuwXOYnRgqzPS/uPhikbH7qR
SKwU9btH5L3TyPmUu3tzchHr138d+qmCf7ay9z5BGEBAau1ODo3h0WA/UYkAUKfM5L+aUbTtR8Ca
PALHVuP1UTfXR0bpFujdGqMTP6XQZ5wQy40UbRGcAyFdRLahaTMHRGzPcOm2Eu6JfMZLgc1p5/cZ
YdtzQLsfRdFxtlgo6/91hWf/IXMQ8RH5vMFjjocJqF0XOBhroKb4tGzA2oeFDJoZmlYuyMjt2vsE
PXPGTBGnvkPDrv6feFbYSZBNop52EER/zUrZP/NxjIP7Ua5m+dy46H5wjZg49QJi6w6oOQoFqdMG
3zhjgGnHzR+rh5WNtchqZ5D6QOW3FfG1NNvZU9BFKKLKJki7YQD36CZlv44lHOeJHwYlJAuL+pRI
gqcUNNedMpc2pjpjEZB/J+yK9T8ryLs/TYeC41RPoZjTnsLgF7+CbatHw/4vgE38Gaq51B82jzWF
wRUVzoc4NuaxRuarb3i7B/VR7SEirmRb+/UnMMkwnzwI8p0F1ZupIsTYM7/LpXDrl1n5ZOovfoC2
3jNx+ytvPedOjBsQURMyuKZtRDJ8XmygyY62HX2LBFGaQ23k8jKHHUYP7s7tpvPWjnB+q0UiCWPI
uzrGHieyWCRnz7jMwVMZyB0pu1VE95Po5+j6wMwwPXZg6uZQiDEuf7S1LuqEEZI2Btgbh3yhim+D
LKjitkJSOF7mNRzQsk8BC0EedcyhlGWNjMmq1VtqeThUkmhxRs3EIpgt+CHcpx12aT6tlb2/8XKN
67mu59o+FVx8Z5gyhFTzMLv3xJw6+nuFPsgzPmSEoh7p1GidlkXdxQ3BJqkTsg9ddqyGHoofam2T
vd9d1GK1Y8yv2aOE8NGl4io/rbB03p3a2+go69V1ji5RqX823Or3QE2IsXcQoMyvr0wPH68NaRxu
/x/F9VqCNffLv9mOzHszImVNnHGpXj3yrrbUltP4aGlP96cukMB/nbW1pPH6BRidMLzotHijF0jp
ou/3Q+N4fvfdhdMABukM+T9AlgZziTuszXGYcIwcmoqHjAmnKX6U0oZEY2bd4kPbGfCWOgR3PhQ9
gpWbTYMTLe0ESrs7tQ3NoMDl2QvrVp5ruCzxNFqbecRkgbtsmwN9K9nRuZLtueTWnuxyTgwua6Y1
r8VMWYEmBg/7iskDtx0HQjS49gvCiF2mDrdzeL+qsRsumgZLrGUej2TGfrU/MpPWTVJX4MYs1rgR
wX7JOUbDFYslRX9reynJbaGbNnOxvkU1I/ON05QsSmKz8lvFfXmxRbB8qimHkxO0juDjr1sEaHPE
SXHMLdf+3EZGtKSth+XVx5X3hBMe/KRbc/llzWv+ZgMhg8PpuekPwzAWf8D22KaamRiSd5uZ4Lct
QFeB7pjkoVylfhqMXnnoG8wxp8ju7CBtuJuegV184O0F++4pinL/XYu6s97jWuSMw20Yffa9Mj96
5kZUFqZi6lr9ndAOuyNg2VptpIWj004PkgdVZmGBBZK9bAuqu6KYNJwRPxOgBIWlN6Akvn30lshe
3qXfhsXFlnNx/X7aEstIuQsGWCY7SBFfUOI8hNUrYGRenUmVKL+wx9g7OFw3wh/6WJaOnBFd99i1
tv9Ad06FfpSowre26awffDWdPiCTa9/7K6d76EUR/l2pSf7Xjzbj/SKU8NPZRKP8s3Rz7V9PUHfr
IY2V/T66lPDdoG023Sv8u19w8swR2E1NPNWfkTcTpi4PBsbfunQY1BrbPRBHtiLI0haN8WvUNLd5
uIr9BemtuFlG0hoJjkNZcO46ZQ1ndwKIZ3qNFu8IilChGN9QDEGl1jGM9Oh9z7aQ3DOkZRHpVm7z
EwFIuDxrbOlvU2Xbv8VU6JupcBpATQl3jkTQ7E9Yf9UzcrWiB9YgX+bZK73hvepd62Np5SgOC3PH
ozPZVn5Wk2Xdo/HM53e3w3eXElS6num9B8S22rV+YUoUA19fsboJBm/7Nhr6EFluzBOUuKBPRAb4
u30O2yXsT6Iq9HDy9LDuWVEvyEMjNfv1U0xPafUl+niMHwEG9vV+HBkuU7UHp9gizWNe3J+eqd1X
aB17YuaetH8qc9utzhPGhv5Kdrn/KNXIwVBVPT8DjzXlGVFj9dhos5ZPgA9RmVQm2P6S78/xVOJW
362EmL5qOXqVE/bgdF1lDlMeckN3He6wg/IqLzzpHaDp7Ld+qDKphXdqZ8rSj2VBn8aXS3RkSUhW
PcI512jHwLeAAtJFR7i8UTiwIqZ668vmItUy/OXoLt6MmK01c2QNVaXEhE+mpp35n8UUfotsXm+3
fcjWe/CqjZC3xTEi21zlN+nQRnV0NERA4qbYQexlw+dKYwo3sO/rdoXmbR2Mrk7uiAtO9eoTDUnU
YLKM4AoZgPLhzdJW941nA/pHAYwSDKAXJTCKjPg8q77vb2UxOKQ0zRQanrYJr/YHad3bDBUGhg13
31cBQ7zvMShLjTyo9WhPQXA3/y5Az3dW9q5BX45pGXjctRAn4jFAkjs4Lj/KuEfVkWIC5aO8XuMC
rMzGp8U4uvyAWJQ/BZeAwwPGQo0IuS6O/kAs7lUhEL5BQ5QPO6acMunk4PWnyFeIb9fACKjvSHl3
DpP5P7cLtXM0EfxCMhAU83tivS8vkHPNX7fyUSUW67p+c4ioHY09Y+gRm1z/q3KqMMLnwqGT4HFz
x0QbDLGpZC/EyeN3OcSyF4c/scm25IJU/3F2Jk12w1aW/isVtTajQXACK7p78eYpRymVkjYMSank
TJDgzF/f33NvrHSGFHKEV2WXmOQjgYt7z/lOqWwmSaX+HgR4pg391mCdUfCdo7hTRKIZ1/ygFEBD
pkfXC6FcVLo6OiglHitC6vkoi2ny6FPm+nXohfri9lgeACMx1JXxxHcfWi47Y922tdqbWSBpjf1q
+s5YO2sOiOf8W/zn6Xy3dEhPDhzmGTACnV96XJSdeMF3RnMMn0J8KgVeEoSQdlGsp8SZ7C0GVkyZ
Qeers033rdgVS4jVEAIBGj/XVvJnvdjBc2/q/pY5LS3ySlXDU8d3XPKV++UZMwxit6rHJZWVDjML
Mefp3dg6rtjNbeyylMQGpX2CuPtkeew4G9LCzB2E8Pq7Sm33da6b/LzM+AEYl7maiR6mx1eC3ZyP
DudSpqXEHlm7NOgI38oHuozSqZZyM/Twv9Erxohv+AM52yKZWO75qs0PFI/g/9uKSdQht2v/QAEA
SKHSFm4kq63QIUKLzDZJ40jvS8gxqt9ksVfJtVuFyXxwukUOx7HIq1PliTRZx1YVuAdm37pcx6AG
wUdosbSfPdIw7CNycubu0A1KxEsI5lqkILz4qzGopgunvDQ82RyR2psBCfKDntzSh0RQpuznitp2
qwRIvlWWDfONM15bMHY2hsFmbF2Xf8QKqvxruuBj2dMY5zVXuW2ZR5hErl67URaeE8u6NtwiP7vz
yFP8KRCRCP7f0+AsEhV/5SQQLqtgjAr/CKqtKs51QTf70U4bKz1Wi0mXTYSiH4FrVdm0iLC5BFlW
5/cmHzN7RZtGfy3DkLGTW1VMEUebBMJtF9tDsslxm99iAsWuyLHSxaztj9MFjyWz94DCQ65qWfZI
UvsAMGWbl+60kfaUe2yahJWu67YfLjJq0xepOld/CZLJ/jYxF6qyjSibqNriPUpuFe2tYj/qOUTV
RwBCuO5YqO8QYzjyB99TGZ3LRMtb1smExVl7Y3fRLAgYGgvuz74UtNacUw6IKjt6zATvxqQbvgWo
kV4EZ8nHDraiu52WrP2s2jQetonbVeNjheB7k2C7xbXfkLpYqT4IT4Rlxgehy5GpZ2ySbSphBW8C
FNXxzolcVR7puVYNqdshqy9/v5kot8b8qQ9b0d0VeZqdA96dmblVQ68hGoi92Pc0gQFGFXmxtlHU
48kDCP/JHq/CR5To4VOl8PGu/DFovsZD4l5n0BmhY9onBm8dMkVOV66Xx990xUgG9QS9T/I0GFds
2FSmDzrz+b7SDDvmymJdM8coi4bPHvXqfWwXmurBleOLZ5vx45QRvkGR2Tu7EIvW18ykbblBPGYd
RNXm35TpOJDnTtWtmGZJGOpIl51NwhB72EVumugN4c3iM4on/c3ysvbMG9GwIyZZ8FjWqYjOkuCD
M1iTyTnGChr3DuUslkgwQf0jNOR62WDcw5BSwxOJzpyekNwEJQP/1czgoV0Z6fcO5yDtfWEoFyYH
m9eeLTAPyk+0kdrhEiPPK3Y+QaMDuEdRvVK4ew5BBaEU7FIS6jxuB+UeDCcgbHRto7GEyCmW6yy7
qtV0mtnlBfrcMO7ysHOY4FaFfiiZQtIasjOFrH+KvOWmyiihqWd63zlWjQw1VYvMo93s0ajYjoEt
dzC7FOdiZhCI46KyWefYfUntzLsZl+csreM4UqBsx47x1ErQH0FRQGAFoIlh1Jy2ICWZczdcBeFS
sttAkm4D5FQRNjD0mdkdobLMspxsMqBoxoGktJKEzh1c7oW9toD7sgI5Z76OY1t8jNpqLk/FXM13
bR71t9TBDCsdV87IJlu3uUToRrFYW1FLEe5Y/Z3E6S/xVXnDua10uHzC/b/cBqKrE47+EuU0xayh
4bYojOR8Eo9TAAhpZ/kLLGCeigpAvLAKnTLFbr/3urIYdxajRjZbhHTZFo5BeUfmLx8tW5/7yFnZ
rQ5RDdUEBldTfTZFFJwXm+V+RWFbfmqcrLwZwC7rTVxE3Y5TmMLIRpPnSKGLginXGpI+6WVq51GG
+xxwtc/YOgia5aXWLqqJevGaTZdG0S1Aky6+0Cr0kmxtShFyW83wycpj71Rj8uapMkLbT8XsDtsW
EWG/0rRLacyngSxf5EjAwLnPMLwNKyt1J/1cgFj5UTYO6jGrsyeJpx3k/Ti43rSqtKODHSUdxU8G
RCBfwSZsGJflM7pEBvR2vC2HSJy17V+tQhj9MgT1loMM4ap6XOcTsnM8cNKlS9tBGlyZepq9TXBt
w9CYcSP8c/jUl1WDEqm7tWa0Ind1Hvjf66520OhTIJjt4k6heGaHq9VpInhvYXTO4rtKJm2wh02+
hR7Cy5aTnzOPqVbWOHTWrm6oCDedaFjBKzSda4G3P16HyBexD7M3rqdUDbf0y0M+rIa6bmdyfKpX
gvnknJFTES5Oc6BBcphm5iXy+y5+QjmatDuP9yhad7qBLqSYbmHuz3uD8xYDYXLfR7J+REY04Ifl
LKjWsDrCH+7Yq/wY6GR4Kac5uenV4AP1qUvvznI8T37L4SChjk5Qqqxqphv95lq0cyhIcoyHZpj9
EWLAeHWRzbH/4AuiANjUrZpGqOzb9qHMcc9zsQrbmPKntN2qtHEfo6sVlopbuOWWM6yLO7lFmoGD
KdHiAXEF0rhBxPr26js6TiVSD1orJR2O0iTYm5owbVqO3lWQ7imb8DU4/vzBr+Gjfp1jHGDDEKry
ftZuUh2TKDHVz9Gi67/CQsFwXzOnbg/oc4Mb9Owdk7FG4m0IaavRBopCvvwS6eAD038KGyN7uD8+
QJ5nE+AeWTmzN3+kF+4+mN5M31OmoF/8aKmdWyfPFmA2nIBpztRVSRUQFK92HM8/BTOcaNUtffsh
5w+6dkWY/m7yBHciZ7FUfG51EElnRUSL4tPMuNuBkVldhgxKO+0h2qdOYnwL7nidgcxgIkEnY2vH
hAcliHa7Hc4hcYoX3071njXDJCeWkmsiHCJmfyvREbJrCmf5jqZoWDYEMCt1ynNakGvXNdO5Kdm/
trnM4wY4ldTOB79oEnNSVdR/00w+8EIBVPl0dbSmoBTS6ZYVkXorSNmcdyYpaTubltM6tA10FlvU
Vkn5NbFq1txeZCY8Zu1oPyQz2MWDzXcTr+I5H26tPpz7dQh6gUOG11L5t43phzXneqyjzARGrJs2
8GG0/rr6aScgB1dlmHvd1qnIqgLlHeML404i2l/Sjy8doq8vAQMNhgJpAnnc7YIk3MSwUtJ1lmfT
vSYx4Nkq56X92Dm8IbylfPGoQuuyf+IAn/XPgY80HQvs0j1ZYHqeafVcvftNou+jOOduGJP2F8gc
DSE6RJXVq7DqvA9wCWEQjGm2sCtwuEcPifFArcNMqLvQ7gwG8Am178DcINXtxQ0chVLDjrt7Jwp8
s7NhVDwTRul/43E73sGNFsGBvcW3uhMmn/wDEtvsZJM+qtdO69k0zWgOAIbqUPuuF2LmGYBz7FU3
YTFxHB604p+dfX9W50bP40XHcdOexjQKmKApMDFrmkiK1gidByyw/F9oETGj1zt8ALiEBrKn0jUW
kB4XVy6WcUMFC7ojmSVf2zzEkbvJ2wSBbm9iJAC0UilZa7DJaAXgpdnbCT/QHrVF428trHwUBXT5
xAaDpSxXS+ViJne0FA9NG+HEZonUW7yvibXuezQK67RdFomPSGXmMI4+60tW6Dj7UXK26mDuEDm7
Guax/pLMS6gPaPtcfyW6Jv6Y+kP8NGCCZ3bphZ23jdPKfKNVxfNSSd5+aQshmA5hKglW+IjMhbE8
U4HOzIC4pDMlao+3sPmR92CqgXmoOVr1aYXvI8IpOu96PYwPCxmz0UpUKHZhnpT5B6gyi70Hz44h
LfL5GU5FNMixYF0TV7wx9LkCXZLlnRTu4PqUFgEIgopqvt1zas8+zC3L+zpGw9bxD9BK3gZY+cdd
UQFdWakUGNzGScLoQ1+KzL6zdekfUQP06RrOTryDwJwXh7lKuvSM6I4NrUXJKk4hUFu9YnLW4c8I
4QciSvL3TCONudgA1uy1MoP+2I5u+NHGRO3uDB/O1fSurX1fp0285/W8rvK9ZVil+zrfMdXtUQ9N
Mnhu/RKZYTtZCJgGl28y7KW7H5sevUaRylLtB932/mbEUrq7jmvxuWA/vXYoXVqhGBxFvZu6UT1a
RiP6SN2qKzYhWv0vM+SuYFOgFX5Eic60KcJxjBSd6Eaz6mvplQBREjTMkzF4eiwmJSEiU2xZlF8p
B7XJQ0GIvWiCy3YVEyaN3WSrDhzby8Ce+jTpBdYAAiTZ3I1c69Ze8E9sgWdYMdct2sOMZco606J1
/PWEC31Empt7xwiDar8pqoSGKSvHGK5wr/1zDW5Uel9mksZnw3RqZTNrjM7j3Fdi1xcSJgJ8HMf9
2QauulVNZ0bG8dBz0MxlbW2vcC8HYp1GYf/AjzcUDDMq/T0kB/hzjaAnOAVOlImDHYo5pGyWsro4
U7/4fG2e/Iq9K/jEDp/b2x7FJ6fd1A6/28ayPwAH4PTb6pE+R4my12BcfAmbdpHrEpxMf1qi2I73
NLHDn7Vf18nRdkQM+JwmvLUenb5etg0BRNMF6ISTbiioqINLPZjnxURusjKW0hiYrcRGwKI8avYc
DcZwtP2y4/MJi3LaORoTwaaO6e5vfQ+qB7w9gneZ/kdW8AFSA+YLP0Z9u1toLdLU8yb3aNMCrhnE
uIDXPFiKp57Eb28NbwzOwTS1E6F+wlUsIQgWH7Jmylzm0T197gSZ8NlRGNvhwfKJbjImRoD7pDV9
g7ASPTm+VaUH3GTyO8MiwJyUZyMYzl7K7UzvzV77qm01cy4P83A+5PDmEnwy7OViIHDKG64MaoTD
FHwBeu9qBQK4enWxd+lT4FGbrbOSrX9L2ldwpfgl+DT5rkIO/fBH+ieKLX4lTWDjsnHnwM6+iMZv
J0RrNUCUOFnKeyckEnI/UQXzhtMXKB9hdGp6lYtLLyFnWfhsFWjOD8hjW3iSZUBDkfSRCh12Jf0I
r3Eg+NFHm0d9VxhGE0cKE5LTOU1N+QnRjrgmRg856FGvSBS+XgU4AVM247+lbNjJWSyW5RwUfYVX
pFwKdYt1tqtuaUD7X4KGkdxHCwqM2s707bighawLsMVSY41yimzZ+zhU6ZX1adx8D5E9nkrMW/MF
mZtY9s6Ib3g/KGOGO+ap0V2v/fy7qLo2fUQEjm6Rd3CmRYnTmFNE4xBjIvrBC746tPyzE465NNu0
ZUxFkfMDagyeEilY0+rOOiUyEp/ymfjOQ95P2UehOxAHg9YjNoI8xiekVFqceTDDfdhqnW7ZfnT5
PWupebatlS7NvvfS+QY9Oejx2Tb+5yRHXjjxffPZxqZNkMAG8XRXXdWVdKDUowBPhd1XOtmuods/
MnJhgPBYxT7iC3wEeX/JQ2cKdsIqq/0iOAHh0RUNSAp+jbNt10OzhocW+tshcwe1G2Cpotf3oPVj
u8j66jg6ynyB/lkzonCYXx2qCTLkdmw52BwyoBDbOQs7fRd6XfXZS5f8WYEM5AxkR/PHeckyfZET
crotZY2S21iiX97E0xJHm07NqDATgEx8GzFaLTrLNpMiDoLM9yclkRGWhFUn4IOW8wRAqN/rMM7d
Nc8vH/D2xhMvqzbVY2Flo/WEvJj03TAjq+0SkIkZbVEfJyEzM8EhyR7HqjhwhsvNTWs17b2YnHrY
Dt04pKgUssTb2uAvP+cos9Jd0IZdv2e4khBuG3LgmmqJyoMhSclGuFjZsO3Dpr44jq5dODLBUuzb
aJJ8xR4qXs4dVtl/68IJ9VXtwQDEgh6q/YKcMVlxnpCcJxe7dIA/5p1+ntiTkHvYVleuMAhVTM/o
yU+4rNysBHsR9PUKSasz3VMPynoNE5JGrsq1d5IZAu/jYPSYHmt+C9oESF/rC0rQcdwuqJhucjXE
3t3Y5WF+M07pxDA6b6c98tH0ZbSsQBDalfGj2XKRR7pnwJ6kX10/8NbyXqtkaKZbZr+B2bVF2Yan
ycIJyPBgxATOaK2Ltza4T0BYrSs+Wdrr6YQsfsf2H8w0e+DmZNhG/VThVvDKq0fNIppIdZWAF7gw
jaTzJmP7rq3DeIRT5gfetobzzZLQUXXt7JqeEcQiwHyLY40vqDW811wb/NeqzLAdO1rPN/jekheq
kLq82t67TThO6P+ua/mGo8/EVDaZ4kdtMvq7iDfoCAojnIwhW2V+witLv3PIYoAUUe/tA3oAyQW3
WEv4NuqznlSOrug/pKPmXNclTvSQN7Z+GTv8x5AcMBZuc7sl+jUpF5oatrJhwgd0O0NYDhLMlmLR
YCPC3vApKRutTlGs+09LtSwfgGjAX6Aa/4lZSrP4BOQbA2Fow4PTot4C1rPMH0XeeFcxw4wi0Oft
emidJDsQqRXfc2xiAOV3GOdPhddyTrpSx/QaPBgYBdfYVrZS3WAHx7rLzUvfjFgkpcFWD4+2wbuk
6D7MB4Ebof5UF0Bod9eAsG9ePnX9qeLb3eNWjrrz1FX5Kx3FViAuI/fMQ6bRgR/Fg/IaDril6OSh
9OX7jSm8B1U6zRYonQ5XxonKfZiFMTFRJY2Q05Rlhc3Qb5H0bT2cCqhm6vwWVllc3AKpYSnWQ06V
6zu0fDdNwZHxeogdopMSDBa3Qi6B3goTwqz1Knx0KxecLPpM3O3dreZL++qasHtpAh1dAP8IVM1j
hx6krRv7ypHnZENt7+fLdlGJ/QAHGumTCYv6AXUEI+6Wn/nQggJjgM8Z8atA/55vkPECdoYcC359
iWo731q547/yYxl7XcHgTo5uOkm6NTUYxHXkFbl3Zqvr4z08IjfZ46LkJ+B/ORxUVhXsTJ4TtJcI
SXTLWH6OeAXbSj0n1CjmEAsw1nZVWT89EeXLYan6VO6mrF/01U1TPqB4pRfrjlb3TUAIcpBpdMtr
WYLZuwHfYpxdMojuByD75Cfnmek2Rdr44I4a219V2PWnXNnOE4teeJv2Zfc5xCfZb2MrVFjkSxe3
1iifYwrJT96yjOMqhoPQcUxbMtLN4WAfc1RNKOJS4bKdi7lrNznnDFztSqH67+oeLHPkRt5dgcze
YgnN+h+cl5leFmNqf0vRaH4deif4IuqBvAg7A3bEYTv2PhSyRxilyfBlm8r98Qwfy3fWBY0JLb4w
Eiujo9axGrclbS93nWFeNju6XNaHJUqXr1IYYzYEVHtfaJPzmhNKxEkJ8Ky5n+EYgDAA2MLoGznS
nRvTCF9RxEhKpcpOb60GPeYq7GI9bkPLL+icMQvatCZVPQN1JhDIVeX4052z4p5w3wiVM1sYpKrI
bRHORSQur71gnLILLE7x1A3UBdZQRATJDhOtS6GYs41eUFnrKHRC/1YtoQ11s/XEFx+fwwPqnSRZ
58hRCSCtSJGHhRX1ByYi2PirxlLPJKkG9saiBtzRzIRF1BcDsBFCnqZkV7HjoRtAi7fGHWWyLZ4w
+pheCYrtEbm9wCsHTQT3Wd0zuZ6uo4iKIS9WiwJ/0bhIu9snyAquRIC24MyVMgNetR6zQchhiMdO
4Avl3iHAtblrgwzgA/IcS+4LeyJfKaIB6aAOr/3yU++DzkLTzLUfjN9e0bklf9HcmO4lTgHoMLgb
7fpELaUv2djZADamsf45+5a4SHo0tPIZkN84uaz7nZpDlNU5H6xzoU24ZBvPqUNWXYcd+9aekUxs
lzK1yl1d9OqZswGxbMKAW1wxWGIvTecFhF+TmQ5YDBXguCvVQtkdOUqb62w5TjfeiKNh42byOua1
vOhp9ufitauo0l89m3pvB4nU7s9lA+BmBeQPRv7QMEVcudmi/W1FbOTIjIHWySpJXe9pTGrNvEFJ
evtZk2IhZx5Uv8z+Uk7QGfN23KSYXYcVNLLGI4de+j9LNH5nM7fi9Sosilf2wJmA1Yfuw6qHLnj1
HCHZBwk7hx/sMh7y+9FSfXJO29rHyIeJn8/RYHpttM6wRZm425fEvgIUdcOC86e1LN9TWjrA77Sx
dzr2O5eWjnLRB3aAlG+iBo7OivT2tjiMgUdHCz+aMKuos7wPKbjgl86HiQzCJRzv8tBE8dpzWlbY
KOX73XkJUoVdYbzZW81OrW+h7TK/t+CzwI+dxLPfOu33Dgw5ihpJGbpX/iB+ZqQZFbfstvoWMxPR
3W0k7H5rmUgglC4wKHIDcUb/E0r3SY1d9hH8CfMokHnmqXYbAjqxAw0/IHQ1ejUQ0PjTuFpEG7AT
DDIgnqn7rvATqgNWW1h2jZu9hnyC0H/lkDF1ckf/MlIA41FK+uBHCcJ2gDcFO2dVcBQMVlCYWASq
QowjjnuDny5k7HpaGsoNjl4TlQFsHv/Fb5F4t5kx0VoWEbuHdkxwg/ocgwtKpPAZTXlykCaFxmPK
ESty5gHk3vJ7IAkBWN4h2JlUcB2zJagtbKfJqztR1vKHRhNQH0OAkSWM8la8kOxhOes5rhwso5Xf
ZXuBWv3WVVPZ7UMZLcO6MMw2tzNJOmKP6m6+9dXUY1uZYnvalLlXfyviOP0SIWR8cv1wAvQ2GT6m
F9IMRbmH/dS3K78UsUBs0/cPKXkR0SEzeZ4e0TpQUyOy647K1TYQKeTjz1OVqmcFWp/6ZRgmZC/l
AGXaXoZvaelQrS9di3qvcDlyIoj0Pi7KDWhmguXChugRtcIMpsuTO8uyvScrLPACW7lbXNM86XH3
EAx8tBKl8dET03K6lgHkO+sPXrewKNY1Tjumne3Q7vyh8r70ce1jL5eL89FfEBSSmBCLbcacGqUG
bA3J7NnldMo3lHjwRjFabJAjB5gua/yBK8FANN3ac0CbyR1A3q7ikqV1k9AD247wmXpWGyb16yFA
9H2LDqSDV8YQCLK1wAQh0zXXCput6Me8+BhDGonAXE8MH9FOhsMW3i6+g8jPJ8ZxkZrLAxtyGm9o
h7jFwXFQ021rOTjfYf+a9FCLBDF2EnTOBZr9kG96FPys7i55ELxslvPZNrH/MeJsq7ZOaS8FEiXs
bRsnQMuxQbVDmYqDUV8m4lI+leghvvfaWBWjP+U+le08QMnAe017Iq7tz7Dni0c1mJnbR+V1E4Ki
MOQon/NiPjXCv4bo0IR/rVhbZxRvOlHAFIeanjsIbHI1AjU9lUM/fW4WxO6WynIkyO0ynE060WN2
XJHCwkXf/VSgw5PniQwCfGHUWFesADarPZlM5t4eJC/IiKTu41w7mrhCzVNCM4R9GUjjiJ4KtjgW
DB8lp7VDYARXqiME8QP4uVh+9fyWnvlI9Ndtwir+w7VjOe/8DDj1jYW7hF7xHKqM5RXCO83A0lH3
bpFgP+gxcDTbRSbYKrNkduZNjATzyI7SFwBJNcrp1nK9x770enaygs2pxkPar1LZWDn1pG9O/pCG
4SarkoAiBUKMsw2mbvi6BLPzyU7mSm5aprJkdA2N4rWOCbTb8KRnuscVphoH2VF5nj3hCJosYdR9
SUbs2xfqlfmEf1l2O+PQ049ZErDYM76HB46dV9+j/eSIyug2eRrICkXx3cdOtmEcpGjMR/Q8Nhyp
8s8WvI9mDbJyDnY1M97PVdL6E/AZazr9o+FgwmmIKVNQeOwyQgPqGEwDxPwfTRKOY1MVJNEopxQX
Q47Id8dOMrrApWB2MkR4E0BzN86PuMN0ig0N+RqcgjF+rD0mOqS6ZLT7qhJGA20Y0SF06eECfqU1
3qv7xiRVf8MoW1LDaxNHH+1+EstGpot7xGuUljhtmqRa/SMcHWeuqO02aGuyM3OFEG44r3q++4dd
07GoaRBukiDyX5jVdU+Vk6XXAgoZlsCZ/PyPZcHMKAYH96/fyoiyViBWtFC30gupS3/3D8yTXSiC
qNhqXybOWrB5nkROCM8hQ8M8/yEW6p08I3nNVeNfCQSgimvm0L8kY9kiBu7i1N0aTdIMacpD5LKb
xm5yDlMfF5cFjd3XOcrno6JxsPnv//pf//d//5j+J/6p7/9/JOh/VX15r1M6X//nv9+LGHKZfVPM
u64I7TdZhyM1TcBax9EHdwfSJZC0tPPC8++v8l5sEqg8F1EjCpNQvYkAjLPZEBnE6cmSDFehML5a
fWduOWdMp99f6Zqh9UvwKesEqnNXOJx9PB7orw9zzJJYw9QiUtZY6XlcerlnMx3XrkUuhFc634w/
AjgnYOPcev2P31/8ehtvLn79De3AJerVZyr968WbZIhzfPhkR1QmO9YiJa8SVMeujTscgu6QwODJ
i+3vL/pvz5apH5M/LicQ1MnwzS+4zPXYJR6qt6Xt60/CAYxd1Y11Bw4//dtMRW4s9FxHOfB9yC97
8zMyLJs68g0wmNV1u6uCsNpgVe02U0Sq0t/elWvTU7G9wIVM6Is3IV9uJIcaBj6wycD/YMKsuJmc
5tUth/L27y/EWdIlhd7mMYo3oWyF7XsIm6AFwMltVxMdgTvJqrpjBo478/fX+rcAOG7GVYRAhuTs
Kay6v74fOGwJXClDdx1AG4UlPctV7mgGFqiEVwRiDH/7cV+vF15/LtYViVfu1+tldRcDOuN6BjX+
HuajtXX7pXz467si11OGDCkErQ33zU9VNvHCbq4oOIkjW0c6C3cYRiHjdgL4iTP6f8hF/PcXHrR2
gLc3lAETobefuG3hgy0FGrxC9O1aej7D3AY8kTuq5dNf3xruSunxvgc8Q/fNDzZcWwNlStzEUhX+
U1b3DByC2n3tABTu0asmf7tOBi7J52j5aA/wgcnrrf/LVmCRB8AGiYrOAsZ7WGJNRY6Eas3u/ac8
xneeIq8FEXYgmlzcMW9+NRgH3dW4AHAGDuiBQBe+ALoza7xr/R8CJt+/FCTa639C3vxf70pGOFPw
EF2/ZbdZWTIVxwgBobEy9w8L1DsfmMOawVqI1JbV/83vVUtEhlPCrRh0DDh0OWCP8ZTtE2+EuLY0
2d+vUlwvFK7veyGP8s3aS9bHWAwhr2JFCvJ+Gp1445IZtu/a7PX3b+K7z1CGDqgRJQI27F+fISZ/
snMCjOG5YSy/9HG0NZqA+myKzX9yUw52SsEj9D3nzaViSnrXTidWqVHCyYMUcPQibBeAH4I/pEb+
+25NvjNYT+ZqCBTJtP31rpCSI7qJQArDwqkQM49Qc3Yx9TgDeeJCX0djkOt10mIKsqBLPs2hw4H3
P3i0SqjQtZVy1NuAds3hvTITnAcZWQ0ZSLjNaVaag1Bj9ocF+Z//1q8VAv5lQYiFL5j+SvtNeSLi
stMMxJx1tVTJZ8swwVl1E9FGNSqzO5EU+X1qjHtmONZeCMMTd2y5y5ZRuzoixQl+znk9/ESWXSnO
92izmO7nhyy1ae5a2F/+sGFdv8zf/blvfh/LQqaa+8pZ58wr4iphAhtNRB8QdLEF1y7W5dylsIYB
hfz+N/ln3fm7K8tf3wzIKFhcRq7cAm9E8ABZrlR3Po2zdWP7wzm8SgJoErxGxjEXkZbJoemjP/wV
7310LP78Xv514VLX//5flmPMQ27moO7B6QdbMkphjLfI/Y9Awps/XOr6Uf3b/QJQ4AtHBuz7bz46
Wi5Zj3XPXUfdVw+N5p6hTMVYF45sDUTo90/3vYs512BRlB7YH+Sbmies88698m8ZO1axvda2W1+s
IDN7b5wKevEurrM/3J/93rNUdAqoSKQfyLdpxiEea6oIMjgBuLSwfckiQIEd1ceAcv04k/aFGEX6
O3CB433NTsGEi0yALa2R7MmSoX+eUX03G/wzYtfQLN///plct4Y3PwCmYht8iqLXxxby629dXR+/
BqGFKg5jpWrQ27uM3ra/v8o7T4FtKaSgZYOSQrx5raNlYvoK9mDdzgKkrgsgJfDkCu/9vPv9ld5Z
Wlm+bTZ2yRN3/DfvbjE6A2o7aj+mQ+a4JFV0rJnurGmjXEcQfrUfWjuBBRlaF5JDzN8vqhTUrHU+
PW9W1TevWDnh/EzHxFuHlrYeOl/grRBzrS9YrovPv7/Vd15nj4hjl5MCL5b99gCNQhIPcMO1EApf
UwAccmrp06GmXhqMZUSf/eHZvvMr+uyM/IQEdHtM8359VwjRAebp0dJHtNaemjGH/Vd36mKkCv9w
qes/9ea15FKhLSlrODm/jXAmpaclGChiMy4CRkBFm/YgStMECDihatvRFfKGZCzrDyvEu3eopPI9
NDeeZ1+/ln9Z+RBxmgw6E0Q0TBc7+pyoSGqY6Lg69OGvfz0mE/DI+YZVAG7010v5Fix57KUUuUsk
PrhNnTE3QHd8wFWZh+jwhkb+YTF69+5Cn1Mle74dqDd35zmdzRrICyPiuGu2FlCxG8gmXrZJsZb/
/XGFp8hP6CtfOlTAv95fx8EJGhyPErKKj9KIOicgr3trauSdv3+U790XK5cKpUscbOC8ua8cjLZG
f+ytMZx5BAxBH7YKMmp7xId/eEHe26CvXwCHB1o6eD3f3BZefeH3PbdFyFMQr2ulBw+ZQKAPgPUt
GMYJyOFiDKuRc9o8/jSmGY5k+ZjT0tsU539/5z57GcNzFlXPe7PctAWpUMEIJ5PQ3eDQ44DaTWH7
1I+YYv+DK4UhPCz0PewW18XoX74MTm8ElPIXUC1KAgWwh4E6kuheScT7wzN+79sPruczUtWY+6o3
m0U7GSRaLXKKGrnvER4jUzbSqzaGGc4JcLR1xJqo/oPPkfMF/ltWbnoUzq/3FwdwHmfA2SiKixin
LTKMMvHtL7NbHuoljP5w4n33HhkfBS4lFjzLNz+cxuOg5Ay3KUp1/xCkbrYmg2c5QNTIL7gEiZyA
Vfj3x0TWbucqrbIp6/w397iAoENfB7q9QKtqb6+mUXSCXSBvQ6793UuT9Mvv35r3blMFineTN9Rn
tfv1qUJCc6MJjsfan732aVoAjRuNnDUjkfTTmKj/x9l59MqNM2v4FwmgsrTtVoeTPMdpHDbC2ONR
zlm//j703VhqoYXzzWpgA2aTIovFqjekz92gTP/eH3QrHFBXRlHU5TlnmKtwIOrcrowBpQSoMKNX
TMp0tFIFggDd4subh6LuSU2GqqAsAq1WFJdtyTSjdwD9V/VCqpXPlJWTc1r5/c6NuDEryuTQnITN
m5EcZ7mUHfQlSFkNSrGuEOcEZCW9kNRC/tr57/6k5L+0unuh+bEpyZ+oxojVRxuF7zdJqTZHHVjJ
uxrT6hGuZ45H5/1x5B6/GUfnEQxVTjClVSh17CpPYqRtwbvU7pWzUlyssbHwHdcRnJot+7Peg1ko
uQ4xQbCTH/eHlxFrPbwtLIAlNMosikLLBXXqvDMDW+fEC3P4aPti/gCqG8lSp8/P1ZQrOxXXjbNg
43VKhZwal+6sI2gHNtEOE1qKzhzAPMoK+1chmuAY0d5HwETaUwKB/PDmSRKzkX/RdV0IHhLLSSJ9
jGg/WO1j7yJOV6AS8ZdFd/qMHiSaJrwod77p71VbrSqXIvvT0U3OoL0K3m46TLRJG4TVuiT5YYaZ
/VOG+B/ChtIJd6pGn10NxxAK0wzpAzRX8CmjAml59yd+u9qmbblkFDpZFs7iq+MCmQP5pohCqbAU
7T2miel/tCRwQIWA8IRUgmkfJgg2xuH+sLebyrQ5pswfWgiiDfIU/3FNWugLRw6mSvgX4jiW5FLK
BJvJB/gsv9iE0c4sN4dTHdljclWXS3M5HJKFKtQlQE5SA/ATOB7joU7hxY/KCCk7LJCZe/P85Iri
8wUJXmWOywEdS6oSF0MD/UehLRnrWftx7gzrITb9AQPNot2Z4cZ3xNCNMW3uEdLW1UWpV32U4bIE
9dPNmmukl6jXY+3gKb6fXMNQ8R9mRdH+uj9LGXmWm5iaPvGcJw6vOJ5Xy1lSoC1oI3FU8fQA3VSP
mAwmZDy2Wpb/WmFV/Ru3Df4BkIx2zs9tlJcjW2QGvMct4FfLkQ2Uhaa6Mrkw0S890Xq2H2rd0Z7R
+Sl2WoYbe4cKrqpTlaOUSxBcDqX4WlyGhgHEoUSzsR6n+QS3GrDzXH4sfJy876/p5sz4gtSVQNcZ
5upWSTI7VOYI6AkU5/xckEEC8/eVM9I56c4ibn0+lQKPa7m0nYS92qSxNsLxyKR+zAwBsK+V4GSg
u4PCt/43jV/tgqCRtEkYlZ2sTgaV5b4hv2JIxyWNZEVXmzUZJpyJsrqFAkJ9ScGl6BxR+Ng5Ercf
jvcH5WP2JaHm5gz2KpokEL/bY9PESOpACvAQoSnPKHWiOIQzzM5yqnInrKdly8cZnSeN7Hh1HGpR
IpLc6i1Np8p4F6e8IMM4x9TM0KsI1xa/voiygSxgiexaVRlSpZHbnto+0JH1GKoXgaja5/vb6fYb
W+j3aZTy6Dxzg6y2E8jrAAoe37jJUtQheoLs1yBpxws6QdaXtoWJeY1H2IUeOG5AlvdH3/gELu9M
sj7+g7exCvOubY3wcisa+838PUD+mMYLJtMTlCZC4Pn+YLd5ElFIpU3LuTF1bd1+lqa4CCLiTiGA
dl8x5EJkx56Hq59hmUthzX4oggwxya5t45MJFOHt9WCbQ8T4/AoLQfbVeUopkQoEnrqjk8T/8iBq
XnBo9xGSTYz396d6e4AYiYQMCil3N/NdxqSuwpovMcHbaGMO47gK20tEu3NnQ2+MQgbGA1OmBvQk
Vl+vUlxktIXPgs4utF/Mfx4VDanU+3O5DXi2LEHK2UBvYbss51KgWYuS9Ig8q5TzmkK9f7DU+Ks+
zPPlfxjJIsPTedlRNVtlsj2iZbBXBoxdASPjZxrYjxniw+h96OnD/aE29iK1cx4hKirVdNbXHyh0
sKWxpHYMvo8NLInOPBujNryoGvX6Q6Y3yadsgrfX2H31pRmst1eSUZ8DMqQBULDodK7OPQK91Hcy
YFSYF+bPtMPnUzGgS5mI0Tjdn+vWB/wNWnB/f751QxANmL6zO21AjqeCJpVAJoP7Hr+idrjXmZDL
toywuOMyIwlkEQhKr3ak42NSpU6wLSt91j+id1d+KRVL+6Ip4HsPfeu4XlbkxZuvK0YFucaDUqV2
tv6YyPWMYxoY/XEESvmEsVLpqYNr/g/nAIM76oAST0Ajd3kOhgljaGEg0Q7jEF3QWUerVZ/rI15+
by9SMRXek8QPGqtUBJdDqRqMZUDWwJ5sLEtsRFpPOOGZh0BHjuXtm0PWUiSIgA64uTpzWt1gCtTr
/bHym+kyuyhjhzSKz2k//rg/0la0ohHHNSPhVTSnl5OyWj1z5xS3jaouu4e25oWcOyD974+ytdm5
UHUTbi2qmOYqWpW6T+kvhntZOdiGoMqPFHRtVte5Lfqdy/NmKCZBVs1LGJMvECarLGlGZ6mxOrxd
hdnbF+xRpms1dNQYYCGd7s/q5lzJoVg5iyIpma6xurkUjLzhFSF3lORZcAX+HCBB1IaveLI139ze
gJIa49hR7MxwY1iLLBd7IboIXDPrKEkrm31Q4oXJFUBW3X7FNlG9pFmi/UJy1SkQgTKrt54zHgx/
Drra/CZSOFkQjjNadgXkNA2DHVQ52vMUDf31/rJufEE6eS4z1IHQiBsoUsQTSEMz4VgivPkIYhll
Ths/NwDgxs45u8nz5KyATtKuZS0BTCx3vw+4JNLHRBpzpiPWbEi7GjoCPMAXlEvZa9Z38rDk42g3
O8fu5qZbDbzaOmi6AKs3wvnYtupw5h2IelFkQtVU57h8RG099FDygoGP+fAzjeVs50Bu7iEuAw4+
HRQq08uJI7I3t7WL1YkIMaE6RAJZSy8I0/zZRyIghqJRoQwyIXGxc8VvD6yb6E7RRSPjXA5c2yoS
rDht0eVL+r9R/aj+0bAhukCFsb1K2PMlwQTy7QdV9sipBnL9AQRbrfZQKq6a+4WcLSD+IyWrJnvu
2jwffs59rrz2YRMrVHCL+uf9rXwTXYEV8QqmeksBRQdet5ytVcxGNaGAc0R+QZlhk3Sg4nEstj+9
fRySTp100wVMuu69cV1olVPDn7YoQ0lHnan2n8IQ3srO59uaEKGVygVHDgPG1YSidraN1E+E1ETG
vLXAf2Fu+r3+7EYEsP8cZXUswwSNdoQ/xBE5kPZiWz4q7qErVYjsN5dE+EIk6/RIIGfSoFldF+hI
VVkfaoBurEL7FiqT+l7rbLpd4Im8+x9pY+vbJLW41luy97zG0WGU47h56osjim+o7aFZiSr4MD3U
vXCuAc66hx5x9p0PthHhyFcsi/aBivimtcokhB3aCiZbKhJzWf2Tyss/KCLO7wZiwhMU/NwzZ+kt
59qIyt+f7tZHtGSFi2oC9f71VsHsLmizhF3SZdZ0gZaOEWMMy09Da2fnctralWTtwN6ojFg3YFmX
Xk8dmEiEUAAvLoUoKs+mqLATM2WUWKTRbBWKhUD4bNiLzrpzaBtIflYzLm7AqyfUI+3qQfrdnitp
dzlUk7bTUNtaQFkRkeBOm9fxKka7I5Zx2Hxpx9rMs1MRdtMZ56/pAq9xrw66OZRNABGk6ybPyWWc
EhVMKJpN2rGClHgiWiJMiEEZupP2HkR2cxW5/agrUhqkVbEcKolA62d2qh0bPDEfIDEYDyXuKY8j
zMW/BlMPLve34dap45MRGTUyNdpby/FwTojb1mJqul7/SqArXqMW1lyCQ67XYhiBefVc7Iy5NUee
PL/L5tRU1pCBEsB7kI+E/cltxXFWqyT2pmrIcjj0+DAiQp0/35/lbWeEzelytYGeIbjAl11O0yws
DAEml8Acu110SKPfktejq54T5JMRrkM1jDjnnKPQRI0OvqF69gsBzez+D9mKN8ybJzywL5o0q3ia
2Co+UWEE/i12tFcFQxYBRsMaLpTThp950ZpQl5Cl75ta34PD3Y7N+SfAYuRHOZ9a0nINSiWwxn7y
sesq4srrDGNM0Mk7aO4ZblLjVUY4nNqsUU73p3wbfRjWVNnLhsRkrR+6EPapa8mLHW9142RPsf+S
oH13vT/K7RGVA4D25iXNTSHWk0ucecJIbgRL65sEngAzLeRezmNZfXnzSLZBFJBvanK0dTKBLzpF
utHWYCfq2slN5vAyOG51UefB2pnU7eGkkS6Bu44FGOMGZBZYkankTQQ030VWXc8L1MOFgixV7vhn
ALEKUgPNHlDp9nTSdwYUynuXxyhtkOU26WzI3J0JiA/uZnQ1Krxta2zmrmML87aJwBG/dT1lOYnn
PO9Eek3r9cz7JGnwn0ImK5w7uL5jTWQoeHg8Z+Brdjbj7RlYDia30R8twrLzw2GQCCK7bhGidhq0
IoJO98RsDlj1wtu3C0J8hqv3Tr1nIwRpwL4QUwB7LhOdVaQthNmaAb1POu6x/YKNYX9UQuNrrpi4
FZXIniJMin3siIRpVeN4bGZavxMGbz+txYUJoUqySwgAcr/9Mfsicp2wFerkTbXiPirDFFym1Pav
SVbNKAxNeynd7aFkPPrQ0FgYkArMcrwUCUckgNwJJx3NfaHiPGKGFupeYHR7xYbbD2sLgoymahbP
YogYy6FQkxlntDIGzyzrHlXDvmk/Ry6a7WrXJh2U4dH8jvFK/RTgxr6zqW6XlbH5qCCbDSora4pV
OqnoqY7F4DlYhb8MMGiuOQVZdK+05hIKtdvJlG+XVeaNNIJJfxwwjPpyrjjmjIoV2QOGiBXB243H
A3IaGJ2K+uv9s/m75blM6mwJcOXqpLUme17LodKwdqnYB5OHdSwyjUMGnuhQG1ilAvXTu797NLNe
LZR2/gKVO6H1H9McOUiBaDwKMNg9DGlm7fROby8UWyMAC5JmeZWtUYCIR3UCGDEqKr7AdBA5n/Co
D/n03/25y6t4NXV4XKZMVCgB3MRBeOK4bqkG6gpBg4IQVHdxBPRTRRcV31GwaToAB5hSjodcZ6sf
sgndvPs/YeNDU3SRo1OsQwxCbvo/zqvh+mjHJg6b2hTJMylCexW1KR4BzOs7D6HNoeinQcEh5oP8
XQ7VxDpZSKMOnjYrLV5oeagax7BpUHy29aHbefxsBEOKxTy4dJBw8r23mlnY8yUEkiUoIQ1Kfuw0
Fb40mjqPOpTVY9+q8Nb1KbrAEnbeNXMdvAazusf33PrC0FjpEDnAuGEEreeMhqCmFiP+Qqr6PGk6
PjERlbs8m9ErxA0WpUtN8dIUfj9ZTPfp/tfdHJ5zRfAw2c/rB6+RNn6YEDg8VU1MNChVGspJDy3a
ic0RvUTw8YCsO1QeSmxiFfvNeGuHb0BjWZKC5Otw9Q1aC2hHN9ajF/RZ+aPEsfCi+515GLqq2zmy
GxGSi4e9DCeUqsia1BKondNq8zAik5IgpYGD8nUYAXkjdROheqO1l/tLu7WbAR7RuaWTqZI8Lb9s
jClmYthsr6p3x08WA3gwHNunuIz2kBxb0UgWR2S6BNZrvZPbTmAcGYF1TPRSKx7C3EFuCSM0jAfu
z0mG2lU8okbBvQ3nFYbtmvJqp1NfBgU3XFHpzhPmqObJL5AhKrp2/tiaiF4jt+We7g+6sZBc3LIe
I5EV2m90wh8RCJ1TewgSBPWsoBwwEcMryCt1aRJUN4h/7YSF34i49RzpsQM3gkUi+QfL7zYBPM5y
MWHZDPp4UNE7z10M/+Zc2Oe56tX5NPhRW6C7nE0/EGUw0ZZHbhXB30rK0QxUSIdDK2LkQBNcLd6B
z26nCz1RNTgPHVLyM1ob3zthYzCLdBvfCNsYa36vqIHiH8w66J0TSu1j+xhrUfHCxIMUZWbtzZxR
9opOvkN65MJ00FZlpzws6tQ2O0T5UMX8KIrhMRiQW8RDy35MDawU3vwVocPx2gQka1IwkV/5j6+I
sF/fpGlq8MTt3K9OawfPBQIF33Stn3fS3I0NA4PegTEKmAD6yGqoZqjQWQo7w6v0zPmITEz21Aoz
v1ojQof3Z7VxIGQji6qMRXJyk812TQifrGMoGuHjE8m146ntHD7GKQ06eJfas4b50c78NiIZySV9
TlaSFpqx+nL6rNW2jySZl+VW/j6yowdsLEjC6gFkfNvuYQy35vjncKsDkafySU1dw5vxu3KvrRMg
uCZmzBIPbsNV1dMhxYnGKMXp/uJufUckMtEM4PVJiXSVY0ZIpyI3SJF3mEbxLaFa87USQfU5TbL5
9f5Q8p5ZHXo6LLwQDGBVoHpWc2xUVE8CWnReNc3iRBERM+9O/w+THUy8RkU7FhjA/Fc1NCjuD7yx
uAxsA93kY6qQcpbHwozR0er9RvWS1kaHZ9CUT6Cm/is60b8bW3CV1qTmO+u6sX9cCj9UfOm7E+NW
kx2cEulkmzF7v3a4KBAoeckAAcaHRsOlKZ8c+3x/lhtfEpq4kIARui0UaJezbJAFc7sZAdMBLaRv
qmibd5MRY+FLK2/nfbm1oJLEzdckiFPmWg6lpNDDMiQfkB1tBeqgbT047Xu7zW36IK2mHbXacV6H
ErbQ2+cItVHX0WAikzLlqv8R4KKK0o9OEunVvo+FUItK6qcqVWrk1dys3klmthaUzUpBUWbLRILl
YLWttUlEc93Lc9/5ohdTgbFEhGmE5UTTTo64dTZMeR2C0AcsskbcJNj3tVjAqJ7t+nWDD5zaP/Wp
Y6LWxUOUcoyMBDS9tBOqAN0OaH4jQXUB/JBrUB1m9FWCSGyd46o2sDYwS6V/mOw0uNo+WvPHagrA
ibWpZnzIfN36lPVm91/eUJ+6/123pk+lUqLo6UzyQ5ZLjS+obQ5NpXtWkiHTnjZmPF6MIjX/SZNa
PJiYjp9CkH9eM/FI2xl8a/rUa0A7SUbpDX5B18ZuLKxBRywszNPTZOtBhdilVn1MXKC0RuEnTxgG
WB7P1f4EFX4P77W10XjeosAgVYW4TJezT+i61wqqQyA69Rwh3FYcotI1rgryHP9DkIAhLNHz5Ac3
CXqoJnFoo1fuZUOInmPodJcMj9eHrMTp5P433YqADAHoiQc8meXq+GhBriJzFusefvV6cBwon/zK
ByDJB7xdhqceu+a3D4nUAueHGiO4ZLRplgsZmEWJVlg9E5eG/rWDM3nCtxPzGv50/Kf00S27P8fb
QOiga4W6hNRJkhI/ywERGK8thAJnL1W1+Ct4DVSufEU9JAI7pwy/xAMyzONO9P19dywvUsjGOl0c
KfZAaWR1WkZN4AGd9BMKoIEovLEf1afBMP1/BljlH1N/Cp/boEEReypz69pm8fCS4Hh8mXpX/Ht/
AW63LlkgaQM9fehuN33VHpVTRCIUKn+YAXwS0Ih/5OAFX8q8yr/cH+r2mJIFSjATVyqvonX6oOn0
huM6nr0Ote3TmGnuKcSv9lRmjfnJ9bvsJIaoPnC72tcmG/3T/eFvt7NMQokQdFjJldaw8wCmtEU5
DFUMRBRzVBsSJPJiUA0kZ1pdPfe9W+986I3dpeoSOUEZDBS6s7rtHFjSPYaFk6dKWkafWvVJ7xT3
hE3L/AMPpOqSaPb7+9O8jcQoOFOld7hlyTTXpWNMytSxq5AorJso+pxm2mvjO8UHIqFyVYcQzVEe
/55DMrwTLrZ2EsEPrDAobN6gq8kGGaadbpgIrFfRP2pHLXhSUrD9SZsEOxf7LdbecchcgFbg98NO
WhdWm7ar08HE4EIHFAqgdohRmE8wEnRqv3jH5hkOKRazXqwN44OtBtOHiLzrE3KreKG2afKiVXZw
vb/wWx+bpiXVemBYZACrQ427WIyZAaEkmiEbYArqAEbHuCk4+thbYK6E0PBD7provt0feOuLk0pR
rYEvB4JaW8awuMDMKx6H2WvKcnjGMEj7G7fW9MFp9OzfaazFuUDw4KwmxrCzv7eOFOELhLjG+5gS
93JktUAfy6/QTabe374bG7VgrqryBV2s9rEOA38ngmxtMQ4xZ8oEi0vnazleBlB3sCPsKaGPducR
VeojqR9GEaNT7FwM8mutQjSxitWk4068Wld0iwwjXumQiUTu2L6nQWEgON8On9/86ajXyDcVdSny
4dWZqRABnJwmnnDvzMbqiF+h/VDlCOaoSlKekdykitRELe6isDyUnX2zsWHJ1GD/kiPztFrjgCnn
Vn1Dtcqbg7nEPauqHsxy0N51WJM9US7vDqM6Fm+PwqQT3O0SrMTeWX1Ck5a/GUW5VFBt8HQ1DCw3
8IU+i9787CSRdrm/wL/xAuvvCFqX/AXZA5Nbd7lldNRstQRzR49GaXJE/Dk5YVU5nefBtN6Xeld8
V1F+9iY8U06jwBXxVNfCuuChmXyKuhLdehQljaNb8Sja+Wkbu5l2O9GWKj5u7OuCJKkcfcymnTyr
sLXXxFXmB7vvqo9A3/IfAa5wJzEhp5oMdfi15NX4M8byRyAaaRRnHC+j04x/wHNLLLqKJB52dsdG
5Z/iCX0r+Qo2qP6v4hmE8HK29X70BrNokNYphyH1ImR2vjVCV+yzreCT+mihkvFzAPsfHIsgF89o
M6NEsLNSG3GGE6gKGnc0ZQERLT9iFlMcDgvq/2aPSyXueklw7lB4fpKd9vmEmov+OGG3drXwSEbw
3M1/dtNURqcCrTKvspX8BVyscYnsMntO6gETvi5RzJ2tvZHfEAVJpNCklM0C+fd/vm37yobvJUYv
9ouREv1sRE/aVGRP3JXud6TdkdctUHtnKfOpPIh28v++v1AbJ1qSB2gWgLbXicjLX2Ai1odjpOBw
RSbWfgF22Y/4GvSfrdShedO3CG+fcOtz3n4PwLhiSElbBLiyugfittJ6OvZ49Sldid1ojU30r7DW
FSjUGvAHjN7tTHt482Tpj6sGdCtQbPr60Wv6KuZY0SA8HIfq8nugTOE1putZXRy8AqJD0OAW9YjT
zfTmyiLVRMI2lROCGMdtucqAEA1skXIqQ3VSVvjguDi16EmVwmL2lfmKY71e7AULGRdXcQyUmVRy
pUdP2rO65KF/alCmE/TrCwvVO9UfEiwGu/LJ7acfOhikcyy619FN+suIzsqRBnD38f6C38YryhMQ
7LjnQZ0gh7ect6HH8xBSqfVAmmlfKBaZsOlMBJyaHC3v+2NtRB9wLYI0VqIwaO6ujnzo8t4RM4dl
1oameMoIULmnp6H9zejqpn7J5mlyzq5RTwa+8JAcj42PBjeeNVmxR+e+zQUAg9i/CV3kt+hiLic+
RDrSJpAxsGYnrByaSg0vM5Y5O6f3Nsoth5F//0f8aIcSbomjdx7wNifAmdTpnpoSZwM8PZp/3Lg3
zvcXeWtADiyVI3ADNMRWe6qNrc4cs6THiw7KpFPgGISVKSQqHBAPPnCbnQx5ax1BzMvPSUEBNbvl
BDHZVAEkNL2n93XwUsxN/kkzx70r/zYMU6pALUNHuoksUV0tI5g5d8izrsdKoGrOkDET6+BiQfNK
p6p+nU3Xf60SRX8pyiDzrF4Yr/dXdeOYMDbZDQmqKfEmy1lS2giNIWb8MGtyD+8tnMbbpnmZ5qk6
3R/qNvOn6qUD+SAQkTmt2Q+IWXfaDInGw9YpwSKljJUvcabZj4GqYu1NOx4nkFzzf/EySPaqbrei
fbLmRmkI/SH6VTftgErBaiDQWiYaYW5xxBHEf7KHJnnKRWtVCB+hWPvbUvFriFfy0TfK7u+26n5m
Yat/aqI5PSVlOCIw2NvP9IjaD/cXZ2sfQMYFMiv5pbDNl9+hCEcDS6Gsp5XdlVS0ERn6oFhFeJmU
UtfxjXZs9O76AQmjWBcfEXU3d5LPrf1OHoBKKkGMZ9LqF/hObvi1yy8YTBxYD6GfAdiNnWan+rt1
jOF4Av2HbwqffhWeEqz1eg2XOU9RRP+5KkSC0yQmrNPFnefq3NM2fri/tJsTo3Bm/eZo3Hbto8bA
SSDnIHMxfxGj5r/TLR4p90fZOkgIhKDBRNCA4bMKF9C586IIiYd52opTq/i2F2U95mCF8nb8DkUL
UPFUTNCa4/m+3Ct+FBJtQxvBjN6JL8UwuJ4VivDkB265kyttzQrhIGoklKIYdLUpukIt0kh3Ow9E
KUqvXdeetFDD2DwM9yoyWxvDJq5LkUWNAtR6Adu2dkqT+D5hcPakiTb2MP7OMXuOLelyMbwZ6E9W
ANZL4lQA36/vSRobednhR+T5kIjQ+s7qSz1Wgadi43a+vzc2Ip8mSLLBWPBAIQlcfjAAUHpMPa33
WttBctaf3WOQKzHgkb65aoHLI0ExgGsOib9zqDdelCgTEfLAIsn601qwOtTAN9EG6jxDCZvPeTLZ
kYcpp31QI4B516p01W/ITOOALfBQm47hQDmVV6iRS4N1TKnYzR1uZdxg16CEjOjdX5qNDSbxq1Q4
qepK3ZLl0hSTUzY00wbPwOngMlfptxJ7IPTCrZ0AuxEFFgOt4k7j84QfQtCUM7iB0UNFBMsSvTWb
nWrf7auGJyjcRtIGcFB0JJYT6jDgHjqFbazNs7i4fV/z8lWVU22gJOiIXLxT0BPcGXTrdoNLadEZ
4D0F5W61wzTaAp3eYFTaxVZYHGdlwghYRzP06Ay59kMpM4GOhWh1L+alOWD1ohvvc70sP5TVhCI1
kaNLyKL84Cnm2XnhxIxf7n/prYUBRS+7bkQUYy3Ak2BHaBklyimxqlifUkxZT3rUKacgcSmtxKPt
YaZt7UTlrUElDpCuKvWbG0VOVPXxX7X93nPYzNc4LL6nwJxOLfakD5iH4ffqQ/+8P1EZE5ePHzoT
3AIm4UUlRK92mh83M2wbhUzDDfJvVtF/TRDIvERlmz8rbe8/RKqNVNZUF0+Jn/y6P/hGt4bsmOMI
/lH6oKzJtaUz+K1qyfsVSkHjZU1dvIsmO3APUzGZl6ho02Pmi+E8Rmo5XOsUuNDQ5IBdaaLvMZw2
Yrp8g9GvAfIqMZnLw4DPZRr0qco3z5r0gRA7vhsC7Z/WrqdHa6yay/3Jb8VZtDmwfpEZHhCo1XAJ
zolKhffEPJvtfzj9wF9us9I8mUOFLzsOptFTgETcu9ks3Z3rZGuqDnUfWto0jMhSlmPPuogLLLVb
T60m9+KGAqdoE52Tg+vW2amuhp3OiZzLepehBcxlIq8WmD/L8ZKsDFW3YzxS0/GUZngeK1ZdnBPT
7nbeCFvLCpmWsi8weP5nlW/E+TwlGWaqXmRrQ3RqHBMfOoqh2Hc1zZWHSvsL1Wc8TIFpa1/uf9KN
Ayx5jBLUC0jx1qdFC4okCxi7yxXr3CmtdCDDPvjF4U+ro5HH7eNoVc7p/rAbZxjwDk1PgoesIKy+
ZmhWKUe7hgEbRFZ+TYQYsCxTqCFEvjJ+GG19qC69pugfJ7Ds6Co0xt6LZWPVQYNQBLZkUw4Z7+UH
tjDzc2bFbzzFaZOzO6Uf7bLH3nrWurMo3fIB8f3Qa7i8d07Rxs4CFyEhrkR5NIJWRW8/smt3aNPW
U+LI+Y43rXFJJ62kSZXvSRlqm5OEJksKgKIwtKflJHMxO/4s8N0ZRtv8UWNg/EhnSrvUfdo/zG0X
emFghUdbjfK/OywRLcgQwDRmYeCBlDh+HxygJwwP/TjqXh4ARySw5qg7gzxvvlalHuKZlFt/Df4c
6Qiuz/33DDb3wHrOw2OXRtWRMGE6B4pSuO7FVnUNp2jPW2NzlugmyuIfLNY1LtNxQixtm6HFj0op
Pinj8JiiyjZBMdXqA731ScG3cpxfqLlWO4+fjbAEeomnD6EJ6PJ6I2u4G4a13bRei13VNyLnx0ov
ggbwK+gEM9Q+3z83G1kWFTDJ7ZDx/kZypKtiJySPbD2rKXlFw1fstEOW7+mnbG1RAETMCx4bammr
LWpXjd/nodJ6ouow2MiTLMJArmymx9LB3fP+nLZiAZBaeYuh8EmXerlHcX2NzbSfedkpxvS5dow6
fz+3PpTybmj0l4F61ITlUdvjbcnr+jQkWPTd/wkbhBlwFwgp0LlEYJyi5vI3KHgt9L2uwq9UzWpE
2B/lWPQiysZ/tuYcvEsd6PXfqIQY2YsdTpq0BO8DFENa9WdSTskvNcqGn/d/1EZoJselHUTiDtZx
HaDCxk2rVMfFGKjl8JzF2Ff3rdmesyCfTlHdaOEBNZ094bKNUeETS/SSS25FP2q5EqGWuHhPKpXX
l431xYVjhudg5RsfRakZ04GmifuUhF3x9snSNwaySgFL585dXbe1U/fgVtHF7mNHNMcEttBzUtDA
Obo4oZzQlgaqwU21c3y3ZivlAIE9Ux7kSlrOVheRGlr+jF95brpfzEobeUgYfgwtoA7Ks2jz7myN
wbgz7O+y4yq7AHVCDiV7rdg0rl4xIlfrxNEUUPkJZ+tFVxs86XvdTX9M1NA/xG6tJ4cUmve1m4zc
OqgJHQXPH+JKA+keYjTrII3rqah+o8oIbQENsxZrssNcKMGv+/twIxj8fjvK5jefZp0JqWYSDqU7
IHRV5xoOxEbqRtOrpaPMkWHb2NV7AWFrQMI4bUYe1oTW1c0Mgq2kqI6ylrBLsP6k0elTnZbRY9Yi
iHC8P7uNHcDhok4htwBbfrUDutFpnJDr3vP92PzS1NbnopyzFwdHYW+s+vIcVcFeBrBxaaBzR6b3
u/rNhl/uuolGpZGUduVNhYI9TJw2Nn7iIkV/1qqGL5U7/A9lcCjJ0MjlQ0GWApYj4o5szG2b1RSy
wiGBPxHP7TV0Rpq4SeSilzarSvhiB8aQPQ5zZSjxIa817Z/7a73xYWF5I5BNn1vm1Ku1jug++Fld
VZ6aATCe7Fo/KIFNHAsxtDvfH2trjZHjoQmO/gkp3moTuSkFAY5z5YVx3X8I1HT6nIg+OzC0c8nn
Mtyp5G3sI6iT+ESguEQasFahtQ1KHWBQeBGmavUeuT+cQkcRhyPylm38V1X6ZHhO3++RbzYyAqlY
A9GQRBodstXtqadqbGoNrbEI9M0pRBPCUx0ex/dXc+PLIS1J+Zrego6c6So8R8KNbDcpGy9NugKK
uTE9xri+H0M3qd6+kHS+aCKQU8kxVxOai6nNer1rPTc3q+oQJAC7kiJwPrACv+AU2WcYDsHpzfNz
sXaEpkV/EdWz1fwATItCc1Bi9vN6fu0nXG6RClXAAqrxTuzf2JhIhEilrP+/2ldDOUmCnH9VksJ1
bfjfkGX1SY2FeIYCZH/IC22PDLw1Ht0Gnncyi6Byvjz6XZrXNZLXrVeNht2euFjj+coau0+kVNrH
senMvfh2Swij+QD5DOIxbClapKs5QoyM0n7qKdJpKXIHg43Iw3mgDp7Fh6hXi9irGqF/ViN7Th7U
nqLuOZiq9hL0gkTTqISvI9ZVmNqP2hzt+hIIM/7l+GY9nTM0LMkHhjrO3s+cRykYofuvQZMH/4Zt
2WIHp7gF+M3Z+ZIWTpYdXT/XgouT0gjcSRtvzjwngRscJBE4c6rPq6jK023szKhmmuBe3sdcUd6o
1+KQlsZ8jc3+J+vw+f5GvR0SQj5lCanuBhdlrYgSziAgk7wwvSpunP4JUBLPNyPFu/5AjaCez0pC
mvPYAeXZywxvIg3dU3ovPF25QWikraJ3E+NyN02B6TUxGhOnQDrdRz4b4K1nUY5DIOU9QKMdD4zl
hm0cHw+FChsalE2G6TAhJX4clFR/nkYn+3F/OW8OB2PBeAGRKMm87lpcBZ2O3O7QZ/di3fcvjl7a
X+taf+2U0D8VWcc1+ObxZKYJBpj3oqBUu5ybZmc1ppasIQWlTOkOleW7/4Vh1GO+nbKFP7p6ju7B
/UFvnscSg0trn+4zCNmbSgdG1bWKORSDigBtdBE33lzGmVfXUedNwHWOJl5Df2mBvucQI7fEIs1l
ZJgoko/GhkM5eDndAofhroliy2vCSvncBwDVrjHSGUctKHfNKH+nauvR+JbImZJasT9Xi9toXSrw
g4d24qLLemja0HiuMCgfDmQd8XvhQHI8+Fqg8TyvNGSuzTBW/lIL0/mAmUz2n1ZlSB8wYqZ7cGRm
CfLMu/AhiWvSXhfrsBeRhCoyFX44PnYxpKmD1grgkrbfFvFBKAjxHfl+8XerSKZv97/ibeWZhoew
gPtQN5PQstUb1QhNEjY80rwyiMQzVAFtOLijmRX8zDquD8PodOaJp1351Jk1Wpn2ZNbxQRkju8WX
RLez6/1fdFtdkr9IUuGpZvFUXTfVRWOENeXJAtkwIxpOfNSkOUd6MCsnVBg1Gh7zzJskb0AmHPCH
T38ZvHeQhwywzzvOsbCaY41Xe30QYODzg4Uod+HNozDEOYKGkByjJo5f80qkaKbr1vSNerdZHlrU
6pNTgcnJp0mzUcFKEwN3DAya24doHtwImwFThdwDUf/n/Tnf7miEO5BQh7+KJAuV6OWOntIKxtWU
lx7sP+s4FVp6rbMWvMM87HW6bmMTDCTaOTyFaOXfcFarGl5IgCKJpzl19y3sDQsCl6VizIO230Hw
GNyJE5s7jC4XbwSZKiDIspwcnnRBJlGwntbGw4kbHoxsWicnEqP/o+48lutIsjT9KmW5d3ZoYdbV
i4irL7QigU0YSADhoaWHevr5LplVmUDWkJ27GbO0NJLAFaHczzm/QtM5lO1KNJ4WyHSx1wsEjl05
R1Eo3Sr5Qfj6r3dZ89337PlvVT23CX7vH/76P5f1a3nbt6+v/flz/d+nl/77V9+/8H/Ok29t1VVv
/cffevci3v/3z18998/v/rIu+6Sfr9VrO9+8Ejjdf/+A+LU6/eb/9of/eP3+Lndz/frP375VquxP
7xYnVfnb7z/av/zzNzDSP91wp/f//YcXzwWvu62fk7/+/utz1//zN+sTrQz5aR4sOIoqwrp/+8f4
evqJ0L1PJ/IA+8qJvf1DgV9WbS95lfkJUPDEFvRPjyna1d/+0WEuwI8M9xMDvpOXIT58DJiYUvzr
wK9+rKs/rgkn4ve//6NUxVWFir/75290Ve83GuBRtMAn6yvYDKft7aMQo561Lsny4U0B3Q3X0rWG
OuyYdcPKxMB4DNxi0WXgzMRm6MJczqLEXrbeaFivkW/k8WNUIgPdOm1hqrDCGSz7HLvNoq86oyzk
KptZXfXBNNWzoipTQdvoaKlbcyYXw67ddgqH3FbORk+Qe9/WIqIWtMjDvhJurJvbqUgcPMkny+62
yxDlUTAB4A6B4bC+kLJbONSKuXDtdepA00mKBQAEEK+5Eob0vVDiLK4zEaWfDKSWTn2wpNFJMh/V
4l46MxoaMgUIdug9u3zDqluafeAYaXOR6Enz6ME814/IQv1tJFvyr5yx9AvYYHmVh0NEsEigVLKo
ddK5Rr6qK4E8lDc5i9rYMrDXG+ebEXluFJhTPT8Ko9KYUIBLi9ulAcXZUHD6zgFH9HFe51ma3CW6
U68xTkrGrSzj2Qwqr+U8tiIrATb6qZmeeLVIAlVPw3gn/coR134z1WrTRraWYCxbaTdp0ej2+ZDE
xbwx+27MVsPiEx/MjLh5xJaK4GcxdGUUyHloX7CBjdxbWZZmAePBrpedhy57wj1rGh/tMsnzjfRw
XgrrKZbLlWLmmm08kGLq+EaPY1Zu3U9Cq9flwR6HXgWqdN2LWDMb88bFTCJZ4a7DUfSpUT9WqBP8
fTZGxvVI4UNnykJzqPtlIb5kGOS0mTGNtcImHqbmopcA8kE0dhhderHfFGumvlqzB/ZAC2xqxXJw
jSbBE0jLvS+qo2BcDYMV5SerIPlZlm6EMpktzFqT3FN2exF3aIuGtCyaxzEp0reKoXwcVKUV6y+V
3U5Xbi+XNFRDxS6MO4/1rDfACAeQoTHa4GBfeCGErWRed53C3a/lmZJroj9ieQ9XZ/wKf5GtEzP4
nicpXzT0RFmE14yNYNq4XFrmZ4d40nkzK6m6WQ9Q1cbduoFtV5yqS+qQjTcsTnSsgIMJRLZGT9+U
xJNdlX6DGLpxx0Hc5qTnWXtP6DxsSAiWIaiKgjdVs55L5n7TdIVMMYNd++NRhEs0kJ5B8DZvUdtl
Nz1NVWRbO6xmlzQNIGpNVRz2ZiWLFyszc9yliBeZoGiIkzg6DWpb+v4DPH5nstARTHzw4k/1o9dl
vXGJXQEkoR+368L02f6idMVFL0TG0vDjpmtHaFobrx40+q9uKcszmY2Mw00nz3o8dr1nF0IfXUQi
Gm76Iba/oGOvnH0JIdMIUACaYW2n3TXnxExIfpqtR5wdszM7d0n80kfRBHkqra+TGK0+wGn5Jc1y
bUd5kB5RM7XrAd+TveqIknLKus9XsWcMu7go32L8eVZLaTjxxhFFdoExKLMSK9MSuaF3Ugzyo97s
Aqgy47pMI+3zNOgKOBuuXrqklDm15+KCopX3/uDB1SzjuHoac80/5nOCsSDJIjj2q0wZoSojKvmq
yh+0qPb3DTaU5zbE5DEo4jq9Mse+VuEMk3gX68TUBNPsyvt8sm89ObU6VypJ4tDSUANce8ao1Mrn
HZygjd3U4Px07sxHKKwvHZupklHlWGp3kZEsTCzjxAjg1TarWnfnm4yuUK4IYbWvHL2oznSv5hqY
Qt2BITUnRrZ9mN0JclvrYR9f96O9iu02uZlrmU2cQ2++XErVnMVjRc1h4+Pt5/195vbpxWzMb1o6
tp890jspPuxIpCF0sFLsh6KKPpOIdKvwm8LWQ7VnHH2O8Fqpx8kfcyYOSbTP/DHDI1tV25ogeZCU
2uxWbpKWh8XigU4GSRyBmDxMDJkGmyEdOE9uqg/NuF4ymbOa5fJNVXNxy4pdxMSw+w5pXjUSAw3l
MP/gFvJy9Bs/W49N027suEOrnFvO0oSSPcEI06ZIzxbfiiUEv05982SepMGCiE2s/GaInqvFN3d6
URpPqmjJfLWE23yFOutoa/Cw+bYZG2fLiATD4ZweIVu5c0/upW+lxrqKHediyfNsr3WFt2UlUWfF
mLmYVVjxAQVDs8txdHga5rInsRMy7KaRtWMGMcyKr2yNtBBZ0ye7tEr7HRF47Yr8Zz0PepirxgEH
Sdvd5UUqqmBACpUFU58NL4JEzFdHDm9kAbbncV7Fq55S5H7GBe3R0zL3STBlTqDd1l/7cizrk8g2
Clst8oogdgedEUJn81FIUo9pis/rUcuH5say5mgFK3dKVqDl9euMAcabh+HkFSs8Y0GPZ++COUX/
Tdd79xaTILVqR13kQRUtMIhLC1CHXLc8BMnzrsmzdp+Ldm6uUzz4blgwCyxL4uVzpo/2sfekzmpT
R+deni3fOvIVPqslzjZG1/XXjER8XPuZLOFxVK0KnIaGxz5CZhTWrt92F4Uhl7uFyplMQjDzdt3j
PDfsMihM/iOJ6SCmBjQpuU4zvSTKLwHtCrR0mM9lFTmPdEQ87MYy+MGCkmRcC3gibeiTqvrm9SM8
kHSsuwevddj7WQ48vI2SZWE/iZYKg/3e2JSyGAgA6i0243TkJgqwuTHdzZik00QQpMg+Zw740KYH
oT9adjm4q1rz823Xd9iZNO5gl2HVYP9xPVdetwMqsF+LNK4OpIF3+BSa5uSE9Ff5spUMG2S4kMRa
rBlwKOukDNR7736g5+sCjxJSg9boEi8cxKntfTEavnQ4McJDRI+7q7UjlTPOV6LDoX5NEZStKouH
C91oWfurKirFq+EqqW1GL06iVZzP/hDawgAc9Kd+M05ETpJlM5AW2M41a7cuXH8IgMILjbIE5LC2
K5WsMrw31KprDEfcoBTVu1U1+G689tg3oYQ6eq4/VYmlPynTnacr5cN5wHTKqrd2QinEHqANWlCO
QyPX7YKm6cqhUkrO9GjSM57/2egPsa38iSvRm9mZn/rdl2S26mt2ZG840BMTBBJRddCFQ/NlHW4J
wyNgws63WoVJyTabLFVt3Mlk+8hRMuzMFPncNh0wjbCk79Yhc0xLBuNoOwQEmRpVK/Cko1/njZXr
QQIB8soe3aIJTpOJrTIz/4j7g++tDQq8DlrPqO1m0ol8FpPEOc5RjSEixmfpzozi9MZQE/uqVVv2
G8XRhVOkesM5RBF90M1uigIX/JvhR+13E7dkIoqNiKb0iPODecQ0pra2mopUFuZxl1nHCqV+uxaa
N2SBL8Y2CSR1xqNbx5EXWMvYXGTsoSRBT9W1FckiXWlKA34ya42iYxrMiRG8oBQLTmQAExn3zMOe
0/esi7ijWF8oA57bMu5vgbDYlpeuzc5bXTmvsY6r9ywILolsqq31lDriIsuL+snXYx8eiMx5PQJl
R2e2XI9FkPRDmgXZXKou6GhTDeYViTMHsiNGaVeWlRqCcUhML7CLscw2hbY0zdZwY8MM1GKLM61M
vWa1KFvoBxqfnhxWLJMf/CFFARH7pfdlLNp4ldjWzHhGJt5DY2qy4Euz9oS9A8koHaR5MGqPKFMf
RbNiHlLyNaVZGQ9enZZnfjlx/meYtFnokixx5gy2365jTVn3OF1Wj1ZeD9us99MnKzEp5vW8ml7g
JTTXXsMUiiOWkbVXwjH3pWF2417LtTILbaW0p6jDFgbnwFMTIHN9Ms7mLHtAJedFa+DdZtkMy1h5
u95DjsQNZEkgkSgacRvUozfTHpOjlmjTnv3f2+um15/5XQlk24hcMSKRJDOtlC/gxlL9ES68GOby
WTKmflD6rKy17qjl1h0g0GD+UJjH3M6SF8OMqj6AUIjnEOBsHZS5pYfaabGw9dbEWMqC1t0acXtL
+T0Egsc/8OYx2dXRqSGUVZxiecp9AcBU7Tsp2nXtunIva/liOz1iyyXBCGAysfHPvRgPx1YruMi9
cHYyibKN8Gp5bSVgDq1VWG9qsMVN4SftE8JT/zaeo3jNaMhcGcQlidAuF4/hHxHKgOLp+BqNk5BB
TcvypVcMcMJKLrjnok7Mm23Tzu6j3lbmAIVHmwNxOvXeqENedyqvmS8Hw5ehIUnE8zK3tAI/B9vP
p0FkpD+Zw24wrPIw98m0ZbMcAwZCRy93mfBFZizqwNGmK43Kg7zG9nPiuvG9LgznaLQWiwUuTDvc
O3dUb/PlCR79wnAUl8qiGeVRr7rFXFOctFtnNsoryHct/hsupc12sia1n+a828hZH+4nIiu2UF79
h0YzN1VhD5ddbyiGq53pny25+1JNulhwPZAajyg8gSPZrumuHxaekShWINB+YniHpJqMPbvPqxzj
+MURzbCbpW6uPRbVcuVXwjnTUmDiFekTSRX2durrIdQ5ecMqmZ8XWAusxxrrjBPkIiz2er+MA0Z3
/macU+cL1slxqLo4XZk1fr6Mjb2woPELm3Rorwqk52tpjsP5uOSvds+rhrkX+9Yx86OVCmM3RE6Y
sKFZ60YXxauX1uY6cbvm0s87zCxsNFf2Jm3xUdrKrOwvrKrrrktiVrdurYsDKZpxDuIWUVkqMisC
uhCitdq+qWMsrhZzkyOxCxXpJoQqeVV60PpouAbOfV7iejpQXvS7bHbas1y5WoDjg3VpwPR9GAo5
NOvJaxP2Zjb6z2M6zVtpE0IdYL7QwzX2cdMzsZsMMZpY9lGNGdFuKkf/q1Um1U3ZaT0X34wGsqJl
3h/1EaebYMTFzV/3Rjq85W1D46JT1bBO+pkM2jrJtqNw5q8uxjSXXV3X6sAwcbjqXMFDhBSC5V4s
afuiTbKlYM76hWK2Nz+3PT2hBQpZbjPXnb5GWenpQUrVwdM7x5VAn0GDwm28UJO3VqwxzE7UreUV
Yk8x3gE0a3YUmjhpjuyImr2uzRJb+k5Zw6aJjEerafRjmVZJWJTEPNjNmDqbSYgnbdLcrTEQzqGn
6XSUkYj3E/0HdBlRr6lR2FvbtB8CL9OjfTNLegO9L+ddizDofurdJA9ZF+xs7fR85wlF7ueaoKM+
JI59YhzlZ1e44DVPdlw6KOKzrrqbp+iu7eL+Mp8ct92PreDBcTNLpXdtORR24GKF3IfKSccrfHNF
dDnbgxcO7eA/lFrergloHbdzF2fLZopHiwiVHhl3M6X5DfXgstFH02gCrKfar5ldts8qi1smZs3w
bRr7rF0pk1SeROTbocitLZWn8ALPH63DNDT1uisGccEG2HxVGEtcSTtuwjYaKlowzPTODVr/aivI
2tmPeT7uK5qk62IYNq4LzIjZxpx/XZK+nkO2Xn+vy+KYmd4c6G0kd7pVsFCoRe7cihnKSLGuwtJR
3ms7aiQSQ9/0bGQ6s6IGcETbbyfNWa7dZVBf8Faad5Uyuv5qbrN5U8n+ie24uE29clp7WZFfFbPc
K452q4TiQfecTL1i2DDahyXtF+0Qu143rhvsB58WEJAvXtFf1KlBzgjDz3Ay3eRLgi/BTQt6HNpL
ZjBA05JHP+vqnYgV80JXEOSLN2PKqAwHgX4g1Kk3SeEN6JOrQIxOcTYoUGvayXJrtpHzJIoEL8LY
lOcpV4nsNydd9U40TIFcMHlh1gP9tjPmvZKWuIHDzTGAXvEomDe6q9SBoV8cksvcblohrPPI6uez
KnGFXBtLDy/M70wEDYunA4i4tkouNEKuHiNFZYcauo3IWRTV0a+GidlcXT650qSGy+c3HeubTWPk
yYMBl4zCKkpWvW+nh8mXLTapi3NhuPn9Iqj+y6F8cStPu7O7jieoQ656CWQeWOPUPfRWKZMz4ZX9
Q2fZ4tCUXv/olRo2wLaZVcZVSh0xPZW2FzOEdZWWf08hUSv6IYdx15jEOlb1BRodAOqxbK6SpWCY
6ubsPCupNd0dhF0qQLOlfQnm0yQoshKt2UpzYHDZmESQr/y+0kSQ5EK7nxtL4RIs6zyIQUaOotT4
BRp752qGw3THjtsOG6dMqKWqsYptYL2Y8cBAM1Ks9Lpt6mPfVxGBZJKiKpBeBvPexuKkPqMy8SEo
9C3LDJQJmi6uqcfwSaKO/gXk8p8m5sQ7gric3AvwtH6PuDSVFY0Qbl6RdswHr1CavZtx0MxAluIe
rzoVAcZE7XzhZqL+8idk4T8M7E9Q1R9w6WlajwwWyhK+xCfG50dptOcMXaNXy7NXdeV54ptqG896
uloYuq4SvVG7yszVDTlLVhGmSmibn3/89xjyd58P8g6phdYDj3QMsT7AtaMHc1A2ScncayCDtYwF
GgvcORwzVGDWWxpwJpb+OOvEOwxQLVaTc6IJx8hQ6LFVlFPUTwX/YkSnktjKaRHWqki8dk3qnEsU
BotYvao0t6hXaOCkd/N3D+Hk7shJxIWbvfcvtDrp2lJMpNkxydOlXCMCc5mB+kkyf4sKyx7uanzm
NDYvn7toEpr2NU1Tq9u0LgPa9dji1BjStjQE6djJlO0jJeb8qKo4MraQxwuxsrKuma6qBY+tQJ9T
U/yCbfVBwMhdQOkE0wJUCX06tjcfroKQRILOupUHhh5lzla2klE+tAjCw4aBAeMaN309p9rLuEbY
ZHNy41w/nXp49g8YgxfFdmnJ7F2R4MJVEI1w8l8IZP7Tl0S8j5sICrMT+/0D9cQ02S/cqMkDp27T
YRuZSLePBbZWW5fa47qXY/LqQ4CtwzRbOMnf7wq/wnxzbTSx4axlGuO0NbmtJIJ7tmHL/PxO+E4U
/vPNjBEV587mccLQyDK0D7TpOrWX3JcNltYWetCdmeGk95THTT2sxcwT/lygeMlXI9kh2XlsGDGu
gpUh04t4RoV+RNMf27s8ryMALUMm+QYsrIvRinfWgsO1ZPVMT7AQIwGixMd+Nh5sO3LawG9zp2Yc
lmbWpqGAxqOqoOegqG68rfCqouINC/FG65TeIE1n6Jo0gCfhtHjiuZajN16PnXTufGxM8sDsSeP6
1T32nrR0Ci7FNOjE5uMswXr2PuDKABeyjposCXqV+8PNj0W1MzpcQfWaGeQF+wKe4E4CHoPZYzs7
+3jqlvzCLyVxuwESSp3pB5GWEBCbkmepm0weo6iZ9PlYJI05xkE/9o73C4LXByLb6ZufFDpg79g3
8KePosoFbKVwwaUC5BCTvBCJR3em+mSJwoSyr1qTM2mZ5x2B7vG6TRJjPi6+E2cHWyv5s0XfeQmA
0SVbvwSiDUvdtuod+0CWHjVn9qxNAU9QIB21DLKcMgX6hPKKlxq4mCUUeaXmk1DSqtR7rp0iW/YM
jtIvYBTafPfze/j9fnDiliBtxdnpdBsjcPwYbSdHfZ6tjJjMAk3rqQmIwyyZ8n2hFfXBIdk2hHOC
qqa3eiwFBCaGv3iIvvML/niI+Aac5JNaHLcikqph5b/fDRc52XOZdozEZdJVGyfWLepg0sXAfL6j
Upxm19pjvya/JAKL3YCkk9PKqsfGN1vadRnmtZ1YK4P5chQaOePWTUEOxlNJnj39A63ZXgxj1Kwh
2VlbW2WwzBv69SQo7UUUA25SkVjbFrPW7c/P7ndmyJ8PDoQdKwH8NU/sCtxxjfcHZ0sn1iKnf6G5
as4ZFpV5CGGJb8+Qwz+nEVZRgHLVPERuJp9hOTIRdd02w/jL8yJkL37Z60GFt9nlzHB3NcxpemtM
E5ZhhdDtW1/N6dFRJY8NUfNlGgJAwdhAWaef4wvuktyuM/n3ZjPNiKIqVc040iY0ya/bG1IA6zr8
+RF/oJPAcKedPhn2oH9n0Ya28P6Ic1G5uV3lL715ggZNgBvaoKo7jf9gJZQEZnjNsOEeq87zIZ6S
rV0xOqatoDPrG1NOvyAWfuAnnL4Q1DD83yAy68jhPhrsFZaVUAeRd9OPbOd7YhjEbZr6pRvECutC
yJvOfD8QWAAY3ecRyQT27EVnvl8mCQOzvlPBCNaeBnps+2+l9NJ+nRaac+GamalvVJ0Vb21ig7ba
dVOcq6Fs8ltt9CZaxBNGy0JTPxp1Z9/ZGJbpwaxpDCC//6sY7Bq8QRsEPq/xkAyrWOBctekiwS1S
9U0caENHB2p3VWaixSqod+dC704hjYjvw2gxE4JXqqnjjh5KBo45fYXkLUdrDgtWkf6Lj0FaFOTf
QVSjsMx4B/ux2aEX0DcezAV6YTtSMB89mnKQWpzL1ibZOdWqdAvf2pdzypOihJGdzXmt33f+zFDb
rmjfAkhybh4MhX8OCQ+WUmnoub82+4IK3M5zB8CPsysC0mJBzL7faX+LLnRXFfz3kQH0jjX0/xVP
6LT8/te/6Dh/4QndjM/ly/M7YtHpBT+IQqb2yaNQQlqEHQak6hPL9AdRyPA+nXSgKMV5FHBRONmS
/s4TEvoniKnI/U7sYoRQ/OnfRCFhfOK3T0UiQaQOonvH+DtMoR9x5X+shWyr1JwUAxhm6HCYqZ/f
rwzEi0fgae5tn0m7A8TIvUCLI9DrekRlB47F0MzJL6TjVdeoo73zUbenr1oJ0W7AT23l0oqtYhwZ
Ltp+mB6NKRpvZ9R9d3Zl1htkg/Oeey59WGb9jpCQ5V5nEhFOsouvo1wtR4twi7WE5U/HOcTzxmn4
e5lm/R48yw3doc/PzER6KI4iIKAe8AZLNdFiblobdrRuZI/rAONasDkpa6xoStd+sgvMdklJWwyw
MsfsLo228o5pY7cOlNGuODhqJHylbZweHL7GVJPd33SRceLZ3dJpd2I1x6T3QdqqwU9sTOpZiMCT
CmKe5B6nEPXQOUgNg8aaresTurvlq3TnRWTZuMtG+pVVzy47NIlQuBHUe2dKhE0saE8P1WhwUMoU
gLbWD52qSuro5MLC2uaYWvqq0OrpanS/0Ahe9cDSPOtT4DTNW2M+0eaM1/E4HliCvjKbOYPdtI6K
41Ilh3Ho791Cg0OsaGkmN9C09laT0Qv8q+HQtOOXuoqKvaoH47K1vNBiewtas3NXRup8NbTJO+v6
5sCpuvSkdQtVoIa7ozaygcc0RzKmZ7JzPFG9b7aRtqG03elZK/oXx+lA9IuTwYrdPSaNvx8NcQBw
yQLoGfkN9Uy6Rc1ZvZSac+uU7Zu16PdUfLeQm3bzoK+ztmWBBZwsBX9qDDxIKcAsJG4Jb42FSbtJ
a6/ezUVkrPF0v3HqAttgvTnDSvjZNmHDo1ffNXh3w7JQq7HNFmZulmkcTcXKPlXJXZcSchCYhh3T
wI3fHf9b7a0auV54uFqOm5I5T22JtSgWGkGTVVtbFKtkUPvG7NOH0Yrmw+Q6YQZNNh++DKyl6kUw
HYWiscIAo7F7hmn90FlBx3wswPKlM9ZNLb1wEoSsrWCbufQQdgsEZwtTL/nOszqUvjCAbk2Sos90
1ATPgnydq26InbVnqnhP/wnK2dZMnYJ+wm0BrsQqkV3xIGIwOWMgXE0WADWxuphxmAxs179y04bw
uLnbjVb32TCsdWsWN+ZIiRIbt+kynsZSFlrp+lrFebKxGb8FNuO3ozInM8yt5FGb0w09lgo8uEMB
1c6hyzkeVaszyHByV6vkzFT4m3k9djqF5Z1l1LVBN4wN2ZraBvAORB5E57CYmUd2clytoLoyABqE
Rge48D9rcYOTAG9bGN1lo2eEcU5NdFZqEwSnIsdFZOlRVbdF2FETrplJ+Pi3gWenVXxbgOOxE07G
nSjs+BpblAjYn1PJuGXe+O6Yo8vt1UuexJ+LpN2L/K2fM/2O4WmzLhpHPJSO1e31xt/JuvlcQ64g
yRUVx2TqO0KEV8rBxn9EcB/CeLHXXVozU3PacRV13hJ0Qhbh0mtdE3SecsLFtHbWFHkbvRz1rdlZ
7ldcZtyNkuMQtvViPM6TfxNn5S464XA4ge4kevG4yK4rOVoARg4SuRXWLf1tN8x+iFkYeKOG56Bd
ROlWWXFId/kt4tStusIlxjSyv8kh289NRuSAfIjr7ps1q+xrVna7tLUwFR9pLxuF/bMF82MCuTLs
y8RSF7Q/N0JQs2gCNbdhEU/qaV+09gRR+9UuQfpQ4a/bJWSOZUNUIULMAWIj+yJ18/qKw2nDqVqS
i8I21TrV02gnLDVSsJiHuJ/jtUNEGWRPd0cKzQOT5VXVG8YjWNPIFXdldNeXS3zoCl1uisTwmecn
0Flo3u7zKP+cNta218DqTOfR9SCoQCq0yl1tJCbGEJlrfZbsn1emWZv39ahY1b0Y53aDZ9eSnLjZ
CfImbYJqcYethcwjLPLB+gaBYMXS40nUArbY1z4cQXOS4mjCL1BkYvTF0SLw8ms1OeMUTIZtfysN
UVorN4KbttITFAEAFFqzKpbG3UInHS4q/HY9hvWVfq8ytwknACuxLTT7gmRJdXFia0O1bSPzCpoX
aEXbErOSzf4Ga9QTJmGnR1ePlHearbJo+F1+0Zaj3IwlNFhmtDkPZqetUoGT2zT4dnByat4tmT1v
J6Q7n+sYimVRXFhRv2tVvK2LXTUN+Y7khHJnLvmgIEZmgdPFw36oxp2ZO28Is5qjOWnaKp6w66KL
9xT6Wkvs4LmkG7zqIlAGqGI+AVctvNOrTkxh7IycAo5hmJyHHnorXyipb5bO1gAcn4clTTbRULv3
Qs3RZnKLbtVr/clapBt3TNuideQ1zkOsZdWzgIp4F3su9IBoKM5NMqwfRDLK/ZyVYmuZSXwY00oe
MsMXFyJv52ta/voxmZ1YMP1aZnZPWoI9M1GDDbt3bvpWlGdFopUPvV6VX6XuLLcYrEUrzZk6LK0j
beMVXnQFeTtfge1H+06fl29/vwD+v1a372rgn7Lq/x/ky1O+/qwO3pcvVfnaJe9K4e+v+VEKQ676
RIHJAo9bhnsKtfhXKezb/ACdKfkPNrNnBGD/LoXtT0g7Th72uFlS7aJB+6MS1nm/kwiW8QDTiu8x
pv8q0v8XnPkPIxcCgnCDPDkM4WRFIsxHWa2N2UVkK9/eFAU8vpWDyyqLxAJp8TjWel1sWO01PJ10
2MW7RmqwDbw+h/30p3P2H5CAD/66p6AidAOIh7WTcMrlmN/X49KFzl7DZd8MRPcYYNnVWF5ozpBN
gQ8k/DaXDNmCJurzb4vp84XsOalWWt7I259/k/eaF76Iy1JGf44BLZptzPDffxFiInzm3Z21MZrq
GwR47RuUkPFRUMCuQWWmXxz4X84/H+dyPU+eiEgrPs6VYQYS/gYHayN717jIUtc6SqMB7BvZBS6E
xsIXZplYvrrsXDvHirzrnx/vqdH5oxH6cbwAyScPL1AgMtDfHy8eHrkD/9jaWLj0bfxc5TcWtNFf
zJ7+46dgL2VjrYEB6sfIUtcsFfwYnbOat9XnyskjZvh9+oth6Xtp1PdjOQ2/sTPAnk1Hy//+WCpu
3jgeGwghY9cdRq2D2aDlwK4TLP6/e9ocjLmwhsBcnWCGj6HcnZ/OS+VTOOGjlB3ttnOOSaoldz//
lL8eEOcKnjEza+Z26L3eHxD1VO0PrRg2o8ugxwFHOvSC7gC6W/7484/6yxWi6UZOQMKESRgCR/b+
o5o4zkRud2KTzQWTOjy5Qm2q3V+ctr8ckM+lcdCCm6dcLO7595+CcfVsM62JNh3sgGrdglcgleuo
tMMZu8qXv3tMNmJkLFQdBxv8vzT5Me5W/uDo0SaFjSvD/0PamfW6jSRR+hcR4L68aqOk6628lF31
Qrjsbu77mvz18+XtAeaSEkSoxihUN7oBhzIZGRkZceKcgSGVcW+MXffteTuwSTjMfaIwwoFermqY
mtLu+yY4VV6U/8E1q+8csPbf//+srPaucaw6NOEDOvVK3V9K8iBkcJMt5bT1F+IeYOoZ0VaCEbRz
ayq4OkoMfUiL8UTLUrwPkYXa97NZ/BlGTXV5vKA7plxCAcUY0jU5xrnctqTgCZA03cgLmFxmChUY
6xu1V3/Q8iy2Duwry8DbQMfCaHXS7UVaxKL8LQ/AGzrzPGcSBjAYUs3UKY1TG5UJE0OOFQAeGfri
T9NmLvkg/2VeE2aI9BcQ49bwoR8znmFG1GvGwW3nES21QO3BZ7Rz9d2kTjDs7aQq+j9pGJT1l9ZN
QZM6UvZ5l2tpLXamBcLtSJWl+qPMSeYOjelVHXMCTvyXphft6JsdbMr7vumb6TQyoVa8xFXlBfQ9
WprQkeX1fuWMWn4ZbaXrx106qE19Zry1+JN6bfPO1hiChcfVUKYN3vv1bUjXR+OOQ8CJP0hsrnwO
NDuLovRyQsOPpHeePsAu+hsBof86kfr3s+6AISD83Ls0WpnpXX6gvofwKszhreTRB+BiMoyDWcfu
CdBRtxGG5F+19AVM0fDXoQ0FfWAbS1NCcRlH083xlIKqexk6tjkYwJoWRaN8Uiu3fFGYi/389PrI
9iRxKD1aosXKAenNUAmKWmp9qaIe47AHmq2agXZ2+gqC++eNmdyF/KGLBe/ecoUtbBQRW8z4WT71
e6qT00Xuw46qkHt42hSNVbhSZFSXl/vKVAobDXorAuizF4EJzdO/eETm5zFrjQ0Xke62+m6QVGKE
+wlBsfUlpQZItg0VAwWKlaCBLDLvWo3OfI6LXH8HNGf6zow8kz06pcOngxWEuS6cd3x4GKzXCWoy
VJnjwnN3avJETQ9GmVQZZQmkZ/cDyI7h+OymchTk5c96pZTJKh9mRq/RQX+rp6Kr9KMR2X80EsKb
p1CPPLYk3W65p2iVcBeT/fEUIRgvPx/ao3EKB8R80nvrd9tZwalj7n0jjtyGeoywEMI9dfcbdyTh
tztPlEh/xUyZ1o3dnb0ePTJA5M6TCS0Nv4Wp1dlGVxN2AoSKTtWgmbsJai1/An/0tDtghUwGqh6a
Es6adZEcIHfVzp1Ps2DywaAC6meRnO2MwIU8/YFgqiIO80ZEz3QtZNdWSjJrdayepOzBseiZD6jM
2to4xbeRnhFtSFV0bn0SAGOV/3mNQkWPeHnSk6SgImWD8NwVlRr/0zBUczTErGxpVN9xChPCV487
WdehP1sFRG4uW6UcSXmi1b/RdehenCz6W3fa5vmPxRNXMuRIH+cZsnRxK5dI1qJXJRxPfB1E2F/B
gaO8AJHixmm6syaSGRXX4MzSXlqdJtMYwf8wmnQywyTwzmHkVLo/WV3jwKVrBNP5ad/gzQhhlM07
xIVgZbmyvHcV8DXWTE4IFrhumIdmdnLjjXrHNRZGVrEIOkTKj+5MhNCgbttRQmNqF6UMql3zV6NJ
iw1XXIGtqGtSiKDXB/0eDXw+2moTi7aaa9SS5xNNGmDcQZGN4zGwhnnaQctn93sDKVR3L7IeELJR
ATHbx2ZUgU11aHcHmpq+mHFfjkeVDxX8Lcym+uvZfScjo49JH4wXII3J5b4LI6QoR2J3orkS+XFb
/bBl++B5I56sQjgqfAbEm6URsPuQD1rpdILOp/47D5zgK/9TvGHllWFoeQEQWySFCguyTYiPlmY0
YdapGoXjqSkYRTmWsd4r+xT1yPkDkBDAX0OUl6NfVW1enktR2eW7KQdB0qgwCX1i7r/KPuRO49kA
ypnYGF7CtKwZsy4Cr91PfSjgaGwsMz+CLcU3vdytpkvCFxRno5gnwNi2GkMIbFjVl1Q1u48qpQGN
EnAVeV/TGpZKCD/QcpiuCbCnAnr/NB5+641dASrP07r5xQNDDgkQ3QaaQSL5bPUhg8yPv8btyYZ3
CtoLYIAejDOvQK0374ewFX0JsI40xzWzoxEGTNXHzGXq4Go3TMl4tPwi5GI8+gn3YA4hMFp+kQqF
OAJ+DYdxWUy+QE7lUFuxtZEi3tTcJAMcwmEOkQrYE5fL0oxemklY9cZwgkfvn3ycGdoa2xzQk6fs
YzFX78JelLRGy3mv6JP+sYDxfOtH3O4qlMmUHtlRjV+hrnx8dOikhRUgnGyKQVInXv89GhxjB3w9
3tClud1VypxEFouiq1zuKlamNmM3YMoBZZt9v1NLEuE59MRG8LqzIO4yrmITbDHS26tvZxpU45Oa
BfGaYTjbmvXP88x7BhYOfUMT4r4pIKmEB5hcLfn/v/FIVUnbjtYXptAe+Uw3U2IJ+uIvVRm3dKnv
mrJ1lLkQV5Xfa2kKmtRRqeKKUZc2bn0wePkPYAjWBwBy+ZZ+7O3jjO8k0XdA1FzJhby0pU6JG3hW
jy0PaWItPvWp+8Xrgo/0g8udk5lbtHL3FicDH8RUMgPyVvs4O04vPFsalIQmvHizY6Ga05m+6FaW
dWuK+hrVQgrMhHXwYMu11bFZi0LTh1MXAXN06dXtcoDiEN5P8+lxvPL4q5ZBBKyM5OiRxX2Hs7U0
5TUMMFf1pJ/UdnYYrLKamoEtMtWaOeWa+X3unNLYJYxRfxAaEMe97pqzeLIki346ROEqhxyeQtL8
1a+YO9NUdJdfYUCjE+7QI5yZlOy6SwTtx8bRk46xXjHldDSHOeCk9CvHsaHm6kbUak9Ox2pyiEkl
IVp6fLyvt5/QRfWFlo0sIRCbV95SwEDfKnGlQzDffPX6rKGbTW2EfCb0H1u6tx4PRmD2jUzyBtsv
rC6qmonh+knL+k+ZLUd6Mzfe8JM7VhgAkvSDMDBAnbS+/gvDVaCQVE6mDkF+WFm6LyvFT7/KIDAn
yzeAg/GCXjPjxU5pzMrYhj6NHnhhdO5/GFAUJmM2Nu3288ChSEaMy0lgl7E6YVZeMSoIe43PGHB8
tRszOfb868Weg+ekZ2SaiineFTTOTC6xNXW3mdZGIJQ59KHABjNQMU8sTkqLiMIOti/tz37U+tgX
Zr65yNtvJpt/8tYG0067Y3WVKVMagGMGbZmQsyW0hWvGMItKlM/6BsU/OR0DKTrE1FQHljEkjbji
0jnXTyVt8KNg7BGiQXfYyEBvVsOFTEVWl7BY3p9rQZtBH1CkaKlAFJMNGxHzXvuRN/fGM/omHtKU
JWd30IOVrbZ1c4iU0osSADanFoKfYa9oALp3ttqpBeKkSDRcKDh6yn86ppuZokeqj1lLy5ujLY67
m+tN4iFfswNDdwBCrvZ0qDpGHdOM32Hm72jzWoxY2O+hXvg0Fll/sL223Ej07uwvxPZ0GFEVMGWu
tfyKAy/+TtgUEIzJRdNEuOOpm4xwY8bixgqYSg24NeU5eSTW5JA2apqFrRa23+e1Cly35kSMY7Hh
kTfHGys4CaeOhViAqZdriUv2L/dmy6/k4GwTgyof9eZ3kZXK4XH0vWfJ4QlPjYcKD/n40tII+CMv
BL1oJ9d/2+Qk30tY7vfJHLobnin3f3FvsSbiu0brGVQswPOlpVqJGmRsM8OPEGVm0r6ExNdy6L/l
ifiSK5YNTEfU76aqfLpa8WqZtdHyliNwq92s+jaBB6M0fL21Mx42oXseRF6gMdYFG9spF3GzSMZK
yOfkEtdaEpOrz0avYoopj/S98EZVUqU13yKlzq72PKS/Hn++O+5I88ICKQwVIPZWn6+bx8JMrNrw
XQMVESYN4Vqb4Gd7bOW1uL1aFgGYCgO9U7r4jjztb3LwNpyGQDeo8SC13EAIVaWOehQuHFAM7OQM
jooRGZPdmIG5OqlhLZWpRP19js0yvzh5DnCQCDvHew0owK9yrPNwL0wVNrhJT63+o5W1cNc9/tF3
PFumMIRD3vvE9tUTxWLm3qQNq/tKPnV+FWTRMQrU8IVJL/fZ0MPTG+Z7eVplU3n9aBZegusz0+0H
Sp+BLhDd2VZS9fL8gigfSipJCWNYz3E6OvhJzQU6F7dgS/sQ0qvConAE7VZy/hemZHjjha5r+jrK
tbyIGbauTHT/9OKQGSnkIJCe+KM3PvtcZes4JrIOJulX11SW0dA0U8CMhJ+V9nytzdjcp5mWb+Rl
93wBABJVABJA8mZj6b9JmkdEWcXwTTEyQjE6IHSBTh+8KFM2wtxrPWF9VkjOSc15F0MFvcpaRNu3
o9cmpp+UNiRKow3RA/j4I1yF7VHXpuKFuZDynd3OyVdI6sRHZgPLg6MQ9hTDAnhaZubzUYniPRcx
e0yKY66Ogqt4IgxIs/yyaOOPJtxQf2Xoy525ZkIIOZVu45K8EwVls4CNZiiJcsdqCwoGwuo0jC1f
Q21j38zFh95RgHxr5SGJ49+PffVeCIR5le9HRR+wyioEoh3XK4MSwgxCT4wme2R87hIv2FjSPQ9C
8pRMBZZtwskqu4gZpp9Dioh+bDX5h2G2wOdStT0rQ6htmLqzIE/XyTI0CGb5b6vrCj6joRIDphyY
jvxcyfCdwrA3XhA3CdrrUDotFwIXpNLrboFZoT+mTESTInWaQ+mM0xEsb/51NvLyUkZm9ZLY5Va/
704OIPsg8k1BAswraXkOrQQ2W+ikbZ8R06Q6JH1f/dPzU1BtHaemuSSZCyh6EnrwU3WS+a/HnnLn
G/Ikk+y9kOvzsFhtbGlNLhPLJrmb3lFpZyL2S26jChc50ZZGuPyrVkFAypCDlbEIAaCBlgudymYG
/cBC+Zou2PIa1tt92tGOfymB6ug7L5XsF02i959cBlImv66GNDw9XvDd7WbWyOHFIaf/V04blUXZ
lUKzIRqCDxz9m6BHh4Yp4fdomIzlrnHq/jNJenVwpsLYMH5vt/mckHjLTjYVruUWAGKsE8UB/D90
euvD1DeeVcW2TxASJ8fH67x3Yt6akv//2/RkGDpqda3j90VjM3856UwOQpf+vBXoByBfprvLf8gF
v7ESj/NgFDRmfCdIxNlk7O6iJ7q3kbbcWwvZuM4f2Cp4K66soJ7RujAA+l5uiktrJD9k2Wrj8G8Z
WS1lNGYHRr/JhvzAME+qNX1RZ3dL6+VehEHZk1tAQm9tZ3ULGAKMqSmxPenYobqCToZAxIaqWLQL
x/inCa3qhsvdWxaaNlAs0K4CUbA6dXrixk1T8DgDBxx/p7afvhvpYBUb6d49z2Z6TwJoaeDdlNgL
JYqNJM4kQ6gzXW1e0bt6DpRThFTAxopuTXF7go6WZR4mDdc+F0Lv7AgVnytikgmJ6D3k1K1285z/
fuzddy2Rr9CMIR2jqLT0uynqpilPFZR19bE+2oXCjJxWO4euLraaB/IzLIMjizIBCJH6kaCvXxOZ
oc3JxE3ui9Fuv02cNRjrtODQ95p+YnQ7vvyLpWGJQAgz+w36G2I3d+YqJRinavdZdgjlpNL4YQAR
fHxs6tYDXztZkNL9T714lWk5PCvzLC9xjSSLzmpdKXDrlurhX1hBnJlZUVDVNyfLmSu1aWcWlMDR
cu7VfHhfj2O20Xi5vcOocegGQYhnMxnC6vwmiWq0smLra7MBW0LkqPtuDAe/SKA8y0YGi6Asahgj
H/XzqFFserzIe15CK+Z/yAkqcHKr34Rbp1Oo1DojMSqDP7AATrhT275+H8RB7bsiDTYS99vLEkJ/
CoGvJD0ob60uy7LJy5LHkOVbbgOEZyrVMgOVH6a/EXH1oM3WhfsHKL3gQ0vXYSum3AZLaR0QGzAD
yLnWXXANkQHX60aOn2eJARZlGzXYaazN3GdenLnMrvfs345oeYo93uc7Livb7o4cU6bitJbKSWHY
M0xeHr6uF+7BsytGaqZ0q/9+J7wgGEPtjNeHxPnI9b/5miYzv52bRZbfslQcBxwHNO3aHhK9YsNx
7plCloZAJi8d3VqdwSEqUfSA/cLXk9FBM6bMiosHOeKXSFTZxkV615ZM8ahgSgTDylbMHKHUxYbP
JzDmPRP/2bt45Mqr4mlreOSuKQCBwG5AE9NxWu5goVQSG13ZPoIl0wHNLh6yNekV3JjThkvcOwqG
7VDtAbKkM9++NNU4EOzqRkOmA4Pcez0cdaifQmM/jK75zTSL6lznxryLEYzciDn3nJFqMdkA9Uje
QKv9FNCJ6IMgb56hBT02ZZ37ia3WG+u7Z4VsGHgj5WILe8v1ZZWTx4JOh68NMzR2Y+sexjHdarje
tYJ+GHohtBcobiyt8KroI2SRLD9rkpiRbCRtFWQ1vjx/fGEt4trB0/GL1VpGZrlNQrXph0rIiIYK
B7idqs1GcLzjfDAuSnegdUxSZyzXAomJ4ZUwS/t66kR7XjDx3gF5iwvMT28bVxrph00eImXL1/wt
tFFjustt4nslJMzeGCUno5i2CrU3HwcrUC/AckWyQ+hdORopvs6F5kTo1UX1eXREgriSm25Ut262
DSsyEZWtVDBe6zGrsNXVonFE5JN4oUg5ZUH3a6xD95DFavt0Y1gaY1KORyeX9k3VZRjTljErgFp1
EJe/8l5W2ZHm2Ors3Ba4QEawa/QDdbI4cvulL0ClDhlnl8b+JKvC32o3cbRqJ+JaMONpeGEDT06X
1P+tqtBhnFWUU7H3rM6ojzUqFNPZmgNVOSXTYMcQcqJB++PxiVjz4XDL6Ija0ohFAs6hF7RyVnXM
u0xpcdZ6yotjDldw8R9DqqAePAcBCKgNamtQv8ElpzenqlJE8kUUamx87gr0WfaDZhddtHEp3aL9
HIlTIF0CeoZzadJV3lyANfw3uecmsQ90Np4OfVdn8B+UQSA+UzB07c+x2w6/miC3tO+Q2A/1j8py
KnMf6rETvwPSmYRHJdIC+4oCPBz+mlNWW8Dzm4yP38gvg2mPyi8p0CrjQ3Sqj0oEafywgfH6GAeh
Nuxda2AwvgC6UXzSityydhQq4gFoP7sFQ8ioeoeNDyjtLB4IPK4p1xJmgDmAC1/FNJ2Rjxqy39Qv
07JrYHTGq2HlDYLsL0iNJ+crDNrliKitHsM2jt4LjGo/y1Kt/6kLkJra8fHvuclE+TlUcwkHNlgY
0pflp0tjVYHioEx93RIIa0aeVuznOdA+anEo3nddsMXodBucaN7Km5eMgtb3ulAF6KNH04O7z1Os
8GPeadkvPP3peoZsETOhBpCLU0J3bLUsNaL/HGU5hVO92+leXuyrRO1OjzfvNW9efUxHctHJwVuK
fmsR5hL6eKcr1MQnB6SqmNmxI3Z1P+Rihv8DevGzJZzR3VtZoFkvlMKq7GJyUH71RTUXH6ccLvNz
6Q5etQ9hIWQkSY/6HOk0A2rmRIFS8Wc5ohFo7gajc5qtXOH2TNDtZY8AdFD+5YW93CXh9IFtVU3u
x3ZYens47kW8C3OoTfaBK2U9KKI6kA+iq1UfGSSCk0YzJlPZiB+3NwnvVpBFdH4o5dHgX/4MJB9M
yO3VzO8t0ZzHpv1Ve2FyZVBr6yVyx9sBM732aql1U8dfWupUBv3B+Kd+Ntj5N6Y9IyQs8vRbqgv7
MPeFsuEgd5zd1ekJ8+pBrfMGtj6neV01cJD6iRpFnzoRWPPRTrQ5e/4UUxuSXXtGP5lLWq2L/nMS
jomV+xY4kqNQbVsKK8GxM0Fp/PeAkteGwdtPxqeC4o/eLOBpugbLjVQ6o9ADcy79uteyD5MhILzL
JM+G13ZPewc9QebKmSejwU7PYGlq1D2cdE5Kv7fj6GgL12LetLQY9EM069lUEGQC6AqqD5CxolO/
Cs512Ayhm8elP7sFAp92Hx87i8nGjofkxkVwbwffmpJn882dmSvKLKwGpp4aOWqYziDtcEa94sjB
bfc4TN16PatiboITTsLu6asYjwgCnQm7Kf3Uyup9b2XXVBvgw+0UCERTxJkem7t1emkOqgRGUMih
vJUzmm1ODaeuSj/pkvklaUH480JtN9LPW+yz/FZvzKyiRj+TU0xIJzIbBEFROybBT3cSw2E2Q6j8
acrtDTK2cRfaibh6Q9H9PeaZu7HWe1+RPgiPY6oMvCFWa4WTp1foOeIwc9x/RFhL94WiDmekEqp/
ceQA8MFGQdMB8KmxdBiBjp6rB6l8NCafGHhtfK0BZj1Mrnd6/AHv+QugRd0DE0GmtJ6trFVexRTN
Mn+u7XpXufDJZnN7VVQg/QiE/X5s7d4WgrbmBUH7GourLfQ6mkhwYuU+9IX6QY2FdlaRSzh3gx5t
bOE9z3xrauUyaRc6AUy58r7rCf0CGGp+GNohszfiyL0dBMZqgbflurHXpRNHazw9RwjVZ9Y3/Eqh
oflvBz3HSVfa6UVLEFF6vIcyLi3zEJPnEcg7YMm0V9d7OCtJyMgHe1hlanlQgMlfnCJoPrWeGv6H
FG/+aPTDcK3iznq2qIGLkEByAzCJowOzWnrlZKAO1St4ZeP1zjsDUp38NCGn0f2LTydZVhgbBXNN
331pZ0bwObJgFvFF1BrwvwXgULtEbOyjdID1PpKbUyrl6SdHi5ZWmqqkAJs7WGHNB6O1bMSBDeOz
psF8ZKethi6S28fPlmzYQ6BHZKnkQMyork62YQmLSWI78zUFCGVDI/PY8IT++thH7p0zGhI0+nmz
k6yu1oa8MbwAKWsrkqH9aY3ZlP2MQoBKn6i2x+nhsTX5t613EugulS6TeRuixXInOQFqDflh5o+2
nn2DlSI7p57VnIKgbL/reaL7j+0tV0evhUqHhyXwi9Ry6IEv7SU6oiIaqiTXJir7czfxoqTUUp2y
tN2aI15GEWkKshWeTRAMg16kYLA05bRwTRqDk18hdbGNI/LNvUFGAjf8hjcu9/DVEMB/UCYO7SQK
H6uzRaUy0dy4yq5z3wwdiNZMPYiYfgWiZDAyVi6gm2d30QCW4eH6ILwh0Fl5Ypl1NfxednYtR9Qa
lTAp93oOEK6HiXXj5lyGrP8tjslA+Q/Z3U1PTh/dvAlMkV+1Om8OunhfwLzsDrDTBR2kXKNb5Dsh
+Ywfr/DennpgvXnwkv5Tsl9+vAypjjAz7PwKlzvP3cFFODQz91ptfkclLdw4BXdcRYJqQC++nu51
i7NQST6K2M2vVOkQf2iN6MVEr3FjK299XyLzpAnZFCB8Ldc0N0Oi9UyzX3OUzndEN1KvwVGRferq
DVN3FkRB1iICy1Fzgv7SVD+EZaYrfXUdcvRcY8cLz0GqPDeu+uob3Jn87eTgNDPWY8UwB2uKGcMY
3lanThvYtCJBRQQe0oOhbDjEnRXZkrCKqCG30F3lBPC50rUZhuoa6kCd6z7y0KfKxJfHbre8WP7v
il75mSCNlhLay30bjS5skNxj38Rg70HSw7+caxlSExbEOfOkjtU+DVBT2fhed1yDC5NZdgQmmPta
D7m3gGAKe9aqa5M19P3gjIGRUfEOLe/9jWh1ZyMlMzYcLfSl6DGvIr6RqGHvtkF5jZBfOVRW3R2S
ejCfXxDnFho2cK/cz+v65xw5YTE3enWdOwSg87B2v+SQnfmwYtgbqc2dvYPomyorAZ8n4XpMaHBi
N9SMqr4qQHiRsBi9fV4n5l7AcX987B539o4pYZfCLu9cWRlbugdPC6tPhrK+GkoBxVZue4p3FEYN
Ecbzhrgc6XvDScfiVn44TfGQGNpYX7V4TPaOMupH1OOMf2GF3FneWzTzqBMsl5PBzzp4nVdd42RQ
P0bKDEZaEZBsbGzbbTCnZgmEglRbxqT12EmJRm3dM+F89YIkdM7GBB7sFKtdOEptAavwY+HU4eXZ
LQSqwg0CMwt52w3NAkzsbeCIsr+2rZddB3IF9xKWZZxu2Ll1P6ibaElRn+W5B1/KchMbt2vafFLR
R/OG+kRJh5krekf7GujP098LU0D6Qb97kNeb8qe8qUVQ1+vHYrT7q23RkRoMfTqVDtp7jzfu7oKY
gSMrhHiNhs7SCrIQTjeje3vNtJF2oTMTA9vRMr7OqIpu3by3AdfEN2xokumy0QhdRaPBsJK2gYT/
OthtkR7GcPSckwEVojhaTtbH11CDn9MX6P18erzMe5ZRK4CHTwL0ef0tlznzsMhEPStnhsuYQyoQ
lCp8E6Y5sReI1mfvmq62g4NuT8PWaM1tTsWd/Eo5w8lmOECGmTffUTO7yHXjtAFiMVLfKQxIyyMY
R7RZDc/o3tufkCVs9lBGPtdylPcb/1Ds4WDwlgEXsLTcGHVLQypt0QgFdougNTebvjlqfnve2VMi
l7zSuEzXpcBp0qpOmfv2ggr6lyHJEYLOqx9uVP7Httrg/Pg73ror0FKaRkAEWA95+HJJWmyabaza
wyVpYri0Z+iRUt4ViMpq08ZNs+ojyO2Ttii5MI3K0tbgPjTQi8A0o/Fi1iGk5nWE3uKhdhW44qcq
NtOrUwroYNt5Rj1v1kv13YhUW/8lUiO33lt2NmgdWr9Qxn4ykqnrACFaIjvFyphDBBMaYbsXY03/
b0qc8OfjfXodVfx/T73//XjJPGVyfUnej9W5HkOwKFpdVZcWOd1ob5pNbnwyjaGojllWuFW8a+D/
iADGwL5wDexUS/YQSw0tIkJTWu2dZCDxnivBHPzYR3ACpx0gR1rKYa65L+DBDElfP/F8/W5Gbc/U
S+Mm/1h8HeRBI6InMvVwIR+ApWnabkYey/rAhs/mu7FK8uwPvW4ztDBAYYe7MZnVJN4j+1T9eLwP
9/xFjmHxISlR8Dxc+ks7FGptNiZTiGatH1WRfSdbYNqyotH5vCWIVQDlkPVLnr+lpaSvYmOc++wy
OHaz60Zz8FM9HqFYDufjY1O3iQmEO+BBXRhSWNsa2lS3nsfdFhSXkosYqfEpP2S6kx2etkLzjAq1
BNMCZVxFDx4rbeW4RXnpJ6n6N+rBWa9yzX9s5c4HchijeO078nxZj23m0LB3VtTXl9qKsh+Nps/J
YUhF6lswYGcb3+jOxrkUADkU9GQAh628YYAC0BBaVF/m2v0xBYZ9GbjlN77ObTwESiTvGJ4UYALW
k9L9oJcot4bNhRL1eJ4dFN2hqG8Bmaphav4ObKWvNyqbt5sISEsSfUjGRxf0z9L30OA2GWrgiomy
JPo6Nebo7gzF6xltIrMcNz7ZnQXKWwWgEZzoEjmztGaMdU3uqLcXJZrlcJNl180XL7Tn8hQKMzJ9
avvVFtbk3hJdCTcCbE1x01kZ1RXh1V2bdZeqqKpPLorfn7PSRa9BlPNGrnDrJfQiuWOobMKrRthY
ri8zc6jBorm7mG2oarsmT10Br3oj0tNj3781BIhK86iNsSLKHnKj32QGihZPfa5M3WViaBrBhrTd
d6Gx1aK4/VxYkQOwtJk06h6rmwDRscFKLbO7FFHxM7RqX8vhea4678BNttW8vrckCbeUFQ9S13XQ
qNU2UNEUgYbT6LIfcNB09OrC8cvjjbt1BvwOUALdVQAu1BiXGwdplzGgIdpfRjTUX1TonXduaE+H
qq+23up3FgTOjShAHs5pXpOYOGo0VNQJxstYpcq+hUR7xxRW/3RgQhdNcuhIoTQ60itPmJAE0DVz
mC561iFerKjpR0Wb543k6WYtHFo6+VSkeCDJiLvctmROCmeIOpR/Y6340KnItWgtQjaPP86NvwHj
4dBAByT5DUhAl1bMLPaguhrHS2o41E96TYVcL6apqWSxP5qhvvGCuWtPyspR3ZCcDSt7KG15sYGy
3SWYQu9zaQ+oRoxT9ZtOVeorSGZs8VPcJPQsEIoygFW0dnhTrEIRos9SUckYL1YtTFBJ0Xma4x8T
Ih08QT8ya/VuRpBsw0PuG+VkgVigTrBuFBSFUavVbPPtVPWH58z7Ikaqs608sYsipFadrv045uPP
x99yhWwjjZRrlYwY5MFQHawdszYSWsVNOV2aED7BQVNRke0r9Gj09CXoFOVz0lTD16koYkho8sb8
bNem+XsKrG+Pf8jN+43fwavxfxV+ymYyIrwJlVkiar307OkSFqZ9cMy+zv+AAEcN912gFS5d+kL5
I4oEr4/Hhu95F90ZTbYUKBKuR/nRfaI8pHsT6tSD2A+x/Q/U2n5jawniweHfj43dxDVWydQcNw9V
XMYGV6uk5m6PfRyLS0QZ/iNdyuAcRIr9Iwis309bknwZEigi4856unQMOuT95l5cpsIurmPZINgJ
aOQyDWiqPjZ1G3WwxHgKdw9IcupPy083Jz2ScuksLp45Wd+d3kl/pk29Bae4s3WAyyjJEaJhRlo7
SIQ6CRRQiXpR3T75VMAq+5LnSvBJh6FgIz+4NUWvH1NccAyWwr2zXBAPT/ScWnW6gEMdj0mAgA+k
Au0ugkXj6b2Ts4xco7wnuMDXrzjK05oz6dZ0KYd6+OJkwfCdVC/eSOhuDxeXKd+I2gxtYwruywVV
oxrHjE+LizbXYq+Dr/0Wxsa0GwZDOcG1Y58rawg3LqN7uwhCg0DKQBGF3FVaYqu1KyYzF5c4RALC
66rwz4Fd3yllOH971gPpCJogh6Ahg75qXfxhZKlpNXPCVNyl56wrQWOZ3XR4bOXuglySBXJGyQ62
2kWthwmNvFVczNT9ioBYdKy9doKv0dgieL09UbrE9RIlaEAiqCF/yZtgGOuZA8OqIS7p1Mz70PMC
1H3Hp5ty3KVMJ1EbpFWGe6zWM0dlNtleMV8C4X4pu+rS0fncFQKctaKbT4dZjHF0JVyHZa27qk2m
lW4g2vkC0bRA38yZna8oqIjskxKa7tUj2dui+buN7JjkKpW5itSCWO0iM3Mt5DrjfJlcp4v3ld3A
9KoayqX29PYKy6DYWOOtg8AETJsERW45aLLmFQyCzhWiHqyLGxTNBXoS89QzjLYLG09sTPTfNYXk
C91iSNHZ2aWHQDcZJS5QtgtyWsLn5fJfuzGmIxGq2VjUrS+yKGZuYf6HO4omxtJSW4ogcGvDuuiO
Ep/iojcvXUiF9dmzxUpey/tS3/WGSzUWsCD1ZunywNWVI6Lyyk8z94KjAeD/+2NTt26BKV5/ULYx
kseFtVxQmvWtlReze4GHdtqLPjfSXWYY4VELIv2PpPSUb48N3tlBhids7hJAILScV1l5g3gHiram
fQEw5LwPZzAM3WyOG9XMe1YgxZIdacDRfK/lsqxGsUHY987F6FxkcRWvKP5W0zTbiOp3zFAslU4n
94529NJM3Lgp2ajpXgQqeUfIafJdTi/6eaeTgZa8jNlZENKrb5QUXmfPURpctFhxduB5vWNPCrfh
dHfW8jpHxeOc2grFtuVaSkbvU6p6Lk8/Ef228tn9qKZhunFU71vBuaEJZDx5HYbqJELFzUpdKDBE
997JSg/tRz3Y+Px3AoJMIcCP8HCmzLa6bUMgx04Zty4i45RsNLXW3ldxBh/slOob2/Z60S1Kz4C1
5DVI2YEhNEZDlvtmF0mlhLnpXTReQmH7LoJRrKsdICQITvau9mfm/IKBZ6cWqK8n5YF92Q8mEplB
AhmN+BIhRaiIP4X7VRXtPo/ed0pN9zX/Ginfgzo5O96YH2pj+rtRfj8+irdnn8RRBk0qCJJPUT7C
3lysvRMmfVbjV2WkTnsjqxBBrfRwb1QMjibBEG5s1e23xx6+9VpN4/ivdopnqiLFvrFnuNOlGgv0
mFMwPo9XJf10+T2APFIYpK5ABY2S8XJVonY7pS3m4NK31XAhI6PjEE+5A4eA4X2awyq9Gl1Tv0Ot
oPjOK2vc4Cq9s6tY5rBSeqW+sfZwrwXnrHd5eKW7EF3QwI7OukejgXwt5kpKtmjpVyBk+Wi1+AMl
GgO5NG7WhEhqG+tOoLThNXUjMf1Xc0VgvwsLRDD31sTIkZ9KxMJ55qaBcwDI3W/LyiWwJTIz9/h4
8+8sHvygrAPzeuTuX92Pcc/AiF5m0VXNK/UwmKN+1RLF3o1tMH8NxNYkk/SY1bcmJIJHpv9O43kN
JUAPFt3ZIWouLQH4iDiweZmmUX/xUK88p5B7nF17Hv98do22rF9K2kAaIJSFlw6miwIZLdvrLk2e
Nxx7JKgiFCKc2LmYjRD5IS3ndqtxzWP+Zq28wQw55SgRa8Z6PhlJCNI7uqiXsIWvfx93XYYwatOO
sF5J8pZ3w1DOyAIbtbPPR7VOfszIt9pH28nCj91A3Xrn9iqiIwUDVmpKPIpAchOBgLlQvKrKbp/G
/RjtNavKrW/xXKFbCu96EHyAathodnYPo9Klbnsz/aMRUCX+KBRaF/SyJ6v/5CFfheZrXiTNYbTg
zf+VwdqOYC9iNSEvuqrPy0MUoGiLwvX/4ey8diNHlnb7RATozS1ZJaoktdqb6Ruix9F7ZtI8/Vns
vQ9+FUWIqI2Zm8GgOyotIyM+A5D2PNkK9VgHZbryrEKzFWevhfFwZy1q9VUZB7f7YaVJnp8LJ3a8
s90K1Q1tkOaJ39tZ93enumN618bojT7mkZQZP9MxV3t5zxn8OZr0HzE4k++oMkaTjxOr+ITKlBCB
ttT9jLBUVmh5AL4HBomeDqr6h4LdtHKvNcvS+0ujNPKbbvJSzP0oLjz1jGlWrn3PIHVNz0nLO+Lv
mlLzEtP5m6f839FASOBJX/lVj/EixswvtKIbAz21e5T6ZBF/y/Is0cK8XMokQLUZeBKVHNjEjyib
uHRMp2zOJmJDiCic8+Ri133n5I7TXIR0pgRd+zrG5NQj7UDtyHT6zl9akicf7J02vve8QucoeFOO
jarEGijsqObqoZc1jnPPsHM8DwY1bT5Ey5DrX4AhVv130RaKdzdZ+tLcF9kY/dNiG1x+r6ik/2Ov
YkbnNG26+F3TaC5MPKOKpoLzXORqUIjaKgIszmlJ16LGylemwlLPEc3g8jTWg2GelLpX1a89Se7w
BThJrH2eqS2nn4akHeQF3HGf31djXEQBe6Y1/CQrHXFOwYa2HyANyZ+LESXVO75heBgmVR/Hpwyf
8YWG7phV56QAY34ShQRs21tIZ4QD+qfT41xieuBTaZ6bO5aaPWbo3H04utadjYHsZGOOimf1eKcy
944PQL10ftLK9uJ/2kkT2UkbLa89a33R5UFeqWX9HtXypD4tLvKK9ygD9PmTmqj6H2mS2flzpxtJ
fKmHqV0NvhI0v0QCuPW5TdpJDRPsroegjhTtE6qJbveUZgVf+2LUpfWss+y0AYfaq58czMTf2XYs
Mr9FG6N/iul9aneLZ0vn02xih/01xYa8eJ/iwaedwAa1ww/cCsrnlDbY8KVkooawdrRYeUhkZnYn
VN1t7Vvldu7PXGo9GPJSWjWmkMAk7hIaI3OYd/Ys4f25ESYJVWaU49kw+XpqF1EKaXztRJekX0ZL
mbX3VtSUs59XnahE0GhGmqIBHhmzfuYrO3V3KE/QEqcs1UYPk9MVU7CkWZO/q5Wx/Z5So4oMPzLK
7F2Ta/3TNNayCooSFmLodINhKb47aeMPWvnRVAfomXrwus1h4co7CadJ4k88wGI4+FWaN97JjBWn
v+utoULvNrakwqjh6UeI1KZSfZ4Lbmc860sRXWZq498nLXfROy486xuJttRXwCNEVy2R8ArTWlGo
cybYJp0m6pXtaVJ0as+QGrqZ45iL6VQ4HqqavTOjLqa5PRBoOCVViozP6FywW8q8Rzw3m3+MhG3+
mCd2Vf9qV1Hki2K4Zf7DmvPsbz0x0+xHjjN099hrk/yrLXF+9o1qkLiOqw02bgomGuZpseLZDSUf
feUhnTIITKo3xcYlaVnbT5ZMLWr+GS5CfqXFbfI9niwqc9hhdNOpKxdE2rPaGMyLmruRAdTOqcp3
Kh/MGV7ZiBYivZ4UN2w8s8dgbOJmOTlics33yZKOf4GhlN/lOPTqsyzd3D0DHXIkQpXVLP99+5O6
k8MgILqWltm0gIa24MM2Y5sn9WJcUFdWz/BLppOCX+A7nNeSi9FPyC+49HfVWHbvpNmKEBzIUX/y
NxL6OptAksMCU8/lshIZN/kpKLquRZnPuEDSQU5ugjRZnslnyj/GUcJam1lO+7EVfYyjdskL6ouh
tU7zTSuV+QOXUdVCpV6Ek/nG0o2Wr0RaDl2p1Z0qS84GjreGg3CaUokH10VqJwlAwvR/6zlndZwq
PKSjvpfKGSTN5Pmtzaf5jh3gfZtbo+Oj7mSAufxJ4KURNKKd47tOyRW98mONPlrn65M5rjYpsXT+
KkctWpCirIwjCaZXKR6UitUoYrUggPy2LbYouaOni6zShwqfayNQ+Px3Puc3ccN5aCTKqUjoH2mz
vno6EBQO9Upj4iFMe+Y654qB1y2zOacPPZT586K087muubne3oa7UUDNwdrGO5Aq8XWUtpmrZXGM
9AEHqfHJ7Shl5lZvXd6O8ippBY3Ba3HtDQC14qlwHWWUY0kVsjZJ5HSLDKDNokBB0/PJypT+gaTV
u7DXj0S6Xo9tjboCAlFIoOm6eRJLj7qEhyPxBTOHpPbBoVCsgGhxJAu8N7qV804VjgowJezr0SG9
6imRMloXgCBCnvmeivSTHLXaCHSkp8HXGMUgH2W7Ciq/PbGvd6a22rMyRN5dHL/NEC1YU+tutC/x
Aru9HJ+6Tv7p5c6/SRJpBzWZ/VhrWQZJNwhG6/9/8XZGtM1qBM3nS6c1Su0nUdSH6aJ6ftYY89mg
Uv3j7cHtrJ8JnIGGL/UxaJGbvelpymzpCoNDfaMJvJb7yJ6H9u4gyk6YlVOxet3SQwBFdj2usUud
qK5074KMZp+cZQS70K90gGWBZVVqE2CCZnePlhotxcmt+4VvOpRTbJOSWnls01RP7vvUis1TghpV
qvu5Zyjt2VpaxCwip6vmR9Nu08in+ifdi0XtR9iBjhdocoHd76bfBo6mfaePNFXlPI5lQNuzXzCF
ao3+q5alyvDVS6c4ChtaxOKCa03cX6w6T4dA1raTn0qwpWTMPPywJJHo6/lqF7tqAOSqHPg9hTI/
NNoi06CYWqW5t6I0W85qU0TfG1tBNQTJ2+k2fh2PdPTqVqAIYAEAMCCXruc1SxITKQ3Vu8jCRdzH
xiA35+hb2gEc4fX6EYfaw1ouBJy6RfPEk6aLFrmci2b32cUbrOKxMJXbHB3+OxrAAJQ9yYOQnbge
DQ50BQQEz7v0ZTfdF4mbBqYhjs7zqyreOmeIFK11XAps2xdv23UJb372Ioik6nublNbZTKPhY214
ycGd/Hra1rwDV05KxUzdlm48MWcYKizJQ2NUxVddl+1056TJIA7qI+syX6UYOFcj0EZpknYT6K71
d7y4NmZzFCirKAhL0KUpAtJ3pTqRNjYzOBtzmf0OrhteaY4ibL/Iy+GAsf762oLXw+Ygw2Jz0Ca8
jm9YdWFXHSU/ZFDxx1CG6gTH5N41xFe3kEff09cLiDkYFZLfrqAWLO7raEUj+wrJ2OgSte0vTS3G
uwqWkL9YoNEP7q1X80omiMYeTmd0j+k3XUey4yif6eSS5Rcppbay/MeqxpthS/zN2C1R7Kc/AZBt
831xEBbSu1RRKOqlPGvkRALdypvpbUT5XU1G4tKmkLa5KQQazq1TzPED+j/Fn8AJ6ofJKm4zh1tP
MMV+ikH4JANW4L+uJywDZ8GD3Ykf1LygTl3VkXdJeru9tRBPl2yFoFL3XaE12zDx3IkeK/jkQakS
86OF0OXFchB1dWWqn97eAjubDeQAsB1Sqt/AiM2IhkIsSPsmD4VQx0ClxX7Xe0P2jJptc7Dbfm/c
62Psrq455nqQIUb9xhG9OMad0adRosGKHbPalCfhmY30u6rhyi0sQXEbuHJX/OoqLdNsX9OynBR5
ddb2LUQSnR+LhTDQ0wDqoHhslzjV7uylQua2UpC4vRhjLpODqvTrC27VZ13V+GzEiF51KQAa18PQ
aNmDMKkh3mvUpY17sXQ8O99ehteB1iwFgAPaveQGW5lP2yyXrsvj4qFz+5o3Qpl/sLxUPYjy+h5b
p5+OG88QGi/b90Cem15GCl08iEKNn+tJMWo/76V6UjSYtf7cRUeK43vjApeCah44WZolm8NvVm6d
ITkIaVcsShmIWKYIeGXm7ZcMkhe/ccZsYtDum4OJlKE+GKlTPVjU5x+o/l2gFbQHn4HXZ4W+CPQV
8uVVnmoLr+u81tFqU9QP+sTjOujcKev9XOjiowp+tjv46K0PmuvTwodmzRRIXR3aW/r1ycydZRbp
ADfYrWfzuYGNsFApRyvirkm7qPA10NTFn8mILzboPvRTeMJGWXVwFe0s4PrgwnUDG5cV0nT9Kxwl
6nkzULB3ejv2raVQnkZcXb7cvP35EoEOAC+1ZtHrzL+4GXDdacvItqJLG+faO0gng2/MUXmwfmsW
/nJG114jSmkQ1/kg0d7ezCjCWGoZjTDI24RCQOjBq5rvcb2Xue+m/TLeJ65TNX5tRYfGdes0/V9o
EleWkujoxq2qLPRXrweolWC4uzgrQkzr1PJzW851811BJgAme9EtNMAllZtLL5cq+TU0WXMEfbte
x//+ABQWVt9RcNdb+BaqT3zaZlGEtTvbD2rWN89mVR9pOexFoRAFqR30PS2tTUIR50pOjW4pQ5gG
v0jMyjvQYTeb5jGXwBJJOTHl5rW1qQQY+Yp2qnVkZxoaMIERufoDWnJRfXAAr4/7f6aMR4cOY4my
BvWN6zWrDXQkExzkwlzti2DSZ/0xT3XP7+lu3JRI/zcU33qKZSBkgAxeh0LJT3GSfizD2DHwzsnq
ehJBS3XvCFC3u0Ac2PVG4RBsnZmmuWpcM0NKpK/b6KzEVfyuThT58Zbj/J/hrOBnQASYjJO1Xw8H
bmwx46qFtAyeIcGQZM2awh4Jtu+NBQS5DhyWOxLU+nUU0Ip9ZahI56SyTJ6tGENAOm/j2N/01fzv
aGi8c2+sycuWE93i10k3Vq1C5IX7U6marTylptkkQTw1yLUBE1SO8BF7YzPozcIS42v26to1+9Yd
8waJrF7RVYyc0/Gcp7l5d/s68devqlRUnqgBXc/gZKUUNNDqC1WJoKWio5c2VtqRyMXvU7+9/JAz
ho8JHY08YBNmMfJ6FPFQhZ0jnmannAPF9HD9GT/r8fBFGfpHIc2H2rDul3nOg45a3sES7k4n8hns
fER1YUlcDzTrp57myVKFhlEOZ7lQBhoSihhvT+fehQFEBxA41DveB5uvGNgfoXoQJ8OCAd/BM+mf
mxbbgtrOjqyw9gbE0ULRgycpldHNRWvpUwYNqqvCbGxsX3S2409JfLNmOTct3IWVPsM7lC/Y9bR1
upizWbbs/D53rSAxonR4ruNZRI/U1ap/3p6+3TEB7FzdXQm3rfDOuZrTn6qQQEGEym9k2j01UPEO
XiG7i/R/UV6VO3W7AeeLxl1r1vJu0fTpXFgTtSUxHX1zr/ON/1wcoJxWJec1J92auxtlRa5vFjTK
paM9l2k7TH7tRBGMjMj1a5oxnzkWR2SkvahY7wFegI7Aq3uz14vZyJc0V6qwMfCHPg/TkPVfalks
3+yl9H7OKIryrBKq1v4Ptz7lf2i0eKch07MJTJhcYdFYvwzuU4oXhPSF5QxH1Jq9fQKSBHEAomCq
stmVXpIvw+Tg69q16Xwq8rg/4xh69KLYvbW4LkgTOcmvOzaAv3LFMWRNq7DUPgDfqM5RabQBgG37
iwJ6AYDUqF6KRhn/MBMEGeuFUtDgDs4BNGt3QV/8kM31aSRqi1EceItylj/ieCwBZiqfcqX7jrJJ
49NA/nb7QYT0sUKQybJwxrw+9lwGMmMD1aHZtMlp7FXpW317ZP+2t4x4hVAO5dG75j7XUaI0ae1G
Y58iIjwhkZX/AUDhiLWwd9pfBtnsSRsHKXSc4hqmcBqdRxP0gIZW3H3naEdFm93xgJyjDcaHDt7H
9XioOKWprXGxGLbifUXjMvcNPcoOLskdnXMeSC/CrLvlxVMpNtuoASFTh1KMv7QFmQpX/+yp6U9H
7c+tEj8NvXifTIMf6cNzYYynSvm3to/EA3fndU2GUHRYm0abLWIrM7A4rSY/mcfoMfNkfdFk3jwI
ORyJ+azzts0eKFewH5FUAXC9+dSpoGUUVLDLsDCGf1VDKn6myotWTd+yNskOztpuMJCQVCzAIVIS
vZ5dDaRUlXQUWhen7VHkmmqlvYwonlSBpMYg78G+5P9L3kB+CTTO5sFPR/86qNNJID7NvIpbLkvg
4Nge9OUcn+NRPaJl723S9WuOHzG4N4RwrkMlQ6E3pkQ3upyaHmvUpRaoijjVoQLe3gZZ5fbItlBM
R/z/OtBs42xbWFkVTuQMH3tzNM5wauoARkp3sGa7Y6I2C2d1NZXbttaj1tETGsFVOAxODBwkVkDD
FdZBi2hvQHzbqP3QZqaWvXnBd4k3yEnvqzCXJMxympIglaI79+WNcjv/yRsQTYZwAhyUVs5mkbJ6
Hop6aSo8htrK9OMWU74gli1y84AVkPu++bpn0qjxUNpe0eWbpVLzNkkMVyB1k0fc+bM+B+5oLgdP
3J3540VokZSwIXgcbq5HbVxGx8VzBEFt20t9S4w1uiOiNvRA7ab86CCvP3pza0Blp2W3Nn1JvTa3
xiQTqwRwkYULVVXlndujVOIncd41gd1GRvFcN55d3Lc5Qhz3YOXcPnx7VvfGS5WCS4R+FfKnmx8Q
W3hkZ7qRhWo5iw9DN08XeAjuvU7m9e3tUDsHgIfA70oF7uo0Fq/PWqUBuFJwzgxpjJbJpa2s+jt3
R3JknbczJBoFMCkoYVEN33IaR6svDSfXinAAIXZ2kBcOXWSJAmBIt+la/T4ChOL1y1HD3WWLh6BP
ahdpYRYhxEZGJKfyvvammw0HaZSyH0nwVjO7V2bMpW7XJkIYBdC2pgxkblgBHlpHDdm95YHsDfZ5
5Tq8kh0zxdStAvNEwVvqL4xty8BCUevftzfB3uLQkVorxrye+JBcb4JM2EIdFKRoo9LLPiP/T48C
YKu40LiPP74da91Qm8NF0kZuSJy1Xb45yzP5HNz9tABj1zdPSdXxxq1ZybvWk9F50HgaGoZXiYNX
/M4QV8FHPszk5cjJb+7FEUKW6qU56tYgboM+a7IAoBb+EMY0nt4e4QZa93sDggxfVwzldQABmyEi
AAYVIIsKHhnan4qW4K3R2L9k1f1wR1gRC0Llz1pgHnxkdrYK5Vlg+cwql/+Ws+SJNqV1OVGeq6Rz
t9iKfrYBsR3U9Nff/mr5SDioh3u0nba1YC9BbgEZ+SJMUXLz1aWu/NFbLulIAc2AiXWwbHuDWgvC
qIIiMAli4HpnOsKRaAfpeQhOuP7gAONKQeWZ3nR+e81246zibWsCDiZh8x0bsX9xTXyq0XGPhY+T
Un3B/WI4uNePomyqjopqoiCBu2aoNrVx70ZR/mjY+XgT4es/22+tlZEE0HOiUns9Z2XSNyXAbK7a
hrd03s+Nn1qiP709Y3sH6mWUzYxJe+KnawV3hohkYKe1HWTTWJ71eDni7r6eNq4KaiDo4GMt8IoP
L+cqVZ3CNvAfn6jcx63zrTIm96+3B7QXBe4QHY41D0Qq5XraGjkk8Tz2ehiXbIFsMfpzmqVH99DO
5YCY+QpEZEuvpBbjOgwo7jEflVQLY9Wk+zx/sIvqbh66AUB8g6JX9s4x8/veLkO8qA6ytdeHFxYo
ZW9sSVADhwx6HVuJkxp/OEzjC8V1BMJ2Rv7NKBUc6jGbqR6gisTWwTbZmdXVuIuiJt9Im/LOdUjd
FDy/YkK6whvuyzKfzgDPhoMEcaNGt+55alYrAQ0o0eritdnzrpfFwtNTGnNthgWWt2ZlQREDhQiT
uKySk2XjVBJO+FZk4ZAJ0Z2MXESdb41GkfkgsZXZVxMQAw91AUToPpF1rgKD1/PuHowv+RAuiL3n
p04uu8csVdtfKdjKf6U2N+UpVib+fGlqUe+T/3ZzkHRVkvglpYs8KCO96O88eDr5ua+N/K/Gwtfs
/dvb9zeX7/pmptOKxis6gnCLSUquZ1qQugnKd5R66NZlQVLbdXxRWgs5HrQBIXHkuF+NCImO6fvh
N/loHBcoYrluw2qwQL+fHG0sshOY53w49a0Qhk8JMtYeI1k7KZrgANsPduTrW2T90aBHyQbQX3nl
2a7URhpHHhXVWXUe+2RM/UrK5E7VRH4Q6vVOJBTbgwxgNUrclv6sAZe2ajDq0DHa5gR0RQQdRO+D
7+N+FHoV6AUhTL9t/BVAzZqpU+rQBiAempoxPCdRcwTG2I0C5INnHnoufLeu19qTksdc6tZhEZfe
0+wB38SOITpAsOwuDnr31GrwxWGNrqMYWaN63cJYKrQ7grqukoAe8+KX1PhOb+/e11nhChNAEx7g
Gj581iZU4bZVK5a6CdOhgG8wqdrnvsvEObZG5AU0qBRp2lcHqej6l746MdQx6F7xXcEj7np8TdnO
OrYPTSjHSf9s83G+7/s6fi6dGNEEVenvRE0P0gPjfP/2cHcKxKunEVewA5UUPeF1gV9U4lrP6ZUI
V95Qj4qigThZ53FA+5tayji0/Q/Tiqw/yoQTcz9KFfWIuUBI/DwtKlzDnhbEkYjO60/DSpyF44jo
Ga22bX48mE4y4bJQh1o3AYtC+wBYrlYNXymUFXdjU0w/356Co4CbzE7VkggJDDaX6uQfhays93E0
yk+qlc/PcXSkVLsbbfV3QmibfbalCDd6ZHWdYHhJXg2fYBKKj6Za2V+kKs5RMYqD9d07n0hasp/X
TjZttuvl1RYzqSB91qEr6+h7PwjIPnkq/3p7CvfOJ0nRb30MIEz2Zv+q2Wy4kco1o9ElPKdTrnzO
J6N/N09K/OPtUHvzh4qTSlrp0TncwpeitDExjnIJ1TXj39Ahq3slAXvPhLuhi2TrAdxmb2j08hC5
oajJ12xzPrwW7802buuwKe3iXRM5elAVNZrGanZEDtkb2oqtWRV11hfbZq2UNJKK5VJ7T+hqiNNi
Lt4UClyQJ7/x5IrXrBUvO/ha720Q6tGkK6stHYDu6w2SRIqeDyXtvdKQfY8EpNM10NjUufpy+8KR
ZHClGvCsXmlpKuU8ziIvm9BVojLI7Tj+YiXIrSpoJsG0KpaDge3NJihXPufu7ybbZuGyZWkjqXPQ
OmqpQUmXqA0qza5PJaTIh3lGjuDgifg6Il9z9iWKmgBLETrZTOW8TLOH4HDIbdX7UYtgHVbLfwl7
/iowQT3IIvaiIUvKxQ1xblW8uI7WTW0yGGPfhnLRK7T0u8k6SW92/raU3P06wbz/8PYCvj4J7I61
YQlKBTLD9uRBCW+YyawLjV4xz2av9p/6ZuxOCcb1X98OtTc25EiB/0O01zBFvh6bbfQmV7LVhDCx
889RMQ0QsSPVrH2dL+LFybOuPFi81+cAETqwbaseHZiELXiv7RZHTVsWz1by9GxNZn5apuUIIbs3
h9S1qNWthDaSwOuBkclDasymJoxhUMlQGaf5V9kqqGpHhpEdLNjekOBhAX1YzZ1oo18Hq6yykJLu
Z5hUkRNEqCefOi9Pbs4zgXq9iLI5Z46dyC5T6jY0hiE5VWZqnLIpLw6W53VaRhRzhW9SfGFTbM7W
ZC5p104Tu91oswuAf+27QCL9PFpd/XFWtG4E9BNNB3fI7gxCYqAUg2fKK6BZMmIjoBRVG0LEbltf
k5YtAgvTD3F6e8Pv7YuVLfH/A22u/tqIjdwcyjYshwj3o95SzgKNvW/eYLoHM/k612QmeRGQYSEp
8Qqk7YjctixpN6GFPnR5rvNGCyatN0+VptCbMV3h3onCzENHlkeyrLuriGQhj3/+pYNyvSNtiWWa
EWdtWKUIdhnqPzH6w/40D2HbZXdpfCTqubt+L+JtToAQjrek6IGEdtQI1HdS2Ot6dOQ/vRuFugKu
C+i5UVO5HpWsav5xWDwpuyqgjixA8Bna3e1bBBQDCwZWis7u+iteJOqIa+vI9JhNWFUivqdbyFUF
IfZzR/Xt89uh9gb0MtTmlhIg6ufSZouIMs6swAC5IfCeMaMv/0McaBtkw2RYoFOvh6RZnQOOCRBz
wcP8DwCWSFsoI+Jj57fj7H1OSD1gVAEFozW4+VQqYsKsweSKUut2/ktBpZPaXeFSZ7FbBzX/2Ti6
rvbOMxkFXSYYtwaO29cjizV7LKTOlnAxerw3qs66N+t4etR73fp08+DouKPgxD2/Vo03g3PSyMAU
c+rC2mwGPOFV2T81QkNcnj7z8FdbR8PtvdaVRgITFTka3Cm2cHqhpgU9InB7ZTnZv6oZsRffNaH5
HFxVOyVK0ikQe2vOyFNo+xh3VMFNZE5VqOTC+6Q1dnru3LR9NNU2egJr4H7L+za7MyfbDYHded+s
WUmdg1+xs5aUAngbU+HgHbV93MSGMYNvBXZpF0A6EwGjcpZxksLxd6abXxsM+P9ibbUQqsiG2oJk
dViOhhLMXm6TR0L5Xzqcm9/eN7vD+t05WVHHr6Q1jarsnTzpazxoqId21tBf9DiNvkZJkx2Mauc+
QZpqbWNzP5KSby5Io8YsYkG+PhSp3pLCRfWnqfGSm7sNqAS8iLL5uKA+MztpKVZP6My+n5x6QqRI
ugfHbXcs7EVaQStHeqsCOS1Obpg5Y7EcOfrQDo0z2iTjQXK/t/MRlANMw6aHlbo1vjBLlqbR2XSm
FF9mS+k+4kgR0HtI0FgYH9puvBs1DNs1WwkWoxtuLhtQz1tJiKT5INO3Hxucn7p56NmHcKLT3k+b
Eb2VQjRHhMedm5mMDrLF+qbQgA5d35PjMDe2ixlcCP4rCT13ac9YJLo+yHHjEnXF7Tau8MZ4wmCJ
wZyS7m/iSYrMUCIrcNta/mvKPPWTOi/O6e2jtbNHrqJsvmtqNDhdZ0cV0j9RcxZjI4Oh7P69PQge
hRpHCmIHy3Q9FFFMilXHThXqLTrslSrtM5uhuD27J+WAZ0SjGtLNtiHfliNaWRVXvQYS5VEWQ/Jk
ick+SDh2clKg5iwJjy+KyVth0GhZbAQUgGjjiqL9mWeZ/KHphfdTDnHbfXJqQ+mCbMndRzLb0Qvf
nsi9PQjPfFWbp4TFU+l6IiNTOtaYlZSwPeMR8cA4aKrpWdfFD7TCioNge1sDYVdU61a7DWpm18Ec
ZKqA5oFKTcu8eSxj23yoei078tnbudypXpNarUragN7XCX+RLMKckg0yQRRRq2T+OXaKGbRqkZ8S
NfVufyNRNmLpwMfZFD02oTxPirxX2ez1Epc/of9oSPHaR9YeewNywdAA92NUvFyuB6SUVlFmiJGH
2qArT9HYWaexlMZzKdzbpCrXDh51MJIbShwalRVvXcIXc9c2GmVEg1BmW5enciyxvMoPM8S1hHFd
8icK9V+4xCtwZ2sfkkT1iAifV0Eyc1FV9/CEQiEInbn3ttP9w6s6Q1uOvpc3F7dDGdbQq/nsyvNA
jeB6gB425FrSsGJN33dBp0n9pyLi8uBM7+30l1E20xgveOYUHQMsJitLUDQz00czK4+MBHbnkfRw
5ZpzPVnrxnmxWlU7Az9ocoqmVTMCL1Dnzh+LJr5LEzF9MJUkebbp2DwgJkbeaNriSPZy5+5ay/lU
15lRxIM2P2CwhTYnCQSuKU+9d3WsZWepKurHuRvtd1hXJGfXqZ2QP+zFt2emaOdR2EYTEhuObQkw
SdEq6hXgqYPndM86pLEfpTZZP+vUFrffW9yOIJhBhdPb3ULZ8Htu20FJwYzi3nxOUbJ4VjPd/vr2
VbyzZ66ibO6SPs4TQ8sBwS5Nlz/Gahtb97aHAuHd/xCHy5f7CkoXKK7rTeOJVPZ5y2jKERUmA9JH
5+dzMh/VWnZuLZ5mSGWpLBFgr81Jaxr0BScaPaEY6nMxN+bZHbPvTVvfjhqizUtisyKGgI1stRag
+GtsBgJh9ug9Jn37PoI+f5Bg740GK9/VXQChtFfMY5c0IBULlFVD5SgNjXhvLza20iKb/357fdYE
aXM5oquEgPxaBObxt1mfGpdive41IrUyiARso8CoVeOci2EQQaG5FaKrVTNd3g67t/2oza44RtyD
AGJcbwuEDQR3SVqGmT2hmKo1+cnUSze4PQqUKe6rlWRHK+s6SrF4eak4oNetrMyC1tDHu9Q5zAD2
xsK3DDytjvYDpYhNFAE2BX3IMnRjJ0JtSNQfRiPOf709lp3bl3IKtVGcBz3kJTZjGeyiacB0EMUr
5JMyD6p1tiAH/4hzUQcxcopfFSvOAyuJldJ32+xI8XlnT1LY1jHPpgeyWlheD1PpFo0XOYD2ZYFr
UAo4cLkh0QBtxXhw2+7M6FWoTZ5YW15mZAkEULh/zsntnF8GX/D/KQgYJXTlQWxud74ozaYY6BaF
WF+0YNn7XxIT9/u3V213JA5lKZBKKDltE4BG6/VyjPlmVmoCUGnka6GR5Z/fjrK3NOgqIVZA02j9
TF0vjVFiVRVnzFdfxFXte+mgBNIqhqe0U8avb8faG9F/eOccKkh7m8dQarRmP2o8l4ehpa+IbLqv
qHFze0rDV9oBk0cxEa+JTfLeKnPXAMZgs40ZurGa2RZhPqvLn28PZudQAfzj9Q0EEPLOlharDubU
ZKkk182G+cMyJ7ZokesbIayatd31fqkmYj55om/bc54k4lGKaESW6O2fsTen3IR0PXB4BFm+uUGa
vsEYZYzKcJniP+cs1Z5dLS0P3pd7Y6VjyjUIYxO03GZKy14F32jw4fKEkfjVJN0gduQ3yxo+Jrrx
ZGTynRx0pNu05QClvLc9+ZJx0BgfqJtNrjFCopZaWXKcG8s58RxTz/FQgwFv8+LgJOwO8jfgm57L
Kld+fRIg+C+NZsPHiqzh77aYTqgvdXeOF/1YnOVOSaf3hjD+KM3i4FTspKa/exI0DHjfUoq+jjuI
KEbCGtJZVPUtYqRWvPxhtHr/2e2UzvmcDGqGXzkkne5MMWFeDj4OuzPMZxQUNPUWUEbX4REDURDx
9soQdontA71UJKpnhTxbIFBu88b7/WpjYkF4rr0tkpPNbZOadd46BrmwlqrWyVYro4NzJA0/Nnna
O7llHVWn987HejzWwgFP7S1cY45MfSlGtu5Ur3INs2LJUxmpxuDffg55zNNeQssd1cnNNEJBE8qs
uGUoNa/6XNpyCVywirfXaB0wYLyAeGWjorWJYorGYDiAfWvEO1F2bZqnOJu0g5OwN2frmSMZ5ntN
tnq9JcwFvWF9YEusxo+nIm3i0DVz59PbM7a38V5GWX/FizdhbiM77kijDL3ey/6uG8Qn8BGOfxbR
qN7+LsL6kfIRsF8NiaFNKKtUREMdl8URvXca2wYnaQC7t79XHGCpOvua1yy40esBqZFb1JXFtNHR
zf+2mzLybVSj/3l72tbrYJN1E4W8HjYRy7N1kKbqkSx8XMsQ4MxPCJafNNl7QdEp6INPR0iInRSf
YJTCrDWpeqXaASNAdXHhLsNZ9s+J20TvlNKeP/JBtD/DFADkYciDD9retqAigfYJFjdU8DdbvBwb
R0H6tArpaKHoLArLbxJtCVbEsf/2VO6NjoqERz1gHeW245FouWxj5JlDNxXic6p1VeEPuoVOfbRE
3wcV60HURG4+XWxB6D7oovGuRR1nM8Alk1MyOn1177h9897ISyfA8vxI0uvVGSYKr2a4ndQvV4zs
9WakpNSpszDLe+GiYfesN+OwfHDsqKhvXS8CUY3jWPGCgQ+2SeoUCQa8T4viHhJdB0/VxFwn9Wo/
y/ujr8fOmFboBWQIsLBkO5t7qU8Vfcxst7jPIuG5vkpactdNhn7rCaNI+pttblN+47W0bpsXFxPd
JPDubZLfs3WSh2q0oj+wK+qD2KqsLsg1uzm9vQ9fbXn6bbRXCEVCyT20mcJE9JOFwGl2byVJ98lT
1PGvqB3FBfaDd4DRfo0kpvkMrAkDTN62q1Te9eAqax7+H2nntSO50UTpJyJAb25Znt0zPRonjW4I
WXrv+fT7Zc8CK5KFIupfaCAMIKijMxmZGebEOX0Y1/FVGZn01UZjeOljdXrrJ7n7UaP7c5Klznlx
+qF5yUvkCYsmjz4FwJR2Fr39mFyVTBwJphy+5ToZ6DOj8VG5YdHwJXsyYmDnKI6VHSubI04FnyxA
jJQwsQd8YbncPhyNvi3t6FrLqgRFyGh/Hhx0dwJo4P+sR3n6VAwzWiuPP+i9tXG0ARoCwRPFq6VV
GyoSagdTdJW7qf7SafL4uabK/Ol5K6wOMn4Q2Nv6izTEvDiGHl1hspMOSdV2bkXRYmcHN+8NOyji
J8FJLqytrivbzEolQC/mmgxW9qnWQtt3cwdlIiDv1fCPoQMRfbwu9d72IXFNToOX4hqrAxhlfQef
dxlfZzVRou+OVCcwDiq1pr1JVI7nqz2XWnbQYjTQDh0s1X+Muln7R/opsg9PdFK3Lyp9f+mi8Yn1
Q521XeLOfo8uSsetqHYU7OMie5M7O0biZkAxSPri606Lks7gDMNL6vuF6SltIkUIqkb9niTU9sQT
wdEiEftJKXB9k5GO17OshdJFMsOhOMAuk/zhVHkA5NaKmx+P93OTYIi4hwMmcmGTe3MVdIeDVgak
NjFMJGV5tua2fJlRG3mDHLx/1VNf/nsCCEbN2Okvjy1vPyQ8ubyr8DmBJQP5sjwH5qCUcWPK0VWR
ELIymxwASFznO6dte8ZJTcn34TPl8iRBXVpBq64ylcbkjAfO3L6QJKrJmekm1G4A9yv+EVxFl1wr
MwVJ9+QCyZloa3AGOX+cjtXWZlrAz/al4OpIpi+7SS+pRyRjdpEGG39BOwyMrYjAGO9mcm25xGiU
ItOo5+iq9Yn9iXJRmfPK2uq57VswRI8XtTnxGKOSIEY7GNxlJmFprBJsfqXWRVdpVP6apZaxrkn5
ODjS2yzVO755b2HIo5HLEEDADb16+mpn7gqpMMNrofr1qU1988rVXL34oB/Pj5e1cRNKnwCDoBSg
kUfstXITv4D5PWtTLrIpVuIPzRAZxuchUe0/hAp9eIDvNJjdvLWynd7rnTVSv2D2itQQwPDaMIhl
NRv1MLr2Ta8czJp7um/t5DBC6roTjG0OHGvk2SF2dsDvIwKy/HT1OIS0HjgKdgz1XZOgOeIrg7/j
9fcWhN+TwdPmFRWwpRXY5nQb6ZX4ymxqeEoDibVocnyak2IPrb9dkFA/pN0v6PSoUK6egkGaZ1RE
9OBaZiOyIpOtfE6deg/iuF0Q0b8FdIJrirrkugOUmVUA0XKoXtI2Sf5MbfJ2RytRna7p+D7rhZiC
OkHQddBSXkss5sR5pWwgpqTVxtesDrwS9Y08V35HLfxjU5dPny/kS9Dt4QLmetxM/skR1V2mGpRL
Gbb21e/G+RAbaumlfvH0hDd0z7DWkE7pDPpr5uqOqgH+IbKBKTm3vs52Mt/AmieuIrXhzrNy53Mx
b0BbRmQBXIsrp+iYzGIuWVEu6ZRph0kvu4NZmvLFtsBZPf5c27uQhAMPhEuXT8Yo2NLVc2T0BtOG
vLYI+vbQMQSjpMlfdiwda7oAO8buOLvgVxSESQCg9HUt19QCVW4AlF0aqPTf5KiPX1u5mE6Pl3TX
Cgk6I79kn/IaCK2Aoy2Z6VEubWNOHyM4ck5yGO9luXe/EQhoQkfBSrMGnJTMb/eUkpWLkzM/5DKz
S6mvcvzor6oym73O6n1rghANiBXvyeozhXbA8FdpKTAtDtZBGZQaXSanPKfl81xypKDEbAQ2ENtS
KV65eaPpuRQBS7nYYW28RFUeX/OpfprdWFgRiRGEqUIbcpVBNJFjJ05ssH29MtyaXEd6aq7qnQxi
+yTiZuCDGWoFLED2ufTu0K9GOwgTlekkQXIoZ3LWnGfLyF5Vf8wVt8+YOnN92YqnHVfffjCDzhZw
aBARgr95tT44kCSEVnVIDOPAeckgaXDb0bG9cC6fJv/jjQJyInBcoD94IJeLlMbRtzp9ZC64pr+v
2K1xQIG1f/pUCXgLDsEMD8WkNcoDyKdMHRvBqyxIB9eK2tJNs2naiWG2ZxfmftIxPhWCWkAjl2sp
w2yejC6cGeMJhwMJvnos0eHcWcsmYWAAHLgFhK+IdYjUb2lFKiUbXb9xZFRC115Qhzf/1TulPMGw
H/2o59lGkM7Jf0uLdm8GYOsW3BjMqQM1JV4iP1paluWBIWbmXi4oktbXrA9mwjKrOmVl/DQiSFxO
vFXcUPCEkCEtTaV+bQ0ho/CXxmYkltlcw3bpj6e3qWkqJBE76yx+mezQjrHy27NXMAg5onSCUf7h
z9K2rhYz3G+RyQOm+H9HzE0dArWt/n7aiiC6EPzogoreXt1UloyAk593BpRTIYT6oZ313yD51/da
H3c+GuAmgFWitARabRXDp04Wh1UWaJe8CeUT06/98V1lNwLbs+OZK//ndRRoPJDW4vYQL8ty46Su
mAJZD+FJtEJ/dietD4JDLk97Rei7dkyLL8OKmJtbfaCk5uotAFPdtAklXwVtqFPIFMXOJbi6fn+u
BoliIBnMIxHiLldTFvM8hjFW6jzu/mKuy0ousR/09VHO1Olfoemo3aLJNrIdw3eX9x/DqwMe8LyA
CTLLWwmb25eUUsjXliay+5T/vS9Px49F60Uw6K+WV7RMX49GXt1yi2QubzPnGtbS9Mf/n5XVWiSr
Kosmy6qboXfzh7CwnU8xFBrVzmLEj/lP2+XnYpjJI14SDrgmFkftrJjRi69ucdi/mu3wJWdlB6ND
C2os4ft7flG8jLShiXCBzKwWZaO2O8dt1t6YeNTHI3i0MnXVaZb3BmrvuSDRLTchtqhirM4u+K1W
s4qkheS0AUiVS/BG0PYrxumXsKv6/IPsh0F50nJVn66P13hnRw0gXIAKaL8Af1pdwMjyJDpVuO7W
tMCTDr0MNORsjRn0ynXra8afSZYOILweW72zYJyRmQnYhWhDr5n8Ec2rZoMn5ZbGQeyiue1fLCKE
CKEoXT74ShW/2BLSujtm75w4IFioX9G7FZIIq8QcvdcgGdIZs6o0qC5KwtFLFs7q58eru2sGjKFo
L/FJ5ZUZp8vLxImQWzf8xu/cuSEm+RZGU7DHhXLXECBSCvhQVlNuWF5dED/leh+ZnG3UydwxgBpP
6scnZRfEoaNVRnuJW59bci3kXk+lSlEmqW+aWryOktVdDWX2L4/3bBXtYITxfHFPcQoo169PdtJZ
ql9NTXUbjTZ5scrmz66qhMKNnb3YqTojxh34RnhMc7XY49bfngFAeSToVDaYEeGdXm5j4ahNS9Wp
vMXl0HwuyzRvXEkZJij/LAt9AiNoiie7nu/rFXhNAfkgulvn6YaZydagsV69IBA5VBTzP5cZoy+n
Mh2mm2717ZHeZ/vn422+t1QbSgy6PgIzaqxCu1pqI0ZKkD9XaFzXF3mcQI5mOmEYhA8pOpRdXujT
znnYnnYALaQ4PD+i5LJeK4Ojih3A/X1Dtr3+WDpdp/ySQ0yQfpAc+K1cpsSk6MpD7NS/Pl7u9oCI
ki1YR+G+VK5WBwQ8ijk2fVbcgtbPXnwUqulglE9OSolvSa0WzBBtbLKPjSByniEMPgxotlYjQtNq
VX0a2mqvVXfn04nxWJ4HC8IzJH6XXgrO2M7jNC1QqZ6LFzPLnX8z5t6PpJV5BlgoK5+OT1gW8AaZ
Whzp/LpiauspuHxVLW51MCRwo3XRJYyC+vj4E63i1p+bR3DCxQJHDQ/tclkMphh6m0AnXphTcSgC
s3PROp2OGirw/8uCGFcRCHNumfW9XMu+ojEYww4ORne2uyG/aem4FzXcXRCtGuaMQRRvvJ0HNVQA
TxRIrhIPBVE9H3u9Hz6jGducH+/dXZfg+4gxd0px61JVFRtWw0hMcVPDYR7czK/Vc1+OEC8ok2G9
Kn6pPldF//m1qGpTyISTHqz+8mupQUGcihjTbdQS63cDEm63kK3oc+agKPt4cffOLvcjfsFIHQ/c
KihC5QHhKhkl5EJFyxqmK/MYAuhyH1u597WYBmCEn+hLKCAsF9SIYZFRD8obvKndtzitzc994DRe
UMl70+f3TAnBP+AZTPZu6tu91JpVnWIqJOU+BE3SnaY2N45Tl4fXx6u6t3f/NSX++3/AE+Rmc0XL
r7g5WlwVRyrdZnwsCQR3npN7dkCAcKR4QSmGrL6RkiuzMipBcTMzbTwnoWFeah2218erubdxoCWA
GtFTEcXM5WqKCiBzVcUoDuRl6b8yU5zrB4UBB/9lyG1U5v8HcxAB02jHya21hGEsD62dWzOON3Xl
UQ+c8BqrVeZOapLuHOB7+0eM+HP6UPQWlytjcgMyj4Y7nV2bj4WWzW5dttXx6QWJrijPoCjrwNW8
tNIWrYOdikPbojiOiknXfoe8V+0/UNFRgh1rd157IEgE2NRO4dKxxaX1H9+LYyPI1dzhbvUt+Rpn
0G8G6uROge0mqdQcEj1Idtx9cw/SkGX6WoDIxNTjupITSUxMQAyX36xMkj+Z8ceyPJTy3B4HiNJP
jzfzri3aU7wjNKooZS6X1+tqKdU2Lm/PIVGTlHZ1eS7ymq/WBLH2qZasYefS3XgJSQSJIeEp7QKB
V1iaLFMj1H0aODd5iqYPKZXhQ4roxy+PF7Y5ZQQKop1DO5FCCHaWViR/1FO7TbFSGMFBrVv9Y1FM
+TV2qmnn2rhnSoyyMyAAVQTTFUtT0VDIuZ3DXD+OQeFS/K7Ppbja2zgKnoOu4xZU1XnsESniPPNG
Lk3Jea/m6dwEtypLjasvyc5HtbPS17o15WeDTWGKV1/0dGj7rjdQK+WwsCYjuAWxFR4nqfqeJ9Oe
FuLG/YSSB6EsUHzQrdTulutJ89S3oqa3rqoxf8wUxYv8wXaRLvnaS/6T/QHudJpDNKjIlSFapxOy
NOaD98g1VDxuMeH9yWz9MHVtP/aPFf/bkzND78YoCYgYGvoQmvRLY7rSBkJbJr/FRqwe83B23FnL
94CS78X5RQmJDBOIPe0pXmACztVjwhzzUDjgW2+22vq9m+ZdUx7CLsr0a2oILd4W/pLxBYBveqxL
Xjc3H6LwYxUqrbGDI998S5HscmGpAIkBzawHtY1Z6NHYNts75U516HxHvoL7M37YcT1+aCCOmXae
tq1FLmWqtiJiFEymq5eglC2/zas2vUWtWf/WWIr/yvxvlnh2l1jZEfhMpOyY3FxekBUx1ynKj0i9
8pflZ3Xa1jbqUk9vNRPUbhZlysEe9b1Bwc2NAn0yM+igucDbgnRaOQ+S3I4x+kZ/Gya6MUQqnQsp
R30oZmOPkvj9NVl6EDk7vFJkYSItWq/ITjkNQVO1t7ALxg+6MqHjU4VNgEU5fnVSBABtxehcDTXR
S6nm+St5m/XHEBiWG/l69ORwBQeHWhoM2hBdga/cTOgyzAGAtMrqW5639Q9whKpbO22y46zb70gO
DTjjPYxQAUAtv6PcKP48OkFz63q9C0+jqUmIP0Fn8GywJ9JocjNBaEv/fR1Szn6EMGrYtDdbUtq3
rDDS86Q1yQ9Ec/ek0LdLooUHvopqIAujm7xcEmMBQzpIfX4rYsiSXXOWjM+NKo9fn3xYReQKnoAW
soWIyhpYPKWVRqA3Y6Y19QMRDBz1HRluNEMO/NjU5nxTGmAlgpAZfDGJ+3JF02xXzEEWM7LKQ+WG
ZR+4SawlR5qVtYdm14/H5janDrQYaF7ePTonINVWsVCjV4C4HK27JTO6xmnZKjBcQrvD474HIb5j
igCPkQ5xa0MIvnK/qgtkezKm/lZ0wXS0WOnHLlOql6L0ny4aCTQ0/WMq8fCOk+wuNzFschMyvFi9
dRmMBNC7lUxhmdlOYCJ+4cUtQl+LQSh6aIjNAzNZJZ6zWTplpaQq2WAbnMPBtxBDTaI/eh3pMSMv
1des4kbdOV3ii2ysUoijqSxomda5jTZqjjQ5o3qTe80/1WFdn+bWjs5OlQ4flbntX6xczz7WZur/
Da/HXsFic+Io8ICME+zkdPTkdbtXL8qYoQtnukm1KR8h9B8hGWyeTuCwQv4Bryw4KHxmtbUgMu00
UTgFTT7mx6k3/zWaSj0OprJXk1uvh/CIRFHQ4BNnCpDt0lV8BvvTZGxkj8kc6W3gnHulpu+18Nau
8m6FyiK0QoJZaP3gjIS1mRPZs+fLdingrV9rffhFBd7gtqHxOyjm8+Nzvb5GhEGic4q1BM28p6vD
hiRDPFlQ73tpZo5uYIXmcRpDy9W19HuTh18eW7uziWLoQiV/Q8FrQzlYV0ZpWkk1eh2j/Ue9lvxD
G7XVztUoPsV/PZ9wB3ofGvEUaLmM1/1xSUTUwO8GL0jy4m+jUPRjMc79Zaz89OpXjfZbGsf5uS12
Q/Z7lhHQopIkWhx4/9JJWs2vMsOKB09X4uo4NnNzVKumOfLrTGc7s4pPzQifjV/VzrfHO7u+NMWa
iYto3MAVJQbLl5brdCxnbRh6L2lz+QQUXzog3CC7uT8/ez+jqUVbDckr3i/S1XVkOUbAUNQub72u
nM2vUB0w+V0p4dfSGvcm/N5/1vJTUnKiAC4o+EUCubqgnTaVw6hXOm/UzFhGD3XOQi+WGrP/xuOY
RsdQH7L4qz3UQXCdei2c3WbMYvuj0juhcnBkUEIeQVUgnaZUHoOjoaNRtHPTbvdeo8osEGo8WtsR
n0HXh0Edx85jjgrcB9KB5Vsf28XZ6dI9qNA9W+SFwCRwYvq4qw0x+iKKGxRxvSgzi0NHKe11yIaQ
s1SO3x671Paw4shA0pGT5+3fUGgmQajkTJzjUknZfHHsVv02pfGTOm20i4CvIi8CO4sYQFmDFmQ/
Kxo7MBuv7xz/EKVmeghMvd35RJtc8N0MCCeSPqxQl12eDzVXfQDGyMfMulb8IaNn+u8YQKHZtnF7
SkpzeglRBDnTj5ZPVWuHNyMc7OvjDb3z7Rhze2cKojXGdP/yd8h8Yx5jW268JJbzj4Zfxh9qtR0p
ZWXjDoHAHVNCSIWYhhVDdLaqI0VmFpd2MTle2s+Jp8ZAaSpD6i5m+zS2hRkJXJ8GiJAVZoOFG/2n
CKjOWdv0fmZ7cloqblA38TkISn/nnVpHM8IKzzs3nGhQc8mtrFg6wCDCeC+0uuCMTrMNJCkurpBq
++em6ZNvOgGP52RZdC4nM7k8/nTbi52SKoNtIhckT1/3Necs75G+8y2vAg/4YerM14qI+0ZuM5+J
Fqrz3CvKm8acw/Gx4e37zMcT472CZorh3JXPqH7bGMYc255upb+FFRzpcNgmkFumk9sE8l78sT3z
HHbo5bnFRPt//XRC8FMnZJ+WJ0UJFJ5BN3gND87p8aLete6W1zrVAbxGMONRMlhXBantVwB5JNVT
NdTpQBuGRu8Rp8rd0QLFzMXtjOE/jakVCtTHlV285Xar1bcsq4sIlCQvDy3zVlXekqy2ohsIdf/X
IaJ74E722EnXpi78D3NawAXtMiVhBG4KLiBwGXhp9oiut74BaphYBhp2nipy2qVrUpGcyIIMxaPj
w5TJ5LeyhmDXmA5vChWX4ZxLjQHAoJIoOdnmVCo7M6ZbHyFHp3mBfwq1pnXRf/DnFrrrQPVSBZlq
FwnW1v4W5Pb0qz1a1nwI2Zdu54LZOAq2hC4Uk2CmQHOu7lOJwICp1jb26jkdL4kTRucGEMT1saPc
s0J2KzCVpLgbwsZJ9wuDDlDi6aUU+jfdr7ryAFXClO68D3cMMRHMbA3Oz3LWCFwGwFolmYfES+2S
6Tk5b09VUIdfn16OIP4BBIW3iCn/pafUUd1KYxilHrgMRmKNqTrEETyHj61s7n5qfgwjUTLmx4A7
EWv9z4Vc1pGhj4MfecUAI5MZl+qHQoUeQ1PTJ6UMiUGEKQpjAt/FYNKqqdWkCSrkZhx7oInmo1SN
/gERGuvJuuK7FYHrAG9BYXFN49bkdVjQpYk8jFWkJkpaVIdkDIu922+TfbEcXmiB4KXKwXda7lxu
92nuZHnk9UNt/9Ims35K48q4jLocfBgsqbrQGlWerA6I1dGWBtolyH5JWJZGqYBXY4zomxei8foH
YxzTH6ndh6+h1cdfKs0cPsUmZJuPfUT4wOICJv0S1SM+moB8rIuostFPupLosZepUnb2q0gG1cvt
+bwVxv8YAAQBCAZJWy7NmW2KsnqUeFYcaSc9gOvSV/Q9cO0df8fPCSPBd9PHXT+RYRgm3ZRZiVep
wxBfkAjT57OWNGFwyJxsF752zxzVPWrrCNrwdq2OlwUdiK1JQ+lVdeB7w8iTbzdKeAZslO9cspuX
hTIvlyxfCQgsyfnqki2mvmzaqqw839GG8ugAxEjfGIgwswPYZRWp2sgpVcKtuesvgVZCAPj4A27X
irAIwDVqViLKWzd4+1I1Ops5GE/rjfnITv8t83Qfwn7eO+Pbo4clNvSdfJLOxepqDII6h7+wrTzI
VfwPpSTpiLFb1i/E4toxGQ3nalhz9Bx1o0ih4NLg3Wa0EjaIdYks7EEyG1FbkLjN44WBx+ZQjWAB
+yrJdw7cnZ0EOQzDMROcdMz01Sn3E9l3FN8svEpBPJwaizrHh0EdmuaktLIv7cSrd7aTjiuhMoNR
nLu1k4IQQL3OId4wtXA4K347vQKwmT5ZTD1+MudU+YTm057e2SZGJyPlNhPKBATqNICWxx3p3D7J
/Sb2LFKCj7C1aSerH4sbI3ZK4OZl2MVf5qxygo9lKhnNpc0ya2ebt/caSSSaI8xsi0bm+leYGHnX
ht6WbnCmRYiXW7bL47HXWbxjhSePq9oRevcU65YLrSaVpktU+7e5CsJPTNd9Z441/vL47N0zIjpP
ohbOIyuvjCTq3BqVkfq3PMrScz6l7UFLIGd9bGXrlxqTEEBEBeKAxGb1zRKulFDV88CbFDgtZlgr
vSJjqjM0pD1uo60pLk3KRiLdJ2FcQ98dpmJyQxsKL2MkbDyY6BZB5GxIRgQfzwAN9+OVbb2RFAbX
R04KpnbwMMuPJKVVP5m1nXplkqrHLNU0L01moPXBOH6IEI47K1ZoHcsmGE5DMDxJzc1BIFvliWD6
mwuZSsrSfJaKd1fqZg+9rFQ6FroGbESn2tG7CE9Me2R6W2/BHMUa5iPZXSA9S3Mp8+1RaxWzl6WT
fg1Lxz4iPRKdHu/p9hMyAkQbCKgoNSGC2KWVlphhSKdw9gLfpF9Sa1bjOm1GH8iH42uv+nfXmkUJ
ix2k5rUp7rcjit+SNXmKXDUXw+xR+anw0gaNpu+PF7bdPt449M0QQAYXQ6d+uTAnygeI9MeeMrhW
BdTB45j5IB1E+GM72yWJt1R3CJt5buCJWtnJweiRqfWe5veyi4hicU3hJzi3nbynKnVvSaRoZKbv
9f01E4/ToPE0gx/xLKnLrrKTd+dAgvT28YLExiwDSfHzSQB1oWKyedfKURo1plcUz5IB08McpuWI
dIUoc8NtPoz9mWBdfnL6mLMlQNHEyiA7SKbWHUIrD5XRt0vFS0BqHGPEsg9BHVmHzkme1DZ/N0VP
VxBIC3zoevq4zrJZnrNI8bSRPu7Up9k5RJZ751xtv5W4Dwld39cEFnvpFoZaTnABa7LXUyk91YEC
p1c57cmp3bUCBBE+bBHMrYs7YaRA1RPYsmclfneeKmN2tbbe42LaFnfEVgmOHYHToO+4Wsw0z3DA
9KPszVYdjGf8W4/+HdNMzV/yUW21i0VFRv/USlNfHeragCOnl6D8OXH1hMNbKndVeC3zsrOvQWKA
ywwNP5QkV86qxmBuM0vt78qUJ9lJhnad/6HP0SqJm5DI1GhKZ0+16t62ibFpBSku+JTXpDrxqNY1
oeFEyT0ev6vM2b8IfP7eSdpeDUwQUX0DiMWjQfV26QMBQWraTt3kWb6Un+XcEW2jxD5oQfUkyStO
LYaVCFwAQTOkvc7++Cx+hBgnF6tegCUvB4bPYJ1ytapuPj2+H+5sHnVofE20ccDzri5WvVQjK2vi
yZMJAg/TVKmu1dvB8bGVO3sHWoB6InqtzO+tz0+UTgFcL9PotUVdXacawpKozMJDMbV7Ag5bU7AE
sH90F4mcNtTahi45XRH7lcfVoH5MU1n5PXZG7YVZG2kHh3PPFKVm4hcYdO4ETFM0Otao1V5D2H5F
jaU4tL0BK3Vp7wBCt+kCdC9MP2KLdg8hxNL3kL4I1birK09VgVa5SZBJpivVvVS5oBCL7NyPSlic
gRzHztMvolD8JDeikQi2fM0JWbSFbXQcea8qJuUGPrE9NZJinbOIdtBjL9m+VWiMgjcSlQhG9dYz
gQFibHpYmrVX51J2bazUubZKnh+yLusPfSebO+n71vfpM/HeE/1RlaVrutxVKr3G0BV65oWDk93A
fuunQOq/Pl7U1kkwwjejt0irlFd4aWRIskyv8jnz8kkOfzjBYB0nJlVu1BOG0/OmSEhE6x76yQ3A
FvxzJJNbZR5Nq+4QppXhprUfHPMiDP8HU2C8mXYki6Xit1pVInjkBn/IvM40/tHmWr0yVRYcg7LV
dxKgrVMQjAHyppVN73xDvuVMapGiR1x5A53QPzNLzwsPCY9uOstKE4d0KKgU7lxX92zi8OSOAnEB
wnf5zQC+6WWMpoIXzGH3Faa15hhnWnQO4jL6HTVmZ8feHR8RmQFuT38AEppVmTYwClmepbz0RkdP
JTdTS2t29UquEjIvufz3sZvcWR0c7ZSN+ENPfB3j9uNAt5zmgEeWD8u1rqZuZSvf/VG6jfNYnh9b
u7M20Pni9mJhWxycGQ16qUFqRp8Kqaxz2eVKfUIuoA6uwDDbPb3RO2caCCHtOLJlKg3rxqrdNbNT
phHYEjsdv8oBKexQ1vmXx4u6s4U0xCE3edev3KQjw6RD09L6Hd3OwjkrZhQSBJXGpQXDfEvQH336
lQaMI0irwGKiU7/u5uh5RHWoC3oPcIHtBpoxeUYZNDvv2Z29ExS5wKcY3AC+uHJ7a8gLTWVI0xvj
Hhxc5jS3mGbV9fHebd8yRg346VxQIo5aY3BiGgVqJCW9J4Fi/S7PU3/U58S8tL5VHBFzbz5Ik6Y8
e9XjE2KkmW3kCoFTanmiczmKzQh6R2+oFe1LpGrhp7qyfjxe2Wb/MMLotxBlIw7ley2NBJMdtXko
9V4wgU2Y4jg75Em4R457zwp5MPEulQSixFUTJFO1yZGIzT07KdJjm+m9qzvzXgltc2zFIYInjV4+
PJK03JZrgU3H6gpYxejYT9YbuqHIAFhV/DbkWfD8t6EeAsKYcqh4/Vem4lDqqiypB08apEb1ZCdr
x2OIrtGzYw1cP+Q7lHf5/hRj1mXBVpcGvnw+eBwz/Ysl9ZWrobL77WkveB/dIVoiV6AUs9w5JhqQ
uK9xNWMMppaCddfdWtM0op3MfuMHQmOTtis4ZlphUJ8v7XSd37c8JaMX4dtHksfxNQvL+tnrGyvc
cu8oZtqu9mo1zDI7PZ192VOmNDrMQxO6Re+kp7LdpTbcuJwwxSElaAfTzwFaLigOtG6alFT2TOjD
Mjez/Z4glw9EwBtShDk9/k6b+qPBLA3tKP5NeEvdc2lunFG/NiJWBsoxPstNJ/3eD53+tc2i8BwS
lADrVMajpvn/1FDh3h5bv7NY4gvq4EKxj2RSfN3/NoFHKR/BpcheFCr6i1lYDsJheXSItKjaeTw2
Fy4LNeheCnIKsFzryfvYNOLOYjrAk6kMHqa8exts/SSpyXCyrOx1zoo9iuSta4phQw60mOMFmrZK
lSOtyLQJNIRX191Yuaak/MWYnvMsuFjIhzpA0jTBecig49o3Jy2OOQayJ2klSMPe4mQXcn9SSqvZ
ebS2nwtqKjGoA1hLtDBXCVgMU0KCqrPiyXnu/zO043DKS6s4aGUn7/Sb75giSRaM5OyewAgsPcPJ
+1nK7Nr3/LGIKjeSR+MkM7Du+oEzPUvDwhaKjJxGjEDHULNbGkPMkevfiX0Scyn618y1zNPU6kkZ
Prq/vPecaaBL4MSoqy6t1CkDjZmfWF4SDfmpK1VBPl0XO5nC1s8ZEwBQITB8ePlavdwGdRr6cmJ6
UhUV5yQKktY1h8Q+MVES3fxuGA8UDJ4u46IlQIOeWQjCTf6+8vU8CNqEZ8fytFIbXLynuEh6Oe2s
bRNw8o7QBRIGqKmyocsd7HUFvLSvap5WaerJ1KrwlzikdxJokvVqB1rx7JssKu2AtAUYkmRhTWcT
ij4kUUHzolUIlzM7WUBK4qe/PnkJ8j4KpDKoed4YBriWq/L9fJBQ2cRKEvi/t5Oeu05WD69jNw87
G7i8kjhPXH0glMixBNvsBjhHu9GHT0npzqU9ZpgBSae5ozJIe1Ohy+P70xAh9LuuoZjJWX2pIffJ
DuahP9eOkp+DsQcL0FfRK4JFe83U+6bIQmhVCLT+6vBqQRzSy5j689Bqp1HTmrdCafvP3bwHoL63
ebyQILwFjJrWyPI7BQ0zHkljs6aWKv7gxK2bTdoeyYl43/9fq+LnzpEaMIdJLMizvFpOiJQPsktY
aVo9eAlG3ThLkdYcAIWZhxTYwS9mIY0vrdztZHPLSODdMPkwDxXuATxw7YYV2kGxigbJOVA06QKi
OiQwbEv5IptjfYzjSr6CGVTOCNA6RzPV90SM7nxHEQCLDhoP2qa7UCHsGc8z9ttcyl15SJJDE+WT
l+VlvBN2rAD7/3etdF1pfYqm9ZpHtZT0WovScjhPOQwlvq86Fymv+4umB83RhC/e7ZR5ehEa40Ks
0jpFCgoKk91arqGMxbXLoE7J58T6+vgquONizIxSYBR9bpEXLl0sTGrGI/qYPWhz5TQHduH2fe4f
H1t5b6GsfAwzlD4o7UButf7USpiYiZ13w1mvQQPlwD4+6syKI9Pd+Mdk0BI3SBvzMhpNe5AaFMYC
R41PsVW3nx//JssL/ed34HagogW0RaAhlusdE6ltgiwfzpYfmm7q2NJLxaQUGD2/Pfel9Nz8+E97
JoTu5Aqw25prjF4Az2AyULA+m1EMUimgEdcpRUlLLt+jZdi6sxgtI/ijBG8Dwlid42aeFYjyNZZm
DPOblibOt6xIk1MMuVe3kwTdt0WjkVkXKuPrJiqklFMcjvZwjvWKXKuB8cEFhYEKmNX23x5/stW0
sdhDFia0hKE+pRK/7pUMNIGVIGVSyGxmv3xJ+zroPk6M4w7nMLRa7dcpsc1P8uw7kWsMQI2NXDGq
QyA5c3nQwgC6NFdNCuKUnV3YHh7AZAQGENDbvNZr5IYOIqTUJms4+0aa/GKniNWFjvMc98XP5YMA
A18AJpEm/Oq7pnom1a2DlTnPOk8zc9UtZafdOaJ310IRQLwCwHrXfISJFfQmgPrxPE/Ov9A8pwdH
H+OdaOAdybu8B3gzoTgQc4liTmp1/GrelFJSqunsDHFXwljph9VBh/esdUetcaQDtHfM2xXNYJcn
XfaT7JKWWlBffDjFmhdlmtTs2Mlhon8iFq2mQ4LMdH1rTErw7qT0zV5t6Y6jQ+0jpgzeh/PWYWY/
z2pYlzD7ZKP96zTDu66Hww9gm8PhsZff2X+CFmjaGG4kBFz3K7QBnIBu+yOhSyG5ZdYkh8wf96xs
rz+hKEXJG2IaZqXWyMlBqUazSerpPIhzUs9A/OTsRQvgsDVabQd/L8KT1ccm/AOeSUAroK6rwkKA
2EQ5MUJ0zqQ0O1idreZuY2vzyTCm+CVB4OycNH304/FGvufVS7PkVeQjUEfQumC6eHnF97GTtB1d
/HPV/h/OzqtHTmX7258IiRxu6UBP8Hgct7dvkNMGCiiKHD79/2He98JNt6Y1RzqydGRtr66iwqq1
fqGK/4shF7eRbYtBhFVQG8G/XD7jVwRzCu+hysY+CZEnzo1j0BpZcMjcxP6tAUO3d30xy9W7orDi
J9F4vsCRym67g9EubhIaq5PwH783l0caTMXXbqnz7t6uRIJetCPxuqj10n8wSxzXQ9VoVhVlsel+
XUSsteE0jqn5vlRqaWnvL7AEVjkQdTL72cW1MVaje99Pak6MgzXl5R8d+bQ4iktLKXaHk83NjZ15
ufx8EGGUKl4aqiRU55MmzGVwoURasHYWeUqBI+54DL8NXr0eZTwEYAphd8Oj19328lM7F5Nnzt7R
KPX8qYI7dF/p6hY74jKhJWmGdGXS9QNSZK9j/avG09WNUXid5x0rTZXPdjlpx1FL5qcU0/Z90wzp
vzEsnr0NX+ZG1e5KZDjtlCF5ba/vqk1lpELkovIH1z/axnByJzsLZ2X9xGDsDsGupyl2VRjHb6xI
YuUOw2UFkq+uPNT2t94QhvTNSbqNcxyLxtwv4zQfs9rQb1x225OQKCvhcaXPUb+DsH8+qwlHV0Kf
0zkayKGGWpL5P7u+DGhIO+mbXsEvA8LCw7WJtv7hbt49s2oqMVB/Oeo5lhoIFA7fZuEv318/KLZn
IQOi2EOJnRQG5ZltvpT0mL6uHISjaBvH3fXL0nyOqzEfw7qdgh++o/Rbct5X5nC1/kFEhFoJRa3N
0TQWsD1nt3BJGBAr7LNGHEeOmQMAl1vQqWuhoKtBHqWwCxpsUx8ZXNkY3kyowbP6UCzmsBM6TK9U
LLcQpdcmcl16SCKuBP1tTo1PMOidpXOP6TQVOz/Jze+JajFScKf4eVwq78ZVeSUePXBOkNUSlqrM
+vd/7e9FFo4yVixEbo/JLqkRkneNfI6Qc233Fq/F/yEeiRdNadJqipCbeCZchiIGOnasReY9EkUe
53JRkev186E0NPn59YV55dPxHEeWZRUWWcGr5+OzhUvKvsbj3Sr/qeoCaWpDzv82PlZ0r4e6eJey
CVaVj1UJF1QwbujnsQwkOYeuLuKjNw3NNxyV4kqi+duX3bfeV4X/sbP9xkHyKq7MU2q0iEEp+LPj
nWMk80PFlTGgM1ek+t6Uwm7WumlT3fiR27uJOhgvVNYQjbGAKvDmPLcpHKna1rxj5izF3u7nbl+O
7Z/XZ+JaENpTEB9IkHhGbS5ANPVokSG4ebQFvgEwJLVwdrtbtZb1X/k7N1mHstZaaLisBdNtlDlR
hUDvNTgW89jejUWLX2La64fJ6YfnuYqTO3vx9IPXm8knbzDaw1sHyZ1IberFGWnFt59/7VwoNRS9
SCIx8gbNE8s4uir/+XqQK2uK1bnevDQ/OH+2969aCr+qgimJMpyoyXUgIcEzpduZ7Zt+CX4YcaPb
0TB2gfExthc9FjyHnW7eQwJHdzqpfI16xCiC7nGqzf6P11vj2wzK1isGQ4UVQw0OEyrI9szCajwW
vZ2kUTuNbmSJ0on6plRvki38/1GYCShs7FXKkufzXcd2ZWVLkUZpl9U7vS1SSuFp9eavyligz5Bx
QNakPHwehQb+7M1VlUaWX1mhOwm5G6kb3jgFLzcIiGLS+VUsCj2zLbi4BOCukIJJo5KCOH/U/m6y
OnmjC3MRhVoJzBwXqiHf5UK+aZiCOLGrhihGkB1a8L87gffPW8fCvwyeFHNnMGJrG+t8xnwrTpUQ
WhpphRuj/BZo3+turn68vhE2/qF8/pcwtMqotPPq0jcXx6JZ7tS3GBnoQ+n+twSTs3wxvVQ5IQlH
8lzHQdHca4O26I9C2f4ffc5bdyQTwXY6LLpszPbdBJLy51BhhnhMAiP/pIQNzW0oveFdkkxLd2+l
chTh4ixOGg1gsLPdrETShrolUbLT9aT/0Po9LOjXB3dxSTE21NBWzi707gvh5bUy6cY8mRhbjUCg
bVcPuRTLvVblt+iS10LRcl8NifGqBmZ3/rX0XGDpBh0mcgoXf4QSS6OMNkooguwWD2H7ZF3V1rAr
WK/eVfdne9VI4bnj2AZw6evy1K1uNc7g/OQ4/jhL97nHDOLNs/hSe11F97GH2j6INDQVlW+3InKE
W4cL3tiIHsYYANG2Pb4e6srOIuFcgT/knmShm1kUARqjIq9FpHKziAK9GfdObr3Nj+Flya9ZJ30E
DCBX4aTzb9XYNi9isxORBo12Z8lS7j2jjW8svqtj4b1DGQNOG7W38yjW1M2DJihPZbz+DuNojDvh
oqP6+oxtX3MshrU1QSbGi5Wy2CY3cpAUrLPMENHgcQzVtrQfmqI0oPbYWtuFptMOf2bDKe5s5O//
fT32tRESl8oTtRoEFjdHR1WOSe41xOb1U++D0Zz3GirQb0Ke/b+vxQuIBwkvO4KtM/BXJl3VY1Xr
mofTCsLV+yqFG7gsuE79D2NZlSlB29Bk2D7nisJKlqHURZSXjr7zFg/OwqIHb70FyWJpI0EEoVhM
krU50/Om7wYjLfLIXLT0FJQ9L/C2+PL6UNZpP8vfoPTQTOd/4PZpIGyCjJltzcNSF1FX92jALlRj
Ossp5xBUUHb0VGP8fj3g5dlHVQZpZ/zi6J3QrTr/Ql45xBBCKB45aTe8X/rZ2itN1L/dvLhxFF0M
jSSIggkgOlqNILbWFfnXWhhRFxr1xswjY9Ja/cEee0OEMkF0/mSb9IsfJznAM3l9eNeC0kAgP6Il
g3T1ZnhJr8PISzmU/DqZ9rM+jpGPHST0ZqiQYcdX+PV6wIv5ZJSgEVePZvQMeLKej9KqCi+OIdxG
xWSq4BCnHsijKvX8qLOldcs19trwyH9Zj9xdHCCb4ZHIJpmnz0RD6CxExL/7otrY/8kRbb2LNfeN
DhlsaIb30inm8CW33fYKOhf2SoLIWlQ2U/1Oiw3jgwYM/YdqeJQbSXnLUvjaAKFF8AqnabAqfZ1P
Z0cFOV/AA0VynkUNd1UbrH3XJeJUjl78YarH4u6tH5DSEG8LMlE2BGjC84hJXBSaga5SFMuFrjBi
vve5n2XvtXmujq+HuhwcoQKIqgisUCrfNsbbBBpXMVky8vhQUDB09dXxMtoW+ZDE8mTMSr21DAst
YmUm0u2i9AXrYzs6Kk+ZXXaAPvs5oXYSfAEu1954lVzuAcryoIH89fpkXOvf/7XTc78xp4w+UjQZ
PKhDTcXZ88Bl93mxk+W/1+fw4h5jQGB04B9xaF6a/EAKqos5K6uIxo69a3IO731TB9otHYEX0eqz
k3kNtMK0wWmzGrczZ2vpYLL6VJQEhfg0ulnb7uLFz6YT6TBicPMY5GHlZ3V7L/2sTZ446pIvysv8
GfBLXb/v3dzqfw6uoD4bF4mD27gOlSmsCseJ3ysh4WkVaTN9BZXjVDtInMlyDyVvse5nkN0uGv9D
4xz62jC+V37fpzKkADAFKvTssXprJX1dKDz68M0lp1vNAc+/YSCXZS5av4y0ia7ZkMfGOyWy5cvr
X+8iA9pEWXfIXysFqJNpytwq+XqBQHLW8XdV2eOwUpb5wRddwbym6rOsVRG9Hnk9OLafk4Ma1BAs
ubWMcB5ZAaVok2JFP+Nye4IjPh1is693xqTcj+iKzKfaSLLPPpzhd8lgsIz/h/gQ5kgAcZK8ED5S
djJqaNPK1UuyRGurFN9TLZ92pdKKJ9Wa6c7BNe5dpw3B14xr/63PYAoU8Gq4OCCtU5reXBw9CBJ3
kTlbNM79O9calvd9Tprx+iA3lNT1ugCAs9LwARetyPbN922DggYcdkA4Vgequ9OXonPCLJtb645G
q5pDNze14VfaW1oS6pW3lHe8SmvjXpmtq4eVMfowTDU3Vag25ZrA2cKcyp2SEGHD1vMmdOWLWs92
Y2HDfG4DObt36O1J8dBbeePeWK7roj9fNOsty73O6ca7fttDZYawVABlQyV4qMK5KLxdofWfkaVZ
Dq/P3OXVsBa71/OMA8dE8ut8eTb52NiIulcRWsWOEQbZrD1W0pZRrWIVWr1RvM2l5+VTUUYAycle
oAa6Tc8QGPCXCZmEaK6S4rCI7HPQaMEuMNNbeIvLI5sUlxuW2jN0aMvbPBQnKFM9j7cqSiDlH4bR
1o+6Gm5hlS+PFopI5EYAwHxW37adZC7KX/rUUlEXxP9y0w87ezAOnKP6DmErc2dW2vNc2zeyhyvf
bV3qSEFAoqOSvPlueZsoNaIJGy32nEW2QG6sqYdqZy9lchgWS319fZ1cmcuzeJtjDJfkFPDwqKLc
a/W7xRrwsuZdu3s9ypV1jxw4ORF0BJLo7WrsfRIgMc6rDEQdZPu2KbwZa0fd2qPX4N04ma9MIR1c
DiVkF1d10vXH/HUnVKmsOqusVFRVFqi1afxvspKvmZR/li7++frArkwfhz/NK45C6H7b/BlVUC3O
JVmWVHqzS/AD3Zd2cCt3uIwCUY7ayAqD81ndm3c+xjW2j/9EHxWB1646uZ0Wxu5QvRUuxHytjiUA
RoFNka1sXtuDKHPfU8QZzNYIa3cxTm5SWPvX5+xyMVAReQH2rqJtFwqEbRq7mDctXZSZs5ns4olr
8zA4prAjdyn9W2SAy+VA43etXrH2aFdtESVd34i+tac+8lI4SqHf+K08kTMU2RPmt3n1rFqjeRvj
dj0M1+Y+LTDGiczito+h6V7htoaOybnhyr3fZNquWCyD2nd/6468nM4V27Vqf9KJpgC5eeHQP1N6
bWh6FHfDuEvjLNur0m/vOghZN2S3LtYhyRwVb15wNnpAF2zznMUuJ6riUdLU075L6vq4YiZvXPov
kKWzW5J/nucMCIkXAcmtpktjxH2OSwLe7aNs/jFcDvjIkEnW7tJ8TOxDL+3m2xzbZpftYtGM82Nl
VO18snLwq8mNX3M5Zhoj5Dc8emhcXNhT2mU9alaf2FHQI/ofd54ejT52Da/viRfy1/mYAZ2xOFmj
Nsf+VnvDm9PK1YFvRUPp5Muh7bykeRL2ksk9PSrNDzM3LbqwH8WkPYAHDWzSeWXkjy1Ft4UX32T0
xhc9a6SrR8vs1QPckG7W/ul6Hbq8T9HW/iRdQAoHxGXG4CFVFQSZogZfr+qqnXgMVEm37HPPrM3v
QbZ4XxvQokUWNn2hvF26GOX8QAEdAeQSF5OvpS8gCA/uqFSopNt6B6VUbZxqHSTjQ68LIz8Mg3L7
pzJQIOvrahAJYsZ2PuyXOjXV76psu69W0dptOCRO2kS1aI0h9GsNxrhSBpiAXUAj8B5Lra7dJ5Tv
JMwkW/kn35vj4sOSpJ1Lmh/P7iE2mrj70qPM4+15SWXjuxbkQXCEUINDxOJ4XXOQshDBfvJGbaGU
M83jabBNNHbiIjW/WMGy6OyaVa6/xh3yP1UB6f5W6kjB/oituNAfC78RxaGJexn/fv37X66yldtG
Nk+iAS5si76elDG1gjZg1Aat2rudkewwqVGn16Os98R2kSFdxEqGYktraZO0N30dp5wUbjSPqfqD
ELl8FI2rkP1RxeOSWsYhl7U4vB704nwC+UMetQqF2yTyW80SEaSzpiqbHiaKhKfRrYyohKC6G2Z5
S/Xw6iySXpM6wWi7qBantj3AEGATocMzPEqgbegf6vr/MKC1LQdsBXwOkiLn+cWsirTO8tiNgiFZ
BTbc4lCC1D/Kdh4+vj531wa0UodgA66yn9vy95R3raGk70YeDoRPNVqS97ETqLce6z7pC/VUWlgU
V60tsrbWm6LXqlGLhqIwoVZo8R6on/HWaQO5B8Uajs2K7ryoi6X+AotjNLyo8yvvH1qa8T6rneA4
2fUto+qLJUcolgFSRmRm9CfWlOCvDFAfWi7KoPK5p8b4pxmXs0Ahz8jwWEDC4cYFcRkMThlDo1FP
yQ9s8nkwXy0lft5aEEnoItHgav4vtFmrXdrhFXkj1sV6ABlBGW+ttlPw4817HqtxE81tMzeIWP0K
RHJLJamqg1so6OthgC5xG8Em3+pNKeULwKdWEJXlCN/WFRWS5bH/5gXBYDh+wXSuJMMtTznTAs5j
Iw6i0e50EAGrTpcYun6v8rq55eV9ZUicq9RJWd7AHbY7CWZSplPYZkhprUJQxj1y1Pmta/xqFIAO
NAxQf71oBKdWjiJQlcTRUNlxvk8qmfyiNrvcckW4XHN8mvU5ReWHFbdNL4vJrVHOFW4Ui8wOhQlH
Rdpdd5r03L6Bkb4Simwd+BX1F9bdVv8Ub4AR8UM7iNpGjAfy7HlnZLGLQ0ffvHl1u0wa/jlAgCCo
b0NB00UKKmmDSLVdEOqDHewS4yY476JwRzoH6xkQ+6ofA2bufA/Vnt+j8CDjyG/9JP4m2srX3yvb
SnSgr/SUwmwZVLkHtp//TrW1i7Z4pnar8XI5rcCLYSdzIK7Izq08nTNXmmWIKcDeneNWZb29w/k6
2PXiJlP/clHyHKZYt9IbedZt1SekI0Wu8TqPjLLVu0M65nqJN3Rl3bp+r4wJaTIC8faGIbp9acWN
kzSeXsWR05ftrvCpNpWqpB/oztP+9YvxSijOdt4JNFOpMW9xzC0Hu93buhZh2oZuWG3+O+oAOksw
WW+PtJYeed6vzU3YLefLJS/yBqevOjm1PTYjRqC8AyLD3nEU2psfjRxL8IXZ0cTzseQ4DzXEQy17
w0xOud3+m/vgfKd21g7rf3WjRHJlSaw1LR6MhIM9srmzUk0C+87m5JTYTbtrnKXf2cGYHF7/SBcv
b34ZyQs4QpJOwJGba1hMGc+x0UhOqqqOGkC8MEjd31U38GiRb1M/4cVNswhI/Tp9cFFZGOeT51iy
g8rRp6c07v0Q3C1V+H4KbpS9X9bwWQpN7szZRD+DpiLPtc030sy0dbSq0SJbs+xyDIdgyvL3s44o
8/NiYgEc9qIZXAryi6jDCu+jj6IJehnmLeK5K4BGFlGVurgf6x3eZD/6QnoG8NnUj28kjxd7hAuC
jIS0e0XDoW1zPiPGmKAclSTlCUGxf5QUvKBk+a/ELuxGde9iNTHxnKnUH2COUtvZfOe4GuB/5Uqe
piBP917Vuoegs6obG/FiNa1RYNTTTmLl0vI8H04zG4usHLgf1mg20w5ph6oLlwHx/RDBoKG4X/iR
t1REL+eQFIibFkA8dxOCcOdBe1cVtCcynxcTOkE7NxipWSIHPi3HzO6SW6IqFzRUGmacavoqb46w
GWXg83jBZASpdBcPPlC5vMvKKblvYqP8T58RGD1AtMt6dHuHAMvnSqbeKQiyatxZmpa2R6uG3HPj
xXhxWXI58WTj5CMNRLhjk3CWcYa1AkCTaM7iH928RKbU7p0k+TeZ8sescf+xau+xtG51mS9LQMTl
zCCJh4mztrbP58FvLRlUSRIwD8owQiORVuhnsb/rW904lX0aPBhBmz0UlTl9MHrN/BbbpfP59fPr
4rm8/gjaW2DRAFoBxzz/EWk12DZeUwGZgsr0I3URvzlgVGQ5p7JANzn006p9ztMSLtTrkS93FKUm
CkHosq/9m61iBQY7NSykOYhyo1Zl6Chvpue7OMP/EofDkgczYhXosmxH6FbIR3YB3PbG+5nkS/9B
t9ryRgp5bTTkBJQMyevoi27OTPqjmdGytqJKed4jjXiM2Yts3r99zigysHXIUjn1NlFIVAvfTHgb
LeRs1mGUuTHuK2Mab3VeL88EXnqwpalO8pDA7/F80iYnobkwkeTzas52YOTUQ+D19V4U9S0t8msz
tzrboLxGwYas6jyUHeRanxV5THemyb65cC4jJ6/M49tnDrLP6kOIEChl1/Mosm1i/OLSOLKGfD5k
ltBPvSbcG7fE5fnNtP0VZTNtCrxPy4MojkYvk+/l4lT3KrXNY5dp5jv67N7h9VFd272r7jN5x0pt
37qwY/gUTFSDyLANt79zF/9HXg/TDrQKXPr5XlTgZF6PeOVrrYovK3fhpYyyObTgAKBDYZRxlKRz
G/l6I/bpFCwfXo9yZfnBNiGQS3eBOt5mTRR1jByMUHGkxW0Scf4Fp7FM9QOr45b5+dVQNIQo1qxK
2lvhrbEbSRusPo683Pkyy4nKsicach5Z3Lhnrk6dA655RS5C8tksQVvL6WygDR5h1NqEvalZB93u
nbcvdCQe1vQQIg3n6+Y2LxrXnRMhtSgo+trdxW4SP9rWyhB68ydaVS1JEjlZV5fW8w3FFT/KQKbJ
CQhG+V4T5fggNBXs5r6V318PdWVX0SSB/EUyD6BgSxOxCrUwoV166qWpP3Tx7N9JTWs/+oXbfXe8
prlVK1y36VkCjNkyOfDL+NYC+maRN9yTSJLm6Qlf5EmFY2356d5sUhuyvKs1v8hmY/9YjU4qv1h5
5zUhQght87v3+kYe6GzrtQhV3Jbv4YJY43OP6AdKYDAHnFA21Sh30vO6JFx8Ndignfr4R4z3Vnfg
sp2oryGdp/atMBMR6vni+j/d2otXFrShp0/xaHLAGKrtuyjpCu1XgDSBz8XWyOpotF0aHETe6jD6
E8g18F4HWw/zcdTyndVN/ILRGtt+l4yJ+CYRD8eZONCzIvK1Ahj361/uypIHawyGBqLlSkRa//6v
ImUDNNdGawgk8JhWH5FAFUdoOv/Drbim5oCEeCWSNG+WYj94FUi9GV32KnUOVFfKXb1Q6vgfxvJX
lM3ZDn3KtXi6pqfYED/svp/2ijrG/vUgV04jChnIGQGPoMJgr1vhrwlDbrJJKe6z1PNhXEnpinZq
aRzSanmregjFyBWGS+uWw5w60SYUlkazXRYFhnJ4kJyEwxtjUMKI1sbdjam7HBU9cDK99Q+qZ9sH
pQTlUmSumZ1EmmQHD/mXQzwF09FawDW/dQJp24I8XNsWLxoX5xNYQP52/QLdVsRird1Ue84hSDzn
Q2fb2Y0T8HJxE4om7opjAb9/wdaPi9aqHVC2Kd3DkBu6Do0+uIWovzZ3K8cW3j5FE7rf5wOqOzFI
K4NzGsuMjqEI+p05Z/8glHSLN38Zaa1lIBW7SmrRat9cujBTc6QE9epUe6MhdqBBUPBMpTEOe70M
9Fsv6m04vs96v0O3oatPArjZTzS5c+kWQRyV/ozyiG8WZn7KkiLBJlPv0+VGOWibKq3h4P/xxKVt
AhNsc6Y7yqx1r6GahiIE6KYyUw/GYBX7tsr6qPGhm7Z6od/IY7Y310tQNvPLvAJW2+wxjVodSqno
arWzkX7SvKE9zE5j3ykIDO/Icm/px6yD+PviIt4LkWQtEtkMdXMSxogrLBDBNZqDGRpSqv0jTeNr
0TbPo1+gaGGoYynGO7vMbzyyrnxM3j5rkXIF/l3IfcQ1UIWkWpJTalpFgGtDUn6cAWy3h3Fx1a2j
+Mq0rrgnsnmsd0hGNzlO3dtxY3RWcjISPPVGX5LRZy3mUEk+HcchmKcbB9h2q6/zCvCJdQMu5FI1
3PXSVGskAZPan8LAbzD6LMpbdrrXo7xIUVJK5CVxvtV9v5YlIujJyZ6xB8TJrNnj7fhWtgdjeYG1
MhwYAxRhzqMYFu86R6bZycXzGf6eLZsHbMiSx9R1SjfE1cR5++yhukU+Cg15xX5sPpc+Y5Na2y0R
u658j5dpjxamcUtE7coSXFseVP9hdFOi38xekQWTP6NRf9KKvDroaeI8zZppRmaf3yr6XjlLaFDy
lOSspLuxJShqDZDbPNe5z2pVf0xTwBqKA/JgpU1chDOmyFHv1M4NxsDl5ubLobRAW3RNhLeb25mX
wKz0RZxmX6+GKOsGc3iwE8fIjiPK4e396PbFry7O8BHLjab39lMHs/aNtx5G2uCv1poNSB6qoZvl
M2aaa3RpmZ86J6s+jak/f+r7Tn182zVOlHVeaTr7vACp3p8v0holOCcz7Oyk123/ALd22aGJYD5l
sfRuZAyXu45Q9BgRBVyVOrY5agvzv6tMLztNcvpdVXq9rygPRa+P51oQDmSqTysDg2vvfDy60wmt
wWL0hJyPfNY8DfkwVy4/Xo9yeS7SUOQYXk/ilQ682QIUWGqbKiq8H+Vkz3qReF81Z7U3TFID+xIz
WW4syWsBKZ7S4MazhOLaJmWwGzefrHHOSRkc8WgWiXFfp8K+x3mjO0pvru9eH+CVaeR4RMZvVW+A
4rpZFskMHjHRuuLkKNkczbFP78zMGG9M49UoND9WMhyNt22bReiTYZXYq52UP6hdJkqRhvrY5N9u
DOaiEs4qp2MJHIqzXl97O+erojcny64tiin5JGXztDjFEB8DLVPDZ4XN8x+Nspn20NWVuJvixgxO
NeNe7sQCZZnXdpdYB62DcPI4trZXfyj72SyakJQVXYnMdRv3kOZJGkRrGHWYRTYWJN5D8GtgnQ87
U6qxDiEH+XVktk1j7/Rhwc2hypNaftPjzrT3CYJU7qfYGbn3oHnU3r5bADbfJZY5NI/GkiJxHfdL
mn5E3cvNfyYyViJMetvQynAoNbN9MK3FS9H6ioHEoLvhz5Fofa37BKPHsPZOrSukceK607/HZjLP
h8Yc5/aQlplXgEZDOWqXw/v5MARGBsPY1HrEV8G18TAXcWV7KQ2nqTdhAqvEmMO0aMbsJCuv9v+I
RFnDfkqNxnhECmNxdq1yB7kfSytt3829O+tRXlSl/iH1cXXZy2DSx4dU6kER5Zyx3n6QFXI2geaU
1ufcDaogdFnf9o5OUJKGY4etUx+2AtOLp1VuS390oG8gxhKYuPOhYiR/Iuhf9u/zQflmOE565ew6
2ag/k0ej595YtLn80Pg+GjY0EXGv0RTWMvtATDAvSxfGy37Kp8U7dL7IOHPtuJXvaq30+qOmuZp5
4h01lp/mhL7RXdzEbnHXLLkz7sdVHOfThDqC+QgQscDqrM1z419E/rwR/j7grvmJKKjQ6VAYml8a
PUf3B+LlManHkEh5QEIokyEW0FVxmFGIT9MwmDisE9DzRj8++Q4tvoNCyQWb0SJIsGNquGxTkCeO
K56NbrZ0BCndDjGbdp4haxfgg7v92Bqt907MAOQhaiXK3FNuycfnwqmS4A/E4ST4UNfKUB8CaxiK
UPcGK3fDpdTa8pS7mu39alO3qw+Tb3XN70ZzKmsO4zKdhLFTlqFVnzqvC/gAvurG6b7qequ9L0Q3
G48NdJ4qKrQgSw6x6kWc3uVkruZXeMam+XucLOE9uW2iW5i8GWb/ZTKpTx8bTaDOkxaTMX6bAUh2
dwW964y9pveTOKxyL+oODf8p3S1IBQkz7JKUzRQOqahopplNNf1HGW009zV5Uvup0mLfOtIrkOkH
ba2MH8sWoOchBV0gdkkwWjzzxtkQx2rqhq+NMprq0AV96u5YM0MT4tjLqRQviq8ytFWbH/O6t+R3
kOY4ZSt78rQ7Uyu6D4srEcAP7WLx4zE0/XYI3i9VK/2Pskf871mvRxOOcSBHPVvCZvFdip9Qa0ja
s0E6T/pA+/dUuelofi2dYpz3Jh4IQYg45fovdcih7I1MpN39hNFIdlR25+hh582tHw1W5gUHCoSx
/KRIN82wba3su6r6zsIOr28764jYaPqTygF2oIvR5vFpMZZeHQaVTOM3zelScfD1wnZAtzW93e3K
dBjLg9GbrYd+wpirYwq2Sry3zVqz0pB2Y1LvETF2RWgVfjf+HLH2mu7MEgnBne3JhjqAHMzG2GdZ
VhmHMYZGiqhRXjZfhz4wih/+rGfTbljSAEFG0AreH6NscOEKp9Ifs0hmnbEbrPbOMUdwSX49+wfL
aetnS5Bl7GTn1sm+ct0h2Is8Tdod2rNt/UFg3f5AHXDMDyZqQwNeqK7IHuO5WbJw0bxcAAwL+u6D
v8DzDsdSDhrMtjj5vhZy0yx0m7FZdlyMcfuf0ET8uTeabLpfZB8XPVAlf5DF3svK1N5R3Bz8Jkzo
mHdoG80TOX7YD1lX5iFnmdDfGVlhz3eGXeCj485mpn9pYjWxAOKyGJa9K3MNNeYAkvsgQ8POdfeZ
mTWXuyqAB/8JZQxn/DnVvdvt5eADrQ67Nq37EN096UZNULrWTvbdKOGbuYvlFTB8EMPdW1XWikex
xJNCf0A16/FtShfSGvDc/DkrmiwNvVoWP9GAG5Ic7nvTNfvM61CDXhzFb2uHUiEj2U61azzUsZb2
d4tduMyiahupC5Zt3Pmhh36kf68vZmXcB3lZfQ4Adw33qTG3MsyCJb0v60nXToJZdY5q6ms3HAVh
9rm0jG9tYOf9bsKqiWa0nfbZfsHNwX2Xc+lqT1nCipjCWof3+c63G8e8r+tuSCLpCd/7KfJYLE/Y
aA8tN1ZtNu1pErOvEF0fSHY/xG4QN+/hXJkfgyqneCQXu/vHH2zjV4wsM3bU3EzxDhOn8bFN+vIb
OUT6rIbeLsNG0YM7aZnufoNWOHytpZymHVX6xX7Etchz7ukeDlmYTdPwn6gX5088TqSEtujr/CRx
bedYUmmrUyAIHMSDnnLPnuavjTHAUgJcl/hHv1wSdpGVLq7HNLlx/7FwZit78Dsjw4K85j4uccNR
k/sOxOGQ/y5QJbAtJGOtpvxqwJ8oAfM3s1dh1yddcwjZcUsZKcCd5cdUT/0uzLt4saMeHTlzea7X
//O1qESOAotWKLtPWbck68dANv2w0xHP+SXd2MEQbwBGH4pWdNo7rba6Z6OlSn+veVmdrOmQk4ei
TsyezEJKfW8tvfNTm7oMUSuRCeeXjWVgvsPGJVUftdhRRei44CXf9XGatebewVDmP+P/ODuv3chx
rl1fkQDlcCqpyiWHDm63e3pOhI7KOZDU1e9H338yrjJc8B7AwMw00LQoilx81xtEaTzxPWnpc7uO
TXFQhlmUfysuYDJqoXu/t99KJRjQDd8JgUDZSEFfVoJUEDoHompPJqdi3DuaG9FJgjRXW258pezk
r3qJEb0c6qyGNqzCUACA7alh8h5kXrf/6r64hvxfXpG5gWPMDPWPOxw46csHInW37KVam1OB2CZp
nIWGiLE5j8pvh+fCnfW4lJX9+b2PRu91F+xzydrFUGf3n37Rx9Ur2/Y0GrLM48lc0r3k069p1S6h
Boxa6LnueCIk2HOoYVgL3Ww6Oz/Jxq7/XetsnHCDlr4eq03X/j+uwghqMbjGDw+K3tn7MpFdW5tK
85OPDYnGZ2VlTx01tYp66FfX2NcXj7bTUqEru8A0OAacM0fbrafsNfruJD22wkzz6598lRY2mc32
5e23dXF5ZHWA3aErxFdlZ0e/XCJVj+U0uNN8WlJOSVvTq6gIxDMW/VgFW+/WaOBbiEYYKa0LfkJS
7hkK5fbFKEVgMhzp61Eut2m3VMF+3oEP+/aTXUwi0AXLAngNrBD/yLN7na6mkjQFB4pBpbwDtxP3
KRB1cdupev7z7qEoD2HpWcD2uJqeLfkAxZG3bAw1B6yIavGLcKmr4qYr+2u21a881Y4ZQjHHoYa2
/NlTabJbl3yYjZNhp+QjGBznxS56Wp3imk2Wf75HWXQXyM2BmrQ7fp6rnw1DellLQ+C0KNsYE3jE
5o9Wn7w+NLOsfLZyM/2cZzzood66ojm8PacX9/99dJoEcAKgo2Ds8HJhNkY2F1bO6Bm33yNXcI8j
yb1GO3ttFOjKQJaMQYbOPgf/afVxB+kdrozmSa9pBmDYucQ6riBXtsTzjww8FKQEH25Yo+Al5yRi
tsR+17j6p7U1/KSzhi2p7eXPgiz/aC/ttak7XyOIUvY2C4uRwbBvO3uoGQc1T7ZNeoIG0x27zVex
bo3jTR7k11zizuePoaCo/q+1bIGGnjuMF3KBL6SAXqkNnKiGkZos45hfgTsv52+3MGCb3x2DqaL2
B/7PWwowQQ406fonmbvf59y4nxq3C7k6fhbull0Z7OKRiD/fd142KnZF/uPlYEWL33JqbtYJZkEv
4lmN1KBdUZc/3l7gF2/Jpu2LaJbp41J/UW3kPEuQukaZjGrEpLAsuybaOQ9P+Zo7V3b5y7GAItmb
+KSg+UEcevlMjr80btPbdYII37qdOLg+YF6h3QmI01emb/8u/1vZABXvVGD2W7AWwMgzaLoylaja
QKuTgRg747BWhen+LIYURGMzU+/T2CML+GiuaVXer3lXP+pzv66n984tTQ7IbKiKEJzBV3n5vNvO
L8sMPDqsqc9xss+XZ2OGHROWTn4tbORyvRC7he8TL5PeIjftl2NxRYNonmdt0m9klsrJdWJPFu7x
7Se6cPVhXing4AATDLGTzM6GSfkVXLMxm6QTXFRJVGZnjlWjr2UE0OI/zQHxWAmQBYltnRiluvfR
um4f01qVNshDtumnTfnuV0PkMw4PFXEd8Yy4q4hTMy0JRh8nf3hOtVLoSLGyKqjiIPeIsG293hsO
ziBVd+qlPkvckZZBPOHX6Kz3wUYu0sEeu2t5E/+HvL5cSrQE9q7+/2QlmFy9nFlzrrmIBH6W1GZL
6XPk7if0MtGdptihKDX46zfH7pftaRo2af8je7M1ipD/U1gfYDtUTuw6CGo/FDX0mAfUtLmMnFTy
rojc2YxPTV7W1WkBJgLHCkjYO3QlCeChgPnZ/lpriD0RAgB9+ojcOZdJl9O4PRheORTRag55GgMw
5drTbPY+Sau96qqDSi1tPXRcNEo3DGpd/F3onNhxV5sN1+xq8J3TKohAjrrMMgT2G8tUPmyybov7
rh8wEOucgNrIrzYrj3oFIw6xbNVnH7wMg8yDs6RiDItat9SdUyP9wWe8oFP/0Zs8v/mYT43lfuJD
G8hVzMa0iQyhMvQAPjf/u7xpB+1ROUFh37Knet2dXZZZE26WpX5we+/1Q756rfxgkOTgJ/AAIF+F
xoiG++RgQDH+rTYJjAEkapMQ0XrpGKVVVTXHHK18GW9cy4xD1u4xRnnte3/5Rnlqgc3xkuhlMyzH
rVF1EBGslP7M6xpTTCsnEChUvubUoVAuYWLFYgr/ZkpN4wdHQtuw2It2POmbs/Qx3zuZ88NUz/qj
6JT7pIlV1Z/mOnW0Q5FW3Q9UhfrfYjazR1XqI4aEWPWCTGt71qVTSTHhSjMXXwuw1CD2XHd4LL1N
fho7bUHI6UjtflazI44tKao5HkCUd6G5qqGPvKZFWV47mZdHjbnWwX1Ve84vvQHhPtCgqI1voDS2
us/6IP2JuWiZxkZnF3MUVEG+5ZgIeZsfVaszPbVuj6EB4RfjGOljEwyxYQgBrosks1hvyIMJ8FXX
c71/yvVAtXeYzAryzTPVrDdiQOF6l6e29a8Y7a3+6Wa535yA5Xrt5NjKqh/XgIOfWBnd1MJp8IJP
o7ut1hathpYbXxFHm09No+zyWGMk1WZhR9mQ/uv3g1/+AY1tvpZFXi43elcJ56PKaKXGut3D2mi3
kleiNtzsH9uxnLKo0RwCrNZCGhs3I73DC0XrNdqvZj37D23eVsuHrtT0f5sNZtXJzDu/XCO8ML3l
UyBHr/8lgrZ8tknGyj6ush2+CF8ZxpcWV4aRRn+lgKlKubmJPw49An/dE/WzE1TKidUUGARVguH+
lbSk11CZCzGLGe57ehjomi7vO3tqhvvKW4sn7I/0AuIHKz+0SpW6T1I0wfy3MFN41VLVeh6Oa9o+
C7vo5w/ZvBru0dUXXb/xh8p1brsBPvY91NvW/lx26fhg2b2DNamLXv+hS/OpiI0JdSZg0gB2Z9GB
2D716IKrJ5oDfI01yLQRsrxyj0qJK9mDk/n9R5IDaIw4OGuMUW6lRhAaeGQ3h1qrcDog0A/bNKDs
LhEZUcUHMwXJPXg6qtaosNvGCmdLL4cY/B2EP/cK/5euOVt1B6iXO0dF8ZlHcxOYn3Epq514y5u5
xijEnMkm8P0ZMEpk0xhZYudRAtn4H6Vd0/1wPeWuBC+qHm3EYnVrVJgTvSV70aY1dOYGjKnP3NGK
fUjxhBZ5flUmwhwaf5cgYSM5uO588vy0qKMi18i9WarCwevIM8s8GmmZ/DYFKSXhiKECLXPQujJy
ymz7UlDb5QfLGvWPmUEj8GAZxfABaT+zu1bzmJBgNvxyJ7i2B9sq7E/4J3QVrvtbU0dK6tuvYctp
1Dv4KyWmhVHiIZ8DH+iJwiDUFJkyB6/s+wPW/du3bMlq885SZmrdeODdfyptbDDaWbvVYS+2UjfW
cul9k/D8h0hxLBlh3VXzA9eg5vvSm6RS5Wa5AuGaw2eDVtpv8gS2n3O75v+YM72BaAzywYomb3aZ
OaOqm1iYHA+ANB7gaqE7v6qxyL6XlS+CaJ6R6pPpZK4i1DZ0yjGtaz+/E5znf9g8rT6E1SWMsLOl
QfcNXecSF6vef3OWzQ+IE9o29DJt/s33tLSJC4knzaFc/BL260o8PRZkDe3p3B4+20MT/BDW2JmR
dPrmbqLbuKGCyYfbIjAXI5Y1wQikj5jbFBpBKopDUI7mT6y9SLkAJGA+80DLjLAqg0CFzghoCmEX
osmNoDuQcmH0LHEwx8IPIkqUDYaL6a59XCOhuEtJNPnViG0FpirKNWRWUXcp8p1/14Xe2EnlGksV
zW4HW7fjivHRqRAYHKwaKWZUFJ7/2zN786tnK10LM5YwTTgTrGvZmmmE07aubMBDocG3DVLHiYtU
rFM4kzBOrjOb97/p4nkWkLNe/QlmYX5PBbFMh3qal2/rOtKAXXsv+FpnyvvitUtNOPO61ffptkAG
9IdlGSPsBiih8qmjK6TBYvpODpzJvwoM3ONtInotHjJDPiConut4oTw9aV3AzKDw5Pz1vZHfEbeZ
toiXzOHAAMKaDM6zTvohK0T/PNhu/3vKOLthB5VmE6Uth89h8DX1mTcnvs1T62ihUY79F5MEpiEc
PTDccBwz66HMpCcPwTCVbaxD2lrCDu44cVRoMb91JC+uYSnQIO9bKy1dmi4DG8Na9vUBJmn+YRQz
prRbPuaPul3O+Q33BicxOdwtRNre4ISTSN386DZL+6XuRw9fdlXTOVhN8n3xn5vZaGQJXvY4Nk1z
gDCT1nHtt86XwaOjGFJ8WnUkhXIei0kTWGVjPu4fN83uPByFa+sfbeML4dGXvoj8Se+ea+XOWC/i
7Pq7U50/RojyV5of6YYox1jo4N6Nk2p+aNx0HD4WI+C7Tf1CPyhvsphhTaofVqMbaZi7XZce4EhX
+g1tTOxCpDTp6VVFPlYheXscy0NvNwvWNe5WRcbQ9rd0GVQVjqLOcetZQXAjTBqnR8zzFc1t6OoP
WJovFcC2M/ghOU16FU/b4BdRv3jOdLMtzNmh2uxyjAKbkMtIarP6i32883XEc/Gfhvbxp9YO1ole
2TrO4Ri4Wxe23ao4bddq+AOsu/zRwc8C9uzJeu4HyAW3ut7q5k2+rv29NW3Q19EPcmpuo00byU3d
gh5w3zZfKLz6r03VTt+d1ET2Zhn1+plE3KE9gmZ5X+pBGN98wge8cBXAhCHCGsrcslHaFw+6weNK
gDgW4GOFhYch9ZxswdyS2gH81LrfCtub4sbZsOTv1q2d6WdtTNI4DjQvUsdN5d4PHW4r6uPlY2G0
QUagSl09lvrs48guG9M4bV0tmngVmhz4PDj7Imt1zd+mYguM+3ET391gTJ+wNw469nRqqnDeTLKC
bdwI19CYjMG84YYitDxypaOaU2n5c3GzaC1fI9zsYjn1q1OJXwtuP+qBAtzW4tLKV+MpVRIzZJ52
TE/DUC3bkVmqmxvZZC4vlGxJ6P2LPabfoXfk6iOFQ9l9sx1t1A6tL+0xWoKxlPc9fLnpM9pnd4hd
feWWNph2bXchgads3uHSlbN/6HSzaKJ8nPLsm+zLgWY658kvNw229BmtvaBl06Zae5h1XaD3Watx
RiTJMfIArc8e4swcPf853U3pjlZvzu2h8eehul0ylzuvwFZjO7ppZfr3Ng2++Ycz+5N20P3KDI6k
DE7uLwR1C1NgaAqyUtsvNbnV45ykJXKJ705LJN+HIMu0LdmUEmZCqKj6NrJ+xq+2txl9FlZInfqH
BvGs+wFWiP0EDGVqByapdPMwk2m7RNpILF2CSXgw3bnTwE0HR/d2SUZhtNWd0Izaxy9TtP796JAM
Gnlr6bjHoqLFy3HdUW6i/sjKSC+XXp4oIjwBQNn3bWxwtRI/XdPRrGcsuxTkCS62/r1HAfp16NCp
7F3OlsOyM7h9lHbXcmnTSJr+hxzjOntatD03KdK4vnRR03VT9+ygojYiGiwDZ1xGSu+KF+68iEMv
V637oZoFSSqJS31wZ3NbtT6QfKnVN70yc0lXzm61D5hXkerIUrRNlnzu61lwkEUn66Rlu1w/GLKh
9LO0Qfh3JIaLYIv9BhL4V0HenYoHsvjq0EydzrmDT1OMx7IJnO2EnMjBkxWMqv3dmAVx3ITDL1uY
OWtqREhd7ObYQlovY19whf1S2/2k8KVRnvuhqnpviTc5k90Ik2FTf/pBwvQLZauwxZNTa+cHGJC+
f9uushwOXaaPj+OkddYN3ciem4xfTbV+2+dQET8APRv8ols7BkfNUmUuQmI+gv7Wbbugu4IvvQJl
sWNCxQdwMWi5nmOBFqI+fHCapFja5dBmaRrx4X4FCJ2StyGX10byEBYAmCEJAz17CT9Yha8v4JFN
IowufyC3/fvmFQAeo/r2/oGwKkI4A9qNDegZga+w/c7Q2aIT2qciSlOdwHjwjChHVnUFRjrvCAIC
6jBmHdiPjAia9PKZpKyoktu6S4I2cB6QmwRRVU/PWN7KhB3FOkDy+Pv2013iY/DRmUb6CDb9igvW
JQVVx0W1STA98eLFyhZ2jtV698virkTfkaKXfgE9upcPVukaViCl1yZEEhQEv4i5vs1BylRsYU1w
ZQ1ezuIO5KPu28EfLCfO1mDmoDXJWm5jO5bpx5rb4QQxGst0yrYp49o3OkaNAVCg3hvXsycoYWvK
D9xf1uQZOG2PPFglly7x2M/KsBkBpsN58E15ePutXSz+vdPJN4an1f6lXUjSDdvddBgyiUqVCu0U
GoefBm2kAdxeGeoC3Qc3RTG2RxBA/70A3B0FgdXDkzBRsjP/Stm4UbN0LqlrxsCO2K/v7cbsJiFs
2YDu6OFYmS+XyorLoKEvW5Vs+WA+mXxpz3AO+p++tpRfCKkurnxzlx8ALAF9t0imqRCgC305Xp8O
o5XCl03EpFmR23v+l75t23e3ExiFKhbNAq06qveXo7ht2m1QaeqkgDNKpanI0A2tuc+hMGIyf81W
6PKhaL3v7stolDzsC84mUQ4ygD5XF4mVboTF5sEy/uvjqfpeXwxa0lgnwXXfnQPYHM+QfLsH5YXO
UuKXiLt7lk+cZyYtx2asrknJLtbh3pAh+BUPwX27Ot8b+zSdZ4OwtURruiGu7GB5Moxhile3sJ7T
wL9G4r/4xPbxgJp4NvrQCJRevrHZVfa8ZUuZuCMFRb0J0WK22+r3c9Nq39/+nC9eF98W0k+UOrh9
UNaerY7MGrG+0JYtWexCHPSg1WLPbuwr++Jroxjo3TnKcF8wzg2Rc+6AhaFTIK44Iv7q00r9g1PN
4l3p7F9sv5jQosCASIAZD5a7Z+elI9vCFJ2jJ6lAK1POwZAsNRrXsGmrLSwB9bNQFNn2571zuNtX
cMzQ2YKe4ZztvUHFPY4whTFRczAe9/TbqO/r4srudDmH+zHJDMJKhz5zPoe8Q2up4cOxO2HfPkmA
r0mrrpEjXhmF8okJZGeHG3R+grUF987Kb6fEtrUlVsvsRRAKpvjtGbt8UfvRwTBwLoGtz3faph4q
oL1hSvRRelE5Ymkqqrssq+58yLVRPdrXTuaLb3iXHe0tVWNPNWSZvPym3MIG/ZeUglq5qMdmHOab
IJPjsfNSK5mrTlwpOy7n0aPjhxhiX/bsv2f1FCK32dh0Y03KKcgij2zrECrh8u55ZJPgrIKowDlJ
1fvyqZg8C88Fb05wr8j+eoVFJxPnlmyIlpXg5xOtkuCz0Xb2NYfk/S9+0YHb65t9u6CwQnJ0brW/
TunSrbJGrLh16q9urf1hztvtTldGc1I0RPHZrUrn2eAacPP22rmc2X1oPChZ8cic/tcP/U/Pf+6a
stymQiR6QNlYt4tKzBLU8+1RLvbg/QGD/6W+cpbRLXs5s3mVj+bcrCIpRoOWIv5s99ZAFyyYtmsn
5mtD4U2DvgkOFOGRZ0vT8EmRoOcuErO37FCXcjwov/CiMfWvNYuDV14b1QALkgOGBbp/Jf+ZO4w7
Our8EsK1UZff0RJmPe0pV5MRPlOk3aTDln40vMX5seZyrSM9m7sr/mWXHyKtfxhREIiYXmgiL3+F
eSSrUGCnnIgcTcDRXDHU/lHr4HFe48zqo6AzM1zRv762ZPz/22pQaaPyejmmNRfmvID0J74N7qEv
iB0J2PDe/clDRMHfHTkxpusXhZYC0kiXmlE02PGHrhvpSdbzl7fX5YX9G0U3rEZuMvtJYCPxe/ks
Hv29Ft+KNcm9HGF2q03sYqmjxPYBFMpewsaajU/YsyiDjVWv01C5Ll53tZdp09EA4B5v0npEnpB3
vZjDWY55dYArbZTXjDr4Tc73CMLsKWEIHMLj72xdb1ox2ND614SFLB5zw53+1N1aXJn1V5Y0Xymb
AWxFiqbziw9RfJWbk9KHoZPTuh9Z0pkbVbpsihjHbLc4DfamfgkTX4gjcSSTHnWOn16DBF5ZYbDB
QB9wDoUo7JxVHkY5SG+mlcJdtvWPlasPd9iWjoe3X/7lsbknPGMmxFWdGvFckZaR5km8SSET6o1m
4sXqhRHJsTaDMB9w83jIU00rH+hGV+rdFRxOaBbPSAnMnetcoF+lMJ9UWsnEC8b5DnTxc1A24/u/
U6obCm17h1W4Fb1c261lZkKUPF89KYz9c6M5DBo779uzeLnf4iLL4cwWuN+8Lggzki541imUejPF
YIzwxitDD89/5+ARPf9ep1wMuuA9QwPa6eM7efflQ9lkWcuKGIrEaNcWx7aae3KhTPs2RRx4zefs
4lxmMASfXGRZIhiInM1g1abE3maWl5SD3/8twJPbm2WefO2kr2z2MZIkzXucO6N6tjDNs6Icl/w6
akhS6GlEOdX3HE0qlxyV5c1HjgOv/6TWqv+qmfY4R0NT5Y9kOQUyVHS6ByRU89rPd+ZcVW1UgOF8
XzdR+DFYa/ObPl/dJHVQ19+s3KHlJEhQ0GJMsWD+O5YSXTJiteLQtdar4gmA3CYRgyZPexxdGWT/
bAh//tjbXJu/SAJs6mRpVbZ+Nluf835A6L2Q+KkV9uNGauZwt3DLgCpiUr4eli2d5sg2wErDVXrr
tTyZi0+Ribapx/cQ7x1tPKvvmmUReVlYTqLN+ld8OG220/VGq3pkXzWxrl4/XtnoLpYtI7KTAjfy
encV/ct15BSOv63z4CZ0DpVxnLwKI/EM1UwRWVu2vrvMgmVOiYiJNMxUi8/y5XCFLcZaQdxIasfH
wKGnTT836a+3P8WLYoBBqCIJetnvu5yaLwfhYJjzlczsRCNfMlpaYyrop5nzvV3lwye9qdwr3/7F
Ps2A9j6N3NX4Fs+9o/BvCHo/X7khBsRI2CkNdTy5zSuv6tVRUHgj9d4BJfvsVYm8ChCjBXrir9X6
ScL5+qpEdk2V8tooeA1gVw21yQF2fDl5dPDyzkI1muSWOZxKvd1CGvTXwI/LZYckngOHvOe92D73
HzWDTLDecidBa2seNNpIUW20NDxt69rxdvlAaF/+B6ACZEJTPltyHi1XPn7TSUa5Nz4kUqgS494r
J9nlA4EG0x7gIsjV8wJd2c0+M3Pe/MROZVE/6UFF7JpjlH31G2Md+/HtFX75TGz+Dt+swwHAaXO2
FFb4vUKOg5/sZunfICsWz3WlrlmuvDoKN2rLsjx+zp0n22WY+j4VfrIY/vI8rPlyZ2iFfH77Wf73
zb+o6AAFYJOyJePoS7Ti2aZHxK1uo0wOElodSK3QIc/FUeFAMERItSzr1rOU/2eWRvVvqg1reZNn
+vyzLfBXOMJm2Axol3VqHN/+tV55oQgBdkPM3WKYn5ffgWjqzB/ShgzAysjdTxLCyHRqnKbaviqY
IX/eHu2VqYZ5ircU2yIQyYUuZsrWfhCS0dzCifhenKOLz0389iivPRMqGKLsaDJhdrD/+X8uaku+
dHqVTkEiSOKF8lXqiUTxDZFvmcO3h7o8yQjcAJNCfkCSN9fQl0Pt9QLtdl6qY5fNjU8BFm74pdwW
o96GWubof6zi6kf4yizagEzgS/Cxd4HAy0G7vu50tGZpskCli3q9biJ9EdfMSy+PFyKw9tA3yAgY
OJzzhHM4VrNhpWmSI+/80BVF9Qt7dgyyV/wQB/CfK8fZK1NJObn7fxu00pC5vXyqXsjUdrBSSOZs
CUJNR5qvZ275pIM5xoExmnedWMdrsYevzSW+i4Rfk2KBNvDsBerOtOapKNOkrTmpfV/oN4G5XRP9
vDoKKmIcpDxY5ueeswrPBNtWU5pYW/0LTxlxyAf/3VdoMpnJReGwoZdFE3L/Jf6z7Bt99Cpqcy1Z
pW/Gm21qx7p2qytV8isfFxUUvvBAAkjA/LMJywfUgRxqWiJts4hG02mOjbthW7K1P9/9bb0Y6exE
0x0MFLKUkYIeMzMPtf9dpjt8wkvnN5BpJvJK61SbDm8P++oDsuLxGQWPAPB8OY1mS9psbjCN9Vqk
PwELjCkSyzhskSuG8ce7B0NyRkrL3nZHU3FWhlAFE20HHJ/YlCCfLHLQQqNVTbxMunMFO3plDdLb
pLIAK2O3P1fubYW1wYzw0qSQY4plxoDeXLrv9fHnHAX4BmXhMEUpeI4oFAExWJO0tQTzejiBegnD
1l3k6d3TFvAkOLpTXu1w5st3NGtV52aqyG5Ta6r3pNzg0HSjdd/RsPj09lCX2yCdP/ZYLhAomVn3
L4dalmKFJLipZJH5v7ZM/wSl9bjpHeEmdXXz9liXS4+xyHTY/WD1XVX0cixzIN0rW4VKUPBZEDDw
jMcb3scSJhDx20NdrgaG2h2wuVZjB3Te2FSFW/iVY4Ik1q6IRrhOcbHN73XH/F/XSgddwukKgPac
VpL1HZWVEnbSaMYcd17+a94CF36X7K4cxJfPA6oDJOrxD2jZhW+Z6CDlG9xNsOrYPhG8V91WwSSv
YCyXL4hzng4cVxMQJEy8Xr6gykuLnDw0M0nn3D72E/mxwea3YW1s15JkX3kgcteQ8/KCaJx6+5//
ZzeHzNF6zSitBDux3dbDhyApK+/d9TwawF3Jy9RRTXhnd8jaXVcyLV03IXKVnuzi/8hr92Er7fXK
rnr5ONS+XIPQQqMKgv/w8nGwu9msziu9ZMqNv7OTFSe7kvaVYvayhGCQ/TFQGVLKn/ep0kzgtNFP
XoLzSLuGVq8h8Kjc7RvXZA0SKzYR2CvAYXuvDeBuvU70KvQRpFXcis5qFzFrRjWO0G/kOA2n3Fse
9aVPrzzd5RTCM6JCB+QDU0AP+HIKU7/GuaufKVV67gyjlGmoDfpyZQ96ZRQurLtJL9xdD2jt5Sjs
THkDvJQmtnLaeHW6NsomKOJvbz/AFPw9L69Du6ibLRwSKUiiefYp6Qgehrwv0qSepRfEWrl6xmla
jfwn7grzczZI+3drd7p2tPJ5137j2j/4e5JZoKBXObBvI69azfrBLACOHse619anvVmvHdMyXawH
k45ve6i8uk0/c1n13YPQU2M+ZhjlaCgrdGt5gCvQO0efHliOQqwBVDPMDgJ51laTuEOTI9QN9h8L
2qqgCarD1meeHevz6MC/LbplusWrszbuHeXMbh2WXT9VB+RRi7pZsO7YTu5q1OmBhErb/mprmngu
xNg4yJGw1/rcY6Zln1pLy0XsjSnMV11ZTS3jRa7udqo3o3YSSwK6RM7UjLS2VD5Mj4owaQtVyjD9
HRs5jQ9dV9IzNMc5+yo0XLLjVU+37OMsLBIOGoR1Y7yxE29QsmFHxt4wOk989312ci3NBPbHyimq
qCntQ+vBlP4oPbP9PJk88UMmTKs6ulhED6fFszdxCIpaYrdi1naQrDYmUGWMb36twq7VMM0xSoX/
itfMy9e1WNW/ZT/joaNtS+1Ea2k49aO0aPIQKGoJdEHSdbMprOGZkWqFtask1NPiIOLkgjTiFRvh
jMhd1gHBDT5WzWeEWHnwkCPna+hGGJr8AHSZe7/VoOn1j6mXMr8zZpxAb2ySq/R/TG9D2zITV6fd
KtP1hlDHYgP4T6ROmR+FKIQ80fEdbgfw0W/O1E3lbTs4GK4hptIaOCu29ONtFsZyLFuyS2KBwZe8
MewFLn4z0Dq5LR2SZm+9Dppm7OAdM0TdImftZBe4NsQ5DKL2pqwp9m4105CcgDav5Z6rt/qzKGcx
P3jSQPSjwWr5MerO6IMPOO542vqxnQ9eO2VY+Jhlv+KdYm2fizR1/Qiib158sFcAh3tnm4zllpp8
KW/cEgehOIcJg1eQICjVQX4lsTNQvd1i/KY02eMNNlTTnWxklUaqsWd8Izpza6JxSbUsXCarlLF0
SwdJh6PNa7gNE5Y1vUuO7e4dtNS3U6qtMiz6yhpP1gh7Kq6wVZ4OnCm1Yq30+hBRtM/w4zWyY9dH
L5C83gz+nYxU4fvyLhhdZR0XfctsXNMWMR9EvmbrTZc56CfCNpjM9VNAQ4hwIpHq2gHj7977JyXs
dLoP1sr/J59L/Qs2bEEQFWmft/fZir9CqNf4lYazhQoqqraR9bR7yjWR765aGm4ZQoRo7XJjiDRu
bSkgsCvLqAANUZFbIwOgWLELGaIhDwhqBJT52Cqt/GIavfbFxPKl/JQRJmZ8HcXWyE8G6wVzaULY
1a07VNIL22qYmu9obaclXqGqabEtami7g5v5y4J60qnVGEninruwaEzyrXNL+P84Xiq6m0Lag4Xo
hI73zzkn3hPeNJKsEdxQ2I/1nNf/Lk5v9DfraKkaprS+PkM7LqtH5cGB++ihCRCnCdBjfMIAifdf
TEH3PGhrZsToggJo44Ygj3gg5eBjOZOcewywVPsxOapOHwzSI/NDyXcsf6rVEASztXzudyuesehW
Ef5N98usFijccFS7CF5/vd7sKaXuYZ4cQ4R8JUwhWpw8+M42nFY3KM6WMZz3wMiT8lJ7PqW5F0zH
oCZbPho8gsr/0tno/WgWS2biXbhhGKmJwMCiDiBwu/dmAn0/F4OLxKtTYjQ/u5rItpslW3VxtCpz
+ral3iw+ZohphkOh93Ufr7xKItcHZYyHZu03+aGoshRp4aiRTo2D0zzp5Iksmh0vQmtx7XPGzr7n
qE2RqzS0JY+5Iyp5S5SC3d/VcppF0mDA9f84O6/dyI1tDT9RAczhlp0kSqMZaawJviEmmTkXySKf
/nzUxcE0W1BDGza2DRvb1SSrVq3wB/HRH5rcCrpkco37fJigsfSmr/pbb4mM+Z6k2zZ/RYatvhTK
HM0nu2199zlvPFF9jehpap/1Ihny22LQ0j5IFmUvp9Ko+odsgYp9dDKIsM8YvfV2u5PtbIu9E43z
xJ2vIrjIbBM0/1CP9CAZoTTT7DVIQSWMBK8Tq6TVEB+rBmXiY9lG+bRTvZDGA8Ymy3L0pqapd7KJ
ZzbWAkfx5DWDg99lMffONyKWrH8uqNMKd1drRQW7qImq8chUTP7jitmad0PjRW7YC8YFhId4SW45
4Pqjszi1dhhUJ40bv8OE+QdcoaI7Jhk9yCNThUI3gykXcfIpndHYBdDe2AWDJkssR2VTaSM3R9GP
CFm8fE9s6NB9YMyRyPd2R9yEK1DV7Uef+W0fAmc3P8IraaqfmuriaA/biMI2JY/4w/iKsknm3lLf
AAhr8RuTKWhiqHWV/dtKY4Zv6G/U3b4gNjMyhblu97znxSz+cPu04wdfeMIP5q7EUEKUmZ7uEOSU
4q7PMmh8/sx85WDXSN8FSJLKKGD+Z9MUwZSSFNMWi7vz69n4p7HLDu23vobMtSye+xBrvZPdzu6S
ZYelsATi7KXWNweNu1M7Of5MXpPVGqbaMV9puoWmaNo7/k9e8UkgczsfPUVLc++0iY9x3ZI0nCSl
Dycrm8SXLsUY45M757oWzOlifpNxLNPHTHgtx3JBmIVohrRY/6MV6H4lAXukGj8vo3D9zz7iDrCF
mB6aB6/oGFYgI4/eGpKXTn1aYHV+xQzKgj7Fj4y47hPXxLMxFhiJz7NYPb6qQj2jgwcAh/i73CP+
ZWm3c5OlYi9hifW/0ymtMcfuxuoHHKgI9VlgWD8VBKefE/yU5bBkK0hocgeDeBzD/oHuZ3T5MUUu
/Df+oqk6GJBosic78dPqvozL1iA5HBujDooJJsZ+Lf7wlqjmOv2SqSzvvlTIZ0KLNUZkGRS6NNCf
J3P6xKwRP/BqVov4PDsGrIog4R57tgGht0+Kgr/dl8xoM6hx3fyQu4ksDkM+9/WHaRzj4YMrtFHd
QFvU7mE04N6WuDIreM2ie+q1wWJCnEH7OdV9H7k7D2SBtoObCxmE7JJfBEm8eowRW6wfNWyUnZNn
KfsXEubstqFPquRjlNQKxzaBDNk9rbBxuSM7XrqbJjJS9VB4WVft0M2e3VOkDfrw00W97lO5rDqV
2CU506le9HT8ZI6y/M/rvV6/7SypfxGjbw2//ChqjUOFvcv82eMftcHUZfH8dS4F1H78y9NTS3J6
q6PiYO9QJbEncreMWNkMzaCOslwQqeiNmiZJ0Mqmw/un8VDJDE1EPQFXtNBadqClIy5bM6rTQ68J
85/Yo794VDi1Ax1YWguTG0QZPTcohQWDc7C8jJDti1ruTC+WyXczmTzzs5fYsvnSSzbDLXJyuBnZ
/HOxj/tV0yEA4zKW905XlA3CgllJb5LNaj/G1uDqDzUbrv3HixtjOLRRJaxTRbQHhuHM9pGq0ERS
IIf2cleVkFLxsLHS8S63uty7hyo01jcrn6j5UzhtVBx66QmH/VzAlBzdEh3jAllNeYJ8B/QS5wdV
BP1gGNUR/LBrfDREK6JDlSYRaoHIK2rDfYPEm5YHSotLxCpUnIr/Ci/K5bGUamE4JKBIHjMIEBZS
u+nC6Ym1Vd2QERMKWC0hrd6pTEUPQ9Nan+O2h/Fmd6nqP+B7Wzm3scD1dxdrovyK4h4bruj8WjtG
EZTIYITrUZ+mJhrUxyKJ3RJtTDp66LiMVl882q6CFxdIR62K7xV0hXu/zLvlcbYdyXYTyhi/llqF
qmQGrzHZRXG2+AFEu1wL6trFmCvhKnRW39D4RzNNUbUjbwM+HC1+sp9MwlAw65K0i8vNuWaZs/Zn
zwtLn4Y+5Su1JfXydvYeVWVml5Hv04E041PqI6OqpGN+mE2kN9A+eKzbBLEKUc49UrPWe21uGJWA
3aenQjNlZThtGh2xlGPdmF10C2SkDGpPpA+wS7DMwy394e0i+qX3uHlU9FsYmDBhRjFqK9YnvGxy
W+FHtx1KtlmgPCV/xtAwPtcQct1AGk3+o86TZQpK7pgnP481f7fkIv319g955ZXTE9PpITn2OnDb
PDOalloNMFDcIjVbB8rN2yMfXR7RtumO0KWHWz8p8X5I+2QP4/Pp7dXX//rmLYBOpgWDWhwOdVsy
A7LHLRdrEYecsKU9ym5xYVqS0nxd0BVFyKeElnWtf7Fdk3IGTPTK4gGhcIHJ18SkLOJudAt3nIrP
jdrj4knrwZoRc5CaPl/pyqy9nbNnZD0664CScCzUwF7w7//uBlL+c9rZVVXKZEK3G+uXLAiomVL9
Htu66AMJ+vg9c+Q1IaaLlue6sqcz2V8lBumAn6+cYcHV0zChT5PV+S5PxPwR8jpCzki7fX/7Q160
79almFEwRmUQyEDufKmemfFUTUwAQWTO3+Dhl8exc9pjiVDKKZGUbwDE0P94e9XXXi1fkEEqbXeG
CZvN25EqSU8xZor1/GvhM1/KEnWnD8Mvs6aYhRwb5A4SGG+v+sprhXZDRxw/J8Qot222ftAKQWUl
bltX6gcZNeSBhauCCBeA/2UpZkj0RVctxe24eMpg7Tb2JG7dJvIOqNDIYIZUTT8hvqYeetHUc0GT
0k72NRAbhN9N89ARrlUIMaDP3Y6oV49ov5uLVl05DK+tQjOZzji0NvpAm30iaq2sOCZ8MVoi+woS
2A4s0rWJwiu7cTWCBJ2GL/Lqj3O+G1E0ypTh4eCbViJ7lmgzPCnepBl2Ft6xYpo8WjIo+Bo3b++M
V/bjSlNhaOKB4yGona+rL80CiC/OQg3zN3ikbRFmg0JFxbYQwKxkdoiVPj3liWyvnL/LPUlvecX1
YGRDi3k7IQS34HQzfZAQUWu16/JEPQ/U3jsaRtdAXpdoGM44EyGk+oB3rqHt/CkjMSNkp/IqNFsf
W1QsTHP1I1Z9nD7kWifpukqp22ECzt2+0ekV/zNT8PTH1oskKh2OiUoEG1GTX95++6+8A8PlYLKr
OJkAYs5/l2OukypEpcNOw+yDqdYYBz2jSOpc0sbj24tdbjECHWgHJlYr7uHiuPSTqTFPz8NlMhF+
6cfODwa0TO4UhEREV0wtKR+arIzmK3vs8gQZdDohiDKhBbW33dsJ5XLXYZsYVk0rVs0O6gKylncH
HlbxaVkaDIThoK6P/9elZeYZEipeVoRII4jnvEqjgzkvA44L0bXAc3loVhwfh97iba7g/vOlesyD
ISTTlLTrRguzKrNODUozRIilRe8nRY6vgJVNC+PdsYiFaRFiSMbUiZ28WbgwepjlZREamRgOqFRN
QVPM0Xvnji6roOoGnJS0A3/x81Xc0UaqA4GhEIkI57dZImrpmUv7LfIG+V6Q58tSEERXwhcZrHG+
lEbdwsFlqcjvDJIaJg2el/9+e+Ovb+U8nSGwIgTqwRfGhWYLufNQkOo6b+Fz5YX3CRVhY9kDXKAt
nOdAchuvtq9RXl/b8hQDgGPArRBY13//12bse93p56kowlIt5fdpKJY7N0MS5/0PBo5jnUEywve3
2RIDLb2tq7QIm1Fzj1iRUPrMM//Tk3lbY669fz32BGhMuliAi7YHee68xivTpAzTFBfDZSm+9Mw6
A5mPt76e/ff2w71yyACcaex1LsXVa/r8FdqDM0hE89ga3r50VX2qreKzkVDmNKYRHUavmemqtVei
yCsfDtA2ygCMn6ADmJubYvZjWeVoJoW5KL1vzUgwZFeqa2ngZeBfaza4QbBhQHpsM+xW77N8VTkL
zRwO7Egv/5hUZn7Xu8tVQu96iWy2PzkyOYW3Yli8LYliWWjraHPUhC0iOUtQIlorA81GNp4Ov4tL
ycSY4R+tK/pPYDC7H1PbjOpWi2IcG4jcWb+HAjJ/rnJEw4J0in3zZh58s7jr8t40bjx7EXjLkHWK
PQYU5XBwU5lP+2FhrBByjzarSDhH7JhTQLteoKGjvJy4jVYr73GQ8mfi+TJDbJYPssvBiswH+gqI
VuZmW8dhXcnY3TEeLLEoTPVkPiBFQZ2NkjESgHTTo/xGgDzRdzbMXg+M50JCgVRUV99BBK6v1MGv
7BCf6KBRcKPCi5rr+b6MvN5ij2RVaDOn+Ybyn3rEruaaW+lLNb35asz3mbuviCM0Ktbj8VcE0dl5
XjHIKkSFymzu0Gzw/K/YlTCdzRda7YFmIDoaMhBkTCeTdpL3RmrG5R6++5zua2c0/6BJ2U0nL+qa
lv7srJLDEjflTwGT1r5tMyD93+WoJXI30ICNb98+v69scej+sHfWWwSA2+b8lmiQRvTeqlCIXHwr
2IMjmDZNP8yOsK9JXWyDBSLxMFuJ7gDBiIdbPzPNiV0QxW4d0uXz6KAqncJGN5A82xkuLheJspFs
nNIBvRsyrmvyF9s9wfKUIOCaVgYRKmCb3EN56JeiiVaHsqzFThqoVxraHF+5LLcJHKusahfc/TRf
qKzWX/HXlqA5jKJvv9RhMevNd4YHFf7Xsh8PylbjntGHvsOazLmSp1++WthQiMcjpE35c/Ed1cwM
RterLrSq7E/Wzc2TXpbqoEUtVrpYvJ9EbE07ycjg89sb6PKl0l4BwEMCwPYHBHX+uJMG1oGN1YWp
6QOIaxfx0GIweOU4b5OD9bEA44P7xxNi7Sidr9IITMEqdJVCQM7yNvGW6csg9emI5NO0my20fN/7
VJjUwaCBcLL6Rm8ViYaCzJ7LvAp7Lcv2thyxv0Zj6cpTXX404p1L1oMaC09mbFI4xjeel2heG4Km
idDMshmMMw12VL13EcMatZt0mbvuthu0ayBTd70i/45cUOjpj8F2oY+Dacn2vmkaOxtysXQh+nJG
fM/f/XRRIT5a66x1j3CnRX7ct3LaTV1l9Ajq+nNzk6FO6ITZ0khUNmPcDIJklkA2eEIshjKfcdZB
zN6C8bkzD8UHtFZjNM4WIIzJsRy4AB70tJn/W+Rs/aJdMNa7okSjNojjSCHQbha2u9NskWkHeqNd
f+hg5ODHhiJpdIpwYALVEEMQk2YyLzvRlKQd0JOkCpjn1NNOaF4UI64Vje5uihBovpsjTJc/LJN0
qiP9xxmHFHua0flyzay/GTJpY4qF+wJDj4Lx+z+KQZX/4Efg0gLkkbXvQnbpf6ap3ORPbS5y+WIK
K8lu+pIr8y7GpMmkmEjGzw30vypUgnnpvowb37qbaoWnjdkix3arWYhcBx40zPHebRLzWUWYxAd1
iUoZWnWWCQsIJ9f2KBrH/gYCv+pD1MHGb1ZvNr+NVkvtfcdkp9zlmMvNd2g+V7jZ2l1ihhXIxPd2
HNgeQBldenyoL8GzWe+Nv6KYU6OyoEftEHqFj5hZDlvN6aX+3C5Su2UMX39qO8+ApIdB1/Hts7e9
kmgUrWwQ1lwPBnyN86VztyZ8D3OH11eRebyzbv5hNE7TcjX487hcSyYvY4uNVhdwa877GsI2p1B6
+TQ4UduHLWm6c2rwI+vuzaV0MGhpW+fzqqr8Xg4rz4hMF3U2l+DKfNk8Y9ykjPWGZQhtUOU7Ohqr
mOlch7m5vLf8eFlq1fQBWcfVtB0+GFE9e27lDGFhcz8EoNvam5Ys42vd+Ig49v5VZ/VXXigDCBu7
XHomYB83L7QUlHFLrOM+plm1t2s1ZAl3uFhV5iGKrR7JXaPGturduwYOlbHS+OE9XmAU5yRzjKR3
xzDzYDgHqONEB01Ks4E8ns1XCA+XT+i8XEZsl5XEtwWV4ieN0CTsdCQ1jeJRy1HbTA1fnTLmKp+G
PLuWubyyHiUBpx4YOPXItrsJTZz6wDCWcLQQIwEcBMYtGLS+VQEC0yPef30Zde9+o1BGmEbyBwMs
1KHOz6Hw4tWQddTCyXbqh0JVxalC/fxHR5T+H5ai0MJD60W8a0tTMXpDIim8GCGj1vTfGgkGZo1F
PoadXQ1XEpbL8OIys6DSgFoBY2Xr0JG0+ghm0THDxZwGlHUN/S4ZQTlOLln423vy8rORrpD8wOMg
O6Kzdv4GrRbnMQAVTmgKZCPsZZjv8QzNn1ADTw5UePLd6zHzIpKhdEUPz7Y2beJ6ThjxWcIJQfxk
gUgaoIi5cWwM48mPVL97++ku+rX0asgd0KczuSwYA21qhwFpdV0YKfnASFm6E/qqcFJETSGeorGI
MLJNI+QhnCQvcJPUY0YoCtHd+CQ0AOZfEuxh1dEyB/fn2z/sMiWFGQpJEuQZEZbR0flrZy6a65gk
5CE2eOMdyn3W0RBufIU7Q33Ef+c8hWIXEcTRj0D7AJbL+Tp6avXcVTJh1yYYTiPD6jo3DggB8/PQ
grfsgg4F8upHBTlWnuZIFgx0jAQ8Q586bfNjcs1iOeRNg3e5ldD3fZTSg0OQVN70T70g8/6M7Wph
7tlbOCNQcij7ODmFJw4YQE5i1+lci3fNUEVgwFRatf/KqdeaD4WZRPGRGJXXiNVK7xN0ucw/RCuG
8NnJE+d+bk1ih8EgTwPSwNzuPnJ5T3uN2nW6y32rLe5IUOqwXrBHCNB7dcQOqKb3XLqT+klxFscI
h6fVvEfndrIC39dSZ2eWuMIG4HQAuHTKtH/3RdRiJpQb5bDTq2UCNBF3jtqjWy6WfQKTpfhdoN1q
/c7jcRluRxT9o33rNqYVllGNAPgyJMRwbcjK5U/dAPX7aJZenN8ndDLKozlbqv3ZF0mJ0rBWorNm
RwRnxr4RuFVpVgWutdaIUcgtGlhAA4PMaLIpDqARFZKuCAi+faaX1ke3zgb5cUp956vpVvgEQ8NF
HzFXYyyOtkJ2GI/msvNOudFE493ouOgid2aZPIIQr/y7WioAa23HeAjQX6yovxb3C9OEotkVpDr9
geLTLW/dKO8tQPpT3R6iYdIRoSs0lDLUALIwSDKU9G99PEVgkCCe7dJGwRwjOla+1j+AcKcyx5VV
6Mdx7MtftP/EtGvJaLV7EywOwsDCB9ha9TMgMs0Ty3IQCTI6+xU089OeWr09aUbRfplBovlhqTfF
N7yqrBYR+sxITmbpF/rBAZ3ZPS/Km9WVQ/NS0mzODM0GNBfopnF2toJJKLPXhr5Q8qD1AGgQPd36
R6qvxFybycBvhS2GOMSAYn4ZSTbemSmfFw3w0tnjrQK+2bTz2juOg+Y/WbmJOrHRkBbvUHnWv7gD
mpJBE7muf+tVE4elkzhtnvxen4v9u2OMTZCl3ka0gin4pgPpzggK2nZdh2ZaliH21t1HB3zmlQLx
lQjjgGFgmsBYbJXP2kSY1WzU6eImlNbITH/pEmyc2+5kVqTebz/Qa0vxQGsRv/ZGthV2UboJTfm5
CVE+qkBtuurTkuv6b1843pUOySvxGRcn2u4kiDraxpv43GYd+Ybjt2HnT9YHhrqIb0y1e/P2A12u
guwuoJ8X/RuoMZvoTBwbwckXbWi5UXWvvLo8peSq735t6yp8HvJdWOxbeT/gaXY/m1kbYic8f4zj
TgBfK9TdTBv13VtuNdlC3JceFnFpK/RVxlLgEJB0YTOg4+OVTr8nJbyWir322lae5ot+mn5BZ/NF
usS5jmLYojAEgH1h7MfIeq/PHKks6qkw8xClYLttOWYimhyr61O6RohJ3dPMn0+zPsY3M4DMu8SP
nSuZ0WtPxTmFCg2JnL9utlxkm6pD67sLMwdIaoEh1KHRcIB5/5Zb2ffmKu+hEeTOj6ucV/G8Ua5f
KM0O7VDm91rj2u9s2a7vjmx8xc4bGsXA+qx/leZcJfCey6zjbh6cveYO/k3l6+NuWOprwqmXDSqW
omNKWKCtSQw6XwrUM9kP7KQwRT0BK2I8ThChWCYg29qiKVKSygSZrD+9/R4vYxG6CVSrpFSQA5kX
ny8rYahXkWN09MUyrLJHT4O8AW2JtPbaRnxtqXUtkPdrNnvBER2WkRE7RB9b2ICFmW9AHN67pbpG
rr2sBSA4ElfXigotu602seMnwlITCl/QQj+4LWYzakgRl6NNS8SIrpXDL2X9+UW7rgd0iZY7dNAt
6bqUmUh7jfUmTEzu9VQWH2PPHW4EVk1Ha678fTGQZgqq5q/TYOUPU4IoRQt561sUy9UCDguI2Kzc
wMeRIbCjWFwJ0C90vu1PpO9JOYvBKjpMm8+semUUIgO2H5WyXo6+nZOT+rnm4zviUmPjKtVl0dFu
lVcEXovAwL7DquA56af5h7fkzhQkwu1sHFWsGrc4vXJU4MY+gTE17A5fcR7ECXp9mVSgoI3LwIFS
8ZhKKti9O2V2hkOYrJP/IVAz5kU/BSAmvSrzfPuSHkZSs3MaSqh17LxkGg6yhK/w9iF5ZUN53G4Q
Wxk/safWs/tXGEgTjFpru+7DOTLkHv+h9KlFwBA8w+ohQa1wzSv5tQUJOOg+0p7TaeycLzjJfrF7
5fVhDLhhT+MzfsgaZT0aEF3/4MMUXckVL46m/oK9Y/pKLCVqb6JpS1UJqmkeQ9tLYxmYRkPoXjqY
GjtndM3Pb7/OF1Hhs93IKmv/D0QjNG5i+PnjYUIROfhYgeVK9E57aKu6nA7p6th00CBEYMuVTLPh
4a01m+5BOq1d/oQVUTO+jGZHv+VSVe7dLL1MP7QJzu7fxto1lmCu2xKDtN7pAAy2uhst+1piyhEu
SQRmm1LASQ1szIxsbu/GvlAgYqTupR/0TkzUM/GkwydAwMY/NWWpD7fkxRK37xnSawxmGqziJ4WJ
Xf8rEZSMvyv4Fv5zZdYUQ5aGAty9kTj58Dh10v2Njmz1Ly35df4FDV/HzqrIh+8Z9yZU79bMfQyi
waocMqdwH1Q7tsVnHL+yn17nef9YvhycT/682Pb9gIocjiuKtuN7o79O752p8IpMBCm0ZbkrtyCb
jkY9bKE8H3wfoiEuWiX3G5H5ykfnm55/c5YCEcbcG8GNC5gw+GkP7p2jh2VWZP+0aH/uaeFF+H+b
WXEl6704PmsrnQwRaBXDVqqf8/0VqxneZiX1UCicH/xJJnkwSM/6PJV1cqr0xrq2oy8ejssGMM1q
ow7vfYuBFpYUBZMyM0wJH9huzoj8Hpalzz71Salfm+1entYVrWYCUqSAAJyxebwqZWu0dW+HeRpr
e9+a8WnQxiQwNfXz7Y8G1vLyyXiRQLsAeANJ3LZDvUT5fld0S0gGKZIfhlT++OhoSLYeaIpNZhDN
I5aevS7b/nPXNu7XxWz7MSzT0h12Exv8yV4JD3B4htS/x4RlpFtQeX3TPRhOnfoY44hqXD7pmQkR
Ikb/oXqE94HbUaVa5x4RmjQP9NjF4mzRJ+xHhavPye285BHToAnBrts4hZ8ZNFbcqMBTRZwdcZWd
sQvgpVRHQsxsPC0zKn17T58973EAQeqFfi5t8xSj71/vGszj3B1MeL2/5++q4qiEo9QjMT/CXXKw
obtobddH3xPTS/4FT8n4Kk4WOztG/ohokeEX0vm31FKciJG5rcUTlADPPgh4UPHRtpdsOcDSyH24
lqYJrW6Bao1eiuf8KMehjHbTpPw8yBYFKcem0P4PFxO4GWNbSecEgK6a9n5qp/qtbsYj+t/LnJFD
lAAV9X3mlgVmo6PMYFqnjSGiP6jo4HyT1rZy9n0lCniIZpamMEPn5B84w/AMc+hD/7W4iSwfCjSt
HhrLSp7IYqDKlctcJIdiEO6/I92/NnCjOJ+DyR6pTga5TqjSJPV+5Ys20zsZsiUNlllrjCPS7vjo
YOmU/DJ8IyqDFmQRRE/0q/TvMa6m9cFIisE5ZR2Ofjtfplqyq72iSAIJIgevAOVoX0k/pP+xwABI
fZjmIa+PXpHhKeBJeCxHLdH5rgEXBNLgxqj3KOcmRiIPlqh86IwpJVUSqDnLr3mQr1nSeQxblR/W
PxCAYV627REAcGtSqTkUHY2/cJF4Eu6dif0RGICichj0UPvMADqkkZ6UWRTabmznrt29fSxf6s/N
D4HnYsNHIMIRUzc/pOWuVknseKFuD6b3CN848W/yhVwCcRdTa04C/Id+5zVjWpN8drBT6KDY48dE
4HJ/kFmlxo+Qkr3yBH0+Kk+Q9+Eb5nPXd3uGcHaCyV3TNIyscG0oo2Y2aXqOuX/EHCbF5tST5dd0
GMevXM4Aglc1KAwFKz9XO20UmvHYIhdhPEo8n344cWtWRzEnlb2rURaWN5xaM/1gNVw/cLznHk1B
WVUDega13mZXcpvLj8ZQFREXUHpAAy+kJr1yHFua5tD46tzNA2Q1cvczLP4yulVovC4gzph479NS
EzjfJZ3kZQ0Det7f3v5oa614/s0I1XyxtYEB4WCbYzXNqMepJf1Q6cKCpOIifIwq2ZUmyZqpbVfx
mK9yA1J+sx7//q9UVfkAtute+CHqncZ8FM4AiWLRYH95vZ3fm1Zllod4jPpr/hWXr5kSchUqZw5J
Ob6lOVQM/1WH2eRd144jU/n0KHUXZQld3rLoAu+4r/a1lp7sRn59+82+jHDPH3pdm54ZGbrHEG1T
3fiJ8gaImvmdhgUbHV9jbH8JT8ufnCxuXWjLWv+cIbb7FTxBM94oL0manRDowoLqq+37manp9yjN
sAJaxmoy9t4wQz7pY01NH5JBg4b+9i++3AsMMRA7RuhYY/C3FTIq0h4X5Sop7moFPBDvZ3XK6c8f
3l7lci9Qr/iM2lcuCBfBJkrQs7CWWLTl3dKLSIX+GHXPOj2n9OhgGNlG9cFXav709qKXuRc9Z0p8
AC+ohjJmPN+AToP9+oSF350Q5O61coxvrlkJ4mCbfbEcXOOuBMNX3iVzd9MmjSXDRBb7fEEtt810
mvv8Tl9EhoEsERrykpiuvMzXlmEu5a6oYmQZt3NoCuEEHzmcPhpbU7fzMLTIZKhrYIXLT0aXmw4C
fYSVnLSFKfnF7EHnT8q1Gz/fYD84fxx7Fx3rfugf8yIdf8K5UM/v/WS8QNAR9J0AC1ra5pMxCLAG
I4rLO6/IO1xQY/0rCi3zL1+0+r4eG/1Ken75KqGywKJD8JSy03uxCfgrRkmyp35gmH4H4qsJUjy3
gSP611zFLrPk81U2+yLXgfPgK17eaamVfESvrkMgBspwD+br49sv8KVgPQ9A0Cww0AEVuMIdtx2g
ZMpkvjhzcTdhzvufkw0+V2oikeBr3WXIbzqY1NHRaZhQwbC3kvbgOH0qPtN+zD1Mbw02UpX6ygyw
vsSzo4zd8dl2mubfVPrFH0K62R+MmXGg2Vt9d6i0AS9NOolZ80D/bAJKM+qi281FO8SB7C3cossq
il3AbcyW9rUuevMA/bT+IZph6R+HccriXzHk4iiIRDE8gxFW2QNN+6sA8ovvQGPRtlHdp49uMzBf
//1fXzvVJwsIWZKEHSnJ3k5ad9cPyDE3jZNdCQWvL/UC/se+hpnX+VLMfkugyHES9k7qnoRukX9G
yY+S/Pn09he/KIvWh+IyBzXFKIzu8PlKuH0jjlGXrCTgW6f9knxFo8m+sTIDZ+l2RgvInqY7b/a7
K/H14vC8rEwbH6w8WYSzecYS4QoERHidypbeDSdMO8Hkv8a+e20VBgaQG6Bwr+PD8+cDTZ6jy1CK
Wy9u5QPuQ+OHqM7c916DPAvNdago623In+erLOAfBehjcVsKlT60aAjeFRLZs7e/1SvPgkMYaQmw
EB0862YD4jlCepwPcWjO/eie0rptPhngeZybt9e5iN0Ac7GFYkSFCizKgZvrtnfMSS5M5UPhaOO/
OLl6380RlemgG9Tsfp7qsh9Pi50jYfD2wq9se1A2rAkii79s8aVUpAhWGpG4zb1uhZmlCfpeCB3Q
Euh8P70S7F57nTA01tySw0yxev7R+pw6VoEyDXvp+uORUZlR7+0ai4Mrp/m1hWhuYLKFloxGBDlf
CKe1pCyiiIV8eKa2sfQ3jJqz57df3mur0DwGi0iexEnePI6VJRHU5ikOB1f88VsjO+RG1Lw/XDCz
/P9FvM1xIr5jzQc6d9Xsmb+Xfk+jzY6G8cZH1eRHm0pz1+pOToi0qOTf/4AryOqFRqtfTJs1JhMI
S9ZAhpveP7rciEELcfZKlfXa5idgIIIPUw6S0iYgxngKjy1W6qHuzv2xHuth3zaoLj1YZWMdCxLh
K4/1yqZ38FBEupAeMiLg6w/661phvAQXxNbS0Igs64dvdlCSlHIW48CAY9bf/wHJZ2lbrzh1+vHr
LvprtU7FSy19Lw3nlM7XtGjeShFB4Krwmd/gQ3IT0bb9kuHTd40//soGJWiZWBxSxnISNgE/rkTb
63mRrCSH6cZVHaWLXcdXTvUrrxMaJQknM2/YC9sRfouNHJYueha6CFOeNFv9MgGOHZou9a58uFee
B6jeqjDA13MRHDh/lat//DTMbhYqf2gf8qbS/gWPlF0Jxi8/+Cwlg+JIl4ap3JpOo1R8voySxMq5
zrLQq10xkleZzpQcenudbCjP7eIPxPDVNzs2hR3vRilmReYE7J3ZpxKIXZnt1O8Hw6H1tiSTrXZm
5tFYMio30/ad1fj6Xd0kUu6jQTIB0sD9fKk9v/pvKPEP2Hl+aj0vgKPQ1uvQbQoWGHpLt4tX7+/P
Keij9lDmo20cHd/u5I1TmkX7CbNH8yvWA8D63w4Da7p7/j7WkgxiOQhJEAdbnQVg/dzECLCEAs2c
nSj7ed93yBDMQntIh/K95GPWWNPvFXtkQc/dOj422ATHWa6XYV/BFdCy3DtEDDqCwUcq5+0nu9xQ
LIV6PFNFPCqoOc+/dLl0mNE2TgliV3ePnV3Ep6aufr+9yGV8Y3iBsg3sDf5ka50v0lm1ExXCLcO5
9NKD5U/998nwivu6rPV9hUrfQ56M4sqiL9S5zUdbFUeA7zBUsBktn68qEWRq6WvAdejzwnGCfBJx
/2Cs8JRbkVY9Tmi5Nfk+futGUn6qPbexgBoiV4K7mqZFyT/jAqz4i8iMfPle1aP40OVLZQSK3Zvu
aHejUGiN832NeE0GWcrz6cH3VdUH6BMZFjL2VQX2oO7zb3mdwEDsG6cb8cYQ5bXSd32W82eFjYmI
79odW5tXm4u46SaSRKfrQnt0GxtP+Vre4TivPWKzMH9Bqm44SZkt012JjJ55JVxcAmzJRDkaJoQy
WoXEjvM3rRv5XJjZyIjXGhtzP7lWz7gIrSTnqcn8IX8e0qLp79scEdwnXv0c3+pDXv0B0J2YX522
n42dhgGp/fT2vrvc3KC34Cuh1EDv4SI98clYffl/nJ1Xj9y29/dfkQD1cqtpu7LX63WJy42Q2Il6
l6jy6v8f7gM88GiEEfaXBEauzCFFHh6e8y1uVwQDCl48AbvlGVeI6b/7o9xGf1hleIvqNJzpnK1F
9xNHJOC3oHAiXWenfg1kNDlMEY/aB3OoFnvnxN7GIonNwDTaJOuCubda7LYVuoFYZBHAXq3Lk4lK
U0X3Ve/rwxLb0zcrM6xf92e4OSSfFQls4OhQI6+/r1vn7eT1URm0CDwicqnap6Zzxbkqa/fUpFmz
kw9tjgdSACgoGwrQ9vV4dtGGhQn5NxAop9bndIzDv/SsLF5o/HLFJC1tlLevKrUbaM060QIE0SrJ
rFoVScssqQMQ0t0DEmbtQTfa+AGmcXvMUM3cyc83No30MkWqAIQC0Xf1FSOIzF3jxnVgzll71pAg
fhqz1nnX5ba2dzzlS/A6OEgyq5T2QgcJlZTVctKZMyeMDEAYYrM3+elgzQ6sAtf+OltQ1YK0q92P
vTlWH4Hl0/PIMFtfDlbfm8U5MQwEjCyn6/F8p45Xnu5vrdurgTWggQ7iiHIANL/rT40YZpZRai0D
tymG6GAYJ9Simn8pcBUYHFKMQdu0q3f219bi/znoaj9bRdEtfQgLTjWBsXd54R21MnIvPNreajrl
UaAm+URriw9AiVD+lD9yX7TbQWOqzA/usnYuuS8CXS2GYxtX/Q4I97Ukvf7O5PQUc6mrQHdYT4tm
F+gWrQzCZC4T31GVsD1GRjh+4PyyuC1otsrXBy/8bxaVO73Xlzn6Qf3SbPGuy9M96+WN8Eszw6DM
QqyiJbO69lEG9xotdMqg7mLHV3qqaEufvNWfhhUGJQR+gFY7dZB1+bBHDDcuGq8Mli7zLrNldoA1
nWbnDbOxZUghVLm8JDBEwevvaI/mooxKA4466vBULKOFwFcuwRASd+8fiY1lkxUJUkpyFpW083oo
usKLiE0b+jdtfWAK9UhdPrd2ZFm2RoHNS10HmRuJYLweBXJU1y1tWwfuiElZrNTGh2HJ9vy+YdHx
96w2JcVxWlogV2h3r+vjhSecEEjwGPTQz5YfCRD35acB3aF7bxRRmVdI+HB9f8+7TCno+CZ1051c
sejiUM5pm3xWF82oTxOYOXGyk7hV6LQ2Xf6IBtCs/1dktfEXIIAqvVBty82DnmZoNxgDDjyHJY2N
L6qZ82rpQJK4TzzmU0R77anR3FNrNYCJ+gVpyIe4nLT2XWvxtkcGJC27g6uSrjzbSrtUqMiioYsw
X9cA90z9rkyV+DI7OorU+ayq1bFyhVlBZCnzxUfwps3BASICJX6qlZidh8HqizJIFKQ2D7ro4vpi
WqMgxIaiHyDjxU1xmEUEBiKUKsO10LX4kygLp0JdDaca39A6K/qgcTcNhxJx6/xTFAHRKn0xJSjI
pqo+iXMyINNwiLzQLB/KJnfsX2WtzwOsMXeuH1PYIuanYhwL0NI0ep1fqYVHVeAg2Fuc4GEk4W9m
2+K/17mhDV4kNFQq8KWw30fJ4AnfW+wsP9d8rSdzjrrou9vY9Y9wXDqK0lmTKH5L2by56JU6/pwp
7dZHyxts05/GVmCMmZgK/hK4yycvzozNJDreVZW3vhFx914QatW/RUi9wwizkxpF9aNhzb3+Gxox
UcsqVSyTOpE7X4Zh8SwEulswLKj7Ia6SlNH42cUgqEKbwe5a9Yx0V148LT1vdtRlwwLp72qZmrMR
qo2CjmOYOH9NI3e7P9pGt7yA/WwcVkpT8wNozln70RhUcX2BrdfPxUhKHXKQMOtT2ueu823Wy+FT
rubCeOiztluePDXu8ktfQfM5VbnDTQmyo4U77U9Nn/aPKd5W/cOk1QL9crTDAQPgXszroAZOUPgG
udx4HupF/z0a9hL99eaIIsUIKKvKFtVNF99k26Lfq9RcDGnJNl6EeqqjqtlTltwIkowDllSivanr
r2KKNxRDmQlIBpgswIhOOAHFcR4gC/nUSOo9ZOlGCKNryQsZVh+gkvWjB8LJqFuZ1QRQ1ZqjGjfh
Vx1Gzg6H1pCp3yqCUZWjrEOCSAdzjZY369CeYlvBLsNuPOw46E39AF6ufcoB1vZ/R3Tklmcy2WJ5
mGu8Nw5V6iGp74tycK3H2kit7Gme3bQ5eDUN5aDlNuwR9Xb0b4XV6t2Hfh5nRCnbiJqYjUY1VhqY
JPybRCKv/KFRjPSL1S9q/MyON/qndFns4bFNAGz6CI9DRFWVfi58hAJcpFrgKBSP9/ePfD2uVoBq
BIxlD+MlqZB4fVcgd4vZgTkDPjdr3Q8j4OdkCy4tQQsguoJ0rqShgz9SYwMam6XYv+//gBv9Gi55
cI/IP4DphcyrrnaWBTFiRoeqCpB1sK3jtHj1c9gpqRQHDqPuMOC8qh5mvbbeu7aSLu+GEvuJoyFm
XfOrrKA56LhKa/D4jsr0YCt9OJwKM+3sw6JbTXwZwjb5OTTT8lwAN98zON24BG1E5Ci2aqiQAqi5
XsBcbdx5FGT7E5gj3EMEFg2GjTlN+55s19rJVTZyapo1csnApjLuKlfJBgemYOVWQeksrW+xq4/1
jP8LrRtzWd5xkD7e/zzysbLeH2R4YJ+BeFG0ktP/I8nldRBXyZARX3A4fdKNoYSr2PVna8mbB21I
1GDOFhdkXG/v7MyNEIB9EZIrgHZoH6/bRoqwkZ9GpZepUm/M2zY+NmG/x5fZjGuQZWi10Yq9RYyV
xqQiDFUHRlWKg9LN5mkpW3x41HTy7y/l1oTQI6Ywb0I0QA/weim7wYyo/zNUhD154xtpqF3KzBQ7
X2xjQ/IWRLgEpSGDgtyqXjRBxdW01KqDIQ6fIGiU35Eu/9fIovzRnLLo+NZJQY6heKDzjXhir0sW
blqnWT47He/5Nn/Mwao+TXq351R/OyfZZaA8DoqJBtuaudJEJsA8VFeCEl+Yf7w29YDQ2Hn9QQvN
UD0YoTf8vD+v27goTxfHDO4jpa91XVNgdygw2BiQOy2a6TSYzTA+lK0ozJPAzjLywQs4zUPlOIRI
q3ON4ZApQxh+uf8zbs87ZXrmzLMEWBQq1td7plX1WY0QHg1EmY6PVa6i5ayO+oFaHDGgKpIfcWjP
Oydva7U9akFc8xSO0Xu4HjTydBFGg9ZDHhnTOWhSdQCn5qUY8NhiHKMHEKT1nq/rawZxHWkkW15S
5h3q1dxH16M2wJiGDBJNwE0aK5+8ZECdE0GKYfgIkUhEXypviWcgaCU1KhjJKo4G2qCoPfQWMJm4
FpjDQpWhqH8CfPbS74neAlhuC9OMPo5Db7sXnpPmTzXsowTWDkXhr4kpFO9o4c82fVDCOWl36jO3
R57tA3/N4ZyRzqxlSEJU0BdRZUjYWHr7aI/58rGkerFzBm9jtCw1ga4HHMVOea2W/xGjeyjaXbkM
Q9Dw9JLCw7P0bnawYFE7I/lmFVN+jhB6ejfETvb2NiqD8whEEZjqGlIM158NM4d+mJRuCBaA8Bdc
GzLfdtCQun8ONhaS7imQCOArvDnX19CSKLSKYkaxc8UMjEkrvqn1YO7kg7eXgSylGwRPVL4AEK9O
mzt5Ee4hFgtZpvNfhi2mJ16H+oOBZcrpf5iQ9A5/hctQ57hetphYMeqdOQQCvimyBhDOGiPXz//D
KJQgZekTHu26FNmhaBcX+CAFpKHiGNUGZivAYHf23+bHAUsJjhfsN/Wa67nobD49jWsRjC0loFSb
u8uMvP+P+3PZ+jiySedyswEwuoE9tFqbxr0rgqVou5de6Al3tlOBHrOUnQLK7VCUm2C00Q8E/wcr
83pC4VA5uL2MBP9BKx8L081+hR2+GTHtu53benMo0MGIzcpO49qpG3ZpJLwOXBTPgt8OLWA/thpq
A9IP7P763X4lOJ+U0l53HBDb1VcCODX3lZlIwSCUOWalyn0PjZLT/VFu747/h/wCUE5CfCNKEOlT
mE4eskTDoA/LsaCxgqcJzuAvScSn5Z3UmHvG6reXJBk1jGrZwZVQ59V9Bd4e0kHOmG7X2R9nPAwR
JG8UPwz1LLANOzkrbrV3tDYmCmoKxSAH7J8s9l/vEYE8CX6N6RioRg+cMVbHQ266xkvs2s37sNK9
nQi4sVF4DqPITSlUVbn3rseznRlCh3DHQBlgsAx2Ypy9sIrOaSu8N99avLx5d/Pgp3xPRLweKkN1
BKJVMQWdq1cPcBimRxike9ifrQWEqoGFu4FWkLquUlqmgP+AmHvQVL2NPKudWYpfDXoyB4nuDF+L
JdffjrGQ3DcqmdDtJKxJLvIfN2UpaPfaaTMFLtK9fgibEtGaLDez/+FjAb7hWKPzxORWH2syq9Tu
0n7CCLpqgyyy9UtpWPk7FIOaneC7sYxkTZRJTIDD7JDVi9CeaXiEtacGXa1ZD/GMwV3cufUhITie
hVEOO+Nt7EPqQIRGzClAfK8beINVqXaL0GegVqX+39z0oOmq0Crf8QCwdu7jrbkhkfXq685TZo1Q
xPIyatgVWjA1lXJyy3YkoOTFc4Vhz2ODTdRO8LoNJDQAqHBhrACrT1+DffI47xuloG2mZ671AVHc
8qiRb3wv8Y/B/UO1P+Uz+kH3I+ZtXJbNUIdOkUR9Esmu92Q1gX2zS+IySbd60lIVhf2wKs9vHoUH
vIS9kkeTK64aNtBf0iUrzDEwm6VFqhpP0faAYEgj3nzNgAZBAYwxAIRQjL2eTm+HS160HOvWGOCA
aXb4URqP7TTEbnchFU/kCyWzgYHWbWt8Ts20yIcpqF1yGl7w5jHMnAWfJ1N/84an5Pmqoq8iBHFj
/0JNSsNgbZqCHvi6Dyuy9DFnyQ+OHdf/w9qB8XAJv1IPft3NzSsq0FOvTsECu9zH8TRDC8LZuy63
1o4KBM8RgGAuLgjXX6jsVG3pZmcK2O5KoKWj5iuJmC421ng7B2prKNj60NnJPShQr3bd6Fq56dTN
EtSOS9eXzCMefMgbY3YR4B9/39/jG6Mhv4gUPI8tTZoCXU/M0ycrY7lUalUeUmMznsIdfihnBXD9
zsRuDy3QbGAMfCiUa9HVvx6qq7OmG7NRDdo28o56QeERdatqZ5SNCQFc5gxxT/KyWoNvesSipzpZ
VCCOJbbSiGudzSJcLkam7Mk73kyIXi7vA1nJ4bVwQ0PXDUghcao6gUuZ+p9pSvpjPSbZp/tf6HYU
WCCEVlDFXPhc+9fLFo1mFtctCpkt/tAX6v7Lk9vXsA/vD3OzbgbeUIRS6MwS/L1OqnFRcHNsRCgl
SDxLkXj9AYX45aRa895GuLmiaIc4vLxphPN/oKSuZzQYxdQKyxPBkHbhF1tkw7HHIPsyq3l/7rpq
D0x/OzWOLvKiNN/BPaEZcz0e3H7kJ3JtDGgwKw/GrGOYNNTxedK63/cXcWtmvEd4lkhdbc7V9Uhz
Aw0Qz4ExSHualbS0aBMmU3WuMRb9ZuLKfLo/3mul4KoAxAK6JEtgpXlHUlK/HtCRfssOxd4g7OPo
EMMGf+cUCNUNVVi9d8F6/ciG2XqHpp0Hq1r3LnRCcSkEMhekulP4s1Ga7w113juFN1kBq4yXHYqW
Gt/aclaFqThxhmowlCnIMdL2F9NYjlPVVx/iuhgPLYprn52s32Pn3lKnqIRxg+LDQASAvbk6KlON
My9kMD0YqM17n8J0mIsvuQE193NVQYH6EbmLmZ9BVpu4I0TVjMJL37jduxEvNDiaYW+FPrw1kmqv
NbVnDzE68wDeylzoZhfhhNFWHYW/esqtWC2IIlf+tZXIyrOzqk4qVPoiLdpDPHaJ99AnmducBgcJ
gPcDnh/etzms6vRIDowPGc+9XPkHf5k29pOG03ZE4SeO/CpFp0QcG6pTIZ7ondu+tSTA6oDXAJ8n
T8INhYoaeyFIZ4zARQIUR4hZ5z2UNOn3ySjTbieo3G4DBgMJDmGL1zrPluvtGeZOZ2SLI7WuPftv
o3eb6FPTjmZ51CPLKC+taYX47VjZvEfUkU/J64PBS4xAJvX36FKsVXAbq/SidI7NIG1d0ze8rHvI
9RYo2zC0T92ABubBauruVGV2+On+obwN2EwUnC1PazhdTP160ggBF5Nr1kZQIRlygDUrHgu7mneI
j7ehhlHQFPPA0L/yWq5H0etlyvUwMYM40ufU9yo7a79Q8aw9RoOnjnRNMU47KeTG9wS2BehXugkx
Pfmj/ngL4oWcevPIoDwFcZxebDS/aDYqpXmo9UnpDzliNhGoPeLP4/1VvZ0v0RuDIUpLwD1Z2Ouh
a8AsizWaZgBeyzaObZVWMx1OfAVOuOsWoW+2UfNWB1DyL9rpElAlo4m5/pSeOwDMgAYOrslzMYg0
GQZO/2NauHvKlLcbVnbVec/w0jZB6a8iuWFNSdvQzUBhU3gHTHieMR/5Oi5o+Jsi/top2XCohLmz
i273KmV2qf5AAsgzzlylf1LCY0wNcC+zDdQj7RAvEEPSvRVgSEEEvIDUxJQiQWs+f1aQn8+UToLR
cbvDVGPm2puR5ddIlR7vb5Nb/j6vKNIY6V0qk9o1zL0zddBvdesGBYa8zX/9zPvgkAG5ArJCr9u5
AH4OwzNm04lzDNvIwNkmph2BJotVWJcpjYb6yTZCvf1uDVRZHkojJFMlindVjrQKns34pLdltkc9
kGHhOmLJyg7xkgoSMOZ192xKvTgvmtILwHl1U5CpowW3AnZodsxHW0velW6ttYdqMWwEGJS6S0/d
UEZf76/f7YYgYiKMigKR5GuuP9WIwJEDpSsMUrUa/oqyGg0/GClf7o9yC5GXyERAkPSQ2fJc1ten
WXPHUEK0wwBZWQ4V0LE2O1hW3k3IFVIOfcA/AkHczJLwjxEPZ+OjOxio98wgvMSjMrTiEfdoZa8y
tDF9l3Kvzf0IOA+uxPXvqgp8PxbkHQKMSkEk8Gb2an9sivHNYB3JwZDSBiCRZbl8ddx7HM2j2tH5
qjqVNG3qhouC+/nl/jrfBE3OALwlibSgNEOF4Xo60ZhXWJXUFBZoBT97uCU/1BCYP2hO0b9TatHv
mTLcRDEGRPoLZBWdIN4Tq2mR5yoLXt1zYI6D9xT3ePpcUK2qKyySetSuK6fM/jPbZUYHiM21E2du
vh4tdSDr3Ph8P8nou54uisJZqFTgK9psIv0u6cqi0eJlewZjG8vKTUReK6VgEKpdXYNVWWR0V3Pq
eX28KOdcN8PO11NRPaE3Fxtny4invfvhFs6MRClCXbTYX7t56zoseqFVT0dKDaYxnQSW6GmTnUoR
ey+uNjma77pD9F9exsjACDB3R2CRtesbbp9+i+nHh8f7W2tjrSXzCxwSOG78dldrkHV17BRkmoFh
d3AQLBE/hrFVP9wfRe6Xq6DIpNFklUhjYrC7VkucFAEPsyu1oAu77KGvEf9ok9ALsHH2djbPxtal
qC5ZK6ByuUNWRz8sl66gU68F46SKY2KnDmIqFpLUylQczNIxjqGmzs+tHe0R5LcmCUoQNijsDoZe
JYypPRqR17ZIzCGr9ATsd36WLLRfpT2Kt973EKJ4LJLOAHaRijHXJ6To5w6Er6YFLRjWB/ADzoOe
l/kOAXRjb9BZp0tE+VkS2VdZhYJkSsMzhvOR1vUlafV/rC40djbgxvdi1xFnZP2FBt3qeyVd5FSJ
wmMvsoV+ijq9fgeyFeyb0dudP2e68znHMehURt20E1Y3hyYFlhoA0qhgtfexnSmU0Ih0CfDKP9YF
ku52Vmhfl8EW31TckTA38kKQw/ae8uFG5MH/SWrGgLyiAi5/2R8JeNhafTKGixaUoSmeIlzYz6Lv
kx+IJE4HDFKbnYR/Y2vyjJcOh5Cx6Wqt4jkgME2TuvUo8zvaS6E0w1FdmrTyMwFW8P5Z39o1sgrO
jqEjiVzE9dyaPlIpveImEmFackyLLD5XMdnP/VFeFWFWIYV6nUF9FX4gt/xqSt0c2kCZTT2ww+rd
hIhKXiuPRqy8V9Xoa6FYJ1U4/zaG+XGIvb+11vUxyDgNlgG9tdSdQ2zv4RO35g0OjDoinUpeVesf
pE24o5WpTsemLw92H2bvCqi8D/fnvfUlUZOhMMJLnDLfKhVQ6jQelhrTyCQtis9DFmVBlCbWaWmX
PXjL1iaVVDxQ8yz0jQubqjZDkzoMpcLi/4cKlQiMeLG/hnGYPmah17/1aUgnDxgPySTxk5CzOo55
qKjm4mZm0BVD8UyBPjt6KBAeKkUNz6rdOG8PorK4RVkLnVHo56t4raWtFmFtpwctIOfHHEThMVHN
NwvQMCsAIqCUaBjy9l19sNYelgTOA4UaR+lQNtXS46Kji4ym057I9cYORJwenLrKf/K8X5+8WjdC
aGZ468Rd2XwanSh6qN2x2omamrxcViePpgaILmIm77ObzoZoRjOPVCOIlt670I8IIU+W4fNczKL0
gQv2LfI3RuwrFfyNTAzhadTx4bh/EDZ2JweAfIIbl+i1VrVbWmqmVYW2Zj7xFKJS2oW4aFK09ZfR
y33NTPfk2LeWF0Vck5iDZvlNN2yajVarkBgFFRjORyt19UNZ98v5/rxkcrteXbAqssjN2+1GfV04
bZ0aemQGljX+tjGdbWbriZ7EC9f9ZzeZX+4P9/oeXY33iuLgIQPYmcfc9aZxikI35qi2wCIgV3lB
cEokj7yflvHYU8yIj/mSojXvTFn9yMstUi9jhG8fBqttXf6y4rSwHxV3aF/qSFjmZwB3iXsMJ5Eo
ByxzDffiKKPz3MN5kllsMuE2Udq5HvSKmus/RZ4iVESyPCRP3ZxkHp6LhvfFspe5PtRxTubUeS2h
Jlx0NbvMcWdBD1CEWzzA+xe9D3U9Ed+NZjbxv+mEohDnw6U6xlNnfq9xl3ZPk6727tFoFRPYJIwm
2LCIj7tHveVp4KcKKrG+6cQ6GluTE/7Fl+9/aUU+RcesKdL4ZIQp6owktqhpjTV1q3MO4ib35zAr
PrtOqP+eqUGPB6Gbc3GcMKjh6aCGyne7hp76bKl1pD9VcdEFeuTU5WFozPaveA7D+mDE6uD6aPYa
+UPDO+VHrahUJOy+MGN/Jk7Cf9KU7HeuCpFh7Dvpv0QIZ+wAY6j1CFwj6qtF4WU/o9yD5dnoRaEe
sWAbnJ3jtrH5bTD+ku1JS+SmrkXPFmubAjnjXoAsLWsH4M9oL8f7u3FrFMlJYY2pid4kg1VJdd8b
2fyRolu+OkOLVsx5TydmaxRuajIv3uw8TFYhWQCfcBagREHbDfHREJNzmkKx522wNQq4Qx5VZJdS
ROX6YI3cLJ6rhMzFUsWXRc3G74XIotP9FXvVfV+fX8kewdGQz3ITLybKiy0eQ9Q2SxN55Vk2x54q
XikUrhEy0Y94ngGM6eyYVHYZULE8pngd/sZAszOOWurk3Ven1offKjWadO/XbdwV8COJmrKPqwLS
uV6EeK6AVIXgVm20ab+VVqt9mlPFcVAbsQz8TNNO9aVQ0T9zO2ZnenJzQKth76G/9SmQgANHL3XF
bijEvV2QyyB2G+htoX2AfB//RGvA2umSbKRm9CZRtEMrgsLFGsW9uKZCyYQEkLDza07D6CI4+4d8
EMPOsm7MBwEVKk5wQyQqbpW5QDoAYNKEehBPI4Q0q3QPheJ0OzfR1iguJ5FzArmHw3L97YRlZSUB
Vw+SQQNHWMB9GyvC1f0NvHHfAWv9/6PcgvtGlH/bUQ+KahRPdVbYn2GY6X4xJss7renqL7mo9h6d
m1MzoV6RL3lkEKs3yhBlSxF3BVOr3MFXOm96aErH2lnAjQ0BEBSomMwYKHqs4kykxL2pV5MRpKGl
HzGF/66qs3FMqizeWUR5jFZBALVJCgKOzUud3Xf9qXBpS+0W4BpsccCYSpPb86mf3aw7i67Mnu1G
+VzGS/subUPz2/3vt7GUDM3s2PHskfUuMXBOR17HwriBB/QpJ4SfsEvYK0jeUuVkcYDJIdRBBkZN
8nqGjTKnU+XlZpBH7cfQ0v4ThatAkxvOrmL94yXJMVW+OY3ygWD4eaEdipKN/uKCFvFJso40YCs/
GsZPSTe/9K29HLRl7/xvrQQXJGgIlAokq+/6Jxq0Qhx9ZiVoZ+FNPC/uOUrxU7u/3lsFROr5/FWW
FMxiFtfDkDPSfvIGMwih0wMWMKsG/WKxmM/JiDH0GVnPaHhf2GOZP+lLRu1U0xGyOZv0GjWSoczZ
e7htTZznE0QIIj0QdZmq/1HNAFuPTDIszqAYMH7GxaM4qam7Jwa0OYqUn6SKiD/gGm4yUYnqmZ8Z
NNbUnytdmOdENO3/sJ0p5AOGROSSd68MV3/MJVnGOUY1wqQ8m4tTo9rlxcbcfee83kYGyBwSYQ9U
h/msn7qjaOghVbUZmIManYULr9ZLtP5cV/3bl00OBbSEUiitijWjaUYmPze6ihtYjSxI9W0yfnfi
XS7M1oxA54DVorotSZrX6yZEPiSKQawzLDNFpSOlIhNllkf+GlY7b5atsSAS0iIAM6NR+7keC5Ip
+HOb/YaSd/R+aozuYI6uEsxt5e2cttvbiTyR/M2lE2lSJl8dtmFAtX9SLCuoRvzXrcisnkuzLy8A
lNx/ElDUfiN6dWcPvlYersM5o0LDQA2JmgGd5OsJJkVfak6nWqSOvMyeF0r0/6aJV9b2sYprXMgb
Hg4x7zO9ftERaVhOYd5230dgwuIwd7pofRXnnJcQdYgUlPc4ogiAuQMsRSEZzTyihvps1dXwMfTi
6u+0RTriMJhmvhwyWEKLbxRe9NJWVfJixZb2lSJq2/p6l4Zf6gFvT19XRKpcdiKbXMz1tPFR4LvC
B5Gt7NW0kaZIrM6zA3jfoU8f13hoifuHLCSimL3Ggyy1P3UiNR7yEDsfPCuwxpiSpHiPcV51vP9z
buMNv4IMQV5uwIbX6ZyC96U9lJONO00bHfEndWCWze7Ou2prg5EzQjmgca556zKmPuAYkrW6HZiJ
Mv2YRr074IxRPIRdkgQL1GJfiNrbYXhuTI3uGo1hKAHAP9adCqHpg2ENCXJJXfRDwwbkpRWl/f3+
+m1c2QRriMXgHWWSuoYiWp0w3aUTYVBGkdX+UB1Fh2bvIT+f+rmDLcAyCQTsoihx9QtXthkFbY7h
rY8obt51h6bQs8T3InrMX7BRrz66VaNnj04a5iOkfNtKgyRZyihIhzJ3fOQXC2NnS25EGq4AqiLw
ULly1iiEaRpL/okcJAvH6oj0HJ4kPRylCh2Nt18JLJe02pLtuJuWwLKUS8YpdMi2c/vchF53VIpK
uWT10O8MtfH5wakzKYD3xKm1lVgjcoEVwsysQH2hPtPS3K2cvZRtaxQqSrI+x3xIC65Pc68KT4+m
0g2UxQIJY+D5IvQl3AnQG6NQueK25EFEr+q1WPnHfa0XXV73scRP0ag693YyXcBt7bHitkaha6JD
YKdTRCPzei5z7ZlJmoBaKt0BX1tkSh/qatqzgLjN4iXckpuaz8I1uvZ7nM2M4i4HlzJ7QSFVzb6a
8fzgGAtksjg5JqF9ok/93/1jKoPqKuiCjKJPA44QoYM1JL52bOTkvcwKHCI7x1OJXzLO8ne3LTV0
JWI+2/0BN9aS/ABsD7wdaBJryqQQBfikVCgBaunJoTaN9Jh0drFzcm9HQbJWogegzoOZWOPMIJSA
6B4WJzCQKDl70VBAnaVw9ta5QI+wqG6QhdC8WH+x1uqcnuTaCyKKpy9hNennBNLE20eBjkniJBl3
0NNW96JoxaTPIfU+R9YnB/CPf9sZzdE3zwWeLF8GwAVg3zUoMEnRNOtAoATAAaKXaXCmc75k2df/
YRRs4SWoUs5oFRXG1prRe0rDoO+G+mFxsRWKeai+ubVD14XIRuGYBxmp/PV5JSOIamS0w2CBWu1P
C7jlMSr3bEZujw4YA2jTgEhgocFbuR7FnvveawbHg2iZmEmgjq3xsY4i42kGXaOdzdnzPr959UA1
yAc+VSbewatXMJIZWKlRiQ3ArbmPoZqJo90Ye7v69tYDoEJrDCYBKFF1jZ7CImoQSV6EQbxUCinj
nJ7FXGfBqKd7LpMbx5QsiycQDGrJGlx3HzyjqVwzC4MQe7fftBuTD3XVuDvt781RaBJDU2Nn87i7
/lBe6FXL6DQhIoVNj/NF3DyoyBV9uf9xNpeNWpmsW9PiXnf6UjfGFbRmFJzswpOqR/HZSpb8aZT1
17cPBYAA9J08SoSF6wnFuldURt+HfJKmO2i6cA9l6GCt3Od7UIWttSMs8HB8LQKuS0tW3419rdJc
K/Gs/+AuY3Je9GRPS2Vr7eh5USrnJPHnah9kjdbHo0KuGIdO/RBVHndPbGNUNpbD4/2125oQsQGA
AqkWurarzSAsXYEkO4dBhjgfAPbEOju5GN4eszHr4bqWdHMcGFYRSI2wZHQTg55kvGR/ZeX0FXSz
vpNibwUg5Kvk7cOy8Vq53gZCMYskb5IwaGpDudCnyz5oVZz4iVCLz466lA9vXzoKL9xg7G/6hXJp
/0i2YkQH6w5wXtDbafVZOLHxRJjYc+nZ+kDwe0CWwjGXwNLrUWywvCLFBTWgnDGdFhx7AtNcvE/3
57K14xx6MzTLUYsEsHU9Ch7e9CW7MQwMoSXHCIfrp8hEBLPBePZ8f6jNCSGDIpvGrw3r66HMtkIJ
12MogOH631XVzu8ScE1767Y5oz+GWQWFFpuqtOgXgkLV609qYj0rlRdfagUr6fsT2tp3HCDZCCQv
YY9fTyjSQmSPOj0Mhq7/KgwnvUTKNPptJfoTYqy5f3+4rYkhGcohoimICsZqQ8wzHipWYXKbZ6bz
pRuy5lsFxyc/hjhi7UxNLtJ1OixtVC2Sb9jCKgiH66n1CK5BMxPRu8Wx2tNMRfNXZw3hP0U6laac
IQ/TSTjIcN6f48YeQRgLQiUhHTjKGtEnxgX6kRAoV6I2eCoJXh/7yTF+vXkUqujcGSBroVyvEa+W
0he5BiI6iOMFXzQKEqekr/S3z0UWy+AOS31gao/Xazg2bUhlhrlo6FTJYDQ+RY2a7AA9N1YM8IkD
ahArH0qbxvUozhTVbodlTxAuqcD2dFJPduv0bz+72OeAUCRGoJ+wFn+05rrJKmoDAUqI0zs3xg4j
RNl0R3Vlay50iYBZQq3g39WKJUsaJb3WOEGxmMKvRjc89dYuqvv2HCH2xjuCA8uCqes3kYfco61h
jQ1af8GPsay8J/qz7imPe/XNlyx/Pxxr0EFkqnyn64+Dw0ueK2qNLaozGUe1Q7KD27/aWbatCcGU
JbKiaMEtuEqHu1q3cs9gFFx2XT9GDeXgCZxDK8yqd/b0bVxgKjKp4+C8Ch5eT0iZlFHXY/b0PLjf
hkwJRNz8jpzhqZg5ScXc7ZToNqcmxc/oUFKnWe9upceIZJmYWlyq+mFyR/HZbXTrfW70zvF+UNgb
Sm7OP271WkNXLMvkQVLU+cukjxivF2556fI42ZnV7cXB5sZ+BcoEgLsbZL/WNEtRZI6Nyr/1Yjnt
b3Snv0ed2/mAiX7fn9btmZJjgfCQLGgu+VV8KOzc8VpZu0sUr/FBFLWnoVv24vbG4tEnklkEaByS
19UWHIbJUzxzcoIKEvxyQC/YOohxqvQjVUx351RtDUZMJksgo8Rva5WzICjspl1kO0EUTbmvAG7y
83z5hVO18eawRx+ZDc93Yr9T27jeE+gpe+0Y624wU5I+qLkjzi29651DtfGJQAnLlaMAxSt9FSXa
BuuiJl7cANS+d5jRcjsqbfXvm/cBDSkuIyn4wKN2tQ+47Mck16kFaG2v+H3VFw95pe85H7xywq8T
B159UhGcrg1V3HXCP+JcroyYkwW4RC9tUI4i/dQCYf8yYpJn+40+/x9p59ErubFE6V9EgN5sWeYa
Vt82aqsNoZae6F3S89fPlz2L6WIRRZRGEPQWLb2oTGZGhjlxDkw4ntOnb0rGzTpmSz7FhxoCfcaE
jcbWuXQF/4qWI+z93RyXWj8IJ1xa3x473XnlBNYfNa9flr8i/G74dw7ZndL5amIoVeij3Rgn3+NK
aO0BZDl0U/d3UR6te8tbxWBQIkkiL5cUmli8eJ2GtjolxjS8jLO9fMyK8AsDdhNl+SR737ZJ/vO+
+Y2Tz0gShWRZGQWTvPJRZumGvWm1KDZ7jO+Jpk7PMYTcQZTbfz9uSTbewLkxvEfOe33yBzc05lgm
bqqJSqY7qMqJqrVDZZSx7vumNo4/gRiNRagGgKGs46TQTTtTTUrlVYmK6BQiHvbEHjxM80o5AoQ8
PAZy/8DWXS8oFPqi1GWivBq1mM9uXzOn1kQ/zE7dI2PcWg9vFdVWm842key1pcEoiryYbeWVaqt7
HODQsEAMMXy/s29bh4EPI9lQGTykwHtth45MXHdVHAWOU1XHpWjLr44bVc/L4oxP9z/RBtqCI0dP
kmSXgJnS/7Uto1EWarICshgYEfG9n4RRfZlrHTHVnHlt24lV3y7LT0rZPcGo+SWe5r3ayPZvYJ00
orgApJHXv4GIoxEa2JZXI7fbf62wa370s7ocXZhhz3loe74WtuFTVgjnOLq6+Oj2nXZI8eA7+f+v
nufKC9CslDMrFBvks3r9S5zOSlWo7JtggfgjP5hwAnhfGN9M4/M8qan5l5pP4c/anJXlpWsjuEFq
IhykJ7W0VMIjQSHEVUgK67B0zkOufG6TWYFWNmYC57gwOqK9As5UvjAW43XvUa5tkj9Gu1f6o92Z
jIhnjVo1h7wrnNbyndlpegDAQn2tgRvob4zY40vVMBEny0u8/Pto1tOXVBgiPXQuQgq+1k1hczTC
BG1omzTWOCuT+qsxZTvLi9qLSfnMtCt1AL9RGrFcEFSNi89JUZfDh3pcoo/l0EXWq1aEdnyYi9L7
HKf5pB1CPcq8wEB3q/6az7NaHoAyKaOfG7FXF35L0pl9sZhmKp8GYobqSOISo5cSZnV3CKvYA4eq
TWN/rtyuVN4Zo5PnT27d2tnr7Fjd5E9WoWm+pehkBabbo5gL2YIx+yO9E+eZYYoucn1qgOKfVNUK
70zrsPMIq7Qp5NdN2pSWh8ot6JbmatnOH5w5z5qPuqjK8qsyicmA0KFz5r8zM43yU67pQns/Mfjk
+ClI+lo7zqkTlicgHnHlu1HiTE+tVaBNebTryDID+LeK/J2beEl9jPTFIpFd7Fzb4+LfcDHIpFPY
JzChuL+OgKKyQHQi1MJXKWscIDwTAVWI+p3o59c5Xp1zsKaMZ1HBg3BzTRjAYKuSx22tgA/UtUDP
ze5LGmvjIQklxBu0xPACTaX2MZkX7/1Sq/1nxCCzD/d9z9ZaUfwGQigfPbhZry9bPRkNooFe+OpA
yXbQKIufUr0Zd5zplhWydbDIkOFLlulrK6bW2Nri8bLaaez+ERVhTJu2qXYaMhsuW0KQqAcA76BE
rl9bMfQSEmU9i4IiDBks8Cr9D9ndfhdrkbo3t7SxIlAb9EjoOTvAxVbusuxEsSyhoryGKi76oIfD
Z3QaxJ6c4a8YeHVIAFxD20E+DURkTVGVOl02uwZ2kmF5By/NQbGj1E/L+IJ3fGkn7zlV3SMZz2Ua
k7fZiF5aF0HJto/e53Z+FMBYOm1+gtD3XBbFn13enBEdO2UFQxCRUh1mdTpa7Vz5iWHuPGsb2Sxw
TTn1BKiBHVq91NDUZhOE2lEAXPN7j8v3qSIrR6MV7wqD/63sx6cCubCyUU8Vj9rxGr9ZMNmFnriI
AsOKO98stPmFSGvYKQhsPZUYkA+1JRPndePPaxJ7CqcyClQXtZqwSJ/iPGd4DKygZb/Z4TAiK+P+
FG2JsqH9YeydnSdy6/CxpzyQlCVAZ692Nq8jo0jiOQqYMdH+SbSs1/xGAOV62DeAgZVNDMqhYO5W
t5b6OFJrCx8whqPmmGZCQw8i2uPy3FwM14jEBl6qm1bJPCijtlRhFOSjGVGXqhg78XX0bo/3V3N7
HKng8BeksnL0bw21qiCUtwfVTAK1Gez8RP2lRAh1yWACjPTeST/koxd/MkrITXb28dYvwWbC8D8c
+1TGqO9c+yUApTmD8VUW6JbxQoiQPUHx6RC77tG/3VY+5BS1hBABz72t56AU0KkuwK4g4fUfDrWq
icI3Gyf54GjTjDTnwJjRzi3fsskp4aKDySVcXh2SJVRba2miMqj5jB/nXBPJoTc7aKuavLfey0zz
4/0PeXtg+IK/yLvgbKH4t3K9TuoawItL6DBMrf8R2o36kmllvsfnfPvVKBeQz9MK55bBD3X91Yjt
tG5I7BJCtNFDenmwSZu96alS68cLIUw6MmMsJXK4auvYu0wzQ5trTCGSE1Yvs5aE09PYZcXOFdhY
EpALmHkpZKqy83W9pLQUGaAFnUcrmhXfsOrkVGl5D+ZM34Mt3H4k2lBgmMDsU1qEx/baFNMVirZA
KR4MzMj9pOriPbkgMvboEG4qBpSNQHXhOYCw0qReXa0aflywqvMYaMqCNKADbZjxron1MfNLK6p+
MLgXp++WpiiGp34UIUJAdSn2tBVuFivxm8ROlH6kbsxadi61kH9bmEwIcqSsNWblOg3KNybzH8bv
SXA1JrjhaPrwAF3vqoOaQh3xsAZqVo/HfkrnP9p+aYJ40ZVv92/Zzb0GkSyl9GgTQU4ISuPalOkt
jd7nxhCYhR19E7k3RD44JCSoe6undgQj/sMCLhIEDaqBOS7Ybm5iKiQVqq5s9CEQelq/IWpb+pla
T48STiB0YuOMYcekb85HuF5Y6CJmZgtzCAa6iPWzmi/FpwS2sD3e4Y0NdMD04p/om8txw2s7DYIw
mroYY2AaLT0QZejMp1jkfeSnndvN0J/tjRzKT3IVK7IyPhY1HsQIIHxYueKxLmpF9NJi4/X/y7W2
fB4GbXrKrQiqLkOLf5TkcYdEn4fkdP+03HgWaZrU16GDyhu+xts1ToU6MG92YKHJ8WzqIvkqEE56
skSzN4y4bQrPj0/Gj63TJnVxOnuOhzHoQxtN+lqtjOK05Ll60ZJlr1C3cbPhuwd6RWgCPG6NgYmS
iKvdtGOQVbbxl152ZtAT8B8f3z2GQdAdlSgvQA/XR4USi00ZQ0FiutBTdPhivSSfNkenvlQK5EHf
HzcH6yDFHibGPBgDrs3l+lTHkxlS2IzkLLHTNec6HL+PS7fHrLh1B6D7pmQth1StNU8ZE8dQp6XZ
FKjLtPwEDVb/NUSzNj7D5ZsnZ71OS23nJG6aBMQoacbBxqz52mmtD2Np5VMQUaZ/zg1V2H7ppdaf
XT0XOQJiEeH5f9jPX0rpkuXIWbc8cy1RU9tJp8Auh+Knrc3zmVoMXGBj1O69ALcPHqVIAKck09Ra
aWlcfzusOA0h1RR0ep8eUgUf7SuijJ978t2PU+kMb3lXioObGtVTVdd7reotH0O7i/BZ4oFu6gWa
tRRDR7k1iMZmQMorLJ66ospexPzT7Gle+q1Lsxdwob7s7PJtvURO1vJJIUaQVdL10uuxgBFs5thO
TTN1rwjHx82hMmCgOJRDFP4bqdGQ+GYkyg9R2w4fNcX0awoO5eHhz01uyW8gsgFi6a1exrmRup3o
8vAIp/W5GRbkNpXk78EK++f7ljY2W4afKNHphNZAMa8/dhLrjME4yRSgMjO/KIlp/IibtjoXYtLe
ynDomd1R9BOx3h5KfMPvuXRO4X8nCiCLXx2zyktVgyrsRCZRD6fJ6NJzn4ViR39gw5UThcKOgheS
fZDV+tBjL2oe/Slo6q4+lVpVvu+cfjwR0yU7r/7G6ZE8qy4oDlkgMtedWiVF5EwpI+AVwp6mT3re
Vo4P3i19NxWZMh7aMBalb8Qz84vGhA7aQTEYkTrnEZ3dnRN0+13xvnKYnqIOQPz1b6mRCtDcOOIk
q+Jn6fVfe9d+acfpm2ACwKe47Idm/+X+Wbr9otc25Z//1oBHl7fwqMANgTJwQWtwiZBBNMnOib39
ouTWVDro64LvvpmuctsoQVFYPs5O4Xytm9b408zSJvFDN5z+d39Fm7ZAjEoZeJ3zszqjWiSIa+CJ
CZA1Gw+qOU4nKtfKYYy9xz28nJqhs2XQEuKVXsWMRuLkZaSzrDzslOc5SfNnWy3K8+S6e2dj4zvR
WZUFCohJKbys7gRx/TwV8UhGk8TZuaXO+JrnVbSDa5J7cx0qsiC4WOiv4FhuZtPdeW6NXJ3GoHOY
XMhLRkPj97WqZv5UxRUUdrtcWtvr4u3iEqJnttb+sJWm09WOLexGXqYEAolLNTTpDgh780wAw6Dm
SG2OS3Z9yjkIaAVAKxOIHr6qQYkmZvxrgMtG+fCICQx8koKX3irFZuoR16aiUHVjk9pA0PWihzoS
aFhDp/h0/5DfhjNUH6BtZ4aObSOTuLZSkJ7VZaWNQWMOYGeszkd0PDu0aF77RU+G9B/MUW92gbVI
uIT8Ob95Ca0cjd5mrDtIxtR9R4dv/NBOuvPvoGrKM+Wlecfe1qmAX403jjCUf+rX9pzKhmIsG6Yg
bGjv+zXkL5mfuH37+Dby/88IDW1jnP86djBmAYSrVubAgEjVubgtA4vH3G3GFmvjksBmpWXVy/3N
3FicTIuAQsLxz+i6PKy/bSYNaoor2aAGFMLBGIfN9wQSh/N9IxsnnrjIhc+MQggvyqok0ITtTPVS
qIFZa2gL27H9USf9ejEbt97TfbgNPhmnklPKstpHurfyTUuy0IGMxACy2M7Pk51iIXOT5YQqjC0l
ZJMRvuOxP6SJkvyYhbUnfrO12N9/wOo25GWvhWXcD0HbMJnvpErqG4MyfVC0avoPH+93U6uPVw0F
GKisGwKiTjreXmz4RoYW6f2vtxEJSBgw0TQ86XQB1zs6u86oiXkIMtedDjUnxh8j1E+Lds4PZaz9
lfap57edvXNqto7m73ZXG0l7fwnFOA6BZqW0GY0me4f08x6Uf+OVkYAQwA2cTzjDV3toKLz6ZkxB
x0SI+0iQGx9DWwuZX6qi/ynqEPq9aNzj41vK+/nrhFIsWxdTY6i95sGlcOUVXf59zvsyMNOh+5DS
TT/zyLeHxG6jDzTvHkaKSvwLQ8hID0PRQUxyfd9VF/VhkbNchWrxSxQN392hFs8J/dCdAPIX28Xq
/YbdXkIPIcziQ67OzWgXaWkm1FtSs5ie9KSbgD+IHIbdwnOPRbRoh6E0EKvIzfYpqUrvbLqx95RG
lBeMqe1OWuS5J8BdKmF355zDReyN5v6KYm9+I6PZYG6JMehVXW9HPacM15jxCHl0V/uuVhTvapNS
g5s1R68zIqRmE+sIf1R9zisSdsTi9FdEN3S41zrltNhZ/fn+0dhyH4weUhWgJgcMehUdaG1haaJX
hyCtrehJcdP4i77ABrUIb29OYvPoy+4Zrp8q+Jqify5Ut4DfeQychRLmOZmKogLlEOXCd63OeKfa
Sjge0ineY2Hdutk8ceRu9PTlBNL1rjMznprOnJGdjnbbnCyB7JBvTdZi7nS1Ng1RaJEFYiBL66KV
rbTqorvFGLguhBApSn2+oFK244Y34h/yfck8Rq5NkLA6RB0ztsnsmWNQJTaUXZO5ENG1XZX4+E1k
p2yhtntjVVvHROqB8NnYxRuOLUsAsXFl0W8eNe/LoA4z1yyZLxqB0Y4f3lyey0mUcxJgnlYeMi0L
rezzcAhKr1TfjHSEpKXQ7cJXhxg5+CneawFtfjWAvXIqVko0yif+t5ikHmxFy6tUFi+WJHwa5iXP
/KHPqj0O2a2VgVOlSc0wKXpRqw/HzBgU2GNHjgtyRfetTCMW7415+g71pFmfK6Wtd8oJmyaJSwj8
ydVuZrryBTUvJSF18mItfhJjX35OGtUN4D03PrX0g3ZuwKY9OUgBVpQC8S/24N/2Ugwiq+KJDKAQ
5lFt0vlcIyTxotilfTDd8Y/7zmvbGgOsAA4kOmn1uui15UV2DBzVKOBxR8t4+dK0SssYj43eYLuo
O/a2TgqNEplEAYSi3HV9UqKl1OzE9fiAUP9rfj2W1Cjm1PxPZng2qewxp7+W8iz7Ml28hA6eaLvs
U6a103sYNqf/8qnA6eBCgCABob9ezBzbw1KPtEY0pYv+VGI7Pdmuk/zIx7H6PmbZXvN4c/MkPJVM
Fyz2GuCrhcIcB/xI0I5zlp6VsEOtoh3V9uv9Q7HlqqTzkHk8HMPrvkumV94Y5/EU8Ha6J7vM6jPE
tN0rwlbW4b6pzfP3/0yt8904163FKim/wguYHOj21H6k9Rc1NF+abpfReOv9ZP/ImkjkORwr97F4
iKrUDacPajn7eSzr/uS1qJIOsGScZqacIr+lRH56fI3kUPSrscmdNq6PiV72TI6k3DEXoa7T2HbR
sR2FfllicBU+RJJ7sqFbGRU3TBJa0fiHxOTaYG1VoTIsfD8gPDoSLiWX368GLf/WhU3+x8jczynP
ZuWjnE0Ufq2U7v/+w5IlAxT9LZ6g9RBV7FrKVOc0L1w1RnRjKDxVOTgjJYARXKrjV0LKpt63uXVq
QQfgXaTAKPRH16tWSkvpGTKZgn6M9PkQZpn9kQApfatynsmdc7t1FRnzBQ3moZTDe3RtLAsLbwpV
OhYqKhyfBXdEOaiKM+5FfJt2pNgyjoPocv0a0JakIG8Litm5BqC1RK2yjwex48i2EkaGN+nvElKD
fVi9AqmIjaYesOJE8/DBXebq3DcI3SA8ky5HrTOql3EpiS8LO9wpoW98NcYT4XDRAdlBErP6anWm
OgtBPN0IgBBcDs86ILkT+YvSFqeHDwgD02wi4Fge1zVQRRFRbjh0eQK2IfrmGMVc+LlSOKe01Lun
x21JlirecPSUYBy/Ph/W3KG7oyXEeOESQSoXjVl1VnJ1iV91bRB7RaENxwYakmlwdOakfNAqAItG
dwYYxXR2aArNPYREUD8JFjTd71Wz/0fqSy1Ptps75k5pdON8cr1BrPIcIQS5bjqo6lC7WsRFhzM4
e27g2XsXlVW+E69vWqE4xFOL8BrsHte7SVNJKEvHIQFbUbxknR4d5jLZ4y/fOIpyJhfID/MzOgKa
11ZKp1jKUvRTUAnL/jbrZfuuBYPwTWlLDN4/HxvvHikjtVCajrjq9ThCZraRUGyPY987MJInnWkd
vNCC53tMUqEf3cbSHr/k2JOUYFR+6XeuzojrTQkymKQd9OnbEM3H3F4uupE3xaEHNvJjIPdJ/LKo
4+JAPazb4+7a2l45wQ2rjSTg/6Uk+ltgqzFe0yhihkEgr4tPYwU/6DFukEE92G03NTt+ZeNGUEP/
BROmpA6hxfXHpPyQujOY/yAT3gChY9wq/QEp0KU6aZk+Ny91ldbvnaTWovP9T7txWGUmhMemjg9l
8+rqF1K70HZnlRkfozh2qpO+d1rbehSWDk8rd50n6FchYP3CpmiC0py3VPCKog4K1ezOViwZB9XB
3TF1C03GFurquDK+HOWh1V4OZisQ0ey0ILEo8PlLTIUUHEmEjipYpAssDfN0Ksa0MA8UgKCCL8NS
kWOCXeyng9busSps7TCOVcb1yMIwfnn9bdN5tmMqUmogoAL0+1QdTrrS7eld3VqBe0tOMIPmQrZy
jTQXwpqKPO3VYIRL761XOvdZc2Dpv39abh0B2F1CNFncI4dYf0cvbsCdU6ENZg9kweRpxd9NNU9/
1rbSIWZvJv/ct7exKmZWZf0BSnNEneWf/3YLqwa1TnrQZjDP1fwv3LvzfJw9I94L7G9DCp49qiuU
n5miv4F0JK2OqIZelkFSJca7we6ji10q8UueRs3HNA+tUxpb+pMhrPrh+wdwUpfUWXw1Ce64XuHQ
O1pTmqUIijRMT4610IGHhMX7/OhGSnwmPOYEmyjNrPE5mWHNTMCiVNnbTXoGMjq+WwxnLxWTR/m6
3MlAJ5pEcsAF2NF6+kSzhfDUsW8CS7G7Y5E7uS9m6w+AWCbVj/LkwLDmt035kc/w9/0FboAbsC0J
+gkpaIirq1zdEqnZ17PaBK4ygvOO5aBI4TriyJRp75dV15+NvHKO1OG9o5Vr1WcD7q3Hvya4VOJD
+hk8ymvEqDFSCFpqpeVRXpLJF4naZwd7adM9obfbiyijJxmykVtT/V5djMQBPdYWSkdfTXe+MWLW
zUc7ml0PuVBz7o9ppDfLh/tbfPskkmETP1Fzp4Zwo2ZbZ+akmE3NOBjNkg9grSrnLzGnWX2cClq/
O3781hrhLzPIpEgEa0xnXV8MukJlgVf41bmonoxu0T/0uGrYVMrdOv2GLVkXgXwWmXVJen1ty2oi
z4ySrArcMY2fbTtl6rQs8mdl0bWdl/7Wo4FcYzwHfjQyTqiHr00luLORHa6CSm3ao1VP3eelz9tP
9z/V7fGQhIwSMkVwaBDGXFtR9aYMI2Y4g8zRxLGsbOUSWe4QuEuifCpEq+1gKTbskTbjWHh5kDhc
i8tl8RLOvZ7UgSE6E6L/xMhnXxki1L0BCWTpIbKY7Dw/vEiMkT8AH5KB4urGMzzeFEZm1zwODoS3
3dK/dsArTmHdt5estsOd83/76X5Rx7BGqZbLsML1puZZ3FMqpquG8Nr31OiUczQ30+n+om5fIlph
kmQM1LQN4dzqfNglvCCdASpFTVvtEMMw8KmGa+WpjOYfjhbnkV87pXui4/z1vuHbO0DkQEZLpkcd
l1n269WVkamHkK8AQyjKYXnzSIy+pI02D+/ByhoP3wIcNK8eM0ESw7m+cJMzJhUj59TsmigLjDmJ
Dw2l8p209vaD/V/yLO4Cl8BYEyPnTQZKy42XoBynaDoykuOmBwjNJ+/hk8iwLAgHEPUAb0gsr/cu
CccMLaReD9JpKi6FGw+H1ombDxkSpMeBt3InH7v9VqAdwNPTVIaehOrgtT3FilIbCSIjKGxF95BS
Ncr6MIWi8Z7NyrQ/Pnoy0FrgmgGJoRgBJcq1NUsAwk6514EjWv2wQAlwjqwpfutyVdnZyI1XnFCI
UBmsJ5f6hjFbjJ2ee3PcBeUQ5s9uqjNElcXd353OvDoshclwrDpHOUow2vusr5OSURNjNk73l7xx
ckAYw0IsBympwqwug+KlscKf9CAfsurYdXmmvLPhwRI7LuX2Q0J1BbqUgExSzayzzEQP07KxsiGA
bcikCaXTRgQFr7zE3ajtvAm3awI/RbGAWhLjM+Rj158RSIVW9DBFB8YSeUddrcdTRnji39+520wW
5jg5E0ovQw6mrQ4LwkupPiBDGzRTpfw5xu40v+8oBz5l7Rh9AfKWKpAsW/OeXIf89dehJzNq1EMY
LSRTYDbuenWG3WiOqOopWMZGe2rrfnxiOjg7tVWWvVfgUnz4CkLshuNieh2cJ2/ftb3OyURLiIcH
i+cCOoa0O5dtax4T5mh2QtubDwdxD6h6Bgi4FSS2q3duKCdrZIrHYEuhER+00Tm3Q5I9euSlFfIP
5sgIu3jErxcUW4UtwCwZAXnSv5rbuL4+1A+/bhiRmEGJIsV1rUu31FMa2DoTm0HXKm6+1IUjiuiQ
OnGRPGlzZf+v6CtveouyLiufs9rI3Z1AZWMvofQDBkxpQKawK8/ZVKnIhjxTA4+e4blTFfdg6LG2
U2e8OYySIl2q/FHxMMi5Vl8s4mowZuipwUB76F1iTszCaUrbvjNFk5xme4zGR48jSwHNSvRK4Z3+
6OpyJ+FQo6BhagHqDfEPNHzcj4WauW9FpWd/3r/hG1tIjiw/IQfGvqGc6ywSgTp0taAXyDOGcwfy
k0Gdnbd7YwvR9qKJxSwcQmJrjpvELEJiBMcKstaePseJqh2mqlKOKAIWJ2c08vP9Vd14Yhox5P2E
CTZBOcn49fEPu3j2xrm1Aki5be+UGbVG1c2tQf1rizOkL/fN3W4izzeADopCpIoUN67NeWpjdF2q
WYFHxICKotARH2daqfnxH+zgD+n5gsKE4eLajppMsGoycRX0Wjq8LxJBFFlX7c4zdvuxKLQBOaBR
Sa6B+7i2EjZMutZ1bgdcvBehFt1Rseqg0VzlmKbN9/tL2vhSvDA2wTHvshyDuTamhm6TuNVgSfnq
5Gh4So6upV5C29/sTRptmEKFhbIs/penZY1mi8LO9QZ7doJcAVD0d2E4JfoXtQrjdNJTltoJtDa2
kUYgUB8qJ7QF17C9foidzIIePrCpZ7/S/HKEr3ld/mRHKvD0Tih7rYqNBbKJRHV4DP5epzS1RwRl
27Ub2FU/njsl7c9hjprZOIiHEUWymyVHFKDhYkRsDfPs7Nyq1XnEVNKh8QFDmzGc4LRBhrOqcnXH
z28tDNidhKVQvsbu9SGBGqIc5t72Aj2EQadXmj8SJ8mfW13fucgbhliYpKTjyWT2fxUHJJqI7HQY
wqBgRCGYEnewTp1oxVezi5Q9Ob1NYyAd+QuAJajH61UxW5YXMXqFsFHYteknodv/qbQ5aA7w2z8f
vmZg6GSVgkeMpHC1sDGO1JhwPAxS3ZqOU1VXz8IBIqsI+3jf0k3ISApDycyQo3RSbW3lPQDzN7XT
aGFgiyr9TlnfusC7rp3KZpqPbdotT3Xkxc/3jcqtuooXpVHJVQjxPmWSdZNuKXMbuV2MFoqhnzOH
/m2Sunv88bc3Gv8htURUiY0CF7v6YAneaRgsXrGl+LMal2/AqSFQrYTjz0nz9/0l3Z4OjLmyPk8l
m0GC1ZlPI7dR+gQvHGlNeNIaq3yhIFw/G0sa78DMbndPmpLoEJCP1JXlun+ry1uD1/XzqFiMWSeL
egr5l1NGxmTAfX9NW4ZA28PzyObJlsO1oToyYxH2ucMEuTk/57FlPeNg9kRMbk8gfVQKZbIyR9ay
9vOC5tQ0uYUjKxG5jwwmJPz1z0lXX6zO+8DQ2Lf7q/qlHXh9+pjzYBgYWCAwVaaprpdVKI2dJM3o
BIk2vPWpOKb1DIM9g2/DxVP7c2K28BNRnq4W780px+jQOMbeoIs8Dzc/gjj1l6AKzn91wxkRw2Ux
phrYcN6h3pE3+UGnOvlciBg6zAoi5mMW17MfOkP/6f4ObJxVMOIyXpCiX2RQ1xuQZoppdWHlyLMq
fDAwyjNj9bC5iWxP7mzLFB9VskZIbM/NHaxEjBLu4gQpaPhXV89sSmi0AMsx1HY82cZp5Ub9mmoE
8XbjM9O6dBCNYUcrkYl/CuZ9/hVO8zD9I+Ec3oQXB7gUm7faO5Kjzq4Q8wqyKc4+VM4Yv4m0V3aC
kdu1YANJQwIDbh68mddfKA/rJbeyOb1A7WswbcWK1IMZV+Me7eKGIQJu6Sc5iECOV1cc9G8zjMJM
L0BqVCghlPwIAaDuP3rgqEwzcIoR8HTIoFwvJ1FmovDISi/d1E4nOBWWQz+Y2hMdDfEfTMk0ApA9
wNGbGQgjrmaY7KrsEueOlr1OthMOB5oKi/FcNmGxNxR++8bgQhCjJSKQ82prls6+gLyWVzm7wGxR
2f7SGvVBEZbxFrU5iL2CMOhhpywtSpIlYg2cmHq9lygVxFnWjNmFbRbIzHvzKSWB2nmhb+/ttZVV
UTXMdMZjtC67gIDw4PW1kyPTkp1fN0m+s6A9Uyt3XClNJRL0Qy6qVXcXdxH6e6Pp2w+zM/ePVr5p
WCCQjZ6sJaFda/3O0qlJwgxMTRGMZVE6On4LHnfHEW2eCZ4VGWxz4NcgToUia1p1anYZUlXxkbR8
mjoHchD7XS+6+uHaA0sibaFvIVvLa0+BxJ2VtrWRXUZi7INXDPMpDPvk1U3HvQ+1uS5bAikIPG5B
cdVUTQUuK7skxvKW5+mRMfXXPtasgxjCvTHk2/eRorcsPuhMnUoIwvUx74e5cErKh5dqseJvTtsu
hq+jZKL5qdaOhj+Ukk3Dm4Z+Oi65s0t8uHUqIbKRa8XbA22+tl+rDAwYRZ5dRKMYnHu7E4cMnFx3
GKjy7FyBDS8s22hEJajTMRAt//y3iK5DcSMXKXe6g0H1jYC7eqK4Hj7d98KbVoAy07VGvRnc67UV
O3btqUft7JKMk4dAt5k8T92wV2Xc2DjYkYnsGbpwqAivni5jVnVqKxoOuILZKwmdBZLp0IXpztmd
QtuyJREjEsNAZVNdHZK4Mos8yuf8MjSzp5+0oo5+OmHYLv48eNV06OuKd7N0bObPGuh3/y2ZRtIO
WuGodOmhBH1XKdbyby9K761KXU/xedtV8+F4HSg3ZGe4ArwOfarrfV96VeuVPMwuGSWuvwA1N6dx
VPqf97/uxu0E50T9kcon2Ml1cTWdlCaB9TG7zIr9JTOSZxc853FB8zDK9L2PvHWUqAHR/AUbAB5p
tfFNHBdLJcr8EutudW76StJGzIA9dl7zTTvysBKryknOVXZqc1C1zG3yS6OE+TGGTtmPncQ83t+6
rWMEn5PcNjAPAH6vP1ATj3XS9XV+SWrjbTIVBaUfsfjDHD2eUZHUg3GQrXNQZ+tpssryhDIOZn5R
lmw8Fp4zn+cins7317O1a1KnXPK2yChhtZ68rOOO+md+Kb22OBZzPkDOaph//QcrPC84R9kdWV90
XlAjhjckvwCUrM6jm4mT2YP7+f+ysmZLo/ir1nqk5BcmvJPDOLREqd28x6+xtWOyqSs1Y3hD17Ud
J2KJcY2VDorYQzVkOp4A3u37a9k4Z6S3gAv4m9bVugk4WqVi9lU2v85FJJB9Q/lgeKdmRvF5niJj
j99505p0OrI9pYJIuT7VTpwkpg1L62s7Mu/su6VpH0ItM45tYqo/Hl+ZLYEgFDRJ9db8JLGVhyld
kPlVb9zuCdRwlvs6+/lDy+Nh5xmTv/s6c5Z9VPIR0NeyALLyPbU6zuVQW8trnAL1BlLQZd1lcEe1
PmV2mJinTMkb9eCi97oXlNweE6mzYnsSgUJnZO32lnypTFDs+quJUvo3a4QDMbWYeLi/mbdWmHKC
RpWz4gEKXhdrMzEJ9hORDT2yl7MeztWLqg31oxAvQMcyFkBjRVJ7rGNhRSvFEpk9Qo5wXnyokFx/
6ZVaO8OSvvdO334xmStLArtfaeB6citCT3GeHKnglxfOwajt4qeuNOb73ozcozYr2t/2YDwM0mN9
yPjRaaTBQ31pFe3oDFvPU8b66GMmi2/3Xn/UZz7fYUhA0DvDMMQ793tznUx/UkplodQ3r2+cW4cM
7EotcCMZVT+anJiBTMQbBIKZZ2q6s5/a9ueHDwuxBfy3sOkY5k1Tt+hDSxcjchTJZI8XZez69zzE
D8uQUcZnFA6woyyzg7S5XplHX84pChUrsQJ+2070ZyNUm6f7a/nlJq6vNuxqaAbwQMrxijV+wXOT
Uo0UCNTz1mzHP7LYyEtIuyvRfi6A0CUvsp03+kVSdYMfMt7Yj4clNWF9sxoVWnIi8yI8tNos/7OW
TvObl4C9DdS4cUbf8EqRn0wj74QPrt+zYB1Miv4AsD/be7ZunS8r4SDIVjdT1esneIGIqjIdVtI2
BsJtCBeY/6KjjI5pmy3VLkv7hsuQmRIgdMmoBH/p6vuEfenFVhkHizXZ6qmH1Kx59tSocZ/ssNW0
yzDCnB0Mmtl7X2HO+z+cnVdv3Eb7tz8RAfZySm6RtCtZsh3ZzgnhxA57Hdb59O9F/Q9eL3chQg8Q
IAGSeHaGU+7yK2V0zy8sqMDIhOo+yrhlCSbZUprAmDHgLXwrnGWEQKIyftV7p1cCdzbC8jHpW717
6rJwTINWqJP6d2IXRXhvm001Ii2AyP/r2FXe8OGW0iL4R35E4VKjxb669K25lY0q1OyU1QV5dDcn
h9KL8idBGW3//i68DqR5NCEqUfAGSU1gc7mW+Jwg6ZK2+anzzAnWl8z3beuqYAjYPWElP2xdA2of
YgboP+o5EPdWZ8utvUwNdZmfhrBti520wtzddVhXfNb11FI34qk3Q4XLMwbbE9F4ANJ4EiMjfzm9
kIYjHQqGKzDB6Epf9o3Rf3cB6Tm7PqPQXfpoW3sOhBsTCTBfpMKKgtFS3foZy3ZQDqnWJz+N1ka8
lk69sA9ZGmnGOZ4a1GOwy/DKVy9J9WlXR47+Gx/asIBSbZVw7iNDifd2R632r1wnGTsohoSXMcWk
9k9WOXi/qTc1qa/ze7yT7GdVHHMUnIeNb3x1XtBVoOe1QBN5aOG9Xi4CJNMynasyPQ1TZ/qzo6S7
zMu3kILXgDqQXuxXyjILm5f+6+Uwou5kZphQ3lr8UfZzqyGcbJXWIW3Dwh+iWPcxu8EPqbQQ4KG7
eBSzTDbgMNdThdqLH/QbFIYSw+o3xKIqCW+B5iPGoN9rYyi+aHEsvrx/aK7uO8pqSEwtCEXyG+jE
lzPtPWQdEKtokQUN693sznWQFqF+tNR4q3NyY0IwM3nZQSouzqyr7KaqDIH1hd2e6lz/2VmZiYQL
HjHvz2f5Qy5OCfMh66QUDRN7KbBdzicr4tqNpGxPHIXM3NeSI7oLzcQydkojRutepXJg70dKHb9o
8WWzL4ShbL0iy7dZ/wq0TRgefhozXd16CGqJxrGR2y6aqnqykiE9TmkxHrFltADt9k50LCc3/52N
troBNLq6BclSF10+qAaAmmhEXC7ATA3VbDFmO4Vx/23IzP5T2ItXq3GNBzWN841baTlvq4kuHt+8
mGRhi9385WjomYamkiTdSala+y5UDWjndVqhqZ9URSiCeSwH8uXWlVv34fU8oXEufXa09MAQryWi
0M6zsDBCAKVoUei8H52M6Ta6Fh+GZqjzhzasmmbj9rn+rIy5tEOIiBcc3PqwFDi7dWk4nYQciFry
clTUx7LF4yrZCbVxxeMQdnP1qa7j7LWqhJwP7+/u69NKnEDGTtyGKBbFs8vlXhQ7tHGyFx0izfqW
5Z56b6oS2hXudhsP9/VpRUqdqxbtZaJU2ryXQ3Ez6nUUIgeU68n41ezT+dMMdGgjmbmxokuxA1Ao
lF8oa6sJ0cNSWjXnFrXnzFICRL7UzlccWCz7shrm9oR1lBO+tCSJg69SaS02btnrbUTgBZKYHQwR
EGGby2n2vWaKvIKxCpdUWQohmS2CKrKL5BECESKdLaShLQ7G9WdckgxSG0Rl0apYB5keyoHgbYU8
RdlQ7aJ+9HxPBRYI3+P1oxuG24ciOKwnrICunOsjOfWosGhQSBPLvkMUQuyNRouOWj2ZG9nv9VWA
VyatOzYoJ5Js+3IlwbmZZTY32snJrRCdrl4XkFlm/TOhYfLZ0IbyaVS0eONI3lhKziHSqlDwwVSs
0V8WGkiz7ACNeqNw7xD/CGd/Spr2Ja7QT3x/Ma83K2gllnOxa+WqW185ziKCljeWfpIFhXR8IrSY
ND9Gg/jQLO7iQRRnff/J1orxRzRW2lYH8cZcyUwWjvz/QRNXR9IJ9QzyrhqdzMXiy5zpxOMhNN2X
GEJunEvAvXyuy5v9rc6wmE2SGRNjXH5ObejmUkZTcYKCNJSfKmVIez8SViw13+5QYHuI2kGmu0jT
hLjnulSdQBexqfyVl0kafW16KKgnE/TA10EgSFgHoy1VtMxGs0zFrnNDmewdb9GqTbx0yF/t0Kbv
OuS+KElQY3bRK2llGyzBbiCnyHT83lSyA/oYxUPG4+4esqkRX0BBKEFmIxVcDNHfrhkPfpYg/IC1
t5NrSLijCOGbQ9MHVW7lnS+ytqiCYrSdnbDnX01mVY+0Mp3sWTMTzcB0akifys6Z7jwrN+9FZ4Xp
LqzVg6N4UuyxyUthmctOeEDwkMP17TakWqvWhpY2/PjWfW7zemiDwmuiMfYNELhuIBTPebAw74Sy
083nwtDHOej7Wfmv7Qbi9Ahy8s/FmzwMpkTznkq3OyQjqCSk4Bvf7bX8S9sZ5HeuHKQRODyofiSb
+GggM9kH5LOu7SNv9rMMNcPvdAR5Q3u09i4h4+TLulRn4Gg4b8yhIUE4WfUucSKOiYuSkR+G9hSM
uIL0QVfZB2PO0Y40S3Xn8owqASQ4oOZlik/tvz3/w09zbjDqFO2cmX7v6VkZGGkcp/us7UX/4KJj
NQYIKNa1P2TSc+5yvYNUbheh1R2TSBbtzsiQI9nj2hFpd1SZwu+mOsXtjo/Tc4LLvp/4qbGUhR8L
FCECYapKd99rUTkf1LmQYuP2ujpbQCzhBFECRXUQIuzqIZK9NdWYPcJMEG5M6wncwRc9Fanpj44q
vr5/kVy9rbynkKzAyJqo2XCXXJ4tL641fTR786RQtdxbaf8tL4stJfarSBhqDAQ/asi0YdAmWsWg
kT2nKt/E5T5O0G00KM1EgTSlYEoyd1/U2a3CwDWHlm9dK1n5rJS1Gm8EiFfv6/IrMFvlBwARu+Lx
V25lKDQv3dNkunS4I5Wen9eKR6tOcSv3cJl8f2mvvyMBLqqRGm5IVNaurEzGvkNCtke7TRMohDrR
lPwbl6FX7yi0Ny/vD3b9HQE5L1UA+s2L4MzqQlabrlFjKjinQS+zwIFetpvKagtPfTUKcPdF4XVx
aAHfvCY3Uku2oogL4ySqFMdLs4lEDJg/LL2Nb3W1doggkAnC5XUYkTzhclsaVT6EYVFZJwUzLjvI
zSx6HQaj/d1ZU7IBfr8xFnhmHrIFioXyxPLv/+icz1Y1xEPiGlj2iEYGCKIJ+35Oc13b4eS5qcXy
9ikunjMgUpQ60PYjmiVcWJ0GZVzqRkVPSTGqh56S4uCFvpoV/fjJC2MsT+e08D4DMUmSO73RqXlb
0i2GB6uwhm7X4llhP1YRMduDxBoy2Vj5q9iJX0e/D6OBJWtlYS5Xw22jrOXhh0dBMXiPU1P82Lbq
BLJPqSj4TE79WLSwtTaS5avDueT9bOAFjwTCZq2VNtE7i3Dwsk/zFDvHovXy8Xs0Nblz7OtwqPbk
8vKjPXUoFeRtFASBXV1v5iZLQpH2UcU9O2ThITMdTMWEdMeNe+AqVgNXQyeVnYU2BcSl1Yr2Zhm7
Q5jOp6LUwn0C995Px+GXV2feV8eYETOoQvMlKsetXuH1aV10Wykds7f5BW+lpT82tpFmGTzdWjkN
nWmfRDemDwBXP1x7pFIDbRY0McJCIPRW0VlvJW6rhSlIffxe2MdW9+r0TfgkvU0rnuu9iYEjltmQ
Ahb2zRoJ6hW96Eqn8UgEs/xz3zvuMS4799C4o9g5nRr+trMtXYrrjfnmbsGHo5e2aIZdnoe+65J6
pkMEgDk2nsiWcszRRs3Jd66YlfkYK23hfXTHUF2lKQ7WY0nu2TmXY5Y0K0rTGr2TpWn1t05Ozp2R
tEUA/AZvZjvK87smy7N/6rLTNoKPG3uGoWkDLTrziAiuNmvRjBRiB9M7hVmo7/GGNvZeNhn/yyh0
1Kj2saIQry8nCCErEaqwvFNB4dofldD0Bbo0G8t4fbFjp8drRa9pqYq7q17apA5dhgqzd5r0sAoQ
nHJ3bT22Z7uiRv7B55cvxgCkJ1RH+cfVLnHqyRukDaRXFKn2D7XF+rEsi/i/90e5ukkYBaVWrmZQ
qaCTlzjrjwPtxFXVSW/Z/9TA5U8HJ49PhhTl+DOfY1cEikP8ezDRFUHzUNGKn+8Pf2tvcM9yDJZI
iqvlcvi5rnq16iOPhzJMAlFgVqLKftp4gK6CRSbJlQK3gzGgIS+/4o9J5nMtR3RK3FOOPoa5s2NH
gJ3LZNz7fa56qZ/givWPUXeNpFcJ0xGUQDZuoWxu/ApQKSahG1V3lDhWR5AYHLIiadZJ9INr7fV+
Kj/1qpxVPzZH72yIPvb8PNWl3KEQHuvfzCLGivjDC75I89IspSSEt+aqz6IpFbdDL7yTNyfl3gxD
lMW8stsY5cYNx9VGlEXRC0rauk6thM5Y663LYXSH0sfD/EcVaomvGdUPbXY+/tDTgwP+zpW5tBnX
geqchHo6oyYKR25Qn6BzRHeAdLsno8VMzTHDLaLmjUtgKfUTqy7NZ8iNl9upzqKYslsangaM75Ai
gJyUjonnO60tNwp4byt1GdkBCiYwhhmC5yTw1suxoklFVQS3zrOYXCl2GW/mIneDH6ofZaXxMjlZ
mB9shG3/GyrkCD7ZXuwmviLQSs1jfRiC2EDXfzdoYz18q8pMNK+qzIi0YxRyC7+s3dnZqZEXWZ9q
lnf6pFU41R+l6Uw/Ceus4lgMZZ/uBsQ/1HNfdG61y+aQFt2Ep3i/621MJ+6KoUHH2hgFphD6wFn2
h6btnsZOicxAc2Sq+ZnXR+mz2ZcOuBirtZNjTTtjCjSYGN1uADPp7vIiNMz9KKby39xBw/8oo9YY
OKTmUAWeolnfB1ymS3/0OrPZqTBRQN4pVdrczYYtK7/x7KhHSX65nLVMTvPDWDrI8jo1kdnGHr++
Ock+ATAt+dFCUVjVVodW7YGiQ61yI/U8OoMe2CI3KPJoKK+n6M08L8CcR5rYW4buN2KWN+Ik9ybZ
BdCHyz1BsAtItOZ0Qbme92hvjCWtSTV77Puk32euIZ+1MHOjjXj6xl0NjoGmC7SZpWa22vbZiDjm
GHfKSW29pH1VcTRhE466UmxE0dcrC2SLi4O83loawquVhfo3xlo7ROfYDZvPRTOEyc4auzm/69rQ
zWJfp2fZ+VbpNs7L4EIW3CiF3pgpaS80JGTFaW+tqVi4TjqD00SwD/s+fa1m1dwb1WBvVCFvjQJj
c5EuXy6TNd9pymz8VjnKp3E2o30ST0lgmuLDTRW0N8jdqccQe9GFWEUsnteQsAhIjWJoy9HXnVze
obMzRYHSlFt2ctc7kyec+SByCoUMzN3lzsSB0RybqojOIpr684BN026Y2JN5YcT3FKCq77hrbTnK
Xq8jXDE0KWmbEyddyQK0cvLyanCjs0Y+GXhdGxGYNR9G4y78a2QUqWwtmj5rzG9Gh6EdYjs6J22k
3ZuFK/7y6G34sT5Sdn3/kb6xjERkNJMhmFOsWAs3UniOQBoZ0dnMZFDZ3b9oo+DPUnX3NlWsnats
HLjrB4250bQB/LlIl6w1+hI31+IwzOKzN7pq5Ed5kgd0Cc1XryGMfn9u16EBTxld48WaiYrFetdH
WaXIBvvbs9U5tFDk9B1FqV+hrQ4+LKwtZ6Q3OOnl+0nlC2s1YNTk5bQ2Lnfk5CCLVLehchrdRkuD
fkmbT7Y1RCqPRaKoP8Js4OZE4zvOggi4EpLRgMqq44AklOqLONfMo5ZZVrfv6Ln8QJ6YxkQ36hUq
TlXnKoFtzlX96/1FuvFBFhEnfi9dJ/Lf1VVro7buGKKxEZVHWZ4O+68U8NRDoucb8ff1VUvFCK4C
tzkaVRRnLpdn9ngeBy+zTx2QBUiQ9JU+EyRMYxArrvEJK4f+NBWN/dyYsfj3/UneOLfI+YKVQPL5
rXB1ObZrFpk9jQgNkPsmh7SzVZ+qn7ex324sJYIhbDhaPaBq1sAiSX9zaGBIn5LEsR+LWaVpAQN7
/A7dJPz28RmxihAXSWYWvOXljJop1wkKbIeK01zuo7IUD7Xhbt3ot9YNoQuEkBmCKsxqSzfpVDbl
FLunuqdXUwNCINwwt8KbG+eUkiyNeHzhFgW/1VyEAfZLoHSPw8z4t9LIl6lehBbJHXyjQUzz4yvH
PuRi4JolT1s9+XFap5aMBveEca9711epsa8VawvhcGsvIBICe4q+Pzorq1HqQS/QxmxoGljO9NdM
l8gl4fVHZCH+e38+1xgrEFYoQYFifuNUrF04vWKM7ErR3ZOJx0XtI/5T5jvP7bv70nL6aGe02fi9
GsgzfQL/tAKE1okkUG3ksfbv/5Zb+4Wfgbvfkv+Cyb3clWPlll3eS/cUK4pGthfNgWlX7t37o9xa
W959ujFUPz3kEy5HEW3swLexmfCQDr5ij90xD8ved+S4lX/d2ppAw8lhF7UBOv+XQ6WhMdW1QWMC
TGT7V+Gq3UkfzP4bwpa671a69/L+1G48x4ubKmmDSXTDmbscr9fn0crz2sNNpJPjQsFo7iqpgaSI
q+4LzdkiiPv6wwL8i1wDufOiQkCHZI2QS4RWadO0iKO4KfJGYa88jlVR7V27if6He2tpgtOqIKFB
e/hygiPMzDAOOX1yoF0aaZ0TCFlvOdDd2of0YADM4iOylD4vR2mSKB6tln2oTWJ8UMos3kPD34oG
b22ORdRuOXfwptatkAjd26guJm7Hgd0+lsnwnMRV+Tg5ankXRWX9+/3NcWvfkxcvohcedbq16Fut
Nx65Lwc9Jbi6myPN+jqrCCPasWkc3h/q7TusghmqRyAa33qATPFyBWMXCaVQqt7JsCaM4vg5+XPv
dYbmSzmaXVA4Tl88tW2lxb6rGOgk6k0jFT+qlPQZdT/jtRvsUnuYsyz/6llp/hqZ1vy9RoLlexlW
8zOslehHanapGlRC+UYpVD8UYQroQHhjfRzDxpruzK7Oi32NFzS6+1kunT1nQftu5m6n7oSbdjju
JAW1NS0rzA383xvpbb0EC9aHngdSjNyvl0vgRDA3+5B0Rs9j12v8PJ/U3k9bA8AvYhkWVSZallP0
09Vz2/g7xgbd3RmVZUKiTAA7nFQ0YUveMIAan8d8tJsAI7PoDl5GjflRW8r6EAqRhvel2on42cyV
/L/3P+P1jllYNNAUgWYR3q+1bVq4yo2gSXSuDTv5OiZm6LuZlGf8lrqNS/lGeIfyBMyupf6+iA9c
rpYeOyUoaC7lSS8kYAY90hCUHKe7tpqrzK+T0b3vp3nYa3oVfrxeYFBY5oIG00zJcc2+UtHHkjVV
7JNbwXTxUoQHCLA/HqcQn9C+ARxFGAvS7nKKWWZBTJpgmk/ZJKnBUWsGi6H3XbFLy6QmcO3zj7eS
iSEQyELiCTzqVdPIcYpWllMEk1FQXLJFmRzTqlH8qcbi7P3Ncn2dgdDmGgPoAGpbXZN3VLzZCxX3
5nNKswiw/yz2YDT7e7eajF2V5dPGAbu+pAG8AsxWGRXzwjUwKopC0xPzspz5NOxjyqo77Ny2QpIb
s6LXgAAdXWHqPOuPVmmzms1VnJ+tLJlx6DSPc06BbirCg+JOzkZweWs0YHSLACnXBtJEl1tkJE6u
PL0Cm6Fl/a5R2/SglxoC8Frzt11Y7eH9T/ZGl728o1CDhlICZXepFqwVLbOJZKtJxuJsGJ2eHilN
gKxSIPCJu9B0i/Sci6qqHyYT3oI/SegHu3G2PDOI1dT8iQez6+5HtRL53pYtyCKnndunER4G6OMs
Hf+pVKNqqZsWiUMltJiKf2YChXbnjr34adZUi1Ej6J2vlsbLtCumykv+igHFyGeCmLndwYnJ1L2e
Iee1r5So/9y3ttb4zTjrrV9M3E6B0UzyV8RGH3w5dO6zDWoVh0m9Gb72pgnf2SJ1S492BU94t7F8
fI3V6pGlkXUQqS9GrqtHblJiXZq4bZ/pYMSBZshhV1SF3L8/yq1LeAHmLt1l6gJrKTMNaEvdW015
jhTL+qork/sajmH1vTOTD7PS6RDQdOUv6nzEJMuR+6P7pHsTl1LTl2c10i0ffYN0b3XqluTLzQkR
EtBfpSdxJduXOL2XA9MszzMy+QekOpN9CaLwUPSbCcWtoSC4LiQEpHPIKi4npCh2gvpTW57jJJRH
BU8RBGKb7FhDwtj4TDeuI5LQpV+1YNOB01wOFZdeocSKUZ4Rae0Pre2GB5Mi8MaWuzmhP0ZZNUGp
N1dpVUzlWUHv/J9+BEIjBkc7Tvqcbtyvt4airrcAbKnuXLmliKQUKurfbAbRfcY3Ev++LoqDaRq2
DJpuLd2fYcYqqM+mbARiSJgRRXp2AoeQBLmneA/vn6Obo7Cv4V+S+l0RFSIjVhsFj/izgVG2T66p
BraSuMePj8IAgN9ogyFstIpjmmFI7UE3qnOe2+FewZ9o33blljvljW8Do4VpEKtQ/F93LSkZxElT
auW5oNXk0xAf7wq3/dyESv7hBgMSMoBWwS3S4SclWm1rjfpQ17sc1nIaEhqkWnQfZb278XFuT+j/
D7PaAmHsdq4l1PI82PkvLXX0O5KA0Ue7a8sh8tZI4CGoesHyNBCXvZwQWodVO/dKeU77xD1AUaq7
IDUi6xmIYepuvOc3BoMASZLHTccOX9ucAftK0ry167Pu5sMxSZBRqeom/1E3zpZE2BIarB4jOvaI
Wi2PEbtv2f5/3N2OiLzUa+LmvEhxoDY8aZ+6brZPzZxpgV4k1jl3W3MrgLgx6KLtvWij6pTZV/FK
VTVO5A5dc8YWWBkOnR2F/S4W3vDl/VN1DUjAR41KzQKffiuJXU4uJyvS29kuyTym50k0iG2qP7O6
gkqZPqSVkfjRPH/Bsvv1/XFv3BlLdWxBI6GVANnnclxXKPOUhqI6U7UqvjVznzzju1PuN0ZZLoXL
b0ccAX4GGbkFI7eGOiS2HPOYE31O5qTTP+ultKOgNrnoqS2WdXt01TDtX8baiM3H3gIe6HfmEHWB
x1sznfEwTuMnXdLEeOgKffIeyyEa2pdI75PqUYZIkflykrFAnb8fXoEDNv96XppGD5Upo+JkU6R1
jkaPhzz2oVZNGBPxyfdeAwATuB4UqJMKElsL1FGQFo29Gv4dj2Zh+6o7R7+dYcIrSauHqvkyOrV8
0a0iHw4yN5XPOaUqzGZFmvznNXU87Oww1b9rdTfGu9YZ7X4jj7w+cSwlGCQMjBYs5bqLoiDPS2c4
r85zDm3c6e0u6C24DVlmVhuH+3pzXA61OnFxLtsuMZPqHBtOtsfovNs30Hs/fMQYhaL2gubiFV5X
UpppQjDRa8jBw0g5aqlhBDXuMP/DKFS1ebngNONpaV9u9N7s4wSjt4ZLYpbO3WDEU42yxGynG4u2
/EHrrc61tzwqJKRkw5cDTWy10GrZ6mHWaEHrTmLXTCNu8KbS9ve4E0tt43Td2hHcwAtzl9IyTYLL
EYWbJ0NH0ns24879ZTlp82pUXaX6Fq2IjWV863deTQ+0KS47hIJXrE/HizND6doGvYDGwr7PykT9
Mrl1PB9In9rvvRb29Vd3RmmKipStlTvRmfN0tEI3+dYkRa368JDVcueWTepBELAl8sWyjX/k0C+8
wG14ewPIGbpBc9WzhiDrZD5+tc0hd/xu6Cz3EEt4BX7flbP3mYs7m48mcq16EPVRB6GYmtjsm25i
mccustver7hE+x0OzVIJolpzZh+rP73alRiQRa7vUqHo71VnktlOL+M0+/DTD4ES1iFCS2DeaENc
fh8WYXEsknyfJKn3FCmVfealmc9DtyWCcGPz0fVfgDAkuzTiVzF6BQfH7mqzObczHh+5GFCFFsZA
Z0qqR5lHHwfXo7iAtDzKW4vl71pSzIn0mN7h1JyttMz+kQiL9X4d1S2NayVRtrDIN+4jprYoQyPE
tHQQLxcyQTnIrhNGU1UpAohjaeDEobZR5rmOM5iTAzgWbOmCnVhVsTwKLW1GKH2eaNZ8ZpNWr1nf
jDtuqcwfjUg+trGX/37/hbxxhpc82wGo8VYcWb3DxigzLUkY1Mon3R/UvOcMuL/MYpS7/2EktiHx
DJsEuZbLRSy9Zgqr3m3OUTcDx0PHorE+JQUGSXsz4WnZ2Py3vhkBBt8LPXSK5asAinpVmqpo+Zyl
OoZ7AxOkT5ontwwib30zGlCLU/fCP1t3GrzUTEOrqNuz16jS+teCmjb6uUhwC01rt/LOWH2b7l4h
AtsCUVxHbgAMiZ/Y/ZCByMIv1zPTJI6zo9OeB30o/854n6fIV+AZKr4SVVrmx6XoEDZK00z6RuQo
rZ9kRmxvPDu3NhBEByIC2lOLKMHlz2h1rYoHkbdnS6vMQ92a1Us4ms0nSybt/fs76NYnpcFC6kd9
Y3ETuhyqSxCbxwamPTeZN4THyIp1+zCFKBDs3x/o1m2GUeOCTFhoxes+ZttriItbFl8V8uZDlCsd
uJBmaB48fZavNnDLDfDNjQHRQaM9u5z+paF/OTNbkRJyjGjOqTMA8jGSf7y4zHw3yhIwylugsxuf
jEuaSjJNdua3ridbYTQCueBdqBSjeYmzpt8nQrgvvTltBY03PtnyHtDsW0Q3QUheTqxOMeHSR64X
kIMAmzM196dyMD/+vRBH5PkBdUGQte6/FXmijfQVeX14xb9Q65B0gJJKf7LGyf4LWbYtevt1T4Xa
1/8fcN19lmAiUGyym3NXaTmxSPxS5fkXCZgbRPUj2K3/Gs/a6EDfWkpSGTIZug4E4avXvE9KltBx
mKRUtDaYZ+kVAdJK2sdLIFwmC9ANRBCVkPXNqRlhUnbkP+fWg5Ya1p3ih41WBuPcbNV5b1yfDAVG
EH4WfIq1uZSSzEobTkV77muDXrqrjvPZC7Pkvqjn7GFO9W5fqOEWBOTWqGSe1CqAz0ANW21KJ7Sc
MJ1icS5nJ7rrM6EdInPsDr1u9mdzEM2dPRZbEcvtQeng0PdD0XNd7hmLLPLMPGzPJR2O+7aRg6/3
obko27W7pOTdzavNztG16TXriq45gBpuTaokq0dCm40UiFklzoNsmvYQKll977LUL+iNg9y1K1Ei
QJGXu1Y1MjDVrp2dISThxZZY8M3fv1Zv3DuAJzRYHvATF5jm5WWQRnBHeLL5MaUNUKOZdh0g4yDC
MnYDVntjsdH0Q+wClhpc5/XbGA4yb0cE786jGPOfiaFGf2PFWD/A0k+fPUNpCUKq6Pj+9G4cUPpm
dFgRZ+bsrCVxzGYg0jCr7qyYMnuSZek8wCcvN0Z5y7MvEyHKCEjOLhUbVHvXc9O9ESNOk1W0m7rd
F5OWI47f2og14DyKF2sKaz2XuzxLugcalPOu6PJ5p+dlf+iKHrUwRFiLj31ZiOX4JywN5qWVTTlz
Ff4LaY922jn9SXWprBhhXd6n0otP1ig/yD5chgJ4Tra+OA3zt9VQSZ0AUG2T6YQspOLrnhb5/Nf2
4UPf8m2UhS1PCMA6I+t2uVVzbKwNZ2qmk2rkahBbansg9Jk3Iv41koFhFmE8WCtcRDQn16VFKApZ
1yaJPBmCKvA59+q4PY7t7HAX0iYA5a4JUd3VZmkUexu70p+JIuwBM5yhR6uCFt4vO09l+VIasYwL
v0s6+0cGn9fYG2bpnHFs1ap9Bkmj3YtIdT5oLbP8fmYAe4w+OJYl6xIK/VRXq2drPpWTTeUfLkbE
b+hBZRVGvrHx36x3/tj4y2CcaaB7PEvs/LUSrkcl1FS71DjVtgZfjApZi3zwjA4J+4A+v41unMjT
u5Sime7nGvXhA5ZgahNoelr1O1yErF+Cx6j7ayxqO/kUqdmQ7cymjJFNVSJ59OZ5cPxMU/rXTh+b
jLQrt1vdL7raNfYi6drsddCk0uxMq++0gxEjV8LYc1ptTHZ1VdLmUtHPwYJo0foCtb9qDtShTYkZ
e6rzMLhISfR953fO9ENIvd+InW6MtHRVkNujgkPLY/n3f1S3iw7qvVvo4kzpqOEFVv82m5ZWUaTs
3j9SDn/Q6vPBhV8qDtTc4BquniIbRm9a55l5MjzEXeDzpN1OKmoU5HpovQxGUvxbWe0HXV6WTYOk
9QKjNpgemeDl9MYejRSl1o0TGZhm+yboyKOE9Vf4ptgk5axegLfB6BBAtIfJQZF0WYI/1tIyhPCy
VJonJMMMbuVY7iBStxuNo1WywCiLxwYvAOeOTGg9Jfj6euMkjnmakca8N4c4+mLkpvtoJZq8w/53
3OCf3RoPQOdC5uOIsxkvZ5Xk3oTKB6IJSRLaPrCl6kGzk/Te6CPwBmW7Jdi3Cq7f5ufScMFBhJoV
hL7L8cLOExU6UdaJXxT/QOltPNS0q+4riIp+hTrPE/15eRAo1288Y+tw6f+Gxp7ljXYE9HL1AUWl
u5Bc8RBslKT1OZbxsQun3wKlrvsxiYtzq1nJriYlO2ahV+Jy6eH3MLPu75+Vq0O5SIUt/W6P5BP3
+dWu7Upo2C01ROjSuX2g8DAFIbyTnVJXWy3iVRnhbcqL0huiT4tY1zqpHoSnVrKJrFNLxOYXeaXu
kqIqd8VYqXd625/6noHnrsD9L66ijSrNjW9N+xPODlgZGABre80C3ktudTo+lJW0gybRhyNHiIW1
0g4hoDrew2NHdinr5417b43OXiZ+MfRqm/V1K2ylie1T2zTjvtNmJEcy1fpk6rVzkCDsg5DP/jCM
ZR+Ipo+OZvRBoNXbT+COXzS34D1fEXFN2L5Z7ab2KUkL+9BoWh/EotnU+lwei8ubl+YXZHVeE8QS
6PatDhQBfYXGqXpqNHtyDkMbUmToGmwQ90MSq5XvIPBZ+7pItE+maIZpN3R0zoLWc4oukDZGZxu5
7PVnh0BFTwQFcbJZfc1ozXWkP7vcUE8irk+Sp3V6MITzSPyMb7djPaXoZWzEWtd3M4UI9vmyzgAv
1s8PGOsZcU6TRSisfK+oseZjZDht3CDXp4krkgB1gVvSo1jXpWWWN7T2QuM099YY9HU/3AuwvLsy
D6NDBSAanXtZ/0SnioJ8PGwp1N2Y5PK+Lngmg7BynU83s6R0lRTmqdIqC80jLzk7ABo2js7NUWiE
c++QQrtrfGCpWUWbK6N5Iu5WH1j17GsaZc6GI9Ibrme1bWnQEQHxzlGiXlcWa9yEkdSrnZNaeflw
apJMi5BAa4C14clYi/JJV2phPSLc2EWPc2p7k2/GZfTblU4aPou67lVurtTMIOc5Ao2DOECDq/pd
zjiK3SnQCFXLL9rQ+RqDAZ4DhICT74nqonnXWFYDhlTJCtV5brRcjH4yU3gKUMpI/1WNeNDvTafv
ECxQKnv6oJAsFwP3PhcU6/eWHqzuJisGXjdFqXmaGrd8atA3h0vtZD/ef2WuIzJeMDo2NFJQ/OAg
Xt4LlFLNGtkB81RG4fSlyGT35f9xdl7NcSNpuv4rG32POfBmY2cvUChDsooiRUmUdIOQ1Gx47zLx
688D9ZxdFYrBOpqOaKOmyQLSfeY1kdtDlx8bY0vjedy1SjEGbw/6ytbH82HBl5JZcbyvBjX1yOn0
Ge/cWuvrg24XCmaGhnEgrjDxkfOSbeu56Sbum+yaBMQr65bOKBcqHTFqkuvbXc+rBFMeHP+wJhsD
lMOsIBuKa4Kxr4/CfYaAM8X99UGj9qxTsOjOnRhlvqUzZd7iv3atRP2Ts7baHRSTiG0puy9Ms1WG
kGgtlggxDLAUiUFcYRTwmJOGO5Nou11jp9mXOVONBzGpyZPH1H7jrouDse3Gb0hoy4e3Z/WVpbSk
ytTmKc5TV17ny02O9VunYFwJZPWWrsipy/ASciGRxkMo7j3FSHdvD3kZI1HPWlidsC6gNK0DlyiK
aguKNjpopRKe+sEzt8lkdofSFOqVU/1ySplN0iNmk4ooikvnGyUZrKghFlTuchAPti8Hp9aDwrFT
/Upof/lMTKcNHgZqExfkRbnODQXNsU65U1ohvhTk+pnvNK3+MZy8a7qilxtxWTpcFEvnikLSaiPS
o1NLb3YZK0xLZ6Pmo1n6ReZWTQAQKu581WyTboNojzQQ1E/13zSf4pCzwL6RCPJv0PvrIMCr5rmL
tDI6Yjft+jUV9UCI5vPvrhIGQauVJJpuGYXQ86mLk6LvTSQmj05X235hOv0H6KDzphxi+0oT57XJ
A3zxE5zI4b2mpWgac1bhXXCsqkI/tFg97Jq+sG6rONKubLdXh8LNl+gJIwfSwPOnMiAwkhL10N2H
8rFNzPpAKfnj7OTNlULq5cpHrgZk9OIaAjBpfUXUXp/GUedFx75TlVOvjsU3LTbL4O1Jujw9uOuA
n6F19FOkZzVJQ5iIDD3R4ugU7mIzO5Sf275rvtee1d2LLuofGhQCr0zX5aMttyzH1SJJhcLYqt1e
SFzCMjsBruiCZYIxxH/CsnO+v/1srwwD5ZLtRYTPQ647YAKeAzd3X2M619HXyM3kfuBK3v/+KKAF
uQ/YR8T5yxv+pfIQE+KkYQM6JsyHflMDxdzkhXaNRHGx7AieCYrAsS9q6MA2z0dBQ3Yh9CjdUc/G
cJPb3J2RlmcIc/wucvmnCQTo6KX4tXD314cDOLi2zgDk3fVj3z8Zs1V/HWvjN4EdP0chXDeJ1VkB
FzRqct9RkvGjwhYl01M5oww7J3Z/JZK9WAKAR0Bm4aOBwhVhwfJaf5mcjoCGcwitll5oVTDWcRR4
81UFpMvJIZGm7sRf9LbAq56PUiKI4skGqhWyUYa2TWY723uFZ0yBXuMW8vZ6e20wOmf0chACXCDM
54PZJp4KnRF6d8k0x/ZN6eqCSmpZyNDXYeZeOcQvKlCL0+ZyS1AU4r5Y37+1MteVBMxwZ5mN7dt5
l/mVFW8VUXyOZXlNWPG10TDcI4Niz9JtXe0lMSpIbkdzeAeSRf8qaoGZZ1YrNz2ZXeRbkfWb7WtW
4cKtp7ZN/YOWxjrRUYdB9RQgnEcDRFPQ5G2/HaxSdugx93W5J578TTm+ZcTFvwugFiwEqumrikCS
R1Y/4bON3+ZovaD6oTy01IGf3l4kl+t+2VPwljlnIUP9rLb9su5z2LYarajmiKKT/sGrw+YZelFz
+HdGITTjpFjoFKtnKSEhoXkFxMCDbb/FlZoCXTNd00y7uKKoDzM5S/1kEdxcV+SwB8MLwe6Ho1fO
zrtMTZrtiI/BrZFi9JTZk9zmtfabAEumiSyQ5jjRC4oSMB/Od1lutpaCTvRwRKyu2GlVlgZqOyAY
DXMgePstLtHeWTqxGmp1tA8WLa+WnvBRL9z5ybBTM5Dxgv7WjCRIcpE9eDLObzIlm7Zvj3yZybDJ
lp4OKSG5GTXI86dE6s9Cu1sfjmLs4pssBl1n2nkVDG6Gu0+I9vfYzX7Vhc6+6ZQRwXP4QB18XzCT
fu52xZUPdHm2ETDSzaLbpEFnWMtk8hLquRXDdNRc3FTAbirvnMQttwIJ6yvx/iurCpwfEOSln7t0
xs8fHRHVxujNWBzHLs33cCVtP+/HyddEm+NzVcnt2MTGlQ3z6qC4ty9MdQzc19QCegtTriC6c8Qc
s7yNgIntstocjxT6mwcH6fLvqZte68NcFMZ0YA/IIXNnUPe7AAKRyERFW2Xj0Y7VIn2XNqXlI1r2
Ei4mXzOa55scPW9/ADCk7UfLuSry+sqsElwuzg3IbC119fNXbVXJ2NV9NKE7Fw474cgkaMaILGeI
xM2VFb3sy9Vmoqi5qFE5CyV5TSIaPWoLQhoTxlNRV/pl1DqWHw1J/qhli7qNkYrwW8lTzv6g6bES
5L2JnP88NlSYwjaNrCu7+7WHXzoKzAFcI9p95w9fDzS5kRzBha/A/s+xRm/TT8reU4t2f+XZl7B5
/ewsZQQ9iar592o324uRiT0k4hg2tbDokNSPaf5Fz10Lsm2dis8OLxy+RILZsD9iXOJb2HldaVlp
rz2wgQ4i4Qn2I4hinz+wCse2KkY2lj52YOgyzxu2tR17J0svrGMSaV9rQ0dpKqlE8jnNmptYdT/Y
kRlnfuZ2O08vzE0doXKwTxp0Da9ET69sBhgvTAPiXuyFdVI6SPj4VqYKLsZBt24tysTWpqEe7vi5
JWfdT6z2g96EehyYyBQlPvX5SF5pvbz2IbgzCXAWAQLqNuevKMGIzxuVXhy5hVoR2C5yjoXdhDda
SivG9bJh00TqX63T5l8nt0cz9e2VchlmEQ2bNDI58TmJ1ikLAstto+YcQ8lQ08XMxb2OEeemIFo9
NHVz5Wlfud9YB6wFkj0aa2sz+qLG7MFJU3lsi7i7UZuwJndpoGb4pozuXbWofYThu2NN7HctbVoL
kC33OCoPcBYxQaTouYYLhkkah21cyiN10WLXoVdAV8XFxiVV6gclRADT6C0sNJrGbFwEEtrqyVM7
nEBSb+j0oMLB8GjMU7eP8mHa6q39razmamOU9bWIY9kXq937N5aHSOcnU/58UbjK1Ok4foDCY252
A5Iafp+a5pVD4pWlt0gOM/vsTxrzq7jGqEetruJEHjG6i+8VXQeoUUYa1gKzuR2mTKKzZjXvxyFr
v+dOMjy/vfJ+2ppfPCXSehaOOlCa1uFv4SCPXnPnAB4ZxH6e3Girq7GCcASavG0VDk9G5GUfIo7U
jWsBzXMjpfbjPDF3iVCcwJGO4cvI0jZp1omtS1H1yuZ45Y6GLA6QQEetETXF1YHdJcjlY/sjj/h/
znflJOcn4aHR48dG29KK1MPuc55rVxLVNbbs50LlTFp0lYDYUIY8n/626ct+HKU8TopXb6yhzfwx
nsQ7Pud71i7mj3VVbp0q9ALTWfyua3X80NSWuB2pM4I4d65pX7yyb+EJYucOnk4F0beKS7spU2SY
xPORZgUtYXUayQA9ZUC6oU9Ftm9ap9sZOQ2SyVWyj28vlNdmgYIKfR2bRXJBeaNEOrQ6uizHTtXG
F2kgSu0YxPsdQFy/zr34lOeZ9+9MArUwVDEQrIZSsNod6KzlBj5g8ug6g3qUrsZWH7pGVfdZqaso
KFvcHr4eJypOcLmIPypwOMubDAU9C9H/rO18ki73U4V5/Oe3X8grZzaREyIafDhQcfpqNtDMCx0E
KuQRLCuiHWkKZd3XYoc+x9xGJ2GIvrtyV752ItFZIGQDE2HQxD5fkji7qqViYSg0d3hpKCK338/D
XFypc14iPziigfsvh/PSnloH/X3Cs5VhI4+VTgU+CF3X22oyIhZXpqpLbzyn0R/Lpjb/ssEM/KUg
dBbtWqhG4D8GXbvmiPLqTgQsa3NTQcxF1eb8sYVloo+stPOxNVJbbJNatU2/ntBU3XSoLu3UjBl2
cYD84ZlF2iPxoKtfJ0cUJ3toIyQBsTb5PiVOK6+9qVdCK+J4iFDkR/xzXWfqvclQwrifj+FkmJ8q
9CVUYFXWvB1LkzjC0mRx9AYPnRL0n75nZr2fUeG6SbyIktcAd/F5RkrARwXM8TsEBa6kVD/7FueH
OwQqNGUweUGlnfjm/M21qsg9rSzUo06ddbgdvFB5Gqn/RQezManl0KPP7kvOUc1PFC95skRZ/lnl
inVqbIxk215OH/Bh9sR2oSjz/V0Pcb7VzDtHQWEUiMwQDleik8tFfv6Zl6//UilB5d+22yrmM0sU
X7rcMzaIIHo3b+/ey5ljFIdwi77rK/1P2UULjjRUjwY4i/SYcT1OW7esjfydOtdGunl7uMvEnssd
IYAFqQucEQ2o86eCoeelkcMaVmYHLKXRt0bNtZngOTO72a7v29PYd9OD4siKYIiK4oJDV6anHF2Z
CgcxgYb4259pGfJscRBDk5NQY4PGx6myWhzCzOc01I35CBhkqvyxLPPtBBIGWzOKCneKU43OpjXK
TA2AiSTDB82M629vf4bL5GT5ELSfuVAWqNm6eNoKmxMbTYZjVaNH6k8pnl1+ZBS7LLYEpU1TGY+K
pefkaK7YZIhZ3SBs5W6dmBJo2ivURxSZfxQyqYNYoJD+9ue7WIx8PDxzINqic+jSpVtNW4q+Zzj2
6jFn3xa+Eae55SP2Yojg7YEu7vZloJ+iZNAPqViv1oerKtmcIKh7rKY8J9AofkRCPCut8tJYVQCw
eWer5e7tMS9hXzSxGJa6GvBB4vHVFWaHOXbScKGPUgOmvukHZfhoVW0IUmQMGww6xdC+I+ZVCkBv
qZH6c2HYhS/hXqpXnv/y0uGzmLxnjlI6vmA9zt+0NOKSJo1Uj63Ze807JSaAutW4Re+btIy8XUHe
lwaDbYpwC4astlD9B99DKDiAO0QX2Hx+++28MvVExOQqNPyWPs8q/ouqQa9himjHzuibu9BTh8fU
kt617HzZZatdSOGJ+JvVxVJbq0BqQzeIijj0KKfJ/tPuS+D1camMdVBmkVVslFg2ya2Kt4EWNGTl
4WbGGeNr3HvS88UgaXD4aanXmHZ0UJWusRl+cnHOPh9lV+o3kCvJglgkq3mhBqYQBYzZKS203NrW
kyaVBx2trdDE1nHCh1zTRyEfSv4fooJeiiHbLnQIRe8qsMXZVnUU2WxzoP2Q8LNMbQ9NjOfj89BE
UgRFXeTTp8RIzWmnW5OiPOWhOzYvrqzm7uSFiWP1fqonTfWjMVJaRT6yNJbVBRFeRMUMjW4yyiAq
O5zubTln4rsNviK6b/C6GI5lnxXKlWPz8ijnxqd0RCjMtYoMymphJLUt9EZEycnNpA6EEMmfP83M
Nr6IOZ3AZ456o4GotjwQz6aSGp9lKmG4t0aUFoHea3HxBDWmMa4cVctEnE/UUmIDPbk0vVhOq6MK
RmWYtkmOl5gTT+86q++/0mVgL2u2MnnvYkeoBvY12BEe3t4oF0cX9S3EWUiYgFaC1FitEFVSW4pK
PT4NMTzmQzPVkbvPkWHDUsxscpCMXn+CQhU1OMijpXplPi72KYVUwNj8TU8CEufqGsunisDJtuNT
k3tT42M0On7QneoaN+Dy9bL6CYe5xBf99DXS3Km4ZoSllqcSkXJ3Ywze1D6qGdKtP6Qbl3+FZCrf
cJvCjuHt13sRqXBF0wqA3cPpAIpwef5f4qFF2EevEiRWapG4N63iKfsKu+G9aVXKlaDo8lUu0QCV
foij4MLWqkXeOBUuTZbqJBtbHnQcUPcx+uDB2w90OYq1aN0vw1DwohN8/kBKnOtVM3TVSW1zCz6R
cILKaOsrse9FegarcXkGZDLYFhd1pn6cQy/T++o0mF61R0Vx2E9uaX5wxtHb6ppC2P32Y12EUwuN
kkKOBnobRO8aQ6R7bjXkxtCciPV1PEXJUjEwM8BU7qSV2OE7AtGkeh9BOxRbNIyc6WvntXF7jUh1
uV6AqUCJJU+Cig729vz1jrNnNEjs1Scqu9VBbXQZ7mBU15o/ONpVmsArr3npnCyyGtALMQI7H83S
y4kybdycFJbUtmyL9lC60juMkaGnvgbSVLuyfF55voXbTMWM4iUwnNXySbPKlEBdm1MkUhvPnBRg
vJc63WfLUcRfb8/pK0uVeGSBf4GKASi5GmtwhZpIVW1OWmI0/cY0Ikw/VX2gUv/2QK+9RjrDwNKX
LvtFdSXVMEgEe9TglJqoGwMbsiOlqeZeH3o6A9kk5JUBX32LSKn+rQdBAfJ83tRudN1ETs2pmkjY
wRart2hXzre2S6j59rO9OhTIM3M5GAmiV/eDg2/9MFtNc5pCzy42s1SNOmgtL/Ju4t6ZPr89GkVz
PvrZRQg+kTDSXSB9C5N6tQEgEuZTiS3SCUFkXI+9TWNo1Tt0cIsjxvZVYCD0/OzaylFRp28pJPpt
MXvlTjaU9SVR5sads/FeDAAdfNxJx+/m3Ngvkyw3UmTOJo5y7SaGsuWXRjN1GwwxSAz0JMMkrdJ8
Y8jjfVPkaIL2pZc8x5o8Nr3h3HuDrZHkK4pflYtPb+blJ0ra4k50pvuuTeJ2S7Q74pI0Hse6p6ur
hLk8yWxotmpsu+hbOSj+zTJ+TqTWVHTOumEbRTE2OcMQ8KvGnT4oX4ouvbfDUhxqFYm2KQmH3E8a
p4h9J+raE0ByLQpSwy3el4bV3iF6kt1lIlT3pdVKTgo19JHMfFeGbr7lU4mTiyn1rh4yWQ/xDc1L
ET2nVPGfkAEU37WmCLOgll527BYln00dT51970DLT947Icib29qeeVkeqtneRwvPmDQAD8j0LN25
D1M5aqOfV7leHzzpVN9bMcWx36o1/lkVJpfZThY2JWo/LvScGZlLIjvet1k2J2je2uzdJpHilNgS
Nc4P15zS5OCKcVFX6ItxauNTz9UsP9gqVPcDZitm+AzJL+nszZCiLGFt1EHrp4PlZPVfo7CA6rqx
iM0dKmai2vfaomimJlmc7GbQ/cRucJHIiNla7TZUcA4IDNlNyQ6tsWbewpQVdwoUoW/60NaYdVaE
e+Pc2tEu1iZdbHqnRyN56qXQAzVV3WpjtcB0fQ/NZjxV1KlT0U0e8+bQ511c3gkPb6eD1Se6CMgQ
ivLDBFuw39M/HtEuDHMq4ahV2AQIuF6oRxBclrbPy7TAC6xOax2ahatE3XOfp63ywQiz6a/ebA3r
Y8lx1BUbk45bttEqtfN2sZc54x7IPZH1qOcQS6Xhdg3FNu7YHc4FY7nVpqxCiGwa3C+6WaDBAFJp
yPy2tmvchqiAZdvRarz3ddmo2SZpZVhgvxYmlW960ZTv6ymrh48mROz5SxJ3Mnnf5EP1dcRMSB6a
JpFpUNZdZ/tOZdXFY9g5BbScJHUgqNhxSzHNlCkJgIWWS9T6aTak+garcD0mI+zy/KtRx2Xj0xsY
jcEfJzoKSJqnwxMCSq55O2RR/mkSeQScF4JX91CD2jNygBSa3jPMopxldIWEEovqXHgbdZiKnayu
duxlB4Vuf9tbuKSeZrOiItr1Dp5ESWJP0w7NYZnfh2kYDx8Vt1L/Ikxv4yC2yNrYQPjTbV2tkRlm
F+rYPgpDtv1T5/V1v6hr5up0woKnMXy8h8zRL8hm5lunStV6M1cWhW+7cRclLezSvS70UfQZsxt3
FiwkF6Ubu6aiOBuUn/vCVu4y1L/cx2oSRiwhMES5ExCQjdWfJrAV72Oc9nUcNLNd2xulV6VKKX0Y
0OQTzgSDGQvqvcwsd/oz1Ioqv1dSBsUhRI+a3TRhT6+bocsFD082pUWcxmn6KQIYXezM1BxHH9t7
3IVCJBWeYxk1rW85STy8w35Ylr4qs2m4QyCuzPYKsbYSkCFYEs70YDqPtkQ4bYO6o+n4qtObzVYy
b73vzW2b3pqZUwxBrhd1tdxaGYG3lVfRNrfNcd7Lps+LY4gCmeeHqaE3N0Nr6dNJJjoKDoNV4Oak
oV4F1aVM2xAG5VLJSOZa1R8sm0WxScIiwvXZxHFtr6qyLm6ouONENsyUHnwbHvUnNAGpONhKDK1b
yVVzeMD8yFDhp0+6t/E6ryuOCB4YyvtK1ZP2kQ/SKZ+nEfb6ydFCEW9LFrh9cOrcmANqKb0eMNWu
4c9tNj9bEcJ7FdMbmzGnBaXvjdOZ0to4yJ5P7IEw1K0NVsadFRSFhn41i34ats6USndfS9HngaI2
dfIQ2ppScoimg/Rd0OzTvjGhm/ktSWjvl303Nw9SM2FHaQLZP79sOs66jl9WHeQiOnhTaqlV3DF3
Ij/MbUEFePLq4lMkCGXZVA2LNavb9tOQpl4RVGrZWD5I+u5rg1jQ58h1QnXr9KghoYwI8f6upiGD
Q2Gkc+YnAqAf8nJ1XOxjCQ3DJwfqoJxXJRwlJR9teYN8XDyyuasKk4aqSlS/B4X5RW1as9s0FnTJ
g9oJYQYTx6T6vgpr+hWZqGTsJ/nileyWyGH6okjyeSuk3VqPmdvL9KbLhh6m0jAqhqC3KhWU68w4
HeKN3Y9e9j01B7M71YqHJxeHVtj4qOu5/c4yKuNYtVAjZj+Vpax9V5QDoqsinJVdVxfm/F1L3aze
2SJ0voyVVXUBHmIUe3W1GYTf9GZYIk2Fj+wenYhY97VGLaGqSLxt/U4X5vu5nMtiZ/EJn2bY/d2X
etYQM4BcBYllw9GRVzsV/s5zos5FxQk0z+VD1OPyQZUOEk9Al7KL9qDDMoAbUyLrbcpbWHZQFklf
EXXrbTBNos0vx158aUHKiF3lIHKyGSttxiKznDz9CaLCUDyOqHrVLRjTIsk2ZZUMShDBjnaPENSN
z/NkmajWN468L5D6BKCZG8b4CW8T0d3285gNn3tbxqY/R4PS3QCJcko/0QTojta14m4LijfL98gi
pUkw1w0cD9qPw3wT5t2cfJal6rS7jtZqskGFaphPkzkO0051u9YNJjPy5L1l1N5Hx0zL9hDWmt49
CSqY9kavrbA9tM5i6lxXITIuQFnd8RHTlTTfZYo7K3dcJs1n1KCxofeqLME3lCLJD8pIaRx0vGza
2RZaiocsmpvqXk+d0vlC+keIYPSOMW3tsVaGE4Z3ermPXPzoNnOH78FWWFWecSQZVXQCxVDgJ8Hu
dA7wINV8U4nI1HcoshEK0u0Y5+1MpLJ0l+lpbdyitmK/E4Y5781aj/J3utGjXDmW0djdeF0rtVtv
jh1smkoN5Llk6dNVkE3W7WLVKu1A1bJ63Of9TPjSpHr0Sbgsi1tWP5A6NaaytsVNLZd3uOqN7U5o
UEH9Iavi7H1oGMmpLxyt3tjhmHJshIbMcfTUhoqXMzUhNOil78atZ8SBXlQhT+s65cOUoPG6S8xZ
L/amRhC2iwavGm7rhuh2m0dxozzha2a4gdl1sZL5iFGMBHpYs3jhvJn0OJffIq9LvcTvcwVPJmXM
qmaT5g06GnDAq2antDUt1dbFPXXj9E00BUILFeWTOYfR9yjtdf1JiZv2WQs1tPwD1ZKiO9jQNnD5
jpNK3iZTon1uFRPcVzhQrfO9zg7FjiC8lu+8wsQgpi3L9n2vV553E2F+V/oEeF29BZ5vlzvEUWOU
4wwr97i46uGTRd3vVktDO72Bmt/D1+ONZHuRs/IREJzaKchLq/ihTWppBSLthXmohln5qBKAOT5L
1xLBMGtuuRF2aignRahFsjOaqr+tjDQPd7mqGBIjiNgq4dorZY/DS8sxkM8mNkuRpYpiG3Mce7fI
o9Sc9mExlDc26773Z60VSN4YWfGg6NJ2CcAIf0+ToTVGkJPtSd/Opsjin5WwQZb2tFhkF3vObUSl
3vQVJdef8AIw0oNZZ6XjK5LT566epe35Zo1CI9uEQHjPTA1hQFln1O6qIjTlXT93WEMJ10BdIrQa
wTpz5oQlg/YhJ1EnmuLW1p26uiHg6KtNivUyzhdhP71ks+5Me20242gX0lSffVv0drvLmiIxthP6
v/EjeyEd980Q0wDKcDhyScaKuTqWWiTyfbGo2PhYVKI0tUGPdHw0Ei1Lv4coTQ2B1ilpLDZF3TQP
VZQ1X2WcmmgE2klYNxwERu/eVcBiI58iqoLVL7lkGu7g0y3JYdXNasw9LsfkPlO9gfbzRG/0Vuok
XXtqIV74ziOgMnaeUL0oyMp47oQPdCxsTyIxKmIvcCTpVpUQrw99hZsgKA5ECY3A0pM5Po1V1zRB
WvTOvLFTUJMb/nfR3S+WacaeEA4CMDGjm9xCMsCO1dZ7OrepM5tPZtZM5clOp0Zs9ZQQ5TNk98aU
9AYU23tJ6aT1JyOJLcjA05AnAKrUIoIDDs5SEa0PgqIe6D4WXuf6CFuM2Q+QgXPz+DNH/z8/xH9G
L9XD38l499//xZ9/VLVscbLqV3/873f1S/nUty8v/elb/V/Lj/7Pt57/4H+fkh9t1VV/9evvOvsh
fv+/xg++9d/O/rAtuR7l4/DSyvcv3ZD3Pwfgky7f+f/7xf94+flbPsj65Z9//KiGsl9+W5RU5R//
+tLNn//8AwjjL+WK5ff/64v33wp+7tNL+TIPL4sr5d+/7n9+5uVb1//zD8Xy/gHWyDaIeik6gfGh
IjW9/PySY/wDH0CKXpRoF7XXBcdZVm0f//MPzfoHoraMjfm2CojMpETfVcPyJfUfP+E6HmgOfmhx
UHX++H+PfzZR/ztx/1EOxUOFrl33zz/OC2KQBikpLu4gCxSL5vG696Gi+63M2F0HVfVJU7+38d8r
42xh/Pr7z3sJF79/XezuudIzV05hoNiHxibC+Rpl+JWVfs+6rNRPv7z8fz3dr6OtNKf+Hg6+MKxZ
KgUga/TzKhi40yGPsjRcQo9TMh2HzsDiYPJH8y8qJtvJyL7Oi86UsS3H9+b4bFLqGc1bZf4ms4+T
+BANHyIjudYSPIcN/+tTkY3Cl3aRT1tDYue4JdEb4zCAZ+j31rNDbJxpd0I+uV7kt30YlO6ddo2Z
dV6mY1QIZnS1IAJqy0pa4++log+RMjRzUDVRFzhaMrdkDdOidzLOP95+8euxQO9bpoaHE0gy6EVr
ra92nPq26nEii2dnPHWTNL6N5qS/b9OkePg3hlqEPamr6iBOV431CgFR1RtTvNSbfn7CVBNKhVT6
HOrUXHx8e6z17lgei6ojLxLVicsWHE0nLGZIDgITzOY7r7PCLZ3+/Mr6eG0U+hoW+qiUueh7nS/a
sW1FTCfOCTwC4n04cf+WzuwFbz/LChyAjC0PA/ABzYVFDQpFtvNhaisxMocGZ6B3wt7FNNmeUfyO
jA2GneFtUrQ6CkRhz/WYuVYAhsL7kZaWck3K/dWnhSbhgpCBNLGGMDkDiPiskk6QKrMdxN6o+1M3
95u3n/ZiFFjf9Ew4VentohG5qlF3Vtw6ZTgYwdC1yT5zwZ1XUx3vf3cUk0YehFGAQCDyf3aWf2nl
RdTPppgcIxAgGJGUKXWfAkR0ZeYuNteCooD2Sp8SuVmYNOcTZ3d2l1qjLYJy0rzbuNG8zdATraMY
cq03+RPk+L+19kXr+Hys1e7yvNwrNCSZAtmmoGOy99SAN03XH4YhvKEps82V4rlye78BSxTN9YF1
tlUae6chr6vZ08HJxdYS8zca7QHQ/F1qjMKHU/FRpL97ECwflXYROom0quBBnL8WVQtBkup8VKPE
XrZ3jc+GC845SdtrFO7LxcRIxMd0pQFPXJj3Zr1b5NQJRBAahX0CWqYCYTKcK0v2vM3x96tnsXIR
8ywe7MXz5yHPSFoBii9I3NHZ2mky7fJp1O9JXyn8urF18/biXY+HsgaRBdg1OFoADNYdozE2zBgV
Phmg+uJDkDi0kbkDsnGLPcvu7aHWL3Ch2C+yJAs/CvWAtYaxklr0Lrp+CrSxUHzNndunNirVK50i
85Vh8E9geYIwRkBgHWxEtRFqtTPLAOO5G7epJ2BP2mdXUNeMKZ6XrbZRstu4/mho0170JMkUGopm
E9eh7lNA8BHcsLyGIsgOQT+wv3corR4QXgwK5aRX9kbD1cz1FDo131C092X3vZ++aNoXYZEU1Tc4
X+xn9U99Sn1VeSYl9zO7p44Hzi35s+rrr9wdO6vNrpn4vPLcNlIhJm1q1PlQHFutnNT08jnkcYtq
9r6LLDK/VkW+/e05JJqAzMtJtHA9VoMgtTuQkMspMGWhorM1Pjp5JX4LK8ouXqBZ4DLgk8PnurBZ
ErZsO8XspsDChwJmslvCGXTTf+NReF/aEkQj6LrGKNreZIXYNk1BlnfG0XJMDKPl4F7ZX+cAk7+f
BQgxm8vVEehYwyKMiYHjZqSokWUA+qfce/KMtD+JZh72VZQYm4ye0RXhh2UWfj2/lxeIFwvwT8im
i1Dj+VIII4r7Rc5SGDu3unXa9ltT6kaymWFFqj7Y/synAZYFeThca3m/sgoZmngTXjTR4Bo/bxmF
UhYZjPXMMrKgb5UwkJOtH35/GXKWmIsyKzj1tbMmbvNUSVtlDDLchnYpBJZbjfvmCthkxaL5e/LA
iIIkpueMi9TqPSp5NZLDFlOQIrjkl3kNh03q0cM4Sfc2C6Xrx5mA7mSXOt+CJEEHkv6LR1ndpEPF
cpocP82LD/WEnpepXcOpL3nMeppplBOZEpsuxhrn04xFk8gwIhsDzegiGoJ9W363hFbTdqaw64dZ
+N62x/IwkyRRbdOi7rETOIFuVDvXs40y6+VvZgAsPIDpuNcQYi7A9NVt3JqpXbsafWtnGsxDIY2l
GubEO0hd17bv8u5XD4/ePrG/iS8DOfUqyYs1b6IG1A/BQBu03rhVJR5Tky7TQa3CbrxyWCwf/Hw0
ziHIUTC4ydTR7Dx/1VbtRrVGkToYE1fz9fD/Undmu3Fj25b9lfMDPMW+eWUToYhQG5JlSS+EZEns
e3KzKdS/16Dz1IUVMiz4AvVwkYnsnBaDDHJz7bXmHFOdoADP2ZkwUdiisk3OGbGfxZN6hEzyFdXr
06kqMl15kHvoqiBinWoASYJs7UFO6WIV5RJ5lp7zFmotkTNsiPP2K4fcaUnAq1lByIU6hi0CB10f
8V/qWVmhxZ3Pcu3PaXNFMsRDrTGgCq35KUf99IVi5dNShY4L8CpiZf5KPNtJiS5JRTm1tpX5YWr1
a/dMXJTDMuzMvhPHzkrWWFTGy2Ea2V+UI59W5p9HXusfLi8L5smRc8kZRAuK0zdnizmOVJ+3Qx15
EDmfmCCclVX5FYj009rIESlVwfEgzucmOrmwidZNNHJMlsWmlb16jhAzLFXu/3ltPPn6YOOwHlAC
8Ahq/KGe3KoFs42cJmPtV4z5tPMCQll3NAtz0rwpooLeEvmW1V+8cU5uUQ66av0Ra3JEG4TyyYNf
GpgN7b4tfKuuux9J3mfbgjdcxXQ21uib/a+T7tWv/Z2Ty7geC1DK2izjzYaN7+RYgvI71DKlIDYo
UZjD1uEdndT6i0L8d0dh6gNkf7XvsvX/+BSEy9wbdTcWjPW1bLsocfrcalr8t9eN+wF7NNWFBUAJ
tNbHo5C4BNKDGayPQ7qwN4XGaF1lQL06U5vuixbDz6/+l1WM7T7iTLSmqKKQ4rP9/ng0fNdD3gj0
ygmSY3tnQc0xN2WkOYlnt0au38hzYjhoEcBsmlf12JaPS23D3WsMHN1BrpQMw9QE4OYTfMz2RUL8
kL7ZpdReVDnjxSAuydBDsZGoeupPoW12B7Gone1HaeZ80VT89AVxMkDV6JfAPODtd3LpmtFJoOZw
MtqSOl6Vy5i70yr8otL49DRhjeRVxnOJvXmlr3y8ZGiUGkGER+47TsPMudAZMPsjGxjb68mEfVJ4
+xh/V/+u0RnKmgmNRwFs+acz6yViMRejRFZu2CAGU4dUtWT6ivdyYsDDgcZhyP6hRuP82NuePEeZ
Mg6hcKLCJwWbSYsdR5ejnWarAmDZK6Nd3zb5QvRbnESgqBE49DYjD0Vppq3VdNHZ4szK9798tNeP
hG+CP1WWZPtE5FfYBFMXaVz4Tk4RlaTGuEml9itc8Oc7h6NQNeJ7XV+qp1yACVtRUTQcJW2N5NaO
4/h6TKWvEAi/OwrLx7qNh3NP2fDxzpE6Wyq1Vs/9OlGXAxP2YasmSvnfuFeoCEizoQ5UaYZ8PEoW
V4ZE3nlOlS3SjT2Nqo9i9itd6W/PhTOhxcKBPqmPF0nMDVVkzjOt5O+VJo+ELTSgJP789Z+8kn/e
kTbXim+Gzgfby48nw3uzk/r1METHSzdSijCwTJbGV/q439KRynZWkn21l/j06uKe47VFu4DyjlM7
uYJL0kfoHxRU3TYBtEo2yWd6JknekrbF3Z/P7/NlZAGhhqTe4Sy5yz+eX4bDxVCdKfbpI7IxUkqS
2dMF/aP/5+N8PiXuBYy1qJu5iJ/Al2M363JX0YIso8x8qEc2Adj/ukQ1A8foVe3tz4f7/LURSkX1
xu4WjRTv5I+nlSut2fG65nB4C/ctq4SxmcfZKd26DPVtNo/ZmcxXu/3bw66rBZpgpgC0eT9JxueS
2fqcSx4eOvjmJhPgZms0UnXVD+2M/Ik1K/Wjomi/6DmuT+7H1+h6y3A3IjKk03RqsJtaBYENNAVW
yjE8xJVV7DIrSrfLNM8e0IUGAVkmXTaKBs2qKMcvzvvzK4kOjwwvDhoifZLTfjNjxHbKcyn0LDlJ
yFhCN1Js0Iylwp1x8k1+rdriK32+enJPfZoRrp/q110B+U2FVDEjvL9a3MJ9fUrc68S9itzL2L28
ftt+278/vO5v//wV/wxq++VSfzrqeuv9ctSlCAkf5Cr7T417f1O5d5HbuA/8y8vbeeRO67+/bYPH
78+Xh/vL8+dv77ffDq83o/vF5/gZmPWnz3GymCPg6lVj/RyV+3B/U7iV+3T/cH94eUv4xwf+fCrc
xb17uTrurp7udpG7O7rXu+Nxd355PJ57l8H59rjbHo/79Z+C/T44PN1ennv72733eHvp3d4erm68
/fvh9nJ/4x8O71/USj9vyT98/lP1PDvLypIGPv/F08XDzf7s4unq6fDwsN3eHS4eIjc4P54H2/15
cDxeHa82V+tH3N/c3hxug8v9FxXVz/r8T5/lpKSqkiqrOwzaXMuX9WvlWr683L1dR+5dxdVc3OPb
XcK1TNyEf0Qk7B63b3dvXN67ab3bvvN/fq/d68fYfX9+vHx/fXy+id398w3f/uP1O9/+ze37/ftr
5ZKVyl3zft9wwz7cnJ8/Pr8e3m9j9+b1i+v7E+Xzp3M66UboWY+3xeCc/M2Ff3bhr3/fuG6w22y2
nuu5gce/uGf+2Rcr/YmR8/NoXfv4gNRRNeVJOIU+Z8htePP6fni5KjjfF2QO7vGSa1W654/7++fr
58svvsnfrgnk6fzXSPvkm8zyBSXfyEibB/Ol4sk8Ju7Ly/Xz+fXz4/Xl663s3r9+dSt/Gk6dTixO
zjjpJWiMSjv7ynl7bVwN9+VF++C86pcTGrPv7SG9n6+Xy/h5eU+unX0YtP741Xmv5/Xrt336EU5e
eOPU5ECr+AjVvXYrH60r/bJ6N7fRXruh6z9e24OLGOwapV2z6860K+3uK/zXeoRfPgGVEu+A1TfI
RoHG5E8e0y/roi3kqtDRDHuhYUuBNGQNJvt0+uLuOlnz/zkKf4UotcKlTwtlJ+3TjsFJ6E2tWEby
k0rGJX3Me8DPUt7z3p9X+0+HYxNMgtGqjVjLTOuk+o+GidApFJyePpKpPKCCAhimn6lN/xUk4dPl
47WtcdsyH2KyD3bn41MjdcPQtnFoe3Ifxxt7YTCMuvArzOqnumg9CuN26gQ6Cew1Ph4liqqmkmCy
eAR6l0fVHpKnhr3do5Loeuyici1dpD3m3V9eRY7KhuNnp5AC5fQqIo1wNDK+SfoOp3JfmrntdoiG
b0awSps/H2o9gQ93IRdvdU3/hPgQt7pe5l/uQjPhP2GYwD2lWu09VuJJ3JhDTuglBg4iCS9oMFpE
had9VMAEFEs5/W3/hB7Q2pxnzsdPAnrw8RPknd4yNMdwqo3sfKRaK/HcyEV/XzW2/vzns/3NTfPT
g03LmT/AA3081oxosKjsAnNrOtQ4TqTqQtWTr9p3nx4CzojnmQkY5pvVUvvxKOksgH8y1vGKCgJO
IOmSUwQRQzbZa5TI+mpe8/lwNDVWODROctQS8skSPukt4hk2K146EJmeZmpHKNCkXFmF/nfUUfoN
ZJ3QfWI0xInRbz1ZuKNMK5ED95yZ1Mizj51If5wbyag3zaBKX6zRn7+sjwc7uTWVpM5CvZ91LxoF
6VoYWjHuNV+BRH539ZiDsn1EIcRjt/76Lw8Ai/CszqrQvaGwrNxL+9Y6RrFln2vo4Pvgz/ffbw/G
sg/TWF3Bjyf33wK9VOAc1b1YC40NVis5kBNdgqhjLn+7xSB1cx2dY73nWMgRPp7XEs6kIaQcSrGG
7ibGaOzDs5H3AD5nUgbL4ovH+DffFs1j7OPgKKzVcf3xeIMjWo1cDd2rkt66Exh6zkhmqvw/X8Df
HgW0AwsWBe+neVmnOHU1ptgnkkRPr8o0V3cFHpeb/8ZRGL6iCWJE+cnZP8WrztzKuc2tanKzroy3
yrh8Fe61ftkfl166Vytgh8VXU6gDPl4xfvQC73FlP/SR9co3WAekmKEobDrqILX8ktf3m7sPWQVk
GdrhdIKMkwMikicqh46WV0plV3ry0lk6mq1GfmPKScHz54v4+dUJ5Z8mtc7KxFpxOuBNRI5xJeJo
xqQ56KVBJrulGJ2LaKxxmprOlRjl6Iv+OF3W9Sw+XFYbhZylrCRL9vXgND9e1l6ki7pkqmCe2PR3
tRI241mvJf05ukKtgzNvYNEt1U561MoKCIZZjAxe59oOCmlJrU1GaLaFx7FPjlEKgxFrsDIhQE31
xcO0ZpOYpUXFbQbDA7NZWsGJRQSv5Rs6Bn3tiUbHgcujYLiQPqqDXUt560V2BBSvNk2DeYo0qd/U
xugeiz5dEk+J6hovVV+pm8haQiR9va7/0PnNF1mtL7aPkj+tgEiDCPH1qM6QowxWLzYx7OW7Qghl
18ar1KsyomqPddV6cyRH2RFvGvbbrAnTcyOZI8Y5sPAjwtuM9ApNXVHCFh3zs1YasyjoG9l8qXRm
C+5A0gREzS6rzrua3Dk3ThrJ2sytpTbQ9NLosQnlevCNqOOcOpmw09mU53yP4dVmMCGEXXs1caPf
s1iEEdcoHO7oPWaPg+jD3C14PWYuOcvKcajqdPazmde9S5GXPACbBKPNQKeaN8oyda+RIlWpa4xd
dufYuTbvSpis31uJOFmklXrmFomk3wkN19XU5X1yGGrTwrUgLNG6TadVZ4QpZQ4ewLpYPDXs4enK
dSNdG92SPkQKFZzXx5U9BI3Z2UxmU2PC5AbPMHd5WMaLpTOLZmv1UVijTNVGEmSnNfFeX+rxTFJr
zK92rOM5isw4eZwVM37UpEYy3babVGMnQeoV/oDsCwF8OZxT53PR5q6FsrG6L9xQXqJzKRr7ItBS
y35OZayAbhZFVuH1tDpxlHSJlbm9nvcvVj3iQcLwpX8X7dw+jzPRYnnYm08NsibrUJHbMGKes5rr
TB1GQmEdUyiubPfdMQqlMfKwhzapp3YzrIvFtELFrepmSaGFisIORFdrOwOvg+T37A4QUslaa3hw
PufW0zJb23VDXbxk6pRfOxg+Xoc4d77H+UAQ4cK87RDVbfGk1Hr3HRmF9C1pFP1HVKKEBf9SkZhl
Ukc3gWUJeRcnOoUYVgZ9DvSh1NFaaeC7vDIW8lXvLKPpdVAE7rAFCgNrvtNfdyKpLY8diL0GEeJh
devYzA8aN9A7hhPk4lMkYdM2x7Di28q06Fawwt+J2ZkfJBuKNgaXYR7cfJ7G2iWPtB+9GGhioOJc
xiKLAz/dVEhjsOyKeHnImfyNm3mRuq2jztKqP8+skkp1qHtv1PXlvshFc4hoXCaBpNX664wNJPUs
ZbIyHE6iCVptMkKvpXbT2S+EMz7RqHWOUuwsw15mcvGdwcVibEqBy6ipcvNJKtOp3yFcKw9ySJS0
P5taf5PYdq5vOkzuu4zgx9RHB2L33pTLOF0kRI2Ef6pUFBv8PflFZxGZkJv2dDSbcjFdOxWtikML
apqrF30r+zh+8zupseN7Sej6lQpTl4dyLmBl2n3Rm16fJ/bTokwNBkKeRxcCQwSgBe+9sSlapdgL
bZosr+6k2QkSTWWhwmNvpW5vhi1mrEqUKYgjUaK6pg7h2hnCeBFLNLZunC7TPS8hcm6Hbhars0Uq
p40iqcbiqmoxlZvJztJrdY5tGUOMYdwNCoB9v9Zm+AtT3w6X3VIUE19IV2ZerVqRjt9IInRD56FX
vLFeEMyMBPHJvt30hAXLcfSa9IZdkCQZ949D13XXi1ZHN1VZSk8qPd/3xUxxRDdTPjDsUYrc58bJ
AGXlmPu8BH/oW5I0uua21ZLHV42MLJ/x/zzfpkWBGLCv0+gHvs7ivebWmv2JolyckdlZCneKTYfz
7sW92g/dPjIkNXfTbkrv9KYznyngG+xlA7m4SL+U93AqyispdQycjvNcPYP/ExZewE57cYqqns4G
dtS1m41Z/hTnzQj3AEvsNppoKfggUapi3yfJ8AP6Wpq5xANML3Q8JnkDjWK+MNLKCbl0BXeticNi
YxbotIJwavmZSiRpwrUlZ8y2apGImzgNpRtEMtLzLC/j5brffhor4jnhOGjKfSlsjN9OkZDpo5pL
rG2mZGIUBz+IoTSIDqQfeRbre60shh8UU/3dOA3cbKZdils5SfUfcazxRpjGseUBzZXmOTLFzNKY
hrxJDKVQeTWXwCUkG/CCJ+QBqDH74/C+WWSnlA9LmfAe3vZAxW40uQ+LgCQW6GOkotTY0FInu271
rn8VWhnuJvCvP+I2C3NvAMZQcL9x87o15us7XmzmixNrYODbTpnuI6Glj3Vu1u1G401Uehbkt3cM
WeaTk2dkD0a4rAVoEb1OkElJ4knJEm3xJkk2A56rBVdKW+XnmZVGkRtbI/buuRpbro41djZ7jiz7
hsOc9cbppSRFoqProSs3rHyeGuvDfR5jw/NqUJiFayyEoGyMfIK/WLdL1OxHGHQYu6e6XPyZYlbd
LGZUxa6N50wAEVU4qpMINd7oZl2MHuu7cR/aizGfmfCksBCiYQ4iKa5kL4QFv2DvqSJYXWMYaa7W
dOJJsxvOorXjCtPqXFidp4vJqVh0dft7B4OB2yCKndYfSsEJ6Ij1U3dOBKGsOvWIjBLBGb5N2WK9
dsh0Wl+KbAUeLbqdyXPS0f4BFEb93jSTddDFnD4xBGmvpC5afkxjVf+QYiVqPXouAhImAAZly3s/
vWjI0wMgm9aZ5LZzHF+GekIJpKpDMm/CTCTORsUdKGMgqrM7PLST7ItWgk4IDSBLXUmvpJehz9UX
IA/krndZm5Kz0Ew2i06uf5exNwgXqmo4b81MjNyHXRSi5M6zKXYR6Sqh7ScUfClnOxJF+0N1MsAI
xIZn0iYTVVU9Ouy/El/i/VL5MtL/28QA2e2SEhbzm2LFyDwt4dpv+1JEb6Mtt8jsCbtbNtJQFA+U
ncxq2CDky7brsemj+ERFcW6FVRKe4f4zeeyadT0cqmFlSWh6Tci8arc/UmHIwwbJR754vJYAzcRF
OtOHTwop3QuGfbo/jSigqc5YRi0aE11u7JlZQQEgnl5OD0MXJUWC1npM48FLpKF2jjYcHSnQx760
HvCJRndWNrWjx6SuzSK/qoGp7BinS8u9LbWNedUj71h28EaWfG+VeG+xfg5UF17i2Gp+kHKzkgKw
Zn28nQTwiZuYzNJ9lIJp8SNNluQ9QM9I3ZMmnvWvekyRKVyllbLcK+gK5sFQFcNMTF6fzttxsBPk
3+gxnDCQ5AQnZSxqgRkzw7n2GC1LHU5nzPSbunZ1jVTsPdrLgkx5ZabwYznRh9uc+mYgFDOe9RsN
9qssuwlKyzbgZxMOOVcRiI6FgLTZGw1hO2cjS4R+1Ch5Qm9EDpLeVnXUFt/sUc3mlM23nEXfrZVX
5fYEtMgPaTl1KTDiEpcnL0+DLQP/p2HvOr0RDbSTuJfZEiAXheBQ9DE9txJbtalmrQEWYE1ZzXgZ
GJsEaJi6bQvW6TtQBZ04hzgdm3sr6VqxTas+lH0IlZb4pijZslzrMTK6ehflU40ae8QclFhg/K1Y
vNlhWA5umtRjuWk0qZBxqPSxdG+RtpxfNXgqisAC2Gwsvol7X96zGdacjRiiLnnqa+RIBTUR2xbs
3zruR8+Yo/a+GskLCaIBLdidHWnS4AGv1qRt3JqzdJEIp9YBD0aQHlwRVdVDNyg8WsKIlWyjhUtL
pWfint1kXc+SptVTxIH5+pJdXQ8S5ZRjhY3iKlQX3WUtwytaNxFG3mwEsRrLoQ/pIbw7skPCqTYB
HXk28ZDbF5VZ9OJYk+mtbXvAjGvV2DXiHlOXtb7+RxhR32elF3i6LWsI26tiKZkOu42UVq1X5nHL
ls+BKvAqZ3ZGqdajvKIjYcSXVYpsGxqDlu8qkYhlp67WXt5ZCuQaP5aaMt8kcZyl504XJx0Ou9QS
1wqBvy11kz48Wpjr5yutZSiwknLk4RVHmQGfxhDi+5RCBfZta9QbX7fbAgRGvjhH9AhKGWigmyov
nnGDBI2cjuV2aGKFMDC9t9hRgJpt5c0ytZPVu0oy2XEAaKWpKekwX1vvYQUC5XLqJMo7MS/aNxze
yeiVVPXzZuizJDoWKqEEfq8uk3Sg4Y7XSy40uYB0r6cTmvRUqHc9X2K5GSkkFT8ks1N+UZxch6kC
FUDr8Uj2VrVdmqnKb+bOVlp3Nrq+uMhSO0wulgY0IC8ykvuCXhqX+pY5xdQ8DpJmZAdD1Gn/bdSh
dJluFrN/c3OoAsrWQTOc7KIhW4FaGuRvkE9tDX9m6h4Ua1kqN5TawdqZsxEVrhypRgoGb4yOjhN3
hRvp6ES8RtbG/BBJTVZ5SU3gEDE/fbRH/aP1nlMMbKPopEnKNWTzGUO8OrFnre1kYskpx9D0B5Pq
iP/CKe7yvuJpzcFI86Z3UtC8jEvSpAUxMYuXaSZg5zpD8h2+JItSxvuUnaV96Mj5y75PGU0Nwtbl
uTyPtU41LgUffLmUdHUcL4j/MNh9Ojn5kwE1rZ6DR0GyD1Rs4v7vxlo3r+PCsNKW5A74A9R2ACDu
DRz59dOSNtNbMo2GUZ6VIcc52jLcE69I6IoHhVLIe8tuFxYuaiB7/jYQyt68z5GsZdFZ0judcm3K
eXEP36KygokAxGu9LtmrJ0MZBkOdYiDjgqXvEY+UE6RVamtAcwGbuHChh8Tn1O1DLqd2f4ALw/Y9
Jzl0H05gatxsMoZz02gNHoWuJMuqMeKI8Cy5VN97UoNznwYDb4Yuq5sfhohgM5DHPl2nFsJmnp58
Ht3KzEKDjl0VxRt+HqJnVYqMB7a41bJdhin/Bg0xXoJitvXCs5sGXpNu9Po5aTeVFlSiUrtttxov
QSRk+bAlLjhX0Sdaahy0IrPelzbdilmt6u1g1uK8GhQ7d2snHp54NxcjbIcx7IKZTgoQkSzNDlaZ
tIk/QMEfg0Stm0BphPyidUmpnlXp+py3ctNSs6VkJG8Qw8x+gnf0jm+ELgJlQ3js45x+XWyMauul
zSx+mKNivsKOKnNoHNNyrPtipscmK82F1WoWN+yiGt/7Nh2gExlosZupUBYPVlny3ED8Inw5EZO9
ZU9Z1petJNdm5CbyJEdwy5L51bI6zA5UJwA0PIkYoGdjIZJIdcJx8RwIfHJgyKm4pUPSKIGeKu1t
bmuL7hfqkkzeqIDgWCQtx3Ex4uzwAVP1jy0EwsgzR71VvTnJusZVtFp+b6Zy1gOAISWMi1Hul7NU
Umi7Sm1av/HF5RbYO6kSHp7X6ImkE4nGgN6OwsV0nz4oCWE8nqX2vDwjpy6fqk7JtE0tiORwVVNI
j2O5pFLsAUdTlLPeIAghmLWIKiRlkzh4XVcqiismoXCJQf7RwS6r+sXS0qrwQ1IEAmeYirdOTchX
F9XwoIzxYHkJ+3U+sCZRmMdsGb5hKB4z1+5ohvpdqXPnOpOZ3MlJG8Zu35Py4qmzeAexzDM719lS
byHP66/gh8sYWGExXmnhhKDcpDKmewkbhpwnpxwOs24or5KRQikaHWu4U0Z0vlM2A8NXGtp9Z/kg
O4tnDEWt7NV8jEvfGaPqFciyVbFZbZMHEAoWxI2Sot+XUnkpqeJ1eDNg28RjaGdKk7FToN7QE0wn
tsBSl6vWYdFaAEkwqFJC9jSF3hkLS88GuHCqx0lV2srTQ6lmeEJaI/szrRdsSovCBJ81Siy2ykRV
S3hWZAOP10eDZmY7j62HEzMxvWSZw9dpaFjPRaiDyM7ilAwbB1rlNcUQ1WxO2PTiUhx2b00ycWS9
KqLCS2ze22iUWwRyfa9E2S7TR8l2zSJJzaCtw+RdImzC8Aw7NR6mzAFxDX+l4WHPhlHyh0qhQdw0
oo0vhQiTLAhZ0saLxAbiwrbWzslLbGuVuiur63NqxSb24kLYhOnI3fJd1xomsdbcDsJLWPTYZPZD
M/gRXlZ77S5Zb9EQjrGHpouYZQcknnbQW9gyQRJV3fMMeYReo6iVxOv1Pqaq6LWudzOGayPuxHFa
vJhOCx0ZME63tQwU5lKSYjsLVNLnn7gZ89kDAJgqvsmmaKvFdTrsRGP2UmDT6C9ZOKghsAvA3/Ot
qi6i7ehU9RKEoR22kHX0hO2ObEG/ifqpJqlQa0gqpK0uWIpKh5bFMJH2QAVbKZdOW6iy20R9q7vo
ZHLYOIzSykCS2qT3Lac3NbfK9Lg9k8JSd3ZDJRlvQ9JL7NxjGlW+Y0fRcezV6dYpij1tqKb2+fFI
zJsk7PCrO20Om3swZsAnQinaoFYdMfvqADPKVxtdhD4ZN6YcCGNO3kk7A7s5TYsW73J8xZHps1sR
020bZh1RjKiuaRt1wD1Dmx2MhwJdfrOLMGefT7l4qAt56rba0hNWRIofUrteU8WxHyztG49H23st
U+LzrK0UiHRSPlzir6ePIRWZYMAlyUFlpDUE7zHh8aHr9S1VK4COkP3kxxCzahI41UxLKNZQwMLM
S/N8C12L3z2RY85MhISH3FVge0GgISRH8u08pLVLt0S6bYG4R7zcK/mHEibggSQ6M/FuGft82hKJ
ZtmuKsr6airpAlww9JUHdgzDjFZKFc4hXYBFHIqRgtxj8yuXZzVgxMiby4q1KrI7+5tdOxKvP+op
4F6Iw/voyGAjLq5bdhuXiUX171vkN1wY4Vz9qCVLj7yib/J3p2mWO4MpFaGAZQf5nnI8P08yoSDx
nfQVv2HED3T0ICxkQ1ueWaFtkM0ZcpHpKc3d1TQMi+ay5lMgyVOcHdo+b5ygsE3KXmOy9qycy0Nj
rElvS1TDbKDGG8WWlqp01k/aAJoKphyNKwmG6D9S7P9P/Jsr8daiQ337F6Cc7l+boXx97sHO/A+g
4ViY0wGyrx4j5vlIzv9Mx/nfx+A2ON4H/v/51/e3rn9ry3/dAg96/hWW89sf+Q88RzP+De0AijYU
ZVAumBb+HzuHX6Fbj9aFT6PAHFeYkf4HnaNp/wah8dNBj5FN11ZzyH/QOZr6b9pgjEyJ/WDSRzjF
35Bz1PXwv0wMf/vBf5UA8B1rbU5L24sKisfWMM4ixjhBwnJJ0ZvobjKKeFsZ4oLiA4eiuA8H6v1I
2XWGnu5l8Aou5fg2b41LkK1kXmQ+JNBLBrn5k21PoSfYIcENNalI1Ejdisn8rrXdykJMq/2sJIpr
t7N+JfOiCtJkec+N6FGXYtjHiz2eE2g1uuw6PErv41hjdSuyOLwZ+jnjHVLpO0iptef0oLLmEWsL
25rQbZ2ER0VUbXNs1dh042lFO5J5uZ1HytSc58lTSqYdkxW05XABJHhF65bfszSur/UEuBnPYOIu
SXsHyP85bpPLsjCPcmxRBciMg5gd0Ftlz8syu1TJPVviG0q3c7DdF3FCa4KUyKBgPT6nU9J6wiDl
205rChU1HfzWcra6PIAm7+QLrS7eZdq9XhvR69An9bwYiL9ZZKAQejN7vHkHd5Tlty7On7vQvIyo
1FjKJIlflzLPnlpjM/VQ+lC77TD5DoD95ui8rGmgK2Jm6Jkd6PVnKGOcW1q/u8qxrwY1WrZFX01v
bde8Q47pqLGhruXZvOtxE3RrtG9pP9M32oVZ6YakHKoU4KyiwKACUn+vyiR/H+YW5mRN+9sswT6i
o6qvzKWCsweDlIEpgFeSKMbC66Ie0uIsz24O6+6ybLOCZnbabnUuocsrGW6xPJ1RwFq3o/JilezD
hrhL9nMS38LmZCNrr3BIo2+FP/EdD9WSfk+S5VsRW1vi+LjKgxkGTTlV17Adq/O+Hcfrxcior6RR
2i9l9wjkz9lSKNIjzn8ISNmbvghRBKphoBto/21eTX5LUX7oAGSTJlUCrJy+dX09ewoEDR2AY+NN
KtQn2li1mq8yj6ss7e5CZQngffmpTC+pfS+HZJP0fCNav20QubndoFGBxoGgVx5H9Q7rPK3Dp2ZW
mGc3frXW9XN505fKFvemK4r60OCJLmVonR2YangkbRFIYeRNGl9GSQp5avBwONeTTS5xey3H03bs
95AKN85lNlCIgd41tXs9MS7KKQlCeJ+g81BG6ZSj/RgFQCy9Uoht++2n9uGv3iP/k+hoyuqG/i8D
5yc62nWVP5evv672P3/DP6u7qv8b1RS+UaQexK5oKhLDf8hoCr+CE4hxKcZrGa8McrH/rO6G/m/e
BGAG0P7hdbVW59p/Vnfd+TeSOQ3n2Grptfmf/mZ1P6EloQ5dx8Hqag8iKwjZ0IlkTbYWpZUjIeOV
rxcw4Esq95tUicqQyGOJwTQjDXKs68x0rpcmNgMty7Rpqw4qINNfLhrXaI6q8lfX60f9zc+PsjJa
UK2ueRTaqfpQ6M2IIgHA0JC3NEZzi5ZJ2x7pPn8FEvnqSCcaGNofUl1Ga9iFo3TbBqg1UT1xfEyx
nH+h+P3opPnnpFYfDawwVMxI5D/KbXiPzFlXKLIXoRvcLqIbvUnRa99Jxjxglj/4JKZDE8AteZBs
J3z8+2v66+FPFXU6whzqCpkxfpxcaSRs+EU0iKOl9dMXgqaPeq3/nCl6OgyXWIeUn2bMX5SCCH3Y
UZEE5jmIOs4rmP9sD+1MUn22PArBrF3cSps/n95HEdU/x4QXgH7KRtuJruHj1TVg+uk0xP8ve+ex
YzmSpelXKfSeCdJIGslNL8grXWv38I3BVVBrzafvj5nRVeFeiYxJzACDBhpVlZUqnDd4TZxzfqWT
4ZoyI4JYQrQujWDQQq+40FId1nMUL79gXn6x3/vjsRj8EMNHecgW+qKVwRh8LvClMAg6HsrH1Q7i
LIz6Jdm2wyjVDraBwvDYKfDntd2GnFVPZfoRkog7PHNr5/KAtbpNfoMuG072gshc3y6Z6W3Iu470
cxxKGWJqc1QOV06SQer469f2Z+ufKE4k0BSHxu+H1c8VXZYiY8OaZoUjUjHTmqr0gKiPcaBp9uUv
liA8q88F5HrGoNTjVbHEObS+OsTMi+VNBSYnASkGgFztmjDPuRLH16VbRAzye5yJNoOF5CAYMWk+
gxkniKGo0Nz7MZQvgBitVOC8U0staURddWaQYOBsRqdzCKS0C7M7DMRMFJu66bAfT5ZuupujhskV
77y8HyZnyu8XrMGjwAv7PA4SnHdcfPGtYTgo/FO/i6rAyBoKcXFVRHm6hmAWA+2/E0PBmk38vn2n
QqR30AbVlFRqNVFneh8X8VVTOtZ4qGpaxKBoaoOpY5Euz0U5oXLPcVaxz7G3aKIAmhTtqz1Yr31u
R9VOmcViU0fRxVIvjuNGVxUgsbdo7psR6mSUWTV4ng+q494wK+Imdnq79jujjZA7RjXmIJildv1W
iFFLN1NvpE+Itr2rnoxI7Gobq7q3V+H3+QhAfE1IhI0/ftmXnOvZ4tzj4Y8psh1n4tKhyPvGa8I+
FnCufweFdkA2rDBuNvmiMuW3oPsfoxV5uKkzDkrJIcjaN2nNzmOc9/KJSJPJgC+VEJ1hd8tbKxKc
ejOjNJ/stFgummQMP4xZjNeU3Y6gmVfpc2q6pbtpigWBdhvO3XWXTkSmQ+KwH+bWw1B+KCUMkqYo
wbOXUr9dNC0Mt64qh1v8yt0bnBh5UdkgmG9PTM4t3Miz5VDhZV34Isv7tTR2F8+f3bZDBd44tefD
BglLn5fivMliUigbUy3+3uGnG+Nzo6Vn8MAAMEaigYfNMuvOcAmfT5zU2JXRX9A/3XBTkpkrRSwc
ij2GrcsDk0B92EttsuRJVJSWdYJ3DTHP5A+iXd5jr5fcF6oRDmHUVosLARHBg1+WTnPfIkAlDjD1
rOpAO2rZR6vPZblzhpb8BsuNms4ng9zumRljJOxFfmIhd70YC/AL3zJA332rsaWJlXM9XYc6sAAp
sxFj34qDzAwYvUEAyEGW3mjIYuhtDfgD0xU96X0PQ/VnqDk9ZtWatuhBNziQIOZ2sdkqlgP8kBAA
cm9ygc2BB5ZmBks3dGjZ4iV1thQ47UtGaJtxVls2rFlcly1/IFcuCwZPaBdhHin7ICJsfn1gcDme
M+Bt5IYAQDHusZ1Zph0O4p3c1GCbrt+5M2x0P8G5qDi1AWSSe+zadOl32tBbm0IutUfQw0TEBejG
iG1Z08/zI77N3rAtqtqud1XRTdOHaqNkOoZjxH+AK0fZB3hDTtmrYJNZgTdm7UVpQb15wFI7Gi5F
RxLapd6MTJ6oyMpTK4RCwIQm7PVriJHmow2DxvUXOZfNXoPjFODSXzCihjOETgReYBIFdO5Nd8ES
8B71aq7k0Zo1RbSDVjWwCw3lLcc2gmQTkHwR3yyYeWewwyLrtjCgtfhijM0o0CpPPx9g4kKNSfUa
L9kY0rpf1kRnH2SIZfN2MHROEA7N0jYebc2MrpwqHF8NDDaHJ5UTTcrQtFCqfi6lbEAky7FPC/pP
MdQEKjChJiZBmaomYUbGEq/DYehkUcKfqQVNkF6g47jMU62f7Q2pK1mI5TKWXsI4MuzTh00cxvIu
w+F+YJy/ONyAhW1VOCpKMZ6Lnln3frQqFiHTZjRVmNz0LvjHBJcIh6XokCfGBNNQd4eOITk/2bec
KX2cbX1RvgHruIT+3Uu5IxMl3JdqSvNzq62QyLdz15a3TETpKYukkA8pk747+HTeGRk+0bnnyAXi
XGooB0qJFZ6WTT/tolRGGxmaaTDpLe91Gar7tjTVrRVNMGjCerA342JIOJBQzF5UhJX5NAKjMzmY
b9qoau+jfi7PBg+kTY4usw5tXrPlQ/KmHWbrou22ozadA71OFzS3L6WlCEatlWy2BYDKpu1oh7s2
i7d0msMO1BJ7csUUOuo0Z/QhR2R3LSRh0pV7Qz+dw3YLFwGWXVX7BNl8CxMZbiwzc3W/jzr7AMUj
3mmN5z2lPZZ9ixNeN0Nnx4e4ss9yyB7n8UL0aGwWO3uI4PxNujzVGth/U7kMOw6g9ET2dI0L+fQK
v1K3cOBsF4RsRX4FT4uEjHRrWsN2cNo9eRdx7luDzdpwAWOIuWh3cZpFu06vDsqpH+slKjmKqsl9
afPW3Tkg/gdcqftj2qgM6zAxHYg+HJgscHBNk+3uvTDjVHEMJAT4tbwVHtRohhAH5utAUdDRB1Gl
QeqqodoxEU7OCYGo/Ngx29O0rUx9kxjq2RotY4+TUun5Pfkd4OrjscCD4EDg+ps7VrCJtNx4rlPU
dx2pu9SjSYoEr9GZmCY461eqfFTTKB9Vu1R3BHs6AfWle62B9m/ztcc2nf470x+oa1502rb12+So
ZjPUGRxJ++iFZbLXRPII+f5qpB8nS5JbOl3fVZpl3TZMLQJTmrn3AqVDATWyYjiqCNoB1IiTNjbu
RGZasCNIMfCKmsCapHUOGMzbJ8zKI4wiahOmEQzUntoApB6BxpOKza7ZqCac9wYOeBcJWYHoVImC
2DSCYBq/IQ+JJLb6meCp6LYQQx/7oNq1vWnU5IqtE1ZXmZzlrqsHdaSKvcPCyrgYY5sbR9TFpSuN
kyb2DnkFkOi25Ws0iovEUyeiWbB5Toz26HblclKGzmVslWMAh/IsEhhNKcfTApIdOFbGKCQfidL3
rBqK6DuVovsK9UDb5N6iAsifU6Br1sJwXhJw5fWCad7gwpdzwEStQiO8txy5j7lOzyJCfqHbWkxk
GPtX8YI98mhe9onzoff8GiwVxcFuE0JB9O9jIXcUad1lpeldMBTufhBmG1Ra/qbcpNkgIKj9xrQu
I6hKT5Pdakdria7hEFNp1gmUaCFibaNXWnm9EIsDvwp7HJLBdoDrzS6Hvtu7VsFqqre9JKAHb69g
gi1MMHlHrmCtCINBuFeS4bGNi/m6tIDGIid/DtvBvTUL4yR1qzHQ9H7PmCr1PeWeEw0EHap6sVbX
YKW1t9qQHAnOZUQWPXWmupv7ckZK0ZxWRPVsqih8wVNmhNzlGn5Xq4s807YyBkwnzTE6rQxaI0XV
03fGWwudBRJP6QYO5N99BCwVmCpzN1VS6rSllkYUkOBfHkh/2odJYq7vPpZP5ex0G32ev+tZHG+i
Yt60PZqBuHmtchPeoBLFppVxUFYVPBO81Cw96reR7LeL5nVnOBpy3s7luUVBDAmfcZyfwXa+dydS
qLYdFkT7Anxl2uhyHIOxrOWa6tSQBNSHXkeV6nXpsumoHZ9COzT5YVY0vwrAHCDYbubYQ8rhBm7a
xIe815ZrsivD2zmeiHLCn1H5jh0zKx0ASNE7mICF/jAK/cPpIoMBpezjOjBYc3WQxZKgD7XkYCxc
pbz6IhvtDfWJLI5G1ArXtzVoA09eTTbEXo/t2jtWi9NdJMOsrJ1BTO4VgcGVCmDs4Myut9EJAgSC
mGhmIOo2jZiO5Md4B21yojRYlj5h5UDVdnwLsPyVAXuWBVD4YCAnptl85zUyJ41IWd60hA69N7PL
vLpRPcTxtHYAlxfw42jXjp3zDCBvCb8tZns4ghMaFy0THl6jpqu7RIfCvskiR9xgMZmVgakZCaTl
uU2ZOZvui0E8CxcBEyjBorZbOMqGJByW32WitlUjaojsno7J7eIqKl8o6eXiK1za2g2cNf2Btve2
ysnSDTxGN7Gvj3VGxmARJUhLwoo/H6zBM3woCNF3Uv0gbjLbDTH1aLWq24dlrde+7LX4aJhD+Rya
5rzFyFQwQMfZZZeQx/MIzt80sGUK3pIjGoZVIwlwS4CJoTwjyqeD2CoGgrIA+xtWOlcXPo1Gnz9I
Z44f4jBnoRqicO4Md+UUQCZwmbrKcMg2i1LNc1u1Ce+KrBE/VrjLI9hxiivoxJ4FZU9F3A1hOvFw
p8uenaR2GSEXRnUwRDb3x05Y9YcSTvyckxN47Ul9fHZLqz5mfTWbrO2iNrdO5q0cFNXFEP/qZZ+2
Bt5jyKicKahGBmW+SDzZwQLojdchir1HS3mcR4AfCeduqoXLhiQ2ed9WmqSQZ2ESSGhm443l1OV7
CheSYymsVyL3VM9nfUlTAOG8QU9Q9pZdb+Fij8MOWQmqq8adrWcdgOfOlDl4N9HeFkyvwa6Un7pe
w4iqRyCzi6YZMMX2ivFd9oXZBAzNodh26GhurMzprkPsTOITOJb9DVQLWPD5qLRhD4so5b4cZYae
qO1HmGju8qpyu7yetbDKScUi306Von4bMn25TE3LKNdtBiVZ9mF9h8qio/OV0Hw2ded5ycbWCDDa
hP3KdJtKuQrNliU0N56yrWdJDuTMb1zEb0heHMmVq3KgqsEGTldRF38v4sm87s2KJggKYNtuqBGW
J3cp65Z7xln9hLphLvatqLL7qVWG4xtFXrzDEbESTmKQoyGbaFChiyCncTlqiXPLCv29VujS0Mzp
pGq3IpTWdozLcg3ymilJl2WcCVyy5/ksNsEdNoAw2rcMDAgK3aIRRthkSpFj6E5tuptSbSoBtDKX
l9zNdFXEQ2npNhrhHyBCgUBG68t9EY1J6ASmyOwbEmUSUHFK/PtsRmDpG62LUeFCcp6BdtzMu0O0
OgptNdFUx6Ef5nA3d6Ex0uRJ45hDTzV2cE26Cb480vZ9OggPsDuDu+p7UiQPWunliAATK7qGuKYZ
vmaPTbm1l7GtNnXtNqlfmnkBZ6ZpaI008uE+XLPto71XqoIifxi0GzfSJ9fXW/Qm3B6Nk+7sqhnv
pdZA1HQ8fptU2EV9bSxxSO7SyCD1QOyWk+/JJcuum27yrAARnI4DBlI6qCKRYHA8pB1SSvQDnOeK
O5x+bdgtuQejZKyk+6hippSBU3JF7cJMiX7XGioFzP0nAPB/NsumSadSouO2cKj6MiEs9Lxk4sSE
eWY/k0alYHJ2Ut9rBcbBf/2oP5m7riYFmFhgY0ESwJdh9iDJk+zXR03NvOxqYpM2ZkIigNFhUw+h
Ntz+9fP+ZHi4/qaEDsfaWfMcPs9cnb7NdLtizguSx+muoumUJcCm1LRp/zcf5Zo6cybTMD3sb0mC
+fwo0xydJooyHhW6EjMoLrjCplQ0F8P+lRPyCnT8SxfLTNfjWUTUwJ5ifM2w/vOzZIkERJl5RPDV
pN8sdpUc51YsHn0RDl+a2c+O3/E5qS9dPWk3TDzKi2rSwp0hK+1OtGl9jiojMn4x4v63r5fPBd0f
JxTmtHASvqykmGzBNE1DEqjM+RsSkp6Oili1sg/jLRW0/gvnrz95nAXlYPVegbeOfvjza0jDupE9
xLyNZ+fpRqjZ2AyMiw7SNb+TQmH+4hte3+qXtw5kYDAzFpaDS8kqaP8JNLAEMEysQ4Hplki1L3WJ
EfBDHhbl1ooibX52Rs1IX+phKreL3ck/RtP/b3DIT8lOf5n6tD7v7ae8qB/PX3HC/195TpDef9pq
/4ZYHj5emvd/HNsVt/zH+r/zN2CGl+y//177Ccxcf9YfYCZZTo7H5scxdC0AXQPbhD/ATEf8hl0t
vBmML3DIxlX5n2AmDP7fPMcAz8QhxrQNW/KrfqCZ5Ef8huO0xzbnRMG1AHvHL0a5fwRw/XnM0+fl
tD56RWQcc7WbtW2CRD4vJ2mFo6Lu0Y4abM+dl8N2lKX6VlMKEzStzB3zovux7O9/enl/ctpbnyky
PHf1KeJMtHg1xurW8vm5Xreg/fEU2qG0ba4qIokZSqGyfcQ6J3/JiohMVaMqGaEo6O+dBc09WG2b
maFL7nLgGBZ8ZZxiUWKHAY54xinhUZmxazK9ZLDusP8pzqsPk+KjCvqKIcjcx9Bl5ajfzUtUfyfp
dm9ly9QHyujnbWKk/bmsjPCNbPv7xoJyHOSIp5hcxkJ7mjVwi8yL90XRMzyXZk7ksBi7Du5KjVoh
0pR+6WRx8seb+t8d9x84LQiW2z+LhH/bc+y2j3+U32HDFZ921x+/7o/9pVm/maslM9sF5hbkgNWQ
6keO2koJ0G1zHdZzC0AK42n/ogtYoJDumsBgEQuycgx+bDCYBCBuVAXsCCxn8dL4O/vrM5KHnRSk
A9Yl0RuOBLb66iTaMF4TCyAW6F2iDp16mRqafezymdiXsX29ekS6kxdtGQLYv8CX7dXp6F93xe8P
N2DkwZNbLfHF12pAF/gEidEk/bgi8RVBmjMcigWqFYKX8NjWOnz6ZpTdSR6Fw7XWW6R4A9LuCahu
T1rXTJnRw7fKA9tiBEcgfHbajfxNWq2nYc7Rw0VRrZ/ydhmpmI7RB06qrmIjn97GEaHNRuml5edr
vRk2dvfYMA4iaZTAQ3IAYvEeGwMRKGVrDtGOAS6ojBaLcutmcyVWXveZUpF3nc85ojBCIpk2a2kV
gXqN0wNn7k5qmf0CoQjqNqQgwtYzM6c09mqaCTCj8vvcGfa5a4+e9cer/d9d+R9UdX+1J6/IIezD
l+zThlx/yY/tKH8zYICuZnhy9auy1urrx3Y0jd8El9qamWFSu+iU3T92oyVWxg/VMTtb6GxXbosf
u9HUf6NMXwMkoPsIhpzu/8VuJAaHT6dTG3r4r60e/59vHcYIpKnqCQFVbepcYBoQXw+tqnfuEMYn
eRGX8HZWvXRdpPG53svo9qd39SfX3u/eYz/tSBYl9/x6Itg6Rw9V45cPUIVxQaQb4LVhaPda2zGX
6IXFU4vpOABE+lU5M6eyuja+sHMNauYEVLFd3IFxSwnSeDrZsnqA+vkNKwc683oyxzsRJmSia1Vm
D7umcLbFJNtf1J1feE9rA0PFAVGF9+Zgsb8ya38uPGvgO8cWTFGlnKf8MOuxIXdtXDFPmwEIn+Ya
J3miUDWYK51aRHyE1WGkp/MkWhX89Xs0WCs/n2zrh6G7IU6Eygk3qq8tXD3PbR5G5hiU6TQuW2/o
6faJ6kn13YQt/yuotr2D6UsaoEqJi91hfjSoQ+Plnb6fqjyOTgjsHuad0GCkB5mmJ9k2G0MwUnQM
cXsq9HGsf9F3fq61eINSIPkkhRJjNXx65Zc3qKVem9VimoLJtpnPh0VvyIPEocMltzoFhEip7ZHg
hLFHVk6kM9j4xWtbm4NPy4+bDm9I4srYbnyOL8sPeDmVRpeMzI4ihcwI9z14+JOHJ5WZDcCmdekl
0YmurEG7yq3Zs0BCemKsO6ihUt2kiIHaLc4xGrQ2I2MgrCV13D38/Y/JN4y8DVkFpAn5pcdxvVjG
ukJKxU5KJ8a8bn+rN2W6q3pdp9rD/RG/BqQc4pAsmoguqgVb5/0UVszehI4adNsujWFuZFGTSBe3
5ih+0f2aX+7WlWMIN40EFkvHL55cqs/bgWUu5qYUZeDhktRcZrVZoaWLuhVNm0f0SnY1l7t88Cy6
zjl3a6hd+DtYmiucQ9FXzBRJCXRPllL1r2001jsQwHQ8Jev+FUawVvpySpub0u5qNyCjeNA2BQMD
a4O9ktK3M0olC/wkyYdLoHdl7xsmHup+6tvx3gEOQQzRrzM6SYZE+IuFvDYtn9fRWm15LOK1p3HE
16rGWchBn3vc7YYwwRCDzRr2fq7rTI9GYoaB3FWdiWAcrWQ7zkJ/jNzBPGu6BtAXdkrBmF8kBE7+
9bqBx/blczmcrMTWsXhsnLo4JD5/KbXXjWBLM54tmGQ4R6Mc6+PYEdqMfq2si9dE5Iy4HRUjgsvy
7ljEfZlsk7VEmjv3CusPBV41TCM5GNkEtK/tkD01D73ej3co1J+8wjaPmSJe3Lfz3oiCLq+cbds0
05nX4ScY4zXpOqK4jA2IhH4suuIE5U+3N/Um2ULc0e+wsXkvCoXW1Mnu8ZKSF3PTkNcIUJRARi5X
FANuNy5jW1g0QWlY3W3lmCOdzfwdQRbMAESJk97MTBtg/ZyOWtOqbV5Z+kE0UbZhypSfNu7qI6Xp
+q4gDTUNWC7Re4rNFWPSms/LUnXcbYtgBqQrru1zRO0t6oAZRyen70/mabrBC8XehyZ2q0s1VbeG
DG8Beg0/ZEUcsilZzq0pw87LVUW6y8O62leTdF+0OkPVFpKLovLY2IhGYW6ieyctyQdIu6R3mEvM
/OxCFCdTDUo8hA5iwakzHCNgVj/kmyxEbVpLmFapo90iMsY0LemKY2bM4d7odLzNY5w/6jmj5OzG
8aYqxb2n6vRSVNDbjJjJ8EyCYdDkUE7i4myGmfvU5JP23AyrkjInOqnw9aRb9BN7lKN94sm0/0A6
WL/nHQXv1G4Zv6b7ltCJK83tpm3tqvy2irpnHE6nnd4XH+Yk6nbr1RPxthNOOtgp6HK5hkyRvOqN
gTBhgvJjg02o5Hvbtc47Xj/2lWf18rEhCeUDtVWB5l0iPZXYI1wQlRXvq/acukNYOYFHzlIc8EkZ
6THxbrJbQDMwGGaxfA9bOnsTgJjefpNMEfw0GcbXNKTjMVwadTTLPC/3Iw4DKBKZbuN9iNhu8aBb
DWN5NFtXbrS5KvZikNGDOQNdFot5mmBKsvW80ToJ04jmF/MCa493VXHshjA7LHOFIEWzoQhW9fA2
pGGDDYNdNC8EKTSvdBuCBTpay86NRXFrd8AO6PtsCcMJAVuwlGX04hWA7+jH0at0sPfctuoeYU4L
6AN5DIqDFBCECS+Zkm4/wTvZ64GiIdC6ft1nVY4Tl9Un7KS0aFFlS6c5IgqM931ClD1cxaeQKcqt
C1SEZ85cv3KwpofREvVzNJYZSlDgUldnwmzMybDhpdcxHmgySDlg7+oE9vQ0k8m0jVwr2uiLSBpf
E6m4t+Nh9KMm5CyXE1vWgytzzOs+PZvTejkPQZSgVuopTjvxeWZj5uRFlncobEmTNODzFU+6ta/H
/rXSl/7eEKxYP2zFdDLGxN4PLhB8nlvZCfqcKwhw37reGnaT7jZHkMFolV5Le7sIY/xWLml87Q24
PSMSNq5dWIY34OPaUQwodmYJDNPkjndox6i5mxjpE1XppBgne/oVfxU/JHqRHFIHDy1MFDXnCJMo
vMscZ3odAMeeuplBf1C0OTIjpyovkCAuB+Qa/GGKoLc3am7ejTJtY0CNpPjWpfNwIFk6I5ZmmA+q
mUA0MLsBwTWLJsOTaLo2syS/nDQ5v3qEMxOb173mlv2BBBCdc2Vq0anZ6Nlt3tTpRS+S4fsU1zq1
L8LpM80KPRK/tOjQuos8iMXk6zPT0R03UFDIW+Oeu8/b5b3BperJ0rryBqXs6GMe4J7EWjMF0bK+
hIn3+JYn43J08hy5EYoBb+MURr6dEkCm0Far41djzfvQiMKtQQ4QEKUWT/6Ce0W9beuueBAY112i
S1xQL+fTmVm28mDoUXoiVPVidGq4hkmXnACcTXuoV1gm2Fp60UyoTSsswhGtNO2DKip1hmO4OM5u
MsOEHLqrOmvTy7bjaSP/drgdzBj1MwLaZpjmrQMvah+2sGWpwMbHOC26i7TJB3uPRxN6JZW1ctnN
aVxfurAW/bgZu8bP7TD80OOqIyuW1j9J8/hCtjQSNP7eVqOG4v+93bRkH7Dxh/PcLYptnMvmqk+G
PIjgPdP640oEh/sBimCxsbGC8ct2kk9483g7QFZwK2wh8Q1SaiyD1cFR8/GgMWishuuwEek5TKro
xsBv4EgeU1r6mKGBWUHXiI8waPUHYoWsM4Vk5ww0G/NoFcEc4dFin0GV3RLK4xwQ8WtvCA4+Yq8U
RxUL94TaeTXAG/iDozjRsOwem42HfRd0NyrqpmaGiN9LsyNRTtxV2MItEE6sd601vTM3ypG0WV0/
XMa92K0cp0Sr+vs2RzJkD7q8q0pb7Lqp6o9LWopnx8t3resAvkbdYnzYlcfyn0VxpaywIesjmr5N
fbVcANL3F7GN9yoq9vYoK3hsfo10FrOXajo10alfds1cH4auXrmZBlHXsTRPkRyHUK+rx2HxvBPN
RHXhjw7suUpZiKCiDLqDG6encUbXtbBO9lCEixOrMIdDPg0I11SG8UssxEclrREWzJjt8LFq+CLy
BHuKyb2zDVOGQTNkcj+iuN8h0ytv2dnZ6QIVvA0arJcClwrct5SJW722WNuZRKGHzp71C4IanG+T
mTsHcHJUyaZSXjCrCcx0SOnEagghd7oqm4c61M0nbZw45bE+GD8MGtMrWSzwjdq8D7fW1JVhwG5+
EYN1SyQdHCMuocnpvFuFDdRzP2Th7QDq8n1cyvQDL4boOo5VukOTLg9uCwXHh6zaYGsEySkA9JyO
Unbw3KrovcM47pimdsMn1BN8qjzC75ooPe/W70xYoTbDP+CuSjFEPCQS3U6asEXMWa9viaNo6Sws
qouJQNV9Mi14VwzEaGKeFIfXQpBpz8YivNdgdnEqRAv4jaGd/VbpMVwQc+isbTeq+WEcKu0aEmQ0
bjQ4zZA4vNkmRzixA+Za6e1g2jAAy5hsGgST7xEjRHeDCoETwAL1R9esz1d2WbW02nllnszwGC81
+IPMD4sIhJaNtQaRset3/TRHZzl+Pzc9Qg4D+un83pd2EftTPmMFBpvH+SbCEZsm3QDN9Sn/3HsL
viemVKaH2yWLtfdNu0m6HXruaToBI0/cB5QWxc7IegwHmQ3Y7PYRLJfEWMw5rXFHY+uBHCPxCP1m
gm17ja3mPJusUFlFhzpEqOAr6LHyAJlnvmJ1pOGZh4UsUV61lN5m1GcMqAR82jwIhVse+rbz7o2o
z9+F2VUHvCb772EtKVb7MScpt1/CqxwHWN8d+h46Grx5jDd0EAt0OxKCQl8U55HTl1hwGN57oXfu
wIxwoOQJnfobN290VgGvHbALxMI2mWL4lb1uqXmjtx33BmQOiTwfy3AwzCo6Szyj1gL8T3CF7Khv
Ntw85be8Dh30oJjf3svGbfsdtPmlCgqRlQTtLobD2tdkjQ+vN2Tv3Wi691mNzmbCTggSz8rY4meW
2ovi2soCSkwcGhLXCe/SyVIv+uI6k48lSL6HCUraW4as4X6M09WLqc2cb0XapC3mgDiL7XGexTQv
piwnzDWOnBeiGhAiZHdUhPJZQoOEhu90OuPbsk0vNKx4Qopku4BHhYDA3UkICTcTxTY1iQunxde1
SEf9W0Mh8Aksi87IvtUuhtKOsmC9rnEdGeNxJPW2cO+NGl9SRAG4RJ9C+Ki0IO1TL3ku0KqcsZUL
7UTXtb7bUx70yz6Z7VJs6bLzHhZC02SnY7R0SYCmAxVw3yj9wW1TyHkQUuBVZaHGehUFAh1q99ou
8bSwtQbXswqyv0ndEp/iHOU8wMTsko2GU1GMb0VPWJyDrNgBW8oxxVBlh6/JpGfONeBRfDGPaMqk
l/BtZZgIeaj2bIL1IHGea/3kfouaSWOK3bvmtpCFvCmX6SSUkbyqdSVOKry4XkRkYJvVWQsvLMmS
Vls5E5pfQp/fDzCebmGfcDXk0ghhQlreY7Uy19xS1phKTnNz2veh+TJxeF+UWTWgGoZGyDbSSsj/
OHlcxxFWkz6OaPScPQzVak92ONrgOcKFxl9ciOY7Propd5M1kDyrtVqhwXC083b71/31F107EyPb
dGgqSDwAuGSS+wVZr+GMtIMyWt+p8XsIlojuJw5hveKIiflMnsBOyeAuorjoE/mCcbaJMGJEnMgV
LbwucLIu7C5LtWjW1nBX8yzTAKWGrSYgYxK71n/rsQKWpLGP+ak+hwi5umgYYVex/C1faqgNgkGv
s5Mxyyxtz9HizXRqfRb6erR4nV930DnXeiG1gzjPoP//9Uswvs7QHMm4BxYt0JAAmP3qsl4XsVPq
9ND+UuLOCvCL7/Wg2nL1PA+v+ShjoJuVcY2+jYKfCx3THbkYXdDZqXEOcTi5NLKYsA8ztqZfuZV/
nUrx4YCEiT9jcEZc3tcPp6Oo6qqaqq/N6+Q+VAaNX6Pjb8kKrPPhbAzdZJ9Zkx5vuyWxy72DQXcb
aGji018MG9dp5s+zRnLIBII5D5YCtIh/08mGlRAQGAcse+YZitPQnObQLHG1Nrvdkib2LxbnChh/
fRyoHVNDWD1rUsHn0Y9VeO0Yx5jHqdl66bSpeuhkuwRlJ72/xVRa56aAjJ4HnccAfact/fykPCyx
7cOPjrmJh/Pk7OkndR6NQecN1vH3xfa3YKa7Mue/Xz1AfiZQ/Of/JGU4BcxPG+7fMF8ff5+4jf7x
EKOKKX4QLtqf0abff8B/o00WkBKBACC4uIFQa7FZf6BNEvQX8JY0WGGsSYDrYfYDbjJc7D5gLUHu
ZlgIEPMvuIl/RIQsXR14re6Sp/G3wN8vW4BT8r+oO8/duJGtXV8RN0gW499uspWslmVbHtt/CKdh
zplX/z0lz3e2murdhDZwgHMGEwx45GLlVWu9wQGibFgqoAWMVLTVmpyXpoGASXyDEkO1N0bJEmnB
vS5XPbm8F8P0/s9K/89ccKAbtIX3A1kWqG6sf5kafYELgmm0ZENLDNcVJpDJMEx8q1YrH0XCjfS8
vsr+/mnKweOL5U+FT4JTXjY1LQUkmZhuLZK+Kdy7wflc5NPoabNBIpBs5m4ahhuU8xQvGKsvsz2B
EVbfowtUfsvF30P4AbXNxCfbo3rBvGuRw4JHm3KyGyL3MWi8PDSrrPDz90qHY4kbgPe8zgonCFua
46i5Xo+s426h7r0XIwBUewRpiO7u7JGUNzbOI+PVKD2fRMBzVDRlwLqsai1ZFgP/nHMXmgBKbU5d
PsKV+jvT3ezRmpr7MUARMlfGEmkTdN8mgezdbLn3A69WFN1Mr8bUIo6dR4IA9EjgI4r2mW91Xw2f
J+7HQ6xpFOPICO3mxZb56KKGVuV+m0m24R9afhwb63Ea2omCjSLQB16QVYNC5pt2fJWaaoSCmQ1n
rKIA1jQuCaKw8tuyyv5qG2WP/nv87vI8rMsGrFCd8IGJ4FLQqRDL/fJijTbjxOMj7VwvcvoJ8Dxy
/WJOfxUZusAkzCGGtOGXvEMrXmuDd2rg3mYNANqqCq2rjU+Ro//iuvjzKewTjK9kRLMGCc48Y418
qFxPRXcVWkPeejgY4FGVO/keOfxuR0CIDD04hAhlWK3tiLiMZj/yXBsHq9koJ706KeTI/Ptz7FVh
mpRwaaPx7HquwsMgFHXoDaJx96L/3IxLsnE1r0KY586zLkFBIaAEll7+/ot5iKcwN8TgOgCPEQ1z
x27ww8oaNnbAc7CxHmNTBR4N0AolpjX8JDeqOdOQ5fXQG0p2w9R9Q+AfBkDc3+cK0n9hgsg4BNTb
KiJfFGiwtuxq9padZUfmdWsBY8VItb2ypvxDJRC9TTLwK4X9SxTUVgb3vs+04H7B9AVN6v4QQNXy
qzK+wh8LeaK5VXbucBRLjDBf5D41pvbQB61xV1lZ7S2IfqI/h262G5MiqvDom5HxPWqz52gx+pZh
jlhjVPKCUuwrjLBzEhZtQwQbgDhJfqXF+DVEY/+dkxEIuDALUGRGmNDlSEnjpyGG4uFY0CCtkiiE
diI/LdADQhCp3Bjn56rtq3E2WMpEWlxbz1WxF9MZUYQZweaQx8yy2Z9B1CQhnieFWV53pvIpGqLy
jvSkdbDmCFWJ0LMcffIyExM6fmx3eWetitzPa4sDj0y0Q8X7jzbWi4+xXXSLQG87no3E+060Iwbp
CM/t1J8uYrYtoTw1FHVjQZ9tlLDXBeyEIvPzw+VFo+jk5hwSNFqE74eucw/o/Xekcet71KZImaUw
tsPk6+Wenj3OLErUbCCp0rCWXylG1TaGOuF6N/ubFsUyn2RkejUwpjyUXV5i/Te7hPI3lPa3WU3j
O3K1JK5Q29j4klXw+zzolkElDi0YnMDW8hpBB6WogvTlhc1o7Gd4xrA3RCRNAfK9WkfVfkEwaV+H
U3MbNHhC1hD7fd1WjsA3pltZCYK5Dbe0Sa4vf9ozEmO9OFmXyLHAJAdyvzprUnQ8Q2q1DoYOX4Vd
Zw/ZfJxTUJOjRbYEVpPiqtUVgmA3Aoa8Fcz3Ro+c/mDGvZ/kZuel8PQ1TcXIWIcCWlbu1xb2HCY2
UY4U1IdYRzw7ahP3anIX/jRg/3u7AGCDwFcwoOvvjI5f5crXKZ690G2kjct3Sx1QNJhZHRNeCmNy
7Y5BsBNKWOz7kopUp9QkXq3ou8mxBud5PrSltryzw4faRlVWyXMdsZ/2TlHR6ByRwN9nDHQYUmi2
5tr24gVlMA2aK8Y6D5cH9NxNYesmqj+2fOa4cim8WOpmVFdFH9iONyYILYhewQqq8/UufiLr2/w5
Wt70/viPj4uTJ8j/v9KFGKW9mIFXD5IruK6/vyuARNrv/ct3yPPP/fMO0cS/SFUBMrVVU1dhRjAr
/7xDNOtfgCUk2cTiYcHBSCTyv+8Q/V8ckg4wNNY51csXIFRN/ZfL6xmwjkSGwxh5A8R7Ff4iocWD
FXEsYi6eI0SypytmqqV+aJA8hCqlt73Vdly2jV6oVwE/5EPIaJ7UrAG19WKYzjxI1oCx53Z5mFE0
cixTU9fEiLwYyhpptgfKaDDT7gez3UWSINqM76w4/40rld8GQDddkX55e9MSmSLxVs/w29UmmaHV
Z2PdPAyxIO2QUKmGlF8sBzeJScQYtR2F984Sl4cFkQplp1qSQMv/q2+5oa7vZjkIPABQs+JWwi9X
zv7L7ToiM2IZc/QQF2GkIx9h6cgAZhB9d+MSaj21b+TEvMwqtB9j2cC5TPI6gFaLG0y1D4UT3ZFk
BGRuWW1Vb8zQmYUByRStTHxvUcsSq3Re4aaKNS0uOMgeJpuRoWzrGYAQn+apo9wI5UUt7wYgLJV3
eX7kH/ziTngeFAMzX+ZII/jW5HX+8gyb0UqPyvAB4Wr9R2n25Y+pdC0v0Kf4Ft1q7a8Bvfn3iluX
n1UrCTduSzn5r1q3NcSVCP4JVFaxdq4arQWU4piETfQZj5fuh46E+yHs9HDjlSF31quWJPSbPaCD
YZUT8KKfIoqmelGCYxAJ9cnR2vpaAzS00ci57kiqE0g0MlPCXG1v0vFhGQbiGAaIpGXQgp/wtVD9
jkTo0+VpO9cdAnmgVdRdiW3ki/dFdyRrsotF+tBrVv+pbq36AXuS+k/Ki8viPCHlXHdIGnJcETNY
1N1OG+lTE7/ZLH4oqGfUcBGj/EY1auMD/iPzxqPrXH9ktAR8VDLZ1nuzHMcAOeT0wWiW3h+6CFsg
pN76aWO9nW3GJm0IbFbGxatt1rkjOgBpzGCly6cEnvc7pPqLjb38nEtarTWCEZ2ElkzMI554Om6g
a8IKbMNDGQP792q7HopDEbTunnd186WAwvpx1IFAeMXU6Zy8iZM7+wZFcvvKCrRJbHzPmU4jz8j2
Ik36Dwz85VpZqO6beeYc265obtJwUa+pTk/+5QW5ioXkOcLRShYWEKIBCWSVX6vyTOA4oh11ndpW
0qO9TcEP98D0B4LOf5Sc/+O6PNMhmfE3TJuHrE3K8XR8bRSvXdzTjmOQhjeYuFAoFKF5uNyh55Nv
NYvUO1kmZA0tElar1Z8UEe/pTD8iL6Xf5q1Fiqip0N+xkfWpDbVFHoFMFShsHq56kJhfTGtR/MZI
xLulV4IbZNyDT3XdJR/1JJS4ERXkC5YCyQezd4uNk0d+zPpjCUXJbZJztwhUTofE6BFu1XX9aOmN
8rBgFfnDCs1qh/AwYnV4fFyrkPI/XB6hM1cH98a/21ydQV2kTtioGMdE55v28YhPZDRN+R0QgAVx
9ApF5CLrEKXUzGx+hzSK8nj5A86tA1DcptQ0pAoqGUwvF3ZftS4MU/0IL23yB6CX90Ao443Fdi5s
YNs4OJhbqg5SXH7Fi6OW10atFZ16JK4Qwke4X+89Ko3kBiHYDl+o7UVflaptP/buTESziIL6doMB
Ht4ZqhJ6ucgoQvbYaaQbG3td/5KbzmLT8bpHX5vAdbURFk1PKhg2R9Yx4HoUhz5oXZz9KKNE9xek
RD7XAgSa1uKauOMen75MBcKNUTzE/Mp138fBpP0N+HbcOGaf48n1cnQJZMjbE2aDOT4ds2Ex3bF1
1WMfJ9qtHZVA6bN0GG7boTWuS3OKP/ZNW35Fva68a5ox/guDBEyY4rpFMDgjhvcx0tRv8L5Lb/Fb
rz69feHwBuYRTECM2vjq86yqb1WeCUelMZFIKMBSJKnTb5hmnzkRbSg0RAIGZBdnfXuGM+SBNByO
6DEPqVej7PgE1NWSmpCdccAHNN+4rs/dO9A+dHrEUqXiIu/zFyu1WoaR8l97nNS+u9Nwldu3aWJ8
a6xRfz82xeTuIGSgF422g3ZvxNp0jfbv8DFYeN1uLM0zW5MtCb9Hc6jNiXUSNcUrC5GaBmsF6AlL
3P+tUkveiBnO9pdiJtGcgJkLkee0vx2SUZgmtse8wQ1kdJJsj3tXc9WXEbmIuYHVb0dtTSCBqR5M
ALejTj53EcJGjbox9nKnrRY89VU2pEkegMzK6vwFTo+egNIcx4i3Qq5rX3Gf+T066o+gxLtnweTP
FlsX1Lkx5niDteu4Kq+HVZtArawWONJRAO3fIc6HtWNimHtDo/ReGtoNgAykimb93ZQtf8FzPtqi
fzTnzscU8VsoY4437yog46w8ljxpR/mEfrn8FuHUA8j7I4hSoIUo0Hngq+yNXr/uNOxRQxI+ZARg
8Bw/aUQpSKs1Jb614GSeYjVuP2lRab25J/DiKFbCcZNFKlOcNlJq+OHW5njMe6P5KUjo3qKzXm30
RH7p6ZKhEQeUuaTAUZVfxReF4mKkYo3HTh31j1W3dDfBIjlA+DtiXHp5ap4ZYevGJPmU/AZ4BOi5
pz2aLUzjsHA5woouZhQ5jfAxmsz4s2gxWvHHyZn2epWIJ3Rm+puJl8v3GTHHW1xH78M2MyucLgc3
2Gfd1Na7EXOC1G9FW23JgbxKVDDcVPVRJyY/wgn96twwoYCJQMdrDxViZNx7baEsNMR3pmnFBQpu
ZpzvQQTk2LOPLaU0q5vn67AtMem7PGTrhSa/hHeCpNaQs3kl34FOeOZE9Xy0pDQTYWgKvh9A/OVG
1muARkiVU46GTynJ0av3yOw4odKFPUKoyGnixjneW+oEea5IttAo8kp7uQCeW5LvXiIYi3fAqqW+
yQXGLw37pmseF2Dl1EEN1b6NR1ccoNnh0D3j2NyM0WNTDNH7whyV351bu7ewOJZPl7v9KqZafY27
evfHdhhaetkdY6Nt77lEive1PvbvVXW8r9FG9mt0S58yZK4o2y63VVgOh9mZtGvbCvVsX+pKOm9M
t+z/hfGRmvkvD69pXmJMlZrjMpJIJjmk/QLCnT2Oo9VimiWdrwH6+GkKNkqr6reeanI8ZM0RkXWY
duQoTlvvi9jpY7M92rkGHaIGWBW3eJZfHvX1G+G5EY4aKjOm4bqSgv+yi8Gg1E2WsgSqTv8AGCc4
jPWM9ux0xfJuPERCp60qsxy19ahCoeW4tmUSwVnNc4bdOUCw+ti2jtphAq1j/tEi1em4ZYk4odaB
y9LVMiQ8cOIPCR7Vmsej2TABo5Wau7Hb1lUiAlE2NSVvUyKG4D+vjlyRFJ2poZmb6KF7twyUt9HU
QjpnD5vhC+cbJUKeGjduYSBI5Fq518eOeuBhULwv86r+fnk+Xh3Kfz6HjW8SJZn8dToh3ZCDPRTd
sRtmzE70Mmq/anFrO/uFqBJ7kMId78t6RpxxIhWEeZtdWb8rdKbrW6UCeL9fDGcwUUfs+6sknsW0
UzJVG26NvE5/b3zruZnkYOZI5DAkzFmdH9waajmV+RHqTIjTQmpYEUgI3K29eLRdG5RDp5DECNH1
RoJR7d73Zmj/FgvuOjtmMre8yx905ngGZAPfk9lU0Y5YTWWT9ROFxeqoKfWC126vjlcWsOjhv1ky
6CqB5QFpaL0iCiNRViR6LPstUBZGVEbDD84VGUEVRWQ0uvLypqhLAZfP6pcaIGaq5V5Vi+yI7HIN
ebAY+7emTVk4LmhGQhRAP/JNerpwYFNhGOO4960zu+/CwsgeBw3j9nipxo9vHmaplgNqiiCFf1Yb
2I4CAzFb5R79zOnGwPzPn2BmbRwT8nNXpwRZRoRBDE4/UmarcMsmKA963bmvmt5Az37qPZBM4jFN
K2wRqNJn15c7dSbKePaeQiBKcmaddXxXLOjsNONwjwZ5+wWpyw4ptmJElnd0euRQ22iZ1EO7uBqQ
hASheE6jcf5VDFLu8PKncO6sO09MRr0Ju2KOJ+SyViPM6ynCNq26FxHSrft0HBDiE9QZvkzN4n4x
RTc+Wa5JNSJKib5+GsYw4ndCXql9P5G6ErswxCT2PskDSD+5K6X/FqQ6+pscJER6pWtUvf9SldZe
buc6U2+VXkg0Rt8xtn2D1jYw4Twc9rrVTUdtqdKPOO/UP6kHGB30Vy3H4m5xKPdCgDRyz4BEMvhm
buOwXvQp9IImxQeXO/Fnh1LnsRyn+adptTCiSyhUGmSazL6eZnMWNyHOBO19Z0HqPdS9mf+cO5Eh
aEwyNPGQ3Os/tIbWQKPLeGHsNERSQPHbmN/tF11Pf6HNWUN3GDTlAzKw0AkGuB7IchK83KTgxr9W
BRAmD4WgpUSMIAVaYg9CfNOwGcdySMEpYIdTuPMQxzjf7mlcT/clWvP97ZS4KO27k+ivoQ7XUFZB
idio7tdWTqJn0jjSrtzK1Sp/dGYkzLyuiZ34Z4cD34ScIreIBzac+0Qf57k4iBQ/PETV4Rtfob6c
okA/oESGAVmMNVO4K3g1K3sbqIxz3YCjNe8Dx4LDNrtTPB2CXnEnGNCDcyUCZMvxd0YJ5LoVgfZ3
kcTq6HUC/BbgRZwJEHgIx3qnyuN5hxhvjs0rNr/HXNQpl2tnwSHosMTEp8BCFtwz0qw0QfiwQ5+Q
H8DAFaZm+kkfTGQy3aGNLRjjiHMAF+ThuasXC7FN0aGAvBtaZsdb3LB5VHLBtaljn/5oIWSpHY12
sjkDg8HK97kJMc5f2r5vruGZLV9xkEJRtdPBBuyUKIdzjh4m5UfMF5HfxBpX+90q5HKDRZm+lb2e
LbeFWs5gyo2g+Ynvb7sc63gucphFaJbu07ArP3YZbpvebDiJAS8k0TBsiTXz/YwG/odwqVlBWMqD
De9r6YkeuJONh0fjliEAaCRe925QtaAPW8gju9EUyXQo5wJmQI6OL+aOFanUPVQ/FG/7UZtdP3QD
rCujXDHEOz3rsTlDfTP8Di+gUw+hKOyPeD1Mn8SsWzlEryQa0PuG1C2tmtNP6tRC3mtAnkD6iNvh
PZakwyMmkbpAXr4E0xRPrv7LSqcK4SxsB/wctNQdNIDqSmQgmLJxaK9LqNziJoDXGu9rN4DJO1bJ
E7KwGmBrTDo+xXWhvbOFodxB2QbVaLfaAsUa+oV1UypF96nr3fhh6oK22MVRXI+7mmTR5051CrHX
J+wx/H4ZDc6QsG5DrzKGqf9zpf7fADJUv4uPXfP7d4cJ4xp1Ldv7f0y3jtvrxen/Cr7wcfz96/eJ
fNbzD/zBLUinLcoMJHEphIIpkUWjP7AFiT/A5IooEUwxcHdE5v4XtWBhp0W1mLjMkEV9zon/I9Zj
mv8SAnkDNDUB+5BmeJNYz2l6i/IsHwBwljKIfJOr60Rzn4mIYBTFUgVgpt9Vvf0I/7H1jGjRr3FX
DP7Wk9LyWxWZ5Y0I7PSJ/KdpnkWIBeH2g/6IDExfJDV1xAxcAIIQrhsoSLluVPcxp5TnVFqxkeo/
3xQeUDzK4YGvURK8OyJNXwpexuwAj8sKgfC6qj0FoduNXp2Gr3969SyagwyTRn1kFU5rIQ8x8ifm
Xosj43ZE2c+jsjpvvPrPTRu5UYOnqe6ohOGnY9fnQM8DeLN4zyD10CEscBhmtbrt+6K+CXTMhXYA
KSFU9cmkbfTw9LX5Tw8JmaV2jJQ/kCPwYt76msshSWpzXys4vu/IpBU3uZqVhyEXClYesb0PCLc2
4qlzUyiDdVRQaZeH1WmrbjbC6rZoNe4wUQ5VEJg1qKJrTKnamxeb9/2f+PQlyv80Y/DcQWTc0J6R
Vqugl1eBm9NpMceuZaCfMkc5JqFCHCwrsh+tJp08Q48HsNVZ4LvIf9xz1wj/cvtnlhALR54HZA4g
ga0mt4ijBHt6JncAKninly5YbSaz22LznAaof/opZZ14+OlSzWXVzqD2k4uSPvjwJVtuqk6oO4XM
87uqiBqPmpOzEZ2fmUKIxKSR0bgiB7jGhDjKlAbYIUDuJG7GKgZFjnm25idcmbYIZGeboiROOAkc
CwrK6WrJUPUUFWbQe1xSfmZNZV+FTtY9RuAeNnbDucUCJpS0iw0olgk7bQn0o9tChJMge6fyIWFj
Dm7loXZPar/9lE+wf8GzV9FnNQ2wIRrU3Lu8Ws5sRwDApDw09M4oe61m0VYKLUGeydxHla58cgMU
+mw7mm/qLp+e+qGF6Ry4Ww+tM+cPKxR0EZKmGtfQ6gyAU1lNoc74lgiUAfHGcjx3hHkIJwxL00rp
r/rGNQ9VHzd/X+7uuZkFlckRQNbJ1fTV+ZoP8dSjL46haaETO2k9fNgsxQYB/6GNkT3bSWo+ZNTI
m1MxO51arZXmgbgm7KG3lZ5WL8nNZE3aj6odrPu8n+P3Q6ZA0EaeDaWAN3eT0wc4I7AZovE12DqO
jSRUKxPflSjJrnGOT7xWc1M/1spoY1uuqm3P5wC4SlsKbZFxgeV12s+W/HVKKtvYh6DJPbfO+p1S
LP2Bq3SRofY7tJj0q7GtrY8iL1VfS+xfihqVG8fu6vH+z3cwzhKQydPdkOfVi4uFYtgwLBHfEcFy
luoUT+SkoIdEYbhbqhpDHfi2yFkk35IxxxKsV39fHvQzByIhGh+CJjDPcxl0vfwAcpZLqEaGgUNZ
V3uTYmI/nPbRwTKm4pAKrPIut3dmLSPHiKg32Ee5i1YdrgpgBoYJmBw34/qAfIjwVBMBbUCkWy6m
Z44pasfsV+rIMuBbdW0BRKGaWA3ssyAL96U9wPc2tHn8aI19c4PhgXVd20P1267G7KEBUvD29Swr
YQbXqQWQ/1WZatDVtlAy1hgSyPse8sj1zCmFwcxcX10e1TNdJRtMXCyR8Kzb1QlRIcJSwKo39uSH
1IfZELFn49G0S8aoPWShoe9hP4Z+amC7V6VR7V9u/szt/bJ5a7WbkJtSQl64gitbLtlQTQ+AH8qN
s+l0qT5H6hYzSSwE/Esli3e6VFVrHqtoFpWPHHO8E3pu/YUnkfBKFx3YILXSjZL82fbAvHHD8HDV
1iWGKis6lCfdyreQ1fHcph29piqYzjH+7kab4nenc/jcPUgmtmRb4jJsrJPAqh4iKGL3Hf5irYoL
bhoelkX/nlZGcGgHVbsz3KpEdq9HHpc4e+NEPL1S/2md2w0qIwWOV5grpddIPZEl8wMT3E8kUNlI
dau97VWkTuJs1PzGbMX7y+vmXKPykcjKhaYGiv10RrUetRRdSxp/1JL8JisQTVBbCJyuuqR/206S
PtpLP25M6+kV99xTCqAqd5xGApNc7WmjAWIKjszG+kptLnCqShODttnaq7VkO3Z2Oe3cEC+KcKnE
xiCfWVEuuxOZMQInCWo5bboP4m5GTqfx8y5E4g/7zHfIxrh7dbA1X6+XtwE5/nQVAoCMB+mws0Z7
YQiSgGcbG19T+2o/xaF9a5sjFjqTZSG6kdXJHtB+86FKKdJdntqzXUVIkfca8Si+2qddzSIFDmjE
1M72mNyRyDV3UddNn3Gbsv1knraGdlUO+6evVISpoaDpa7urI1AddKsoQpzpq0q4hyJH0AwJD5g7
oblUT6VtIXdZQfqGqIux0++ocNz3CUS8G4EakY9gtL0VMK6CjD+fRFaELINUZiXncToG+MVkWKK1
jW/n4xP7yzm4IXmGMDERbXD1dDc1uvUORUPhO+ApOa1HcUAart84OE/v3D/fARsVDUvuBxm9nn4H
PoGYBmZG609SiRv3suU2RbDB06wy3thcpzfBn6ZMlJZ1rjyVoGI17QpKlxEGq52fh7Z7b4x6eTUE
Vffl7YsLDCt2JKSJ5DPktEMaN100W2Xnuw31KT12s0OmztqT2lu4eCNA97bQ9J9uwfeGeGg8a0Gc
NtgFUW3Hat35U5MVh35Rp1sAH+PNKJLo6u19A9PAX1TR0fNdreNahMWc9ExWhgSmX6l2cY2YIzCX
sIeGR7n0cLm9c4sDxWqNojRpIiDPp11rmzkfS2HhbdkM46G3ze66slyqyDq+wpebkn/Uv0tjf0aR
qI/KGCBC/r06eY1JJXsSRWC2SkuH3LgUn8rWSR8gF+gIBVtin2gZIprdhN7r5aZXAOh/2iY64t3P
31SoT7u5VOjoz1aM+mZuOZAqER+bYh0LWnvoEGtW+k9YugY/5zhqr6NscdXrDsTjAb0/tJYiTJcf
gAi3aBqHtnNHpQCvU0OJghtD65q9ldmzs7GTzoQDPMKAnUqECztK7rQXL4MAcetax8DRHwvkXVxn
ejcB0aeQUkQPUzj1D2qsiO9xKws0oCGvN8ZLfzVXknpqIbIi+UWsxdPmMzOZSWQGnF1RquyyqA8s
H06qGXqxUloaqof4aVGtb93vVaNYHvWRrt05CGNfuVnRPCXmIj5f/qbXI8LlybtbRvSEC2uIoFFB
t+rstPIDJ+gOdtQ7FLbsDjjbqH+r1Vk8ISPtPOZNOz/OVWx9vdz869Ur724g02BgSWA/P+VeTMhg
VGJ0y5aEh2nXe7NO3T0jJK70tldu67J0rpcMI1ttboqNLbp6JcrF69IiCAFEyUmwrkvkC3kU2+gV
msZLFz/tdrniwlLFVV2F1d+2slg3rTWGdxNloMgXg6U/aFTWni4PwOuTwgWKy7kOYoJa81oJJLID
bSmLufSFUtkeFCscLicteUBHcL75b5p6ZvYSi4r16mMXl2hB0lS6GN2PBmizH7RNC/rCjqyNjXZu
XsHPEHZTEIBIudpoI2J+AgW3ysfbq8V+MhiLbC86y97NgbP8XHKY93U9ocem1y7io5d7em5Rc11y
AkteJjHh6T6bEiBEqRtV0jhNvwusyNnHaqjuMcAq9qkeKNe8YpVrSrDRnUE57HLr8jo+PZHB2fPY
IN/yfJmuIoMkMGsbFd3KT3qnOIbVgBbYgmP0HYSe8lrLQF2/uUGCboo5jDS1ifVDdcDdHBipkvuJ
1YTXca0MEK4nU9t39rTcxaFG3fdyi6/fGOCjwO5DFEdRBgzs6QAHorLHOHBzfyC55PVc2Pdzktvk
6drgLqlIAA9umv4XO1ZnKZFipl3edKvrZigRZ9FRTPTtrguoeZrp/STa8DCZLvVms7dva5T7NA+r
29aDgpYeEWoef13u+pkNy02HlRqpWsoI69xO6+iIV1FdhsczaD+wf8ivBF54B91smo2z4cxC4n6G
tkJtjdThM7njxeG4qJpcpk3tD2kf/m51t7gtoF3uRKc2ntkmyxbH9NyZKGNM3jUyxwNF+nRe20xH
K8vBOpEcMFbhSt0FOWnf9FNgKmj/qJkxfINFZFV+TA7oqjWtoPNEGNiZ/+ZRFjLLBBuTxCWMydMP
4XcG7GLi2ufsxhEvcxtqYJOheSJAIdC73NiZ1UxX4ftBFSPXb6+u5cURQ132A46hc2fe93ku3i/W
aF6jlPnI4Y+yrxKr15fblDtkdUggz0fRBPYfebQ198M0FW2MZzoYprX2fhzMwOPkzn9ebuXMMUxa
hzbks5wc96pnCcoWsTmblY8aqJB4lvQ2SNFuXWzCMXSV+L1dMqHSfbU4UfJfLF/CX04Iqk8SRnU6
h4WwmsicbOJtMCrv8gpplyEagmlfGJN2ZUXlYr39WCKKkJVMcu2s4HV3u8EuGxFUvmNj+FV1UmMJ
VY2vWRX8UlvEYHfhoOhvX6psTZfaL/lmPKNWl002qIuaz6T/KhtN2zx1nWM3LsWHCpj9l8vTeeZA
YHWC6cMsgVLCOlknqlarlNQmfhRFuq/qVNsVQa7cabGDQ4lVFhsRw5l71LCxZQR9TrQEMPZ0Bpkr
O3GcrPV1fOHx7mVj8Bidbdj3keV1Vjm+a7Sm5KLpgslf5tneyGWd/wCHVw0pQ9aRHJAXJ6A5QM+Z
TD6gX4LiG7Kq/Tu95h3jFD1W67h17MzJwTC+sMsvSaP/9fbhhkItaauUN4knTltP+ixRx75tfSIM
iaJyauysKsrSw4AKPAd+fnW5wdf5FlnXlFA/Ejz8Yo3Bt3MybKaJOJCzpPZ1nGLXEU6T5qnK9KlI
CnEzRDCe50VRcBrKk88zPtLo4SKXXCvOsCFe8uqI4mOo6aJcgmSOFM457b6ajnXvGgiAAQLq7psp
Mb3Zwf/7cp/PtcIzkWMQhStezKs1FrhpMaejheu2nS2HpEvQ3h6ardqUybeeHLdQaLhHqZVSOICA
tWqlpI/6Euq6NxUo0SCwnN9ojTnuIIKF15c79Lop+OlkULhIwNzgdXc6bFVoc7RBFPVw8Si+juyM
J2du7f1YY1rw5qakPBu1WiJtFZjIaVPulHek3Gbdq4NwmXeVEvfdTiQhPhVTaeBQcrm5V8cPCXvK
PrJmamEJuabemI3jICFsCK+ZrR9KHoDyHOcKLBpIuioflY2BfLX5aYnqmXytk0LhBDrtnZbOocAt
XKfqEkVeXFj1EfOC7kEdzeEeWeT2FuAPjrbIii+ITjeKsbUdZQunq4a+Sn9jXNCQyJK4qpfHD1YK
lRnDnPYGDth2H2oBmiw2+ul/IbTfY/9gNOIvA+1xKmF5PWDIVyczQfGk5ahppdgqbFxw8gJ79UE8
qTQV9hyVzdWEj1W9pFqWCw9dKuObg6bxrunC+r0eZh9mpUXMvGq739GkmRsr7czUE4oiQQeHkv+s
0UiQ21ulq6lDZaifI+crLK9Ww+4usYRySJbW2jh7Xqd5OfLhvCGcBKycuqZcHC9OfrdfRD/1ODOR
RiNh0migZXD4bNi9WdaDEm3NiuflFIz64M3UeJAqA+au7NUkaP4eVJ3s3uXVf2Zf80UgQRCGgV9i
rPb1DNo4LzihPR3vn5uytqt9pYL6ZJd3G029jsMlnIZrnmnWeOms51nXC60JVWf2BNU5P3EAVI9l
OtzNg1EcgG1HgJWHwl+WcfbiASXuYG7bt0850amEwUt01qsZGLBqtAfw0l5va/VNGWiYFQX4Y1Uo
lPkjGs4bp8uZ7U4mkZI9qigQRNcoorjNcFVA6dITRtTtbLSz7qFuKFhbFspvrRWi9g1UZh4Bikwj
1jSD8o9P5H9UjTizyAEtyHCHjDTpOXG65pIgJpu6sMjJiWEPonZYywTt8oTi+vJ7LN1yC9t/ZjtL
TD85CvIxGupLpw2OuZ7ObhBoXqpg/n2bgt29FagAmHsFTDX6hcSB9a7A1hOIsRH0Wxn4M0PO04Mb
BFtjHKpBgJ5ssigxQQngU4+k6pIc1GzpAJg3eE1UVl8BAYf09TGr9OCq1odln83Rf3FXEmBICVyo
uq8HwMiSBmRis3jj2OuIguARUGrhhEY4FgyXt++Z2ArxJJJBYMY4W8Q6lpzCIUvdyjG8CUeX0Eur
Rfgjax9jEWzGwgSrjLYQjedgpHSNQGNmEGNpJoZfUN9Gs4s22P+vJ58rDYdBUIgm0cI69TmT5tMG
SnieaYTVfYi20TURbbPrhyW7LYoWH+SoGa7ITW8NxeuQi8yUtIMDlMjhss45plB6TWwETW9qjfja
xofyVmFLbmBlX+8mQiAJO5ary0Rq7XRxYZLRiipGG5dtpX90wlq/SurI8BKBi0qaShH4yzP8+oCW
XCeS6xJ3Y6IefNqgEmH2oovQwsshzb0igLYsBJZHzPTbmNnkjmV4R6GMRB/S8kR6p03BicBqOiss
j8tY2zu9w75pI3vvTPbWsXh2GIk+OJDg/hBXnjYFUz5WtCgwvTIV75BTCQ+xyIQ/OMGwr+Ik3jiF
z61KYjugwBTLZNbgtDlVV8YFwpHFLVdXnwAEZwe2bgU1o00+VAv+MLkmgitsAbd0bs92FFY3Vx80
MiCBpy0vVFNxxhkZ01iDV1GJFNBlpN4XXZtdUy/ZqsacbY96DFoMiG+8KqZrThkge6NZGBAlI7zh
Mf/khibvuiwobqy4an5dXp6vD1sSa3KzSyYvZaDVYZvkYZxpKe2NFgOoh6hbR7PZvBuX3MByBNUN
pa+svdO46U2nmVvvrHPdpfBJmovznhzJajtii5SLNGN49Wp24dCZ4gpIU0hS3jVulyncqo/L6ToN
VQ1KbCgYYgXMLllXAKp5TI1waCwvDZLmPqOG/VFpLUHs2AWeFHNB9jXcio/PNspTDp6DRkl+ne8S
CKeilFtaHohL49YNRbmHpoXQsDMHGJ4N9dVYdfrh7RMLVViCMnj5QfA8XbjalAi3HgvTa3GEafY9
hoaHFkwKQtTRYP2dqmE+7P+HszPrkdtItvAvIsB9eWWxqnrRLnkk+4WQZA/3ncnt198vGxd3mize
InoA2zBgWFGZzIyM5cQ5qpZkgGOSUvXN1om/3f8Jex8XACClUl5R3vJNINHH87j0sW4FKuyyT9Vk
DOdFU8KgVpY+EKI/yoz27FGHIivjGZHkIusle5Ob5wWlxUDRjfm3WqTaBbRn9acGst7wu6zKft1f
4I5vp+wFTkDWCOybyfQsV+uqEIYRjJ1m8DDOycUi5D1Hjvh939LO0igVGNTbKfvwkGz8bdpnRc5E
pBMgC/Yu7cqf1WIl5yRJIbBt7KPu/Y41MNcgrolKAG290CC8SnOqLFemJVGdQBUI/AiDkoQjDC1o
0NQKOtRUDoKOW3t4IEZkwOnLuoHUAn+dVrVNGBe2kkTnadbyi8MDfRpTRTkVKTrDqNoNB0HACx50
7QZs0Dov9FOUEB11Y7DOBxddGZKFtpz135OZuL/dpSs+I5ioflAXw/yrQEjnUxyn0WNSiya7ho4X
X9QiGd/RilBpNJQdUkqh+50Alnz3/teWX3P788hu4FeHlI7R7M3d9QyFnngZhwFUn/YDN5ORxTkf
H+9b2dt1bgpc+tRsZby/3vWuGhCgTOcwSNKxutZdhY5e4XxD8rF77JX+4ATfOkFacjwwjL2jp0Eb
ZW3NoPdH5NiFAbO0TO0CLWeSsTJ8NSqnS2w5xZlZrSMc6e0FpSRE3EDniAeO27M2ahppl8b2Anus
ChO8tiDXmGaReSHMeHO7htCOqJkQBSScLLStTVUD1NEuIm3nNI+npz5yHN+0m+q85LDxZ6PaPC/M
1R4clJ31QdwENTbNMVoa23OMZutE181OgNlZYFtUlLCi0RFfYYjoD/rHe6boLTr6y8Seu01DGySg
4yzUYwrqmvHvOrQRv7WZFeAqmDCW3z+aexfU4oUGjEImyL9sbgCZnz2OY4nuNVRr/yAs0H4cx0Wg
Fk2P6qoWRs1DDSnuaXL19jdKutW5K6MKqbEKJra+56nxRlP8gT5c/L4BX3O+/wNfIs7NFbUohgCi
5ZZKUo7N585zI4yYKT9Pw5wjEqkZyVOi18rHNLHU9NSNOSKCU6F/Wka9/hDCFfe+M8vk2jSd/r4x
qvmjh2oc+AowqZPaMgOflq34qCtx+aduKYbuEzXQy2yU6eDMbEhsZJpAEE0kQlTA0wUNw/qn1yao
niKET0yo5deqVvNHDVkuOSaFFIsDBCguuv6aiRpFSSfrrwqPKsMJwv2Ql3p0BjNSH+zmjSfC1zFL
SC+QTjr/3AShEiNWot1mntLRiR+jMusGfzSpICJ3b3yxIHe63P98ewa5LpIclm45WeR6C8K+rBBn
U8wTJXgEbeMOAQmBoIGTl9VjzcT7wXm+uTzMumEGfC7FMxt/u7YHE5EwrZAxKhOxu0vDuArwBPAI
y+hOwf2l3aRKsuEnrTCOYICA2+wlQa8CExfY9WFsLES8qBL9W9OYLKQwCkVtlqkPHpoxQVkh13Lf
9M4qpSoL3pbfwDO+cYEKyVgH3YyJmqBwz4xp5ZDLF8y0mEJ8uW/qJm3BAvePMiB0uNAIy9fmVYRi
9GlLKYqBCztBMVQJG4cKRTgFdcE0P7qKXZAXc/Ul1pUhcKPiCFh+WwjGPrRXXCEmBugTbQ5QjEVw
Qyn2GekJulAVie91Q/pQO3aK1CH98yTgHoUdGjuj9g1lsfl95tTNQ5SFR7SV0tjKF8kfA6iHkUoK
G7S115tRg4LQHPRY0L30ilNTa05QduWRdN/OnSFY4FhBQEm1eTuzhQTEoIdOZZ7A8g8XqGBrdBcE
QMAaeZasMo5Sw91VkatB/0rH5Ub1YWZAxJmAMSPDUOuPYxmV70QzHNGl3YQlcu9IGiTIDY+4DT21
sQAmMnYmuuFG+LdREXQZiV3+QgE5RX+y181PM4ijgwHnvb2UQzwwgqIvBq55/cVgrqDDMzvGCS55
+0enI33lW3atXhaz0dJzb7RHtaF9i1wWanuS23lzRlq9GWwN4o5TMyyjDzlIdlajJvcLYwGhnob9
6f4Fvf16UMJQMZHE5Yx9bFubhe5ki15iTxe6crVSt3+k3XhEdnz79bBCjxGkClTsN2xKphdGMeVp
hqFQy/iot256Nlpv/jDWIge4OSte6ldqZx3gCG83k6AL6k7If4BhMm+2/nxkQdxpwVUwGSd8EMih
PJgqGiGJG6rPlptPl/ubeevTsSdZt+Aj4+HeEm7RdS88SIMBTfcm9LzOVD4KT3fOnoZEKZ0/ynCW
i8AlUuhHwYJcytq3YPpF84FPCV5vc27myFRGcNTGydIzxH370TlNvaWf0RkoghlMsh9pQ3spBNpt
VqFPF8VWjC8qtJMHMcLt44IsDzSwDt0n7urW4/bQnNV2ipNToKU9h00DH4nWO0+2NR9F1Xufl3NF
WZ7oDgKHjXPvkmhU9BDWiEj0VuDUxnRqtVl5gNF58LWuHw+ig117cO8z+0+B84Vc4/Vj1uXQNIEZ
5ThxsM4RHDVfGG/I3yG87DIh280H6e/eVgIc4WZKAUNCoPXxFfZoky5A4pC5KIJrapoHc+wOZwEv
88FX23MDcm6b0jeToGAd1qYS6HFso8RUCx/S2SOwC+CZPkJY7W0g2AUKiIS0VIflgl9FA9E4R3HY
tJDpMuPrh3GOdpc5h6c2TH85g6Md+LY9rwMACXwVDSI2Uf6cV+bQp8/0GgXIU991DRFWql0hVVOY
9my7p47J7lOnlUdyc7cRD2U81sYtYFSErtTaqFbPNH8dGL/CSAMdrcD89GmaJ/GgOiMJSFlN7SdX
aYp/mZlSP02ZOv14uxNicJgQg/eS6W25K69WDZvL7GVgwE5zMsdBrgqG4kWTXDXF876R79YkMyVC
bXY9fr5vee/zUqslwOG5hJt683mNqSsrG4rok5vXzaUz+wYxdkTavAjiKtEZQ3Df3suU/dbp0fKF
xgGCQ6rFm0C2zCEqstWIC9l5Y+zrUWkzLRkJ9+/RJfEN9CJHSq5RQqgWbSj8VX8ukvKDOg3VDy2E
Its3ERMzfWOCmAmJ5tohqUr6bvQnUQ2D78U5YjEuyLzv8FZBZU7RuT+VjV50DyD+0eNWm7KW3GZ2
+o/h9NPPzJ7K1qcHAITDShdR+rBm1wfwhp0jJmeDwLThFwi7Nue6r2L61wsD4s3EfBCM27ZveHl/
TqKYOdEGzsvZs5sTwueFn/cIZB1su9zWzbYD6aNiA1cPl2t7jT2j82oLRSFoX9Tkz9mAosov7Fb9
PeZo4JxE2oqvvQYo1TetjO0oEkP/1mgzVKdLn5g/KuiBaZPHbWNds16EnxAAa0Jfp7w9+ckoCLxB
cxUp4ogawnJ9XIxHAcmOa6U1DObphdyA1GB9SdJ5Kay4JbBzFHMK0B/Jv46TEvkk5POBa90zZdEx
BpVAzw/czdqUkYu61riQnBtgl3w6WjVat/Bq5P1BfXbH4cnZoP8ztXkQS1N6u4RVWZbQnge9zn8s
MjXyyQLj3AfROj1MVrVc7h+IXbOIZTCEQp2C+G69QtOMoFNJWKHb2EPpm2ZnyslJ5NV8tRb1D89L
lHNotu6B3Z2dpXtKoYvqE9HGthMdu105xfyek9oaxUNWJQ2oXbd5F+rq7/sr3LUkhXeJ6ySqceNo
8qLqkEnKyJhjpwQQPDkXz2xa3S8cu/nrvq2dp5iX8T+2NkHrVFZDGQli5bjL1a8DXDh/1bIvfd/K
7oogWqWmAtIZ/ZbNN1MrF169GmYPLWpAcTfeF1Hp5VNShUezUnumIKGmt8U0AtMXm1OZoPeUhSAK
T0ZtMqDVMu4AVCd70EURP95f1c5JJK6gEUILjzRxCzodCgcO4Dgkm5lbQE9wWVwUd6SuWw/RNUsb
7cs8Fdaf943ufTCwbfJg0NQiB15vJdTKnlMNfLB8LjiLycAYrw5q/r6VvV0kvSagYNRLSj6srVA+
FegNsrSubfU/o7b8py515wv0i//FWWcpBCmQT1Hh2nwuwxkAqA6TcariIXlfWQ2viB5FdbAsoXLw
vfYWRTjNKB2+mPxlYwul18LOvdE4xfrYB5YK7K4XFDWreT4a4t37SgTT0LoYzH3Tr1nvXzxro9WM
+Eatg4pxqaL46vThm5GO1PLkzC6T1uwSh35tpS4tFy3JmXelb38R9TXnItOXCyo+82mwh/Dh/qHY
XZSsjRK3y7Rzsyhb8WazdgX1CUql75DKJdsKcydUg/t29u4VE/z/Z0d+x1cxpXxxdANm15MxMqcF
723t62YjQP94C5QYXv6Uc7cPaoc74SSJD2k0rQUdhoaNUaZaIjsvF6mGzaCpD/9s8n1I5v7SxI7z
Pu9ddL3vL3NvO8lPqPZIaVVSrvUyUy3rUqFy9FurLh/7pf5ZRqp+kNXtG+GQyOkWhv83r+XsDsWo
2x0VnmLon7wmBaqvZ0dKZHtfTA6YwaYNFJTzuF5KpaVlkfS6cQLIlLyDeSY/9XnSBuUcJ8wIu8+j
F/77rbtHpUWnuAP+0YZOSIatrw5JqvV6DY+xccrJDwLPqu0v2mC43+5bkTdoHXzKeo6UQ5WdYaZe
11a6YtDjmEFbpkic/Dqm3YJsYuJ+KJsQZZSRGKCCd+JUVqk437d8u6VYhiSTgvKLpsJmfbBF1COw
cj6cWxafDMVIvgNqFs9V37SPhhmWZ2sC1Hzf6O0loJAkK48SQ8sgljxNrzaV6maXx1w+xq9GmcpY
0M7mjhKYVv+j5BW9/DfmgHMyIfRSN1ub05LIhrVHmqvsFiGMxDuFPKDBlPa/ZyU8wovtrQ5vKQnQ
bYqPW+qp3krpii5c8WwQTFsBywvsOIt9KW30RyYK5aCee3v3EM7Dm8i5SAKRLTI60RxmciIyF3Kr
6ERHc3xQY9c8aMHuHRTwGBSmXgo32xJY2kKGxwgiSBOvSz6Q+I5XZUzTk7qM/SlJGgR9rbkM7n+5
naXRRYJQRA48gpTYnE5glB6su3JOT4nG51zP47M34GXuW7l9sMF+kXqCckaWmCWuz4fZOCin51gR
xQzQ1iljPzHt7iOEX9mbkxniHFlC4f+lmrrtxY0UoiB75qLrqRoGijGlvhu7S+AtdXXSzFKcJuQw
D16AnQNp06aX3SqOyE0DsITs30R0mYDEFH9qWeQ+0dQqvyvKqPhuWGQH8Y/8KGtnJudlQVrQo6LH
uUXxOlZB03aZ4QJz5/GTmY7TmaFj5wQzTHTKm3pEf1opnqYoLr64sX5E2nj7NRmOIHZQ6dEwwmpt
opU8HnLVmx2g+UU0/uXaodoEJcNx56Wao//lZf5/8fG7xmTRgg/6IhO8PjrFCOm9WEomgpusvUK3
bb5rl9m+kqUe6aTeTkDAQGO6LyP0lE+haVjbKhVHzysxF0E85gPDP8N0RmoxP3upmJ+jfsreWRMc
SFNsMRisTO/MwW0/3b8pt/cRu3Sr5CsFd8wWeACKRrGNBS4cuHinRzWB2j1KlvjAX+9akW8tASfh
nyk3/dXzQDbOGc3dIhh10T8kRLkgK6j93V/L7a2QgQqjNLK4x6r0tRWjbyclKymiGR3lbiNZhke9
H6KnxB7nwteqvrveN7i3LHyY1IWwmJ3cor8js4MoGThBsDRG+6XXMvv9ULvdQfS8tywHTAj4FV3y
W242r0gd+G2XuAQvl5kPyCQ4T/lSTXCdTYXfa9GRvdt3gR18ZU/+nlcfa67oKTOZUgbOrLzPwUN9
h5h1fkisKmVk0/2r9+IjSZqbJTJSTO8LIAnvOdn35lVQw1LURQTb66S3pj+kwjuNiMQ+mBJ5riXV
EWz/5pJjj5EAKXwBa+gNnZoTl0vXpwMnRYmTS9zWNH4M4A38yj64f0Ze2jsr5yltoVHyckiYnd5E
ghPusYLItwi6dpi9k4lkwQ/O0vTRWcQAdV1SlDTd5vw0F8I7N7Vn/FSTVIdKOVPTd/0S638sOkor
+ZxCiZvlBXWkaaCvbJbFT1g/+P1FUX0nqe8eNLudP1PBHqBsMxqEcKr2INDb3Tl8Fg0YXli6pevD
UdbQPE9cpyApJvvdqDribA0kO26HnMb9nbs5h3LjMAMgQ7KMbnEIYnKMaST1Rot8/ssa3fLnGBbz
tUz7GNR806XDycyTI+a7PasSIcYoJH/fDAGWXkxMaaAQUSnafPaWqWb+wVL8EMacS9ErKjB9XTvf
X+rerlIskYrZdCTAaa53dcmQCm5sJQ9yCx6yNtXnoIOAkzpheQTk3jVFwwesGVyC5HdrU+PSzU4E
QiDoQYT5Vmw1pywZwyCm8v1Wf8wHhFEPgncwArLwtDYF0eVojq6ZB/1YuFeHrlowWP1wVrI4vhhe
Ef7r/i7evqfSILBFkxEEKCG26AtlotSmA10JtClKWx9xWu8C0Dl/Eq1SvRujpXtWprSDkzer/k68
Vj87alodvKg7BwgrQD+YW6PxsCVw8QrQg1XpZgFcDE7QIrISLJNZ+xZUGB+80Gt8xFTKA6M7XxXX
SUxIWZ2Hb0sz3yFeK+B5zgI4DJNzCBXRt0VzEGeeQErc3+VdU9SnIB1mvoO4bP1VUdbI5nnEVNSq
0bVDmOUCP6740FntkbTprimCkhfIBxGSfH9fvUSwDw6mUSqYGhoPPZbFvSD5M52qsj0qd9yEuEQ/
kssOWC/kzqRwa1NRkUqYUphBBFN4gRpl1rWGq/xkDZ7327YalJU1qFNbiViQerkHr8TeSgFmS6ou
UgkKE2vzDRGRrYZRHrSxlvuDUGBurVX9pNWhOCjs7Ly1wEwBPsgOAU5g48EXJ42bwhJ5sBgD2uth
W3/NQ5iqqrAtHzRkmq/3z8vefaBwSvSHbphG6WW9NENQJEHPJQ+ySK+fCgcdnarWywu8P8sJlbDC
T+O0OXA9chGbRxdC8P8Y3Ty6yVwsQwuLZoB+5gCFcpHPXxnqtq9VmTmPmWHEFy9zNIQfTD378/6C
d21TzgJ7AY4a2OR6wa42zf2gL6QrU288L6Xa+0SGICY7Iz61pfiZeaX2JCb7CLi3d4ioHEs6XBhb
wZusDXtzWbpKkuSB2i/Rw0zu+0eqUkDAXR3BQndNEa29PJOStmltispWXtYq8khMYnxeChXVn8Fh
YFmo4UGVYs8SMmeMjkilQm7B2hKbNplM62UB2LrktHSIy49TmZ/TyWkvb/9wDI0y9k6wByJxczNK
6oKpreJuoAgtH+ciRUvYy4svTdMqV6NmYplHUqEJ0E5/3Le893JRi6TfgnmHyblNAAzsFILC0cLT
LYoW6F5qXJpW7R7dGYFB0U5z7DuJ+31o4qr1ddlKR8jLPXBCezeVZjkTVrgFXu3N+ucwyWTdJAt6
M/UehR7D1WeW8anJy5+aC182rZwjWjfpwrcXVSJNJDEgeei2K1UnejFENXplfcL452R24jO8P+5B
QW3vSjKUAnWRrGMw87k+RH0RzVPceRnuVUwfS5Pv6c5TeOG1/MsJrXo5Nb1Tf5ht6CwONnXvYZGy
D8zNAZZEenhteiwHaIzaIg/MQW/rk9kn43nqsujBsrL2e9rX7k/Xi9DHQiRtlhpz6pEyw57Df1HV
g1oIkOjW4fcia2LIR7PA5pE7kT6DDYlFGowq1Zu0NI8G/vdurHxBid4BVFPZX684yW0t6hXsWSly
xGgzLoHW2Okl9tr84MbuLY3xH5J+qkNc242ptJ2cLqkMwh4v0X2vcm1G+cPuIbfL+Tx2i3lwjm6X
hn+VJJ50zagublv5ttlqSxhFWYB235eo7cRTrxJo5qB43hzQAcGgJCN9Eb2RbTySS5Ivz+yyoEhr
cR1VLjtQ+eFStGjsHTgf+QKv7yC2+ItutHwxt37P60qTYnBBxKok0596lw2Nb4oE4imY65evM029
v8cpR+HPEwlNcUt8RnfQ9nXYOi7FOFYH3vDWD/FjJE8qLpHpyy2gMFcVx+yXDD+sJPm3Cg3m7JRb
nflgj5Sr/LCouz8iUSMSfn8jdu1SYYFpGEHVmzEOoUdF2w9pFsCD+ntSlOQM9MB5JyxK4WTbc1AI
y/h63+beiWKaA1ECSQJ4A7b36H2hU1tlgTlqObOCY3Zx0lF9PxvoafwXpnjV4MrDC5Anre/lggAr
fyifuQXdeLHcZOHGNDZCJu2R/tTtvdTBanCAebEluH/zknRd3FvCxNRo6pU/ZMy698S4QRNF6gN4
M/3x7UuTrxYIG2ChQDfXS2sTW+hl3nBbSutj7LbVibe8vLh9vBxY2lsZiQKnQ4I1b96ruUwMVxlZ
GbLckpuIsYWlQWxySpIOLcaxPADR3b6PEiJC1MxABlnl9qOZ+hwpTuWkga01zWVwlO5j47b6ASRy
7xQCe5F0/3KWfdug1/SKGn9RpwHUpoNP5cM+WxmtLoHPOd//VHsLem1K/pRXOV2ZmH0Z95hyq0z7
mPVheoXAe/gvrjJ5FI1I8PxMrG9i8ImnUIsQv4E0LJuevbJ334ct1KLWMIW/HDqSp7o/7MvvnA0p
MyLZV/BbXOf10qKuLFSe+ySgi/Z3GFK6KRbDQQOD+bOZmZ637+QLxzaQUpJ+6GXW5kJYqdwKchN4
AJru0sX29IkZqbfpnjHeB5jspRBGtE+zYnsAW08vzLjBiijqoQUoHFanpq3Tv6ZYmT4ALz3qSOyc
ReYSqCsQiXLTtrUwGPhcLBryLE7tiREw62THMZzK6SHtyJ4pHjwKC9Qzef02bkoItZ5ofySBaiS1
H4UoswyR1uOLKRzdP/a3zDzsIwEKE1XEKkS7m4zJiDOmvXG6QT6Gqo90ifZbCxVklsNEsqvk6KG5
iBME8eSp1wjWpBMMKPm1FGV5Ggtb/Lz/e/aWLmEJKseU1GrbejKZNR8tpU0gZVeSj9qSh+9xenAU
qdER/nHnWXVokdKtpFXJiOjmWnSIX9nFUicBWiloSDtNe8lqAdY6TtoBiiItPCMNvDy8dYG8PoAD
gBvBPACj2fp2xDptPFfNGLpqE++sT6L1swmHYKVJepCi3t57g9Fi4GHMvtMJtjcVDiD9To0UbRIU
05j7SdcMZwBraLVUTPUjlnzElnPrQkHvycoqxT4Wuc3TmBQGJdZDqL9AFfedWm9xZm5Qub55A6X4
ldS54bzi09YbKLLJzplrj4OpH42gaNIGrqwOiR3EX/z7pvYWxCwriRmcVbek7WMJ2VypKVFAxK4A
emNSeaTMH9y3cpsEYoGqMPofnEJO83pBcI7SFhziKSihpPqstl56sS14p1pyw2vG/+Y7kVJ+7prZ
ffsB4RGnukg0JFtOmzSFyXNn8lCODXiBkXLpPXHpjG7+p1xS1CLKbD44+zsHkmhITjfIDgpDB+uV
IroUdlaPvbAtZiBUVX4qVBE9enozX+2cmd6DD3h7xUkeiPTov2qSJWZzA/K6h1+oIELu0ia81gzt
QnK66Kcwaa0nmlXmk5GI9CBo2TPKjCo+jMwekjHp4l5FEkNmEJlP0xQwOV+e9Uw4Z6dD40qzhfLO
1qPqc4K22UFgces3JTj4P0bl1r8yquotGAkAEHRC7fBUNYv7TBNqPLXocH+5f15310eYDsk/N+Nm
KLnP8nYcas4r4rjzL00bkc1wE6W8JPqsBF3BUSor583TY+SBDCJy5alFQ/G6+ZQmpELVFOdTkFlM
qdB1m4MJTvInYlCP+p7lvt3NYI8QDTEBmchvvmItFg/RrHIKUmduToQ6/dmEgfI0Oqlz8AbvOABS
uxciQPpevEXrbxeGSjdUop6Cjt7N8wLfwrkNDYaM0hTd9Ae4cJRrqKnl+8oYwwPbOy6O9p7shjEO
Q1Fkc24yfUpF4y0j7934tUNJ6ePUmOm3+ydm53Cio8zkMfxMxBrbcghRk1ai4ToGIjYkvaJIrjzv
dZAlc3OQl+wcTob96FlKxwYNwSac8ZIsmysP7+mWdOfbbED1HjLNp8Ki35fXafcvpRjyA6M764P0
gBKe9KMaD+76A86qslCaScbA9ibPj8tcDeBa7x5SZ+z8+1spv8e6JsIkN2PiDKhTfoFpYW3KtrpQ
80bG/TmRyV8KQLiTyYjUF6p4RZBS+D+oLO3aA7UJEgfwEdWPtb0ZxEU9tsRD5my5T0U+Je/jPKqZ
N56i4lfjieLA4O2BZIH0ZiVPG0nztuPUuXEzTtoyBFqLRkrUDP1z0k39wUu0YwXmOQkwkpRAUGSs
lxXHS2bojSICDiyjzcAgntAnKg+c8s7mUbRhlBEoDqdyWzBaBqMTGq9qMMTGaBBRj8M1HKPsu9KK
5HnR2vCgCrCzLDkmJZkiqE/xzq6XVVljldDUFYFXmeq1dgblHB8P2d/eMcJWGhHQkks7W6Ty4upZ
49mLCHqrSz5FbR8+Ke2c4JlHjXKycD5BbdIefLG9vYSBgjAFMieZWq6XliSKIF6xBJimwv0F729+
itJpeohnaLfTYTqivrm902Rg1B0lSSfjAVuoZuc1zHzVxYAOVIFQTpw0T63JgaF6ewTj3flq9FdA
NlFvYxRzOz08i9Rbur7kyJdD89SkhnbNYlKS+55jZ0HcYuBgktuZNW2O/GKlSutqLGgK8/yTnrb9
OTUr1AXjI3LVW0vgRcBbM1APTMbc+gyaVbHTpxWxiKu2H81Otb55RbHoDCc2XnywLF0617VHxNrL
V4IoGRe8eT2h2xoSRPOmQCRxNcAFXkqI/pK4jg+vBenVQpflQUTFPFwtYhrYf+bEgkGqTFVS2Fq1
cj9Emfh3vyhWd8q8vvpjHOf5t+J2ybc5NoffxK0eQL0GJrSHmRKz4eejbizB/Q90e62YAaTAAFWG
5MzYokQGBhsyI0r6IImo1/jxVFR/ZLSNIsbkXMOHZJ0hLG88uFe3HC+E5FSHGCqAoJUjv3m8PDxu
V8R1HwwMeH2fwkWB9XiwFu1cCzH310SM9sWUGruXdmT43J5D49+K09a2v2Sx6R24sNt7Du02uaOE
cMCxvtXrnuIo70Y6DHCPd8lzR6Z8nqMc/aoh65+zxIkO3ps9e/SkQY3QGufMysv5KnA2kXrPtLQn
+Cos/VTAjXv2GmZvY7CTvkA/6+BNuL3slLnRIycrwcHcPKjdQFslr4grEydpwDq03MAyO4qW96xI
V0nHlp47rnq9KgRAgWkDxgyGMvWuFRK4F1pS7cGJvb3okpZIkhryYBOPbIKDYWm1KkJeNoh0NzlT
d2s/m2GT+Sp38M3oEGmKGJVhcBrBWwxBOgNmz72G8B95Md9aivGvwkGMlZB8erDDKvrX/cu4tzRo
KqBfgu9SMqOvN7CGe41JJuLi2pzcUwspeerrZQV/mWHnv99uSwYiHD+K95Rs1rY6pRYcGMiq5s6M
n3n9wjPFp+z9oMzlkcrUjpPhQBCrSu0mAoXNutppKvEEEcmbKtQHZfIcH7a7yq8BIT02szWddNL0
8/0FygWsXTRkJsTG0FHzLgAsXy8w1JrJ61XpoqdGAFZM4q9FNgopJuB+nWEMe6zDwbl086D9uG9Z
/slbyzA3gysC6EfTd3NCJy/yliXnM4qGoipsa1CP4P9H99d9O3vHhegYri45kgZZ3nqFbu44Aoou
0o6FCnFBH9HPa7dGL7aeDjZzz2FBNIQd3lZy040pGgjzqMwh1GZcPj+FVe5Sp9AXpG77bGfj8Of9
le18O0JJeGJktGeAH1yvbJmyBK1YmZyWloZOKAhNkXh14w/Loj3MPXrEcSw8fzCWI6K1nbMqAy/S
Dq49K96EfKAzNL1oM+KIaMmYkzRypAkSsAKG3is/aBGW/uTU0/X+gnc+5crqZn+NPJqXZaTQYED+
g0xhPj9rUTSdak8cEbrsL1CWnyVlKMdmvbcsWmnUGac2qVFymUx7BspSUdMQvMFopo/PbqYd6VvI
P3RzJWRTAbJiSbxtbXGSTlhNEHFosABmKgTRURt9CMfl7XhsnlQ6kTKiIkPYUpLm06hCIJvwzHnR
jz5PnS/54oSX1hD60dipJo/gdkXU9yh2E0AhiCi3+dUTDnFBuPQVCBm7c4uPVpyLxyEKTaDDSfVB
mybl735u+0DvnO4JPujqizFm/XLCOWRfFsvCs/e5bSGwYf8dxWZ4ItLo/k2vleprbs1Iw0XiqNu4
d6uYpCNFo/GNyNemEhpG41LlNS+nHi+SYApq8LwFXFkBMgrgca7OkSiXM3195eAhvT1zlJhxiSru
mM7H9syNdm/1meNAY6XWyew3blZ/Vku1GX0K9sknbZld7VEw7hMdGL69V5RjVLI3SqIoQWyH1YfB
ADIyU/ztZ9u+LH3jPZPd5/4yhOGbXSSm5BwfpM50kVTpQl8dCLtXQ3ua8FnprJTM8DpDHSjtaH+0
lKrp/KwzjmiLdhcn80TAIYBjtjTkqtK0ULYIntXeGoMk8exLgYyGn+it9nDfP90eHRZHXxXmHiDl
HJ714qpQ6KkJD1JQ9I556fUl+ydTSvcjgr3duR4Y9rN6BkFVNTuC6N++PFjGU9Gco3hC7WRt2YiM
prE97vRcL9PJy6bwXVXw0sXhCMlBmdXt1/tL3TWI2BKtaypeQFbXBgldm9lLZKzsOs2zwwifn1dp
dSraSb/ECeDg+/ZuHYkLlygdLJoUMoPdbG1kagi91PjjAhn0p6Q1xidPg4FnRvkpgJ8p/1oB5rhW
Q7345tL+fLN105H1dIMfQIdkk8hGet4IeoLkf7ZJXzlKKNr6RuHiw7y2P2XMd1wYMSvfp4noz5re
HKHWdg7x6gds39uxUbRidPqgb2ji0R4BQ9IXw7vOmo4GnW4fIYIKWlf8XgCtdJ/XX3bSMscrvFIE
6F13AXSQ5kl1IW69v6N7C8LbcSGpJMIVuz2w42jZ9dCIoLFp2YczjmYOBUrwqfdmAQ2KEFTRaU0Q
rkiy9fWCEv5jrZlCBGqGZGqomZlfjvAU1nOhnmLlkEVqb2mMEhI4sDJivk1YNpTtVFu1KgIri8oH
V8GRxn21vK9Bap7u76K2cw1lzQ1uDvqAiFJtz4Uhu6CtLsD8MbJM9EUP289mxflFS8tbfLSArQuq
y3N5nXXG/M8x3DsfXRFbBZ02AcMQaAlNnKkwV1+zObTfOVWSxlAQWPMR7fPuvkgFR0j4DGrk8r+/
cv303agG5b0I9KRvH8QAPdXUxt+SKPcOnNNO4YQ4EakwCAbABFKqXpuaBjfyGo1tUau6u7RdhUid
Qkm3btP63LTx15R5qStaNhN3V3VPrrf0T4xstQffZ+fz8DsIIqi3kRBs355mZgxXQFQXVCL3UFlN
FsuHuM0+kdoazCtGzpuTHd45mw0mGyB03XZVY9Tg6iKNxmCKE/HouAP1ymGg6GaFysHadjwygwPg
z3EX5I3bdodaVIDy5nEISttAiYAZscclLdIAqZE+YLQQiEyvDg/NEi+BUSRHyMud00Sdm2octmVW
tzn5wmaUNqlcui1JpD65ufGrQHznX0N7eMl2HCLpHCBIbhmV4C0cu4GipVSTEBrnsjbOos/qb0vY
JAekALvrAWhOkRn9JDrC6yNrNbkZk5sOASxSy1O6jOM5zhONoqlSH3y5nTCFWg1UGMy7oO6wjcEa
xysLOjBDYNlx8YdYuvIpDz3ji6Znuj/USFOViTb5RW++vSoFyJtSCnUpDaidt3EBjsKJAnE+BEXe
aAEjN8S6TZWe57g3DgKGXR/ADIikiQHOg+dfbyjkxvAtWXT+2t5rLqpWRNeiTKvzlMVf+8rKPg2W
3r/DFxXBYC+ZLzy3ugpyo4Pd3vMBhNUMmDOrDFZy44s04bqNW+VjUM2w4/n50tFvUrV8+h6XJoDp
eIYq/f6zsJNIgIZmfpgpSnq7xuZumLNu50tKU9dr+oSO/2AgTGU7z+6MzM6EAtlJCeGLum9075rI
D0sjHLpVEuf1fs+MEgrdEuw3+ZOf25PyxZir9NN9K3vXhMhaHiBCMSbJ11ac1Egss0UFz+gj6xyG
Q+Uvc9Z8mPTqaMJ8dxc5NzwjFI4ANqxNedGcCpS9hgCFYwgUtZAR20QM1RkuyH/6qRj+yFXzqASw
tz7eK5AUnBiXt2tt1Cw0S/wPaee1IzeSpeEnIkBvbklmZjmVVFLJ3hDqVivoTdDz6fejLnaVLKII
aYGZRgOaUWQw3DG/satqDBHmmNiUfVuFam/rj31uHT3IexOk0K2yO9cuw7Zvl8sl0sd45srRhti9
ta0uSd43KEhbH41pfaVEhVqupY/5UWdo70yAPqUswJXG67GJMcdlNs0OoYWwVtGnFwTxYT20/blP
tPEEpvBIoeNovE38HmnRZNQp4yV1l4ZqM8SnvJHVWZ099ywG40hVbG8VLZzl1045yN6teMWqJzT0
czWEChi2z1ju4ZDdR2Z/whU8OeiSHI212abGBP0/04EBAEHRT+NseXflTD2smuMjjP7uUBSLaS0j
UkUL8Xpzis5oUIgEAGDUhfWx67skiIdCPYGI/XMOHx1eEBu03daceluSyAZPGSudvVkp0rugbude
dAkKwON4nF+/UvYuLvRwMEhcsW80Fq5nxQPklpY+DCFEKlM7lXzPYWUhHN3Ke5uQbIDdjjwT4OvN
1RVnCaV20yUoNe3kyVRym66Cld7VjilaVISXo/O9t1yrcStcSHJXCE/XE3MxiUewRgCYJUI7q3Zv
npsSP7Zo6vWDysfuUCu+AcPWHaIInV1R6ktEoKvO5SnDNPSZjdFTE7DSg6H2lmv1zqOAxP0I7uB6
VjJydTyAkyH0oqG9LcntPijKoVvB7oTAkts8o3R9t2AlFLoWN0ZGKKxgUVxSu8AAyx76yk+qOjt4
0/buYVBm/zvWZp06ozLc1AHAgNpAfoHK5N47yuR+73KInYoaO2EKtewvdj39OlQWgJdT71yDxN+y
sTytu6ZPuaIobVT/FZqEwSU6NzqICna/4y8a7kpsBm5zPYyV52lfjmx6GM5peqvlwryLRdvKi5qB
MX39JO8OBg9rxWqsGOTNsyKBeFVirskJhtaMfKO24ru5kwqpnsYt7//FaAAC0KdEowhL7uupaQhY
qUOW/oKhVI92NOIOMhl3Ij/U7tqbF98OWx0wTysl4HqkSEsdTYFjB3YoF6G6RPIWS5CP8VApB7Dj
vdSA3IMUkiwdE59N+GEvjbTLhC9YY3X1WZlQFnAqPVuVr5PT0HWqX05KHixT/vn1j7lXycCmERVq
9FtW59HNIRC2p2TFSJaFjvZyb4+YfFfWXF3SfkDhvVesS16Y07umHpIv6CdF9xJxxCVArTs7VXHV
XuxUGN/UqC/sh9yOy/96Y5h/vv4jd9dh7Q1whyMVst3M6I/Xqebx/nnqaH1I4xF0ba6IH96QHrmX
7D0W9GhAWQCYXHsR10tulRBTG4dHqYw8BGq5H852O6Pwr4N9wNXriFS9N7UV2kKkCzIByOn1eF2p
JTwlE097NqMmVtrpZ3PVQK8692+SQBiFtNDW3BPJy+uhOLoxrUqmZjcplgzYQMnPSGoPdpDU2In8
xZ2wPhUuckDQu7bpV7UaDMLCIPTT0ugGEYLuptQTI8DYMD69vj321gwU3Jp3gVoBb3o9sWFwYmGO
VImHtYEvdDysp9KkjlaIDGNtb8i/vT7g3qJR2aRqAFyLhGFz3w1m07lGkvaol5nKrch1BKHLIV44
pF108EjtPbtIz6FyQOFgTU2uJ0cy71SzyVjVYA7vs8zulJB0cHAO1mtnnLXjCnUMCiM9qc275Ojt
XBaI1YbWaMS3VjE3pzxqiq+vf7ndUcAEAMMhz3rRaYXRUwwYD1OLLNq2Og9VrN+KRB+9y/9vnM1e
p4IDMpEnMASaNfmzO9VAt+LkoH/30i4CBAAyaL/2OA3dbb5hmV4yaBjBhrVuxPOdnVeT5ld1zrU0
NHn2Re2S6vs4V7K/MapcIxnpY9j2JqiS7/ha6cZJna32VlOFEocFPefeL5Pc4XrTne6bLDVN8VUj
Tj50SZnrYVSXFBekhqDp4yCzcr0GZ2Pwh6g0lqCHR5tRZkjNW7cllTjJKlue5ZzLI5HonQO30v1Q
iSEhoWq2KfGM9gh0zMTKV7gusgFFMn8w7Gq4Mau0RKZ/PuI37e0awkH2zS84+baTkEWl6dXoQYSI
46aFP46q9J2uro/S452AkNIczFpCaQpi28qD3jZFOtQq3R4pIaLpoP6J1tSwqgvtssgSDT/SooOt
unOZrKwKGtAUIMnvNi/AQmdxMTo+poqmx82YTtn7lvF8+AHmn4fwlMO9tfGDIgJR6PVd0udUVXDB
7tiumUUBrMg+G/SFD2KZvdVaWwCrLufK5lt3z28Rbq3og66IkqZdoypfQJaOqT9SHQ9fP+J7hcY1
bKF1v+p584hej2N5XWa2utuhQJ30ami7k3g35LiaB2WZ2P827QgXppGtGN+Msuw+YN4+/5PatqKd
TC3D5+T137O3joRvlHVwO4KHsDkUIBbrFNgoV45B7WoRmn4DIvZnqXVH4Oi9kdCDA7y1civgyF1P
vBnVSY0WHNJdKmJfB41uFxKz2eRHGI0eBNt7R2JdS3IISmOwi6/HyiaR5a2htKHWKo72RheOA5hx
SJUqMJG2zd57qeLmPuJ/0z+vf8+9S4YSKrcMHRUei01gOre5bDVcbsPYUrEambscyx38ed5qnrAD
mOnzXywgDVFItg7NUejy11ONLcU1FWUgjMj1zFccxUFaGWX/2tbrg727OzcCzJXATzVuK7qQ43lt
ZqPVhVVndrfYONlBZMXDZbDr/tZaNZBf/5a7OwYgL0pwIAdodVxPTVIVJrLljjHbIbqPK8XAQsfT
7oxYO2py7E2NBvNqjk4RCTjN9VADWkXdgHIAFOLWuvTDnAZx7SRnp426TwrjH8Qtv87VNdQJgZcV
Ib6WDIgo1x/023VD9DeicgoLoqDJExRD73p+N0339VQuwh+LdvpYLub8r6E0PKw0buP3tpGVRwdl
7xP//jM2h5L6XGsK6vDhwGdBGR/iJnrBFmoosfiLF4PrDqTLL9mELQYkjo0BWxw4NAi29UFilhoo
zrQ9N3IyT69vnL27HCng9fytxl/bl15TxxSNNDLgeFayINP18YHSq/rl9VF+3VjbNcQEmKoIBZUV
EbVZQ9eU7aRMPSzYyrFP6ajNZyNxmxDUP1Rj2x0fLCOtHuISfF5VTOatkYnuAtFUFj7lr6k7y6x3
4DRQdLmA/a6ey8iybjvy54N4/Bf6/cVvtVZ5edQ/2eib91pHRbFEbqyHWia7/zLhDJd2KTWVfk9n
Qqht8UwuMqcdLrqeyWfw+d6X2DSyM9686fekNrQCf0q3rUNZj+XBeu3tQpqYpJMay0VSef0hyxrd
II0aONBU6SRBM0buDZhN61sL3fbgUtmpWTAAICQ6Csg/bOXUK2qarYhmDp5jkCBPhThleJUESwI0
B8GkHx387Jt6So5uz51JQncCVoxAAcS4FydeVstCAEdBd5CiOnXNxEG3UoK6UDMmNzu4YXbmiXI0
dG9uGNq2Wy6qid7rOLhwkdLINX27R1y9NEfHH5u6fAPsVz8nmfpVn8b2IL3Ynecq8UYdntd+i9Vx
2gr+aA49iTLlCNLEKk4N0pYXdXCPJBj2blGq8CuGmuQMgfP1t/x2i5Ywl2ZDazjopZHcNHOv+6VT
976XYnWsdK4TaFE7PgmFK0YZE6wHjPmPbZ0YmRYmrF/E30ggtjd5BAIq7mh9YUZX3y9u1zzodK79
sj9s9+3Pl5QNxMZqS7H14XXctAGVTxl2WDTlrVUK6z0cMPfOG3FPUWOZ+csyO2GBlLzvGLNzctPo
6MnYia2Iqv73N2wRry4EDtIR5ORrvZVfJpWmtI3nyAf0Dsq7cUq8pzYtsj/PAYhNaU5zbshztqe2
jbxYKQrgI0M7jD6KG/p9RNh6MMpOFLBSG2hZUUxYPVyut5NApBUAMaNouDo8izit0qAxO+dxGWf1
FMVUag5uo52XCu7v2laltrX2+69HVNWk7aNW5WOa8bz4hSfVytdjz/zv9bdq71D+Ps4mvoEyGGOo
TC2SDkh9HqciOjU1yJuxGJsDFbDdKemgfDAzITncBqS5JhahWj3nAVXEMMVCIYBzfVSB3NuF6K+i
LsNWxGRkU2CyDdQr65Sl6k3CfKFHa+xrTqd+lk0Yc9feFLN9RMba/Yoo+awaZ/xz2+Zx7Qq1zv5X
Rbcq79QZQevOwooME4X44Pre3Ypr4QDcM+KV2/xaW4BNdB19K7tCC73ETVnzF5f7DcJdHoqybT/8
xQ5ZJYoM+CgA/jc7cXTRkRYTMZPRGAXKsoMZpMXUvTewz7z9m6GIz0hYgCBvKVnavLjKvPbktBb7
u3ieq7BxU/fkVMYRcXtvxTCwQmmd/1KqXl/J3x4IU6IkrynrZdVUzae+WcQ3LD2sh7HUoufXZ7W3
79dIfuWII1CyfXDJ4zunH9d2kpq6z1Co808K2gUH+2J3QpTByGoRhyNvv55QpypQTTpePKp4yhl3
j8YfM1nfjKUaHdxNe1sQdgkoZrQe0G/c7AiBS8mkuTzkdd6LM1rryk0u0+x5MXp5RqYrOrg49o40
MAEmtWrY8BmvpyahogvcCkgQzKkJ61713sZimnyXqscpiY0Yr94l+uf1Vdv7nqwX1VBQSEQsm7jY
TpW6nvBICUWRuc/Q/EcMwvv6PhpRVH99qL2I7LehtlkJuXPWZDWlFtWNi+mcxInymFeOUvv2GHuB
01nFm8kpgUdy3Xnh64PvLSbvJlKmxA6UzDf7ZqnTxKwVcNqrd9Abss23uSXVUNXn5U2ix0c+7HuH
AVAXLIO10gO+/XotddwSUYUdgYWbKmQh05rOSqv+uawTJmukdyu3jJtyG/510UDoPipd2ItYu9Xc
GlOb7FDWaW9fsh9XaTrKEEDJrucSR2g44f3Fvlz6GYzOPJ/SnJJxJy39bGQGrh4x0tSvr9fuBwS4
RqcE2BOg2etBM73QU9FSJgS6l13qDhsKKCFHzbW9UbiC2faUJEF9bHZFhACIYSc5jY2pqIER4C8z
d1Fxen0ue2eMcBXNEtDnpMrr3vztEp4WOLjWwMZP0ej8nKTl5EPqmYXvZPbfBFQrTQ2mKC+L9gIY
i/h+3tsUNJzatc6pVRUwa9wj1tfeaSIW5WY0oDETgFzPaHV1T+NehSCkdB1K6+YaCFjFpS6y4tZx
KnFweveqxkQBIGZWsAJjbt4x2nkqwAsYlNgmg9FMFu+SK4n9YCpLfBojYPzGUlvnZkkVv8vsErc6
M7os+nzkJb83czrNq70HEnG0kK5n3o3DqOfOOIa0lfofhpmnQQHUBfczbCg0kZpf/3zvoGe2Oong
cAwf4Hq8ycFio+8Yr9S76sYx4+pkm7X8PBjzeICp3jsMdEZX6AQKCi9d1JNodr0RXls8Se8svDb7
OGKievnzCSFCRZSFcCCB5GZCWp7HhjZBhaojXfFLLRXhrLhEr4r3F1w2qDlw2dg5q/jJ5g6p5BiD
vEPfK7W7yE+tqPIbLRqe83mcD7onO3ckLQT65sB2kPHcFtzbrKU85q1SYrFln420Lf05r8czKmkS
OoPjBrRlj2QKdx7U1dqT9AnV/tWW4HpvDFGf5K7WjYgvKOk3PXWNm0oOfWC0Mvs5G3KBKZo8eVFv
HOyUnQuNth5IQ7rbpP7bTnoN/IFuHvzAQUn0M537H+0grRs1FQfRyYstSbFoJT+ubB1zpepdz9Ae
ME1PkpiiW5y3wdwCFKhour5/fUu+ONPrKLxuLBzQJJpB16PEWVNSvc8ZZejHOxtkzWOJVciZ4PB9
PCh/rHG+DocgAxx09gvp2/VwIjdGOdTU16rYdS+K2stQGcwUc1bN+NPDRuOQ0AARKi4Q3oRtGDLT
wYyqrg4bb+rvTK9YwnZOi3vUto4C8/WvuiqwMhSxP41KhHnBPGyGUjtROIWoG2AO4+olUVu+I+3s
PJeKdxOB8PVRb2lua4rf/uhNf6zltw5PTogIKmQyCozXH7VA3qtKWsA/BYJHJyplzfu6WLmlhGKh
LBsaX3I+ClJenIN1UJqlK36fp2A751qV2IoVoglXv6OghZF+rhS8PY0kEufX9+juUOTcANoohLN9
rudnLzy5rWXUobM4y6VNde4Wm2C9ls588Ni+uMuYFcEDWpOUyldTnuuhVv8qG3BHHaqeWFv2RtR+
1eOyn3xRm8pTZXTWE7SM+OPrM9w564COVrzAmkWCjL0etuGnyFFodThpFXIF80B0IaruL77jOi2S
HZ5v4NLXo4xY85L6sk/KoSsvhqXooZu4mt+Nwjv9xYRWjABXGCXSramtmB3FMyMmpKtO/d4oOKRU
02zkhl4fZ29rUG8Cw8ljh276dkodpe44N2sEvpLi5Dbpz6n3AKYM3lFfaW+klZyHaB8TopZ//fHQ
GfYUyiRVaGuLe+MCWvGb1FMfhtSq//SJYRPSv2KNwD2soNHroQSbRBkdKiNWnYxYOY/qxV0m3tLW
zG9f/3471z8NEQjvbAo4MlumJVsgGRAxL0NR2X3jt3Oupm90YrzbjBZmEtSOW3/98yFpDoD4okL4
sj+PQZyRMEE8UNsxOUEfNf20nRZfwzv7UrruUZN870j/Pt4mUpjyiMUcsAe1es0MqrpTgnTS51u3
jwz0GuL4UjfZkdLRukTbF4FSBptf48V7YVNS8lxbrdqUoa6U5YmauBrkVFTuZb5IhE71+kGgSBEY
k60fnLyX04VHutqHkD7Cgnc203USS9q15AYrkRq7zcVihGMH52MQefdBzcbm1tE5Kq+v6cvDsZJX
KTGQIsOj24rfeTrAlWZAoIF/GvQhSuVuIo/wdRQi/vgSY7fyH8oZiCwx3PXh6CsiM/YyjdZ8sj61
wzT7kxUVHwrp1AeH45fI/fUqIgQKt4S+HSALqMjXY6WWnSsLMwORuXQJVhOtm/qlUmVf86msYARi
FBw0bSG6oJ+09g1wcx7bDOqZzlslkq92lCGq4JpAYw8uvpcvBkk1YSEXBdQXd3twm6Fqisy0+QyK
kX5IKc4FKlYrH19f15fXA50msBEIW1MiQFPq+gPgF9nlsUtgk6o6bPFEsXy6x95zn9Vf9LFzD9qH
e5NiQPJ0KgXAptdt9luxACdkaTZUOEPX7syzhALevMWb3D7SNtyb1kqgheuJiMmL6ib17XJh4zSQ
jxuEx7o4z3xwpsIvvVY8tr1yVNF/qW8Ii4ckHo1usEFs3c2uRdZJpeTGrnXTWNxOYqoezWqubmy2
12k2LSXz9UlX3sAeMZ+dOYJFiJhW+ybqvf5rZnttGGVe9TktXfu+7YR737Wp/dMsKutj3cQmbrqp
eJ/XWkL7qjkE47y8zfj1GOiuxVlkHrYMECciZTbMRMLD7UrHV7xMfWoWPb8zMN989JxOfSit2fgy
a4p3kFzuLRXAhRWdRvCHzOv1lpjR35rcwSC07syf/SS8R29pylPimp8k+N+jquLecECOoN/ScVwB
zNfDGWXiRapM2nDGqehHqVjTTY8LBloQhuv3hXlU3Nm5OH+JmjncmgQx25J+Utpm2Q2KRKhDHx7j
Tmo+1VPztnbHI9HhnYeBodYsjwyA3GtzuFQz7tQMs5ywteSwnN2mr0+lSo5wJwCH3+VG64atSJKD
yv7O3gFeQxWTW5Sa5rYLo41UHOjWtmGai+hja8LUu0DUa6d7y5jdmvppm31NZNpdtBqE4Pn1C2xd
r80NToRJjXhtAPEubIqcZRvlblvpMlTHvv+S9iZi6m4xPUhtjFFc641PaBKUeEToY/J+LrOj8fdm
D28BaB5lVnpr63777Ubz2iWCeN22oRRz9qXGb8N34iS+bRxFBG6SLs9z3Y83deUcdRx2dtbquk46
yqfnZd6kFBAILa2b+jasXcUJG3sU73RVxPdAFvKn1z/y7lBUY2hirxXKLYSngxlN36RCAqbEwbhY
hOn3wPeCIgHj/fpQO+eTWs+qN+OuJdFta7TqNTj6qG+EvYodzWVR5NjxIltAPLVuLk6tHh8luq8P
CYDqegnd1MCNCYlPnJMduqO2GyVkg5atBMmizA9Da01/ytNFKe//Jgka4XrExrHnVFEiCVh9WUJh
S7pC3bw8WJlxdCnsTm49m3R9fylfXQ81Kq2WRGaGUGs2GJ8Tr88flqFWsKaeExBSuWe/e30B9w4E
xiIUs0lCuYk2c6tju1aXBBHTWO8TP6rK6tYbkv8SPZHvoEDPd05reY+oIByxe3ZiC0oVIElXfw66
U5u4GI2DtjUSKcOoz2wohYUMENf68ywRVhoVmBUNtLbSN5fs3BS9YZNmh0Ktv1dlvrwxNC2Crjl3
p9c/5M6hw72PVikVLuQ5tgXQtq2rRQykUXaEwyTafE04jnhFIHt7hPrZuUSJfpgWvTwoyduevTlr
eguqsgilYfRtMGlpcy976H8IAyntnYuS1qd4GMu70iyzh7QHYPf6XF9in9YWFeNT4CIj5vBfb9PF
dQanXLEJ/OUTlr7jj2GgitcolXmRBoUaLbbdkyD+8cvO9i5E60dGhjsnBTolKStBCL/hhaxYqs5T
l2DdbhZjfrZTc3w7Nh7w5OmUFF5+8/qMd3brr6olZHOOCtjI6wkjh95OUcaEEa+I7/PKjj8OfZsc
jLJzGBnlV9FJtUi0N29E3muxQ8jBnLAQ/jqome17RtG88Zy6vs8wPnhPzFIT9S1H987eliKkg2/O
ZYD01Tasm9w5HqVKEUBo1k0sazcsU1pJIknHmzZpFXpqmh5Oi1GdHXfKP73+efcWE6oxzay1n0YB
8/rz6mmWR7VJTSDVjIUrx/nSEFacUbL9qSqxfpCr7R1V2j3cd4AVCWM3iwmSx4zLhEthYdtMftWW
7Z1eZsnjQtX/4Ki8XFK67oxCx0Un7tqSYyvXk+nQIMfmjdH8FNtWFBRYafig9qwL0u11KJIIBlTE
D3n9m2ovp7lmVKT1JmJB4E43a9pEou1jUbehYwmM/rLYSk56r0guWnzAc1+ddfPGWUbr5CiD25xU
Z84u7VBG2TmrYtNXu0amvmIXBgqBCpyfwRy77wc/cv3W1wEhuF8KFBihUzEkPLpeedcWaZWMCInK
Scz3+rK+RH1W+X03lQhgud3DYr+npR96whxjX51s6yYx5B9D2EgwwPEgcbRy0GmFXP8MpCXsWoge
+avKsG87ZfgqWqy85sHMzxoyqKc0Wo5qpS83PVTtlS2y6lNBxFn//LdYVCx6lYioheWEI016UpZp
0PwcHU31AnodRUivk3N6ef2Dv9wUxL4mbTpgPXTNtvkboDLHyHtS7R4HkoDmowimwY7etmluHVQP
fiEWrtfWITk1uS55gOmEbNa2nzkSXoEUVaR0Jk5GTVQsfhsZnu5rdTzedQmq5Bf8IZvKN0awMMFQ
2tM/i1QG4+QZKeIu6mK5b9xeyiJQnH74OuoSZwrFnd1PqOHW8xnzYdH5bam2b6shx9Pv9c/1co1Y
G4sPhpDE2tncRCkge6soT9mUfZqrgTnaTgAqSvkpqjiHLjkUz6+Pt7M8ZCeEEBS5qLtsszOck/nr
nUyGTmoKGz3M2ntakDx8ltbIZzsY7OXlBGiNXJAeDhcv/3K9A+ssTa1ZOric52rVvMl0I7K+jtmI
fz0SGoX7COrFGn0FP94uVHIF50mr6NPo7NA3T8/5uApVzzKvP+v0D1u/qmw99l21it+IIqFC3g9x
RLlEWR6NvhiwX/Bq72NTw+L2qaNhwhCNrvMuXcr4eemXWvdVBwH6c5Ra8VsncvuH0VVUEVYV8ZDf
5DFt5Cw3kEsEQdhWJ1BGFu7FEdi+YFR6y8K9HNu/mwHm1xxM9Tgn5yUuU+weIdCKuyLLe8PPKsTL
Ay+fVDhh6MF59/i7iBSz7CQdzp3SuP39QIQXf5HgPXEu0Duhoz3ooX1rCDV6Z0yZVt+gUoYnRqnl
0qEoZrvflhoRpD/OrwBBUGoBbU21iv7D9QoBMNVj3aZuLZzE8wW+7IE1iAL5ZM875XPsnA62BH/f
9ZGFgYSS8C9AxEpZuB4PwxRba4F3AxjO4y+t2dSnDuGld+WIsvzrQ708WuSm5KjoKJEAkBFfD4UP
gGggeTahPjbFJXK1+N6Z8eMkd5zvoZ0cJeC/elzXc6ORx67i4ltfmm1tx+hmA+wTCN45snAznXW5
fNbTPukvGf+Hh9Iwon9alHhFSAQbiXf5XJlFUFGYWQLHjrzoY+VO40ee6qTyM7q/0b0ppfajqhvZ
+Dwuzee+M9N3yVRRR4kTsbiPSD6T6DeDGG8LJUU+jmxLnwKZ2Y3qd3rixajaedYnpzXEFwuf7edG
k2XkW3Zh1adC5JPwlz61Psm46KsAUEz9b2mMxQc1LZWv3QBCDk2J0f0UU38sfJmI9pbObb6ESdnL
J5Eq6n9gzZHxrr0oXXxnLgnY19X4rPdm/wnhN/subzP9v3nAsiS0zSX5h/hO1idtwuPFr3Ose98u
sVvQHUkb5yke8vYTFkULdXQlaougbqGW3xeZ5n5cINiJx7KNVcsv2Kf1h6WPx/idExlmh8BBmy55
qAu1tN5FBTrigUfYxcFDL+Aud73pk9HFVhcoRjN8UWSRtDCzZDKfK44AGpzIB6HLgFVlFvaAyQqq
GlH2lGer7bSpRf3jiE6T6vcl6nW+NlAjPVfUJp57JSV9LfEN6QI7MufU76H93C+9V43v+mlRTkLQ
BTvY39urfBVOJ5KlS87ZhaSx2d8jxww0MKCvyZb1ndZ5+QPMkNQJ5MwfHAy23gO/7+11MIenluAF
6gvQyOvD1HXwJebe0jBAVfNgynvn7Eb9EcjnBfRt7Wysvn28TGsBzzKuh6H9bjaw+dRAS8tYOZWu
mO6pNEUnS3Dv+lL3pg+RsPp7e2haxHNz1xz93FWVNNBKrTlCtuLtuo54PXHCNpxS+JqrRvgWm4mC
oJ5Ms4P/RElY9+z0uTKAF7M8iU65nVifR4HHrdmaKxVQa5BREKNVLjcoqaRInJbN1AEl0BX83utO
1p8mrN8N8FJjDIhClGMc6p7MHL+te5neRNg2UNmqO1UPAJR00VNtpZlxqlq9iP1oSiLtlBU2rhst
hIuTFkf9Ozm0gv91Hq9Xjpe3vju6lTgDVFyGADvJufR7a3B+jmrSlBfPGJL8lCqe9sRN4ZSnvJu8
t1Jvp29FJMzFb5LISi5NJbovVlLX79y+8b4PpsIRj6OWjz4Ku52C2K7M7009AOpMmrZ/jHIY9b5o
Da1/lkO2PEd6rXzNKmE/OoiKqbDSpBgDzRKIljZFnT0onocMXZaX+IObjV7dp3E8DQ+m2rtfKtmY
M440srht46UVQbbEjXpWpTt9pfHX3c5ySgGEZJH23JtuZ/lKXyH1mInqLU2kKg0nsWAP17huFvl9
71ZGIHQnfQMVnN1FM21+hgzv3GEdQHiHvjQ9lAKVdtfHNAlHhw5CS38htUKBM8vn5V7kRQlkHEOU
wEFz5xvngV+oAwa469XeEvBpC2yH6lypxnMjzBlimjulH2z4MVo4ZFZDThZj2+hLR2Z1GA1F/E6U
RC3ve7eR3+JURQ1a4Ej4kQ5f6fpTpI9fS6QmFeCQU/lDVdvFvqmQLl6CTCncL1MipELE04osAP5g
faFYO38Y8s59jF18YINZ6bx/F378h0nWGDigwWF/7SotLQJVMb2P6rRE8am146gO53LRHGBDkY5M
b2LU+BmMIuqC2YnE214rYz2YOlhEPs7FIgWTY0yJX9iz136qCrf9MSi5Op9AxNeP4MtoOhiJZj0U
S6Nnodc3heHLBvIvwERFVUKvrdKzLBT0oiRaEMaZ3qLzo+zy+T+SeIe/utF7o7vNXQty9pJr/U+S
ilKeYndaPlqwVuaPjiGwMMWMXWmDpJSj8jDO0moCJ3bTNBwSx35CvyX50MOGtO6tjK/nkz+vtDnZ
JsiQlnZSXDhH4r00Bhc/sVIuXcqb2A0PaDMX3p0lzGoMhmSyp9PKtYv9sUvz8lQ2Nr88LufBuC3b
qfyCHW47+Y3jKJc47XAQQKcm/ieZyuixGt0mx/qoVr9YwFodvzAM8dSPuC1DdtDNkANBWqiMVvvO
VKxcD+x4Nv4bZO50vtnD1PEn1Foe9diVbNFsyD8IqMj6BaGp/D4bItd6cLQIYKSYzVq9xSnDtII0
zRIr9UXplHpgYTH7YHgN5kvKpHNepyx9X0ZreW3Kluk5wkEtAtQr7NovomwcAm8CdzUZet0Qh2gm
BjkVnLJHm4RI3ERDUr+FlW9/r8vRkX63YOcSrG5V8oyWTT/4hmRT3Zmpkb0TiikIy42+dj63mdAv
xZiQRFmiMII4sUX/to/0PHnSMfhtgjaVVY40LS1cn9RIc0OlG6b3jqFLN0SBxu2QdK2nDw6NhzLo
jDgClCPcvPJtTM0HX5vSJD8rsowhNLlRvNy35ijzu2Ix03+ViLT1Nk9FNZ8w/InVc+OiXxoAZHa8
MOKTLb47TQK3qFkZ3+N/ujJ3zSR7RJscJImOpk1zB+XUrpNLGtVV7Fdi8Yo3g7DFTzoVjnMCyD8b
Z8XsERZw8ln9Po10dX0UTUYrlFpm/CDjJhaq5tS4LD1lx2AVMnyHIkkRBU0ddWBynNEB4q2nOZVG
0+rUO0WpPMFRXIwxSBdoOm90tl3Nn7re+zrWnbeDo5nfROKNyc1S16P9Djpwn5+byouLc5k36tOc
Wcu8aleWb50xZk1wB4qxSUnyhW2t5/VtqlvFd3WVlwlwKO2fzKFw4wtutuV0Nw9T2ftKVWiflkJ2
XM36FN8NSHxa9Cv06gs1O3NAXKocP2Uz4ub+uDhdhwkcRtGjNDguFRyU5lyYmfs0SA37lknrHCsE
SLy4p7wHmOPniTUxeFu6P+XUWxLsQVN+4liqg4/vi5Lfjnqk/puaS1PfLX2hPeGqYfSntK3suwyF
vfpS53nr8pEq+T6ybaJHVer28jTKVNwrhKhEFhHLIlq0tG8dUefPSqKoLQ9iW3xPpqHS/bqp1X/g
1ya6H0Vz90ZGbPNwnND3ukPUqq1A/ptWcrZiz7uxp2GBsIRbrfTbXMUsJx67wQtqgD9hX8IfCcHF
SfPei2WHpHxaT83/cHZmy3Eq7Zq+IqKZh44d/wEUVaV5sizbJ4Rt2cxDAgkkV98Pa3d0L5UVqvBe
Z44lOwVk5je9AwgvUW7tsUB9E9OGBw+McXwBHzDeVZmhiJV9j75jKRO9u2yNjoiJ01j+lSzTxnje
CNo28ibAypdzPmV5ZOMH3pEdGNolaaoDjYpdv1YHLPjaEsJuLm30AVWLwrxTdDYW0KP1ue8Fd2G+
yvwV3G5qhpqwq/RCyFyZYWtNVXOfiAE+YLtOprgpfORNnldS7/y6ZaKShUxX1gDjy6bYwC+ZcVeu
Rh2ErlUnMlYc6ylKJ6OyqAxGHx5vtao+dCfF8EfOZhsDRVsHuh3DoI6JXahsV3lt/VmviiIJS9F2
d4NWet+lXfNjhZs66AEtvbrrCtgRUZpyU+27PCiCEBxB8ZJrRffARNke46k0vGWPnupsYllTjkVE
cEoQvfc6yCKtO5tFRCne76suVTQhUjPTw8lf2B394Mw3nSHWCRTPYszXhrFQKW70EztyOpE8YtpN
29xIu+RR0wzZRCmImu9LWgTWbhJ6gg58p/OZlN73t4Zode8w533eX3YO5ImXPM/J5LxCOi9DoWtj
hLel98Vf6X7sTKdCO8ozZYJOW16lN2i9J35IE1nON05mSy9c+VeBCLb0L4LR1KpwaU2Lxkeaa7ba
ydafCSudXlC8495JHO158iitzeXOk6rA9ivR3XsKK/9iMOWsRQ2rveJemiJ7nKLQMViVVe3twuQk
ihwL6EOZSjPf63TOgzDp+uQnEALIvqRwevbkld1gxZ1rdS+F4VV1WNiTcR2408pnqQ3rc0aDAXkz
rdSOSBJp/k6ak20duMvFtbeJJIRCGfovGgYO/pSLJBWY/WQnloq0SbeSLDku/pzrUSGcrI86Z3aK
HdoVxisMBW37GqnB1jWsclcmli/3aLo0j1brpHiIKlN1oRXkYg1NGOvfYMQSN8rBBh1tVLgfECWa
NovatPDnK4sLqrjyp2JpOcsDWBMk9LzLtQaJHapZ9MmeI9mLqHbH9cZuBjPZ+TKtVJgDkiOuenZP
YwOA2RxVk+yyg4SmLOFhCGblxeDgI5xKfzrmpmZ4e6NtzBenoQ18QPCHQyAWXX+gPMrL2DMaP7jO
SjwZQz2p5pvKcsryojIIVmFn5ajPJkxNnvShN8Y4k6v+Hc+1Xt8nqdn3h6KaxYunL4ySqCHSe2em
kIpEhhBc6ARzh7HqoBgZjDpGS6nb+Jdk1hZkdFql9YHGlebuBBNTHbF2i7PbZMSbPfMaLQvdTawN
gx88synmWhdvRWEOoU3NQbcKP4SeJA8SSoS1xvApCRzez4DE0JchReGHzZkpP9Jl5pNQNs63cjBH
EVW4BHEZsa0J5bRPrvtFoJ026AMgLZNhlUaXwhMqLM1xuGmWqpxCUXsrGD13qLrI79m3kbtWjrW3
UzoIYeIEIMb59hC3WDmdwm7u5I+hyN2Gq6cOPheu9A0yyN5O8hDfHLc4JO4M4I/JTueThuHHGZbA
mp9JnG0SNdud/FDMqfWza9APC038o4a9r4mu+OQ3S8BEA0U0L3ScaZlg8HW09uvAq2LpWeUQt2AL
nRAgetdFNTQerrMgwH6kX7V6OFR5bl+u1lLwGOhNGYfaKWs7stoC26LVaso1gpm4GJHVyOneWbMZ
lTnwFr9EmroVFUHuXfetwDnFbPzGIwQiSXWfcI1/lc5IBCnYl2tYru56zc1AWm21PakJDr/mr6bM
koe+bsSXYa21+toqJ6WhLucs8ZxZSNdsjJUkKgKvfNYnpUQ0JbPpMlXyg6siVc4DX8Swop4yYA/n
wvTivJmWz2mhwLmUINaMyJ4Sq4gWJ/WuTARXXA6X3t04syK497nf5HDZmIzuktm1K5KtTtsVvSZV
FAy9+9t1Vie4crox+5xhPMLXl9PyRUqmU7ty1PrX1g5oaxmT7V0YrT2ZkT9Y1v1iGaqh4yeq66XU
B8CcZdZ9stuUNHNKCz7zPGKeFLkCD/qwt8x6jJqlS65MgRBdNEMwtXb5ktVVNKUie5rQERbgXXsg
L3mQy+yqy+Sc4Fvjzm1IX3N86tvFWeNpyOz2Em1551fm5Xa5y8eOctw15tQ7Kohg7W7I3XEO+zLQ
ntfG7NvIoWHYHsy6k3vXlLUfOo0LjZafoCtW61QCw1S3Mly9aSk4dkGX79ie9g9CX/I90wrEo/ql
k9iHc5/XmL0n46sjRmneePVaDbEVjO6vhSkJzqFrV1FJk5iGQ1nkxW4OCjpuJc5AHWG75kdWC1uy
V0NbzZ9SpGxjvSg2YQI4AAMTklz9UkmeXabF6HbIkyADE030xF56zQZeiRt8zUHTG42LcZD2MyKR
/m/PUA6+FsboZ7tiWgbveq7t8aGRbvYVsTa32uWTPpQhjdthvVzx2vuFF8B44ZNxBTiP6tVPQy/1
mfib01OQvS+fzG7O0+OoQ7Y7+ok1cwD1pfldz+ZcxCWJWUkjtLG+LE01fZde0WoRFid6RxOmDmjC
VHO/HDeuWxc63WqL0JnsSUTSl96D1jtMSVCMtgHCJojZEbmT9roir+JyaXvzAIsFN9ZGpJYXokGU
/66wFMhCWALocjegz19HjI1+yGLISsqosql2gKZkSTlTEIvY/vjPLfNW8WRLNokdWVlV0FeU4nb2
EpuvgREePSFvMhkn8MrnvS4m54veTQwJ3KCYxtDKW68NC+6ZJu4X3fktXJd6Ysq3kSeaC9TdRQ6s
mf3F7103w/wZ4kmaRykJ1JO2dNpIYrBoR8GAxg/hvPUE50kynS0RrQitZMbTdiDF/yxqYWHdvkzy
VWtScVuJPP1Zl23ysqg8/ybJlulVowL9LAzkmqOkSddnhYc5z2drMFkr21ehhW5IGpkV2ECP2iwP
jTw1b3pFjQPZFNpmrBYjPUx4Lj/2qh0flZ/Tbhm6oSgppgVhsacBLXdaRoSIUPbuPvkeFquhnbbL
A/c1PYRi0ebvnWa3v0U3tx10pdzro2m1yyZcke57QNDLekpkUl5QDcjfzjpajxkn6NfStQD3Klon
LSW/Tus2yCwXepDQ3TlM0ND1Q50aFF97W/nPgspwCjPaDd8NY2izHagWr4hF55J+o3c8MFlx1v6e
Po6qyK3HYooYyjT9g0MJml9awQo3oDBr62ufuc29NM3pe1B25XQtVOXPjCZnzwl14abddd5nfhNT
fqOHvQRzu8sHEbQXJaOD15xW/1WAF2Rziaik94BW2SYwx9ixi5D+8oeY/KW+XZduekjKqfgBy3y+
QvsuySJ7zKznfCwDFTZNQwNZMsq98Ya1TXFvcpEOBsBVDuEgG+elrheZcIO6XDmzcqc7FVR0/w1b
a/ojV3G3H+0600LXTLjMF+IZIzK91fSo5s5+WA3CNszmkd4kyDgHTSfdaGmUFmnzaLi9VJd0N+yn
lWyZqd9E4RwvBs5KYUoLfqXjWC0XU03PNKpyfWD79Bpt/LrGAi8setUYUeZrQRWr0VrqqJcVumcm
ILu7qrdQ/EqDoPRvbUaIvysccZ9bQcHLWdwy6UyV/kWa1HNByqaL+YHTQHMIuxx5O6RF06NF7c51
VAXo5EZl2VvPjt0yvRjxitjmL1pjXIvMGi8zGhlJOPfQdQ+qT1cRJ3njVZTUxsLQc167n7Na8mdA
ua3YoceXFrskc3ASGHppkxgwR/+dzPNyrcS0vlYld+qN3hozJxTu93ggFZ4unbU1h6MSlXZ0lZ5K
BkOuTPb1HATNYSB/+R4sC7Ws1a3mvkssUe9qWxQP+Mhqd7bX2U8Ds9Q8lML1HmAs119FPmt53JSe
04WDZvJPLgpf8sh1pobScLYTWgGLInT01I1OZHGRl7tsTDas8TBurpKNGr+R1BYvmfQJjF6idSnn
32eOBfRXHumNrBKOq8UBKcuCastTeocMo94gkFEKEoXAyX8m1uQM4TgB0EJXbEkrJjLmUIdw1tsl
BEpvPpOeuI92tXhDJCt/uUzbzgjCznO0i2pSo301u2K+mGQt82OlzOy5XmkkXWfoPIp9ikRvTq4/
UaLYVud8XSlcstih0U14KGhYHUfPT4JIMfp/Rg7IKfawz1pnJyslsj1D3PQBxFSFr4pBc6prjeAA
dl5+dcTi3fSLVjJkK039AnB/0TJh6jkIZR2U1wbzrDE0pzK/10yD2N7LaSjiZmyS7yn4vy4UU8/F
iJMznDC/Wu061EmnnhI1GaSRVVOOsTslw8taNWBg+45bI0RysX+GuKj9LNgAP0eQDVnEzCL5Ypdm
cTeMZBDROguL+TiiLge59vT4srxrZDy56YDr4VRXl1UjtXRv6IN26XPxuTEKKXazGyYvaY7lUK11
5GKeUIdd7hJ4hsExrm17lF6MOgG5F1UwFGbTy7N90JtpG2W9MC5WGvXMF1ohDwWTMSeU2ULq6tbT
7NNkF2ND/8y1CdTctmQbKei+gOtHMSwOihuvbwPSI2c1X2swGT9aG+HXqDQqg5xgRNEiSHMubYly
fMT4bfDCoE36u7lec2PHyag9VDwUVn92IJV9cI1KTykisvVltJxZj0rlttZu1Oj5kE0Ysoi8drFf
2gpM91WG/ZIZ9gBNbpSmAiMSQW3cTetWZnL5ONkVWNP2U4I1yAYqMY1Hh0R6CBmpMdatq/Jy2pKe
CNEx7ckTCIkglFWYdxXVTvOQmPX6WgN68C9au5HPfp6n967w93na6cNx0Yysp9vem/QFbFXawA2C
4GYM1PyFkYXfHeFI1VcUROJVq1Juhn4x+RtlrZn367wOAbnlNIIVpRy46whFOFX5K73bhCSCpo5n
V5ScpZXFW8E97dKu9HdcrGlA82aW4tgC9qJ71FWIXyg84avrvrIyLkt7Lm6VnSxfBWH70eLj5GC5
RvN362dkvZta3vVoBe1y4BnbO7soOtLYYknolFv8Pz3HPCtEihj411oFFeWoxzYPsbqw4cXWE5hA
PuyDNSf09mntO9/cxSODMPsk/wk2ArmnEeXPIvSQ6AhuGPDS9PMbmwYV/jaOvlPsUIfru9IgNIEz
6e+yJq31sHXRDMP53R3TuG3E+MkO8Ay7kgw2hlhV0Ocoh13YuZ27djiG4Iz9HTRJ2e2VRo0d63NB
sDH7LF0PAU33Z+jR1tY2dqhc1MTI6ajoWslwHEq4ZFlvpGCMUq+2w7LwfXpAGrGD8OCmTWyvDaKC
JH1Gtc/XEihkrPsy0EVoiVk5+8kaa+22pveMsW1XVmP3q8v6PrtdUn/Gu2DISxIefCwtxS2am6UZ
V9WiAUCZUiCd/a3MGU+ryB0sIZ+FFGI9kMB0qRYWiQW2KVgAbyJMZ2bakzkuto8avVkCkQrT2uUe
jD1hNMWjlbpiSkIdedEKCVElrE825rvNrWi0RacRQ9Cxj4PuQqvCVtMky250TXvRs3quL4plFt72
9+q8vcrQq5BPrjGtpFqav/rtLwxGTVIbxn6sMXYBTIZQtpozU+avs24cnaU05xth00RnYtBNzW+E
rKe1jRgnU4jt+85Nk99JsHr4R9vFUF0NDfa4LyXOK+OrbxA7b3W/TdxoQXh++cy4pdc/1ZNLLhQl
gVsbX1utc3R3X1XMCI+JMU0MlQdr9ddXbWk3QA/pXPa9ATpbHlimZ5qYbnbcipCIOcEXy9Z0Drfh
pSb9shJJYQTy/d4ekHpqASjQgWGigspDyduBPDFIzzlOziq1p9oxWzINOXcOw5Jk6hUQ51EXHCkH
3IX/wxWW6/2Qrl964yFnTppmob24RTfQgcrt+kvnE2VeA0rXJF78xcqvljyvxjtHCcSxI3hvSH5n
3pJ4V0sPZeOQW9NUX+tU6PbBx2Fjjita5+uD2/H7t6HuMypAwh8Hv9c0T5fqk5vp2vItUQthg1mJ
Co49+5tHc40yONAWl9OFMU6EzEw3GaXQXpv7S6VJRJ3dwSun41DPeImMTZXPhEo5FLcAojKxb2dP
tpf9qq9FPDm1VX5D2SMR1LmD38d0PW392AM1WcOiUauxszRVe8wyaLZEyrEb/0vJiXlEE7BYrgfl
UM2sOvE1HpcRWQT0ntVXmS7Zr35Zjf7C5RIod4tdJl+1tG/1MNWm+RmVzdTcL3pQPuZtbckQ9nyF
yRLhz45RMSvbb+lQJh61lhUsx7TjhyLihkouUo7Lq3RE4ex0sM7qADDTeIaARI/JoWcfhDKgDxdC
qtHumaSm1a70i/WbEl77CB/a+KT8VPcomIY8HkSWNwwRyBHDTEC3DRmhZDcNtfe9j3oHQGZ7qJ0w
cZPs2zikgxFNTj9OYd116kttrmomkZ10fWdIU/xUiJJ/mWW5XGok+xWwmNa9kAOC9xRpbqxZnAtM
LssLqygEmIFxvWYMNFVxm072VcvpmcPVlIxvOpVg0Gvnc3ldeZhkzpQNlJFW19XhlJkdHgEMxpnM
0wT6Ua/G8qlrO4/2qVdNzU5UwNt3a8bk97HgRvyka/1ATxoNU8whHC9TzDUsQAiV4QL6yHi7n3Lh
AJou26n/Au7If0zK2ij3aZN43mOL8/eLwNASwI69OK9BO5WKZowzqF2inLqJnHkp4z4Nlk3bofRQ
akY0rIrmBRfc62E0ZuQ6KlFfTPqcHWfAzO2NA5Upp6R2CN9B39DLQE6OeQ1ik/R+ZlPPriGtO1XU
yaRI6T0P+PcS+BsGnyLx7FA4Xv9NpMSmeFE1eI6C0p1oXAY438o1UUfaWqm9G/yhzq5AU2k1zoZ5
XcV5ssrnFZjAEFNGqh+1a2Q/EbL3/XDOnOWqRvhp2ish8m/9OANX9rOsuB87O2d0afotuEW1jkxZ
RrO/ol6ifEWGP7jZ6A1pZNRuNkYgfZjDMFxl2jtODc4HXY3vaojh6ECwmipbC0Wyjk9ZRmUc4sWF
eL5HptPv7EUt92NhTR2vZHH0MOMGWsO09ypuPCMAcJVOA9d5ECCtfjBoab4w2Af5MJWIUkdsSxrX
xZp3V+lCihVPUHcmLrfNlNBZc/G1FJb9SQ+WpAq59tk35qBG81rr+j4PdSZBX9J0cCtqvAFIdzv0
hb/nMvKzPWaq2V7qnSYjj+GVsa+MYHhwhnTdsH+OedOmvXuPtA4yr3XLJR5qa+mrOMuVus+B5j5Z
uRD1VR+4bRYn9lSkkQB0MMaJk6Q+sx6SjL3fMxXfWgi09SdHph29TMMRe8Osi3ovOzug/0MBSBN2
XKZIKkN+a4i9dlQZ6OC8QLFo1p3Qwb7Rd8u8NNazIEcl3bOGKyYpqv1iFKufx6ut+d+9dvCtSIhm
mWION+oJRd3U+LsvQ2BfCL0db6YFl6sIJSS67H5dN5dmq9HCzgwquT0JgvlZOFP/izuU4VaZ61uz
iM62Tvm5GH7UF5hBPxdFvx4LoBQVPViN0SzwoPK5z3rnk7EgTHxlEO8e1tpwyQc+Bmn+gSsDLY6s
ko/qkU5Odyp61FSjkiRV9GG7ot/XS+ZcTMXZVU6psIj8IneEAjjKdAGaRydIeIoU4dZr40ddRw/a
q/j6TmuAfSrBdCzKSqMcNfIzj/YHPm9b9B84KIxMOorb//8X/F6mBpEoQZbaxmX4Cp3k9qnFYuBQ
M8L/+6VwTQasi3oUUeWUsIUCj1GpsvOizgBXYPn5eEjdUh4yQzRntEpOUbWbXvLm0v6PKQRKdCcI
vWzuGo7d5EdJ0TVhmeCWUHp1flBF4YadXM+RGN7ZIBtgGE9q5M1ABp58ulJ1awKEJAA/oMyLap2W
C5+L9MwLfO+pQDTDaTWRP/1jg0Bmr71yKYIICB+GszMIcCsxyl01OYx9i945A6d8Z28Y+LibJPKw
JZjUv90bJgjxYYDhHwWu+JHberlLZzDmuWzPyYO89/6QRkStioud3XiCEoUiJzqh5UFEB6R/AhDg
3VSkvWfe3x+EvW1bBPD02BEu+gqnPN3O6R2qQz6TNtLEb8vOvAG1Yex6X7PuJuFPUVFlyaNwF+Mz
k0UZm2Bknv76LoHjA+bbJmbCqNlexb8OHKWdB02Dlzr0QOejPACqAkrLsv7Wq8SA3LVtSZ/OHe7P
1slCZpHB5MbwFJauN9khFgPgyWa9M1/WuTsn2/nnVrEQgWSmBfSWezI4OXBaZgyMTijhtaxcfjA/
Ybip0ET4AtEuP+cxfUrY2J5s4+q61iY7zxO+fYVFMRgJYw4aXp7h33Re810wpd6T1fyk+1VH8Cvs
XZlO8xkqz58XNOtuCh2cvw3SfLKuu/i9RkLPeXAmZ99h1xUJaXv7Oui6nZa6KtKN2th/vF/efVgc
i9kzgI0h4Lx9WMAkiy1K5kojzQy47EDdwfip/YLhYDjapYhNQ4AkRdz/r48/j7sZiWz8Wg8G0NuV
G1tgEFQvQZRYa/250urmUVkVrdR5meu7j5/yzwsACi+Kx1v8Ix6dCsfk1lB0kwhYq0n9gz4rcTBW
5ggfr/LeLnWoaKEWcf6NU/UByvKENqrHBbo4PYzhlrmVbOorBT7+TAR6b684JswvyKTeNgt6+/LW
MhiEhwJTFIDWul1GldzaYH++Gugx6PHa2MkckgQUTvzxI773ItG/wwUNR0VotNsr+Nf1ohU6/U9J
ZbvOZv2tMlOn3lXBaM27j9c5pcpuZxBipQeh00F7zDqJDYNm4H2g3AAqAVRBJGA5ccVo7JhIQJ8E
wID5jHRee0CQt7Pl/61V5bY817jjMblEF/XU+l1OJuNZhstRgkh2ZCPWHhamh+HcXKBtqI/nFPje
2zloNm5arBZ9+1N9zQwRjkJBY418qU97PGAeEkyDdvij+WeC1LmVTl4sCqJrrgQvNnVbJ65qA8OH
okx2tejsi4+/4btLbR6tJrIVyI2dHHDaWUnaJ3YQ2Vpu/0CoAid0K+8+d3l2zqP8z9Rls9b+/0ud
BCMSDFcyaAqiKQsQqzbxE03pn8V4fDsAMvGW/PjRTm9N0yFx2RQd9H8Unp2T9ShuEHOTpYxnbTYO
sI8WoFkq2Jebd4BlLdPeS2nhWKoaztxkpy/1n5URBoJTuEXdU+5iYUo4jaYpY38o/d912wYXJdNf
hPGN9swZfG8pFBN17mbUBh375I5xEd6v1KhLSLOT/xtIvR1Bi/g0Tr12rkw4/X7bU0EX2/SBNzeG
0/NWVbI38xQUq2YtN0xcjM99Pfchwwn3sfKrc6y409uT5TZyLkoxYBYRvDx5MmOUGJ/4wRQvWg5G
0vUPzj+kCTgUDE3blt+D6d2ZL3d6pW2Lcp2Ql9lboRecJKG5M4nRa0Fm+gw5N8ec8jghRfLcwxXe
k3E4MU2e9jKTwv+eqWV++ustS0rDV6Q8snjmk4M/pQzRelWPca368TCW+7Z9tOpU3teZ78SMWlsg
I+25h35nD8HMD5A2C9A9hDX1Nl5MkmSeRca47AvmNK6prREZqvs77XOwBB8/4nufdWPj2/4mgMtm
eruYkABDyM1GiFJWHgW1O9+2fTbcJ4bK9qMAbKZ1rX7msxrv7F0oU8i0Ij+IucepUnmVe6melt0I
Er03b03atkxdfHf8UY1tcBTTPH/ysrW8LMbBfKDCq15oCluxgLEr8L9hVJYEdU5nCrpGnLSJFRqY
i5/LoN/9LUGobQKCYExPt/xCkY6rdAEoWYegJ0Z/DdklzrGvtOHYu0718+Nv8d5u96C6QEgHu6Cf
ZneQPZvacmcZW6CiNTCIWpXEFogmwDJLc4WXar6DvZRclXk1HBM0L6b9x7/BP6oP/2atbQeO3MjF
6R5RZCAUb7dDT5PT3ByM4rJz6yvabvXew//86KV5uesGtUbtMDo3g752sVO1wLj5wrGQsmSUAsDp
41/nvc2J1YxPno1YhH0qxQOAP01akxHzOmf1Va1G9TDpkCu0zPlRdqnHjGkRZ/bme2si+UDui0gs
0eokTM2Vrq/anI4xzKAispU5baOo0XsolD+VIcM7ugl1YntnIse762IWsClVAks4dUQzmIKvGW02
zMstl/nB2GzCsRIfUqYpGbRZTc/2RSnsM5/83XURN9xuOYjcp1+8HbMll04zxrpZWUevKF0XWPFY
XCWwvndTqwyGIpDJztw722s83WgcLUIYgtgIOG5n4V9J8Qy8V5oWTA8EM6fnPF+GnSld5/njDfTO
icLYB9o4Bxi9yFMdAbCklTMG6xC7fVvEAapDF9ACAFEM6W9oy1M0mIsZkRpY6PlL6+Lj1d95tbA1
dQw8bQPU3mneQZ6g+tLI2EpV4V4VLqh5H0+mAxnqEI+NiX6AGM4J5rxzabEo3RSygo3FfrJ/iWQo
zQbELCmZIaOcQnRWNNVLL8kjz5mnvz+jSB2ZW5DGdVk/jZH+sAkuu/4Y25XSrgZ36B8ykL3tXocb
mUd6NaZ7FXjq/u/fLZU/KR0v1sSK+e3+GWFMOKDpx1iT63hQrVEfR6fTY1i2/r0JXh2CYK8e/geL
2rQ3TKRRttz57aJdPeR65RCZ3TJrrxabvnfvO9rPtOuWg96YtxjrqvLMSXknHSANYAubvEcTBf63
i6qk8NzKTsa4TeqBJrcln0Y8NiviQw8F9eMnfCdJx9gCNjW7lsVOi/5pBEEop5mES8EttqCPXTrz
aj1pzDHDEfZ2ZKHRvR/Ltf/y8cp/mI8SehiE4iC7CWdtlrdvn1NvVkK8CsAT0SlgPqHErWAI+RsC
htpnnYU9qtX1zk+/Szq462CUAXNopn5ZYfz9zDQGQKI5N9kOVBN8gY9/u/dOFXGZg0WTkiLi5CM4
06xr3NzERR+wmo9XOuSh1L1hMq6HSTr9rbLfPy+D3jUdWHIyvDLevgyV+YYnBCVLJulZOyPqBSbN
yUNujubfB4BNHxjcqLOpF5+a4TArsoYMPlicgDE/kPJ+bjjlBy4Yapegd+4Csy7jv3+dGOKie4eE
Pv47JwcJSlvrAuKWsVO39AqMRt7NeaPiIAFYYuP19vjxeu/dxGjs+YFFMufjAvX2dfqNju+maqZ4
shP9uGTSgEM/jM+wHw20p+vk1m3b8lzf4L1Ng5ApPi5IXm6qiW9XnfIsmFM4BXEjHStyAwGyrMq1
HcBAbZMksM58yXduCguEsG3xPTEDOV2v87mBGTvPsaPS8qZz8v6lN211oJ9Wfv34hb7zaHTKkYLj
+Wj5utv//1f4dlZ6netazIwhgV96vvCgEbsQEDUJ+Bup+PVMWvbOgjYsa4I4s75N2+/tgk1rw0CB
LBGXIk32jTv/qu3cPGKV1qF+1HZnNug7rxI5TXR9mfCiKXFaFjFIl8x99TkeuLRikH3lAVyDDbrc
PSce/o+q20kqtOVBOKAh80U3+eTiczOgY26+LPFYZOroWKgWiFyTD4UsjJ07jwPlp97c53LQL4cO
fo0zBOudPsv0W44S9g9Y3TYKB1Z/nDZDFs9ykqc06eWtT9F3yX4ojg0klmOaluM5ebL3CgZ4ChSp
NB2dP02uVsPCQhP8W+z0QwtEKIGI5ZiLc4VFXfPSguQgi1VL+iUgHl+0Ikd3BKiQ9mu02hxSCIIA
w+7jvflODGMawJjMINfxGGC93Sq61iKM2rNVDHfUABvV/qa+NKHKAqKrM+zyuGrBALmytc4UcO+t
TG+eRjazCJSKTq8ZR+IHn6VLXOjeK4YTNgn7Ot7CKHdiYzSrF3eY8nAeAnkm03xnuzICYa5EycZ2
Nc23j5zC/mrGzlhiRNEz4GVuGeIRaMWOmM7ZcL9zlaKyva1DLxx9k5NntMYqtQiHC5oNyQbOt+f6
AFJnYYa7AG5Ua3/0hDmdecB3jv9202BBQWKgm6c9dGU4si9biO2dQuFEBxELVhu5juM6Lw03ANIe
XfTxNvrjnbKbSTCdbTZBO++0QmH03xqLLxWnLx9uByNrDmZrzweglH87FzRZig2LQgVZjP+HH11X
VJNbeOhgbKDLS7h3eVhOPjgjOtpnEpn3ngqlKYsv6CNacxrtG6NThe9qKoYKTIe+7m0ZOYBWMmBK
cxV//Aq3MP7mZkNEkMYkKuk0WAHenpxEH5oMSFhkE3Lg0rcgsBn1r2uLAMvH67zzUNw9FDwm74//
grfb30gRPUiFpeJqQgfBhvMF/wWf3zRoxfePl/pj+2+6iC6pMTc2pcc/2pb/CnxuGSBBsDXMoa2K
4yiHLh5gV+5Gqak9rW/1ohvVvP940feej/actcnJUgmcmmFlaORBVjUAHQFfQzfDzB8bRc/OGwHH
/k+WsrAg2B6OXOntq3ThvRmgFjd804hLrTOAWkJ/Dkh84P33PO5//Vz+d/qrvf/vjTD857/488+2
U0h8ZePJH/9zk//s26H9Pf7X9tf+34+9/Uv/uet+NU9j/+vXePO9O/3JN3+Rf///rr/7Pn5/8wco
EPCCHuSvXj3+GmDu/LMIv+n/Ye9MmuM21m37V054DgeARDs4E6BaFsliI1GkJghKItEj0STaX/8W
fPyOZYYpvnvHb2JHmCZRBSSy+b69117/z//XH/7r5Y+/Amz95d+/fZd9pda/Fqey+u3PHx1//Ps3
lvKf7vr69//84fVzye9dp/FLmzLw/vPH/vsbL8+d4pet33nIVIB5OZkRoNL/9q/xZf2JyQ/oLXAo
oHAKNXpdjCvZqoRfEr9TrVqzJhFFMUmue79O9uuPrN+pfzBevT8y4tZz5G//95v/7Rn99cz+BT3o
RqaV6v79m/PHWvLTS0190qTXToGfshx9jrcjxC0608r6KCiGLOXYO+ssPlBHpO4fF3AJ3jUSYEy5
05DmyVWvoHnAJsY1d8ziCckZUusKGbXptDCxgDhs6nyMx7OPhRtNpJ2uquW4b3TvolYox/2Azg0J
xvxGjtDc6GqwI02paymNIxfylTtbmR1CLpDOaq3HjzHHUpPY/PQe2JvSZgPJPncqxPzqQg/R8M8D
mzDg2nbYMVXQd7m4suxE+7qQlonkvx/Ra9u2O19ZSDS/YnNF/CVKAgnCyilr/l659oqtkTpskHux
Wx8sbbUvWTmmkTCDhZSGgrZni4kA+lGQIN9TgUqTRuzE4Ehn6+hpLUONgvZ8sCqreMQhbV5beH+N
rUI2e26xrjwnqLYeAWp5P8iB9NsQdTIs9KTtKETOfW84j5HJJb/ERqNsCApEtl/NJgCHi3HIC7Aq
0ozcTU+p2TtaRTXLe8EUjGGiphW9zd3F70KX5KZlqw8J5tPM7r0HyYHQuLclcIArFEw9UIbIAzCp
tALhFlrP5aJoIHycESLpxRFQ4WpgQul6gms3qUB24/RYYXrtd43vJWMXwICJHmSSDdZu9LWkPEAH
wcGAJSCjpo8N8RvOO8lmsPHc7/gYMRXq5mw9jKWtnvRUaeyeilzt4V3VeDnqyvveRVICUoNj3u1b
fA/jqvOQVlB5NhYNz4vbU2bbGn5fp8cG0WaIV8McpeqKT3EGjLd9KdxVb5Bke7uDxhK0Td8dONhr
P4gzxDo1jURcGFGX3Gkq7V6pF39W2Gpy/JqkG4X09uo6KDIvve9HWaHFVHmD/N+YRKgtcFgws5oC
/ihMTjg+eok3Zbbtu57FFr9V1uuIB5MCnfZQOJwHoXZ1ZqCmcsLHxB4onJq++m4qLcXxI5RRBotj
L7dN4dh8NsNIy50ppIdxqRoWqu++3r4kwIC+R2MJqoeD8LcUSXyx6zC2jgEQhIqc+CGyc/6Zjl8p
/5hNoPeAMPYRtbo6SGcflEM/Vcuzpdn1eRAIVYOVvoX9f5DEDEOftH20w41cgsRMM3lhqlZgItAh
Boex3YkR3fAIiAZEi7E8FnkM9WM0LBf0DYX8kw32AoNcX9bdfRWbFo7XyMdDSN0pvzEord9FM4Q3
vOMq2iRtrv9omsFcdnHqTCUu9sx7xDzj3CpH+Y+IcQsUwrXhpkeJQFwek7Eoz00h9TwoCxykvHJu
VodgZOIXBMHYtuy28XR+OC5m2DXeDNZCyDEOownjMZ4FtpXCTBBTZ7KIn2Dr8nxwqKZWMCvD0zfO
PDL1TWlhQkR2JglKUHgNk5QRQ0P3svKzbnK1beRm8wNiepGcsZu2cF8IIszv2glSGhRPDVJk5C3x
Ad9MM+7J0bXVNm6dqdja2Qgitm9wqWFVKEpeqMZpdbguIPkCPyoxR+Q91Uk8Mz1Rh1ZllOWmZlOi
79IqTno8Xvn67fxUkxtMzAMds2JIr3BkCiuQFIcxhS9U0TZeKyJnRwLf8KTprnzC3gnli6zsekCd
bsYjRmFIEVjjPNCU5LurCZpo55xhnIzfOk+1pxpcHvQ5365UgORyIl+PbeAdA3YirigqCxzMlpVA
OkJAgUmfY6S+qXnhKlppC86yyOpFhRPCo5bgunWdnKNET45t3kPVgjMY37F3RHw8oXDfVWbDnNxY
PAJvRv0UECvZlVcQsCt5UuUKwWlmbHxbizWoh1lhI672olL5Wycqq6+p1zAoegwpQMAa373rIg1k
jl07ibMpaGSjTIcx8ZSmetqD9Kl0b+PzquFVctTK/KTXHJWm0W3z2LOzMLYAbwXMprqOjI+GfDA3
HA0DBc8h5iUFTLwpYiI3A4lJ+yHtkqjauIpaQED52kCcNun1g5mSGBi2fc7gG1K9SkK6jvZTopI8
DgsZpZvWyXCXNliVavz8rvVj8lO9CVjrsyfPjhy9OlpjZ4/jQ+SUvNCBg0fiB4SK6rpf1g6SaSzu
0e7yEpIMJq9Xcu2Ka3ui32Jq6fJEK6b9nmjMheEMKvmHQbJVFMxS1x8mmWHsJixXvlqxneynxZWn
wliWr6lh9ld+BKMGBIDEs1Q3UNg2TVOkeZhyeLqboTB/cewMt1HpytwPRn77EX4czl5ETMsdOWHL
a66p4YJUqTQNW8w2+xFDeI+d1PXPlomgL8jWulAwtGYDZr1J5BCoZDCONkiGcduPOXhZKlHo/KN+
JFSuSgfnUx5rOibrNnKHoIgswuWsLK57nAgt/JPBzvWrpGiS7zj5KfvBjBHIdfHte7exWIwihLEh
xHWnVB3jvfNGqvpTVpVgLKx8SMVz7usq4RcXZfSn0aQPebMsJRSywKSB6xHaZwz5pYM3KGNlgZdY
fXIKTPIbODEYYt0cL9WhzzVKTIGPq9A4zjD89Nt2bjwjhAdUlBv4bn61yUEkXXmy8YpTpZKVJbBk
xnfXi8fxB5SwuLmURbQyoGRaMjMVfp9u5hGk0fqb9GthMYtvcQHjlw7tXALso2cUqQ28rijaLNgp
omNHEkfyxVmUZm07MGrZJzUTm7Epokxf2aKQO9PAYZY3wpL4LnENQgqSLYDNIfraW3jUcDVWvnWQ
gKTw9Q5+MVgeE1fhN9WuhWujvzQ50xh+PXDf+9nJcLFvBtJRIJnYQDq8Sz9V0fyq/EnPrzsmiHan
ROm1Vykqk/Yq0vPMPyZ+biz2tmRvMRHorFd6ATat7t0TfWvE+NYSS2QiAzyybxLFjY+5fNJ5TJkN
nyW1Ij6oiTtlPExRb4kpKKdYWD/6SfXFRQy7Jr8Bf64jt2A7re2rrgGiF9UzVA9CPRb3UDRa4+wa
fcFAzDAFDiqoShoP9MPNdB83LlthBrI9fYYGBYuzsvEgYkUzm8Z98kfDeMTAOgEzJFPyVe/pfe9R
sYENLeJ8NoEo6nBbzIXBvFFD2aud1wyuOlRFm89H7nmO910f0i502qxRZ1g9enFKEDi9aGyjrzwM
el/dataBRNHASXdG20F8FN7AgXWsUpiOC8xHmvg2WLTNsrgp1fdlkNe112kC+BoEIyx5dhxfanyx
InSxeGEQYas9BW3tNt+YE9J+Zw8dJGlov6mFh2scvLNye15zwyuExJSaFQ27tT4WrO9m028dGk6v
jdBzdvA+YYiBky+N2Dp4zAADVAliOsdwp4I9yKDgzxGg1gaNTTQkRjqbWa9m3fxs+UhVoFhZzSc0
QXjE+9lVdtiOI9CDMjImZ4tLLbur2zl5rUwny8FpOX0Z+JM1n1QN2jno2FJjAKpcKASypcobdERe
+UGL9MW7MJKYW9y6evJFM2rgF70Tk8ipRAv7tLL7nK1KA77sRgCl7Y8VccoT29u5lydrLJosmJNo
lgg9taw6wNjAWZFX2WIFiHry6qqZWuzFsvAa80RK31xw81ot2Q69uyLFcJlqG03nKZD95eT21pIL
1u+cP1Zs9L5JolBZLSiNrJ7Jk4zHboYvSMgNWMXOH78PGsRTSqqJfIHPUvjbBqZK9q0uamtuN02s
cbiYu7ReyBcBN7IAq3fBPYYiVg6wGzmoHsjgYru1Mew4dtCj3xDRYdoRekChRdt5FlSQ87xy3bPH
nB9dLJXK2mu3LafsC81l4B5h1YrMqENMb571ia0nsVg4vepS/Rnx9f/rB79xiP9V/eDmOU879fz3
ksP6K/8pILj27xQAKH7D2UK47dgUU/9TQHB0qgTgsakiUShAXUah7M8CgnB+92nr/RFFy2+sjd8/
6wem+H1V2BLYgoYBiQjNuv9B/cDQrb/XcoFSoPtatcJrleun0hk5thA0Bg6/Jmzb6BI/XqeC1Msg
ovWoC10IH6Vzl8ZshDAbSlsekMJMst6bDMxhCep5wWsTRG02ox8dJhM6kWUkR3Ip5tcZQorPi87G
Oo6prw+S6XKXkJepNrwtNVTjbHEY67L3brEIglAqtT51ccLW5YPkWOxtoaAS2wRUJMpDs6+ib/Yw
AzRO83z8zEYtj684BLhoc7wmacIZr/7dOA+L+2rmZZTs2H/m7UUly/E869KxrrMk95zLmGZ5fLmg
VvBOuVYl8Q0+87Z64KVxx9M8ZhJr92jYip2o17YgcQEH6vqlO7F/W7aFobyJ4Il+yQPOOIa+LUUR
qYPUKT/s5ejEzZcOXqG/n2cPCnDbERHweTC95qaUyeifFxDFlCmEU6UXvm5l+jUmfJhrfh2n5SWb
vnK84VjEGx4ker6CcKQhQS9zvuF2hAW5FsNl3/pT+nVEKVcf4zl3mKJG3WnTW02IsbhMTJj1RWAQ
tidve4tD3hV7JRteksmezLhte73qjqVuxR5rrvS6BzgA87KzRZ8JkhXaCMqYlcTS/qoqDbN/AOwF
ytOm093O85gm845No9uXuf99hKZpvAInaZtPwlWVuqwLe6zOmkWW+AnZll+ee28ZeAAotmDO9NgX
KzvMI2fmsGL0rlUC417jFT9xDrflOQa6lVlo1kcIR9SMQApdknXteA85XXcZUiGCeH0g2cvfE/eT
xjsUWZGsWcZK/y7ubWM8q7KsYY1UCUSAsRyrDlPxSBduq5pKyK+ibbqTZXJoEkHZYbvQA1+bhvsq
yuC4wsIqjE9FlAhzU8vY27QdFa2NhnWSp450yw6mygI4qS9jxsYpKdV145rNdTyklgywpPtPEeyF
+IJo1tbKCLOJ24UvRMBAGNGIksABy/Xm1Hv4FasL3hjbbqNyO/1Cb1x2e+GXGjkkFC4QS0GN285t
bd0YTWkclTeIJqxKDjGBMZcg/KWI2Tb7IAvMAEy1PqCtsiM2flDEkSAvjvdUphXrkkcyiBGUWguo
pdPbPasGriDdcJ86SZlA1ZDFwipRabGhpNbO7CDKet/Wo3gcW2cGoWDXdb6d4tQbN5HibLeviSf7
QXFae6yczLl3W6i2+4WEzAheHxQvmCMUGzgvQLDSB9v/JGa721S+M07UQhx7ZV/42k7zmBaORtJ0
T01jxBcw+ZJnM18punmuYUMpRmcUR+VHqbyrtbTIw8ToywHaSMmB36hLv71tZo+cBxmz9WnHyLgh
ig1AHXxWDo5O4WXPEcy8o4SNdxvVWmQcsLWASVFVd1ew7yCqheLhZhLu2O4w88zgr1pjHrfKHO1V
97dQzY4roV/pCclXARGwgEZjkER1IHuOO8cqy2UIXaaoDoJDRrc1pJi7q8xojpU3ti84drg7JYCo
ThsgMoxGI465NNQDqGv+99ydGxVmw+jellVucAy1ZqFjV87K7BAbo/+tzHDO7fNJJq8zrK3sofX1
8oKYEFCuhYqc23QUgsNkz2yziWCrn0QHQhMAXD5/w8Z+rVMKMjdFO2ZXnjMM06ke7AiMKjOKHdgN
HOfA7LTkBbOkj4Aqv5bNJMv73h6MM8fOJgq60u6rANDJQ5Np1lOrLO1ilSFRhGNSHTbuHNsO577I
9XZulcldMvEaN8AGQjvPTnYpMjarsItBrY+eomOj6bDVnc4o3JBXO3YvXakbywNDZOm+ZVNb5NSS
NPtSaVoT30dVX1Fw9eJKvXRLq/qDrxLfO0b26D6nxExU8MvbFCt80invFs5Z7B8nIAFfMKCR2mLp
M78jOc5Z4bo8a4HeJuANa96GITTHksXQbmMR0BYo7dDux4ScpYjtNWDyBQP+vNRUepQdadm2y12q
bI3ygEnVcAHHOzw5pmTZKqIrstt0SuUKVtbGYEuuoO0W0XyuLT7ORpa0zR9Mvc9oVbnjwHBASy1O
abm06LydxhkuS58B8eIlNVG4KqmIvqprJ4dtaunFuLEN2FYbWLHjpeYsmjw0HdV7sF3Q7zYulOlx
l2f6aXH43gHGJysj02ZwPBidmhdDMKPKvmv1dP6s2rx6UJqPSQmgS9sfjQElFOBMMxE78opa6lhN
VHdofZvkDB21149dXRfi0ZJuwizcj4/ZHIGEzfWKrB7VpKoM7XlwdJS70mv2LhkAwNH6ujqCmKQI
q8e2teyouyv26abIs1u07+25HGYSmzQ1p9MJLpcehXPa5EfD7vL6IOsaAqxdcGb5lDVxfzuxu/Z3
9PhaQP4OpKuLRHOpTUdAXDDyW5Aut9rk6NotLpDSvoj6hIyHYaq7/kotbQTKs4tjOJpNojk7UZOO
Dd2rQoIKzNsmjQe8nwvXVpUACydzmfJdjTC+uRZD0vehUqWID3LJtZoqJCS5C8W2Gyg7iRr9K7V/
6rMWI4FWcgGgctNBHiqoycSmHqaoa/hfjUlvv3hJpHVAPMhi2RC1MRl8oKn7BLShTsMlWcQl6cf2
cEBLMvygoFFpO4l0KuUBUSc/0Rwne1VjytlTtpiXfSE7e/7kk8RuB9I06cJUMe6lmyYZxGNt12aG
rEvDJMJ8qjUgrNKx3Cbk46SQ38zJ3Qttco2diJDSHiczLvwNbro4vovbhh1L6dsLLJCyjw9lZWgm
d6A01bXH0yo3yThirqsL3/jSu9pabi9SJ6+AZeh0S6qUPRL20LQU1wVcTM5TKaITTm1dfh4IVgCU
Yumps5brfeQ3fpIXpwb93afaEYMbsl+s4M0Y3jkjX0ZtMqdOuztIMOMdn1v/JryIKjLF7So96py9
2MQhzxy+L8PsmdtqSgzK9aUa503mpp37EJNx0B4cnn5O4g6e/PhbX9Il20G3oKJJadL/ZHtyylYj
FoNZS6wuXSM59Ap4ie5BLGEGmk/aKPs2xOFuUmPss3qErObpl6RHTgM7ra4g+mhJpy+C/gzQqrqn
hNPUwCW2GbELzwQcTUYC/nscq0M3FIl56ApVyS3wHA8kqJsO/nZweWFhR/T9su1FoxXnBDDOdC/7
aa5Wd4CWBqAp8/I4TVR2N/A8ungDT37xmH5Q7YaL4TTWIR1NjpktDsHu5CsFJ82gmYH1OTOH+IFn
LuyTxX64fakrCMl7hIpL85ybDoZiAYFkupntZDZuxaD1ybZXWbSmgOrlDrul8ShNQ10nQmRIyI2G
pt+ol6hgSIc07U1hwSTZ+JXs+0PdTZnYeBYJVUc/iRr3lk2P6EPE8Wn72SuXur4CyMkrZAzVdKl3
xKzvdP7ydRUtbGbKMhHF5zXuoL/MSCvxHwmgs+TjYEL6PhuTGr0DOD/xic6JqBlnRU32X2unh5Zq
BQlRlWXk+JMhZmyn3qcao5pG91+wzLUUIlKDRACXABjtUiPWS11YdUd9ZimaFVRtEOMbAAnyYVe7
VlO4F4x6GvOmbmvaOdWjSLuBlzmMgLkoMdG4qbPEKbaVz3PaiVkHXe5ZMHao/6leD7LEaj+hYHYY
dEA6J/lUyz4bv/uSSeG7IiBn+eEPjNzulX4w7d3tUoJr4TiEdjeCmcg6gu1ZTgLokMuMlpIicepz
0CobwsEKekYtqP0wTlX6bJWO8zhNbedhH6tj3QkpIfAGBKMYSRwqiSma6Xbw72gbqbwfp1NkjY2c
b4xBadB9/AG0dL1hLkgqHiqVMzPM2KDLjZl17JRBuZkANvtO87dVxqpEjkw+dyGJOCaIJlK66NWl
kxioxNCMHHJSISCpIAct3Y0pMl3BD3cjlMWBBxLFejTMTMBviiR7Iisp0vg8GKOIX5hmCb0bfcbS
DtuZ65FqNtSiCmxQQf4TaQ1md0f+XuXeVWS1U0m2IUaxo42py5aFYPJzmUcJpgLJTnIe0kKxXPFY
nfS0JJp/bxIvk+2NQQzNWaMTa24GZpjsQspmvF9EkakboIuJdVun+TAFPudS/QV9qWVsOcbb5aEZ
84EKJtu74R5Yu87ytZSwGedujIY9zUvxBVIXumrVjrQtZDw965pr3FOuW5uAWt21QRLTldkUYJLA
I45j+oK1b0VbdmZZQmQY6DClgdFNeb7DMONmfEsPYlxXX5fsSQ68hP1johdkEIih9w4kaXivaOI4
Gjl64doAPOUEVjpP3eJK8VTqjOCGXuYlbbaSphr1fMGT6Bf7BvFcTV9loV2v83g3Y6esYWPajXnj
UIbGFmVEoAFVyfIWxEVF+gcw8R5qcNux6GUyRmdrNiTtbP2aVf87fODVUWROnUWtKllpDDBvavY5
LVYfpYG3Cya7sM+mr9zuxq5nD05cIbIqXDiQ0cRaVJeclglaFPNbkYhAtHaVblPOOuooZqVd0ZyH
t28KyOuXhAa07Nc1KegDdVbtfIHE4P0QUPbobhtdN50TWnD2rsusvgtAuUV8hamyzwUOyzEJHWrp
t/yJxr4cvDXKpiwNo+eWaxVqQlXiRT6AFyYqqQEe6IiwLm3jwdCpcgSQ1uz7nIAFnAo2wzssJkd6
x1WVkRzRPIijJPXK2Zd9jnObpSlaM56aNr2CHghtI28BBQWWU+vWponkmAQ9Pbfo1BoViXmzwS41
5Djh3Y3QxtxA91caCcXk9JH0EHVUgDRNArRK7zO8yQxtRe0nn5q4cb7Qw8ztECh3+kwTbbn33Kri
Q44s6F47E+8wJMK/oWGdfnX1vjA22phXRy4y34hZaFsm1vw2ByK+tuKhH4R95HV74t6Ufiwz8Flb
/DdGFNa53axD1rO73cI2IN5NgoMy61wPcHqMmDIvNHaMyX08aK78Wuc12xwTwqz1CmAuTu5LqwMr
uhisUtQGPM/B0ktR5zr3VbEC4/RtBvV0CJG2us22bbPcAyzb6CPVc5NZN2LVqvoNdEU72tDm0xoQ
eDZa1G7WwHvZExWLcIEV39HtkxCG0mlLdRi9nDt/Hs2cZDiS6ihgx7Jq6VjRrJd8EBVfaHNHB4P1
KxX+AKpbWDcT9kI4bXlDrZsqnKbdCFJ1rog88gAOqto9LsjyaPmwpbbgrURx+rmMl7G/iSBlm+xR
Dbh4tEjjW8qFJZL8ri+v7W4QZPMUkZyvJiAKR+iSzWmOTNSDBKw3RWgjVQyV7zf5DZkH3jejLIqU
vA12JoG0gYVj88sv4kggmrD6oWWXST7WAyegCqSx1s54K5dMqpPWuk4d0qZDSSfH8Rhp7SKCgpDI
63qQ5WtBA7SpOPMazBagMxeMgcNSTKeBpg0BiovRw/WDyQO+vyo0kww7ntneQ2PZJZDx7TS6p6hd
eyct09KLAigmEFwrn7QLM+p7EnM8V71UXpOjFkA25NIst2BfEOwlnnpvgs7FPi46p+ZoXlqRf9v3
8JrZVROysGHaXK7It6nNy4KM+5eig43sUVt9gkOu5xdVYhTRoYUga+8pnM79fhFZizSoGdM7G9nm
raWihKi3yJ2fdODEj2Y1Vhe5gs+uVxDcEs71dvV9FLwSgdV146NOVS2gscVuTeGD5R7q1zFIyrOg
1orBrcMZsx3YPpF/sEzHhrXzlkieTjuWDhBQqnzReLt2Yy+GzoVfN0c+vbB6/x2NUKBmenaTRRSG
u6eJTkMIyHIKHiqL780iTh5pMyVXqYeWLJwsu99LmdJ1aVOKR6Eqcx5F5qTimkAh89qJl/k5oqD0
ubSj7jwT72Mc/Mp48PWZmJT21Y6HTwsKGoqYxEZeZPaSA4wjvuVkN0ly5MFoQd0hzgToP5Yc7rq1
mcvttz9Ha0j1xmHz3Ia9Rgc6WOs5r4LelsvbIKh3Aj7072juGefU772zJjI4fXkzo6cwGLa8p91c
3GY6lMkd520rXxFv1PgG3Wqe0J1SbiAuVFAJLrVbw9fUkcw9VfOsxuq7RUjWizcPNeISbbbBr7al
9woPXf6wbAQ/oQv/NA8j5l0S0wghS6h6JeY9jGOv266s3KfGrEozGCtB/75oWwQwSC6zNoAXAosh
Nebpsp+mNAMr1S+fKNWLaTcNsPTPU98R0ea3dbUbnMZ74cUyD46zXFeaKK/9zMivxNKiGXNq0Z8b
x4+vmK7db3npRs4HdsBVavuXOvCv4v4bR89oeKC7KZtt59LYRsxGaGeC2h2Dbn6cm93cPrq4AX/q
evypTfxZi/h3uf1f13ojKzYLCojU1eptbi7tvlhSmk76woM3llsOXyHdSorxrf/BV/u7Cvevy70R
1xfMRX1uEJvmVvllTdsy0i/LaLr99Zcx1k/9T3fujaA+TTAb54o/n3SSYympDmzgziBsjrhAwAtF
RCYZo72J6IZzR/sTjfsHdIrfZ3X964/w3hd8Y25LUKRossPRHbkdFE84TgGVVmsr+nj/6ysYf1eE
//ceum8U2p0bNbC9aqDm1rqbK6J8C4CfyCmlaKKPsvV2xmiZuwF1CCKP2IezF//oE25AMhoOmSmi
3edmLabtrz/RO2PIXf/7T82oiCAicphIkabe8loq556zKFUkX35OE+uCUC3OHPMHj/id++u+0VTP
y4yUN+daLoMTfcNFrps7Tilff/1V3umruet//+mrLMNopFODEH2hBVPU+j6Z2Ea6tMG7D8Thb2ht
fz2+9Zv9dAnpZ52V22QvDzXFm7bZj+tsuKb1OSy5sxYiRQwJSww5znyg7f/Dm/cP74X7dkZRg5vD
pJi2Q3ehy3JPyfZQ20gL4wete10p+nrJE0uRwBUfDdN33sW3tq/KqzkpDt20dQ0zgEwNalWjVngV
TbDpCLetdh6H1tx+qOu9nnwr1Qcj5L1H+GaKAb5o1X7e4t/JVXlKEL+iX4ZezRl+uetN+eF7uL7S
/3RT30w2TguDnPeQCyXaxQSokC9iIRr2qzutGwK/m0FBEn2mNv+7sflmahkWEgqMQU7bNd5rSUCK
mM4RWFnA/vODS7yz8rw1fxRWLjhb99NW6tVBTxPSsQghq3ZMLNuKjJeoe60+YqMZ6yv7D/fvLbgk
zu1aQ3o7bR3NuOAi6zUn3G9u2j4UirCqXEfGvHOy7IZ/6e2ZsUKhaf08WiRPi/8Rv+W9b/1mTpky
kKAusrMtCT7UVtH+DCi+7AdTfuVQXiAuxwTz62f43qXezC9WNSF+7PBemYTNKDp5lfltoJootQln
ZBIsQg+oX/76Ym8QMf+dat7ST0mN8PTezKftrH3xde1YkyLBDDBrAx0YhS61pWx45Xev9TKFDnP2
lCxbbX5Okyfvf4as+uszvJl6qBmVHkGShPfmGoFkclvZj1pZ7mPz3nG+c+b8YBEy37u1b3YymQFw
K2kr5jhU61RSTznnILS0hALJ8ftoHH1RPA36juuvI9ulqojyjayi9kL6NZm4DcmgVPk52azDS7Z0
NrhJzWhfYyoN4KRceMg3uU6o5A+tJeSmaE8fPKl1zvind+HNpFVE5Cm1ccOHZy8dmP4t6Y5haqeX
wliu8c3QHdcDRiGip836Iv76sn9QOf/psm+msNjzOQ6vU1i7DJ9dZ9kuguHhTUdp+YAXo50xP7hj
vYm5i0pdjVn1BY0x5R0o85funG3WIiyIf2oszb41sgOEjsCSX3Xd3XTu068/5bvD+M3E5/e6KEid
+M8wZgJQ0Te321czByxG8jpmeWXkIkJF5WyeHyaQnCwn7njx4Sh+49H97zB+62BMEMyOjc6rtHRX
RYMChsJ+J6993lm+L/NTIr5SEghg5+9c7SOj6LuXfbO1KpolaanmT1utpAOKFh/j+6ZmlpLeDTOi
YmByK9pq1yFP2+Tjjw9u+Tvj0X4zJWa5TWYDwnMSn9LbrvxiQIFYC5S1cy/aq6Q0yIohAWnoN16u
PhiNxjv7yFVr9fPOCJ2uWaeECm01V9s12bWVqk3KS4xG5akzZjBRz2wc7Bl5H1UtypsErVU0ON3L
tNcvbMxAQYW76ePlcJ2j/uH1sN9s1VxdwTaPWBhUovvbeOwp02lVevPBTX5np/KW4lfobdpUy58L
YCy+SQT1Tutez9kVQ6sX5ZUYr0YsDWoncmPLK+eNxjULE/bSw68/w3sf4c2k6cxZExV6NG0T8wWY
z62zlMD4062TfLCjeGe/br+Z2MDrJM0fhnyf0l/YuP6rlPWBofTrz//eie8tWjkZTK3SG3YsjARX
fx2IfUUhxBrukrfMazki93GiP1bw0WeR0z9Ybt4bq2/mpCSfK3vqYxzNlj+EjTN/IuP1meChz8Sz
77K5ecYh0nywf3/nKVnrkvfTkcF0StBydPq3dM3R4XnXy0jcgRLemULvB9d4Z6y/pf9m9K1LryNs
dJH2Z93J7j7chryzML/FC83k+LnK4yBQCnFZ59aOO3RRquxy3b/O/bBDF3zPZP3BiFifwD+8tH9I
Jn+6WV0GKqqYuZzlyut2Rq2iHkp5kTFfMWMyJMh5ef5ff7k3U4TSnbJoRibK9ZQzsJ/IDNIQ2FhF
+et/zjYfjvV3hpy1PrmfvpiZmQU6DL7YyremCUwWSnpmbvg/nJ3nbuRItq2fiAC9+ZuZzEzZKqmq
pFL/Ico1vfd8+vtRF+dAFa1I4ggDzAyEbkaG27HN2mvBWHB0s+Y3fvHlJZQ45mKreZhFcPWhneDX
dvJztfyrGWq+p6F5M/zfWPP/9z01BbvQtloHwzNjjCpSgEXuO4u1Jwl7ujwF2WkWHJuIMjTE/8vk
q3n5QufmZyLMy1+WGDSRlXRQWyhVUPP0y3j+lVXLS5k5352h/X3585KrbghXPXBADwy6ASXEmP22
5/Dec+sryttUKQCtXh5DMgVjPWBvDhJJ5Hly6AL0G2XqKUg5DbCw+qGbri5/X3LhRapBLaU7tnSg
tZgGSk/qcZzRGlke9LI+1auPGD9s+mWy5Vr//mYqgGsSjQ5qWEJS+1ozsb68oYsafiNb/EHf3BCu
eBpMrtIjpuJDpYNA3bKbCAvgfN6tV6PFAwPeusegNNVp06zIHD+ROhFxwNR0O2pGDlo/q5UnUMPt
Xlez+W5Ztb9Gx+r8ZM33mLTL+yY7F4IzQLYG8lgvnf2+cWhr6zQQNPlyxMG8/H2JXRFJtQdtrjqL
l9Mnv/2oBurXxov3lTdfA3W6UrQvHxtFuPo5yHSKFuMM7Wa5ryvwdmBd79d3BnHjs1emh4+NI3gA
TWnVczrCaaLbMyjESLvuo/IfXaW3ehkePrpor+HumxOemyCAvITpNFp+35f9fVMHR9fMP81KfDeM
H9sake6K4k8Jlm+gs2mp8c7So1f257wpnyulfQqNj2VXRX7MgEbZNiBvtvYw9f8/kh6NfU/nNgXX
YWMQyTMpipUkcH7bFm1LYAjoWaLPJ9b1NWLlNXYBa2t57H/oAKxtHm9tT6ikg6loHIAoHY6FNt7R
1t3Ts23ii04RMId0I1CQzUh4+KPSah2Qa7NfOPRkKrl7NgzinpRSaRdGB70bfFubNzJUEouqC0YA
pqIYLAqOrTenn7wZTk1rqs+NW/8EOrmxcpLXWaRYmmDBAl5F1OGGA5XwtB52Krb08rZIrJgu3H96
x1oFUjie/qiq0QQrvgEoBJ+xsT6y/L0u3Psxs6nwexFWMvvSz99dUg/xGoEDxjosFsd60r7V1cfu
5dpk9PaMFZEFlhr1VX+iIMhKtf8QJaNK4FI+pt89Je7XjI2ZSZ7t17D8jaVpO0DG1Jwxz90R7pSj
q4LFjE8rVqlGQNrqILjY8tIlR/o1J/xmrC41xsngZfWbfjqq6Is4XXv/mmF2rX0ULftNyybbr9es
0puhyllxusrzCD+sVe/0Hy18QidsT+GRcGAuHpB63236I7I1FGyC3epu7NXMi6ADs6mXw9kCeMnp
YyWXNaFuex97f17Lg2/mFYJLdKoFQqioGr9aoUtnK6lLqP3ookxbGDK8zcTM6pS/E1K9Bt9vhtLN
sVCNipNh5AaFU0Ip9VSjHk5z9VpiBSK2C6NsAmS1dI/QpHgvQ0jjWTVqwaMWIXp5+WbLFnf9eW9+
Rl829H3PCT4RhaPcdj63y9rpaZ96zTlE5fS1bZ7hhrk8mMRGvZbS3g6GHQ+rDAcsi9o/XoygSrYA
crr8cYmRfT2rbz5uW4HXh0o9+6EOD0xTqXs30OE+CfejYW5cZ8kVE9nJFD2hsKAyBshtvxpUX+3G
nzMMAwqRMI3we6QBP3YURUJJYKVKYA0MtW4IFcQ8A2CIf5cpPINb5S9ZenDlcnq7/Q4Ni4i2wmwa
J9E/tdd8n+0MeBo9vDQIHpQxgamnvR0mx1+DgNxK/doYf9J4cbs6ZfRKfynIavPP3yxhcb68kZJT
ogrxR2j3A+3txAah2n8KudtZUX+//GmJtyzS9Jm5NVbdekas0qS10zsGduv3U55AcuPdrrnCy+NI
3kuREA3Jo8COCsYZs+B2Hmw68Zb88aOBvsjIOc1QXznh6rzY2i93cG/T0rwxB/vH5V8vsQmqYBPA
yA/oWeDtLcCfj0Nc9WfDbLFRAKTvoqIE0WesPQvl0O+0rLY+eOIFJwNwcTdE6QrpM7ty70UFsrDD
dYv4484gdbIzoDj84P4I/obewM7SlgQA6HS8jHp/iJGEbDD1lxfwfTMBIdrft2pSwqKcbbbfU0Cv
e9wiFfqaBAU3Wyuv+266zrdYWmVDrX9/Y/UiCD7gQF6pGZPHtYyGAB9g7hOFu2sKy0uzQXMrefFp
2/57HMCRxYJgOJYvyYyfEOiCTdaQXSiRSrzrQCGgyp0DCbXt3dS2W07t+/cIAYC/RwUcXZvVpM/+
XMZ3LhrPpmV/mrdEcd5/Mf5DYk0/Slyq0Kb5WqF/j83pSxsNX+GfOW1e1PdN2dqa/tfuJGaMsw8J
rl/FNMCUVoLtLjdiMtm3haDCUdtpdky+Da3h45ouUUpvw0zKll0wAKOK8FHucH516DZqr78uLP1+
84fLll245wFcWuqysOxqlNEd19/mK/aCXqrNdIVsBOF6OxG6jE6lYMAgkqHSZhb2F9e8Uqpsw1TJ
roMr3PB5SSbVQ/HYpwfrbs6ecHub/Jn/JsyvC91ntM0I/9U9+q+riArO36dojpsqVk2mkxvVV8+I
DmO3IEa+3CRqeF7r7YpqAuAcRuhE6MZcNOf5sh2TrKNIpWjbPPxJofHO0JjoFcmxsoJ9WRuHLLr6
2AjryG/Ml9KU8K/HFrEYIPhpRc7W+W1vg7sNig0PV3JPRFqHKQKuUTeQr7or+98Q2v9uF3gk1tcV
7reTJopRJfXiw5mSEx3o9iENlPShcNrutq/qH2plLYcgACd+eb1kAwqXvm3A7TcLAxo0J7tEIxEs
+DYQCtSKoIrQTpsxnmwkwQYswJEDxwiZWppVZxvWq10czRFqi5Z7yPsiudFjvfEVi8L95bnJTptg
Fxq6WdooTRZ80Wo6JNk8XfW9BUnQomnnkGYZ//I4EusmaiWYtMq3MOIsnLnoODjmicbGswqt1eXP
v+9jopH395EuM9Ud6Xpa/KQxHsKpvVW79KbBCdiBFPVNE56xywNJDrYIEU1GZ24Hix2y3PqGLqBn
rXJPlz8tm8P69zfX0k0MO+lqriWSHq9Bb+JSG43bG5sHX182JiAbRbj85KuUOnLQKoePa+fayUlt
ipspuaMHaxuwJTlVK/Pt26lElbHKYYFnaUbv2BbxT6VR7qPQOtXqsPEayIYQrECHIJoWzvHi13n6
pCJJsuZC4Mz0If/biihkYwgXn32gEqMxjSTuUN3gouzMqU9ow1+iK7cfNw6vbBjh1tdVOXlNxFRG
c6ruUWbXr7xEuSLQo59b2zBikgvoCBfdzgY9jgcu+gIr7b5U5zvFVWB91aON8pLEdonCaKnazHZK
EyEbsBLqLmfLfloBXwnViyIrjpupRNnTLII7kTzL5mTEHufw12nTvUkViWJSQft7SyswpaU6J+Pn
NvttV1yyfCLGswzaGMJLqHfWr7+Wr8jEAypbsj/osu8KYJ5F+LImxiiYaOQBUyX1CQYumwbJ2tqC
achUzSx0WFJ8quRJ8bLAuWmQZy6C4Vwm31PaRy6PIzEOooIHUptmmiI97aekGIcZukpXfZgjsgH9
S69vhTXruX7HtbIF64ACipnqVqP7uXOsFsgLHfV6mhQoJD7BnLuz1yqXNR3T2NrXy78ws12e3Gti
+71xBZNh5pXt8pLrfpxCiqibfgCjLivK811VV1DN+HBC3YNTUrMnwJVmmUAHBVivza4TL7rToPkl
/5my3ZtpVsnVtwUL4+gNKpUdlZYogvZYVTsawqP0NCuhc2PC9TdvbOw6xfemLpgYYM8mXIk57HFW
0UN9GCg7D+qr0+WVlR1PwbYMQwRDVBZaNEfRfIoClw3LUO3T9Z7t6HB6TAJ8i17bPEDrd9+bjRBq
REakJNocW7xh6aEhkDHN5wme5Sg9tPNdWbzEyrcpeOy3UqiSXRIxk4vZeMuoRjBOj/b1ZDWntpnu
KpUMZLIlgScbYl3aN4//QgswzhYy04mBPsnsGN0tLb/jVRjDWj0R7l/eKYkZE+GQMIZNQRMgWBxq
xW8IGW95364s7/flr8siNBH4CP9JkS16iwKrnp06U7maACSbhQoHSnp2F/0HjYy+ZTVXtLL9uTzm
6uG9cxZEaGOaKQQz68kONGsfdwSC016DPasr7xBe4eW5MhR14xZJwAxoFv+9S20Y2YM79RaNwmv2
sj5bzV0YWycGgy+zZcjEPabTcVGS43a+WHJ5LcFIlOPStHnFqBqgQLh7vg7Bg24uh2Q6NtZ3xp7m
kPD0Pmmf1gY7144gkd+Ysmx5BcPheSN9bhlk67Bz34xIdVQ0bHfjKS/G7wMie66Rx/seJpjLuym7
BoIlga3OdiPCRZSDzvTePyEAvw/q+TaunQ+OINqOEbKioGdCjVrfTDSfZVP6w/VicnmHy3OQWEMR
5GhUtGgPJeo+wwJDdm6Co1aVG32hX3bJr5to8nZ98HB5LMl9FsGOs5GjW6+Opl8gtAFLxXDK1eGl
3hKIkZw8EfGoFB2MrPNk+jQvfxst83ccuFvLJDMWIr5xGUd4qda3zwghIPJ+9uVjmt+O45dMTw8z
0UnVj75dbFg+yckSBZQ1yLJTeylsOoJ0F/83vJuy8LkyWjgCPrgZgnWw7azHUjOEpuRPCEV+y9Lm
uFnHk01AsAKhqdTmMuU2mprADIqWvpsGbuGdpo//jJBZbVx42YkSLrwxtAo9l0wiqDqoaJ3yylTc
GVX23P/YkRWuOBwyMSxFMH669gQHmXcTGzWkTcuGLyJbJuF+awHEjrqCEreeLfNBnSkghw69gStj
2U4fM2PjPMmiEBHgaFr6oFYJA9k6bCqDd1yPcTT+dipGNOnpBFCXIDAGp8yh2UIkSmyLiHjsDK1P
ptDCj1O6I/R719OSHVWgOy0dpOVi3uMGXd4m2fUUwY86FG0NaKrBD7N/aViw3eBrWJm7kTdohBgK
sB7kcAfENTcOnmTjjPXvbzygGQkPmNzygY7Vn1VtPzjwv6n1l7HYuJ3mesDe8RRE+GOuhLFWp4jV
QwN6nonqOwV6hVs4L30vTnYJ6Qm3VPbUdBZyVEEEjxIat2eCOGK+NX25dlRNZfHYhOEhdPorK7+z
w+aKfqI40r55/Lt1WqzwrMEuXjxg+2gaoNx8zV/MocvXvhMrVv5R6fcDVeHyRaQkbjy0xJ1oY5Ky
GEeEWxrIQttdBSTWstNw2XlIHtFMosXeNWpj7RdY0NU7Z5mgu0VpwJ6z8U6DUecZ1rXxpu7DtobX
DjKF4zAZZn+ahqK6GxEh+QTXAeF1sxLD0+4RPcwj7eEbAaFs5wWL4DljioAPucE6LPbwhh8ya7ie
iudkMx0tiWsNwSgoQ1zYwUQyX42UJxPmhNTSHseVGWAc4CMZv1y+M5JhRIhj0FjIDLaV6aP8MdHZ
Gnwu0uzzHBUHOM2uc0XfEveUGR8R5gg1rN3lNu/+any6qL+DTgH5wmw6Jq59xgOtkRhw4CGHefTy
3CTvggh5XNIFWA61fH9Rm1uQxD8ie75ZVHOjsCZbOvH2h5XlFi705nZuI7dSh/dWAUo5d8tjoSzf
vf+bOtz/wPWRYf3byoSOOQ0OLIYkjJZf7VBcuQmcNVm1YcRkqyS4ACZcyXPXFETCFs2wXbzczSNV
nK3rLVslwQeoTaNOUxe1A9VKP0f6BJX68iUb2xFeTGhaNl1Y2TQEJyAhRNQgXGKcPrxyOucOERsS
efrGKkmCChHZ6EBW3cQt08gcgF7ZyYE4zHZSMCdPVnZavMinz+Vjx1a4+WUcLE6C2pPvRcPnoad2
Y9u37pQdP/R5EdYYKfBHL4DBfU/9twLUdZrRswq12fU/9n0hLdD1lp2H8WD5MDveBovih0F8v+lN
SLZZBC9Cn4pS2MCvd+fKfADCmh31OZ6voZKuvl+egKSvTRVRi3bVz7NpjBZYpn+i8ahFKqzY5g5S
KQXVruumDLBhyh6/JS9eSLJ87Ihp65TfeBNODKkhTJfkU4pPS/qj16LzahJz9amve6iCnN2mYy7x
yUT8Isps4BVNhmqvMxUZcHjZrc/60kKt+6g3+cbLLjP5InYROmk4LtejNpvd0ZpUVKHU+dTWjb9y
vQ7ucB9VEPa683M8Z382Zyc5I4ZgcsquaxEWWyu5jvFcRn/Uprm1qi3YmdTLFCwNvcgVeioUvdxy
QC566bxTmRv/5tAnHhDCK38Pkd5fpY3b3cT22jKdb5ETSSb2muN5c0KCsXWjzOFqNRMoP0XNvtY2
GlNVt+HVSGLn1318831Xg4lvSsnaQBh3l8/e13EzSyJpJFdfV/PNtzXK3zHyiZyFwPxRGuq0d3r7
Br7Ah3xKb5fAupoN/bteNtprZKLqhQ+i6wTbOjQeeL5p0dxCJLhxxyUXQARowrqGWGJKyNgayc/a
hIJtCmZoSfOVQo0KfeN82+wdlPiKIkJTax1nMgOix8iDFzEKvT9ZZ7xUy7dUB9592WbJxlhf3zer
C9nrDKZKt9AeC176RT84ZbOvYuNp8x2XrZjg7Qy1DjdvRRinZ/rdQDhf29pewzXNTshDHTbfcclD
K0Ivw3TK+qFkJumi3ESh+RL01h4ANw6iOQcA8SCG3kqSy66yiL+0ljAN7cDB98EOGRpEZDRKqwFU
Dyn0hckOJka7gIh3a0CJMyQCMllDdTBDxoNr5UmtprspMvYLGmbV3B7GLbyadFqChTIRztbzljg/
WPHvsG6WRXdWuWJp4vp9XNyDgN73RnLUS7vZcLZlxl4VQiIlJmVowBnnz2l1NYb9oUGUAqFMTzvo
HsSoizNCXB0/pqoG/7rt3ZgZyYDLx1+2roLLhE7gBI4rIUFjaZ/SwjvjQp1G4MoBdFubu/eu+UU3
fD2yby6Z62bVNJuZ7S+wV1eZflLn+iarHf/yJN69YXx+/fubz5Mj69BlqGw/pIdgt8TfvFEt9mqs
fymG7slxUGqBxfDyWO8uGGMJ9iKO7UE1YmyS2gOC193y/tULJACw8gQa9q1s7Lu3mXEEq4FFmuB1
proylo8JWQN3RkIB8pCizXZIn+7CDulz5erypN5nZ2O0dePerKDldurore+XRt/WIR+MOzjgvpL+
yXeNUn4Gxdkf41T91jr986CGyU6pokOkdj9LK4efOJ/2Gz9kPXf/ydvwQ4SYCm1eB10Q7oKpPJX5
J2JcrQyuou55Wl4M5ckqip+b7TzvPtqMJXg7KjCJ2F14WB3TLs+60cbHBkaYyzOR7Z9gSYbSmRS9
Wl/tuLvVMu3F0tQ/UxihipbMv7SqRoV11KNzZEa/L4/4fsFK90S4ktIUuhMrPDQKcDVgbPvAeIhz
9VCoa6RFmbSDPI2wK1VPS7DRryGZpshs15QIrk+lbflGHKEQaown0ItPqHle2UVy5Tr5S1Ho16a7
RBvrKts0wViOs5skbTLafu9oob9SAHerFOvGEsqOn2AOR1IttCkvr4bqKgzN5RYV1d9Z6X5Vx6Te
K6b2CdzuoSmTfzut0jbcfYl5FLGukWpBrtUzJy36R5tNnUx2hA6nUm3cqnd9HN0T4a3qaLgltN22
n/flCSzEfmySO5Sh/I8aeBHHmqP3rTldbPuGpXwayITGHS0ZSRq2G1OQmF1XMIflpHd6u0Qs0RLt
XTX9qrcRhHzuiXbCU7ZVAJUtlGAGKSXXZVDwTukL0sFhrUB+HF7Vve4cNpNSkhsjIlqhCe494hHb
H937ePnRUbeuYUmdkEFSHGN12OCc3Vg1ycPoChaurdUSN71n1ah9YgNWc+rcD3ror+ZhE+b/Gmi/
Y7VdwdhNpuKQJ+b56IP2YBI09mYI03uEpHcxZvEZqSWUC7usPLl6enYUFIjq1Hkc4xlQUDEjMogM
x97Jt2gcJUbCFY3EhMaGBwk6Ldt0IZkorFBI2cJNyQ6JYCMsZc5zmo9wRUODQtCk9w/VUuD6mkjS
l8PgbmyeZBIizDVCnNKN0OH20UR29pbR5p/BigcbdlRic0TO0Aq+XDpbMNxpY11zW7/qU3qVw0lx
2ZJK7qsICg36wRzJw1DbjxDFQaZzl9TPqAEgkZkjBLPFSypbo/Xvb/yWqtSmKES7xdcSRN4DeIE/
9Wlp/bw8CclOi2SgwTxBpNozibQMfpnO8mmKo2uFk71pcGSOlyPcnArVmDIO8b9Buh8Gx/k5FQXC
cGZ4VhEzdRVK2Jb1y2vRFIrQAyH505XqLYuIzsKG8ycxEv8BiyZpTnqBWdarCgMa36emDe+SrH8G
yNsgSatP+ynRNgIO2ZoKt0dHR2RZKnasD7UHhJMKVPlgjw/zrPTLGbmQy1snOd4ibLSuzJqFTW3Y
B9BG1+pDBLtRp7Yb+FeJERcRotkYK6ORcXssKzN3aVSe5mg8pFWNrARHRRtoHaBvoJq1auNCySa0
XrQ3Jz1RMvKBBWAZ21S+Jl3zkMXIX1pVmWz4PpKrJMJBnQnFdNNYbywcYftVgwVu3+Xl8nZIdl1E
gaZ56MyNxceNAVlMLcnC67Ytlj2M1wsKs6iGXR5HNgnBHqDiMnoZesq+4VovQ7GcqqL9CEe27ono
TTNbgrRATMNH/xGJI137AVz/s+E9Xv7lshUSDEEyIcFjT2RvLAfZr0EH/1WCZlPOHwM2MgHhUcwm
FG8CFJH8ZujuNKWioymKf7mB/af3yo1TKpuFcLsjBcGE13Cg93L4bp3HOFWQnjLvNgMOyQgiPNNF
4BUpNpV3qw/uyfArJGqoJ0xEHJc3QnKELCGZUIcG8oSZwUbQA+bF0bTTzPLfy9+WvIqWcIknvQ5t
pN6oHpgkx/TU6a7tZnkaQmS7nPo5jKxh4zbLgkERnRnVqW4oC+vkqo5PwRi/D+8PIZPD6qO1+r3Z
3K3+Zohd1K0Prt1qvN4YKdWs0qKHE81X2jm9RkvRPSIBu0Vd836iTEcb/u/Paw5NDbHD8s0DIonZ
qVeTPaQsn2vtD0lOSuJknoEu7Bq9/+CGCQ50BJ0oZNKsIomrK702vzeJ9xCgkFpqw3bZRfICi3ST
8xTUgd56pg8cnJh2gcLEhmCuX9Rz7MCtjAj4vTllWz2/suEEQ1DFfRiiSGL6YWoYzq4w9fZX5WnU
soomva6QjLozorjyja7TtpxmyfNlCYZhUhoEXtDu9Idx/hIhPYSUKBCtrYP3fuIWuN36UL85eU2o
QTyvgUrP9D9aae/dej6u3qy2JDu05/al0l3P9oI3swEJkyyiCMZUdXNQSpMJoVV2G3nBbTdq+ygL
P3d29mzjvzlbQGvJ0om4TMMMinBwbNN3XaR+EJZcOfiH7bWTWFQRmqlpJiCzkePQmAYOem8dFAC4
Iw2pCqRkG/6YxPKJiEx6q6KhaSzTV0st2+dRlAM1MJZrx1nak4qE82NljOmGGXq/Ds1pEAwFonoD
klIsWZdN5qHP41VyJab3o213QaW/hEPytYcEpgtRA7SdO71NfzcLAn2w150vm3rZqgqWQ5lAWaWY
MH8cq6c+G9Bhrb64QfdlcoaNtJFsTQWXgTOh2o5jmKjH2D8tNDjXtBsygJ/xgK43eRFlExGsxaBl
JukiRoE9wgPs2B8QwMsPlpc8b4ZBkjdXpKfMXKM3wtJksULnkQTJsY2bLXCAZJVE6GY/DOQhWhqA
ol6NfJVcoVG7e7tI9Z3aulcVOIXLO76amneSICJcsxnCPtfAPwAIq7uvketk91mtoJjRRJUPCRCl
PtXUr8vR8B4S1Fo3DprsVRSxm62nQPFsqia5qlODkJJiaQf+b148oQS+y4ca3VsVTU4Y2j9qbkX8
pjKkWodUook0qLGvE9BI5f0EnqPnf2i/NaJmp9UmfQob7ozkgIhwzk6Pm1CfGW+xgQ+lhD/t1G1E
pLJvC8aiCK3cgnfDQtxqzq5KnR4H6gLtxvbIToVgB8oyQb9WxyXq8ua3rYyfzNqhlwgmI7TMfNo0
r1Hu+xPq1ufLp1ByXUW6Si8JzFxf4whlMq770HgOUzCvBgJ0SCYOPy4PInmSDMEmjGbklnHHIJEL
2XlnIMHo3LRbXT6yrwu+Ql3CezYXYGwCAKx+XtAwGGWFr2XextstMQkidNMylaqGhB83fFp2cJTc
4xyXXn0NAnnTpEn2QQRt6lrotqbJGMow3cVZ/Zj09XPvtf902ofQ+7onojQTtD6ryQZt5dX60TGQ
GW7rrkYgw/0IqoUB1rm9capMM1DycGAA3sxmV9b6VeJ67caVluyyCM7MnIqKfsDFCCA58mbv2q7q
K1XzXi4fUdn6C7d6ydpF7VQ+byOvuayiwSC4m4Se3U20gGwGwtVOMPPdWDJEX5Z3nVZ8ol70ZA0f
oghg9YXnnQStWVoN1wAE42MIScxhhvcEBcZnTY3ORRptJDZkt0G4zKprIP5KotyHL/EwtPWBl6PM
lAeQh5v2W+afi/yTkTcMk93jRYSWul8lzohAVwGI+Xufobb6aIdIHteHy3svG01Eai6WRyHX4LlA
pfQ0j9210UY/1tVbFLMGOZv9IdIq8faScxtvts9JjpxIRWm6fVp0MS6fndbNQ5Ia2VcE/Op4Nyql
sku6zNyw8ZIXS4RyqlHUGK6BuxR3ybyrEL+djTL/mKcuYjitLNDVpgdtPnTpoCLTRH97pkf5Li8A
u9eT0R1do6l/Xt4qyfMoQjdLd4Yxrm/YKYWuBdKCKdqiXQJNXmr8nD3rbMc6V3bLj5Cc9f/AN1Gc
7iCiN31Lj8y9ohr5v+msLoc4XKrDVNlFtfO6KPIvT+790VwRKzIh910oWrKGIfCgakbanLV5ldya
bRjXVOOTNQ4fItbUPRExGvUNzfxhy5kw40/w+fWgRFK/J1AcMiPcLYW6UfGX+ZsilhIB3QbFCM5C
2Xonb4nuDDdHGp3ayC53p6OSN/F13k7D2agyzn5uleT6x43Euyy0e/1Vb96kvG2HvCYTA4a02bvw
v8D/hiFZy6Z0RUQa8sTPqyadZSeHFiHczaMjsfavtubNwI7q5fVSZnRfFsm9PaVJT8/F3Nwq9uR9
+8h58URsZT20YRc0KXkgQGDmND06E6oganZK7DohJQ/x+OWBJJZKBFam9ZQ2nstARd4ePNWE0K7/
NpUlHteWoJ3kYou8l4o65lWaR6bf9z2MzKm2bwMw2auxYvfOiaL+zNJFO4EgKbbM/voyvhOBibyW
5Zx7bewqhl+CORlhc0BD5cfgFHtUTr45Y3Noiv7EY320QdfvBmDim+BL2Yqup+bN6ejyYEjqAcnM
vM1v49L8gYjeTRREn5diK9CTDSF4NGWb9/VSd2xairbc/NTbwyGCJXWcny6fivfNlSdiLI2+yUwP
gWZ/akfkc/P6y/ps2grSYaE67Dn2l8eRHQ3BscHtU5Ak5mhYifqpDpTDlHu+CVHo3nXDK0Lo4wLU
8mozWpU8lyK+EqqoKfCQRvbrubkaKsrdgbYR3UmMgiqEKkashqkS82mHPvw2dJediz+13Zvz/p67
InBSHfLewkMxfDsZ4Acy+l8Qw4Dr6r7H1kYwJBvC/fvk6lWnj2HIEM6aMdWSwxwZ105atTtiicsb
/v4GuP/BMtqKl7kzQ2hegiaikv/olnkrsyxx9lwRu9gDOWoGha9PpXLOGnT0ioU9sO1q2uPS3teh
ieiXAvUsqnFnZIO36hHrCv3X3LgiVnEg2KqimTsfeC1Fge4K3VD7oDokP0xb+zZVw5UGZndjn96/
Na6IVixhElbzhroUvZ4/1ISjZk5z6s/RLydh1FL/py4ybzcVhvOhV8L1hHuapjmw+4wAxHGsL4pz
DPDE4JA/5c2ycX2keyfEHlpUT25QEELxhOetcQb1CcuFWw27Mgz2wRQeCnM6bxZZZTsmXFelaMc6
DQjKDVBkRjXP+wxcd54kh3HM/sR191FEnCti+hRbLVL02+HSSOtHdN3BQjrnD2YXXBHR54VU9+IR
qCc8Mvt1MkkBRWaeP29iuiRmQUT0pbY6LMlaqnTRs1O09muvOtdGYhRAeDbMgmz3RVBfYQ5ZozWM
MZa/0fZB41k9r4zzXXrkIFDgM9OX/IMlKFekqRxqTfXUqSFct537TnG/zISAm5ORHK3/wPoac0mJ
iyACcYIdKfMrQqZ7d4xv3c48ZoH5ZbM5VzaSkHawlZIStYMhaPTgFM6vHY4Hr4PxwBydW/Sz/0ms
+c9lyy0xOiKwL0sC/F6DHZqsc6G0u6H6lJkmRePvZqjeBN0f5+ryQLLjJhgCe1KnYXTgB1lA0gMp
3nmN9ynth6tND+1978YVSSlrK+L05tQB7OYXzIRHmlVMb1VXp3qnfLk8i/fdAVeE7M2hXXuT61Br
MMeICC++id2Urtfqg99fj8QbL1MFppV7Gdd+bm2yQQHNDrV7MFN7CzYgealFODc5+8hNU41cuJ2F
u1azf2/GT5K40RURhxzQLtV6kjJdMD9kg3UFRL4DkxXcuE50p5b9v3aZESazamE4v+RWsNXjJcGn
uv9BI1ZuQSmG7BMcB7fDmF/ran7MCeZ2ijc8L7rrR0V0veTdT9XKns3JPYD0uZkptVqedcKl2NIV
lh0Q0Ycv+9Sze1JEVafepLX+gybIlWhhw6JKzrgIWAzD1rOXZMGzjg3Vh7/K+mlZffjiwVZ+460E
mguw76+XD7vEDonQxSKvLSMoqDtl1JZui6oJvlrNMC403LZKtvMy3bnNHFP7l7yKsVXNky2gYCe0
0Z08a63satQ51wXUQugXtxrIJVZIpLX0Qq9Qu5r7m3TznifIrZK7Iv1luubh8ppJ7pcIS8yMwlas
0cXMBUO3nwLwK5lab/hrEmMtghIbmLKHKMbCwUuhfs0bWnP8xHObcTdO/Rz79ThZyq5olrbcB4Fj
gowwlPZjp+GViOWNaSIjOeijSUpBK/qD2gR7Cyocw9BPepDeIj94UPqtxLhkl8RqcRhXcT0kpNUW
dPnWmMjWY7/J26s0Un5d3ifJEGLR2NFwTEpjHWJRY2i9encHgHwVjIFstC+qlw8NI1J9qjEcGwh/
Yw50+3kaOjLhZf5gtD0QiSx5vjyIxCiIwM42raJUVQhTUmV6AmII/0t/aCv3kxsPK5v65VEkgDNX
hHiqLf1U80BUT0j0Z9Ctc1ygK9HY3aHXK5R6w38XOpMb10L2s35q+uH00RDWXm/bm7Nnq7lXTi27
ZVukOrVl+DJVaXfoasCl3vxweYKSIyHiP/UuKmf+szK9ad1OTd2rkb1qLPfczN8vDyGxqLYQcFU2
rJ1FUPO8IwnuDccwmne0BCEJ6lPC31mpsfFOSKyoCAWdy0BVlCmhckjUGrRGukO98/PmfsjmIYRZ
7WpW4jCz/GJwz+ig3+Nr6W3i21VzvRKLqPqHCiHIPP698c0UKoVZ068DIEq/tvtA3WtmPm/YU8mO
i0jQxYYGJ49o9ZwC1w/t6VfWhwcDpqrNzJRshPXKvjm4+FdJHLeg1Cc9unU6r9+v56oo03NSRFsJ
Esn9F5GgajQvhZPScKRmtXmH7FVySpwQaqe+WIDAxIlfzGO0sWaymE5EwWQqpA16WqxenrFLnfkw
BQ+U1xODgoSh3aU1razRY6YrGyZU8uj9hxI0z0It10GWm3bxO1aDn4FbBDttmk7T7EGYDBQ/MsAy
Alr62OURUajVoCkjLPog8VdWvkh7CuO83AXzslHikB0K4+9DkddjmoYjfT95glZi1o2k/t3kIfTi
ws+66njZ1khMgIg5XYr/R92XNcmNm9n+FUe/s4cACAKcmPYDyWQutasWleqFUSqVwA0ESXD/9fek
3L6Wsl0qdz/NRDgclrOSTBLAt57vnLloqh4zgQh1aCK5dy3WXob5nHfv4Gre8ginKud1heVXxMWk
myMeWJrf9A2IuEp9VczL01i3GzbV1/3olpjOAsxaWx6An/G9UeK3HvDECBFqURmcCSZAaN+Fbj5e
drS5bt4rYr+xSqeA03aG7l/bYmbTXdLnys/sxlnGXWowMZ068utfWqRTkGnQOLrsgE7aTEdxbrfn
O/CnXAGb+84SvfGOTqGlsyFLVUK2B1Na7fCZVKxAw9f00B/pm2q5/flDvGF/TvGlHHrQ3E8x7D/w
YmtFirzSOGfcF0eVK+R4f7VkdYoxXQPbuyKtxIY1mt5h7NHsJ2nWS573M2T9UPf7axbgFF7qWjOn
lcQTgfePE1R7nOA8t0VnQkkm8hcD6hMz4AdcgvzBys0MFoB6k0si793SYDpk7HNwhaN157agKqyW
JpoHLbt3ujNvWfBTkXOMP/e24TnAmK24nIw/hGwlLGzW6erondrZfuyq/BZWao7eDRneSIxOQYwa
ZK1dO+hjW7d0tgWqsnk62Hds3VsXP57h79xsbvOKFzMunjn1E9fkplPv6fa+denjyfru0iCgznPM
owDXotLPzaQ/kU6+1898I4w6pXccalGlLMO1ZZ1HK+aDfYnJDblGuWziIH14Nwx5wwyc0j4xbykV
tbiRGXToNiS7JKiPNGxt37EzbxjLU1Ai6EWZI8HlsxlnEq1tsUvzEtrg4vDuVPVbu/YUkrgshVtO
GUofjWfDpfoEEBMKyKr57GZfOEwNlDfDv7xbT3xL71kjDIq6m2plUyiBAiDLe4MFb+yoU3CiWV1X
uwXg+E5v76DMemWEk79juN7YUaegxHb0cmOhabaZZ5dGooH4w8C5CdtmjReSP9MaOqxVtf+54X9j
1U/xif3QFoGByuVGy1u/T8+RBZi2u38Xmf5G6HcKTxzm1U1zH0AUcpyE1MEB4OsQsebkq7DlAmxY
5P0N9oYXO4UrQuVmmDRUIDcj2u69r2N/KaIjvGYxwbGI/PNX9tZdjpviO3Mie9M2DqqwG1dX+qLo
chPyYYSdLTMPc3RjD57spX4ne3rrzJyqZg9Q/tOMA7GOvmIB+FPdRuW4Ph7j5UE2j2rNoU1UuxEv
SUJo9V6t/60dTn98yAVqU87UohBcCOczZHf6mKjK2/38Db616U4LhMwsWSqO3KJtp/uNy4biRjCI
K4HQqNtQi6pO8vM7vbX9TowA69ssqI70n67ACHD+ykoe540XHy01ETysBL3EQNDm53d747lOIY3D
kfhpzTJwHEr43bomn6bW2UPRIY/05L3j+9+wD6cIRmC4xOgJDDURPw31MVWD57GWhJl9QGC1Xfp3
bvSGxzlFMI7+2qZCYlxLkjyZ6uIpkOO1gwbTz1/WGzvsFMM4qjkVK4D9iASDh7Fl50Eh3msmvHFE
TxGLHSaufX6kf+gm9aqYvRxUWyQ5YTtSOAcpp/eizLdW/NQWLAQg8hQkFiCK62qWQ7q9iw34b7bv
Eqa+QT8gT1GDa973RT56mKbVndS7QbmTQE8kczzIIdvqunZTYPtM4PtOJLNc3DuYLhhjwj0OtRdd
ZkM8AIF+/H6laTI1KX2PFu2tNTyxEixwFzY4aD36x8Yjn3wWDu9NGLxl+U5RhHxyIYUK6cCNBBaN
KwjZiElByNILa14cBnORop0KSpb3m91vbZsTa8E5BrIzH7W9ahpMEyqW8vTQuaj3hqypA/8s9Yqy
2WmfAPTw7RT818v83+rVXP8DimL//j/494tplg7qD/3JP/9+ZzT+8z/H7/z/v/nxG3/fvprLZ/1q
T//oh+/gur/fN37un3/4xwbg5n65GV675cMrStT9t+vjFx7/8j/98G+v365ytzSvv/3yYoYaqmEf
XlVu6l9+/2j/5bdfiI/X91/fX//3D48P8NsvF89Dl/f5YP/wnddn2//2i89+5a4LwAWTLhNo+2PP
Ta/HT7j/K5ecUpcxHwQN7rEEW5uuz377xSHurxiHFQL0dfhqAIKtX/5mzfDtM+r+yinn4Fbyiccx
pcB/+eev+2F9/rVef6sHfW3yurd4nKOT+heiSFLMNrtcQG7Xo7gROa1rrkVb1WUpYOdLQQ4Yx5zv
gQDtsriGlHa09scJOdv6cYEJBA1GkLV4nnByv7ZttrwTvP3oCr79FALfgqcizPe807inDhaL0D1f
ImqU3XHqg6/ByYedaKpjVO1l/U0pVfrSzt57qoU/Gj5JPeYzIQXAzJ6LCQTvNANulTNZtpo4cLIH
2ZM1TOv5tZhl0qn2vVL4j2bm283Qy8XCeQFujM7/j0EJjpXPnRKJVeV4CzBwwzNrnHL73Tb8faG/
X9h/fxMpqY/HcoHR//Em2Vh3KIs7TYwhM7J3TDHGq2Ds9ud3+TEgwaMIXB8rhSlo6oHt6/j5d0Fk
Y8fe1GTo43I0N2jD5ehdtXeBWF8VWT+Va7OXo76uuuCd0ORbZeD7bYsbyyMcBFA4cD//YWLF+EHn
qN4fwOlvHNTy2rxeknKSR+afEkTGKV1nNwKZ4DNL1/Vihp7yXealaGu00NDR8VDoIk55m1eY0Zzk
/bJA7ylqdDB/zNnYAPFGHQwZOpo4mORu6ejF6Hf3kbQzu+utxNUgrRhOw4gQrCv9Mt239bJeLjMX
dE+HtaIhpZaa0HQOFeE4KBnsA9uJNWSdB7rUQOfOQ12wB7QWWrVDsR9+gPTgmgNYFaSnsNW2DsLF
54Co/HzV/rA3sNAEY/cBcUFhQE5dkgGVi1NihhTjN7a8cNx02HR5IN65yx/OFIBBqBxRxnCeQa94
sgP7fLaa9Ai5JzS6gRrqaIgsao7AlO8mIzp00c+f6kd3d9yLzMehYoQLGFx+CijxHd3wIesQ4guJ
lRtqBlYZTIaqBqXGFlRNMVla+ecf0mceVCoolyygp2QDQZAJT/hQphblcG27ptz1me3R7Q6u6yWv
3nnEf7Nw0uUI8gmHxaanqPMVm2PsIKwRi6wYIt1NJB6C+T2+0ZOBB7xJBCQB1g422IPTOu0/gm6Q
5hMMVzyBUuNJSjx8XMsG07YtePDu5NicO0Pnq3hVtNTR0gqd1LnXDSEVVNz54My4yi2Tv9OT/ano
4iJ/6Yw1X/vT2OGHcOOqea1v++71tb94bk7/8n9llIHT8bMoo+qff4ww8Pf/iDCI9ysXPjaf5wmM
lAMg8s8IA59ACtHjAZUErp0dgZW/RxjM/9XFyXQDgQDAdVmAsOD3AIPxX+VxOwcEQQZG+tFW+xPx
BW71Q4CB67uBRIjjCekJhBqnk0nupKCQUzp9yBlgl1JsgN2IB2iP1/5wUzdjlC/PPWPXpHpes2s5
3IM4sqdF6C/ZjYsGIitQdC7OdV9urL2d0jI0dte5D8yjO1a6GB4gG9XCCBdVnK47SW5W2kc+f1yb
Cz8vouOtpwacc9uelNF45jQvJoOf35Blp+79+QZDL6JDRAsuWhFlc70HGyOMb2jocbApjY2BKBEI
tJutn6qoyrqDwf8lwMnv53upddxRFbotJLW71wpepeMlep3XjYJYoPfqmWtfZ2HedrdjXYC36+uK
tC0NHpdGh0S3n8EmctW7y96BqKUH/zSpXcfZBRDYSQ5OtFk/yvKz4BTOTEUi92HZaOjnfkwg3w5i
zW5haOW+0KY5N/zWTek2G59nZh64VGgnTwnoGmzIJrPT6UMw1glpFABp2ZlqMzB1q4RAC9g56jG1
fTKRMQHmExJGOfRrmt1klpjMX+dJb8csbMTNkj957X5ED80znwZ1lmHmkAsHIIUuWrpLnbcRC9Qm
TftoSl80DfWCghndVe4rWV/keucEz8Qfor4DRF8PUbZ85isFAWZ+HaTZ3SCzTSkgf6g2GDLbuhZ6
V+LRzdf94rTR0Ewbx3PCgfcX6WijimxTk22yIoKWQBzU4HZbyy0c29Vc45V7bUQt9F4ZiYaMQUKj
jRofrq4ZN6Agu2QupJdoTKhBu3qCUqrF9CSFyGO7ydrnulKRU2Dr5F7knk1jdsgzuy1WG1koNY9L
ftagrrmaW9ZC9/RL7UmQE6ioFlPs9ftZemHXPblzHlNTRTUHS27RRU7tY33ZFgiS0OcVGOPAsgLA
Wo1LMWX3vt06xo3noN4eAba+Hs+EYtDjBb9bDbSyvIJQQ8TERuVTWNPqoPyHcQRNfRPq6qKyKR4U
vwEn4XhHxZ/IMESmht5s/alcMBc1Y6eyfZG/iHnaNN0Sj2yOwXgeyubIz7SCN6KDwFAZLimNMLye
2JYlXr7u6qwPNUromN+IVjJjEn+Oa/aiy3xX6wmCvvUCmRUV9dmStDMJ/WmOEcNFlbiG3BfGH89H
ctuU85VO4+8s4b8JdL+B//4VCv5uYLhLKWXCRfh+LPx8F4MirqdBhhQtpNXXHGKIVt+XE9Yy1Yk/
QYj6WjEWBg6J106ee22xX4TekDHbNCtGCFPQCFcpSL2aZGQkgUYkiEeudZolyNrwNRE15HM9f1ir
cJVx/5rRIsrxHdJGJKjBL1lhICKZoI/ZwT/S8cxk0PlKUEmPgBWIFkmAlS5DwZ7AqE2h3Sbdh8Ax
G+Q4kT9m0ShxxttQrue+9yUDvUVRO2e+PWs1EON2X2TPINO3SxaO5daZ7ir8iFpifIn7GDu5stkH
Dfwgn9/JHk5CgD++1GNw991LHcRyrEDjpa7VPTTvryFaHGcQKl7nEtO5T0sDXWr3EY2OVW7J0oH2
S7+zrt/aKKfr6jHkF1wgDoGX+vEn1Bi0kZMFN2BJ0GfFnCWYiss5Vva6yuLC/7wy9PGjNRMQ9dy4
MuL0g+fva+exFfs5BZHmFUyFSx/c/Byn3ln2Mz9TclsFcQngt+vvGneAMX2HwODHqPfbiwtc6mIv
Hn+5PO17EOyYnATVEHZQnuyreHD9aBXnS7m+835+zJb/eSPmC4bU3SOnk06DGqoBk48YDaURrWJZ
hVpFct7mcqfem27/B2L6h8UgCBJcxNcIOpGfUwQZ3++HSbrgGE+zIWydc1n7H0RK9rmddkqb3bFN
UUM3tg6ykBTscWoq+F+2JdAyMBuOKalyuqiECPt6rcNyKe6ldUNSVokCjf1S6Y8uxCkU/HyGoenQ
1buqNreF0vHEHjIc3invv4ByfAP7DxBru89HN3KP1nxowkZdTvaFePm258v1StC1nC5mvzvMV557
08phw0AooZYbwGdCQTjSuK8LZ1HHgkjhYIIXNJRFF45LE7prEAVp8zRqtjfufA4etNAjMCXTvBFd
taPqofIlbGy7bzoVO5mzU9WmWL9q51qVFhqsW2nBnytBApyC8mm8BCSIGhsqMNfnhCBWoaFsMeSY
3rnVHr3VkPc7Ud8YtsCqN8mELghY6QFlhMX4NCrIfDYfHf5wdMOiK7d8AaLSR8a6RKled0HWRaN3
24glyqHJtrgXQN+G8/KFuOelbGN/ncLMuVuKPGqrL4vUB1djvI8flmEMy+CrJF8EXgHw206bR1P9
PJR5lIkrQT4U+mrsAajbl/2HEZ7DH1csPRhexthtv3kAbT72QxC3kkfoDMQDKMQtPUdGwooychYb
ajARVBLUntmyXdkS+6Cf9nFaPQRtvTyUCswMZob1BI+QP0WePW89F48ehD1ag+3K9v2q72TVbzMl
4T9zcGaNUwyc92728tj2RVSY3YKHZyVm6eHa1mHAlnqhLc59Rc5WAu48FgX5Luu2qqJRkZKtWF6K
rI0LBDwM58RQ2Hv4vqGLuDqvVBAbL9t4iM1wuxpYr6Dz9sWYYkjkoRTrAULd1G5rtrUZD4GeC1P/
gaRg0hvanfCv+8GDKRe7o0tlE1R65yJuEMg4dbdznRp4dT8KfMBEvqSQh51LiH9wnJl+i62XuGWi
6aNE8YlyfG1AUWD2torLaORnIwRyyyU78CKAQCRkpqQPtcEizFBz6dIaYg0fVspvK3Y/8vGCeUOI
vPRAmi3mkWUGtQjMKVrFIpuhrVPFJQXWOP1Q4kmkc52lkIkZbtrhZZoZoq8pGt0i9NzDuCAkSFHn
AEubtAcbpIhhCtSUvoJDHvEIeIMN/VB73aZqpj3RaUSbr8bd+SBZ68awYPGEswU0Xjh5BEKVwJqq
x3ycsFeLuApA2GnoPguuEf5N8nX1NUr/iOuCSKxwkeQB/DJoR8V83TFEXJrBiesAjtq54/nHYb5z
mbt3JFZnym5LlFzWUUWk7qOOXgF3uhFNtxvsi2OwXt7jNHhRFmTxMk2HLFW3x5ASss2bIYCMkR1D
8MYlWfNS248NyuMUseZSXnm+m/TDJzfP7r25jFfrRn6rNojvmN056YUNNko+jAKessuiXH2lDUJN
vkATREQOwZyxCRF0LwhIFwxfGI7cQvvRNAtsVdCn4byALostH1aEo3L4KOgFFLlCO35MiR96OfYl
2H17bwXqkEa1nOOFPhr3YJ1Nw3HmxyHOzL6uR2DB+oTRa7I7tkrA2EGzh9bJDsrCxpryIZhGYLuq
SOYYuUHwMZDqSgiF5uWSMNDXtoCb87rfsAWqXxAZ1VkVO2BVmKsldFN71RIZAZm6A3A4rPw9Wpzh
7IM90scx7p5UtyRgLdhjtcJ5gl74Pam/1oiVnEKBIKE6jv7vU/Sx8+LBCnezGhIXt9X8hSPtac2w
mzWQk8sHx/G3/bIeMu2HmMqJ3Ky7ceyHtlz3KUXMC2E/v/MiP9/lEL4mPg0VWGtpvYQrm9FDvIVr
sCQDlrGCjsJZ1mGXVvtRnrXOMwGl9fGn9AY1Iue6nEAGj3wFE0AY1MIvPbI8cBt6/AUS0pEkOLZu
FzPs1h4M9nOzobhdy50EGynJENVC7D4a4IdKZLayq0A4A6ZV8ZEvt9qrY2mraMW8SCG/kP5I/nQY
UnIGx75V4K/IuA7bSHyW62EMdpPHo5JfeJRi0u2+dHfDVIVjty3H3eh+mga4zf68zTukYPWee1cO
h7hCVE43nRPn40652yY9eP05mzFqGLbpDh1hPMG56FAA7nUEAogdKPpj67za+RFD5ASxT8Cr2JYU
tuCsKXlY+NupfVrrh+Z4H11d6q54clKQ2PD2yZdBlA51VDy0xsayRIFU0MTOd51Q5xixj0dsWsw8
hm5Bw1q50TBflXzBsOsA8IeKlkZcOsi/+6lN1mwNu9E8yXxXjjR25vYMyFMAXBIPOWy5Ue58R8ze
+Jdj+WkUT8AD3JPOjzDfoxnCwDVpCnOcHQ+PlIt6TTIAmFcXiUlG4/VpHruoXMEwGqVIiLJ8z4Y1
dFJwWtpw6GKQlsWLy8MFffO6hCWCtk5ws2LBijWPfCLi2YPXxladBwy9IXVtfAguxzOBk6E4o12f
tKmJxKjijBw6GFPebHXPdiO5XwPvhgK4P8sMh6Xclt2YzDIIm8D52MLUQ/c4WZBeZc3tbM8HAIVF
MIZV2kC35dbCK/cOQD5TtgnEI5L7SyZRJ2nv0/nVcZZLy/Te8aaIUi9cbPnVzXnY9g0Stn0dbFCV
wMJ8cgB/7oPgqNwOzd056t36ItBpmKJOmJZDzFOk83cT6yOtOcoLA+TVkK9gWzeY7QMJVHR8frkg
P8ow4eDVIIjtI9Oq7VAXd7lpYU2OTq48rB2OdT+B9y/dFLOz8d3QqWmM6e5oriON9+OuKSrLWVho
2BG8XYYn5Clkydb6gmJUwwf/TQUXgxG90Bnhz5sKHWANGZldpkEs6QLt0CxxmeWbpUIkZ87GGs7X
RFXpITiZoiXnEUbmLh2c5Qx1lT792s4ajE/VLqvTmIvrOTg0UGSSGDzISzwLQyNp3UL1HOprGluf
Y8achNLwcNXrOUPG76TF6+jyCPIKYambbceanWerRLvyMjtGKcxeFfl8zxo3zr0dWXSy2BFaU9g9
bnPhKRMbMADUqYnL4WFOdTQcBxJS7NQiHB0W+8V8WZUIO0t9AVlAXSL80N1mPmatc/1Mi/Zy6NSe
diWQEdmxt4JAYvhiYTJHvzoMI9krXyUSVOYIEaO5BUVHvrG6SAofPNIIRLMACb0CU4T+wkSWjDD7
bU1QdHmy85zQ2YYl1tFUPE4FvIMmUUkRfeIdSa6j0UlgjDE1yEBXNDszpMbzxPM/AVs19F40Kri/
+hG72UsjsrhbT1tQTmVx6fhxqbK4Sp8sQWTi6J23IFXGaMxkHjq6JjXDepv7tb5HUkAbm4A1LQHd
OWxY0jXPCriPerzQq/OoQA88eOSsLR6VfNQlQspp3E7LBZtNHga2unKm7nJidr/27Tan0xZFOO5V
hxGhk67zD9+KDH+q8vwf9LX/s+L0/6HuN2oq31Vjjt31H7rft8i81teueq6/fF+d/vat36vT7q8e
mqp+gA4kZQHkrf5Znea/BkjseQCuP7Baw2Thk9+r055ACZqjOo3mtM+979vfHqrTlPtoNaIJfsxI
6Z+pTv+DyuK7vBa9Q+a7qErjlxGJy50UGVhuVUtyimadt2aPpReUkUsLFIGIV2QGZV3XRkG5Is+i
vQrHDMRxBDMG17qtoBW2ti6sZOAiS1T2EqDw5jZj81NjB7Pv04Fc6dkEZ6VTqfNgwc5WQN1VMeaT
zEWdQ/c8X33vYgwgtXrsGjYKLcawHi1UyvNV7iU0jTaQR0coTkcynXFQa24HwEUORdf3CYGgwadZ
FCSeRy7t3gRmOVMj42ekmG/rwOTIg51mywRyXVx2YqGyqnvsUz5vjmiBBDXjG4x4w//NdReL6igo
4+hMIUk6+mPLWFx6A1qk3YJaGPqdfNtSNiBzyKv5pmhgnoXvI48ODEq4XuttmVc0BwGuwm2laoZ0
RowvEwSnko55r53NKUiZczcy6BZG4CwuDn4F0M/kVP3GYd14QawaD6RqkdDVhIj9NFIU66YMLSeQ
minMsUIT99GtF+czdVaEcU0AkLquBkTJEBhGxxG6k4LMzqe1I/SzHgqx63uGsprBvPwnRfry0OVL
A1/LVLyAFWI32rL6OiuqdmUNZw3CG+RIw7IbTV3vM4Pp1bhGltR3br2TYFa+nzq7Il/k6kKxFVyk
GW9hCks77kxmLZI3QMDPANpF1bnp1n1VBs4l2HvyIPS12QYGmc9iCmcIc6ZrJK0OavotZBZDszQW
nRH+1ajWPxvBjBeuqVlvVqCmbmiNjM1vtNybgQVb2TrdNgisPRtXRAEDK/2DX45VUo1zvYOYngwV
FvWeVs4Up5aUQFUSum1ri26KQi7JZcrjljnkDpCIisaYbQsBFVCoS69p2MxA4KFiEgEUUV+CX2tr
+1J8noTAXxm0UiGx6MZiFh8Dqttk6n0TlQIkAW7RioOnJu+itikqA+4xFhe5jjEtgZqD5mKv5ar3
mW77XRMggfWnYKvHEQ0ddLDuPPRSoUcJ2CZi1hTewq/kph/8cZOZwns01ZDtut5Bh4YrWp+lQZ0V
IdoE6IYaiVa8ZwvymFUZGKqLcXxRo4dSiWIUFdaJUsyiotkhLQffkFvnGaoCHYgtKg42llrk0OJi
pgpzge5UsCAWYbRkoNwc8D8XrCUQuD4lm36eMKmA2OqJdivSjT6bP9c043fjOj2VDunQmKjY5XEQ
vlKjRi2MkC0DV/JV4HXpxlaLs51Q29+YJnOTWuMVYTqKXLQtgq+61s0OPG8ZqAg7iwzP8iwTYYP4
56GdghUVB+rKTcqHR8fv13s6IsRPIYGUWKMTd57NkT0Dcp5Oh0yVlI8GxbbN5In0I47qcI55h+pG
Z/ODSAOxG/iR8Iked+MKZO7V7BUfqrxC/b+f88TJy/I6HYYUvA+9bFHGm4fLFkiQYRMAUFKiANKW
Dz6dwZsjp+GqZ6N4beeMnC0SubYmvmVRQXsEfm2KuT8yu/259lBKBPu2Qy/o0GtoZ6sJTKCzH9SX
WdkWZyBs5+mxobQ1XoqYdVg/w9cvF1lj1i9gNEZO6ml/2TaNzRCr+nNiJaJmslbBK0nBfR3gelun
XPpDXenpjJY9+JjIkjRVeV86Hm/iHFUJgLadQU8HOeRjcJWbha2R0w7lxxZH/dIIF4oPhVOvN8ap
L6TqvBjQXrqHK0O2QecWMdVk0X1CPaq+gxCJ1+xdV9XbLC1tExcU2WgABEmunQMVaopnqDOGPYe5
q0AZfwx5aAXGG+ehGnr/bC11cUcHP0GTRZ6rqXOgb2xo3FNs3dJkxXZGBIl2pLLx6ARqz7xsOFej
eyxfed4W3FpAqJTjC2t7eCzAW5D2LEFCCLqY84IdlM28RDvGBpCzqJCHd8V6kYPrazPmems0FCkD
r37xy+5TZcGYH4yPoqouPTe79Z08yKGJDKVYv/ZRO6eEDAgD52bXl83zmLLlwlmMOufonYUQekCt
K69QV2E9uKfVrMiuWWEp0Ty7XIKBPTop9BSBw9aHDBIlIZvT5q7MxfKUt1puisUHm1aJwfR2GIGl
8FbziVbtYzAul+UUXMkeBqobuy9913ZJT4fBwDBuYC2mpACS7RLMq+CNwbLuK27PenFsw0Bfl1VE
JdSZPteTk37E4FEWQ106j1W9rnDbQR3ZKS/iXAYDjFk2oF5RwDc6TAYfVErVFbjj0bkeS3lTVbkM
7VCeD6WqWrRfRkw2YBMi4AWx0G0zivJZr6aATKVUIsLgTrofp7rd2hytGj0O1UfoT81IHsm6lf7S
RhiOBQmVFOZxaEztxQVBl7cRxt8TFJQ+p1DVS4hf50j2eibO+GL5F5NV9CqotHvTQbYNQqn4qVee
KheU3+2BQvzzMGH69sGMMy/OkLlV13OavhAQUB26FE7MN/ONEoTdOoxCihcg1ETZHjmlaATyCDTT
ZM+zTy2yLEA/GuZ8Kh3V7GuezvXGrfletPAusMsS/8X5FhvTRWWVz2eczv4V6E6XKVIVaW7UvIpn
NCyvRwK2pwRh1Qqkt7b1BZYYJYZeYNRgWpfhAS39j9bgRM3SqigfIYiJppMKi0FViemQ1aBtzO5p
6hj0OUaeRTVCTxGWntvGbYcg4phsIydH2v7Y5BJ+sGHdWeq26YVPq+Yy64rxQ6fsvIe8OMS6nHaN
Fi0x2ga8Prx3MDsv+I0gbCHuLOFXRikuVYvSjcqkkwRq6UPr9RHlHUUJWafn0Ipk26xyjlVOWpUz
Sus6AyQtXZNgyLaOhay9GfXFJAvUQEUVqMPoCWgwjplLwmJZUckdvHIjelQGDHRGUxTqBu+pR38J
wiUSGVhdoHYiiS++1LSbdxJYyUuTNtl2BRHgYQa11V0xygEuhCwUdJNyjibittcjVAF6FIN8Hs84
7HyXFT5ro7xKyRN6V2UfKswRRtTRcgtxOJWIVDq3ZTbDcJkU+jb95DcPa1e0nzrmS/e8klP6WrF2
ILcZIJIclQyxJqYCyDhac/HU5SM6pWTOPZrUKnciK9p6C4ZUee8Z+7VjzlfT++x2ClIZS+1Dax1u
H5XHvtHPAQNXTexWRbsteR9cdp4YEIFo+QAufgcl8d51DoKSLZFZhYgkM7eeZ7stOsA8acdy/YDZ
OwzkyBzltmmMiqHvEnfpColYS/Wh0VT/P/a+bFlWW03zVfoBihMSk+A2k5xzzcNee98Qa08gAUID
IKSn7y9d1d3HrhPlrujbvnHYYXvnBOL/v7FKs3XaT/jBH7Io/5JiltyvGan36A1rd2Fdxa9iCKyC
sjI5zR5PUpZ33ZHMaFbAL6GP6xLCm1zDtFuGbxrayA2rZbdlBL8N490VAutzjlUfo2p2oMNXJjtI
vjm/pll4aRBSsVFTtHyKKbsX3WQebd81J8wpTybV+z5X98a0v+KxRA2zfNak/CX78MzX9EfSxTd1
AIMoI8TXDMOSK9ypB8Ne94ruVk9Pa8AqziR4Wqshe0nb/GQakODr2qw7HITdFtKSqnOk6tP2EPs+
fF8FqG7ROY8RrZyE2Ndtbp/9qikKuvno1EnM4xA9jWzK2FPUQTqACfYpjpLpldEUYFM7gZuVsW+e
osYC0oSYYjsyUJJhTYaX+gbZhXIN1axvrI+FTcUFFx7KzHuygY4T+GrgdX4pQh7leOo1TZVBjvvk
yNwAVO5JVLXAZ5+bGf9J7cDEUH9HnIqOthT8WKiAbaHt8XRFvEl7ipo+gsF8BFEHRXW4T1G9/Iuk
psHKNY6wkZrxHuj/AsKNZ49pDKsOU3zYyJUGgsM4yQ8zppyVrwekC4GMY31k0eihoeJZZtPukrTH
KTyo9ti5Gj75WkDTL/EDZxD5gG6aE30RU+ygJGnWuwGIiXf8Ix9TfBFWrtEJLaSYIIb8YOp5BSY2
gII0XtBHhDWD/4+L5z5MEgLsDwlKFw+T+WXggezYHIZjntRmfyMVmiZjZzlM4DKSZDo40y9PrY6v
faofcz2HnYVr/AuJTAL03OvNHAtbSR+3d7kOoLicllsm+uFgENFwyuKoPoykDDuPEfyB8SK+a+ka
7/WQp4esB1LpBdNPYsDlHWLnTrMdUCXr17sl408MBrhrOrno5FTo72rIATaEyBK4VwslwX7iy/Ac
pvXnLEZ6dIDuYAKMoI71SdNi4p4jec1w27lNbW22RRUaf2MxAsHGpimfqXcd2J6+ixH1cEu+dY7Y
V1OUHOvDUKa3P2Bg14an+EvHmydexxJNksjY3nlTBuC0OBGiQPMtUnXMtk3lRwN94z2NUlxtSxMt
10yiiANa0ejDjIXYDQjF2di6J+eCjuEcloCFtU+OkG3LR70YhjVSNI/B1eUOJ9zwnGVhAilAwlbn
ikFwk6/fzUJDJaYIl50nSv9UCqRpNmU9GIUV5xAyfkboqPjYbl1WJ++rLugBnp/uZdGeVI5l2X4C
ynpaWejuuEhfcTFg+JknT84hsnqAmCkdtuMa6dM013zHiAcZlAn8vq228wb7Byx3Qw89bL1CfOOn
4sU0CjNhzO0NV/P6Yl0xAe9Q6m5OGCIejfevRcjUls1r9L0OiK600vLfdMqLjzzy4tQRAP//hj52
+LdLkN08o+3t7rLbVtXgD0v0U3FGPmkh3OXfZiYQFAZVAaRH5XIkGrIZ35TrvRL5veBzvWV52WBa
4E9YO8U9Xal//P/w3f+NeQXKkP8KvnuTfPr1839cuGx+jsOfELzb//gfCN4/8PUj7wZicYJtAbLQ
/4XgRcU/cuj+CcAzCEPyGD2j/xvCy8k/4E+JWYG80TLJslvew38ITNMS/wpXUvGHzDhh/y3/Skz+
rC/NUvgPcuihCf40vD284J+VKaGb2kBn2m7RWuI16MHRsGLvfA9GV6qojA6+68sL7AIWgDwwjXeo
Lvm+QCvlqSc14/fBNcXvuhsRH2fleAYe05x8j77odWD8tWicQkz12JuXEMJ6YFKrRxIV+SX3cfoh
ncaiWqq0u80wNTSZmSff+DrxbzkVDLIKhTEjmXrQEUUqY+De66qXSved8RvNiyU55C5KEXIgZuRQ
lhJKqykIBHQFtq511SQL0n3LBnat/dCJ4iOei0hW44TNHz49H7CV1UP5S2Fec8epyRpkq9dRmuxK
FN+tB9MRwbbewn+zNdQ6iagkrfS+0cOanSKWLsUzBHSWb2qOLJtTWg+MYfC2Q3cmLOrx9cF2WLkh
WQ+Q+hXlW51m3FZ5D9fCVOYeL1Guw9d2DP2DgxwE3JQrouUoix7yrLjwdaWK6KY3UB7gPoAnsXWh
6bGNDj1wpgG1czuY+VqM8ijluooRS/4WPiHWI7ZuyeN9tqS2g/In9T8n9Ewi9FTlPjuoZWTmsXU1
nU7w5E9QXkpWmg2PfP8C9ix/AMe08t0KncZd7HECbrK2X+k+1mW0QEObyq+ASxFxYkoFxteHQGF2
8sl3imQhbHml81gwW4E3nFk77dIAFeJe9OTWjdy16oGBNpxfw7iO2BNKmJrB2yEY/jRhUv1O6OwP
2EolFLJeQHoh8aR1FyNM8bVNG9ZBj9I4KD+sh9IjIclboAZ8tBjG6Wlx2Fqqecz5azkxMFQsjuQP
pzL3c4G372P0jtylDIXnOmvYZY66AbpYlPexypULBuqW3LigXkWvXWmH53Jd9Fw5z1mVDK2+pHMD
Yp6DJn5R/WD2tY592E0IHcNjzzXd+0iNfjQjmochVnb2WGC/QGJLI6BqkWGpP7OBrz9GHdliWxY2
3MLuSb0B2DwslVjLXO8Avup2qxGruy0iL7ERi+6Yiyh513Qus6ov6vGXqTMLdatgIB/bcQCeZhz7
RD1pHLYJrccnbkCvIsst1jvaMvaAx0cMRUJHbmwaL+m4mUkDHYMcegdVQ1KLzyIC6nFogd7sjVvd
XU6z5LHLZ+n2LmshtzCUA9NBCJDb9N5CQAD2WGWnfMz6u2jF3rqXuG2/52jQaABaLlT9t4wcLE3/
MC+VODRhHcH2BZbln+V0A+3AbU45Al3gsyXQy5jmb0zpN0HePxEb//4KWMkgg4ePA+6AP7+CxW5r
5g6vgDQfA0USacT/4yv85eAt1eySQeEVBiyU+Axs+rsis3/5GVISw9cQFzEsPX/+DDQ0FpcLFCUz
q6IsPcKX+Def4Y8yoP/zNRUwPKYEtjUgU3hIxdlfy4IaRVqdCGwV/TSm6107K/IS7FB84aCI6YUY
jeWdTWAe4q6QdzLl9S5WrL+jWZPpqkisyCF4nocv2JhShmB+4sOHoQtUjAhuMlCoZxxSQhIRMVS0
71T8N5fSnwWn+AS4emiJXPSSFimKX27Px39S6uqxW3WuGbTKgV7J9LMou3M6kt3o0r95pdsP+qfv
Cq8EtwiIuZuZA3/z51eKIIVsSR9RiCPUa10YccE0+iTb4e+krf/6hRJYvdMsBvT0lxcKvcwHLtt4
k855NUACBffCOy/dxz8NO/9COf6fvzm432BdZIhIgJv0rzfhmgNb8je8BHGSkPkQyApk8RVpW8fI
dX/zWrdL9c/fHRzAlMGISRk8an/NveEMIDThsKTNxXqSYq/FuFlVgEHh0rL9f/25/pOnFzgQPtTN
1QMTMQXH+ecfqsulTQu0gkLdkWz7/J0kFZ4RUJ0DGvlkN/TrXAzXBMKwv3nhf687/cvnRBY1DEkp
/IUwFv/lanQphLFKGtgs42wGQLCIfIMVrGfbsZibB+nKNdmOvmc/wUzBvwBJ8HPilnE32RVevRQk
43jEg54/iPEmeOtyJdstaDjwIXk2Rx8IPuoPS6bIABlMJC8AStWbL2NcLdksptfac/q1Drb8VheI
PNzYYtAKgkpd84rmtz02GuYGIVdJ7nyVNspEW4GCkqtQYTqNBaa7jc7d8h2CRpnvWRO7t1wVK9sa
jYQ3IMrFcwbewD43E5B/mCbSsJ4HUpPk0ihHvk9Kcej6gK8COq71vHV5FM5EMQvJIID052RufuH5
0PjNSuSMntO1VEAp/QRSAFY7+uJszuMLYlHi/AxZq37RwZnxtKrM7L2K7E/um+kxk9D9wWIgjwOD
CjmdBqo3rfDtCJZric1hmfMEQlBnFzyDS0Wg7C1GsimWMUoRK8MY2a8jVd8Fv8n8whwUBk/fDeuD
CtpWyFfQw91g/PJZF/N40TBCV63W5KlMbPGIMH3oXMD3XwHKtMAyMU5tGxCuokoyMj7EJSDP/bJM
ZH5pVlCAG6G1hXOpg+j3zkYWPU1NbpcIgs0aZRZbAYZxPti4nbPN0DHEOSZidC8KHhn0nSDc/GsZ
yrPAeXfMEIq2bwuTPGEwLF+cxBl+QIDFvh9atiUzCncAc7L3KKf1NTKlhtapnpurggLInfFjQrkG
o3uFQogFCQyNB1hhwFMgPV3IV4e7BoLoDsQSSgnK9DqDVxnh5m1Zdp0a1990r9G7igNI6XKeLXJ6
BOiu0eemfcTwwLbaCl3sc5ErsZn4aO7maQEgE0UCnrDE8FOs6nZ8vu3xCpQzSJHLgK/yoWwLfQKk
gIeHRFKmf+1w7SQHhz8OQUMtHTrMKr1GXNvrlPJ+N8dNuJhJ5tVqlfPHzI64ljc8Hot9g7QgAI89
BzM4EdafNUxM4pDpxUEoO3J4GB4cFAbix0JgrN3Vaz1FR5+VvXuBYEN8IjqvHC8gZ9iph3C/gy1p
hHwZzUfZa95Jw69TIu24KTmK1SoNiO4b8AChpiqdIRSGlQhSxxQ7GTRoaKRLYHczDOiXIbBtj5gv
v8gO6uo9j62rEvDue5n68qVNgRchKWixEJ7F02cMqBIdDbM7Rt6ZxxVpGhifU/U7pg7lTgRZIFxE
xVEYM38Wmrhd1nCLm2vtC8SHpH1pKs41yHRADcvR+iJ6Qz8UJB/SDYRtRDO3P8e5LJ7regFgHTkZ
vpgkgQATwQPhs2xFPG6zmsg9c0t2trGCOXvFqbsHdTF9wL9VfHqvqdywdU4OYGWnx2UWeB9RBtgp
Nno489zQ6JPZNqEHYCkRasqisoNrol77SsUIl93loNrctsUhtxw6dEpe0+C/jFK1n4MZ5JVKEX4I
ntfFwQ0IId5hFYYNIB1a4g7wZoh2a1TN3zzqa2/GGMgDsqGOTIVIipTD4UaG325ChH+nElc+L5Di
5AdSKmgVyCzX+KFl3NIdTRSH4C4zU7hmKScQvEaNJ9shW0t9jDgI700O4P8JG6bTd4YK8NJoDgIS
WmkC7JFX0y2ZCOw6apVnHNH7WrQEsVJrvL7ifcsqjQuHVpl1UV8nbEvQvqU4OmTu2nw/LcJHl0Qw
mR7bCMPYxgxiOUhNIfCqHdUHxsT4E2AqVMlMxOY8aBO57eyjsAOzwtPNQmz03BI2NHtSSv4WkGvz
hjALRB0Lqc4lMueaakQvPawLk0fuepKHK7WcgMMM6/yqDelgtkTS3uMUifYwJwmEDzMtOBppVBvv
kdWrEuhY2iJ56wuQ23Jt1KU3jWHHcUoLegJZhCLcbvShzKHx8cq9YPcT4dwTzsc9m0KcPrIptQPE
OBqK2JTHM39Cx/aANK6ZnEHfjvQbtA4UMmKe6fTRYX68agqMFxtYgOpQu7iGRh1yu2aJm3voNPNn
qeY43YZc+Zv4t15qeFKhlZBoo1rz5jM3+F3vWYpYrw2AA4RbiDnQ5rg67eP3qRsVFi0Y9y4MBdPH
0aqyufMLZDe3NdycfByNL4NaSmhz3MT7S5PN2VIVZCwf+8bFJaKF/aDOfkVQ7jZlpRfIM2hm6B9r
YzXq0CPg9VvUiPR7YXsYDXMCGeklygIEBwL4xfNS4m45Ll0e50c8G8wxA/Ay3JtytAf0X2VfhgZd
J1Aq+9XtawqHSnB0+AK2IHwEHADQ1KccVZ9R4UWF03Y5IbGZ4i7JM9tuurilhwaNk49T4Au7AsJH
RmC6IDl239nVaChwyuQ5nYLEN7u6gwJH/NlM3BBk7tb8JekswUoA+XQu4noX5lsbocdUcWCDgL0P
uiuMIxuTAcbP2gwnGAt0PLQhwJ3TI37jZMhC6RXFDG6C02es5XM6pkztUD9CXoY2i+TBlvjdN5aY
kt1niW+eQbni7AGunr4hlesZxzSas1qywHGi63UWH8jwLd39EIHVZ1bqe+S6pcWVN5YAJjK9mS9j
jC1qH+cCIMEkE7zrQIzHw5TARTIoEW0hzV/PyMftt0gFHLZrN/XDt2jte9x3S+FuemPXwbCacGhh
aId8RXCAcvoeRZruBhdIDqBKkSPCmkCLD7UD18hR99pV1AjqMHk2JQRvUYlitMeWZhZIfw1GGMRE
T1Mn3t1E4WleTV8W9zkNYrgYCKcl/BNFjDqyWjYnAUuHAvMf4O0uCXCIopnGw0JJ3OGsNR09wuvA
s1MT0I56tl0nqkK7CYzNYLvmmdZhXiogfJ3eQoJkqiGSzR4KxIAJSgHzBsq9vJAs21LOxblotKkk
sJkKjt2jJlkL9S/sxbUr230zgfaHQaPZN7j7oeSfoYXrwR4eVwLkrS8yE6qxyYtrR3tif+toYRDx
QefiNFR0to8iiWdtB7kxVFPD8rQMqItCPzFEccc5Y9N9i36Ir4NeVYeDZFa7KCz+MkC/BO31BMoD
9BVZ/d7lNu3huBMwRmjwmxaJt55e48kaTL08Xa7ET2N8V3Yp7BPrXPbfBR6uGAxuIhKJ4BKxGTuX
X9CJkz+KOgyPq2dj8ekQENK8l0TCQGBDKfBIy9nXugH7hNC+ABmvcxgmIvI1WlMkPQAdtk9rEkv4
QwebX+KBFgAdCjHuytINEdzRbYH05zpKYPpuw3pSC8bF/TiqVZ7TENXfh7jDMDjEMvqKNWoO25Qr
H70wiYJ7YE636Gt890gLEHXnf8YM+fXfqRkR6zazIUIVRM/N8JJ1LY4Q9KWNEOmVkP/HgHGrsSvo
UAHrK3dxMvqbwWaFeii2yevsB+wJgyIeqY5RfYooR1JWgUbq4oonxgLLf9mIDUu1/i1v5rUCyCY8
393Jd91lnkEdeonCFxC/ra18MNEJtEq3Z2PbwC0j6oeVk/4VaucJo7wFMoT2qQU3AEHB7fAQsglI
Ne1KHzaYIwOqLEJTY93oAntysUD8kAu2uC+0kDtsGdn9jLiy7ZgO82944vo33HLFgamuuNhSxfuo
sNFv2uDO2uJo9idHytqds7rV5BJWlWBq9LL5Ab3SfNAhqOgN4kH4ksVYwPONFHNJbzMq2dPAPdxG
VGTLuypTii2sBJPerVO/M1kECzvWLBRdTl13tf1NlMZYcVOZ6zE+1Gatw4mH4JtTH7Up31I7kMMA
Ecyydf3ixAmmP4hejdCNvBZ9PiabDBftBzcIGt7O/Qqz/xTmUV67OTjYquPEn3AsticsVRBfQZ5K
+I4K53/gaSAkPB8DfDhrS+Iz4rKxd3E74FXlBCt3v7CjaCYQ00Tl9qhE07rnYk0ZwDHI3x696PV3
zexyl4BhOCDVsYTYqpzXTYwWt/E6R9x9kGVazIbJ1c0x2Nl8wrHZTCsDnw3JwnUEis7OU63E8DrJ
AvAkiPGZ7XSiug8Er5lui1lkeV7RkvsUrbX9VlhITHbtmgdoS8h0WbI+/VyHGKL+Jh3g2wggOqEA
4ZNpn/OawKsoFHJVN8kc+Uu0NN7tNOR09x2b5NGmi3G33QQKFAhIsw1Xi/mB3ID5IYJ71p6AOnbf
0ybV02apqymTpdoHT+vuLtNt+JpRzOdwCyGgE4sqgmCDt+KLmGgMrhyP3X67AKOHW2u5BQRMeP5M
YGvjsopyY6ocAls8AixTMFE4l5/gEwPvazPMDOXcV0j/xj+WqJrg3TLt/Sr6Z4UAuh0ht7xuaHjk
xklSHMqlbVAr1mSvyqsFN1cNMYueev40GkveDcXKKgPpHjJgUbt+zS3ZADSov8ZGMQB0VF+KmJv7
Nox42VU1WoEMdcuXMlf8dz/2DjP5Wq6HMm39fb547OVTbtZDSvFMrGTOpwc4XGJIUHJq38Y08+fW
trwKtICFAbdchhSQNM0Rhpn/yG0c3XXA1mHRaIh8wkiKXIyFphajl8UmGywGoDSpmxnHRKM8IrUz
bJogheJTkqXZIV/gBOp4119xRVM4JVKxx1vXT0k80leX9i+1xJiAciUBPyUnkFunPbXVSnRAo7Sm
Z1G6Mt3XeetOHvM7vGJByi/WzNAH4U9L77s26VQ1GIgZsMkmPwrCup0zGqHlgUH+I5V1ECIZ7CLo
6im/FnqIjuMKl9UmWu2M/kIb4ZHRI0oLRui0VRBjT7CBaZwH71HUlfsYm+RH3k7peIptpAGa61ye
eayKquxrU26Qq9A9RbxYv0amGZ5zTRvU9jTrpQdZc3WmHnHRUUbvxyIfjotPumdTT2xHbv5ipFOP
D5Pl5THvSogtCizvG4t9D9G4U+6+zXM2VJC32PwowKsD1qE6m2ELIx3bKRKVhwQPlGjjVryBLdey
ftP5WhwCjaMqNzUF+wf2OYdr99JyG44NSIKTWcu5hh0pmSrpFnsefLq+QrUinlpKwbC4bK3zHeeD
MpvhVkG0AId/mXsHy+Fi4YBa82WQW819dxzjGojFiEQSjazxfDPO1O1hJMCDh6EihcOyNy/dzXM5
b1NDPNs6X8JJN9o/xCU9XZ+iGLV+AJTMNZ2XqSoU6MO69fyQOZxrGfWoOwZ8i//JlsPw3nsRw3+G
8wPFLlnf7NFBiUAnfBEF+PZ4uUpaGrtdJpP9aix8+njSy2+ogN1OvBDPkIwny50KM0zXGJ7fCt+x
lwFKoBljK5u7HwGR8V+8idJlH4WC9I/4OnD7oInUM+i/RrWd5qLHX8MQPdCQ5yD9btgg5oC1gGco
Hpk/coHkm6tsaPY58pTiMAYuWqF5dM72HOk3DulpPTwDHs0BVUk1E9vW1N1etwseR5Nefiw1sh3K
NH9MqWj01ipsUhsKr9B1XnDrsAjJKgvuqUcrs+JX7oFM+SF2yXaK2/BRIlnlo7bePQMEwy5ZQvB5
KXB3UcCVFk1MUndYods5BhkXQNjsHA/8pS6DgKOBs11JZc33Cry0gFEWF8HOgE9KNqiZ09k24pRd
swUk6rZITPOUGw9ZoQI7jukXV94Gi9i6vNQBfsv36AoiTwwHQhU52RHE+76DYW22V9IrviuH6Ofk
5xrWSezjv+o5j+guqmHdktS1+6w24eIMG8FM0oK0RyeN/WTpkB4IG9NKzyP3Rz9RvDSSDj3ubLIY
yLgUfVh7/HBlR+YdhIuuIgN3mIfoVN9Dm4JeEK1TVH8SaUN2p7h9HdX8yQq4NUIR++d0Kfk1+JtB
uYXry5yzQ/vU4fI7+nrqYcVOMY8fmIFgPXDJ2Bm1LahMSUc93gGT9xgPRyxNa9y0J1rc/IYm0/k7
dkN3doV0uxiyc1hckQL6U2GoRJBUWQzVonBpbChEYlUBdAq52BSizBYeiPcJc/D3fszxOyBNYLS7
bkpgZm6LscS4TbCT3clilOXRGMhPoGBcYUvE2KnvWlfg9MXIBnuKCF6+lRDn04oD6n9Y26UcN2ZO
cHDodBohSS31wu6TpB/3xTIxu0VuWachOsjc93h2nB+gH0OFT9vb8lBj1v/sZphsW7V0n1GSIgCS
uZie6yBWssfyAK8c1+UDbsunrgVy0EKitMn4mtWn0sxptkfleA+nP+bkcs8wD92hegq2t6ZWZSVU
Y6B3XdKtsRYkeA/P5xeDlafcxnPh1s2In+w9BwjLwBQJmzwn6PmFc0Ckp3zA+98TFyGcB2JJjE3J
Eltf8bZ26GbuUwCDicvNXd344icAzV9jPDzVbQfniV2L+MFnfKTw9cJfvmvg9HhJpnQ+cBPz30nf
eYU5ocbgWUS31Fs2gnHeeF8OVy86gTCsqG2QLoHqCfAU+eg/G1UMZIu1Z31PYVDUG2Q6igtNJDKo
5rmnySkOCG85zCGaly1CYsywgyVg7jZzOiMnrG9gXd6LqEVpsaED+EkIR5f6FeYhxAMy3gQY/bO4
9hsQgjXE/SUUeJarzh462SfXiE8xIoOGBrU+Leyi632LDEoEKpls1WAUPP9BAY4vyBYb+FWkUsNI
mTaeIaXAi+gAnUr+CYkDdRuFySmvyqafD9B1h+6pobp4VfmAlvMZV/Z1ZjPeByzSpDuVrosiSDQB
sjRwfqKk6xHeuAhi1GWcAf3jK4OC0Gr3ObTWxVudaP25AKYLPycsWlBXY+49SZyB61FCMAChsorj
J9qMeVfVnaSv0W3aPTZpQu2xHKHZnSYpd2kUDQ8GregvM+0y4Oaa0F+BJ+1+lfBSwSiOciqERyUK
rVF5K649vvf9mpgcCDQle8wm/C5dpjoc+qgxT7aJZ6hUM4E1CvK7h6km/BFjnbuXiUXmEQxa6GKx
hOG/ytf6p/QzQUaUQOvYFlxtgwAUKSCUJyPyxi9JJm8KUFu/Q+lNqqGWprhCNoPckGICCv88Qy07
bTku4neUe2BkbAK8p1VOmwHlb77zO1RB9RD3LmhTgkgC+Olmjhrxzg3gAJzNeYSq4b6uIFKz12aq
cTCzTo8b2RdggMb1Ey8GUTZEP/olCpF56xE1CWYNT6xfKSqdHxH7hlgmnBXTYcmLAq6lfMIeXNh2
uIyAC18QaQDfdj92SXzl2Vz+7idsrshVmKEQbKF5dAeYbT08GKxBWWIbVLFsmqnsj6vsoH0ZVwaP
99Ah0cjIZTx0Tae/DpnP7uo5gvEENuwXksCxokW/9Jv6V6lU9DRE1uxF+ZOzjS8zQysQnUAOVgyg
sAhIgoCWvKPkl6Wu1NtlFcjNlLIWyaVrh/YLlMHK7PjcYzUjBtczOOXyDajgw9L2rzXNUGqc5C3k
+66xCr/iCAXJtM5YNJS4DK2fjnbMGWQq8GddvAQQgmKGtGz2aem1OavJTeo0CylBGeCnvk8nLZed
nBfo8Mu6W+INTMNRcyEQKY27QYbpmtY1AD784rekHKwU/QOR0KUoCWKogqalrfEm2wYAvQdrBUWJ
UUcCzvBZ3x66zVTgystLhbS6Anf3NxB9FOlxENUjRaVEpQc30K5jww/xKwzV8mFhEpNgB9wRXxW2
t/0KbLRDq1mP54LUBdYzxyHePVO6sA+KWJULbCDWP5hxmukmWxON1A7kBDSlcLwa3KhjJPhz/b2j
WvK9MaF3X5QCZ7HRSDHhB6MSPGwNZ+NuQToZqDqgNk/KLeHSlmLtkJkYND5ZMTX9I52y4onzeJLn
XvgxgvWZRW/BKvJAmiboDRkAG2WdHshOkoCCyYAQCww6ZQ5psgrsSwKVdVM10ZTDzSD7/Iprqd5j
jiL70k+zPK8TTb9j4sQ3lGUUgSrgut5GCy0yfoBkYhs7WBYO8VAUUyWaRsSvCMLTdBsnlKL9EwI1
vN4crVsQR00OliBHmk9eRDiu+3yJ3scaqnrB8Ei9+Ur9d/xw9I4zK7pvHT72zZUYRy8gRXuQK0vX
BgB3LHlxUwG/OXwHtuoolLrbTBgnbtzTcpoG1JYfQ6MUgn9sFl5FBidJ1bt1fZt8wivlm+TqAVc/
gUUX3+SkzRHB4IM5sWFCiGuLFPzvdM3iHbSDwCiH2jODdHwrXuQfKbJOdbC1A5goXwaCceCuR3JD
//w/STuvJbeVZF2/0EFEwQO3BE2T7X1LNwgttQTvPZ5+f9COM6sJ8hChORcTMxNrppOFclmZv6kz
d5KqtgBwr9zWgnQGhCGHlVlWNoXE1IsF2Yhp/JYAvcT7ustrmjUJ5yOyici9+Q05xD85TZzhVTJS
2X+q3ASRCgCyauxgOkJJX7fK7rVt0VRYu32QvlZdb5MjVxZVdLrrEr6rSO9m27FFzPqxduuc1lcQ
Vd9Uz0v2uRj9K83PVJDHYTy+odOqgXvso2dfz6kraW7nSsydAauKOocoVmER9KgM5F0uburOk4O7
SJd88eT7Ays8ZG3BR+LK3icJxi6HkC4zb1Kfr78aLKX5AYKzvpOjDp6NimnwY6BwDjtdUScPkKOq
Z5Vnv7YypDYPDm5tQBby5L65ga6ZbuMo874ZJEL4gfcutcZQBOgY2dXwowCKbTqNVwWt45VcLrBY
UCW8lkYvaBxZ8/pqnfVN8KB6sQoNV3eL7L0Yw+4uDgzUT1Ivit9TAQJhJeSqfql1o3wZDBQxV5qR
SxT7g+xgjQVS6KMtKcnKVhtUUoaRN4STFBEAfxLh5IaCXvzIb0dgUNPkWvsZDU2JToVePsgGiYmi
FeNbXgz+baYr1lql5b6Gq9geDMomULt1Ogdo3ZTS4O0Qey4AR6uxVaLYFIdm/xSGNZ1PU5TKY5g2
yqcmciSM/EBtt1EMqPNbQA5I7XMAF7Gi9WheVeyXfamHzQ09N9RT8sa6Vi1Np6xewpGy08KNdl0p
goSHYKBuFS0Uj22mtDslMGABJ8GgvbpVzAnbNhxIZl1Aum14E9O1TCr5Smk0HllBatfFBuysvdFp
TvzmypIBrualha52GP+omrK8BVroP2T9JFTFskoh6lH/y9apBBIS/4M6b54KpVAeqqAJtkHS9nfC
FsqHXNbyjdFjDl7k/KmC7j06KEGlJ5ugoIUYK12O6EY2sEq0NFm1nYAhrLZSaB1o/fTvVIrSLZmz
QLx7yOvrUvW9W1PPzTfRGPjPlEpzl3eNfRXAF0C5kh407xXZo4BPYywlJ6Xx/8lecjdtXtkPYdlQ
qYpdfpBnqFsvkcW9GjRAKHE2tNYJx8l7I0juBUtzA6bR6tEi8dHJcj1yv5ugA+t48Cyl8tdIfkXF
FUk6CFi/C8U+RqryOZSr7ruKaAuMQ6OryOo9u1Qf/MDNqytwfOkhrDXjqrfJcyfuccaKFlLyNIBv
oJ0ZFuEvobjjN6XS6YwIOm3lFeXK4bUYRS1ufTqAfAstyd19pzYgbjs7UH+pbMOdK+DZrtUaVYFV
KkXxk+dZVFkAsuChSA2TTIqq26qKFISsfIm2p53UyKl5gWq9JlDUMc5oG7PYVGEAyK1NEpTFQ4jj
e9f2JH+dNGYubckocpjR9Aiv0FYd4xc8wnv0UJLuRiGvQ+k84pTbZlxp1+D+GnkXj0n6oFskOYML
SYzKK/IAPG+ES94yTdzWrUiq76lzWt73diwUNkqJ8Oko6CKsPRRobpugAiyNplXdvhkZaRb8vapf
uYWk9/tGGTWqzhaFNLZ4wSMSjsja5JiEt1Yh9uTT0h2xrtwYQ77jvIAN3ZtRgHZdHT35TUpbnqm4
Rr1hfKXbjgZEIGQ3pH6oelf0P72XXArYV10T3nk4sFINMmUPRAl5eoihnsQTlkc9+2LkgzWORPa8
7kepQNir98ufZRt18Mezuv2OJjyHllv4yUOV1Xa/juhvQUEO0wwxskikTw1Rn7QhTa5djrE7njDG
fVP35SPKCBBlFJHSsWiTamu7Eu8Vq45aZ2zyyQmWtHAbZpVmYp6s481icQ47linEE40zCr+oPhgw
jnTN3Q9cNu2hNozmvoMHwyxBevK2pW4l2JhQWUA5D4kKdHW1JnvA11q57VPJV6/B1mX9XjUCSlxW
KbIHqU4jmjstW4VOf8Bboyjv4Vnr7I0u3YXkN9ey648/3DLqnktkK+jAj3p3U9rNWG3yxHPhMpsk
WNvcBuQJhSVu91SulTfc6/x3IOcDFXpdpe2gFfKPJnOhJrLt3Oyhz9He0/QIiR+9H7RDFwWl/R73
orxJ9Unj1Gda1G2pJUXioDeQI9TUhHS9RBzdhy0faEuagCIarN7KoGdqGekjXQh/eAZJEJcfpD1l
BdSs8JHT86PflRCWtEtstfUfeMpb7a4hn1mrVYzmnWg121yVWmYlm6mNCwPXsHqq9MBwnjgGIpBL
IuP+QDN6V4618mrKTU+3sMsQbxrEN6B9KBZCxKp7Zc1LhoSfm7vjETvqlCPomcYcy0kbuvSHKnq6
qFBYG7WvJYPSOglARKHvJgwU7Qa2QIFeMMA4BI487U1ThYkUtOJ/Wgo/5arU+hw56QaSFK9FmcoU
v7j3YfxX/TvyBIGxDWyjFBtOXPT9Wi5D7x1neOvTG0Yl2qewF/Vb0InoeZLA95GDG4F8O9glqY1s
dcNHnWrhP0Gfqj8Kq60kwGCp9d0H2VQjI5BD39IMz/r0aV/YHPH0XyihdmbhSGCqObqkkjaRj35l
WA9QIWRwGXAGzSEfr2BP2I+UMIGBKJ4VPLdJKfK7yBUdhKwh1ElYtC5v77EaQYFObvufgnv1l5rh
deK0EZxjysHKtM5Dq/9Qcll7HgpJjumyw/C+mtIzk24hpaUt9WwDYRMllcMbsGiw3N3EkhGMUuwa
hlnkXmNEG5X7rGoRGGk4qAdExmgmQ7TA+IRmAoovq6T2YFTnWuFFDlL9eoRJvEvtO/Kk6k1teu0f
PyXBd9QY1QHH52qtD4Fbwxqnd94/1pGEmPr/qfsxbVLIaNQ4IjVbS63W/raaSq3RaAqDp6hJEfE1
mvBm6L0O/SnsGkpViG+X0aGnqF7TsgCm2rJBFiW0GTQ06+R2ElZRVwr80kC5xVWD5+64YCJzBmhL
L1JYNEKhR2vaTNBH5KErDXVINx7av5CeAkRp7eyOXm6u/S+rDCOB8945x/D0CXlt2pNrDhh7XReK
NRsQ+KwcqQQquqPPi024L1HmPv71N7NNRI5sU2U8Yk5u0jGG6ZuIEGr+mJsvKfRMe305xCkK2kI1
W6DQL3Q4WZPg01f8eORnYGH8QqMp3a0LSUUmbSeAyY7o612OZJ1goC2hazK3uY3hkD4Ryb5GSgtT
taEUgyXJXWSuKRsEgicCaic/E+sQQAu8HG9muTVNEJ9MwSnJskCRo9d9HDCDGVyCs9VWVTwi5+aT
6B/SchfYt2Fwi4pZS7vXWABfn67yCfYMhk3BosM4USNXPJqaNtg4iPxPCrqWbYoqZ7O5PLLTlYdU
Ff4MMihr09DmyyK34iYoDVJo2b7vm7faWvCEnMl/8+WYIFYczAKQyCzz2ZerqJ+afWkgQFo1TiEL
p83eQ91wygHTG0UD75tLK7X9oVRvFQ9jaov7IDRvL4/yZL3AMoCSwWGBlDZ2J3P6R5YA67ZHileq
fp/5OVra9dMQGpXTSfKDUoRrWgkLLoF/sPFHAPYpqCWglwndYgZnjkZGbIO99GWK5CECBMV73pEN
VFr3WEnZzZDiYtoZdyktItoUaMLA4nnoLWR1VZj/xXhVed5t7vVPl7/EufngV+GnA4NgYirMNmlZ
DXStoPGs3PqfLNeuBTmYHmpoc2a3FnYKXm+hvdi82grCeIiWpIn6j6LJCySGsxOCUCtin5yvijWb
EFOhW+f1YGaLBMiljtKOHa+6Aga1heosJRjQPz8vj/zkOJ+m40vI6Sd9Ybco5UADPyVk6W5xil67
SOp0NNuaskNua2HvnmyrWbDZ3Pc6QmZxR7AWdAwXNo1Mk+fE5RGdHBAEYWeZuqJxKjGZxyMCEDmE
eBOZKzHgt+ihYxQBsiUXvBzm5Fg3bcgfsGs5IGwLbuxxGM+U6lqqVZes3XoYUvEbtXpqI0n1ihRP
9nY52OmYbGy4hMXJbmj4Ic3GlCcqchO66a6kQOxkkiVPbd9YxQsX7un6I4wNFRJPKQPWzjTmL4sh
qz2lrUfbReHtrQ632Ido6NAUoJObDzPXF+hOp0uPREKGRDNRdmDvzAbVIc9S2xjDoW2BGS5eCPvW
bTdRnzxGyCS06bgQ78yMcTki8cvRw7/Pd1cQWJT6ZMVFEeAf5MDu4r5+QipipaXe9eXpOonEAc+a
YFA2H9E2ZptKmrpUaYh5g1+Zj/wvUdJpSzpwoWqtfRRYLkebds3RicoVrKjmlGDABYeidjxrouzL
BiQeWxgxF+1Z1n938EBSQffP3CTtB8qEm8sRT5bjFFEzWSI2zHN9vsWQ6kgiD++jFdJEjh5Ak9Z/
uegi/3UU0ksI6CpbGa7abFyUmQbFTg2azP1dn3/TS5c3+cIVeGamiGExV5O7ntBm5z6NrNyCKkxS
hu0Cj3itPJhoRzVvl4ciK6dzxEDoEAHvUSxDn2XNba1iVBIjKwzSR76Bi1yvC7Po93GvhtdDo/92
VcQ4Co9aU96mVwjR05uhe7NRMDpYWJ0n+w7hIdmgVoo+GtvBmE7pL7u8q4rY7nFqQAlF6wAO0G+3
Ek19UVFrRO0V0RBPa9KFjOf0Q6uaQJNAxwSTZ8qcC6g1VHPodNB0r+1VVP5UBArS0Y1rvFz+0qeD
UzXVYMnweABJOOdQeoNejGUNkC/jY7c5gs+Bfp2At8gDJ7d/Xw52blCsTQ3LDlMj7mz1JGrb4UVC
MSCK8we4m3soj+D+uptWka4uhzo5mnkEcZIogoEZkGmncX+ZtMhTw3b0UhMfogj547eqQFqrolCu
VJu0/klT8HK80y2u6pMzjKEbtJFYL8fxfDlSczVE1g5xzPIa6+B4TdcwO/QSuoqXQ52eX4SysUm1
J5IoychxqAAdHU2vIphCrRXtZep/q6BFLqkfDEQ7aUgYB88c2ms6428mjfGFY2Za7sfHp4o/6x+a
sqloJyumb4cIkEJjkm6jICpBVSsOlwd4+k4is/waYvYxc9nCWLAEoY5V6CRVJg1rfciafQnoyykG
eq+qnH5GElL3XRrfq40o/vbum34BLp7Te43LT5n9giR2XV9r+QUyZWIk1+SbDEVRLR0+YhR3Lw/3
zK6AIKdPur+c3MqcogpKeKCUR5YXo1ktSwdh3yYJt2z1/xlnOnO/bIlSQhSwx4GTMxXgnXzr0tVG
dAcrloVL4twKseVJDplEeap9HAdCiTLyGplObJHJj0Xu/cTsfmEsZ7YbZDuuOZnXoMz5eByi8yNw
bjGvohIw2qpSW0efVMSRvl1Y7afcZYuJ+RJpthJ6aK2Wj8rZqtFg3QQPIwvP/1VLyPEhTS6V1Cma
HxXYU8TpLq+LP5bzs51GaOwSsRGDNKLPBonC4FADq+G9Kb8EHpKgB01cFdVDp+wEzTUtuMnag+h3
OTy18skvb2j2N/YWu78x+7HwW85/8H9/y+wzaGEdIMfCZ+C3DNnOq+8y8d1Fp0DVbyAhGvou6J9j
9xrxMZqkGyPaDsPClXhmWZERGAooM4PFNb8S5dZQM6Pkc+QlMoVqk3NhgaG4PNAzmxHDZ24MxIKo
Nszf+A0gUfjQ1HDhv/zGOWELfvcXxLlNYfh/H2qSHFI5ZhRy3knh6Ot+LLyu0PJIxUDRLN/bYHjM
K/0avNdPN8qbhVin00dmaJDIaJpO6Wle65Q6pSjQ9WAVq9KuKKxJvA+msf3tb78eYXgIKYI6pAys
7HhIQwtQaMAvdmXW7Y2P8QGwdMxdhg2vz4XCyJ8b/Hh3TEfLJPJIm5rC57RcvhxntobeWN761BnC
zrQec6r+e09Rpe49rvMi3GL7RKZNddx619S6D2n4jdxWaAh3mOF4Q7CHqGlgoMWz9dYt8+4X6kv2
eAP1ADy8SXMuWWeJTpJbjzQUtnTT4t+DC7UJH6tAf1MgSj6IMrYPLJm+Jg/t2pfcL6Gx9Cq6tJC3
03iHyF4PMMUPylfTGL2XKqjDbzQz6n2Y9s0v1wzrPZwFbJkuz8Rp/vOnsKnYiF1hYC5m+1XP40Et
AuyFk+KfwEY52PosAuSPirsw3JvKwol/mkVOL0WL8qJispb/XOhf5oIEVgUzUTMXFs5IqvtI724l
N+2txk2mju5f384a0hUKBUdL5k1szaZeGNCB5cq2eC+i2tpsdLXbmiO8/SUL59Mjh7+u2vTWTfy9
Sf+P15iil22lh/goptk3VbsOjYVZOvf3efVSRmMDkM3NEuLchmvoZZCYhjH7p6bHPXbm2+WFcHqg
aaix/Bti9q2kUGohOBBCwLGhN7litzhms65Bzl+OdGYwQKiow6nThawqs+tqBLEemhXyuI2KPqWC
Soq6FOLMYI5CzFZ1PbZdB2XLgmmJpG4S9R6Wa6K7GiHqbyos8l4uD+lPC2B2yFDdkcm3WQAm/Yjj
BYDk/hg1qNuuAKjh1ZIfME/Dp6RDXwLsCII8IFhekDN40sIeqzBYIFl6nUGCNuEXyEr4ePn3nO4z
g9YOlG0TSoxt6rMiml2OYRyYkruSU+1J0zz4oFhN4j8cYhZhjfLCo+Z0Rhk3dAraByb6rSePwyg3
JKUREu3fwL0JK/N3N6JgenlMp1fTJA3D05NqwlTnnr3U6Ee4mQc0bKW1P4JMADU3t5KaLczk6Zcj
igESn1KMxdU022lRDlO4DzCjzSv5Z52nOxeGbS+ZMIHKLoWWZ+3+flh4lZuUSoSY0onjlTM26dBi
MIVFcvaS5vBnsV9DMPuvT0LsSkwNMSpgvCqG1sdRoOBEXunZ9D9M7IqCBlPeVM4RY/CiJ1Pv5IUU
7PTpOYWzOKgMhF9OXtWxK5no7iOv4uNxp7ofgC43Ea6bY4PiPsckHsJY7fr6+vK3PJ2847CzXQju
Cm0NoBcIKPcHoGhbKHoHC7mHHulkDoSFgs/piuTEVxVZpdDFc35umYpoQQpJ0Q8ckK6HqsAHLxq6
61yRFsrHZ+JwVZL/oU9EH1qdLRENpblCLmlehchq65O8nriJ4o/L3+40EZju43+DzK4wyGDDEJO8
IvreRY6MXHqDDxwqPM5IKhi7v/2+fL4c8sybyaaxzpnBytTkk0y9DfIO0GEf8CgLHv1O2WoQpfpS
/JRlD5PJFlSweAeMSwGvwLIqWtgUJ8vF5skuUAZlP8h0qaZV/CUbaSCVx+1E8e1Ei5R7Z/60U1P/
UagNrpJ0o9ZxkQ6vl8d8MpdTTEAEPNOm+9aanS99B9EjNLLAKUOEAQ0dVSDO5WCDpau9cM8qU4Hn
6FIiFikd0SyDc1mdfsuX8fmhpQNdkANn8LboZaz8FDD1+IahyVUVvTVxD+z5BpbXtR9Pn9pJwLb1
OwM/rjzCnrK5K91fprnXu4XrQjm5L6YfhvwpPRcsjMT8kB1LdJELzQicMYWbSgEsJCOz0wpsL2iz
5DYassBwwJkCdw8ko6mvsNvUH/xYkTYiKBv3Kgkszz+UHELDijxSXQNNVB47cJDtusQSFxa41EvX
FtJlmoNjL5RneP/k60VSqB+NGYDYow0ZNgsn0EniYQuV84DnmqCHddJpjF2l7TFfDJ2ccs0ND6hx
nXeTHeTYiis58Iyry8vpbDwK7Wxcqny0RY6nOCrHVq4MgE+2Hx+U+psXKCg7bIW2kLifWba01OlM
kOKyYebPXZxVEGsJKsY1FHfszJ/ov+w8yVq4fc8NZyqicxsqbBBztiOZ79HnNgqdOPwu659tuzXU
z9xfOOrOR9Fl1iDPamve9QsCIftNgMenJ7Dq/RxRQvD6h6D9vDw3576ZxouAzh85C4f38dyEcc01
6NqBE3JL7KRATxD90QJc4IIwW0iOlGmiZ3v9T+7OTcRz52Svh9TnM1T8Q0fxO/GGcgT2jFgMyY/9
IIBpYhkLlEtIivinSjHFTYEJvsYQym4SkLzmAxTqHAO9kcxnR4cP9LwpKvezQg7hZfS9+KdpVvoV
MgkAWQeMJb5p6KH/+PvvRZVDcCQLmQr5rF5dNOzHTriB02jD2vWBs9vZle3+NW6ILfo1zGzLpIob
UdMlDIA36PxXHiapeoRDrvt2eTznlpmBxblu0G2nIztdP1+OX1srUNzSJMaTmHT/017T3mUrKp54
6Ko/R8PnALwc8cyFRhxSLmo4rG0xu1ywFVCZyD50eI3ARxKtdMvk/dOnuNGEQG03HbWkhVTvzCj/
99HL44e3z587/ssoJXw3Cp78QC87tAiLzkl4BwxWcuV2yUIetBRqlqJYIzWSIqJIEWVvOZQv0LZg
jD98beEQP7Nxj4Y0+4xowta6mhIH4Oraq6qNWQdXzfjXsqRUvVE+JSnHS5D8Y7Y+RCBKrQR1zZez
1o1c3rmQz5Ef215eFNrpyaDZPDsNUIVoppmzMGpb4ufTTFy88L3DUVRXny8HOPO5ph6TRWJKnY1+
zPE6z9088o2siTBJ734HdbLFjwYf+b+uHYFPI19A2YnTjVftbN8KBCx9yQBQiqjCzeQdF1QIjqWf
tLigCQ0LW+k0N53C0TaQBTrxU2Z8PKoS4bxoSPHvRLs3RN8CofbR2IuUQ3JrKojGNYgolhs//fvF
R1yNgicZhIYc6nHcscD/VcLxy4FU76iRvs4qCRVUeXN50s5dGIA/ZWow1C3w0JvNmlH1tp6UGMDg
VLTycp+C56ON2Q36b4gB0Buog03hHlRv12ZvCAH0GDAgxdn+yPNrbYLub/rmnsrt5Z91ZrFSrBMg
cciOwcrMvjos+EIP4KixxXcwLuHJVwsTe+aM1FlFTCmEQUQjZoeIPRY9poVEsLj2B+ha1X1NSxtV
kGoJBHFuY+DcKWRO4ulanmUznmkYHjoEyOd4OI6549qL9D1SpgsjOh9mKvhMTwt9npuNnlapFgej
42VYY9HH1SNjZan3l2fmXBTOKS4XkMO8W2aDUVzfBjgB7L2rbvRJo2vE2nbpAjsz/XRVyJtl+liI
f88WfxEVuVBT3p9m01zpMAKZv4WM+cw4GILBm51KksFhcry/mtFr1LhkHKPbvqG0sq2ALInY/Nva
AEDXCS3B/Fsm7ff5SPo6bULVBNxe22u5OYy4sJrWsLBdztyIR1Fmi3lAOntsQ6K0AxokVAjw5akH
CfifWHhMnvtsCCODb6EFBZBzNv3IFsuDlQcx1LtoL0Hj0ZAScetgd3mVnVQhps/GxmeDkjmdZDBq
qbhaXfux42olfElEIOiEHwYbuWGMtdZ5Ua+b5vd/ExOAKkBrqjjzE7d2S3fAQyt2EITdBC0Z8T6X
H8uMylXygGza5Whnzh/E7adKC738qUF5vP6ofOtGpqJXqOLEgRvAPmnNtdFwcQKKNduFy//ctFHv
o8BhUaLFC+U4WuFa0DJ0mFDeaB0mBwrZ0jdKtfD6OLcMpwIO8uryVKCajanR0X+wJRQJRGbsptpb
mOSrDq0HBDf//iFKC/TfUNNP+ZJuBhpMWtsglFraLzGc83iV6+OwLo2h/H55ps4dRvRBOetINpix
2aiCNgv4JYRCLXBvDeY9IlULi2EpxGw0g+63Xu4Sosx7+2n0ypASouc9XR7I+en5dyCzDNAfQKmP
NlGsTlqNvAk0umBPqvRfXK3MzYTRBN5Ec3x2RqDiI8YUbglKVdrzBIppbfdqVHxkXKNbVbKW6nfn
Dosv8czZg3GwUMfx3IyNm0ONrEo/c7LWM1eeUnxzXZSkA2/nZ9H28tc8G3XyDaK2TaFnnqJ0sadX
XlDEzpjFB3qLefxLkfsVLJ1ExTrZWgh3CnLiSKQt8J940xr6suIVDH5RJiMeernOgHiWhDybrAkE
aZ87/T6hwq4jRhRuLg/zFFo5iztb/pqMtAsmEzHt0nGHpIpWPA4qum67mtEC7ciqAedENC2qPSrc
l4OfPSS/jHm2Lwx30rrHqhxVFZuVgyYg3rsPQ+xhX4Hrnp78fXJz9I1nO0TrUfr08RmlFXfjycii
VmgvQke+PKqz+/DLqKaV9WUm0an3Goxy0EOw0RzW6+9d1UC38UJAlEtWFH+AhLOCkGFRWYfJQ0YN
RvQ4WFxjoVZplPBrHfFZv0GqqzB/YjYDf9l9Ca+yZqUhYYY6hir2Au2r8IdrGE7rfbTZwvkzrZST
n2LZ2gQwAPM4fyC2ChivJq95QwTVr8RCaqGBJ47D7MLdcPb7fokzWzUq8nrU9BmypKBHOCqOVKNh
Mn5HE3Ih5T57boNDp/1Dcgd24vjjegUlD9S3WJ/SYK/UDLExJMIXgpz7bGRAYMGBqJ7BMamiT5BW
R1MUKSPLy2/02L1pauvt71cliY9N6wcQA+6gx2Mx81bygWDEThQa6Yshhnhfovp44yu2+qYn0fvl
cOce1obNywvYDxkQPibH8Xxsm/MywOs3RmS5rffUYbP2m0HKNxwaCZlO8zbu1pW7vRx3+rPzRchb
bMq9mDOIicdhM0wx2sYTXE5ScIP+kraLqkGsRKZXD1Z98OO3vslQSV1ExE1/+Dgw4FCZIoJCTZO8
bxa4sMehDlTMITxkbpEwq80bye8/pEpFpIWWxipprHckv8f3usuHdR0OmlNFwZOnqt872XtTrTK6
k4xh3EUtshseDJmFt8rpaub38WWgRHOdivkDMpZEJU1cplWhvtT5e5d+XP70pzfm8d+fnXtpUuGN
4Ms8suVdJL2ZCoJmjxh46tY695q/3jXHwWbLSwtTDY01BuPGa+H5iH8i24R00OUhnbkdWcCcZryE
8BjU5mgEpapbOosUDoCxrzTzTY++q+qrlParQr+JlNeiu67wi3ZvlWiply+fma+pyQQ8D1PDqR9z
vJRTs83iQsXvWpG/ydE6didtW/RNf5u6A8qprJDV1LuN3b1i6b517dvFYoB2upumfQRuYeJ40Oif
LWoJ1Vyrb1nU8NM3CMNEiGkVwaHWAPRACJDuG6R225BtbDgYTDlptu2VzdggB77utAcldyr/qiDl
HVzk7TuMNnYtNOH+uUPQQ0wE6MgpdH/bWbjQuqiZhs9aeTVgSddb5SqtfkAuWkfSbZ1/T7RfVfls
4yBu78JB7DygFHQ44uS5wWc2Xap2nsnHjoc+W81BYLpjGjN0yO3Iu6GoTS0SUxxfg9K6Bm66HsIn
Hd2XyyvuzCY6+uKzSQ/7XpLijrDtsG06uuR8x2de6iw274aH+EKusjDB6iy3RsA5wseccBlanzUk
fxEfoh5xmNZRZCyNhk+BDuTlIZ5eeEdfdo5zCPK6RdGu1ZG2wPA2R+4YHGaAacnlMIpyeiJPlwAv
FMo/E+njeP+4w4DQR0OcYewd9CbhaD6n8S9bP8jNo2lKK0S0xwitrfeujBCR2SrqJ/X7VacbiHp1
K4nCZK7edv2uQkZNkvKF7PfPlTu7Mo5+4HQAfEkU3QTiBtqifAhUdTCfDhFaTbWEcOx5lF2aX/Eg
ryaFWRMr3+B7loMHTlY1vglpbztDgDSU/Qi8Ds7FvYUmY2neKZXx4/J3PAW9oSDAQ0MHLqyalB9n
hwDVCjEMFd/RG5W1ZDp29Br4e6wTFTBGIbphmvlkUSKnlWcX79TLm/4TrZCFr3V21Xz5FbP9qOAl
YUYuv0LAJNDczwKsZ4p29cJgzy6aL2Fm+09YaBXFbqevutJWn9JRFhPaR7/u9bGEAYVCa4ORqBO5
mJWbyE5umsZtVuHkp1OpgbXwYDmT3vPtMY61LYDNsKTm317YY47Gpb6Ki0echPxyj703euLJyrTX
jf1hZt8E88/LmH/90Ht0ku1vXQlu6OXyh/lz1J8s1i+/ZPb94buoqlrxS6p2RHPtqgHSm0aTmPnB
RpgfGWIZCThJuRfVkxBbb7zrh1dNwiA2vGqoWofhsFKaQ0m7o7I2iV47IVJpvYYtevyB0BdvzXx3
+TefyUGnrzcxfg0dzdA5/hytqM7EJFUHGPzhKnjzfJNUf1VW2q4HL+K2o1ODIwEFL9cLh8/Z1cqU
TeIYaEnML04EqoysDUYdIxvMRZoab99Eaj9Rqo0XVuzpa2ga47+RZvPiWS5qwCWRQEDwToGD4m9r
xKOMxlgY01Kk2dZQEibNjYjkqWLtcnOPKbXT+EFrFnL4P4i607X2nzHNbyUEay1z8DkFg2JyJUYU
kv8YH/IGbcXgsZHCjcJR6cnOKN3JYqeoBy+41myyorfY/lDzN9Ma+S/fu+GWdjjE3vvUTpyw2GT4
COXvg/24sNDOTvdUQYQIRwv2zzb+cpIbauyCnOAHG5J71/uI+JYmUro4BNe9uo0UbdvjvI4C7xpp
y++R+7PE79nBD2s32i1eyUucwPMr/8sPmp0bo68VPWw2fZUa4zYbckcWqOnYN5WvOBjdUNG5rsRD
VxsrM/j7650W1cQr4XsgiT9bJomSSF2Ad/MKZwvqVdKt28abOs4XAAnnhkgckz7F1EY6gfBKVQRS
2eRC6HUpdCQcM1a4C+IjMKBti+ymtOX/6+5cuJcIMHLD4iYPWKa14oUBn0vUJ62TqfpC/d2a81jx
HRhCP+GYCdE07z11ndnym1oba6XPHDvTn/FR3iPFemOjqox406PRyfeBpm31Nloo0Z//Kl9+yyyn
aCIb3T2dr99MRRF9hzGWMG4zpDnQxVU7pxTJAZ/AJlnYAmd2wNE3mP75lx3gFrAIU+BJ2EqE+9js
tsGYbrL67xvHlg41ggFy5NE6nq3rGAiCHEzDi8IDAsqOXS90A85/wC8RZuep3GLuKVIGkth3nvne
q/squYq6d7V/TLIDqEVNuemypSU05dmzE+9oXLNNA1bJ8/FEJRU0X+Xx3ZXcXSwOUvpQ4glSgyoD
67dU3To7ZeoEwzLglNM3Op4yveYRbQyMVDPYF652laDInaX2wht6+mAnQ/sSZvZBSyxxBnMKgxGV
k3c7Hx+pFHG3pwyuG8LLC0fxlNVfCjf7kiT9Cnp43FJR9iAnWym8BSAeeL9wSaLwgUozN6OTpZ+y
hjN0t5BxXP6kCBAef9I4TGK5jjl21cpHwVLco8x928bWf7PZ/vNJTSEfh8GPjpJbzBhz/amq70Pj
Y3SfLn/H6Zz4f39G2FXHIbJA+KLpmbVolFaiQ35bWoiw9K1mz7MoqwWaFERofH+n9rx1e+8w2SFc
Hsi0iucDAWMDDgRi4IRBPx6IV0C5twRTUpUq6qy4Qlm3clGDg7mWjCWMxrksmRxgao9Ss1ER2ZpF
wzVBr0JmBt+bdvit+8pVWl8VWe8YIbrp9r0YEazqyUnMGKLnTpjVzuqf7QZXtU9buxPqZ2Z+Siou
lA92na6rLFtr3bVk/rCM0olqZSGnO3fcHf3gKen7cm5PfloxNqLcXZFS3SvhQEEmq3+qNpxT/kEE
KD8J3pDNTq/9YQwcqRP3lt/EC7/jzCwd/YzZLFHo4pWJ8uLKLyhEKEYteGM07T5C6QstFpxsvTpc
YsBPR8FsaRwFnZ1MXqJY+E8SNBk3KYWsLh1WZZBugIk6DRJ9Qn21zEXVt2lznkQlRfxTU1PQ7jn+
4lrWq6nRsyD1rlxVhzBGpVMC2L227mLzPh3K35qRPJWGtL+8Ec7VMjnm/xPYmh1OXqvGMV95eku+
NN03Wfn9R73ResnKfR0C8xnR8LsuMBVr9IU74A/U/3TQpIVTLUac1BDMJpNd/Ff0Vd3nyca37GKN
Z424kV00KlqErVZx2nWOZofPfpygKduNvoN/h0ImB4BLNpfOtzOnDx/j3x80m3tfaSoKm3wMA9p+
0n7rwDm16cIRdwZ9Zx1Fmc+1YRStOxAl5K5r8e8IhjfY41x7a9X6UaIJ66craqdmhrSxcMYIMe8U
x8PhOQ/rNQrCWf2h2FRQ49U4fiysh/MLceqsT7Rpe16Hq9I0T/KBOcma1364jtW9Gm9beEc9DlMD
oPDrRHNQzrsc9lxZjm/yb1jleP1HI0QjG+fqVWdTZJzsI30ed8GmBgdWVmsL1drM/dGGCHWVcCvp
EpkOsPYV+uOx9IRwsmI6aLmFlCdr67pa+n3TxJ+sVHhe5ERiujfmJxForsKX+CqG1q0n19SobrHR
fsBmuoq+DePCEjlVdYAbNfHK/m+82UKUMu9/SDuvXrmNZQv/IgLM4ZWcsHOQtCVrvxCSLDPnzF9/
P+riHs308A4hH8PWgwxMsburu6urVq2VIhbBdMTReEMyRYkGN1QOZYku4V1UvvX2R8N4hGQ9HDtS
ko9If6AJ/TMed5HyapabBBfL9F8bv+Cy5mxmSh8vy2P8lXfzbZ3OBzRS3S56UyUv6T5PukpW41M1
8UUbd/Va0v10MkSoB+RjxqjQSky2tSW4eUj98mD6jz4FsYznUvm3E8IespFu+H+sOjJJtgU79euO
PLkDJa7n2mo1w53Tr04qu0b+F2TarlW9mfZtNTaeZX2UdGljsKKj0VAIXQ99A4QKKsGJEP/08kDL
omSDY5FvIdn3BjAJxoOmfK77D0WxcQCLuRsM/GIOAb+tyvCcCXGJViPt3aM76PUdEMIO7l/V6Vwn
MfZauoVDEu/yZTCLGcqwYHwviOIMOMFz8gJQAueyX3vFlBQQ8SOP1BD5wBR0nK05ug3qPN0Ii1cG
adJeCKsFzT6QCwqDRLu1WnRsEm+EI8Bly3U7krV/IUMT3yEIr7jXT7JVc5BKwaEBQEz/dfifuE3d
FQhRQ8bN9f2uVyCr0W6F/E/Zynz/yh6dbkkmlN4SqrbLxemQTjw/MQN4aBdpQ9o1ayBBJsJMqATm
oTtTEdJgvP8r8N+aHILyL6p1pKYyqR+RnrTN4/XxXuQ5xO9YJuRkwG0yOnLn8x1m7Lu26h9SdL6y
F85JvXyEW8LPH6zIy5Q9MjmuHT040kZ242LLCBMhnM3NDGJ+UvkAHZF0b7ADF6w0Og1IjuZysodx
fV+rxsY+XXHns9kXDmgfVSkjhmWVVF64j8u7GgKPNDxI/Y00fr0+w6umuBspJtPbdcHw0/hOp1YO
OwfCdDJax1Ldp3W0U/ud728cCIvPXPgUTVhg24DCmqLz2klh6UFNEWN0nucWdOqXeSuVsm4CuC3M
igAPxFdqLOt9Xi348RCt319Svf+kwV/XZ+wiqP3lkyCJ/8+IEE2EdYg8ocmrRW5oZaMwJDd7SQu6
v7LeSfemHes3QTLLH/MxjQ9pWQ4PLQCpnq4GKbpNUEvdyj+ID2fxg4RjvQrRfot0mVGrO0v26hCI
gr0z/HsLJcXw1YluK3jhO2eH8lRkeLWy9QFiAuR/P8DimqRaB4BfSA6obaLPVsYHWDFimYqXSXsN
DT35Ee3MAo0CVJicmto5BfsfurER3V3cpaJ1YT2kSZ8MRF9pQ5KPYfs0Q7qqRt9BxA/DF9k+pPWh
qTdGvO5nvwcszDiqdFWf1wxY89/T5MNUPmb6P9fdbHVjOr9NCFnVopJnpKUwQRVWrn+Abcvs534G
zLCFG98azPL/T85YPUP5IC2YPy2enoruXXLkg7rZfbR6kJ6MRzjJnUTTEgj3sdLy8kQFVT8O6K7y
FIIt23I2ju0lZLw8a37PnnBsF06eGMYye+P8gpSB7jyZ5sOYHyMAJe0dZZzri7U2hbTi0u4Ej97C
yHs+haZWpej1OolXlq/R8C2IqUJs5U02bPzaBifLhDSikg09NpDfpiKNCDZagWS8r49kLcI4GYkY
mKrU8QazwkqWap/UQdt37U7uh8RVtI09tOYQJBRB+OiI8NIxdT5nACB0xOip6YExCOpDRn1i+qtD
fbQz7gf/eH1Yq5N3YkzYTUpqmGOvYGzwh70ZvMY0Atf99+tGVufuxMjyEScr5HMQEZxhxOL2UfvH
zDygio2k4daJtzoaisvwWhhLI5/gbnabByiRc5OW4EaKH2M/uBN6z4ayryt1b4cfU8qlCnqsc+51
9W7SnsPxW71FOLo63N9f8Ysk4mS4gKj6SCr5ijyms+XbaNxpKHNv8SyuWYEpmbAeygUeMIKbOA5X
qZkAxYf2R092jv0kjTt7K4u6NqNEucvrm7q94QgzakLj1iBSmHpNgAKT87UBLjrEG9CKX6lY8VSC
/Qf2AR4Ni5rAuYNM8A/IzmJFkakfdmm1yFikhX2TQOWG9iV6dZRD5rTeB4ndPdr2XO7leJiKx9G0
Guis7NSufg4S3XpA4IrAUb05DpH7DVL1p9ykaIoBsAUOVxi5XB2gyC9Qereztn3oe22Uj2lmjAQI
tV7qO13Lgy1i69VphCCRZsEF8Ck2plchItZTAx5bqpynIVI9hdbtNkj2f77RSCD9x4wQH6cNQkqt
yTxOvta72oCQolW4MG88x11689/ZEjxDT0i5Sz22+vyrnd7nyWNaPnVbQNbVIIbICX4okmPaRYo2
QGKu0VhCzzTinx10GJXcuUhq8nDWEb6tX6Bl3BUw6dVboM+1DQZZ2kJFbuH9ImdFmquK1EWsWaWo
u9zfZwoQGSjU/pQ8cwnTSDoxSJoXeSQJV3JZKlDiW4ywqoPuUMbWP2lp6BsP5LVQGFZwm5QKlgDR
n+8wv9NDCSw678WiuY8A6QZ5uHFvrc4Xag8LZxjsC2IO0+zDrppn+hWRRE524/heK7VrjjT0j9VW
F+bacBDqAuRBRx/5GmHOkGEqqmniRkkQEbOL1z59ue7dqwYWtmgduil4HYTI3XZ6Q0pTBmMsoN/u
Nm5//BsD1M9RKeT8FlsgnSAeA0enBRJewb/JdCF0Fm7pR1xUlBbXQpSARD9rD7m9sOpFrWZVHaP9
Njb+UYn2jkoyINshhqoZn4N4EfF5WDRxoXj7N6P7bVgIK/oyoD02peXSqvJv9KV5eqBugE7W3O10
bMKdoTQpyt8hYwvUr/D07LRxL9nGYTI2IqTlHBPvJtDmlBGhM+aNLngCpRLLjmeAK7Wl+Ahn/Rhr
8h3Dl7qPX5wxMKGeTh9kWAOuz+Dq8AAwQY0HoZQjdjNnpqO3fo/ZqYchTKm0XRJbSNVrn3Pp7+um
1t2Eu51OVJMOO7EuCyV6lptLL1Zfap7pP1jF82RCi3eraj+L6sYwXiX1k9VvXCDLHr2Y2IVZgrQr
ZNQiLk+HfJZAjhGaCH+qoHPyvyvwvXZy1IfD9RGu7makxDgqSA6CVjk//Qq9D61KxVTV8spqlPrG
D+KtuumWEeG5DadPziWPEdjcPg++/MmCCfr6OFanjHMP6a0lvhRlxKTJcpB85FSapO5nFUS3JYS5
YKNv7OG9qrc6mdceIlAk/seaMCBN5q09FOwwlMcJpOVuT+bTRfYNVpAvfu88KcaX6+NbTWvS5AVQ
HBgMXSXLBJyEzkg0SlkkYRINp9dhzjxUA99QCf6cy0jk0V9i5CjH5iWSO9pfmjPt1E7fdXa5t5BI
v/4t63P9+1OEWMrv4ylNK44wxxi8SiKKekLEtjPafTpumFqZaIAjtOotYAVeyoJ7NkiXo1uL56DN
tCsbJMN3oXFjWtkusN8RQL4+sC1rwrJGnd32yKWy73gvm/NbFfw1BioFCJ5Mzp2Z31w3t3KQ0RFp
MjDIiriEhDixKWtjVgca98CDHEm/ddLfRvsBteSNA3PlnEaUg+YC4l8a4kX2GH2spajOlqY6imX1
J3OAzeIu12+UFP0tlddzuZG2XZtHhZStuvQiQUArDMzOOhDhPqdmOr+MlRfm4726R6N+37fNRpvl
ii9CjEoiGm0hCEFE9j5ZMutAXto5GwSaR+4oF6k/fCQLXD+xXsw/xqMROGBw0TKCuItinDC2OShG
P0H+04thtO8k222pLAzssz/3jRMzol5G3ail0S5mfELsuHksG88vVfqWNs7/tRsOGRiHahj948DJ
hB1WOUbXljONnXNZg7qFohi2nVyt7qdUf5XGJnq1o0n74Vdme5hyGtjD2OxCVw8Rod7Yfmt+ysxS
lGMp2RPCpyDErCBCqnJNjO+R/A4FZzovuOg7g/5yp3GjrRzcqp+eGBT2+9z4VVSYGCygKelShM3f
0B921SL2huxdCTf2+9qLDazx7wEKQacU2mrWIhHEE/yhtBuwNS3ML0ucC2/kQZI5sCnbONW36760
Nczlej65OsBBZWMfMkzatl6rgoMmND8XoX2UnPmlQgduyDehostQhBDmbKhCDGr4o681uZZ6pfpz
LPcj+s36beA8WM6tpT877VuXHSojRbj9dvA3nlurZ4INdQuQkUVXVLgqu6Gdi6Bgmls5gKDgprW0
Q297Mr1HwxbbyAVm6Nd5wPsUdSA63GmuPZ/cJBj9XoqYXM0sZVLUUbMfhgmgSKZntGz4P/QgLumt
HdQ7mAY/Sohw7wYLZWgSwA6XeJjdXl/ttdFTPUcgidoyzzThgHIGdASMXGfmfRsJAwiy4mPcHGwp
OVbZfLxu7AInswz/xJqY0StiLWjLyCA/lT93CrLrVV2B6n7l8PLCQt8NWbzLa/WxCg+lslM969aM
PpXxA4c0uuuILsQv407aKfHGh62EnHzXUo5eBCQgoTxfFgkJLlJqzMJIeTKpymeuho2JXru+wWrS
V8tb1YZl5NyEk/hhLbXLbk4iK9lNfQIUaLKGWzQmqwhVZaf9eH22Vw+QU5PLJ53sZL1rE5XQk7hz
IQSsvvXdmznvB4Xy+pcRMWBEA6Wv122uTiR7iMnCn3SROBQCxSCJa0aZDg5qjs3D4G/h7lYnEv1V
8km8xh0RzKT4SjIDxUCHvXmQ03tr/CCpR2d4vT6Q1X3Bm9+gjKwg2Scsl11odWUWy74I8pdEk+6q
sPo42bAdd91TiGT8dXOr84bChwk/kMbLSjAnt8HQZuCfPa2rmvvGLJwHc96iS1h+RDxl8cD/GBH8
oYxJDIY9Rgxj3DlJhaxIsqvUjftj3e1ghqQ6zm7HEc7dLiXuyuMEVoRez17rQaGfsryNhvBGgk14
TvSbrnTuB+On5WyFBP+P6UXIYGFA1MT2WBMlI+SOHWLkTtu10VdFQl2uVg996Htjlx0z430oxmOg
bJV/1pxyYcYC9wZXlSEWqPuKIrGdA+Gbozp+7oKG/KY8J49VryCgGrTNxktnbSlJ4oJ/AhZEL6Bw
YJGzNSSQViRToFj0u9uZ2yH8ed0nV4O9UyOL056eH+PcyEOIkV5yHHcsITgPpH1qMLXxIrY8Hmcy
YHnsvI6Wg7BH9Pd/+QHCriio7klpxgcEUnbQ86M1fw38J306tk2w7+pXVf5ka/9QTb5ud20zno5b
2CdN3Wp2prGYRlyg03C0zXF33cJajLVQeXBEAsnk5XM+s3WgBFrTTGx3eGA1Za/0b7F01KWbDhrk
lB7S6+bWvJPkEKK0CxaQ3M25OWP2obkNOTIV5UFxBi9u4emI3wsp2l83tDZzp4aEELkpjTwAswL5
fpl/7Ob8k5bPG2NZ83wqkgsGmbv6gmYv0v1Us3siqLD9yyafXL3k/+Zhf2piGeWJ3xtym1bZr5fF
8MZtadGTzpvS6wKvrV6qLe7o1cU5GZDg5E7iyFXkszhTcqfUPTIXENDZsTtuBTlbhgS3HqVY7fqE
mYv9O8V+69PHuvlghRtxztr6kCamBkJjyiV50xjP9mz6Nns2tQu3l76WZXUzBPnG/bzmaSZwTMR0
Vf4TH6J+KBuzbnE02EmMNrevdHRTKPHbdX9ey6P9EqheuNYhEBULqnIbW3mHACO6I9J7V2lHVdJo
s5G9CZrZYQzhYP2uwYFcTfXB6YJ9wJayy8BLO3vD71dPY4QHYMuHZd5Aj/ncK7XSHCjuZRz5c0ub
etSPbjJSj9ULsPUF+uyOV0QVLfORS7eOV8xbvdLLoSSGD6cfIGwL06nSzMqXfBdhQ94dEus+RwkP
hECQyfuuKHgvedfnf81lT00Ke8PwhzgoA2rzTj0eovZ7Ex2LQdvN7ffrdtYgd6zz78kV9oaRO1Nk
LYSJkzFG8J3nbjnAbWnVd0ELyRmtUTur/a7NyXEY8n2sRpDz/HEXzfI6Ov0IIXDSESqwh2WCm8x3
U5X0PRqZ9s/Z+FGZ36fwEa0WL9GPTfcvEnDI9P3SA12KtMIs29oUJhTrOVKV+CawUIIq/Ac1/tja
u9j8Hve765O9FlqfmhPmuiqIyiSKPV4Qzl/yqdr3ukkfPNnFJQ+n/Kki769ZXRQBOSbQVBPfdlEb
xY7dQO2IytVuqnZF+TTL0O1sUcCsDouHnUbteVFIEfZnGM1Fp0fYqbKPy6boq+OoBDu7erS30gir
piClW8imwYSJ93lZZ6FZxxVHgayg83ejSbsMQQD/W/Sn8u/L5C3lLBp5TbLPYn04muyxBV1P5NDu
WwNCmdc+eZbNwbOUh6bd2O1rV8epsSVqOrl3lSgpg9DCWN43+bGPFRmxPR2atQ5t7Os+uGVKCMCS
ZK70TMGUNjxZ049UeiFa37CxdnjBnEaEp0IMDVhFGE5DXbWIcYiyq9ykKzzwJi4SS67zr0ZzYkkI
u+iycWanwFLQ0gSq0VvmP/X91+tTtnb8nw5H8O+46nW5yDFi6BFdxx+aKnIV46gon7Kpcpvxuar2
1y2uTiDih6jtkGu+YOrisgmQGCNbP4ZPenEo5dso/QTn3n9nRfC6CVB1N1ZYKXNE8JRAep/T+S5S
1Oc09Lcu8WUlhDt0Ia3nxcZ4OJCEozYEI6HENvlzSEL3NW1xA8R6ZpW6HRRoqXSrI1rK9WPcBTSK
+qriGXa98Q0rbw8+AZYJ+CxIY4lbeiwBfJTLJ8C6plr7vt6Vxm0Pf6Bs/eg30XUrR9VSfgT6T2IN
emNho6nNWDTz8iLIjB52J+mAfN0n3RxvaAe4zwJzq4FlCULECWZi6ZZZKq4gP8833azUY6dprCag
vv1g2nsy9Nf9ZeXoWCB2i0A51Piw6J5byJsmnWqN+lgovZfBUzaNbpxu5KS3bAg+qaeRbGUVNuYB
+iz7PbGkB8UeD9dHsrK/zkYirM0QJYYWlHhCHRd093tpdRtpHxW4qP4bO3DXn8/YDPuvAtk7HNt6
7xbyM4CILi69bZD02rSREyC7zh8L0/+5IZUqY6XVPKvnGmCV29VTmUBupzg7X0EZEWxnERb7rKuc
vU9O/DYcxuF2BMYA146W3+i0MACEMq0lfRkiq2NXw3EOw/iAte4n7Thy5NZhlcO66fjIAtYxCcho
nCFuzqYE4G/LrrNuOioZ4JCKRtsnaam6hjSPX/xhlr/GQRM8OFE5vY9BavmvSadqX/UODp0ilMgH
D7IVHO1UMf/2o2R+sVKV3lDJ7vNjWZb5AAosGGJvHtERO9Z+a/UPTp1I1UFrEiU8KkEQfqmNfvgi
1ZWmwVxYhF/LyVYiVwp8VNLsVu1vKAzmhyGuY2fjvls7WIBGAfXjZQ7eS7jv5pJrMFNImfp5u2uN
Y034Wuo3Y/VQ6vvM/nDdqdbW+tSaer7WQdxFU6xizaoGatK0qrWha5PcuG5mbY+cmhFcqklm3GfC
jAKRXvaa+B/67ke1WQBb5kY8tqD2ASFHjAot5zLak9Cn9o3Q0WBk9JrqR6nt1Oyo6c9JiIxKeS/F
R4BETvVimhuP6LU3JQ3jv80uoz8xO7ToY/EeIMOn/d1DO1RkH1I0acx+bxi9K+vPjbRvIUjYQnZf
8O8RVy7EvSrHJ6UnYJvnhu1qbiWAWZmHnt0PvXif+/EAPCro37qkuTODaW/zIFhER0YabhLjlav0
dg6Lu0mzjtdXeOWGOvsUYQ7a2k6py/Ap+qCYECIbO8koAS+3gdcVya1abPH9rARSDJwbaoGQypZI
luCbfh7p2ZB5aWF+LFIEaewy8YzMf+qk4h/qCzfN1Hwsdfvv6wNdQ4efGhbJEoxMSQZJ6RFLK+Zb
X04JduzM8lpJbx9ls4eupMyT+D6eG6u4S0LJv5etNKK/tmzCf/xJkyWvTUyF5HrWv8jqFN/EmY3E
pQ4pnUr/v99+DRNj/NwH1OXdWA+ru3DojbtJltMXOeZCzoNiA1+65sJEpRR8AHIZiGEKnhQHc9OG
/QjCSep7zwfVLtuNwamgf0WlJdnXdfKJjMyLkR7nKtFcZdwS4Vg5icCSgL5bsEdgPIQjAlzjLGmR
nBEQZF80LTw6jfXZVLYwaysnETKqS/KHbAMhsXi8DvFoGhWrNw2za1LToPetC48Z8IrrfnLRvr9s
TooZigoeR15AZOebs1EGKmL2lHmV+nXkganDq76rlV023/XyG9R4sEOG4Y1WjW5KN4OsPafRbRjc
yJqn8nfXv+ZydpeENa93qLi4W0whFJLTeJbwnwW3noFmu+mm3EvHPz7lISU2EDsCNY43iRQ3Xdhb
2gjAAK0Rcr3RbjTeVfXzuNU9ehmcnpsRjhqCFq1qCsxk8B4M+tPkJBuzdXmYLRaItk2oeiA4FoJT
I50iJTOwUGjdfpLf8nkHrv+YzvBT3V5fmLXBaItyuA6nBJLoQvRomrPPysBWiqxd+9LmEcXeNss2
BrTijFRENRBpGAH3JooeWYFhofeFGXN6MxBHDZXsszPktKekH50G/D2tOqnUI29dwzyyaGEGbmtE
H1v1o97Fj77yabRKT9I2u0Ivr+ylPcqkjIPYD/zzwsFDtU/Ta7nKvCB3EGfV4KaLrPmZxK0LAcy+
nKH7mb6PfXZIGwBRxsfr079S6zy3LzhTHEhGb7Z1RlHCOfRV71aThKKsEj7N/j91Ex0mSadBi/B+
3EqprXkZ5SRur0Ubkn1zfkAUBbCUOW9YE16wUf+oZrslVvHH+znZqvdcHnsM87ctETISDXQEhxG2
tLkFQAuRynivRff2FrprdUy0u1G7WIjJxTQhJHykmk3CAJqZXEUu6I05dNNT2r7n0nFj6VZd58TW
srVOwq6x15susbDFW5IQ+aesECLfmH7h6db3mXxzpB8KUEjjp+uGV8bIywhEGecDtCNiNUN17Kix
9CIHr/ZPkEuumnNR0j8Y31mbIiyrtnj14x5kEPnnfIzSUGd53JWII6sN5bOjqh7lEpL3pnPbP69v
gnMG04kVAxSpGE2W7VSpwVRhqzmayuOMHnUzKu7cbczfSjno3JCw50ptqs10xFCX3Sfh41weR+1v
1d6P5Cytzu3ze0ogsvq5KG7tZt8lr9fX7zJyxLxOaY3bGYJDMXWTG04aEBvmnm8MAKJohUdreljK
k9bHvCk9yL6TrbaNlf13ZlO4fzWOeTXTsTnr6cGJD0rm31jandFuFbi2BiccKuijGXE50n2mocEJ
tSODmtwu+aEY/q7Vey+SD5H99fqEXj5ZzyZUFzITxBwTsiIMLrdIgd21zW7W3+dG583tjXF9++fW
uMjQTyOMoY972TIn234a5Z5mF4V3eBHtNVp4k/pBIvGWVOOh6gYQFt3G7bm2CU8tCotnGF2EZDLK
n5JSHpvxm5TRoGybhyjMXGkzilq1pvKgpPqxULIJWx7UWxwmNeNrx2I35RZ0NcD9p2KnBjTbbL2Z
L9YOGgjNsDUQRgTDBIfns+kP6tB3nSJR/fTQA1tYx0JT9WL50Y5feUBdX7uLaGexhjQYeBvC0Ivr
IYyMvEl9rEnOtyajcUl/v27gwv0xAIgZThHkHQmr1PPh9EVjoa8Eg38ODJX8Zd8+NcXneEJWDe2C
rLkphy1ehi2Twgym2cDzTGWNguk9pfIHrXQBM2EK9vJbbxues9VXfhHLC2MU7j21m9s+J5fpjuOT
rR40tSDYPl6fx4vzSrAhhGX+HMyZFWIj5Fz0g4MzQDE27ip9YzOvOQQvMbIXJP9wCWEzg3KFdzrC
Tl1+SrXMq8sNh1ifrN8GhL1rJu00Z8ViYPzIK11RXje5ybbGsDjIyYHUGpMWJy0m7DA4oPvhzvqW
j22YEDsTCiUm07FMUxOarh58lp2NdVifJtDU6vIGobnwfAz+qJo9KsiMIW5cOJrr+oNqfrjuU5fw
gMWpbIp4IMTpIxQXW29hMQSPtGhZJbugguKm3s3Ofd95sW65pvUcSrVbdRDrNTu52vDo1SmkiQvs
FmQM8Lmdj1AJEjOBe11yLf+xyp7tZqPYsLpjTn5fcLSg7/sYnXeOtokmTK3fT7Yrz4/pVifm1jgE
b6tMLTCmZfcXdepmyo0vbxWQL99ErNMCirSW/kvQwcLmp790nIeRdRoheTUNesDcIH6qNU+bbktj
F/tP1R8XNxaTlO10QEgcBprgf2ZTtVUvM6qEvjbZnZRPOtCgyri57oJrk3dqRnCCLIJ4P1IxI6tf
LdhSzP7ndQMrXgCemgoJMuu8EEStdXUsQ+RA6GypmjeFnGS1m/Tb0fl83crKbsUKXryUBGHCEEIE
LV5AzvUsuam+z0kShnVCmSb0rltZmSxeAyYs4ORBqLYKngZDn6V1OdJzsfPmWK9yuEH+czEKUh6w
4oMNN2C8JRt3viPDhWIXUFjo6dJTMtwn5l7z/3S9McH8LGw/NLY7v1SsTo7mPgCVXg956NH9IKcf
dG3j9xd/OSs4LL9P6gINIcO0KGWeD0Hq5SDKhiL0Wu0fpf44tHdDeMiHXRhtGLrwK8GQMFeB4+Nz
iLR7ajHTeXoXWe96upfrP11yhArgRwJ8AyaG0FPYH1qWy0jCD3R4q/+00a7rtwrLK+M4M2CfT1jW
xoo5gWL3DOt59g804pQAibbKTSvLQhaZ5TbIq9EGIHhu4meKb7SLleox9REhVm/avvDQdxi3juMV
Jz41ZYpvn9EpNGXEFAxWenHsmrve3rhZ1kZD1KzxYF1aScXjOC1CfehajUXRf+ila+f3fkPXAcm6
ZMPLLnY8y39qaVm9k+2Sq+ZMWRhLBSpjcU7xYYv4Y2W6eHazKCAmKFyJKeJ2GPpEb4zQy3huJG+6
uY/rjVrGiothAlAzPIkLRZDgw8Cdfbv1YSlItZ+27gYllOvxhwLB0evH46odGmCXEhy3liXsfdse
nMIqndCTpF2seXGwM+3neatFYWVJyD+D20FqUNXAup8vSRdpamTOXeQhi6RIn6Ls7footn5fWPJe
7fIwU/j9Mjk02Utb/nP99y9naVHOJsX56z12cQJH4eBoTR0AJojV9sbx2ydbn5vbtgAfUY3hVlVw
1dxSNQcmQ5u3uPgc1ePsxFASVNPebApI6w4Ruz6QNg7Kyz1JPp22HIbGhlTFULZJZ8S9Oj+hbfZZ
CRsKzoehfOnU5lAO367P4HJYnd8xmEI6yKQ6Bi5ATN0nlUENUMcUAmTOa5LL4+uQNvfzlNQ3Rd9E
njoN37VmGu+TaPxx3faldyC0DmkLnfIWROAi0GoItFGqbaYT+hnPt/J9s4XbXw58cXQ6dxehAGAq
ahTn/h3ElZnm5kKxYHR7SzJcx2rvkzL60lqT15OstpB8/BeD4q1JepoDgqGdm4y1LgrpXgeNXr3E
dum2W7XwtRXj9ly0wenxlkUDvaVm8S8YtFEhoRKjILAbnReq8XKMotPg+luYkctTlRzOAgTgFKKV
TxfiwT6La8euABX6+ctMrap67bZeoJePtyWbz1lHe68ON4L4firVoivtKYAHMPpi+Z4MW2l/MwZo
uAYQh770NJdWUNWbqOI1x+sLdrmpz00LQUPZjgoCuphWrfF2VOi9NGlu/jD/MQD0fIiWkDxS0nYY
WyWEy9NOXTP5Eublod0qW1w6x9lgxGuj9qMhbgYGMytgFIFnwDrwoXFGF9WTz4GC6F09uM3gbBxY
ly6C2SUkgn8JSJ94j5RDk8izztj8lGb7+FgXn/0/TnIv80f2gDsXaptLlGIV9FK/2Kgcs78ZDOcn
PabPrTSVN8Qdh+tOsTqg38ZEQvje0RJiFYyF2k9D3s8cE4G+4XiXL+HzEYk1fCs0eCJrGNGlB1/f
9eZDDENwnmmHWr1rlP1c/lClv64PbNXbTwYmeGEYz86k+Nh0IjXf1Wn8aPSTzsO4kPb08m31EWzN
o3AAZ7Kfj1aByIesvYb+S9WD19nojNgysdwyJ2Fl6MThbAURS2V/JyKj6OlawUboekmFvizVQicN
0mKBKC4fcWKEPiZDHwzGYTiPEvp/1WOhu23njtqNn94a0ScLXb1AdlGDroxnPaUpw1XbjSftJY5G
+IplcU++wsm1km50vmJEXU1z1XB0VXhzk2/h+Jyh5zr4OxPtu37reF51mpPRC0FvWCPvUjbYneKP
qol4xg1c0zva/q/75uqGwAyy7dTqaaASZrmZO3gOfOxIOnk6nXEoJvRVPtUJHwhvuMBdZGWHtvkd
ZIjXjV/GXIDzQWOAYrFtriHhVUd7nzEpKraTyr6ja22XkvoaRu3dLKzboNtyqOXSPI9MTs3pIt52
tOyqmFQEf1LiO+tnOSq7wHf15kNJW2Gd17uwOGT5cDuEu+vjXFvL3+Nkts99yIzkZlIDDOfoGlWa
eRtE9cFSwUxClHjd1OqtriMyweuS+PLiVk+7ZuzyCFs25Ri312bX7mZ489PdhPSbUY775e/rRntK
lPSGbwXOu8EmtLpnTr9BuN6p2bV5OvANkhX7n0jRDveZmfOomovey2UoLAYpmI+wUU13ZaTWz9lY
H1veXxsUfv/PZIBI/98ilfg4VdAXIjHCh8gmMIx213c3sfVDag+JcQgQr6eBeWCSSLaNW8fXZaCN
s2lkXOHWW3A6wppXWhzBfFRwRAbTkyZVQJ639MNX3QrYuMF7Ul8IGM/dSp0cJ4MzmmmO3mG1S7S/
naUN/V/EGXREoPABKJ4SpnCdxNKoSUVZL3GGcdeZxU3Y0Z4xfd/w27X5ou2CQ8iigH+hIGClZaTY
8RIS9hyxo29/zi20wo0WPhi/S9U3H3KfuM18sIzD97Es/moa67XSfehfMu3Nb3Vt43RaPRqhQaQX
hLwZ2QfhCO5TiYuppjScNNne1/wP4Jhu2rlCGA3BJj961btsb4zZPkg3IoZfaTnxqOKRRkJ4EakB
uiYsbQLjuAaJlJeUL7U5HqNa/55OiZu1H2al3SlB+BNZhyWP21PH68uvbcwtNNTqbWMkBGqqazpf
r6/QsmnFT2JdbPK6Jv+KMPbJaqqqnXDoaERipX/NtOkI54Hr++NTQcOrn2zRVqz596lFIW4qUXWY
phmLZTxXiIPpu0ZOv0bkTYzNqvkyoddGJ3i5IrXzqA7YSoimnSFyrfJzOWzcQGv33emAlj1wEkvU
hhQ2ioORiSM4jis3CmCPuvNDHj/766u19ig5NSU4UJG2XQjHYeI14O+afI+qmBW9+0mwUxGVmoLO
LbuNY3/dJJzyoGQ5jTThNo+HMkqQwuaw9SssxV6dqLeTI7ud6Tz5JkRd2XMizRvc3mvnxqJUTyMm
ZA1Q2J3PqZTVxhQqHIKaDuTWsp+iYCtGWlu2ZTy0ICw5KBFRUZRyBKtxy/VtWlP5kk39ALCPA8PY
RWkJbUTQos3ZIBG0cZmvOSUCMVCwk8HnpS4cQHWZcZPKPZoA03OiHVp0gIZ/c4nA7sUV4ug6pSFh
1eR2HPLIGFBB7L5J81MQvkXOm2kfrrvj6kjgnVGpCtpci8JtOFvjlHKT4Bt29LHr+s9xTVfKMG94
/eqFDxLFgv+FXPQFRJv2Iz+Qx4kQz3k0wr2Z3A/5YaqPdfciG/tC2Wu8EcwHpf/0L8Z3Ylc4qsJR
6cIhnJfjIz84SXyrVR+KTNqYxbUj+HR0gq/HQTQH2SJPFFp66dWa9XMxeuNEeu6pZW4dorJTdlWe
b0Au1u0C8qG4B6WEuLONIa+0hlo/LD6ZF2X2fW+Zu2mWnn0pd3NFOpjmP9fnc21Xs5n/z6IIQPPb
LOo1Gss8rQg8O35yui1s5OrtfmpCcEkeN3plBpiwbZ9WZHbWPgxeguFLaXqUl1QkzPx2Y0OvHZG/
wPQK5WTa1IXN5hul0cyxgZv0lJKNr1AGemMy7DRQTVE93rV69iAP0+31ydywKk4mKI0xoYuJkY7P
cwlV/4safq6ll0a/qSuv2kJsre31k0GKuUtHc7oEXDmIupg2nvtQo+Mw/Bc74dSGsN8Q8fsf0q5s
SU5YWX4REYCEgFd679lXz/iFGNvHArGLTfD1N+WIc9zNEE147vPEdCGpJJWqKjMLxm3YoEkNpcTA
oVFgI6Mth/XQQIBuwdzSkCYbb8i8ZKhMmHOjjxS93bnaLKp6/LlGJiEIg8Pr6r/u15mWBUjCm6rG
HbpqQQwcby274++Q+mM/YzTubv3Cyp9U4SW3rmrkuBokN+5Q3UVZrE94fx1VaXrVOB4Imy97z8zY
NeGtDXU/sJsiW3x+wXo5cJkNXq9IwBxCfqxdFXjdIgBcV1Wng9evczxYcZP709Z5KE/KgnTIkfV9
5VwbXmXf88y5SlWPJ5v0d0Nn92uELzcKvMlBJIpxYZgzJ46mqAAQDFBzoGAnxwEr8PQBIzKGSYDZ
Av0ULovLEzl34sAEBMwAM3fQHDe5zvlYhY3DEZMV7Mpv9qreeMUqdd9pZALFs1M9HsMLlea5xUON
EbyDmkb4E39eykjW0EJHnMZ1ynYG4k6AUC+Pa+Z4Yac22LmDSMtEx1KT46yu1qCmUHw9Zjdh/AJa
SoD22y+EEiB1RwkS0BIdaU5msa4HzlqC92hsHWl0LNV3L16IKWdnDV2tePrB8wErOx9RVtE4ikaY
8Cy4/M8+uxmahcclCJlmPF7HyZoEGXXgKQ1GI5QcEnCRA6UTVy9aEPKHYybdK2RjSlABhvb3tM79
QxgL49bNRXMUmZVtBEAh+7AwowMXsnmnKjQ/KlGEe9Pi41YYDserghVkV3Q83IJ3uz2abOxoMLr5
+J4MYDhjXKVx0ClqliAa9eQ6G0R708SpuR5qVq7iurVv6sE17mQVqgbqOMO4q6yKf9jCSm9Y1pYP
YVmrayri5j41ZIvXZlSC6S7JfNARtTVfc9P+4Y0JyKpzWoc2dOHK5rlt43hDmy6+dVzp1OvYiUHI
VKJCCjB/5IIbcISIzWvDQOaDiesfu3LkB8uprI0fItAJ2taj+6hURYmUcyWvY0L0l4Xi0EHHY21X
bQ7tYBqBLNUv+m3FHLk1897Pdi2v2j2yjP2BhVnMV+YYkReejt6xZ7UCx4PKSbwJaTqUAc1Mem2X
ZrjnvQ8mqbI26zpoMYnbHuJcawd9WsD/sczYd20aA6rrdP5WsC7eZaPP3rImyo7IPhrPIsm672Po
hXd12dONYUWkRb8+JWkQoxpK1xBkpegrNBPrGxltH2Vtxa7SrLU+2lTa/6FFbN73bio2hbRiBMyA
HKRrIy/Sb1nC+gp8zkX6Kw8ddRQgtn8VVtcditwaV7Ifshv8e3sTeR4az1OX3ITGYKGwQqKDp2xx
Y8dOtZbFGJdBhXTvN7+y2UOfc19AAlmSEgAcL+23YcZ5ugOQ3D4Udt08JIJUW6DS/GYlCBmOaPjq
v7tdZKLWK5Es9qByvOsBjpMBBaPtvQdoxm0aVqIE+7s+w6Fp8cSTLH8s8pEVa1FG5aEtquqdUxb5
QWXJ/oN2Ao2jqTWMztGO0uZNoD9yK8a0PIatSZ7ztiThAfKvMZgB7fEBakf5NksGZ2WEhvvguFV4
aKzaMXcdDQnfVG0VWgHLkXddUZEM3S6ta/WQlt3QBSr1w+veMTIgjYx2H8alYQWuqoofAOpEzwTz
EgUVWGqfuOXU+Tp3u/S5EFQ92aBW++6XYJHlqW82gShF/pyTrvpwUmQUgCNigINESVR9K/rUfwh9
XrMgLwkB5znNrrxe8c3YAuOdFnX/bFeDLQNuyOK36nq1sVBQfLZZDEBL6qFYFGR2ARboLPajJ5KE
EP+KnagPOILzZ3uwjW0RtiQKzMJM0fMfqv6VSN4fwjSTfpD3jF31pR3ectJgAxemo7CL0MwYZWV3
1feJ+T6g8ymwk4ri0x0vzMDGW7i3mcQDG9Q5jjpUYWzg6GAyGaDoN8ojlUZyP4ixLQKIzVSHymPJ
Nnca5MucMZLIPjgKWA6R/EJfV/9Sun57yLzUR2EbScC7HG+0HAilaF3KQn5wL4xucRq2a0Nmww83
s6vtSMHiRLpcRUHtliDkGIeBX8VdjNDVH1i4q6jInhSO660parsLYIgfCr+stmj0SG5oWYhHIxyi
PYuIg+2QgBPBY1Gz4QSM+ukwdltwwiXvmV8bAR2idgPOCncPygkwyTHudGspBxdJP8tGTwgIVPmW
Di4kIWnVb2KR003RJU6/KxmT/srLqDMGgBHXftCDd65Z21GdRniUSVSHnRIUrUEHUrENAP4NWbnc
TTbMStJnD7Lx6GurlQHJeOrIYQW8zViufLNOfoMmHlhKVVTNa1X44WYgsnx3adjsuyhNtuBhqN8J
N5p9Ba3klTTaZiNdWa6JnvQoN8Zv1GrN3z1NvMB1k+IBjQHuNW/8+goyGePBgiOCS9yIlkQu5koB
4Aj8e8tNoscoNgYIeYUCTAqPY7w1UYuw3Hfb/2ainjyylVEGybClS9Iis9GcbhfUVAJIJk/MSvRA
FZauJRv1rgIbfCqXGitno54TC/oLTnJ5vC1tDmoKFHXb4Xtp/dIk+74JwQuChFD800/Te9osgb5n
Q0hqAojtI1eOBjL9Uj+xWtWuaJWBoCHRrY/xwem2bRYH0CWKo72Kv4X0l6gW3uJzgQqyei46FZFT
Qch1bjOuI1AX6/J1Ed7GcdCzbVPu+vomXHrUzYVdp4YmUwpFp8HvdFXZkM+tfCP80C7JDc75xakJ
/Qkn8yeqUEaxXrXRPajMAeMx+ffSOEOCCy859Hhp2uNzCwUa2ait629+f9UPO9ff+M5CTVoH1NO3
EjjyASIF6QH71MZt1VltWp0u2Y7ede+lxyZOoDoZQ0fWXl+O7eeW5MTUtCdDum5dZilGE3pPHr2H
YqK11Nr7GckOBtFTG5OXF0GUl/sRbICRcAUGOoSIoMwczbUbSrCsGNc2OgujjkG5AtBAAiqiDBws
uRUkQu0HqPMpvNga87uLJoHLo1+Y6Gn7kOcmVVjrTgrJNz557VtkFo58qRlqzichMQC4HlqBrU9K
4KxLaxA94OVpy9+JfI7kyxdGoTOvIAkABf1UBwtRUB0ONV4zmb+pqqABygR0j16+1EE56ys4ItD9
7wFwPBXI6W2B5EWC5y0Jj7bxn6oDY9NCiWHJxOSEMCE3DXl2mGi9J7+LAZFYm0tyiUs29N9Pjogi
kZ1HPTyZveJ3lWyS4k6Vj19Zkb8z9enFDBKfsscwSoRrlfPNK76H2aqXS/WDWc86WZHJUzm27Igz
B3ZyqL+QF9Et5IWXpmpyGxkVHkghxVRV2aaC1GDtvFr/TM6vT4eTMUzOU5HY4JQrMYamPor2m/Sf
kvDh8nIsTNOfS/dkxf0wRze4hAmbvkUphDfkF+4ELfqAzlTk6xCCnbvUYLbJYGaoUWXWMYaMIG5s
85/lWvQ8IWwDDA98rv60TG96hl35DXb5kKGZpb/3jIfWueFoYGcLp+JcPHBqabIJK8TNUQ6A0mow
dzTac+kFlD2AArj49y5YPSYG7T7N6YqUz/m82VYZVrmApc5ae/R2pNuu/8raAxOFPnzkXtFnfm5C
KggXWSEK7U154/hF0GRf2et/DTiTMaR5UzAv0qd795L3WxZdFeGOLcGWZnciOqgAkEbvNabrfBiu
GedV3eocnLvr+daokkAsXdRztyEYR4HDQBkILLuTOLAoR8Bhe9TWIkDKM75N2BCApcsSm8vbca6I
x04NTRwMEs2SZo02VDflNZJKyTFHUmPjNnV9D8RnuJIdqGM7xr4r06rXbHS2KYvJCjzDSxH3nLPj
Xv7jh6ge25PgJG3IWIw2tq6bbE1bAU7/yM2rBpJiylrIOs4dQ6emJjWNvLQr5FVgSjf0xuShhzjH
5ZmdtwDyKo0GA8Jtcg6RFETlQqdOm3pXFrekW9hMsx6CDP5/f39yH/g5WLqkwu9X+S/RijXPkS3x
3Q2Jl0il/9DbTGNgPO0AOkLoiJ7/iTPCEVHTAofZyusYhOocPH6MrcPBrIicVTO6aPVyA5tDlyYp
rtGwfDsg9zfWLTJjXSBABUzAQxT3/r61btvQR+JrYS7m3oenHzhxYqDT2rHVc9Ea3zx2H7FjFm2i
Agqhx6rck6Xmi9mpP5mPyQGAnKPjgw4IlUUUxOq4CVg5AFq450gQXXaiuaPmdGCT4CX3BaAjAwYm
0DBJXhrj1jQXToBZP9W06+hLQN1i6qe9kTtghEDDhbCvo8RC+L1U/Z3d1n8tTOH3cZ76BXo60CcA
zYK0fq7dbZ6+pfW1kS21Yy8Mxp9s69Bnsq9sDCaKy30h4mvoae2/siT/m6/pC70m9qBEiNH4rN0V
pEdeLQ9SN11YlqVJm7h01SWSWiFWfgCEGKQYbg5yrWRNu6depOv/35Am/jyU4FEEjReuzYauWfGS
MWC7vYV5m9+jf+dtch6GphW7fo1542JvoglU1jdDf1MxBFDQ77F2PtleHtX81eYDTA76c7AvTLut
SzEkPaUtrpP4Os6OobpL0XtsW98gJ9qCyIcG1FqhEhzgpfiVfas7s5B7J4DvTWY0V2OC/DRMR/Ux
b6OViUR/tKSlon/k07F8YmQyox3NB4Ppnet7O+HuZFajJX+hdDa7oU5sTG6ZKo9HZ3RgQ4FvJtek
Bu2C8y1ZmASFvC/L2DBgAXMZhEax6paaamc9D4U/wLvcP/IL5/FaAYUYVmTouso98SxwpAZZBt02
MLmylQsKJDDdDI+onHyg++vwBR/UqpJA00K+HXjac9tV0tfCaxQKqA5/yDwCcM9zX1fIZZfXXe2u
cmU+SPVjbF7RF7+hxj8TduKlAmpdBKoaNex+yhMY0BCSFsaeCSsBh7Q7mHvaGQ5U6svk2vMK6+Xy
iOecElMNEV0AHEz0Y58PWMW9palQ4ZRRYCXglc/vRj4sbK+5w/HUyORahG0VlxRGIvIzdlHQ2adO
iafkc92+Xh6O/qXpHju1NNljSlUD71qEx6UC8x8oHwEwWtkoEpHm/bKlpYmb7DTcJCxFIQbxov/B
+d5Nnlx3c9nE3EbQCHhwRYIjBC+Y87Wx7aqq4x6tZXn44cbQzkH9uURF0gx6/4MY24r/uGxwfkz/
MzhthvLSFt3ENQzaBdkwhX4FSPJmKIJeNjO/SH/N2OfjKgvHknauFynZsnxD6TpPnwj9wkF1MnvT
R78DQXiwtsMKkW+Z2HXlQqZ57iA8/X3995PMiAuguoKIEZ4kCuJoEH4VS7fS7Prr2xDcFIC8Tp/H
nahTUMJZ6FN2n2QzrIR6lSZFMRF10EM8oEy0BBae3ajodwWkARB8IGzPx8SbwkXOChZ96zoOgUcR
25z3Qd9aiJu3l71gdv5ObE28wAaFtuNIzF8ECKjB0DO/cBZ8Zl7Uh+mJhck7KPeGnEoFCxU6MsWx
lE8Ff5R0lVe7FgVixM7iaPEt+K2B61rl+cKLcjagcZ0/VOnoYfkU0IR9xqw2hAcakdWLIHO74YXG
BgrOUngFwNFhjtKfqh5Tl2V3DCCoYqV7EG4s4PvATEu5XJjz2Q0OuAaQCiC6+UR87dq8r+qQ4Iu6
J2Fv6v7Y+AuH1pIJvflPtgXJ/KGKU4puZuHeJi341HJxm8sljt/ZvXEykslBj9O38+IRZuouba4c
ty8QjFhHoWK2rh1x9PwUEuKCX9GqWHrlze6SE9uTc7lv2tjpSm2bFOBW2srkqYh24MUB/OULe+Sv
pSmRrRB153EJS1HjBJKaQbOkzr6wXNMd75LCdWUBCylFOFpubTT80GyhNDG71U+GMdnqvrJKtK/A
7Trr1fVg4+nyNM0uiEfA2gR8FLoH9SBPfC4XAvI3FWpRMbJDpgOq7LVIb4zwHkWwy5b+FMenAQYi
W7wTcLAAdjAZSpJaIiUayAF6gCAkV133Ow1BgXhrQBiqKTY92bvZ+xDelM49SnKXrc+NE7EhkE8U
sjiAW5yPM2RGLiCIi3kU9YeM0FuuvqO57E45zySpFzby3A4D+hSYJmAT6CeFt6LAM8nTjX42NcH3
c5WJH4p4gVOsovyqS9Z185/Lo5s1COoXADrAz+lMmX8MCIHaZdggTeMVV0P9XoOtwlO3kddDwp4/
j9mwhlD0wpTO+T8uUQ+y6lqBelqSdvHsc3MLMJKEgsEO0g3d1bDIAzVrBNRfaLdADzNoh8/XzfdU
i9Qi3tKS1ts6HA9VZO5qzhZWbLahBOTJkEMCKA95zMn1LXtb0/7p10Oc3gzybgRfbCTrW7CqbdDr
uo2q6B4ipo+DqFd++nF5+eY2OeDK4J8CGMhDUvh8kMwfc1b5CPIrKCEa6rorfl02MDuLYMBFMQKV
YORRzw0kNq2USXCduuG405W70jC3nHsLHqEvqE87/MTM5AIzCTRIXR2XQIU3aG106WbbVjzRLwCf
tRb5/4Yz2cxWYYGLFn2gqxAxXYw+nCT7qCzg95ZqUrP76sTQ5KUSeyFrSxDorAob9PL+B0UbZ/rU
0LvWXedFvK+9L5T0PLRxMRweKKtPqfTKvvVNWSFZz5PjML6ZbG/JL1RXoUqMkj0CLMeeXlsGAZOO
MJCw8YVYuQokFbgilxKhcx59amRy1rNkBBdRDiMZ8+5N1j74+eNll16yMDkYCMmzAmJy2DOQzrHU
nZMuLMVsDIranaMRbBCmn9bwEnOIeS+xK2vvm1kAK3Q12E9G+yKiB5AuRzfGDZJp41deeCdWpy+X
CLFn6ugHf5+MaI95baQblN56kRVfu+50r57amRx4XJq9AkVUsrIqlu9ie3jo1Dc5+vds/JkBzxe4
yY/LKzZ3CJ1anPpEnpAiKbCZEgfABC0x0D4m/yxiiIfLqZGJW2R2bXMZYlidvwOLbABZXnCQkiVK
yrmT7tSM9s6TsKlw654oF2ZKvMBSNQQZ+9H0+9JcAFrMduadGpqc3HSwUtfW2DyIta748DGGWLCb
sHyE8B4Em0BC79gIqL5Q0gPMFwR8SCoDKT7NAPiCi9rW12Hamccmd2+7RXJ/vdwTB4QJXxNugorq
k3ZK6BS9Qv89TLjVbaWfyeUYxFEbZIIAKVMhWXN0Sb7unTfF3+xyiUlhZglRUWQeA4IFENUpiQPr
WiuLbVwiJhiB+mIn0KVhfneWCLJnvP7MzOROBPiX08SFmaZBE3ij7hpa/W5yc315c81s5zMzkyux
aceqizWWMq3FDZRYAMsOkgfl+jeyCAP0oixc9TM3o4t3MKpoQN5+rqUJyzArUeOqF6x6pXaxidrf
UQjcef8El0JP8Q8/7ndfGOOJzcltbFCjd6rG1kfWWo5PMnkIAgL9bdEslMxn1wzvBMS1DKyEU3LA
spYZj7WhfgBTpxdtuzE7ViNf4BFZMjMZD1GSu70JM6rZVexe1Ns02l+eMr3snzYZ9O3w9IHoIyKm
83OqCStojKF5ftX16NWPN75EFgcgnSxovlCjgXwVekRAy6yZKCcXig9yYARlMKWift2yPYF8drqU
P5idMjSK4Ncg9AsKp/Px1BkBTMLxkIUBlA7sHQN6NB2+cPPP7SXLRKstQnFM2xSayLmyDd4aQIEK
axdGSIULCtI6Oqz9zgfoRSGRGBcLKzU3MgsQQZAnIvT7BKkTPYuAmQH/ZdRAYsmXWbV2/a7fxmRc
GN7cwXdqaXIijaPLAEzA8CKfAqFMr/POP3BwD+KmOVx2v7lB2ai3o3ETbCOfHsKgOglTP0FStFSQ
hzXBJifYZpD+Qj55zstthneo1q3CK27i5ZXb+mkRIxPjJzkUMHbQj4y8K+YGg9heHtDc3J1amtz7
kJwbgfDGgHJjC2aPgLk/On/TkafLZmaCW3CG/h2QnteT8MIybJPjrzDjjHdu7++Kolw4wOdHosk6
taz5J479NEsh/0WQWMry3wMg4v43t930S7Jdsw4Auqj/WpkccXFikSrSWdO2vC/awwBKErVwK8yZ
AJMNEjtAN2ua8/O5irPMb3sNfm+GW+W8GqCoNeuFyVqyMTl2pOol7jrY8OiW8rfeAoPZkpbc3KmD
2qkPQn1obAHHfz4OldoJqMRwGwC9+KPMouuOQPWIiG0KBlKn8gIP/LHBZT+bu8U1nkDnxdAMPo2B
nEKKvuEYV9yVANneChzYVVYEIOJdsXIDBCb0by+bnNurpyYny9WVdspLE3u1ytxb9H2s7D772ZXW
JvO9bedmC8fq0ggnK0clOtNChlkdirJYNVR9hKVRH9Kufis68930ebEJY/82Qz/YwuTOL+jfyZ34
PsT6EpWWmNzRtRTUuJC4AiVLt4b2w4cqwnezsG4gArDQxjC3r5FzBK0x8oC4KSfXMORY7KE09FnY
X+HZQFQSjPFKhr8vL+Ncwgx9VJDQASwFQPBp3wcFkFEB3Y7zw2Y3ZsJWQ8rWUNTcVYa4ypL3xssO
DnCIDh/23Gl/XjY/60U6kYUMKigNpmzArOs6CSpkBO/FzybJ4Djx1uYdrrSPzBALCzk7pSfGJoc+
ccw4BCsYkjLg1ivZazImB7+GhIvxlagaP/e/YU3OAAdIPMEkhjVEAFSb3pWbu4gLoXGtijvRmGsZ
NYE3LrbGLo1Q//3kvsnxSaDJg91IlHs7lSvhtIEDVAe4sm7UMKzQLnfPO9DBCHMfts1TVrI7N+4b
yECnuyppA2uRqXJ2iZkJ8iCNYgcV0/k3AU2byr7V2weZ6zTa+uBNp2tQHQRLJHGzG/XE0mT0vSvB
ghFh9FR9pyTI0n2KYogl1iHPofyx4Lqzd8mJtcmJVAxgICB6XDEYTMzhLUSe1III4eUNsmRlcvhE
feIYTqo9yUE/6gbIzwDR2IKR2cP1ZCj67yduQxqnjaxBL1HbvBG/uY5atu7CV6DhNpTFmzj6yNGr
e3lkc7VprTbyX8eYKimILhJVqa0qJ92SOD6AsXJldfmmc5s9omeUV8QapBiPXUe2kVFuPP5hGvw+
jQ6Xv2RhjqcSwU1lsBBoP52Gttc0ssGNGe9KY0lmZy4YhKoDHgYgDARj8uREd9O6dPwEbx7uOlCS
Z3sA1ndfGclfE/b5QqLjOQb1PU64uuNH4UZoJo1ew3FcMDN7zJyMhJybKUhTeM2AkdCBH2Rd3ljd
o5V7aANhC545V2xEDxzkNykgGOgCmkwa9ZvaIJGPqBCcdFB0Gx1IrQcOeXXpmxq3bXjn9EFOO5A/
bOolxOmi9cl8RghVayoxUBu5pYI+sOgYeau+vALHb9r+ACIb+xE07J2NNqt+c3kxZ4+zk6FPZrl2
+6qV+o1cxGAoE6uR7Xjcrnn2kvsQD19dtjaXoTyb6cntyHlURhleeatovHW6TYk2V6fbjbFEXPVI
jMfUXiuxUBWfdSTd4ag3BPmEbTT8tDf9AjbLMDrksgMJe73JPWPXYoiXxzd7DWlCLwD8KbKVE0fq
BicbQhuvZSeCKCbiVKOluxQvjJG+4dpaOFLmBqb7033I64DPZ1qGHApOHYMWCPiJWwcySX81ld+t
bM7iYLSdl8tjmytxoOZpAloBLXcbsgrnG5IXvlebDsyhU43u6qS8buqqWDsNVwcQIrFdy8jPJq7q
QHltsSYKHP5lOD5lrFzihJ87THGooz2A4ms+8cHaWUMUoqx0JVL/SNtqRSv3Jl18Zc24Kypf+jkK
aQKtpz25sxrBO9sjHZKI8aOXf5TdQwG23gEiOQzV+U1tQJLLXfChz6sKm0iNoT2WQKJlWn41PDuK
ixA2Rbay6qfYk+AIPhT9Et3Vkh3995P72LVbAVVJpNQHd9W0T0O+hUK2pN8ue82SFb1jTqyUoged
vofROGkXRB5AW9YTNVEZf75s57NH6FmDe6LJ1fTdqXNWcQSlg0aPJn3qu4fcvKuWePs/b+5zE5Oz
K3LK0fe1CeX+4O7BkmteoJ3h97hUBfh8hwNzYtrQevujZDZtP2lAWGIMuldYlQ9c+o+m1y7krGct
QGGGIs+m9VEmfk0sEYVxiIR8K1eN+EbJPx+5ms0Tcojgx9NiKJNVb6NyqNWf5Lv7UpMtCYsgCe9y
QIIur/qcd53amQSutsrRg9cj9cWyNU/TgLsgVEIxiC6MZ26+UHpC8QeJI7CmTc71tkHgVjJkpqR/
Zxf/SXt76WKccS4H5yrCeReZFXcq/y2BhMiHHOFh65QQyH42ofgZuZkmfwlkceP7vykTDw1pt4l4
MLt6jwLHc2uTtWlJsGkVOCOqpWfB7DcxEKUSnPlaJOx878oWKmeA8iNkZelVOLZXMrZ2pHK2A3x/
GJeql3PmoCUC10cOEG6jt/jJUVEU4HjoXSymrMfyfXBDEMVkI8RFV0WaQoxdDBYFr0kL/cYcYsk8
oLRzg1G5/ZFDJGTjt2PqBUCEFjkkGjzNqCW6+iVEEuneKTq6JNI2972okzCIzFK0Rky74cKxC5FH
xvQMeE8EYWKujVEdvbi4VkbzK4/bJR/RMN3z+gyB9BwUiG0KV0TB9XyCBkjnKu7pQNGQkEmozXVP
2mtgu9buOKxl5SONkwF32+/Qyri0OvrHPxmHL1BwfmiGwolxIHdqox0R2qjOX8ve3Bumv3VNdNI6
ztZoycsY9wh50E5rP3clX0hUzWxArR4PsTKt6Im2pPOh5zhrxixEDOfwH33kBTY4rP75KEEj15/C
A2gwABI9t5B2XFWkC5G1DTc0OlTWlQJBUv522crMNXVmZbKlVB5ZoF/ELHbuQSpAbKs739tctjHz
oCAwoqlysI+Q7ppMVi3HeJQ1qkO5o7YJwAYB5761chtr2DV+kkCJoU/WaQEibiUadYtOMyRvrN45
1ln70DXjsPBFczsFruuAF1AnrKc1MhKHPUUDIKhR7d+oJASZdxuaxn3r96hVqPXC8Oc8FS4KHk+8
6Gy4zPlKkq5GWVs/aUorhFhKVl/7IPraRFVRvXcxE1tECncNH91bEF7fCM9wIQqRLDjsn0me7hcs
AGROLexX9Gidf0XoeJHqQhBSqJL1DSDCGTFXnGX02fBBkdMkrQTJu0ry6Ao9XHC6WCQoU1oAmR9c
V8hnRRIQVTWGSz+8jpM1+GzHFldblhzNasijTTLil4K6YfVz4cfWugxLzXaWN8OGjyx7sVnjaB4b
69lsqPG7yutq5wvDfnXCsNqnzZCtRUTH6yimGSohYRgFHLxo9y2XaqlR6fMzE2uPwAzhOuIaNpUx
SBQe3naXpyvPBt7Ldu9z52eDMkJiSbBzkq1aamKcSTnDIggC9GWi6/KT+Rcdo33r4rXSDhvfeyB8
nbffcvc56j4geBcjB8Nu6KJ849z+xmWAyiwo2kGXOdl6fWoPDmQk0lUfgVzV0souyR2TdKEZYCbu
wZ0DOSzks7HRp920fQq+vFihEzptfVC5HeLyu/DemLu9vJXm9i2aXaBrzfSJMs1Z9YUkLbA96Yp6
/cZW6YH5yTqqaZCSd67owv02O3cn1uzzHTN2dieEhLVmBIG4bW9S975SCzM3bwS0+GhG1v0okwWy
o0Rx14f2oMr6n71i6t5zu5dCNMVCmXneASGdgfIcqrOAFp0PR6CFR/b6dV6EPXpOf9QDOmuuRj/g
CpXBje0eOyBTyyWaaB26T88d6hNsNmgZAcE5Ce092rghyzCLrHkZ2ydVHrkA+UCQGC+m3FtLb5WZ
rACQAGjT19IHAN9McfItBPwydNHBR5oX4NYVWZnJOow3TRK44o2kKw6r7NYrd5d9cy4iOLU7Cf2F
DUrB3sM4vbrZxa7a98MSLmzO/fUbCZOJutWnXKps+sZOQXSqodllfaj6/VBlum+4YONC9DHnlqem
Jr6fFBxdb4iAVx6H+hRne89JAzNLv7ChT81MrkYuhmqUEcyEABWX6l4lb35WrMLhVwT2zMsLNHfk
o5cIoj0+znw67VPX2f467xvsNEA1/Edf+IHvPMjwqYXANFtK9Ntz/sBw2EPtiIDGbHreW5XRVZLo
oAd9nI0V+OWTPWLlNkb1UIevwIIb9KblH0Oxyrw9SX7X5W3klqjc7LzuyqS/pFEFWfmUjvucreN8
iYNnzplOv2/ir6yqSeJwxAOgjBZm0A1b6T6Q+kcTL0Qef3qypycAbjyw1+C1iltocvAQ6dVW5GAm
pB2hjWuXDqhmaPLYoEkeKjasI4sESZNv0gKXb/q9JKADWqXVT4ccE/Wae6AcVSuTPSi+cMLPRqan
nzZx89YuCcq8mIQquwIbFSZ/g9SQFGviP4tsy8S6S/YFNNh4ts7/HYJFgLeEefRLgWtp+oaoKiQ9
kImCaDC4zpE7DUK66pck8+aO31Mj+uY+ecQmdennABgiALDemyZwmp2bbUn03Dv7LLyzlxok5gKB
U3Pa607MVdXg8HiAOeaIlccCSm4VwHL+0utoznvx1DehDIDMLyq853bawXCYVeC0JUkHxOFBjo8R
iOmo9ZEusW7MnBu4Lv/0EaO7DTm9c1MAxoospjAViyfGJeCc4CMu7ji4FskKgLDLp9TMep1Zm6xX
L2yeGgrWoJcyVuB8BD4/jmjA7CCj38Gzi5aXhYNx5qw/MzlZMwEgcu50MGlLsjGbdt0XN+aSY8ws
2JmRyXEz9kKEUgdTvM+CKj2i4IhpDcC03lULIZU9u2LYT8DMItWHIsv5imW5oCkd9BymT7E69PFt
kxOA9NYO39D8ORZ0FXW/6vxXzK7Dce8Sue4pC4i59UBFHh8avpVhurbaDZBVK5W2YNrcIqJIoI4X
3fX+v1+CqJb8/dzJ1OB8bHM7xu9L9Cj4aF6y5M6tfvSGt3F/XfauGV5RrbTw19YkGpMeMDqjjlLC
6kfhrGvjW4x0qN8ESXQwh42MtyW59q2NXdw3YGca8lVlP/rOW5pFu3LpCpo7fk++BiLS5wsF5bKw
N018jY9pRmGVQwR25SRmUHcHEJMHYf/WSrVznPs8W/fqCxUHmAdsjhG8zIB7PzcP8mpSKx2ahtW9
8p/tES0ixVFFCxfg7P76a2YK5jXG0PDrGGby+i2W/ZqX+7zKv7KJT4xMDkSHGpFCWxOm0vhegxe7
jTdsiSh47mzSfVkaV+GCgWqyr6xW9Wmiy9IR+5GGhzGFUORBuiCbTa6K4pt6veysc/MGXC/k/pA0
QivzZHnMxkR/Lx+w74aN4e0d72n8whWsocP/NTFdmtLuIddewoSsblL+XrGNkS/s7vlRQLUc+FYk
m6a5JtDHjw0xelwf436g30xxLZfQZLMmUDlhJtKEQJpO1iXqbEuOLkbRqSd0QQ/JNaqul9dirvL4
f5xd127kurL9IgHKol7V6uScx54XYZJF5UyFr7+LvjjbappoYgbYODjAAK4uqlgkq1atBR6+TxtC
kpodaF1AZgTx1b4u323U3LuN5vwxk+8Du89xLDpDobApdwvvHMxE4QUplg2buh/sCkCqjdMe4/g9
QfHI+nHeLdlJgXbTfyaE0zYydFKgFA+W1mg7agdcwp0wLW8Wf2t2ive3yhvhI/lznFN7gCkfsuux
cRiT74BHn3eH/w3hpo2P9OmO8JGyYR47Q4eNJpmDJA9s72UmReAbl5aqQcRX5pwpYXMaXtNGRg1T
Y/XL0C7y7r2e8FDcn3dI9ppHvcwwOT4al2Tx0bakI5RQoP20mXG7A2YSki1GEA3s0mvcTWS2eMnV
Nx6x9rMTXVMvvqeNYuJUlvTWv0AIkRooWJAx4BdY5MjmPy57Mi20qC9AwlORXaKrPOaJWlhYTJY5
JkjJMM4N9tLTQ4n5C51Gw0GdsIWMCg3y5Nmrtnl0MdlLMPnfLJSQe7wd//78wPwBUPOYwYfCjzhY
m7V9E4FG9CNNERIW/Z5N2/MfU7KSGKzhOlJQtPJBonDqWV149dQkECRzm2TTk52r76kVoPsWOEmI
i1aqKnlJYnRt8COnrR4jrgl9iXqK8OnsNMjTGlji4zJcpZaiFyXZ2id2hLOX6RhGtwsfxRKIrxMP
Bewp6P7hgD8xIjxVvXpwyhLX0g3FMJQfbSz/26jiZJbkD9AHoAzJ4SWIBP7vqwXLXG0prMzNN2iL
XnXVAPWq9LIfk23F5zdZqlg3SfY9MSekKzDiQJ9DR8zl5u+sSYLENIJc20L3nGAtVVOhKmtC+LXO
gJtACWumG7bpDyAxA7s9TFnomPfZ8H4+1r+GhI3mHRIPrpZ4hLiCa7oeueXgQZPC6xpULyBiyIKy
2p038jW+YQR9cIhQoycO7ofTz+UsBTqgU4z+K7rR9hA2WoLX6YOnHc/b+bpxYccCjAzNXlyXxPdU
usSVXiewYxjvGZhrIWbWfDMh+cfA3uSNG+oobsxf4/DUoPCpcn2sDMgBw7Fo25YH5l90/RvErJQy
bZJrzdoSmMJPlxB4kXose1habNfCrTmKkp3XR/G1YaXpLvEhh1EXbfXbpm78QA1C9+7gZ0/n11fq
LnR0uXQFKhpikyZq/dYq9ARwz+a6A+Q4N++J9zY5YdMqdpz0S64s8YhabfDCSfW29GApG+vQxw2u
cSHzNQHleaDjN2bf273i2iON0ZVFIaUQO8IUuAWLIOGuxu1iegC03kb1P3RZ8SXRX0NvE685HJyn
rtkTLaGnC0O6t0ncjWN0AWNgZ9ODdniP7Ac9eZr8G+Di/+Xb/WfWFgIIyrpp7JbcPwPcQ2D40u5c
f1v6W31UlDWkKeXTQRHwYMQtaAcqWNLsrZNfj8udMb+ed0a+HVY2hEPG0LTaGygFlJrzUlTbAh2h
fukgNZcAF/vM0kCbj0zFE6DyTLjy6Imns9mAZ8xcQg3Awmn6Hi0qjjuVFV6wX8V+5JeFU/MASaxL
mj4O0DPPVLqg0mhHmgRJE0Fd0haivW6LKlp82GicoFzSgAByCnIAimrX+S8lTRkrQ8L5kvllHxl8
I0+oqdvar7i59q3t0gaNSjVKkjJcA1QrlmcaALaKoCstGnJ/8WJcDMetU96yJOy9R1bdALeQVaFX
/H2UQ70HEFoHHQM0DIQVTKkVM5IlKJakV55xlzuvxd/fctCOWZkQ1i4B52Y6zij6Z+Vdb9617Lmp
Nst8aw5/f4yh74OEhBMabWtxuLMZ0PfwGGAmJLrL9ce02RCysXHMpPPhfDjINu6JKWHZADwjXu1i
2Uj+3muvLkSwN1U9B91wbTQvRnodR4PixSCJ9ROTwjLmmm2DqBfeoUI9Gq+Lvm/9q1LVPuZ/5fQ5
xHtnn2sopHU2Z90yEzjmG79n9gO6d5H/0NCHPDlEpiL2pB6B+oyXanhbRsxDw9hRaP6hdYzaIwMW
I+kgYnhlDYqvJclEEBr4tCNkomxkppX1sBMvt6YTRvUTU2Gu+J8Qlw2Lhj2EPgjAR0I8lD2hlRkB
kB6ZgGLq75aqciY3AGIz8LahPic+5iyCd7G3YLgXamGQlDcfF6dSjPpLTaBgxpvdgDSK8MKMGs4I
p/k+/V3VDy5mYc7vGtn35hW5/xkQTjvaG+a0lAUKTMW9jkxtZrde/kBVWsCyz702I4RVmzYM5zb8
oN1xKV+8JkgjRURJjgOuMPWfJ0JE0biL6ZTBE1K9aMmbDyF1SG1mcxbkKi5C6VeBHDchFpf+EBW5
SWaPRqejZe8kV3Zfb7qiUXwWlQXBmQxXt6riQBWoG1mogNQqrTjpB1m5wP99dRNo+xptAR/gL40+
J/aTNYPId1R8EakNYHr4CBf6CGLhKo6WsskmAK+q6VbTQlJdWcX7+fCVncxoHf9ngof3yo28jbvM
rmGinm8gqTr4oQ3YZH3daJBKbiDJqpomkuVikwBri3Yo6uJiQRaYNmgFWegx0HnXuF1oQnM4n0PN
vUJ+bsB0e94/aVCvzAn+9RDvAMMMzJH2ajQOiffiWeHcHmoVllj+rT79EpLlyAjohxYYGqbvbrpv
UJm1Fc8gqS/o9fNBLA4+EY4x0vgFRkXQ47Pqp7F+TujRjoF4fUzTf7hzmJ+GRHHCZhiHomiQ+PX5
wIon3OHzesOAwHQVIwjSRVsZEooPsUmA3wW0dePSb1peBZjChB6gIgSkGdpH+R8cLJg9ESNOB1Q+
BbsDQtwKbHS1WhLqAyZ0FbdpacZZmREizejT1KAxzJj6vaa9Nlp4PpKl1zMAn/GJOfs5rranW7VK
3bSMOPaoWaAKp9FLkmahlZgHg46X+ngzlSXgaWbZBKXfKZoCsjW0cAngDKT8P8F2D2ZmaykRehO5
rbI8cNLDqAH3ejzvoyweAHTiZxCqg0QkHKQ9s5aOIB4qY29Gf9h8O3uqGqgEw4gyzKcRkV8QvPsD
mDdgZKg3wKiFJrmOvDfb2/vOxgBgonxI/X2nUliUhcfaqhjqswVUBLfalZcJdDjrvx9Kg1sewgKR
DkI5sXbRmmyplxrh0U+aO2xsL+32FgY3m03jZS6oQQfdLxQxKf1enzbFwgUAEl1GuM2m+lF4EKl+
G4bd+ZCQh/3KhrBwzchA4bXAhuEeaWcEY+sAXHWX93cLKpZdFFbaVje3563KjkULr28Q/2EKA0jh
0702WYuB/gOMRj2UVwJAhVMGej6tgb5MT/bOaJph3dXJtdZHKCzOhbE//wNkuZ6rN3BKHzwlRGx5
nmvEGnL8ABsXi9zaNth0kZ8HWv5iloprhnRz804RyswoNev8K6/uAHphDcz3B7zO2yRc0nILwesm
gDgxbk2OahJUGjIrY0KaXKoyj6YGPT+9vpvtsB+fM6IIGena+Vx3EIBhzid26o8WUy8v8xER05Sg
5tACj/zAMxMgV0zsUUdxvEhD5dOaqHjVuE0PkBkcmhP7kZK3pX2N/eW+KPVLvSQ4OTGaYqtQvNJs
sjJqnrqYx41mxgZcLIAM5Vco9g81SUzJYSgaoy24q4mVwqKooZtO4ZadvluLFixjYDmBXz47qjEK
+ef6tCT4gvbNRDseEYOOWZ0ucP2Nldwzhv7e2z9sKgywo9Hh4BAV35uQcout3p1QBwA8yOtvoHTP
yBMQ5CxSKcTKwvwDP45WusEZ2U4/kJuRObEKfKAFjABZPW6bAW9D8+W8Q7KdC/ofrj+MsQyU106t
VLpTgl5zxjvK+5Fa7xNwwE1027mKR7TsC2FMDQMGGHQCKaCQgoduGOOWYt1i7WqIj7p5k4+XZnU/
uIo+ufRsXlsSYkEHkGKgPf9CRr1fWv8y7YErs0oLxEr1EBoMYxpVszcxsjF13e/aef2HBYWHQNmg
KvFF0nloybL0Pl9QsNr6mh3GzbZH5ojfz9uRhsfKDn8lrVIu0bQc/WQdK0ouU+fSTndapzibZXnJ
/jRhCU2FbHIhgpzAlYl9m30UdadDCpre2Hqf0Z8y5xtdpZUqjUZAbBzgh1y0+YQw8chsjkYEpwr0
uux54xrvFLT7ZqK4aUvDEYVdAmAmUA6OYKeYk8FMHQRJthzQhK2TJ23cdvWto6obSh3ij1T4g0uV
mAPzIe6qODURjbl2dNt34rNffg52vbZR7DCVJSHu2zxK5qiFpdG8BwucXXyzuGBYnG3Px90H3k2s
6UHz9z+XhIsNXsJAvEYGXGrI9cKqwHLbDSvT57qzH9psuEr0GvylT2b9Uib0DvNvgZYs25G82Xif
zXW7Xdxk4zXp0WYqNiHVIvBDb7UphtxpXLvBbwO7bedva/tap2GrPZxfAlkBAuVgSPXhZoeTQIie
uPFH02DAxpDpez68M7ZZ0qPeXMz1Zvx93pTslAZBHGjgcbVyiNj2sOfUGAko8DbZdFsZt6BACM4b
kK7YyoCwYpml1XPWwEDj5mFqXc19mDfWjv1L9XHtiHCaeWbFCneAHSf5nhRL4Bj3RvbzvC/SXb3y
hfu6+voY/QdMk9uYhyJIs9epjjeZQTEb/0BULWzpumGY0YaqBoEItnBujjHDC3CGrbYGjeXr1AU6
ZEpULUlppK2sCEke4hkjit7IwBRbx023fRQAhTXodyTa2eTp/PJJ0/3KGP/31fLpcT5aBge5Jfp1
BNB3B9z5zjeeaLzp2kOTKK5SihUUH9GlpwEUPX8clK9DtZ9qwLCeYhWnt/SYxH2Ng/Y+aHFOnTLq
CiJQ1YJHs0b2iwEKYre/jnrveH7tpPt0ZUZICU6CPkQETrENhfp1AhFu89t5A9JHLGjk/3NEyO+N
ZRWZDSqHzWK+24MeNO1h9F9s+8FsvlEglqA+RSpVrpfuqJVRIddPlEHTPoNRp0ZuR10I98MwS2iA
y3Foeb+hRLWj5cPg4obqv00J3WjDt0ovnxhGpZu0Aunz+Hx+IaRhs/pJQsLSBj126hg/iaUjnmWP
dY2ZiIdW2583I/ugmJgD/oyzH4BZ4jRuirovWNW7qIWYYQJmo2JZFHcQmSMrC47wQf04c9siIbDA
vk16OHn3hvcKQrXzfqisCF8wSrFYVuMhJ+Z/JhBExFnQT997//28Gdk2Q2/M4UMdGO4VC8vuWHXp
1MCZAvUNtGIce7dAguC8Eb7m4s1jZUQsKhOz1qnZwkiDkZ0ifvSb0E/vQQTVpZddlYY1U3EWy/Lv
2qKwrXUz9jG7DotuA87izWBiB5jBXF6Nv7NS1dJSrKEnBATxB2bOI4xp1VM2hBN7thQp15BGg8/h
XWhoAMcpREPfa3Y7D6gJOW335GH48jDN5s5rllewd2ZBNpJxP3XtHCZg+Logbv46Vg3Kf+nWT36B
W+LKKcadNS29AhAmyzNcQwJaElwrwxPW2TcHm+ocAE+YhlpHAkaICIWqH6kb9CpZU9kyr20Jy9wC
RagVkO3b1M0YoOe/WdpftgolJVvotRFhoXFsx2TmMPtyBiwhNsIqZzeFBh7hf2qBoxptohGGxzXI
D04zFa4mhHbxhIPBCB0wFdPyx/ltJ/04KwPc1/W9ICWx7xUwEBsYBATs3BqSIGIvlb01SpWwoizv
gqDEg/oBON4skeZtIPasJ5PNG5bf6/FXM+7OOyP7+uu/LzjT0MH24sjC62Whm9jqQuo99ZNqZkS2
ZGsr/N9XS1aiCRMVGP/bVOmROftIx0go2+QEr6HHf/AHdB4YOsBZhbL9qaV8LCrIMuOcmu1003Q7
a4h2pqfIG9KP8mnk426ydseJmNnpMBJhYIx4e8pUc5my/eIBc2qZCGXg/wU3SigpVVOKY8pqDgvU
4cqgnB7Sf0GLrKwQoaBReg4qnib8MONdYbxPoHY5/zUkvLp45HAJOoL3IVDlgh/D4CC/zLDgorNQ
2ke8Q93hNpn2oMEi0bFuv2GHZv2+jqGXg/2Kl9D5XyBfyP9+wBdiX01LW0CoefmLbloSRO5z1b1O
7HjejHQbffopUqDEegIBuQ5+GgYNCM6G/NFXXV2km8jnNOycyxMCLKehHc1WB+oTPOZLcPO0j05y
1Mtj1W1TFUpJdsqDff0/Q2JOMKs5TilKJ6g4meP1OD7P2sHuX9viYKs6JdKttLIlvOjGKi3z2YOt
FK2YBSQTdaI4SxXeiJ+mMie7mwmWzSxo0GVoX1yR4arpQzv7nruKPr/MGEQXIbeCWieqQsI5t8S+
nQ88M0xZtUtMczN4znFY2kNn+KB0mIK+rRWNZOke42qrAIDwkSxxlNHqoySJctyTqmQTWXqA9ohl
JaCEuo2ao0OCJPqDi1uQNjeZeeVlYa9Sy5C+xda/gH/kVT7USMuMhOEXxNWNOYVLHDrjrs6vaXzd
Nvs4fYjwNjm/4eQ2UWjg1XNoBYiVIKBQ+j6BRsumwDDCaKNtc5fUd1p7Sd0OTISYZq+yAFPbCrP8
A4p37g/2UIAfOE2EcJLlhJRF6cKsX1ra7zpbOtSAIYswTFpxLDsOJgX+bt9gqGrjpamF27E5Lu86
WXT8MjQ62TD+C1AGjHsoh4GEBmMtQpJtUKMo/YVPcOlVUPavDXmvlSyPso26MiKeeRPq3vboY9CJ
dAOEU3V0sRRrK8tvvCECbn7MOfniE9PJQLAT90mBpxkNqvjXAKaVzP9d1nfKgQtZul6ZEmsthj2T
MUniYjPFeQhtlKtkoqE5jYoatMqMcI0f0qXKWhNmovahs77lrYXNqCLQkZ1wa1+E+7tZLnNfRLTY
2NqW0AuX3OJSlY6KjyP9/J8fR4Sr5PPiMU2HK3iNBF5jBZ4KLKnyQ0gikW4UemnAgpPdjwXqX7Bh
+wH9lzasD8o/kFPzjCleSTKiV03dgjVZi9uX1PPvWkODJO90iYnWfWf2h/MZQ7pwn+bEC0hWJKmz
RIhq5gz7yZjuF5wI501Iw4wzJXA1NrAoCWHmGpHD4gImuvqXhRHUjG7H+O2vbXhc1hC6B8BN4j1y
muIHt4udRqsL6CDNkR3Mka7fYdAi9UK7LPNke96aZMAY2DKH62qjwMcZPU/NQfU3spgNGi27SINU
Qy51riI05gcPrd9NvWQBGejByO+stt9BxERxukiO8RPzwp7SmZlCurnFito7DaVlULGx0Ado19Jv
dU1xQZEdZSfW+JmzOj47zA9lWQJrlvXQ4ym29FvwcgYefRksnDMoTlxF/T9s6BOjwnZzZlDs9iZW
mNa3dTzi7qW6ept8lYSz8sQEj9uVX7FFqkLL4Zem3UfOriNbi8ahrV870WumbZNSC9rfVqHtUrql
yTeaDhwSiRfvxgMeLrkc3V96/DY3T4RFqgDjT5svv811oALzoRUqkjNg9K1oQI1YALL2UoBggP1w
lt1Yk33RPtlLiOADOFg1DSfZqHhrAG8IxnYUBsWyjj7bUWNwldpoClLrxa2u0353fudIDtGPoXxA
gVH+8MQ59VzTrcnyQPrQmdbem36Z+W6Ou81U7ieVOKMkYZ+YEiKoAZyJuBVMUSPMNSBAD365n1Xk
kpL8eWJFCCLMpvd+08EKyfaTeduBG/78ikk/Cu7q/1sx7uYqSiHzVpl1AgOpCYbs54TtaKKAGctA
GMAQouMNsKn5de6D0hZUzAyzBl6ibzE8A921bZH9zKIwMa4szARluzyBMJquKhHLcsuJZSFva1YO
LjWLTzk091BwrYpQT3+ikAAm6KQOwS2rfApLTWI2DUyP6AajECNckQ0/jXKLoajaD0EO0llM7Q4g
luyDfh6CtBgwrIhbRPjXXxGo50+jop86SeeM4ybL5a5y73Tj3Z1+nTfxMWcv5Iy1DbHe3rHeGQ0d
Nqx6fHKG5iKN5iAFwL7DSFfWW2Fvvbf5q2s84h7euFfFRLcGQXuXBHqGqUOHHhPm7uYCkgDusxnp
0Dn7lWD0FriVgDnl3TQ6tymmxc//bsk+PfnZ4lmaMGo4HX42wyvQrHaj8eInoVYqUqrkzMRZDfii
jjsIKurCRo1tGtXdDDju7C72S+L7xfcY0QFmNtuil9gVuDz0pdtWWAwKRuLzTn5NE+DFB/0sLihg
hv9CGjXmTYGB8QTAgPyx0i/LXOHd1yzx/7z73ISDUTTBu4LVSRul+Psdei1+E29SPdv5+ut5LyRg
EpgBVgqlMpTaYes0GfGOpgMBPHAvJA8tKD6znW7tJ6iUxTGAubfOEjYs8PyrftM8OXbQbzbQqq13
iypjydyFTi0w49DEAvOEEDM9rY10NuFuU/2pMveqn7X9PJgKcNrH6N7pjgI1MTSmwcQA9BFaMKfu
Lro+aLWO7DS67kIDDeiSd4MW7uVcmSwL9LwHpLBvFqjkVFYHVZUcI4BLYbRWaCRJdWfgWX2LRn2X
YKzS79zQGiNzO3Ytm6CePhRloEEasgr6JqNPkTd0T+NSYQUtPSMHM0pVhxX/PF/8AcgNfAyoxXhi
6muGInfttEXLyo7xfKkhf5r7OTjVNUKCxiyu5jbHfS7HpFmq/QN2BauJuzLYVAExBWbsdDU1Y/Ih
EIEdWOXvsXsZJXsWfXOK/fkYlYbGyooQGlC4YKnDJ0xI95BlodGC5MJ4Pm/j6y0GgCpMsdkuVEQ5
ZPvUk6ED1L62GAfj1nfm4FxT39q70YLjowqIFikOD1ny4OOlULSGMjMR24BdY2mxMcClFphmvzUD
k/4475DUAkpVuAFwIYgv6SOqwDRK+fHkuTvfjsAhoRj8kS7ZyoJwjZkbdErrDBam6p6BQHp81NNL
P+sCXyUk/DXR4+P4nNgEvNgG/kf4OBGDmqQJIG663AACqTeHiG7LMXAIJB2359dNwkV4YuwLFryN
4rbksOy2CQvzepz3RbMl2daID669m6yw6m6LJKyiA7FU6rmySF856vP3zepmCO0RQAW4o3pz1aIU
7h9ilaqbLGGsTQhPv5r6UWQsMDHk4TAdwRqAFA8dgNTfaWTTqQTBJbVivpw4WfCYx9cT39VTmWV2
CXDOJq53XX+nL69meiDd7Uyh+/CHWMfc/l5rI1r6kHrTf3SOoiIm2wfITjhCAd/D7ZAv+WpJo8aN
08GCvwVoTjC7EzBTkZ6kFjwObzJBigMw66kFfanrzHQ58sjqAqO41hMVJ5ekOIFUgVUEIRfnTxc3
QNtoegMdF5xaDvpJl8X8YPgHLbuO+23lhrGfBU0HhAT+U5T6ZTtvZVjcDJnH4p4xGAYq3df2hvUz
7W+M+bmrL4y/ByieOClq1KUz9n7NnazjatfNP+rFvNBoEp7f3yqPxC3WlLk7c9Q2BYGau9zm5SXu
v5H7U+8PwI8prMk29Hr9hN02AO/RZTr3CU1773vXX6Tj23mHZGkYo2I6n8P2ALETkmNdO6DT7TH5
QyIbvc42+ZMwUwvGCmopdIqXLehiVKwjskVEnYwztgPTR4gQ8pNGrcTnCI4ie+x78JZvNP25MoLZ
vxhVpEiSJTQ4T/vH6CcGjgX/QJVoVJoLW72Pqphpu0917y673AO14fmVlKRGA/wCKG1zMUGMMJ9u
5FiHLO8IPoNNAr1LY05u4uoOiOkbzagvauuG6taOOLgOnrcqoeLFxenT7JfWwDTgiuAgfySTf8Bo
FcRXvDBOXqzZPGiae9HVT21MLxntQpzjIHKw/c0MrYt0gZyU92yn9GAP9sY2FK9PS/KV8cMQVpjx
xw1CRIK0ccoqr0TwkgqTDdoQZxfUqXRzk/tJ+oLX5PJG/Nw/JtYwHlJ7zsJ26McxqM0eMq/9EgXN
ktFvZVvrd2VkplGoj72TH6IuG8CgPE79RTlZE7RFZ9cKPZPWv4eUxWNoasX0Owd78x8agYm4s6d5
CsbENX96rHWO5Thnl3NMhmmDs3p5GPzWQFDo2VvUNckRYy7dDgC1rrjSysG/znRWKZquXx+4+GQY
SgNOAk8mCKOdRkqe9oZNa/T4je4CTwXN+j1X13mkmqr60AYQbveYFEd/jQ87YZBauPni4cv6htro
/bG21DeUUnaNNR3fk0HrDro9gKzCzerpJynt4aacRrQwdJbV22zKuovRm9qHPKtQ2e1B6PfcJnZ2
1+Ta8LP2tUWxJLJgAS+QA6Q85wQWgyUedBuyIehDe7OW7DV3Mbdu4x/rum2PloUq0ExIFMyVzf7+
gIc4FvCo/HyELK/wLfB4RTX/oz/a3YOmMPDc7fkNKvvYawNCDu/tuCcaAn0DghOUTSqtDqJE36R/
X1DC4C8u65x0Ef9HTORaw5oh4e0o4jbbYchuSmsIBtYqjnTJdQUEDchyeC1yAgfhpVMWrEnHbEQd
moxhomHTTpvzCyY5kfAgBEUgJtpsSE0Jp8NIIYfHWjhizpsWFOLQtB5MEGGyoDUshS3Jx0EX2nEB
9eGKNmKXkOl2nbMInWhaBaz83k63fbVNVaJZkjWDFVQmsGhcoUeIsczxE5PM3Er55pLrVNW4UP19
4SlFZ7awnHeHyVQGuraNp1KxTioLwldP9dTtCxMelGZ2dFl6qOrD+a8u/xKfa8QTxOqi3dQ0b5YZ
PjRlvPMtEMJM31yUYP9+oAviLQRlNy5mzLluTu04zKgpK2CnMO4XZwpi8qO3bvyUKlZMcu84scNX
dOUPFKW6GRCuAgOTdzO77sZv2vB2fskkVfpTX4SdkrmR2U0MNpb4IY0ADC+2pZcG8Xjol2uzvU/K
o+7/mP8ho524JoSbCxpRLSE8nG3IenabodE3dXVpqT6VagnFoKPV3PsD3IvIo1PftvEUWFl4fg1V
NoSwm6slKsweNtr4YSGHatwAyay6okl3D4qFmFbEIxZcO6exMBAzie0OC9b4wKA7oQ/SsTnglTVP
f57BLZC8tPljF0FtEwjdIX/C1Ol5NyU9DoQKv3NDBR4FHZGTrOoaQKYrhP3Q7CzvnhU7QBd2U7OJ
Cj/QAf3Tp6v874llHUhq8ts3NhxK7cKN2HOzZW4ND1fT4oBRPvCtkC5s2fa8b5Krw9qKCFho/YKA
ggtWnPa1rEN7uSasDrIOGWQXFa/njcnihSPv+dgYp7AVYnKpjawiOlBFeRu2LaSHPNRKH/7BBkgY
DJxMNn+1n4bLiFuO3/gIl6R8L+OrHkQrqlNc6oaFAw/Clbidi3DdamzTMZkQDhyuQDn6D+V6Fdm/
LOz9TyMiWnci1EuXBUb6+ilC7zz5l4KXs7YgrhSuKHNaYPdqTR2gM+kOF5GK71l2HQG0AMBmMMjz
Vs3p1yhmD3t6BPymN670KRzYG/N2Vnacx5d/+Ow2HuEoBQFS9qEEtjoxQGlbgJMWn93VD0sUxu0x
Mp/Pm5CdGJxLBKjLD81vcUcOVc/0fgHyxsjfau0C75+wYtvZfYi8HfH3mfnu6bvKU5R6JWc7rEKl
CqtoQANeWEKHDpGLli4SOQQlTKhlJ9GhwUOsUgFT+PcWHjwwhIlw8K6huSbuHCMf8s4sMoAJ3GFb
WU0QEUyzYQZmAvzL2AKWAUStBtTUCF3tJft5fnUl8X5iXbjmsSzTNQKcBnCtU1CSG6NR+CddRwzY
YJYDbRNXbHLlHut6VM3hHhJ2pr1P04NGr6nqsJAkBxj4NCP40VOrT1ofZqz4CiKLjB6caPcPS7Uy
IdzCFlMjTZwVwDOCqnfsgAGOn85bUDnBP9ZqN2kteI4tvlYoQQSV/04ZVMtqRT9QVu3H4A4eXHhy
oUwsPlvBVJVpIBcDFgO6a3WCpx3F2IAVlOUNHtywB/Zt8B7X1fM0PEcq1Jek4nRincfLykco57JU
0xFwBUv3ne896qy55HRZseUCkYV58KlAIHb780sryYgnZoUzMMnTGI8pOL1YD110lTvXk/Fmtd8t
1YTl12+Id6AHDhUbwuDorQn3h6IbQQ+oeymaqToNsqG5KVwtyHWqyE9f15E3F0CpB7ECvAG/vAn6
oenL2c3QvesCe7iup8exmTejddShXwFR37/H2XKkCWxBORi7QCzIT3Xh5nXtZRt0kjXjOaMPWvd2
/iPJ1m5lQiy9O4Nb+lEFEzVgnK39ag1u2M3heSNfM94HYgaHFcExDMmP0wCcQfM9jhMkqRtv3Lpp
F46qO8TXlAcLBCOFeDujzymWygpbc0s9gXy5x4JaOzrmllmg4WIv5x2RmIH8Oi+bYCyAB/epI4iy
gvkD4APF8Oz4l9YECfinwVC8CWVWgHkHtx0aWahv8G+22q+ONrtGFsWwkkcYHmmih1wfbsZF646G
HmmH8z593aYEL45Pa/zXrKxlnpMumgVN9jJpssCuf0xl/mTGb2QxD3P/ft6YJNzA4goiBewjsG5b
QkJP05pGTYNw9qsYNAo/JkCn3PrxvBFJuBH+iTBkClQv6KJOPQIYua88zlI2AXfhBLjKePc4Kcnv
82Yk6eCDZ5twkW3AEoW0M1O/MBqOB/OiXba8UvAApQlGv8LK2AH8i0KRamgSTTj89NObC0GUo+IF
YIkJunLhJksXrfBpDC5ZqybdEuh2NGNQRI/uAI7E1/MontwBxRT/xiNsCP2RjkFjENyq8UbG3IGG
6ky3sUdtBN300o3HcdTslyLqcBVJdFYf0trKlpBZyKZ64fZ0P4w5tAYYMutV147DFSrI7U1jzPFw
WXuJfecuLvbbMi87s5/ppWsW+ndzrsjllJDuOCC8EgyPFUjM9mIbaB5mmQaKodh33wu9mnaLTeaf
iTY791UXFY8UnaxvdUaGS9vPpp0DG/c1AeqjLkuThsXksws7d91X1lCwO2UzNYJpGPs5NGKtvKkS
AJoXPe/izdzq7Adn9Ox2IECrjoO7IG23o1fcjWXbL5foso7RnQ9k6S1GXQjbjKBK7IOppNXRc+j8
Ug8t3XkJAxNoZYAfAAVNd08TC1oBEQHdeRgPMwaAFpNqt7lZ6q9Zs0T3Vd8l6J94TnMsmJaGEHyD
cg6zy26DuhUtL8s6qy7wGa14a/nZ/MdszKoAa1pWPIGuqMY7G4Thu7Lrkveub3Jzp3ltiTex5w0Z
3uXx8GraY/9WLTE0ZRgl6U+INVjbNh5sSGuUuXVl0w7lt96NtOB8yH99Q6MmpnOmPA8wCQA+TndW
goOKag24ks1i2djgfjC1fr+k+j4BNXPEij+ppmpcyTYzShJc69oHIZtYFHGi2LPLArvMynYuwEfD
9PcQOzi1siAk9brMvarnbKkxpGO1fA7G8nh+2VQ+8GVdpdh+NgZ7/sgUiK8uuZnM+/MGJBdMUBRZ
OC2gd4UWhZiLeuBVq7KfUdyoTO27xzzvraTx2G4aUqI86oMAc1dEfoxdWLhsCXoaJWbYZ2bxu42t
FN8v6S7rZGRNeP6XyVwH2SjuZ6C3Q6leSPh5HE1jbAMYMQ7PmsEClyoaDZLDEp5/GuA/YLW2pO2z
yvwgNhrNl8wEjSMQGM5cX5SmwpLKFSH4nYQUqcelFVu0M4C+qJWaUbLT0cObFA9vUHijC3DqS+In
yM8cm4BMFZreiw+Ow/8j7bx641aWLfyLCDCHV3KCgmUlWw4vhO3tzZwzf/392ucee4YihpDPDvCD
AS1Vs7u6umrVqtDY+CKrIBQWiSfBot59DqJbaVQOzFf3JPuxbw5ptzO0DYi1b4IO62+IxcvQgbJq
+jFVumb8mhjmLu6gZOcDFcwtdcstYxbbSy66ohwkjGmmK6W+aYjIt1gIK/GRTUaHCAneAwyfxXpF
/aT2+D3BQsgPqA4esqP5HCKsrPtvl3JFDuEEarFuYyFnySSRovTL6Iphp3kaHIx218p3Yfj2qO8M
arFwo2IFfeLT2lqM/q41ox0Kq2nxossouUumd9kJrF0bqGgiasygGtjsC7AqKPqucVjCofSiJnLL
kBl5V4yhcg3mJcdbm2J1+53ALVxCoyT6lEvATZnvRv1ukv/1e7dPXy5btbb3iDNJsKi6+rqSispZ
Z6QGlJGQ4QcQEmxIG8q8pc20gbKcGTvlgWxGE8FsjNqUHT6Y+pO5pZy8tmAnliwb7bK5nqvk1+jT
0jCPg5bUpP2VuxlJPIpFfvx8eeG24BbbPJoYb96kLJym/UitH/TZeSWdQ2H86TLOSjUD5T5iBmr2
1Ieh8J+7uprjVPsdLfI9925meI7x1KnPykTmI9qFxaGdtguHa3tdUDbguTPBDiXUc0wnRGM9KCBT
aEUuOvq026LrnruhzPZK/b6nhiM5G6SINQ/loMKPibJjUaQ+hyR+HDRrQGtAGvRuL2kPRtL5qDXk
8nVpV5/R4dgqVa0i/tICQBdMDLQ+RzS7Vm+qBLdbTKlFuU1h2nAyRMpXNfGl0Kv0yk+P2dhlG4m0
lSsY0pRmWjbJEDSHF08uPnGemANllTw0rovuzvKr4+U9s3Lc/iPCaMLMoiK1sExKmYOud2S+5STJ
9saMrqRZNyNcDOvnXyDxDqYXwRGtoAtb5tIxSQTjpeKChIj62FnHUq32l0HWFozOc6EZQ0/Kq5S6
MtthndRC2M2c3JE2LG1r8sjKVnBOERabz5oZBSNrE1ERNfn4IZYPinaVZe+K6S/idMHspT4KNQJR
K/HpTiK9JB/zyZ4Ep1KhibRzvDL8cXm1VhwT9UdKUZDWoRctWcTJEFulVmoIhCg36nCT6/vJ/rcw
tp7xKw1XorwK9wbVeIt/F5/eSLNuikRI0cZRcXC6oL/Ke6eeXSs3zGBnOaF9F8lZ+D5wwq7Y1UVW
vR+GNH2OZi26STM1K44+7d2xW1WdvldNP30WqfJ3ajwi3KsymR0WuYEEZzMMje/GBd1XezOKJpXE
QWQ8pw7yMR5FEPM6bpqq5tmjSPlGFCisOM9VYB98aDSSSXrby1qyPyWBX1Mg4OVmyPtpyH1Pbxrp
emgFYNVOe1Ud9KMxdcOx7ivbu/wxX59k4OlZQdmYIumrMaJMCh2ipKSsiFxJdWitJPhsTxBGcr9+
+9B1oASbE/IOBPSlOxydWInzmPpi2vWTayl5dB2Wpu3SrrOlD7JmFV9OqH05msqL+PwQkJ6RiiGl
1Tacyua2sM3yUY1b+7tdaqRwLq/g6+MguqRwqoYN/RaB/HMsYhvHbHo6SMvyvtIoJTHXuJ+Oeilt
fKpVIAs2F/P+TE1dCn0EqllZedJTZobcOEUK79XoPdN49o1ePV226bVDxKY/UMteIr/UC3lugZpM
NP6a/H7qyi+XIVY/EdotFDJtzXnl2Cs948yVQAx9sMt87SFhBl+YTBs31cqbH1OgZFPngzeLVeef
p4scsnjpRH1lOHTzU5TeSvFLoF4btHhHjM6sbmdmpMfvyxQ65ofLNq4tIyoGYrI2VwtJ1nNsWZKs
PkoMCsSMas663Muiw2WEtVW0BfGbEAqy4qu8T2cUvonv9aLyhVlvs/r4N2dJeHkbYSMhRris50xB
UtRzTfvmkFzJGYML5quIKOqyHSsrRRhIAYevpHOlaOcrZRtFFZW2gvzHpHhdsqd/ZANh5fTAkSdb
IBgGMv+dI2QVbYOhH+Zent/54fuourOcfwd148G4Yofo8GJIAB2A9HAunAFDMvM2yZPcGxjwqH82
t6berHxvHCcDprndKXosfWjedO1ED0/ulSjrDslOze+1bmPi4sqNZEIu4FOIbBR793yl1NTXTVJc
uVcpRyX7MNjHwvqkm9ey8eQbTEyhqffyx181CpaGGBAAyV0Vj4WTkEVJYKoHA4B9/M4wXkLrS0JD
2f+GsTBqSuSgK2ww5vze7+5JWcfR82WI1W//x4zlgIB6nBuo3UDo83RQlPRqokvg7RC0RHBC+J9e
roVDsQY9r1CRyD2J5tXItMjRJ39hxSnEwl82kRWS3gEinWvXod2533idvH76EWKTCmCPOYR1S5dl
Gj3SXVWde2YRuXr+If5MYZUUx86kUjN+v7xga3uZYBWRMEEBY5rY+dZiyzlpV7c5A7Dup57xyXRT
y9TUTPQHj5NvHuWtsWVrmxkDGTVEjwAS9QtP1sVh4ZRFj58xI+y5yeJv3ZYQ75ovO8UQO/HkwNRa
LfEqA0PK3ejfvvkkB7s43NgIK0tnkf0U88/JRlHPPwcJB9Ufa2ng0jJuJTN2s/DZpA8ydFzFvGVm
VDVv+B2xsxaRMJROIgG0mShRq4sjOjQqAyaniW/lPM/Src78ANPTWkgX05bY2MpHol+DJ7Kjcx28
GsZj631OLC7nXt1NSIjzutQ/VONWUeYVihANMOmVFVqKXJ2LoyTLdOUQo0E9bBN6mHalkrtWdLy8
w7dAFs6zKhWn9UdADB+CN/piWv4Xw9aELoFQoGVDQx9ZxriyMozmOCJMEKvk2rXdEJTeZTNebelf
CGBQsxWt34uLs+3KklY5St5j5ezyamc7T0rqePKGP1hZLQIMWr0Z0y3y+uLvT06OX9QlYXRJJrxq
GcNKJ9P0KXhzUEYjPmN+yZDw1Qn/FrZITREatZhglYfao9b1OyNn/F6w4UfXTDlFUc9NmdLB72Jf
oMCfNGX5qETdvWZt8ZNWYTTWiye/zitxcSr7kTejOdOI16fGu3bU7izII2rWvX0bMxWZCE0wh0QH
3sKaWVLN2hAlCvLdFkSzSnMpIF3eZK+uHj4MujTENKSsFOKncxC1qHIenCakUMM4DE60py/zOARw
edL4aZSGXRhuSfC88qILyIUPiO2yssaWYkUW6fRU76PyW+C3u4ROOz096PURpavLRoqfeOZGiQt4
X4vUH6wOlCDOjbTmwiyNlkKtbTfE7BYaNeUe3YajOdtPvZ9dXYZ7zYIVeKKOoKBWTOJpsdtDH5Hl
TkzmGkgzdum+NCnbH4vYK6yPSfKiKI9h+NkJbi7DrllJK6TOFCFCCBiD51YSIw9RVpO01uqbIKQ+
I0rGt83ouEW/od+04ppIPlFopIBBJ5Wz3DV5ks5VAZSpyteZ5r/r0gQZo+rfzmkfL1u1BiWKJDLs
LK6M5WNVz4tmMHp2i2H2stsoZXdnh1P7rmwqyW2D6S88FU2TDrknKk4iM3O+ioNqN4ovJKBr1dxT
b0XOmmzZm0nf7BB40oIbT8j66gXpQN9g95DiQlXf2iVWYLlzmj9GSkrnaV4cpjz/fHkd13YHHGlh
m7jdl8+kyqr7tBYDGOze+JlO41FlCvMc1I0b28mhMbdUxLbwFrFSMzZwqULwyiz6Vw5bhpKONyMZ
+EaqHs36zeHLrwX9Y97iiE95YVVpwoLaOUq70gfG9B6KLRXGFcdvQVwm2KdqQpy8CGTzYnLQwMOG
MVGvK+2x7Y09jLu33/tnKIuVC7KuTmKR3x9D9SDX/ueure60+UcQ1Rv1nzV7yAUKuiDBDKnB872u
zVMcz/GEJ+6f0sGhlUxywy3nu3LDkJwj7c4/JHSXV79O53XtozqEQJSyC+VPcvTJb2I395vHKmKk
64a/WIWz2ORQ3WDqL+cVTmMIu0D0PjdzeWMl71Ltn3qo9ubPkrp4vyX9Ir7F8mZB14AggMCGVVz4
XFTpO7npiTgSx/khpQg65tEGeXjNARKeaTyeCNPQwTr/SBwiZrc3+FqyRNdyl++6YfrKS4SuKmPj
nlzbD8RPFo80kZFePg0jBXpeblEoia0ruIQwoa8aNd1IO7yWXOGonqIsLg9Tj7LcETPY2lTP/pFm
w7zxR61+QOFq+qhIs0XnuFkeKaqk5Cat5jYuyYa4eR0796oz9M9mtleHLcH61zXfxa+1OAxONBl+
aGK8hH5POhzp8DBnLzBC5mrtikrz9PDYbN0Da7uVohFXDWpfuvorkjgJvhUkd60ZOUKvrNvryNSu
56h756fj1cRR9OvuJtHrt0d8ok71G3IRJPeFOfl5ACS6HG6rm+5o/2j9HYSrPZXEPNo4j2snRLB2
SdLrKAUse3O6tJzzVGgEKI7/oKFIPlYfL99sqweEtmfmk4q365IkogZG7ky1QICHHN30cqbEx1FT
qtCNS8P/1oZ9+TdrSLoJ2Q9efmSaz89kP029Hgj2UJtHx86SP+dyeVOUpBws9a6dEBPMtqbSrFop
8pzocaGcufQ0YTWPRkxXhGdRFNBnGdXE/FYvHPovjI2sw2r8yscSTg3AV9w71YoThqRyd/ttSkvs
4OrceVZwiJMfo+VK2vvKf7bUg25tuIZV/8Mx4CDogrO5WNaQuvac6KKM2lguo2Me4OgdfIbJXN4w
a6EJ+cL/wiyZMY09BWonDp1cB/ugfZEoFlTFIZxmZhxvuNS1z0b6lu9F2gjlloVJgSEpTPcUgd4I
lajx7X+carA8qR1D5GiS42XLVp0YjXA6jxzKBrw9zjdm4PQ2RT6+ltlp76P6qbAtBlIXwzE1goM6
p1/G2WBsxX1sbvW4rBp6grxwK37LRJvGYM9EafZ5kD/NifZYkpz1KGgdLlu5tk3IJVLwIHAmP7YI
w6yqz/0gBiqpjMQtDf1fp81uKKxtDdxa812UTHEpFjl4ZaleGLUakwFHOiYpu38pKid0tU0539V1
QyCCRxRXLt/u/IvF3ZgNeQtGbkEgZiB6EcOg11XkGjfeh6ubg7c+KR48lugCPYdCJmeah5lqs9m2
tnLTOlqQ3hFslqOrM8oAinofN7ZrDmryXm+N8EkN1e7Whsz+9jwNmUak8niV0+S8PBRGVHa2I/GL
JHX7kXiatjY13uWoyG746VWToVOJDJooOi6rA7GhhKld4TUJg280Ow7chHHLfhN+9fvhn9lRX8JM
89Qif1B4Dl3epq+/LI9WXDXrTaLoleSMoQ3GUBLreFTf9oOJRHyxC9C4zPOny0Cv/RlA8NWoeorX
5DJC1PrB6DSH+oTfvMvNr2MWuGl+xYOcysiGTa+P3jmUsPkkXkHeq9RGHShlYqqes3cKgsWtC30L
ZBGJ9YbRVIoo6TDJJGi+O1LvJm8eEQDLmNoH1wxZIXrlFj6Ebo9aHgNS+Ql9N2baX2VWetCkrVTQ
iinwjQgR6MnCYS0Lh5NCUFkqZNXzxvpGVf5o+TjkoAw2rpkNnKUSM0N6C4azzuy1bHLDUjo00rj3
jS2e8SoMak/idiYOWVLAJaefpKYyWbXJ7z3ZLmzXMQt0vjr/7c5KocpClzUpJEQElu+4oKrxVCli
/5FZupm9ty0vie/sItrZ9VezDA82PUHzm/tUhFOCgUHuRYH1Zi+2nhk1YexHoNpp+gFtqBe1JOyR
JSa00QNk0OyWBc7+8vFd8ROi5cwUKpTIKy33SK8FcdrNUUHrj3zote/pNBxnIvKJmUGXkV5nXtmI
f5CWu8SPiqAZR5Ba+yONLcQke8k39vP41VCJ9fbVVm1+C3ARjqRt4UPlAjBsKtcaiBjfxwM9bp8i
y9430mdrizC+upZontGfJzggy5uls/TOGJuk8BRoi1P4OKrTTvbd3toIkV+/21jJ3ziUEs79YF2U
cumbGBYrGpnrT7oze37sScbnzPlkS1sjbV4HIgomISrEpsQubbGO1hwOYVDjRirzVp1KV0P9+vLW
WDnZSEgJCVuqACKsOjdorFISDfT0eqWtyu4kD/E+aZFuYW7Tli76mjHkjk0ox+KcLV+EVNRSKVUt
yulB6RrGw2ZI9SuAP8/KMFhP9D3jQWAQLgOdroaDW/uc4tFocrf0jVsrM9qDNMX3oSzdZ41u3Pjq
8E6RpBvbrq8ltfhYVfNdqQYBOvCcwiZ8oIakEzb3NwUjcHyJiCyQtX7jRL6WTuW6hvQt6v/EKazJ
+boPdQ+FKQkLeoPMQ6lkV3IoBOPlXdkzH22EEh37njz+CGZjFyuBUNrbSDeufHnEBeiwJldGwmxZ
NmhKnwrkJAk+wE3QW25QPyFsdXzz9gKEpllG5UCgWZ7LLM2qrJwCHAFxmN/IRxPp/c3ZeSvhHmUP
Hsc87SxoM8tguourXNESYIox2efdR2sS3Nh2vJorIafT7SYGTyklYw+NZivWXF1HnpUCnZhi2eJI
GFhpkQG2HqOJNbbeWCq3abhFCVg5PYJh/htGeMDTCCyvUWHqgIkK6jup+b4Ntwavr3htURLUYVQS
u6J3cg5hV4wTyiScm1k/6f77Pv+MsE47PtnNZ12/6vyN2GUl3cAQpRM84WxPTGqn1vanKC68udoV
9ftkciOS38pumG906aujue3wUeqv3r4jSeJrPEOgWBHOnIPSi1tkJUQ+6hPy/aQVN2Ng3EfS57ej
ULui+Utm76vLrA0Sk5AtU6Y4Gum0r9vpuqqbHTTfjetobVNozBSFagXH7lUaeojtsCIeYlPQoqI1
P4n9326HjoNQVfhBVOIW4bIa0xDQmw2bW/6gGDcaMwXSDRvWzg8UO9HqBUWIzXf+QXw6sgsKp+w6
xoHktSlERtzNu2Ftb1OzhykI+ZTbbnGTBqZdOORDWCnztqPVBBETZXhMwl3u/6yHXVZsxLFiGy2u
IvghoncN9Qdy5sLqk72d9nVNPzpNzhqanFY3uurw2BYPkR25aRy51dbsrJVVpOFQFGVlKGsE0Od4
0tQbFS+bwkty0a1r/+gDLhdN3SIPruw4UbeENSIucnJ15zi5ppR+GMkilKylm3lQkVnujS2pzjUU
irDkIFk/rsjF6tlJxeqlU8GQkduRgdJbLZoru4EGYJ4YyOVCH1+my9TOQm0t5OdL9b6USaUmVEM/
KM07dPvV4DhtsdRW8USRkvgUJYdlwQ1+ijG0MqtmFeNN54xHMvGu6fyrWd+JWVDns47Ujd/afoyH
MxnshxKbI3O/LxZx6PNqSAhxuJjaKysYGDO+pej062cstzlmKUI5iuTtMojQOy0skLotvIDkA8IQ
aXQdyXctETGzMfuP6uTa8wODfYLoW9od+/k+3PLna1vl9DdQzzdkYoz9WOV64an+LN0w8Uu91yvj
x5vdoJBU/m3mwkfVWqKwkJgZJ/Je4k9GIF1bCI5dhll5xfwqwUHOh7RCA9a5LZMjT4hti8NFGNGW
tqeMzBWJ7qtiS0FxzV2IYt//I/0KqE7ck1HPURRmSuGl2nyV6eiROPF+HsyntxtErxplJyom5DkX
65YmShV35L+8gNyz5QTfxzq6k4l4UUvaiiZWFo9CKbIqQm+efb9YPLiNWaoFYKlxedt1wcM8mUer
zhjHYR+SpL2StQcFem1aqUiZv1eVZ9Os3wWN4Vba9zpJNkxfi25Of5/lErcVz+6m4/eZDf9T0St7
vVZujDK/iZPwoSGzkcKDtIhXqTaFiIhsbNmVCwhNQUYXoa8Cw2vpcoZenZKhhZyYN46bKdej4jFW
MFUjL5OI6r5c/tAr+8nGXwsCHAQhWmjPd+5sBvWUoVPG1DFGOxvHKf029xv+bAtjcdINv0hSxw9L
r45yd/aP+RTsqs2mwdVtdGLJYssGVTnKSoMlenK02y8SfUXpLoz3l9drC0V4tZPzF5YOHbEdtpiM
gAsgK1zz7FPtD5dR1lfMFEIaDEVGgP8cxVbm2GIbll7KMHaFBvo0ovh0uAyybspvkOWcgBAxHXmu
xaeX7nL9PrOu4skbuw02xOp2Jm9A4xLdea/mcFW55cejxYJJjUbY0V6XWvWuQ2WbNn3VGxT/qA5b
yZ615ROJF1pMiHUgYp8vXxpbCSKwNGXbdkzm03knZ/nRaZWPlxdw5QZDhYUMIC4foCVrsEqqWJnK
ir1gqneMFz4W/vfLCOLhtrilEc4Tg8VQphYqUOeGhEPTqbVGcGjZUYaWGsIASTjQX97kX4cp7vCL
Qbbh/15jItBLny8i+AzB05aJ9jmTjNbRCbHaaNc7X3Rt73c3g/61k723GgcQ0tCiRweHt/T7ka9o
XVMQ5pTd59H84tfXQfdSqzfzVtPm6+90BrR06E2BNFU6cGcq9WcrwWVvjY8Xx/H8MzHy26RczFsO
RdhlgqzR+7loW5MoY7yd2wczP0rhpzq4qobbUr0Nmg0y59oXOoUTB/vEBxVBHnd1B1xaTt4kX6Op
fPSjr9J41cZb5J9VLDr/YCFCZaJWdY7Vz8yQ56RxGcovrR1f6cb8WGj1Xqo7l8rSRizw+uCKDnZB
1EM1jj8X+92Q2jgoxE0xDJlrWYfB/uiX+8vb7rXbExgIz6JmwHC2pbJAEff2VAzMYO6Kn8b0VMXv
wgkayMbjeG3PwdCmz5XAkKLIYt0UhWmOmiVQlEfTj8iIPF4247VfZQA4TpXnwS/PsFiqTq7KvKzi
0ivynVkyi/NHoN9r8XXGbNZki6y5tgtOwcQvc7LjsqoIuw41Ic+edTdKrg3r0TBK15Kvm60X19oW
gE0Jpw1+HgyvxdWHnO2QGyELVzF7I62PYgCcEW4pDKyiiHES3ElCP3CxemFdGKSN05IhVI+Tg7qZ
8yRZW2qsazuNK/w3yGLV7GqQ8LSAzBzO4rqJfszKjaxsDXlb/TjUGIgXycUwnff84+Rl2VhJBIyd
GLcZDbtXPE2RLQ3Gr1Zn3qmBn20coVVEhj9TJqWSAvf6HDE0wtyQfe5XP/tHXLGN5VXStTSUu7Y4
Xt7mq2v4GwpKwDkUYnptExcF22G6QuquGkrXMQjrNmBW98MJzOK4mr5Rdd0AjJ/uzf5LFz6V0ctl
S1YXzWR8CelFpqMuKWgMlNBrqDalp6qPfXxojRvZ8SGPeOYWg2/VGJyPDOUZ77BMwoT01g9ahjFD
Ex3KSfNiGD4jQ8kvG7T6aU5gxN+fOIU0G2yTaZall3QZuTFvjPaTYrpt8ReuVHS7/NccsbAnOLSI
pioi+zwfGD+sdfZLPgd/8/lPIBYnldxYwHAcIPrgyYjuI+d+Hjfyiuuf/48VizPT6E5XGWIjI1p1
CIPbLjlWSFaEOnNmNp/UYrsuA5KTJVuG9khxDE2lA9blIX2pg+gZmI+S8dXs7F1rZft+1neV2cVI
0vRXyez8b+u5jBpMi6YutMB+uddO/dDrR7/ZSmhu7PLlDB01RZbALsFIa2dnhfdy67jWFn1mY48v
qaqVWQwMkwNECXZOu+/tg6HeWFtJndW9QQMSvCeyIIzePd/hmjyFoTKCMpQ/mPlRTfs+fUz9wLOS
rXhuddWgEyPyQZsaYd05VKhbDcLNJY5O/qBV+zT7aW350tXI5ARChEYn5zUO0lazfawx8xc7/z4q
3xLH6+1ne1BdCDWXndD60v2xZ+GErF5Ki0HnDVZLSB5F3S4cRzpi3cH4Xhgvl7G2DFt4iSYIerkq
WLuwNq6o3fTjJwPqh6J9Ucu7Xv2LWJhGhd9fauEwqJQndaCDpub699SaIpeK5YHxKdeXrVrJdxFJ
/gFa9vxDTy6pvbOEbbCv/Q9GvrMoH87x1djtCvOqiPDu4ZUvb5GHhQGvnNQJ7uLOnZUR+WIaWT2/
Tl56J752xg+GLzDpTHNiTyEbXdV/EzafgC5yUYU/N2GQANoN9SFTH8tqYJLrUW2+DAxmzoYflxd3
47gty3Cwo6tEFsct76AP0xNat+VTKlkbVm0t5eLIoc1rzH0GjFz8MGKvbG8sdOEm5yocvMlxm63I
dsss8fcnRzxIy1AaNfD86c5q3xfFB7V6vrxyaw+o0125ONh9lZaVIyDm4XmcvmvTxn28Qj043/YL
pzvafmDGPQD22L7Mk/SkOLFbKuEjSjsMQDFuo/y+TOkQyMytEyeC1ks7f+FIalut5DgC2tSLFy3r
3sVpcGtZ002qRze1I3tzmSNEbe6NUd7wl+s+jPiTmSg0XP1yBidfLqfNtdNanHMs6V4q/5Dj8Bhm
80FhwExWx3d03m5kK1b3ClcbfFeec68Y7hoNAmMaixNnMBKgGva5oiP7skXeXb0ITmAWB5vRlbUT
T6xpG/WHzLa9eojue6SPM+1n6Gx1lK8uI72gpGZhXFCKPD8AZt1qPT2SxAWtEM5MPKc7tui3ybOr
Fp+S3r18GNaN+wO3uLV1hPsb5Nw5b8WLBBfG/tQUu7k5aFvv4i27Fo6E3J8fjA1AXfIs5zRS3bTj
bavfS/KNrv/834xaOBHaxaQiE5X2qftm6ccc9brxnRLdOfHuMtCWUQtXInipnV4A1KLSZb+P/Y+O
j1zWU5G/G9W/cSvUbwQHlkDK0MUvc3LAHNnXs4QefS+M7Osi/CRrhhdnk2daIUpHFFjGH3KQPvvO
VklXWLF0KiIPTcsh+qBop5wDG2ZjdPMAcBTJ16Pk3OI+H+PavOvDcOuwrd03p1gLI1EQzAs5x4uM
anIMg91QPHbzFRmbvSO5Qaijt2b/xRE4hRS/0sm66llQVmmEeU36b2bfSt2/Y8ucFB9N3i1R67X9
Ih7OCFDCAaIudg5Vd307poh5eHNysHwabL+q9jt/Kg6qurODLZXu1YvoFG7hS7LC0squAa4iprT0
6zRUXRS77YBimfPOLvZl9rMzzY1DsbpdToxcupQwba1SE59QurPHY1+QNoTRYG6pia25/1PrFh5F
K+hNa8lRecXwNZE9OXxIpo1IWfyIVzuf3DtzFCmWoSp2/r0ojXSBWXHDFHbxvi/9JyKujSt7C2Lh
QnKG9NpFWxNglf47Tv++arYegasLJRpCGPogGtYXG5yEURUxmgniET1SSvilkUc33lKQWz24v0Fe
0aBJcjGrY8QVWtP0dW4/RE54HZHMHb830nMcKY82um+Xve/q0sESo5Qp1JmX3N4cIoHNHG3SRNPX
2nnQt1o7Vzfyyc9ffJpRzqdeEiF2ZJpXthPdhwl18qCQ9v70N3kNFARtKvPQqDRt8Y3MsI/QPsYW
6p2pG1hS5kZde1OFW7Wx9c3wG0hfpD07a0zVxABILnmUlZ/+07az4VLXV+4PyMLPyUSeVpQCYqR0
OqauTZN/9zEKN47nqjs1yIMzDMiiS3Xh33KpaSdbA2YSPN4gDb0wYzCaMUbe7IxumaRXA0++y7tu
JWJCvYg+IRRNIVi+IrDkRhzCZy/oC9kjDK/3SHW4dbGTnJfLQGvPZ6EsRucYalu03i68T4Lyh5mZ
Dmwto9vrU3aU0vngMz4zreerVv9JNfq9QX4qnsx3sbFVXl+zE54OTEXRscqf577PnOUhH2LIKnpX
dTuN4TR7ZUgct0uKlkEyar6TQySiLtu8cqQhoEMvpfRN98GSoKbmXT75CrWn1O9SJFy/DxOtlpcx
VlQHVGirIun7S2t3mcXuZ6Mxs45CkDnpD1kPHwi09tZmxtGNNDFNShqlB5JN1q1CCOCpc/yNxl2Y
Q2afuFGAlnP8dsEe8SvBeaVrnTbBZZ23nFQ5GzXs7o0fRvWcBMkO3WFWfXJ909nwmysu4Axs4dc6
qqxyaQI2BiOcGcmYPBV5KVcKp++Xl3rlUgCJQiXPM15Qy7OSV2RcnIbQqp56JtCFQe+mUSTtlEm6
rqbIONSpo7gIxPxsx+LDZewVH3SGLbbaSVjHlL0O3SOKV9JsevTLWOqubLW9vjVcYe2cnNq4OKVT
TH6wKam+BFPz3iLYqfKjVtaMRkEUtri6bNTagjKDgF4WRNQgUizAwnau1XTEqK5hhm6lqQhlyeb4
wuAegxRo/k+UIhJc1H38Ua67bOPBvbakUM9sJCNpPEKJcLGkIwKu3SjB3ZvL2o3nun0w2qbaRQaD
qeZ57Dbw1paWtiBDyDloQif4HI/Otz7QE6ytaGXsuxenuen8KyW4i9qNI7EWKtMv8htq2Q83F5lu
RDo+QR8N31WM3puK8LPRml6i+p+Srr6Go/hjKtXrSf6Lp/EZ9uK2zBuD9C+ZL15z8UPPWO7AUO6l
ovaSPnXL2bLc3pAeLm+ktU8plD9RkFDIoCxfInZc2eUgytQd/5myJ/kflSjZTcGGB1i5oqE3/8FR
zz8h1c+mjzVwbH/Y3eW7IqdxqXqQkoOt7i+btAqlaYJXivQZ1NxzKEvqkk4zcDYFCoZBlB1R0qqY
fFMrV4Z+a281KazCCWkM1hAXtyQZ+UaZGb9KK50cRFfVbCrIxcCSmbJieu9kjrJLI/+uTJmSd9lO
ccoWjxIkq8gMoZqNnsSSYaBVKn2UE1FPmd0LaR60dOWtERarxp1giL8/cZ5xkmu+PIAxxtb3tk9u
/SjyiLafiYyurbB2NcnaXTZrDdJCilYMrmJ++5Id1mdDZc+C/zgoHyTJc4Iv1nzdDB8yijubD/E1
P3oKtrgcik71mRgO7cSC0RL2/+gxEq4wImXtWyqFrj/cRsabuaoMreQFRpWedBuNDOdLWoZRL8cC
UlLmw6i0N3MbHbrBPFxexpU2QnBU0e8hs5Bohp7jzF01NZW43dWBuZjacxBRIkPRBIL1Tg1+UIDh
1S/ZOyPbatFYW1TUXAXhjuNgLPXyYjmGXF5y1mUqZYyn3mfRR9l66cybwHrKtQhKwl/c8b+kVGgI
ETLsiwuC5rcgbiTWVAnV546uxS5T9yG9JzXTKjfWdSW1zlHn9fwfrGXl2x5DKCMJ66on/4To8Ga+
n3uwqD7WQbSP8uJabcfKlUvn3paDl8vgaxehUDyEWoYu56vaKiWevulkbicn7fGkTw73PiQj15EC
Ly83WBFbYIuzMc8078QKYL32wwmOapvu0vhTVe1Hppxftkv8qKUrO7VrEVDUc0N3ruCy9cqLmn5D
j+Mvfj6FThiUZNPpNjg/C4HcBnbp8PMbJ3tWwv67mkm7v4FwoF8wywA1xQVEKdeaU1BSQkx0lyKd
KDOY7DLCmr8XXEgxtcaij3l5oP22H2ISXZ4lt56Ru1ODBvBWz8ya9z0FWdzTKEJqdi1yvJrzsbKu
s3SnzjbNYpqXjffZj8sWrX72E4u088+C/tFUGTlg6ii5CrohurLx4VfXzKK7GGkbOM5LnjZZ5MhS
a1I3UwBxiMbpyAvSj0rc/BUOvZCcSoT5lt+GKR2cFkHvse1wOMrEwfsELvVOUZqtvMPqF3KQrsXT
EbUtg2FJjpO0MfA/jlzvW/MmjnZG+9MoE1fOP2j+09s/kRBOgKcNH+BVl7YzI/abW7xqyulTSwZH
2kovrH2hPwB0Np3vgama7Sy1ATCHbxZGVNZNuOWztzAWJyekCNrkMRiTeXDiR814T6R7eZ3W4uhT
MxbnppQ7mRQ7EEP/LoxRK7suu53ebPjJLUMWB8ZAj13tNFBqrTlkVXJgErObtfXGbl7z/IgwEEPD
9+SZKX6Nk6jPklSnHYQTEMOObDd0PiawIhPzR+78e3nZVg06QRLLeoIUO91EbAtSiS67iaZuZh7T
ZiPiWk30nNoj7D1Bqeh3msqBZeuj+dGwJXeouDdDZWfqycdeaXeh0/LhJgpb5k6f297Ni+iQpvH7
uhq3fpm1+OH0l1lcFJNuNOoUY/JoOy8DzW/RXBxSpI2sIrwZdd3FhRzpnt2F2V/wpoS4xn+/q704
ayFPvU4XXLMguhvH7xUaWMMeQYmJOdfK8//0ZZdd1Xno2y19xqR+rfA6D5CwzP+PtCvblRQHsl+E
xA5+hVxu3n3fXlBtDQbMDga+fo5rNF2ZvlZaXaPufumSKjJMRDgcyzkYnRp1MCgaAwolv/Otalnr
AKeJRdbOZpE7phGois/rogq5x+cmZULV5Lc+FcOO3nJv2bE9PQz9o11cs+WC6W4snSzJ98qptda5
F99o5tfV6EddDpL1qd9OeXafTwTEfpNGPWXRQyAbARINb1hE+VP/6NqhXloxT4ddneRQLg7b4Rzf
A5YectAhR2AH8eLCy59qQi7Ndml2//l88dzDew9JDbra8hN6CpPMqTG3FKd1hnD2g9ch3DH2+N6d
LnPdbaBSF+JcH01sVJdRVj9Vt2x5TnzwCMdhZty6FjJ5b0ApicYDmEIKgMAtmb9dzD4yl/LivKYK
cz0RLcW70u2GviuhKbNu8mZbtq9VohGhCN4QgelL5zfXmlzVrvwmobOY5Mjbh3zcGO42J7tkuhoc
zSCCUhfQdWGLAkVAcL6eHuO0FJZHAxzj5F/Yy2VWv+b8+fxxKXU5EiE5Xmn4aZFQiKjoNh9vWgDy
AcRsnS+IDutXHLz0AsEK1x9lJJtYO07mosGHAbwoo5dL8zmnGKL/fl4fRcKL+j6aRYLBBSMUkqMF
RdVlawCLIx7o79DBGXQUmqqP8kfCl/ZrYVMyWyMkmMb9NF+H/YElm/+uBHBLgCgBJxIYDKffHdgp
9rSKblvKzBnDa0AyRf7LNKmO6oMcSZELsUEzOmbDkbmP7vvgxsy+qvK3Yd2f10URbcHP+a8ucvnT
TdhoZBS65AQAiQDan6/KfGfkb8S5rdaH88JU30ZsvKO+LIBf5f2McMTKOeArMLizdDaqTX4f8bXJ
tgFW4DSnpzI0xHJ0+iEJg3hSxmuMeOogrIvWDt/063C1mLpOtero0NDBizoA9h9s+tQMvDCbmA2g
zjgDEDY4l8HfW+9tFJPymjy42ffQYYfz56eKBoAjEyPsWLkFfOapxAGpLwc/GdoAM/AFpzayjUev
TCNvMSLqabaKdcKkxKJ1MMlQWiIHrrZgXY6X+bJf891iARJbc/2Jk5Jjz7FeUiAVkx9hIZadpvnW
BJQbKJ6iJN8ytumTAaPg9waS8PNHqTLFY5FSYO14MS3TgIwYY1aXRUXeBywYO26m67GqjAQ2gro4
kPAxCyoZybTicZIa8OIZU4x28doGrwSzmcHBohdJpkmt1ef4rzAZxLke2FIHNoQ1aXbBywprl+MF
eJ8O1K0iI1h/2f48RqFh6hZFVLHqSEt5TTszc+7nYuS79sJobF/m1I5WegNIYs1nszTnaUtWOSbY
v52EitxuvmWW20Vm78V1sVwHzbxlprPJzexuDj9MP9nU4YthNvu8t6PB53d285zOLro8YFwD3dJf
GJSAkgR4FioTX2ZwHKN0mgC+OfvpRd8jYNPhn3btNPFa6ZUoff4G0RXkUachwOoxEusYCKG++dwn
T4Nz11X79We6vP2FOjZA7SwBGflluZaTdjLaFfGzyN14wYOQBFhC1LXFldogCwBtswAmlFsBYK5n
WetCiukXD/gtcQGGpQTALqysLwdLdymoBkkwwfZHnmQ9a72uCGVIp/CstaPO/Llmn/UMfvLR3aER
c7Nay3NivgR9F/ulDjlb6SRHwqUoV8zGVBbphIBqlleh98TM5KnI1l2Ak/2Lj3ckSQpujWOtIA7C
sdbFBcY1lvxz1K1DKJUhYskSsAwO9tNP7bCZ+eT2FZSh2c/O2YTVjvZYydeh/ijD9B8xcnrSFJR5
XQExZo99maaOZ7FL8jeueyREsgoykMmmnUiy+VPLL8r+MU8Pf/FFjkRI396oyxQ0wtDD8qAAuIzs
DOPKmuCoOizgJeNNh1gMmnDpm6SsGBOnhpC6vQbXQtdeZzrGBeXTEY0fBCAB4Qd8vdPvThuzLILZ
RNIT/hiX5zQLInAwYMfydkScmPPIzp9C9hftEaCz/5Eq4shR/QoPl4WA8wUXG0gDBjP2MQN9/gMp
7BkK4emPIVDQMcrzJC0a6fBNxFV3tl8KB68T6qTfx9nDdMegq9kowh5mulwLVXkLubecx/HFX/2h
h38a1k9sMm/8pTgY1bIJvT5y8h/nNVNYxYkwybqDObXsjEMYKy/HuUPuEXGu6ZQpT+9IIcm8wWey
OtaEJ/eKmZjVfrHLxwLbqJnx87wuigTnRBcpsPHeMPsG/4KGfn7Bsu8uGFCBIu2mC8nNMjovQC/f
+rnO/HRHKP78yPz81SYTZ+J7od3oY7SB1YDH1IQI8dulJPhEN8mzwnBMgcIK3VIAGbAQvM2DboxI
p4fkRiNKeHOZQo98dq4wgY8dAgJFdCzdihztRBPx50fHlYF6pgabIawh2PvDdTjs5s4W/hR5A4tr
jU2ozw2QhcCvxLNIvokGZjGP9IjezVJvnP6qpTpCIlXaAIX+FSHfQl7fhWLGGlWLLBp5RKzr2YsB
2BIASHkuotGK0R70dWLVUeKPVMlxMzIZg1VDatl6Ue88MPbRzNdTNkfprPFfzRkGkv86My36VlSy
fADL82UfGrqLXO25f5QRv+DIJmpjqpueCAl424U8mtMtz/esEMD/AHHe8+rifKjQnZ7ksxSttHll
EAgAXSzeres95UU80g13Ps9LUnvVH9Ukx+UVYR0zIQkQzsuIipMVVZZmwFt1756YoOS6rVv1w0hF
IrRgjnPj07eu+hyw5jeZn1W+Wexo0kEu6YxCcmPsQWE+2YVejvU6Jp/aMpru3KR0xWonoJTP+PsH
kn0zFn4BCLG3ofF25z+P7ujkps8AYoRpFcbdpC62fnaAWOpTgDsC2zS78atNZV96Ojws5YUIBFUg
3HoYD/1a58Tln9gIgSFPN5SZBwclmsD4EWA0/7x6yq/0r6Qv9c7OoiYbR0haOqwWdXXU9H9j30cS
pCdnHQTjaIpw3gEKNph+gDUp1UESKa+MIxlyrAvbPu8cfCOv/PDB653eok09lwP25DFzqjkyZWgQ
gOQB5qKBNC+FBsvgQYstWfiS/eBYZWSFm7m/HuldY+zPfxyliR9JkkKDSfJxLFzhtf2j6W08c0sa
XWRQG8AfbaTI4KQ2rVcObbiBnGHaGs6wreyt1QxRa8V1x8EUAtxozL69FuyjnmI+ajxM9wukQAF8
PqSXA7Ts65++8wNtzvOnqLw7jk5RChRrSdaEzULD6jXlj8QCTcZ9Mj7P3ob14GRodEPQGgMhUpvY
W6vErcCQF6dAYwvMOFljngL8K4snXbtCJ0pyLp939jpawhZRMjPE93qny/tUXHo6GFKdJMnFHGyr
8KAXkriBqdUramSx1Uf+/GMONQ6mjH5ABMbwKgAiUfo8vezbdQHCK9Y7YzN8MwaQRPjfB+++183m
Kr3rSIzsXTYt+1TUqNbgG3ZDJn7tJ5qKqtK0j0RIzjWEkzUG4vHEw6ds+GdxD+dNW6eC5Dpe3vrA
5cVJ2VUemUW6Mce9k/zz/xMi+c/itiGfxDnZkw9GMYb9/b2Tvv+/hMi3LOu6fMBTGU8z3EO5vV0N
LwqoDohNc17yy7mbnNztRQHPCl4y95Om+/IvUKTwwf813lDKhdsQk5ihSHuw4B170yud2rirrwt6
bWGV7vyhKSPbkSxhfkdZsUHtrAhayEqbbwloeda2fDVzB3S25nYgZNO2bOf57OO8VOVleyRV8pth
sPxyFS+mlH+6zYsBmOup83elZaGr5IdRVRQ6eklNRJBRJ+tsSngo7vehAb5/FpFkC2ypyNBNcujs
Q/KnwK86axaq2cshnDeMv2lx3XUiJG8autU1cd3BPsgumB+r8rt2xFojQi7yt1VoLGP6+7Sey/Ge
9I8u1QQ2tQiMiotmIvJUObCVDm9N4UjLOkZZflEkLxgeOm9nyhvH+SND+hijbyezFUIGLZcXyoaI
zu6umJOoaeqPytUNICvNGv14oG4BMRjlgFNnajsP808OLrgA+wuAFYvIuJs6ummbyyw/mLqqsdKk
0V12MRWKZQ9Xuk+7ZC3IEkAcNT/c5TJsD1kds/Bw/gyV3+lIihQhvKJEAb5a4DjONeZlzPktMzQi
hMF+KTxhjwZsrNADE7Wn58a70vZZiuJqia0y88Iqtj3QBu1506d7N5ijtXj7C52OBErxpxtto3AM
6FSGi33tIy+Jk9FDn8JcdKguyuM7EiWZ+Ro2RT6vK4YoSPGwVllM0+CqnDXreUpTOJIiGboNm+7T
EVL8ch86QHK+Z+atp5tMVxBKiAGxPx9Kjjw+UN5nAjF8TTdYNCzNLvKz27bZzvXrhD1seoVFE5pc
Tf3jkgPkYEf+6kETiK0kIKAIlE3JVlxAbHJfFOJRIXfma2/59HVhQ2mPRzKk03TQKXc91ELFoylz
Nox9D4Zvw7q1kp+tu211m6TKj3ckTjrV3kgHs0ugkuu+e8sPy372yZW2CqFMJAMgmAMCE6V/GX8w
XEqvrsS365c5ntrvWaKxQaWlHwmQTo27mUubAAK6YV+wS0AyAdzkvN+qAize6EBPFDEdjeHTj4+l
USMLU0Q8Z6mrxyYbLomHcZB1zL3LAYslt6kJYgDb7XWMoapPhLGxELNDmN39QuZqz9XskWpGwPAf
g+AB00mzfVXonrGqE3SAMu5g89zGfpFkCKDrMZo2c4R72ZsECD+pt4L5ztmfP0WFJQiGP2AmYI83
RKvp9BR7YAwbNARPuol9UIC1JGYEHDYdVJFwRCmon0iR7o2JtME8+pCCpfb7pgEKalvuAHH/1KNu
7aNwfV4pxdmB48YB+oTAiAGw9KlS2VCWbjgLJvYx29Zd/8MZ5tg3TE2dWinGQdURPNcg45TT/wBw
yYAHAMv1lDfv1YQ5dqu7Jzo0DdW4PGqbAlYcxgabEz/jKC0PqM88NwP/dBJW3jZsi/zR9LP3tUjz
LXXGa5Y0t0Xuv9UYAoym1b9JUuZE5rC20Zy05FD0ng5VRvU9bRAni8EvUIjIAALTZGN/uAU9tBic
5KReo2rwrShAvhuDQCmLcl8HwKYUKfB+sGKP85Zx7LI5SEEdyFg8zzsyXiZeh/8+F9CiNrq5fFWN
FnR3f2RJyZRL/Sn3XchaAMnKsotqyqOexuZ6O6wbx3lYACfQGdvzRmsr4sqJVMlqfTCm1/1cAp6A
FQKfZQ7yG9uq+88kCZebcKDOnZX43q+Ez2GzS4cRzJmlbyaH1LSmB76UFfoKttWi0TmbB2JN3RT3
XY/eXeOMFsg8DWL9yPrU33KaIrAMmLueo9J2moukoOlLVrlLuWmNIdvRZPI0dVtFuMYuFjwSo4JY
s5UHSB2r5oYhAJBXD6RqztNIDgAkzNw9D26qSTMtqPLMY2FS8s1TWK4xQhg2Ym074kZn/rKwyPw4
GrT8OP/ddLKkz7ZQo6jbArKc9HFwD421T4r4b0SIOVVMKruBbPt242AdYoS7ld4/c3UPynctoZVS
C6RzgocdG9jy9vpI6pzyDkHG9JZ9wc0IrQTUMnVTR6o1aAxWgdMbbKYYT5PrGXY5Fvb4+7RoHS2L
+z2tfrCxvLaxmDcu5c/OCmLLzWOPFRcrOGPSgt6fP0xLfBD5MnIExyluBs/35HhalOZgdY74YOAe
2II55s0kBt95BDsObZmDSdpzn8wuLCPTpFezR42PIC8fmTX6WyCkGJqPqwpsxz9HhIWj8M68xqKr
iKWTk0UcxAfFeusNsVVcMvJ8XnVVhIHeFvbIcDmBiuBUVIU196wvchZj8QgLD2OaxEmF9461FAle
Pb0x6BqtSokAKQIbKsYEcR2fSjTDiheOkJg7vwZry9F1b9cLX9dD0YmRAnYCWlluNRBT1LdJvmmS
mzGHeemwAtTWC8o3tAJ93EJEfMujbzXysqB9W7A4LYJ8NzV1lJP8Ol+WZzK+ZVV505Vj3Jr0bfSN
XVWuB89+P/8JldaCyV2BphGIYbfTXzClPZtcD1fT4IKJ4RW2HM31vqM/mW6KRhmwjyRJORsIKcGt
JS7BbvA2pHjPsjEqZjPK8OahIz80CddUgVS5KKwTfDqA/scNIelmpMvUOeICREI8R6yYl003urpB
BlWkc0XagnExYB99McmFuiB4rHCC7SYvXmZs0Zrr5vxXUmYQrmuKzR8wi5ry/C1mVQO3NZDominQ
hi7n5XUMd916HQLjDwwQVrAJdKvBqmFk0Nv8kSkFkpQm4DghkGmD8qgGHSEiWfNtcm6dZNfam9W/
y9p4QaAz3ls7LgFDUZubgR38+kBqXQquYPjGsiraUViKFjBMsquQqhePdvwaXl+lJPLcX8n80OSR
kUTcfvKTaE23FphsujuvuHLqTYLF1vZyHLcN/yjpts535z+Jyrgw1fu/tCkg2ZPeU1bCjM6xehaP
0zxFpkhQh6buNUtYqkDkYuIRVPCwLWBrnbonmWsk6eXIYs/8tfbvjR8ABC/EIv1fTFfisgboLHFR
W0TR71TQWPT97LmcYfL6QPC9V3of6paoVZ6CYIexQJCGArpHCt49DesRyzgsrhbvIvDam6C2Lgyr
1yRr4uTl+xioq3gtARhFQLCcqsKLsk5Lglks3leERiu3zLsJGHeXndmyjdMN5sM02uMlWwbTjxeW
VW/nTUOppyO+FtqDDv45/QHgbaKrP+IHGO0hnT7MZM90n0sVTLGZ968I8edHF0fbOAtedhDRsgwu
cL36W7pu0snE8FsImMLtX2gEWBI863Gq+OdUnNMWTh92Qtxkxy4jN9nsbRe6Pp4Xo9TqSIx07Y4t
BheGFtYOKD7gUwddF1XGm98/E+PQaId9xd/2xU6OpEl2YqfUXl0OaXjYD+X7ChypjL3g7s2atyHc
1rUZhb/M9gD8xei8nr+z33OipbvQXPukqxecZ5PtbfNy6rYZuamMmLX7tNyEbbnvzEu/6aLe/ZGE
28z9yLpDMt5THQ6/Kr7g3S3Q3AMPu7nSh/VaTLZ6Ic7AyMX09kVTb2j6SlbNY03lEUjYABcJcnm8
OySPILxsFws8EGD6tvbdbO3CPtsuiaMxU+U1Cfo3bBnbYJZCl+TUTlPPn3reiUtiAYTOlvHM+8eY
urGIlsTOkx2hY7IFluzwWCJlDeKpQq8UbwKWDZobW6Ux2NuAkS8AFlDbO/0lVj6MQVJMMGW+I85n
xSLT0A1aq9zlWIZkwAWm8tpsFZdDulmDqLAv7BKglfUOaAP+XwzwYqEa1S9wqomPKB3tCIhQXIZQ
qFtxPYx2HuVj/heB81iGnHEwY0YyChlJiNUicD9aB7vPvges/5vqz7EkySDRagiMtMJ1Vz739a0/
3M3rjZnf0afzjq78QkeHJoVpFvIWE934QknxlPZuVII/2t2AYG1198i6NWFFaXN40eNBhnz+Cx9m
5w3+UFpi4ce7CvN9aT/4OqgEVbwAmur/ifjtgEf3jr04XctbcW78beU/7X5jdTHTrYGpcqtjKVJU
sqldOCOHIgMYse2xj4Bgcf7DqI4KE55Ycgb7qgkwwVP39IoGJUfPQiriXHtYN2UYOtWVwlV5yO9K
uInoiiKV5J5kxvZZj+YjmiKoK+5XrGMyvHnsJo3mZj9UxSbn2/NqKQPgsUzpYvGrwvIRBRHP0zVy
q+sh7bBKe2WyHV/iPr0FdgZG5s4LFWclXWahIMk1PccEnZ98hxhDmneYisc7AcPPk4ArY7/yBZ3V
7rujQz/4XVI4FeYBO1fU+9DNxZ6gFIa8tByrYMIu5uihN40tSD+coqXYToEPRryfIQD+uPfeWEtE
0gx58q5YWFSQf5x8vWEoEY39hTtfk+BpMA9++JiOFZhIy00AvB3d1OfXcxE/lYAdG9/fAxH6qY2Z
lCzNyvBTy35L+aPFPvB4m0y8UeZf57/AF38B8K5gJEVcNgF7IT9BewLs2z7zSzCSgi++Xd0hKspV
x3v6xWeEFOKJkisizJfvjIX3xq8o2hPYc18v+7p/mYkNUrjKf/nv6oCK0gaSvYMOklzTm5whKciK
bMHM0m8M5bLVTuPzIr4EZugicLxQ90eXypIHRKrBcEpUPVDQbT4W52lYAXU9R1aaRhV99fzteWmq
k0NFFc84bHHYgYwM4FTNUqxehzYV7V49K70Os+6VpDpEP4UZIEEX27kmdq+I3IW1wCxGWVoj+zGd
t2DpH3pktuc1UYmwPQt7eCJofnkmmjMfZwKXirNm9GNglA6INDoYrC+OgwU/F66N9yhA8r+UpzuK
RWNgBLDYKpGC82enGuLUezRcJ14dTWP5y4UGWR5MAdggrqA/lZyUJmwiS+nizEIUEf4xrA1b78f5
9fyxqaT4QL8BeIaH0iURBnJ0bS4eR/Gr9kT5Zn7Ine/YVLppqhAMiqsmGH+tRkMhIIujHiVcFOWJ
U1Gtm/qsCiCqA2LzPF5ODroxF6S+MNwry4vndeujWJLzjzy4wtDSf9cTD3u08Dw0ZQAacyqcjMAp
bSZWAYi7jrNgH4QHvCcjtDQ0glR2CPYkGCAmp7G7LGUIoQO6WrJAEAa8YvCY386p+3BeF7UIpLvo
R9pAOZV0sWuzy1zAF4I4Nj00PcfO5NT8OC9DZRdiihhvL7wTsEF7el5pBjYNkK1WaGJ9D1HOCj46
kBab/5lEDjaBT2LC8mDpeOxJYsa84MTvcFruVd2SG+YGG+zaa76JIsqdSJGSXbQ7uGNRSOkaLO3T
DmQF7k9WMU2/RXlmeIcIXH/UQuXlk4F6OakniEn9dwp2yDKJ2n6jXd7/uhYnDu1fObiMTg+t8Yfa
yznklFW/Mdr9On869eWa2VHmgxKV3NaoTrRxqYMqUlxNJ3Il07ZbUqZTIuS6wxaranE1kSgvw+00
u5HrPJqoE/xnKwSIsOVhxgHgPqianWpazQkd5gG8LYhdwCWrIzrwKHFeE90inuLTnQgSLncUBn0M
5VvOAkG9U7KngDr2Ae3d+mrpms8CcNMavRQnSdCWwiiFF2BxXJ4qGA2sjFsOgkTfFK/ANdsM6ThG
2MOKcrO6cVCUS1xbI1OlIkiR8D5GbhF+KagUgQVE5HysYmf2AXI2RVO2IRXoHVpNZVjhbYjwv7Gf
xbUiVznpxLs2DBA6UKO/DFmVRb6FXoAT6DBeVBoheQ1Aeg+2OtRuTz8aWcxm4gU0WvDup+DiJQ8O
KFE6R3NySoWO5EjGkZmG6090QixMgj210tgO2Kbo1915Y1ddkORYH+kunpMMlSoGfZK12hTFCpDE
XR9s/SVu/Etwq89A9m2NTY/lzXG9os5/HfIRbyUsO8JCkEh7ct+gAoqw2CavYoI1Assotvbibi27
fjyvpiKHOhYjLywk7miVRgkxaYZnUPLJnfbJNevNYFsXdaMzRqU0cRGLEiKaiFIzhM7tbPBwhVIw
C7Opr0z3O6W/0qnfZHj9nFdNcTED5RldIPSDPNeVDdIyehPTQlDNodW9wZzroP12XoLSFI8kSKbY
mkuXMgIJQT7FVTpFqzU8gqFCY4pKRTwPGAlg30HiLp3aQKuFTaDfifswfTCD+cmhuvU54Zwnz+Xf
L3MwNPl4gRLQBJw6b03xv1ntwdjn5DERc1X1c4Bih9tE4VNVbYF1Gbg3wS8TgPwVG/bnz1EVOsDA
A1hhkeLYMkZ95fZt4i0AUc/Duxy1qIr/oOM2MVdN6FAFekcwt0HNELD4kkt3HuOWTTGSlDvBDaai
N3PtR8lSRISU+ym0Isp0V5ml1A0FCIIPSALQDJ2ebAmmxIq7bgV0SefNTeeDDxa5z6B0rprBu6nG
3o9XN3v2u+CR8plHXpFZh87l5mXC2oPnds6uGVoWpZbzcv7Uv3YX8NExjYK0WHSgAFd++tPQ/0Ld
ERQZcdv2kZc5EffdyJ/QTeFzfrDrZOdxQEsZ7Rh5eRFbmJjxqpsCGx8Txtanlket94/X6hbavtTD
8LNwneP568Fpbbl0A/tPeJ4hoa6GYINeKVT/p2j6fW29VGts1DcN25w/CZUfBx7mNnH5E3CjS9bf
BMaAznlZxVbL8ovWLN24cLL5pnZK/29EQUFkTwS4ibIvuyHtk4pAubpbb8iCpvRsPvsBfzqv0dfh
TcgIIAWTvOhwfBk2QsPTZ6bISldQgQZF9jIN9Kaffi3JT4fzQ5gNWeSNZoxe7pNF560HePSNYZvg
lhktTcKv+qBAKMe5og/uefLEdNd4FqdLgqcmtyKnjwF4mLY70E4kGMlbyPOYaQKmyueAwA5WVFyd
AGOX3zHAqaV+l8KC7DRKxu9BsKuaNaa6+TilYkdypJdM2AaZEdYGyvbTyzDfT9XB9LBuhfYYubGa
XcP/IpcDkCOQu0SYRn/l1GEpoqSR8AwOGwJbHNV1w+BR31maMKlyh2Mx4niP0m93GPLeAisoAIbu
eVBHAxYtQt1MmCoWI/TgM4nAaMvNb/gBY2Sk8Ln5NsluWAfE6+CCmLuh2mY6Dm6lRkfCpA+VmV3d
szLH9eaaUdte2XTfA7LyvM+pkptjjaRIX/Rpj0k2aLR0OyMY4wqLhFl9PdAXe/obA/+jj8zaOGH5
jpcpRKXWRxNezMVDZz+3Oi5SpRsdSZHuB5/wYu49SCHhgTRvS3OHWfOJay5/pROhpAE7wBsMq1eS
taXllFOGx17qpBsy/jJtimrrW9ADxMGgO8sx43DRJaIqgxBQWgTENHgWyRGf5rXNugAGgSx+S8o2
yrt0G+rg4X6vyMtp1bEYKUEcLODlGARiDJTLX8bCmzDz3NMh305esDy52AxMdgCnrrwIIyIj2zQW
mb7hSuabhVgplvjCqTRipARW/RjaxvA6jxYVw0w9CTAy3cHUlgyTTqSrg+9sWcnj5Hdlg4KDFT7l
SU4eZh+oPBNL+o8Wfwu6sZjceC9bMPEOWZ0Wu9RwpwHNJuBnRNmAftdDx1FQ2+Bu6gHimrcA4bYd
s9jxbHaqLefc7XdBX/oArV2dTd8FzX2TtCsISvOyK6OxGYI4mL1m12JugaUD9lx7t67KaM7GhkQL
+oK3pBusNfL9ufppgBr0fTGLgUY0wAhjBHwSvKpmd0VK3bfpGLt5Y/uXxRQ4GztIzSfeTnN+M7qL
f29ljMxbgC7wdBvMdnkH4ONxg7nl1I8yF3tobokZJuzamslr1pA5uMkYnotxzp3gzupYd8jSLtjN
+YSgvbhNbu7dioDljSx58MLzNh2icZzKvdUN9Y65YVPtcjL06DZSl19hKnL+lphZPsZ8NhpQDdlN
qUkYVE54bEJSzO9WvoK+D+7B0DXrk9sxeQxQWwqL5/PR62tLEBkDmlAClBhlAlBTnfphn5tuZok6
5jLfVfUFQPNyc7e0LwCljZr8KgkOjnFxXqbSC49EShfNHE59UBkovHQYQ27sNkMVpHlIm/XjvBzl
GaLviH40xtbg86eqkb5dp6qEnGHuLjhm/+s2f8kd/7EZueZzqY/xjyy58z0vFYh7RcV59S+s8Lu5
PAwujZfwm9ts13XbF6BK13HBKB4ZYqwafSMf9XTsj0iRGhMeaYcBYdQCyU3a3tf8ppt/pNm3pY5z
b7fAYekz/DzCVqvdDFFtb2jxPpTfzx/z10h++ivs02PGFlKYDBl+xVRg0jF56pZiU5lznGQb3rxl
NKa95t361YAg0fHEVLIAFpb1rjzstdJsqMBK4MVNa+xcGh54ohOjqPFCDh4k6Cb76GrKjbmET35T
rjVuQu4/uQQcv1PWXQwZufQdNIuZXfA4c/DIG2h3oDXIsYDJHf530xK/whcIynisYQXx9HwTCzPK
VoGcnrWvlPwqsiVyOpyq8WGwb9NyizXiZdW1apRHfCTUPRVqsqRMOxcfdfbWi9zy34ds3NWdq8kC
FH4D5UTXAeV07JzJFQgTPcKkBpgqINiBLMhuO/LMcPOzuxC8F92W9Tcs0Q0Lf40LQiY6h+JIcQ9K
bgPmnJGMHcynZ7+6vgBk+W2SLJgl/HXeMZRneCRHcoyEkHopA+jW9Zd1+X1gW4s/nBchPsNppnGq
imQbHSh0MKYCVYbuYTXraAaA+HkJusOSDCG0+8DLKihRYJoaUftQ0PAhAIYv9mo0opSB5Oi8xHke
PUBYE+boqkCZKrwzgp9G70frDPCwJEqsa24lUQ84nf+uHTxKTOeDCgS8DKciidOOMw9R7bUHF5Q7
dwu9rSa6c3S4KipTOJIjr6PxrHcWM4OczKquQFuzHfxys5apJlboxMiWPZeTO5oQMwJchGDdKGPd
pmG6sfOviykgGEEkCnxwxgrAXUkORrwaaoaogDaUr+ib8MTd2YDoW6K5GBx2g6Ur1K/C1rilJp22
TrdUnyFn05XdCwZI3mH+5/yHVGp+9Ivs0w8ZOJ2LRBq/KEympzqxfvaBuwnqp/NSVBZ6rLfkblbV
r82S4HwD/kaGBqx1WEBtHzB2kJkrkrN39M/PS1TqFeKljJKYSC8kiWlDiyazUQSmNEx2eWt6l7Uz
FWgyljqAcFUswdaUmKnB7CTSwdMjBL/bkNZC1Dg6111S39PKj89rowz3aEsJ6wHJK6jOT2VkSZEP
q4lOQAss/rTDMv2FbV4M0w64bRa5t/0sGkbNno8qguH4MAyPuieSJEmmYRDQKswo/3pzGgXWEJfr
cmCuu/WrQfO1vlY3AMCCQrYYdYM0eaYrKEjbrdSu0Npj0Wps1imNLP+js28qfll1L+dPU6nYkTSp
vBEwPqyMQVqGelcIvnFzQOWhj2odXo7S33FPItdEiRZeL4VJY+3KvhJ6LZ4JoOZh5xC2oZi8HHoj
zgNrw5c3THHHSzvfJGWwS/JFYzkqXfEDUP/CWJawnlPDYaxuQImFayjDOzRhP8Yw2zBM35uEar7h
13oOAjXqp2hngkD3y1zeGhakoaLBTvv+BiXybJ+wcNwMC2Bhybqgye5l9vP5L6nycgwBWriHIBFZ
7al2zUQaQk2M/6Y+CLc6VvZx2vJkOzbWr/OSVBFMjOcBqUAQYsrodEYFJgJisBr9RWd6N5eVd+A5
tgLQXfVu+K32l/7OoynH4Bbak3gOIi/VHLAyrQ58HLAJJBXBnX2qrUcnP52LAMXwKokch6Od+9SS
aK4+veWOFneNe+f7+7Uddud1V56yj6oPiGBRP5Jn1K0wGN2U+0iWjG+GC0ohvOKrVPM2UZTgLWQS
GB1G7TvA0qYUbvwuYbaHWdI4sLOoW/Z1fT/nDz5D7Wef+Rdmf23bu5W6MUeeYX0wU5MDqL5wiOkC
F/aEETk53GG3KKwwFSkGk+6mkO/ExO1w74XXTn7gM42CoNPcvaqoh+7a/5B2HstxK0u7fSJEwJsp
Gu3ojUhRmiC0xS147/H0d4H3P0fdIKIR0hlQEw2yq1CVVZX5GdSgVLYO4z7/niZfU6piRtybP0aJ
h8lDApi9QojK6B2vWhN9XdigJAKefVNCojs6SwVykeVws4oJ+m0W18WgmrjElT6yymoYbBWKTPu6
Nit3ZZQLyACOfno3INdQtQWPdT7MLJSbOEmImw67Xr3vNLu1GvjFLQ9fPFVuLW3TmL9M+mg0KBxJ
+2Mh9oleBUYUvirMQrbveXwXNRahq5E6SuSrLvipFo++9355hywl+pMYyhzVNBiaq+klMSpLfZTl
xk5wNujFn6EW3YBIONBT/157wzfqm7bcSMc8WpMfXVhMZ79glhwo43A1NvkFGY7AFnppVXWH2s61
XveOBspuCMK1fDTtyNkjimbZh3kEhMBPAKciVqJmlNRsI+TeqO8FrSvfmtFzJwvArn7yKd8+FqKg
JTtZw+bVdjXD824kT40ORp61yq6JVfEqtMxujSa0cCVDpVehKaqB3+Z5fP7J9b7N+mwqMGihthdG
c5cHayioxRDsJQgIyGV8su5p9SQajIFkjK7WsZCp+oLKuLyqFs5uCaL1ZDA5vRg+vfGbobDGRuO1
kCQHufBw8bspA9m2fHflUy5FotI3adKRGz4BTPUsjCPZI8MHYUe113My60rLHj35b+Jwx0O6QpGm
luv5dzFjU604A/guiXgtiT/FojhUPZk21NZ0Wha3pEpPnIYjcoJUSc5jyYKSq74RTfJ6d273Qj3G
Fv2DFEdYqdwL2YveXDfaVdK++PoK+HlpK55Gnt0v21QuA7/kViIOt0ZxK6VHWRI2mnJn+C/SeLi8
SJZuBQDtJ5SQwVPnk+lSqPpeMohZtskt9UbN5Keh/WK1+dbzsl0e1natdLeiGN2YgnlVSe63y+GX
xgqKFwsFYyoXf3yFk9pD0NRag7HcdGpbr4Pm23Km4BZtYsAmvrFYr2tvTaVqecTcRPSp7g7baLa7
hX5QfNdjxH2kfekhegqD5PRSHW0i3bvRpQ7mCo6rubLR3PdEXaMdLN1UsJ3iWUmvHATO/EBRXF8y
2prdklU3Zs5d/mh2FU3mAfz3wbS2prW33F2MCl1IGXAXrYnPLb0GJR0n1kmtg4vvnBpUWoFbNdil
b7rwKNGIqgEGqMIvn9ygC4d4OKruLZ5Hf/6lAe4ix/ABTJhD+kEee4U/HTBw0MObqC4TTHzq/NZK
kF5vgjsjdH+0kVWvNPGXUhPsGDQKoC5QtZ+fa0qZxoFcZxu1UPApTm1D57IL8keE8HF5hAsXJJQg
aK2i4wsOek5zdXO1FI0Mblyr/cQcZI+mnVPzLrTq8mggkn852tJX5D0BsIVQlHA/uhQnW6eJXXTe
LZ4UXH2ePyysZYxOxGgrmcW+qx5aS9y0jbvzaENeDr0wp2eRZ6lRyHC76abHTOU+dG64qVNgS7G3
U4w1vdOlLEwoDq/J7ZLlOrvjCsMI7SUhP9SjcqXSi+Xkv/EFz1Hychslqp3k/i4zn0bdvx47fV+J
a9XRxcEaMumJYiWbdpYt0jEoZD9lsKPwHQhZJVR2Xj9VdJkvT+pCJoQaQq8BFUCF9vNspI1J05g9
yTVXaq5Ks92Sqjd6If0U0vogJP0xdtfMNhYgaZMVFAcqvSweT/M3i5obBrK/xIyCo4bei3Ylefsy
PvD2TM2DPzqJ8VUTblJrJ4cvmEXZOOdqxn3zxyq63Kt5UCCiwumt4mx6ftY2itX7wsDvCKkuRHtV
+WJot2bp0oq/tuI1c47FL/o7mjajELT9UAQ02plpjAlq8Su1BqfvVTtfS3lLCYFiBvNLxW3SkDwf
lhvLQ9c0I49+sd6ArqDZ0jylUn7tK9FTb5WPl1fQ4mYh+chQweDR0Wg5j1eJvRjwVsw2kjUA48ux
5dhFjWir+S1COCj5usGTm74GJiJ3wZfLwRfus1SqfseWz2Nj4C2JJU1zcIseWPHwRvLXcKvTDpi9
F4BNghmk9oGa6bx+gdVX7psuUpKxYG5NUACaOHALDI6XR7J0PoP2mrB8UFknzMr5ULQGsrta08yt
SivbB56v2qOaeI+J6VlOq/Xx3m+y29DQCQ6IphrU0Pa9gYuhp70gr14f2ywZVi7zHwfVfPTgRj/M
XeD5zQEDycClIWz4uCWV/DaW7A4n60J7h5d5rYoTl50ErP6wAt3OtXKvNuUGbfVDkDyUpn6ItNp2
6Z2GenDtmvrelwUg9WsdvuWp0xQD/Q4qVOqcs9JWTegNFqsgbTGTD6+a6C10baAkaBW/hGp+VIM3
qVJsWe++yEm8C8PSLsU1tsfSQmF5oJLNc4TL7SyV8kGkIKIttwkUiDqBKvUHwMgg06ty5aq+HIl3
j/lBV/y4ap6cwdTviriZnrChKh9MyT9UbbzVY2N/eUkuZSw6tXTeNSrB0NbPV2QvKkIIURVnH7Ao
eXUIovcASrG6JlWwmEEm8DTPAbSTPpUp0wEaVx1Cjs4K15W3Pj4/O00say4SQvvSmoPxVWok6ZD4
Rn5TGZV0Y+qldK2mOaJ6kuWtZbQpFc8XvTWVXwCywgSdF2gxaZYVbbKqqEq7DW7c7L0Rfsn11kA2
Wd4X6T5e22dLU30acXa3Gfy8rKzJNDNMvxXiJpapCw/3nbLW6F86G07jzB55buKKWdUQR5DjnVCA
OrP6jdBXR6y2cUrxV9LH0u3iNNxsBXWKH/RBx0TG9dtYogKQP3fBkyg4mZvZmbW7vF4lbUr3nz4c
TQP6/JNy1fxmMYZJaKQKZywlEMCZSdn35b4qKrPasmX0q7KWC2XrAareDbhVv4p5KT8ImjUoV7WR
tPQqc6nf6ZGCsUdDocTbqeMwPMpDJhobZVSU+IHsU+zzLlWNQ+BG/Y9Igl+w0QZP2fqjRxr0TC+6
rgqr7hwZ0miJPn+b+dteE8qrWMyEbTAtWyWVXSR+GlF6t2qxOshVFw2OmFhC4LR+mBqbqnfNO00o
QmCDkpk/KJ4qfilkKX7TxAQ5LkEyR275leiJGzWQXKiIWR0em6RTuLcOFhptsOj4DWZz1xquotmx
KHg/pDLIHaqe5bNSKF3uDE3RbZuwFr/DXWCvq2KgwwxKPF/faX4hX3kdtsF2nXd1vEmqTvP3VQIw
ABDjpCohxerEyxIPViEj7FnHjTzaVt6D7wj7tCA1oXR/1UW+hXahF5rvGY4cm6ExrF+Rl0vHRLGC
PVWCwbFiyFhXgOrReqoR67OLjEm2vSocQgfHvmYDfhDnwUZUk3+LfGhu9dHKKrQsQ7dBVLZBTgNn
Fu1XYrn1DymoB3MTeVX5s6mk9DnDOcq1tWIwndoUrF+xxvQ+GZnh3WGjIYYbb4gzyBHqeKMibrxt
ywgjBYljP+0sc9+mrtzDc6+PSd2EV2PXpUcKXfJRrCmDF33eBbac+tjdlhUrTCiBUV5p2kB3PNUy
cysLbeA5CDimyNG17q0o50J5GFLJ8JxIFoXbpGHt2kMmZ29yOQCCccELqptyGIvC6bBdyx7zPvSv
9XJQ1E2RjwX0nb4oJpuyrNK2feR7u9DvqjtBG6VnteyDERA0puy2rGSy9JBrbZpvm05qvFuhLpWb
vpOrrcIl+B9I78UegQ0AqjkrI1l5Yiym94npQZ+NjKrMGcdlWbN6EhyNQyTWXHnvF7dy9y0K7pTI
TsODkv0qR2dQbnRzlQC/kBB41VDjgfY56bjP8mrW1lZRRdwMYArfwBO707z3CPcPNF/2MuGGrt3R
Bb8uksCuYlDwaraSlBZSIKpZYPlBlKHmPe8jpII4Jr7eZIA0JFve7LWbplPZlSL6D2tWfAvZnasw
/Uz+4So+T39xXqnJYHAvyKIKRQZK1i7qEhHURkuOqcQapRJdwy4I85U8vxQY1hMsRghs2ieRDkmI
tUqqBWpbDYDfuzzR6aceBveLqwQrq2lpPqmqoE4o499Blj+/lORDR74uQE27lUodrVCzK0nsm9hG
5xYRJdJX44yeFKX22OjdmrzNws2LTqYJEIbaDurss+i1MlTB2BFdxQm6EhsOMvcYB2semAvXAaQC
YemrPAkAM8zDUIo0cz/nOiDV21I7YEXBif3FWHsqLl3vgUpwX2UmqQDMV+eg97mSewF8P+bqraBP
SzFugE60qcGkY5Cqe/wKP4wGkNyd6ur2wCH33W2btrBjz4tuUk8yrv2qtQ6+p/tb1829az/ohK2k
xi1Fi0qPXCeqO/qisY5cuFy2/hpFZ6koxWwB85cn6C/43/NFYbVBqokNlta5TrXAH20/Trfx+N1X
Ulvyv0OikWMnUaWVZb+0Gk7Dzj5TVKWJXIaEbbRumydflGHYx2uWgNNvn91p0FdRdYBXE5Rmfhmt
Y6UaWpHLcUud2lP8+8hrVlQU1kJMy/H0PZGVbGyPEEkS8YVd/1Gugz9/s0w9appC6JdOFejzGGUh
Gm1c4SVlivlTWgk/PDfe4S6wcnefbpSfZuskzKwg0ARxqdcmYbBPz+P7DHqCH9yGlh1bW6X9muj7
y3fOhczHsBgSrFYdvd/ZEkgKqoeJViF4P/hOltX34Whs6169kmvXMZJh5TRZDIfQxURunbprs3Dh
qBd6I3F/d6m2SmO81QodKgS6Xop/m6/ZJS3kWpUe9H+jzdYFFIxeCAeilcL92FW2LL9X0W2t7Xw6
NOlaMlr6dBA1oBCyg1F6mq0QNUKC0+8mWxf9X9XYWsa+737F4Rerc52iee/VtRb70mQiBgHAyQIJ
R4nqfEmqSk/d3IsK0HZwIzM3t8dY7e0mCjeDbwybRm/+ubxaFhIG1QHusJDjp/vQ7PMlfp9Z2aTT
kGVAxXr93vO0vczt2L4cZ2lkXA8V3u3oIH+SGDKHwQjYa2Brq207XiMwakOh8Usuh2u8z+VQ9NLI
vohCzDG1iou6wRgDoDLKt0wUgaO9DOD6cvcwrNVrlxaIDons/0LNYbV6EHGPkkCpQ+OSy7tOLxx5
1DcGuy82fySVU6/JryxdXflgv0POlkjQpCjZ9IQ0sNgr8heLe5vYJ1tViB5AodrZRLGl2zVZXYj7
2LI2nSuvYIwWLgMTbApdfYtLBy2l82VKq7Itw5EZjrFLDZCvtoTythbEowlk+vK6WQs1JYSTgyAW
WlkRJm2goi8OZqE5AhfXuo+g7a0cOUupBUg+ZAuc2Piis52g9INVmgPw07BNty4+BY4sZM9C321D
I9masbDt+2zlCFo65k5jztKZ4YW634bEjHG2T0uFCuHz5flb2t8GmgMqdUjQFfPN4ILrU6sB3GKu
uSguxmjaA7gzVwR0F+fud5T5PkihorVjBy55bCyKFcJrEFl3E3xXMDA+8tR9662ZoS1tvZOBzWv8
WZ1L+hgBuNb9r3r8YLq/5P4YVNsxfvCTZ7399/I8Lq7DkxHOTvGwDmQxmML57q3ZI1i2HcvXVbH+
xfVwEkU5X+2BRjdRmeaxNOhcdCEF9chXVnbvUn48nbnpR5xsqYy+j9RZBIFxbcv9QWreS/VRC37q
2vYvJm3SrgMsZ5L3Z8NpwqY2pIxJa2kKhGLtKMEB3yTLfb0cZ3H5ncSZjSisrIZmNCNSpuXWRD/N
XNx0UriLYuub5qpXeRT9TbY4CTnLFkbaaeE4EjKpKYy6ju8/VQP6mbQQtZ9+u9bkXlx+UJWh2gHU
oKt1/s0GrzJj2ZiSkyfYcXuXg0Rrg0ctWmsZLC4OoBATpQ/xsvm2Gt12kMWEQFX8VUtuhXgHX3mT
WtuCetJffLWTULMtlVKSM3qFUINwI0ayLSfNNo6vPGojUXSjrfWVF/fWSbjZYlQCxRetcppCsdhF
vnvtdWt+4p89KVCaoODw39mbLcQksJJAbabZG76n+tOApbjf2+ZwVSPvP+6g6yFuGOeHOjxgDbfR
g5fOetLrhwHJtkr4cnl+F68Kp79mtkbBiyISr/JrcMZqymu6ebYBYrStPDvXry2uYLK4K6prP92u
amF8dHzmzx4gIPgGoocBf3F2TxF0TKLMakD7wJS/RciYy0V3JzTcTaRoP1iZPaal05ffUyuGfO2u
uRYux6cog+4H9xSA7ec7pqUn2gUCTI9G0o+K0uJgFttp8yLqra0mCnqT0H4T94eql2+quJIdlvp/
YGSh+NPHn0TrZqPPlKYFRcro2+5rl+qOK5fOYE5S6MWra8lHyrzbvI9YGv3W06I3qrdbV69vymTV
mmQpdZz+lNk2A1CLyUzNRKQWJHd/K1r/8jITC++wstymMc2/+Gmg2YzXZiJOdCyuagbX3+hVMTEP
yO0q+6K3DV6O+4LqS0jbwF/rIS1VWyazk4mgCjsDpcrzjw2sIGoLi+n2lMxWciAj74r4mEjbECOI
KLz3h7vkLzCYZzGnQ+nkGB1VdlZTELOgkF9s5WBQYkcPkw7gSNB/g1LRPV2e4aVj7nSU05XoJKI/
BnnSSkREuDIUrqMcQYbM9vuNIt6G8VqlesoOnz/nf+YUssR5NFcqhlDO+ZxGml0FWXXIgbQb1r+X
x7R03vwe02csw1gCXp7GNPTNJnMLbiMY5AXPicUwx7Wm5mJKxIYNIhsFLNOaA2xiWdKzBjukjeZj
wDNuRPFRU2M7N76Y+j9gduNssAP1LXPvm3Rlfyzvw/+GnqNtql7QInMgdF30u07eJU3jJBiEBX8h
qTCZSn1gmcg+n7obRtlDmJKJlGSvvrsrh43s3cpiZ0vKVRw6xrgZV+2RFzf/SczZbjDGMU6ljJg6
pYPI2MUi9WFq/eFO0K515EndrS44gfTj8vJZIkWcjXW2J4LWFJpYIm6atJvSOpb1naaT3LF7vAHR
KQq1Q1XPz3aNbLv62h5Z/KYAysE0TaZPyuyElegEgjwEHx9n5UvThY9B1206/zUW1rSlFnfjSaTp
l5zs/bpvY9StiZS5sZP7vqNAE86FdHt5PpcGRP2Y1aMAP0XF9jxMJrU9wB24irEA/cEIQ4h9Hnk0
VdXvkdSsPH8Xo4HcxAuCP3XehjOLMpEEEaqQIEP0dxUQov4mEYpH9CE3lwe2NH9wB/8barY+lVyO
EfohlC9ASY6UmuYzdG8n17X95UgfBdZ54jwNNZtDQ0v9tk0IlaXXlfxdth70/K4pbvz8Z4Sf6vhd
lF4l9yC3X7PoCRkqa83QdSmnnvyAD6+yk7VCE1avaClz9cnek+RKNG8mi0lTfkiCte7T0pF0Gmp2
z2kLV60sEPKbajR+Rf5rlAZ2prdOLrBwQKS2arwyvYsfkkIl8EiwX5/U14VQF6KqdfmQqXYEXfzS
5L5TtH/B5ABp+zvM7NakmD49NJUw3CKv60zdjYQIeu0Atm/FEGxhDuFVo4WoA4SGFzmbQyxa/+9z
GVZXbWNXtZxOTHDC8IyHkKqao5U9VLa2KlfuEwsvIsTcoAmadGgpKk5TfbpO0Mj3k8TPNloWCE9K
kxibBOWnlQ82LffZdqBpSCd28sVDVGq2HcZCcbNE4WGMfIjeOGKAWgiKQt9NKhwxhkBSucK3lpfG
hTI/lXtsK7E9nY2ryFoqhsUEe4NVoECBjpsWsVy86RoNVQLtgC/ENpBVO9KEo4LuoGF4W60O9vUY
2qXXUbnqHFfvtqNufBEzyTbNmEpqhAZT5OSptYnkyLmcNBYyoYZhGklwEpShYnL+KYYeC6o+B9SY
VhV+ntxGQjsO35P68XKcpbWmQX3lD67LJ5tCo00Fqlj04/t6r+E66fpHDwQiwjlqfTDYx/9buFnW
zaRyFI1xCue9ZJZvS9Zd2N777kvatfaqvP/SMwBpa2CB2N2CHZ8TbJO8CPpK1KExd06Mz5xV22Ek
OZUM1NeutOOY3WZrtMylLzfJdwPqICV96iJ6cqP1ftxBdiidWok3afxvOnzpxDWe3EJS/5AJ/0+c
WUJC8JfugsQ20sxDiwCQbmuCakvjJs5X0Y/TS22+Zcmsk4mGIvMCmK9Gry9LNSCWIT306oPQI8XW
2gjkNXWLtPwOwn2W75BdQtF2b66VWhc/owFqbSK6Tm3MaSpO8lKiG6GeDP3HIq3Fn1Hx3dB2cou8
JdZR6Bo0+7hf2RdLKeM05Gyh+rXbp5XOV9SrcjOO1nOiCCvZdvEDnoxqlgd9XRk6rSWEUPg3hYZY
I2qkbRncalH8tV3VnlwqgLDF/zuLHyKBJ7Mo63GVmzWzaBTde+nfG7iVxL53Tw3sKleaZ8EzdxaF
ylp9q/4K5nQWfXaoWZlVD7nFaP3qGBXbIuxBMj4JzbvrvZr+TZY/S+a2VL7k6sqdculFcBZ5tlEC
QZbTwSQyXhWOUKLhU/s3mh7el3r2UuXxbuieIL7tBa91ovB5UF6ldk09b3XyZ7WQSNGHrMuZ/Kh4
j91HEI1ObW2S8L79sGRIR95iX6s1r9/FXISGMRYnAOOl+VE7DJ7YpypRfclJ62ejenC7XZiuLOSl
MwSB2/9EmauATuDGTNCIoqmc6Q2n626UDrL2Xa7ssvty+QRZuD1QFBChB0PJxABntmsCY0gh/ZOK
LBPiTbTX89fBEp5LMbWhX+HhIdux5q90SFaCzp/qKoyj/890bzMna1809zrkQelr1EtvDC+w9XTl
+J8S6izhTnA8aA1IfnATnO0WFOYsDwAedyTpMUdkSi6PQ7vWgl9YHWdBZhtDS/TErRWCjP1DzSs9
tpBo4A6mrRz6a4OZrf1AMCUQBVMc8x+/7KiFu7b55yZMABgB+E1v1A825fkZkRY4aOJmwSKMN2r8
Sj/OHLeDhtBovvZxFucN4hLHO8WUT4IWlgyqOhMJlbv3Y/tv0T0b3rNW//krgAH9jjKdUCfpeozo
KMUCUQSDQmlsF+ZWd7dF881TClr4Kwtu6YxFzFmC1q9zRojzfUWn26vkKZyR3JfeP51S4FP9qmuP
xniQum3XIEOwsi4WDkAKtIYBOR48DRWT8xECOjbVeLoMxlqNjStqNsY2A+xs3hRqsDK+pR1skAUB
2HIlA0p4Hgv/1kx2zQl3igFxFh0t6cXP3sy+t7X656hsSzLw5US1tEpYHshWcWECvjNLVEOhx17Y
EVEDsCjU7kZQ0WgYXUeGovQ/hZq/7+k5RFoRTaGEbhP10UGQvyrQ8sfMXOtjLI+KJ5SFRz09wdlV
rPJkN+89LdsMdRm/p7DF/zFzSXgDqZ0/V4bs4rOcxd41IPz4Jh5H40YfZIwaJMnyj1FjZJlt9jjQ
I1KeSA0m0H7ROqKStCv3t4UzCXiDLFkT1Jd202z2c63vK+gRYJppx1Jc1asHLWvtGGqYkvkIvn27
/AmW1vLkvQUTlju/as1yqac3eZtXxPPrwo4yVF++9VzHdfHBDP6CsgJiCv4IHjeojs6bG4JaZo0y
jW0sSulrL/vDVjby2xLBWgdw2h2GCsGBwa9gOpae0Qa6GZMyB0/FT/vVjxXooSHIYq3U3VczFYcn
oBzS8xj0srRR2rj+1ulKdJDVRPtVaI31A/Zqu63aRgntnp7PUU0r7Y0d7w22XifmkxlGWrQXMrXr
HL1ofX9btnr0VfMF5Ot1pXLQ0ZF+eaNCvUOSPGntYbNwMuH/Qr2YfiQ1ibmfWev52NUPWEmjFnuX
edlNnCqAYYw/T3SojQC+pO+HRtAc9A5p0URnOsqphdsxHA9Rfqb2bUX/KN3Ksl9Ic2RT8rcxCVbI
n2iGaepnajDx4QobQms+4M5WXZU9RdR+n2T+ke9xeeEv3WwJCSUOuj089jmgyBTKMi/wcoR0+kuM
9mRaW2oCO042bR/tIutblr16ymuYrogKLHG0TwPPMUZ93kRirRBYRVuyAFJfCU5oPWjuDzlu7aKD
cHNlFXvkYgMLG+OH0ngLvG9jdletcQuWurtnP2V2uvQ1xjiNzk8RhHKjIbPVSfS3E0cTf4RGtVHK
g5zceKMDUdxDsARsbPoXepPIZWOmCeQfVNecUm0oLuwrBYC0i1BGqN37vm6L2UqWW7olcIqyZaCx
TlKbs7QqG7WcuPqE9KZI1u1i+Yeb7M1pIZe7cLgq8R/SjVVZ6amzOLsNTxKQeFFCIwOXOm3jk6uQ
m/NTumhCTGffZPVWtmJH0x9z+VGWe8fvryp1C3Dg8rpeOEDOYk4H4UlM1UDuXDXBbQpwbsYYxv/w
Y+oUaHEMhQwIP6CbyxEXV9HpMGdnaz90Xm+oU8hyK2a7TN0n435CSkjGIZdqO8iPlndLNbgu8BF5
zK3Xyz9geciTyAIriCfz7OPywMjjNoYKKYq3eeZU9ZNZ0z0ftyBGUlL25WhL73Jm+L/h5o+qKCii
3JX4qqHobxT5kFl3Q3tsio2Q4AwMoc/VX3PxQMM50d/7Ul2Lv7yqfsefbdoM3QWI6wzXG4/YCqnB
1xyOnbgZghdfOfS4MnvhSsyl8+Z0yLNbQhdwNsjTDMvyo9/+K453avPr8rQunQCnIWaX6rxt47EX
mVUfdn4GikqUdhogCCs54KNVTl925QRYuPpgSQw5GhIQSo5zhJjQSVY3KoDiR+sK7qLYmrZV/hO4
e2P1my2ForaKQhEgY+WTA5lVJqo7eF2+6YXvWepoI1iqaKvAluvHNeDbwk0X+vqkZg1vBwWO2fJQ
a81Ea7qHNpHQl09veI9vw/BnWxwuf7ClnIrSOPUTchuPk/klRGpF3UW2gHOs0TBATg0Vqpgaq6jV
VzUWaEMlcqL0lpje6IIJZzcJmy52Cq9PVholi9N78kumBHGS89DbVcVWETEq9/vHavyZBW81yIAh
ojc6rh2ai/NroSCGDpuKqP1sfk1N8UpkG0AGjVisuIagOuhQv2WW8SbEAIYuz/JCNK5FKH9AyUMW
aC5tJQYI2ZhZWCAJmXw187o9yIFZwofOo8fWHcrj5XALGx0kvAEFkGSqfXJ+8r02MAsL3oYYjqbd
FBFoLknGrLFW19Qnl0ZGsw6PeQ0ZBKxDzz9agPuqhbFQsZGUfO+X6TZt22MfGIe6qVauXFPJYXYO
A2mAbMCrHZ+8eTul6TqajhWhzLA+JEa/9401ab6liYMSQuOTjSd9UmpxfUEsdAWf2rDmmYyxyTve
VlipjMa/l7/Q0rZDMQLfUxIK1IX5Vaag6JbnZVeAfQH5LDbXACq2Vusec9HYi3V5F8kF/pr5TnLN
95XY09qeT6SB1CwXf0yOqbucfzO6Nk3oG2Oxkd1hW7vjNqtjBMfanV6Ut53uc85XdiIgdJZo+3Tw
w5VqyMJGnz4ixSvgoKj4zU76sklrqPVisck7HV5IPyAd0LV3tHn8rRoKiS0ajbS9POilL3sSc37c
I5PBomylgoMJeyXju8hjKI0Rir4cZmk7TCq38qTWAbtolsMSKHyC4coTY8rai13/s5C0gzaWB12R
dpdDLT19cKrhMDLJX9xk5luvtGJ11CjHZZ28SYFTqq3qeKA7ofY7kQi0tSmcpH2NuFW0rbf/H8PP
hmr2oMW8gvBV0xtbFKkhdATdrstVsCWBMGxI5ve9Jwx2EXr/GFp445rlPys/YuEWBa9QwVYSdASV
+Vkah8w4AlPQig2cjwcdB2pqK/3Ocosf0iBfha6ybwBvN77l2aSPlUv60seGSDAJoIDhg117vo9S
sxzM0jKKDe+i267qn9BLfRI88a0YrW+XB7q0fE9CfaSTk7NxGHITLItJqDqHUz2kyX3Y6v5GL9W1
WuxSmjVpcwIAYF7RPjsflTzUpgK+n8ODgihPum+dqv28PJqPQsA8A1ngIQwgq5Ot7+yzJSgbjkMk
55OnWqE6YnE9Du9NdIhjxU6rN7/Wr3XvZciPbv9cSO+hlW+K+FbId8l4MNK9OgDG3ObeHn+tTlk5
PD9/VYy9edJRMjFRH5/LQFa95qlZC+Nbgj2HP1eTeJtB/hlaT5cnYTEOnpS4wE+ik3Pbld5qlZae
IJo+eLJrNCXCjuYVanqrNgOLkRgSXLIPB+BZvveFvHS7AKc/eOvYGD6h0jO4933y4/KAPi8cqEIf
Fe4JeIAA0PnCsXpcNE2XOlPdxTqm0BiIua67RmVfGgw7gWL6h6jt/L5aNYJWlT4vjDbv42uupcJt
VspwfME5ekNXrfRBPm+8qYpLiw2S6FRdna1UyUW/ZHQpOZSGy/2p2WuNsdGzNSWppblDRXvS/VTg
pc5py+imKFGc8vjujUPivsvx2+VvMyXj8w3HMCCWMxbYOtxuz78N1qftoCcQlRMNiUbbTRCC8K+R
NbND9ag2/16Otjya39Gm/z/JVpLkBkocES3otO0oIt4aG87lEFNu/TQg5C0sSdXoq8x3aWEpgzdm
vI/ERrkTYnMrZd+s/smQX+WxQb6k4QlYrOmoXQ76CYOuxGahazUPwE44VM3O1/YDMkN9sg90wCiU
HfM1ltDC8psscjnbUIym3j79opOZNHs/tNpeofZUFdgt7IRRdKJV16mFKIC9oIfo6sRasGaL3O27
bPAarr2xljh61kPmFahLhBt5CL8Oof6lzV41IXYi9xGGy0887q8hi5SW4hTocF3+sJL8+cue/Zjp
/0+GXHVUxd3pDm5ZjwJecXmN5nHgRByBdm1+TZvsugXCYY3CNu5u+35YSWMLk8GDkHoyhx9MwTlT
R+6RXg6zvkA20PzCu81DWL+tNlEVr93gPt+DZZVeJ21chLOR555Ne5ZLQUBbrtxkA+Z4La6pdj6K
D4Xh/dT05j4qImMFSbCwMYFYohwAxJn+zbwVoNWYasplXbKAxxuQa9d1Wmwvf7+F6UOfALA2PCv2
5fxh0wVaYIayjMph9iUfnuJ0P/w5rmSSW2RXIFmEMut874+aGRVupJUbxAicHgETBHaRRvb+3F+W
OHTBJ4wbmpPz2QqauPW6mDgFauKombvKoQiOprC7PGMLJ9r0DNQ5XiYpwXnXpEx5kEJzLDeecKOn
T3JxGLFKXON7LH0Xdja+iCKXLhRzz7eVhYJeXxhqyd5uIPiZh6a2dkGn/nGlgzljKU9gOeihxuyg
iTw1oSPInCUj9hqPhlvY8HhNamR/MWkncWZHzJCgy535xHETZedPLgSG/oJEWGpnw0rdYSHrnw1p
mtmThBREmhKaDaEGZAV0rGo7zXKyAsVsqX0t9Z9xicn1msDRQn36fCKnVXMSVahTZWxLoo6gflDb
s+R/BwnBMhJRZhvqEcU8Hsl1LYOkPyJUdnl6FxIFwAFM4AB5Tu21WWoqrapMw9Qt6aeEG3A6IKT/
/ANCxDToR3LmSJ8MjxPqGno/NaxSjFEGYHHGtzB+DsaVe8LSQLjywIdRTB7Lc22IVo6aPEuDahMU
NUSgTcc17vJULWwsLm6/I8zewfhDjIgBEiG3jloV20IF2O1vRkFKJRVNDqfibDEUSq50KKVWm7jF
bJg2l7Rmq7lwFpGvf0eYpQehb8T/R9qXNMvJM83+IiKYhy1Nj6fPPNneEB4ZBEKAQMCvv4lvfK9p
HUUT9uOFNyeiC0klqVSVlTnUDBZE8JAVW42CFQ9o5Tik1kqhSWUJnS9IUIL+HQi6ecUWjm0NA9wa
JJubsbxpOPJPCCJ+VFnE48P1hVkzJC0M78o0ayoYCuBhwoCcJp6zqCsBpbBW/lQ02aDL2vSQgrDn
u8+RbKGAD1JiUbfQ2xMQcvtUV3euBrbC784YgeOZi++2/X1q7/Bat5wmBAS881f8UOXpi09w51TJ
Yl7rsun0ccQnTMCZ9+6jXa3k5xX3FDgTUNt3ETrMaOhLA5peUQKx6HbDDTMUCFuaODSNJkQ3/vWF
Uxy4S0Nyad3XxrYjPkaij4B8g83+xs5O8+sYL2PH3lnpSjpizZ55ObCq0ow+cWGvyw+URY2NEGxX
OhtDC1n5y1tzFtWBsZhH+Yr0HeClHI55nCDxoKPp/FvCH67P4JqJ+e8LX2i51dqQXcdSgY17eCuN
u2INeaH2hhnQjeyWgTfYpQlR5ySjGUYxYw3qc5dsU2s/rIkRKZ3aRh0MjTqAUsliCqhAedrUYSBD
rgM5XYbBWiFWYQFcYeCwQFQM5IqMXiOkiYvaHOuNiwA8BEgnApV4uxIVzdtfeq2itIZmW/D54NKT
3xS2RyaeB3YNGbsm0tx9Qz6hrDBBFZF19+kaQlQ1JGSV8KjwUV34gCuqC9udmhQZPLfQp2eX169j
GjR/nxhBGuaPEenEQ+sFhSQVkp8ia0KoJ5y4a+PCcA/XPVkxczPkwpgrMnOpRDp06jw2cgqZ6Q0a
3dJd3XsA20CRMKS0uq+bwH+K7bp+yYraWTGsOBSQlIP+DR5neKE50hbifRp3PiAXm0w/Jv62Cx4a
d2/ktzX50nIwgjxeH6fisrowJ93wdoLhe/bcZje6207fEo1t87pBtBdBN2TFHRUOAtUONKO5gL8i
sSCNLbED1pVBj9iyPvYl2RRAlVwfjuJ0uLAgDccrCgcqZQOGwwAgoWTT5k92eVu1Q3TdkGrelkOZ
/7446VIBAlTInyNQ1R9bUYU0gcB8fWNUYGRGN991Y2ujknyeuRDqrXTRbLpJq+/LlAzbTquTRzYF
jzrl5srYFKc4NthcRYLg2XwCXo5thNgcGx2Y64NHWh6b7EfQr3iCavpmwj0b5WKQEMhgzr4mQzma
U7NpoW/rhKI7CAKs0XP/910a6NBYGJLGEpsxQJ0Ehvz8AHmYXH/w+sjuojF9SvuVQEXl3n9sIWK+
nDe/63MAEWGLD8+ZOPn/kOJAwQk0Urj15u4+KV4Yk3QY3M7C0ZA0qFW+5+iB17WVVI2ivIceEyjs
YIsiV/OBKk3wtJ4QsmMLJVE8REVbRokbtvqbyT/xYusPZ6CwpuDXdRdX+dzCqhx7leAwM9t5bH71
gxXOu9mYW7+ln/6bFel5KaoiYKXA2BBG7glaJMqiOln+Gh+i6vJAO/FcaEKZCdX2S0eIAwpyIRuD
8fRfVXEQ5dNUkbBvwklgIr9dH9PvWES65AF7/WNNOvPM1IZWWQZrKA+7X/x8IEc3mGwDOfd4Ag7f
skBCPjUP3EicjUPb6uwBunkEAKDd6lqRbSBX3h7TvHQj0XB/ywn7cf0TlYsL2OTvdPKsRHM5H1ZW
2FwELr6wfBDkrkA7sf70DyZAbwR9DwdJJtlE7xeJT0pMgjNBmLgn6L9vWVjG8Ur48Tsuk2d7pnGD
+CfiA2TnLseSVRYdS3fEHUbMbc/fO7wPutSM8jzYifq76QVh3XebgQGaove33BrtUNTTru0+T/5D
kTZHzbBPSD7cO3ocsWBNBVZ1CC2/z7r8PpF6Zh3n6LutyDu3b8s14JbKt5e/P9tfXHyVndvEtnHI
mTiErPI48T7y0lOeP8Q94HYrOTCV5yytSTsJggxabgLHgBatL2MzJwfenDUAqOp2XdqQ9o/b+ZOo
GWYMLG85ebHw0iOROa44qAJ5Y6IQCnj6TD+JArS0MAmY9oeywFAm800kHvoyjw3grZV3BPeG255s
5ETrtQeZamxLo9JqtYFV+7EDbxX9a0FenAKvpdt/6NvD0BCyzjzSCPtlUFvmdX0J0n5YYWSb1SX6
3Pq3if69EOalGen+80s/1kmNhYKU1FRFwQgRmGkCz9YYQpEytK2V+1y9ZItxSUuGrtlW6L89Y+RQ
hwTSBWgSvArOpZVHYpYeKUD7XQEqHdRrfBEqz1/OqbRyZgpku6VjTmP9Mes+k27fDKfrZ6YqCFua
kDaXZnrVpBMD8cRQPPW+GY5Qr2+95qVBvwQqAysJONXJBOjzXO0DwccHHF09aU7WxjDnFtrPMRff
KCRKro9IOWkW3msg2ED3r4xtEEncQ2UF93tW++8Z2PSMyr31U2fFjCpJjta9P3YkTzTQxFc3Beyk
Zfba1q9ZFxzdsQDFwrixxvdh0vZm3z23mdgmYhYIzDb+WLxeH6zqpbj8CMk7ba80MqHPV95o3Xdx
CmWrdpsX9llzkxOKJFsHehYVzF83uzbHkmP2xHTA+A2zpLFCZHxCZgCG5R6vW1kbnOSbVlZxIDxh
pSk2PoYxvFrQabcAIPlakJsYZeDr9pQH5WJFpUtAr1xSp95sz96mcQSIEw3e0er1D1bQcgXXnKlm
ZAlmWqQ6NNPxaqTWWR/2ThKJ7tYyVqJcZQiP/lLgLFHWQ9ZUireyxENP4jyYrHprbDPMTs0vz408
8x5EB14RDf3XcU1FVnmYLGzOccMiLkh4a3kjg03oNJH81+B0oRjfg/yOr/IcqkIQqD0DZYyeQ2Ax
pOGB2ttDOhi7z/FvG3rbpbeNfc/ZmzU9Aon49yu2tCUNqzO1aewq2LKLNEzdLYsjG4pcmljx97Ux
zfthMX0gWcoqF6JUm7QrttXgQ2TpR+aaoC3g6LO3NohStv9pZDIyFWIpXd0k8yyy+yr56fWvGXh/
An1lAlV+Mdf9gQMDrT4u08uBQW5XF5qHeqLjgeezuHPFaQIDa8xvTLa/PiLVybQ0Ja3VYBdD1bkw
BYWouPqqe0cn+fnfTEjLRCugTPF6RqRjgA0me9DY93r4ezDvDMr435TJb+GgtUkZG7PPZZ29zXUw
xBot9AEylC7vjSDWN9cHpfQ9AA2QOUMzLzIYl0vkcuYDyTY/zwbzbUKv62Zyh6gR441eUDRiWO/o
8VyxqTpvwc6BcBGluDnDfmkzsFMjaQQKvWUFHrr5ROfQdogK+/n62NR2AN+3UPsDFk0aWwLuJRsN
Es0moOIIsfYcOp6BlmzYuOJ88w/J70KANxEBo1FnRoddDgiIhrxtJ0xi3X9tGQCCFlqu9wPZghDJ
oltjTaxXua8W9qQLq2Q0EeYAe+Z0qERomVHCP3vGLWV/jTZGdcIA4cMsXetBb+ZyYGapGQXP8nZT
GQgOt4LfxhAFM49/u06wAt4AE6EhssMyJqm0iWOOUwHd8xxNaGegcJsh0taeeh8nDbgnpPRncXuk
9WWZD9MOcvTf26hnNxHkjCH8VTKwYj6wtT7Kj0fRpSFpdYSfpEDEWKgfWd9BVV7ijdx+uz5jKhOA
SdvI0CK/+aFv0fABtdd6v4VLn1vjl9t/r9b4e1ZMyN21Q9ARbk4wYY7H3Dla+h5Ku9dHMUeLl9tm
XogZRY9kChDZ84ot7j2m1aPODR+psgwyHRyl+aRaSdmoRrE0IV0LiZXrwwTEPMBnIM9iyQHULNu6
o3/9msJILF1HYggEGMYHqKtVcF5xnGiVcL6StERwjGahW4CFnoTg/o465ooHfDxyYNG2AHpGIdFG
K93l3NkjOMXBPImYAUCDIrmbAnff9+juOqapFfImLNeqRR9P0wuLlpThjmvQiXf9fMOiu72qt0Od
fYEC43ly+7UGr4+XEkyBBRB0G0gcIkl/OTiz80kWz5cSyFtuSMKf3BJJPa12XwYRP3V6H1Xu+Hrd
GRXN9ZdGJVdp9RpcrDpuCy+ZHnoGeobS/+7n0ybwvoyeB9nKbDc2fgGwl/boVu0dBFT2uveqF3EU
2P2JOt6OkWTl1aB04MVUSOtcA0YUxyW+yuDTLu6auwFQ4CqtV0avnHGcjUglW7iV5ZY628+6zh+w
T8rhi8vt0IaQA/Q3QeYxDYfW08Lrk606i/FImdPj6HD/QHnNdZAi5j5GVZSfuUV3vlE/ltMv2ls3
6HxfCTeUY1sYMy+9qQ7cxEMRF9mUFiI2lBxIe9QDiKbctPxo+GtcJcoVW5izLs01SZM5TYOpnOI4
FD20cxx9M2RrtZq1UUlP8U5zda2PsUcGHoSa9TXNIk3/auTvvX/jaT+ur5dy7y/GNI95cVL3EKgP
MmSH0DdihkNmRjX/kQz0WCDf998sSZdnq9Em0+dQyqW/KoJSpxmS9oX6fw+IwW7HyQJwKjphoMp1
OSI0R9pebgQI2Sw7RO72jg9FmLbkcH04yituYUZaJTR2IqpiuBgYJ3oUV5lxAOeBtb1uRe0LfwYj
LQ/NbL31OwzGbc9o3NtZ3qdeHBnfu9qm9j9fN6b2BRDWAzQExWZdit6dgU5BrMG/wa+80TpEN24b
WrUXpvTvaYGxSOCu8ueCyxwbXi5S7Q6GFbuYPTMDK637ZNXv3qCB5OmJUGNjsBXfU51KeO+jsxE9
N4DVydNoTajqpYh2aeOEpLlrINVRscex/9SsUTSqJhGIaAstfGgr+qDiTu1u9HOKkLdK0KzZN4l5
b5p5tqfMeQCJFn+5vmYqN5wLkiCxAu8/8OuXEznDZuySJzMvS74tzeRuTIbddROKyQOeCYMBhBhS
W/JaVU7S+FMOSGqgPWb9bW6Bw4NFLrIXfrbi7ooc19xjjkcDekdQq5bfW02Fm6xiWKg0B//q9D1g
WgT9xZBl4y5DFsOzwFisixE5sOmJOmsAMTweMV9S5IrWS7RnoWsDTMJy0SOv/HJ0CAH00kSx38nz
9LOXjGRrcKFPUJ0j5IXGmtjqVlIdtcwqv/PKdzc9eKCfe+anLzFHEJGMqMISqvGdn2cOnj6+dhZW
09913BBoMXAqeASzSP0dLfztJ1IM1sZpDfYJmH4/3QwG08B9Uw3fdE1zntra9+6aIojBSFmmB8AL
h59Z55bW3RDb4Dj25jitmHT3lzvwqo2sIjWPbBq0rUim4jjpqVeCoZOA6tEmaX52GHJSIepWjh46
PTfHaBxG1wPqwKYiJG4VmHvwotvo7JpKO93mBoOwa6t7LWC2IhXbAjozWy+O+199NwRtmHp5mm2C
vAusTQyRlONoWMNNbmjluS1K8eKTib21Wv2K/u0HmOoPQ0U9ALX1aepD7gXghkzNctaaMq1d1ovi
S+dxfzMZrHjqkOw+JG1goI3BBG8kHZD+B6Aga9jWdonoAf3V3b3tFNbWzfX8aBTU3BYGXrUuJCdP
2DQaeASa9qg1fX1y+t4/joBh9MhbDemW91rHv5O4M5ITGPwK4DRL5kO63s2qbW03nnUS6WCiAwFT
HmIngPyuozoaeooGIiWoBLNnu8lyBK8EFzVE1d9K1oBTRwuC3dDHgAjUntuFvt3qX4YxB6NQByEO
N7KDBMhAI4/zHXrA0blZsz557qaW+89FMXTjpkd7zTsVvDwwG/zZG3cqyQ5sTOMP3UsArGnQ9L8t
NdK/QnIoMCODxm61n2obNs3GSd8hm1j7JzupgxdE3uVhBI2CGYdlHVu3E1jEghBsYmjeoEbHz4PJ
PHpCKce2oeZj6lta62kVVgFKjaFFoREfVjTw0MKaMYaNKKp+11Fqv2VlQmJIalF60kpdP7CYNIcB
reobv5kYjveC2Xg2EdOjIUniF6e3jKgHr8ttZ/Fhh9K2eWpTWh9ijQdnSxSZCdsJgZiHzpMDL0T+
BDrm6QjUOtLe05AZ2yoGo7k9TEnYsKAHE5XjiCRihdcfISUPdYAhG4yonizjl5X14L5p+wyRVG8O
cegmQ3y2NK141r1K/AymLtuOwUQeR1HxA9DYxk9wtjERDrk/3RCax1GZONZj3RraJivBKhFaGPPO
qXsCGKmWNF9AYJ2ZoVey5LOZ58iHsoz54iGmtDwBEaohR6rz4tEWbfDMzTp5KIE3+CzGdvR2OrGC
/STMmB4mT2vPqVF4uOudLNmWnLiPPSsgfC18rTDOXC/Yk4NujhtTc/NflYM4MRRTgFSybbdi6ye0
C0KX+L145oIWmzyv+cmdvDFyyjLfEnQMjWtntuLGgxgUGBhmwjSIJksBlwi80vHbEmcD9kWkTaC2
HsrN6AURAB2QDspfnfqnDc3SMMXp2YXk9G1MqohWt44+fLt+Vyn6/fBKX3yMFJa1us7ahMzXb5GA
wuClpGWUe1+GwYqmLvlV1d/rxDmnMSJPDhaqdu2Bq7zBlh8ghRoFxNl9OswpL5GfctpFXU0j2pqA
nNqQNDIOts23bpFGJUoCoOt5X5mA+cKXLzCMH9mKmcMYjIqXAYGm1TnQKrjA3OYbSe0obdOdRdsv
XfFeQWQlbPpqy90qiQqWhgEbVuIRpTMgaeEh+sUTUM7FAXoGQS4PEGsAhe+duPuGrXLq6Ymi6rEy
0jkt8WGkC1PzpyyeLpUG1QPeATOusTrKgq2e19sKDTnQjB37NzfbD+mpM1fCfkVAjs7Z+SENBh4o
P0jTS/TCjpESRiSJe9CZxBsE8w7TpIMninob1pAnba2FVBV/ob0FBCto5QYlnhTipYmmTUUHk1mb
bQRkmRMzBTnfMS42fE1dRRFOGtCOQgbSwAPGktnpe5q2NrNGxF/Wd56I0FvrPVL5x9LAPL+LRcMx
aNaVDwMdrzP0KNrlHRXxpwKS93gYFnV03Unm3Sb7iIV+OxBI/s5yS8sFZAeucIDHNrR/bsRbmr8n
7kqGUDllf0zInTLpqI1MEzAxWEPkDm3UNvv/NAg5xqfxZAvXhIWu+eb3h857/Yc6BzQlZpEO1ARQ
6pDZXyygOEZCDDwjshRAH0iKVHUbaobxiZrs3Kf8cUqhMl2LtaqYaj9ZM/sYtATRwSU3+BKrQP+3
brabvjVAJPBNL7eI2bR02rbFy6CvwGBV3od+twCyYSAog4dfeh8k7brWmq8qYrzU1baYvmnezbB2
MqmsQPTGADsX9ivSDZdWuhRvTd3CeuX0vkWjZzyEtYUr/e/RDRZgw3/sSHvJYQEXGdExGvBA65V3
aKfiXCFwLKi+Ui5SOTmU4n1EP/NOkouJg9ZAEjbFMuH6Pxf+dAbfyuHvvRxMjbg35pc63rKXszb2
uo2rG1UcrfMStJxRL6qHLN5QE8WjfzA1uzpS0WDbkQ9xETSkKLxgDhLaMBtOlP6EeNV1G8oZQ8P6
rMOHFnZn/vvioBuNoquDXMNwhgeiO2FsruDYVEebuzAgzVeSJlnPx7jdJKgko6cqtGsRFmsSBQoi
T2wWtIoCZoz/UL6+HIebZXVaEXduZ9PrQ0sJkjYOH8dIS3PtmFaCn/OpRkKUWU5pbBLfzp+nWm9f
KwEllbg0hkNlTfSWNWDNXwk9VXO8/DZpA/DJb8AwCJdpaA/k6nCsNLG7vowKtOA8figtzeRFqOBL
N0it55klfBDfksnGA9F6NurPwkwPBJJ8jKL0VP5kTH/snXQllFUP7n+GZYkTwKH9Nhsx8XFu7ISX
7qixJjc2f7t8Oy7GJhN986lKDeY66B2k+htn5iGJ2/3kpRvm2UlI6gTUy+5Dy+zP1ydV5bpLu9KL
obAaKKvpGFqpPdTFt1o7eez1ugnVGQzk6qxOC9lWqHNdui0kFAbfi7FsaILy8Mh07l0AR/RP160o
12hhRXLADoQbpBphRWQ/fHbs1rAvyt/HrYyjd8ZX/n5sLA6RyaU4KSvs8d5808SZ6CverVwIF6yg
qJqjtUnOlTeA8HiDiVJw10DlThvCsX7sJ30l+6q24nkgocW1i9fH5VoIkeJ8EBjF2D5VYluPDw1Z
udiVJpAuxNWBYA/c3ZcmEsPnPRc4bevxd/hyB7A8KLDaf/GqhRlpvf2pxO96GEmdHx2boBPhYLtv
erlS21Y678KMNGFBoSObUSbAzoyHkp2Jd+w0yPlsrjvv/LEfdv8fK7ZU9hVBRqcigRXT20z5WW++
gFcpMI7+sDXWCJKVIwKsD/+gaAMozeX6gJLSHaw245vcOGcTGlZycsybH+hLXIEjKxMAUOL7P0vy
qBwkinwc2hjVuOnYzndvHPZujO8pPRJaIUw68vyxhHJzslYeVM7nwvKcWl5s1h6phoRTgnbOFGiB
p5Kfre5t6O7K/DzUfw/Aw7UE+q2Z9hMAPHnnFmjwdCkwkwC03jeQS9YfGhFq0OJeu2OVO2uOY2c+
AqQT5r8vRoWgIi/zGCuXgam8tY1QBN/69HjdFZXn3MLI7D4LI8RteBfkWDTNiUNjeELO6LqBef/L
vj6Xm8Ako89gOOkNTVhfgh8bazPh7czHdDMlxW01BJuEtXvqNStvQpW7L81JrpBwC+A7BnNdHoeF
ney65jff4BryeG1Y0uLofsOhbAk7gf+1TE9owRoLJGUPXb67Pn8qL1gOSFqgoBOO4ByGHFSIwYRW
pXtTrDGKK3gvLJAKzY3gc975I8K5LTtwQs/HK90mGtRVipukeG/sIzgNu/xGT580OwRLW2afc/OF
0E2crgTVqgldfoF0wOsxOq0Exxfw8r4Yn5HZDJFjRzIoDPLsH65F1BmwsdCSiZyLFAV5Oiknf8D5
m433pvajLnfWWjpHtWxLE/O+W+wrrWl7U5tNjJXxSHMI9LrxjoNK77p3KJOeSzuSHxII4LCOwg4P
9kHxtdO2aPRMql+Wg1Y5GqXjpgzuhzVdbsWBCzexTIiLgWTzg0zEBF1RBASwajR1aBjf+g5Ew6Ai
NJ6HGBXCbmUPKDb1hTlpU/dVVhSoaSFHkjQPNaWRzfNdDyAoIqiVCVWchxemJNeYEJL5wp3Dmb7c
NpycktbdXl+ztdFIrtH0mmeNHCb68n4y3kfj2Z+e6T/EZRgI+Lx9yHhgqaR7vxZ24FYTrqlBPKM4
4GRHyleWRfVCW9qQ4WsG9KgoZ7ihRr+IgAKOgqQMwVD/mXtVaCb1loMHCro+oFsbH69Poup1fGFb
uldGiHYEjoBt3f6Us60gp4Idquxtqrdt+po4B249j/VRsMjWHy135QRRnFYX1iWPJFZq2/WA2S0T
e5PqPxqo0JI0CeNKf6vYGkfLmjXZKYMiLcgcw4G9wrB+2j1kt2kf6uUNKs0r8zp/uXRf47mNIGZu
q7QBHb48uKycmb0fY2TOWN85tXbWkeISPHmo8xTprvhzRVEI58aTIPG9b2eQTvh0/RMUR+fFF0g3
QVX6WmAQjDYfUDHxfWGg8NYYoBCq1xrPlBO7GKy0ScDuU3Y6xWC7zLlJtWTHbOdkBX1IzAK9aD/+
ZWBIiuOGBfG9HDnqyZQWFKTeG6c+gvFwqlBM3V83oR7QHxPS2VJkkE7XBpgwUK8evJCRCSmGM+n3
OXm7bkp5B8xwDfRsz4zsklPqKIdnjQNTY3GAHKNu3UCdzja3GX1ibr2y39TbHcRvgMLMMn8ytSmc
oBamXuA4g0RxCwRg5c51+ynMx/62cNrQAXrUdJOtmyWbwjDDCmLanfMdwJqViFk5xYsvkbZ+mhpD
O/VzhAlYp4CQDkVDHZqKmkikKwfsmilpNXVTBNxNMWjNg6yhC3gWJ1HTdGHe/wRjytocK8p6JqQE
/jfHUizBcjCTOwzmRu19gCxph47qmcY4AS/QS+A+oGkhzNZIOJS3oQ/SJqiqI88i4460yXS7qoHR
uCPhiDyF77JHtBAY1Rrrr/JcWViav2QRkjlOjR43G5YS5L8y9Cn0Wqh7K+8PtRHwvEC62weKSTpR
Mr/lxNFLvhEc4YnPdnnr71J9TeBCPWv/MyPfvKQdtIl4MDOgx16LaPwAgiERrOR21qxId6yPxtR0
KChmjByc8RcPHnIaJcHfa1wikpy5cf7/nP1Ghi0Wxgf6ZTTQFLPB1cOPept913pav1OS/zR6K91e
P7fWBiWdW2XB/YDEmLqY/HLHbZC9gCygSHbXrcxb88M1GqDgNbfwAxMg7SXHa/0gHfGuLpLU2trM
TSJ7zP4plFxYmce6mLlsCFKAVHAWZZBMwhNub0LmKoY2HOBK18ejPO0DG6/4uRKOxpJLS1VRZpYx
n3quB4khE6UiMLZ+5XCN4F4DTvq/WZNCgMnuUmSa4BFDw2+suG/DmrVgVe4N4PosHbqPws3CMgiq
lTNQ6RyLYUrbtyM20B1ztqIZn1mJFkGAeui0L0xrc32E8w/J/gFGI+gz4OZEP4Y0n7bXd5xm2FrU
By6KQ7K2ysLR1LYEGUB9aqPSDzbCKg7XzaqWESR86OYHyhJkyJLz15mdgKAAzs+Hu6DcpM1zYhyT
8lvKxrDJ1xQrlQ+EpTnpAqvApdXrPcx5KajQnDuP5mGlH2LrwRGvWbYruw0l/+A7S5vSzusZeC+L
AjYTDhli+0ibIhycO4QGuvforyEEVA9wc6bi92biQReH2OXGGAa0pftOhURQ9oqmBIvvWw35ziTM
rfNMaA2iw8GPvGStfP9be/ajB/0xLO99UceuxmC4j+mcQs79rxV7rfGu1KAz6NfYH5Z2HDkJO5cB
VdpEldPt+9LaQ8U4DIJuF7M80qm1c7U19uh50Ne+TfJuXrcJtTR494TcqBk/UfdTPqzsIFVwBMgE
BKQAn0CdV7LRNJCPbUbY0FK0Zo0B1cI2FT3q10W3BSDuDgK0YoU+x1Dun4VR6WDqS2/Sh4QhRPKq
13wQey/tIgbsbpZVO3Qobnob6On6M9Ozm9z5ZZHp1jZeC10LLfCkUbDI2tZ0bmK6v76v1W64+DDp
4NLdpBt6cNdtrAG0tNq72R36fl+M320nCyloM9itBzhYd7xuV7nQ0PGa+UOhwiYDLmiORzBAypiP
gR4cjx9MP0Gpeq0apz5IUE/EmQXYxYeMHZCiJZB32NR9M26gc7dBz/uWo4PMQacOWCtf7LSKeg9I
0ildmVrVTT6XMv/PtHSG2QL5r2A+wzq3P2V1fYT0x4orq2fxjwnpDKFiZrcmWLwAqFxoVOIIISFD
xv9fFuuPGWnHMApcWYGMzSYjQ9QG+bZw260AffN1M8qrbTFh0h5Bka7z2vlq87OjM+386inA4U/O
eQfhyEO31kO5Nnmy53OwmlQj1qcwolbcuu7ZHX5cH9GKC8hAszyPRcDmAFWrXgbrfjWMU/4+qCEd
dFADjCVzlILkF+HiNA+B3vPmuQ4O179feWpB+wYsQWiPARHh5R0FwZjKK1rsUq6TsyBuaBn5s8Ne
XJsdGre46Ye1Zur5Fz9cAAuLkg/UpavXgQmL7nh0IfMOtIF2cKofoKm4PjTl6i8MSasvAj0BDgCG
Uv++ax2oXwJWtEbRoxwNELVoLZpr9fJVQ8Sk5VBFxhEgcMGUxXDUR5BUpfonHYTDfNJX1ksVhRo+
MD+QIwNGQG6asrsqjquymQd1aO1334jcAMWDlbNb6RWgOUTwCZUUoPIuvUKrYiijuJi6xC2ihosw
L2rcnuiMSA40bUKtWnlDKKfxj0EZV5PyimWlgMG62vvmXdNsefVT91+MNbKjNUPSuzXRfMia1vPI
NMhW8AjEZoR8M41NMK1UrVQ71/JAnQ39vpk8Yv774gGWtEVQe34PqJCJBt9+awZr9XuVBRTugXme
+aaxfy8tMBBKBgFFvwpKIJuJobHgH0CTgKDg+9HiBDVcVwok7dawJiOGhYD0m0QA1RaliGQ1sXL9
KC9xwFrAOA+KEP9DO1vO+zyuBUgcAuPNK5A4/ul65568EPMtd6KUnPq1lNbswtIx5CBYAG8THq24
wCVHiJu2TIcaQvaD+1qBqKS8Z/YejyzfT5HduvfXDgrFaYSnPuqnoAeH9JycpTRNML65Buie9brs
90MA5mKA1nvcS8VaXVjhF6ApsJDqxcsD+OF5Dyw8r8hY1qNFFX2cgb7z2fh1svUV51aOZmFCOsRp
1uPkc2DCaOsQGsIRF/f9Gs+L4qzzwWQEBREcdmgRlpbIrbvcyhiMTBbehgnakzEcskOh4fpFofI+
GMJLATzZyGPIl2xilFaLhrOZaug0QBcDFZve3ltxCD4RCuxNccvS5+s2VWuEhCPcHW35AD1LYwNT
BstJ34GV2S93NGbHwmtWzlRV4I9h/bFhXvrB5KQA7xPYIAxMA9CetdBRTuf2uF3DowkNWlOU8l2a
/H2iE4giMNgEQBXh/pDPpYCyLPBFA36+uzj+mQ3P1ZoIudI1gCwD1Bqb6kOyQh+gjzmizLvh7KUO
jDCxvntFjmP27foyqfwc2nP/syMd4inN0KLFYadiG2JBTP3O4CsRvgocBQi36SJPADQvUMmXy6R5
WTFAgxDeV1aPUx6zQwzOj2ayIOyg28kBKnjTvtEZPVdGeoQk2+dAgACRTkn5dH20vzPq0qGITwFx
KnpoULiRc0CGTa3YIAPoyIshKcI28No3UaXJg1cM7PtoU/Rc5oJ5EGlwHRL1LfXvUpK6G6tDVyMU
unJ6wI9Xe0o8NPjXuJzOg98KD0pyblKF2TQ9JLP0cKaxYQ/iwfrM0oS/OuCwbICTZkIP9cTJHuhg
Oz9AMxy889FE4hcCwm9ZIAwWpWDqesxiYsCBm3CAlhs4Ss38vurmF0TMRh9aFX22q8hY/RKpNiYh
Gh30bQJurAeD1ghkaqMzTyYYOP4BPILpAynZrMMZQGnnciXBIFQlug9vQfX9XBjNXtfoOU6Sfzh8
UboHfRNEMvHZ0vnuDEnpsnyaCey8ewZ6lhFV4NCB2uN1d1Cdi9CFQuIKdVAf9DfSeKbaEL1Xzrss
gGRB0BVIEo1uHdVeXz83STuGU1KZG7MwROiCQnxrAm/ycv0jFAFbgDT5rJ+N2xPlxMs5TeOBFWAV
Altkhfjaes4ZCcH/3IvXIRlXTkzFqXJhSzow7Tjt7XGELS04Bc3eSfktlC0LT1sJr5V2kBJBqIP4
+oPiaN5jD04J5jVLTf9xNFEjdDQQSwUuKBAm16Gv1+dQcdmAJg35MHg6tpIsBkEHkqFLGeMKIHQr
LMAgxdrLXnFQXpiYh7yIOXoOsr4RNMEbAdW0HErYgTFGvF8TiFebQVIJcRTuTjkkSDLfqMbZ9e3m
W1Oiozh+zrWf12dLQTk7s8r9MSK5QZmkTpvPblB7vxMV6BEayCeqHw3j1Sr2DthRWI8q3l0HYNWa
byieXjCOqBR8KUChyY2FU6oVlPzmrnZbiMAdRFuCQv+OuCc3jVq02l8frCIMDsDjrqMjEgLjmNXL
dSt7iPiOzezyTBzj3N4bw/AFZYCbKunPtk03+mQfHUu8XTf7m7JBumlgdwbmIuT/f6R913YbS7Ll
F9Va5c1rZhlYkgCt+FJLJMXy3tfXz06euS0ggYuaPkORlNSHrUgbLiP2Rh8HJ3cQWoYThvOSAzTF
LJ5hjIDFmbmzNa8aUyLKhBb/OPoItG+xah/NSSahHL9C9dqZBugYVJ7k9XsCdne1GVYlAPNSuV9I
6V47bEjgw/VkgHloVTxfmxR1vmKlYW3kNtoOeFQvinEzGq+3l+LaDpxK4W5ONJt5h55rXM6mHO5U
AJMC/dRMlIaIejSvxbxJjoloeYHhZ7Qch4fb4q/pBrCEquibBVAJlPz5JEs/ENBIhBsVj43XysWd
ov2LYAF9XX9FcE5U2seZorNLq4nRoRezYxwOlNV/3Z7Jte3CvWF9pfBdNB4pR52aZDa6HDFJbaGC
Znblcl5b2bQgxrh2QxmJM+I4tC0q/IpVht/XslqAIiaUqoKkFq4OQDK0wRazpNbcPtR01+yr8dHs
yv6uTNPEToEehx8SMEgSiVE7EUMMG5nEYwsoH8AUF7ao1cJE6zBOHkDEq+wBIdGgGRLQrWUzBID9
EMVx5/fGvFFjPwPwtRwHpLL86rX1LSBthVLWklZvo93Q1PPBUofyqYmtedPjodzu23I2SZTpQPgo
wFQVEKUs45jCtUY5LSBw+k9FS4PeKeSiWAm5ZNnBGPoP5iBXsPCyMbigYs2BYKv2nlKNVkzkxqyR
DQof6h6A0aJU+Wsh99dJIchrQ9AcqZwVNy+NyZ2H0sIbtzXdA2l49lRNUHdahciEhGlXgLMvT1CI
N6J2HoBoqrKa5mZ+mWpdyshgxOWDMiO5TgAM0vpkAo6Pg17O/mlMR8nrqiz5JQSRBKCDSMeDpQBq
4QUdedUPMsFDLcHkgO+WD9ZkS2jy1EAQhdI4YwfW6fKuA3/HWkX65wXv4j7wNPJutEthNO8ks4tz
wFRM/z3njYIn4b+j4MxSivxjOWgYxWDNuzExgMrUebev0DVdZOoABkVvISjreY7yAe50o/Y1tLIp
gbsuRNhdBtBGpSukxUchFuh7M9elvpTVvObkmcBpBeevjMph/q3IsoAXqTRIjuTSTo5oIQSoEc2R
dVyV4lKu6ZrzdSqLS11kXTxmRo9lLI0KsC9dmrkAd3tq06o+NpbwL5gNsG0nc+MsXYR7LnQF5IVz
OpIobVEzOQk7M4r+JGG6n4ywtIHgkTtiDrSUyhjq79ubek0v4h8AcgzqCjWkhc41fDEBRCZtMQCp
6hEMKVbh+NPw4QvNUjHqNc0IPC9k1ZA0Zp2855LUsSpiOIIwZar/mqd9T60KBbitgoduDawRIkrC
aw24J7cneO30nIrldjQuysJXWGqtqg2WaY0MW03gI+RI4CwRRjNbxfstp7K43czrutFiAYsJfD6S
5tjQcnV7Nte36z+LyLMVoiVXaGLIoZF5pwPQfRi2dfJxW8a1O3AyCx5Qy+xEa/ZbrFiQf0e1QBCH
oPgiuG+rfqH1a0kSp7SAagBQbbZeLXr/iqmn6vComM7ULLgxC2eAZ9iG1lemMcOMzDpwjNktrMSe
Z7saHgEttWAPlubEzshJrJOjrqpvE+yQmEWks0YSlkDWdKpmIf6+KgfAZ6i2Rq+pyocCXWC1isy0
otKGdpHbtbYvVZMY0sKJuy4HOXCkWBEG8Keh6icAEpUsAYVEeN9914CqUjVn9L//xaljj+X/Vw53
FuoCDSmKgXWT5NS19Gonav5LnJobGLQlyJ+lOXFubZBVU5MayB1rlv+hI/lDApSCNHVqkqEwjv9/
E+MOxIQGqqoZMDEBpy4LSK0nTik/+eGS7bpmn8EX+J8V5FW5PCVpp0JQMubE6EYHOKtEtF5mZaJN
lDxkdQkQ+Wohn7skla31yXlHGBJq6A2Hfo03Qyrapb4DNSyZJKCrZPAj3bDN3NsrevU6n0yUsyRi
OBgiqNIQ5/eyjeiORFL3mOQVvGSBtsVSz/3SaeEsSNTVPRrgIC7VJqL4a70HsBj4ZZYoEq/KAbw7
OKlQAXxBpzFMRS5NEzLyulVsQx81KmglEpDR0vMlAtCrK3giiptSpidWDxxB9kIDb+63Pq5Q2gHa
gZzW+r8oRreQicQrJwDfAVfDGcVONocyy6GoNAWc11Px2wjTTSXLwNOCeazVcUFhXXvZOBXI1zhr
BtD+ehFWBYH1WizVjR412yYQ13n3BlLFe13TiRTimGYirkm6vn04r1pohMES+H4lC08c5/ehGtMC
hMLYxVQo7bhSgMj44Wv+gldz9aycSOE2sMjkomtjSBEZ1nDXr8UwdrsEAadWLFzwqwEOyj+AZ4Wg
FjknTq+YyDzUQQZZQuvIfWoncgTn25aB3lerxAzsMVCI+i+6mC0kyxFCA7eSZbLP11Hu9CpLB7wT
VZPvjvpQEglkX7rQLuRxruqvv3J4+pUpFAY/E9gjTmKBRuwdieoh70hverHfU63+1CzVuX1E2OZc
uIknIrms9WjKuSYoEJliw6zQhvfbZ7Sp3mMpR15nYf+WpHGGdTZLBnuLhVRZSeVjIBx1ax+qjyE6
dtUFGISlxeQM66DnupqLkKX3lTML9pS77QzX/gVoLxXgHZPFDuQliZx1TUqBVZRBojTFbqv1dmwF
zjBLdoCb7Y/ZcxqN93q3xKTJ/tlbW8jdCQntWL1ZQGwAXqysSvHypC04ktdqRi34dgAFRPs73le4
xZRzA9olQhY0EnZh/1JXb22zVQJbkldxgZwCeHTdeU6JHx9MMSQ6kM21rdGtlRKUsRG9fWavqrWT
wXDrXEdZ008pJtzrx6ybnDLZIke9IOTqqp4I4VY1VYZYGyrMOEk2Sj0Cd+RfgNnh8VJGv5CKav0L
7jsDW5W2PbKNApZQ6r8a1SdiTgCas7B7V9frRBBT4CduUaIqqJKuIAh1S6RA42WgvEj6gu66FKIC
vVNEAlpGshzsMOdCavSrARSLKRJ1oEIfeUWnIriR/uttORfDaRC8QQdKomDvTVnundwUfWeK2tS+
fcIuTdq5FO64CygAAiIMJmPOsp3FL3Uakcr/GLT3fyMH+Nus9hjvOJwccyy1ONXh+6gtCN1NdVVb
RkmUofUA2bfEr32pnjApYH2gcgT4jOBXON8hmeEojyry9x2OQTg9KujANewQoAhAwkYkj1u7cPAu
79C5RG6zslDRkyAVYc/0+Q4xDmmt4HB7Ba8eux8wPh20N5rFne3eGAsDTOi4REr6keeD+or2F9/z
E2sJ8ObSTwU1lYp6Rla7jacgzplKS2EepUnF+0NSbADh1bcos0BmvPqFt53bk7o0kxAF0ihTA/aU
LsucgpvFqum6UYO2lTZ1/SrpT1K8Bk/ypEAbLSzgFZfqXBin6CJRDgphhjA5tSV1r2gAz4iIaLp9
je6Kx9p35iX6qKtLeTI/btOmAaToUaTDDU97onQRmYG2Df+j91eLkKHX1lLR0d1i4SFE13m+IpQ5
+H0hGNi2goyCQkYLqfm+AoRLb3f1Nnu9vXVXPH5WR/lXHnfm88hQy9iAvDx5blWSindZ+Y4Ig1rF
XpjIOLpmRxtrQWFdu9vI3qJwD94pXiq5wzmWoxAmKcD14GH4MaDlLZD/OFJokaRcyeKzqa5vz/Pa
vQN0GeCSgUGCujc2oBObAtaPOZkqCGzRpF2/G8XL6H/dFnHleVsVT2TwCcZKk0u5rQX2hl4/zvls
d91vsHi/qyxzMUkPUqluSw189+bgVeiNSuZX1BkuGJwrVU/no+DUZpxGIYaBmQ5DSUvto/LzQzYW
ruTnNAI33hDAXd4JQuTVfQd88XShiObaZTldBe5AJYWkZWgMYn6s5VRlSWb1dZZ2WvxgjAu5yWun
6FQUZ44KJAwro8FUReSn67ImgWEr3ZfSuHDokmZl9P9G+ZxK5DRdoSmx0cyQmExPceUB+TsoMiKA
IaLtnxsjcEKR1uJ/nxs/31JO5Y01jN7MpI7Gc4GMm7pk15cWklNwZiZpTcPoXZp8DglgSUEO2pMm
j3a9UjiK4r/kqN6cc+14+8pcU3any8mpAaHxyxIlvVADSk+08VFNWmK0QJYO/8TxOvrvI3+2jojD
DQnFwigTOlcCc1vFDfrCEHlk30PbI+AnuWVn0vPtWV3XNX/FcIcEL9K9ZLAb0M7xym+mvdqqjihX
Cx7sNafvdDbcqQAMRCA2CsSIzTEfmFFir8LUiPXV7fn8Lyrl74S446FU/hQDlxulYkjIj2nraNGr
Ptuy4SkDusJcFiZqdA5tPPIuuBZX7ROwwNGagRI1xjNzvmfm2EjFrAYAnUy14U+WqKOnJ3O8xvu3
iVfGzO+PQqk2r3OvVnZfd8VGxWuuU8eZ4N5ehquKDY/OAO0CBBaYe89HIoRlkpgJRiKIf8AZNdRu
KWwLJMLEJX9qSRJ3gFiBVhxmkGRaAS0MJy+fCvEtqEKnKJMFe3H16p/MijtFAZIAaleGyGWmLvqg
0GNeqROKh0qSaRFazl+l6OX2Ol714FB3+J+F5I4TrLNgzDqOk2Z4oGQUOkcEWUCsU7+2++5gTYjR
u6VzxHbnPOuAu38ilFM1VuVHXWtgTZXyYKAaUNS2afOazpLTSIGb1y2aE5B2OaDMtbY2yVIF5NKW
Mk144n8oqd5FRo1lzkDvHMZPDCQGYYyqOka08DL40/58a6qcr+OPWh8lDaZq1J0dDTNkQtgcP1eJ
TmvrV6aAIKMctq2WeJWs/zLAjSACWLsfh53YfwsonIfuXKfipyWFFG8wnjIKXhz5x6qOt21T0NRa
4k79yYReDprhFcI5A+8Pdw4rZQJ+bQveJU3aweDRASwyaria4ztcc3Cbmihu7scjKIv14WmwNrr4
anRLUARX7RF4/P5nENwhkaq5r7FRQLcXdLDKDO8ITiPQwUx2J1bAQG3ssdOMhaN51VycCOW2K5Kz
pEhDCE1qolSYOd4kyyWeOMCWX70A/5kbH053oLk3ew1iglFCkVENKGTXT0IJ1F31+AwWVukohUM+
UGMI203TRWFD4izq/qhSrKok8SfrQwT57BbY9dZebDOzJUFuqdNhHv32V9En1U7qGx/9bIbWHIEp
1LkTWMhCVx4Syy4sBE1tNAodacvS6kgInFyQvphptQlirV2hdkTZFkaFpFIlSIcRIKqPRd1FyDWB
Omvlh6X5mjWDv0nqALXnxeB39tSVSNgpw3yXG1bqxcJoeU3egMpIAOHeYHb5Losbw0ZurLYndPc9
g4xo2Pi6BdopUDMgAWiZ+T5FddA9CNKN34D9M/dZN5cdaQxTRq9+0Ru662tqvlHCMXE13xDtHOWe
oA9EC/9QNsqvqE26h6KRosy20KiOZ7Q5t+c2C5+EuNdJGmbmQ5v2k0EUtQZqnz7P0gqE1VqOAshJ
/xSxgNuwClj7rtGJqCS2SlAvV1Y4rkwLr2YoWzOAd8rYbTrLql/MuZ+eQDNQPZjjGN436MfcmH0i
rSs04jjp0IvfUSX3h6KoxV+gvLLWoLrAv+ibdeaWk1FNdJ6kdl0jl74JEoC1AQoyUGwk181ngEe0
+7Ca9BLYl2L+5YOnxwXRU+fTAMUVK8nMygw2L63VTRdPkk7ksLVyNzEnNILWvq8Bj85PupEgmy1P
xIxl6TiNTXBQfTlkDR+pf9eAcesBMSA4XvXKzN6NOvAbUsRBGWHha8EEHrdhrUQ1Vx9EP2k34KIV
9pbeMsQa0YwdABFM33qjq7SYwS/v3TZRV40iCD1VHSjR6NbgTP2U4lwDtQOkwW2hknaq9ro6m47f
Db+z2PxM6m5n5Bi1Vkzr25Kv+zsWMik/FWmAsTg3FFGlgFhpzNB7KDWurzQJLUwLXLyV6tZKH6Bx
VIBOxns4EVPgTQgSgvSiyBeCOGaCL7TxySh4E93WhSkib02RU74DupmnCus586p4sG/P96pWOhHE
adwegL8CkuPA5K66juRd0pMy9neaKPzqIpP08xI54lXvA2XZCivaMk2kFs8XWEgTCxhLMUBPh60i
/aD41MajBOXUBnAb7X7cx4bz38+S8Ukwoj988b0WKnptunSCTLH+YFRwg/aqg5vR7F61pZfw6/ND
lgNc8SaAg/ggJwjBI4ZyDHASiU/BCGyKrZbuoXZtE6VbhupGoA+SpIUJXrNhgGdGLTJoE6QLCuze
ioKyb3NwTMw50YBeG7aRUyL0ub2OV8WgchboEiIE8cVIQTdlVe/DsynmVZ2A+0vYy+33bRnMueaP
vnYig3O+EVcoliJDRmCUlSvV6AGvQOS2sGDXLtipFDbTE3/QnyalqyRI6YcaiIEVGHYTOsh2PQYL
Dv71A6Eg4MWTF1L3fBtcpOdlLAgQpQ21Mw8aGaBEzWqmVVOstarVSY4cRlibNsiQlq7bz5b8XU68
vpl4KABiDtJuaKuXRQaAdzJRYMgXYGXOMurGj9m+JHd0tT1s7W/LXi0V8fyo5b+yTFkC9BeEoOIe
Tin4tjlPajSEYqgimMrSHmjjgEncHm2BCARlLk5BQxsM11THFyJF2jojHWyJ+iQmIimpYA/Edwxb
s7uFHbig2fwZl6zhiQcd/9LFS4aQBuIgmNZAKoeNq7d7G6XftMG4ZvJ3XAaNKDxMOrmD/c+oEjun
ge1TwzZpuaB5L8CMEE+L6JVCRzNglC5rZqQBhhiZn5GY0zpKiRTYtUWgo/THxpXu/JWQbXXSYYWe
Q/L4tbQoMn8DePFcRNSLcV+A7GMkQkjAGSQfTIPm6/f7gsKvVAC2SqK175arz56mJCc4ORP5BmAC
XXooATQcd+UBwM2Ks2W4L0i4Iro+P6NVNje9UsU6sW17a9t7e7vHn1z26brEXa8JwW9713XxJ7Im
XkvWnkeOHr79zwcC5vyDHImH/7zG70f8HH7WYf8d3yj7pPiw2TdKiU0PB3uFz+0Ksmz2DV8Un+xH
2I+yv9hf25fDy/ZrW9ol/rbd4vNry/4vGOd24URchAiM8FYUUWyE06DIksVviRbm4phmJtFIQd7/
OZzKfWsbZHIiEnm9i5p1O6N/BreipuL4j/Mm9YbtQDryUtoi+f4yaeAa9rQRFsYmXRwX3BxGcQKa
PxGAcDqnMFN5rLNCSEO6fctIQgK21J+v1KGHheLQC9hT3FHgJKg4Djq6vCHr/DSEAGzwtRwRguzV
Njbd83aNnRLsx21D8wPDf6auOEGcpRkUeUymyAfEL8l+VBbgTHG6dUfB3xRMkn1l+LV9e7P3lrO/
d8l6ZBP3Hj5VslNJZWtO6WjOJ3mAm0rwfENePeeRrg5fX9slAq4LQ8LickCMK6hmAuUzluh8YboR
DeFygwxU+RmrFC1siM36zfQ2fIy/0gVLf7ELOH44ixaqOLDp2AhuvwE/I/WzUIT0zf1w138ePp27
x2BRNV8WirACHrB84QkKXMzGxXObUCpdOGcRfdEI9pqQHVaXUGe1cKp+HnZPN5vNB/4ROL9As8wg
fM8XT/bltJAR3lCol737tv/nw4VW2UO5sM9/FAVTFkxjeEx/rPG/s6+fD8chTk52Owq1cVh9H1b2
9gDl8PWyun0uLwwDhgo6dJ1xFrFGWpEzo1nVaqpfdKBfpA2F0ot+NBZdLbVI/jyIcWsCaDH0hAIk
CYkJ3l6LQ5El2YTFZ9oMuhaTdsjCLbu2w8Crk5D9A7MQfAIuwqgVK8uqCPSLCdluX7b2/t31XnF9
Xp2FLZZY5HAxnRNJnPoU80DyrRCStvs9tg266V9sDJqNJXj2IEkGEfr5GYoKq4ibaGYCbPtt7/4h
Ho4DXS3o2ku0AhyAUzncRKQ+K8KkgJz9+/vH09NTADflCYqHOSsz/oy/QbSzc+jq8bukj9+PA2G/
vicykZD9tvDu9lPoyi8tagtQMGFCIcs84mON3kSQdUo4Key6rO9hkmEjYShXKxjK28t8mT/9mf5f
YcwUnbisgwErqFVMGMw/DP8RVh5TXTEDfVvUhQlgVw043iYw33+MDReMikiLTK0FplPmdTBvY82u
Pbv/zAX4cQeWZF5fyxOZ8vn0AisZu6ZqIRM15gTfgHuH7y+YbQIP9I/36j3sHnY7Z2ETL1O83GQ5
w9pVvRyKCQRDAxbEdZ+8X/RuSalcve+nS8opWiOQ5LKO2PTsvUEsaM8HDyf1eemYXL6KcdPhLJQe
pbWEjlMIerPdtYfIZuF0XMQzP6dDh4uOAg0U8fDde0pc5EIy/bNTW4O8gYLcsV0Y/9L5/FGVdMXu
wELR6/XrfyKWu/6J4mfZLEEsOx8Jeevo2wtAC2EOJtraLH6BR+geCSwl8zpaeB3EewXi609MlRIE
lPiF9V8wTD9gZRda4GRgnGEywUI8A9Phn9uCQ2Tvf77h4rDLwywqTCW7rOwbvuNjh99/LtOP843V
wjVeuMPsvtwYFV8FLVR+1Ylno2Ijw4D+sd5sFGwsLAhwfizp0ggUdqT5EQBkACVYgLyAH8OtS1FY
qabW6O9kgn/iFBaqsCjkFbO/oxumJu2Du+TU/OStzgSjp1QDzoaF2Ba1lAqnKds4F+LQVGCQCnIf
kIBkNKM9+YM/zWTE94B5Uw7GQDAUb/dAj+ujt3YcDOn7+/AFj2vtQvcgyNkiFjq8vGwPq458B4jF
vxb914tcoww/APA7AKGFe4/yo3PFVwm6FneCmIBFjMxv/ndDlNX8kX4E62IdH0tSe8nTZA8fS4wX
lwYF3RIWCMJRdoA+eiQAzwULKZrlR3SpMut1D3v69MRMCtbgcSLwqlZL+3LpWMGngqsJcQAnATQJ
J9AP1RYdo7JAdG/+jFbp2p1XfxRP2JQvEf0A1QbVCZ4xKDCqlvx2psTPjgRz52Ck4W0BSBFOyvlc
Bz3UBb03IPpZ9t56O3lJ18PgSV6yzr1mVS3ohIu4UObkcUewyrVOlEvI613pUXrr32R6TKjf2PLD
btjJO8MWPWPhyv8vQlEcjzYLlkHhklq12gnxEEBomlIjsN+jw7zrV58NCEy+8y00oIt3ludqycHk
Y+B/5vpXLOctRL4VgQYKYi2ZTsdD9i1SIE7TSNwOv14nO1s/o5plsZaeaY+LHcWmInEFwA50H5/v
aCfizsxssrNFqo32KXuTZ+6r79Z+eohTMt2HWGMkj0j8LG5157Z2vQg6f+Z8Ip3zViqrmSsVqNtk
0siMAogXGBzAU/mO4MmvS7jDPx1Gl3PF8wBiXRl5bO70FlmEahPgEpF4V31XLzLUWbrV15I3Hou3
cQMoLVqBfpAsqYirguHY4uIggED2mRPcJH7flQIEZ5mDeggHbTSVl2+1Y0qG3eSarnUYVqMXO4vZ
L3ZW+SmfSua0omD4vuyrbHsxNyJvSld9aAkJdk1g68Qkz80q9w7KWntY2tufPtsz0YD5AMW2Bk5H
JJ0AuHV+snqQCwEXPUNOZ0SCM1hZ9wpB75Dtu8A+dKNt4rTb7KDSAKla4Jq/PAweQOWhvXKSPTT3
OANb31Hv7mYvp8VaJoH9nC7EXDKbPj/Gn1uOOBVl7xdl1HPTpErRgUfR1l9GYjhgKHWUu/cSPhCq
/7x2F216mq1DEt9ph/RorTMbasATngpHWy9chgtXAwwCUOyo6Gbl94gCzxfMQv+AWJQqHq9dQyZR
Q2THt0unCbxJJgLWcP5akHihzjmJ3OkILNRfpaAkobXgRi8Cag9pRfNtsKtwHdRP7f8hL82ME7fi
Z5PkvJkW9DSoxYbIbpML+zKDwD8WHan4FmVgyCJSZqM7yrs90cuoSAUxMIyzpWBpNez4+dIqgj73
+aiHtLeru4AYxNwY99kROAR0cONv3UbJATLTyS6/+1acgdylVCTmXUZ+DyT4uD2YywwMNxjOqOGZ
vtHaAtTUE/KBGutzUycCZMkdiM8+Wsd3gYNS0QIvAzLRC+L/1xVEnHxu19ExIFfNjMWYkIvMSHNX
u7KTPgFF5tiupNXsPQNvwE0JWFbs9g5gXZtulVNrocDxUiliGCYgh/AajpzHRV9BHcDpjFokotrP
RiM9asTX0TZwzHX4Md+J95oX0Cx0HGstLV00ttvcGTyTfHEaUD9R9ZDcOCgS6d/U786b7xuCchlt
L7xXuybCLV9SiJd+G9w1SQIUDZLcoLTlD6E49XosgLGMxjvFjteZMziWg60X4EgrXvwdPBn73qQA
ObLHz452Lbl98K7cgvMBcAcvsvRM8dFkzEI/V1jNEZF25ne7e/sy3Wkz2sF23KrfsqMS1F7l2+RJ
BdQSFTd3LZ4TfQK07qURXZgnLAlzYtHJh3tpiNyI0nQuk66HnxUqdHDQFi+kUMXD75mYdgu6SDK5
MXlJnuCJBPRLBGHqwggu3B82AIaVC+A6HMGfaPkkG6Sao5AYGgbQR7iCTAeo98HDQBZ9j0u9dy6I
m2mlxmkqg3WTao/pzgDdAqlSUm6jdUZf5U/ZNS3iL1i3y5QMNznOoCRZDrBhHTLxAPEkbkSq/uqw
nn/M+4jWyOhlH/mSyGvrCSAbtLbAy2FO1rmiNdpKKHsRrrL+Pt6jyaXCsxLsfb8KPMPC++fsOIM9
4VRl9tJhuqJXJUVDdIKmKLaZOmdaTL0epchsU5qs4o6Mj7lrURTcOQ2gTqmAZ2Hrz6zTeR+440ya
7dKb59XlPpHPxw1iHJWKOkI+mJwOxlqvYU5Ne6aFNzjrmVX+SfTx9pW+okTP5szXnkRjH3ehykKT
gqCmniQb4w1swx8JrT5HTN4OndHxX8v9kmd52Q+DOwvEIjgraD/ToM7Od7qNZPSczAHei3bKV+3O
b9lGXSv7GibNQR1KTrrV7ble0Z9nEvn1jdsGlwjVcFScqPperEY7vp/2wbFfpSTbjxTam+YH0Y2e
wfhkbBYpUy4yDOcz5tc6jyVfjHTID9fCvfUYIPatXmI72ZlPU+DMKyMhOa2e5LtZWNBSlyEpJ5pp
lxM1NUphkvgKm7rX78R4hViNRn8mi3RoXb8f7HEjbxFF2MrT7TX/gYQ4N5WAsUVgaOD5HHQX/H1O
/U4X5LROqOpFrypsE+a4K/YKQqWt4IA5Zm3tRluF0kb5hz0T/+kNgMbrcRM9+W/Vl7pwBq7cMYyH
wQQzsmn47JxKAxbOrGkp6ub8g3qU3GITOL2FqgrZhb/gJnY5ELoUJVy+VqoyvHI8iiIfhkeKn6T0
yerXQCaUeitPqPII0OzJ01Daof4qPOsOaODxS7MDTN+Ck3aZ6GYyZYAYISGAUo6f63ciM/ZDQ2rG
KoEy6W3xeYxIT1QUtpgEB3xn3ovQosK2dfFCv3TYLqMCiAaSHaPmYPQmnH9Y5IkKQGKsMXIrJFoF
jvzL33Wu5aGV/ogu+4fbZ+yiVgSv/mD0AnIrXmmxq6Z8frgVNR3rIRGYLwxd4tZv7foe/Eom1b34
QbcNGiJMfms3OrG88junJbWeQeWDCqNoqdLtMiGBsaDtBnlPBvh7gcXWxI3SSPHPWGSKflAtIPkK
NepgvriPPm5P/PKNgRPGqdCiBpZ9kUFYiDL0Vf2VbRJqUPVTtGNn9JbgjK8eKfjccDyR+sALI3d3
VLGqAl+AEpEPNTzQdP0R0WCPnqwMYZD84LvNGlCS5l1wv9Rcc+kVsFX9K5k7UVY9h4GvhwmtUxeY
/d/BTvysX2LPWIgpfvr6OXV1Johb0dxKIr8OIQigE9Zj8eLOHnJo8K9Von9le+2I2ILWdwBJ1O/q
5yWq8yvWGPNEKRhrPwP1Jo942RhCLaslNnRfHNt780EtkfGoqOJTiwY0fi8epu2w1pHHe104SmwF
LyZ+Ipm7Q5oVFlbIjlL7ZmrkXpiJ5Om2YpDiE8wck1uTyG620Ufs9TldDKjYv35LOtMoJ8oqEkBN
F+K1gFYvKHgMVvcSUP5eBrvcCF7kLjpa1xQU6gkQL8DFROKdO069kgLnqoVu1A/Zb8Tzd/NKQOVf
56KtsaPl7yWczasG4FQgd6ySVDMDOYPAgUqgr3yYVw/9Fl0TD4qHpKy4W1TBl3ER5gXgdhVREV5e
RE5gnGaa3mcwu/4hvkfVP9RQvwHNmOwoX/5x4eyw0IPfPR3QvKzqABQGvL6f9EId5Rj6vqNgIwgz
2t3lLuAAncrW77s1yHC/o6fu0VwycZchkQzz9lcuN8l+NkKhjCA3R/nZXfuAF41xE5MvcScjByRB
zy8+El27Jici+TYZf/DbJLSwrul63ilbxa6odWfR0onWzaf4KRNjN6003NrjvGDlrnkup7PlsSHi
ZlAb0DUkNHmxduphtC3Xh788/Gq3vptu+uNElmSyBbzcWLAQWKygSuYVvtTp0ailXULnt+Guosku
eZg3Co2WlA8zHBdymKOAOhzG6MXFtn1sJFoYQ06D7Pb8iFS+G23K17x0ArSkbad19Rg/g/0IHtv6
9tnlCpBxXGFCf6q7DAVFFhcQXJlvyXPejvBV6OBFx9TWXKAprPQXF+REtN/rb5Eb4lCZbrN7nkiz
orcHcM0zPxsAN/dRi8xCDzCA0d6jAPkz2tbrP8lOX8d3CpK2ek42SwBgizI5/afI0djq1QD9tw97
gicq6z52dS865K/aHnlFwUMbueREqNVcmC17DeJ32mB4wyBFYES73JVV9UBrBDbbymD5Ske3s53w
R9sMT912MWVyzaogDQ7FC7xwxPXc01QyIsScqhn+yqbuKVC5bfmrNmkPjzdoiRTbtbswvWua0DDA
7wRvFNxdvKM/1KU0yYaS0GNqEe0e+fdfDWnzlbhVDpldO/IRwldL1/Sq24D6dpR+AQ8HFFTcquZq
Es5RwczLwXJVrzjOK4Ylum6d3WQb8IrJDjg5aE1ecpeuzNdQUJrHXnR1+IRctqYc+ywRYy1Bgqij
6Ve5i47T5knAq9i40twa2Sljg/D2Xib5XeAK2wOLOpZ8lx8p54cKqSI8KIOcDz4Tet5w6E68Bx0A
C+LY6yyTgGO8fpeRoLcrx39vvMlBMxp52csbxdUc6MuZvGY4Bv0msFs8XwkxAXDab98JaLifvCWA
yyvhAKCf2WkH15kOLBPOrQKziABEAQHq5aWUneBZ+RB/Tbas79UAceDC6btU1yhQN/FQAUJWpCL5
x3UjE6baL3SWrmteut8AeP9Q7PCrQB8iquVrlEV/AYX+td2b2yVOvCsPYaDUYsihgBXEKHSm4k/2
AClQq0KLVEK32ATk7PAc4E2b+v9wdl27jTPN8okIMIdbRpHKlvMN4bBmzplPf2oM/FhrRJjnWyzg
mwXUnNTT011d5TbIx2sG8xAZyIvuwC1+YF5rvbBKJ94hR45GSitYcTI3DRUYOwCKoFVEQwU09Ggk
B9eQTIuPbxGOr5EhPDfWBaktp7PuPwi0I7r7yBoLyXuSswV5lGhGu1JPveIS2LMlWMopd1RrZW1u
T8rPbwJK83p+2IkLhoHkfgYo6uiDBQYdq31PWf00mSWQ2hFmYsts1hwufxsjIZ1JOE9BvgRYMS0p
OVbocSu0KDXq5+RNNOoccKz+EU2kdrATDno1GKIevnkd5qrxoPf29cW+ruY/iBu4PqD4CAVqQtie
IJ2k3cQEBip17OLU4KAwgsZtR/XYN6Svk8fCSbd5aMze+DU2Nq+vzPptoI/2TFI9hlNGLpuGxMa5
EClqi9J1ceC2mQMVLZNlAEmT0LOOdp451seV1siFJOO1Sfpu5ZQOPCIwyTu5G93d5y5a07kn0lVU
fmGtnfDAnblXAR1FNZqPPn8f8bJ5jXQ4EV60G73DOlcrMZ0H1AeObGgEd4QeEhN90Kz5EBmRG9xr
DsiwBpNkdv1D4f5DFh0T8OMLKG+sMGzGjDEEoUebs6VLeB9CBsMUvcopt1UMlIaheEbwwj7XurZ+
A9/e+WB0xKMOt6wApJFCzuEPPxSFoB/ka4yf2fj74o1p9PFOrC2I7JoS+qH1bDWPfRu8wiKwVCyU
fLDRvotmPyxm3DQPDYcFZ8/ymXMRUPHn5k8GjMJGvrSKyTz4wLsZIJM1V73K0sHC0ULQTAR9AF27
Hm2YkRkQpRSBc/6MDXcMexu8IGbQmlhok40hHGEU76sP6MUxaxDiwSuTsMhRAYdYTsIcCmTM2Vax
+2fovOksVCtifTrlenOSHPnSmW9o714Ll5fWF52RMrnjMF4aTplLUaAWIepf0GayRl0IdB/5+tnp
7OQTmYlkdXnXDFKOW4a0XMDmMBjvuq/c9b1+2wY6JN3nLxZqGfpaqotfMqigywxJcwSuNzB+sdC6
Wqt41DHBv2UrF02PoL6iy6F+2ulPT7OhA1pvyfpmvRtz6bL4aZpa1jgbwPE6wrRw7DKzuWMM5oC6
lxPsyVu+ckvD0kcruAxm/iDuAiBKfvdeC4Eswsi/Y6dlvXMVJNkzw6WG+spdgkPxyJm4oOPLH+a1
OXFnD3rler1fK6wvJDaxhYnYqQA8CynmXh+jIhj8IPdROkYetUJL1RdzjFDKLu18y+O5u1OsAdZn
Sz6E3ipqh/w4fTmChRk6e6ALwROYmnRuKBq1aoLMQDdTr+kY8y7ZQ0AhcRMzdrpA/32Ol24IxKLo
NpJBUw6pMypSy+S07pHJhbyZMdvIJBiBF/ypN+FTcC7fsbWFO7XU+U8evgN+C9Cp3E2efv+GhVwG
ngwiuinR6wSZT5pBQYgkcJqo+IbJY/+ILxUp8KJbzUjuJaPbgqnCgiLlWlP10u5CUIj0AiTeSC8j
9VoJY6bNGR6QodGeLP7Nf+WtGRFhVtjBn/wAVOZRQ67Vjc9rTuQ2ayRqKH3hVoKXhrAEtcS1H8xC
RQq7qEmwk14ruuwGO1C2qyuLuzBECbVzWUaghYoTkjbXO7lNc65K2woBz6RL9yj2mexj5vk7ZQ9K
TGTq99lnbmTb1FsNNG+3MSwj6CCIPby56Ywj50OQS6xRSI5d/tV/Q5PiDjjJi4Zinm8Wzz0O7mYY
gPz3sqN4CP+s+s3bSYYoLZJI4IfXkGC4Sc0xGV5gIm7+6tCcWTQOP2gAKA3OZ7qXzD3kf0JTcZ64
jR64YDxHM2SJamRuqCjwo799NVN4ezUj7lSQ5EDoicCTZhAuIcqqiQWu5riDBbiSTbEDR2259TcB
j0IUkoS5Aye3drRuQ15E+iira6TKibIYtQOirARSBnQ3Bn/uHrG5LQESfibrzl5hQ8qTvW82K4f5
NhggytoQuASAHSBIGk7eD0MF2S0/NSYHRe1U543iTtmmR/8EaNZXHuhJpPOAjTDmGuR54a4kpglX
BxobwApFDVYUktZPEjhu7iJdRE+0GCt+F8/v0qFHwttIXPSJd5sp0xH5CgaYw5xhzZ9+A5yv/ff1
N1DxbsxG4E3S8A3ShwAMkI/rmlRaI15nQ6t7l9ey3gv7/GrM5BL/EW+GURr2cYj7InS7fYFuGtPf
QdwNwYKX69yZcaanDviYR+G+fVlZ6dv44HqolANloI+XijyGWj+DYs+NVLN/QpsxOJjIQhvtXWKv
ba6FYwRgOUukO1BSRe3+erQtxLTrKcJ2rkHW4Lvl+4yOtEqHoIAeHCWj3LN3I4MOtZWRLpyiK7Nk
EX5McswIMXpgVcCQHMS3m9EOdL3ejkb3XF2q7WrZ8TbmAyzg7yhpt80x1ThXPILMRg8c4OgwPpRt
Djg3sZ45Pu7jZ2hCmOHdRfBqI41NQhcfr10eSzvr51eQr/wx6GLsytYPMdcz8iZ6sockqBFeNOsP
74JsCA0wZaV32+24tq2WJxsQOpk8ojS6HAdNATWpIaaMhpPelDbdITOYtwwvNl8n6dLVEGjxyBL9
3/8ZpO7jDg2jfMMRH+lwqe07431wBoB/Njg0vvwLjA6rC5oT8lpi0SJB7eEOrLDB5MNBdsb40WId
M12xsYl1/hIB11WeR2NNw2qh4nhtk9rAag7KdznAUR1t8SvZDhaAZE6xSw+VCyiCLblrFx6ZM9oN
/hwkNaep1Nay0sMg6wR32UO0S9zRKg327veTubhH/87ld3T7Y49KZRTKQw0zva3YXaw3toTh9Ctb
cs0Kda/EeThxQkVm72M2g7O/4wtcX4L7+1hWpuz7dvsxFpSE/TYdYCXe+Q6IXp4aEyp69pp3WUhC
X+2F7xrYDzsdJ7ZBPMKOeObgzNptbYE1/BnIn/PvA1rYdd8BLsDYyMIDQkldED6ntWXYqygYcnhF
qaWRfWkAqTYC6cpRXpm9fEnMYvO71YUoAFYJIRrCABVJAWq1SN45jCofRSUrv0fq2cjsGMk3bZe6
jQxcfr4R8kfFKY3zoGvITmu71Ufc7VKi5x5D1iSozStox712nWzDaxDVyRAE6Nld8sj1emDFnIFA
QI+8yPHBECIAwLHvrcDOLiBY/H0KFh5U1/bJ9/1Y4gqCtY0mAKnbebPNmaktvnCHyeb19EHdfyrO
2+eKwVuffWWQPocdO9fguoNB/1Xi9AGE2o/9ltM1S9p3SPx9oa6yNsbbOJPItuOpzKLQQNAx12OM
2YmppRHLXJvMJT5Vh/4SK6a8A7dOr8+O9soZiVn5hiCtep2FNDo4RrC8UEBHahP59GvbfVZVYdB2
SCteegTuu+fCUGaARkXQHxz6bQRaJAkJqcrsTtl7aKnYgsgNCWtTcFtFwGeQ5w04j6H1qVLZTWHw
x0Jt8ZDUfFvqdH4/Ge+Zgfckf9JyUzhXbrRDWtVd87oLGRJkGHF9IQTTQHtIl3d6TarDoURSt0OF
Xtlolz9ovPnAFNQIxwA+c9jNsNU25fOgmWs3y9LmBtUOmBZBFgZBcNp/xVWmcoyGyY/etHsoEMj6
vJNNPDUDZGYQJfXotFHtNXTdbV8uycmgKRi5RvJmp83K3RiAVxJJTrU3J0vchybvCma+nezUJLBs
1QwBHNWLHAKOZu6Yb56hWivd9guY9OuPoKL9SCmlWmQn8rjCQxIn613b+mazj9CVrO1VvfpM/ux4
PTmWprpy1X4P8PpKv7ZN77aqVsH7CtvYcGAHFF9fUV59+ZA89YjQUJfP6G57zc7FfXuY3+UIzPAG
Z/lvK57m9tFx/RWUa4XiSg5VEXwFIGEvFTT7Rr18zx52/SPzpW7EuzZBxe53m/yCq0HrLvrlcdwQ
J34DKH64UyGKoJ46s0ijQEXkWEHA22lBFacc72NF/2D18Eu+f6p1RjNqC7yXJgqsQMl12IPyodvG
a/DtBVgiMsHY+cCrcUBeKpR7l1tJSUJfzPCoH0DoqY871bUSJ3HQcwRWFbR/MtgPgz53+gPjrPaB
3C4BzCNFigMBZSe4n2vvJ0b9JGecjCMvbZPBBILN7vXxHO3nc5vqFWO/8aut2wuoXpL9RmkDSdEF
LORcSkUrVRI4A/RG7zxUcdtYh3IRHrodIJlHsOQBQF1uBJDR1RPKzJkB9CtE1REPrvaR3waE1x/D
X89AMkPiM23wMfC6QPDFPV4JATxde4ptrD/7rNwBCwtavsg4rFy1C+HNtW3q3uvUPOKSHLb75+Rr
8kwusCpdPHUvH+rn7Ix4pLWbYScrenxWnII8xlefw7ev8OtPoLxQh+6jsiZrUVjaRXju0T0g7CUH
zeXGaDH7M38u15gCbhGMyGEBMQGdNqSpkdm7nvEOAKIhqAukdlpnIq2GzR6u99g0VnIa14wtjA8w
DSi/YIfjnqevd98HfVBeKJAKPDRO+CSC63HHdzp7OSXPoRXEG8TOzdplvrCnroxS7pVnwixXMxgF
kZYTbDhdhUjopnkpn5Q9v+GPEmi4wcCQbTmSsv3dwy3cK6g3wJ+opN+JBxjrenoVbR5LP1MzNF74
TrWPXdULIBf+zp8CYzznj5EpudFL8hRdYmctj7S0o9HgBXU1lEs5gOWpB/GIrs2hKStcnEZ+D25t
dOJInNmlSJ01MZpoSQ9rsgscFQR2qQU3/5Q7q7HUbQSLSx0lF2AbAQVGP+X1DPRtneYtg4+orDS0
4lP2oO5Yl4fOkEc6FThI0/xDCHttk77LUJsoGAk2651yAYUg6fCS7kR00mdg9cTzz1CPipcb7H9P
Gl4bppYbDOGRNoY10t3n9NSbpML2Im15ZGhVV7HQ/mRrj9xjv/cNyVzZaQsHWWHhw1XkywAipRtR
0KpMKEgggOs/sF55kYk53q5UdABNa7t60RbuKdDZosAFJP31mkZZP4FeZEIqEppzqEkzb1pvAnSE
PP/quBZ8BhLsf21R+4eZkxiE5bAF9HF2yPbqZ2gTDDlv80cD1YY9+86uCOwtvK9JUv+vTergcEU1
8QMHm4UVorpT4GYMTULLJezDQ6t76mp2e22U1I5lWI50CKIMqODe/WAfkwBlpMkFEtbUwPDJGanX
uWvFpIXewKtx0kLDRdZLcjtinNAVaiyUzKBWYYiXfBubJ+XcgOrx901626YmgcGEdF6gxR8+iX7f
NKk4x7wWFYiwJZs5vI9m9tboNSrcVaM700f9dEfOZr7dJUfQfDxemPvQK1/BZer8/iW3S4wvAYAU
bHZATJGCyvUWTvpSq8o6Bfp4w7SOemZBTcy/tJIumyI4XHon+VgJMG7biGASWROMnvB2As95bbLV
hmRUR4jQz8dwN9q9C7EJg3stduIHyI/XXBEJla5eFZQ16tyAYNbHDoa11kZMvQHs2OG29XY+oJ15
RHS3Mp83G5iY02QSSYImDdCg68EpeEB1bFYVhsCBIKAFAdCsf2PAZIjm7npvNt7wsFyr+N4+mGEW
6Shcb3ip43ahltGXat6vxwHJJzc+qvt7+ZN30e7nsUiAoQevMQ2cKSZa2ce3yO5vswAkoRpHXszi
9WinPFDCuuyxe46oAPdmQHgp1HvEMomj7Itd/Shvqq3mrjGB3FIDUIapPSSVzJCXWYe96ryOMDwf
892A7WsLl0JP/pS7Cp4KRbkWgU2sV0+MZ3WADL9NAARL7mq8Tu4zepMRbYb/zQO1yWToBQWsjM9p
G0vaKBdgPbcyuFD4S1mYjT1a6LjcVLvomDwZUBVb2XML1kGbjQI8SvDgjhWpiD0OlUDOoDpvyA/q
q7IjFMmN4Z+0SMcNgSKSOXs8pzN71UYj2Yrthf1+ZZvaAVVcT1VXwTYYxL+yx3qXnoQt0Ggqhq2V
xmwIlV4+sE8rZsnPUhMObiIZmBJsPORAqWMG8SukfkuYZbYyWG+4nbKdt5rF/GnMCYoCOrtdrTvf
jhRQHYIoBSETIAcydTWF3BCNSl+UpIpjd150KA7FA9Z2g7QUQtkE7VXdRrlfGSh5614PlFgFzzTH
8sgJ0SGGH7Ypl0K40Cjx0kKB7iXfIrW9R5+aCSWkz9+t3T78kYD6aY1yI0k7NiBBqlBHmTaZBUKv
R8J3pBx6r94krvYAsi+rt1q0yQlOfReZ5WpmmZyUm/GSdgYiFY8WL+rtL8dFEYlZWyLRCyp2ku+R
3WpfbwLgHF2Y9eJR515id3V5bw8RniXI8mKBUf2FIjc+7EcOpk9RZOjhzIzpLIED/gxOk8KTY+D9
Mjd/QpnUy53JTFwf0O01/3ELkiLYcYSRaDpFuhlYoWvjeclmbJpk0Ms7FhH6CkY3caZT9Sza8kXW
38ovJLqswgK63UFf0lph6LsiSE06SpAYPFgooANMV0RTNm1yUcDW7jzCFDCdEbLriQitIyBHWNff
TGZuxQ/q039H4GHgPyyrlOuaE20OAmJZOmaH9NjagB9ap9weW31GWwU5VM17v68rXVp7kS0sOB6k
PNDDaFsHiIVa8DRj+oaHqjO0/CAgjhJ4/iZYHZKbq/ks4oyo6UW4o6JxBWg/MAGQL/mxtZJIltMi
5EpD3E9ecDcdIoR4jBu4Gax1a4+SW9cIZYe/1uhgVimg1xQybGmkuxBdD+UutKM93pp24MyO5NSr
7+uFgA4WwRyMvieUZNGIfj0+lZmVASqT5OjM5nRI0a38WVuT7T+Fr4y9Sr5Pfo6eThVUChgkxCKA
Pbs2F7Rxyg9pV0Itx+LQ+Ik3fPTAniSfPN535RpHzG1eWgK+HchBXK4AhfC0PWhXNzkka7BHbWED
2llLNCAntWUewPo0vKCvweDvIZa2Lx3fSmo9ec++ktU9tLCqPz/iBmdVy2PWyfCLY4DcY2SxAJVt
cnQ8gVFD5I3qyNyPoBNpzZUbYWHvkrgCWpmsShLU1EWLFpwqTWbYVVBt2wwZ2sxe+RNizBN3qMz4
iXUhR0CaWtCviC63vNKr7SrWbu0jqGgv9IucizusQGtzOw5CcUAq89bwlRmQgJJdgjTwUWXOH1n7
HLw33uPKJJBrj9pxPyfhmwr4xwGeBKWEYhzsxzuo/TjcXYSWmvGkJnqNej0ykzmSoE+87d/FT/IT
qw8b/tAZmvkgOJmZre6FhQOASA9pasDtAYqnGw0zOW+yMZtQ7r5rHhvokUA4aledGBSDT+KhWX2U
L9zJV/YoJ41bM1eHAvaYjXqeLHYfeUJhpk8lWqs4N3ZiLzlJxhp+VlgIuFALg/AFaPDAuEHDWOcp
7iWhA/IM5F8imFs48F0h0LI+OBNZM7s7B5bgKaAVQYJH1WMvdhHpW9kGUrruuJ2s3IEkq3Xhd9Ul
R+fX73ti4eGMb/r7dQp1MMpsVuSswtfJ5zq0uC0PyEtvQI69sCc7P/gWa379bnIpSrgySXzEj20o
SoVcNgNMKpfnyJpd8Nm+8kZ43HEGafH39SzUxV1kC6j6/256dbTUCZRmrW4qHqa7L+V+fu6P7wjD
HGizeKfMGY1kjeds4UGL6YVKGWHmQo/fTVMdRzCHYoKxBmZ4D4h4HOrp12RV1hF990+DGVw45Glc
qAlChmclQf/dAU4deLRPouyPSw3ld9rbKpofhLXcIUFvpQCQgEzI+sY57Hoe0HHJfh50zlaOka4d
GL1xuh5A48J4CS0BHK2qPm45CwzDB9UcCn3TPk9YlP5xdnz9XJr+PrRWHNRteh1gb6KSo3KkKxep
leudkcRBBMgNvjd5RBppNut39E/g8fWncxJwcbrhTjoBJmB1G/nw37OgMA6MO+hiSTco4sdr40IS
M3UmAeeOHqhXKGqO76NsSrWNqz/XhdPvO/E2mQ9r6P4FwTehhUGJ/tqaIst5GAc9akE1TrtC0JmK
3r88Fw7hTZE/C0dR0IMGViVmNxue9Dlt1rr4FyJHWYH0DIkcgbSjqRHEfsz5oIfcev2cId0R4lUW
e/7dhOYga2W0ZO6ojagCDQDSQRBagaOFCh2jNAm6qPbRuWCIRn8ZRFDy6hME2h6jbesKdoaEUn6n
ge4ehdGT5mpOl6PPTdah5tsAAPT75yy5gZ+fQzfMyIWf5DWjZUa+Ux0Z1ZTASvb+BrmFcCt40WUV
CLIQ9lwZpELLYJiqsogx/gjsv+CLQ6/Zud0oMDU++mDFKJ3PlSHe1GkkxM5/Z1ym/Po8ZL7QJ7A4
GC0ULXUwJXixfUKnLgolvJOYv9tbcupX9qjLNeyGQc0q2GvNdifs5t7Q9AQ19/woGuxbAfZXqDOa
ByxxiLQO9to/uParD6AOVB7WhdwU3x/Q7Bvexh6T7Y/Ae8Kl6is6Cy1qMHf911EjmNTgrIi7wLOI
puCI4g5StgkiqsngzPoJpZO7d5xkNO/jQRTCm5489GycOojNrdUibz0IEQHEWVLQE6TBZ1H+itPQ
tToobY1NzL8S5s7I+niJ0Z8fWeDKs0GboOfwlA8DlMfO/10RBNZBqYrWFaT98YdKsYgqE0r80NVG
g+sL5EMH0PPALEqPwb43hEcBZxlNu9n9Jllt9rt9qaH2hTwSuqDQiEVadq6dZzDIIyMUTW3we1CX
gVVYdRPjqXgu3MRe813LxgiKBDR0aMWmAU2j4Hdi1GKeGeRD541mkEghc2cL9aTNqmu6eSOQof2w
Rm3jMFWCWdYwtMqSvcBj9PCYmlGky8cXcZvHK8f2FuRKmaM2ETpeKo5DURdv3tosgVCAwoSSouUH
GSPj98NyW56ibMnXqyZzMYCKHWwNXme9j9vEQV/AM8GOM/Z4XM0G3dw5lDlqh3JiBw4rMrT2ubOm
N2Xbg8wJsDMRxB7BpXXqh/PqmbyppFI2qeQqsk/qwBWwqZ6zTWiSWthkhDsI5ggZ6ApaUHSODuIr
1s6dteDpxuMT2yIojkn9C2IclAce0EnWTDVscx/aZ/Jm+3seRcfOHpG+9gp3dTlvXpOUPWqnSlHH
JiVZTnHPAFg0IFQhPGgV+NuR8yL0mK2R7lUjd37fRzdhC2WX2rLtMGkZU8EuOMdsNdbf7ySH/X/0
HyyPjwTv6JKCQgO1f1JIHoWc1sPDebzT/cn2YAUBmi0DwVFt9W+R+xZ63RZdUr8P7zY4+R7fX7vU
HtJyQYjFGK0qhHtCJqqM/q5+ry0OoKE81R/Oa33pwqLPQS2Ak0FZhe1DrWQ/A8OaR/DlJDrTdo11
5NzJON49+1ANIH01yoF399HDH1mfXsCAoAe2E24jsG9q9w+ruVTiBq5iRYwfUssETwRkkUSLUjJF
zBVJLtagIUeja7SZEZeKunRGK3cxoARY7VgQ1cynjl1zUEunF90t6BMDMwASgdTOCkWUgJqJrVHO
7tVNeUJUaFjyEUUKdiVaWRzjD0vk/388gSMWmhjZCEuV1UNtHW+tXFsZzW1ERuYRIRGA9YTw7Rsp
+MNGomZi4ysy/N/HCA1MPDEcBeAO2VV3YPacUf4I9cOgF2B8UFx+JcReto4AQYJPQnc2nb6F1lVW
dSNWcfL4zOwFo8QDzuAc7OC7wQGvhqSHjAXzVkjYzjW0FpurvVm3hSAyB4BeA4DJo1GM5jjq8ijk
kgJNvPK+eVPvggzA9wgZjulDsdG8/SbMuvBaW8E9C6xa+RHZWr+yDEu3HhQwoY1ONhXR+bxe6pIP
kJfsosbIkJ+3yyMae21pz362qECVoE/itX+4068sUptL4adOa3JY/H71g2J0OGnAgragYavXqg+3
TWFE4ffH8KiXXVaOMogXQqiwO/I5NDsrNpkUZOOXyVE+VzzjwvkEWxYHLC8y2ZhR6oabsyZla6g1
4obDeCCukunYyyNa7OT9/LJibMEp4qkK+DBMoYxHwzvGSK7KAJzHeCxpR9aaQRcIxkII8rzFeuzg
6K7YI26dcntX9qjrJvHFfBb4DJAdAKPPokOYxW30KCA9ZXaa3lrCmVw8pV7soi/pfsU6cfG/Wacu
nTEYKnnOYb0zCvKAOLz3Noviu2qyl+KzNsI/KwYXbnFkRMF4A74pAA5oVQae4auZ4QsoY+8B/B48
2ZGs4+mIekC5gciZk+oeWoE7pCL+oZGRyBD/sE0dkLmuFb7VYLs49zrqAYZ/TJze+uoUfa0kurSq
P01RqwqRez4dwrIBc3q+C4/thtkz57Wi75Kbw4AgLMsiw4iWX8pKq7Q8wM4VsTKDyaYFrQxq+WB6
cevNS2gXz9qevw/vpm2MYCZ5T6aVzXvLY/Y9o38/gPICdTZ3o8aSDwAmdjrLwCapzgiRJ/YT4Cu9
tkIb0HfgUzkPlLi2Am2h0BmPmv4Iwn5rZWuR0dJ7GQlmBSUFkAggzXbtcZM6quaIrQFeQfACv4uM
WncI4XgDwmUgbiKzA5kg66yt9dJLETSCfw1ThyhnIH7VjDCM7pfZZXG5s4BNEQ4rHOCo/Ad1CzLt
fw3SDCx90MQQfIfB18BrKv1PrvNY9xk4yslkke8Ac9PK3C654J8WiR/5EVRIY5V1EgeL8Y41uj/+
fbplXkGzcxDW6pW3oCxqcNQpTWX0X0otmU07dIH69XIzczRgoTC4BK3VkNLY8E/i3e8j/H7O3+4e
dEyBDw+1UrqUL6FO2MoKtrJ2kT1lKzyBDQIN5if0IGJuWbs0nrCVjRTxOLthTe5lrUy4GDFg6yK9
gXwpUDrUNRdqY8p2KgYuO0gCGPFnCFz1IToxZmqh+9Rdg3Eu3uE/DVKL2sUqeO9RGSFtmEjLDvrT
C683l2lTgOz9X6b3x+CocKipELLWPmwVFutbMvriEp1FIRq0m0+Er4kUf07+6aO8C6wWL/UEdWn2
v5cCAVhFVAjAFUQ0gDWkTurohxw0cGZEp47vZF+z3W7fZ8SnigVc+SU4lY4YIKz4fey3HXmwKklk
ScH8CQQFnbbKldnnEqEGYrQApY2V7QdnxIaW9BwCbOjcZ5HzxpldI/y4BcYQw2BVQREIfL03mC+h
Ssamz/EUUHhj3FYed8cYkSW7IPGcz53bexkEDcYX7nNN9GrpEANFqmrg1WRZlMBIlPXDX4x1QehP
JhKAj3YMrblgk+IYi63hb8QLIEleKCKc6lZf0WQfUccYYGgN/CoAlGK+qX0m4n0VTTOHV7SpgL7S
PDZOpFg6L1jl3rdUuGVCjLwaDi/EUUBCIyMKGlvkJulHlyqPreqnMCtcQN6X2sqzoJn+pbFnY3IR
udnNZK7sqoXrDgoOYC2EMCjRfKf8ZDFzbKIxCEhZp7kjvDzoKMbNm+vixt+hlGuyJrvFC2/FUS7u
ZkSswJOBVQ7wI8prTDOq+lk7kvzP/Aycu/AeI5N3iLz2SXbbc3knBzr3ZxU2sxA4or0JmEmFl0gn
CnW7Q5F3UKZSQRZxrx0GsOo/JZtyE+1rL33gjAaqXm5w8i3/j9ZtkvdV53wDWsBR+mme8hxCEzas
Rsz3dnFA7w24GfN3XIIAMjabsFgLrIivv97GAvRAENbhBU3Yx6jAahq4ecx6ocEzmkFczuNvg+BK
OPCeZiPOK5xGwKUUAyfsKS5SMo2BxMyaA/kuvN58BmBKGmCqLHLg1KTLPau2TIIfZ9G9WhnIIdiC
0+NTwFW06QDJCkHmnjg5HDYDFQ3JZcEFK+7/Yc8BZw+cLKEjw7fQ4t3iNPsDO6qNETzWH7LFobvi
KDsou/xRrHwTg4eb86YVuuaF+/jaKLXkkaSBEpsYbT8mNAkq+rypdxFurMYGK+9h2qwc6FvXdWWP
JmvsSp4IBcLeY+mqkFvPzozOIcG5e9JQMGz33P78u8XbI3VtkHLSU1ZArzSFQeUiPLVomQDx8X2+
LhNyGzxe26ECm5Gd27ibYCd2a8CAdz36JWyQLtxjF1mFO9moVqlW/v368yN7LbO48Eq5tk95rEAO
fLEhCzlYPrLy4qG145fMgsfajpCzIuGGgl3MupF7+BpP/JGHcFr07mOJ13KuC/mx62+h7qeCzWPB
b/EtwWNnIbMMDm50REE7DaSr8XvzXD4yTny4hPvBiJ017o+FgODaOnVnaNIkSQlZicmTLd9RU10D
0ohDNyVpi1c/khfmrG5WM1NkI1FuBO2iCAbw7kdCUqO8GZONE8O3cCPya262oNk41k/cobQyt/is
ENevlWdvnTXYbBFncbinUKSkw7xJ4ytGyjQSbI7PCnSUMmvbIqgWjRk0lYR+wrfBhfAAd6pPhV57
+UoadGmif3wBaojX8Y82VMKYzPgCZgOQeWXtM6t9R1eDk4Jyvfjw75vT8FS/rjbSLNwbsIuitABk
MpKwlMOWFLGrcwYLjNrsKzTSoDX0Cp3NwL1U4F/dZImxejPexiFksv+apNykEMzzkPgYKmv0LrcJ
OlM+9S2Q9pzBvMigHIg9/sCc2M0qny/ZrfS2ApUN/pGWVHToXk8yL5VTKLQ+sg/OuOMfgCOMTbDH
bHAdOUgug4jgUjvD9vE/e02M969V6gTPaj9OccA06ErNQ73fxl/o/0WziM59/m5oIa9AZvavJeq0
5rncJJGI8WWA5R7a5xw5bMYq0HQHkdjWWeUZJX7wt/mkVrJW/VLhetiDvNxBwvOssp57KAK4/oW1
35rNqpLJwsVwNUDKL4jyGPW9AoPCB5gCsv3MGvygd8/NfTCviust1LzBe4jnF/oUEEbeFPSBP0Ql
usLCTanZPjcO/4LwYa8eJaCsVlZuaWcq6JFEoEqwCnQtC7pmlTZnQQvWweBOuPQmQOXtLn6G2u6d
KFod1APbN1ArrYUQa3apHRPlspAECexyH4kVPuZmBM1lHqTeCiBtBn8QX5F0ZR3SJv8vIwaaHQwg
hJVOo964ocx36pQquGO9csd9NpDGhAtiHwAvC/7smP38loIBWljj+lgK0oBzxLKiexB1Fhplm8fV
wILkGlvoONqhUQFOd2BPkFL6qGzN7TarErYLdVpsI+Dn0KANfWuQt157HSaVenGooHHavamdVfXW
6IE3U3BSLwJlOWpZIMABt7bwsjLDS679p11qbbm8jjm5Jna9wVGOzB2ut33RGe2+tVqjfVkTAF14
w2OghE8EUG3gMmmctlBzg8J2UWtoH5Ooa0/hhbvL9gmR6BuNAXyhDMpY7LYwWUVfGetCKEzY+NGM
AU4ZdKNSc8zGYTPUFUw3Cth7WM/PAWObrekEXrKNekn3Qqlnx9VnxlLcAFIygNKRVkfbBOWPhCKv
EmnGFLeg6kQeWfcvgfsS7rV1ERriS2lf+8OUSAUI8aBqgT9jhCVQKkj4HaT35E+xn47gSp9s0ZZO
ic2+Bi/hOopqcSP9HeXNuk6DUHRklKRNCllOiEooh3zz8uAbxXZ9LRd90g9z1CuD6+c2hSIhJhXd
URyk3IxoDxklQ7gjKtPKLt1n/0C5T/TnkcVFCRztjshSXB9Svh6BKebjFiV9UFRDGHkj6aM5bgcO
xKR4xUuvHfRDQLB8Hk8re3cpHvppmnptlKOW5hC1aBGVSB+8lRfIQiVEevyI7jztDKl3JwCKzLfy
VWe4cIHD+xIJDyS/kECgjg3HhwM/cjA9eQgZ/D1nNyBawE13Qvld8sRNeo6d34f7DVimNjJsonMK
crXAbdCYPI0bE66PYLO9J0XgAj3LJSK/ACKXiD8t0kIyWpmNKognH/Afu1AftsJpvc2DHM7fPoTa
Z1UCCNaQ4kOkY2o8Jts01DPZ4FtThV4NkJqbN+jVVjpznz8IbrjGPLbgsa6mgVr1YqwTbSjINNgQ
5gXRwXMzGv0mNrU77q61Ql1Bytn4fe5vcfMq4IkAFwDtAKJ00Hlf7/JILRNIaKXYal6+2+O+7U/x
CUIa99jjoP7SwcZvd5+MeY7x3PsH2xzOGESMQEyvStR1NMg5y8dT1hpVDSn3ZIM2gq8IwpDZrt7k
m1w1TvxFJdlWsOBtprvfrX+X/OnFJlWS70AOfbaUp86UKQimsMX7KtdDg/VkT8ZRlycI6BJC6cSV
9oN9iL2XE1TiwEN8gQC5mW4lp7JzcC2CWXyVJGgBmAt8wt9vol16+X+kXUdz3DyU/EWsYgZ5ZZig
0ShHX1iWZDMAzJm/fpvatc2BuIMqfeWDXNKhCeDhAXihW+6rSjNrJK6uXyQ/vNDAHZrfsme01oGv
IXkGe61/S2XHuCkPoYdye3S8nZ+WtbvJJ9/iLN+GRnp+M9KqyLTUhnYZOKD0Cw3kyNHMttYhzgKm
oBvNUXH3O4+5FtE4weT23ciCrjItYL6FoAS+HJ7lm/FGfim9V9CgoAwSHteLLvQDZn0nZBJdOVxO
wLkd0NtaYttZNwc05j6X3A9Gl24lCDb1kFVRnBgcvpYworS68WZeyz/zzO32ECwWQUEBK+0maKcZ
Tn5BKTK+9ftl+aBfQynNM48EEXhVmG1edbhLbM7JNyNuvKOG+daulc2ETDouvm93Jio+TU+5kG/k
a9vVtjqYIujzPURanW/QdcDvLD+B2/td1lS9GeAT1KOmwMQa/25yho3kfm69bJO+FFtyoYE24ryt
rc87xKkgfGlCppt/8Q+dPtZhh3kHfRtMq4ZfbZ3uRQM3CkFcpzgkECnAyx+EooH7vSMGwlhIQQB6
rhg89bdKxvoklofP6IrilbsRru8Ns354z54K5xcyEA+jA6J5lz1Zwtzl2vkGTTA0HUCwyUaB0im4
2VUVLSeAazO3kO0gbXud/oRegGvc4nSvwGvUuflrBfXuWTR9L5j6tQNuCc+ZfF/GcWoO89hBQfI+
vNBjgq7hwg2hkgDhIvpzFqlPrz/Ow646VQJBiJkXZC5m5GISJNZ6EPgjEVKBY/22Q6SSXGegFS32
dNeD5kdDityg8HDookZTTeKDIyR61IUkJV8dDZgNwCQL1QQNBJp8DretcxWVlUilqvBoLxv5foBw
VQ6LMz2bosS7fwnd9g00aOfH/3mQnR50p7icd1XqmFqjidUlzoN1wS6nm9qfrrvNLbik8LsWshgt
fk1Agu88GD7uHM/1VkKpo+FXfrNLnhQXlfY4A/PLHPu0fxaSbsxfcO4LObu08rxqC23+wutoGz2A
jw9yfRb4rvAFhwIlgeBCuLAc9Q5iJhGI6TrRqfeZheK/ACEdXPQhZDKT9J3uDJ2ObdGrKHwk19fm
Kwrvt5UHig2nQjWU2xwKw0GKfZ+777iEOr+hIydvqCdtGPyTqHxwxV51JO7+fQtnrywMURSp4FuQ
f0ZYHyUcv37YkCYIPuAm4Ztw+8VP06lm4k1jL4kDFCtl3SefwLd752ZXJszAJyAxnKITSIUou7l/
q7z0zXC0jxGUKMVzIM2dQ8jDgw8FZS39q3b3jj7sTb5nbu9RT9Rw/LlBziySzRmyPmFjURlfpR7j
O3Q2/wA5Gb0IvPfMibfqdY4k5nOPfPW4wZNXtI1WLimnc8IZaRrVud3Ny2Jt31rY4C66Rw55ukXl
1OuEztLkFiEbckmugysyL5KIlfmr80ZlgAaiPeTrCUIbnIlOik3bso9AFSZd6s3oaSN9QT/QYyKx
H0qAiWdoT2mE6YCvAVbA4mU2U2rMrou7Jhu0lcvCROVsUe0CzaHKtoPkLUi9VNecUHACb4rKn/Mu
6+tBAcw5RS8jWQtXyaUg9HaUMnWuDLa1O0P1qnSElxacRqsYM3sGwrj4J3PLOaTlZOcFxsXM8FCq
W7UrdkXx6/xAVuqjMJIFCnfkJY1VsaYHSjwTq47oQ8jpXRkM17VuuUpQdQjMV54+y0NWxgP68kRF
D19DCacfME/DooomKBBizlNYbUPHFxMNPcMUv0tasZPb0qmaXLBya2fccryckRqp0vVdgPFm0bbp
nuLhuYmfOmFc8Wvoax7VLD1lo38ReUFuVGmUKnlL8U5q6cckWx+pOvqgbHa0Orzs9PcOL8q4RY1S
q8UXuopi7xSk6VlZQ4/AjBLw3n0UlnKM0R2nN5lAkVTwcRYXl8uI2cRhgCnvJ6eMD5O1BS2abSB3
LUMBW1TsuG7HqFaFRyAQn+TsWLWbOgjnqcis0Sky9JJK+V7PMkEpw6r3wa31DwxnyIOu9CiVAkzS
PTfFdTvh8qxvLGa5I1oZJ5cktX9+74gGxlnu2ChBGXVAlNPJbSzoXFmj4ubNUApsVgTE2WwYmYWu
1PMMkkdqXKGg3SkSUXnX6vwha4RnnTJHEzmL1QktYqVGlXwARu2aPvfJVTgmXh38nOKtgQx2bYpI
pFf3Irp4LMgWgNeKJyViRduawVwnHxsbq7S2fQ2V+ePYKptvLJSFtA3awMBrTLiFos2oTjkFjlGP
7qTvo0nxW4n651FWHdkChVul1NIrkqCPA5ToxWVWj2wTNtIraVCPp6rtbR4moviUCJE7hXItULuh
yFBy0AabvH0tDdTAy7jwtOGFmtD9+fGteo3F+LhbH3qmE7MtgdaVe0l5TKoLo49up6r3cqi8ala8
PY8nGh1nkFk6dUlcAY/VwyYl2k1h1o5uMT9ukqshV5lgl61b418r4b2i1aiMkBhW0imo4Bweqvp3
ST4G6e78sNZP3H/zyBOXoIYyTooMOI2t/qgpSFOqJJMOUAO/VNMUTRvDYPoZ2FdduUhRUqF2v6Wm
EJEaiEarnh5QdQxfpcyjraSNankFqmdbBhkBIopnrC4jmuWw71AZDI6mUyBbNVPVHrGMUXFMy81A
b5UCcdvqOQp252d21UAXSNwJ0EvEzqYBSLb61MiYx02GKEJWOS21HNBUfMde5p7SmeME7ZycV9Gl
njVxN69jCaRY8VIIGzaTejRZL8g8ry7WAopzLUlFC7kAKYCL2oV7S+1fE2N0s97cV4YtGNXqWbOA
4nxKnUgZhMIwiXqIPI5tomm+fdMtoRrZ1zQkLkgLHM6bJDrkdT+bhzJQRE1ehpeKGhVeBtso2UMD
uZzmZrJco/HOG4loKjmvQkk0tHmFqSw13WlUO3dYBSpc6LX0mSFyKSt1xPMo0Xw8t1nP/z01/jLN
CwhzAs1Ihl8MOSNZDa+tIdw3afwSZCl6yev2dwK9JGqjh8qCjkhSe0kZeBDlfdYRijk/+hmPf6Au
vocnh+kkkhV9i5atDCEkBXXVlg4qrsj0jXwjmR6zfbBXfWPGQThogA4QZb66xlmUlDNDG7IKmDJ6
nCGc7ev56E0FqLRVXRCoX6l/0eUlGGdWrJNy1C6hwyUtD1p3kE1Xjy/71MvJI+hpGBL8segWsxKw
PcXkFhnvtAYS93ODmHKRxddpg4ksvCa5p5pjtp6eH0N5RxMfuaugOY7WTukvouaOxH5lHuJQFAdY
28GLKeBTNJI0apHG8Dm1Ef7oaf1hqnRbDIEgGzh7U96UEAICnwc0GsHQwrk/pQhzLc4Bk5B2O5jZ
q2JNt+etde3oWEJwbs8ONQTgUS/s6knt1PqhxuE/STcKfQrkn/8NijNS024s0ijYGFWtOFF6W0vl
piAHQ8rcOhfM3PoC/Zs5zkabOgpSBoFvF47IlcFBIKFCUxc8h9ZBZokeiC+jpYAbEB1sK64l7Dpa
o1syidw0DA6FlgmWaO3MNUER9AeGG0sVszwopzkfmB2H6sGU6pc6u8pZszEhuByB3EdwPq1en5aI
3G6bND2TkwaIbTa4Ub6zf2Fw2tVYOBex5E6j23bZ5hvGgY4MVGD+b3P2qRdvcA9t2rn3UQ5R4Iae
XYn0PmuubOWh0URk+Kv7agE2/30RDylYmIUIbOJRVGj+0MewRskF/78bFJsuVByl83XlKbdvywoh
kqcWHPai99L6HC++gdvbYTaxwa4wYNN07ODHoN9FFAeyr0s4wQo/6CvH0q9r8np+noW43IYvCIlI
XwO3mqgDJUG5u81BIaduCqh8SSx1ChOJXt1TcDM4D726XRYj5rZLlnZSko1ALlqfydAAMIdtJ3rR
rC/trJuEixN0yec70WJppX6ScymcU4qT7NUN1Hy0pn05P5CVYkGcRpCL+APCXex7u2qIPaBqQLGv
IRPcqM+2va2ky1S/6mJI2zzb6rZurqz8vRHRcqw6gwU0d9WXSqpLHcI9roZyjdaQnSl+kCKUsVWy
a0IKUCKGwBus3WcQOkAdOMojyZcSCaPIEjmc5hKJ4mHsjo3tkHgTFCjI0CBM3Oys3BdM71q0eYHI
n66dpbJ6zIDYkW2j+mZ+M9LJCTro/UWNo+G1UReOzER14Kv2CYZfFLfPrbv8Y0NTbOTjDcDa8lMW
V34so/Il7HaC0a1a6AKG24BDY9PezJF7tqT3pnVKcgkX7lhB6Urg3wa/d0XuQXUnJ74a/QjLwTFy
IjgdZ4gv94rFJ3A7cdAixpJoTn+XqSdHxobqd6M+3FSt4Ohan1IbGq06iN2/BLySyoKE2oCcXi5d
1sMtDY5ZuD8/n+vT+ReCp6UO26zM2xYQZYacOSm8nn0nNgg1kz+j4NvkUyWAXPA8CgMdihXNvXA8
REJGi1Wrh8IBWGZAjm7p3M6WQ4XFkgUURqNX/H+rVNauIoWfBNMxM7Rtb95mENHBWyIXHIirTmUB
zZ2HEJVNp7jDS4gpT8UQOTbrnD5u923wqvU/6nIS7IFVl7LAm81m4aTLSDGSvpsn1J622jRs1V72
i1x1Uru7DktzO+clYqZ4501FNExu56VDN2jyDKva0pMUvHWsjJxGGze59kPpUr9XC0FQYfVxCjkU
0NIix4SsMreobaSndjNhZmMVusDq8KhMxTFWiq1loZRLeYyVcTeE+AwyguAhgKayY0vPaMh1rBrq
1Ga/OT8Fq7sFCgsyqg+gkMN3UOlDPLaJYaGFvBy2TG3vhkiUU5udxxfn8hcCDLWni9sVeONPESBQ
X9IbV3gPJnRr6Rtt+I4XWwDxR31rkNQeUIQbmIEbB1AxaiKnoNMui0Rx51U/toDiDnzVYnksz8vY
NbvOvLX650YRnbPr7+oFCGcrmdlM8thgPCQNESDVnB6VRxTtAEHjJpnfEF+dIwq1KF0nBOa2fxaA
1T9S5p5kGRqAQehM6HLXdx3qn6rBGc2dVl6V5DtHw2K0nA+wupxaiQTQTPWIpDtBuCV1J7i7rK7b
p9wjgqIok+dAtIylgzWvW0at3RCDlmE0faJo7vldtWryCxjOsZSqOVqJCRhIQzht8VbloN2bKRqS
TRAMArDVw3sBxh3eEHsneTUCrBwzZ2RXBRjgxvBnnU8CdykCmt3pwkuboVLh2QmgOLtJ+i1Y9RyC
TF8syJSK1mg+LBYwRoEDgCYwBBldP2mY3kfyuEnL+v78Gq3DgLIT9OBIkPIlreBPjlJ0RYPeUoNs
gTYiNXA/qMq3DO4fCucoMlpUIfISoABsjJ1iRw9jGW+TzBZEHlZPMlAb/hkM5yramLCwtWz4WIRS
pmirB5lvxLsGL/Qy9CZRQEA0d5yDsKqg19sccGF+Famg4usguSsqbRGNiduriH9Ftjlg6lIEe70K
pR8oxZvSnzGzQDYoU8SnyrTXfI1N7cN521h/FOOoQlcfBAlBKXJqg3orRU3fB2D7aHwDqnit30So
ccqvivzCbjzIT7coJggH0ZjniftyVv7D/Sw3Wth+Fk7l2FGMeVLQzYxShWAQ3UBWr5ULCO6UHDup
YUwBBASNPQmjKMjOhKNVE5cO1B1R7gtp9VCkYCUaGbcRSAYxJ9bBZAyJ7IeifZoqtj2/aqtWuRgZ
twkMM25rucai2fmxSjNU1zwQWOd5kNWr6gKEM33QWVjSOGIciOo7urSv4QUrVXNqLJg5QAb9YpJ2
5yFFU8dtBNbLadaqgMyCAEF1dgHdlx/nIVZd+2JU3IFlagHSsBZ8boky36w6ZkG+bc1jDN2O7wBp
oBlXNUNDd+XpxkrMqA90TQLJC+lvlDQJXTVDc+MAnQhLfz6PtXoKg0fmDxa3VFVZs8a0YQ+pcUDY
YFAqT2s8DW0d4NM5D7VuFf+guCWqGcpgsgJQitZeauHoJvrdkIKAQW7Dt65ie3Sz+30RqILpXDf5
f7jcuukyhS4sxXSq8PEtCPrM8DEcekGGZ9UTLyaSu2Fo6EAKtHl0lu417K7QY1StQdTR2BSV7YfR
5vxkrhvjv0HNn7NwglPbtbaSYlAs9DtkyLpiq9U/dFNUOirC4Zy8wvrOKmUMS0WlzTC//coYWTl6
3+aJyOvOXvWrY/8zJjCAno4ps6Q0iC1g2dFj3O9BxqlRcBa27tRDOY/eT/bvQX7I9UbgO1YIIxCa
/Lt2aLc9BR4kk5lTCuC4Bvdm8rsO7HBjDbLT4EJSUmmbFvddNzp2B1UWPDmLLtioHRQVNWgqdORu
0MubMZVFKe/zJgU23dPPyhqi1x3DGjfJY9MdDOu2yaOLhD2Z5g9amYJtsr49wRumQGgO6rOc19GU
sYCYL868iskgTnS7HO3rWg2FqP2Q/RxRfGVHAo+walwEHWxEQQQHT43TAQ40UNW4gtNG5NIhkV83
r7X2qzQFb9710PMCZ/6OxWaR2jFJ6gBDI+W+yPZpDMqqd1bt0u52VLaKirP2o2ofS3Y76oF3fqOu
LuICm/MLulWqjTmf6Vq5YyZq0SGzg6R+a23a0JPb/j9OKecXIPKkJEoDuDD9VcZXeuGW0II2BINa
PW0Xg+K8Qm0nJis0oHR02htG+6G0quC2ft42kMk9XTMmJ3aRxYCIS7Swwa9JCPJKN6zcnF+f1dMB
3AXgrJah6aFyNmjZndokaYjcx5AfJV07mqn8ZFbk7jzM+m15gcPZYBMVtA00+Bitf0Z2UNH8BGpb
CogIQ1+uPAnySoETtbJgV6/b/gKXsz91lOq6nYBboUqt6sqLYNIcPB69IIMSIQVLrP2zzqL3IgEV
U4m2iba+JAT11ufHv7qci8/g7FILpkzrm9mXsfai0ItDjTq5dEAjjzQJoFavNAsozjhT2yh6vL6g
VZB+GDCcKsHjrtjU/TPoGnf/aVg84zqtaZBp85syrDZhFLvAskdX1gVXz1UnAo0sE5LFaP+zuEXU
9cFMSA8jLcetXv9C8VORp14se0bzWMm1YHevngQLNG6t7JbQhgxYK7n/oVaPZndQ7ac+iFDme8iK
zdi0gj0oAuRWjNaBpOf5PLwscUJoQ0lHpVKdKr9KNd8wfU0UDlr1X/9GyHfpGFGEYmMVbRJIKTgj
Ig1T0jyct4z16psFBnepCGpUUGUDBiUz+daOezQNsrxz8lQF9QMbrso+uZab+r3SehSB69NjHUx7
aU5pVfF1XCmRW1Us8XOmBW7WIdsFle7USexAEhwZ6x7wr3HxzUEBGFuNqMSHJvJ0ISGLwQr9Kiwh
qXR+RkQ43AUDrC5JkRCYFWKKOy3I/ZLUDgQhBDDre4XMUVKkX0GfyB0cpp6jbg3DIeZjZ05OnXpt
A84LUK0Nt7IpVDFfvbWCAQCcD2ACAGfkKV7YkyGgOmyJUZeR0cnbyxRJ3iF6GEAkl+1sFCFLaBfJ
RK13q0a8AJ7/vrjVhLEtsXxuNRtJuZWGftuLWmBWnfYCgTsbWZQaONgxlQPI6rJpU5iBR8ku10Wc
M6su+7PJFBNo4dF7OhSSJPaQ9zCNLLozSj9GRYWMO5Lux53oIFq1wgUUN2vBoHZyls1Q5S1aMxyz
lp00TAQeTYTCzVwaRuAImN+cUnxpI/Mfo5wzEzV7rbpNVC+DqRQs8F8KfaMexWBo20FFhYLQeXw5
Jm4O2matvraZn1DwpGqCc2iFlkgHFSn62WaJE7DtcpurYB1NKQFkkzn0aNyNN+ZDfaXeBBsQ3r6A
PQdXjH34G1eM875jbVMvcPlzVq1oliifIZFpb4EwGpWxyY0aHlrFG5Pb81ir3ZJLMM5zg8iLdriW
zT2ctgMJ+xByQGAvdMyb9CLdFgd7ciDUyx7LTehR6BcHIFY5/wlr+2H5BerpfkBKU4tNHeYzDZs2
OYwjYiQPVuWZys/zQKtprCUSt/NA1JipfQgkNTnAJbdj62nywTBQOqLtKnNTgsalFAUvviq04lxc
onKb0LK6UO0kzHDt5McJl857OXGG0EEoPnpuHoO7QzN3tMfez8APRblWTWRM3OZUJxrLHViuoJYY
bYIH8yZ5rj3ix6CoHLchFvQ28SxPd6u9cVd60g+0DO+3YAeFdRduvcMhDsZw8KnutNdqI99Kh1h0
a19z7QQdnKD2gTq6zlPuMnOcaJKiGZAMV0E8uKPw2FpzUAQqW3P/g6FAeenUwqosbZg84vDIAscY
UcSWbgNhJ8Lq42OJwq1zhU5o9B4DBY2uMkjWCTtC61WPPrQWmX0mbWzFL+XHSd729sYYZV9g3fM+
4SNKS3xupVkgNXJKgM801IDW4VZGAZjB8mKnJjJKselF1DVbvaBugVemlPR7VBp9J721/Ij5lF2c
0zoynaiPxEco+W0vgcgZVYppJko8rj4wlzD8G6FJJS2lsGo8yStrU9eXU/9kSibam1/q5FHOd0a5
L6e781O8dkVYonJvBakYUFY+d8nqpXRBJ3Lo2W9JYc/1KH2cRxJZLHf0VJ2cZ5mF8ZHxxlAex+6+
CX7/Jwj+WZC0rM1IiMGodHLVWHUDbdpMLPPOw4iWiudrnCw7Mtp+njR9I+FFjutOa+0r9boz/F75
SJRDrniyme7P4wpmkL/oh9HQKXIE2NB4qZA365RbQ30+j7HuW//6Ff42bFhJXaQFVinuUbPalQh3
SC+W1R8qQ31LrPvainfnEdd95T9EzseMNq2YHgCxKo+BjIs2iEJEN61VDBQ3go8RFOhfKpKy2qrR
xTsbRhtd5XaP8Iit5+37+ZGszp3yqSaEOi+DnzsZFUA9m6k01NL0RskZ5WPARk+VNK80r0Nk6/4b
HjdzaTiNNJlb7Gl5V+nXAd3Q8TKxXtPgdjArwQ1u1fgWg+NcMZHjhMozG8LYTai/31e0diIqqMlb
9UYLEM7V0rDrkfIGSNCXPrq+XTm28f62rlHoITA70WJx7tYMs0SlMqByVPnbKFnxm+ltHO419SA1
gtzS6typM88bAcXKl9A8aeqxYAGuSxC0N8b+QgF7SCniJ1+/9i5QOHPIdLWQUEaJGttjdF3tph2y
V/v0WICmI3GQuIVGmaftM1c6phs5dSAz6quC9VsRAsLFcPENnJU0rS7pFcUW6N6vNdy7n1DT9/Hy
oBogtSm9zjW2BNL04zPk6F3tYjLA+KcLvmG1/HD5DZwRITY6pHWIeWjBZ+WlvWvcDYd6Cz7Bt/I9
utV8WoD6qlT887tx/VK8GDtnUSxTR7MugQvKTEuCjPdwaHbqR/ABzhTkluSN6pRvyJJeg9RcI/43
WIRP5362+MU9JdB1Su0Y+Mb90U5xEQ8ue9RTJ0AeHeuuPQR36lUwOeHb+YGvbtrFuLmDPTHrwjBn
6cQEdGmI0kDaRPJrURJIgPL5EFqMjlC0PaCGGwdT9ZYEB4O5NOmcqRS8kOeP/XLj/DeYz6N/AaMa
dQBWvHkSw9RlEfml4SVjK5Eja7+nSMbjSkbcVlQyu+qMFqjzPXiBChXDKupGoLbFhxToHqO7AHqj
o/VgIm4Y15vzK7ZKtLTYIp/3/gVeWKS21M7x09EtXULwOiYv+IE+WXJl1NBNfJXfGle+ky6zbfOo
Jy67lS7H7fmvEHjFTz7GxUc0oMmDx4LdlAr2Sq9sct2FFNN3zq3F1HIeKQfxdRfNdlNWmROYpWtA
roOKroSiBeR8DquyuUwBKHLyXit+3Xpl9G5Qf6SlkwgFyNdClsvl4zyNIQ1VSmYvK3W1MxI0M9/I
xIu71mtrL0LgzSg2pHlCC6jAx4mWjHMxalvK0IbAMJt2i4DDwH6hlFqwYKKp5NwJStNzyOACw1ad
fnrp0306bS3U+kGAcjOZgkiNYL/zxWjGWMVtNy9cavlS68dQfsqwBZP9pHbuaB8GSWD1omP68+8L
sy8s2HxcYfHYHuXb6gUkbovL5mD7zImP9SZxas29GzePbNtd9I4B2ebz2271LvxvQ3z6hgU+ug8C
5DIxYok2fkgIQoEC9zKb31cfaqg2yPtBPMgT83StZGi6iquVlT+10Z7Yh6Z8iphPNMFQREDcjccY
pDJPZ86lYtyUEeiQLtC6yXqv/VYZDQgZ/g6J8yJm16fRgG5hV87f0WyOmylDrjUXdfCur41FkCEE
LzEaz07PgTHRZIWZM9cQSlxTi6IYaX9+9dd31z8EbgePcqROlgnrm5TEGeMSp0vuBkS/7HLJYaHh
1T0RHKmf0f+v9vAPk9vR1pyuK2f2ujgrn6lK8MRjGXQ+bZbuSF3oOGDDVDXAtUrH17jVU/QWo83e
ZEQCyXgsaW9qO9Xv7YCGqkq3hku5H4ofehOxO3RX6iCzAv2Qg0qAeJdONSpXC7SSlW1j/UZZYfDU
jvL4Bu1KyG2VA6hdqSbZ7tigHoGaYbgLGxJs0sbQcGsrbHokXdgdyTiGe/TCgRSzaY51Exuz2I0+
eKWtxe+dNUJlitrGbiK1/iuSywTaGzRFbEgy/EQb7uWCpFtaGvfaINk7PVfB5yjFN7kdS4IFXQ9G
wGD+z2Z4epkxmAhKAzC7ILyQUOw/TE6atDjmXkpII0qXU/6I3JndiQi018+Cf7hclD0bI0VFEdkc
gZzAiSI5ATNd+r3j+x8KdzOSCMtAsYQdUYLmzGjdoNtEwa/ze2J9CjWwt8mQS5gZdE63XVjaOs1G
gLTJfTht5f5xMrYUlz70Z6TxRqrfqrmi7TsH3QKVuzPos5JzNQA1qH/G5VOsJKDDO0jdXqP31BCF
QFaXa4HGuRZGYgOc10CTpNdYe9fRbTUR/z9OJO9dhjwJAxsgSXEbtNeqfTXIudPmF2Pk1YjMZ7nb
I+dSiFLgqweBZs+chqADAc3Y6QIWkc3Y1IAii1TBdhoGN42jq7YPryoy/iR1+p0DbgHHrRwoGknV
quCyCZVXvXRGKXaI5uj0chDO6FolO9qP/46MWzaz6m1LkjAyO1H3ppQ4kbUr7FcJd3KFHGiEnmDd
x8Y7v5BrtyIEsGYBVNBFy5+icIs7QgkCQSmbOe/GIXWqmm3GjLp93oIXKNtGYbIb0xqN5vLzedi1
ZbRmTW4UFILUiS9hzKBnBKk7yMcHNQ5YctsZCYVTrvHgs48ykqTn4da2xBKOuz4EETEkeQAclW97
Vvu19Zg0Ije5duAuQTjTJJVlT3kHkDD/BTmLmHodA8UC2BXygxqYghuRMvtD/qxFqw+Su6YyKwtw
cDGb+mKwwTdi0shhwc/eclC/7GkBqIgeWpx5NdTF0DRsj40TKG/fmFCQa8/o4AngA6BM0ovEytFM
TtQP+Fk3np4b0QN9dT4XGNyilamhVXTmzKCRilaZbR+ilS7Brf1VbT90EZ3UqolYoJdETYNuosT1
1LFYGs1Do8dOzzQEcSJQDL0NRi54g6zd+hCY/gPCn+C0B/2uNNMIlnn9FGXGJkPF+XdW5h8Ed1ib
xSRlrYRx1EXsR4hOlWPjmt3HeZTV/WvLqgJFOZAi8sZna40dxwnWplOeGuqqZgITQC4WJNKkYwJT
XzWEBRjnhBGXmdScAszu7gPzRrHQBW+8oWnVM8g+ar7RsAcvbKPKHJIhEMg5NYSgzQoSKLNwgFps
Q1I5yWD4GRVsoPmb+d27RJl398LvgibVyI0aGyi3rwKUJphkS9WbhAlg1tz7EoZLHrf9MI36zG4R
TtmONfq27lBmqVmbgqpOCw7nbLiWFRFD2tpeWqJyO9emQWj37Yyqvtrtb7W5UO2H8wYomj/e+0Hl
pVYVQLTNgPCZjTxPYamvQwaOJ+XuPNbqcOb2Wt2a+Qtk7mTOCEubTgefRA9LkBXroteN1wq8uudh
VoeEVMen+wHPIQdTNHkyKi1gDDzdUMhl37SF/lsL8y2qb7fnsVb2L3hM1dnGcReETvSp+VVJrJco
KUb/mrW7VqG41HdXWiwir5vXmTPyExRu42ajnoMLoUbrS7UrpsapREfEinkDAPJnMgjDVSjsnA5j
NMd4pAEADFp7KfoYJ0UHjenDVEGXMZDeozp1aisQJHlW/BE4blUbhWEgdJJ5Yiw7iEwtrBq0lxF4
cDlwBlO/JUXkJNllc1kYojKnFcM4wZu/Z+ErxhBlIaiPQIlatwHrQFLnO5bup5oKxvUZh/2yXouB
cWdgFpkmqyMAKei+0PeG6jbmltY+tZ9Iv1HLDL09uyHZGlPrNK2FC6moInxlqy2HytOd4JJm9IWK
LxjHI0MxlWrtaLY7b/trlVQnIJyHT+fe4mlePyqNfjCgzCWxnXioL2sbAQmSoLYqciKlv89x/RJs
8v8HHD2+oFRTDRS/ny4mCi+msVdbdBfgMW2g3VKyNix+zvT7WsqdgOyhJeVAfvL8mFc3Cgo2/6By
vkUqmNrLpENfTbtRQi9TXVxUN3K5DXOnSJFOFnHqry/kP0DOZtFhl6XShGFW9RF9LfbgloPgMrU6
lai5AjGmCV3bL7VXo06CIix6mKscN1eDHQ2eXI4Qt1c0qKnZ6GgF736LZihkxgx9MsH7lYu4EdbG
qcwS9AZIMU1ch06XMzWbUaL9hLYCXLWDUEXr4lWU/zy/emveegnC2YzEUB42deNcCRu6A31h6laG
YBdx+0pwLqw12ClLKM5QGhmkbQHDeMzBR33/UNzGxnNU3A/N1kZ/eF/4jB4j9qbJ26nd9cxFAWkc
e6qIyG3N5y2/g7OfJrZkC3qI8HlgCym0p0wePcQcUFU/CLbG6gpCVWPWgka9LP+UoUgboahexYg1
A0Tvm1GV3CLfnF/BtXJcVKX8Q+GuRJFdRExnQEmM1FNqbxjfLPmikw9RuQ2MQ0cgxaRexvSoEHdo
Xw36O5jealE55zxrvINffgVnrWMhy33Tol9Yi32CWsI+d9vScJqIgE4ZcctGEF1YnVvo+4J1AGov
aK853R2mRQImEeBNk114rDaQ3yHqT6MxRNFDbe2uAa1ZY9aanVVuOSiWlBEtIkywASHJ0h88w0HG
zKWQhKYOkjxQF++hZd8mDvtd7cZNfJk8/4K2+rV6FXvKFofZM4PqvbwTkbuuz8HfD+MLohHXKduh
x4eV1j0NIkeb9lQTvFnWHAR6QaGgLJP5Ncat66T1I2OZht7w6qmU4SMSkGVcGJOvqKLekLV5XkJx
vigeIWU5aRhOU/sy8hYUbAHn94oIgXNBadmwnk5AyKGJUiulQ0XZpNWTYzkIzrskw5DGegeIONmD
ECPS/T79Gcm7BKLT0kVQXyoiNqc1K4A+wafos2khanO6EyA3n46JMluBvpEtv0SzgQjiM4PJ724V
RASzQAGuxHyDZKD/D2lfttw2rGz7RawiwQl85STJlixP8ZAXVuIk4DzPX38WU/duUzCOWDun8hZX
qdlAo9HoYa0QL4cYVgAi15vGb3aW5TYf0e51cjsfTMBu4ASA4LAz00ZvtLfVCi9y2WvxnGVIRaan
06JiBKhRGX4akbGp3UTzxr0vlINYH7QPClVh75dLSY0BzVwR1JzGc2S4WvzTKM46ebpuhcINW0nh
HLZMpGHBcoXDBiqeIe0Nho7yrXE6Uds1QjJAR5hgH9JBmnepy0DSzuwL5Awtmt1J8q7GnCV9CdhL
N9uqXtwm1n0G+Rr1MShibZ00kXgCahmKPB6eUECmvRSfTgYLlWJCH+PC1jO4o/lghq/6+EHyZ6my
w9lFdw/FoVDPZAuXS3DMl/QRRVc7cvmKzp2IxsT7E+yc6AaVpV+0rFzW6FsAWSIZC2g6mPHw1sWD
7VK/LumbdrIM5NvKvrSVSfdBoPNw3VAEdyohS0YPoQMyoRanhzwoRlL3IG7WQwq4Um8GdkVN/3SR
14CkOqL+dXEC678Qx7kuIwR8QbTwREsD4LckelKlEaM8iOn1cX9d1N+riXMoILBEcGmo4EpG6uNy
+UJAu9eBhUb84abAAMbgALDF1kH75XY3xa6PMWlTeD/R72frj70DlD/QCzL3I3OTo+rItomhi+tf
JFrr1Qfxd6lkpdowa/iguUPX9+/JDF247BAoLz07lfX0Dw9iLICGdgCMl4IXjDuePdMxQZdDnrJQ
gIO1V3Oh9UfzFu6txH4fMrsw7WRyrmv5l6Py67p/iuV8D6l7pCcB9+K8ZB6wLRiAaHegV7KDg3Yf
Hee95fe3qT3almd9R+kys39Yhx/NHtB2qs385ucdwNJaf3IC7/qHiaJYrIcJ6Ak8XVXwhl8aBGsj
AGcH+LDgm+SXR+a2H4CypG5wZJ4C7KVlqszJDv+AtnQhllyKDVgqKfOCCMwaEFmqvU1frysm6ma9
kMBttCoPel+ZkDB+9K66xzjjXXEXvzXfIid40pEDttmT9lYinEQ7gnsTeon95//4CdymZ2Wis5SB
KRqErTYQun4qR80tvt1np4/38qTvhtfAwU5LLrV1d7rdgq8WdStdLAEXQ1qEMdR5sATS/jSesz/U
wRyKsaeHj7dih6GvILel79oTfbJ25sNk/7quvujheSF+8XurJNdYo49Ii6C+fj5Tx9j1PxV3RGst
ewDhYglmZtUBWuMWkI3glgfdF2ar0BWC24j3cBYYq8psToA1HXhN6eskQnY8dUbDRZFGbk8Su0FL
hRw7FE2S36PQG7cKAcI7WDU11NEIeCdQiL1UfCrN0jBBBOPMLR7XamsnsmbDKWNOZ6eqh8I608Zm
AGnP8ruZ3pVb71/RhYKOWg366ypG2bgzLY1gttI6yB/0Wxq7LD7kFkM++OX6Bm+J4c7wYGAou5Gx
vwEGbeeqOGIi/EOqw0el3eKVEDGdEpVq1ABCjokufE6lEDjair7YEvDLndYNd8ED9dLD+EyflZ26
72/HR+mU/3nSfyHq8HGV+A14oEened06VWKPufoUTu06boAGIWF1E/ABuz3ewHiaxn7mVBijdEZM
c9r9TvbnG/Nwfb1Fb5wl5lHQSAaQICQvLu1qnDBBpGgxFqEFZZk57iRiOS0IVYcxw1xHNJ2RYP2B
+VWPNFvYNqK4C6lxDXaFl/iXUgaQkNSqmnCsCMOkz+8+eLyunOjYGiBHBPKUIeMxxcdck24BYwOr
SsJpGm1WFibzR4WlYC/LWOVdl7b8Gn8dr6VxIVfMqmaqRkhL2/aQY9S2bVRvor2TRMCkCN+vSxOu
HVRDV6AMBBG+2tSYoPHqhqKFy4nQwtYcRzndeEGJEv3giAZkLDqg/mZQL22DxcUEttCydYpissFA
Zc+gPbVq6iVBcdvn+U0wgKJCi/Zmrdlz0zmFAr7bWnWIrt9cV5eIHAN6IAG9DxcEwEHu6iV9xtS+
q1tgiVCvHFtHs4LbbEp3YzDulZT4eZ765vCkFIaTyeou7aYDgMLtioIVQI+PoOxzQvBBdkBo6oLv
cf4jQVFL70qg4qanKaIDQB1SFFjNjTBNeMKAXoH4WNU13CDcCUs0EkpMxpcr1Zs5HBXLJu17CSrM
8F4v7TG/NeRNgu3FX/C2uJa5rObqmjQCvZblBjJZk9gRqtO5Kjls8DJV8uXiPFonJU1tq0NHjd/9
Q/qQrIVzxy5MAzLGE4R3g/StbeIbgz43SuvFGIscg8rWpp/XjUMYFawl8kcvp3oztou6YPWiyAWF
+XuCxKWhuQYz7KFyVXCYAN5TBX5W09qpvAOFS57+HqZb0/q98TWLKV5bfO49hPpJyuQRXwMmUNca
j387S3WXjN4cJJ4Z3Ff5myxlAGt6rdLfEn3akC9oESMmknwGHLqGoi13VPREqauQdFh/8lwjGtLC
F7zSCTnoYMo2fStBf8xWDVf05FrL5MJSLVKUctT61mnSp7D3aXQzSaB0UX3wRtoF2/BMAldrURNP
aRToFFTXuCOlm3KYmzLa0bImtVvJeqpqCm5P8KJG3/tyq+C57Be3nxfSuMNUB0ptsGhpucsZjOaU
AWw9MN3CeEyGxk6ak6Zu3Mpiichxg8hs6ULl9EOrlpYnDWJLM0rB5oWUnPYaY+S+y9SnofuD0UEA
tW31L4jcvYUnG57x6GtBmx9nN7EW962hoycItJSNfkcAvE5Ibmu1Jw8HknrSnDqahL7NH3pXgALi
UKn766YruNQuvoCzonAaVIlZWGnVLN7ypiwPVkvqjatEaDwrNbnF1aJBYsXSwhX17MBY5Bj6Q21E
DipJfqv9Q1MvVELZD2PGuLg03hnErZmNM7bSimTPJLNDo1clip7bgvpTDKtVyg3jWb7/i7l+StQ5
oD2EbUrcd0v3GHoLS5Lug4Y5ySYfiHiv0L+D+WY8jf765NUVIxkaHYoYjYUSnmR2Kc3f5S2uNIFT
wdp9iuDcekDUciBLH5wc53skRoE17C9tBzlzR2CzEentuvkJLcMiYPixADMF13l5a6pjhAayhWlO
yu1eUv0mONfRjqaOmk/udVHiw7aSxZl6n1sggRogy5wL+X5qy5MVGQ/dbO3KHp2aKpGeiBYBTwsZ
ZXts0ukeFOmqV+nhTZdm8bmlWfZt45sW/b5YzuqbuJNh9eXQWxG+KcjiF7CAfs/k8i5Nk49geMlQ
AEwAxTxIwU5PYnvWAO0WsA9igI76+ncIQj2Lrj6D87dFoXcxXVpWQfDWW/qNAmK5YHwxt7jTxXJ0
tOaAmcek/FjS3OQF6lSQEzGHyjuTJYcCc1eb3eGi8AQKfQri9lrT+zFSO6xrTz/ksNsZU4uUaGB+
Y2G+V9N3wwJVI9BU1Kl1s+a1If19p1uv4JyylTy5iyeMmFpb4BHCw7X6KG6zCxTwRznER8m6Tcyj
hjixobvMxNwBJlXGaWNThV5pJY7bVEmSOqkmWOxuQu67dcfeLdBP8y+Wg91cuMFAAcpFnoMM+s8x
RrtfVTpgQfKBGW7raL5KlI07RLx4n4I4z1TERtBPMbjzkvyXps/3ZvQAAFg9d7vpQw2GDY8uNtRP
adwdUg9hE6HVFAdCVfFytWWr2UlKfWfJG15p+aGvDuA/gviro8gAwadnaKENo/cGWfNUdrM2A+b1
axW6Jk1uAUp3fcdEw/m4GhGvUoQeIBzjtiwJ0Ln4txF5zsb9CKIvBe0MOTCZU624SwAUKRmlT/Vf
XfdHz38TjM/iJQhyV8s1umzjY0Q2uv4WbldnnVRJnuG+aYY4t2v0D7hDpYauFoXJ/rreoi1di+K2
tNSLlMYaRCUDO6S9Ari37gBSdwCEbYH3b2jFT7ROXTmSEaNFjq5Ip6JCxl8le8PcqG8JL7SVRvwY
K6wmLcwAYgIp3XWR9ioV6PjWW09igP5qiZMo6GQbjN1CVjT1sWdGqBtqmh0NWxx2otMJrw6uPiBs
IFXKJfaoPHRSpcOMGzY4KYgdjdZ0Gks/Du3PSBmfBtBObniexUz5kwNgRXRWUGTSvhCrDIhS6nCh
WlUn9ZtVg0KgKeIUQvPKrVQyuYxtEXmJ9/VTJLmMVoIywGzVQr9r0sp0mDRTr44GcKH2+laBa1mw
L9opBupbJg6qzN+UmTJIkaliQYENdYrYLwuYv0TudjI4puLkj6nHiAJBiUi6QyH3G95vuR2/CEfa
1zDQ9Lwkny/1pEqsqkMF4eUU+1GsPyb9vJHgFy7lSgR38Ek8xnIxw8F2RuKjrX8vp6lbhFvT8qJU
EPBEP1XhTr2aY5fSxZHH6VENvw1hiKbgh4a4SXVjhEBVkN8kTMX9g6tRkbMn4GBbniGX65dXVmY1
DS5Fo8NbJwv8PO52JnjmJBpuNBgJvdpKFGeSnW5gTFaDqJAa3ogYIp4GVJ2tMyi7769rJTzjqMmo
uOfRos6PaCbgjUXdFUsppQ6iVcys58A+QExVZz91yv5pDT+lcdFLzZJGS5fAIlBOBkUJMz5YYWQn
W2lOoRtZacXZOigRZTOdoNXEst0YAj+l/GPJzc0YvvagxL2+hOLd+lSKs/oiLCqSLtNZUguEVuuU
mD/bYDg3W2YviiqslVKc1ZM8ahMCmhqnnyLLrViQoBjdPrTm8MbIcNdNQ+QwzJ/cpkasbe2cUDh6
O1A6s7RlGvTS+nu0IslKBuE6oByk0h3HD6k5WFlkF81TWv7ZRIoVruqnQJ75vmQqBu4qCCyU3VD9
6FrXSl4zeWtWUQRHbVkrOdyxRhW2CuQGoGytiyPAvGgfuB1acW3N1nc/pNPkNufZy1z2JB0N77rl
CP3lSjZ3znurjyezWGSD8V1PY98k1iFTty5VcXC4ksM9yGcdhJR5BznJD80zboinUU9/LL3Jzx8r
QIvistsB3HQjChZV4y6WlnuvsQGPOVouYl8KLw1daR942ml40X5nu3w/peCLcuo/oOLSN5yacF3/
MmVqaAP+0miFYbOoCAIIpuRkKRjIrNzJrLfUW3bny4W6ksLtnkTaSFUWy4nrnd6cdTD3ZGgSnxsX
vAUlKzw27Sq8zXAhWf3zdcsRno6VbG5H88zso1KCbNZqt1MKIXJ1BADKro6M/XVRQl+6EsXtIiAl
gE/OICqXhp0EzBgyxSBPQ8OCkaLjUP92XdzW3i1/X+XDxjIouzSHOMV6L5WHYumb3nJmW6u3/H0l
Q0+RNEKSFKtXR7gaHrJ2z8wb+g/jNWhQQ+FPVtHPhZLXpZimVduQJjJuofw2ldy6/Ag3QdkERQoM
muioh6GhEf84GVXblxkliOr09lWh3c0wlLU7zO+z1JwwiO71c/mWK89JXjxd3ydh4LASzN16UZPj
N5fAIUKCz6qcYoYjaQN7QF+UEYNo2ND/oVqxVpW7gjKdRpNBl1BFxuDrSEwfmIxj0D8o1dIrJm/g
3S12/eV4fyrIX0BhLodhv8QqcYsRhY796CcMYl1fxC0Z3OWTg8nAApwxAE+xa3gZBLY8yVspI6G1
rxTh/NSUtrrWNRDSdSXArGTdCQj1ZlNB+FVsBUOiBhsY5DJ1jS4+NLty57dqKmUiE5ativfFvIuK
+zh4R4+3xp5bFQnI6ZXohy6+L8NDs1XMFwGOXAjnDvYwtEUeLaOwWuol+q1GTsx41QGrMNopCmrV
UdFt2m/cNsLQCHjUikZkgsiS03iuSrMpIgjNpex1DDHdEEfuQIhX6prdNAZIEmNHziT/uu2IlV3J
5ZQdm5COxhJ3zmjxmSKUaQ1mB3TyxuIF2ByOMr3kIAkr6IuebGW4NoVzfqdrUtUEJhBCl6RH78Kp
yO9M/QN8Um5k3nTmrgpcVu+DrfSI0JZXOnNeR2IzswBNDR9AvCamD1Vn2HpQ+Yr5cn11hdfQShDn
bGRdHuo2hKDQDA8THpNUyv0F3OW6mA19/r50VzdR3OrxWOqLmNEK7GoYX0N1tiVU95Wu23inbO3Z
37+vhIWJhrp+BWEx+aOU3qg6ATsEKOdXC3DT4MudPzZAP95iHhEHgpjo1jE3bAColXNzRZYBDIoh
lm/rwWZATEpGhkkCaUfVzFbrYk/SCf9fHzQ59jQstDSbTykG4FLrZVJ/l1l3uL7s/8tSfH4R5xPL
GuOSU43p7758APrE0J/7FPN+4Y0OqH1T3UmolRitZ7GNYErU5A0qj0/BXODWgENGzymWYq7ea6bu
WoPY42icjUnDBI7plRKzlfihzaabno6o2MkHPcwOqvykpuGNpQfPlfFzoO95Qxy5IzCT8KY3UUga
SLhrC+V3k9YeY4ldFYps9w1qHwtiyFBtEXcJw8KVIlxYSAwr0ScdiqT9fd8eWPxRoU1Ik102Thu7
JXawn2vGOdg6KHsrWN6eFQEX51MTjDu5fFDas4Y3hWSi7PJ83TzEh/9TIOdZWS2nhjbAOkotAPyQ
tW9kBSOao3ddzKYV8k40x4Rs3y/nIjuDvaOiALPJbCaj+euQJE7WdS5AoQdls1qwWNllbKODn1gH
KBfG2JDb5Va0tNDNR2QEwGV0bIJoF2g3Biwez5cu/pkgrTXGTp8fx8ytu95G2XJD8a8LDPnKMqqI
dknZ5AtMktGrDYrSCMArwOY0yG/5iXyrRcQNKupm+uSYxX0tg3Ixd+bmUQfSdxqe5em/R1S8/A7u
OiEY8+/CCt8RtnPpI7kyAH8EaLRaXp+DIo5sIFJN/nXlhbqDbBu5OllH0MB5gGEmCUt0FeGYdZdq
e1Y9J1uQ1ctnf9letMFSXcMLW+Zp0fq5QRl0wiBOYJSoEYDeQQeFCdUwlBMS1wqODeZaNm4ykVpo
P1UXFnGk7/leIomYMCgNao3TnQFI2Gzy2fj7+tJ9DZdxg6xkcOdyNCyGvnkND6rQoRLMZrP/aksL
7kRGU5UG47I5Wej0yNFPd1X6dl2J5SP5zVkrwdlch8yAJUkQYeZnyewAJuUZ7Ng2/3UO+XKtuABm
wH4oyzFzxuqkjr8KDDRkD1TdKGmIdwRNBsiyABrA4KRkkzGwKcWOdGSwW+Yn7caWi1frPwJ4iIog
mugkJxBQTk91vdTVw+CJ9MGG9X69YrBaoGsHQBoFuhffs8VM0ApZy2oFPQNgJdrd4XjnMtB/GXGX
vzJdSn6BLLF9noMYZO5NmgQbrwihon+nnxRZxdQVt5J5rA1yoUFRwkKMiR8y2W7MxM62gEqFFq5D
AMixkDIwuVhsNKtsagCviQG677THcE8AQB/j4bqNfw0OsJwrIVx4ZYSmVLWLEC3d0eh+Hp7S/gWX
jt11zcbOCS1wJYpzpwULlHTWIIoGRwNjm3mXOdeVEdrGSsLyBauwGV24Rin1kDBob1m0H8FCON0p
5bfG2GvxWzFsFNFEzlvBRDH8N07UF4SEdmxqEPVZCKyK51wFYglGvuvwV1h+aOb3KD9cV064fCtp
vHIYOBwQ/qOqNe2r9KdUbiRthIuHab4FRRVi+PxUoiZsYL0Ec+tfW3ZU5bukRGhtvZvaWwyU9OHj
uj5C815ompFxA1we/xjPe3nK6MxaJ+41ECkqdlPGaNfeChy2xHA3UW1mVjaUEJPqB83CJKAKp7B1
pRLh5qyU4W6jOTYInRZlar+4A3LFgX3Xmd3oGPrz0hfdyR3j7nb+pT6Z7vBGMQ4YO/URiLHXl1TQ
koDTbGl0QQFFyMjPIaqVOqN7LsKsQOqSm9GNvhvvGHHfB3Z2TEDg6FnPUrkhVKz6p0zOg1Cp18LK
wuAtIlSjfyb/fTfHpU6c26hbKVbiAL8fqse63BvWN2sLTl5sI58qcEcri6xB0ihEGPRO0g+MJvYm
jqLw1rAoLnNDXXLA3K3R02gGeQxkZNUCivMDGacFt6X57+egdQzMwS0B/stY7slLHygn3YiLb5nc
6w249Dnpn9KAhpgBoR35OSZh8d8PrF9K5AxgrlQmsQwDVfnw2pc3svXtulWLVm6tEWcAc6KUWU/w
+0qzL/s/gwoe92nXZ1spXtFVSPDMgSzgsnzpjpwUJcZUFRygPLrKENo62ffygQ4NAr/9dZVEBrcW
xRmcFOYgfKrgLkoVaZw5cdXwtaKR+3+TsnzF6jqUeqNlcQspQNTJlN5BWdYAlta/CAG2irGA+KBf
5lLI3BHLaK1FFRC9gEpDAzhauDXoLDQBjOr9fyFcJF4zNOOwEEIiTCzNauQaGEhNEgV048/X1RFK
MjFuhTkv2QDe6aU6pERWL1ZwfExt4cU8x+M+kL1+i7hK0BiD0BXx6wL0C+LTv8n51d6MyRSRCHlZ
pzc1p9LNlxiUtJo61zYm3G0wtjlThtnmgPlGs9X1vVgX/65Zy+asj06tWgwopTskn51Or+9nS9l4
bYiCCSA/UFyJyCWaPMARC+cwh70sbR0M922X967WAKc27ix0ThXAJ23rIHEJrYHwNnQbBSHR8cIV
CIMB6IsGh3u5ib1JAnOOECqZIMihDJDbJT0GtP2Hh4CKl9QynwcMBB4at0slS0PIiYgs8Aimy1hf
uC1QuazKv26UQn0+BfHwuNVUDGFpQJAqNyD8VeqgfcqzcpDxmAML5saJFtvmShx3hSAVWUxZgTDa
iEYbTKN2Gst7OiLCTU2QuUS501rojh3PXTlvPRJEMTUSLhgfQcIF4Nvc1qm5EihjRPG8Q75Jsx7L
MgS2Y3UME+Jqyq8WMD3X11bk9dF7gAkgGc85mZ8dM61u1Np88fr6UNtyGzKQC0b5nlSAne1RJare
/m8C+dNHjURtawi00gJJ4T/MkO24QJBo9rauja/XpYnOOiYwwcQK3jXAyXBhB5rzqkHt8FjVRuCl
UgN1gy3+cOEKAgcEPWkmYk/+rJuzHKvZYp0KGd3c8CY9sWuM5QNiv326rs3fKIl3XZgBRukOcTpw
BTnTlPFGSNOmRTB4sPbtGzmpQL+zx7fhLnGAIUY+6GHw5zvD/pafjPN0P53f0Xu7t/YmIEAw1utd
/x7R6q4/hwt9qmGW57DE5yybOAYFisIv1yUI4Cd0tJ9+aswdiKjIVAI25dZRff0uOAFy4r51zb15
l91075Lb35QnwwZTDrTMjrnXboUqogtxLZ8z15Y0FRrKIF8DJmeaHml0FxSSW6BUcV1TAXD7oikF
5wvK0cv+XnrtOEUrZzNgohLH9E3CDZhMuWuMQMoygl2a4Q3ftaDxw1QZhkjRE+LKRbfVOir0fSaa
8oGaC2Q+FFwuPyINlLnSGryg4qS7CfTokBnUjuvO7wiQEFJm99N9HAKqMPx1XX2Rj18L5kIcFOMr
vOcgeGS53UX7HBOs7Xi4LkS0mSacq2Ig/YuyArfEcmnViWEglJbM3RwAvWRHjZ/6vOHhBJ0Fy50P
qAlk6EABzUN3JN2gaR0QcRyF3RsgosVUvRMl6b5XmkOftPtIn56M8h1ju87McoyJKzckDzcmVoS6
WohK0S0LDC8+4SlJhEhoPgZ+R5s66M6NC2ZntQfqwetrKrqxzE85fN5zzOWGosMGFpPHj2oUe5VS
fp8D2e0Js8vq1xRtteuJgiuKQyBrGCNBgzPn07U5w/zECJSCIFLBmKLO2b4ukByMx+BeVYvTOPSh
QwopcIhCtgiaRN4eDfELKcaSOOQvaNBhNHE9AYZB1X/Gw32f/Z4HZ2z88b+fI11GC1RQaJnoAlb5
NCvGFiSWEDgeg76WzSGO35voIynfO/ljCzZDUN6DLA1YNzqag/FE4ZxsPOTdhOsfK4qUctf7E2pa
g6+EZ0X3qeJTAuYk8kq28pXCfM1aLudcxwRMTDKw2BxZ83+NzoO0b2qffn+UXmjtRY1Xv2x4GeHu
6cC3WOY98Y9zb8acohqzTMrTFIO5+lGTbVX5Icffwi3URdHxoytJnD9L9aGg0SIJ7x8bRHal/GNI
HG0Lc1zoa9ZyuMPARlMd6SInb9Epq+x7O7XzG/WhRfrNre6rwNGfrx/4Dc3+XiGrp1swxP9vDaNl
Fh8Ts8VrkYBoKnu8LkcwRQmrRCoCbD7AmCN8Nm9uzALIzCOu3p3hKHvl2S8cUIXRs/KdPc1OvKvu
AeYx2PP7dcGiq2gtl4tq2oV0vqADrLL5yfoDIOSY5V8XQZbf4AO5tQzuxPVyqhaJBBm9nxKbvIBD
3B0P9NC4wVPxrAxu7qiAytNd9iN1bjF/4PxLumf9BdzZS2NTUqUUqzsTcp/Msg/AK8dAQ8dM7/uq
PmwovLWo3NU76WY7GSMUNp+MXeEpHxLoqkE7yu4wVjENruKmbrRDvqmz58nW3thuvsHw7Ef4Qv2t
xND/svpLwA6ITUzqc6vfRiYz5hBOXN7pfrELdofMMRTb9JW7ymkA6uZpbnNUfysHzDrnu3hnfDP+
4Y0OIKr/fAK3/OMcgHhSx7XZxTfofiXGgW6BdgsPKniU4NZlDTSMnLPLGk2p5GLRsvzV1X8srQdd
zpPR/7m+tUKfuhLDebpkrEr0dEMMmrub/iegI4LiVJAR7Oeb4alYFlBBLcxvAxWIs6JkTsY5DCCL
gW4g7VDpNNBo86NlumMMaBowBgeJCrwrk9+tEbnm1J8svXHnWjtJMfWl9H5kyYY/FMbMsKT/fNSy
DyuHqDVZEPRyhUsFpM4deBGkzLGmwwSybeNtrvZUvlO38nSLeXzxH4CCUtHLicXgm1fl2poKleDm
zKj8kGTGE87zPwR2GNH9jwhOLTVMpHGqEBSQXPXq2BmUnZxgooYdJukmzLf8kdBBrMRx1tp0ViuF
C4KRiozL0GOeO0UiEORq/2CtKzGctQ5GqYxdgIUzEmXPGr+IZRfZEUca3XJrkFGoEpI48DKINK2/
eJ4rw2CIQ+O+hGEoDaBQK8PWWu9fCOLAcoDMPEDBNIK4mFs4I6/TFlEpam/Kn1B1G2TiVM2PAkcC
bm4WO6EBVJf99VUUmZ+lLOUczOMpX/okzXk0Kqpjs8oMGIy1epcO9YaDFHmvtQjuFpYqgOtWEdSS
IqRMw3Ma2zmgndTy23VVRC5lLYe7C6IKeF1gmEMAhSYG2pzzxpvH3A4Lr91i6twSxfn8ihRK0mgQ
lZDcBSpwWROM8Tp1e0yjj+taCSuya7U4T1nniQFEYDwfpH032S2x6ak9aJ7lkHN5C3pEN7UTR/Hm
3Q09h4/fYucbc7ceastZ4p3U+hs4D5LV3dDJ7WKZXe5luTfMhT90lq0rtxJDQ+Sv6zqLjttaHHcQ
KoBuTAWFOKCtP0sL8g6QQ4EMMWy5KqFpAhgUeSEFh4BPkihDNatSh5hbq/xZPZbaibIf85a1CFdv
JYXzVJYVpRnpkA+Kst1A+70kgSA3uB2bzCvpPdvEHF9eCl92ayWPe0nkFcYDgh5aAfuP/jGRLXhT
XflBfQUTKevtkjnSy+TKe3JX+a0fnNjTP2wf0l7m0lYEjCHOYnsVrObhBH0lVC0SwDRFmmNs0fkJ
HddKCGeSbDJC6e+iBkXkyuQ1Ak7xdTWEeTwQ3Bgmpk+X1jXOocwJ+EnGYHmRSeequM8Z2qfRp/oR
ab/q/mwAHa88MWmXyM/XBQvNfyWX8y4BUeYkXE58MzNQiaCAayIi2nqVCa1kJYXbJanus35GQtap
8jut+K1NR9JlNviQWJkDGi31CuP7db2Ep20lkduysSgrKy8Xu2hurPg96k+sede37mqBFKCGoi8B
ra5AvOfrIL1cynNLIKUMJCc2VT8dCjuh516JNp5CgiFXiFiJ4jaKJSBdMnM8hUaghz8pvT3vo9O8
k07afV3b2YE50631rmxU6wTuZCFcwZwfavsLNtlllFo2UqeyAUlJIE9RlJHAkD13oa0pCyOvB4be
67smsMYLcZySrTqk5pBAXEmOmfSoxHtFerwuQtlSibNFdLsNtFryrLX+OGDSpnaz/tSlLpBKkRv0
lP5Pq/k1vZXpQ93f6vl9E50b5nZwbOHG6oqelNAX42Qoh2K4kU8tK42sS/OAwnnpsjv1DHqpp+KH
5jxGx/7Y7sPHzs9AkL1PjjmqMzfht2aLWUsQXFx8AHdM8gBkXnqCDxgDPxj9MnRD67237spwq1Kx
qSt30daVHKWRDlEqczE8BzwpZmu/Qv93cvyI/fi1UNzowO5B3X7s7Oi53P3YSo5uKcvdjZQWaA+1
sPNd5g6aq7HGrjMvYt/V+OW6kW1J4m7F1CymNjegqzY5fXBbpTdT+thMT0G0dXEsJ4K7f9cbyI9x
opFA1eIakmoCkvvvbbIRUIuyvArYnDU8FXSK2J1TpdFKEmgLSwIIUvTgjGmGMfUr1Z/z22l0oRx6
TJxZ0zcuRE1wTIGhjkMBJF8F7bxc0TJkTVOmqDIDcVp1a/g30HOj9BK3AMYdvJQGdpw4zDL2WXnL
+pMU3gIVatJvDfVu0N+M4SHKI5tMQKhmuyRw46L3UHcf5Ntk9ofCNWe8fFR70g4xDW67AMjFdPR6
NB+iru0040sPXJe2/UG6pYrmmGAPKpPbqT6breyPIerQaF0Ak/CWBxRYDgF2ugJkO4QChL9RkJAp
CmnWEQfAAzKw7wBwI3EslO/0rQl/0QqvRXHOthjA5ZqSRVR0BPVNEzrqENsROAGYa5Qbnl0oDNOj
hoIZUoIRscuLhM0D8AhVCEt7ywb4pC8D+LVV3qThWHR3cdn610+g4GZeBP1HHufYumbKI7xB8WqS
XmQTyL7kmTWGP3fedTlbenFeDVyaatkYi146+kUBCkjJR6Hv1DnclSY90E0IKYFAVcHYPSCW8Gz5
gj4pkZAGgOPuHAWAq6w8RPP3CdQCeXWOFG+LhVywiuhOoxRFKx1Infz1n+VmNVvMAqi9HjhT+W0K
ZmQG/CHfsA7BvX8hhzPFUlFDrZHNzsmt85icUuU52qIMEDjKCxGcAaqzakVqhXVrA80h6uAY/zB6
oCIGBPwUMqcoFnOmQGbVYHmIxdLC7rXNZ7cvw8c83ogZhHqspCz2sUoP9QqVjEiGlAT+TW1BGrM1
XiXcjJUEzuPHUmiRcoaEKvtdVp4KXEkFadLr52ZDCE++o+mFynBAOmdE40urHwaqwfNudOdvrBXP
SEWzqje1AprInX4Oe+KCA8C9roeo3rTedZVc7kddY+QYFb0OKBjzKTKO+pQ4AwAl20l1yyg/Lq1m
eTjgMS7bmBlBoTt3MEXvhj1AJwd5FwxPbbJVJ1i2iIsKLj6KC9vzPs5bS8LqZt03WjxV0x1jt2lz
i6qUkvwPdV/WG7nRZPtXDL/TQyb3wXiA4VaLSqWltLVeCLVaYjLJZJLJJUn++nvYtsdSSaP6PPfl
XsCA0ahSBZlLZGTEiXPiob/6ehA+dRN/r5ifcopv1iRL9aFiZFmTuVoNOcSN8nvIiqbFiaavU/N5
tIf7wffa2l/2cMEue9mc8erm6zc5ZeHo2BBN5nujDgtohkmrFemME+v+s7z/u6k58hJOXs7QKsNY
lbZ+4zHGAm9WXtD70+U4aLFfeMmYi6Brr320OX/9dieNHzkPms2G7akUG0K/4akEEjhs+gs+X0KZ
bWR+qLSzSiMnrH66GJH1wtGPmsOHqkMrPSezNDqEHB4rreLcQjs3QM8jmgOfnGv9f9FTZ0K3E8Tv
AJiSD+qI3mi1NfR7B3SgDq9cipsRubDeqCIdYMwTA0o+2WhvbR0NqOo8wpsiH0Jj16KbOAuKXf3k
nqeHW3Itn8WJ3qlPmAYA8Xrzakeu2UtBL2dUMDc86/v8zj0U++ml8YP6zJ1CM47szZ19lZ1ycfrX
L2kvn7/Z3rVLSuijwCpup7F6HXhgn1sbWgYUFCsnjH3mSt684QdSTqMWejXCFgqdUcWacAakjV17
1urrmfvs/HlrZ5nYN+9EbVYWHYMdbvobp7TOKOjl1HQqQXTKzJEj7g0qTd4tZmw99NSWIbt2Kmv/
GZrj7aqwF6f25l3QQupO/WJEW6MYsZIP7KbaGVF1Jh6sA3OC/IQb/vTMezt4R34YnVT6UCyT1FZ3
2RPkfh+7qA20OAeisrMD7aU+IzcDUPlX5d3/3bQd+Wf4zVLmEpZN81l5d8Rsg0a//drGydc7ctHD
VBiavqwN59wEuunRCLqzfLvQNiu8kniYt+NlEUGVhay8U9ftEw7FPnIoOLUdOjawjbp4wwPjwkIh
PnAWdYz4mw5YgXsiRvoETrXg0iDBh4ZCCKAed7anEzq56s4A2LnOcbe/4OW2YNAOiwhvo5wdpua8
Std9v2qmSGv2rDixEz/JMCwPANpFdB2gMH2Mq5hHkN6UFdDWPrDkxVBGvIZ2NjBWkFxOoZi6magD
TZSYn2KcNNxlNN/HSe9NH+0c4WWAW7noiy6cs8xFTZKDJnddqA20szX/goudbB6EuZLunW8HA/pn
NBGb+othPDm4o9iBPhZXgIcGfqbHJvgx1bnXpOt5KEK3vkGWBOIDXMjIB4CyrYegk4/gXwi77iKb
IZlRr01CUaDcDFabQIJlanftXKBQ8+jNWqx1FtgGEoOs2RzXfGM3W6FVcaM2lbZK2cap5qDjm9kD
U/xKDodiPE9N8PRVQcayiFc/svwsA4Olg6iCi8ifL0t2URG0ASVQf6/r9VhdMOgrToneIV6t7kB6
p6dr5q49/07UV6B3g6TBWTldgb7GNYrIk2u3OXhdwgszqIed7WxZduWInTbcUvfeR8F/3hXyTED0
rik2rrjmxapqn1J1g7pJ5R/cYS2cwJ1W0KyusH/0AWRq+XNrgaDiQs0JelDiHJQk/EFvvwk3B811
ComFuHDOKSTsjNuKHTTxZE4QzEnBZQEJMifDcE2oqVnbVov8/JkIO7Syb/q0h/yBVudhj0IKGdia
ewmWX8jEbdqswW87d69dEzJ/p6cXSGMN7a1XfFdg8AGP1tAsA3IGzevKH8NiSDIrbvV2o6GpogPv
oU0uSlMFuvBWXvEAtFDC8xj8uafO+4+h09KSuki7WDrKQsftvtzOUmnTfgHjhMbG3ciki/o4D8pd
G3R6oF+a56CyjbHCDnqGBtkTjvAT8w5yUZbvG5DVhRL6+4OlKW3RywUmyHZojQ1VWITVhdSDNLg/
OBDsrLbPKBzdt3Fz4sU/kdBE1eGN5aON6YjJcSUOtZ/wIDQKbZtgvod0KUfoGl67sXtex+1uWtON
G9URW0G2FtQ80amT4BP/8O4xjg46OrSiyxQeg4RgGoPpNHJWcMYqEQ+34H4P/MjdFcGD/+Prkf8Y
Bb1//aNjDuJEoIVwUS8DkRTljzXYwOo66M1T77c8/5H/e/d+RyedXnAwJ9moX/GA763QPKNJgfds
omHVxelZu+7DUymlTwpZ79/t6ITj1CR+52FM+R0UuDZV0kDiOEb+MXrqzvflyg5PUQ6cesujqLk0
wbPzE7/r+lvTXqXj3tTWX0/YZ6fom5H09aMYmU41WpTkslWc7Ltur2e92tTgfm3VEypOkV+OT50i
gVtQ0Bp7aK9BS5rKh6ulH/PrR/lEA+/tAH9g8vb9ktT+UpJHMHjlQyQmqTYsKvZp9L1YjdF8jVMt
QJklaBMvGEKVAO0fbW0WHL5+kA+L2DeBDgcY10Q3AcDvR5tHaXQqdZIijJpkQrwmbOBcW/ecTNdf
G/owvzCExlBAKxxQ2qEB7r2b8su5rB0INiHxBrpyp4LMUGyS5GsjH2f4yMrRniSDOZdjCysgVQW3
94z4LBAMTL/A3m7MsIK+LIpX/IQnPPVuRzu0qhV3s4Yp9H9edeymthN1itNy+Yl3TuDoxY42JDKW
Wqv3eDGN6fqmLBp+TzTTYSBanMS527PyVevZeCKP+dnqQOuSi3Z70G17xxe9ggEmM8ylQjlwpbdo
AiN3Sp4R8+HEtJ2yswTcby5Hs0VAJTxhAH3EdZExJs4q25JvoATMdt6huq7P7PNiY4ftKSTkx2vZ
Mq4EGmmo4tgL5cl7y5k7+8rPC2hLbLDrNq4e3MtgiM0V+jLipV8pPPGqy3H8YSLfGDyayD5r+lz2
MOicd7scmeGVH9pX7qNKxhXdevuT6YgPiYGjNzxyrJo9VcqlMNjYyRiJcAiIAbn60EoqiGqc8Gsf
C/fvrf1Mbr2Zyb4qxQCyJDTORMaFtxqeRRm0U0zC5X42r5yLFoERDbsnrKZpferc+nQj4i4AylcA
Jz90gU2GEBWZuQKwCpDWYa2WLJbtnHrJT5erCRVQa2kNtY6LCE7nubWPYUWw1b9COiN0Ym3XbOvv
6aUbS6RD9vwyS7pTGrufL1YoIqF0sYR6x/IPvTf3mePBLgpLz9YVgPVJGpXfyc0c2mFz0X8/sVaX
bfdhrb6xt3z+ZjJtjZQdpUKFLgGSpYPYZmCG+Qr9iZHSgx63vxMj+xF/sCyfNxaPglm3T0uHa3hD
7zGbggZ56gRMnEPAEicypqC9mCJ3pW3QILJ+HUP3sd5qO3aiw38JWz+8NbiyDRDOYKSPMYCyrFtP
mIszKneW8er1L18P6+cv+cbAkQsAskyBjBS+vBsdoLxF0FgsZLp3XfWAp/a1D7wLSvkSfW+ThRQ0
hWQaityKrrOahSAfCIiTBv7cXKhabQrPDAwlD549INWn5acuGB/D/GVO3jzukQMZCq9odLKcbs7G
eVRP0DtzEnqo19d10K69Z57MKmJbczuGhhON4RQd/jEC5v0j+EeBm6lZoyxtjBifN43+qPVXXh76
3n2FDpuvJ+fTyUeCBaKS2NcftJjZYDc5a+G/ZtS6qrnej6O++trExwTx8jZgjgDNGxpxbe9okY+V
i+vp4pHB5W2jnXzf7xP7DDS007cuyG7sbQcK/TBPZPK14U/d1hu7R/c1lsrChH4HFnZONlY971Cl
BtvnFFP6/LWlz0fx7zc8CvYgKWHPXQZLnn+f53dWHn/9+8sOOd6iQLkA8gLwAILWI9yJ29YUlF4N
lmRmr1okPdJLf7xW1cqoyj0/Bff47G3eWjtyg9ypZ9qWsDb5932WiO4U5umUgaMF4bi5PRqLAcc7
LFQQw/rr4foseFyYs1DdsQHUOabzMMgEtr9BKlCyfG/tSHSrNk/QzeJn4deGPo2/31jyjjaqGNFW
6xawlJv6EFaUIuNcsHOe/YBUTJIRE+DSsouqwb9XeYU+uKq70wd0M9ie2Kdle2LFf0TsYquB5NSC
ujBwph/4UqBg1JhDhecpXo3A8KMOoKI2ELs9QEpIiHT6iZvAZ1vM9wAAgjKUDwTNUThp5SbYtppW
hVnaQ+9jV5sc3TWxaKOfA/1vz+O/Zy/i8o+13v7nf+Dfz6JGGSUDz/f7f/7nRf1S/XJZPj2/tP+x
/OF/f/Hoe6sXsX/iH7/07m/w438axw3+6d0/4qrLu+mqf5HT9Uvbl93P38djLt/8Vz/85eXnr9xM
9cvvvz6LvuqWX8tyUf3650ebH7//io3xb29//c+Plsf//df/KrMXmT8dff/lqe1+/9UwfsNgLz3V
gMDa7k+yJvWyfKJ5vyFUwgoAzTABTcjPZrlKgDj9919N9zc0RwOfA4SOBeWphXKzBbUCPjK833wH
AR6cNHBei5P59a8Hezc7f8/WL2B1vBR51bW//2p777c41J993HvRR4Z6J4JGdL2+D6Uwv6nkRb4V
SmvQpyZ1yOWdDzqAFRAMHCeixjzyashTQxLSTKuGrTIfLXFhtryuhuIhiNw6c0/8Sf/GJ5WZXR/A
MfVt5A6tmfEHkXWj78a+lU96E4C4JOPyidHe0K9cN9MNirTclCvyaI9+M1TfKGQfkOYYNTJCaG6m
NrVuIVGt3Kg08n48mG1lA4HJe3uIxlnZQ+zNvjsGtVdh31CypHaNcqDoKNfnw1S0hRmZPs32QFQi
oWtYBSeBMC1nDgcx0B+Z6ZXNSjCm043FKEgeDUBknHCwCHjb5pbZGi5+s5avXa9KwQfvG0N3PlWa
VmqhZVV2w75Z3VgD1pdROTtrKNQ57M4SpNHbuBxcZRy0eho9nAeWmZ03PVc3pQ+a6bWldYV/2eQK
CD3aVSMPMOuOnqiudyqknGsdmIihKxJSjXiWkhp2H5CqnrOg6XjJo16YILWzkD9aj7WPJIJXcpQG
aiEbY2VMFrB4tWtWwwrcw46DhrNOcwAygzQCOu47WbQSHJANdlYfc5vo2bxttHxI64B1taVvEdmg
QdjRIHouiSG/I90EVruGQ0AhbnJOe91Hm08+0yYxSwdct9GkGYZstxmxWCmRSbeq8TDVuptdconP
kjRDxBS4fjFWJLBnVKMjb6gavtf9HGQRXS2JAmrZn8zA6ouiBgO+0esaMu4Dap8VGgG8kJMlS6M0
z6vX3DAbHoL3rSmSwhndOfYFQ/0kbxt/iOapbdQ2m51239heq610MA8VqwG/M64VdMi9K4P78xSX
ZWkMUZoNDXpxB48gi9hw2wh9MlW3jgMK2MwW7FtdIPcICJtHbp1Zh4gmK9z6ctZKD7nlTHQ7LZXy
fKJg6QjcPDVd0HdbEATq7drpoxloAz8wyqK667yBWhud1tmrSx1WrSbDHb1Appml71JGoDpfsnEU
kY7z3Vk73oSxpSn3/agVjnYBTrnGDhRTuYGQnPnV1q5L+jCyWpG4y7mEDLi5wPykJXIjsCEZlCY6
H9vnYrYzI5yHRTgzo1y7NGq7q0JQR/csgJqRD1oJphlglDNq59HwwSwfNE7m66HvqArFIc0ERMnz
0gZHI7MxZy5URfXA49ShoWAZsLwKDLdIcQHl9tTC5sMwcu218FiHVjpmZGiCASYAlRKuFETFug6F
O9l6WpY0Gfg8fLFQuxdeLsydGEf6rZQNqEr9Zsa9VR/zPIvNuveftNEFMrOoqNkkmoTHhNqxgNiU
XqUidoce9E6icA0g3doqD7Fb57PKaZsn5jVkabE2wP5ewzAWrop1OlvDtsjnRo+LyjJQLJjQ6Nsk
DhmhZDj3PmpJOiqd3hP1Bu5vtXbmQxkIXRj4n4W9pmIly9a56Qf0d16kIHAvr7zJtjt0FrlpxSPf
HzouYumVffqkBjWMCHLTTuuhigwYNP0xNvAS2FhzA5xkW1d2FvmO5s/2hUfzYrQiu5S6uc76jBT3
bUm9au1rBAlwrehaeRi1SdoxTYc0P3PnXhSPtGCeCegxiEuaQ0FNt4zkwMrF5VpDw6FMb1Xw3vAX
3jx58egTwaOxNaZJbTmMlAhKZJv3NHRb+O84rSzN3da+k9Z3KRsca+V1BvX3uVF1HOQrnV0ACU1r
MT1wZZvVFfiT/SEwOr9AQ5yWgmR9MxKjc+/dnHRkvbhenoJ8Hf2WWcAG18t+cA1bCxnmedJYMPEB
QF+NktFMqKxqwH88q3BDVgO1HpmKW06gq0bUm66qvCdAMsi3QYGE5jAM9jzCnfbWlZU6vboEi4rx
RGet8KJZ1UUe98M4GLFZGIQ+GNzQ22QCtgl1KqLKOaCa3qOdobdVufdqbVKr3gGp1w3wY9KLLeE4
Y6AslR0c0hs3pW5ARYd5U+uFYz8C3AILELZBO+mIqjQxkTOgnZvuQKCukGdiGofGB0g2cZzURA3Q
GrbrBhtS1JDCspriqrYI5StTzup2EDaViT9aTb4pWEn9YFYDNliPXlUUt3o6tpFFCghdhFK6LoiS
IPpibtJS+BYWktSX0nFaG99SVDK8NRs0W1tlDXZPWOZlI1ftlOllMHYFCG3KvkohoetYM7QVap6K
pE81cImAPhMSYMi5lNe0hEBqZFu5THRLjdlKlTg6ED/LLFtX1GqajVsI4wYFOsOKoD9lOueQV++t
wBhqz1yZZjm/cq9Hc7KdSuMR6zhv0QabE9QEOTgnL/rBUHOQuzwFUYFq6nNllNMtmCNEkZQYR+CW
Bk+34xR3StoFek6NFndF3MUDHX0i/nbm0kuyphEA4eXgzoEHLGmNehgYzqxDVRC7wHqjuryonM5C
moxboIQo9WEA4oWhcqYaJFh6j5UckPZSoSnRcpAtrKBzbIGbKnNRDR88FtTct4ukGbPhZuJtZkIc
Ia8OA5POI21AGhg0NhAZYcemsQjojH5fINdqI40zC5y1S3Tj0LhADHhdV+jDCEoCOZjY9OT4fSZp
haKzlppXYB7qzW1fVx5YLBBVOfFAWrc9Q1w1ygufzzjIIzIPhrVt/GbMn0q/adsi7jwjXVodmMPV
7ciUZKvCEOnzLDQb9ci8heyU4U8G0AtzXu0hl9b0z2hzUa9WamBKB0qcMizLQoNMd+/gNtRbTYfK
OwIZP2R2Y69z2dn1quWyc6KamZUMacaN8iq1pgKAIjvP3cQbBCK/uXIccWFkJh+StlQjgD9t1SR2
pzVgIMk5ibCHZYE2gmpEDi+fcjfgoqzRNMxVDw01AAGfDD7oIgIEUsp1JoUGUkvfKr7VZJ66C6Os
3fqa8KmTB41qrVwZpgAJRdnOTWxVJE2hA91P+rZQXl6CfIRULlTIpXJi3AecCdfotmTb3GOT/5RX
o8+DzkTq9nJmZgFsgaZJ+wGs4215iaZ41h9shug5zwPF5VBMwFzwGqEAXVFP1mLsV47Aa4BeyNfM
PkfTXadThiamcJgzs92lkrLXTLOhaZYx3aXQDjQg5zwPkkDlCOwW+1rqsxk0ZQbaQo25bhos0hUy
6HyBr6gSR+KWmpKYiNBZXq5l61jnOGHpHCLyKdNAmx16P5dFcYXoKu1wVpu9EaRZ6ukbEyvLCZp2
mupwcIj1zSs8lBZHWxBoEOlOjRjcR/Qctn3tPdUpNaHzJDpLgGJMaAzBFUf+EwecOneHQV70VWtB
Yis1hidELdOY5JSWdjhPVvPo4iZ5g26AAjXwvsmuilKBuFA4KUAojsGhCimZmL/BI4KCcvCpzmPm
SjSVDdpStjcxromZU/chV6XewzFZyJ/7rUJ7cm/q7NUcraFe1QNaKFBVs+TdCOpM1L9zMdKAlrwg
iQc5w1fqI1JI+sbEqeSgy9pbG+hYzaIZCbfvQDGoOvDQzdOEMqumg+CiqOCse/OHWxIXF6BMAUrh
OjWyYKXImjbQ3RzneyZLwUNKnXmd8QF9N05lDSXabTUjxxlSyIdJEDQI6kSAaVaTVVWGkFaxnrp8
1F9YmpZDIHK3lzErGcJUSxt6wFuFM4DHCRcN+kcu8R9d0s/zZyla8dp9eUVfrvKHTr68dOdP9fE3
/x+8pxPkdf7ni3rwInn/491FffmDP27qmmP9Briv6fgQsHCdP4R//ryq4yO03KOFBTAWlAGMRRPo
r6s6+c1EEscBnT6IOMEYhQv0n1d1k/xGLOj3LKhlQwfHGfknV/Wf3Dl/5xbRiqe7OlREHAN5rJ86
6e9v6rg3ak49djIZjWJD7WJVg7hIpWloVaDhVNFoX4O7LoIn2oNOfc2HboWHQtsAoLfUOGdusRKa
FTTTHeivQ/CDoOrsh7TwobjertPWizxN29ZZGfnmD6t79F0EBU2/9mh2Xxfytu+rJG2cJKNorIX+
EIohLhPJWM8RiG9CLdXgx7oV7eg9ZGiicen2FQBpMB6keYnSurlio7krNsz019JRPPAW7px8ygKb
Z2i3q9gNwFAPqT9cz5SuVA7slt+dOWiIAmSs40XU43dQUvgjZ/UuZfU2CfI+N/ZxYI+ynEiyDJAs
h5/uGrGtF01V59LqWTygMPlmuf2Zfnlr6X2y5aOl5fM3dau6qQuKYBwnArnUEKoaJ7J81sdXARks
2tag1bIgIn9me94YaFwNWBUc9HB357nOUMQ5zLgZGykalgK0/2dEhH6tAq8p0KV7ZgqeFMSJGLvo
QAAsO467FahkoabWanbkDPe9iaKacTdi4VCRBi1ETDP8PesE7owi7Jpp50N2AbTngWteaQBe9gI1
I0AC00nEUy2gRNgibMhiaVYBwu91BVJTsyoCYW8bof2zPO8ywhgAtApgj4B1ifyEt7wZAPDMu7h6
DTKR0HukIl+NzwyaYX5/34thXaB9Bk1PFtJFEsdjhUEpCY4ZPN7XE/3pPLx5jKN0KwfrqjNlmAcG
5ULwSQaTiau/izuzfQpaspQs3ruF9298VLQTtYUDMxvhFsw5IgbwdQDjDPqpN1oc4yd2HMtAwhCy
aMcYJZ/KuoSepUxackNre8P0NCjR8omgZ6XRe+nvHGMOO2sr9f561vYCPbPtfE98ADGhFFfVOi7o
cZp+T4dTDNbvkYZ/Tfrfj3ZUdbHafhxa1uM+4toQi3SjAun9AlmJqsnirEW1FihWbciu/zeT/LfZ
o9SpD64qqO9hkhunjGwk6ARhIYC6SZm2J9b1R8exTPLfpo5cVIU4us56mJpQiG2hIJbxE5QXpywc
uSbaS73wJSyo6VG6N21/wjV9viMA1cHd0TB9e/n8zcZ0dBMxqgsn2xsX3fTcu1gd4Kn30+evJ+XT
7QC2FTQJI6MOHqX3dnK388FMBTtNSQN/WNX9HdLAX9uwrE9XHCTkQMGGYikqV++ttHYGrlaOFcdl
AQ+nknrCSZd7GzLrUQdF2Qr3Lg93aCR7k9w5a209mDNo5rnm3ZiB3KZ2X4kNsSTkRXBZQIpQG2+H
Dsk2J5dtYOT4qoeycpGChKe0d3y8ZYW+tsoqoQZwtJReaGUb8b6Iy9pegW0v6xaNUohI+fO+c5/1
5odm4e9dABFqfWvQ/eCViN9B0YI0mlUiwRJr5o/WugUZxyw3nQ3FOKuI0LG7GSo8Py4bZYNdA6gT
agtJNqeJ4gwuvN6kaKanuotLWxfJ+a7RjK0JiDQi83WnVnWto6xU7kn1om9zQ3zPpftqW8OdY88H
sIBcd+6qI3uVj1d96b5CniCiGiqA6EhOmX6gkC/zGD3rMHAtdc9mwJMtSoMcJE4W12OvdiNHXUrw
QmvqURZoGLHMla3slahn3MeLsMj2pPFjLJFLDkaDoiW7ovnRI4SY1+5V1yAHukpxNi6voCo7Af90
MGnXvXiqnOdsfuyte1n4OJye7JxfpmMZOFMfWaMfFWqOZohRC8XizvfjaUQ3c8vO59E760eyUvRW
NU3SFGLr+CvCvUDHxVWf2TmDgizpxG5ZLlr+A8nzZAQfgWvRa0xP5OHM7HFS8Ansm8LeTZT88Pox
sbz0gAxLGeY6qoOZUezQpXwuwLcQaJnam4M61I1a9267GptDiryTP51x0kZ1gwQXUSGq1GfcA1WG
Bjins9Y5srPL8YCEC0O2xAXc3SS4RKUyGnUNa+O7xlkEBcHO0sK8+THiSzkHVrmaIu87+ksgx6fi
3Dc2TWdt3OxMYJfZUAFm7Mk0GYIzPcGYgzUtQpHE0v+ICEonZFq/djNIMBV1SHIQPdVmzJFt7Ab/
hg8Xra0ixCE+sPktwr6u/04oCAABkSZ70SdKv9QtGszQMmctvRZIIYDPKRprHmnm8ICsM04/JICR
OJgLHok+C3CDSwhYndLehz8m52jpi5qSJLYo99K1ngqdPebWjASQ2ItZXbfK23GEsrr1bKTZFmwr
gYsgtOufe2TteSXvQF0ape7t0CB2QTIpE9+76UVZFPD6AVz/bC3dCoHQhIx8eyBzFVN9BgJdRvQS
yLqgZT+M1ArMDuehYaCPMRpdUAJ22cpSDsahXhkOImk/34+aFhrQjiJT6MxTxAwtLum8q8tiLUl3
xhsRUlKfg7X8scav9VDT9sSFIBqeALUv9IRm3YUoWoyDij0moH09JDlyOBO7A1/LhjZ83WscC9JO
ivoxnerLtDdj6liJUBP6EMGv17FzzzsoIuIUmuia7q6QrsZtH1hypB6XYJJArCIrryS3N0r1YT6Z
myIb41xWSelooa2nd6Yl1w5zIg+rf/YndDLHfMpjqxl3/uRelFqKEA2Ms2D0C+oZy5K3G99F8mPi
61k4UDidw+UNC687OO24GsjjAOIgVh1QkSowObXat6K6zHm+oRV/9KR2lXdyO7bpDsmUkGVqNWo7
zSEQXKdBOz+itBKZmAUb7rqbZDzYgIKkh64WiQFDRl0nFlcbKy0T2VprM+03Y+5jCw+J1ftg+ECP
pvBjT79EoBmZDbIwDjKVGoF2DFtnWjRnamd6TQwKanQwu2dUZveg71khRb/j5FUfQViqXwI1ezaB
MVxzUGfIdnaeXblk2JvNo02ya9mPm2E4r702Mic/1gqIEJIqkSANAS68ImjnKouVCXen2LjXGLuT
aRUyg55JZ7gwXH4+F8W6t0kINv2YaOUmbw8yOwXeOIJUIuzCpRbA1EW12gMmzTs60rVpbmneC5nY
IDJhoF538kXCqUaqzgcit0x4hSshYdE4oUbRFxEIsmPAEM6KQT8fEStJyM1r9K5Q7glcyYfj+ejJ
jo5nt/AqdJ/gyRzuRaZML3RQtBCGxHZ7V2IufVBtdF0ZfR0WfAg9jqwehR5mz4AtaGuZaCNIV6y7
rmcri5zSivnZN/Mu4F/MGEt+GGo/qN0fwd6oCwFbnRR4OdSvnN5Z2xqi7b677HU082huJEY/NpS6
WAIARtt4IhZAef3Z0HgPGaaiNOOaNCE6FUO3PyNdHdoLlA93a6ps9JXNqL1atwCo4NLYBdKeIhO/
2ug/bKh7glJ5o5y77rrLbzrDRI4wC4vWQJ02HtCQBhivp8JUQkGzCHRRxIb1UKexaSE6ydq4h75h
7alkooBHOdNemt2l5c6JZ77kRXaJpO3lsuccY7izgR3QAKGy5+yybP249Pl5OlSJn6k76hix56ur
tiaPikMQmR6cbObBKMeET/Oh1XRQJPTrakrvJuU8lF12PeNqohO5gkhBWOI2VrvsdWwW1U0vyngT
dqKIWo5AAweJybChqXkiiD+Cyf65Yf6euZ9XrDcxMFxgKie9XJblXodPpPJgacmSxvFmbzdgjOe7
ftu3YgXfm/onIuNl0b9fN0s7+5KMAtoEwMll+b6x3jbeaEsL1oUAzAoahRu6z7m96/7i1f1H+cUb
wfHfccrwHRroX0tB/n+EEsK9839OPv6X7L+/Sz3i239lHv3fgJYB2xZoXywUxXR40j8zj67+G3IF
UKnGfgd6HLmd/848GuQ3aIogjF0A1xAPXcjq/wIJkd+sBRyENAhYq8EF7P+TzOMR0BaPhZwjUp+I
LbGAkCE9WjkaSveTqxVuVCmDX9m6KpxgnrM1arw23XCghjeOyvkNCrnZ1piafl7Z3K3CWpuLmxw3
4q2e8zLKAEtorBKsuvnYGBd1zuo+AijQ3kJLI987KHFcE+WhfuYB6JwQB/WznyP+jxbmv7bqLoYX
2fXy5Rfkvdtfkr76gWT8/2HvTJojR64t/V/eHmWYhy2AGBgMjskpcwMrkkmMDsAdkwO/vr+oqidV
VVtLpkWbdZu9jRZiSiSDgPu9537n3K79+/P8/6AEznXwLx7CNu+avzyF/PPfn0LbhTkL2AZ0WYwe
XrZX/fdDCMOGfZS1J57L8vKQp/Afz6Dh/nJBhlmIQiwXBKfl/VP+NkDV6OovS0vYN3v5kvOfPIW/
PWX/PL/Y1O7wbcjJ5GdkEwspVn89vzqCRh3XDfZBZY/mgdowEg19xFROLN10GvMeSMj7tg6X6XSl
t/FKG5FnJPSC62du+Jd8qCIUv0qY0yCehlq/qa1Y7lZvNn6MJbRXCsm+vKoqkG4yjNVy645+EV43
08XZzQZsql5LKONjJo+EzsSoIk1/37ZVIo3Ai2JVrU2fNPUUfas8PdFeMSbUSeh267ybQwQL8nrC
PHo1S6MN4g044anzalPt3brIvvLazEVa50KvO6uZFspOcjNe1rWSHcPHku8QlH31FIDzBElkeF6X
dpBLlzVY01SlszI1tZZXA4iTDt7JJOwlsGvZWuOLu5S5PvVL3YrdMARlHUsazYiRoF6W/MaoVXMI
zHbudLqsYc9duhh2hS25d6r260+P3L9VwflDejYnHdijG/mcENHfpKal7zd79f2r0myDu9oM2L6e
6aj/N7ftX6sx/t9Dcs5+W4eIf4pdNjy0f77uCAUYp9m27pa5dpzU6Fy6HtVNQ3Gc860s7//17+S7
f9VHKYBZyXrJVrvsX4y86O9xUS1T+Cwrp3dwS9Wk0qmbtzYKxK9lFA3dcSuNrjhFuIDkLhh8uwVa
KyIJYbmpZVfosr/ucn2RyMdi+V6p0IU+4Y8mh5/QeaHVveX5GrWHvmHBk66nbmKj/BiaEDhrFl4z
pgb+9gfmrjEeDJ69XEfKiVlPjP2+VFqfHKVbZr+iYVUomEV/E1mFMd47o9W9hu5asuVkJkI13agh
dpzurpU0hkT1mIAsUaxgzcKnbHH6IG6U64jdFmwOkmuIIOJO5bDFl8lGf2yUs6wndsbPPcn9wrH2
XtVNn6ZgfLvybNWJp0JK8XZ15+I4gFoep01BMMrSM8KD5zXezzEsvNPi9UuRLvVUb6Q1wiVG404O
etNrakuYphlTtb1WdD5wkXcqWI0yVputB+CbTbzXctuICJbgcPGgfYN1mE6vg0OECHKv23aI2HJW
4sN3Nj4CaJC6fh/zGdmAcVAZsqMkQMdDAGTFqud2QsaZ6di/WkW+4nOqBf2lb6jSjYfCyMS+WevW
ftw2yF02/RTBwsdBNuHgiME7+6OYWXc4L9lp8LI8YiY91dG1spvQTrbInV4LJxJ1vKqgb2mf+DlP
bs9a1MTj7T9vCzPsq0oZ09PFbYLyleMb3DPYd143UJAwztRkrIldhf64KwRbbJLaFcXltwprFWsw
yPE0GiEfBXZK/a3PM7uE1OhZ7GtOo+kyn2hDfdCWSyzFMlcI2DKUjOhKtebBiXlNcO7GRpAh7zja
uCrI0CrSfOvL/lBJHzkkaAuzTKpFmu1uYq0vZBPo4UsNU/lzydf6Z+GG00YeA5Qzb+PmY0vLSeZU
tjF5dPhD71OGa9xcphecw6ic2bKjzIZoae/Wrhifn/pSVWyGcqr6tEkNtjOsm/fqhJt+hgbtT8Jc
xh0T0uWnhsF9LfkU7TRwVUWDg8O3S/MFjiNuNjGJpPdcFzzXntW9H9ZrmEB9teTFt2tlx9YEoJmO
xJ7cjdbmfvh8xq+NganjOuxJSU9sZdVhsq7rbBy2XBVIZ3IaPSKAc/4ajV2GQWqWnQIwtNvl22oO
goLbgZKM3XotkUvytk0zE0k/acK1rDHlEfg4+pv8ajhgWvZTUmylcvTU8xYa2tq1jq2erKLWP71p
gR1aHH+4wp5h5Af2QShCT7gPf/JXpE7LmD0NcQS30+/Cde7cVK5+9oBY51TkgfQYsqCGWIjZrY3e
4txHNYHf68J39jo1N8a6aut62vrwSzuef7cQFfmz2Lpe7QzpEGVjokXQ2ktFw98sDTttqV7r52Kb
1E3Qb/prIs6CJZGGyN7YJC2rmMejpM+yeo6pzVrsbxE5W49rv/LPeImcPLYnRsHpWvbBXW7WsGAN
87Ng34zMNPfh2ucfbe72r+wIWYt4DLYR3A0fYJRuoYOk7c0Zz98WivI4OKBQe9DM6DELW1PEbVCa
fGCzJny6WV1Tpm1myueM67EGnnSzn/7m+VVMuW37cRc1JpkgzRyeR9vpwumj1S00iSHlZZTN48q/
WQYRnsGjugdz0ETfFFJLdYwaYU5OnOeb2x2cDtBsu87s7QINT+OFJiexeT7JyfKguUE3jdSzIfOZ
bc8Bu4hFFFzXzboZwLOqf7DXfmEnE8fAnIatXd5tgbf0id8Z+Y2uyjzY9cxZftS5KcKjsTbtz9KH
cNv7ebE+K2lkPryQ0doJPFJ5HNuBPaSOX1dt2uUVe4BJV3H622idJyR1IFkgQLWu1qGp8x53iOzI
cS2QmUSaFXWXp0tWQp5PRWi+LMNo/VSZDD894fGpjmte3LGd2HjTc0UqjZsZ5VeVr84WZ34jp9NS
Q8qBkUoX92Q4CF6hcPKIGOyK6asl1NZNcwMxaR8KF/zTXSF/WQJua7lrXDnQIZclsSrkwG/k8Gqp
0Zob37XjOfPRduYo4vQv161lNpkbHzDR7vdoIyoHAip47ZQyP9osy2QcQdZS9ThbuPKegh6mDQt+
2ZeizNlL+9yUrCLgc2eTscqqV1ZWGewEiFhQm7rzvHQJvFFmxpCynkTEdZ33whc2MLu9LpRwqy1j
aZjjXcbxC1fdjNRYblG55rUnOu8lN8fy28jzrpJs9eoHVduc+31DjIweo2ZJo3HaCiIQtUHKI5zU
9z6fPXAhg+VRKYTqVqSu6MXJ07xdMfyjm6PrtvX9Ug0kTOk1QtMv62K8J5ufepI1is2HcNpexZeV
vF9yntq3es6zz7A2WXfjV3n4Fs4Tf3yrNUz/gpnnY2wHnf/ZFB6USKh7RCMnGlt719Taf9pU4/86
giF/FyMvXdwOIzilWQ9y3HsmPorYzjeoR4A50yEZOaKWmYHu30Sb+W9oZJu3x+IRBcYWExigm+t6
WXqy72G7wdI9EL8vYa0Xdtsd7FvNW/ajw8fw4QXLeIFQjWyOA7Zp5WklHFmnoqmD+dyHQaO405dC
3Q9hVMGdb3AIfVkT32NtEPTuIifg1Llo60TLGVdXkE11c4lNnLdkQK9FtM9CRhSZJxusFn25WWfP
0VtwCMbGGK+jjSiV1zVHQ060URrzoy7aaE7yZUGUNpyMwZYxaHlUxjbyRLaurRHlp27LXJ3Mnjuy
FL73lWe9t2yjnyt00nz1WjKaPeDA2Jdr602HWlY2CvVks/2XoLAeZ8ZrXVJSniRi+Zpxo4d5fQl/
WryF5nWmXYhFrbbyvfQAYY9r3jg66bos885NjwGNxA5hB1DWlDiZuDf8demZVFBG2InToP8BusEJ
YqYVVK0G0l9T2sb9uk1bfQ6nyMjyRJvDVnzaymsMpF23Cu5rBcD6iaWK3yfM2rJ0d83KyXhlhrMZ
tbFV6Nqckm1pIzsB2ujKfZ/Zqk87yew89komA8HF47IGhyGYZPk8RDCxTVrJsJpetlVu3TP8ubD3
zVCb2dNUCWTpuHa2EqsvoR5goNFQSfyqIL/2Q1k4aCyQFp7yH8uN5iNPykJTe6OVB9yiRstPm2q2
ehU9RLrfDc8rQkCE76PwTc7H3CBmFfjVHUgF74r23Eo1LzdDIIOxw8Yc1kEVF5rG9ypzlTTvJumC
dAoWdy4PfT9n9jd7IM7lRqi8QUV01vklMi5Iu1VnzO3qVVDehMsmEiurXOd1KfT6NeCaEYlZq/ni
HJF2c2xzZ3kbrH7Kdp6O5mvpr2UYD3VGDozlKG7DFkfLk0FtreO2Mjef8CtRWRR4o52fKz8Y2GlF
e2EmHfj9QVhoSQnaq/1WbHYvUzVMrnWUhdtsjI82r7+KPLJ7T9YiCRmTcLHYKBw+fJ6vzOeMGgNS
LjZ33cp4E7qb7uTYOAXrjzHc7FZFSZ6WwnD7E7up83JXRbhbOouOPobwjqq4awf1aHqi3I7r4Al7
52Ympf1qNeO9Dh1+su66mgWzvM4MMn4RYy5pEwgap8HOCuGkwNvN44IJ6sOuYNTI95ryN8OU5VvT
q/wh71r2++Ud+25j3xmUTrZZL5+2OdvVfda5HNieXQQApW00rfzqHbYn3+L2hjgefioeiSK2DF0e
Q7Vt2DZUyFS8N1fS9Ah2UExlimB61q4zvnjcgvgTNkkqaTOXfgDAOSwPYdexy8/VvmkfisFpwsSg
24UQBvC/s0DwwtSM8vzJVL74vlEuAXhyQxgp1h2HZPzCKHiFSFp934KKuS2uskbG3ZChI2DKK90r
26vCD5kF+UPGrnii6fsN04WvakFfFjkml1IlGN7XjqX/iEX/vyGf/X/GjVqB86d+/+If/YvD87bE
4flnf+dv//4Ph6eHw9Onq0cgY7UitqH/1s3MXy68KHQXIDHyGOufUWj/wEZt5xdSXRA3XbgeFhC5
/9TNLnJbRAhmdJG6ApO1Cf+JbPb7GpB/6mYBmkTI+gWUu8iEXfX+HgNXKrmWORJSxnk0X4tq65wE
sLxuKPGU92k75AgDeWdmcMSnOEPac5GbJ0d0mXFwgF8wkdQMi+4xgszNKfMdj80bNC3yfgkd49as
iq0mUrAntJwbNnttes63WPu6/fD0WLwPugpvKB8sgoq9pi8SbFjYGUzV5e+LbfX52WCR0CkEkDgA
LGT7psXud72arUmOiCVMTVkkVLB5u8isq+hqVW6vbsD85+Hosa/tWbVMPpElsLIy5mvlxraGohYJ
cYbF9rVuPY5nf16t2OaK648hp2O16xGQ8p32KwOsA1+Nax7WIPQVng1KkJ+txEXR7qeomd0wbifW
r1PAc5O5R7EGo7Mbq0xnP8LRXinmPVTFW3h/x0pYaFX5JSbY4iKTz8px4sDwss8J0eZV1mggMLg4
aeOV5mQ/zTPSwOKH8+Ma5OzrpQClpKMzLO7raaDZciY8qV2H3ybVtpQsZp3KLEtH05woVLrBAp7v
7cderQw189y9znwzK5Nxbd5Wy0Dr7Iyouh1XIzQTZ/XFBytuSUAYdVt8i4beiYWuI+4KZc+pcL3q
hyBcvcJeEE1lanWlwPnWK3WVSQOvZR3ZlHbFauLBxEvi3tYNFXVasorQSt1q+s7kcRySOdzuBrtY
dvU66kPZ2c5e0S49lr3bfxDjOUCZSiSlGCTzbcVFdtx4v9pU4OF82RrhfbZeHVlItouP+hmaBg4A
N7cImKmyehdahf1NONNsLoRqUl0dFzvns/KXbGTC73h599TMo9OneLKD6Qetqq5ZidFBebTuSEnL
o+ivTkb37g/Or0vVisiKUZ2H7ZZUhXrdq3Fk/5gq6Wxv2exmNZf3ou72GKS7p231qmtXqij1av+M
anqzRePX1LGQKuonEoQyJosYpa7yuVnZypUhTZXelJoSEUuH07kZCKpRRdO+V556WvGz7MI8N9Op
536IdRB+LIpL2tGM1SMJw2HNs0cG1RbulacPuU09j79iPla5BpIojJexMV9oZZ1D544DySd1Ta/b
NwdTTmfMwaTwX1QGfucjKvUB/9ALetaua+mXw8CIbXZ+UpxAjxim0ju2834Oun3bVv8dvPEafww7
Cv187y5u+HNr3E8MlTjesnswAPtbq8wgcRd6s7Krefczsct6m8j8NaqStSqaFAP3Z47lCJiKu72w
F9aEaDOt8b0dQphAFB2QrOyiSWgoC8ye5fvM3/taZ9HBF/k5GiQPzeLZr22Xv45dfoqi/Icrg29L
BYSzlM2PyBuzVLrM/JGZbhnw5t/7Qjywo+KKHto5wsYgt0zqtAUI9WNv3OHfOVZZ81rkuA0Fsaop
BcuSDLaZPdeW8B8p95/RIb8b4pIxClw2jNdmlTdHr5tudNaJZ0Zy9Ei0918+pA4ETZdDOHkcFjrQ
62np/cdqIVClmeduB6jrgybJhWp7mgFcXPbwUk0xEmupNWaTWqH3aUYyPdsJxG25D30Qmdae+mPV
jD+cUs37iqI7xAF5IzezuW0jdZ+3M/Fks2PEVuZH50EBlyy4bCF2hvDWbH0iWyfvUQ3WawOiVXUO
27MLt36g+DhWDFRip/OuBviMSmffIYHe20g2SV9FZtq4+nXUuIeExpKTo2HsqK6Km7asCWodqU99
E/ZlnimoPSedlFTYkYlltUvnxikjdZ1LuzpNTBBBqux+59fzdVgP34JpuO+NiiOkL4t0CrYPzwkf
qaTlyZ8bdViC5a1pcvFNdTQzWMYk6U6NTMuR5aJWNh5ta9a3oSJtOA9QRXvTTNnScR61uxttrLZD
bbC8bSGB183fMZG5T/Pi3jUkE3fjhBxj85hW0oqO4iJOFTBYR29Rz4OePoXfsTqnvG5Jf+O4nl5E
53zHpBwmHDbGrWYgSgJj0ySj0T+wmUrHpa2fR1NrTJHWyVy2G1iqWC6MVaaMlLFhTbaaMrHgjYqb
IDugHRzqyeqOfjHsx26GIXO6AzOZtFkNnk5p3M/T/NmZ4rTm8tax5NWwmQZ0pvvA+SZu8ezRzoVj
GWN7xUvp9Z9rq58xQH/Zw3ry3WK3SsxNRAec53KNDspaGzYvGQ8YHcH1I8W7jpYrSL/t52F8L+Zl
12eCTZ3dkieYYCpUsAaL3CY/um69F00I9d+PH0HuggMWZXvtqtKIQ6QiVg7YewZYj1ilnZQJRyrm
6NPQ2x2cjfvQVd7JX4KbzUL6V3GYhYLoQ4vgCWR1u+G4a01vlF/maNZPY8fDyHyq6RCmq9nkLxAt
7Jd1uq3Cch2YRvehqW5ZtFYExC/jAd2sF7cQK/kCwWiNcWHZPFN78lel/ghw0V7C3UYiDNrdZkH5
0eYFzkSw5haWl3tsCZsweApJHFjOo5DVlR1ZwvBYcD95pf9gh6KL5N40uHG6L9uagk5cSY4Me9tN
pFX42NqGarZoNVl3l1b8sAOVkz0s9nVpLTClaI4ja3gz1erQOmhQazZcOK0BjHnIHDZXt4dhHLVx
YHMVrm7lzvYzfzy7m2/X3DBP5lpE96xG1g8DE5N3afIepZC2tNXUD16hv6nAqzvvGBiFb8dCzM5e
Krnl3mu9tPCXTl5rfN8EZW/mA2a2wjZghZzFHAm96GDkebsDD7xzq0TF4MZ0e/ibbLWdC53aPZuW
WBrjrjRVOVhXE9rRd902yzymRYW8uXHxeXa7EWOzTu4F8KuqJRSJw86ywn1kZWWWlqUndFzXWPoq
5li1l5Muik59sKOKdjzBZtVMaZM5ar0RNuSsDQjdeEKmjWDZCx+vs7WeE2dFH4D/dE7LKoGatVDJ
EDYB50K9cdHckmeihns6JvJCG0V1/bCKdQ0SZ5DioMcciyVrOobye2upHyMXQfls5UMXfNNWNeZX
oe32MMvgFTC+a3PP0KXiPsGNG6h9psb8phgMp0tFhCwQcO0wnEHBq+gdydkY5hEmsGTlwejHrfKy
6ee8mGt5v9ShHt/GTmhxxeZuGrdCUpYlWvOhu25Zsua6Q4t/CnOm8Pt5MJbqDmW7wZdfKhUGDAgw
LbK9ISsO9W8kdhXMlX5F1hkeM7KegzgffCBqX/aEjzEtk+5tMWuGQGVDvsqh1Y3ZYx2txuHkNIZ/
zKJGBocCFNrk9XaRGymZxc4QERfoRvQDcmsWsY+moKJJedOFSHsnIrMEL5cd5QRDoPxJPOxeZxXr
HZOiNthnpqibK6tvbfelWMYJ58eiQKt6XJ4Rq6iLjuWP5RzSqDubjJcO7EyuKLWo+b56w/yGE0wj
hQ0hcpcY7WE/eSvBY/jMXm32ZX2fcGRSqzldo6JypwcP8LquMhxHRg75rMWUOoUer6KKfWx0B8YZ
n3R35fu1e67naTlurl6uDBSdx67htPNWJP14GJZ05OM++dsWnCG67WNAwt3JDDm2+C2JQS+wyAXq
Ajl22VAffZlxj215fU2iA9Hvl5Qop/S7pwGlMBnMsElC3Dk3xtw3RBME04l0meql0oF5NqZcfbWr
pEoMqPF/NpnpfykmJ0BzgW28h9ME3GDzlt9qv6l2loDSRsncUlm3dA0WYwnqntLeF4Go9rUzmO+r
VzKUERwjx2pFlhVyvI2yghgWp3tHkUI9mhpWdHcyvJeWX7/Tsxa7XhEAITs0UvJGCsAH7sorVZp6
7xXru9F5yxXawnr0VFSR/WZseWJMumLxIQejkdf+VR665n6VJLNMdvvGtdMkyPf9m7vOOdIqbL/A
PfzSkz+Shg0a6jSMKbxGFY91T3sSTL61jybOGwJenPk1GqDRFfbvlEgRskZW3z1qOf4cQpnvB6/o
HpZF3gtCXM45QxB6MgcNMeQur7eGGEJB+kDciMiG55Dusy6n5wxMG8OSa+xC4e/dPLiMQGZs371p
nawcNLmSZfkh1KWRDUR3I1qrZgpokXxcDc03mROUYy9E1yzu3L9eklQITI+m+QCKvtJJVv4VktV2
u4ihv4KmJ++onvXBsVfNSCsgwuc3+eF/lJj/Qif9V0rMza9rN152+vwe23XJ5vrtf/G7FuN6v1y2
A6KbeCFk7J9AOr4Cocxt5Tr8J1vr0Vv+kGJIs/kFOx6TNiAm6EjGVP8A6S5fQ7+B9jCxU/JV1JP/
IG4LWO9PCOblG7PfLbJNoF0TIMr5G8JkSGu2nZqkn45EqkMFt3KeeMb3Xu18ZGMo/g0G/VdP1+Xb
IfsQbOdAX4F0/Z3bc3W5cAP1hDQNlKD1SvY8RLj6N6DNb9G5/xSY/vg24IuoWaT8/29R3UVjYMxg
0BVbMvJ3wSzzU30RLB1+reu1ynmnGD1ejO+swFDsFb/ttGv/G/ja/Rvv89svC0RpsSgK/2v0G5/z
J7xVaUm6U7/g1ehV9141Zv7A27xVWfXVdZ33OUwzFHrXDCcBfsMQuqCRMloab1In+ns/qIkgo7iB
8XKEfaiyEkRwFs3D5Kn5afKWKtm6sT6XA0FpoM2Ndc2iF4vtnrSlYRFlBAto5dLxzxqBzcDSg5CO
VlGZok2kU40fqF9esfPLgO+/+MO+y+3pR9G2yw8AmHs36rNbH8Dnwo90+ygkJywwIIUsIp4op0Ox
JVawqOL3v9//nCX/ZV/e8v8zDPmN+MK/sJC//fs/ThJs/bC4qLoeEqxpXpa//I7kOt4vvFH2xfpA
bKPPlrB/nCRO8AsIpMV2zd8p3ktMwD+zAPgSFCCCb8ApBF35H5wjrKfnN/nTURKAnrg+PwJPu4eu
6/7dBTDwVOpqxHhSOoQJJZvDKGWkmHN+ts1KolDLQ1wlfTnYgtSUdjATF4vs3glzPPuNZ+U9vpsR
vZHZThdiSwqFxpGlL8n/wmxF0hFRE1wvtWHa8PV9+AFZ0mZ7rRChUM+mMTROhL+XI7KNN5felWNm
2bPtBnWUaljEpSF6ADgMAxkjeGqmyfQ18+hRWpjT4NVk++GLliMs7hXvj8CBg0jc3nKBu9M3Lk1N
yEeIfDju7NH3GwpcVB/x5Qi1zE4Syajeycmh3BENUsKjzhhIxaIqECGkUvYlTm+stfflWNMcIsqM
E9tBSfJS5n1oWNl7FZieJWOPJoebnYjjanyRjZhaluNoaR9WKJMyRm8kDo0cK8USAoOo6yyMhbFW
P/Jcr09N5Q93kmwjd8qsxMasdwxaq/gYDP+ly5xbxq3xnGvvTGL1YTVNbHfOz6ksHiSCWJkMLT7G
dqJ/biXW7XWMRIJj68awSewh3BUxOhzUmRUrzs7rsFSIyDjzY71mtctnWvbyhlTB01zl1zn7hvVy
Cyizb1s8NsJPawn0aobZegU3WsTKLYJHf/TOUd4mvh2e3WbdYYs4BuQqycF3UCj6F2ZaNz2fsH1j
iE6eFjXcbWvhzumKdSEOluJhIaZtnzek4sToKCeth9sts739ELgU4d407Vy91m8wMPrWLzz3ljyn
s8mQteXByAL2rtTeN8LkGLZN+YtfFM4Rgqp+EPbsxPM623EeZUfoH3WAhUWiD0M+Wtd9Hg1FVk3F
AFbYRXaYexQlOWanpsIpOK+DfVPrxo+ORO+Z5yBvv5m2ldpKvPT1SJYacj4zPTr6xOemQLTb+uJ5
VjZuTV9xe60yLJAdimsz+umTRZa2RFySFlBuTVIv6kxCZpJvdJKmYe9A+bqQpI3Wr7xdhxvxqcsj
I98xq68VYiuj/YgHgWC8/lh66hGvIUAwQXD7WenbMmA2EPHXjxnH3M4OsTL87emlcduqojuiTT/O
sjsGPR7bBYzhwBL4Z6shHDGnXheZWO7pCnGCCbYSWRTKwBNARQhw6sqr+xnpSazTTcNoiP9yPQEc
giK1vrMfCDLbB0PAxmFSzO4nI6uMK1Nat05LDxWteUVcdtm/k+mW2q0s31HO3R6RpfoM+gk2YnS3
X4fBc87jwsjXIf30VEZIZeTiuDd+ia7t1vrYZw7NTTTJIQnrzS6SNQNl2Hoc5kNLotwmnBsKIB8A
xchumEVHCclNXspvFd3jEHXnXVRZfrd3B/1rbTWfi2O1+34U1i0Z2U17dDtjPXdzbx2qhp1/+HX4
X8sWe/CymMZugdazT0FuY7CEASKfhNlGvLTjFWrnQpKXbeV726kGBxOwPJA05/GytRPT9Cm0JR0w
IZSsJABgnM6LU1XiTkjjyzKmu6Hov/wMJjBxSlJN7qlYnwY9oyAW+gnHNduWIB2LcXw2ZUcTyFl7
Nr3slCv3bQ3axniHWgGSoiNTYXdVWQwxmHAIE/G2dT6GCNDAXNoQI6iKboicuS07jsK6ZBQVZ51x
7/rFSZX9bUnk0jXnOdHsDbrmzDrQOjRgIdYIq+A8Uu+Y/DVzf+ImcKyvtuqi1G/ovR2oTLWI7AsF
7UeDrdeZURcipxYwan1IzED2ms0r+15RHPUotme7telNs0heoaTfdhS3dVJ0LrPEAdP1r8wK27u8
RdW3mPCTYdcea7YXOwYCVp0rElcxce7ngAxQY7J4spinsYhVhXS15IdAwRGmxpLyvl6urWq7GdzZ
2fE+8SXGBK+WlCUIPqjtA9mM3jXxJw1HDTRaX3XfAmT/cCN6pB+IHIPGiIwpnUKySpfBPDhu793W
XJZXfTYOqQ/Tvxx7yZHhL8aX9i5OONCvbeDCyDswjHINvmVO8d3LlrfA64LzGr2MrTx2odzrWRIu
3wznjeCdtdqupsif3sQFCWON71Wrzt52paMunht5V8uV23SBoXI8nv1OvmCBGa/zTIck0ofRjv7+
WuNESKbyg5NuQkbKvRtyGN1HIq3yT2f+SQDazuGtZjcNkW73JYfDWjcPERylZ+nDmNXnILCL1OzZ
4b25A52vb/6A23oEFz8DfD76pHeN3nzOTdwBgzqqLbuTcrgxgeHBBgXZMJ1s9q5VdO9RPt31gXda
CutGjNZprZqH2r4yDb3XTRnLjG6ZXC2npQ7o0sJcboD2zvnKXK61jOd19ahgDciQQiR5q66Enf/k
8F1y2mMf5t0r7oCEMNdG1Tk0vnrrYWIPRzA0e4qD1zkCfSSAr4+dLNpFxK0Cw9QHV5RNmS6y/ug5
J7v+yXbeQ5JHyFDFc/E59R20OwboXOwZFSemuslKJ9HANn2bP5UYx4kH5Sga48rIk2EgM7Uoj/54
q4z/xd6ZNEeOnEn0v8wdbQjsuOa+MDO5F8kLjFXswhoAAmsAv34e1DJNq0aL6S6TyWRSiZ2sBBCI
+Nz9+ZM0mm+qP6ZWduh5VTN7wNX8O8zbRXxZe76x6bXaFdl4kGV/9WYWnw+myeC70rWP5jx4PpTH
K7muC4/sPfvJdSHZ8jTBQS3jLXxZYclinDJJaOt9nA6n1tKHTqi95/8oGvcWpPZ9gliRqwVt23Ib
1ewv3l3jTtrwG4UyORBk4GOH8CL7ZVX8lhcYNiUtG+HWcr4a02KdstL7HlsvOshJV7QxQCLeNpG9
do12GxjqLixqDfltHECNwY97mNuKxiPnZAlmSBb7Dx3earD7bU443LtXbZK5PA6MQZLMupQVIzI1
htwrplU/ZOHSRMUeGdu0C8Tcy4JmE4ShfTAjOgXhMUzlSg/2PgFSwSyQm2f6UTNyOY19kW/8SO/B
W99GDb3RU0g5XOya13A8tw+cJa2j69ASD6UwPcQT+9IABIBq20uVdTz7ZffWTo59zGpa/laeTyXy
yovS5sEa00fZ3Pwkqw6DFGrTq/lmBe1ZNAM5VxBEAdkBvzLx9kjoVuRTH13gcq8aINzBi7kCGAmp
ucgUEAHnp4/pIQz1MeZHmPyEUKflU8xOZA32rj8M5YSJfhI0GjbnhugeYLrpLjCTJ1IXJoTMGmSz
fSyKfdVldoc+Wm/599rNyzfAq8lpHFvubicCfoV/wVplpnbWgZV8opQffT/7VkHDZH5qP0VTsk3S
cG+rdDX57dFxi2cS7ruygSxgeOYePy9tBj0EhQ5OgkV06UFZyx1vF5u6t3cpqEPexRtpUFRbTXci
NSeuL18MgfbsCLEXKyJFs3VwSNNq2s0xFW5sjqfUpVmTmzXVh8IjVVuY3UqzxRuXLAC5h9ow35h6
bpAXsJ3XT9KprpmekOV9+6U1m2/LT3lN8UrZ5VOaGYi0OcDA7tEQ5s/OGF5G5G34EpiIQ9q+OpWD
LGMndcNq8VRPERyXbCe1upiFOBm2JFkieNdTWAiA+Uk47Ys28UhU31tU7Ri3P6REeTahJg/S+xCt
fg/78T1o/Evcm8gbJY5UHe4MK96Xaf2iq+jq9O6hr2Jvx1xZchgp3W3cmfbL6LsY2z0DhTNwJ34W
2dY19coYcJqTby6OFoZHH9qiaYDzA+riTRsZ4+fO5gC6NWJ5jxFDab2nJPGjG9LmDMpWHaCebmp2
9GoEPQ0Qoe/UltnzQxydwtJ+B5KCI7bedjreyihhi5SY/LLW1mPijXYbnGKkD7hLzCFCfXB7jlNZ
8j4H3gI6ndoDrKVPmPLYRVJQFUh1rI4ZnllIuJuk/ZmQhK78ij7W8NPHQxhG/nNcDOAqBS5RmI2D
p7+7+TkyLJgrdYOfVySbMglvXjZolA8M4fZ8RhtexbPrngzG72dPs7t23PoQkk3wWX/j+UBKBDu0
7b6ZVNWH9bS1LLnzx9o/0d2z8/3pMfXTI2zY64zREnEMWke2ZpXZqrb6KHJvW/NmH81sa/kLT35Y
B25xV0fuKZlvFWqG77yZztKd+jOujG0/lw/pROCt7leE/9n8dRvNd+SUN1NCpS9Rp1x2xtHIrio2
HwByH7D6HBzebnkckAToNqbMPhAWLoZnvLbdzYdfrtzk0qJVifhzZD8JzSDcxZ53ySGKZN34Wg22
WicFb485N/LnekJcWqM5ClqsruBKYlIhxk/P1ls893I9NPMuauPp7AmN07VIOFdxeFHFj5xUT38X
+S7bPDOvOOFETTtxGsKh9c3vc5+F0NHsxfsZiGuRQKZdxWBi5seEzIJel2UdOnsfE7LYzHIyf/fb
zPqBuR2kRFJivI9E6n0mdSM/QgIpDsbfTv6EHcGyrrKM1wt11tOTMxW+Detyors3GcPsaHfgOzdG
PGGbHkIX7KVlGhm6r8zFbeAMZ2AzEC2QF89uqjW7rObT5IzILi8JChtlJHaMFem41oBcMUzLUSuO
R95ZMvlAU5YcSpwGx5k7Dd7a7NEDVuijOTj7jCT/WhKtiXcItv7WrCK9873GpNfbLRmmWYm4ep6u
vtnzZF96KzE/bBXG+bqXJmf+wsK4Qw5lgvWhNO5u+NcZ8pCDah5Ilz5Z0qMA6UCuANaqZRNtS+jy
9bnky2V3NVhmAGLG9V7idvYXUEIfX13kK+qcbcEWcHSn5s2RvVevJUi5ZGPZfevt8iGN7+Zg1N0m
Ull65Rcbn2Ojr+9G2vGQC9XsP0n6DwaUujJ/znSdP+cqdF9muml/Gq4Y6w2m4bDgcFfm6doUpkTP
bJeTxahNXq/MErOl/hKC9tqqHBKbsxNHCETKV1QRDC46GIZ4NiTOwHGTgzKW6Aha1DMSPMqMnECB
r8C/jzRVtWSHcITBfdu1HoIdD90s8y2Cqw42rpe6I4Z72745Tk3tAHFT/xaoQjNmqqv+zM5yybEJ
vyd3pnlZrp1gKpZ1fHQpDkpF9iQ6cqBsCUIXSFNaQcZqgyH+THNpvIqmmOJ94eep+TSO5NtY9Rzz
fdSzQNu1smbajMb8o0rdghswl0TUHGGWxhornfjrNPu/09D/WUaE/3wYyq6PNtHy7+ahy0/8MQ61
QsahRMORSIjSMhJFpPljHCpCBBLSCSHTSGE5ZGD/Ng41hP+bTwaXohuUGFrvFkLMX+ehhuX9Fpq+
iRTCSJCuKfc/G4jazi94C5iEFK3QjeVCR3X5NX9NFQddbAKwZKzZzHrYNHbT5t+NJOfWdwq4VGvH
y9GH/QiT0Q1QZeWFq9Btg/5+BJ6cblxlTGJTCQwCm5gvwbzgZofND28kjnYDNlvg+tIqOO70MXww
s2uLYBVAHuxefB16EJVnYD9pL3R7gNvURZdwjItPrEDYJsshEUgTxhDAyZJo5iCAYIsFzqefYaLP
EZTfUnBcO29klqPYXr87Q4mj0Y3k9zAcibZpPEpEXLIr6c/0De+poFe7Y5+J7fubUbrFR9oWJXSl
HtdCkZZrX4hu65gae4KzlLbZTZbcEwdkTzJxSdlJepCmuGo5SG/iswx1DefZYjR2aySZ1k2hqvih
13FwlmHqMkaZ9dUvq4FMZsaoNetbohIJ4wDeMS0vZ6W9L1O176EVizVp8o5XbSPu23jEDeePwORZ
p8rtFGWYr5xe6T0pPrls+iIsU27fDZjfquDW+lHK/MkkruwXz25dUvSb6Pg5jOsakKwK4oPtjcF2
IhLxkg4mP9fINmObxkAjqN+hrOXridwyG/KsP7WAFdfjxGplJ6F7NEhE7QlA5y+ePe6MkXNs5RCX
tOeY1CCtLujOYOEqSNVnGmOg8NsSsJPdti85w+tbEokLLseXFH2L4FuACdTSaUxapYnOZKcIpVXR
IL/w4KUbA07BQdhSU/5OZcOFkYMmWOTxnvQzjiAJvxvBD+HVt7Yd9Kn1uVq6WKLLVR0mi5ZsrEjp
GE+hh6cvbBekvpNR8w64bB8myUxoAAMiWHP3FBUY+bJgmHYLr5xYQsjntVcPiyicbAj3Oqe+x6/F
sbUnn+YV+1I2s7Hx8hCMq/Kurirts0mFxCrDhEYJRWPtu8KKL5E11s9l5strxFnma3Zmr1tNbS+P
RZcOe22zi42cRL16ZWE+zqWq1yoMGIO32Hfa2abptqxcCO9mdlWe4AY0LOLPOr1P7aA9tmST1gky
4qmc8nTXSHkHx60mBMMRhNxwxk5zJJwBvouigdyquQiSIEdgwdPO3Knfeg2vxASLxrPjBuJRGSMS
XhYr+P/Ti5XiqcUbvwwbl/1wEZSnnn6X80xAdlNa4gPHVnbsMD4/RlmIby922AZXtZdvRs7Nt6DU
ydYmPLsxjcFFDDD382zKW2e4zHNVZl8iYYS3Ni7na4k8uI5ttz3PqUmUj4oA5wsxxV5PZjseW/j8
ZwXLfCf89k00It5WKg841U3lwm7v1gBYXmNkEX2O47CI2Q/jsNppLv0pNg3sMaGa6uMUO89EyBoW
qISYLEkY/daxL1zN6cS7XXHJkzQqPgJtFeso48c6XPLcO7rDwhjzbIGRJoHMACJh8EVicNyUjcVm
NS6JMBtNkx2jxlMbj9zAt9GjgECNwjnn2ljg0bl9qqgxMP3myxry76mo/XtskgnlPczX23piNteW
VfuqCRxMez9RJt5Rh+afvyD6DsZYxrTYdthD+u+tYC+9B3odY/FsYn32xzISmzgsrxzegBmo2BWH
btDVZ+5M7Oo6psUqczyAUAMnbcReG857qsQjRSU+MDm+Q0iLdGKIOwpvWH0su2U2Fksu5APmDSR4
ESO92KOgTmDAW77YeRceAceKg9XUnNrzmzED1Iy4/Q6E9ChUIoKUp9MricyTQhNCNcjvzJSRTOR/
Z2d0woe8q31nl3VoZsqZDmaRXGOLDdpQFU8dUhXO6Hld4VUzGY7zp/tWmDs5Rvz3ivM1O15/+uGk
TyZVHEbgvitOETrG79NgNUGSCaxmV2YzCjGkZsnpLgvOS1G4dIrzIO1zpLGQ4hyK5mZPLdNxympy
SCUmWQ5lDVPgIdzKmE7vaL4RTduWkPvCMGH5wG5sMFMVHYFs4Ao18JH2BGNEkTYjIZUb0aOdaRYH
65DzIiITdjfSD2M40z2yDO0hpoPxKcGYZQgQnrzF8G6OVkp3TIkIt8blMz3YcsS/18N+ZOv/oNCA
tmylb8q274gkP+Uyh3LX7BsjazZKmtbBNQvnWqCafxkWlSSnNB/Fg2h42SIYtQtl1XuhzqcJt7nI
X3zfT+BPjCyCPmrBavaYvw4sprsGPNHODQvQknlNcDz23a3bhT8ROOSePh9zPZeCZED8o/ZYUryK
/pEhIeQ5kIA8hnr8HjFAvkSJ2VLw0oA6VEl049xRbpRvN+vSrk46CMs1E61+C/6EhGvmnFgWGfOP
Cj9ejb/MJPkoqqUtNbxVfjOt+46SmdwIKnghcb2tIl9tIcTwJHfDVzRXF0EBlx/k/XfmFpumCm/S
nq0DB9iGh6l6ArJI6lS2azYvWMxAXtNEgaJZeMzA0fNYQ3cEyHZjZlyFNudLwaF7nRXjw8B7MXQp
OtQli0mh42/ZMOAVHvxTP1HgFbUPZmzfKRysszEUh6C34bI2pvw2yiqF6DiMB2Y15UWVk/85Uqt+
WuIy+6gDpL5iaJbu0H/g03e9eE9QL2qPRby107jf+vRYreQAXYB8o3XnSVyHrkrzNwrFjPfRny+8
SZg298QG0TtC53daNE5eaVrHTvXlljVwXJdI2JxJnI9osIJtbPZi6+IOH1e9X5T7MQnehY4hV/oQ
VAsKbLKM1Q+ykANlA6v6pmqwcI1wPe5p8EFv6bsdpeI43LAZRiFNzVBcbjnnlHpw4QPNLWugTelO
Y98N45ydirY5DqPxLlIs+qbqCdm3u0RjmkdSenBnaV1lZt/JPnVQK4WxNzh1bUPL+NnWo3OJ5/Fx
NvPH3mXcO9aC+7c+d4WHOlJtdBLmP7Gr2WtjNjyGLVgu43TeZ0NYHfIBUFzCNhW6MVZyu+nw9yhz
emlTZOS8YCNWT8a4As73Hgj506VPbIdLMzhMdX32fMabo1TfPJpIOCVWECowkkKAlWDpanpYN4ND
onIXwPu+1NBvTxTXi40/j8+WxRaKqpzPKBD43VU7HyE5agYzCOODeMQfecsylyrNSInpDmkJH66P
bTbvErFlRwwWJzK8fR7k1VdsESNfCxNUgTC7kBky7Wefblui5DI0wEQby9ZelYvIp3X3UPGNrcLU
USY1duarBTFo5QY082SzNR8nY+C/96OajYPIQ4kSGjs5pQaU92H192uYtRJlslCUgJ8KYtZrJSXD
1SlRHpiUsrIfoCEUHw5jjjvaVYJblOXNpVuGuGrU0TX29Hzf1cVsowSoeVzXhVdeGM+oD0QHAMXs
eY+5b/a8jfRwxPrDjWZFLkMXI7gzAESt6HXh3iYGYe/p9lMkO3L/pP3sLZPMBhmyzQIDsSPOrYgd
RtyKDU9RMKLoXISnVDLIT9L7OYFWQ/r/ux57ccipiSvv0f5Nok4JQM1XoQMDf3UX+SzahjeeZvzQ
mtLxrLo2Uz+deyEMFzSEnogBrOGnQg/OdDWLL+3OKEIhgemL6AQsAFkFj5GTyvEQYiKWcH5080Ly
lQeG1jjxick4eS3siIoJxiXuXe2DcgZkMcCBln4cN1+2kXvMxXODiz9RtVVs4f5k9snsZepdMGaV
5Zm1ujH2LOOpsTFSUBtkpYDNkI9zuqUPp4OZsDInM8IF7DmZuWMaSP1dlXoq/IZTI2gfi6ThkiTw
H41H3WZgiHDMOHm70nAzeh52z1NbHbfUl819WltvOS1MzqH2ghSlx2XmtumTsv3Qug6QYKQkbJfj
qkiOPq8d635wZhoOJIWCwBKdifPZSs1e1m9nTwQ1D2xMZjpCe/zuoIA8K8toBhzHrDRPapBQATho
8pr2lUfCoJzowFmFqAtq4DXbDJ+kC0taXqLeSR8S5qv1yU6oaDrOKBbNYUgLsZqnIdWnfMjr/jxG
bLftBo2isem9wzymKEqM8Tg0pcFBJqvS36dyiJncifx7AaFgQ+Z7eIiMzj0GU+khOBEGrPo53XF9
gCr7FJdFA1VVOOQoGQy0kdxrayie0zjYFH6y5rY8Bq4xg9afPXS0luiWb7wgZt+WQicrF94xslv/
oMDPoKpXN14bNdoXp1mZNG9ZERD86ZXaUu/HMhX2eBCEeuzTlCoJpwqv+ThQFloFn5gFg4PjDa+l
ZrAqDb/Z9E4l7q1IJU/4pJ8Kye/Z1PJl7pOKWREaa6ROoYwRbvrxHpbbZqxrQSelcRY5EMHMsJ9b
Cx6wQ6GkaIvX0QP0O6U6386hEmuzch4m8j0NxX6cEiLaoS1sEzVx1Lz7vSP6pqvpdRzD6zhl36J+
cqhR6XXH/CB75VK/dyq5TyoQIYahPgtqdLv86Jbdj8ysDtKb7uZZuocha98xixwDWldkR1Y28Zm0
jwLdAFFdoWLiD3+1SvNRteYuGcStD7Edd7I8ReH4O+2DCJpxWF0to30itQ+xwZT3sTM+5lh2hLI0
3ZVGQxZjIJnWniPfuidSElNS2P0MoQa7KseYqac720azIAV6ziuAzQaiY6yGh7kq3qYw+OB0Ph7s
PDp6ygat6nFC4jH0zHq/vATJC0r1M4sgSXnRfRHwKrPtLYwyFDqWgdH0PopuPid9oVdLBye8FmeH
x2Q/c9yICyDiE9+HOxG0sN+nkEjKMKbvU9LqdTSmx2mO3osg++FASjsz5Ptg/kHeF3GFRXIjp3je
WpWEoW+Z294Z9r3pfxqAzzcgFtB5sZ/syIQuPKvq0PAWrOPu6lORQXzemj87nBMk7TJ+7wHCTdk7
R7jtPMv0vfbebG+qll/ZWggmbfmOK48kJwfXVRAUXySddlWXmJBuSYFZIjsTqLgLUIizeklNQksq
V1KQrDLtx9HPXsrcfSAVtFeu2zyk0JUQivmWA6S9MD1a7G6DGTYG/3teOz4gt+KpNtpDR0ay9ss9
iJ4nk627qVERcv2q1Ri9EDTYFmm08a35aof5i20Om7oLTslgHqva2Kdzc/DpoG0aRdcj2BztF1sy
NuXetMbz0EWHJppOpBU52+cv9PatvaDYCiz/ZVg+WUHdMrIpTqIh+Ts46R025lOHxcaEPGC3xktE
gfKa/PHv2mkdJGukXtPpTtFUbmMrfLSnqD0kEw8473lF2s/ZKgGinwd/XUzNfTAbwW3w1I05ypGR
zVvWpl9Q//FG+PUmoIHwCn63vzNHyod5i783yWSfw9oqD6blb5qEFSMbSrHJkmncZI0R3gNeqVdD
Vi7xv9bbco6i/EvYhB6gHqejXnjfnXyAqWAxLqjPacPrt+mg4oG/IQtoPpFGh5K+GA/aS5BGz27u
Ep8Nw8eepqN9aeS0nNHEq5Hs0Yn3RKvWKEvOaa6dk/DjtQv+wsk748CAh46TgkSn4z51M/ctWg3v
tnhDcvo8q8DZwf6Se8YeD5HdnxhucQpnQnmgXZiToQG6YTi4pSz3yvR3Fv6cVVe532cneWuN8OTn
aIJTwIOS+mLt5OXVzpYof0gWjeWKaCokL//kL0APGbKpqY8ZJpM4KA4OdP+L0VybSt1JnBSrceJM
t2B7CDpt8jBcl070VZLGw/2zgpPH1D/pNlkEvQQe/CZU8be2srlj233LK7vizOi7zj3rNc5F5AI3
2/gd+3jp28bFcvPHKIK7X3rbqXuklu/YqODFtGaCVPLR4gt3wuaIKHIoSvbogi2ple9AdPYrczaZ
FeKPJ3zkOpzN53HHEbxiD6E+g2TexlP8jHXJ3qR4L3cCUWXlGtjSWlMdhsr6vZTGYRbzT5hXZH1z
0pEN9SwEepcPWLCJenhO/eESgyMoW0oo7cJ7TFC4UJuCbVsC1IHfpKifVF+DKiFXjR/A7i7FGO06
ofFPzd/whrwLolFuBEuqqT0GM2UFo2m8D2J7W7rdeSrVZWTP4fcoypXzqmcCtLlIv2UyRzMjlNO3
55KIFpK4f3Ela4eL52jV5OQREcy23uS+wzm45W5zLSdLr4QVQvgwC4JSHfULXv5KbeuO/lkMa9U7
87Sj9uQ+Wiqy8iim/zMa76jzBeXiMeq1DI6Eurde4qjadJKsTcA/ZuXl+pLNvb8ChPWEBY0SQGwO
tNLt2rGd6CExSfzb7qlzS7ETVkyFl5KfhZB0dg30OuEECI4iyRitCufd0WwoiZyOu8JhxE2tZ8Nh
q25OtXT4WpISF2Cefu+5BAADRn+PCR5Gt/OeLzKfSAivFSqi4rjE5tmGDzIrXkoKHMY3UAQOW9nU
mYB6AT4EOgc/UKYVirYmycXFPARYIwvzSbaJLAD9BLWeemPtpwAY1lhjynw3B5LYpEWZ2bwbcQA/
tmAs8EbAJarOzhJC3BcweV5mCe6D64H9E8OGJ57pH8TQhHHJSKDsuP5PtK5h6Tpoe4qGuDO+Kj8a
h12ed+5Pmtj9x2oexkdlBqTwKR3UPOfsnnxEL1Bfq7hweiac4JFb+jSa+n206fZY11RkV5ykApyX
Uo75NfVqtIWQLCg753AJVAdtsrZwOr5pv544OMYRXARf9gmn+oR1gt8xSF8svQB72gi8Gw2Wo++t
Y13CSMiV4jKGOiu5I2rHbdQePgZ2kiys0Fy57IjUfd72DPTLwNjrqZIfVoaXZAya+SZ0Hif4vNjz
/jeCkHbTEk5yQL78c9FtnXx+/TnKtPy//yq42YusBjnGdfH3B7g1/ia42b85vmdZpkCEsszlR/6P
KeO45gJjdvhTDyfW3+Q2/zciAqaHCmXBqrHBwfwn8QN+9Jf0wfJrMaxdcgf8C/gtf/6nsA34zt5R
wjv1Rq4MSjMFhuRjYyRhfQyiBMNabkmD43ZAa9+zHVbJQxot3Ch4dQmzBoV3FAZX+BwK4q4HRm61
t0sl1eLnuQfGdK7KTD1a/syhzouzENeLozAsM8ozuglzhEzrHTVYFqdR0YfdGnagYI0EqJYCA6hj
l7MH05Qpp0Kl5+F2s2ZswWWOOQtahlAHcckzsX6kceTg7odjwDoNbxdWFYUiSVpDR4TlCMQBLEyb
smPeA0QuOeWjIvQOdThezqFLyMqMr7oxSvMKJ1tEI1Ymy7wrPQMD/FCF8pAXnfDeKKRIPuOOghlD
d8O8MlVpMXkCQRpOTVg10CrceYOD4KUvk4l3sCRv3FJuNLvC+MY5DoeVb0zsLHs5N1eVy8p4axps
yDhtwvgxI+JBeyu/aE35BLl1VdyZlS/dhIG+tG9lkwTJo2lMvHRXJBrK+kunbva7AlaYuetgyB29
GUwmoE9xEnbuo2vg4QU+2GAGm2a6EGoblpYwA0HNXN5U3xPlTz/ZRzkEnoveZqDKW9G74R4xD220
5A08O5KE8Fu3vwSynLMbFFbovEZrWTfVphHvaQ/g1SaLSzG9BJU5/p5ZIq8fishLEDbibgRFbMVx
/azSMDo1BqKVOQX0GGFpeChhnBxwAFCqx5lCU7DTsiRHVmI/TeQwF3uQ70h6aFOiAOT/a1BNeOUl
p7wLc4sw4g01wimFn11aLWjIpNCSsUOc+KZzZgcyQujwGpiEePMtNYkVkLKmxiQ6o8zpFVpMN3cb
v4xqvt9Y0knTu07hb7VTWcEZ80MiNrZj6+kYC9tvt3U1esa5Tz1Z7FmhA060ndefZp1lyYlOdUVd
dAS0etNCCyVsHvh9cfCbXJXHthrdVwbJ0OyMmeZcGCn7oVssh1LVVKmZtVffTUy0roaU4CTIkOMK
Dxt57ekex4sZzQbTa87Su6GwJ5JRU0ZZCOaVgxbV8BCzAbpBRXI3Vj5p4xq0qn8Yq1L4a91aJYhF
1JJXYRjlweKgy3dV8khs20nSVjv0NfkX2sWfrIoXNc53lIdaWc6Dtvz6M6YN6j3i1mrWnJaAudH+
zGF3MucZKa2MjWk1F5VdH2mMp+MzQIoyVrYdsqVPW3ABd1mfd9+8yE2eISA41yDnm24GS0Vtd5ys
BInxpesJQ+sv3HVZNOerqONwLQ08LwZP0whpb1Td8INVwbH7LQW/yg9XOkPRa2OS6brn/lyNf1AZ
wj8YDfYfxIbkL/gGS/yF5ZC0jtnBTFpQD90f3AdgoxkUiEg3M0yInEgHhAjiMxSigUPJI7yoG9i/
KXsx8kVY19gNBgMcihIHN1QKzpCQn8/scBXcisBTWuIa/gNuAVSHOZG2R2dXh4CnirUmPu/CxgGS
EcUmKImLPVKdNb5iE2Qng+2mwaRBsAub5p50ADEipgtOrNbYSyN71fr4EF4qqKTMfUsLVOanQ5C/
fIU6WnrvYH2q/Jl0xah3veir5hLmXdpcvKidUxLNSYOZqhr7sr9vEo21OaO2mTpqeARoh4LJX9S4
3mevXPaHJumjA74BZ9/ZnL0qQCZUvQOed0Nt4GHK7E0CDYzquMJ4YiiFfw3KNX5embFTZwC1mSwX
Z6/FP+gyu0BlgtwLHhM6HTfTsLibUxtTA+Gg3tiHvVkeQNm377Y9WlixrBAjqD33m2Es5C7th5Ay
traEvSHD4pWoCJThbipHPMBAb6yKeZbdxT6zKt85Mu8wbli6yA80FlNkr/T25KrAWtYjzBU1afdj
mHp/3Y0y2cgefhg7bfDyyVDdhSznxkqreXrOG8gc67Bwu63MXHuDKwCBgjG6tbfK1l8wt1a4c/Bl
7FMrES/QLBAFQJxiZe9PdW/+9BxDPPuk5G10fYzsxFXtY5jU5WsxZZ48M0l0AYj43xn0qeYjiVmJ
Tz1SjvqKCrutLnitoF7mmc8Fx8GDHmsNSbbOMd1N76n02PpumHCU+Btd6UQXDZIo/srTNvukFgSe
r6f7PL5rypwy+igjq7PhAQHsNHLLrNrY8mkXjtMxWDtpWz5of6r3KdjuibyfV169fAby5JQOOj7w
vHLapQ7B2hWAzeBSpHMLcIlK3CWs1OFhBpKjlmOJjsPMwEEgERddzAZbu+xNYoXtQn/zFENxJndT
YO+IqOGEFQk94+Gg9oVdBx9uTwejGh0LRzNP54NslX/HNN977JqZgtA2D+NmZTul/l5AQLmDq1p/
jpoBEjEMkvqRMU71lhFV/qSpt2AyFCXd5+CZXPtDmfCawd8LiuFHm8BavUY59pbdJDsV7CmDn86c
Jy2q5FyXMrYY/Y/qlOTnhDlv2rdz2fDQoxH28o8Cgv/61v6HJMy/2kNfqvlTfk9V//dQgOWH/hrl
NX8LqAK2TY+R4pK9xTn21yiv+Rsrt2Bb7Pj8hx/yJ3+DAphss0n+EloADcBrmn/en7xr4DIEm+zQ
phTcIYv+H4R5fwmuw10lx4sDzgaa4gAfYKf/57206WcuYPmFmmYKoOogN1ANg+xBeS1TgT99Nf+g
euMXAMFfPkv4lofZ0gRm8GtvKYaIcMAoTwF0OOC2jxCMmD9rG6cOnqWzHYD+/jcf+QuEYPnIwHYF
AAKHcwc0yb//61FHIgGMYZ1Hi+o2gz0ZBO6T9Pgf/8UCl/MQxSaWb1u/HkhwLDsqcokdJLhGUG1I
FjKyDtyecEsZLK2XZVn+cWr9p73h/+DCUciEHdIh8sF79ZdDUFIw2HI7mh5QBEIsQ0uUiqJGhiGd
38f7//wviGESR5PA3Bj8xf74pxNXRpwSqBVczaEta7KaofvlVKM6KGSWU582SOr/+gOX6/InqoMA
SspR0bdCl9uE5wcv6J9vS25Ic6gQCFbDSCK2nb7rJKrPfe++tpkb3snSOyeq3f7rD/31Zlk+NMAV
Sn6Pz3SXU++fPzTpMLB4OsMnkwnOedJD0yiq4t/cLP//U0j0m77DecPiwV/6jP78KUT4JKv9IlCI
eiCLW6cX1frf//Vf5de7w8Y4CS7UA8IBsgd0yN9/iJ5K8sVNPRFrFM1LOObTPVXr1REL97/jfPyD
jwIIwAP9v+ydyXKc3JpFX6WixsUN+gODmmQm2aq3ZEuaELZlA4ceDu3T18L/jSgr5ZLC85r8Efc6
bEjgdN+399q+KZy3v6e1IxlLlOisN+mSOQq/zSHHbhoerSHu5g/e0WuhLec7xwMr4ni6CbaWSeTs
6Q1JWedlW8wYbTzoiYTafYmrvvvS1DK6hNses9OQo/7BYDufuX5d1QfYTaaP60JmeP04I+XWdUX9
d5UZrlqqCeOJ4nZxYVVVQxAH+LgPvv8/fCSL3JmMRbT1TPHLn/824Ebp1Z6elwgRiDkI/MQK94iz
xg+G9Z+vgnraYn403wzrxMF8kvwi0pkVORAIADejb4V///Do1FCCtcDbsNaZr39LmM24lKC3L5DX
elemjnYV1ok4mhS5f8ZdUf+zGfk/Z8a3cwdUY3g6lEn5YYZ39uympnXzsqIw4FjznqfcE3Do1wst
4LHKjWvcgmqjGuP41yMOZ6xlAYFBbM64e/0rgfiYOYe3eUUmkgiazkFvLFx/H6Lje3j/Um9e2zJH
IeOiAuxRnBPLiPzt46jdSus4R9sr1r72ciDaG4ErPra/vIpnc4Q3LIAiBv+Qf/YYZ63WpY3qcEXb
aFocX9pIt08Zn/72MktJ0Fq+clZo+Emvf4ysvcSn92ahB+dc7g6+xwpNU/gvr+Kz8RA+Gy4WaBdy
yeurwM5WApCAueBstY0Jx+6X9mTz/lWWe321ajFidcqczjITWjy911fBh2T2HhkiK2HDJ2kQcN2Q
rThiTWrl9v1LvfkGfl0KnovHhso0DQqxv38D9GWTCW4wHmQnRq805Z1uH6YKuk/w/oWWCfX1b3LI
cDScZa4VkCTOFsWmp/2l0A7hb3dDgzkdMMk+sfOWcDsxDfNamb8KnbXIFGnoY0payiC98a9/r8vm
g+/eMWi2WuLs0TJeLc4zglPN2I/RcQorZNAm9tnyg9/79h26JlgdZg82qlznbBwjFsijxlm6Xegr
t6SkwXjr5m4fWZV5//6jffsOXS5A1dxc6DyWuax1v41jF4dR3eSogdt+rq6FBrYAUMG/CUv/53T4
h6vYvs0hAyWTwVy//ODfrjJRABsWkiNn+AK5N7Q+mC9D/MFj843zB0dIpyBVj1+ks5j8CgT9/TpO
ItEYCtitCJfUGGSsX22gD3H9IjwVNk8a2YjoH0XN/nSjkiqER1s3oR3tojaNi09ug/1gi0O1ZvrU
NI1oJnPJoYGTm+oXeLXmF+H0FqxPOaXNjzDMgFzZod3m+IRbvfkUWW2PFp3VuAlmieGOCjmdreYI
8JIElFUbIwpNjogsQDaQ/NBThwEBGdN0vGKSjibvACrYT25lPNr9diDlxIUma5rIU5yRZjQOAJJ9
ApK6OuNWCI7rONhkRxwMsIBFE+6QJDJZsolPnWyrz9ACAUCQCJHTBm3a6jq0fU08xc0wZZd4IAkb
tyGYYHnt3VBf66A8fPTNvlHczL5TToeRjLH0VkMEV2+NVhvHC/bbFFrJlOpGhwKyrPxdTx0Z+6Bt
AAk9minIiEDhvXXuynYM423cKiIZrdnR7Ns0d9BWpGiZbiV6P/y1ycyc6CAPnldpy+Zq1aVe5QC9
pO76aEbU+Y6lgqT2YLp6DH2xGpsk+wqu3gXe6FGGXc2RRVeFgMIux2Hh1Wrf2D3gmtooS4EmZoho
YCMrXpMDSP55PhrJg457dD54fqWZG3tCuL5uzKZMbsQUuw9ebGbTvpy9bDj0jbB+zlhTAEGTBYWR
IhNlw1vrp6bZtElO9hs5HPFthEG1XOciBkzglmlWsA/lX7+NifHA/JK7EBssiuSkCSB0J6wQwqW6
SmO6VseiMrObDpiTez/ZXjsd2tYu6PdohLH7edD0kVxijnSwqt1mGMGAfIN/3SGQnS0d/FAj7bw5
DQn4mwCidN+8JMRAHxprgmhgVVmbrQrqijigmauh+JuJC5B+zD3VfKrQFCffpsap6BPD1sTPEzhW
pSxYIq6PT3zThqVO66fI64hSe0QuwCA2JpqL/sW3EFdd2Hgh2x8dSBHS+yiZ+ov1e7KMK4K5ivjY
VlE8Bn3jGvWem2i/p7pXULbzRXLj5Xr9U2vdFr1LmSjtFA2+wCHEBjsvwXRqhrI58llW/31B2fFW
O1QvGpL02e2/6UNuohQiowCvrY8xhpKzk0OeBZRAZgLlWVSn+hx564aO1HhokBKK9YxTIrodMwt6
gqF8uBKjiqsW9nBevngMqn4XUxvVvyPAhQgKPaI4KSwj00WGSCXbDl7VeweC2Aw9mBg8AyZmp79S
dLGjE7V0ld15Wena+HikaQYxwWlmYFiwzzdzTMV4FQLLQ1wQpn1FadK1/YC4zNzbxcjKIA1h1EO4
1FU8Bo1+P1sS2vzXI9L/zxNM6B43iVbbgd1qfPatiGPyAJAelHsFcTxaK4u+HbQz+imAM/qIdkAr
0h+zEsTJkKRIA6zK4d1inB+K4clJ7bo9xJx4AEdpDSaKqiWE5qbD+Od+KcuuS+4GwoyqA1Ipb96Z
FMDh05tRhsa/UP6X2lHJpV4t8Cczk+UP3ehaKMEVQbOU6u0iwd1XlVUwRLaXfaobD3C+hm5jeUHd
8NUm15K6M37v+3KQGUqcRgAGThn+UGvw4q47w0umvYhKC7ppiwMSqRIH/v2QEny5Kdq4h3TGaHws
hYbkiyS4/LbtmkLHjJtpVyk6U8gLHAvIPSeheWfB2UJZDbyXDIEc43GV1hWErcgbm100hg7xAZ4n
q+spRArH+1OwCtukcZBAWJrnBZUjKwImirHxtrZR1Q3MftmEj2QP04cbyzo2LsgLQ29kDEjd8OIL
ew8yiJyRSZhJ8UR4WCxhMM3+k5uxcK5NEkPcn3UN2IFmMoSPk2jxaq/gXgzmpqY/o124tY4ql0Zq
5h7nwaA5Gg16569ZxHHQ6xB6AI+ZnZq2et8bM3QKRXG6ai0NpqM/YTmM9FLNx5jRYmzxmODl8Og2
q2PdRw2tGLdy8sCbWkseah0ZLzqNTJoPSjVNvBmFHWH6ZCmfViPwC+JOKQqxR3En0OCkZ5pugDFN
fGNaq/VLtxTRtqO5XeO58Sp9W6EboestSls8Y7zuffLDcj09Tl1E7Z03WVLv+KWarCCwwdeIINRv
KoJZCQHtS2cOoIJHj4QnUEqbRhrZ69BAOglSS1jZWhsGOjHRaLpw5o2KTSHtzuZHqZGJEtjJlC2h
BuC/VpNvDXtMqySl9FNs1vRzIHFvFWvAczI1wydpJLZCdusyFLOs0a4rLRTQbytJIic4eNRgJkYE
HBAp0tfN5JNVx9xFzOZWxH1tbvoaYBjqaSF/mjn0tbXyaQ2tMQtO35C940+QtoV7M21q1IyNG3m0
g3QDuLJfGS3uGT0zs72eV1D1EpOqPpCvtgAuPJCnxaTroxBCq/zFUyiKDkleaF3QxvR1SZgaQnic
ZTLdUvWbgNy1Fcy6xtRAWpWuzHBYkDGLcau1P4u5LyCltwYH0zYCR7yxelyU65yIrXkjqlLdxvOc
Cu4ndoyVk0oHAJJwF9h3gWFyjc6OdlU7pJw4dcctH02WPoZ8MRPj29eNIHLSqa2XWDS0nzUYYvSo
+2KhhbISmCBo+hrx+cxisCERt8jWyZwWXxF9lYgZrdK47z14TIuisD42OubdtaHJIQtcjJgB6IBW
XFmtQSIItYXRY4OU1WuKJFGIE8JBXxpUtUjllhjJsL6JSLyMrqeYNvhaRV6uLIwffT+cavxkVgDX
GagJnt0yJvcgG4lJrQc5fjJnwGgk0pILc2VLe+53qa3kuJ+h5cKMjyfXOBG54qenir2EwiPqk7yA
W4U2z9G1uoi4YI2+qYB564RYkDAIJp59KEl2U9GFiUPK+d7Qo6MfmZu1iGgvsZC6q15QBUITpYHv
embbQjw3GH849RIdbLixtbyD8yfxLvRu5Dr7hD4yLiNoCKhBOByCqCw6ei1uWSD+tTkJPmLwjrpj
k3lQh4q8MagKl2K69bqkRvPWgZ8n1DsmJaUJ3W4iVzQiM5bCD64tNl3A4GJi+Xj8IGoAFkUdsrgW
V/Cuw6ZwSygBsg63ceYvZUz8DHvwuqvJvG/suyYf+qODZ5LUS2aoiyjEbrqOpsZVgPmRiuByagHR
Dir0+8cuMq3HibMtn5vpd8YW4wNx4b6epxDUkklFZK75M1ROm9iOOnJfqPVjsijRu7WYTK36JrZJ
UKP40uDjq0DTYYfpCpKaGl2gGGiLkNsrJ0rkPTWFKGiNRD6GeswMouH7njALs0lcWW2CjCY3ZPe1
YVEn9Rg0E9gtM1+yV7Nw+FLTlCQ+djAH4BlG5d63Em1eUBgGMgAzSxVRF2We6ERIRE0fTKbX9Psp
NzKJlKcu7h3NJLKEEF1Hbdn2iRtXjwAWWhmGNOB6sXyEa4Vt0XNg6i4q7GIPnCOcuDrNmUWD790Z
mNtwpqAVrCFmRIu1Pq7hpikTO1w0VQxDWcsWE4HsBP+PJdTntpvi72XaUDKdPVjNpGQ6w8+ClNkv
biLdvR2G7KX01OC0xFmgbBEYpe3FJBrGqtNgQGK9UWOzyiVF0FXfCYwFLsehr4OmxGku7DFHuCIz
nAOYF29GZrrqwU+a2sUhKFo+pW7CKFH7NvQocAsaURZu6m4JxAMWLBChwoJDAo990awXLwqouduu
kBGeAxbTC6H1UXSMZaE91G4k9IfKMxftUZP2JOnY1s3Ydrq19mJbu0ukHxPsoPcuqZtdd1HrvY0M
1gF3yaxG2IFdROVN33FkZIudAjVoTbeeUajGJKvmRgHCheUgDHem3cnxIF0OGrfUPIYfUV0UPzMc
cg5gqZbVM3FSs9n4xlh8HW2w2iy5djO2awK9JiNcp5GDgHmF1RlX7kJaYprm8ylli+VXjv4TYUJ5
c5vqWjRzi3HaTVsBGhGhO6roRaJlThFEZN9qTHUdF1rGqNQQftf1mg0QfyL0UHzOm3GG3sTwCjIE
xv0WxykgskE5zmOEeuPe5iiIGoVTqLUx5gIRc91JvKKlQk6wnXCwnsaZTfsaBRrHEEZrwkenw+qe
oPjYKv7R1FprL1qO+etIPO2LBHnXk7TIqsN3qqHkrbQacShRiLiQmDKKk+OGMf5oNH9qHRa5GwZZ
07IDxipofS4TS//c4wKJmGzxdex8kXV7WRQWkNts1K8K28py3kOFg0GwU3+JOqyRO+HF6WPlEMS4
UarItlgJYC+55uw/OiPBYTdmSiYWJy/XcqpvXcJB7h7/TOQ/82wnlAHaUE9BTOACkYFj5z6AB/LT
TdkD8IC0IFSC/TDve+ymMAlOueicexvHJFnhbAXhl/ZUE/xbjXKGPBVCI/cakrZmB2YPepGCbP3d
mBybuc2VbFaE6pDA2EY69gHFJjbkpbKjak16JCeFvh2dvTPMeN7QhzVIxQwSMdD8EeDl+rgBy1Q3
Hr3JcS9RDaOYraEP448bMAsNqA6IvEYygxCNrx9blFYDaPA6UlQwWy0ScsrDldrUDflNu7qtIIO4
WV98z/0eNqtGl3ZcuY4cjHWnBCEZQO/GgOAVuD9sQHNjNZDg9lUb4ia5GMi8wGY8eaLZ0f4MwxVb
jY6AJTTJLNPeeFUYbb4oS2rNZ5Gvx7tZJQZA8qJPUfj0mpbsKPuhJmR3i/nBmAd3L8Tg9NQiKDwj
ateN+qpMMC6uEy9zxQVIu+ixABlKlgoGJlKMSdG810ooysyhbHZX5Nwve7dMNqck70asmTOJE2z5
JjagMWvoukFU363qQQBSQOCHVdxRRq7DDfXRs/Sd3XwXJYYRXN9+T51HGCliNdZqHLNexnRYjn6E
ujrK/SWhW+pEYiE5fybLTforsHy/Uq7n7AFKx4yHMhp/NHmNVykak0Ydh6rvX/guUclbLkfNn/OU
Ql/V2RtrR/BUaD86Ncf0p3u0RuRwdqBvPeGzctaGB8eOU6+uP+e5jcqrIAm+DhoEM9/GOmHe6fLY
uMnCZCgPqTY3T5btQks34K55CD7IyYQ0q2GgMPNPmFRsxlfdTXI3VGxJuiucD5MJM3kGnwWgKG6+
UziQ+bMuXfReUWO0atdGFWWqFYFsibpP2cYBPasG09UeM1tP4k80FQVm55BQTsZpjH0db6KVOf7a
cUcaLnU6JNUlrvXhJ9YUbVqje0qZp82Q07IAPrhOhJtcpLMX/nBwDv5kc9s94dqPzS99WHXZTzmy
+8bJwBZ6BR7XNA5TuzBQ4zgiSc1EcRvfu4pmNVWAWn5RkborUiAlHCJI2VshhD1ZRcVmV2oEHxH5
ugkrx9zznJ/b3Lioi+a6AH3IeTfdELTzUmTm+CQJzAlyLyKJTQzHdtlyariCQIbjvSPN3f4eefYU
n/6rYiiFKV6iVdxoRrHp20QjbLiwWqJXJV4It7KpGeIfVE+UJRyOMoIS7M5sB+f6v7xyJLyH4x8H
9CJCzltK/E2qkd21D27rEyczA25XF7M9nQaP9DCfJAHMa1368H5d+E0lVQiPjggJEgYuL0TVryu2
RDo7fJmuxgFEIpOgRLkeq9DftJBQP+jNnReHORjSd6GHhJbAJUDhrI3gjNaowCKHK0NL0suIZXBj
q2n8y5Y3V6ElQgDoImZBUXNWvG9dx1ZljMupswXxbEzdFwhbrA+u8ktm8XurgssgWqeUTmfMss0F
IPV7BbqNVGObCs6bP2hZuMVrxUY87O0CJ0ybTleJsr2rQeicKdKo1h48Fryfumux9fn7F4jgnYL7
0vC0xdmN9E5oo1blBbJR7taDEv5a05H6FrX273bF/yuv/hOlyW9P/U0q7g24sPzr7/6FX3/hH9UV
y+W/lo4KmzwLTQddez7sf2RXmmf9SwcKhuiJNu2SmMuY+Lfuyv8XbRKHuBU6uei13EWh9G/ZFf+e
L0z6k7blIkpx6Sr/herKXMbV/36qjkM+DMvr8h9yexeN1+tPtUCJ0to+UYHs3OItIh/jk0k3bT/P
QG9MFgmk1L069PNkWuzXTP8OA657yZQuLyxNT0FYk3EolY76GqnJTqmoBsQyEuaMCFrfuTH/DidT
by3EWHww0H6pps7uHgEa+gs6cQvt7Gw8G5kGDi30cd5qCMnzOExOvr8kPuTRlNAFcJ7YVBMoMEms
hSKlCs0JosbZZzg4521oXtKLYRfpyXaWPITRBnVW49Y4Ii+Cm+V2z21c3jmcBB6ZVvSVSgr/OcyE
vjGkJQeQV7Dq6xFBRG3F/Sn29Qmvr8K55GPDpDRTXul9nuzLUmu3kvPKNoWrvq3HUp7gO4373768
m39++X8UqCJL7FPtf//na8XB8jaZ1pbGL0OdVvL583Agk5Sgha0AxCY7XHIvOpqGdXQKwSPRnbLS
x1qfsYh0Tf/t/Uv/avS+fhegiXTX5C4QTOHWOfuSsiKPvK41gm7gPzN2lQeVzRMbpmTcVhV5xqLJ
NjgBKbf2/WdtTCn7GdX3929jWZJe3wWfs0e31AImaxrWWZe4jCuV9qOnggFWHfwmZ4HIZz81ARjY
zGdUw9Q437/k61VyeejCc5Ao2CwutNzP1YR9FYega4UKvAGZrOl6j3nd3KFa/OhCb98uF6IpvOiO
2HieC7aKqo8KB+RYYMMly1azM5e7sKRoUOAyoDSLWaRtPPMoe+mc3v+NZ0vaPz8S4iHfFzo/dBJn
KwnKfDZ9Vaeo4pNPnVd1FXgujgivjUSQ6c19VbD7HzlfUov7XIRANd+/gz/9+OVBWz7qHffNU261
yE3DvlHYNcJHPSw5cLqPcJ11tvGKpQ0KdOHev3/N15uSXz8aAiBztsvqiQ7v7JNOKCfrBWrooMJf
cEiSqF27tCX/ape1XIXiCpO5YYJ/NJiDXw+cDhN5W5BDGoD+RO7vEx8yTYrmeGonH+yy/vAauRY7
LV2nn+QxV7y+lnAHDMSt0/Aa7VNXi4facH5ocSHXiY5VaMYOU+tThnUYs7Bqv7z/PH8Nhdej0zMB
YaIJpNTJzz17oK09oyKxuLyyzJcmLbGDNM9CV89W1JFlm29L6rY4MF2s7eKTrvnPA8q6tTPDbUhG
Z1fDfOQUCgk2FU/v39vbUfz61s4+cNXmcR9G3BqEzaNZ+De+rb7xavbvX+YP0yTXETqFZ/S5qLHP
FlxXy70Rr0wTSHv8JFS7I8ITeAwBQR488VaT21iPL0H6QF9IowmLiOd9MJTeftbcAhM0jkW2JYhM
Xn8EiVRKcqjnI/DqMhA2sdhDZdUf/NJl7X3zrn22FRweTISmZ2uzXsoM1lDPVaR4iCZxrzL1mV7F
lrpE8P5DfTvpo6hmGNkMJuSY55O+tEER1k7XQOqtmv0ciUfg7fCZu9je9Y5CBeqZ0wcP8U8/Dx09
kwMsFKR2Z+8RJomBRLelrVR195HvU0WJm2/KFsc+tl7e/31/GrYIyF30b4vqCEX+6zdWay7Jq5T2
4KTDZc21mrxOiNEUz0tS6Cs5QDrCTzIo75GyxVqnjvTB2/zjd4vPYzlIeLaODO/1LXRDqOm1qpug
cW2Qrq1xSupebhWsZSruP5CwWBeGIZPNmJQ79q13SQ+z84Pn8Ha3Ckf31/yPH4xF6Gx1x7JSEhlT
NIEzlo+Wpd9NhnlJiNY9ZffPbO1uWLvmVe38tGN/ZQFK/OD6y/x0/k0j9mWSYo+F4vHsPfS5zLuo
jRpqdAReyl67gORY7tJQxgFwAADebdCn9E5gMuF+8lWorWKL6oJG0LBSlr0qJmOd2mQ3hbWW7tEx
6QDtCn3z/o2+/TgJOuTEvhx3kapZZx8nvTSUrijaWbjsh6SzvCO1C6qkOAPmnijS96/2dupkKcE2
hUTI5hu1z55KS+WnUxLaACDh/oW88E+OVVo/e+2j7e0v7err588g52IcaR0TEePZnCKx7Ka0VfWA
zuFBy6pHAt+IoSjamzFa8kagtqwiGKiQ3oojdBx/g62cmJs823TYpZErwbJBVeVtilQ8K9fr92qw
qcHTddsrh82EEce3DU1baMk5jQFzJIxHTRg2Opuq+vg9UsUHet3zd4WGFokmv4WhzVd1PhvjI4zd
Kq7J0OYAFThAMG7HCH+jN9tUOEll+mAkn8/+/1wPATsnTw6S+vLnv8nw4lzJXq+aOYDJO52oLTm3
bQRA4v1v4nxKXq5iEwKIWJOvkD3r66tkdmLQ8crhFIVztiFi7Bvk5mdlVxdtrgc+XJgPLng+NLmg
xTlwqXXoFgeQ5YZ++1ljNcSeY6SkK0QieqxQAQVxV381G+O7kaX0qBb9lSzt4oPrGn94f8uemHIS
11+cUK8v7EhPQab1EBpSNVxVrEJmad2jukhXhB5ZR5PmhnTkgzf/jF3vE9CJa5e6U8gOCLPsI0ph
mok+eqz3X8D5oOR5cFBYVNm2js/ZPVvkxyJSbcFYCPwaTUE4RjbBT7DBfIgZh/cvZSyfzO/Dkmth
O/p1ACJuFpfM60dARbnDK5qMzIFRRpm/WNC/1QatDW1RTgnBLEziT2bjqwM+ZmonGrRGpQE8s7d8
Ht4qG5Jv79/THz4Hj1Lfcjse+yzj7K10tR1zrXQMZOuqbcteZG3R7AgcMX+l3f4ouyhZR0kWb9+/
7pulWuCTMDigYC7D8cKh4fWzoGbDfD7KIZja9GfmzsCFfGjWRD6OaKBMUgcuIG6VJzcjPqqHroj4
NK/Vy/u34b59JWwUsBzgU9GZMM9fSZfVVh91Wh/Y2WC9OFX4RBjD9aCbHdHO6kc6dC7CCmPhExuA
ExpZTfssmzc5adi3mtccSFfyLro+LfdjQ8PYhmOI+E8rm1Ntj83W1ubyVmhNfF3NmnNI7dk4+LAI
glLPiifi6p19ac36M6wHcxdCttt1dF2pOxT1thawWlu6x/lUgVdv+/yqHKA9gd1em0D81u5QwPGx
5beC+toRhKH1tVXGeKdy8MBZZyMZM8ttYZqf68Ea76aFAucNab833da5qktS1JI+K6/zVs07MjVF
ENeEWLMZzQi2GobxMkux0CtPUhVx9cY7jQPgXJSb0tlVtEPnDwbjH74K3gTbJ848lPzeTBLaVE/S
AeETRIV170T2Aw/1G7Sv5w5vP607+Flzu6+FBdhJ+/7Bt/BmdLIq2z6NJGrRwB3Odm7zIk9IM4QH
Q945Lx5soQeTiL19PuufncYfP9iMm29nHq6HI5gMWB1R8vkJJ0/mwotpKQaViMLPHXDbVZ7AVMjp
Sn+HAOcmm2xE82Nm2nhHW3b4ggFZ3sdZI05Aqt2fvez5EOWonVTeIrPWssTqaI6WNErDZTZL9Wm8
0yffXPtEM66V4B/SHTqti17oym67ZPf+I3w7mxBV65Dr4FNX02HKvB7UmTNNfjMMjKaG0FBRNclN
4yfeNXQlvh03Dg8eZoBAmSIzP/p0eEVvXyBFD1Yv7gDv1/lYjkkGi8KQMkSI1CHZpgivVobj5Qez
pM+1qqBePJVJ2iIXikYgY2QJ0mLKtfw6dPLiZfSS5AsJnYqzZJIcitYZb+bQga09p519Ij9sevRc
IrrMqv+ZdaNxJaH4noBZZlfeYHByqsPCQX8be/5edfnYb7VkKpFzOE9oXK50AG570yztU+WVzSYe
QFL6+VerQOUf16oEmdeaXxqRi+ep9JHilGV2CdVyPGRhI/b03eob8PokirIdvusnu7rCtr6gONGL
5EEFNeug+Vmzjz1p3pe6QBHYa1aAdKbZF05XPcVKJ/9yidbLxk6s6OzVJMqwzDwSKTc8ULeBjG2j
yQB6USZrUg8jufZL6gtBRV4vcbl5UxJpnbXXhOTwv8OyL0+hHGYk9Xgivmppp31drGX37WA5Xx2U
LMB+QUGUK6M180Aqo3oaM19u5noYb1PZZVsPIOxBV1pynaHzvQUHXq57VIQL+UVQJ5fS2MSmEMSc
dQa+YKvXkZV7zuyQaqBKa9PWRX3VRFSTt8BPQjLW5HjpVBrxTQR/1VsJ3yJZhxoahd1E2tC+cIf2
PkeoKUFi6dXT3GfwgbApInC2NP/KSIzqsu1GNA5NUjx7Vh2f8O6rbVZGYuNHLmxAYjFWvSuUDJoy
TRcpWZE/sZchzovKKcZi4ch9NsciKDwg1gAm6+OUStjwSZ2+6MSE3kywaSCcESI2G0N8leWjPE62
meyEhFgdgsBZezrIvlYnxVRiUwjiyrgktFlDtVumSDh6H26L1WJdMtBU/xjVBJERSRQS0ZkTbxR4
ijLXLnEmHAWuCcBL9WFtHSZUAdSQoHywkKBaYu9u0Z2HZuTVe90f/UBCVVlHsk92qRtaBy+vkx2s
MNrek5ugJIq8PXKUGUSQGcMRIg40QZmTTcdZTNEtFFBtPTuVf4F5JaTGnXwyZEq72KmKnaoa/XPj
W8UJWQJhuAOpbW2jG3mgJwX5wBBsCGZ1/c/QG3qCIz3xnHRuvV9kUvWaTj7N1XTKiU4pZpbXYroM
wTmvTVNTQDty3zwSY1+jjiRtZPJIQhxdjUFmJHeSsJKjXQr/M6Rdn7xDZ7xrEAWBfies87KZ6EGW
fYYEF3JQBUXpShXAUGZKdZehOwVId4ZjmRriCo2yB2nfw7vgqwTiU054XoO+x8Ug4mhHNQ31lePK
5hPD5KkTjbVxYbltNM4UO9WY4uCjgjzq8IT3M4LwzQzu7T5JFTggBJmPoyHHuzE2Z0QFvMw+Grxt
xaR5l1Jfvux0dClFlnpXU565l8QE95dNN4tvJqvAd78gpiUKc/lYIa/a/XqnJAe6QTYSnRYm46IX
VVN5MhYu0V6oNIU503D0m5IeaL0N2WaTWLZxb9AhuMOYrPYGMIJ1kuj1yaui6VpL88C32vGmy83x
rhythCgBgsJ7CvtbU4RToJmeFmSDj4BNd7xTzWn4mOby6+COPlItQoTXuqYsQgycWxdV7ZWNkCjA
aCFvEo6oN0VExs2KWqNOWOWszdeqnK1LGrOShEOjZLMoU4fcVNdIk3zldBZRwg6IQTcbHojUCFwk
GZ+SQRpXAi/8gUs01E3RJ7oyJequaRrsG79WQXRQtLv6rkf5bCbI9QPkFlBlBX8XSFb1ZHaNPGFt
cF+GESiAqofyZGEC3+XeQDxCkSMyABOqE73Bg3gsdZt7NMa+uHLKbt+okPiHrD1UsRdd975HIkPl
1Ee60CTyIp+71WTRbRbI813nefPzDPLjizvZ023hx5+KodR+uLOwmXsgsFNDM66Q5+TrDLDpWhI3
cCNC5MwHLTK66bIqEonvr5VAUeAHieuKrGtjj3bZu6OYUh3nPDW37uTxl+nTiYceMGESjLqPbr4g
0nTcF0UT3SaZTeqhUH634QkPRBl1BhxVqrToDTyrQoJdTy48XdSE2zgdcU3UtHfHdVr386FCUr4N
q6K4rVIX2rsHNH3dyOYBZRrYbThk1yXxPj+koY1fCIHQuHTbg+I1yBG2NHD+q1grYwxdffkoqY4L
gESaWyI8c6Zt6zfwtIdY+Scl9JcZXnvQ9WqrUsLCrL6GFpeGzmUrR/nF14tsl4QC2VdmekQIa8lw
Q3G8f0Z1ln4F75bcl9UYbfOCeJ41yQ2mwtFmLtSVRpufNFKV6g24Vq8iQW7O9040M9/o2WHwreyW
/mj5k6wFIk4cctxXPK/hwR2t6aaCy7hyogFMke0AnTFlZR0hX9bbqCy6U+/Sk0lBJOdiCEaOJ18H
31RXvWOND6BQq3k7GhqwmNK2fuh68g1o10IgcpoXrcrYJ3ZZ7zyMA3MK3dlpvKlIkXJXaeWJB/jj
dA9LR7+qKpkeMI0sGYRqvOccBFGySpG1S5k9gb3x0Y4R16gKUowZdOumjD7paX/ivENYNVY+AoSi
U9bIW9dB3QUyx7/QRgZrH+nWgaqjZwUudulyZyiNNneFrldzxuIO65W50w0AHjEdyOdRIn3/LNr5
aSJeV9+ySEPr6pplc2H3vKC2ZHTGsX+cRvMYse3f52NTc+TgzLNrZucmG7QiRMCmOMDgQmCVs1qL
KdiG6YQOvaCPwDPxRvi+IUCBX7sgHyDvro8r51D2bYoBI8nrvTEmR497vGS70t4wkRInrJCA4pk4
gSTzT67lErUi+9vBiIg1iDrAzQCq9S6PNkAFvHsU62sn19ud6NhSa1lvbPs423eDyplAMUFyzAN1
aoovRZj/D3Vnshy5kmbnVynTHmWYHIOZpEUAEcEhGMl52sCSTBJwzHBMDjy9PmS1VHVvqbvUi16o
rCzNbmaSjIwA4P9wznf2c8ZuajT8jchuf5POtF4IgRukNSuxD1p/T2iYh9gOa0CQ1AHOiPkVULxx
Ufb4BPTc8gNFkT3zDhUfVZcRSV8D+y0CPz13YUd1HYSXBXrnPbDS/gd6Ge8SSVwVqy7TL55XYZ8k
a/IK3+bybJrlcN343CoNCcJzKdudNZtNPPbYEclEJptYB8Wl6ThHBK5T5PRzA4buQsJGjaFGPHIz
k22frueirYMoNNsCpptzO3jkpRWd5d4FiaWZJWqzudSLHA+DzOofBTm3t/aKT+qgVJudF4snqGBh
eIdJoSEnzDLP65L/4GwjTp13hgp2od6oFOXojJJzj8qtikIedLgWRnapZSUIIZTdPR6yEGVS9ZmQ
rntdksJDasfoBSe9/QEBb3kaobQjqKZBhpgZrkvuTw+3Vxfqgh5o3PlTp6+yWYuNHDg+8X2uJ+6u
q4lt2za1t4afafVz8aU4mJDLYOin+dVYLFRkTpIdCVR0qZOT/GSPpCHOPSzGME06yILVWYvaOhtw
BsjV5c4Y4VInPYmUWY/iLQHvw5fPn45n1HstsuWckZMaC4rBS3PGwWkk4Jch3i33k7TkJbEe5i0y
3u5IzCRNTjMWpH1Y5qyrmIWp5vFJjIa/2tWxU+7y5M1oPkG15vdu7iHr6Cq3j3zA4oCumlrcOGmN
iT+rfHJ8GoOrfqVx2/mhT46ZRASJSWxxMIRKl5tnXK18iQhZK1CFT9ke6y6pmTN0gBhc/vrl5V47
x5UXFnyfNMH7Y3SDd7skmcOlE6jmnfiy9GECvXyJIUQ3hzTBYxozspju+pY+N8rNdT53QzKf4TLr
A6EILVDHJeEx1ai1ehzL3DiVjis47lfE+nljQasPmWGir4lHd0U6JvjozcrV94gcxU+NItLIO+Ee
mGQ5fOimim1p+gShBvOWsIPXpTzORICdGEUZVynJYweLIPp7WXrjzuqs8C2rvPqlmgzks94sj812
5pOxSflSSt7UVS08eAe/CeLJphJ0OQUvDSycP0yvHiixV0lIlF0zyRUt6n6jO4OUI99PhLtl2BTE
vQiOuRHIaGIXtAzr7ziu9mCFxhavDeN8P0vHv5gyIpa9pWw/Fy6v2Ex9AfLR8A+CqpHdPo4shLrJ
YtxC0+uP9Ajt6beYZnAVum0CXsGo4Uz92YDMiT0VWFdJPrRsxrIgaplz44MgNwzkWLvLJUqljtRw
ZJYUdY4mLz5P5p9mkapDCZDuAJryqguXM6s96xky8S8fs8HzNDvyg/wN84DqtfocjQp5B9G0ReQO
9f1cjulVL5rsRPwKz3Zs9khGcT0Kd7YJ16lD6yF0U6mjdhW7xdheUu8x6JnKE85bi0QCR2HsAkUV
KWPqTlNgHyEngm4dWuOiw5a4r21/vDKZXh+1AAFqrU55TA3UyFadmHEatNysio2Tndbz9cjDaqdb
Rf9i9OENA3pcMtmq0IkwdL0QQ6hhMxkSF23dwN7cFV06PNoLGFJ8QtY848nKun0xl0fFSOQmNJnQ
KvDXFuiq4+ooytvUGXkXnca9nAmCwk5CBg/i/enFtYv5skX1b0dJTyjZWCuxZ8JWXxtVyHmncMZl
j6twsyuU3QSK64yCMSkD1jct5+luChTVHTlPdZk/prNMLhMweeQuk0gyZctD2kvvasGqGEt8Ycs2
Qx7J3LCmQ00UGNaAGo0VRuWLEM9NvzPNFWc2JfWRyUADhZDrPM/nIsFh6Scbl4gIll3eW/5JFcN5
1LSLHDsk/OI1TtnUA81O3kK71+el9BhGIdgjbSKpIyYjpBN6JfahJDmRYyJjb+jnw0p23t4xiC1Z
FUe2a7xqQuR6L/uqLeJlZ3dr4ubGjoccfCMGZvT6uF+Pamgv3XHMojnp1sep5oudjJCzQVsm6FS5
z7cgBnqVqJ+KKW7mtGMMshC7zdxh32Y+wQwYy5jvp+wctxMhl+0RF+J8CnIGjLbbiCgJkjwuk+Vx
UU4dm35R7E3D828spxCRkO3JIWZ3X0guBZFZCz5Qk9WJ1DfkGGP3Tcv7pAiGnZCQ9XU7UO/qI478
Jz6En0OaP/NGPS8CIK2rjov2ruH0djfADlp3P0HQ72KZBD05y9oJKVHWJRS7ER9MFAAAunXKvL+y
QK4465rDZ7BJruhcVLpQnMqF2ASl7yAQaJLtptq4dwUWgo6AiHNAR/8lcS8RIVm/rOwoCdYsesye
KcOTEGDBfnGHLYE6GY8YbNxP7qcQAyOP/YWL5RoZL5mR+KHnKKW3rMGSotvzbhMyknbKmpyXyXIe
g9UmQbOq2rNA1LdD5fUiK1vGfrgU6L2s9bomcGLf8mleSDTpkQxBj3uw5qiEnDkqrZR+Xjrhu92v
T2Wf0krStXOK5gxalvwXwwncHOGGLjdGxJh4aYCZ/BqT/MDTjkvOpblmvGnfCnuyyUkIzZvMd4M7
JxiDs8Q9G1stOX1o46pzapDERJd83qbeMDPnseR8KOVzsiwNx3chzkM22Ddlm5Zns4PHMHTpwZyd
1yC18J3V1A4J9J8bT6uKmwtjBrYQ99W3tL7A3E0YzvbNKQ1Q9w36A61ze9/kmq0Btt99slrrFWNm
9gcYILtIaL89kIDRX7i2XZ2NLk9uhqwMP/xGWTCfZBPiv8hgtdLQL6OKcFUZnBSQEeTTwJDHY4yj
E/tTrD4HFPyrFvr+6DjnyXQpiNMUhq05Zj99ZiLX0AnyO5/PAJIAvv3ahIEQB6vff4Uefl9MVTlr
iWUYLup8SX/4fjufBWfyLyjExkOrnOI7aavlpMu0fesrp7gnWwpIoA9H5Ox3LOyXWVhH4qVGFv49
hgmGNXsnzbh4mlTEjuoCbkVbvabgPB+tWqqjDovpqV/d5o5PdzCjYZTZRZJQ+GAgyU++Sss9q3pS
t5s8Kff0O8QdWItHhI3Ez98NbjQKjRPeyZoVGok/3mA+l2zQ1Ehyji6ZO+ZIt3oX85bycmSB03AO
C+zOKSbn2zExqodKTepCSUFVA+WQdSlmzpQVBP2RvpdWrZNDF26OpMJS4mdKeCdnRcFUacILSTNC
yZBf2wOPF5sU3o9QcU6tPgGzOw064LHzgJB20HCitazc53px0heD0sZvlnAfFF1j7xjOGXHQdaBY
F80xUa1Yg9rBd55l7zBG83X6wDP+noleRE4dSA+2eFb2UDB9pFATh87bIkhUjuA4uEwlB1iAscW3
yJ6yLC4TOBDvxAVxQDXaZwlhfDsFqjIza5lwg5Fa19HdM9a+wIbOHEfWdWwE6e+IywP0iOFZBt0l
t+74qUaGNaqc+7jJvDHCGnrfNh0TwQSzapdJcVXwT8fIJ8RJWUZzzPyw2a8aDkU5FcNlxhQ7Fhyy
X2bCET1gVDq4qxBfiybsQ4zaiUcKPW+CL5HP4XQt66Y9bQLQS+b1RmSktsDvOzX9zp2qKspC7NEZ
X3fldEgseOuY9DGC7R9GkqehXlTTTZvyoCDnw3osxjHcm9BE9sskCJ2waqiWGMzLhOrMxAMxAIOh
Hw7uMLRSKm4N95LV81OakQLpOOkUu30+7MDBZBdBXgqO3Tm4lr13BeevzHaOfVggZmEEQtsOEcIe
HyxAXcfJXaYDw+rS2CGAzo+wjcMLd8ZGZjtD+5arxv9Z57J4VdbQPzNXI6ZhlkuaxzlY7etq0v0v
WBHNNcBc5xJAgHVeqHhO3eq1t6TaQxlb0tslqPHv1Ev2/B/veuxtmfPHbfYmIeOf4PnEdaMz+uOy
Z2YZBY/F7ggEyt3I6DvOOyskyIiZdNn+IJO1fRC8qid2Ll8cTxQtdmX6SPWwOP30tnJ6TgPv6He0
+kSVPOHNba564mZ3hawz5msi/Bev+f+ygRc85xGSODgYWfz+6TW7TJiS2SlQbza5+0SmV0i0wEbr
d8n5LF2EWv32xCHj8VdGbuQOJrZ3nVe9e9MGdQ/HA9EnxZH6F8qAf96bCR8ltuUEIe0g9NM/vpWO
CaZ69dNubzPy7lGasI8i9Gc7jrrMjd2kAPbeG+W/EiRtgoM/fYQIXPBIbFtIbD5/2v4TIsAVPchu
vzZWeRU2YO0XT095nGT+Y5s7P5GnPy3oiaMA+z8tAoW62GzO4Ivr23JtS1SL4iejh+KGRSRmHek2
l363ODFRlERrk1eFfNbcllTKYpmgLR2z7PhWiG93TLTJ2pUtjwEztT8T1Z0TRP07i4DLOpvDY7Ui
2xOs50/hWlefxLAvsQ9I4soLq4JzYW1ouz3vkXFMdmlO6/SmClAeKqlGAjR7J0ZPRJyxJKgG60FK
8JPlfa7cOztuPTJc1nT5+o9vin+S//lk0+MucMFted4/K3c3cMioZ+SirSGWeFbLMQQafGYSXxw3
yg3ORM/PHsfAkDxuil/S8szIyYma+Bf70H8SNiCssG0iPwAFW6iI//TRTvxJK0ez2Q+L490Ryxyw
q3Dm29//3v8CN9Pxqzn/rL76/75978+mXYhCyIbflpy//9djU/H/P/+VP3xF/z9//3H61WwOoz/8
x74eyFG5G7/Ucv/Vj+Xfvvu//c3/1z/8y9fv7/K4tF//4799ElA2bN8NdkP9j9YllwfHvx/Ucv/V
jh+l/PxL8/0X3N1/iSCiN3/+8r8Zn6wAC5OzgfJQ/qLI2oxFf/M9WdZf+dwg2zFGRfiGZPD/2J6c
v/pksqBXQdJh2Uiq+PD/N21aYJbiEYIFwEE6HorwP2N7wrT8hydEsCGtfdQJCKHRwwN+3EQM/yAX
IwjKYo1FReotOnbSZklvQnshgVl37JVPaFdJLiXnqyj3c7hm+krbWr1mLt7xCNht00XhaLB9XBfC
EOM5Gcc8TtdNQVhPjcfsMUcyEBVhUz0sFZXRTi85d0/RL/LZLsc5jMq00su+seesip0iS75rUZjq
sFgjEdI+qSW7MdtKPKdhcbyaDpGrYxAK5+i7zYISQQ8b08Ff0xlWaqqfIZmG1eU49dbygh+7W66s
BfgQPWKTenEnCfq0rYYk9UlojyV4bljECqwqeXcH6GsxjFyiwPMWdzglkmoYF8smnajrqqwi6ULI
m9BYRL3D984MA9zQasB8MJjf+rb/brJ1JR7OEQQy5SoIn1eZy9dOjdDuU5Sw5yKAWQFxu7S+m4EB
JJ5XRb8Vuo3HEGGmvSR/qiRA0gqavYNdPYicNrXlfnWNZiG+z2IeJBuZ8Ohcg/ZR5lop/klycWPP
6egS3aFYH2YpefLUcNOIrxMN82DFPya28Ip5e0fLMTiaiPTIhXCG9x6ZENQor4a5kXhEjI0e/RyR
vkYFeksRSlxCthmZtbYuLlivzH+qUKn7xoN6ueupPVkAlfPE43tF/1w70zoezXVKKdUtSUCAlQWj
ppdCLn4AO0LMtt3hl951gZfn91pNg3e/VtjGL+RkTv0lWV1+e9mPOTP4ilkKE8nQGtd4qUswY1VI
OvAOmUZtRX3bFyrylCEU6w42wEfhSXfZi3RYiVkWEiJbUYbjcGL5aFSHzPNazihPmTRCtlN3Vz3k
olfGYUb+ESy53SPWmGUXj0ZINW9bXmdtsYWkwae50+VxpV0IanXnrA1Bl+R0RBUK7PG05BmrA8KB
unBHE0JoQNcqrS6MaiY0x0fiZu2mllFvAAesS43HhimbOKQWKxuQxUafAyidDVrpbmCGjFIIlqgH
Y/MkW8fy7yU94/gkSjsHP8WCd36rZE6DkZXTIB/JIpvzm6JO+is9+1N1TZKqPZ1TxBjzDzUQL3KJ
IqNnzbzWIxvnsXCS18EOC/eb103JHi6SdXfPBSQOPSwI2vnGbto7MU9sRVNzseUhI+uCbSIt3xi3
DCzlpZUHsE5UA1ea6fDSlWehKj/4UdaKsOyMqatz5axpE8ZGgg4bEdoivn1Rw6NzKQKZurBrKSOz
4DTfK1mVzaEjeJaJpiBM40I7g5kfWcVlTRSsLI1umD2byFtIja/OtiYt7ZCk1mD/avKaeUhlYkG7
pW8TpDcQhZwdBNDcjZCzgLrpzLKpiboszeGyAWMGMbHe/tR2mkIyLHC76samy8kvZlP1JKtaPHm2
RJwyA0E4l+1FOdRsaW2uI/KHcO8FxxqzNlGyvejQRY+WSuICxa8RCyCMgAN6NIJAb0rpPrgE12Bl
l64Wca8XfHhhwcvh0+eLar8PrhJdT11M5FT+Vti++u6WRHwv1FRkrvZL82IStyoiMHz8hpFNCvSY
mcB1GaFdAeZzkzbh+Wbyp5MH8IpraCj4JNwOol4SlCVqCj38sEE8/E4t8s/ZtJq/WhaYkAiXoiW4
EQE/4KzZl18W+CVgcbyvrFbH5iXzGvU9kMeYXPSuq77JBRLfuW0Ryk47C1kQwgXVT5WVzQv7xYAt
WtM3vxKG43xegpQ9HkbQGcn7ahHmOKuQpN+sy1uIt4zSs/HMBbyNxsGfM3wsYylWxpKmw9b80h5N
UlxLKZS8VEGQj4e1TvTzzMSjOyGwLh5b/OzFcRZqNoBUIoKIODCMlrhP13nFeFw4xkVqNxiQ2XgA
zopojJsT2B22N0wPRgA3ORdblJnV9FRZgfMlmTIh1g1H9jMkTKsdvCo8JWkymo9ZJsSll9gkcaeN
kdDVWX1yM9mu80uNpBECM/XgT219Xb2pIdivJS4Et13jlMPJbjxRR0DoKni2fdCcx3m0YYqJxXkk
jYekyokxXEgkD0LvCCyHIkAkgSQCiGm5U3DDSdGRIZM7v2MMGdWLdvzY0g6amw6HawEq17QfO348
bpyqFhkD+8W+TlLN4gbpTc/OMi1KuTONasUzIvu7oNTeC+5gcIgOTKGrlKp62CXOlL0WteXwMFM6
fYfWZ/N5EwvDoG7uoMv5YUff5zlD+biaqjh5ZhfkBwM1wNvgBOnNHM5WTfZyUpy7patf2qGaX8iJ
tl8NU29rMtyot8h/+jTymtDiuOnGxN9jQZvolqSqnqyhy52dYxU0+iqo/H6bMWWXKs+BqRzdxTAN
N6KzA+1m+8xdeMiCBdq3hCxbceHlthd1mIp+2czgzANL9elu8uue9kewC6EAonH38A5V8Hjn4AdF
ABIyGo4JvByqSibjAZokGlgrYbBijz7D8YbwnQqEyf1gJ80HVmaGyJmnAw5mx0GgwCp9G2VWTQIR
N/e13g2Izl7cuVafZb19lK5y5a3nQvs6pkPDgn5qpL73Hdf8sPFsP5UylGTxBLJDx6JlO+0D2AXO
kY6nOTelwzvbd1kft3bBdD/phHoPpBl+rKMoH218E9cWje9zExJ6Gru6bH6hp4TsUpUSS1CLpocI
Hr5xd/BYEBi7Ugn3peM53MFUxDCyA2diXTSA5gyMhnZfxfZ2cES5BbEU7POWPKkbXIhm3YZ6V+ZY
HS9wTIEPGjy3JLTVHPSDIVEzRKCK8ik23Hy67ezJZehEQfMlBITfq3KZsrc6ZT4Ocse0ITRSSVEI
Ip6TsQA1KXejGRBIMm3yPUQb7u0wo2fZAcAkryk0uoIkT4Y3+Y6I4nyIzBRMy544QUihK4fRVdOS
U7at2teAbWpT4JlpE/ciYTJ627SDTTxpxy0boRXhGjBr0epo9UCBSlF6cINt0CrslNhbKbbYwVHN
HUG+BhppfWDQhIrQSdKORR0UMuKFRVveGGndFAfLbeZ7N6zJXF6KIrmtyAgj4K9eU3cXNF7fUYVI
8DCctemrAQTnW5kZy17TzDWjFCPn5eiU+QqF3/wD3uwA0qcYlhtWG8rd0fchjSLHC3/1kjFrjNDm
wHzqN7Yke98lNWBqzfVPWY5dxUrFmVmUlD2hIR2pG+9tot3nvEGMEJvoaUviIpCuxDpwyDfI6gZ/
XVoW7A6GnrQsZenlKx/G+Vzl40iyiSeX+0aU/adTwj3dIUecXv0GTOcO7W5lR0socX5QNFOnwtfV
HXuSMW9inzCAW9Ub8jNwK/FmBTn0X9DLAZBIHrDU2amZs0ol4K3fcfm79nVDrXmXVhV76rliFw+Q
DjsP+NLOu0v7zH+zN70fx7uX/TIzkABxh3L6yWJO+bT26ezGBJGRQGhmjF52ZqJaIq1I06N1njmE
QoJNSA4r04BYrWWEISaDYnnPK79EjRLUbsPZJgF0oeyo7gFx9hs71JwAWPtmcSagwcv54Vm3JY5n
4FyDZVugJGnqfrYakdguFc30OnS9A+U6x+o/D3A4kVgVrLnVYDd4kDjg0JAAzhp2fRfAHF801Bum
KgtPNEwnxkvjDol334s++1BhNb0v65zeBsNSrHfC66tph+tgZjlAKLeByyscKdfFUN8tuO+auJQ1
UNfMVKEZkR2SnBQdsYM11DNZ2hL4eEwAuDIMJQ1zRG9gp3cOJn+giGBcAc3Oc/6JTsT8yuylZFMX
ag/i05rq02CMPFf6YtYLgFZnvhkCzy4PUFz6h9xb5KesIWDtkBPPz16rxhfEj92HPWmDkG1O5+dm
VDYj7nEoHvqmTNZNzL4Ap+im4iVfaxoiI+fSiUYK1Tu3Du3zAvrgrSo8UHIO8ANxtIdgevMJDCU2
qenKlOlUKjuwmxQuXbeSgem3TvYRNvQMO0OOgphMdm4YjoQ7/Kx6KT+MzMk/+j4cXlMCgVmsGFZQ
RCMy3xOZ3XSE/HZ9XwVF+057U05RHczjD6Hc/jVk3YCvpw65NV7HSaYDxwDtG3qFSoEScys8FTr0
nuBpGh9mODltFPRSvK52kBo0wDaX/aKDNYerlo33KI6Bo9WUOzdEV1bf66z1C2HK64ev+zLZ09HD
l85ENx+4sKorv671sOvKiSF1kCdIvlIQm3k09+b0WnZh845JTaD+ofLDEWJlY3BAVDNNOyVILeIk
47jdQxv1ngbbUfM5zFH4RnlbhsHVWBFBz5aHUnQ2dJai4jUsxlpIK8Btp24OF1UafmQ3k9geYNV0
yJA2C7alHr9RowKh9bRL66yzeqkoGIbmxWV2z/bSSkJwk6aTfvbFZKmj22fFD4pi2z6PQ8J7TH61
6eyTAnXogzvTTaEHGdAold6guELshY2TzWO7jpRcNySn17KpaBvfGq85VL09K+Qg20k0hATKdxSK
+8pem+SGeSMAOZYcLsjIrVzlL+nMfNP2kFNLGf0I9S9KB6xA0bwx1rBUr6n9IoWWt+mGBgOlLYiJ
Pf1Xzdt+tF/1w6C+voabn+3/DxM1Zlj//kQt/qqaT/VzYKb2r4drfKe/Ddcc66+OKYCsgBCwN2DW
34drNnigzaRCQe+BWdg4Wv/GFBJ/ZXDG3Ax4iO9ZPtbMvw/XLNKUccI6mITAVv2e1v0noEJbxs0f
x2u4WRn789O3/xFF8ntf8Q/jNcK7J8PQIVcXkGbCEtMF9y2+nKVtvhuzpxPvuZFq+gI40dCYZyuJ
TWXbb61ngAZGaZKm1Gwhd7YwnSLhJPOyS7JeWVZUYVWqOKnWVR43Q+0t4prupzeO6UNWGIa5dwpu
zP2c0N0wiiozuVMJ5o0dzx/zUoAw9kEJUnrvcov2K1ob7O4wimZ5Qgw48PgMxwkdJ6JNdpe1AhHc
lOVTT+VFbIXDKChi7EyOqzPp1YCTuarscpynYWBix20Wpd7qfWZZot9404fguim8Ajc4pcUvDC8b
vraBLzyaOSmaQ+GxSQtXcGSAzdF6cfCteCgDhif7euFJtpsVji3pyPpTuIIAkEkEqKEXFuYWYZ40
IMTi4jM3XGZbPPuM+h3R2LIlwluoVQebJE29tBt3YSBsMxTD/GAUmh5zGBDF7Wp/7l46mp+WUXPe
YYGmWuDXwcG/w5xuXqKwwwB1bDCMlZE9UM/AXCGOHpcepY5bkITCqBT8YeA2xB5MtuLn+OXkfgNS
XX9U5LIwACjc9J6V4Ope0MO130AyDcryQk76ssNDWF8YiSnRrywdFqvVBKC/c1230bt8UMI+SNZE
vCPg8x7IkIVVYnqGSTNTiHfpY3RBOD8Ez2LKkNaiBeR4TXoyBtjyscH0CdNead6+HJVOzyi/thQS
laxUWlgA7rLGdX/549SR/i5TE+x+6FI3KTFZQzy2zpLvWcLSvdvjiBXCmlg63ZHS1vVUfbVrJJfV
HNDqR+yo5XBTMGmxdm6VUpFVTWcGtHWBefAqs3WOUyWMdyZdyxmior8mR6sFinHhKQwIuzIZmIah
8QTnOZmLOdxwUBKG0Y8r7ku3pEXcsa9HZkbAiST3leKlD+4g+3c645OolXnqgG/VRaS7SiRnqqwu
2aOQ4Ncg7Bg+1xSVzgGdNTothp2Y6Xcg/RbxvtgkYOxDhCaScBYuxuuN4TSdyMjAyJQo/FKH1u6M
kVcManAfljXKWmTpdnPVBsbUR/nkOWjRC4NeFQxwYd7gYhH2q1O7BGrDA2eKA1PaJXxUBesckyha
mk8TJPs1gkKeJe+lHcrqeew8ez6bULVJ2iuMXLzWjQzL6xpY5Grv2rFrafjSvM3vyy3K96BhkLj3
JqaNLspmON9HU+t5Rik++tN1W9R2F5MH5Ie8YaFh8CQYAazs536ZzQe3o6xhtkVqzK6miviBS0ny
Yyx/zCUZyo54Kw2yrfZImayeiZT0Piq3ahEPOitxwSmdJYN4kOTPM1vVGV+Y0mgEtsHsqqolOC1e
PzOpHxjOVXNpDZcWoQNfLnEswQ0IUli5ZJO7bkSeuDZ+hAbkll3CY2YAwZ05488lc9eHJJf+sNGl
NsRGGbbyxkL5muzRLlf9vVl7tCwlhPI7f26CgrygZLrztA2pm7R5HkqCfg7qxCCIesUJMn+n9oon
AO/IuJNlTk+JMIknMhNTKvcEJvUDy5+8ehC5lPeyUDYuCHo4ssbBS6iINJIJkibBtMmBvY24Y7XR
f64gRF8RbbT0yrk5HmYEKx9FCqwi3w2zgm8+5DLTb0wm+gFtdl+hVio8u49DaMbzbvQkr4T6wzf2
apZlfxcindko5rowCVivhyQaUNuzl6dzYAqVWPCQASsuP7gGevcoR3cLEujc6iazme3GhpetfkRr
79cQ6TAFD6zfCxTCbRcu33abVcUxZ9ZGt5YmOogmVNg0k40M2uM0meVV0ebgTXk/3eRc1EPxRJUP
gUR7Ng/dMDG927Lw2PfWJTYZ1FuGY0ZpJiWNz+Tgt1kA79Ye/kAXMbHYz0uNcAndYN/d0zy1p43o
VaJc2VIeS6aG205pzcIYzGz9bHXM4fbWxAAA7b2cGRnk/gMzXNXHFO7WcmO1aXGWbZV8N5TW/g5b
3so0DSXisbO48C48Z0JbmQRZau6ENVZkZvv0u1KPlJWKMwfFLpouP3KtCeYdRX5zdLoxRBmcby+1
IDdGRlk+yOXgitTn4qhDLiUhbEjTpGHi9C0SYOVIhPA5ZlW5vHU9D+p9xg69jKl7mSRI1zDTKzyR
mbdTuHo7CAFa9FGWjf4TSoWxjezFx23nkCefRVy5zgXMPIxWq+Z5xkRunKt9Bp6aX43GZDJoEhji
5mGN7NhGlIK6YVXeBf3YJjNszamOq3XG7OFOvdfGzO581LMmaOYhx35gN4zTduO8hPdAa8lhKnOZ
f5SczOjsSC/toypZm9seq3QS0b06T1O7OgFMB1yiXBPmOwrsvo+DVi7rrufd+KCiEcZh9gf9VpKF
9GEFvo+cs7dn3mLWI9tl7BiPWe9mr2vRhb8YnGAtoQQoPJYpKS9CdGQv0StUJsdmFkAZV7yeonQ7
geyfsJ3daI0FcnbTqygbgnnlutcVkQqszOt9xYhXPATcM3Ns1hY5kUbaEtvRY/GrTvT1mxumsoyv
Iu295tAOc+4e0sFoL8HQzsSTu1bqRZh+w1eyLZofoyZIJwqKnq0nknv1g7wXBq85xzUsA52Pt4mf
dMNRYzmTkYYsTixEktab5a2sME+kPJvUgP5ij2htJMLPsCpWTBMUDMBJeJN2iVwDmspmzPHBdy11
SqHJWD2kRVaeCOEL2ot+GzTGM5OX9bima1Kf6byWt0mB5D6KaVq/HeKZuBh6CYaD9jCpTr0OPL1d
e+vJU077i/7FeCkSO31Ml7RFMjbM4UfLuAohGzFPXwh4EjyVXJhviTbC6jCvhnNSCQYuJk5MLTHf
wHFEmrT+dNQYCMD+BpRplTgG1yiG1pqS1mzxu/t8PotNLEU5je0YSc3DJJpLlkfM8fDcObob7H0n
u+TKFFPnMGKehruacvbXnFYt4xDZVw+9Krv3cNL5r3RAOQi8wGfWoSdHvnczllT6TFU/jfSWX4gS
2lu44mQ+BLifHknOKa66eYbS7WLWiQJrVp+cyuquaRFzMnK1fDLEVJs/SyGtb1st60NIFsXFTJI4
rxg92PvEjPyebhCmCYsgd2HWhjLA7YeGuqxPww/67vRl8ZE8EfPLQFSPff3RrkqVET6S8DQ4HvVV
kiVZwbRCMbjgSrnRLIvcCAYvk/TcwVwUETO/KjY6bMWpg9vgNPtLRZBgmusuDhtjrhhR+u2H13Vo
H1nX+M5uUGP7mBp6vqgyrWFgpzr4X+ydSW/cWJq1/0vtmeAlL6dFbyIYEZqtybakDWHLMufpcrgk
f/33MOyuspT+LOSiFw00GoUuZKXNCAaHdzjnOdeKrcGw0RbJGRsw7cEdS1MHF1W3zKeCRz7LbT9n
CN/EiN9YELJHqnhwx1tjsT0KJhtbHlS2AgYcA2Ljs5WPtMetmxb5ziuVS8qJrxy9V3PTvzRWp54k
YhziVTTjbhxRbIM20uqNz9FU6meXxc49mSI47JIetf0mpcj/OAP8YNK1ZEO9D3p3gbMa2RQLRR0g
uY07FK9RP+HJdZx+9HC+JSn2j8hUNT75RQYbS88xEWZC5dWuMgjZOukzpNxbKA8Q4xYQgiOWxBw1
oFPLJttGs/QR1ReNcY9Hp9dQ2WVzxh+JEAxkOEYs6iz0mFU142XPfZDkTBpmeTkV0PlPVLC4zqY1
Ck156RI34wpJSJftjA3OrpGKfTv2ZUOMi1/xcgeQVb9M0+gGu0hT74aWryQl6xzwZjFcO/vSc5UQ
YGBPvHyafjSfJkPTAeJnW41+RkmekQ+gZPVucNBdivf0gd+5ucYQ6zwqMgXi7TAwqzEwwz1EKNqs
jbcEvb9jpJF8SsoY4a23GMlyTm9ZlwCgerlsK+JsXhbcHpKPJMxs2yDri/fcLsMJAQIDUmc2oORg
MAaHkB+bqNAVrV4d+pOkgWwiB5V6WQiyyBmbu8leTrqECxW1NJYgANjjGEAMmhPSBqGtQ+U0+42b
kwWwkQPPmn3nFBmrhzSe+GmS2EjCwhFlc+jmSZHMJDCpZBkSzI3j9hNdB3M6BCgSIwV7yGVQV6SD
dO2hCLry0puy0dpjVhc1Unr8VJsSlWke9sPssZMYibbbDxg0TXxRouh2eN0xJjbMrt27wmZoF9pG
TEvq6SWN4bTUvKamyO0bomDcMUOfloMBmOp6XanaOIVOe0K/2IbDUM/AnjHt3JiIXajFlwgvrcOb
Bb+LjY/4QDHT3bNcqvOzyDX9YtVM5jwyctG4YQEHdgjH2HGugqW0wXDF2ridwIMAlVeMyZHpDXlw
Ocz1PG1F7PPVctxY3zJlNOO29dZ+GMMnNFmCmNxVDOt281lOHFR6Ush+/NgWoBoOjQuCfVMHnWWd
WQlchY9m0Pbmrklz3W6wGxUUsAkU+M1csAVkXWayHVq62W9Db1Ik7iAzZXvVtSnOkbbg0tord0zZ
F43+ana1C65fedx1dwXSkpCWsI1CgNtMB9QwgsrHPYnWpBRMLs8Su0MX3ZVFzi699bLk1CK9wjuJ
eTHXV1DLVHZC0E7DHr6M0vSE938ac3+vu3owt3N/2hx3+N1xn98TAUZrftzz+8edv+WAkr+mzEaN
bLlBa32LsHIjzHfNCicAqRUVvvS4wKWV2LwpRVEu2QF1HlqD5qg74APm9T5XsQKscdQm9IPTA2/s
uqgJ41W+kJl6EQdvfb2HfW0E9hnCD2qffqkd/8NAr15cGV7aAwRcyBbntYlW7jRwZjmE8VFBYWAW
TffyqKwYLa7+m271/IV5gbN53/iZJ0IjAO56kGaEvj0MEOkwQ7JaItZGe+j0qcbOqT/MzWyOV0Vf
D+W54BlR3AQ1UJb7yGuLZtunGPUeRyfmemTsuyzeLbqcKLlAUIG4ZNZ5h6sQU+vnuRlVdkYoeYYx
x2ocZ28HaRTdDz/0KpU/4DgHoIyooKXFVbTpTE52XFCIXSbm8sjX52QZLvL+KIj5IY45CmXo4ckX
aEu3T06sTCL9tIoeYU0APKMNuyQV3c51qyD7SviM8eB7ZdmeNXW3bussIgDCmVNc7n1A0P2Fsru5
542azsahn3Fb7ZZ20M3BtUu6TNKHMqZRR1mQJTwoIqkE57rT2ubHsBaUMzu2WYTVue3kNqdEmA7d
KS/4gSvNUcq9bW2ZZLcDXm+my+gPyoOX263YOzpFvjT+kDIdZU31UeJkB5N9QbwH+VCsjRFBNUdB
FNJ+dZutKildxQ5rOByQwxYzB6WvOoqq6qPAyiVS4gp8sHdNfHBJbOpYDE9+zyR8mTrEJdZRrDUd
hVsVn7jeYeykJExqHmm6kvNdKsyIPcMK7Q5nq2j5ZVZNmGvWAUBMLZCKMX6sYDQyEEx3Kvcw9qZH
aRlRo8U14wH2Kw7L/1NGb2ytEHy48XYm6QJN7VRDadFo1lIIbfPeoNF9SBWaNsJAZtRxR6lbxHD9
iZS4/Ot8lMKBWSI5KjpK5IoxHc/QwuM2zS3OM0/LVVCXH8V101FoJxVSqdAqg+CpMHqkeItwqVbE
UaJnZKxJN4q94jdufkR8gbcK+sajuE8dhX7zqvkb8GMg5XMVOhgq+IlSNB/JZ2EaFudDdsnNVKk1
FmXq9VXRDOmAK71WHYVUbdI5o6GpEtSBUGlT3CZG49K3HaJBoN/quUo0gTtGFt+zzKS0uFbCre2r
zhDBaMTkjMi82edB2fR70x0cZrWGE3fNnZkHC4kqDJTcnRNluX4esE4RFAPAtca4lyjToHCPUrLV
iACezOpe1KXT7nx7coewdQEfY2pkXtTs61mZ5C91cmhBXneJ1UhjL92IUSd+3THdI3oxBt4AQeGe
FJ4dFSTv1S5ECJ7Xyw4XmMWUwh6Yih9kJRxfHbLeg0Q3FnMw3hYx4aQnMokcyY8N9YGYEOBSL90o
IypUVQx0lecaUVp9YDCAmwLbV+zw5qFBTnhc5I32h+cE87Am/VLR2SnbOzqFapLGEWV4JUFmG60t
C5oOC+m5/Rplao6eesvNh/s8KnuGl6kZ0SVshtplMIYts+uzeeNV8PgfKKiTDmbY4mcrssVPvlmA
qRM2lNS+7p3XBBTfASoBDHWyD1KLGSaykA8xlwboesRRDhF1AN6akNck8PClaM8yO54/qkRM2WH0
7brPoA97azLaOgnzEOVIQy4ntP4t0lHLGAi/i1V5GtXEApwN2Jeg9CQTUW96SooXc47al6ZOxScW
bUx6Ut2a1c5usajTTCAy4eE6ZQ2KjxwRH1Fii3G6yuBI/DN678JreiXOiOSb6o1u/KjDWwmbfzPZ
lT8dfBvp6iaOG+pkQR/OU8xo5rsOb3G5QQyie5R2QwE/mfNNDdvmPlVRi9kyJEWBALNuhtG0bQKm
SYyHzPYhEE3yzcDQQgbgnGP3SmqQKyyoS2s3M2FiE5tzY59WU51cjxZ/E9knRn/JmCgmFKDV+BJ1
3ac7BpqTc13hfEGD3/c+W+3YjiZsbLr4VvvV9KlbsMWFaeHjnx+NZIJwpLtm4daO0u+CKShfgRzX
nB8IVe6WCSabPbYXcbfpa398bu1e4q+xbDzjftQLsctmTcRpZSPB9YvRus10P42h6GfxTJsW71OM
BLd5NSV6q/3EQHPpth+R1mXldlgcjyCZ3uroHax1tyJGEtJDs/FjLP49tgyuZrrxyRYQhpdm8Z7q
SZNd4sWWehm9wSU3yhzzmxmVCxSmxeMyG3HYnuRc/7dR5fndbmbEfitpUOqQJi956SkRbxmHcHbG
nmTNPpgHhoFEcuacks65NtKYwOBhwcLCxps7eUv1kKX7RvnDvHGrdBV2GbX+XDqmS4/RyOUy8NIW
/eVEODNPrYhKdBkzukadMPoLS15/+Q4KDeOOHDHyFyMNQJbUZlN+R2jWv4x2TKIXQ6JwbnlQXCDS
RM+K6iqiR2cQPW/GdK4MuGB+/giaKZrDto6Z9mtj1vfomILkNCgMpNcR5lg/tESb6a00PH05BRBd
mHLK7IU+KnU4u7V/URI9bewwa8MVGNEJkETckERspdJvt0VQpN+dCqMjQRoV6xqncZivSOwTzlWm
hbmEWQM4lp1KLrMwlS65v4RwIxdVPP2SMzXENSUyqupNnZPruunMHEFby7PR3CytIe7juBjNTZ2h
Ct4HJRZcFsoWOOLGQPC2YReGJJUJDesg11e0nI0yGHzQ9Lp3+IrMTwSnB4RWLnZyYxMuxlWULSi9
kMCk33Ie7oxDtI/tvqpH2nHGGNI8U03TPgdTO33EVljDj4tEd4XdGtGD59bGDSqKFcnq1TNKEUiN
PFMLK7pXUkQDA1tbzFtbGTTzbcAS5IqS0L9pphr844SwdB3Nd4SWxsx9vZPFLV3M5kWbPAQt4qFt
OdruCWHrutnDqIX7gqGrZZTjzqvDZsyG8pTez7qjc/POkKzEctfJzJlCnHolWsmJvdzGwlizbDO3
Wtyt3WI5fOzIAPueEUmFY7Isxm+ehDx06/ZdH4SWuQ6AGcOwCPL9eriFfRkY565X2Vd9gP8VM3Of
PbhlYd5o+q/+IBtJiFrH57tAPRh4Gz1EyyfJ2qnB+GrZuOPHqvkum3rBfagBRmHcMtW0IU4muR3L
rv6Cs6HNCSxsu08IHkiLAv1SP//fcr6fT7/9179Y7v1pO3/5ZVBp/6VK4YS/HO0z//5DP+N95F++
jVcwgDfs+MLzV3rzz3gf4f1FOs8aaBVIMLDBSiT+uYq3vL/wtgQ2LE629wJ29r9X8UL+BQuXf0xI
AKQU/t8/8bm8MUvBQsYFhw2brT9eHFicb1wubh/U45A+pT5tb+Gh2UMdbr7ntnu168cruR4Efgob
f7w+zlsAsixLL6aOf9J+npxUMwJe4s6MM7NBlfXL2b/+YeD7Nd7mt18ncPkyNLHo8d4wjWNnCYpg
Dh7FTCMN44cCrp/Xwcc/PQzOMtvxoSZD5TbfZpEtAfxet3UeUGKV/q4yy+G+nhPwHH8+zBtzJOeN
wwQeRFbShhzvCJb+RSNhpX4Kl9B+WBLSWjMnsj/HqJg2EZroMCBufB9hSz/JEQ9d/vMDAzQgdcpf
r0Hzjfcp5wIclDQf7DKLQlsgdEJHgDaXncSwc/PSCpvZza5mI20//PnIr2Uh66XCJtDmEgkw13rc
Lq+vRww+hqUEGcRW3Gcfp1LqaKvdbnH29WAZ5gmaA2mF7hR5xb52LLCBtd8w0/jzp3gDqD1+CsD4
fBguWiyzbz4F2rwGi6f1gLBO7tw2vm95DW7znGzLf3qgVW1jC4ixXEsIYl5/XW0YyewlDDD7vN1H
Ax3OmM/xNpji+B2jLVKet3chmh6ffww1jtg5/21EBHZxQ5ttAnHKhsE9yzTpwyiauE/8uinvUqXx
4agkD4iZn8fojDHBjDLCLX3m2mhO0IDS1qLL6XUyhXjWs6/sdpjyDsq1v5S6Z8ERix5SzVIBOoPm
PeX1buQeWTbjjKJvY6nUd7as+ZAP2yASPCrWce38l5KoaR114plMGAmSe2S/uZFRZlurvh3ZoCFj
gBp4izysS65td+cQXZZLYKjDRbos87QvndxP97odmi8+QFh52RlBVN34RFV/tt2cFW9hg+di1BJT
FMiMbHYQBvb4oWmBTuyl0v5E4x7kZJAT+XfnjlW5wjVl3+yaOWJ1UuolD4CplPU3qHeZQ6oRAfWn
CPXVPcZ3pNeoOBmYF3lpeCcNUFmA6g3QARzB2Hlb5bBWIpIpPVmrieO7nJhczHbzeI9edrEJRF7N
Eavk5SkxquSbQnTNEEOlVr6uZj03+kJLYMZf8f5Gt8voGKDzBnrdLdNyCL1bsEQGJ/ZgGlnSnrFF
shP0C1CsbQwbvGeMG+YrHapcgaWmC6AlMzZY8usImJLSeD+MgloTQG7U98LYzU2jxmYjG111xpUB
q1Opx4Y+LrNvrEU2fnliaocNXmYqgB9sSAsjcu803VI/HQJIdjNukyHv0/OSer81kX4zmF597g58
On9kmRvXkjpy9pbevy+LuMU7y74FPIG5jz2SYBmbCychZQE3IvJ+rHzw+9vP0ci4j+B76Q2soAuK
bxmdjo2LloE9OMuReyAhS04lxLj9+6IgjCCMMd022DLrUE10QYlfDfO1g0wSP2BuN5RvBzebmXlu
mG8aVfUR0TZeitCJSGUiDq5tVma9zaFSlmtx056CzkdCOzBvLa+SwMzN83FkqH3o7FR913OtKdVt
5V8GiRs3p7Uo/c82uggmkNItXjK2+fH3ZlKDvOpglCMoaiPYleh3DFQIRRrBJLKM5NPsw/7bslow
rYOnpnK5JtVrZJOeOfGHqYmNha62yh4n+nTvMCpzTQxlqyE4GRYD0c+JJZrhkCyI8i568pXdk1RD
5tigviCYPKtikZ2LKmkfXKZRDAOWjvZCAKgztr0IKutg6IkNWwzxst+7LOYZ4fqu4F+VE0oalOLx
ED9gkhrVHgleZHycdT/a92IBffQh7QcB7nhGsviQzblj38+sfpJvQQlg4hmcnQ0zsihnITqALaWF
NLkGAwYxhNs9uMxMBj4u1XwW9Jdj0JcEbY9mr5nvtZ0as4/5gtKJraRKPH0P7QKf7KauY0piCFKW
c2F08cJvmWC6rEQGnM1HWbjzXWPwN5Uei5vOQRyzEek64x8dq50JGR0JEUnJBgBCMjTWBSa3Jdk2
QhU3wk0AwGKz6TeTYtEZMp9JSSN1UObzmmZfSqCeAKiQgsneVkyKCmavnjuHBCEBcyLlPrksebKs
IQdDnh5I4eMNm5YTShNrcqObdXvwicn/jF+WQDfGtUYNj6ooXV5DXZz6qDjkOK5CDedjbeBHhlJY
Sqhy9aLAiWbscfYWPau7sYgnQy3vqOQyrr30EUUTUfIqyaZrQQKCDeXaWNOyuojUl7SiWd/4lVN+
0Lbk0S7oTz9VUMoYvg6obIgfjh5NK6ufh8Ic7ydHs9L0Eit7QYGE3S9BB/CE7M68bFqnyJk6pGxV
h6E3k502/fmx5udTYetkHltPuzMAv4g6eHJoE/Owkqo6X+a4d1kk6e5zp7vkcfad8mtiafaDlqra
ryD+yZZ11/DiBsVkekhWLVg1iaUkzVgiKfKn0h/DzF7Sr45XOjcjg8GPwhjsL1lpMEMZ/Rn529i3
wJkZYD0lk5AfB9PQzzyhsgy+YBr4Ia85QbvtKSuHi+yDOJzNhekMZOvvE9vkZbNwGJSAJAxEgIWU
5gqk3TU2cz+Yt4slKwbjPf33pqFWNLfY9gpmNDoSxp4vzSylXAJ6vIKbg4Wnh+eCO7EkfbIcLCzL
FaZaFqlxjtJt6fT5Qi06X88kjXwfQN9ddMao7wp+AR26vFjJXsgHq7jk1omu6mxB0eZKn1FVFSwT
tkJCypl3+Soh8JG3ZECv70/PkNDZbEtYuKzziKJ4njOvwvgXgKMCW8NunXURTelWzU59VXQRugBw
hc1XpR3iaxOxKoIACZRfGAu0+Dpdyoy9PZMmv8EnWXW7xYxz9kO4QVEyjg3Lf0BtY77LERJcJBA8
GWqlXZXtWyPKH7hlKnHQ5Ihio4q6EjF50WtcCuxebu0unZb9sQL7H+A4/G/TlVO8/lKMrsyIny3q
SqP4r3+dv1Tz6651/fd/dK1S/IVmnEgIz3KAs9C6/XfTatv8L3RWdFg8Ook8AAfxb/k4dBmTUBPJ
nzM9YqH/3bMa9KzSdNd/bgqS/Whb/0nTeoTV/Ife4oG6RIsOb4S+GpW6v368X9kMUUK8QFmJryB3
AZA9rNBwxBc2Mgr9EEwFl0qAksE4NcYhe/lB8yRrezIuIjypyEqlD1LqYHrOQLHNbrifH385lb/p
Q183ED8+oL8GvNDEAFaSb/pQKpS6ifLh25S4AlaBEcly65RFNW7FNDTe4c9He931osennrcoeolr
pFckCOL16RgXOAfk0jJWh8sWym4pPjXU9Tf//Cg2WAwUcFZAXvSbk54kc24nVpWBJm05a2XWnRaV
N179+Sivu5Qf32UdfTDdoPElR+31d/HZz8We1eIRFWW25+liXgXsw4gucOJz6G8Aq5LmBX3R/M7X
e/2T/TywTTPGcBUkCanJr66ptoXCpwldZ/sbFwc2dvoUMx5mxVm17/T1a1f3n8v356GAq0pmIYL8
tTdncsGQ7zBVRiEpMuba/dJvkqX9oo3lu2n/wx6To9GtrAYMuksmTZCWXn8xRGkFOxd2XHSWn3vZ
mjtfdi+zy+Dyzz/d+rFffS3yIjmEhNziCYZeb6YGmZnnSgI920RCGKGVpeWukprgaDyjWOt0dQ6d
Yn5nYPC3ax8UjIndzgc7RFTlWxZXJEcwH+uwN9cEiOx4NQ3fBX37P6MKHc8ij0QO5AnJf/4W7Ieb
LnAROm8WdkgPzGKwOqZN9vXPp/BNVtiPwwhGcev/oeI+xgT9MvJxsmy2elZ4NKg9m4bGwn0ajKiW
Y5z8Sl4WMY7FTKKFgZHJUpvL5SR3R0bV9eUcrAgpVV+hq/tBOwJIBCToN8+z351lYOwWil3T9oEq
vb6GxhT1EDAMytvFqU6Fw+4xH6kt/vzt/3YL8ltaxNfwUF8nhm8ZZeaSUVFJznGp6cY30F8nuUFC
29T07nM+vDN8+dttuB5OWsxdvPV18jYUVAZRbjBPS9gpxahypf8kRv+88x1I7HX8zjP69wcDXRSs
kaB8w9dn0MF55+GxgN8vy2OyUn8j0lqukjbbQlvWtu9dSn+/HaG8wT9hTumAZThGJf5yKZHxkSkt
uB3HQLdrYs9DJ3xQZ1rT7LpUcQejf0gDWBlsFJeoWYAMgS0YW/ZNvQFQMObTzlX2CTW1eufU//16
skA7remT/NwSmNPrswGQDf6Tjx5xiJHn8ZHMrQXC4Z2Z19+vJ44iOQsedQlBmdQqv5YJIkqhmwId
o0003fl8gswyhWNWRPrAUisL3vlSbxBo683L8QjS4+flacCJf308W0dmWzkxBb+puhIxhosMoF6S
/LtUtdSMAuL4gZY9y7YGjaO/a23f+IzHXPqg23T9zhT3dycZ/99acJlg/94OF/uhioEm8/XLPBi6
E43EaTqZmP69l0D13oHevM9wyieOTjhQ1YIXrSkTdkKo954Of6sM1kkssARJZKHL6vHNNWP1GrnI
yNmtcPSIUFU2FPE+st1PGp15etLjfphP6VVYf0Ut4J13ft7fXU2wHhmLM6FeBz6vf104gRCce56B
uWfAW+J5uMfA1YdBMxonf34Q2sdw4Ffv0oC3wBobDBmFEfzb0b/Z2Qb9X4L6JUbBcFIQDjVspELb
ycOxitlkpn5wb8mpZDBSd94IdGIWAJglJMpvIhL+x7SMKuzltq7GXvAqqZmSbmriOeqv1Pdt9ayS
GElHoJqBDS8xT/bE6lwznMqzpY0e+2YexJlRdLXggs4ZxHeINPIbQ9OvbgfUSeZtMqW8eCrNHKbE
lIPy/mCqhhZ1g1sgN0IxOwtTZrDTVwlpI0CvMj4T870R2HhgDahNxsntx1CryYZ7ifcKzkWWfouN
OCDqZw11P7frYIlDfNnYPjpNas+hCxq734BwrRlwQLgft5DIIhX25tSXB6IhVHvGfe48URDZ5UWu
CmUdStdLB8zzpePNKDNHXbiwDbxkQCdU0lIAxY5TS0eXqmu8uLhJjHFWwbnJuI+9btZUImZmWyQ5
g+MRN3cgT+ZATEayRbTvr/RgI4az60FM/4JlrL9uQIrceGRd9NuuK2tGEsqE6d+msplRNIrlLg8g
qx+gOpjedmiq/AmpdPlNrVLWjZ0jiA272UOXMeoouGaEHT2mZSZ4+w81mK+Buy1FvcrQ81QUys93
/qRSF+OOnaShZPmVnJFhlT4SIWMqhssUUeATwGOg8KcOVA+wg1aTa1wYj51doNYIfU6bixw8YLQM
A1m2Z5GOK0NuvAjACCr+yjtrS8VEvqgos/A+sgkLMz8qDstcrLKyqp/hkgs7/tICYIF8IKOSnAV8
HShVscI158nYzOywS3/YR9iwxpDAMXkSt6mK4MTXpb2mVmiGCYqFC+ZDwmamDbZKKEFZMky3iarS
kqnw7H/I/Da4KQNvcvZLbi7IiAnrnbpQodVcUSuawdwlAgLDQby7GIq4D3KO444DF1XBFedp9Tke
RLC6DPrmxqiL0djCjVQXXSeDNKQeEt59ZS+TeavLTDG9s4ckODRSLEWAFy4eq0/T1IH9EnFv3uX+
5Kqdb1WGONCJul58huzVqPzzanRhe5xmvKrSUzqayj0poQEhK0XtVx6mzDevPcPMvmqR9cllPaWB
CquxIMMjNwr/KkEnzEiGJgHiQl1BMeDRj+Of2Sa0HgcOAfy5uUteHNK8ShRGHWlmBUwjfzPhozJB
52YC0Z0j8XPVoBZYJFaGC5ZrbCpnSwoPo7OkXbwFRQ3U6I2LuJq/UkiLuRRMl4oLTiAgsexJTmGj
yyk/cf3eQjDf+ctFRkBOjRIDKHk4SlSjIeKG7gO9XE2Intcu8TYjy0VsWg/KPQKUuLgAwbREUKZi
ifSMfB/yuMCIYyPEpjRvI6wrFkav1Edng2r4iwgW53MxC0l0UDIWp2lsW6QFVHh8AdgYxPxprYPH
fGmX7jPbowINmhXlz22BCPpxRMdjHdwYUAbglNqxz3zlEUQjPLwbiLc7GmhVlPbTGPWF2GM55l2D
jrU1Qkb62TPhhsV4QM1rnlh0HdWuyYhE4evkGCA4SxNrbZW17PHM1nOZbkrhkrFTlvOWpmQGVpLB
CUeLmbZXnajlA+y9DNKhG62m7IFpddy2WFeSUpQPeWCuyq8S+yHGLyC5B3uViO9wkY/ZJl/3dtgJ
6rI/QPdyYK9UxAwUoEWcrbs0mZw2IIUZk89xgi0WGt981xNoZYmtz9AdFjMh6Q2wnj6BOwgn0FS7
YSyQ15N9mn4wFg/Ae8x9tuSftBvEfn5C0U8RiyuJOfC6KPTsoe9fCBlz1GPJMgdbvBiVSGauRcUd
NqzT0WvgHNapgSjmSccZIhvoNUCZPSQp+RliXcKW/ZFFDUK52kybrXIDj+kuvi0IgCGNiI7lAQ25
mbc/asP/m/v9y1qbxv8/UOLupXqJvxS/6lWOf+KnXgX4KoMC3kOWIxmzOS6NzH/0Ko7FeM+E20B3
Svn+79mfcP9yA5PSzFvhrKgvKN66GpEnChrrKGVhAOGy2qd2s//J6O91U4M+gDLWMT3XkhS1KwP2
TREWVek0l9GNC2vlAd9e8dEOTN2vY7XU3sren77CdI/ead5eF7g/juryzhIBJ8CkX3x9VM8HPNZW
wQ2ILoyBc5netXOcnv/yM7zbY/88CIM1l9h1nzHNm6/WWlHrx71/k8dSPsye6u7zuJ3md6rY133o
j6MwhYXkwdTEJ3/69VcZ/Khl3ejflEOCJtK3YnlDvOUIRVSbJ2blPf35S70umn8eDl4Il4xF47uO
mH9twfJMaG8ZvBuRi/Yc+dtdrIVz0eGuf+d7/e4nYizz3weyV5zvL90uPglrMLV3g1OG1FQPCIOp
yMr487f53dXHcNdmLikZi8s3P5EbA1tLEvemjPzgln8JCMikl+UMsQiYjyAriq104yT881HfDIV+
nkQ01QF3JICEY7Pwy3crsiXFW+nf8PqARCnxJW1aAhZglTv2fqmD/A4DRbSDp+Z9dvzO3Tt2GX9N
Y9dbEWxEiyGtLs89FbRnOikAqRDZChvtz5/yt+cGHRlTaIehw9uh5qDU0IJHQmDQdqje8wXwZia9
bUnW53fLXoLrBnnYO43Sb351H0QTl5ZJKQ/X/vWvPg9JIhNt3Uzk655ZSgch+Mvkn9+YPg008z2f
ZyLTqdcHUYYiVmgwb2CL5SylGM6lavB3fz59jGT4a/7T8q2/sicJBWRQYaF7Qnv0+jAMJzJFMvPF
tIyes1OOwy4j84v6DLajX69hRhByGOXiesIaNWQ7VPIjMTatLYaT2TTb7wyCIghfZTUCjvOQZ6zZ
UggC1NKx+8tUEl24YJ+CUIORyAiKDdzbXM/FvGGuGl0v1O4GqRW4C8GYpc1Hwueaj0qWrt6MU6u+
J2PHUNLBRTZuHMPG5hmj8REby2hsMFyKqMQVE3XfN0DoEOGIU5M9Ur8DmCJyWrSUQROLjAWvEer7
DXfsdBEb2r4hJDsihpO4hC+MxAEKSm/JxLb2XHFAAGd/jLQkI3DGUnar7Nae9l3V2PlGCVXeZLA3
lkPOP7CY3SsgX6R36SeACmhpCtQwSGfQi6ttS0Zdua1ndALcPxGAjaRqjW0ueuOZMdT0nZW+PPUr
slZDRzvOyv43kjvOY3BqTVUZnLJjRh3FLRafu21dl6eo/vp78EMWgDJ8AadomjQdbGdVIFmcpI1B
dNU6IfJFjDUEoS7/joG2nIF/CCvepS3WuAuLnLMOdnTFLA7LCFUnQnLjRU3jnId4lp2TwAVJdBYN
kjTcCQTdUxW56QTnaFrqULYG4zzlI2zfgLUL7uzUaa9jfK5XdckRtlnuFfdVBt10U/uG/5GXSnzg
bzcpSRtXP/qGHi58/Jt22JIQcb2MnXNOYkf8JQm8VXl43Mm6KJ4fquOmNj1ubSH4or067nKtH3vd
447XPO57Sy/QeZgEugmzxETh0xwXw95xSey4MfDF4+rYNsD2bMS6US6Py+Vu3TMz0mLlbGOwLAlr
WVfRy3EtjaAnfnaOy2p5XFzHlZqfzeM6G5l2urOn3PrsNYNbhgsSB7QJxxV4zY6+DdVxM54fl+Ra
exWe2HV57uc+noN1o97atf2d2RNr9twR+pzcG80qfV3DV8eVfH5czxcY+jRL+nVtXx1X+NjImZUG
x9V+dlzzByw+cKId1/9jCQNyu6yqgFaUCARovRELYK2wMISu+lu87KugIDbRFmhUPuCTVsWB0Znc
Nx3igZT3ClrQsDgKFEBdTM/pqlqwVv2CXpUMnvbQraP8mN0tdhz7i15VD3LVP+SrEiI4iiJSGXQq
BNSQn9ZHxUSAReiqPeooUniOp8NRXYH8oPnKLITd/rLKL0wziqGTpN3navRQZ6B3985Gq0RYjsM4
eAoKG7LmPCrgeM1R4SHh6j5GWBWSHemAaED6GIN9SINrXsL9UU/pUS9STWX2guKKtVskqvFerNIS
WFjRo1/5LRmvq/Sk6YT8NB31KHmQVR+QK6FSMYMcxQr8dtQr1lHJ0q2iFjJOLVBXFVIXYLjJpdXR
6WzZwKKFwc2cuHssSmhk4GXacbjaZAj3OcpoVkGNWawCh8kcPk1dhtZm7hgrIwyiF9z0Rz1OvEj9
SawinRaaR35oj9qd5ajjwapnd1sURcmlaacofUBYOTOs61UBlOOwBh5zVAblq0hIqwG9UMJjGSvn
UUfECyxlFWhZ+rpvmEBB+JoTdCOGuEBFisvGGXvb3A1HhRIMipiOs6hQLtWriCnnuqfXP2qbVC+d
606XBjjHHvGToOuVjMR0fjri8fEvJ57kzVM5KMbTW2mlkbFHugJ5edPWFTsMmMNOmV74ilZuY/E4
hmTaIPUDmDZ4Stt3ABz91SPYWVe9IjqNh7NNTgHjRXLIDYYA3WVX5BkJx8RMWxhWrCbYevx3Yh25
K6aNF/j0+16wtOvLLoam24AuCAGWpIBiDM/6f+ydyXLbyNZ1X+WPb44KAIl2SpAURfWSZcmeICTZ
Qt8m+qf/V9J160q0ywrP77TKNgggkc05e699hpPLfYX74VsEfqWQPcRYk2qaNKQdwTvBMzaEQ76z
k0E/o1pqYm0QkfMFdON8btU66kIdIyYNVoJGvw2ZJj/nQ+gDcUcYSIpoqidfe9ip10QlD9+12Da+
s/9GDjeVCa8eKko8nvZhFKdrrZL5tNEaz7qpzTjGuVaRe2h89hKpf2pm6nDrekaXtWu8ibRKCN6Z
HkA8gY6sxS1l15iosHzdTbkdbd08FdBGQPOsIW5k044usZ0Gk5tmZrDQQ5h2yhGvbVDUgAiREzZw
xICpsQERU1Hq9BsiVAbw6JzvC6t5QIjmTmu42MVDiMaqw1KY9t1Z6DN8cEt7LJT0YRlZ2IJwtDVF
7YBCEXHorKtpQGFbls7ThPy3pA81IszCE0l4tR+NPWA8B95kYM8N+MrJKkBRTZ2k0IykttY2emoB
viSU0GEo6pMzrbw4D1+oEIHhHXMdLFLY8u0YLQvRlq0HkM7ZDKlrs5tpBRwb3MuAoO2YkONCoICy
k7GQeFTx6xCgUQ0A1zhWUNdLorHBO8Oo37gZEvg1B9SMDEOlGQ1SLWaZd9pQNhe6iXV3K43RG07w
TKIvcnLiC3ZJiAT6HJc8ZdGJpcDfVJD+plNMMuIBMYJ36sTQYted5lAZZauAsEknczSwM9ejphUl
5BKSONf6nxSMq6yvFupvNCtx5t0sheF+NZsRtWwIRY39ydJpcFWykKqSC8OQHdOY4UhrGsmdEVYF
yU8as3ZlOjm1Lk8K4A+WcNg4iHEgPFGGKBC3Ud9hLmQ1AvPa9GWiPL8WMcqSMlkEfykyxjWoDuN1
6kXf75BMAWQlhw2L9BySmJjMAhozR3ZF+qkm0j0pLxZ3jiZ6b9fOo6tRjyanLVpJGLDDvrV1Pb4P
5zBDf20vvqqmG9ECsAWU2TYHq4JJlw/DQvHWsapJlGfJC4q6qkrW8Ria9WY0fKmfNEPUwAf2UWzD
JFk6BCnb3iBP8grCyXk1ZeV+iOhGnE6L1faB7xcFOfJYzkqGQ1R/B3TSgg604xbhbV/aVZBoRJYy
1du5EYh+Ns772iGayWGn0gfsgXsjADQSFatFaziIdd3iXAHlxrgJpylHJOqn/ioGyMi8jO8iPpk0
9tkTFkh0jIbTnhXOMMBRSEnhWy95kj72yeDm/6s7ET2kXE/Kq/HvZaeTp+f3QULqj/+oOeFoUmUV
8n5QV7hwif8pOXl/uRzuKBajNHNd1XX7p+KkqkpUnPAT6br1Q2zyd8FJQ6KGFkT5jTBv0GHGBfQH
rNL3FQwOlpZKeUPwRkYNuvFj+YyVey5oLBcyU5PeWFUFWT5xwHBLU3wgfXp/JWoxQiCPIz+LE6CB
t0uVbt4c87vancOCWGDPAMRAhGS4wj9tEtwath8cNt8fm/++EpYsh1uzkPkdVWW8JIYBaQO5jkGS
wJ7oVi0xYR+ULX5xO7hMeGeIuBwUXUcVmQgnfdPy8duJ2+wirIdXcqbr55FCln5Qe7A91cr/7+GZ
O8I+g3+NAzriNAwuqjrx5tmFoo77yMaiGprAyvuqa0AZH7DGJM54dBfsFC18tEhnQyq86M8wxQFE
bg5w5D6kEREs+AIwNpWRbFZsBGitCLqS8FAPkGX/B3B5hihGH0OBmKNYwmQehdmedGw8XpoDtBl4
PwBnrXKrB98OwTpH46TC0JuRhcuMGuc1OUCg5QEILRQbOjlgovknQEbPRcOFDaqb38gkAeKC5qnK
8IRzHg2yA3c6PDCo+wOPWldo6r4b+LcF7a96RVCEole3nfviKsB+MJghaOsJ0y9hU5k7f5kg5DxC
mKOB5B+Q2O0PPPYBlU3IJrqFGEIa3jJY2mwuixCfyzQ/I+SfHkAaFa+0NW1kxgrFzZ6vv50OgO7s
AOvWCIDQAnI07EevgC+FF6jSnmXfuPdoILN78JKAvxOLBjWsVFpmCtab9o/eD1K4ERfdY6H44YtX
8aRLRRW3XLO8NQ+ocUQA6XlxAJCPbEqTFQ7f7pEdX/YMdjN55qvpn+JZAczTpXJEQMoKvVRdmPLJ
NRBGBovBm4F0w0qK+bugr3yAo5tdM36BkAcyHUbhLAPSmrwvkcCZawrp37APHlIepmCnazbw1yfT
mxuatNMVp15CeBZFaS8PwPYyI9jUOGDcjX5unhPf7x4mRXlvONl4nPRhv9uKAi/RIuZbAB7jRQuW
ECnO5BAQlil6vHcAyRvET0m2j/DldUWaZ80EOk+gMgB6ncDkGzMymx5FK61ycLQ/cPWpsW8OEHu/
S0iON3PyOYAp1EZAzBbI+xEY1E13AOFDVkO93rezCfOnisib8ZalWG4mxdAvC2P4moEfeI7IOHFv
MX5HjwA4laKmi0mvaZsDkP8A528ov9LcO0D7hwPAH/E7MH82uvWLbBTiH0pG/2gQ/tGvTHcUL1nV
oQwE/0A0gBNOxASQJ++mKz3VMtxGOkECtMfoKubTUtyWwovPw8yKTXYLNnsL4cmCfq6KJBhIbh8o
9qApwjRik1qA5R/Uen5IMzBUsIERSzIOtEPeQdlr7GBi2uj3pDsu91hSqIq1Kiaht/KRbYIKTygE
MQpmi1o1qHI3TNWPIWlB8XFv9D60zTNiiMhi6DIjqzmiqIwGvUahS+dTkN3gqxgHSdP3hZpscT0j
bKjQjdSMG59oZ3iiKfuhFSVVUiEErhwy09iQPy7kYrHh5ft7mRhAtyI1HyufALkg6wCuSBU44Q3k
ZNOQDYG60iclk8LPQm+THZIqvJojzSo7JFg0KswCRYT7tQ01qu52L0i7ACABrMOH+vWUHPIwpKNO
8Ho0t1SyKhlVgTjkZ8Sxyn8JD7kaEhHeRXVI29BV8AY5GsW9OKRxAEyjVMOcRkpHFMXidVHRHRMQ
IHhGh0SPiSOmAIGqkj6SfM7xj4HY35A5Pt4SJ0sqyEADP6AgNWBnUIEh1iE8RDpYQFGTqFARQTIS
BIGZis0JNaoUf8UhhMRJBlQijjF+MaCzgQU7BJbYnkd4SV2rIJMwr7JrG+cFEXcq6YTqJilnVj5F
1UpXWSjw7HUSOSujrddJgnYIKkHWITtkfnZDyjSiIXrNg301GC4AWjmqqBVjbuzr9hDAQsYy8ENG
a8Luskc5kMfgYNZp1qNOqThKkZBHKesLYdrJvMfVE32nx21bm8hOh2vrEARDuBOhMJ5OPkx/iIpB
QkxsTJGqCJmMYzlutklFyyRiRguTqcSZEGEQChS4M2TD5DWTrwQWtPMPUTUJuVjNunZb66G0yoiu
uwvfI040/XsfVg2kK8PSUXu4zk54M+BVNkFEVlhLJ3baYjanGWVXTow4ngg8pO3Qkxp1NqskHZ3o
uGetIV3H8CZyLyxMVhIZTxddoOyQlxQqanHC2aEasOhi8QpQGBHcU7R5cq+5tf48qlwfC/Ik0QeW
ivuBaZNcFz9CgGazfamz0XiI4oHzM2J+AoPCQYUHEWHS4rlz3OZZZ27bAFEjZKhXeUMlEM0bonnE
2ipa45plwb2UdauDXJ5MDFGu+zLy72PvkjEpRqPT9e2O8p93NY+OGudRy0moOeQfUSCUEBGL+NYv
7GnetioqKbNCUpMMQHnGGmcQzGfhMn+tLKNu91qC2BG2u6tTOBppIwYt8RsTDrq4PYWTrj03PI0u
8PEE5LDm3WXnmgnGhSIiW730pX01kQNebeJe6ju7NPgih9hv7qLBdZ8STo5uEC5ghGqLky6WWLOz
N6JL8T1FpkTfhOyEKnu6PDA2jafKb4gkXCaDBSQlz6s7EQZWqA3AN3hCXp12X5aZhO/1PCck4iTt
gFqn9K3pyrU6qziv0G6xppgzGcd14zdfbAZfBjqxym9mXBmvsS7qy56FgnHE14dtmTPyVzzZfB+p
JXoHUUbUkq7hiPLBRYLx1UllzMSOb3Vn1ZG9TUQRyrXWitEiZpvKFVW9gdVh9MgEQfgGPpWWJDbP
fLY6F9oI5omtO/cmkVTpzH2N7CZ9+HJRez63cIlXVLySipkIs6vKq+9YlTdDt/gxvYpRH26o1FbZ
jdFY+XAmjabJxCm0JuvGdJsRZKGJLAUWaSzlxrajfA6Y4ZvngfolXHrNUDniBqv0klPNJ/iQTsWo
m16GuEeMzmlLSxW2iVsZYtONyXCdRqZZnfQc7rWzaVb5Y0QQakBYCT3Gb+i67ac6Yd+JvoaGMO66
urvuxqKMN7R82l1dorfbIPGTcjUjDS9XtG558xaB58+lNprOeqbhvk+1BsMEZJuCOnHWx+JKpHxx
LCSaeUMBFI5lNaRzu5IUmcxruFLsiWQzs3bpC8Heba27wxZMm5JyRfh4LmO3zuf1DMs23faT4eSX
ReNMTy1uWGp5rIv5Gt2yG6/T1Bu+taYVqrJAN3krqxOduYotdGos8uo347HxCBHwoQgG0dINe2uC
WtYvw4zq0KnAx2Z0Q4rAaC2akrQ+5Bi0vj6gTpGOg2SkYw7Wq1k/HfMc0lkxurlHXc2umxvQz1Je
4DRN/Y0vQ+FvM1sfdjltWtp0MTq6jKB1x6KGi97y2R0N6W6gQGfWhpgrU8JZsmUqcKjm5rb3NXM5
LQgn5sOIHVagJenKvfDTSYNz2OtdsYX9lxhMOeZAUJYDkBmJXuSXfeCKaClIgZe980RoBLhvLOMN
sDFfJ6n9GUmhmPIVjWmWgyHCZH9BNZF8AyPM60cjpJCzmXWZ6p/RAU/1U4I8ubnOLNm41zXlbZap
OoIxzL7Oyb4fDuL/k8L8n/1bJUxQFei85FsljPoLf1vgKEoo3fihIEFFXLVjf+hgLPEXOgaatHSC
oEtDg/2nKKEp9QznUIf/TTcaoQCH4v+UJRDCWAdwi+9jlLMwHfxJWeIATXlz4oUJI1DC0Gq3TNPG
KnV0vG4bCRgzc8DURwAYCCy0511neMttvyT6LecUexuOvW1sLKMZXvSStOIQvOCdWUq726StvpxW
Zfklz+nBoPVvIxpYVk+dUy85zmAVp0hLIbK6DtH2xgEVffeCJUlFDXsAaFe2jPpPnErDz7kxJnDs
RJd/rduShaNsqx4zL22YvmiXdeRa0wU7dl9RqsJa9X+Wxzl2rbseXJXLJ093u4jvm0ivHmgHVy2Q
hRoYts7G40QPSb0MqpHNLd5Zcoaq8mXyW0f7QNthqgf2/oHiJ0S9ABvD0H1hHpUQYr+AGlPM9op4
O+PTUvXtnmoDp60mG72bapbGtw62+8ZZrAUAXccOMGgoON9y5s4e5swfX5cmB9gcdrVBzREqLjup
5K41i2mk02QN+zTObQGAHi3km1raL7RD71U9qIVUj0BJo0zXQCZiqlrMm/IHixPoVky31PKhj45U
Hk5KE7iEoyW4DIB6fVDbMdTDOHpY7y54VKsSoR5jts8Js3KYi1Ng9EXIropDWW/dzFa2bV36Vdbk
7dmZbrW4PM+X/DLPzT0WsAdCJTagsoMpG/9IEPLjQXD49Ty+PTpIx54es5XTyIC3iUoFFreERbUn
yib8Q2eFetxUm1zUODwFipbvH3etcZ4FvcNQgbl83iJDwMrRDx+81IOs7OghU6Gjw0gJEgjPsaZJ
CMAG5BfQuEw9reB0Ymk00o0wOgNFHX6O+9iA5Qiu4EF3Wv1zazvkOfZoVZ9asTTsz+xwk3AFATgc
WyU5OQtwRVpe3w0zl4LRGRobTCEwhPtYa9YKjzjsdJ9E81Bc9H7UXxuCDu0mzaP6joTE8rGpY2c/
0/yTgR3mGwTzeIMouoxytUANpPtp5KeTPuBbw5S7nFJAYXv8v/XqRwldeWr/vYQePNXf/9/n7+03
1vf/wsbU3/lbu2mafymwD6lfyIeUE5Np4G/tpkm4F9JMy7ORL5gHy+nftm0oZCibdFcJPik9H2rs
/5FuAi+jNIaViQo86539R4X0g+n5v8PZVrJGqtqUtBxq89i+jgROUeGYo41zl/66ZnO0BIm+Cgnw
+AJRneY0AJyv9TxHZpC3WOLqGOlK4mdCbJWP6aky0n0c9k6z0bSK7Ko0lyYBYHp+5dSd9WR5lXnW
w1bnaJMAGgP9azYL+IvZewTfol0RMj0Ckp6r4sFnYTzXplBhAmHuoaYSuxbgyEPfVKBB02o+iXvL
fk4pczzR86R0VRvjxoLRE9gKhJTnw3zq6t4IF9xM7t+81F/M5QDc3s6tPCcOT5SxhYWXm8K5UNX7
N5N5BWu6yUrxaru2eS90WBUyb6bxxO4xfVpRTlgLxFFS121SeEn261/s2fdHeuJgJcjziKY7LUlx
TsBpHT7r8LrmVTsQ60CX9KLCpJEDPdaRUNCHj5i1+x5QaWYtPxL7/tUz+sv7YA62MFfS3vGVkvjt
fYhBoqsYq1fmjPi2CMPvMQbDk7xO+1XuaFgOYFK29UQ8OCzHk2iIHY7aE8SgmVrm7Kpsgi4ynsM8
HPah3VkroOfnaBjMUy+K27OsHKxrUcbpaWRUyf73L+H9gnp4B74BhYxuAfb9H2K9N++gFXpO2Td6
LVnHz0vc4udeFHWYZwbz3CBw+aP19P3mQ10Pj5dh+7xT3ioO6vfPahnzZGbL+b0X+aOW2feURI2N
zRl911VlfhaOI8EuFSSXkcSBiWLb9vf3q+AMbxb0Hz+APpfpIKp3LNM7elm4+ae2m6rvsK91gxXd
pv3dy7T5VsHieF3ysNGDUA6njtbZyaYZ9JmMK7xHwZLY89NoNPGwKdrCO88n88ouXRI0ejjCmCmG
nARNKGdrS+/IgeBQmpwNNO7KDSkj2ucq0TaDo2c2zPwODBh8+VuomFq/I8QveijLMrqlah5lq55G
zgfSzoMJ9t2c5KvNgo3O3UfcDR72/XO3xFhFcdy9CNSLzapC+rWfNXd8bMG6kJaBrWxbiURnLZ3M
ASLZZKm5IJSXuZc7d7ETx/GKXBMeWYZah3DOMiUSmFLvAxSc7jJ2yBnZTrZ343jS/jzF03jJf2pJ
NaL6xjRUnZZ13F4YdpV8mjzvxkUj+qPj/K/f4U9DGTcqI5hOKu0L5Sh8f4t8HBV5cPZz3bi4qcN8
2eQZLkYjMsjcI+/ix+r8r5cTv7qeMsAygQGJsBXw8u1n31DUNgVtj77zJ4zykU3Is4L75F2Roi/z
zSeR+e5u0JYzEvLqGWWUvDVx8bQrc2A+Mt1oOAfWrxWog3BJSaPMIqWD1E5yrF6npJ9RTYR11/XI
EqiGLmTp3CReM3yig4v4i9yO8ZMx1evOdbozwsldTHyuIBKv7ODqamIgisJv975I+lcF77iynUEE
Wtqy1fr9Z3Ws6aXOhlSc+gInQuomquf99lmAGbbQMC4vI2Fr6yxqwQnzxOiJtPEZYKmVZHX54JJq
q/9+RHNJyls2ywi98eMdMDVWt6MI/qLjCDyldwnfP3ejtQ02+aNJ66c5g2+GSZLXrI672DLe3x1L
NQWmVr7ASceLUTUkiHQypwgfEgCFxjBwohFGODGkxHshMvmaEDxzMVvO+FGv2VRr4vu7Pgw4HZoG
PwhT9/ufAmMejY7pP1fwyL5k81IQtUlS4bWZtlQjJ9RSQxBPs3ufhqMuFE5Qe4xLOT6aqZMFZT42
V5PoaaMYer8wSqfyu+2FwPcICBoIOqPKvhuaGv+f2wKpMsNE1Kscg25C0HjocMmCSMvfDx61XTu6
KVTgfLU+ukH0D4cF9s0iRNil1+Sa85SToBitHLIIvukSX3XLp341zF1HbpxXssvJOdJuar6e7xMh
BNBVceqsQXJzdm0NlDwq1eSS3lK3MZI48dbUlssnFFXz6+wMzAqmtmD4ixfzzpIEL2TRbD0ukxg+
N1VoXjEXoxJLAU2ETXKTxV1FMMzsDepEQtjgSu8iF0NYWJU7c0b2SZSQaW0Il7/L8azuaSTYZxCK
+3Mc1AWEiiHFKkeLFgp2BA/whspcR7xfMdjlB0/Q/HmE4toBwQP6xKBNrB9tpcRAyp2MzKeWjJcv
FnWSMjBii8MK3XdkabKcW3dtoI09I41pOnXjCT34kub7FI8rKnCqqw2eX1Ldi/zBpd5+i0tV3hI2
HwODq1VE4RQ5qAkm+HcrrZPVzWEM/K8293/qE/33s84mIiPr7TFH/fEfxxzh/KX2ZQYYIgNoh6mw
Dj9OOaaFC822XHX4x69BD/yfypww/nJcKLowgf/hVv19yjGBXeEkE6CZSUSmlOL+SV3u/YzvIoV1
KMR4+EQUc+On0oCnzfQQMQEFo2etvEnsiirf17S2U+TMVi63TfLpzYO5/jHJ/Tvz+O8r4htTMzGj
3Tlab2tV6m4XFyST650JvTohIOiDSsRh+/nf6fU/10BkDJMGKdaxjctBwId01kMVu05PcaoSEOW8
hvtkl6yuptV37pS6w0u72teB/8H25YC8Obo2aygVTt4eVZBjKgz5S3XelmEUhO1LLK/yEIusU5/V
kBmjSGNXeQkxMijm198/1p+vCwWBUcaekIvjEzjakic9nt0M4TvOcLHOiBzSWuOyirwzR2wgeWww
Vd2YuX3iOR945tRa9e6GFVdaQUso+/A6jx9252lVNM9gByuLmBl8NSU4dwQG6NMrIca1S2Pwgxf8
06jlkqqWzSM2oZgc88oSEqMLLDCcNOv5WU7TsKfkhBS9164H3b1vAbrdksT6EVTpF5el7GD7Pjtw
y2DP+H7V1qehcYHJkoZGWK+xGg3zGWmv3OBuPh2zcS38vUXD7OX3b/b9XoHB7IEXszlcW5y0KIkc
vVhEIloDCysNyGeUBNwYXf4w514xbX9/nfcb4R/XoW9AvQNaGq/yaE/iRLnTSrCsnJtyZPXGdqI7
WOnlGQl9Hyx073cK6lI29F6bMg4FHubEo1tykLThqWa9L91ulSyXk8lks3xwkZ+fm7oI1UiK5GD8
jql79ZLnlaEp41ib0C10FRBkGja/f2i/vBOKVKZgyyxowbwfEjBQU9LRBMDJuAoJVkJMNy31k0j1
eP3nV1IwGbUzoJB/KHG/2V1FqZ+afOMMAxDNzNtBV6Ea9rQPbuhXTw0jNUuVZTIOFDDx7RHABbNp
mXWVBpEZf3Lt9o4Asg8uYfzyGnxFGLl5NeL4oUFk6WtdWfoGabScp4R5zYG92g1tdbfoSHLKkYBQ
YLMDuX5+RmjjjJK6xJBktoNhqlzWbjOFc/XBD/vF7+Ij4/ECHaeycPyIp6SWC8ZEYs+X0sVBU4Tj
tqi88PaP3yQQUsYlxklBveZoGkEPSDAmaPwA4wXRjBgAoXBb6Ax/f5mfV0GIk+wTWN6JXyBk4Og6
nV4bnUw60krJrG6hjmyB1H+iXk6GS2ZrG1OvvvtuRUET890qrhzSvVDnyX1i69l5A+FkZ6WTfdqg
i+zdXrx2PafSkWPEetF7/dvvf+7Py8ihn8X5ASwnPsujgQd6xMqB9fFU5rt8+uaGl0Q33czi/veX
Oay/75crrkOBgdICtmo+2/cDHCjH4GeTyAJ7cPZ9PeCtQl186QGI14KyVVaSVqJ1WM0YMxwUTO2u
z8x+01KpPJm1rHI2et58MPf+vLKwNcSqqzZ9Hsf+o1dV1HRH516yhmLl8do5up784Snrdr192hWj
tisb2Na/fxI2N3r8IATeKD5B9pgc294/CEcrSlYVHHuNRSzBSPBQnJT7sOo+qE0ef1X0t1ijmSJZ
OelUHm+IUkPD/lvwYmsUeFfYIxFwjqb84CrHq9fxVdSveDM9LlkVCpQofLtoPogSjwDoV4tzZiKF
21CD7j94Y8dP7/h66v+/uV6s+0k0DNyV3V5YxtnSfDb+dJ44XAKRPd0HdvvgaN9fwqn0vu18LuGD
nsFEo5INKqv4aJpQY+vtOOAyFhUfvgfViT3oA97eiZllsFjptwdIiMZztD/OSR7W05fBjYdLXW/l
k5RS3yaQngnmvpYGsxbtZrKQfz8ejyeAw++AVElDiCP0T7c7QcoppTdnQSTjk6G0yQMLoeDTFtx0
pj5ssIF+MGYOE/pPt85GhFmSor9+POF79ihsvcQmD5Z/OrEInQc0ATkodIA6LcmQ3tHwsddzRsxu
I1B6Cs3cTll8nRlwx/T0kuiInQAXYTjNJ+Qzf+SwcJUsGkIH9SEFKVXMx/cDgHxkzkYWOGkrHOWL
hjNuSwQsSyHa9o9Kf78Yz++upb6vN+O5ITTPNlOmxblJglkX35zZ305J9cEtqTH70xN/c0tH+yXi
OcZ4XNi5j5HvnUdlvc8SFZliXc1+cjubMTDvqn8iwjJf/354/WIagvSsTs7s1di7H115wTENBAAp
Jm1n9LKtk521pvfRZGf89DWxrCh3EIchdZvu0XNkcaS+lJhsa7AqA8kvduRba4RX64FdO9s2je6r
MdqR9bEf+pj44/iDiemngyBbd0YOvRGVYeTSm3v/JlE5t8TIWcgVouib21mXucjvdHhFq76Ir4wW
AgB2RJngp2nD098/5J9G0dG1j0ZsVw2kSsiBMGLxgsmXSh2cds/7YKY49ADejaKjyxw9ZKMeschT
Rgiacd64br9zteSpo8Sycsx67xTRJqPj2eT9qXCBwQ1lGa8NOZz8/mZ/mrDUr0BqBcHAgiJyfMDI
MFrpMCLagBTIaxpKe1KiNpqR3glso2GF3vPPr6fmAY/tkU7V5ujhem4I0noiHxexH+In94TA5LXD
mHLs7YSY9PdX++VDpojL3fnUrjhIvR9H8AQHKWnF8JD9XVwn+5gMD+kn+9JqbozUvyCmldCqxT2v
k5DkbLSdq7n9aI4+3hmp0YyahL4+Lim0Y0c7oyxxx37sjCZY4tLqP3XSZI7CFOleaVljtZ9L0Y/1
XU7MSbOd8qG2b3//GH6aNjgIe9TaFAyKDrd7tC0t5aQtXcemMFvGc54yoY9O/IcVFHXYZgHCTkhB
g3Lg0T2SYlhU5qS3QT3lX2wbslodX3udf0v872MXzh9s/H55S28uZ75/sWMWi0XRW2iwQ5gkJGs/
Df3d7x+b+gKPvtB3t3T02CbPiqlW0TlkZbVXzggIqHQ3A1RGNSd8cEMGS/Xx9TgYQ/hivqUOxbJ5
9G2EtoaTu4gRgGOwDSY5kzlm94bWvvYL8egEhGuetpbo9sONMhXdVRw97VXn9DaSRHDC5H7nMrUd
kg7T+sqLsCk8xJFn55doE6BI1vOQwpvrUJnfmYs7XeajoT3OEFTOxIKX7auU4JLXTmdVVyOyjHCV
1GEFkTjFKobUzOt3Wdu01547F/X30kvMqxBHVHbvGwtiWs3ol/Nx8m/RIHsb6WruvYs65GY049E7
T0w5ert59LUvhp/I6oQ2QXXT6iDzDEM64cpZhumzPpLveLks3nyFTaI4nchS3OiAul4TFtbHCFXU
hUkT+zJVYjct6+qdlWWvti0X61RmE5qMejBwd0fxEjWoTVBAA0sgeXTOo8g5mU2OiCimNLM5CUtS
1+GNZnR7vHab0GHdl1Sbx81g6zHFTxwLj3rtY4WXYXmODSFCMO7VS7sfukRcZ126zc0uPhvtMNw3
RjZsEVfCbmha50HXsqXd2bOhn+tGad3Q8BDrOV3uHCxYlw0e/FPQGNB5MmLUZR+Dx0zL8NSQgCBC
syK7ZSzjbkcITTU+S/gKRdD1FUEzvdWtCzANV+3QISxHYNpvCrsQ2543usbevvR3EQKCe7ub5Kjk
kLW9hmDjF6eDVy5nGKewuzVmwYMrNjSWejyFbYPPBS/R9VjM+xEQOiZCiCie3pwUdeY+OlUuX1u9
ExuIIxcG/Z3AhV4d63NzXUzkyjMyc9Cu06vnFOzw0cUTxhlj3V81xUltz3tTH3FG5JbzDS5DnMIz
IZEqXfK1lozOxl3cWmI0j8RlU5jZNSoF/Yb31V2RkqIb+EqXZ1tflpXOSyObJ8p5zlZJOytjRy38
8lUMyFj01LuGtzNzBO2CKI3BOVaWGZSNbj1kcnl2QYR8SXNRnhtyrDdhqX5gktWnQ6Ui2CsyqGmg
aqdmbb7Wwmrxf44x4TBZsqkjgKhYa7U8u0cdm69IQD/1Bm2mYmvdhjGZF9IrlZ1Le5zs6mqueMdM
TPjzZvFpEW0VjMtc790ajyV/SNsV7jzusbqRir6E3pkiPBIM3ZtXiY8rZKmqGYdjXG3KSTe2uOqv
cAqZgXRmYzcWnO3z8Syfmg3ikU+5aAYcJyndAlDXlL2GYQWyKfmKRTFZSRgiUCCbF6G3KTTJvL7w
DWMB3hVmV3Q4xbdx6jGCIRu09mH7dcnTMwpzxhj4cEL9RxeX5BgWV3m33Bf2Yw1OpDfG+4rhUd6Y
XjxVG+yj5bbMk34XS98s+TDL7G7UaNisdKMx73r91VrMfK17/dqJ/bWXx1/IzX6KNIbZZOgt3BZ4
qbz67lNGaetMpjK/lyGZ46T4Ohtq5HG275jamgHhc681215zTIKsNGebNNI/LSJmhU2EsFrPjIu2
xuVF5u5M6DNptPZ3d0jOZG7vSVYnVajeLJ3kA8KTEHvOVGyG3MZlqpvLANagKgKvqz5HQ17DzjJM
PGekMo9pu0kKCSIDTQyhB8uJFcc7i3BlgESncWGtLJ1Upd7cIiaDaJEE+UISulXimOsfJjdb62nC
5dJ1buTdt75Ag80hBa2Fs+mseuNM/a7udylIaKQpq1HH8TaEaxaC1VBVY7cbakc8NKNBEGApH5nH
1j7O1WEPMGPPYbfllLm8QocF11ITFpy7nyFADJepw7QQOdhzSZ2b6i3KROPZ0LHeDA6NZsbF3mpJ
b9Yh1DfbJBUjjMKFgxP5YvIFOdKLFwHb0PN856UOrIcuLJqr2upCkDEpMlyn9O5ExJuWthWj+Vu0
isglNDho55pbLH0L71tgNKpmU782DUXsQ678vABXPh3m8JsnsUsX0eB81jHM7RYRX1hleN7F2ufS
th5TACy1lwLw8rxrfE3TxpViF81Lc21nQ3PbaBBcMeoxvWLQSUC6Tg3jKep949RuwJXtwcFYIIsp
EBpTCIkMgxf+KZf1AZHVQ1dWZhB6fZpvirIZp33IweYEY9VJOPF5h4vWv1pF3evEfAMF/ARdZ74W
ejadaFqhnUdOHjonC7yCs64kLQV/0OIFiSxIjrDMPZ9cBOmr0tYo/8CUUe+GmbQaOw9qhmG8yH56
0AFy13saChZE2DF88d15albhRF7AYtvXuShqTuxFth6z+jIRaCXZ1q4Jm15zXgCmNe9RBK7ytt4A
+wnMpLCg0MbgreW0S2jRw5ZrQ5vyX4/UEn21/pDmJfpPPS9b61ZGQnxvlYDbqcd+wx52o7fOhdDj
C0okJzIkUModA3r3YXOZDJfQl3Z97TsBsN/qNM8thMmYEkDcp05z285tv8/jdsTaKgiDhwmTPiIe
nPO9RA1CiL2NaCUuAIW1M7hmPmg+UTtszPa0tU/TSLSf/Smz9+jnoAroJSl8XomJ9WwiajZoqFCs
GMx6GnQEaq/KmUoOdVJnFcfLLh6j5RMM3IobrJvuHuoUSZho5KY0wPhdQsPGARjCYF+z9XmJdFG+
yGoZZFAZ9SMz1RNF6JqieWehjpj8+SYytXEHGKe5zLUhddcSVlASyHAWl5oglhJN14TLK/KxKazb
mWR7qNIwuWcjJNVy0qqLyZ31Nejj9F77/+yd127d2pZtf2Wjni8N5gBUXaBIrqCcLdkvhGTLDJNx
MvPrb6Pss4+07GOVHwqoAi6wYcDbkihyTc4wRu+tC1kBMUOLsYdD7AQVhQTsaZhh073eOH0byNiL
zyHBu58bWY+7yQMHw5JiTXEI8BkNxaiBAA+H1GusAFvdPQlLQZbZD61T23hRkdEh6JpOO105wqt1
M4EK+5w6Foln5tJsa1vRHJ7eOG66dBzPC7uYL5PSQVWievdG1jVntaPsQZONSTglVrFzagBJfFV8
oU3gZgKHmVrBf4yiJCLZXa+Weou58Q5nMN2OZnwJb/eys65IIYeTufkQ6xUblChdIUlFs6871KO+
bi2fzHkmQq51sz3hhvvExXtGAHxOA3+oLjuCyzGeT9kXpMBlqJbe6FIymq5Am++coTrRrK65rqDH
E7Mt2hBsutjDV01OS3c86rBJYgdx4w3G+k8y64/GMpfJphErRvS2rMv2wouce2SRgL1LgJ5W3VIZ
nCwa3hQnFVMMxUOMqcc7yQlO29WsDwFzWnTe4p7Zm8twAcXtxhVWFRZzz/5wEIh769Iurg1tGIjG
4V3yK7bAiu/l5nXWoM5X0Ccem3MlT7BQtg/5PF3HuXZlAHlQZmOHx66L9zloyCjvNpYBm5GfGNuP
mFeMYRNJw4AxrmrZpZGy2IA+lIs5XKZdRXJ8ZikR4apuKZ9GEIv3XeTK65qN7wUx8l0wtkt92y/1
yawMhAFWY32dpt4AwQqLquicsKpq8W1J1F0fyemhrh144Q6cIb/JzY8Jvu8QEuij06fPRbFMp4k+
xTWWbis6lk5/lmb6uMMjb+zAdKjbRKQfDaOqoMn3RThOCtLwAZdvP+Yn5LxYF3Ge6TvLIl7GHNiO
t3N6HqvqaSf1jbdoLGxOO940S9KEkCnJrldqJ8yq9NGWSWAPtfNNOjbFAohtF0XvHtup2NTA+zic
Bja9bLOvlF2XsR/I4QuejppR7gf461vbTdo9YSIl67ArQ0+B5uSPTAOhUi/r+xhUiX05o5UahN6c
OTlhIhh2cXpaE9xvD4oeamDiGQKd1u9wYlhDlQSTjHb2ZCOi17pvUwaN1VdJsAL9OKnFThgdiWcO
h5IvfQwddrRGPSCzaYQOwE7ISuMnW58GH+xZzMa5vfa86nOJU3QzqPgbTxsp11hAde54ARJxJHut
P2tqNllkr00XniwBaqA+rLbYVibf7lUMmMDQYhpk1At9L0ImXGv2tjFpA5l4VwJnkgRsTURHQIlN
lCM51d5myJqMzIHYSbCqYfuHEiIpTOF+3OgCh/q0dPBP0/apnGl4dlF6L1BY+tnIjgpUM5O4IGVg
m8sew7+Dx5lGRjqQQjB9LE0PrlSlnMeT+FbpvbzK7K7Mt8bo5RdpyjK575hG4e71I/tQraMME9oj
AbMhL075uIweHF1OzdhwhkWvy9MJq9VSsbE3ymIP2g80cLRKNDhixlPYaxDOgzTqCrH3xl5OAZbx
snF8jzWzOxNF59CmiiBzkCRCIASztSfsa0n1xtjScRm0MJ1V72iaDNxTdW3O6iVkeTSWuKracT+Y
hUtKYtYpYI9tbdPnszHfp9LUzSC2UFr2mQL5k/7NKs90HV/ACCWsA+ZRdK8DWUl3+H7GZqclWibx
bzn1Y2NHEruQECXbI0vN7+YWEtYGQsl8R31fGLumnr3nWBdDFw6mUyPLN5JLp827G8+O+0+9bkXl
JsZGO53W2TAe85WaAgPejYtdlkj3I/q7AXt1lU/GU5rW3iXHjopZuc4M44INiTPib9Ih0sWpp/tR
qszux0GJy+giqYfW9eN6ctLTrG/t+LwyZtVayT01UxIGEJak7rSuEm0/yfF6LKvlSCnJIw1M+Sw7
MQWJVXatD4iE9ZXetzSOC1E23n1VDn1/Qjk6LwOYtt5OCMvbQdrou/2EGTikwFP6em3FYsPiHdmM
Ru8cb/p4Rg8eFXx2AkSRwJOy0VsyZMsO1o03iC+jjOVdqo3JaS3nnCOXhpK/7c2EOnZnTnfpYFjj
sKujW8W7SVN5nNoVB/GMWWUhMQDunDtuWfjqITmvkJxn5nMaNzfAOozoGN+/fsrRPD5mNR3C2OQU
q+409Qo/OTm9sQq7sJCGU+yTJQQjFKcjBzal1QBI65IluFfDVk/d02hGcLotO20zuODeQh70OSHE
J0ZqbWp1PjHkvel8nhcvWKSWbiNjrs7jFAj7lZS6He1JKoFruiyMu3NAttUVwRKhs1xyweph1LV6
Ow7ZZ5Gx3Y8XjaPW2RLdSzdUwIaa08nc9lGYZBYVukw22yQznyh4KME4EFYOdqU8rdv0NGnU7qzj
VIfxsFZ4SvYIlBjESwrkoRt9kaq7YVrUZ3iMeo+Zc4mcwDBceZtzFoDl53tADKNBnuCJMq6xPzUf
R725q0+wgshTBxEwqyWZKrxTAUy+QunMU7g/da4GVdmGcaFuyFE4t5ssLpnObU/Z1tGYaNtcFWQd
2zY45RQjLSf2zO/Z7CXKk44Jzi7hKtvdEpDfTfexJyqlDmZR+p2mbcahtJnd8zpIhzQgK29dewAH
5mTv0KI8suBk5ptU2oVCWy31mOBAGMmgtJOrWS0MZUvEVNKdFZZyDED0s0fYzxdSbERY6UotgB9A
zwkYkBxuHHCPpVAoupQVRRlJPb48dUXaya0y5QBbeefg0uoVYqV8bs9j0UQUdIwIwU8Cccpn45Zv
QDqZt908nYg+TlzfKetPk1CPHIKs2MKZ/TRuqpgRf67MIBOaPrltEJlhTnXM59Zco1fae2IpdHVf
EOxDqoyW2KFDu/JcK0tIMazNG8F7csueNL7uvHpr5bYJUDmJrCNdowS1jKpx4c5tK7e5EjdEHQGp
nG5NuzJ9Sl9NkGouaZ+t027UuLud7LK2n2AQRqeZcB0qIKkVgM/QAlA0mBn8omW+K7eJQ371UW8p
Z0K02rZK5PFYDeeDRK4fld5xr9RgL1RzU1aqFgKFaUVodctQx2GvWBpGlWoEi8XAscQpzDcCkDoo
1xRFS+ushr5Pu2GoH7VoBGAzs9M+dspCp54gUNxRTECCTLjJdDGUglnRTRfOYU71Lc+TPLsq3UW9
IdyUYyg4K2Azaq7cVyJLTqEZquWFKNWZXV43RUe920g98qXeN+i1I9kvx4PVqqero9PdYORuS3YL
gDGgPy7QLNjgbgXVC6CNiyhvEwzNR/Byk/sqMbLytE30CqKlyBt9E9u6gP8TDXG2W/TZmY+1Or5l
+zQrGw8cN6jRaTK/qajix00rOB8Oik5YEAXTI9LEuy8RHoDblkX/a65KoewG/K1XS+50bEyHSAtF
LRpODyCm16mmQDS7oCVJCOb0rDn+IsZOPfG0LN7DQyFeKQLRBgM7RwlzhLkOlAJhbZa7zVpnasot
teu6sK7rzkkibHAjOJCxgSpZcxr9BHzb5OSlmBM5g9SVHeZ4X+1jVEDaNolAp0/0bQUi+N1iR3S1
kxo2L3iWNLlkD2WSLC0vjXYp96IwjBMgDmBcCg5GWm8o8H/EmB3H4IVus4GRRV1Cq1qg+INrcj4j
wH2Df5cq/H7KVSKShS/AyjTKI7AvhfhyMwIyPUwjKBufGWDe/1lXgeH3omiCJEDoBx6ht50LjENL
klSjDNpOhinlr5k53PZuo+mdrs9h12m9EE090Ai66iK6PGgw6lPTeeZA+4KuQhdAIamDQsvuRWLf
c2gdoXVzMLAGs3qnk3HYmnm5roVenDa1auD1enuDCYLwWMlRuw1Fke9UGYtzaNz1O7qHw8blehUL
fZuNjMnij4PHGHfk6CQ5jzEx7cAotSAu9Ga7OO62BCp61MFUeKeZeNgXfrni2rt0wDcisTvocHVQ
kQyozywAxYUyn3itGdiJ9c5FDntO60VojGJKpO+OuPDg4bGzLFHUrVLB9IiyM6eujYd3ymFN+/Nh
iMUYjxS1IcM4jIOsc90s9FWIYVJDjpVol5VCnou+bK7TKHunpf6Lu7IQLNAD1TSkl4d6NWAu2B8h
2QbmwOmQrQf77BbmBG/vO8/vJ+0CDxBnITIQjAAvQNK3o091Mtg3FJSD4cG7KKOtLe+iAmdzz26G
enm6da0jYFB//jSZ5LhFpE64Ag5vMJVeHKsR56K8TUood40KfVAfg1LkFVl8mfLOA/3FO4YgErMD
VIT1PTsYJuD5dcIAGSaeIA+LBar1e1Pb/H6I/PoiNjEyKA11EKlvH6Wlsl8YU14xPM5gHxthhUZi
vmee+8XY8EgXUlchKea5Q7BDT4e1HQ0eXeleFMN1OX41k2uZf/z9vRxEfQCSZYyzuzTXMJc1L/2g
uaraUSHqbGoCPadVlomPbTo+svqh28mPjSy7RNSzxYIM+bAHjC3dvcjsU92Bkzy6d3rJY1Zacw68
yrt0xvbPxw8vIoLR1b2J1PBgbkm6om16dg3Un7QCCBUl+2GuyyOgTJCX0Rntf/841o/udWt7bTDj
THVAl5homK2D2VMbHXDqNW+J22Y7L56D3HXPMWNyFp3349xt50Q+dSJ/+P1lf/6sTdTSJFYzZnnj
rYMRlbL6NwI3X1DUxY6VI5xg6lmtfR1174W7/PJSJi7j1dDvYT14O3inshH6sFYqCsrCpLio6E00
yTH7nXVofdPePkkWBJShLHQejt8VDfFac1bS7vLamnnUaDCvQfAC8k9/edmMMglnUkDZIb83xxmH
12TjgNN31ewQW8VE8Paa7mgbUnFY2XtQBv48absu0cR6BKJVrt61mvjUVu0+pq9BeAXJQFTtjO6a
UJHmnV/lp7uHf+MgAkcADzz5p1VkULR2Fqvqw0q5W+OqIlWYVqFvSI5p+Z6Qw98PoJ/G7Xo9eOir
YR/gxiGexaLPpcpKp2uwyS+7k8VvQtR+990fqqLwD7NL0ZGsIuHEB3rwOpLgOFDA5axHObz0sXlA
1Ivm69pSbtmEpoGrD+Hvb+yn7czBFfW3H6kHabXQaeIBzv8qASANuUL/hCaE0m2z4t1Vcn2/X41a
5IPAsFiwcHm56/x+MIKQKuHYdlmB8Ygea3Z0brRFWHNGpTxSxXt98bYx+VpJ/cOq/kfmytuq4L9/
X7/nSwXGNI2T7oUW/s+/7Z6r88fiuT38ojff0/7fl38mTj187B7f/GVTdiDSr/pnOV8/t33+/ef/
+Mr/6j/+IL7czvXzf/zbF4j33frTYjC+r12S2HNefdTrb/Lj+9Yb+I9/O31+eix/8R1/GytZWf9h
pjSsD5q6EtktF7Q2QDNGwQ9kjLH6LHX0vdQZMVKBEf+bcmYYH1ReQpSavO0vGug/MVNiknk7NjCN
cFpA+ATtDDQNTrG3Q1F2g1vFhYBcbFOf2GSgGL/mnjGQium44kxVXlIQOvGpcOhEKg782rCfhfKZ
pCHb3eQZjBHyhJEPDHWe36XdGD0JQBtmKBEiXkaRI8xgVV4sYUEo2udY0KDUczkB3BOKOOWFFOU2
lsVCXFCLpoickwUoeCbRr/AzM8IxYlsj5kiFKvMtbzzrjv5gxmmvFLcRSdUDGUGKc1M5o0llYDDr
06Lox9ti7tJzZehniopDGp/2UutsCtY5mifDphCmKUxl/kCY5gONVWovnSc95IlWH58nLRKVwLFb
+w5rNiRbqYDv3i11X9cnkKeRZJkTVS6SZYGHu1ZfExA1j+JTnNZfOaeILGww+6zrIuQqZVTBkZLT
RrhK48VknMWj+tlcZuPMsafq3ki089wqrWSjmEi38BeJeetSKN6UTQ9bEqB7Fypu11CnBYBJDAvO
hbW3OpO90U6qelznA40tQy+Sz1auxiMc4GH2fBfrneKXbWMovgEuF/FVXGZdyP9tePuVpgriVdse
JFo+3gyZm523raVeGKqSKdwcpR8/r7wMPXfHqx0mCJzoyLWjdU1O1fzZdaPCoxCqmySCJ0vWEU9b
jpsir0ien1p7QiAg6apgDIbubFiLMEPLzHuyY0moCvVxND5F0+jNARMXxY/KoWlIx0P/QoiI2KmL
FzVbMqDFtwKgyteUAk1zvMiWgApBtO4zj6spQnVRKFaZtUi50lwcGfrEPF57ffEk55aJDWDXUm/M
yfNmgByxV2xlapI6Q2KXAJmZCXmVtosGaBrqgBXGqhvdqivgqzIqFB0mFRBc65Zob816KW5yAmZQ
MmV6ofm2UTfHcrHch2mGvbSL216V+5cp5I9m0bP0CyTF6lt3OEe+mVYv0OHddPL5uTt7rA+/8n/g
bLqenH5jUW/6x66S6WP+165Py+fH1xPx+q3fZ1WQkFhbVzUzixt5CKvp4Ltd3fpAd4/zJ1MprCcE
sazs/5hhP7x8Nf9EswGexyrP/Jsj+YHpdQWKaHg7sH3DtPmDeIuX2PrXqy9z/BpppuOWgs3FFPt2
hk0nz6x5Weh3lMLdUG8a7B3Vf2aMpEjLB6VXss84RaoGuxGHMGg3DVNNUWqdPANm7YxhYWM+pY0+
LjTmHDiRm2iwyYqj8JoG1qjCPe09pf9CxK/yaDX0k05MNWlrf8Gt3obgIZTVDWa6t2o5R3bgqaPJ
RiNN5EVkMln7yFR7KpjUzDcKbnDkiWYyHZm1oZenvaMYDT1Zk+j1V5/m5fdH8NpXf7CdXIM/+Ngg
CaxnIYTSB8eS2Fwmq4YA4jCxHwMC6h80bFdHU74kp3lGvjcGUgK8QAzG97+/8sFZ9+XKnmrYLLzr
xvIlD/SVdSTRepPZFQYWosOgt+vunG11/Q7D0F0Pma8/eE1dB53FyMSi5OJzf/vBzwTEyR74CW0m
2M00JWnLkPdsXalEq8NFtrK2HE6AyaBUUAbYyZlSJqkGVbfvxaYdFxvCMkBmAW95RiFC4uHKYQYE
ntL8f8EzK3mMTKDPdXqxxQvCGeVvT2jTC9oZ8Y1zp70AnztJ3gbBPVSNqQFZQx723dhZ2y42+tCh
/3MjaIN8JXGtqUI1AZk/XsMWya97JGifZOMk5yJJ9G+yYp8Q1rE6L8eYwNVHAK9waBIdpahP0yAK
IbyVpT/PTf3kLW3+XJcDLTYVIGhzXKwRHKEy46TdyHxRszP0iFBLzQoif9CSbxlvGlNtPtHCMhE7
grB8dm1ALIAsF1ffiCVKG7+i6oxeIc6jjrDJ3lb3ZpO381XEaL/04jzhgKvDY96Yta496OjqoiBS
eo1Y0XionoteX6b9MDbTDaFrqonm1aNN3mKTV0Ir01KPFaCOxIlYMyApZq8sanY7NFlqs0L4tKgQ
9lZstflCsNZfaNa/H6AvFsN/jh3iVuD4MavZIDA90oQP0W7KQlRn3n6t3KQ6thqpXJGdggQ6cREE
jmRdLU3dAItXq09QqSefaMnzoszVcGzIKMm1JP7/a9CPVKWXVeFfL0I3j4iz/9o/58/l4//56z/b
L8/knFTlX4/l179uJeq3x/Kvr49/BX2ZvFmfXn7sD2yk+cHVKE0AYWDK45TpsNP/gY1co5koVwFH
o0NAzcr+5yFAcT6sXCtzhUNiANb1V6cAxVQ/cGxYUSwY39dDxR+sUAf+K5i2a20BISjFhTVb/LD0
t2CSxM+RHKtoOvJt61Qq4t1yiZpyL0ttKO6ovNTVUyzMqY6Yngw5PBns0qpNpjtJ8u55dT3+/nPw
g+aw1oLuetOrvZMn83biZC2dhesRiJgnzgSBqVm5jENGxKyBoHGu0i8KCoUu2RKhOPQG06LltXtY
6oaSh6kDUE/ZTPai236Eifwd6uJBzdm2eVT4i1ROYJg6Vvri29+O7WPuOSQckVZCJCLqgaJv9GNk
VUm+m7t5wKtXJpL9ZRBhDzKXoLNyt7nMypw+l+UYinOlxUT8vvd7vV1OV3QMHDS2F67q4o7GHv32
99IN5DGKnR7L0sqreYPh3ZxOFeH1drtBsKOgTJFwZlQTnSVijI/TaJjDkcCe4bgBzKjIdik+KvNC
FJeHezs07bnNbgugUvfaIPIJwJpk02AGcrB61B2RNqv595LPf8Ne979QV/iXm+b/gVvh1ab1r2eh
TZekVZ2+mWHW7/g+wZjOB8q66/6SjgTeeIeh8X1+MXTQS66GidTW8Wu9VB9+7ICZeTj1syHFqsYB
jaPo3ztg4wNVsNV6CtKQdhG7tD+ZXjCEvXmfqT4D+mGjRQNKM03qeGsN4tV2K0P7qHb2RDyY0Cpy
bclzvETj02CtSvRYHqOtinvfRaVsr5pHDKlOCK1W+dRKCRBOZpyiHxreKdoGqJ/0BIFdr8uTlIPY
J2Rl5E0mk5GkIVK31A5XMJ/YaAkSk6OO6FBeib6KVhlyppm7DCH6J+xE0SVaYFEEuMm1OgTu3rCq
6lrxtWOf/hn9teYErWhlvMtybblJG9rIYSrZyHD2FDXWaremoZBPY3rFq9ddRuw8sM3aCHipdksS
fvgh7F8XhLIizLpanuge1PjjjFcsJxxLldauIU9Hu2PvMdZHDY3xmSQOL2+4/TKOj2TVeUTjmDKO
t1NB7vOxoTaeelGasyJ3heU08ZbYW2y7S6y7bWA7kjxydFGyACg3TnRJLrKqW9gjjq6aUiyImnms
fTuzs9Efu062m9pe1KQOS8dJso1VSQKr0Zpo5hQ2U8aWo597ES83TlbF7S0RQpq14J0hlsl9go8/
Tf1JOSmd2l8NTks0KQpvJcm8c7R9djte6zAbliYo2qRat/bDhHVr8dPeLJrlerEzXfTBwE1hGBBt
KYluGIx09Ngzo23xVaKgnC3737bf0MZDWlTYjQGaysqK7iSFbv9Zo4iR4Spxksa9HGcKGf4ykSbv
q2glh5s4533ZmBmqI1SdulZeVw0Z3GdG27Vi5+TDOAZGnkkltFF+4LmlMUPShvQiG7H3UtEESzlC
Hi0d4jkbHcRYI+UeGy/dz5beH7VlP7XspSNvQW5UpUMoM0sHZUygl7O155jUrCUeVONYnxO1Oqvm
MbU32JzKW6+k3uVPmugu4TLwnZrBmMNERO0MvorT7ggWdi+Ttp20sB2py2Oag9zJJ5RdpBZ57Huv
d+k5CCOdHhwnG1HIV+64jls7GlLKHnBsj4YWxGCQ2j22C9dtm3EzZsOs7yars2KeTLqWanIUSuFo
yUn/rCv0/kI3hWzgV8bQN7D3cOn5MyVrm6DZKK7lleZJByx/PaZ7Ys5bC7dJFEWzP0hVaneKzJDC
6kk6kkDDWK+3AmlYf8SOPdGPIi8fcsRZrNrZmTVTTcr8NEWwgiSfdC1OSiQj6JusM93kAaW1013M
ud3laHy73PxMFo1aE2ySW4oCJAlVbxp0EzCNi2UaRuPM4uUfzslfJFi2Kjur+qJl5TIFTYzYV22G
0guMZInQ/JB0Fuh2Ic810TQECGqE5GiD5l41S9Pn+3yqBwUha6ucENOOV2isDKXGQNbXZtBMKW1l
RM0qAXFWrm1UJZmtEIruhBZIFRi6kS+6N707ky5PnELv91o6LhgTreQqhuay46rF5LfI0LA4mclA
mEFTtCjYenNItmrRp0eO2axSK4GZIczGHn8GleT6CdfX7G3SaJwWDiNreY5ynXdMtY/E7ZIxcmXP
kXMNOzOxN8ymqe0PBDLRkK/EYPlAo7FCFQgjC9+p3PgOz8382KLuEMTiFPFCjhwZaNuGLCaCKymr
USb3gGILNKJPE6G8ZljRevpsdwoCLWIZ3SPywT3OSoYmjiMyktMA+gtRccOMsh0L6tT0q8GSIxw5
azpBcmIYMRTYiXrMkbZm4KhG8Y32S34iMXDeDWXeJEfqUkRJhfK4GW9sa51HkO4Oz2tIg3WcGnS+
/DiL6ts0mc3zWlMb8hgGlVgoA14Twkwtm89tzPxio/cq7g14rq27S5joWj8dbHm1yDVVwU06W/rS
kC16AbKJllPBnHdZCkcQ/7SUvFCrx64kzszTPsFnnpgnzH6+klYdKxuI6pGJDa/We2KuFN5kkg9z
stV8XVXxkC42EYoVse3qZE2hIww+Alm0RJyqeWGy0rn26N1Tl4TEFXVMXr6jKyA9tI7Dn0+qUDwN
q6Mdjb6ZyASbm2LbV8TXpJ2xNe2cDGyhWgskVdJt7qWSK92xPWdYMmy9091g9NzCCbzS1L7qKnXs
jeUkbUnJeMoSKskGqx/OIMSPJEB5Odo5Q/tatuoid7rEuOJjIyPFy4cxHHVbMnakHRRKGWFhhCXi
j4Xbk60lhHGGeDsRaPg4JQ8bBYmzQZqONPq70TP7m4hYdJs49by55BXgXj0blTteJSKKizTitkEw
Vvf4BsXgx1OCb11rCwohmR57/YndLwIVvJU2lvhGmcRxjxgbNX4feh7Cx4c+rL/kLIWFPWzNTgRG
mX90RDu3PtyKPr4l0Uipz9W0M5unrFUznq5eEWEDexCLkbnpiC1ygwxZH1HLRb5k6rZOuljftG49
FUGb1Qo63oxpmjazliGHG9Gy+dQKJGnnSYcPGePcfCl4eMIvqtVvokSdRsD1QDTVhnZH/sjXzR+d
Aav8nCkAavR8mm9HdXDOxzZ3Vd8bm+bB0kadHMRpcozjZdTdysfb5H1T2myJQ+g35TklvPTGo+Jz
qXtR7aLm9JZ7bOLmZ37V4VOmyOUsJaxwQNyQ1le5nchbg0IMDhhjEv22MFke/T71ZLcOMZoYpZ4O
/NZJBaN5gvAPBNKDneC3dKHYyiCGmgILojwdgakwcSwX03IatePUBVpZxHtW1A7fmD2IrZ02qNBB
c3fHJbfSBo4Q8lqxJsTLKTWLU0/okhQ216o+YnSS51CpkXPjWMmu8bK3X0e6ENdCRIUJLrjWYuSG
WdQQYdmw98MpGOFwsrwuGMqx3JHmODpHlOEItMlHvA9+OllFuVWNvEJMn9bHCuJwiadqrL8S0GEZ
vp1M8oEdWq+zoUzIycQWylJMGLbw11jC2acFIC8Spy4J5lmGZlqjjhAKal6kgBZL+nHfkXOHHFtr
xels1DobTrdWv9hNIhT08SPqCml5SuwTdqqiCW7s8pbCkVGeTEWcOX5WrGlsZVl1+N5sabc7L3FR
liZysD+pmiDpBQGaXZ4mvKA4zDyZMdkrPYbGotNwkC44X8sQsnHsosDt8Gfhkh4+9bqZPWSG1vBj
i2Rm0ltsIQKVDUyLca0vMJQpxMLCR1uUr7J3U2IMzCIlJhNKZ+7LdI6wnJdtbKKlnt279fpoTKco
IYod63GnBjkCXtLiavDNHitGwxF8jJXEY44zGm1PGCP4fKTx9sUUGYkedvpkULvKJoFttSqUs96p
pLaDPWilO9tb2JvXaLyQfie9iiENTWhYtYW7qXIZuduiUDAZRARb7GaLzaLCjG3yxPxOJ+Y9KLPe
eq64JfVmnNo+pIQ5lR8rU1tyz49MM/V2A8xDwNIep9/rFdXg3MrWJELSrkR7GlX5oARF19VXBDt6
Bbc3ynuvycvc2KUwWdvtvCiSGZnSgmJ5sCHqdDprRr1GP0TcIRvAmcQl3Des2Yu1FW7jXcnFcy9i
WTJGSLucriN7Vb9WRq1R0UDnqPoq20gtVHCIgG4CvkfuHB4WdguNWQzkK7Zev42Hev7oxnlanyAo
15JNkWBu820S62Yy7ep4rV7NDI+Z1Ak/daN8BwNO2KHAOZiFVEzizn85eP43nND/t3WjXmSl//oM
fv48/hU85s9fq/LtQfzl+370ohz9A0kTHHIdWj4eNMN/nMQ1y/0Axkk1XNrF6xGdf/lxEidN+QOn
EMp/tKIIU0cZ9/dRXCFyBtnW2qM3VF1HCuT90Vn8zUkcstJ6pgd+a+CqX8NiDnRSlet0sRnX0XVR
P41ZaKv3SfVOHertYf/HJbhPfmOLltthyLoi8Ucl5hRdk+qwyeqHzks3pveoxbfd8F4UwkEt7vvF
kM2upFkTedthLFeUeuxuDE25HiEzBPO512ymZudquBmDwtyXO935Pvxpo6IX+UXT6le3p9PUWQuz
q2LooKmjZp3G/sZUrvtv1efqzrxJyKt+7yJv5Wzfb4uSDWpuQIeI9g4uQizJSOSqFV3XhF0M+MoI
MMUnlm2XOP3z+6F0hNIEmZ5HSMfBpSJ2Tzgi7ei6U7FkmXd1/mCz3iBz8216Ua+KVr94eG/7bi/3
RRGKLi0ZKCQbqGsJ81UhyEH1UVdNl94k7rCx5cXKyfj9Fd723Fwq7Px8UHwGcif+OOzsjZ1ISo7/
8U0dqaeufo6dOiQ9e/P7q7wttf58lXWQvLoPs9HdYY6X+IaYtUhBBHAfXdjbwQVEUL5zQ4ePbL0h
FOioNnlzid1eh8qrSwFf6SPXi5ObtkaMLsS2sWDR/f52Xp7KPwvu3+8HUS6VOYT8a7f67UWoBBsl
5fXkRn51wdjimqm3sjyanqoj/QkZ4ZpXOPn6PYktauKP3vb31z8c7i/3SM+LVge7NLRBby+v10ZZ
EmuekIB2N5vNTTJW+0rD1Ne8C/Jdh/NPd/rqUgfFewKQM0cbm+TGoy7DSeta3RYXzVY/nc6Kd6Jv
fvnJvbrUwSdHN9NyipRLaTgUZIJpr9PfeZ8OJyMenAOEiy4hiUK8Ugefm0pRp/fwut+QgcpG0zpB
mLnJXOBBmrbH6v/O5X5+udbPhzry2tWmrHugZGBTbtSzocc3U0Iv1mNyxVJrhL8fDL+6CO8tSjRW
Q+ZY1snXA75PFsdTJXMEWKFvir6nSnQHvuCdIf/zh+Osyy3tLpTJK+P17VUyt0QxnejJTdNZ2a2p
gWFNnIjUnt/fzC8vg/h6ZaHTYDtcDFVoEUbtWsAD4CTNoB44lVbTO/fyqydGKsO6taBoD5D37b20
Xp4Ngx0zq44Sd/I5G/XLIcl2f3wrNKR1+vSoEtmHHCwU1Gtt8CScOrWcKhmCQWmCXvr9NfSfZwLn
zUUObqVrinryXC4Snl3cGnudSLL74YK08SDeP11fLsEcgtcI62PzRE5+daOfzP7V73+HX3xkRDjp
dEU84mfZe719mkLa+H+RWPw/9s4kOXIsy7JbCclJjeCCvhnUoABow55GqpJGm0BII4m+x0e3rtpB
bSwPaJ4ZpNKKKhYpNUiRGkRIeLi7QQF8/Oa9e8+FcsPprUtx4Bbd6r92jYPvNmqz2Ankmjemw9kh
RrQZjgjVj92F9vEupmTCMdVV8S1O72YVGcLvGpSb/8ptoJ02kY8y0x3McEPbA2HmzHOLmWibkBMV
Fdv/2hUOFtoOvgKBdT1XYIJbosOj4siDetsiflwRGHJoov/jJg73JJZwkiEeiZFdUxRfA/fxY3cH
FMqPX4KKFSLeX/+0NoN/ObnT0yC7wY3t6Ucgs799XQAjZXxFIPMPO/BGNPQdgcHxrUgpk8+pH2Kl
/hce5T8v8SYCeLeRwMxcSlE8UTW6su140xbS+usLHES9LbsIniSiZIWxwPStLPPUuyvodWUR/qTx
8T4hL9rgbFm3m/IivTAug521+vlwurV83qN5k12ka3VbrptNtJrc569/x2+f5bufcTAq6fJhTE+V
+NY2bwv61GZsHBn36jIHfBoz7y5xMCwzeGoD5eH4dvKCTXA6vbTpqsZeTrjeCiiJO/nFKltVm0xw
EAdN45ZX4fqYp++390nsBZkUbzu3g/sE0CHF+Fbj29CsN4Oo80cwh8HL1w9z+UM+3SkaOUJ3aN1+
MtZ0lYjYx5vxLVzlgNCITDqbhOaVqMK/vtBv7+bdhQ4Gj1JIDiZwHqk9xZ5mV25+9BK/HaDoaGRd
5z/0yw8mxTEqMtg6UXJ78ZSfZmvlTLmH89dvrRVsME/zcr/wMs9eibPQzzw6Nu63YYss5mz7L6wx
bOhpJqD74dcc3KwoYvYEc57c0l261JL8clSOJUMsUUwHbw5PC3YF4mo1Y/FfffwazZJaVEL5+zYs
euulnaX+lsBgeBlE3LSDZ+gDwPTamF+rcci+T7PRPbaplu0rvU8uTG1Ub+IwpXWuIZJ0m0mij1Mm
ffDTHuua2XEuYeDlCRApESTy6xgq08/ezGE2m1UWXQxEI2N2nhWNNDWbeWEpbBKxnGE53+Fwp+Cc
ZVLxzSwM+QK0BX9tNLNG4zcfy9pNs8qmFCtP+NMdpx1b14mV4hJaEUXYTpv1m7nOowu7lUyFfi8x
UCv0cSnVzqwhoEUdAFa5caMSSKunEcpHR4xG4HZ6MOcIaZXy+2TLWBCwXFrUP3NpojkKnur160F9
oKxiSuSTQWDBlE5FBK3rwYvu2yCrxjFxdqmJza6ta6Q4guRTV6odyqCNpV/xzUpneZTMF63GL6ra
3Ln/+lcss9GHbxibCQUpRM58xAto++NIyAu9wsaU9LcwYy6n6qbUjVcH8BToCFakP13J8P1zJFFQ
tS07gjctyLtFYI7jNBpAonAx2bWUDtroy9e3oy+7ow/3gySMb4fRzfmAIIBlKnl3CbnS1TAv9XiH
oYFRMnVZ9WDag/ZcUrpuPVsv5Bs0akR5G6PWoNHPDAuNSZS8UuYOr4VTs7FTO3oQbiFNWbMXYd8S
ujPq1l3QBZx3ZVouz4Gt5tcIZqvXDo3ps9rO4seUqwNF5QCRgtsZYzt6EKmqeiXPoqjcIjHSGxOH
CujBUkMvShc1hIGl5t/s1Bn3dmRraFeShRVqRFqRrSTQrQUt1qq4oFYMnCHLldTYkOuS0xRmmygf
mWYPGNmMSOY/EqIZiuj9lrrix4dnSXUbdWA1d5JdTReyXemurAjMhWFWlm48ZN0P02qlUzuA/94F
oXYTFuHPcEA3EDlmufn6Xb5Fdnx8l5wollw1TnqWIn/6OVXpiLou010qp9W6zpXQJ1fe3kqTXK3K
TiGJ3aLfpiiWdtsAKnMFXZG9Jif10q+B/tXWdn/ZGAEgx7aSvbnMpFunCqO1Y6cFxcDBug2CbC0N
U3mhBapYy2MNSWYCUsu8WCKsEPNFn1mOHw1oNYDhaquv7/FN5/3xHi0T/SYHZ/CumLkOxuvQyWHj
dIq8c6xsmYpKvXvt7R6OSVUq6llcSvpDXvVkuSsNGJMy6/RvgzYl/baRu+Iq5Mi9K+ypeRTmPF2D
DonuliSkXTtVCHumUDEXztNQXXcYnzSIN1asAdHsS2U3JUP9zYhTdpMWvdQLE3kGWRg1PXqP+Hn7
RdGs8XvUtI3lUoSJXyCckRMBOU3IYHXqOruSTLCbXowRDDg+AvQXINHOvZQmDtIU5O2unPTIBPrc
Sr+rfVz/RN0dDC5NK/mupo4KGDbpLtD5IEvvYfn4QYbC5VgZ81MleJlpEdLik+VJo3Y7eMiTRdMx
6AdnJ0iVdvzOTMr2oqU3SgczE/0Oz9oU+zWuiMSdBVVCT9StrW9mzFpoE6ZA3H392j9taBaLLHUM
le0RHgPjYI+I1akKUHKkO+T/zpblyvA7RFbXX19lUekdTIYIPlU2NNQJ+e/DM5gcKrFkxHmxC4IK
+vAgzHNigfpFor9NWWq83FlBdDQ3gRp3LNtA5IY8KECWTgGJpINxTV/qWEHvNz8KIAgACBP77lI0
+DjJlF0ITlIbil0x2Pa66UpjYTMei0v7vJ+ja0JfkJmM0grLzsFRPU9bkEZKVe5Iy2nPIlMOLm0p
NLf2cmivpvS2K+v8XIEhs0L/ynuXYm2Vh0buIY2FES660a0ReHhjpqJkCOR8q8iS5s95emO3KnAp
Gplb0wyMrWiLaNtLfXXWGTWM0iRtvdlSF64UYZBtQB/y6xf7afu23BsrtkIZm2LLYVQDHDfMG21d
7oY6DMHAW5LX6vgV0aRERybhZcr/MD9xKR4eJT1GET2NgyWhmxmmej2XO9vskjMngMBsVbID21Sj
qJ0Vlpf3WbpzlIAOLzbAk6/v9NNgWS4PD8FC602l7M2h+m45N82sDCazq3ZsTCVsqGNwKUexONKW
Wty0n+6S9sayM0FgTnfu45isqlhuK6erdxWcbW/oIrQN6dzNq7Q2o42ax916CQG8CXOkf0EAVVqD
XNUrurRVwXSe5mLKkZmkymnWjZhAyHl4jSUnIWYBnHrBLjpi9c6xi8shkTtVMfpfP6dP27gFNkIO
DFJdi5GlHkwo4IcLqUBctHNGATbRaAgFlR0Y4K1x21UITVHuHXlon/ocb5cE5bRcFkLNwYGJ4KuI
dXuud6mEakKNlWBroyZd4QniGUmIg5hfOe6mGDL//GYXKA67AoI0WDQ/vq1OdXo1rOdm56S4LG2I
EQEy/xmRUlNUfiojKCptGEdfX/U3Q5FnS9GP5ht3e7hdl5tcl1tFa3ZJW3beNBL0o09HqT+fP22O
04tcm+MBu9jDlDtFhHpXMbh24ZgkaJajp65b1qMhDf54yOD55x2CFuL7sozlft99WiJswYhHhrYD
eytxkEqCFWv9vJmk3PTwxqk+AUPhkUFz6F3irhiiFILofuOg1A8HqhraQjaHUtqBc8UDLRknLQIM
0KStb3bDaefYZ0okdg0EJ8C1NQGsxg3KJdRvaXRk7/X5hXK6piiOpoOqFBLZjw+g0Vo91sxR2kUd
jS0lsV7HWJRHnvIyFj/OnzrdRsYMKBeI0YftKxTGyDYjYpIaq3ZWplpiDVEh/GmlDWs+CcIj8/Xn
PTx7nTdJAOc6zJPawWu1J92WZKOzdm1s/ihrbRMGTYqKJ/o2BrcGlGk4e24xwGYsiBmIDHWdpvWR
T+XzTUNA4QN9y57kczn4DZSlOHIS9bzTCsfwFkDr6cT2hK4AmICktOQjq8RvN3hEQi4nPkQQ2L0/
vsqc+A4+Jc3eRbE8KT5Z6upDgZbiulXnpMckYBc3OuhMRGDaCDscYQ2MnwDe7DN4fu2Py6msymQX
Y7zVeATAdQ5+To0fBheBszNH3JhyKEnenCmvX89HxudFi2Y27mXKb0t28CH5aUJODR9Uz/dxUPWc
2PuccWUn3bZqZmX2jKzvTmRE7/qm04U+eGltTYj42qKklxojUWxyu38C8qkoHgEGkMVtHQyvV8Uq
vS6OrlcwkIw1p+X0+0zMBCJ5UVHjjhQjlEDYBvY1h7PivoqaYYScZzaOP6iL4MkY0+uEQ8mVOheN
7HfZJDgAS3F/oookQiSYBtIdR2i18JK4dR5iXdIG11GQ1HmlYVa5TxqSdKM3s7ovnTmnxuQUSLva
CD8DeORKIGWWE6Ndt0jUsV6mjnM1qTVIR75BCWRBVd5kci0/f/3IfzPOwPrYDCY8K4TXHsJSIq03
SdTsqn3oGGKN24LE7cVY5sp8iZ6eIBAzgqzcEntzavRTvw6TKt3XQXesrbd8QR+nFXI1UQUtfUoS
Lw+Zd2Vd5ValVMlehh95Nplh5aLiaI5NJp864rQNOXmTwY1Yh/dx8F3JECuVJg2S/RBaybaOZfss
tPDhWAq6ckMP0m1gx+0qFlJ0owjAtgy01v/6oX+eTBZTJGoapEnK4qn7+DGVAeDRmaiePaYN54Jm
9rgfxobc8dLZaRP86iNVkN9cj5o56ceLx5Yz2sG+plJtNS3nMd7j8pF8KQr77awuK5Ehj2sjjI51
4z4LLFiHZZuDEBX0RcZ1MFtwxJfGNuZdjmXebae26z3RwlrFfIUpp6hrSqX4uw2nRHxrOtm6DGww
5QEuHt1eoONWXKBu7NqTKAwjP+HQcKQP9nmrt/xC5nFOUpzbDh9JoVuRoDKW7G2FV2A0DnIqLo/A
ddS3XYqBYuxFvS/io2X534xzuqw4KpfDMsq5wwFYG3WizXayp2QVbQc2mWsqi8ca/r9ZNMlEw7O5
GGbZdx12p7AajDpSe8QEFmUsU+4UolumaW1QKtiEItbWVW9pmC1gFE+GSE9xWVhgzcHFDyg3joz4
5YUffNxUKxBvUP5Hc7M49t7vzGplrBekTLqPc+dqTKdX0y53ZhA+BBYMlrJ/+voD+7zlZB+oG2wB
0feYn5r3NuVnKy7LdD8QfnBmSqFxI9nzd0qYypEb+3yYRP7I0ZWse+RrLNYfb6wLAyPPW7XYE2bx
Iw3l7toh6uASP//kNUo7rJRAG06QMLc+gQPmkf3eb+6TEwO1ANsBAwfe4ePVbSJP4pRO556IKfk0
bygBVrJZr6zcOKY9BI/06R0SwapRUl/YTTqW/Y8XMyu1TCDUNPuKT7Tayn2sEXlE2IwGoQAKpS6l
FRYkbfgxG5MmbwKJkqRbi6SEIZUlcNCDLMs3Q9yr4LjmihAtcsyNW8Wuw+tJkeZwZWqzutbI46JV
gaZ8N6hSueplEWmggors0ox5E77amPKj0g/6a5JRq+iVqtFPocRHj2MadOiCZYszrZXTg3DBQ0C2
H3t2BH7Y2PGDU+Lw21gD2r+BU/GTrQqdZoiI9etRTPpTEaYO+ap8oCs4JND8OvTR51pFSMey0ZhI
w+Kfc3uO+DdOkWg74Ey0fhzy0fctnAi34HMEkomO7VSuCqlzDW6tdWvd6AVMoApbHaEw1m1bGvWF
ZQiwwhh0wDqNQg20C7MucmyVlCC2U8VrIOWWV4xxtA5OLCHU05BK566speCVA3A6UMcXMq6VWuq/
z4qg5zQbKTTtcgm9SlMLJ0dclPw/MpIZoNHyIi2QxZKGgRF0qLyw7CLhydPAhmbupogNZjlYG0ei
2cRboD1ABPU0X4G6lR5qu5M7D29ND3XaqjUHILkx2f5QQuC9IQimxkGogXbGAZDpsk8JKiVDKaju
ZyMwVQLWOGB6I+/NvMbJSL+kahNVdQtHFr1rE1hQ+K0WmYEPyTeDstQ3xT0zdVf6Qh0zy7XB/uM+
oRZlux3EkbMAK8hTTEH3KYAve4E7KZL5gxpSwA3w/rUrD/mMqaxQg9gXuhGfxI6QkJnmerxnjVDB
IWd2yXkNk/ulw+YSJh6Uq8BnYBQP2SySNXTs+UQexxZXpmOcho0U72ZHIYXNiEdfnQFjeCNo5wnE
03jJxydXV2abNqBt6QQUPtlraePNeRPfOLT0blU5gkpVYG88jeYiv0DqND0mlFBN0OFjbm8TQ8C+
acl+StxQTMq6xXPyYhs5WKmR+voOw6bDayR66FvHh/cg0sB6qLDyXEvdlL0IkWXnjW7ir41CvTwb
5Vp1wOK34VPdteE9LUvJ9O2qkK9nRM2QVtp4rwMU2ygAUcj6Ae7PR6Db+Z1V6uKsNqdoY9cLaFZX
B+js7Syj9K9b5PrlxGmeR5TOptdEeotJTS3M08mZ6OmM7Gvuk7YiziZV5R912zi4lua4uSH5w8Lr
TGxS6M5Bb1w4Xdx0XoIrdV3pJr4tHJGrZurS/aTqPX63eJBcqQi76ipW8CO5BtIyrmAOJMFJtnkV
zkX4VOD85NuXyIc+zdJ4edEO5HPb/B7QDW/Y8kgKRQiYaz/oonJmn228WQMpPYnfZJkJmrtSytoP
pLQ38WWV03NtO91ZPybq1m4HHsNUR17apqE/9LF8nmL8fSaAAggMnl/tXtbm4YrXwcgLKboZqxF4
w8IdLLW7mL8H9VAuHTK0MlPs5pFt/o4IHHhybefMz9hjlSthO9lzqDql5GZmVd3CeLF2crBE/Bmj
TsdNVQyvK3r4C4RwrEJw45Ro62p+7Q0sZ7l02SfOiSPn0zbVg/bZpG+BwSKlC4ga4D7UU7Mmvw2g
hat1tnYhhZxs0I8TlpaneodVgxAGGn62gp9mDHuNcBZ7kl/Vvg6u2a0NRDBK012u1NOpU7Bbd6Uh
MNlOUp+jjBTV00tiOzOPrxZ6wCNn1q/IT5UAo2kqryzIyPgJcSbLLvuXJPT1eYHZRWqshmDe+gVL
n8bn8pCUis+7K2y8Hp1+3yhGMB0p33zeCDqQJFhEKbu9ORI+rmqYbCWlTqd6j2MlPw1bQ/VK2858
Xh3BQ5nk+IK8iK0IjWO78rdqzMdNEYBqOjgLEMpU9EOJUjOaWhpOmdgvsAnwGSy720iHCZQSdzL4
cmkRoxYEHah2glJY0qohmQaSpPLKy4q2vSKvK73AAEX80mBQapJTa35krWtPJqu1+nUxKNiaqK02
5SbLje7KYZq2fB6IQFYwNPE+C8l781SV/WerWARUUfTOok1kj6bE+G4z4H0kydSg4pTwmzAzsz9S
WPksSOOpU57mRISglwPowVlB19NEdYTS7FUV2opIJvPb0OmPuaM1l4ZTy6uyKQtPq4t4k2hD5+Nh
xXmbkxjBfoTvwIRKIOpOO9eHnuUzm7Jt1ZJliY9AvcTLQgoKwvlNLzBZD/oMI4F0pxvqNuGpTn35
yH7w845sqdXAiuXVWsYnvmTCKjdOjtHs+5mnmU6lgx9KEp7IzWO42GVreTB83l3q0yaXPA0ZzabV
7CcRhSswAobvzESq/elWGmrGAsEFjUEB6K0h966mOpLlMxWyUexxAj4OvSOuSCqsPU2SjNevr/Sb
+0EghIthAbcD6jgYCBWyeBGSU7NvuhEsHOVd0lX0bPPHV2EHuxyI2MxS8z04iYB/t2uzD6t9NLLE
dVnA3skEQvlnV4H4bRpIT6hQMIPxhX+cVSZZCuhW9/UdkR+pVwo99qoOAcbXV3k7xL0fAlyBh6Vr
FMzoKNE3+HiZueyMblKD/q50f/i127qzW3qWV7mv0arwjoopDgf34eUOnh1efIzLsBbuZA8+n8dW
zYtX0oq5nGslq1PZjddf3+FygDm8QQr6iCYASTFPH7Q82Qigq9HD4c6snKtOY2euVclTlooXqS2P
lFwPx99yd++vdXC+CRIna1Vd6u/6/Fw3fsbJ7ut7eevJf3UzB2UYVRmoIo48vjPHrV3H7Xyx6v2T
J90jGNBVvJvI2zC1+eoai7svu0cMGoclAU5vMq0efHDL8wTodDBasIJgsFW1cZ/WBeT1IC0nynwT
+SYeSYjtqUJKCoosiKkkEpWxWiEmmywipUY501ecGYyrTG7n4sgh9oBej7+C38X8wl6YRqVFWezj
KJabOAqksp7IMoDsAcNVuCm8j5UlRfOJAMvgFaUW3FhlDA/LdLqTriSHJpRaImOI4FkLp2mu6rr/
hjs5O++mpvOnmoi4mPDsm6/f4cEYefup0OWXDpOCY0I5eIQz50t2dea4d2ZL8sVUoy4ZOVp+fZWD
Uc+njCKfRYRDPW4/0MgfH0ir95oE6cvaT+y1v8W5JHtp1Qpc6ba1DfDj/ppH/r/H9d94cv93h+v/
gqMdisc3tp372DyJ58f3yFX+3b+BdqbyF+OS9g4qv2VeX/YwfwPt+Fs02Uk2oD+CvhU1+3/6XBXr
L06hmP+oNS89nKWb8TdzVTEXThU7zr9519jc/gBo96Yv+efEgkXJxAEINZu9JJIy1s+P40UQGmhX
STP5GbKkWwoC7SlW9omloJzlJw3eo3CNPg3WA9q3i2K284nt30TpJiVD6IQdHqopgh5PpnjW72n+
tY43dSOhaHEnz0+pis96SQrmZDwW9hEF5eL2fTfH8+uXdi2leJttOE/k0IEiyXMgTyUb3kgY0+Mw
auptahoT7FdnLqEyOM2d0lNRKLMA2z6SRN+MxXqSBxQrVGF0Eh5zxA0SHmRiyJHsG6Repdo+jJQV
2Y7WJXXS6Vp02vBdg2q5wHs06bof43kNO29emRaxjosotvgObqKQCfAswA7IaNC+mcQKnAdqkZ44
E60p9p36yMmI1MxNG8uUq9+Nv+tfr+w9IvbjAvvrUSg02lTeIvutw1QjBWVKnpnl6OucdNgxRAgA
R5lWNlW9IzuUZab6MGZ46lTzlt4/BshPjrAYPbNChOTomzDOV1lRyaetFEgeSgQQtW1gUSQufunA
/1/MM/1L04nm5R+Andt/rEXx/NiBofxvwHimtP/unX8i5nv/5393L/94/h8nfRkvSuCXN5b/yfP/
/Le3f/HvCUf9i74vahA8dHgdOJvyZ/494dh/MT7I4HFo52Cf5+j4zwlH/gsNGqKmRYTwyzv/HxOO
/hd9VY32GsdMln4W2T+ZcJDufxw96DkwrsKCxMTPko289uOMk9BzDrJ64lgThCThBSHVG0/Q0xK7
trPkxf1HHnPzAIq8iH+IOE9VoriFippKDmsl7/zBCbvEfh5rKQ0Cshgqo3wecs0R4mIMbD7FgGxx
z4nqSjqPi7G5rbvGqrZF4BTXvdrbT4g9sie5CKJ7Gytj5vVL5+FExAObGiMZ5sgLsiakk6rM46uD
oAYhM5QlEtMQHC1bG3uMz1M9p9FrQ4/Y9WJOSGesFWH4M7QXvHhDmX4Dz9ecVKGtvQDi6icEJUhB
fB6Kkl4h2qUAXCqSghZUaWJxGZaOsuXkkv8wIhgoSPA7SFJexGz7GhWK+k2j7gLexhbRD72WCqKO
ZRhnNgUUMHXg8shHTlN1CMmbNY3+fJgTo/bReqSyT0fNmL9NeRkbLkU8squtDgbWnSrIOz2PkdiU
iptVqhatwA7m9prkXU14ehYO9yJO9PRsSiNIKnKn6XdZDf3EByOSal5TlXPoDaFREdCXp0N0QiKD
1F1otlR3T7nSJtZ3TYsBxld1BA8GTRzRikYpgDNxlppAhCj6JFa4qo15bYYNYkGl0mAjJfTVc28i
CqDweyAtzwHJ9fFaaBmpBUZAnv3cKuGlQ7GUNkKmZY4nKVq3kwY1zz1tNuuUWVAu50vQ99POgrOQ
+8HIofSnRUizDtqsL22K7xBGoZZFsJqMXMVPJiB31oClEMBuEsSMhN3pRTK5VicSnrlByceTqXtf
8dKHfFUS8xp46TgPDS4MgTC90KGWrBJFFA+NndHVt+bKprDYqtCHyGZ37gqgMKSzk6RwQoTRjHxA
sqi2iEHYUAHR9BP4ibQ53VBfdRQPgiAyfHSN9vOQOQy6DCezRW0+EpPf6MKCNhN1gXVGQaQI17o1
OyAWh/kRpV3bepMcOIo7EKHcuWUcm4DzKp0apqSON0ojW49tBZbQtSnyx0u+cxCuB8GxHaqOlhpe
H/bBY6I4VEBNLE53MQUTaobqSIiNHvJn1FXffk/Q3ME1zHDAOGWbviQEe9c+sOr4KRxj/XYabJje
Q9+Q8d634Cyb1kn4fAziN9vYCuctT6d6HZIGEWUMCn0PGzG/45+0ris5JqQckGV3m0axdp47STEw
QADmeGpChqPb1lmONlXXQ6A2iQPVCTLe5M5KU4081oz+xBBV6quCneam0Pi4PbA26kCwxlwvqryh
uw8nM0En0uJyXmdKmvE+pjq7lMYGtb9IuvYnlG/5KmtD0+KQoMMW6LPZvBzGJBzWTZ3K8klLm0f3
hEQ1Omis4DGfx0RaEbROYGetIxmFmkmuKh3uIHMJgEEjMKNoDYi5SKZT0yqmB3louydthFfvAg7W
L2e9gxcOcZHUHajDxuD2hZzvqWLjR2iNIrNPwrDpzkmFlJ8ypyAUbxSWVfuyXObfuCjAtawplrzZ
UrGuVHmM79XANhh0SleftZVlPpVTnYC4qvn3sPFG010rnOiyrYPqtib3oXbLySr2YS93N1aga2f4
jjLVldSUSFIr5sxl5ZH4HueDDYornIr6FBtN3a5zfPAPWdJZyUlA12n0yNPLv4k0l0bumPBDV6vt
OmBukOlnOWZVsofKpMtas9LSBx8sbnMN556vsiLe4htpbDRaXX7GfZeERHLIsz0u5QBjchQpQWxc
N/kFMIH0QVBXv6ulvFFAavaD7DuDKQ+rPszwZxhKEp9XHTOWZ6bMReSmlKCFtBJ9movKMnyStAxx
jd5GluXjdm9+pk2eTETyWvgOIExlL2MeGcSKQ3O8zOWauXSOp56kbjFca2Flxq4o+dWQ+2h9umMU
RT9V0gp7d0h7rGVRNRXCM0Wt0DoLhan6qlNZ1korAnujtnDS3GlI6tLNGzV9VStTPGiJFGZuABY0
9UjVc2qvpCqxo00ELa6LQjSmUtWrF22u1T3BZeWkuglbgX2XBtoNIwUVuxxE2rMTELO5UuUi+h5C
/dzlowyxLMBhd5fFU3qSsocTrpqOWNQSAnef8qFWAZ20Wv4wZHAoNwrSNTTfBqHH7kjb5K7hNZF5
Pi9ymI6DPy50KbV/dqT+bSLNbBNXp3pm+WGaVuM6l3SjJBK3hf2YVI2jL//bsF3qD1UIPa7pGUdt
PpyWk+REG9yb6jUnmZjeCtooXkttBFeFBonba2ss6H7DPcPDleQFNpZqDqwFpnSwXkvAC368ikMM
FF1/NIie9Tpm0dZDb4/NAfHIcFaZhGuA/7JHg+vO/J42L6LZ7QhCtdy2K01SQfvM/G61TXNKDp7x
qpA4EIGnyoJkW+kkuriaHpT1ylZoLa5zOocwoElYHjd2kXUEkaEPbC9EqUcBHctK2ytJLb20xZzs
Bmr51AKcjDuD/5UPbDNUvCf8gcVA6LtWaGdKFhLYSuVYjTZF0Uq7PO/5GMYpN3hURZYhvaiiiclO
koMf5ClDjiwI8noM0nnGIdrxB/jllKpPMEmp2NMip/fCM1e/BXqtvBZotG6ULrZeGuTYUM3aIH0l
jRUMGQrFvnerbB7PKkU0r1aliZ+2POMnG+CrchqiEsHqpMyBO89JM/PYO2J2o7adz8NWTX/a+iyF
sGtbYwUKnW8uSPLGWTvhMAkQpkpy2ZVkLPA0bYZPH9jZT50ojWElVFSwKxW3GcsTlOLHth0gSg5a
5/wcEJ6ck9Sg3bH2WckZ4x8vTZjP3QW+nA5HcWk4+RncV11sUDeM3wYaS8+O0rS7vnLymIzZzLzS
1IodU1k0JBCHTVsnnmW0+kvl0AJ1Gy0aryDItaNvMPvRNp6qMIcJXNCfjJQJlJIwE/m2E/D5TkWk
VM6mlDp4u+AsDd/AMXeVNQ3UsZgxRAUqDZXLpOAbreLZZMYlSJJ9o6nMKpRNGyDvFA14JgB7dA9q
oNpnDUbSfVxZg+1JVpFsinyGDFgwYtiM9lZ13aRsIHymPTK7+evhrBWqeJCYKWtmzXDAFBbqFnut
gu6pOTh26Skxi+YmpHZ0nw8Tn4agq32ejKo0o+GeysfG4aaAoyvVCTHa2qMFEAFvG8Gdft/poBpb
ubVva2MCsRSVaotRVpcik++qmWYan5W+HizJMM5418NeaXTnlZxzIIpObOryShunVGx0XfShVwRW
/8NIBIC/Ge0pS0HQqaecuoeHEEKlxJaqKnY1s82t0XUzis5Ct4GngoJcQTBMtpkkU+xDquFOSB1P
5E7NXrQqTHb0USV8PVon3Y9Eat8DRHTO0CsSJddlCnRaVnSBJSs0EXF22TychjTtuRUR5mfKmFjs
J0Nbekkqkx1CBePO8VMb+5wLvT6K1qEe48k30wkjRtFG4doZFANrbmmJmzyMLDCRkjmfw2wMyayc
g1YmT75XU/y1swzW1QyCfN3mdbPWopq4LaMtK4PMJTW9JiabZqYy4LpzDRUVtuvU8dhRcQlN8Hu1
zcrxdpD8o9P1fzcGHSLIr07LO9Gk+UsRL7ET78/Kb//ar7Oyaf5looClE4Y+mYCB5fj966hscIqG
0aDAOaQdw26T5sHfCDodyhyHa87B9GYo2r0rzS0xdeQdYF4kwoIa+R9FTXwsbfGnk0OI1VNbOPCE
4yyXeS976/GTFpmROiu1atr1wOdC9BiHgWkYjA1YpmOun4/l6V/Xo03CnXHiAvFxcD0V9G7h5Ia9
ytMaVZPUEUOHRSw4Vqc6MHr/faElnXMB31FXWApZ77qCalLbpURJb5XB/Mm3SY15d1PrsXXZhbGl
XCSlRK/GtEKHCPTUDHARpY5WeTPq7mPS9I9FM36LzlmK9451DC+Gcohpgni51NJMvB5AKbd2DXrP
RB1/lk9sDY8U6D7WPd6uBVSQIUW3mi3kYfdwbCxRiwkMqBgBX/dFLV93RkxHonfye6VrojO2HPG1
pPbtz3cD/zelwQObya9LM2JJ6MJqgrnj4JEncpSiy++dVQXR6zyzsD90bGAusJ44uqsQCc5JTDHH
0z7o26uI57zJ7CDZtSP0eF+uzOAsqcp8f+RnLbXlf9YR//5ZlJ0xBmhLS2QZku9GgkK7qGcn6MDS
r6u1nUbWttAm27MnNfecYJS9USMIRGtQ8kuVGDfdLBVnWlWb/sTe6NjI/PTFUQOnkKzznNBE8ul9
/DlFboRIIXhB5Twh/2PnayKRY0PjULsdhpMyDOfsyKD49NUt1/x39s6jOW4sXdN/5cbdowLuwCxm
FgkgM+lFkRQpbRByhDswB+bA/Pp5kl3dKrGLUvTdzcQsujpCUap0wMH3vZZ7PQSV5V4IXv0y2JBX
ikYMXpNW+ktJRxXp+oxqv/6m/+3S806q+NNRB1uG5vMV9VSzkQckoIjEz7veuZ4sPea3nUk68q7P
jfrrYtRVeKbtBpSsrahc/g19CFj46qfmUDnBji+5KLAhryXFbC7K7lNr2HcLqeMhtht4sh3WAtOO
wHymzxqM/9NC/9onZWkEZbQn9JfhGqL3xq2ODHR15HeZIQMF66jFSaxaTNs+R7YexmkxoJhI6X6z
djVboX3T2J68YX+a84QunvVeZuxoD2swerf2vDIQ1UAXz24TLuONMdSTufO83s0eyn5ZsD0vCxtp
wnN2FQ8gd70ogH9kvx2NnJ6LM93beKR8RWHAzu0tzHUt8SLgaH49JgbBRAQdio0QYHv0xndlVRR8
xRQckHwjSNJvbNOZDwxOOWsW7KVfHweFFvlGubL74LBSX/rrwu+zWxgQwi81e96IZA+BbFgBuTEJ
vkM4F/Zky1ezhQLPGs24s2xN+UBHIcUz4h53vdO9FuORDnQ5vMuVtT3XyEJbCjzq/Csk52IwehCW
lgyBJAeULLGZ/G+HXWHHXelaEX3X9qfZ9YkFByvdPhX2OKAv3SZj2XOQpNu+n7vxY8VaMnJqgAHw
xZnlx5nyNHLvXZMNSRFKkMWrpUN7h4THCC68YjAbVgdFsrJSHIYAp04RXpiF048XJJjjxUE7tfb7
crN9tI+GOVDzkNMXfUBAgMm0E7ZB1LE9rVcjVaZXNipquevyDnnqlKKLjfq0o5XgZLraEaZOHn83
kFaxc5wTiJvqPIevatklorT19HPfhrn5fuBY9M5Nwv4X/0DIe/6hR3rpfLSddFF8am/O3+XCbBlg
ZV+L94OVlnk85jo3v2yYMQwZzciN7laUDtaF8AcrvGopLytYl0f6JaKSKwM4lW9vOWRilPpgAvYE
pEQifvUNsDkqQS+2OXMGklp8DqEhWZGqd4nEBeFyStbEhqsl5aobQYWaXVD640C10yxpOEOv99XX
iGbP0YSpjIWVFPcY2zRC4BH3rQAF1gFtcJhB+eDbGtLLHdplmbQDdNFhE1RHAMtJK70YFqcOIyDY
eoh6ii/uLX9yr2qWgzmecPdVMXkFGfUeRUhRbI1X4JCqJbDiwJNjlZgt6QlRES6VjK1RqutW6Awj
PYDlGUepwWdxQ9WAokl3jJ1gk58LZ/DWQ6joTdpvi5TmTW/lrRnbVmlfDN5G3jtGBNSB/OMzeIY1
s3Jmlv3E5eqNlysx9tbF2NAGF1dT2CAMnf1NYveTg/5UOA0raqD9OfuyNBkx66Kklu64WagaDjqY
q484XRE6MwUtxiFcNgpe3LrzzN3K9sdambWLmWzObC4HLPvzcjrH5su5IubnkGWOs8UmuxSCRT9b
7GNfSQZ6QVlKVPlN7sTlNFJiWYwNvGmjfBI1B5aBLhonNKWJTPlmI4oB7IN/KoSNPB0U7GxyPhXY
CvSfO+JNAijGoriW9nTqv8SjPXMSBquOCzCoNlarsr7J1LXP5mI7Ka8r17pst7z/lJeV4xzkFqjt
INiHno1Wn7bYfl3na5WVIfgpue/zdUYykdjPpaMvZcV88CQyX5kEMqQUARekAXglwV2ZqILdWtQB
OTAORMrOFqq6a7zM+DzUXnBToIxbImOz2F6qtrWnaC5CNMs9OTQfAmsTQ8JmezrIUooU7yQhSj1f
B9EjF0jnRzAQizaKS7+UY30eznN7v0nRi0sSzEE8s9HQaYw6EUa1KzrZ7Zy066hiWzZ+m6BBZXap
aYdfDobnF4jrK4e5ZwAheUT1aq9xvfaaZuts9g9ydYzvHMshPSRpZnR0GNigYxXjccSo7A17qxgt
NlrT0U8M3yCwfoNiNuEYtljyG8C6Y79svXGEIhicsw0ctD3vcr8XoKM2x83O33Jw/NkQJ8C+aPou
YrkzbIRjXbNFoUv9Lw4BY/yemVbTvd+ccfZZPCv/tvdCOhua0cHg7w3Ku+qCOXCJrk9zHID8445Y
/Mk+1EKZlEPYTflsiE6CPA+Zugn9TgQXRRr2wZVZQAkYe9tTPWjjpOXYXSz9Vgx7NOj6Yq46hRMS
Y/wAprA6X2tzMyDCJY0su4LTj80T0f2yK6lxOmoi3UlOCQcbcNBr+Ig44sKzhpB92O2mtS9b5g0i
EYa2MOMS1mG98f2uMy/WVInicTRk314S3G7Ia1ql8uqQydDoIfWkppmDq31o7BtpLDNllx3npLk3
Cquuji4sfEj2TD+WwIPAgDZx+bXb+0NEMbKt+DaxIQWxUONkPfGkGImGp73Lu2j7njLinTSJIzjv
Z0LmnxxhC6qaK+2Mh6Jb7OBAt1V9Vntuj3ljVuP69aSDbW4sLyP/aeyMSe1cX7U08PQTAPz5YnXF
dNOV0kzjmcv2se947kVqdpr6rEAPawPzl/Nd32/Z+jDmolmuNGCq8Y76iOGdrzOiumZlOcU5Of/i
yuhTucaMChTcq7wusrvQMLLnetpqdYklIRxje+mpuN5oDy/Pq8nMhq+pPas08eWSD0891blYz0K3
md95yh3epb6s84906aSPWEolWIlahgF5ejOJKFdgSLGTc8s/tlklxKeuQru9DzDLMhoW3vvRWvie
FwoF/T0FChnwTdVQ29KjP4iGrSP8ZuzCzN+tarTLG6tf5VPewdJFwqLGBfVxWnSRUBnWnpyZyN6h
KyMCutxMiJdWhxTdrH4XfnUJ3HpYKt14yWCEwTvufPuLT+nIhdqMIac3zFu/2aT+3IZdWXkUhTj9
XanIAWMn3NQ1dXx+d0FCwCK/u7rN3o8h9ojdOMmsu5ynAije1DyQdvaWG19WO2fmmypfMoXwya2P
czN6OE2KeuzvBpGbV6UXLGs0Gu7QXli9DRSPvaA24txG5B9Lp0oZKMy8vkXGMdS7Uvjs5nnmP5pE
/xjJKOnR2ZHFJGxIn1DQcROYvToTGBezRK++oKumDs2FBgnOgshQfS4iEaa5Ffk0NlH76ldGANZm
6JkcHo4ZctNB3qImwKR9rErXbGJE/sBIeFBEyFnv5B9kha47lksx3xuT0y+JVRILbAUZ0hYF9ftt
1vjYysmDOBA88kiAG3MLMlZlvKHMLM0Hr/D7z21LitIOyan1tLUlaQt+vuVfWNW68SrbmM4Ag+vZ
729DapG6g25SKtw9tXjjI9fDEHyr3F50H018I9MZs2NorUmf6oxBtVwyuwRbdktxRnhJOGse4qFY
jwU9N+1nRqP2uoGy4N/RDs7o2pVOeKfzyssvnKkCW4/EitAutuomTQ9boE9ZCHT6it6IJHN2yDOy
yczvAjJR7rPaT/mqR2nS2+xv1WU+6fmTQR7JtC/maXowCjXX1xCwyxcohh4Pc+2QGw6OXptxb6zV
g5+mixOH5M3R+Li6MogE82ubUMEeQElaEu9CvY7TTWmi16J2pZ44Vb0Zl4Sz1h3NHwb5ObA9ffrd
xK4g42oZwsuVLxArvFrMie4TH7cPaoSanrSqrA4FfguO37p2nnCmCz/eetf5BDhtfORh444JSKwE
ws9ZQxD3FfqT75ZgqThqCTQIhoKSeGsdhCQLf+Fpgo2IBne8aP249ymqzOOmpeVtpwJn+ZZBkZkY
ucpSkANm2LfN6MrysMpycHets5Kkjoebp3JF3IeVrKdevrgzlf/V5DoZqOrmLj/ACQ+knoQS6YPM
YIFwDjTdN1G04aWb0lodNb3A1O6028Rciae+i4du8G99Wp6744rGotjNvjU+kqHo+/uWDDIIS4Jj
vMipuZparH9bkk2t9X1sGwwfbWNOLeGaFF8f7bHfVuoEx808Hw0iwkD7HPdIOk9wnSOEehZ2ySew
VEdgZlmG1juYK9NOMIpwfWxu513i76+W/ZZnZX62Nnp9tiDqMcRAa/GyGSV2B8dd7Mcx9KEjg9Eg
KL9cizXEmlX4l1trBdWeDMnaOqcQemKLn63ZuyrGXPpYOIOFH6ByB3tJWnNwvAgPaqUTTRAsO9O4
6SZy53zlwDPViHjNFnjxCtMhB0wgZQUHcZeD5VtGsbfpxjaSgsXYhMGt8kegkDxIjEWwxMo244pS
faHdOG2H7DPZKeyY02ZX/mFsJv1RlyD6UTPr7UsDG0lGAUKJkFaUEnGaIiAiiM1tyx36WU0QQKcn
F/ZoN7aS32oKG5uvpgwWeeaJ3hTHXLm5ccxLz04TCKo52zfCyd0bzifMHoI/8OJxrPSf1QX/EVz9
ZmMp/RRfW3QkRZaP//v/NlD7JMl6W3V6n3//r8Pn+svPpSqnv/On+MtyTuA0Uw2Ju1gUwOz+iWgb
6EYDDPz8ucsJCRIDSPTPflPnD2BOJlp8AKc6Uw+0+59qU+cPgtLImvJB6XDakJ36H6hNrVc6dqSu
PgIzMDbWKUT5YK8/Y2wwadbKdndr85jqdmSJBp8aOk5vHUw5XH+iTJvuxmXsDu99zEjYbwcV3pu9
mL9tnQSIyMygPEdPc2JJZSA5L8xgAR1kBJVD6zySMWabB0eZbhzmxfa+9U7NpWbH7XWOj9w3LoFb
zPII9Vg8TKOpPvXWHOjDRhnQuBd9OqgrECSTm6uWmYp6NKhYgamc96p0smMiXYNPYRG0zU4XZD1G
BXwo7OTUap5vevPqyC1m1mavdtYZ19w8nARZqZt4IQVEUdAbVDOvky5OPZFYf5OOVJBxz3+SmaVT
DlNJr5jzg9ZMvw6b9JfdzN0b7rbSxauTNVabkmowhbtwDSzUNou7NjtvVbXeD96Img3pz0TrY0U2
B9Eus8+cBjDUJEa16PvOHN3rcfI3d6cUPXPwXdrlFHPDnOVf9BTEYc5bVvZ2ZZRnDhaexDAD8FAH
OdpjhZiDWvXaVY9UtUonYisyisRbloYcRZRTVrJ1tmxw8mqVgTX0/nVh0D21s1P0PThqU3M5rn6J
BA2FuqAMMOir5WjIli76FJQIMd5mfxNW7kKpuZTVxTgKIbaV01Lfp/22NOncmI0hEbJikAyQ6WaR
qqZCxsFibPcjWQWm9WGgVJNirw6Z8k7jax6PEJH2tus9XaKG8id5KWdSfvd+ir0xwgjd1Yms1fIe
a2Z2jhHXkrEEJdM0vYVbkJBzRaVaVRLIhLRjhqF7uZX//6H236eYvLcPtUP+uflJPH/61/9xnll/
gBpzZJEDgjk/xHb1r+PM+cPmziMAhaAKGBXzZO/553HGXyMQzUPMCrplssr96zhzUbmSVEPEFWOl
yTn5Hx1n/0if/sFgEI8Hb8H/sAIK3qn/OgFHVJ2WefiZgJ2gZMgz3XXntZ4NcuYUxkOvbOOScjI0
JEtOH3xEVyQrFaC2yHjitt1ZnTuI10fll0Q+dCZgY2WU5bHPucHOra0vjajMvQb92aqqMR7TonXe
pbUSGsX1FpLYWZfTYnFvFmVzMZTLQsVedrKWNKqq9AWxJLKIEQ+NcZG3GAqnsOO/RoVNaZ5JZm99
7mRiYL7AuXNvYLO8zXPPGeNhNL/bGIizS4PpFsOPWqjJAC1XHAEOk8aJ6QKtzduuOm5lN4jPct1W
83pTm90dg1AbxMlnXd3Fi+UwqZW2pZ8D1IYqCctCm2ctWUfOcSISoYv9FqpwVwNAVmf95OYHAFmp
Yx8RxqFDfTIlweaPLYgYOo0jiQcYXYVEr4pCd0KsaWfau+SJ4gx4FVLxvSEj/UKIhonckM7KDBlC
Bex8cxMPwVC7ZBIOVnfeeqoMd0Gnw/YoKobxhPZL9WljFfxslrYm4DxQHhiiQVSWyNb6fbjNyCAL
GeYGUg23emC+Kr+7WZ0Bq7ddcdWZQX0L3IHg0NxMVxIoIfL+ctkyQ+2zZk2/TwopXCQHz3ig8RIo
p2A7HKJwNpnmseP64pC3qhARssAeEAtX9x7lcqoSD9D3i1u6BNJ2DPB3JiHlsAKFnZIUmy0IQMLW
1nUCCuWnR7S1PgxLHYyxcFEl7tzM7b+MtWOP6D/rDmN2aFQfV9LJP3XMmJoTdiRVShWrE2kwavQ4
Zs5DgUKtvEVjFGIKNqz5LAXVWGP0uu4UF1Vj3LB9AXxQ1Ex6gsWVBaCUFQDyRFPmZ1VHrNzO0xNv
tTQGvj0rN8C/FA9M2vnGoSINrGrwU5KFl7/DhFp+cXRRDGcZWuvvmggVqkyEPX7x0rV56h2PJGMj
NPI6ns08rZIlVwi4hq39UvNscJKxKdpbswAaj4xVFN8nr/OunaDPZALCs4C/4cPY4pUKKvChPqu/
GaPPs4e93KbrVtZLFTnO7LP6ucCvErUqcvAqGNsL9l3rkYRsgCvXwV8yWu7SRH3WoCNp06m6g6kX
elfkXtsdnCm98LQYvjhIwfMIFip9MlGKkp0weshkFrYglNNj7zyb5oD8MjBzlrJqczG4LyErCxhh
OeWHGfXrtyLUFe8u7DU9yKtM+0hX4+hHGrCv21nelD33ZgUFkWl2HQb+mh+0MAd1maZiMw+ZE245
yHCVVkjmWvpmvSzUa0y9aCgOba/7u61FhEVf5GAHe2gWtH/IUgDz3Wqjrppkk2+ybNBn9W4100cx
smFHVe/OSa/aE5SlU+PccufmOc2KVEcGsRlotp2yuityf372/WJ+zpU5+Dt6P+ERyH8iD3ZqAusp
qFz/SWCWbyEDreBDX8BcJTNpXp9cUbbvvLYnrmGbrfK5oPC62KebHX4mCRWJpo9SD5jXd8MrL0uz
7+QYdnRIdjbfi8clKTG9i/q8Vqw1yQTpRRonP8sZMcscNnXfMdrM1I9+AvM0bjucsuuHrHaDJ/As
U8OinEp8GzcvwbxSD4DGz2YnQpufFwcZLqTeNhAF/fuR+Mr1o9Rppc5PbOwZpwaCS/RAGmV52zpU
W2yt/+gDfstrx2fg2BsyDZ6rgZbkXTONAsMBkaFXFtkT+sByGn6x7Dlo9hlaZjp/+7m/QWGG6KpH
AL1P865iS9SAB1yOOWdaw4vtig2NIU8XY3wXUBfqoGfbTsEauH3HqJqWtYlNEPzlOPS6m+Nh8b17
KK+0jfSosptCp2jNsGj07xtDruiTe5oPEsSKbU1sn3Rvu7JZsMgXxKdjTthUAAA2ND4ZRYxQhAtI
pqT0RYRfMtjeo/qswih4kemvJ8W+fBHv87u3l5MHWsGlVKtvPAx80k5eRP+iLTEAiBczgP1iDMBb
jkmgezEMjJ2fIWR/MRKERptyR78YDOSL2cB+MR64LyaE9cWQkHF9zmdwyCejQluXTlS9GBjIEnM/
gMfaXTKVjNgXs7vqR//F+JBr1tx9ZVk5dDOI3FeSQjIsEqnN7Xap6TG1PixVXdrR8g9PhcwdYNM+
Lelc4gGjYlno8XEr12U+AIcD/O3owDSWnf9i13BOzo0MLy3WBSfLP5Vwp5A8VmffZie/xxJUWD/c
f/hA9KbqTxmg6NGyTkaR5sU0srwYSFCybRVXBT7DuBGkCyXtyW+iOpSs/iy8Q+Et5a0Hm8hGgWRy
iLnXLutHaAWQM/9kXhn8lUPF4ZIoyH05+VvCF6/LKUg23LUnC0wqHd66++KMOdGhcje9OGaCoWTf
sE5GmtbM5BdIrZ1JPswnP1ibd/14ct2oUvZ3NAXgxTEIYuE3OFl0FBza1karztAIxVY6TPNzaW/r
R2pxxbea0oIGkZPrXWbAKeaublieeFEkBP8D5dv/m1DCqSDg7al7/1lSod18+6+z4fR/w18lcqe/
+SegIDCiEk5KD6uLDg3bGAKW+fsw/q//ZvL4A2U5RYunljOExyf13J8TuCGsP5ixA9oK2PTJYzyV
u/6JKBho6zAnY9sk+5ZZ3CV++j+BFH5W7RiohnzeBdKZn5EEbgSZ6roCDl/EzZJvisOzKrCOEE9H
d4vzyWS0ePBRij4VmNOhqrd5X3eWR1gf6D5nW3gwt64gIyy1PlS9Vr8R3Zw+/1/kTT/e2Su1TW6U
0AKBWx0RdNcXtrt2l9XSK/KJwuAKP2gamT3hPirzmZf0Ku9oaXmArLf2NgY3NMCp0JG7oQIyTWnv
SaNXBOQO1sFvgyWRiFnf/+WX/zt92M/qnB/v9PTd/kWAZbaTl49hVTGGWxz6/dSjvOjqHZlTOUCf
m194LrnEessrjHGpW7CqDL9rwX0lCPzx6q+0T04wpKHO++oIUyD2cDhzTA+8SAJ6O4mDGlHFtJ2M
8nnuELfM+sJTDAy//ug/K6N+vPZJl/WXT46SpgDysNldmozZiydLcQvJP5wZYoCLmUloKxzg3d3o
+7/rbzp9rh9L44/XfKUvY8swbcOy8QtUU72fa8KmWswBV21qfvv1p3oVi/DjJdh8//qxCK0Ezd/m
imC7LL/Y8NwlS9W097VXzMdyS6m8hPOEKF3NCLyjOdabHvdBtl1Xcibcx1hi+MPlKqyGL43y3D1R
DlPE8yb9TXTSq16wH++Qg+Gv79AA6GkGbwa0r8inbYaiTMhzHPYSse3R2czmfAbXOc9CwmOJ4svv
PUKKkswiLppYuoybNxtwTkn/4FQLhVOzZV9327RcOKD7ZyZN4KfHO9TRso6/cZu/9bu9CmSph7mA
0hPNcUuXOioh9GKKivSh6fy7X/9uJ2/u31waOHR//lamvMokj9cWb5wpz3MfVj1vAuMo6ES60IBS
O7sv2oMxhG28NThhp17V57q2YACXyboN6KLHXpqLm7ZS9Y5trnocm8w9ZuSukb/L6KdhZFD9ZOrg
CGkky9Lqg8itPLKGCbO7XCPlQk/UaWrv9bg1F66e1NnSwVx0go/c09BzwQ5JVEzVdvGU8ZhAyXdl
Z1Own7Peufn1d/H33zbtRT9/FeUqtpLw2xa77mZG7NSY7TzWRrNb/f2vX+KNk+ff4oJUj0k5XBe+
br8c9oVUJhbTnC7YZrrG4PE4p/1HF4VdPDu+AmF01t/80NbpRvz3M4CQ7p8/XWekk+8SIHWscE3h
HhMlwX0zwQMfzCzX32sdYPMJSumzJpJPjZews8IDdHqmdspbBGqc0QIJ+c0X8dbbeXUEd0vAWNwK
vuyudnAMV+zk4VDARK4naLhxz5uAxRmxF+weoGeCXbkCvFDLkcTE8Xdv43Tz/9238uo01g1hWLVp
tceM7ebY2CWQOapLVuv0QTmzg1WnVslqjgY1LCpINjQIhyDY/rRBvNlY/vezBBWdP/8qECNk95QG
BaOz9iOKTYI4a6W6aEzS3ALby5Jff99vXdunn+EvT510Dbiz0OAddbnUh2H1sJ6mIVZNS93/+hV+
jmj45/HqnXwLf32FXobhlnZhdaxwK8cpaX9xWSEvVsKazhRoVVLaq/X46xdz3rycXx+NSzkRNh80
R9DY9RvmdYR3yvexsgpEzftBYI3ZVYNH+uZEROKFPNE38Tily7Tr3BCxEmDIkiCG6r0zY6iuSm/m
2ylGNm2pg+pqkT29SejBzK9gQOlnVafWFJu5U36s1mH6mJs6i+t8bPdiOmkOOQNhCbBnlJiNR58k
xbXJwwrhaOG/MwO83VEbphb+5cDXqPsW7JKTXq+dFF1dsskJGmkdELj0BZsVfEDqB3DzmBZjjxHt
QAjSZsWF40wI9TvVQyQ0/k0mTrEozpyXFySE0vCxeHVzshLaBvRsXz3DrNdLAnnc1perWrKPgrni
opjKJbjWYWMlwltcJypFnYW7zultwlHLuQTRIynVS/IOWzeVd9l4AHH17h2CcYlJaNrt2aDC6Otc
FvhECM0VR7U2zq2CSyKNKTTcy770wntEGMJKLPCWjhddmzTOdG1D1bcTIr8wnY1dmPPxdpBtW5/U
gYPebmVfdgx4c0Jd8yO++3OJLgx7+4Icazd6yteRZU/l59J0lnvMmNUNlFN3pvA7HkRGwuxu7AW/
vNQUO5OUij8RN6w7F8dhHQojbmwgDb5oLQ4ggEi2TI15GVopqMjS9qobDxOWcZ6PYviOAlo+z2UX
XvQKdBUEc2gShoQ2sQKhkSGg0FGRakaQp1RMeAytfgnu62DjV7aqWb5v6qapd4JA8xZcqPaejK2g
ShEbeDUDfYYV67C26qe5Lpr0lDPqWolLpmxHtmRm1MdwyZ0nEgb1kSa9/qEE6PyMPcX7WrtGOeym
rF2bBzWa3tdQaNR20Kz4KHF8LdmthwBVkWtgkE9elQEDp11hRHfruv6Q2W2TgazYFW41NakucpAL
76n+atwzFOb2WWVkxkmw0m8JedHYBul9LC4HlDDOzjF0BSCNCCSNKfY7qQlyc7p1UZrStDOZao6I
pLfvJtewSbUaIYd31trIeO6EF9dhjnOzD8ML0bcTrOKWJqQSzMCAfY2Yt2R72qVZuX0M11OXEzyY
10Q2isA71QliS4W7GuXenECT0SbmB3eZJwVuEY63mcV1HU1pwMUux+xZ5E03Ep8wLyLKrFIkfVtl
gBTTpo5GaNV7mN6uvJmR896N5CQ/9abRoab3TrgNl04Wi8Xhae2ZTnk75DmCf+Sm4ZeWew2ZJYEI
d+nUNc8GQuKvQaatMc5XLb6r1fGKyFIT8LpWk34AhQZbxaQTfsGmOuZY/p3me5u55J23gyQ111yd
KZbugpgF49BKVxhZDp9RzE9YJxz7cV2maW8b/XSPCbhDNAnMdjYGQFFJKgwgijS3r4MhSLBCevmu
m6aC1k903GUdCBBW0Z0jKlzuRwtsHSC4Vp/xdpbIhGp0YkcbkGpPlIYD/9gGzkc9TAuZfFl7Ptdm
fqbGtLeisUTOckSK0WJhRLxxRLbj21E6WYQuhX13is4v1y0hWMC4JP8VaT+HQv0+pY2DU3NEoGX5
a31udql5VUzOdqbwwVNt1/ntB3co+eEnCOZLS23VmFS9ovLJIOJiytLi2lLcvvyQ6ijUvHjgp20x
RWG1lTtL+oDrdYFPoxnXAhrCHcGMlzD8LlqzSJNazubXOpOKEhu3ENUZHozpi2JkbfZBx+G5w6RE
8oeHZPFqDdtxwyvZe/OuGjFmkA6RH1IyVQBtjc79SGps/VnLmdOWBD484GGtCoDfquJ6HrROEabU
nJkR2vpTMFOei0sYc+7DXz8C33iivzZ1ofacxNT1DFDjivCrcbIzpLIrUK/zu4ai0xD0N8OR/wpO
WKYaE0jdtke8pv1hHlfnSFjEevz1B3iVpfqvieF1fVSx2XSK+HZzBMmUidVU5sENEVpPEF4IZNvh
Tgo57zcb8x17sRstqeOdTz2zS9gWOSCpSONATKgf3Fbscp6Ce3criw+d9q2DYY91vMihIJfaL9HR
ljxl52o7V24wXJt9+bus+VelJD8+x6tRFlIK6ce4yWM5zeUlTB9cIMEBcUkC9L7YVisZMkz+CMaG
M8WcdCB1fbm0CEz4zXD3xg7nvxpi/Vz0dRWo4ijW0rwptZteLTiUnwxlwPkiCYmLzMmORKGRaIAm
+DfLjP3GyOe/Gl5Xf5U6JyUUvVupvp1ybsUeoTk8mz93l5NDeixY+pSqnVb1/DDCBn4emacBzKZV
mwevQyK/28IBCtYnQjxZrLkoItPVBX+QEkTKatqfSCZBhtEyyOzekHXG5pnLNky8XHsfjREduZx9
nAnKdVIOELfRv9kO3vpeXw3NVPKWLYdrfsynBc05DnmQDHTu+CjnQewWlZ5iOOyOAJ3GTJtv+VC2
vzPQvXV7vxqnN/w8I8UC2TGE+froZbjOV6Nf4rIru6tf34Bv7B6vKwX7Bc2tAkhncoNNIEbnUDcW
g6xRfFsc+Jdfv8obHyR4tVVn/lZgwYOrL7Tjksqw6LivGb9njyHz1y/x1h0YvDqommbzYNsXeXQE
Qez9TAiIJLacEZzgmdjn8RPhJ13fQSWjn57a8Iy8mPJAB+DvqthfGV7/dQiclHF/XX98jBShBkLh
Lhvbsy5d14MdNvk7qxqLWwxnMKMgjg/oAyZ2b0dclZSN3m6Kzq914EztUvLGf/11vHFbvnZ2NphW
uTDHCmmTuVG2bVZRbQqE77I1Iqtuy8QPV/0/A01etwIB1/gos7L2OBFnQtBpFkSt0xqJ06ft+19/
nreuoFfHzLgSDLb0zgkFK+09qv6GYaci5GS2fhcW/MaTLnh1p3druOkKFBbYa0G6gM46HqrR+k19
z1s32qt7OUjnnN4urzkqJTDyEJ7f9nV4MUhSPOY1+12LzhvHVfBqJW40jK2yrOaIsGUjMM2cr2Vm
XFGyul3i8wDtWbm9vYlqVU//1l3vvHG5vW6HbpZ6sXLKzI51aqoPVYA2MfLQEg0oYNztqSCDFAU0
AgSW3jkraIGTaUvJRFVvPeoegywV2Q9EyBGU+Qw3235oXRbh3eDp3qClDusKA91poTZWzuKtIXf+
whGqPay4Ad519aKffFogCYXpG/PMtgHT4xRLZYpBi3HzYFYDuxml2iEbBG1ot0QGdxkS/34UEXVN
+rZAQvGhWWtokf9D3Zn0xs2sWfqvFHrdvODMIFDdiyRz0jzZlrwhLFvmPAbJIPnr+6Hq6wtZ+FKq
ukAtaulBYjIZjOF9z3mOXbX18tm89PddDrRif04KQ4WvvmyZxClGWLs5d/NbcpU1yuPURvG5ydAk
bPyo2c3vgRZjSMe0uv/4pXmXv/vPCcl9V9ilFCJm/DHaHnVMdSYbzQr0WixPmECsy4ZhsnVgrBLB
x+6Bfa0JK0Q3xrLaoCZwnvWevtGmpzwUhxYuuisERJEVds48HFJHlTuSbeKDVaZGE0zs2p5z5EeP
dpo0e3/QwVoBAqKh1HIYhJZlz2hwLNXM1wg7/P5fm+fecyP8HuGSX+TZIar59UW+YKOT/XJhFUKS
Z5dnj21SxJ+8w3/ftgFp8OejdA1lIbVr0kNuLi+W1d8uiyE5HWZXhTYaeykUipEY9srHj+/Ukua+
W090N5uzGoHqoRqSC0MMwy1QNeRXCRmrnpk2u0Em/q7w8x8RUOdH38l1CEz9dPPx9U/Mue7692/q
hbkRFQ0EObxvkjGiF24ZGsOSHs2ySD9pyJy6xLtda0fLRUwjic204objKp4O+jKtz7nWEn58Fyem
JvfdyrGIKi+bQYsPvVVaGzTT45YpOL9ocCMep5Zoo9awtZ8fX+zU/bxbQyrYyRRGRHzgaC4DQcLK
EUQqBIdJ97YfX+LEQrKq5d8+lcSrpmXhhHkoqefdGEujQQFFN43TYdlH/fjZ6LNPjfZ3ExfZGc6k
YR88GJFbQeBAmCdd1N9Gbdto8SztchAyP5P6cG0wr94AXyvxJNXN1wG/849alasIz3iBI8NpvCar
R/T6Q6yy6oDxSouaQ5G0kpif/BtJUe5u6WGCUYOoAkUI32Ye4nwHyhA9YknBrymd7YjGh7LSCL/U
cH5mTG4UENKew53mH7De4WPy8B4PNfvLycUhV/F4txGm7q2Xqfw8H2QXSGm64eJG370+bXceR/xP
Btqp19V5N9v2RVOjZDA5ZGHn2SQZPqfN3CPgIjjbDduCrkHSmfqhQ4SzG9tCe4olLkSrLPRPjtMn
xvp7QXA9uiURmEZ8kKUXfze9pbpf8M5g+oWaP5Lj2Wy62h5fPh6J5voK/U1twHk3H0Kg0GqI0vGh
6D390nNxpllRtRwaOHVHNQGL611pciiXZmh7Y7lJJ0quwOHsTZS6RDZP9Re0rD68O1KmBkw9O1tN
9hYJ0/LdpdWytgjBBJiFGVLlAM6GL+uT1+jUV/VubvWxd2g4tOODt6ZjWWYFtXus5quldL715Jbd
LgX1o4+/qJMjY50u3sykRHvlWQly4gAZrzrY1iz3uIHnZ49Y0vN0TMez0c3l+Ur2ulc5XEEIADJs
0/Szuz2xt3XezbMZ+slU03vutic+a04xLOLx1YNP7u/EHsd5N8e2hGORAs5mIDZiquPgAw+Izrqt
t7AKo1L0zhttMrdmuWTHzmm9DVQI95MT7Pod/t0gfDfl6saSNmPDLlFHwI2fZEJhmGdpqCqz++T+
Tky5zrspl5peZi+zlhy8eTYfrcicLnWJPUYs2E4oTX1Wznsl4vzdvbybcpGtISdyveSQe4g/Wn+a
by21lOeq6/Ff15G5F06h74AnGuGCZe62MgfceG7KjtptMrpEtE42QCRmSKOedTY7JlEnnhv9a9/1
e2CVFcdWPwuWa5Cu2W1kUm03FrOgI+UYXz8eSyce5+tq9OZVSWdRD804pIc+yf09TscxSAAXXdsD
dPyPL3FiYXuf8SoV6C/PSrmEzOSZpwx0OFru77A9+nsbd2gAKHHY0pL7K67iZIf31E29m2w0kKiY
xvr0wOPrA3cy8zOGrAxs4pU/2UmdEN+47ylb1tTHo134FACR0z9Q4S73o9+ZNxAgm2CONQveST3e
c932SJM9OZho1wMnFnB0vGoIJ9vIt4432cHiY3uyK3cIqNFAzuimz06nJ14k+900RGxtr+i9pZxO
sZj6CgjCnHnzDgyODDDjtvuPn/Cp67ybjyK31QBPMn+vqQk008v5fAFlvUuoVgZJORefLPmnnuu7
uccvKzRiYCUojg/LsSBqDzyAD3JZFeUnc8+Jmft9jlBNsxUICOKEcVTRdul9+7Jvq3n78Rd16gbe
TThQ2eBol3516NzU3ZAV60BHWQMWId/+a5d4FR29eaHztu6toUC/lFVAHGDze1eyWa4Jj1GfLK8n
buI9qzD250Egl+cmEl9ckwSExKzulptxBMX+8fd0YkC91j3e3ISGlxPjq18eYvLDv0aR3mybKTeO
ri5XAkDUHz++zoldyWviyJvr8NG7acgtYBmOee/K5irOpLsxaq0IRzLmdILQP7mjU1/a+vdvrrS4
LCxq5hhhV7RbzCpdNpnXGhRpEv+TS5zSZ1jvXveeOM0ef1N2yLKVw6NNBMtOKaaysTL3SkkIXGtH
zKR6s01zAweoYZtnXSm8beHhHPr4O32X7f3PKohl/XmrInEoC1Qco3E2AWSHQtuD+XcM43vU1g1k
6TkDqmZGsAGSbvhRytr4jla9wZMw2NbPftbUmZ9DpCfwbwYBXhUcIwBbUJ/6+BO+jtS/Wfdf8xbf
PIxaSx2O92h2LTgvOYiS+9kekEZk087s8m6LRcPGWCsR9bq1CKSF8582/QDEeFAbu3CcEOnWfJUW
PEZVENyaIR37NsSG2PcOwZVjGU1YacYlLCMoIFmcYerLk/NOyYt2hDpey4WWq42hi2bsxTjH7jc3
wZhcxla+G+LunCfY7mGC+KGdxubVpMvQ6D6bI06syKte++1gLJo2MxuDgYK8wjxmBsGmmEzQ3eod
h8XF/K0tDWf3rvM/GRMnLvh6onnzhWfAGeSgu/4+w/22MVLjp60Kee1XFA/LOLKp5fAZRlhenyzP
J143VOd/3CHW74mEci5oOlpzmyMr+s207h7xnf/8eBCdkhW+al7f3JPSbZnYBDvuvZFNYGVZmEHK
JN+50M2fCZuknN2PRdiUsjukiBdgctTT8ycXP7FMme8WEoylmquxad2PhnqIyWPEXAH2o8lxK5nE
j4Tm6JC4F2MfMi2tOILB189Vq8S2ITUitGSh7XJ9/PHxxznxeF+18W++CkCOWAxH5e51VUev/sxd
t1TyyseGukcGgUsdfiOOSMP95IonFojXXdmbK9KL7HPXzNEFaln+1UQWG1rlFJ+l0CmOlH+nf20c
vWdpGrUC7oqrfu/0drVNCrO41I1hDBszzW8//vJs/cTDtN49TFTMCX6cBEzBAuUnsIcalldb6niE
OKAsIdyYeO8IcERBE2nlpZHWa6q2RmthazlpGlJaQQ0nUKvA4WMXamy8qWG3qbIFvgA80jP6/mPA
u7AbuzimUgtPxQI8VqjvJVw0bzPWWrTvc4FTLuXMvClp//xKxqhTm4Qd7Y1Davg1xXTrvrCM6WYA
bfkraavECKU+FjLoZepeKhQw6caHtJ0EmWVG16WvOXU4ar66i1F1jCFJCfWw0+KfK/ywDso5Mq+q
3oAcSUmC9qe5lGeeZQJF8hf8aRuwg1PozToDPUW5AOUozWP8bsIrDsMyIUiA8bAUoT8bubeNJFn1
G6GJ8sWlyBlOnqPhVJss+dSNevpD9AKRMQAmwoeV7ugzH22JfvBAp69kQdz1bqLOHECMpGj7101M
EodY5jVpuEuGBs+oC9h+kh7QM1XBjCj0xB43EeCKZsv9pb8I0zYuoiyOnMDFETqA6au6ndvWyQ/Y
loAcnShDxuqkZZGQ/WAbj07fmmdFUrXbJBGy3etlRRmP2C/yvHOlOiMQTdQeLI3bAWJUe4FgW5fc
lKyUBjz1AYMbbbrppdabfrxDVdzeZV42otJZcROrvs7/2UYSdsPi+MUhxiZP7IbhwomhSVWSNGPF
nbrqAVr+InHDecQFCKRTc3MvIsrGzr6KLMUdqswk/wZMzfGCSYkpCodFiS993YO6HJe4ec4GIKab
JS8wepGmNB6hqlsDkSs93YrYac0d6sDV9raYLgoJBEArS1BTj7NhkLCbGqP40hC9/ltDdZnuCYQo
ga6STHAgXo74XtlVKILsGQXYxlZWhtJKwCrC2doP9r7IZ/XAaRyqWIJHPNtxWncW1PPYf/e5sslX
sEbL3DZZbNtE7HjppXLTxaCKofRbFcPgJ1+jJz7a9JMvsWXwH4RRYR3SYT9ax3FZdIOUXhLfthDv
EI62Uque096G/TQNvf9def4uErTcgmaq5hvhz3MOSc/39qPOsAzi1FYByyBIgNQo5IUqmjnfUfFt
n2bYIj+kvqQ7bQT2RoUX/6npSt0/IxxYA+glPD66YtY7Uyng18CiCng7eHEjDhx9aLoDGiHneIAW
G2/Y2djPfpZAvIpkOYE10r0zHPnTFOQsuHIDtiW7dmtneIyGdjxH7dAxa0O7zwA3xf59nEotR4uO
FANVDfEnd3Rh6n2Vac7P0Z2bkLGglcBXy4U6eN6mXwbI/r/qwcnZ0GblxFfiSxlvQWDWOAhampS7
Hr5hzI4mai5xA6b5jmVJ3sZOpc+BoCboYAz3I6Yr0Q0DoYOKdmGdLA4yrkHlD1o7oUOlsll+wS5A
otCUJ+KZID+qMLlrwwN01CoNlI7tXJNWgcGlJpi9CDOvj/bodMkUwqJL7FRLof1qNX6P8GvTJMXs
vEBWcZpRw3lVSJSsQzFrwFhxMK78t6qGES36na1HzQN2MqwQo+5d5JbKxS7xy/7XOBpw2RbDW3Zz
6ut0mA1F/9W2JUEHtlmIjZkxGvx+pIcE8/FytCUILH6fCEwy0Q6AaDLzbBiWxt5y6yiWm6Qrfvn+
qIawVMawkxTkn3y705m68n7mG2rHUUBsQZq5KaXDHTB8x/NpyWOxQRfoXOu6EBBjul4dS2vK0o3w
U+eWt75FvZz4hF+UjOQ5nGOhgnqpho4kP5k8O854Kcr2a6y7aRdCtPbPSYuIX0p+npGAjpAYryq9
tkvP+gmZEhvRmDUN2SGu6RyxpBvezkqYp7b+gocdnY7j3TaTzNMdOCw6AhNM8o3bstmEojGMEceA
np4a4VtY1P2MPctcGgYU3tbTH6NZmcWhL6PrNrW869IajYe0Ruiw5DqkAqJqcKkPWeEjUaIwGiH7
rOyLgkY/A71R0Q2ZtA48hL4xnrzaH+qtI1E5IuNsiUU3+8spnb+glV4VWxitH7R8IVqIdob8BYqw
njHQz1aNHyIvv5PExYer03w2giyyuzOq7+USGAzZcG5qsoKmVOhaaPb5cIcYVt0lmT99j2tbznvR
W5q5dXOHuKiiTdXMuazwcYFHmk5nHJbXoVrzx0a/qJ4nPPEPS12VV41FNhgq1Zhgl6pSbRpOpC+O
AZlt0UGv5YwhPK8VQDhvSgaoo0Nq7RvMmj/h7fhPbAw6k9ARAAQofGWE2HmMSW2hS5wT/OxHsBsN
14uO9lBRCEdMAlGVbwz/vbT2dJZIjrKzi3QkKWZDtIa8+9/+yMBg1yCgAWblN6SCfLREq5pvH2+I
TuzdX8+Vb/Z2SxE1edd4Yr8sM9UX370m/wMFcbR8Jl46dYV3h3GZlYal0Tzau0L70meWdZMVBlgl
skQ/KSyc2p+uW70399CWVUHPzKYBkLakyYMhOa+n2tjhCq33xiCmT46yJwoYr9KoN9eJOsuWTQLF
OM6TRw6xR5gdSLnL5Feb1vMxd3vvE9HRa7n2bw7Nr1WHN5dyu6LT8Twkh2jAsdnWRXwDsmW8ptPk
Euci3YPlDoh/oVtc4kGzgrqLja2ZJFMIkGP46hf+71J1zMtpn6+ueuNrVioLj49F5Be7v62IEYfY
tTaH8dCXWyTn7haijXtj9VOzSz16rS51aQSBlXdUGrzlfrZLgFVesmuNGXeAbxbX8WKA7/Oa/DKC
6BPIYVYXo9ZM28TTYb4SLxGoImXmqOxlW6ms3OY4AUJvQInCbrtHrinnz0oy64n677609e/ffGlt
XGQoFAttTySPPBqspdt6KpIQE6MM7cjOQsJjMdrmuXYmydC9SwxCoguRJJ8MkBND3XzXJB1yQ/On
iIG4pncFNfwiNtVzv2PP+1nH//VQ/Tc3+SqHeXOTA17XxEqI1Ogswri4v3kHyjcPyAOJf5KMl20I
RVPYTNtlW1dR/DS4aJsz4PEbEwrAWUFs8CYC2rJfVI8pUfrRZbTGP3I2wZ4Y+ze1DUUu7+ufneN/
lhx/qvvzKrF987GTOoLlUtD6WKKl3yoEgkE55mr3H47kpfdu4M/8nERrXRSz7Rz8lC6FmcKaa1gK
byzDn64Q4zIKI9u/txOHqHv4p5+kKZyYQcz17998OhED/1x8vtQIDvOt75IyICgbwvFZsHp1nv1J
NffEDPKqFH9znTzWAaK5prdP/PnGt816n/uSjD+X7CMe4n4B4vrJWDx1S+8mxVKMg9GRyL7Xu2m8
IC5LBmwN1c4UOhY8bCWffHWvkSJ/MyBfSzZv78l8zZ8ooz08PoATYMiLazrjVrfpMGjtPcNtTcA8
BQE7rS0lcRRjiRDMHfaibkZOBnNuhCpznCs/oyfzye2fOObr715F6MuytzWVHLqiNfZVSmEKebgZ
vq6a/x1guf+x0cnm6ls4Tbu4B12U/Ns9Ke1/ZkGtP/UfpAuym4hNhuEGsMJxxBvQhWn9w6bvgiHQ
E65wwSv8k3NhmP8wLUzOugHN0tKdVR/2F+aCHyIGioAoUpiFvuar/1coF3++ih6TpOnCtCNUakV3
Euv856sfJyKZvK54cjJDf3Dy2IIBXBRndTXTlbYjF4rY2NqfLFFgOv5Yo9bLAugwkUzZujAIiX+3
KyI/D6VEMX6t0cFnWwDMMfEHsxM90qNt/BDOhVKbWZbFrT96qg+g2HgP1GoIMHWXmdS92nKOlCKB
Vmtumhn7BsqR+XXC2BdjBZTTrzGd0zPa41LfWZnNr8DWhDdMDv0U7zBOmQ2FYMu9jMFUPkb03qjW
kAvnXObWYrkkl+TzdQxXDZpZ5jpyr3mDIvOjyMXPiqedX1pE4oggFVNOcanjswxBrTWNQ0LL6GjF
b+pkMnryhshC4Johf0Mv4fFtQwVq84Xs121VQXM/LjxiWRzF1GnuI45SCJtG7HOMxduUcE4OIUcN
/k+fqhn7Gcqf1a2Z1vozR7fsqU7SptpPUKCdOwHC79ImDTf+yj9NwMkncgk1AmRTawrUYEzdxsYf
d1+vRSiNAOEEyTC8dQRNGCl3fmJ3rtzgZPOgtcVlTCWwTLrprim6SKznKbH1TY/uQJIM+qFlUElI
eqCgkN5NTrofJk6xe0Lctcs0m3APDiCPGgqLeDZDXdbuNemgaEvBDzbGYYo12lEkdg0WsBIyfral
R3rxGkyXDzparsFWt00q+uQh8cpns1MN+ajKEYrDEwcuVS4uaPm6yzdZFmsjK8hQQ+1y1tTVxB/K
ITSWXuAS1qaCZMhyIRU2J+8Zw3lT5o+J7Y5PvdeXxErOxgyd2I8oV1MiXOOoNQ7xmxn+05rVyYmT
9J+l0s/1Ho2G26rmC4cm9wk+8kziFvVGua8ruqEb7AHoYuuoSAh59PFXHSZ+x9GP7fh8sTlAmYmX
vQxKlS/lQOwvMdFJFAcJePgXqc/QlWM9IUQ7rqoV0D4VwVI35qGpLZCxDUaqElQUYcQBnqC4wzFZ
qotu4pROnoiT5ADh3QlqYxqlv/Rymtg8W1H3OCyJg6VTquZXLOm1hK6eNmdVObdf7MZs292IUYtz
MvFzlNGIpGLPW6lqX9oO9ctptqK9R8xhEiwiw+6TzATibIs8Ku3QHmLnjoaO/FX6nNkVuW4E3U5l
d5USXfnVBpDfbqHtqwutW2kRIs+7u9oxiEopCEc+49ASI2foGyjXiS6pDjSk5BjkEXDhclou/BJM
XGiiCyfb0KqJ1hHkJ9SBT9uWCnCEi38TIcR0N6WZsm3Hy4b7FkCXhDCoRsnB35ryYbfozsrBxZj8
ANSiuc3yuIZkhwzysp3K8WlypPO9JvPym+VTLNlMZjbc0LtL7zPirBCPaQtxQ53yf48IDojPRftk
nRnE3GLCIFvz0Y4csmQU8Msrg1PkwzxPvMTu2Pt3duHOX9ERFD/s0U/ybRT1RhTg1yDyUow4ODaz
XsxsPUuTCpWvyX7baFOuUcE0MncjJrzEgTQrtEG6nsxkmBljYm6jDFnwLh9EW6ehS6afCIrIyXTi
oHQ0xL9JK1H3OVkr3UtqzZTucOv0l747g7u3RG2SkOOU1MYBrzVrfHBsmmRQMNwDaN2dziZQluSN
JHaV7pZ5Rgy+aQhMGXZ5xa1exh38jl84HzznjGSQVqah0yirC4sFoMm8BXGr8hzAiN8wVHWi0dOY
GIilwTrstKM37cZBal95yJA2l24UdkDVP3G3jaRHjK60N8d1a0S9/eBhgpb9TgMoOaEdVVK4z+xT
F4zzLpz0fBc1aQ6kvmtExVRkxo7mhEtCZSG7RDCQopXqVL8E9CYMeUgqM7GLgDCDgczfidK5ya9G
9m1ekdEC7GmaKT76+6YsSYfl26BG3YSWmUTk19e6Hijfy+dDhCC77rDS1659ti5RRiBzCyoIbLKh
dreLwAdN57kFitpd0DnhZIJj3sLCqmdSug9xaayRMFbaGYR4JkPl7RuXcngVzIVZjg/RmCfmU6dj
gth2XUauBvDkLvpmEKj1G+N09FWh5jc2gzbqL7U5NeaxIph4dS3rwyrAIdFxjBKbtY74iUdmu+j3
IlVy0Wd6+TvLI3HM+r7twxi4fbWVmWgrYnkdjqdQZYdLASgkIxjFQuEXq6q+Iyk5+dbEcX+m4QL4
QR4vyU6ESrTP9gzFOaAgyw0DaJ7jbbRAZdvE0Aaa0K1ZxzfgEckWauHRfmHy6JJgNsf6ihlLI940
B1O5QYknj51nZGrLImTiLBzbiIAlYVnnlQFUZlNMliDTFjjCDwKrAC47XkOgbjlZxrJzVL38xA2S
ziQdDwOvd17qvyyRdA9EqxAyRGGe5W7BpXEXT3UxbN3Z7BHRYpUAQugX+k+qHPWy8ZuCmJQuNZ+n
hTFNBKziRoeZAj3KBm3sWHRd1HK7Bl0nHRjKicw2STbdOqQ/f13ytu+3OtnxTtikpK2Sie1xDp1q
qxwJiG/LJCxAdsptUcnxCRgMU1adzYnAbGzD3ilaeBRBj9Pyi1Zihtr5+PObLVxV3Od+2pN4MNZe
QRKFqLMneOCOA4o2Nn9NvNYOSShD8iN2eX+wwVSgryeyUkh8KgbYHZQ9a/i2KczFnQ3u9YociSoP
dXOp44D4Oczpk0aIwIYpOO1XPLZ+7icTUQtDl7IHYUIehxBuXuNekhVdsAphvqWqrzF9scVZXPZr
2nrtziXh8YhhVftGs7jyAocWV0rqhFgTLVCltVsbc3B7EHFCsI/po2WFGjAjpFtyMyGBqXABhgtF
GXm/pExMu7lm/zPNi9eFnKby4ihVTYIZuDhv2M+Ls4ZwW6TNAO/03DO6STjJbUcbQ0Qgvr7BCeQy
Lwlm3E6B5gqSLIouIDhgUc17zQDEOEcjOVmA2vmKHY8sL0CBhHojosi+0SlImXzpW1LQLw35a+g1
z9hNxkJm2kTOwgzRs1h5wuVk32T0mW7HcdIOBh0dCVDdYf6IWxBZuqs5V9JKqu9+mahLm5wYEWR4
XK4YmtN3x3ASc2dPowKO2BfamRhH71qfCCrbOIQjv4DznG7U4mj9bmpyWCAL2lLwPvH4oGnEL4Jy
9ZweAlMC0dKdhf2j9uqKJcq3XhzDa3g77cggOW7CkxFMSRlfT/RcvotMdD/nDhFJkNQDBfWWLs0j
ce3NTYTN7VLJOf/G0xqODU3/EQw7BIMNWOzmNzIjqgUmcScPXbsYVmAXkwfQqkAYvq+lh4OhlYMT
EkzmT8EI1/pJDSRxbYqhNCaOzyKmYKxp4xLEUV2vLc8RwH7domILdVC69wV23XhfJ25UBWzxMQr3
+VR8E2xVMOnnTDE4DjKX/SBbfWawVONNIuuC/h1zYxYFtAoHcwNWP3Y2OMwIVU5p8ZHkEy93TkG9
MYgMGy27tfim3GFCz29SITVSPmLtbBnZMG6UNLzHigF/A9DBvvX7XhxHr3SAIKy5aGtaj1swFDSJ
GdwHlEkYWWwJwGKLqwc4mJMriPH+S4X65nvJXDMGMkFfsdMrm0nBYQtOwo8229XOz8vWOHJmy4nQ
ntalRyAP3JX1ANDBT8mowUXP5LAhsE9Pt5lmlG3Ij7ILbfsarLMooccagIf1IKX+5G9V76z/vR2a
NPDZ0PX7wRiGm6rVynTLToYxmCKvu5ZunmF+Ai5CUmLF1ORVTnWNmtZ/BO88IiNNF7hN8Vy1x7pX
mb3LYvwjhNwY2ktF4lkJGyQeyossygmFkVxv2eSiyFTI+5e490KPCDsTbBMnzBTlcu3qLsHnERlV
GMa7NtY3Mhulc5G6HTlBUdaKo+qy9qaIcUkHhRX3EbQwN3eD3MwVpjY6zr8wNaWPpMfFXyar9Ru8
lxKebINTLgngY5XPsfCmp3SUfN1086xnsZjzshlt0idD3m/9O0Qf9q2N6UW4WBL7S2caURREWlTf
jAsfKCB2js+DBj17zm2dD2GOkX9n1ESC84kb8UC5xfNCtWLkbDk6DXshpTEsGn1kC2IMbRsShdK5
B8+psI9YGdnIQdHonHuIRSDWnj1yufWtQVFsZlqtCPuWvhtAy7MOpmZBFSm1dqRJbq06Ad5E70ut
WpfyFiQMSRJizWqY2PR56PGxHG98n9DbkMXYL7d6GWuPQynm2yxiF7LljSIspveileCmGi/ZsKfC
SswWMZt3GZ2tNKhKi/ZoppKo53BFzc4ywPuSR2hMXhCzdRGbBY2QZNQm0yO2WkIj/tvKTM1Ldd93
Ly/95Y/m39c61s9/Brb8+Uf5f1//HL/U4Y/+xx9/2FYsa/Pt8NLNdy+SKej/Q0TX//mf/cd/e3n9
LQ9z8/J//tfPeqj69bfFaf1HmQjN40fFpYv0+aX7M5Ll9Sf+Qqh6/7CAyThwUNnI/xUYTkN4Raga
BlUiAsl1/r9pAEWlMPgXQlX8w7EpvPBTOtICNksoq/4qLdn/4ICnu2SW6w4kK9ir/5XSEszWP6o8
hBjoaxgC+GGbWcqFpvpncUnMhT0YbLo7EMz1ztNcBmjOCVXDF5xOUJxMopY25mscvQa+GsRXRkq9
7/g0mu3X8Hpc592ufI20j17j7YEP4ohTr7H3aD/p+JC/pV9UcYI506294S4xS+ZQjgsJOR9M7eSg
MUrZB69QEdngToJFymqBrnLsXChEQnuZIrKkgmaI6Z0lHTSPgfcWBuQw6Rur9fqcvzA0QE5wqDps
Tpp/rqjnfStIvfxW9m1iHIgUzB4ENv8XYhW8o9AqoOulpm9LWB1UATgSbv0Kka/b90tKDzfK7tnZ
Vw8K0g8Fd0Oopz4vzLOR5C3mn2xo1kKCN35HzjHEOKrmfNhjriJXF2A9De1G1v5vhEhk3Hma45zX
rbJ3g+qY02qiBpg0SAKmDr3uGPD6SnHvEZ2IEY+YLzPEudDdzWQ2/aik3xyZZDJ9VSTVP3Ja8EsA
AVe7qNTcDJvE9c1vE+2Lap+SjQNdOaUPjbYjtsGvkep5HredaMGvmcNTZsbqPG+RxwSakYgl7Eev
uVlUU5CKVy5qCBZvyPZZ44EDb6QRWpmj7miLiPN48fqn1iCHm361MOAwiTQ1adf0AkhhukCoshrH
vKROaVyRnOVZAZbMuUGqU3TX4DSIpSVktD+3ciN/BD3TFSGuDK/Gg5Xp970Nu5O10WKpYStPUikU
bgPBBEms6AqUnK4LfgXnbUfaL+7kr9nQnDBwePWE1bkOrO2sKtxrxVyahpHRyYe1xPZr1OfpNhqE
PezLmtrmeRo3GNNNVcYwSCncWA3Ut40NvMi6i5y0eqnkXP9KtF5FRwIE3X1DdHAZ9ky713Cp4mHb
zSbnI5kRDXaAt2wdoor2HuMvci+tpRmq49xonbklitC1MN478zcf3llD6EQ602wnx+7bLECABSaG
iX5nwhr7ApOq63Yxkq+HsueksGscwAuIiLT5yVhq9s465wRtk+tdc2WZdQpUoqx53jrZQNdOSbN8
E1dtSUJOsojvs45sKGCc52qbO447Xs7GaBUBZU10ALQDSVUa26EVoUtubbLzFlWdVUoN405k/OKt
BxQO00bjAmw1fYLOWOZGuoYzQFkbLQ5Zl2GbyxzpMsETD5PFoRXSgGntLM+aW/hUg/YIML/UcOHW
iNla2XvGhuxbs94h7fYfazMvbepVFUhcnXY147CVd3U3G5dd5XtPiDJAlOPthTau5x00tChqpt9d
TJxAWC7Fwn7bLLUb2SIq3URGMQS9veaaNFWFwbXWanIOe5ItY0TbmvYjSyzCFFuTOGU9132BEq5w
L0WL5DLEYO/4IHpzjeM96W0OGY7DYUlwgYUdQqOGssZSP/gzZbjtTK9dnlkdwQQuSpPrTAjXDkoC
c+fAx8Sj3/lmnPwQkcnsQ4a0g+IvEfriha5heGRWj3kq70bEIemuR1I1kOtt2lfoS1zvVrh5Stmi
w2UbeMwrgrw4Ge36hePgJocaw/YrIZMBMZjsHksKjWeuVDPvTl2p63lo9au0q7puK6ALVBB+RPoM
Iq1/GtFi8b4OPH6eGlEMOWRRXjYXMpcYZ83bqomQmrvUNPMupN63fCUGQ38saVujyUamX9+3Biqv
nhctX6Ftqrfma06T9HkL1RI5E5seld0+8zjuy2IpBYiHwr/uIs1DuWfVcSMhmokqvUV2AavQhwiY
hIsk+xO86Ej+7+JECKQm2TWXsP5c8f/YO48d2ZkzTd/KoPcUSEbQLWZDMn1meb8hypyid0HPq58n
pdG0JGDUq14MMEsB51dVZpER3/faIOYl++hQ+Q6h1mdWfXQ0vXlpaH5ug7hFrIV+THR8M3VLkwgY
Qo8CalmVUV5lrtR3lp1DkYVB44F+oMRhIN1YFYyUztLnBzIz63flJfp9hO1UP1XpXBlh0qUkH7mR
az4tSChLfBSiv6AHjde7anUntfPqkQbbOa6oQWiuLnDIUxVvATfnB1qxKMagO4wMQI5zgu9PNLSZ
863T95F+QJ5DrUcwdFSeWeuqpm1SVFIPBzfv7jT+kEUALMlT2GRZFCZpNww7zajHv9G8/x304P9r
c5v1b0nBy2fxOaX/GHxvXP+D/+QDiY60uS+YiK4R9n8PvhfmX2yHKjwSOmh9cqxr5tvfc+89Zj0a
QqDN6IoyPWrz/s/UphnOXwzKVDwXJs+yhIM3+e8j693fKGqm3f+rkdE0/sq+/SeXDdnI7OdIXUgh
Ee799ff4Rz1ASd5Xtpq4RrzZdbIg8up2PXemTnhkHtUvSaXDzvEZpk3iSrWdybA+JFXZ3aF9tFGZ
mOWpM1XxZPepuwXGVsfW0NewihvjjGqB88omRCZeOx5iObb9MSZt8NA0/RLaHsLQqT2Ry3ey7NL8
Q5zyOyhT0K7RA2lExEgDT9f1yKWCWA+moXmRvU5GtTtT19RKFB7lqaFYCm3jLWW1FpMWa6rmoQGO
i37wtbzxthPmbF3RcmIbtJab3utQ59t4HegJTozDYiCmJAPMHxpJoLVmN8eGa4tVFdf26qnYJ4Y/
XHIVPbXt5wKrkyMB3g8mpp5Y2vz81niMy3zrifoGHl5CPpRPs01rfFOFyYyNHqF1T3U5Z/CeKwQF
rJ57G0YQ+Lckua2Q96HTXCkGJqgZubvU8udI23SUAsuS446S8teE4Kf2yuwV6abOIY7s5oOEQHBI
xOU+ovg/etcl73psY5umA4YSWIOzqjHWYGgLcUhjQHa6chHQuhsaNclmLnPhp1WSP1QqOck6/Va6
KE85IbMbDbkmN5vEvjPo36KXSdijy2/sY6LTblM+WRnwRbnFWHPx+josi2n6pF1xoBlexg+uoW64
yo9N/1rlx2jx8jDjigh0YaHMmeoD8ZxvPFEcSihLTa9/qMzqjKYS/ehomrtisO/IJ/+jHC/DUlId
vHEe9xYul3hayCTOgT6i/DgNCevGWv6gTfyOr/Jcm2dJuRBCektFa6pFOAGmX6YVwGpZHUogOVES
1IQmWmxrOTCqFwU9yVa2URnjYj5SIufjMcto4sXlOMQjebXdejYrR+6YZtLtJKIHZdMUXxl+kYn2
r1FHe73pbgh4H/Bwtd+kZ36zmYfDshxEPhwz4qJQ89NMqQxD+REZGAH7w92Q5386lLOGWn/NCeE8
jTQ0uxrpH6nE1jPBcFcMYlaDmJOI+2dX9s9gNTdxoz9KjX9RuqXvEKkVmoRDUFsoNk6UHOq1PSZ2
9dUN6YpzP7Y/Ryq75Di+jR69xKTDGbfUlwPqqievFojoIKE1lJkGXGQW9T8EnAWmo/HS24+pmqu7
NqZmUohrDoY+GPssNr/zRJjHRFNuSI1PBtPW2CHR18c2tz7NSWwUTKsizXFdDh5c1JjerfHJitPA
oV26SsHIjH2Ue9Cmxo+9WEcziqH1j0yLqzH742zF4aCZ5I/VKPFT5dtleagU8jsCD1YV1iraLrP6
MATPzOSia6Y+GTqOvBDBfkihZ/dYzw7pdNdAydKHRCeRFYtE3n5OuMKKguKC19G1fxIK4IDjocH5
R+gNWUdkjNsDQa/TfEw9OBivZ1VrqPTpi7qGgoKYUsaNzB0KdhHJ8uDqi7YcR7UWoNhiSa1vCxwc
QRmhzSX4XaWlrjx40awnHzrtVxOQ2eLk1b1uk3B46xhN2b6TUV8a+yRFMnz0VEu2m985dD/vo8UE
ah56EeUnwixy+oSpjYRkpyOVNvkxATu3+1h8KeRjtzqNUoirgVbv+2SQGlOLJB8nqysP4KwcLTJf
5wQmss/cZJeQs/jKykFQ2rTojdp1LdI0RMF6GhANsApoonHkdM5WVing+rhlCSBv04bMKFr6SWOR
jUSkLlq56Qfq4bcr940F7jXM9JA2MeU/tATpqBFEUd+tpnW10ygSVAoZv5ddCgZf8MK7NNUZSYzY
XI7VJVLdoeAtt5ip3grG6s9uNej0Lm6lm2mXuqvEE+1jWCJqYuR8aS+PwsD+akl2ylq5VciO/yK8
Mgswt/x4Ujb7vpnLW6MfeXXY8JXVwL3Oe8IljhrNnMcWiT00dT/np94CpAfv9qgZKu0msNmVhrEj
bp0KCbLqdL2+u5YEomPY5YK/O5gfBdblhpN22cfr0aALHpvntnIwVY0e3Qd50z+lKXEkzL3v1EFv
YJ2d88Tc7g/dn1UWe8ct4ZPtZA/BuZ8UaUY0V4ao63tS5rBuIrNvQZCDQpvQFDZDdNSSAr3etBPD
aFGVRGoOCgx0IJbdbwm0mg9Irl9sQmvVCMwu0yPqj3DK24iAFF5Js01g+KKL28TbdSweI4xL4Keu
eIqXpDzPy4zjD20IcZX3kNflAankqVQ5NfZyjgJkfKOPlX3HX3M3kPXgN0v3JyqKX5dyU59lhnSA
EU+H4dGuI2LG0M5xNqqwZujGBds17946FRs3Ssq7qVy2xlj+qkE7y7jfRahNcqXfuMk70cndNq7T
U9k1d33F2C+Iv8YBtKTZbohv2dGpwHa9l0Sbz02zPpDSE/nMF2RTIpuAfRkDBAc7MrD2jq5+9aW/
c8jquaVvilBZue46Q7kbY9bOozXcOKrPqI8jqZpNpk6fPDl/RtNtlF8D4TPN200l+QNXYmg9K5K0
hgq6iXGJq9Qdf2qrf5FZlgYA0cuhJ0xvo5Vs5Mkstk5SVRtMEs+9Mx/XZFxv8NztiZuPz7ZYtlZq
3vUWJrTKg3DS5vIOuD/fjTJ7Wuk+HftNidVxXKeDEyHFXnRW1KY50qP4XuI+QzYfaDWBrVGLicjo
s5NL9N7G4RtonPShY3VTw852OJdnnU4cF/4PUs87aXny6whC6qX2VRBB7JLnh4mX5Q2PKTaF3mvL
QMEaHIZlyHd5urygIoGbi1GvGPvYKd/jSF0a4vzaiBeEaKdFq/5cq+QngqSKqx9L8lOJSX8VVr+3
Ld7FqLrNC/rkFPTc1iXf/yCseSfamrzpeTslhGrnDg7luy46o3riJLkmBgIFuhzG3lM3N2cgfOab
ZwJyNxGgSj+9tqLb64tdvAwNxaDrrbfq3q4kwZN6tr2J4WAmokhQqgyY+aq3n2OpfXt5wtV/riM4
9bSsTySqB6zHPpmbYRF5u4EC1tIoo02cOeauyt3ypZm8V2PSi0feSReVBbdcHY+X2qIfsbB/7UyQ
18hI03oTpy8WRK5KOmoS9ZAmeD5C2HnsT82r1roqsCJj4y6ob6xaRszQVRgrjkJ38Zn4oD20G6rm
+MgftEdQLtel92VqbbKR6tcuXZNrH1V8NzX1q+WmN0Om56HVyx2PmuPHCSlscKCnsefK0OvPWTan
pndvPLTbB/KtrzHGioga14aFAySGkecE2yCf3ZZZt75NKTRGrT6agr6YuDXw3UzjZnB2yIrSYNRv
ZA+64YBM7yOzjZ6zKULLvG+q+W0t7Xua9KjUruW7136NRRsOZkK419Jvlsi5d5p0CvGvcTJ0GGwo
n4ffG7ptZkdOmEwTDVzkRqOhR6l9LcO9AfXeodfBTGPpxJ00pXquq4peALIU1u/GrT0wUjrozmIe
s3Bo53Xr9uYUGqaWX7pqAlxq5JPCpeobjXVHlMj8vprd+ktJaJjivtcNkRDkKrqNGu7II3xel5bJ
2js6a3ugbRBdHy5YZaC0wCuTLTHZhM52bOytqqihbPuNJeGytdLR7ldKJckQT8aXIlmfSpMJS1tO
LaEpmypSaAcTnMup8apF9knRsopQ4EDPHfp8mhFKxzsDIZ1pY/ATL7vRKvd1KOfvpstukureG6wv
uLPr5fKGdy1MSncTDcMmc7meqJyxnyx6a/erbaXoIoqDFqu9Te2oka0XKlEMTv+JzxGZQTpUG0Qa
j4AJt+XUbueoClc0nNA9pg3P26p9A3Xmd+x3wTVpYLKcu8bVdomkFn3pv8eytvdsD2CXmDFbm7yy
LgsaWU/B2PDldZZd+/GIeMZw52ehw2HVpQvY1+dPHpdsUuY7ZUYHMQ3PDILHAZxwG3Uy89t2OaYT
MJ3xCgzjBXpimbdVJ7+tVDtOnF9RVX55pLiDiUa7dUk3vXXPtfJk8R8pOYBRChpqlZLS1yhTJdV7
ODbz8JoLLbBpP0SukiGrM34nlf6JZ51shOxl8IbzkFCdXhnpm+zmC1WOvNvefuHPYkd7gCkmjo/I
2aaKnUAy3tYEH+MB3vSFiXWL5W5TFNVrC53+ki1DfxbS3eNnm4O2GLbS0G9XrOu0vWOVA49BiyOm
V7sRH1UhDfSV6U3Ra5/tmm5UVT4nNKijsiEjIjVQH8AdQk8cu/G2RTkWOWrfgt4FOvbCqZF3rpOo
xxYuOVPFRHgX02njNPdF626n1WnRCU6/8ar4iBHEnoOvAk6Gc1X3OLG8gTjF2fzUI/QE5SJ+osRW
fm2hd1GUk1L6Xm2VlYci6rdQHqMvXJYP4YzlyZg7pkT5KZ2Kc4RQjmNsLY/uKr5iVT+x3hsSzNYZ
Z7CFbU/nQVm0OZG8DoKU+GEamq0VmQ9TFm9G09lYE06WQfxUpBu40/xoR80bppaggCEYrv6BqgCp
PHmFpPGzeI7qM47ee6ipFrAdU/Y47pXsryOO3yRfqPB26fQ6DJFzUcRF+v1qZx957qqNNKK5Ru/W
YiFH4qLKu8Hxku84SbHKm2mR/InFsF4ymaF51evKOPBEafWmh6d9bRlI/KSexAEvu7dZUqC9zjCb
O2LM9HOe8+xR0ExyNUjyKyoRJJzSpSvbsZdQLSzP0YoSsWTElY1jBx3Nrlvm+YSNmgc4NdH+2c7U
4VQbCKBviArz9K9IXgtcdT02DnlpeEFrUaDUgpvv1Bh9aGZSPRua0ljoYvOrmIv2tXMM/BeqRFIU
O3ifr1JHVOrdQeZDfccKa9xHQpv2UWRb+6gl6QETciu2eMbFM4IVayJSVm9zX4sX88Eis9ni59es
ORpA01PEVXZsrnKaVaskOoXY5JinvJapPrcWLg07r89cLXm7czLs9NMV5oA1Hi5Jkxi3lR1Nx7Jy
03KrT/nyY3vSCRTNNgdOoPoQd8lyIA4SOUaPiU71Mqg7FQMYpOZ20b1hQ9fx/IrNtjxYuQkf3ThA
pOtYcwHwa16R0+k3Yp5CRGw5u0qMOBvTab6do3L5yfGt83FKwtjrqmiCDiTZC5yMLajmk9XnPIuT
DTmY646C7TlwVOzuNJ6HT9ys9s6zlvyLgxwKD9N9u476HrtJT/Udfc5/IHGbt34cLS8w0Tk+oShb
gnnAQSrErDdwfZJybbdO93orzRDBMe+QKjkyR5EHa9Ww/7blk8t9WPpJmkXbgS//QlAVfE+sNQFi
Dh0QyRkt07/iiw1HCSkKgDB0M+erdWObvfM1m2X2BJbM92ULk+p1vdG2jalHT+OU1Kc6a8S5REgb
loZ+yrUU9TrSlWojNMn/zaTX/b0jG/0jthJakhwTSRIRdus9Qt6r75do0K84rRg25q7Gnsp0u3fa
/qrKoV+iveq96GNPrZ9KL8bFT1tqHQL0sPmBsC11UtA9R0urs3PGePTW59NyyAZhnbQ0jZXvRB7s
cW2aEdxIT984khi5LWplMa7XrXhlf6KfCA7Nj3TnkKbVpo/Wg+XZ9wblv2GlvId5qD9NGtARUh4n
IPVdYqBVs/EpwEjnnVse+qhHl7R0AwgAuikXWW1pLScUphwj0cjt788iydYgqbydm05jyCI/Ptna
ZIYKO0dKJoZOyZvdOxa7RxVtvV5D/cM6vZMAuCLMsME+kOyQ7KiEAZhbiPngHdjlUR8X4ZAPLDvx
RE6Gxs/ZKhd3eAklg8rImciWqF/H0TPuNH2WzAHVqRDTpdGca/tP0Yc5Cr97Y12diyadB0TF29Kt
7pe5G3cUgvbDvm7bMd6paXAus9O30E9FNzzGVfNBW9L1TZ2S/lCmWScDYS4Nwk34yxOaYqvY9DlH
auGuatfM8suK+mUCJXLnC/Z6b/aXorTPTMjGpqIomnuD+E1kVjRAH42mvga4YpGnGOjahd5UzU9h
rmCeq0PD9pG3YKa2W91POqO2abJLMYwM43vSlIhKVjh5Tj94Vl8zKWeg01lHioRC7Vmj4WfBR6a8
YxTje0xJKDivjhz3sNEH2rEcH03RcJnMxt2gXzGfhFyvowciqgMleQWYIhTOsQeo4HrNm+6CkbHb
DoYkw6qJTMURYnhbMbEh8m6tBqBK3x8AZTZpyRpIIRKxjIO+U844fNEJlIbdxDac2XaDsKfeePa4
1RJczu10rgdzeqC+hO1+EPr87RSo3eimFBoLc26t7NcoljIu8QPrVfvHSrtku9LkgMMfQzXdB1Zy
mctkPq12B1ximkRxIF4g2sJe6jvLtSif7WHt7gtPmB/kmmUkTg4ttUraTKIlqSEnYXBiZ5TT3pKm
9yKH9plCFoDFPr43aDgKKo0o3ZZ8DRT3/MGGVfL1Un1WUxTtO+KxN3eriqZ3L9Lqc4HL0y+c4vhX
OkqY6YcwiNScCvVul9mdMfdPY2T8XhVwE18lYyl7uHYz0uLMYIEYVcophHF9AwLjnyzRWw/VurEL
wgLMjGq5qsaeUSMokMTMMbJZRbzylEbluXXezVo+giQZu0i1Ej+FuJtmZ/HJB9qVRIhQKqnt08l6
6VrMsPEq+3twpru0mrcp2GqmPwnSFM61lX/NnH8G1mOTAVG256HS2ntNA0zvLC3drAt/SMjlZjvy
Jrma5hsOeF2yQK+ZkfkREV/vcxkQxL+ODgYRe4N4MMDM8rSAz+PGcW9nGp18FALfhTRvdFmTVxIR
0DjAsdNHj5fV0utvmPRtw6kcEq53q+djt0naCDWfCCdneixs2e9WvWoexkF3N6acz21uvlar+O56
+7PPnrvICfSo3qTrKHaF81oXMBADYukw78sigOJfQsP6XD3CUWive55077LM5eRDmHLXjgEoIq59
3QBMIea/6fEdgY1ZMSo4UL6xa/Zz02z4qFuLEyGCfSkpFmNvfpkXh3u9lHSltdnRmyhGwwpUArjK
B6el/gza+GkahtuIICK04QBeq9iltCcFaWHqm3Qp/iTdNQyndx5Gvc32OXPaGbxhX7txeskNhjzU
4DCyVXQnDPYCjM5/hM1AutZ1dQdA/DAz9eO7YFeOJuvRtqzj0gBut6njbYi8Z0uecI018m2oR7aC
5qWwEQYB04c9cT5Tmk27ImkwR2BB12/TrNKehelWh8mL7HInbO0d5OA0VGDViHZesGchaZnnvT52
9y26DtxlabBGEyNaXf52cQa8pf/C+r66LfrrWnTE/MgMbWqMVUG5BHmBqDxPZEIgaWjvY73Jj8DP
60VLo3ZbTnG3lUXZIEFxyPnpxLle5g+7KLAVGXxzoGH+VNZPoPGoEEv9GNlpv1Mz6TP04UEeQWYc
rAUtrewI6DUjq75Q0CxCLycuu3N3OkUKoW60fHNRUI+EyvE9E66pz28LWpuwGr0z7hXzonX4qHPN
ne7nwdCCXmeLxcu7XdZabtgMFp98mpxPuLrcueu5aYt7jBnuZo7NJ8dsXSJbMvNjsKja0UlQvxHV
NTYMiSIhMZmW+SNtEj6uAwWr/+OqzjoQ39o9LuuYv3ORzyf0l1+rFqXvco3dm4jIHkLDlR9rNutJ
e6VHSMWJm/bIVhS1ebRJI5eSNmQyFNEL3gm3W862l2tbIUiuLupzNFQ7wlA2hut9zi2AHbCHBiQF
MeaJ5dJbhj+Rw2JyLrcFtjF4mBp6KBhnsmVBcTjRsPLgCiFWabAups172syUQsn8x8ySbUWuoMGY
5ztEgxPx8tyq3j4UFCtgxjOpEBSbSdP4I5nM1OxxkXhOryHp2NiImff636xr38irSc6ekxGggsCl
RDrQM2H4IqbmxkRa1MvsWLX6oTMsUG2O6IQNN0WW/kGaltqMUTf5UeU+r5P4Hp30RH/H0cicPZLz
nYdTz8k7IBWMMRNNhnnUnq+lPjeTjksp92LIHJOj2tOjNYTSWJAcxIiCUo9DLeNDgl3VzbklJ9Xs
3IKpdbD2hneupFUii6N0GXksYUGNxCnR5OTalK+amH9hsfi4iH9NPEiavE4IyZsHwDQMBUEOpWLU
n/THNEufMUeiU6qSA+k7h2WOTlFlXCxl7zJILB/W70Tk0ZGLkQrn1LiKv6+LpSWaMKOXcHVgNzKM
najBvVNhIDQ0V+u1W3uenGlyMVhZBp5X70nDBjIODWparb26+2Q4OpG85HwSkmwbDQuenaEPY24T
Lzgvuum37SA7NB79xFjpX1xT608f2x+qn/2rc74uhQGBVQH4SuE915YojxbVfvA1N2Jcn+o0/ax1
9Y64vwlQWG0GEiGm+KYdKazrWxrf1iK5CqxdN0SR7nuGRsweDv2I8YyxgdyLmh9rdcb92GYlfo/p
mKXTllADH4gqaHX91Mey3Dc9p8PqAjXkBJARokJQTaVvLGM7kSvVZeseY0fmk42pE8sc9SFr/005
09ZYWPgi8nQ+zkLIXVJK99nJwZen1UhCLXe6W2mLbyKauBq03ZXiHLUkJzUmSvAwGuiem/XDyur7
LDtPOaELWaOHayFZYIr6qeVbOK+5wQFu2E8Gbtp8ybjyVl2F1+DQhS+a584a9V9b/85GNX318Idb
y8n54Xc4KRy/qyPvBpf1vbLiIHfELerCBEqkfMnNSPjSW5m4x0cKZsz9Stad5w2fiucr8wtvehEA
sijMAal7+/4a8k8eA5pm4gShxmyLfM6Z1AkedY4X44FAGsRqvKyryp4pf6n9dBK/9rqlfdyMfNnW
eVgl8ZupMtK8XZhFM75fqWXy59k4tlgNIkYQqSfwzlAkcfmLYyAA0cb6oq/TzhoYW7lqblsOeQd3
r3CtsMW3QCZdHFRZdIqnklLykvVztYeQoh3yd8XBa7irc70rvrlQ4mD0ZEOVA77UFHS9q2sVemYL
PgONp0dldcurlYdDvT6wC5HFAykX1asMeyXrsEaV5ZvO9AQCDNw1NPsogQw2fhj892WiXQiWZaFz
Cuyk08Uu1Kv0Il49gfeLwDiVByNPcm5wINedCOOlPVcMheVrMQ0HI4JIQbrM/j6kL6VRbMVKCWeK
JfLBzZvvSRQP3cRbptv6QdoEpc3pyWsQDBjxG/U6UdBgNylpWmTFiHcIghHf6emVKlsA/WkXRJWf
XsrE+Bpyu76YA5FjRidPyAVp3xRoGcYEKe60fNh6qV7TtR93iPSzwAEUCpkZ9+TCvs8y31RJC0Rn
TSE6EAplsxX+NT/K8qfIopuehHhvSbgd56dExqGrT1ir640y+1+wTvhMPeLFipbnyc3Sj2Gs7haW
1UkBUDcjSTAa65Dbnty+P5kI9Kr1PdbXoHFLtAOEmxXOPbDdTiRyN0Tp5qqMwbUYRAIfmQF4VzsL
p3PnbkUxHYqeM4nygbAc05t+dP1yHPkfbk8iM1dzXfvIFW6hBw5NhmGpFt9ay7kfq/5SjfpZccZ7
rQacdj+aHXMmko4qHm5F1YajeCkHPN4Qf558rFDT9ot+TJLrKCAnQrAEMcaJHroVN6KrUUtYwisb
46lzJtQ/y84Q2DCM7pzV0ZZbNiSbg3wa0wy0ca+7JUMkz15KnO2SfFOW5vd1A7pWQ7a0jKIYgWLn
qQPLz7FV7wZpbQkJCOAQH8yufU2WNujzeJNkNAFbSRtyQSa/IuaUjUVNuFZ+YMf3VYkdc0XSFPfx
QdnLpbsm97gmdsQ8ftW18ZgbQCvlPePmtM1giWc0iX6ZfVoorWOpPfXIXvUx3jTUsFLgnOmC3UIZ
0AbmaVDy0NhrH66aAMWlv7zj1yxNVYZ1p1MEO1I+TnKVwFvnduvOiLpjmaGsWtGfF+WnVcjX0Vlu
wdyKcAbbp5VlVO0eYaq/Wm1yr3UVDpMEnTG+yAWcPmuWP2bE6hQt8nfGk1KsfFFW86B7+eNqHb2q
D/GQPmI+vJkgTTjYFRsV4sgZ++Amy3NkEfUOqjFhO9fYo12ebPSJ3oa0rhtRtOtzx3jKAZkAuAKn
yFgiD8e1Q/Ik+XP4LBmcUpU/esX66HbTPh1cePLSu2Sr255bfchukCStt/U4E+q2MupEP//ghvjf
0rX/UQ3lXZ1Wffc//8O4ppX+i1DNNMQVJyXHQscD8c8Gg8YbVzz7PBpR7VhkhpIOv5PVkP9UZFq8
tvMEkJpWi3Oex2ZkAkyWnoSsAqp381/8Jv8cuoSa76q8w4OB71n3DE//l0CLNGXQLnuCvZDvdZ/E
YfKXNsAEC78oq/yhLTXtB9geg9BA8Sn5bNMW4rLrQ43Cnz9//WX+v+7yPwz5b3WX5z+odJP6n4SX
1//ib8JL0/uLRNelk+rh8CfyrplSf7PLmM5fCFohy0BYOuiIdw3v/rvw0sQv4xi0V6OENBz3Kq78
u11GEzqCzeuzh2vGcQ3yjP5FZ/nvdJf8c361f3iccXhYAukNv6QQNtir86/hvDjVWn3GfNYP4xi2
WW5d4TA81JMbIm/Qb6A4HwwJUbGMxbnQzX7T18NRF+1HC10YUSHekoXpW3qC7A7XsKlYEmqTuIjW
mROAIy8cPO8+BTnNvdeo/aRZOojZz9s4Y0nmYR3s17G/ektkfzPq6dPipP0t8NrW6UWGafDHbdkg
SsQNaiq2UdnfqbQ4jH32EV+nrPya/oDrZ36petRFrqAQUQj1Ek12mDjXsyYCJKTKkJslgf0UMkwk
fE2R7mytu8P6TrlgYoxBxZwPl4cKyyQDS+bQI7WR+QnSGEusH8s4b+g7B5lh1MWP/dvO9rRFtxWU
8fqV5WQw5XwsrSHLRuJvpyL4w7a9ISS39aq6+NXWjIiymjLwK8uzlFXgkVYaWR504lla8SEFzMBo
95HpVhs4VwPKYNFC3UyxGZBbC53ZL0jK47jRnlAh8ZnY8vt2Io/TYYxhSIScBZUDtw+sdn2zAWb7
YpY73akYQkQZijk5iQ5fsBi62yqd7uVo3kIOUjvTB51RX3IWPsIaq3ek5gWW9Pno5bHD1l1drBoP
rKFUijq1bjZubuq4B6JstzrlfZI1hHMUu9FV3HfrvYyKi1DljeaJY0e8ME695lEN2UO84DGhA77e
2j3QvtScb4L87zSc07PjdrSK8I/dgiwr0S/tjr7HMkQwyHm7lp124l0h/ZPMi9WuqaUqbgp8HLh3
GGWUeNTcVHvMlRf7xLDpvjF51c4c1heNJBTanx9bRTuq37ZfaTHrARXsxi/FYfhG8NrvR8fjdhVL
9JK6BgAEgVZbNiVxMJfpOKBO3hQ4YgNowzRYgAmCzJrbMI8lcRDdnVLRb2uIiz00qE0rFapa4li0
8tuUiEQI2GRrjo6zxRuwbDXKVIOs9S4pWlwiVUvkEs4xIdLHJ/v0xrA6tdX0Ql1tHvLOc6dPSRv0
ti2QQxIJy+/VJm/E0FCs6DJ65kihoBAtABP1Rhv0s07buFMkyzYhhZRX0JxvZFUekLAR5DlcTdBG
jmiL7jpdNISEIEpuzfqGtBuHpZilKi7SL5ENF2pS2WJBYTcpIgkvuxRopxmc5HToCcAJyqFNr+uf
AZ4616z4iHS6zl52kpo1wHIPZejMXJ+4xfdkpKVfpYqM5J6gDAjME8Dus+3FY9hP5f5a7qimJAmd
mMhTJ5u/vYogxR7qMYksnSJGdCyKAG1E14AVdAURlVCN5s7sUlTJQ1HBX1GanrjXLDs6IvOBuS4u
iDW/Tc2i3TS8IEl/z1Sz9bwPDNszj0L2HZOfOBDsh2HvLpE9HG8GNyOlqs7DuGDlGQh4ehTm2Ozx
eLVnW8P5il2w3CiiPramHicHTF0HFY3jR2E303YxIuNt8tSjNSznJWZkljNNDNRbWjdN71nBMlsV
Bk5gqAGXUDiVIjtIbV4DGpv8+SpvIcWDXCCnvhXrfMnXGDW7O9Oc2FL1Q88mD0JzN3naaWmYeQvv
Z3XG/8XemSzHjaxZ+l16j2twhzuGRS86JjIiGKTEUdQGJlFKzPOMp+8PWZl1xZAuacpetVmZ1SLL
Mq9cCDh8+P9zvnMfx8MjTaN1nYVooUfje2T3Hr0C0wc/4N9wMFqrWR5UPx3x5OFcJHmTW1i8LibX
YiBq1k2bEKmqh+GiARtxkmAuHcMFu4rSJiuGy8LoP4Rud42Hl7XADMCUA81eBdjvOu0emsQgWg3g
8iWk96suQxoCEAKNH7Km2LUoerisX6V0sTLnMjuYSwsfcPOG3s54ZaY5ZbEMekDjoGWJm1HvUBrs
pj6/0076vEB86FzlgyEp4y6sbUVvqA9QGSTpdO+n+7moWb870bePky2bkxFIzF/zdu7yAzXzxqSN
AJ3J0CO5FloNuy6CXBH5mbMexFy+kPRFdjIe71NihzdANbnTpi1soS4Mt2XajjvTCW6G7ItMcnOj
ccUjipyuwSeibu7Kb1HQNhe1CAERtPoSLQkZIcZuaIlO4KKLeXJYtaF9GIJ57Yjomv7i46wjmN59
dkiMZB8hTM90XQJuR5Vm0/dxp/b75LjjBtTm0fZdfy9tYmtHinDrvC/XSZ9vgd1v7Ko7Ra37gIeB
0pR/tJPhG9XV9Rx46wQqAzSt8FQG5ve6SR+E40OqVLXehTWTqdBptrPDUayikMZA1PvJbmppIObU
B5rGEqtqrLrLMERKDL0GHWM33KrefB6jeVc4ebjk43xJTIMWjmABGKzE3jVGmpw8jx0IreBz5CAS
xEkoxAXIHnxxLfL40fXrHZACvYuNbtpSyzAvZW7Mn0ikfHLtLl1ZQ7uQqwkUgS08bvOWssKo4Rdg
J40PaRHGXyP4EztF45//kNT6jQNvGtEDJZ0Qgc1XM7Sy/TwNJFeHqnuKlJweF8Pp8+Tl2Ucz0Vty
qxFo6xsd7Cat8YlAiih7847eM5KJpLlfwHAU25/yUrd7GAdqF7YK9NeQ5uzmLLKUo1BdpS3e0cH/
TPS8u3JKZMCBOWQbVVHn94rDiBJglVffh8a2rnxq+NzbNBfdSX+JY3IuckfvQRmYdwR7P8nJZi9z
bn0AI+3QW08KoQc6IeNkBZKroazywyBwU1mVoIvbsFumaHv3VDjwICKoS+i4FcENZPlD6Jl7suZx
VQqa2ALqTY4PhDVeEqNBNAG1q+Iqo80WY9Ml++WRpvoVSoxVLlPMf1yTh8bbTb5odmkfAZx1y0v4
kfeZpwh9yYZwRUEKyvM43LSWvAjb5Xu0AyCiDlwsbtOVvY1jhz2zuDKJlxsDiih0gUrKTW5IC1ha
n8lUxzQ3srfW+yEyd5FSD006ruHr0OeIDWReMe5kYGoeSJ/OQx0YimuBRij3h7VODUptWKQV1p0m
vSjkVQ5xM8KvMMHjoZtwqfSHII9eUlke58belHZHzXXkvBTwITjQcSnqZH536YMoKyqsH4DzOHbt
Ots+GPA2Luj48MpzI9lFlMM3vppvk5xeQtEDeEO1hmtufsBVY/I3AcABKKG7rDoaNajaNmpiQ2sn
+6bLeW5tfg0c+yhM9rNmmv9A2H6KqiLe6YHeWN5cpiLYW5G8YVJz5IuIb5zRP1c4iOA7pZm67Bv/
FHX117q5NSgAwSLakEe9Ka07fArPfRk8kY96gcZyR1gG3Yz0CgbD3sFCWcE1GSELb4qYEMxxWFgV
ZrQbm8qiwj/9USTuJ52yVbE2JDZuADBecOGPeGrg4RdXDSqfQeLciyjKJkg+ovIi0cO3HnREZA+H
XvXPc3XpmTBTqoDTfE3F0buykmtvHj73k7xqgitToXWaPxajdyTJa61oerthvKrD+sqGXlZBoKKw
zUJWjIgzFGebKehOXRJ9gYKH7QlCS+25nJnK/Kus5KXdGCgZTu1c+ohSKr3xXNpkZc4fM5n2H3nC
xOY0ra4m2+FE5Z2qqrgprPpjb+gd68cJKjjdCPeDHrPtXN9aDa0QSHbor9KbNKLPbFTyZEYThUpJ
Q9RgM6nMpXvqhHusYmOPSc1OnyCJnBQHVeriR0c6j5EKH8qcbIY5iILtRIc7RcaYRt2HQpjPNOJI
4SKQjS2hu5w668aZXnorBGMer+axmTC1Gat69PZd7j22NoeXqu0OE6mmI6jXi84yPvaWeKhKosrt
q9H2XphJ0SZrKVIFRQ4ikLhyLiPBdgiHr8SGe1sX4p1MlTrlU2ld5CX171FeQwr7MNgzYGJ0XXUD
q8AnkgAB6Hc7ohpTd9NjhGSZG0UIO3HmM2Ba9t7zyFkpZiszc+MqhbQ0I6508JUj5WYVJbAYE8Vt
HvWIxJsbNKLrQHbHhD0QiTwCsJ4toBv13p8pldr2c9/feGl5PQX1yTLcO4+6aFJb8IMguLPssWfU
pLrK8qGbvyb2l1gb32frGBmaevzWRgq3LHsfp0lfNnN3KqrO+lgX8bexiE6FqSn6wqvSaNER1KwH
/nahb1zrIdomSAWl6lHPlX94ovgI5GdblJ9k7HwPkXJncX4MInO8DoQG5u3flBXUh6bHcZEduK3N
K9ni9k1Q0yWjvwOivBeRs4Ic8I3c9wTMYrE3CkvimXMoPw7NKS1JUJfzNqhg5db158Q1nuoSrMyE
l0+jSt26tYxAg+ovaTbsDTozuuZIOhssNtgs6LI1AzJPUnXWfj4ACK/pQAwUYHVY/mHELa0znzpr
bt7SN8VnR+Iy9LK+3TgtUkExuDX/LzKL1L33y/C5JIkkbvruCpf+NRL3x34mb3C08uFA6wkWzaQf
kc5j/lkSvywr/tqW6q4wqOXlBBuEZAVRWy/I8xL5Q98vOTc+7seMFnFn1J96v3rOEuT3HOCDdROO
2doZ4hdiH1DZIZ8/QF5ydnPndqsIwl4wFLdmk+sNGPkPdRxjEfGTcjUVzQ3ojhNGMnh5FPLRaOCT
qpFH4IwjZ9CnJBw3Hv2IKng2bJYBo6EFBf50oGOnbaqi43yBpD3dRX1BMwy3E41kwiihUOTY68yY
nzwCdCeC+7BC2MT9eFz+tO4G+zwJBBMHZAgJO14OnDEDgLQpfQzVHbAAS3VHCnAzrqTgYxrDkRzk
be4SHGB7Wz8i1i/Fuoqp9bvliA9pPe/8tBDrycGqQrE5KXf14AOWjySXiSq2NlCujM3YgzIPAdmt
8YA4d1GvUBob3LDncQ9hhztkwGllLMYPrY+HJ7B7/woWKo5NqzTkkcyDfFdmJZpxZBHIfUuxl8gJ
SZ6o0s++O2Z724ig6IwvgFHXrhnv4EcDsHM+FYZ7RYt4h7f+YOsMN023sqbsc+ib7mWBtoR1OgZO
O8r+cxYNj36c7w1lc3UPrAPyKgOynQKnZV3Jnmk+5nKx1yJfZq1C5BqtE+iPpaGubM0KR8z3fSdK
CsFTqpnjgxHu2Voyw+HmIQCTVMgL3alwdw6a6C+gLsWWgJP0wuNufREQlQ1PrBvWYV+G/j6KUwfu
EG6ide3OLXV9a1k9/CPJRbAQoUjVFVkLQQrWCQbpY+ej0MUcKkZx7J38WjET3QaYHVMNefs9/Xtn
I0oQmtiAiardhQDKwMGIrQ4RIkJvowrDthxnhcKdh5BA+902V0DKOqLbxXAMapoZNaKFUpAm0hWQ
EAqd45+3rmOOaiRSHbBCfldeso1Uf/Ai67LPcMNWX1Pbfxgb90M/QN6Sete58uBgy+o7jEwdUhTQ
Up99L1o3afa1ToZrBEfHdHrGD7IGqPwRH+zNOCWfiK+4KpMFTFfQdIcE70UH6sofQfmBgsSKWht0
lYzhChzDBytLqCR1H4KeenZ8C2OqWKl53i5iUqoKau9wJObAWDRssYaiRGBbwS4NWrFL4ym6MkKO
p351jcJ7BdBiOqFUvEml95HPchPazb0KIOLPxnfFuW+2uqeBnhefcXGM8ugWFIx33Y+x/Vh1tbml
XQgoqwAKnWISNepnrDxEyxisu4W4MmKMPmhPNJ047xg38UPfBJSzqmE8NGGErrgMt1g1glWSVzSp
JCbTbr6bU9A7A7jKZDSe2lzcBCMCJllITpezyskJqj4FCUHbKyluDa/BN1injxIxYTtXlCDSkuN7
5+2SXq4Aw0BDCcI/mqQu9gDfvVPulfQbSd7odnHiXtZR8sGWFBQh7owjYTeF+6iC+QEFMXkoSTYd
/dnZW0F4ojCEsTELbTYGywy4JcbRBRYIeQn+Lem2Ogj24RxyQVQO4snxLo7ST6Av/4qM/p9yPuV8
Cu3/ma0O/mr68rqYz3//VzFf/4tmgLBQTitYVvzj38V8SAmeADzlmdLmX0n972K+Zf2Lw4treqYr
TWup1/9dyhf0BkBMuy7cq//6t79Tyn9dx8fdJF1h2cqyTFdRyLcXKv8PmQDk5CDWrTFTjD37GiF1
Y7d1cfx+cERQ3zm1PX744Xf5RSNs6S79uw+G9cYU0lwAEDwC7TDrrPuk2aITuw+55o5IWWuhDNy2
xtc+xxP99kjnTQoHTZ2pPE2Ol8XDEatxBvUyFRw/WtacpMsJU8I2LamNmHelByQFjZlV9Xm+Rhcu
hdiyI5rxzDE6A66Til1W2+wEEbWNNokEtMU4uMQXhU/RAQj9zWrUiB0I0PIlhhJyr1LbKq/p+EsY
fEOAphaV5l3XuoQLpnjb6Z51dmpdeWOUVvsQLQdCClF23hZzqiheRlGj8tTF4ATYHGebNyLNEd5o
HjWUGPIYzsMmSxBdb1LlUoBrsM+ra276sCwKTvly2xpIck9xGYwvUAybYx3NpfMli8dCndw5cD7Q
I/VPJW2SF+wVPbg8LVBSatmU07gBKjajB2Wbb1pijrC9FjdpbPqnYh4Ty+PkR/9+FSKfR5Jp+zXi
IPoH7K1XOnMgMxkNvf2NCNGgcpEfOVhfLtP7JQh6kT7nRtgSyTcYWVwdx6lDwDia9JVgY/tTJo4u
gjiUkHosXKptKiGUFAaGtBs9bUwypbByz8LN1XiRFkh/0JRFsI9jxCZlMXyqwnioTjow8vzeHYpp
oApRkNfloZUxe/PRGcYEqVIprbHBOh8tDO6tO3Bxbnf0RwtKH4B98xoFj4+K3WKlrQbP2iJRqWd1
iDMjLJ0b6MN21nyMjKxyMJfSaAN1ZqLspa2QKTWVLc447cwf0KkLKLURC7mT3cyd05m3xHhV2VMQ
e/HcbKcSxBVhN5zqv6S5UVAt8Vp3mj7yANITG+QxnYbdmKmmXtyCIfhf1FEhdFc2Fj1Vtw6NGCy2
kaFu/FYbSzRjRFgHfuAad8/EJKr6Zsp2ZS1xNvAeAWtYUefB243qsN+QVAWheW7tOLvsE+hKa3Qa
eL4HJ6tfZhDp87Ytu7hHvQuC9LGrM3wLK/40k2vERHE9uDFGE4c5rNoMrTa/dbGROUaIVeVwsuWw
4qH7sPMBwqwysKZc+J6OLq2hASHFvkqLO88oHztohnmbFgylTU7lzfo2CD2Uh6HJdHEt0FUTM9OP
VXqMiHK1OPxBK0AzrOaQXcxqmwbnT7X8p9CWwXPwVchr20hIHFyN4WDrrSIPUUJ3ShLzMqbujQiK
Okr53SxSoo4pxk7BsbFhIa0bKWq4E51OV4mOxn3EfcU8lAaVzeUcTsV+PtQ0DFrYK5g/amDPvjcD
ffDH1rBR3Wnc6yg8+qyHJOI6wab1Q2IGmsac8kWNnY9LX7+8lHTgFaDmMoF2GcG8W4UyBGfflUZe
rOjiNckuQzK9BiRKZDndWNvcBW1OmxDjqWduLSAA3ofEK73msqSYdp+IQAYnnw/ZvdCV7MRdgCjI
bLZGmhJWWRT+SBAVeVG0Vi2V6yp+HnPDSFEJepS9TwCifRS942xEeJi5I286Mm/4u9iRuaA/Q6O8
yrnwh3tUy2mFIcMPv+WWwntLGGGGyRXgwSI2C4PlJs6RayzM+Y5Ixz7cadSIiFfcvDqSJkHIF5nf
Gtd71mkSedkQMtRzUTfeMSsHZzOF6NgeqNZTZ1qJlmy5hC6Rx2L9LB2XW+dFXXoqnqnFYmK89REz
wvEw3HEqPoc5xSL5LKjresxLCHvcxQOc1lEO6AsHo6QWVrSz2w3fAlwGTeWu8WD7RfO1r7QfAWWw
JjQmw7dRhk1WPfyP3KGd9t/+9/9ik+QgYQJ9cjxbSIHC5YfdesGR/oUZvf6SgRn9P1+n76+oU7/8
3/8thvj7vIT4wbXgSSGgkUgOtPnv85Iwl/MSfXF0LZq8Gf3vAxOnLMXXZlIy9WzLhVv1OwcmcXZi
QjeqBPMElqnmEKPOlQ+EtvqDUbafp3ws7a3qU7sivLEOTDS7Y+IA1leFnZf7cEkVrK2pPlBtV9Bp
k6ys3duGkAMSaK26T8v6c9EQK0MebZTUdBNSBFMB7pJQOS+/P/Fu/n8jl6k3p9Dpy7cv5L++fKlf
n7v5H/3XvNHmv5QjJHon0xQcA8V/i2gUh2vXAQKrlpnKwZDJ8reIBhwt/y0nbIccHY4gy7n/L+as
IfW/bFMTc4Q+968UpN9Q0SxH63+fhPlaOPjL5a8ALY1j8bkijATjjsQG1Md9mI772WW5BR6Sb374
rn5x3n4NtnUFfz4PA9QWUL23PPPrAz4HYxOLM4DEXldH3LAPfdc/dRpSE1XTVU0E5zuJSeePxVCc
7T2CljmK4N1cvp8fbhSjRXx1HNBnJ6LSvGG78y+Aixurtx/rp1Ek6E+eiQ+Rt4ve6fUoJKJkA+Bn
YGtmiPrDbCQQa0u9c1nhXb96RUoKxyOGGGax7WgYCmejGJDAOZiDAgaSv57reoVXbZeo6Irizv0Y
xy/dmNbvPNrrBYY3RtqUksxch8qMYrl5Peg0BwGoBaNZKw7RlDMB4jglybvakNMVV43ynRmy3Lh+
nIdKLhlXjGSZCBPl8jH8+MJAvZi+a1fAHyznk4M8ccNwtCmCpH1npJ9fGpQ+JGOuEijbTOfsyXzi
bvDIjfR7dTgeppmkGNTE6T8YRWpBRhisX0uI5aX+MAHxoMd25HYkK1Uhuod4AqCycGDgebw9B3/6
tKSl4RxK0+ZlaXk+07Fr9MEckjqUptwE6H1gUOkpkrmcI3bkSso/Gsy5l28P+ou3xe2ZnYz7BYvR
+f3ZdHwb/O0Cd5XEoNiKWyO9LmOXV6X3zkQ8f11UF/jAXFdoyQnTO5/9pqftbqgsax0PQXxRFK61
X4yM74xy9isy+VihmOuIURGk/ila/PF1gWUIC7efqalN/q1e+C9+0IPTQy+Wm3tyNoJ3XtvZ97UM
CDOSQoxDvcO1FjzljwPqxZCI7w48RzcdSXzWvDXPOaSlhLWThOk7L+xXw5FsYzMb+bjs88+5agbl
Vp0guQWYJbpslyy1VR9yo+nTHvZWp1KaBm9PkrM3xyMSlcf0ENKVyqLk9PoRrdyOSYVD3uQMtrEv
lXeXVLr57QeT/IAOtS0KOd5PLy4UQdXA8mUQ+JP7wMzUnrtRvA39ijL7QLjS7z/UsjzZZPIxWc7f
myK1IsgyUqj56KNd55S0873A+AdPBdbUdszlsCg0x4kfZ0du0bkthYuoPgHe5+dGCkQIYEmBqH5N
k01sf/up2MeYiryvhXZ/NhsdZXQznzTUBB8lP0snDBZRjr+3KTMheEUcMvi/5TTgno3iTUXa6wl4
ZwVUftP2zSJza4rd289ytjYtozicjiU1E0D+znm9rQWaH7kzrDS3xsUm+cctkOCY673lv/NAvxpK
k+HgcVQTzPWzB2qlICBscNL1OKf2GlTgeNcsrENPTjGF2v+u5P7iBPWrofjlFtW0Ky3z/APuZpom
JYFLayIm70HXjceeiAv870P323OBRje3KErBJnPv/Kzmm6KNuiDM2B8DmsW93RnrMSqcf/BArO2a
XQSCA4/1eoqHVuEMLY2fNT7W5jQb5iyuZVf5wbVJB+Lw9q/381LEOXfZ7NnuFfbds6VoiHNAYRi/
1iatUlKSov5kFoG7/+1RQAqTQmqx0CKXOftqyS4AK88nSsWkrLfgv57h7DvvTO9fPIpr8yFximam
K3125ox6EYe+YBDyadMtFQV1EyCjPr39KL+Ybq9GOXs7sgySKM/qDPgZobhumVrEiFfdNpWDc/e7
QykOEdzcqYQz49SZiF8PxjhVC7FFD5KCM1thskmkjp9StzPeeUM/PxaNDxY4udzDBUaE15POS8AK
DQoOsKtjdeSenF+11Mm/cJd4L7P15/ekbLXsTZIjCmOd/YKDLw1azQxVsK5udU3uZSJF884KtEzc
H47NLHbK1kBpBEYIbnLW2WzIYwfLJIEC6zAoAejJrig+0ZF322NPMxuJpTRS950Z+POYXEIor3Cc
WKoc1tkLG7hcASAO0MIK2tF+gu/USLTepA2VdGVRkXx7gojlrbx+SL2sRMJ2CPHlPnI2YMHbEWFR
YR7ocE2uHav06E94Jc6N1pvcR4P2aXJB96Grl7JwA40oLs1nWgrNp1a4vQ3Bo8OGUOYS06Xthd2N
6ghBQLlDHtYF7rjG2MF5tUkctYLPb//tf55yeGQ4LC9XX5xO5tlfvo6bgB4r2xGxBWVOQCWlZi4F
s//VSH0UZL8/ms0dG+cNyx0/2esJjmetHOuSc94QO+20yxItH2oMHdDqXE//1Wn9j+jzX8wEkDGm
69Dgcmkhnu1/0sdq3mXsf8rCDw8qBa193qe4accxh/vWl0X98e0HXP7Is7lAXc018bBJhzlvvX5A
4NxzaCQYgBsPqWVnf59Aha8TM9xEFRBiwCjvLE+/eka+XkqDHFhM7nKvB+xMhSCkYjtEUIPfM7Ce
6J6dSFbAS5qiMHv78X4xW/gxqRQ5LvHXrIavR7PSHjxzrbJ1wF0F4mHblPfGVCX7WEXWze+PtWyH
NGz+7L6ejeWWuh6mRQis3WbcotQxjlmPrynNaLy8PdQv3prjyuUmLMHji6Wm9uo8C//Aduk+Iawp
y01VJc6DpMeGjtsVEFmItE7RK7yzh/385lyqajaFEz7A5dt7PWgBZ2SOIpNvAerPiZaPv9XmIPYe
+ddgAZTa/e5DulRiObQvF2NiSM++dEOCgAhdjmgd/IsLty+ieNVFwALTcDAPRLuN0FaQdr096s8z
ZommkkrTeeYf9Nk32KhJFQ6qYvqagPrmio2sShCyI+l+b3K6/GCvvz3WLzLWFUcc2tHnP6gVew76
FcjrsQQisponlX2ovBo9m5XP+WOKk+EuaVBarqKp64p3lraf5xDlBuarycMuVaKzB00j9sKoxLrh
1Jiwi8UsUikqlyvUuRA+dRrf+xo8/TvD/rSPKwpStqv5/nFCsvK8nkVJX00T1HZ2Oy/z9qMbpFee
FbrvfPe/GoU1FKIF/WbTOV/W5p5kPYD73M8zMHROglrUC9zunRn601yh8MWHsPyCnhbspa+fpW3H
uheas6Oop3C7HMhWYmp5XWTq/JOhqKn8KXow5flGlM5d3WYapbrMBvtS2kD9lDmhbIuN8eLtL+AX
vx0HLM0upBTLi17+/Q+ltkxELtJDlJkjSDdyC3JIcn6dwl3+B+PQ8lmmPzWv82PIIBvyAfOZi1Ez
kPBn+mH62XZxf2zeHuenib68JUon3PPQxHDKev08gTHWqC00eOyKUOpV4/q9sXZLr0bwJYz9WBiE
bbZw5v7J87Hu2bSUkMjYZ4t0YsU6tnMkKbX2qgMBQXj5QcBG/2gYAoi59CmPiXj2ePUc186f/H7b
It4UinEPzYZy2DvTQizr+6vlit/RMgUfk+PSLPnpeRzCJ7uZ94UsNHCnrR0G9ylhdbiU0n1hWpdl
RPEmH1BnVm534XiEWr/9Jn81M3/4G5x36bx0bJzOFlwIOwOEugum4KlTs779fxvmbKOzm2ic6O7j
CrHG8YRp/sHK/g4n+o9nvV8/y7J8ODaTU57NSgkAH8PsctaagqTeuWZQIvYzPPOd1/ar2U/xwcaA
wPSnrvJ6emDf7pOuktlax5W9GtQobhslB6pSnPjUqnAq/0qEJIf8g98QURiLIqc9Ks6vh506XXhm
wbCK7PMOPUE8P6UBMvy3h/nVCoxZnYsRpXqhLPl6GJuQByqWnO+ICsDmUUxqNzktZRZFKMr028+0
SP6WdjTPw8Xaej2YjCDjkLpIqaAcQH8WIRgQjKK4sd5+qJ+nBuNwiOQSb1FF/+kGb5WiUwULljUT
XIC9QAUXBOVF75znfv7tuLnbsCJYE1Hvnd+knGJUpVRBz0yYOiK7cZn0IeBc+NrZO0+0TObXSwdH
Ksnso4NIFVGd/XLpNPaGzVVyHQ6Zv4sLo7oo6ym7CW1RXCYkN71TnzoDc7DSO9ze0T4KTnBLie9s
7Y11qSdpdIjiCfSMb3C+6OJLyvW/5m7l1e3HEILxU+60XgGAz0nlowMb29lzZsCb/vbr/Ol3XhAN
lGOESamEZsjZp1DnUNhKICSY6ypjFzlmdmFSzPgYWs57J0qmydkvDSDCVNwcaX+zr6rzQ7OP/MVv
gSqu0yInkBkTsdF7uImUaj7lVmnG6SZxh4o4wlnh7h7W3Hzn+abuQ7e9IGEECTjY8OC+wloVfYmn
ps43URbgkUB3ra9Tblq3ms6iPiTQUptVXQ5i3E61gzknTlr7OELfIX+8BomIQ3usggcsZs6f3ZFo
IOWknznuWVuJbRI/J0ZxiRU4s3OTV+ONshuuo4Jy3y2cBkXsRQs30n/MzNS7bLJQjQRAxknkf1Ue
qIhsyy7lDtB6ZicCxiCxBGOYioRTWl99OWXOtJ5QwwGfDRPDqdaAmwUQW+HWGRU4r3Ya8laTgEnQ
tcKOa+J6Ass6NcCNjQLnYhN228pCm3aVgXPEPu55dTZGq1jrnMhFl5x7TEXa8McDwpLUXwPCmsYX
aNe4z1dzWA1o8/Kxh5AHqGok4Mics/jJgt6rMO5Gk2/fOn3heRjG65wIgG7wnF0FGLnZt7xguW6n
whNbYJETkfGBAkSwGQovBjMzdbZ3naCoR7ze9KRP+AmI+pthrlPjwQgy2Rx9UBr9PV4JCwcNtNpD
HwDQBsI6z/n3SvrT97gg0ujK6gYAFG4Y2c6hcqx0Ptkqieu9JEag2wdB4dfbCISm88mDaYhLrx+I
LXQCP/imOFQBYZwDfDgIM7G1H61hxOO2oRgYRk+GChH+I15EMtjjo59eyDSlpw+gyQ/jz3xtib/x
K537d75PNO9B6NJ1dg3sbPmcjSKKt1ZOUvWXsQ7xhFMCiTL8gXB0qmCb5NCSV0lYj+ZtELYd9DMD
z9pNnshq2GZzZfI8Q+79UQNM+14XKX4z07Gz4BKYCXkHXvUnpi0BsUeci2ncNFxIQdQ3QzTeW2C7
BJGNCiWbnHpdf68i33wm6qVxVqnN3w2gfbkwoKsor3Z1kg9XRH1kmOXkYM5PtdFXJFbXUYcGzx+c
di0yDi8rUScRcDaZEv+KnlitGhwiMMopMnY4V4IiIPckN5nbMyS5TWiO1ovoM4RvEC0Jt/Bojy2J
LCPAKcIi45umjcWLKZsk2hT9BM50SIzx3gO3WO+RsxLwEKK7GtehagoFsCvH/5SlZaV3eWnK7wGC
y3gDn91BGMpFXK8aMY8A/IakfXZiMuJPweQy8DTbNv4U5qy7ygNYdts6KcR9OSi0p4UqvOHglJo7
Vx0mAERdfzKnnRry4GUouKZsZSYt3BTCbj87c6zbh4jDcLeuA2PgxouWs95RAK7uGqTX08lJAjAk
1RBCKelx7qByrXvcdtfwAf1mh+BcT7CNXMBfvdFnPvh237XWgd+6zSGuukCtiQiz7ufEmMOnObJz
Xga5gtMqgw4+7uJWqAcW/vCp9Eb/lrVbwltrQCA84I/JWW5g4cyXA2vmH7Wp2mfdZ/V4pGgQP3t9
E2XHiXjmZOU3lT1uOIP7xsYEnvEdH5h4CPFkEIPeqRYtdiB744IiekX8zOgX9ue+6CPzI4mxonnK
ysm8NWujvYHqTPFoMDw1H1mHIOSB6CAsIyu94lL7dTKvqQVVd2UL3n2Rqbt/9BPZiPuphShx4cWd
jK5g2JvPAPI12WXwYYwLlEHBd2sQogT21njDPvMqyB+4wQnaDTkxujsBOT2+wslJ3oUaTP1kh2Zj
rwzUop8wvFcARAFCGxUf++hGhykw3aOYpgy+akeAEOkxRWIgvQ7gnaHFx52E/jvEszsA3/uQ+UYo
NknVECFkJrNyt5k7DN1Xn3Z+dWqywmlXVhf21pa1xAET6mS4vxsjnj/CKKmHz7XZmJ9d2w+SByRP
iTimjWGry0mFLPlVoK1m7XWilWvRwU24YC3pJcTxpgSzOUE4E5vAiCa9bqwxCz6lYky+ln0lnwhl
cn0CMIwMMYSVCtaGiD2g3o7d0FfUY6yguvWNtMnuYWPX3hPOvCi4cFI+19VYcBUBjmPJW0vOcMAl
gvb4KHzPIoiNfIN6bSIjjzdOpesQKjscYejvoDJvAlgN6ZOdpzjkEw+i4ZUTIBt7CFuiw7AiluyS
SdinCGhpE7pMxLhu114ID2XV9rEB5Htilj8baRfa67jtuwNi7HHYq5mXtyUMF4kwshz4w55XTMll
no1z8UdNt3/iztRnX4bQcb5Xnu3WL2MykP/HjKo01PIiESsU7CT3Jbg9sf+b40Lf6fzU9D6yWiHM
hicajCQscOFbY4eOURh3Y2uOKxmktf8kK7uK4BV0pmCyu2RLYJd164ulz9/fJkKV4V1W+q3aiwIb
HTHfbqeyrYvXjmgBcy48mEpQRZglM2mXp5rgneTQlLWXXgYBprh1P7sKlx14jKp+ygnMBR3ktXPm
9atkBvv3ufXo6n+BJN4Et1EPMOLFQp/MJxQBkbyussDFa+YD7R1gqOtDhGwjWuHFmCC72j2gbTyo
GsEKTKIExYDt8guv82KMqkdORoCu8CrmvXM52qlQ9yqZTMILM2qJT3aXNMHdyC/dXUx9NaQ3tZor
saO9GPYXcUAy39oFqv004ACbbqfeyhdNNvaJr3Rb22DtJZPqcDtKULqm4c4Dvr3OQTA9OdZBN0De
PpVIs/21FHFW4/Jw52MMtNO9zEkfJmhNeGQG498VGV6y1CR4ZOqxqQs3EuVNM9U4V4dy4J2vG9Xy
YYL0gzL+OcsSY7gQYRUMsIYY4UrJaHB23CtTAfQaWDlA5DGzV1VP/vVusWnkK1BXcvwQNEYiH3vb
Mq6ruiuc/8vemSVHjmRZdi/13QiBKmaR/jKDzTSOzsH5AyHpDMwzFNOOeh29sT5gRFS6M6PdKz5L
pFIyUzLS6TQzmEKh7717z73oGed2b5WHL/DSDKeSbouTmqK9iyT6kVXeDqSPdZpTiWsH+bm70zvT
e9E6XW8fyBHDnGralUe26qg0RbCUAXAKyE9SkhwIYW+CndENkau/VOE0QJUpQ1hCYsqn+49z+//4
3v5DWHQJ/lMt8W86buKD4x/kt8uP/yG/NX+jkcXYhl7moqdFDfqXjFsT8jdK1aXOQUyLgsil3f2n
/haJrc6/UNdyfPhA1f2n/HaReJsUSBjHUEjye/8Rww4B24/1DwuSd4b3zkbTscz0P7VVXKF1IXfh
1mxH3dqXSdJCO8PU0j0ZA+8MQzMBoQUgJG9217E3ioFha1jXJ8/Dw7mz7Lrqb42xks45TzonOUBL
6vrfI5BY7QmCdr/xcqdShzaTaXuQRIMU27C20fqablhFK7J2omBbWVmhHpwUcB3e+XkQ+3puSoGr
WEXeU+3EJTifYIqL4c6thZV+c4fFXLUyRieyfb3I8/Yblv74KjdaCEBYhYb429jKJQfQbhrvkEzm
YF4Rq0ksQJSKYq30xHRu4mgeAQUXMy48gnBE8EV3YE8tYYijH09ARAfvjYPaGao0ALgmvQlM7aIx
YqQ8BkmZGNgtE8JJTjkkI5RRHUkU5Ji5D7rePCuvgkYymoGho3vDwTrrzr0ZR48MRL0jo5KWMEFw
SlxSEJw51FhFwPtcGT0JCqEDaylCnfVgli1EAkJ+RpJTeNqFp8FL66PjxlH7YGqJNu8ovNr1HI/9
8DCnZJiG5HaopjikgGOvoJ8HF4oOZbvl3DEeSIKE91CQWHpopZ0Bc6gb8aVtOa2so6gvUCeoBZYE
08oryQXAXmLkHFdhhuFMS9aijMbXxB3jcVsGBKLuxomx9TWPwcBYZ6HXvspWBJdGkMzODVOhKGSc
2GDVz9NJfpW1ml5w0ZEaEuP/SbLoPAScsFviNFwgBrV962n9/Vx08jDFwnjPWhHNu4SgSSLdiZyM
QLSP6F7f4IJBjzajNk12ljmN6lwlI0RtrfP6p9h2AQjoU5vvUDM22XMSj/W0Q5WHeTDpGiC7UzfU
wW2UJ8Q8dEKHGyD6MHXeY7xP4j0l42S8S8mQGA4Q67zmMhvp7UsqKg4ieN5E2uXdzpgdA/5LSQ2Q
GvvWIY5nXjkySfVDpY+xfLOdwOEgq3H6TTa64sn2WHXW7HzF5qDHsJepZt4ByCedDX4RF+qqb/qy
6Het6/FgtWGKuxCeZWaEZ5D+RIZt9YabcjPhkks2pIC05asXDCo8WFjEnLtq7Jr4nky+Vh8Ic8Bp
iXV6Lhd8lqy79rrVvTi77FzyPzCU63pGiq9omIOi0LMMqDRKeL1YGw4Icw1ZvpE78mCXQ3lKE9uF
WNM3Ozm0xaVbA1+vW+MMu36G9quS6a7DYvmMVz48BYmQ29CxejJqYL6h+UtfUauPJAilLsIJnTgX
Mm94YreDt53TqCChLM13CYUYqlTKTvjURFwV60Sr8JMO43ySvZuNKwfQ2xeXdCmHiCLF8k2VemDg
15zY4xKC8mb7WABZ8wNv+D1JzPByrIIvWSPc23KhwemZw3UvEW7ynj2bb3Tgfmhsz77Kq9H44mbS
IQYDZdNOZyc8Dq6VkiMdJMDptH7ahmK073WrmW9wqrfHDMbRRTM1/Zrmj+2TnqbtusyIRsIAjP7R
zE3g0X1tcN6KPTZTktwafVfLIV51reGedFcRrUHVUOzwu/d7rKXlV1lUnNxkbHLSgwvuQLYHqxcT
gFkZgesLUnzWXQUWnjpWO8gs1s6qb69FB1k4US1GuWKAfVTP5B4EqW2vxoYOBC3H8Qs5U8r3kk6d
RgA5m4zTDXjgXF/b/XSeRm18tXryxMB5NbddO8Z7TY/dNYpHHf6zHLd48QNAh5o4mTH0lykaoqdw
SoEf4tv1yfEE2DkqSBJ5fZc6GJopEZfUTzvczXRlCXUHNBxjbLxItIZATa2KD31skxrfQLFfcS7S
vtRR9Yr5qNnG46CeQtdRN2hIyFgISTYVNRgSBzKJTM3opBeJhPine1iOYaraSfYSzoCfQBXwrbLk
xTmcc37EJSPFYlbhj6Oi3qnwfJhNmW6gbHr7SNoDpC9HnkdA+/BrpH0y3b469A1Uqy5Apyyb1p9t
+hc8sqxN2ahib4JM8WsLBpUiRPk49lZwDsso2BmaJfcj6pOXiYPzRrRGfbCrJMDlnau9N3evDl/h
hoOrvK2HfpvnWXSRhkmxF/ZknMw5cL9mOtZIUEo0uExivZgMBB1OYfrT11XBsHk5E3+VcTzCQHFr
uOqxVRwoDo1rEeFc0MKAtDpEWEoAWBiKB/BkNyU5EutG0+WthoAAyEtUb20dL7Mm8+ymd/S7vgGn
buSJTRkpxBo8ibGlPiIxMzXc40BD7dGbHMtPZDOtQmt8o6pia4mNhmOz1gUJscKeZtgruH79ugoS
405PyQiROBMb/ltXtx137iYa8JGwdbnrphA0DYOwZgFV2rlj7Ew7VJ8NYOdldxmJ5SnOqA1UnpYE
WbMlOce5qUO7vpDpmPw+zKHRXtCfSmIrZREYKhb9yikVp38QeUMl6HTtiIbJDLhytstjJ3xSbtgI
QoWaQfXVqm7bwNY2UQiDkzhSPLppw8Snp0DL4LO5lH+BmuH0JJGhL184vbU7hs6y1cfDoOxArXsk
QOrSBYqbvyO8t4MXaasJIKQbWt1zBx72UNNfY/EW3nbMyg43Tfec1fm0drwh2SetFV8TPxQBlYyy
L6lVZC6ksNnQwSYaZFJ6fYMDvhiSfK3cvLylILD8Ig3EOfHsbtM0VmWvqnwkhbhr531K+pY/GEuC
r1PR1XVSInz7VkXrzjUaKEuqP2ggey7myMofCjXSh8sqp3wb4A8BuSnJqUF1W/oB0XCQJLN72mAY
4E3NORpgchjSpslZc8Lkpapz415T1aBtus5SdPaG7pgNRKCsyXJ2ufW96bGF47fPyzTfjsNsvSfT
ZK5tGWu7cHZehoDoeR0Q/I3bZ97Rze3u1lEl2wa/kGWT4B4/eEkcaStEUnAuS0kbMLXvqpaUDStJ
MLlbk+a+yREij9cNzj2wtqcgmLo7Ekc9+CdR4ty0sje29bJp6QhhhhUy5mybdYPVnSpSCT1/DBt5
N8BwpSbUsgI6r1EYZ4Wi5HkcvTuRR+51xel3a0cKQv4UJdd1otGzHqHKVT5pIODfjILMILux8+ex
N/NznNhkWJDHdDYgsa0dq45JK3KyfRn1UtLvdNUXN7bHCwzZzHs04tVXAiv5wYXSSbhBbfPAmF81
j0CHrhdg4wqzeOqcKV47Qe/BqE/LEVaBLMcB6pKwpn2HAJ1OD2FiN/bs6k8KxgNJCIAWenbQ3n4c
3Np8m3O9vefJ2Bckps8ZF1ClhNNG7OGwfQ+JnYgv0eTKswXK4SEnpf0Vj3w4+qEqx/sesMreGfPl
UQ7HcEmPk+cpzNpzZI/6eclbPqb8Cm9tapV+Meez/aUQXX0yJyMGjtymBNCKmXMMk6foHgB4eDYZ
JM/bGV/3XS8GSTQE8SA0KcbRXXPWCNpnIE0x2GASxIb3kdTJW94pjWNw92QVDClwhSoW8tWt684i
LLRtpqsp0MfwsU6px64S6KYu8RS2S7AAc75BfRF5GVdnTSvpuiMmMVo/ChVZwxxTeBVvlZVpAlQo
r3meq2bUrLPodegFYW6graUtTEaIGQ5OsXV6LyXSQLogE12rB95PUiYhmxny/DYO9o3ID65R80Cm
LqDnUD/yuapNOPQtb5s7KtJ4AELqqatDbgz1hTYQODwo6xUs0nieZsu7aWt6ZnnaRqs894ibGZjl
2MpCdeJA4iBflTOF0ELofskpskj6c6KMqO4oBlYFGfhgWflX+hw3SvY1CA0e+sQtfw0kJ/SKu9of
Uzqg0LS9g03U8zduUAPGpDuuzW6QX7thjO5F7aUEhYlgFzu1fWYzhc+oEbG3Bb8ev7Q2np4x6I0X
vTKdjkiicnwbW2gee7PRpohSaUQDh0E9bX2R2U1yySnefmYKqs/HgUaMRmZ01tVXolNJ9pjH0/ge
CpNHXzzqbrbPhd0v7JCAd1ZUjtzX/eA8gwPOibw0A48OJSHrtIMMiNP+hOfvgFqG66HFpAeu51yg
jdeHqWdwl9Ic5GBnQxhBAFwZG9cpY+hTYcQSdnJOZgfFPNQ8ytEa2qvJJdf0hVyFQG4iokfeYrsx
yKmtywEIlMGjZ+VWTu4SRDc50YsD10o7E0oE4ltzei6di6mRnpUy2M4toLHHmYYjeEqhQyQoq5jc
bHOsaIhahgqdmywIUNImQ1sR8mdlTnA2+6ay/LYPIhqBMyF5G40P9d7bVlFeupR+9tqlfw/qqp+J
2koT8myALTFZ8TUnMi8iWuiEf2AXplhtJenQtVgYjTm58HstUQ9EF2bHwDS9jTEpgHyJp19B3oi3
CIbNvQyS5k2fu+hZAVtcObhOHmkozpuKwKRdAA58lxTAZDmcu9mqlkhaVlE+Zq9THxBYUhhGtjf1
TJ7csfA2tW4/ZQ1jAuKLnPwYNa12DAdQtVZK1jytacdPCv5aCArwtZc5aJ6MY8FbHvc2YDuZeZt8
yjMYomXW7DWr6b5N2VwecUEErxUdFPZAqwJOneozMgdBfOWKzko9rYtujkAImhSBiW5UO8wf09am
D6KR5wb9UzJKuckDEZwmEfY7R/Pk9aQX82YoZ7F1wu7BKadp62S22JC23Jxg4nHnzYW8cKdUnsM0
gQRPE9Z98mJiSGapd69GqYG5I78DBCWC+Tx15Tcs9M0pokcD2l0KUrVrl0HS5NAsFDxtVoqBBi1V
iL1rpG7U79zwW2uJtApn3eUKBzd466msRyM4DUgxfcrr9OBERtttgtT0Ljqo935gBdZdiW7mvgvD
9FC0XBA/50xzIBN9Ii9IisM01YmfMT0+RUM5+Ogv032H14NxTFdtqj7uznrmugFBw3X1NYk/mr1a
Xyjvigyjojt2moYIH/s47W7NMmDFkB+OrzAVDUkDK0Izve4PBfH/dBz/w/hpwxFsaPEjOWL5+T86
jkJYv2FzQ7inIx2x7AWa9UdqBjqS33TG6p6DHBJAxXcNR/qNJloLj//bRP1hLnbhP/3+/B0dpAXy
GhT9Fq3Hf9Rw/LDL/kvZwmMcIzkyHbSynsST8NlHNle0y00xwJWOR5s8vHutSadNGECFsb3pAZto
vvKSi7SnfZKzkhVJPPMM2dRLfmGM+FFj8+c78XCZ2YsWis/9ozpJtVGaBwFPxiodDgFh7NlKmvFX
4PS/0nb97YfmGtKUQr25NFp/fKm6TQw9yhVBxXrwGOFYZlh/MQa2sTeaSGwrumiQ8IbsEnEWWMW4
RCzYZMl2ljLek0rjbb5rT1//cbm/z+Exl0XwncDo48PjsDfwh0sL7bb9SQcWi9aiXvS0fQcpc4iB
KSXB3vVEcdfnKVlX0XxKFWNuikBGSIhSLdMvcS6fPBteszCXce5YDyWhy+EtR9OXkHI6rw991m5F
C4kp7jeBl7ygOyAKo7Sj9lsw17CW3Rw4ezVdkImK0bDbI7ULgADlfq3Zj2peUp9y4j9UfiQT2I/U
vWrJ36oLbbwkeKmZwXCfzQRysBb/LjCDXTOQVa8SsHenc5QINIbiLSB9Fc4XdG++1nXwtSRAW42n
yLuET5ID1K4OmpvczQUtWRnGLpFO82XZK85IXfBachYmrqW/E+Tgnky0V9dLoAAMamFf0ypNzpMN
r0LH4LSK5qr29aiZXqN5zh7hjG6sHgAmR1r0QuV0QbbWubbnM+1csraZ+zMGfuL5JP2ekLEVR9BV
69hnO/J2JYzhLALchDpwI5JMXQdOdT+gfNlQA00cBBx9WIOI/IBegid2KJ99tGD1mklnA0+TYzLb
cXByGij37ANavKq8ZWRY1pwL+kzf9tn8nASh1dJvCor9MGgWVF0UqJ5sj2QiTzdlJx5LiX8ffOSx
MSnItWb+VvJhL8HQl5sw8r6Roj5x5COjCr89jyfJnZxMYtzlRVzuvGFyjzYZiH4d0L1zG86jOZYw
IvNyGxV7LQ8l6lBGwc1Vm/XYMYpyNxbdW+JVl1i7LsbZup9mcSx084DiId1Mef5sOPpDE3VP5KaT
kjpPE0hTuz3o9kBSVz4gZNBr5fOIFaeZMDwQqXyvUVvo+4l4eJhqy5GijPV12rj1Oe3Q8Qeq/RIC
q4VqpUUXgZyT2xJW8n2HaOt1oBlw7eX5AOG1I0Gz1Qb36JhN9NYGsr1KRrK49coKgaaxET8TGuud
wjrJjvyPJRI1AG8daSz7ZNbCR1Gbwa1RtEG0Hkprei2mVl4akKSuPL2xaJpJ6zbO9BQtjK1x0ZxU
endeH1HYAdoi6k0JQYafYb16+RQxNRhlcciKqr82Zjr6nj0WVEsZnSrRuofO0UD0IhO57cyFNGYK
r97PBH28FAnMdALUgv1QFT7qr+INTJb9qOtm88JZo7juvZBG2BzZt6iShnPemvM51pvsmolnfyZg
gn4I5J/yZGE6u2jpGOymmZbCGiyaa126U9PtUWhM91UdG9cdOoWzlUz6HdvbW0pxkK9org7vSAtJ
eymiuxmqa03aUWH4s9iLJTuZ0mxsTG1lWFX3Vlv6N9Wp6qXQuxdrrK403Y1P1E1RT9p6Umvdiglz
3K1NZR6s9rkY2LuQLmwqbHbE3owPAOSW4kuNjw61GhRT53ouHu3l56uZw6cCW6FlpypLaIFU7b0h
hvmoJnc/ZuMm18wz1fiTGWowgqeYUqtdJE+yH2rfNZ8nZ9J3nVlzkisNjk/TRiPIE0ESIJHK3U8D
Hul4gOqWds0WjwBf57Gvxy2UYSYcV0E/7w2R+L2XoX9gTZYgd5X2JdCrk8x3loc4Lz8BPu/N1yxA
79RRUHPWZDC2FR6T9TiRR+qLI3mcj5XhxwZT5jh8dOgjBUN/QJjhlyGgb+rqyjJPCBn8udwO1WPd
n+yJYRMDJ5tszMiRJLjHzrWl3tRQOEzDCa2u6cSylQgiR+U+deiAZby9Xp2lo12RSCvB54UJzKYI
BI31wox5U6poH2KBwHJR2fu2Jv+CRA9wJ/Qv4foBhAohMCviaupqT3NyPxt3qiBjoyAKuf9dS7Vo
AxNuHaIF09hhe12d6AiuBxPreRxcK7PZWU3p7aKo2UZOREKGtq6X4VqX806KGDYxCU6IFDYJ44nM
oRFs0OEDl4evjTzZmxA0o4dkeGMvT5p53hF/4rChqYQUUpMTOvdcj1CfEB/33S41Wpm1me04AVc+
ErzLZoQ0O90RouNsaHWCUhTadUQI40yz6zy2GgEjMlmVQf7e5ljOKgTSK2swLml0nthAfiEVtvQf
5c8fz3IX/4mDQRAjM0bzH08XCMqj3kJSdIhH2MZlzNEpJEMwyHzSq1dVYz2gcYWrXGqbMD1WkQkl
03Sf4O9RjY87Tozbtoe0Db89PHRkaXfxtEE/RzeoJOvFLIilCWufGNDSH3StvF1QKdeqYH7Sauar
lURX9dwT/ZWIp4Cuit/hbV9J8lui/h4BU71t7fY+IV9q3feKeypqCM+wXL6GOPgKaqC/WejW0DXc
dSJmoJiSpOhkIvnPCMqHpsMgy6oDfNdqlyQwlUd0IV/0STVbK+kftd5c63FyTOOY+B4p78Qsp5Xn
htGZlIQzsthdm+dqFRD5m4fWsELQdBRK27oCHUgiBDp4lBro6jgEImC959lFoluZD5uSGvCOtXIy
wyK9Ggg8od53t9Py0Z15SXoYe54exXbovVtEwu2qFuNEOzljT+hXHO7mtdKir12mXcSmwFve0NHj
rDJO3mVjjBs3ru4JOnmCv22vJIV/qO/K9s2WoKKgEAb7BMngQZWYFkN9iXFv0dmRictB9Qm8+VWc
yvc0YRbUWHa5c6cxJFmROOIafjaedxKDidKoCh6FyWDcM7jaNXr7qgU0Utu65M1lzxC3kKuR9D10
9W5uZ8/Paf1wpTgPN3aYX1gqfAIAru/61mpWTYfCnhychE6seYcTTtB0rC/hRmcrxAr6ho0j3Oht
cE0AN3Zokx8o7QdHsEC8SWHAinP3oVN2uwFS8UwMN5jrwK5ATE9YYCoOvTOcWK48ARS9Q6ewlPI4
ujAlUaY+WVX/UrWOeV82+euoi3o74abxEzRtRQ+0lzTqVeWM7CrGJq7kxaTLHZkT7DY6ETj1IXHq
NxOqlEqnm0zoGy3iEOcgkO2iiPlF1B21PETTVccngpBJtiBofXYHZG3ypmV6S59RO6Z5ebmMqsyy
Yw0QoKL3nfQ9QQBGF9/OCWj6MR58tGB7D6W8nGP6lPaZ8oAJGg+sMXl0i+bUijvpFYdw/BZG8iIj
mrzCDZ71mwpbUobWqCteQXz6jBsOpP1gOZw2cBHWsWRKFkUHp7xD4LwpB3OzZMJYmrVylyRt58lQ
hT+0pNTUwTGHoNkyJbXzi7LbuITZzOKgZeNNWnsPrr6mb7/ywvI6LrZGIWj+vTvklxijL7UzlALa
izvDTC85G8BAdzExXXqEC6kGwdZA+TLDivd1/N36+By2O9Wx16bqQtVXadVvywW3Xz9b7vRiRi+V
+qZNXPsB0n+CuPRbp+lwXq5Dcd90dKjo9+vyutBbH0Tn2tOqvY16O/yWFNjHo9/H2VmF8bbqvmGF
pjTw51w7dbLfutVxzG8LercB2u9h8X2zeIgcIYz4krYRXNjOH5tkhfAKhQMPYsNm7Mdd90xuuWNQ
xciGIV/rc3W9drwdTW5RjirxgHoWyWrGFSbWGHCX73rRpVb7pdRPJs/NYBEN1uYx1j1f4/yVcKBP
Q1Ztn2+7lp4lB9XcvjHqNyufN5MBIr3d0eNHP2xu3Ty6wteECN7dMA4pJdzUBk55F/jZkPlNR9cH
d2Se66vaNFay3ZsSPXPNrD0hGkbeWjUi3/COQ9iGvrZvV9Vu0ImmMaJtXffbaupB2y95fk+5mDeK
LC8UAwMrMBsCnz7sfiLygSQ4skI4mcvpZMuXPmy2SYzTnBAypIPHsOSm39V682AHMG0K84y44UoX
/Wa0rJWlX0x5s9Om5jSB71Fp6beNtp97czMnGxT5twhHVqbVXJSxfexdqMn2yWaUwe5xLlDg2eZV
Ip+FICKN5HJ7Km4MxabdvAyL8JPJdPhmEV2QEvMztn4xer6lxxRPAdOPyy5TO5nzwG7nRq1zLt66
UahYayvzdvRQ0lVjiOVoWl2mDfnWqaHv8jS+KRr3BqL1l5hQAhLbaKyFijpCJ7SA3yKmBVALnr4/
D/lMbAo7wzxxCBrz8iFvwt/rvDsPYTQfIbXejWbonQCioAHJ0vxY9Q6TgC9T4P5O6t11I3w8RTsy
FMlU0poTovnViGCIZiIrm7NCr2XvwcxOk/AmO4SM8Ghc80G0dbYJrHz3v1rbimcnddJDHTTN5Uye
wDmTNaqoeha7MEElucIHlx9iM2MsDs9+m3exh+AqNa4NVDrPqQjcE3rVZEe/vTv9vJUg5NIq+FdH
hx4OAB3bRG/pgATFhPXp+FHVI2klhQwP1SJI8AenHm+pDQlSSYTL/6mqY7DUJ7NbTIeq0fvrTAQF
ok2MbmTFUNMES3WTL3VO8FHykI7p3RUfhVDyURQxsLZug6VSMpeaqVyqp3Gpo8yPkqpiunOrOW30
KKqx/eZqSXzgWefoyLCb7Nii3jnFeWI+tySakvuIwO4MdLK7Kkw7ekthBB2JSKNIjOnyr8qm0a6t
JA1ew7mT96rTkltyQOIL7PXcvkJ9SXVKNAS/zdm1F93EUlvOS5U5YxnYBmD5QkoYQY0/VjrzsWnW
bmCdq7cuLfu7wvAQhaDkKE2218p8Cj3prfIuvE47cTFaGG2KrH+ZGZ6tzJbBBRElzdrpg6uZ6QHi
1w2eBRoXqbXTVYvYraHcjQWN8k4Sp60Bz+xa5xEkI88lo39Ki75ncYaFlxwgTqunaGpxvDZj5mxm
4OrhKp9S70ialnBWDouWCB1Nzyg5ZKuwQljIqycPsdpNznK6Y4Tcn8uluCuXMs9ZCj7YYNR+40cd
2CwlIapG72KI5vIEKpKKMVuKx2gpI/GHzOd+KS3pwdu3aik3zaXwRBPevIilGMXwUrz11KeMWgMi
hChZp6V4NZYy9uer90eiwMfRGaYLZ1LdNnGl28uff2fddjwYOR4SqENQDt4mtLynwc3jTVOZB/T4
js/AOuI4a9///GX/pvv2w8t+umU0OzXEhIrlMNRlA+eKc5VIW2ONRvQXfs+/aXJ+/0qfvXSKGXWW
kkZ7iIix0sJ4FySwy9XsfMviX30q8WMhsuwE8MEA7i3XkjbnZ/7Uv3aqqCafNFt2HG51FyENu1C3
7EfFsjP1NuFwybJbzQkBgxopYoTNha3YYUPynvRBkvT2ccH/0aDgS5nz7/+9/J23spqaGIfTB7j2
X/90jt8aYMO/dz/9qd17ufCb288/9MNvJkn6z3e3yIV/+AfOCnE33aj3Zrp9b6EB/oXPXX7yv/qH
f4Kkv0wVIOm3khJ5+W1hXBY/KJEXnu7/X7h8+3//j6Il9+9/5U92sPWbyz3hOCRs4w4FGPnXKMGy
fgMKu1h7P+jAjs26+4sdLPXfMFU6LjQoKS3s2owm/pwlaFL8ZkCRBadEW9Z04Yj9Ewr1MuT4/tEj
eUvIl7HkYi4GhCuXBfnd7YuaH3Y/4ljCXtNIu3SQspVrZotk2vUkK6BbWezOKzPPkSWZvdd3K1yO
2nBiJGWCxufYXG8M+tTzjniwsVrxJPbagxilRkpb3dHOo7jngFxZEd5vtyaGF48I0km/ZUupVlhV
OLA2jlb4KvIoM0xuOI5UhEF8C83EM+iJK+OWmqlqfJPZLdygzCNEMR4Up7lwMFAOGdVTq+ySGKnY
4YnWlN/++eL/74a9xgj/s4V79z69Re9Z9t5+v9o//tKfS9f+DSqi67I6SJWxWWx/LV2TP2EEtWz6
Ag09U5B/LV3jN9zAy5qmnSKWLBqW9V9LF+G91EFpe5YJ9Q40kvgnS/fHJwDtGlo1QHmZw9G2gfe6
7NvfrdyC5oUMPEYfKgNbO5WkyoXBQOtkGr1fNIg+7cp/vJQDugbONp/oY9f+/qXMISfc0w3oSU+R
zyy7okJG5fbd9f+7kdKnW3FBiSNEg6jIy0DW+GTarst6QpqTaSuiinPkTy0lE4kXu3/8KhYoXsaR
EJX4Fj49OJXOZ0ACGGLzHed9Hhj4clA7bX/+Kh9w5O+OtFwycB1wlGAgmI71b4Q5NhsLmBGCQ9eZ
vtXqoi6IhS2WMGtCG+mqoFkj3S9clVNGe4RSKifQOCz9Um8Y4eOEK69lhYJkjn5hjf+84QkIT5yx
TX2Z0trO57FdF7UWQSuoz5NcBOu6y+9K5IU0u6LBZyVNftDGv/LIf36sczUgcUOCZ5tFuAiN+8e1
2kfkl6DrxG1VJO6CfymZY8qWJofT7iw3r/yBbFEy7ZPhwB6rrxtB9ltkjzvbKJiC2MQQhlbobn7+
LX2aYS73kGctvn3mqgwbuCg/vq9mkBNRTUW8Jj1mmvySiDizEVLzHZRzNid1Ej1XoZjE7ZwRqzFK
HOqxVz66iTatOcAMF24SNLvZoQcUEFTyrsUh8bQI7WNS7asyfFazpZ1cU863vezHwtcCxKIJ+a2b
gBkjGkgjlr8iQf/77cqnAhjDtgCTXHymTAzMIAe8OBGSzZkQX8Ryuzo0B//nF2/ZX35c4bwK5zUb
bjzz7w/k4XebAl6FiboSe51m6fMmKxdLbpgT7lsa9RoChPOLTejf97uF0CdhClNN8Y0tReR3r2ea
MdbxEQCgG2Xkhdc9Spt8shmHomD7+Uf7uwsI/AwoJds+m4Xx40s1GarbqhbR2rFxJZh0KrhvZfGr
1bdsNZ+uoL2AI2y84HxVn5FyQlVdhHgoWs/E1l7Ggz5eOW7XbNLYNXdd5aDbFRDQlULrk2Wuc/Vh
iJhtTKnYiQLmV86A9OCuixqCLqcuv45yDDigIK19LZNnmN3400NN4bglcZxheXuyipGGWUIAUB/W
FQm7rn3AJZL9Yv/7sSr6uLFgOPJYQkPCAvms0dB7FKUKH/kaGwPtRoc8Z8iome/QzVwrQJO+Zqpz
mrb/FOTCHc2Rkv9wQOQ0Z3x6KkogGC1FdrSO6PDvvZpMZ41+/y/W/t9sojx2LUnXwlpIOMuff7cW
h9Ehh1Iyiu3hovC8msbdjH7KL3qPMfkwRVj5yVr8+ar8u2vKmRhXH3cbZJNPL1pZHcZwmrrrPIK+
M49JeqERtXyX9bIm41DEjwpI5xZ1c3z4+Sv/zf3Ac5kjBqkrC8Z+eWfffdyUe2QeppgMcUR+aw0l
BZIDULo/f5W/ucE9Hovux0OCQ9SnG9ztTOTGjs5mjGsQ7Ksc906tT6R4aeEvlufH4ej7W4/zm2CJ
AG0xWSPu58gBOUUcQDrE/FS2z0C06AWPvo2Fajc0DFfssr1DS91uNbeKr6em+BLlGVJYEkh2jEIY
5dWGOozoB9elWyT/8HL/8ebAZ1rEGhrsDj9ebi8wa9cQvLlZWdEN0u38HLST/ov99KO0+fdr8K+X
+fStEnbn2nNHUVJE3rQRkxJLgCtqjnki4Rk23AFMRnuhQ7j4Umch0zkFlyNWkbqB1mX5XRO8jZRw
qzg2jUPjCbXVpvwrjwwyj0ET3PQesfYSnsXGGNJ4myd5vhHKe//5svnAdv34Of4fd+exZDmSbddf
oXFMtMEhHMCANCOuvqFVRkROYBkpoLXDIb6eC1XF7oyofpWvOHu0qklaihu4ANyPn7P32nQNec9Y
q3n1IUi+/7pYmOeCRFknVIQt+0TSfsMmHnzixU3NbeoNbyqqSFhDhYuNuca0DbxFzKh2YTYzrU+K
10YZMXFDvLxAY4QH5SSHYxO2tS0eCo6CJvHHrmg3Q6DQSOfpOA4b4eg0DmOdFigmnT4KGXJhlWgX
hlt/fYEftF98X2zj8J6R1kkEb+Qlvb9AdLPl6PUkmrYD4v06rcdXLqvYTWmC08GjauQcAwECIciO
A854n9IVT4NK7iKk0GWP8Oqvf6KPW/96iuFcTrwKi/x6tH//A6H6jYPcIWg68uvpU+HaP4zWNcK5
XeKddIr5Fx8nVh3dhzvsOVw5+EoUhOzK7z+PSHUHGU7gheOIKV6LS+xow2aYcgPpBbODnIIyRK3M
BNZv8x0WEWA3wfSL1/I3OuL7H4NXgkWf+pXVl3bB+x9j9vNuPVH4oW2VzW408/iRKSSQGR79S7Ac
y3YSi3tlrUm6xqKgtgZEWqmy9lHbINdAQi6+NNikDk1T5ue0Q6BQGE7wqHPU1cCHvhPadfnXt+rj
osoxlGAmiGaAlFlXPoYjCbe2myVSKMS7We6DyvhaxGA38gpz4//DJ8E05mDLkBZD+PtvR7Vt0wFg
MOAGVD9KZmaHxiWpPkhM4xeftH7P7+4DmtT1qGixXZA99VtV/9N2NENmEm4XxJu0Fe7x82miXbRn
2D5up1T8KgLkT8+6gGsm6TQRd8LW+5H1KJZkaIOxppLpF7KREp1sgsI51M3OR+Xwi1f9z1cG586D
Wca5fuWTf3ixAiYhfj6yWJFkEWEF0DXOvzpqQ7NwuztClJYLkUDI+Os79yd027rC8EpzHibrlbr3
w05A2iW2cwPXNn2vLf66R11OV7XGWt0FF1k6nnPPwT4NbEnnv3ip/vR88jqh5QVlT/qiC+r4/VNT
zO4wBxi8N/aKo7GjBqBX75OFIiEU/fVl/unL5aMkhaELaBh6/m+rzE+PTRY1qvVwO2IwR4+iuwDN
0tR4u6qh2Zdn7gQIplW/qjTWquXdw4pel1eQL5iwvZX+9/4C8XwC9B0ApqQcyg6kXmbbDFkAkKwx
PtRMk+kXbrzMbm6aWDmXbReBJYoH8GRo7f/6C/jzOrr+LBaMQ7zPgmbnh43ET3W7TNzDFSxibC2v
hyYXtIPJhH4kWh2x6AEzF3YNuS9Jmt2YSKpxWf8Cgvjn/QwI8YpaJOGMtBvuyPuvxBwhJBObAXyT
6vqWpaS5klZT7zuOW1s7iL/lbhcdEiLZt1Y2iRsZNf1BjWImDNNwv06lffjti/mje377++2gnf5z
3/7DL//Xf65x/1+vCcoy/B937x/qQSX/7X//6NKvX963Qflrv7dBbX9V76+oW2D8ZI+s5+4/zADy
H7+zOYO128VN/Gf73voHoWvrO0ZEGfkogfOvHii908D36Bywlq7tdv65/zu7eHef4u/1H7/+WYXO
Zvb+/VrHxusJnbw1XjJSZT5OjBxinbHKYYNMpSgtNE4jwmW2YK8JMY8Nr9bkyJkZedV7l1hvl7zd
2C3Mj3DVMKMWJiHZuZTl0JZbGIhTveHEMBOOZBfJcu042eDfjTjvYwR4i4qje0yHnSbD1Szo+5sg
jY8ozjOYBk4cny2swqoIRUUrfwubYtQPcoFOVoZzhbhk4xnWMmxj1c4EFgvhIZsuShK1/e0UGfFd
NfTLtMW0PsvPGKZVE2wCrjo+5BnyJRyabTRPN4S34AtH/OmARhm7MldPGHSlt2lhZlMf+fNS3JR1
WVAYERqTYTM23PzeIsa6fCMPz7tz40qad+5ARX3GuUagmz3VXrW1xFTiJNdNWx8LGBL+4zB7tdtv
U+1TLwR6rIq3EjNPdlQ+qzaVr4rqEqNnqoMrXavO2tp68bz5iqgmN1u2qmQjx9xaLGN8LcjvQsHH
5dXzq6sCA7fe1Krmu+0nAXJOtXqgvhRJnbfbYCmZbIbOIgJCg9256pGPJq3I7zBjZ93nxPXS/jqV
ho/KV2IcPpWNnfk//KFXA4aHeum/QxRAjxhOdp46JtLQkRH9tjB9UcRbZAwVfaqko4ietoosuOWY
xdySH5NZSHebVosw9lEtam5bSyy1zVIoSO24qUZMnnID9lKyXCkdGfBf4HvW+EBAZSAJ5893RX9T
DLq2r3VQBcsLoBuV2ptpIp43wuIgRf8ZLnAfvSxWMrWfWjXW9a3XVruxCFYRXfpoM0a4yEc7/xQ3
uTrFI6lMKvdeHLSt30SdRxNSMP1iwsDZRrGz5hE7812S5ySYyCmGYDPS/CjbmFTuMo7R9U3TVNxm
ce3ZzzYOxOG1tfJivHCtToW0U2hAbfvURFflD40z+FucM5ULF64IwLFNdZWFmZPV+0wvy11kqGbP
TTU0iBlcEqGHgdNn9U6KsHehKmwASZKiQVKBfIXqIjBcuGkXVJsyGFPzGtZpZ95C3oviaBNjekdq
INNU5iEH33m4TGk3mIeU8OLlTdK+UiQfTESBXOdZUC83hdXk1rMX+cNrXiDzbB0DrmGtZvYGAjn1
njcseuWPWoesGVDvKsdqSe2K+e8qABYnz/TWANIA2dHq3miWXELmUomFLNGsc15clBaO8ZJqpA5v
cxkE4zcfWIOPX6Ckv2Y08IGu2rkhnbAzzbzeC2NIozPelozoNqSlSMcnm9HtTdc3tTou2PrvmQtl
OZOHFsxl0rW4jRdSohGe9525M/XqwHU87DObYTbqV0OTvLjNcrvJ4BqydFw3Ee8MHfaU3kDAl4ox
nrzmLaFA/tGrFtfbM40wdk5dYtcIAICiSPBxYlgI7vB4DAa2qNnMEDTnwHIuokWVCxa92kmYHdWE
jptN7Fs7a6zLF10OSFlmyqQLw+40Wo2SDDdgr3II3caB6VrYbvUyWOXyPaodeSFkuuBMTsdvteXr
XVyP8h67+8sSuTO57QzFTikXLSDtRQZy8D5HSWVwSDUXbW3A1sZnfhAIPotn1ievTcVhqfW4S2XK
T1Yaff86BZN00bMb6VdmXcZz5ej4RvFvkkvepyRw2PO9W639GVTOhzYa5svKKsrHOCvHu77Kbesc
ef0PepYKHFJaOfvWWJpXUsnqp8wbUbKbUJh+aBxHZLq60g6N2ffCbkk94Ka+Eo+xvcAjgHcY/zDV
mvNZwD/aTANqfWzGctehIS/Og+w8tOa++8mRUGcOSyRabKzFRLJ6beWXSper7hxOwk0SGIjAx8jP
d8IEFhFWQBO/D51+Up1E8eqNunoBTto+sgJYqDwcAzRsWRr5afB955tf6OA67Z1467tVvLUra74q
uj76PCbJIi7BRIw7gtc6HfogyG+8FooBX/N0kmWQf+6bQUDQqslp0D4XBWUUEc02rmhsbCaGoJuq
FaI5Npbsnkc2+3iLcUS2Bw+y7H1h+MCFhJe8VKanr2INt8aMIPRh1upeO2CdewIxoQ9MXnrf4D7d
tYDBjtozzjPo2zCxm0czn1qk5sEY3cxg7Y4dNqCN3ZQgLcfOnS8UXSp+rY5oVi14kVHXHoe5Ms/2
aLpPnUjfnLapzmKKL3O8ogJhoqs+iQaPD+dH58pzhpt89ovHZlmW7Sw0arxuSSglAWjoNLpUq2jS
HVR3RxpofUEQPaWAzTH9NY1678wAxLgf+zmH31nXN3h1k62VG/FrkEIxaktP40J2jR8FDl0Up8hW
CmCFtXM3mTWhN5B4JiTMfAubftIxqL8svSRa4gek1JvAS0/Vai+LhHWL9KB/cNrW2GVp5zy3RlqB
Om+uvUJddaIdTiCtEVUadWn+iHJdhl2XYAbozQ3WoOSTgcItBMC4nSoCJINYUy70/bkN6F6VJihs
1h6z3rRThzSbvJHocQpqd8/O982yo1RvJIbksCmHQ5Bn9UUzVqBCuqzd6r5wm1NjdeA/2sZkFJIi
e+ud6YIixz+yoAaXgCONQ4k0/hNlkCE/o0nSMW24GWU8COH2Pi+Yc4SwLZZtkBpVFTINVM/QJm37
3Kl6enT9ui+3GHIGhOpe3AUKCxzF2hEtNcpcgDmj91oEQr8lsD2abT8n8zHNVpWykubWaMSPJobX
smeRK7/nbPnXZBU8AyrLXssuYXmu24VBBPT/IWJCcGHjxjhGKhBbbaaEtjFZYn1hzBNWntleFZNB
nJtMAScFAHumecov4cb6L7wZxrzLDNs98MMP9OOSIt4DzRk+TYVOjVPRrKv2QK6i3AxAUkgd7ub5
K1CgAV8qWCF14zhRe4i7BknvVFm7Ou2w0Yix+KyjrCw2qMX0NpI64B4bVrDPeq/fgZ9rdlHT3JD8
68c7ICboUZI63oIORSHcCae8jFB/ItPL1KYel0vy1VclZ1NVl3PE6Tao4EPVlq6bjTQ8sTfEiMMy
NwwLtYkFdoQmG5YDpFXjflqsYddrBpyworpNk060ozmRjt+CLK8eKqL1Xv3czV/AWTkvU5So+ylw
a9qnmBr22pz9Z7/r1VHrvNpPQ/1tKT3z2GZdgdvH9K8aUZVXtRz7PSz04ls5WvZhyB3zmOTYGNpg
6Fgo7RJIOrFYrsyGbR/36b2GHoTBwhDMV8ryiWHCcqZdJ54Tr3kqCEqiRPbxP2SL/m65zLdQKH6v
eRoO2KMgiGFXDZvEwxOU63vKhJ7NNGWY0raBu5F9699aFX1vqHPxFUhRHll/itlrzegKStr3tHAz
Wo6pQkLsOO19x920z32P97SnEfns2KWxrSuzOOi6SN5GKsnjyj+Br2qJ/KmHyHNw+rK6rsfB+TzW
VfHYZ6UzhZxEYDAZk+Ed1NRQnnrVnNw4YzeEhcjyGkKvgkxUKUjgOZ3iitps0iMBE9aPKnWHU7FQ
X4QMfb3d6JUWOSuph2zJzRWbfz4Ww85qRsmwEFxrWHUVNYNhOafOLjvyzkpf4DuJ4SmfmfRkzSaa
SBPpVWQ9lTARAx7OBkOFH4P7niLLeTGszv3hyrl4s9oBXXWgqBYXp/s8W7RWlrKPUIdmJpABpuvN
F7Q05VlUAA5oaw0TWGvH3MU0e7Dsdq2+KwsvQaYvF2xnUX9LQqNzTQuqOwgzh9BQlLB8hOVeK1Pw
bPcVrfC4qPFpOFE6hoMFXicskKmdpbWgn4CQwJNog8D3tpPKhvyqzSz6xXBpN2IamaYCCjfw0pIt
t3WsothitVwuae165lXNs11sK+T8XNJMiw45hs1JkCd2xLfg5Y8TzN9oC4gkai4mN/OOCeOa+9Yw
52Nb50521l3qRWs/t38aGxpD4UgXA7SbAxF5wGplgdvNxfQ89PMV0yYIxMLIi4RC20yOeDPtHSWM
e2sTmnNgcC+/utZo2ihg6+HWZxk+OXOeXSIZjt+g6ftrZnBseXD86BaOzmoczueVMgbL2AK4mUHw
J/2pWy7c2k3b0MZZvQ+8IX81UNpcRBBUHuMJx7VXUzfiZXHNH46vSugzUXYyWOWe48FN33Qm0l2t
Mv2CArK6GRzWJyE7OBq2LFmqVGLcDMsQ34xKmxFmgLr4FNkQ/sHh4ovq2jm5dvIAQXDmwZh1E1xD
inbkdWrn3nUAkOeLoKTcza10vuqaOcemylx4NgUaixtYZhpkf+tc+o6sHis/qF49n2SCTePQYg8n
tOP3DQjcfVsVxcVsKvOzzON+V2WRPGEvMRpceEv0zaENuIUtND74djfeLfidsWXOPab0Osn8rekq
ZKQy/RpA/fmUr/EMs2EnV4pOBIy/EsD03Nr9vXCq5agJRwONDwr4EiqUf8awMR4aY3bC0azccwsm
aMZu4DwnQkSnTun5YY6M7LtEGLiZA3u4aIH1hgPuqK8wbPpQuX1yDek+vxcsimw86YC5htPSXWLB
Y27rqf9SB01wBxg/wg4a9DuJRt6VJiFtYPbPFeGjAh+VMjdVVbQPvlNGn5XCRG41HQfucUgvkzJl
HzeSfL52eYoBbhyLqCJYsk/tDAFB6dqf3SgqL2CRNZeZHQsiGeqHfqFoCSch6n1gZ6ncs34DKm8x
lB/GIkrP9C0LkOCp21HRdsUnZ+lXW/XCBu1VRb31CLrKWb9LcRfEVv9ctV4vN7KeRwr4gTyDjYji
hb8xyuAOJwVNdsiNeHYQAXG4pntCUY2ANZzQEB8VVROe+rXpuvWw0X1pu9p5GaZ+fGrEQraag73E
2sWt8D+JaoElV2VTcFKD2wRYTdo0e1tqMk2OWUuNPwZlbp8cJ8dai2K17A+Uyt+KXq9Awn681ZWD
8U+3/g/Tz/Rrj9e6v5gWH89nLVz6SfBkFzNUxVzQNs/fcLpN02Omc17cyUox3LRj/AylHUvr5PQP
ND6iQwvBwtiMVmy6J9slU3BjYow/jlPnQnIp3ZTxHUMd0hDiWe78jEk0YBSnrsKRocRlNVRmtlvo
wOWHDr/anmxRTCJ1636TmNkPUV5nI0QAqnGoYZhrRg9kfm4U5ne5zDRBsM7tpgA39aYXOs/3HE+X
ccczLnA2y1HjefKtGddXhykL8wLyaLbLAr25NiC9m/BmNEqZJ8zWGAQrVdH1wgkWemVafh2UcM99
gmJ28ORDGg162w2j8dUkVYRzL8EE5WJPD0D3HAYLEw6ZpvQ2U2mZ19gvsjtRLBWYUJs5SFd5V4NB
NrWn8JRypRzEjDJ/lSz1PdbSGXcXDk0yiISdXxOdkOwAPTQ79tUMlpAfxLvFneerVrUgPwPajNGm
ztJ079Zddi9BA6OaqaABJTPZrRuOXMWtNNK83xAe4JpXwovoDOainIkYMSfbO+NvX8z7rgg0fbdW
zcUF3Q4cOnlqJRmcKbA7IQWEYT90TV/Ht4CNBs5tPFljmeK8SBz53SmXoXob4jJz97S8W1VslQ9+
DNNku9SfVpCtfxzyPMngQQDwil6UO/idyVMoIwPbkoYhh96qSuJDkXm5ewsbcnFOkUcszCbDX15u
VTCCc0gsUipIy0v51ES53iU2eP/HmKks+Dz5feQWIRMgPe9ID5DdpY5Kj1hEw8me8mCU2BTnLO1P
Duhef58MdeRfRZxrozs3wl4LUZhWwWkZWSr3iyK5cZvGpfut4qzcYn0kHqZmGrBAeKzKTBN/w8l2
wtuD7Wk7u2Q37CI0rlBricG076DpNgWmWm0MOz5b7QF/4cmLB60unDFR6X4s2WaAXnp62WNfLaOD
ydvkXuneV8tFl0N0P7p5hP6H/lDpXRS1I7AgAoXIcNkMi4juDR9C2ZbJvuHjx8NbdaBTOOsT6OFS
3c6Gwopj+3kyHzLfM419nkCIhopnGcZtljZBeQAZyYRO4iOqj4EzyeiyMFeBZ8cxynyily5Zdqts
wIrTZQ4TV49T4m2wTHzuohYatf+j92YCLyYPYpuaZ2BtS0V17HwJEtGcezMKls2cBPGyJXe0vvRE
NAHiSPTs7yW8jBnsBioadJGlvO2ncryMsMTiabPo/bW8npxOiuPiRAc5AuAAGyCLMAfmgBkzIOUm
D6g7ylK+pT12Ww047ok2BnAFs/NOA93DU0naMxb/pTtFQwQL1+IUn2sXyqXVfZWKWD24sy9xHQxh
h+3siv6r94i6tLvRBeVFqCNPj8QFmyN05OpbG01Pk18qPst/6eZyIgArOKdNf7aUikItczr3ga53
VF14h5IqwHKbYzbNrWyTKDpaSZE8dwsVh84ayL0tLtxRgWtRzlLu2iRODgnm+aOnO47CDiVYpYIw
z8dDb3typ3wyRRt3AY9VmnMoAjXsaIyLW7dvo422YsAuqW6S6OT2eODC1DJzmios4EQ5BTu/ErDp
7MTfuxOrLNo1QQ6Qx9jSvFpIBDwiS7wwdB8fM7sud46BAbC1ivved7+ksvDAKrDE38V+JA7ahKEl
R6c/JXNjPapcNj9mH2Nsz6GsC1kIsTktPntXC77Qb+rhSgxD+4ouQW3M3ipO1Pgm1i8+7vOIl+aY
uOAvSt6pizhtpx9+RSJU5fa82DLN9SFqhHxLMo0fcyo+FeRAPevGkFtOG95XMNvemwnyDu9/1rx4
PXWH7pP0gUDbNBST0NdC4BzuGBGhDmqqXQkVlE6/Dja+gdnTrH1nbzbJs0RBmx2UaAn+7Vr4p7MV
xPfGIJtjL9PvDhznU0pikk1DMcy19ySqpNmK3GCpbiGrOAPWIrJhfjh6zE4iKf232oUXXtIcJ1Dv
29zYkh6z0wBdcJ8HaWeh8ByxBQXrY1trowvtdc2tV05fKOmNDS44Wh68eGHt5rBa/RmLq6Adu/W8
4Y4a7K3kpQ0bIkS2COpuC8Y3IUXKuGfuX70sdd5Vu8IRatekTfuQq5SpdJpNxf1Sz3diWCIObYO5
W4wR4uIQG1unYGZaR6bYzkUqNpWdP2QJOd1RG3TdNuKVBSbeN190bt4vyr6f1fw05/lRViA6QBS+
GF5XX2SlPBIeFR/bnOcqs8fXSkxQVIb5HE162UkwhaGTNERmiIqg9Kmrr2BZTkQ50e4ZqWtPrWVw
7mlAoYjUFYcAgygSUwU53xff20BRzqHuXVvAGAdkK4eTZ3df047xVUuT6+y1hHetGR51sep5VVDs
zZZ6K3PwxQJzh7Yek14n43Fj9fKFNVS/YgQ/O4UG3JzDsraHTOrd0Dq4KL2sPxL8dp4LxNVu0hR0
F0sbTXwkXDDUlrZvENTnzjaxlVtygnKqMye3KtkK3heAEpFML+wokte25LFtQH8dA7uct4sunolY
Y0/tyACCRE4KByq0LeOl6uwlKOwxF6OccqunLpYvcceTmadEuRZ2xfLtiefSWpwNN2s9sWUMxNNi
phuW9n4K2U8+i0J8BT4FMrQkiql3ZHmgFih3Oq2I7KgG41sQTeSwW2QSNqMHMTupn5qcWzoNjLs2
gj4eINXeOkud+fRY2vgZJSy13zT0RNNhHUcy1m7SRALWZH6464wZQqou/U2TMWzj4Ji5d3bfj/CZ
14Xcjpt1I5jjbxxEqTWsQoQThPqEdRCAy1LHzRnjpECdVV0OedR+El0jyA6jcZ1FEy+l31ZHTyBV
D23PmHZm7MrjEA8HTjMrYkopZ8uAcB531ZheDqUczjQHWcMT0rKqor+bs8yFdpNW350FW5SVVxxS
zDR5ghXRX45ZkT8mNcVGCCSAcJQ0g0O4Nod/GIpyuu6H+smCXL8dnNynacLoiHSsZNwspj1wvcIY
nauu4ZE9oWf4PNFDPuE5IUmLRidUwskDjRigt6IwHKwHyFftthTTW2IZwbIdjC7KdhHKfZuEL8Ns
QguTbn0YPQu+dtap54hO6kUN+2kD5La5Y7qNFxfnFCU6rTRIIGOAfTs1vtDAoIgm4IgjjwC+oIqn
BarI3l4QNqk2/ebPbrylKXUnquBOGcBb10pRksCZL9sMOdwWzwGN7BwMrJMlSofdCAieFrO1NRv/
a5qhzCoZR0S7PiWNgmqpy8EfOCi0N1bTqBBcLg1hiezdZZJGVVtaN5rZKw0gjMI6HegKTai5FXJO
psxdA2F+sViDsgKsQTPDmCTEzTxWOCg3fSCK78NSnTNvKui8m/NF2gvjhvVaHsCKwYBetTCdH5mP
5PqS3jWP+hfqj1Xc8S89jEvupYfT28HqjeQIm/QHiRNZQKNhV7MMc0sfOaHtc4SnDHhRE/6kZPg3
2gBEBj99EGoi20QVgMwHAxfuk48S32h0R1LmSmDlduW051ISsHwxu4swfyFH+6DL5jKQgHsCta4w
XUw/H9RTkT+PWQO3bGczTfV2tfYUzIsyiF51Te24DfhSF8q0IHkUsXT17+KV/zDV9qOcZv18Ylxs
y0aKiS5Orl/ET7qmsV1THmSQ7tLKcIowog3rrBkM/p2TeGSl+AZQlBf0E5m+MgdgGebS0GlwWjfa
MlAHXBYHjRlcCTX07u/Ssr+lrMEyy/8fra4/a3H+k+Kb/0KuWfCYPz2tqyv3D7ftavv9n//9oS4J
/HkvuVn/xh/OQ/EPzqkueD1UlBL5Jk/U75Ibx0Q9E6BIxDyIWu5n56EQ/JaPPw+xp8RwJpG//dN4
+A90urgSEV2h20W/7/0d0c37F8vjcM3DbvLMw/NkwvhRp0+NN/a8foDHk7l7g+7fQ1c3WeJ/+kb+
zfu7CuP+tVD88TGrMhBFN1KH34Q/Pz3WVootN1ocK5RF1l8afh+fulGt45oYdJs3ew9//Xm4U959
IopLmj3empaLIhEt5EcZZJQrxmId1Jw2qDNT4YSbkcuFnPxsZpUlp0IjZDY0xG04Umqjk+iZ9ZxT
8llQLDrUN22yqSDP31G+lP7ZEZMT7IFTYc485GhcLI5dQZUDBNHKiAyqjDQbFWITGhQqxRKT2HSW
J2+OKnsDA6ZjIxobY2DQqFKB3z2cl8ERmiVt8KBBemQ/euNFp/N5/MqYVmv68/SLRkXbCOeR3mjT
njSil6DGC7YZ/aCU9mtXlTNwIQpuJ6bhYpoGfX0XmQdMZM/xvE4wOk0hVh7Z7WNm1kle2dELMHC1
fPJaUXQoWXo6t0fVpfy5Tad6Mz6YTrsW5AoBEJ1hhu11lIZIhuYJayN1ht9szCiTcRTWtZeDBXPd
qQA4xGQvZ4BBkNXWxL7DQCxhbEOhbdGIBF/Iz8J51TcczikUvd3gcPhq1whUxy+M7s7vUjMBUqQN
WOs5Fx4BsAPudFG6ooCTUbTyBFIxp55rFlED2XeZjcBbNMv+5Ab+DGrNY1+tf8yk+oBzV0DmDDRN
adgyB+vWdm/C1MQVY8A4vPStR6LVmgmqdFwNuww5RvaNqZvsNtI0PPPAd25QkmEP7gCzQhH8OuYI
+79XNUBPyk+1CLA85NaWF6q1hbFd0H3bSNYZv/lv5LZZ+b6BqZ0QzglYg4GGtUhOM5rhTXmdOqMH
s8fLo+hiciZd3hMfaNSUaBUg3HXW2xAtzljWKC7tqRqGh4aqV14VDby1+5nx+m8twNy8LkZztC9q
kCw0Zek1Tkhjc4q5kGESJHMmCzZQqNkatWOTOG+m9T7tgwj6jopbeTPFCeqBDfMsWI5kxa35canr
KnUS+Oc6KPVFWTs74lckvHQnTlGU0Mu3GlhZBSEZ9T7upn4h2tO2aM53uTOY95DpJQqZznc4vZTc
tlu7bi1QZ6jO1uG3n5cPRmqnw7ULG0A8Oh3TN/CyfmWcjGgpj7OEau2SZrdJhMrjXaWdlI4kCosC
j52GzXGl0zmWfOkzc22kgCWSII0/klKq6MxVsu+hUCoOjMKa+dTSDJfnjEig+Zq5VeLTzWwIuBz7
QQ8o0+JlSYrt0nLaFYe061Pv2IhGdq9BS8l+FzMKKSjKg67SD10+OQUiG6OtaeklQ5F/rt2sVLQN
UPA8kZYEVT0EyoPcaTvYZtvwxkuMK6S505ppl/tRT26/kMQwTDEgGJKBjK55wMRqp8E1a1bdRRtc
rQTkoNAKqon5QgNfxX9bFB2y5VRZSdQ94kx1jPmBYYLThDq1QXVJEqCJD800cRw7cLMm5/I66Np+
5xHjsCJm6Sc24ZjIRG60aEa7DMk4FsENhq5UW+HMwwdr0iBspt/0uQmjsTTsJt7Tr8Ei6/XKMxE8
ZEZ2JlLXMHbwxf2IWtONjOOkYpKkOnyxM9+OOTQnycIhnmA5tu6hKlIobgMTb+ecq6a7QKSCHDF3
uB3ozgRHkMJxLM72ZI8qdMsLPYrAOdZ2FhPrYXf9FHs4qmOny15RrKFputBzoOPiLiCxdyRxhzTb
hJbZyCBy+IW6/v12ya7i2x4jWZxrqE8kVen78owAhEEhk01Cm5SCVbkzoLMo5JI+//X+9W8/B3Oe
BTsFasZHQjT7vqloVWDTyhu6V03R6Ies7oK/tS3/sUlSvCPhZrf0VsjCz9Wml9GW9iI+xmiNQJ7A
o160ZnvqOwBdTuKQA/vXl/WhuubrM00yD6nhbfiU/kcDS1R78bRIRuj2ApsS4BMqisUlVabyBLS1
MjahIM3mlzxqxl/cufdHlfXO4RLwWEVwknLrPnoTiETWEgI+FD03KnbZmBd75ge4cs3uV2bqP988
LtLGVYXfmA36o/GDzdottctHCVx1N3OCRowkv/gXF/Tn73K9EIsG2erlRDH8/t4N84wu2l6S0BmX
vmV3a7iYqIRN6ygwy3XHLjdnyVHbRfn7bfxbB4H/TyX2q/P9LyT2w7cv7+g41vrn/6mtZ3WEq7Fy
8wHnr+Cz3wt9KDe8ygHzjpWKJvG8/1NebxH6iZAbNwmvg0Upzm/9UegH/1jt6jigOe8KRMje3xLX
f9TWI8+3ab5I9PuCD5SQOd4/Lw5mOrUo+dJ3yyAfk1a38FVjBK5md+lXZex9j82xy+BbVUvfdJ8d
NQJBW1H85XwkpIe8t26piW8zpyBH7FEiNElYq4NkCQ5QvOgCRo1tK+vaJlmxsvZIJgmyyxKXWndT
wpzvjzn4G5Dt6Zit8AQl++xqqB32756MIes6m9AMNzR9CPYEMlablJb7VpYiOaBp8OVbDHB3zvd+
jYRc7UesKbl39PLO1lsgq5j5CmknsByRsTm0UhYEEinzdRMWai3r8f+wdybLcTNZln6VtNojDfOw
qA0QA4MUKVIkNW1gkig5ZrjDMb9OrXrRT5Ev1h/0Z2WKITXVst7WKs3yNxERHoDD773nfCche3fO
xWHwlmoD64t5ArFtgDcgm8hg3r3vU7Qiu45WPVDlavstLw0lPQ/mJDyD69brCLSiD5MTB55mbpMf
AlvXJDTR64HKOMzobdqm25ydBThuoO9D3SYBD2O/k9whPfJo2V+rVoCLDb1pAd5Y66KU3xz0Gu3O
Wb06a2PTEYH6XDCXVDe+EG1HeL3nNQ2T1q6kAYo4DVFVg2WDM6IKt4hJdw7DU6+LsPy2tG5Dcze3
RTRcMaAdCLWbUJdx+qtKpKOO1b6DULgp3dHOnLK0gTI9CxPgEbGc6nZQI1LQOXKHe34ub3jUQd47
V8pwmcbFRTM41zOx0/lOlSs4aFsRElIMgum/Igy5P5RinTbNV7WOAUmY5todK1jPT14PMSCRYddV
+5IbWO5I4N5IzaBrm0vip0S7h7JqP4nUaZjEpq0TJgHTSqYfpSOGS8+fzHehOXIodDlIZZxQ0TIR
SIcg7Y6cvYwWG6N/ZLetX85jYvYhi9lM89KQArZFu1pq4VsGY7NGNINrNyDzrg+w/5UOGstqRT0x
7xphMRdFN6U4INYVUXS4h2mFI6eR9hC+9mVJejbHVIOzFvDX/GliPjkdA59EG/M0Wt7sfBJTqZz3
JtgQhtSjMqQokgjdgn1qWr06xXEspxSTYw9FFOrPCqlqFtLZkgpy53UTzSrdd2vYisQqyNXbkQIh
Sa13PSZpdg70JkHHLhdKUcOz4zkrstvB8vSTO3QgPlcwBn0sohBG5+JIc4inxc/JKsTWfMsTO7/l
rmUZJ1PDmsyXwsMqHk7o27OSP21nWI85P6ZdRAts0dEhQnf/IXImzpDtYKdAdEfGBoIO7EeKZPM+
oLr/uOk630rVEa2NBKB5BZmntS7CoBITltpsAJYubbQFGvvPhEvfn5HjuQU3WyUrxqpeR+cvjure
WXcKslB+GfTg3VFj+O3J9SrUtySlj2+oZrv3CFlBa0nyJq2EYzGfukkRSdHI8McPymWLob5fqukC
1dbSvupWYz0Ek1eFH+eMszXOBmrQ+XUPpaSnPSsy4rHsiWAvJB6hZmLh5/5wYKtanF3R2l5/39In
qYhu6DnzldPa1lEiZOPhmrB9zBQDgQI16UwJvcVgfcdM1sjeED7bU4oZaqJZzwNIE4IB6+wq91o4
PKYWakKEUDsntRU87JUIgaMd6SywuEtL0xx37mRa3WlmOYBpYkKhNVhbyr8yhOH2p7L1lL5ehiw0
rnhus4BMxrYJ1Q67MphII2hNPzEYA4dr0odjgwqy8sdWfMF+lY0f5yjt2tibUOrSUG4tVPjhWEBU
2FWyI1cpto15wTmQuYG0PoOTIlTq1BSGsMkyFw5jywvSCn3xuJrae41SoEP1JOAxTxggqldEyLvO
0fbHrjtKwoSQ4ry31chGFmHichainqx1ITzRF7wnQvfKxnaxJuVQoifWZWm8GgdbDm/AuFsSZqFO
F7zPrZ3dMzp30IlAZarh2+YzSjhG13RRsn6IDpVw7GzPnMt03ohaQ6CgrdrfoYz08qQjV5lsl9oo
5mO0ELayU8VU36QjbYhdw3n8U2hiKjnUqBvpW5DUcoPfwW+3cz48AAHzKmdA4qHHozxSKtGT31TX
HkUjuCtc9pDqlVPWCWOc8mbElMbLdMtXGYi08ezXva7S5UhFXzPLRnh4m7Y5hHH8LdNyat0OYTeW
BvVV+7587zcrWVRRVATXIwaVa8G7abs1TPOyRpdRxVS3UXGxlunaxdmkV/OU+5q3Z8t7196lSOlR
PRutL9B6VH4FOkGOIE3WpR8/IT+XTyLCpkyqh02yIEM6qZBzR4xTsBlbFoP8aeKWERp9hJ265uW0
tEWHLIkXAElbiENVrB3sxrFS5FzHPU0pKEtT6OU7aAbWVe6oBUhe4E0fQ87lczx32IoOaSOpZnh9
9+yqYyXMJIPOQayozbjSDQQ62mVdYS573K4XZR/p6SAKyQBJksRBz6EMpNqHAdyPBCNpt17gQu3X
N77S1LQRHsgj7hW/veSGmoedwmuyJl03+fchlTjdI5BKTxCMVZgYQ79c2mjmwt0WWtEeHCnH7mYA
kn+JLuQNQsOWP1mTxxNFIIvj0FiaT/Wg5cNkaD/cz1QWqowpDkmHZMbPPZaLxmIWTKMn20nS/oyL
VNv2a9d3GUpqVVjF6yor1/ZUkNzbIuEW2R07ifPBaYcyv3BdL//q8SuzoHXh2O/H3naHR3SS0XA0
/ALebEcCJFkPozuaxyYYlbpo+mBlD4pqtsWAgYC17/1aSeNu9qQDJLtBtzMlfk8adTKZ0XqdIvT4
nKlZ3CvHbWHrZJb5JZ2ztE7yakD917aqHvYLa/2GoS4Q7XTqgu3Fl3UPPnqVp44ZIWOwTAT8rqaz
fqlmbvcD9Q+jmpCM9x4FahN8KmdgocziM0rNKHScKxMFNL+wXhqki5xipr0No+Hk1SxE7DfkCcUo
yWDECktn/G7SfOyaHtZB0CLSilHFc05EvQB/EV38snWGdM523Fd8+C004DNg5gC8o5n1nwgy6C+J
5svekU9GXEHmYzILFtS97HLteJ23OFzR9PQcswgH9Ym3R2PZoxuu4SYXZv1t9LzslSYN6Bu+D/P9
wNFPAjzHNoBojVZTl6+TitFUd/apN0bz6zSM4EdmT6VvmUDqb5kXtek7woJIyFCmrOd9NJaZ/WGu
EH49MO4rgyYR2dAERzvvmGoZFbWC85uS8bwLbzuBQ4myERAwjv9E3YpGRWOQLxVnhFniXwhlVe1b
y9R3eVD2NTfmSLv4hwLp/6HzD4aAOSFFMIARLDqu87zsYLbijSGNtDiwyvrKdWR4XEvm1AsCqH2J
an//8vWosp5NGrbrMUi2gI1yQQabz6/nGXPBS4FUQ/Lt7nzet9gGsD9YyJP2wugnVDLWuLMHAgcd
zoh/JdD9X+d3z0v/zQMNYMKEoMZdzDn6HHuIx4VOr1Vyem59c08Qb58QzfP08ld83srYLoLYEFM2
UiAQJhSdz79i0csmm9nMY+wacNoXX5F+66D+FAicmVP9q779xc/362v5dE7g1oCr2W6pHwY3qVVo
0eUbPo9D165HqPlOTaDgh64g3uLla52BnP76Yi4XCql5HaZEZy0Nw4LwVc3Sp6Zh9/GXoOHcWpvr
RYcqExJ7Ne0lp+6dmgt1GYCf/mxAg9pnjuLAKWkL8t5x383oBz/JqlnoTUpSqV/+kD//woyVAibD
frj54s9pYaMQDo5SFr9ow3Y/gAy6cMmh/p8OC7LH09N//gd8kB8W/Odh6j/+q/0bE+Z//K+/fWqe
/nbb/eN/N19y+fUZ0GD7E381XQKoBZCHabiYsPc23vx/N12+8wwcxqRbxCBPzDZy/CfTwPr7dn9Z
jGMht3rwM/hPeoMn/Od/GObfaRN+b4cygA18CBv0Xv8EanC+H9H0cV3fC+1tigr66aztUrk21aca
ID25CbM8eQL1r+dkcp0Ls8q76zK1jRzlY7FSl1ZDeiIwFr04jT3ncsyMsdrVZVA/Yl9Qt17KiSrp
xbJ+BHdl7Kjv2gfXF739u5t820J+nNduZ7sQwanN/zId9s4e+5KsuqoLPowezmwo/JZ1m+ViKRCa
6uJOOByDM4qJOyooekB1l4rXsAfVN/BXzrVTOe6lo+35rWF2nHNmP6DtgVLtaqZq4ohujNOHESvb
A/eK6e55wJd9b+b+K4tFxMqTV8aXLvWmryYKzjdTM88Hb3DGzwWUrmty7IP9mLHz4ZlsildLax/o
hpDGRZ/BICptRRYbh2LV35ANI7vi7f7KqQi2G5DDtMkPN+cvtkfm8D+sUwi26DtLjwY9R/eQ3fj5
9tjbG/x5W6eg35H4eANfKCdSjkmZHfTIUi3Eq9+v+D+9V3YG9tp/vZt+2hke8HxBjHi+EfAv/toI
UExsMww6rO7W42eH/u+NIPi7R5cW6j28MTPgBPSvfcDhP9EN3eiL/H6m5/5bZeFAd+ZZ5dwCwNA3
URD8ySZwtgfQvoWQgYLJ5AyLqON8DyhgMs3mUtPEs8z6Y1VM2eXq5tEuw0ZxPxl41pZunW+DxgRF
bnT6+MM6/eImPXuHc3l0J6iZEFD5nmeeEx9JWEfeVjEdHJRv3bTNOiATT+f7PqDK/cNLUZls3W9c
UMx4HHPbV344LtRGSoFD+jnj76J6wK/nJy2bGtIkElhevtRPi+r68DPppTDZYeR2Pv9w8D123Rxh
dvC2sGWkmQbFz0gzNmOkdFi55IPPiNg6LIRUftWTXpzTyx/hDIUcfJ9kbV19pG8hN5539nV1PojJ
7EqGWOlYtBdQPTLaP01FYFO45ugELSW7Q7fI9VLTovrgCRwp8eiU8q1DJmBxMFSwPoGZ0DbyzE7+
GTx4+3wYETh7o9JDzMbQ8vnPkWOVB4lD4dYEq76WBtH1Rq3qy5eX4Ttq6oe3xXYZKiRuXpoj7IPn
NxixcsR4wjKLS6PJ09gPIUrGsGNaFqOzzQ/BLPLX9WBohDWEc65HZA0RA9qgdp+mOu2yuxwj+51S
DTgrpUaS6UKRYy8e6sK8L3QbTOSmNdC+prYKSAQT+obRdO8AVMAycOzKxXYOS+aMBQY26X55+ftt
L7sfvx5qKyYJHq/BTbnBMfj5KvJarxceMtwU+HcOfmmGB2TouMwWMuF0n023L1/v/Bxsb/IubyNZ
Q2VkXGmeXVBExTCF7YojMzOP9D3Jl0QqP6bDju7IR7K/7tvQI+wS4FfrfphM+CdM35uwPzZ+w/yb
RdQ09l/+VGyG56tAsI/lM41ixwyDbR75w6MdIEan1bnUcdZ5+b1kJ9vX6fJ11WWIdAXoR8UIJnn5
mmeHbXAMTKyYgbMEbN/R+Xay4hvBso0SISrD9kRTujwgWf6divVXV2H2zYVItUAqdvYUY3EMdUGW
PcpuCaZh6h2Qfdr/zfr96iq8BVCWUoTD+zk7CC6z66djs12FdtfJ8nofTUZQ3fzxivGO44RoAd7f
kM3PfyUVNbWBgYBHMVefateZPlqqc59+cxF7W5Jnj0RAkQtV17dIEGemv33ZH26G2fJ1a43elw4T
dROb2eThesjXSH71rQqxEDlH70j2RKssXHcDNZUrNmFhjbgq1ARu5wYdRWvfeOBmCxyzZdCS9ev1
GmtJsYiE7KBWnXq3F2RAzl2fJ/asmRzkOqi8u3qcVXUFqyV0Xglb8G/dgeboZZZ6klcPVkbYNTot
hgvtFA1pq12G5THIGvf1qpiAxGsliaZKh6y4EGUXRUfV5LQzR34QhcfAG0tmgMX8ufesktDrfgJy
seKuBwmr5SRey1E4F/NCZtI7uldLkPQtGbuviGse1jeDo1bzMW0zYdOD7Pp1P0VW9yWaDdDHXVev
IYMpv6gvghyeNibDjhzoZjEnNwZpWAMPbW2JcHvUS31g+BiK4+Ku3TtTMnPZDWYqenrT0nvdqK40
9wiCwuEyXeW47soGvfCur+iTX7tSg66Y7LnFtJy7gd65HNYfwATDCOy9LAIasdAqii13SacEV32o
jnZPC2qXtjT2GEKSwZ209MwJ0bMqYnH1aFG1WNrsDmKtWucUWi7rU2rESGEZGPwbhHgfgQu1JSYb
FyWiLD1DHUjOzuqdkNsKelVd9fvF98RdP8+88pCSeTcLbS9EeCwp0WeyD0mkbhejZJC1jh/mRZZf
u8mhWYSiCYpAy6d/7MaOmwCx0BuLLG7jNX+MNNUytfx638FUmY+2nOWyz+mNvyvtfDGv5xbd/t6a
4c8eomVuDotbN+nJ1mzClzYjs4mRKMrvW6xfqjtYCOjyHYGmmNl6IkLfWx3ay70hFdZ6WXXwkZ2x
/pzmdLBjzqR5fr3QTmUGVfhzcWO1q/rAvKoKd3XI2Raud0hPXpu1ehodhakusvMRbxDUq51Ap9Um
k670qcWuVLDw4N3B260LlkrXoM4aSfYNyKFhRssZou56jo2e4yRNPjufUdGEmPl6Zh7xXBvZcMiC
2SLH2Crx7QXFVFxOxlB+VlgDJnKFBeYo6UMJISBSQbQUYHfZ9xrNSzpHp/NpCRiiX/iqctE5LYb9
OZzLGTWY2TKG6+rZYPxn1gQqqrkJTtIRTXdZpMR+3JK25/GkmFNjYyexU5vqr8OxYBaV5eyCMQrS
AzMIP98TzUtL2vNKxtX2Ko3+xnNCdz6Sh7IGt8Oo7Q8+83d5i3pXpI9Wz/zm0mBmcxI1EA5KOkJG
gCKPZHPoEpZRkiNqk7HQxvyBURyewnKcx3aXzoE1HnSkm49LlE93Dg4bggHtFEb/Ht4boRm6TL3i
4Ore9/dyxGKXqHYp12NWSrdL8hIG8NHOSq/FEGshuOmYcDkXYTMwPI+WUJ5yocvmFdyumSMQeyZ+
ujDTLqRt4dAQXKE07HFJhaj4NBo7UFYA1FawbDeVhpO361zoM/E81e56a4dDWMahrdwns6DIPrrz
kmcHv5gJtava1kxkWsqn3OmDa9gqebtnyMt7eJhJdMS/orHLFaG88pkUPvCR0usUEiuz8BbSPerM
Sju7uWJokAOT4rEtOsKKRq/B2u107skIOwa0vlm516UMiF1UKb5yGvNEsO3yCmgcxhoZXdpZ1XbX
gLw5DRWZ0zkn25TpvRusfOOxdsRTJAbrxnDXQJ1qZBtTgsxXmzsaNsN6LKtolTtyvSd1O6b96oM+
kK7AkT6B3vdBkqD+9bX61JEYemXWVp0nbgsIMBnHrHoLSyhq95Ld6oiUDJ8EES2OOuRRqAdoKnWd
ML6BaRWs1ut1znOxl4anpwQ71cYGtwGgo8S0Lnk2a+cV2c3GVaOmzbsMxfSuqiHqHWSDfzsW8Iir
ZA1suPF2YYl8V4RFTwdito1vPAv6/eJa/qdWMomKp1U5Hq551JXJOPe9yTEOGUAchCmM8mkWS5lk
pUE5KH2GiYkZMUsCeRF4HyO3tLZIUjrmUIhGrCcQJFBzGaI2bpfRaMvEnIBDJSj19Be3mXR6UMiQ
rdhYM1KxdV7DnsPBMtn73nHE+4KXU3PpCjuzEs+AJUBoqW+8FikMPIJ9l/YeLx56PGggGTdONeQP
ZT+Hj9Es02/1EBWa0bWyzVdUUzOs7HLJSW7MpPimwzEjYb106rcLJzhECUJ7wy6bEZ1hU02dgJBt
EYZxmnbd9QCn6ZXBQ40gh8ndrY8+lRNjOtqPFbINhEhmHX5A1yrvPKNqHttSuxZ0nMwGeYNSRBFX
3TAM91JSyve4aJzwLpBFNUOHnN3yuExLZxy3BblBOtJOl5lW0bjL8JRBfmI0+6Ue4a7Flm+qkren
IRk9l2og67nwVgTRzKFSv/dR44z1GHLNiG3EtgbTuHA49fOaGrh9nTg1AgS8PcPShzXKt191REV+
A9qyyXd+VIKAgqnVMb6sOsLGDqjyAnELobGZ7w3LhdySoObrg8uW/4959WKJBaVFEyw8ZXbli6XC
MzAP4Unp1qMz0MJbYZddtPNtyFyLabcSyLX2uswxie2+H+z+p7lEc4na94Xm0qdm/dScd5f4J391
l7Dq0NiAWODT1giw5FAi/lPbF/3dIcxyiw7b6MdR9O82M73kKKRg2tpSYYBzmQrm341mGlYBUHAK
c4w/hNPY4Z90mJ4XF+GmbAXeT7ubLCwzcs+LixFygugNcJeDSIt5X2CKv8gVxdNvmi7PW0nbdQJr
K/GjwGS4hrXi+bmf8+Ki0EUU+KYl8cyYmYcv7rq27xDu/LGMlmuhtqYEZP+gGD4rZUqbw5ZqJxCe
M6L8oQZiCnCq+g1T/3lx/9c3oi1HaR94dGgtfr8fK5lMQ2QBy8s34oxzBz2AmRPHsux1GbLP4Qqi
UPjhzvptO44rbk1FbpjtZnH/CUH+oXYqCZgIVUdTpnDZ3OMqz0mvdgqXmIdCzBf/fxc7W0QiV9Zp
cTTyDGsLtqk4LDyWwsGvy0FV/ab799NdyEiZrikdIDP6Xk6frWVvms1A8RQ7Uhl3YB1AYEzen/UY
v68f0+StA4EphG7mWc8dbotPsi2n51AuxVXJGYgGEIYozSznj/oP/7zUdi0E1rSINy72jzeHRYE2
LIhEY+pH6+TxZRIe6Ok3D9Wvlo163WSzICWSlt3zq1T14GFVXkinli5EgSGEu8RZ9Dddum1I9kPN
/teXYUyBRotu+KZQfn4Z26B6AG4LN0SgtdlhpKCAZhFl1h8peQccwms/0iYcPfVJdEaxvCpxGVnH
GfJAEdcUwN0DCF/KlEZHqjkgrEkpyeHrXC+NFY6x1RPdTOEWChL55t5HHoEOcwCk2cL5SCHBGnE3
WeLbBJsKi76ztlXijUX0CaSGIi+5caDONl6t30SFqdQpzwG07pqhDT4IZv7Db8Zc2zf+dxfjrxXh
RjX5gemRR5vL8sefl91AwB90qcOWkpOKh90IpVJb3bVdX77xx8AAtDJYBz2bHpxcI4/+SC7w/QNg
JaF9bNIX2m6w5x+g1yNTZnoniGdA5doTJbDpTMZv7uKfNu2tA0zeBVZIWtX2+RaHqckYAzMo6f8P
S2KPtnfl9BymOAr5X17ebn7aTbemE1GW9KDoXf6kvsDb3uMao4xxgW08BfNY9njtHGab6G/y+8Yj
DfuPOl7f15AoGd7OtGYZtHhna2jIOW+x/gNqB64YD5joDvgYl9+8Js6fURtaPq1fkmvIcYporD3/
paAddbljpdszaljlDoSepgoOpjH8zdvh5wuhK+CtsL2QaHueO3+6ks5aZhTonyw/u7RWD7Wfq+f7
l3+nX13lrwNDiJwE9eLzr9NCcsgyA3ldGM1OPAyy2DkhlOA/voodbok1SJVsDPVnG1s9WVhRbDw+
y+TXVy0ixBjEh/Gbdvm29D8+xQzwiMLZyKBeyEnsfBBURPmgRE4bMtKrvMvBIO2MwV6erPrJ3gqr
JrP3L38vz/9p/TizhSaHre+X9Tm8Pds5mtkX3kRlijylo0mmTfC6uIobMFchorTmFA6R/87Fw5vS
s1c1LZDvhRzdboDwtRzc2DIru7rIeH0N+5GmWrhTvghRkHZqgF1E6zbca6heGISHevkM7mEKEgtU
EMLStiu/rWoirWr0N05/iGy0OPjOWkCGdXrdUbs3orr0MDxRYEvsfrHlrCGStMI2XqPMb2TSrAGg
68Vxpnsvmt2PQm8q0QG/kkLwmXZ1PCP4vgBqCTobahxtI0ypcM8q5lVfF2yDK9QqG3ZVOk1tFy8y
cKoksraYzZmXpglvDUUPQJ4qe1/BP1v3VoTTmhaAku2uUlYHlhZw50zvwEJTjTkV9V/UOVZ5CXoS
g27V8B77WNFuLpN2DHE40fr1VOKvWXZA2dmZ1+HqkpIsF0M9Ria2wrjoJ1dQqLXUgYBLrQb7CQxs
f1gvzWhpW/Ax+Ere2dlWn8/pzJ4brE0uQX5bnjxmtABaiKTzRN+k1nXi1v6UJ/64YDqN9dSEGvVY
iAoplcif6eGPc3AhYEkhapaN88XhJqh2Rjj6n2l6ZtNbVLbpp6Ad6RPhZ0S76tDNAFjrG09zaaGc
HMhXehiHwjU+S99cH1xmQjkRRSqsL1rfmu4FoRjiJAtI7ht5pF7BykTKeFRhg6U6NHLrPV6a7COd
McTDMrLlByWYxI2x7gMtdsWEKxv/cSmzRDWBBv9n1xMEFtTB8McKmmFZYqtBOZfluIx0wQZjBHgG
DvBjUNa9u0dplmaHoqI0OA6rdJaD4Vc43BRYYeNgaEEDr9Yr8myDTqNNtJKixRXhoP5o0EEe4san
kYtNQXCfR6XjvAGPmvs0qXzVP7k5TqMrTX6vcQo9lY9QiypgOUaEC/JQYjO5Zd2t4h1aHiSqXZVW
/eMCuFRfDDQmUKRKowHSlC7BezE3qQ9xRxb3tbHkzqkhYsr43ESVGk/1ggUwLupRmAfPnED2q6UE
dlDoXAbf/Nqs8cdowIlfmDPMxs3YmkWA3YIO22UYqR4w6DAgwXHxGMgtfqOGSNh0w6oilNLZeuHx
xMsnFJ5wgjgudiSaDuu8iti3cnlHOFLW7DFUGchWEaF6dJoymialBe0zbgYXz16mYMHs1FKrR8sW
rtp5EPmaq2geiWyWETDjvefkbhgD5eYM3Loyr6+Z1dj6Osvzsm72GAYn4R61U09kX2gKWmPGcwXD
RyK7r2Y64q3nNjtWuiwvEVHWxU5Q6mnks2v7cRmFfaqBygy3bDmZPtiIQrOFYEHpIdYmI9frPuA8
HPr+a5cPFDJWbHuF1wb72Y9EWF5kXQOE+y1WJItJzjTnr8ex2nIKIJqtLfwoHC0i2q+oJSconHaH
uftqhXeKiLhaq08pyxrCQ+iGeS+lHT3AF0UJLYjb2IauvXo7hxvTbapnARi9darm0E7VSIKC63eo
cTcjdUK0BsA413BIEXPJIAqhDHUBbmvLMKckZGhhX+DO8DqSkit/eJrWbqkSZ1SDvuo38iPw/twx
jwuk9/TaFZxT9xh/wP5KhSdgh+kIrwhuCdO9APxp5ntz1MWNMZMuGHvO5E37ohe40vNQI+5VbUjP
yZ6c6LZyBW1P1Vt8+oJTC/hEyNH3/ewR92f6gjJGkRNGXrKXMuMdbBcZKSMQNSe+lOYdyM81vZTN
RJgKt5q4Lfyqfk1FjvzJG9P8nr+B0H7Cb8FIqMt1edUyKqOqWDR8YlL5pjCZijCzTqsGmXYAohbe
s1KEFzvGVL9HOguQ3Gr96muvFGyKZrLpkFdrGuUJmw5wZqcN0019uQyI5jVnCAd0gpHI0ZCfDXuA
6dQzNnkgKqQfDnM+KvPUWxYhMClD5GtjShv7SFK3gBwHRG97WGqgZAG7yts+6E25oyVtP8yMFpqd
tNB7xZ0SlBK6JkBkT6il/0ny6pQgEmxYc5lhtx/rlvSLGK6COkUKcGpsayoh9GYDuzXiwfWtgQfa
Odh9Bp8q9/vpiofDU3FhNvLaLZjfxN1gbgg4m4iLJDOVQEcsQ1Jv567WfMneE49DoXFL1eg1VGLO
xC98Bc08dnBqR689dTXGF24go/DerxnxLld9bQYDbKaekKzaClS1H7oBC8yw+fc/uvyzYcdAIZAn
S1uTQO0ertMu8geXQWrWZ15SKDK+72l0etneqWn/JUFHrEeCk7k0r3VpMNzDrINbjhnQqLlBS7u9
DKumhUErGTTtW1sZwzGio2Ie1gyPzWkpMDO8akp89URaE72wn23IoPs2jRbvo2fnANyh+nkl6MiO
dzLofIwcbwfAIOle0QBN9yBJvfQGMTsc18Qpm858FelAYbMDVqBDkolQv3xOs9bvwJOmA/IEp/Rq
RsKYDuKWjTm/WLVF/3MqpW3HBnuLdRFFKnvsSpES6GP4EzB9HabtvsoLAxJSGhkV7oqFuE6ik/G4
YWQZRKxcH9ufkXeeviwqydsoQJtHq3/IQZQw1yAWvOfs5DzkYMnAcTEC5AGvqP2hablAo5HtAyuu
bW+wT8VkhqyuQXLMTmXThHvUYQ8lz56zWuOXvMMokrGtV3SAx0u0/Wz3+cyhbMkMb02gXU64NOn/
3XS5B8CMnvJMZPzKe+s4wPHNGWoHIErYZsMkzDPxGKD74p5kp0ivYBB0/oFnH5klyLM2grKmI3Qd
PknvikaRSiaY1+7OgifxmJnWBJPC0R7WK5Ap+V4uw7a+lTLe1vXKMxJWFcaLwqu+W+AEyJoqN7yj
2/XqlSOMtN5HGW6GfTsRcpOMTLTfDno0XmNuItzZjjr/W8iPZsaeYuyLrcRPzf2Y2ilin5SmwfwN
a4n3ITVMf3yYs3nekkM4fyZGFhJnMAqvA2bO0e+dw5DtS+6ZsnlVyoFdfjUhHSY+1Irl0pmawUYh
BKONNIF2AFOSNxvo34LI41UZcEE0nNEjwQNZE1cRVLdYz7n5vhgCY6N3eqjGo7mz64PRDIwaUhyk
YDVqpzsJzNFDrDurJtG9Cyjqg5pk91iPK1lcvUY/GLfGwJPu4Zx6qPDYfHaDdCqAtsOhOMIbnM2k
ZQro4ts1/GCP9HNmCNHQ1zn4YtTBjdcUvAOtcq72zpCX4IMqW11CN8yQ/zqt9eD3rRTI08rm09gD
0U6Mfgb/z4u4Mxh2KMSiG06aIrODLhJTEzRAdzzlPA2qCwizQMXXME2qLQdoSCvfA6ADveNXK8jE
vCmjBQhehxfL8ldSYy0z41VE+V+Si0hq993gcJPv7HEgfzhsMgv/i7Yihsnck3bs+dp9KwdTAMbx
i+pqpLaBj6olSQy9S949cO98uXu5lPoe9/qseqMwROeLynjTcGOifl5JmR6HU4voohji51Jfujwc
ZBX2aQqpmhAD/5BnvREdmfm66y7IJ5XHQ7kutysGZs7yaG3Lw5Kzmeyyplq9YzjXrohdX/btbYVm
rXnjjpqJTkbFth5CvGP2SWBx/NC3RjPuMQXn6R2ltsihMDZYZB3cOB/gzmTBg7UGzsnrGz/YkaIl
3rp2Mb8tVieNXm9AUPNYlNwXRyMFzxLTSCLwqu6w/nx4eY3OmyoAQOwQDw0vK9oqYASeLxEJJDIV
jdfEUGvBqBC7cJFG+J9jD3ncY0XC1sPLFzxvGH2/IPaVIAC9bjvn6u9xKQKzXBiGIeCpvqxGx6CU
9h80krX/nT/oF9dCc4W+C1cFF3TP+u+l74yQTvDteh1acCSA4YH8C3Fa/bL5Tdn+c9GOLQcJOn6k
TTR6HvkbNSn5grXAuR/K91FeLtdLmHe/WbufL+JjN/g+J9qmPsH233/o7hcqIq5rxGReZ0PxrS7s
7Lar5XR6+Rf61VXQnjOQ4pkBv3jWvwHLTGlDkRNnBJ9cAOLPEwu02fHlq1g//zjb36elEqAmI6j9
7DKIpsvI051EzNmz8WsayDNHRMvHsggkxkjCwdTqNs2t1X4sEThBqaGUW/eU7H0b2wsE9le8mYB2
AYZcglNmCbj4iAnmaPfyZ/3ViqBHC+kBMlJDAf583Z1IGi7FNOse9G8caRkn1P7Bb6Ypv7yIDaaD
Piqd9PMuoDVGo93LhW6mpgzhXCtBFS9SYgp9+dv8tPD/h70zWY4bybLov/QeZZiHLYCYSIoaSGra
wJSkEvMMdwxf3wfM6m4FQs0w9bqtzKrKLFPyAOBwuL9377mw8viuMZBNw83b1pfy1dHZAebyFSxk
e+gNQ+6nrasEi0k44ZUy3eVgNDfXVtvaglBpp5/fumQRFK4s/MMUkLrdUqCaKYT7udPra3TNi1Id
65e5UgtXM5lKwft8JN3snJSWlIAeHwsfW/64cqGz9yl0Cij0qecPwlP/9LVfF00ktVTZ1xbOVp0c
r1xZGIcMWjZRiLW03usms/n1if1/6/w/0CP8MnkvfBnvfhQ/5o0x4/WP/Jcxw/sXLScSQmk/YIBY
1bX/tM4971/QreiX4Yxgir8Cc/7t0HL+tYZI88HDC8xs4V/578a5+i9YmejZPUq+2Lio+Bp/0jg/
n/sOFi96iB4+HmwjKrrZzYwEOybtShJJbFLWOuJaj8HC2LDziMu5snj8bijuADYTtACUjzdDVa1Z
2b2VkX5sCJOEx/SrBq5xN2MQu/JCn/e1/rkoPtvYVrBHrDaM89cMhEcNoyfuD6q5rMEIw3yguN/s
HA6Ke3S7+idlEe0dqbDN1wJu89Mvz//DP5u3syDfjTr49abqLCfs7OjJ0Aw+H5/IKEtvRnVNXVGm
h8WDjS1nLds7uRE9safPyFBss2dJFsCNIyhPsCaAF9CX+spHQVvr8P+zu/z3ncAZyLQDcKptA7tb
KRqh6DxexP3sq4elgQJhJ3PQQOg+Ub9baqB8TXKbRFp3740EmZEZlnyKRlVwEppR5jZDNDzmdlWF
Cc7bUCXc9fO8cofkWHtXeMrrFNj8XAdDGfIKdsUev/f8xllTWpAOzHHDm2H/GcS7CX9wqf4g/EMy
5OTz49uP6jdz0kH3YJgaZlYDvf35gMhGPHB9DCiIIN1XOmF0cUT8J4mw2pVnoZ9/PF+fBS8YxyLT
sPnObOf/7FVoBwTuJkeNoCBA5sxONYSTgUYwEaXspaqdnbnowYHVlgugiMV9KIwh5d9djOo92E1J
Bi54GBLRYhvyOgJoX9EizdtZKHBpqRiDeWOTl7JXDWMxduo8iQrUQ0okTJLli45sFjjolQu7vId8
0TD/sIRwcTQ9z+8hQENJPSLqDzmgB3ZHhgxM4IdBtPTRlW3B+fdzvYUMRTEXHz07WT7a50Nh6vAQ
PtTMj1Qq9/Q6LSRtFfXyqHed9wlkcV9U8t/c5//V1P6bC7RwN/HckCewd97uD2Z6ugl6x4POUTKg
CSBCx+n7wNREun97Pl7MERzmrFusxBpuJXZZ5xdIk3VhuoPIhTM73vST5YWaWRtXntjvRrH5vNAR
d+hVb1vGDYGXoF2Qu9P20R+9yHKP0Wsx6e2L2drDiEbnBKVhUkPYQdd4e+DotLHMqN21B5cSVnYy
OiV/mb0e0BBaWfndmmXzEuUzhP6RO99RQ8tsmGEU8VZUkAmWJRPUXXyzsES8a3uEGFcm1GaHz4xa
P6OrqMtl7gIT2Exeb5Yta6BWHQQ6653lOtWpGXvzL5KlreOyAryWZCKmA0JJSGVz9rmrzjF3deTB
Qmg3JVjkm6Wq29uhjt3bt2/gdjmEFolMBW8fLQsa+9vOrlaOXa0kY3VAQKwGWdd/qmVz59L3ZCXX
r8kktO1nax3OZUOCHgMdk+VuztkeGVfIZ63qMNbpztEayq+GeDJl+RmD2d71qDPmK5OTOuK+W7Az
d9bHty94+6a9/gJkfKC3AEhABjyf/jZ2GLVt7eogB1Ipem8uCRhZSHaB7H/lbPebe8tHhncM+/wq
UdzsEfqiTRvKDuUhtUnLNElVSfSCJqjsbnVq/ld2JNvvML1yZEeIJHW2JDzIzXeGBFlS9fS5OGhO
VoKrV6aSrb6m90BTyvbDQJYLAB/KgLtMb+T/YXBITzxRiyMzeI7zu+q6E+ImWCcHw8yxH6XNrIeZ
I/UbvTQIYtMIha91of0gs9L7sxMPEjXWFz6rVDiYW9Rx1hX9l3JAPEcAerS2OCyta72jzpTvyc6Q
75sYrPZCPe1zmundlWm0/UzwLoMwQGfIh3Z1L2+mUaVJNybnkrj0UZNHyaTGDtvavDnVzyjvMa/E
kzXv3p67F4+YQXHRUYtw0Mcwh8+vlNK2p5GspR9w/bp3NDHSY0cx/ThbTnacgUUesqLKn8dKKf9I
m8M9ZuR1GrOMOWzztvq5sc2wEfSufsjpL9MQsqo7C1XEH2m1XkcxDfaRCJtW3OprcsMvT1Iv5TxP
bmIc3LiXAZ8PbQf/r71yFzcBEP8M41IL5Z1cm1He5jb2RLZOtpYZBwW0FohLUs7oba8xyjXacdPq
1RtRzNNxnqvm5AhFuyVBSgTqMqiHknb5veOseLO3n+066K/7Uhd6qQ7Vhm3OP9bU82eroGQvK0qF
h65se5ZHkoqbqQunHFjw2yNtP82MtDIVKHZiHud1WWfZL3e5m20BnTvRD4nu1LeFriYnI5vl/u1R
LhY/3P5senFuo1i1tdev4i+jpCWnvjZlFKOtwB55qXNQ8YccqBSYx0E61ySrF1cFQMfg2Mf6xyEY
pd/5VbHfaVEymkTZQ0E6YspxqBot1Z+uc4xCaBh7NRXHN6fj81EyWRHt6tnFgTb+9FLjcrlr+5KG
O4RF4nQB+axOEKS/5DTl4dt3dP27z2bIigjikwX2aK2LbfeIbKvlONpTcbB6CRJODFDGQpwybE1r
YzzlxImjojX6eo04ipGaRk15RQd2+VDXL9m68LFkIwXbTJ3B7BcWHa045OxEProDwQZNNBBo4Lro
tMSoXxHUXqyyXDKlQK4WP8CKjzi/3WljuwqepuJQppIYOp3eMyZ4+wHZQ7EvsCkeJ3ynx7fv88Wb
+DooYBosA6skcfPZNp2OsE0FK9rs9laoEnxu8UUTeG6NWmmv3NFXXNX2qbKo/vdom+24wUtkG3Vf
HNoILT6u3F57ERoSi0Fpms+1TQYsoaDT/I0NMLHno42Q8JQbSX7lqi8frc7pAwEm5UmX2s/6z395
X2VSktVIKuKhMWe/zF0vQKtr+BI43E7J/13K+1/PO5dv6/oasd4hlNaBiW1HM9SZdIxmPESpcPaV
kzsHUWrXhJ4XpwNE5VSkKQWtOSXaRdm10jNEAqYiDwOhBBISpka+SDPLvyaXzTgu2NVpJK2sORKH
7abh6I7JD4i70a3Zm8qTrqWoLGpjQUFWqjnHh7dn2uVd4DDLZ9XmjMBisp3enSi6JEn68oAridTW
fnH3MhuVK1+Wi5eIsywKVDa+WK/YIBnnT9ZsXVGoDaMMLupQepr0qRd9Dk3sp8HQ2Z81RWhXxry4
MrQeFKUAGaAaRti0eb7gwaqxalJxcNnJf00jq7rvHXX4v4xCsZs9CUYZXtXzK8t7gsvphQjiGoV3
woIJOpvssit7n8v7hyeHIybaVwgfMAHPR2ElSMhLVcXBVooxUIyi5SQ36/edxZLP7mLA8Q6K9A+n
Buv7SrNZDUAwrbYMNJyadaPQCzwMGtWbEtRaCDt2Cf94FE7N9Ibpg7B+bM0XhZ0qMF2U4dCoNrRs
2lPNHh6d8+ntYS5WVBY4uFw285D30NU3K+oo4yHpyJ9nL4BMaM5MEbQeoryy/kN/DHs7B2gqymGu
xbUR428elos9t8By3B5mxBp7BA32zq6V57ev53J2MwitYoppNNXZsp7PCAkT10Xu2h5Gabg7F8Ds
nRdH8srR/HejsDyw5UcguCJ/zkcZrSpJCMpsD6WXecfEpdg7cd68cpC5fDb0UK315KaqAM6ddfb/
su4nmSXbEc0tkZHCvaWojuWbk9s9IUrtlWlweUEGsH12t6u7zdC2pTVNMeYEZVV9SLVuvi3QXzzO
CjTdtx/OelvOPqhr54JjGed7k9u3/bQAqGgppDnyQBRTeaQqozznooxuIi0eP6Vudc22sM6o8/F4
LVhbwf0b9upPPL+BDrA0oQvY5I0qywPibeeTVUcmrT5UuTfEOHk3pWPDg4VccWV7dPnszoa+OJXp
s4UVuBgPCcFaQGSjLhxwSe+SfiqurBSXd5WOIhELqLUom19MRtuCe1EC92R7bdd3el9q3wnNmX6u
QfFAmWKpXlnbL1ddi9YskDwOKay72wO2Mtb6jBhsoHiy2KBltVWvyoFuZ8TpcJulanlXWCix3p48
r0vR2dOkTGOuSXL0CDCMbRd7onciUj/K7mikQLQRo5fF1yKvJDHZ0uuCLM6Tr0uaV66v2qxrJPGA
ON3TiZkehYHjI5gIoP5kKVaLIBvllb0jo6GOj0aplOWHuVVIo6Yz2vVBVkvrR4Uo7FoQ3OWuZy0Q
qmtnz/yHQns+I2tDooyE33kcFKt7MGfA6zujyC3JglvqN4AU4wyOF3oTVIFKn+2TQU6fLVj0SmhL
hTS0WkC3vRmWDPt0W2atuDKbtvglPLSriYmtH5s/Np1bk+tE/q9tkiJMblFDu07PivkxAmX/0xYQ
DYyYaCYfQgfsdqC3TR4uItdmnwCWFZCoZWPrcyxQtB0wuIjYxjhN/MjERwqiwpqvoRqJCrx8x23U
AizD1A1cuKnndzSNMLbrBD4cVoeyCSqpc0ms1vPhpUVeAIy8qRuYHhHZAbtMmfSvbRpPP83GSP8q
q8GQSCW72dwBn0NcFlVZ1e7MNoPInbF+ZUFfyfmeoopM/XKGgbwDjo44OrJNNHc4Igskc7aIbhuD
DS3KLZOk5K5C6huAsKhP+WTlu1xoiLKaUnE+ZyJLfD22vqhR78yB1xdyX/ausk+7OMaPZBYUO6x0
JGkVuo1SAEo2jcecjIvCt+olBeoAMbPx04aytT9nti6YEcgmfdtaRvNuxlqlHcnkahw003r6gTsv
PgnsNKAM1KV67jF4nDyIjVlAkFef3U7SEuVHDBPqhLhzHCeCNWz3Q82JXoR1bcUfsN2n5U5BGmzc
DqD6DimRwPFOk035dZyp7fsdEVQa5ibZTfs6q5P7ghw2z+eyjXIfkUd8kH1uoF1LgFbA5hhhXIaV
ahZ9aDuLnt2tBdIuzAxtTo4FVPjmXYflwgpYVUDQzFnr/hD4TUrkLcVQgLuNG8TAZt/iXI67wTUD
XC/FN2GSIN26I2U4s0vb5RgvTvd+Ifux34vRMuK9R0Lyo5PoPYQ2iC6fjUwoP5S2MH4alLfKg8aZ
/TRHwxAflsKYxK6jUwpABlTLUyHLzF6zRqtip6eDm4WR4xTF3iBH7KsSTXP5NzgE4qwDPYUydHDS
2AqsoR7bHyrWBbUlNktxn+1Mo+88NZqxFw6YjQPEiUK9s2cANyDAYw+1OxUMiL+d9Og1ZTLXeN/h
emCXEnX3Es1LOwetMSgmwTCVucZ+2ASzxdA23iPUBvWSl7n+bsmN2fTzzHAQemptFx/VJSmjOzng
FgjrtCETXhsEAvyUrjisdU3MvV+owP39yZ6NBzUjepUgGkP7qMY2xBydcOrJl206f9XJxcMo5CUT
9KlIfZi1Ill2qd6nCvO/lA8xXw9g5mUODwbx8zCCjoP4ilklXW9uyhYqkK5Xmb5TxR2hJ57yHf+O
8pIUFWLPKHri5OhX5kRmekc9cmebcrWnEAf9UbioPf3WymC6mGpt31XdUu3xFudjqJe1MI5RYeEg
6cYFIJawejBLc2p/EuQU2RS8tOhgAqpZ9nghPA//lcvBmp0Iwb0GDVTC7bSOnA5tbu7IKvHy3ViT
vLNjI4lWH4eNW4RjKvoF1VkxnXJ2tXBW1HhuglkQckwvvybYLm6T4rbPjOyRmZZ9yGMFIiCfNyH8
BmtNGtYcLX/kXRZVISoxBLETfs/vUz0i2+9qbf4wrP47QrNVQJIaSX4sTbGV3NaRK+d9nBZJHOI0
RaA6aWvUi7XEOvF2LhDAvQer5ynR9cEIVeRgX/tIb577Ra9F4Kgwbsy4FAiprdqEBFaXFusV308q
U50ZHWC1OMQeEBqGxwmK+Pth0rP0oHCcnEKYaPkRpWJePRAJMXZhq6fwsmY54GpZAy7tg7Q7u9th
RZztXVYjD3+wRwKTgMwbMTLWSrQKnJhOe6oRRAlfGY3G8GOz9HZFZZH1DB0eHsiCPKYPe4fqIXd3
WlSO4WKh7hpP8h3TV3fC3FDHxqcEHFk3vK/zeDvRIP+i18rwbPB1I3IlsZy/nDT3Rn8NQXgowE/B
fs9k94XMPWv04fblwtcmZNuYmIzyJ9ptImWQtmcdlKxYUYLCWoYwb4yspNNukSzPVTgAd7MCLkpf
UuUjjswi1QdXGvBB0l5bfzLk8jinKbGHOlOvCiV+iiXEloSDMUsEHg8AvqRIIlJRvxaDHI37VJsA
DCkz/qUwcSQqa777uhaSrs4PBV/WYIepjOJDk0g8lXKq0/sByrcdTm6TDUHatTXRmlStbke3YmtW
RaQlBLqbtfa7KdVEXa3ZAfo+WRKbC3DT1jh2cRJF7+tp9U7pY+U4/hCxEAdGM1J8d0qQEBg/DP2G
YGXtk42M8XkpcFkGQ6Yjy1PZvOT7EXvn7BNz6PRPpV0a86NR2nLeuUbMnBJIuf8uDS/+zMpugPzp
InBqKMPlp576C1u3oY8SOrwRSVbZGhAdUNrS7sze7UgcL5MYV9PE0hLEscsHN4+B2O/LdND/NuMW
TbcRe/mJ7YWDR0ltCm3vaUvfEX4lldKP4740d/lErzrw7KR+ISorx3rZKLp2aw4RX8ppitao3CUx
/2qsDBgO3Lsy/aBCdPhCQ6Ry9l5RKFowEXFDyihCmezoACgT+4avvAyF7A31neEKPIdorIV5l5CI
uhz1lXF55Qyl6+cbntf9GWVQJJgGTF90F+cbHjE7Q6WSN3SamT7vWN1Kh1Zel2A1bU0tCvKWiqxP
mwv/16B2bcHOoxYnvRrHx36gnBGaU8Neo6IaP/spqgtt5wyu+w5DSuyFqVGv7CGjcP7qFNeu9mXm
Te9xqzT4tzKPr9jb2/r15/6yq//nctZuD7A9SCPm5ozmTQRcVW1tnkgmFAfL7qYbZRiN/dujbHaJ
r6PQgGXrjeYOqsqm0GZVnpWYbWOf1IItgoljNyBgKDkRP3+tkf6boTiPWbSvOUlj0N2c2qUyjQ4x
a/YpQq2/+GumZsai7LK7N9nQ//F1UR9aeUyr6vdCVSdbqbVNXtrY7MDNZWLUDsrcsVhY2bUex2+v
i6tCfYPjG1n0+bybVXq5cz3YJ1cnWmk0iUIuLHyNLC/JlQrb5kS7Pi2o1QBBmOaUvLcKuqY1On1p
HfMkIid/WqJeQ+StK7MfE5CyV8DFXDn0bAoF/wyISZ/WPAoj3d08Mz6D8Bupt5ymYv7K5mkH6f1J
oZHbD9nfMMtAsM5pdmXm/35Qy/HYdXCW2NZcxg56OrI86xRht7htl14CMDS8XZaM9k7EykrlUdXx
KCKscG9Pm9+8dBaTlIoIGnrUb5tSnLdoZM9YjXUac+aJjWX+UFi4Q98e5XLGrNVLe1WpgnWhvn0+
Y6TEcIi8lKjeaN3tOK36ba3GBAnfjyvvweUFGayEK4ead4BW7GZyxmZT5SOxz4gaOTSZmdnt3UF+
+ePrIcqAWiyFzFWGu7meeUnx1vXEjhG/U90nOM2pYjbe+34w2itSyG0jnBkJYJYG7YpLWmvMmxkZ
qWaO0t4VJ5kNyU0U19pNVbTm964elJsJwOMHB5tqoDuy3hG57h2JohSPXpmL0zDZw5HWn/XHLwn3
1kXCi6QDR862VByjf5PaHHWn0s6VoMQI8bWyFfGusQodd6yz3NC8Lm6L3LX+eCLRkaLOb4ONci+p
ILFWxcYwN/LExnLC89iKGzZJNZRxtTm8/YwvJxKaXQZ57S4iQ12Xpl9qrk1VW7nmCvOkTjr7fiQK
Idvsa2vpKzT7/KtHFhBNU3TXq25kW8vqvQGAZcu77xUIY+K4gbFgKwP+8mHaU+bSTyvkj0hRR3+2
OxntCHDrfHMR9Y3qAfUbtS4+cHDXfJiYSog5MH2aRmMhNoZ4M8voo8NCdjfgAeySim0pO01VyDp8
+2ZdvuC8cqzUFPP5cvNszm8Wxeg0UbHjE5lsqziABUfRIfOwlnrFtcVknfC/3LFVQr8KmFibaf4C
Ldq8fJrRwo2ZJJDeBf8NWGDtoe0H9u90uQ8mAay1nxTj+Ed4HXoWiLaIULFoqMO+sbc6samsOZgp
RMzx7XN2gm54YHmReeU+bibdOsqrQ4Dli54raLTz++hYmEZz3emPajVqaJ45VR0Rh+Djfft5bcuP
rCpIZ02EmcjjWfXNzTZobAlN9jLLOCUI9dMDAV1qHyydoQ83kS6THzIVyveZdPLCj4y6eA9SpYD3
sMzcXUw5IgtmipMUWPk8/02HKLr2Id7cifUHUqhf+4UUszncbp4yQI4sA85rnEyRtWFDmEpQzWZ1
fPs+/G4UulHcAdrpWOG2Lzk5lejR+PzlCXwQivNGaJXimsbwchQLNBPJPDg42HZuN0zZRNYrImHj
1En3OwoCOrxVRWbvlYd6+RKy9VOx92BXBN++NUstHcwZe4mNU5316iPnFwMWjZUeW1FfI//87opo
HvMfyACoTTb3zVSKieInRxr0AfJkZdqMnV7Xw7efzu8uiNgGFhZcS+waNpO0a6QLFJuoWIi31n2m
RdMHa+4B9NqtuCLxuNyCoeli34xoj3YGw52/eEMKCGb2Ig2Fzpi4YefWzt6cjIkIwmS4z5sIs5sh
mhYAdl8Nf36daxYq7VfmCbukzd1EpwPIr+bkkw5ee1fJosULrc43tgCw8Me3lP0KBkEkfGySthtq
FZ4sRheT61wopxlaF/nwayl35rW2e3uo38wRtrR4P1nSGGmbYua0+tgtDRAVJOjZUZNdHDQEpv75
vVutgbhm0TuhVNm0eYuoXeNrTeMUV6IA2EPRdZJA3YDVjFfer99cEEN5/FwaDBoBpudzRIefgWFe
NU6zXlG+dIg/teto2r99234z6fm6oJalSkl3y1j/+S/7DhNjbufhmD+VeBzuqUYt/jA24hNr+bV+
4eZLyhq7fsh4hzmhssZuJ0OVeBNQlEE/CXvMPqYUjEkbV63ROE1QaI6e2U1PaS3hLL99ib8dV1uP
AkgNwJquN/qXS1SLJaczREZk1STfsELGJPhlB2/y/jLNufNV6T6+PeBv76mhr7sFxI64ks8HnCxT
AFvH8c7/0sjyUtpUaNl3zZj/+UjMxvUstc57eG/nI8lRFH1WgFuCzKl9bC2oAsS2iPdUBf9QngWi
lS49iU6rptzBJLve5V/uojNGLqoUvpDgwiZExSTb9N7yZ1Q5Xqp1FIS+vFuMgwLrfBS3U9phLpj0
SaWTLuzMbfNhcBRlBzoJuDkYJZKGYiUpvr39yLYuhDWuTkO96ayHf47EW7e/phcONOqkPg1SOuBx
0Iw/ulYlnxQTIhLB6ZC3fSG17DioVmyHpVobw62byJjCZdXhG3j7B61z5Jdt52t83itdeD12rObd
8xtRs8ip3iKqE8EDS1CTlPEIJkS9ohZYb+d2lJVvwLFjVfysUVy/PlRliizY12N9Kgwv2imUNo/z
VEd7Lc6eimxSryw2v7koPgN4UnFxc6jaWp5B4cL9MJfyNAwJDsnGEPuija6xDS7edySabORQJJiU
AcgcPruotx8D3u+LbzXlTnZSK+JZpSa5PRG7dqlB0YmSYztYxuc+KumSJKoqfgqZtz8ppkNmbT1i
JIhFAjfkl6YHDAirffmhj0fl68jO5mnEDfq3NdlaSR7DlJOano5TBJkvc/pDYihW2FSVScpPZcK5
9CxJH6hJNFBj46Ia7/q5nisySyoQrTD44VqNwFiCJVLh16pt1UCGIiY7aBqT0n6ezKQsFGnS8ccn
kHuEIeTU4L04KdVDbNf1GnLfEkkwkzP+Y3J6yuppr2Tqrq4EBKBuLDoalXQffzQY76NbcuYjY+dp
psQ/XiaoHjwl0l6szIFy1Iuk+RwTjwFfJ6PF78uoML7Ww3iQKfEfkNqMwd2nhTtV4TjO1icSscwi
wFgFfwQxu4UeQVOKsC3LEoq+scyfJlQeaDFdNzHpcRQxUUwipoEhHVM+YKp1k72aOq3lozgsjWBG
cnhaTCoWhznpkk+VQLIQstFL7ic7rQvYiUB1+DsABZY58d05AFHHEthh4ryHchUVEcbGgcJ0sORz
+wDmxBB+kjZ5Re4EZPgdvSPjXesoReOTc0wyCaSs5qHviY/GDJlNX5akHj5a4EicnZJlOgLoeLYA
3cNEealjc/mYRPXk+rxjQtuVzkTfpLOqOg2puCCvoPlIbRzCFuELg8znI7HQo4SAbHoB+CvoS4ky
vTOyJQUsKPjRId56o+O4ZDnfvNiRNKdx+Uw3JFHLjh4uWoKQrUVxp+RzmeybJnIeJkfRn4zGpUST
94P4Ai8J9pQ7jPo3YpmLn9GA0iHsUyv+HpsTaas2nJieexSBtGsA866Oh5pfKzEbMzYrJpGU4+Cc
sLGRIZnLJP8cy0V7IbKBEx4iNdfcIfWQ7zmpDMxJmykdNEPG7hNTcP1CqkmWhJmaZjwETnpHZc7c
Z9C14jbREYKEoJEW26d8j/pYTzxzhNo55pE/FpooD3bnFpOfNxMIxNhTYsoSnkqC12S2UOXcrNP/
4hg9pbuOrnPPHxpa7uSsSY0WXtPeDNFiL/5sNeXtZJBwH9Sa4f5wl779OHh0YmpZpCPFjCmHGTfh
U971M/LzsDKq5AvInoXwzIreR6LEw0dyx9sv6AlQMY7FSrKLhZj4RdVkko2yaPNPhzjk5HZuavJJ
ujHOySHXYYRyzrJpq0lj8gK1HONvSapazzVUP5qOujr+rdUJeFUyz/gy9V7SQsyy11g3XKfJV8Xz
lr90MmBeIOd1H1M9k0/EtLnjPlOy6lte58O7qcX27HtpO7VBnE7OF2CQ8BoTieAoKCDNdIE7JNlP
J49hGNamWuq3TbQsX+IigZoIhgqRCfhalBDx4LnP5TIq5c5eGvdk17SJjyQtLs+kmtBMVtuJICyD
8syHebGnl7EyaPWjKmqfRT5QxUtG2M+mlraEIlpLvjONTn1PmoWa7GiKLg8WsAqFoz7tpJ02dlrh
t/FSvfR4G5KAQLS8OVggS6kMDIiEgsam7IgwDHKq2o2J5Ss9+qSTU7h4FevY7ozQHEqHXx7Ng/Rt
CQ0VslLf0EoUKcERc947tPuwe5KNns/ue50Z3bF+Wn0X0EAZFqQp5vwe2nZ9NBZvKFaLemGFEx7Z
jzR3CQlKESdY+wWeR34bO6n7DMWDbwHtOcoJs+mWhk+uCzNFt1qn3AGRbMvdQlbfyRvnGl6gkrca
2FGTq1iWNnkhQ0WDoxjhyg00iz1HQLW+bQK3TDBU60alfyafg788GiyYbyTSsYSLLu58V414v5Ok
WvZoX1iqLdhwP9o+VZ9HF+KbT4JG/M6LYUAdZkVZn41Cjgc6NpN4mnaJPbiVfd9GNGGzKto1KDj1
z3EDf83HEWp/aUcECkfaMi3cblXaXxSXVwP63KjRf17c6u+uL6JpRyoYWotaEFy3nxcNZQKd7Irw
pqm9bUuNjF1RW2wGzJnw2BBMwyJCRSNC+tjVXf1c6CsZkLOR8a0eqyIObNEjKcw0b7AOYMQ0AGLD
uNxnJFb/mGVXpwc5aeauKDyRhtJa6EwmtL1tv8qU/keH5KT2KatZT2s61vcM6yDE3Niyj3aMWCyY
xyz7OagKLyHdgrgKTTVvnSPKnPjnJNL269QvFTGXKOlo4gFRAM+b1bRC87zolGBWK/kNRQEXMSBY
iwnbQVUBvU5X5K10JosPRyL75rFoE1s/Um81lNBslFKG/cwPDHRlLAo4bF3nHJRJYvVFE7IgvHPN
9j11s0LDhW/3HnHbs1RPpHCicILPa+Y6uXbm4AW20xJeX8/kpzzao0bIVZ8vOVlnZuy+kEoVAWOp
Eh6sGhuSk/igKF+yMuuNg1pIcAfZzIctUNyeljOKn+hTaiFfmKfB+WnKavoZWXGMpKe1pgKIn9Pr
gUtTOPIXRDttQGUldX2AXckXihr6R71xpq/8iPkrxon5U262+d8ICryfclxzkAYa9bdSafkhymum
tz2NrJhF8k1BMPG3NoJjpPqx9pTHNFWckIj56OcY9fkT9ETrI+pF9+MiJtjFPAZ1uCkaczw6okNm
QRmSSoPXwbYIayUnyTBNDCsNUVwitiO7Eq4p1RHjO7ETc/ouzfvugVVKdXa1tAW6pIZG7a5NpyEP
eymWl4F6Wn9ALy3hqVZd5fllX6HGicy8jQ7CzkzEFWPSiL1GFqB9MOdcv+cVjsaQ/kKW7Wj6zi+e
rOzkMGrYT4IFX82TOpCrBmpikVqQmQT0tFaRfs8icmt8QrsihHo6rDW/ofEisAuPqe3PfPw/Kx4y
wNCdKLzZIifQaorhzgZDh4Rnz+JSfMr6cryrTEM8dwNiQC6DBK6Vm839hE1aknHmTTAj09KNVL7z
DWzSUYfFGI1VD4+yWt8WGnlsFSvKxI0/p33VwzTs449ta5G8pg+F/cFl7id+3gEOgBWYs9VUYd02
IVvCVO51YRAHNDsiYxr1q6pnVd88DCMMYMpqVg1PlzjuvwVHBvXE1nW8dVsolUdX9s/qFD+nmRmn
JARknP2Ems2Hng3nIzTSZAgjC9GOP7lWfZ8bKdpEppnzrrVM6KFzpqdOSO1NFaHpDnYbYCQ1omDR
pvQeVgQk5UUIAMHj4jQiMOFqjp/xPibf1a5Q3y0qHEIJV+teYdv6onmFoR3lBFoiLGokQqTrapAl
vXmJQHLx2mZBpik81bQsiy40MqW1j32h89sdrzFf7GjRH2O04h25UY28ybLZvpd85+ads7Tu/USA
AzrGnAxGH7Ur0VMtSp0I1nYiSjQgmfd10YoyvenymqdluHxBQwktugWxLbTx1lsWVQ87vWeRHaFd
v8wxSFMoq9DqaoiLNy0HX6iaWdWMoOzi5cEQ8YBCA0hcigdqgWw88kCe2Sw4+CXjvtH4eJGTt5/s
uH+fqoZ8jtSkhmrZeD39nWWA3TpAoQ9M2Tp2MLQWYk0B37YOphWiBYk2a9BiZmbW7poiI1EiNbzk
OGlRdod0UUf4l6JaDqCbZc+5pSvfTARVbHnZ1zErf9SV9iAqzwmKWb9ViuFba4zHNpsBM3T8V9xM
YTwrTPck6n3L6T40kAYt093ZyO3nQdnPOJyeotbAd77AVwdw0nZ8k9ti/IEp5R1Za+JbLmBkJmhr
2QTy/4ree7DYCbzPVFiFSFSJC1ti+r57kdXuRwWBkl+TBHUPKcDadSQjEqEZLvnw0Rj5BCJEBQcq
ZKbtqFagWMvam2Z0HlKzsENrKvejZxKcF/HOwYFXOUQp1h3Cn5upg2NcDQiBo/LecHA6d1FOSAei
XBNpeKCNQLoix3yv94Bs9dyW37VIX3bOVMWPxA46HNmc8aZKO/VDFnveB004g0aSXXoze/VN5gz9
TklN54NQxH+ydx5LciRZlv2VkV6P5RgnItOzMOIs3D04gmxUgsE4VeNfP8cza6YrAUhBat+7FGQi
PcJNTfXpe/eeO4RGbtR+2pXek0vs29qIB4NGQJi2Yj16nsjvlqSqQ7V9U9Iw7efpFtz8OUME1q7p
bmR/vPjNmYFCQVHfJrZEKx6upzV/EzCTWUfgBAYlaAETO20XIUT03cTeK4m+G8rp2nHW0K6HOzU+
oSENsyx+j7kl5vle1QZQxe30UKhOOJIWiiCKhNvVeegoExUd8H3eBAOYhIn+eLxUQWIQRpw/0lIO
Mzt9XtcrZ4QdNJK6UStFvFHQNfhcPwhIg46XHAcVMlNvpFXEeHQNhYdHteER0BsFk46Q9cZ1ZrqS
WuxsllL3jbXKrxSjlFGvNZ/OwtVCYXh0dODfPHHi8yYgyNaJ2swa7s02xO6tVczhatvAn0S/q5I1
NDnTRq/mEGiLmyxv3sm6jFwxpHDBe/Mmba1jmSyfaVGu4aI4Y2Rj7dp6fXtXksf8ANVcvxoHqb4P
7dLvEcm5IST+PsgnL6xmrY5S4hQDa7JubaxOYangLsmKu8Q2lKsuu2TrlsaLRsEaJCiz/aYmNYBL
wAlzubxW2877cJz6zaCZF2p2YUUrd/LA6opTW45bANZ5QJz14g9d+so8obuK27kMYCHubLW+143s
bmFnQKw4+TPEQVBC74uePhjtt1JrP91h3fSGdmhcFUlnH3oLqYqpe9diay/U+FF1V4GMDx/EaHOL
YVcAJctlU/F2F7L9pkEX0Pj94r7mifHimeZrUhhPBl1PHb0/ub4wROECDNwfEWU+EhsUsNDRMzeP
uhl/OLKJv+JsU7D16oBCkfGJsJiWl3ktqlsGi0jf6+dYaZYzcu353qwS50rLoX7aUgt4f7e57dCa
zinWLbnvtIYyrpSLL8amvTNqZMm6U/YHQpd2bNAoEGBDrwGJ40RKzO4XVzr2F4usCAjSYZ31G4vC
xzebZNP3zaZO+tcs9ZrgIpqzuDmKI5VyDZrf9j5H4Wb3vPktuHHUqrj+ngVX8A35ECcguveEq1I7
qfF8FnZNPIO55moR0ByN0gzxP2X+1aw4ZwDTAel8G9DHr5Up0w35CG0WtO56w7G2MUr3bKYETlDS
D4j2UgKEQTdX+t5J5jYEt6t9n7019b3Jw/HSbiAzX7NW3pf6savog7TKQxOTjTp35mPvGteQjR20
U82sXjDKV+a8nzNTcFqqDBgGbbAPmlEbEPBfWedriGzeqALMhiMnNW0c3BO3bZGV4HhptISW12sH
vZW2FzZp5gWC8GHZt6AQRBkvY+iVBoTtoo4NZjBZO290We2ysqscThrNowJWe/otKj2HwCwGumPx
SAm14agt9g5gPAJHW0VV9+R7pxGoqyS789S5KE8q6dTKvVl0uMR8pLC2+sK2JkkD6RwSE7qiLuR1
UrT9U40Uly90bqR9pl2YKZuprHT5sFRJTX9kbdr9QAejuOTj4iiuBer/LeO5GC0uf1DjInWS6aNj
eIKtgFST2/GS5cqVqGmAyJHk4VaPE0+iezdI3zI4YIssNIcpfTd1Mjg2/HU2ctplYsP9q1SiLEeY
ESWZRDfuVuOERnOYp2QrE6OpNjn43i/ssQoZHHal79DyaHRR0Nh/VUTGUCH3YBy2Y9X030hGTt89
EqKejCobyPlox4nuC93p5zWenDuOAfwS02jWb/RVdCOgpTLbfk57/6FXEe4HU0X485EvquG8KIzC
DOBiVjdTYvDMkFWZy55IlrIL1aHO4muaoaJgb8u7+yQhW50M4yTi5j8Ve116A/fbtgZANtMuHQMg
cvm00dl7PoQjW/7X66xg7tBmEMxEMTf3+lSm58G2icFWGzaxMpvPLe2MjQei/UXHyNTszAmzwyaR
CvJwVP309ZWeOtMfV97AwLCW9Yqw6OzS2l3H6aYekvQDJTaOkiVVc26ZrpZITvxUUuwOQ/VCMgdV
+2pe3oFldZtnnqOdhz2YTWwHRjqikF2N9t3phGrgT3KdnEdTUsN6bUGWCDny6GIZNtB2Yv1zSuba
0HzjSCi+nCVFM9zpLap3rdDz0+oA+QuTvjDklzl3No0zy1CCRMfCglNumD+KPk80P18KWimxXTY3
yQoeHrJT1QycX5XHCe514qHoiulFW6pLeg7U80+Qzmj1M2EsbbDUxVSGJMOo2i5Ve3fCo1Pkd3J1
TjEt17dsqKbh2ijW9kCevZg5J92FnUs6OX3qlFYqux9JGf4kDOWr96bihVhT46glxqxE6qxSn7ld
3mhR1whb4oew17uUBOT7sUu9Mhgms6HDrgEN8Rsn1Z5IlnHuPVGRiKZrxXhLoGlFomimyRedMOLH
plvLe4JLYUvTp6c4M/qYmHJK5IuqUhRYLFQcXNu6TafiN2OVn+ccrolQGkMcijWm/D9MseAZWbLN
Rb83Z0WEMGOG69W05W8+5eeZFbcidHqwEi7IABCGfxt0/M8iXUgNUTt1vyiNNm4p3e1bL6ufO6QL
ERY5LVpmW+z0xjPu0foVh4lO3MYgDuw3c52fBp5ogVEPGczQUK4xR/v7D5JVbk1lXCDR7ZKcCOJs
pmlYKc1ELnPi/ObX/nlmZV80pJfUKezW7o9jZFIptTyHvrdvaOdte65xjxNHSLTYFm9+Y9kPvxkB
XWb6fx+S8TR5mGjmLmDPH/Wy2sD64jo7ELbuCfmhSdN+A5iH/K1qCnjL3MC8OixTc6ExPGYEFXoX
GHpcg0vc/uuf5aeFxTwLRt9FjwZdk4Hr37/ooZ1GpyUKZq+PZsPHzHJb65X97yoPUNqoZEkih0ar
hVvx75+ikZ5QL5a28g3LcetVeXH0KsZS//p3+WlMd/kUHeASCl3HBsXx90+Z3KI1sksmhmhJbHC4
9u1a2xgfbeREXLfiYWMI63fZaL9YqTgRUQ/C4IOb8yP4AmGXhXHTWfcy9RiUcaIxPAL4gXRk/c1L
8YtnddFhGfBYsYf+ZG3PU6XrjMFd97Nerl9a3xjn2DXlb1bEr75FYK8A3nj1Lrqyv3+LrqBZ1q3q
urfN3LjGU0mAckFO92bou3pTGlwlVULmfyOp+FOO+rd3gl/oQhBBz6ciq/hRK2UlLcnPnb3umVgl
gBTFQoVp97n+STeW5M4FCMZwGWfNj4TyLE+kaGf25VrkAeuX0pgZSUyXMlrNzaPexQrN3FZlRim1
i+3q315pCGgQY0CE5Lrwo0pidp1O9eYJPfhEx8tsYcrWfRF2q9KHajoj4GyQwP7rz/xpl2LIfaGi
oR3l8as/Gj9SwrKsmqnwPmHCJsl1CUsjYy6XZM8V499//WG/WARgc8wLupkdivDKvy+C1m2nlIpL
3VfGAuCOdBSIbK2S9tHkJOpdhfPuYV1S7e1ff+wvXiZE/OArcUGDAfhR1ZmY3oyb2KFzRwLKlbBQ
T1REtl/X1m8N7L/4KIQuEOcA91ykjZdv4J/UJ2TSI9ps9XlvelUXETKOL9qInWFfVlX+Gy3Irz6L
d9Zx2fCRovyoJHOThVDGuFn3Xm82L7q1MEg1aCb5RbF4v9H5/mKZAACG84PAH9DSJcf6n38vavjE
lNbAJkj+RcxFu4Cf65b5IeZxEp+B2OY3a+UX29IlJpR3F98CJ/YPnyg5pmf1sgPmom43lVmotFpK
4+5fL41fbRAArJBS6ux86Et+kGiPSo3MXOMXywEtfqys3mtcUoza+6TWnxR7VE9lik0YRWx163GY
XjHctd/mEhWirxvpfBQinSPSBhFT0DKMt8ydl9886V99F3DvqP6tP+UvP/yQMq3qpjOVdW8iTAvl
KuuwH/rf5d3+6lMuYF2+hItM9kc0zBQv3jx23rIXq6tvy5QpSavFv9MW/2rVekCPUAzaMIncH7Tc
pNP0YhQdEVPOquz00pw2CxMZrv2IS/58uP8N3f8PXGb/tM5/gu4/xm/VJ5vkV9Wn/bL//M+//sJf
yH3D+oNHDNqYp0yNAVLx/yH3de+PC9ICFwuvOPHGLLN/EPfNP3SwgchWDXyIFx4+Jbyshz75z/9Q
tD8AF1JvXqRHlPjsfP8Ocf8vB8l/HdkUcxfyDWpwfg4qH03/4ZCYiiWTlGN3bUvw5r4DJMBtd8EX
5SfxrJyWuLtvbQhdgVJDjfEbOLUnqzY8xUeFz1RucvDAkMqpZnRm7DTd9voFgJcsmhMHiuMteCIy
ktSwgMZINhSr5nVKsnV6VovaWvZANfG5u6AQ6fx7qXhg5DjOkQ6ax6WRnJRvy59hhCgQ1vbYmmqb
iK2RQH6fkOOto7hlyoFitggcRlQ0rvSE/kiQ23pnbhPRNLrGXKZvl/tpiXHAx5YkaHK0S5N+1rTw
o06ENtoB06j0vmNK1G3VDpxAME4jMpZJ6nUSzfk6x1twMmBbYPegd0hRgz9Pg+LgFB8rdQhiXVMu
O7PIvqu0dZ5brC7nfC4rg38lmEyMaVwtQS8HHeEKWCg7UGm5thsgVbPnLx3vr48Gkmso2o6sikqy
nnZAh6txK6AAfBAC2Slh16yMjybRYyseJ9V4NTK9fWwGGQeJG9f4zKD5M7CMdf2SwNhktFNNvo/W
lY0HDAfJ77YrXC19GXSRf5CHViQh1/NVPqXTNHkvuqo0L9lcMCDOYqjIIdj9gqxODY0NyizriVim
9Q1LKetESapFD2hwIpBSzWmeA6UpYLBMFjCKSe+zEPXkKughGfmxczRS4S5puZrfOggKAldvay9q
V09eTwBVurBj1SeIHmZZ01RZ1iMdbN0MW7Il851hzOYcji0bGvGX2nzpxUrjAsNwheLbjjHTjNQq
d/VZXdpwgU7UVqBUii3CxmPMxziTBAbGPQuIgmUG3hqWFR4vP4dxQNekMgRBz4tMvmiBK4SjIy9B
b68BDA4mMWJddyeF4aAHPROuwTS5Z0bJaeFPnuIhySFdMTkxL87ftabSbggaK8otwaXppyvRUvmj
VyVpNEpi2dLS0e+QkwjC4oy87PQmIuRSdQEyDMJARpYUTJBfljz2iu9x2RbIyXSIyMM+TmNWB70l
zN/BOlj2JWYQLMlJYfD9EbvD5DASnblQoFVY+sDVxuW6gL9vR/G6dNaJlE2TiMZ6GJ8717BPXl1q
zVZdmyneVODrrYgO1tgHlWNCKp4AVWDndudP0u0Ad7QDEIhvSFkybes5TVLs0MBoqOyY426JNu7f
BXKkh2RNkYOtsixusRihZSJKsvciWOrkSyDcHdJoGZSZHoQeq343eLhZV2s+u3Nq55syb3A4FXk3
bRl1rA/TxAgXF4nufSdgMz97ol2Xk6O4rQwxC9n3vZ5OL+qYdGxdrTcsUYe68duk5o4IGd+WZuCY
bTTItkY1k2QodRo1aY51lbXtXT0ZdXwBbdAMzNyqebGsWK/RM4zGS0L22lNbYmMIymI20iCn71/7
zMbtm8nWWXdW25FhNzf0ZaVn5Y8xdizBVCyDU0BSY3FAgOI2WzihxrwpuHKYCKtIuwq0JinzrdYj
AG1qg4jGozU4w2hvHCMnRxbZ21TeqQlECsQT+fQGR7i+dgoLdkPsJKsTAOZd0tDthxIwvYneYU4k
Wx5oqeU67nNElGJQp3Zj0aY1SafspAiA62cq/+uUFKnKpBF8a6qJraCDI7cMwoXg7pVBdJWhwvAF
v4SKRopwiLwbX5m/oHKUozuz1Zsind49NzN7rnfJ/NGyzz9Dg3XeCb6Cy1Al7saQBJZFzG1WeVNb
DRKWQBpgX2qlFsTXFan3YalTZWHFXfPpgN6QgI0llkXF8s8gbhhMUwaIGNa607xRECwhGr6Oec46
4O/daIPzyIf1tXdKXgnHSxgFDnFRV6FurxLCBt2xIZpBtMb0/2E/haIYEHxOeObWoNIUgm6HHDWO
rNXpW+NBvvFp0bkHrgEaw2Orq8nz8zT5D+blf1dKFD4UoP/r//zvv/CuP1VKTANRI7/9j82brP9e
L/HX/qqX9D/ojnhsuxcjOn7WCyD+r4gixfqDOwNwAXTXf4bvXXpD/6iYNKos3IqIu42LUZnR+/+v
mLw/sFKZf9bZ+JWAnTn/TsFE1/JSEf1XxQQCALcIrmtKasYQ6k+IL+QsJRNpnXqjJsW3H9v1bJSe
8dUzb/HHQo4YYytYQxXomZJYnZeKSWM7JjsF7iWKk9nT/XaBvSf6yHMyESLNGHzPVeC+NJ5zRRce
2WqRs4st5sZGoLNrCJX0CQImakF0athLtGaV+dh1Pc5j5H+FzsnC7tLuBunZV7XM7hNl3U6zRCsr
YnGd1kASes/eqJ30u0XEJ3gjbeRqzXTtjlA2a0QHvoaupeIZ9ndd7UAVX8TtsixPooKDorDjtM6m
TAToJA1dNLVaFWhOdVzgLIdlvqrhtNr6M93HZNus5OvqrZmGqzTmQNgtQl4VGguN0OsJ7AfWAqoo
xy6/l4XjRYK2z42KsO27paSvursUoY62JZR1nu311JBRyYdeZ95gXlXulN/aFNRoRg0k854cH1On
xGk1iFk7WCJWCbeHYHkHVQjBQWzdNukULo39SuK29jlnhYMGM0NqFQJzV2+XuRrjsJWmOAKTaDQ+
1VxPLbOYE+3Wqo6mOLM3cSnc722iWVGSGOjbrd5xGV82ZfxSuxJlvTHr8ibGOPuEe8FA85aSjFm3
BdIN3gqGMyWTJit2jL203Km9ketcndLO+Y50NDWRTefrGOn9tOxRiDvbeansJfVlT7Tq1o6deDIC
Wup2gN4xZf7ETC4whgwVw0Rc87Oeme78LmUsQpSu6nVDk88M+rHQtYdWjdXz2Dm3GOTNqFwR2bL/
Fjk4usyu/Z5Cn++uzY91SuYcTfsK53Qxl4cZ3PD16PE0kpzIqrhP12vRNWc43ARQthxbZ7KsDV9p
y+Wwxs43anA9P6S6WW1rzdyNdYNWkyT6TVzpryWlZm2ratDPa/qUCj0O1xrRXEb0a6Na23a1jFDo
DhgUsV5TESeHZdWjmP/EiG8b9YKbHqqzACxn5uoxyx2K6tHP+uWZ9vcpXssodtMrcmuR8bsUPEkc
DYTIE1FMUGKl7LiUcPVo/MZ1gjXpLMTxVntynPzaGJ1tUY4kkYtwLuWDk8UBbepiO6t6h4B9Ps9k
kkIb6Y27sb5vrW7bjAuV/UdurBwxC9+n+sygVt4N+XDNlfsiNt+yHQ2bzkD+JnQwpiY3K3GKjSqc
awTqDTazJtOjHkBZ5K3uLk0zsSvUFA90y1NVvCs3bao9j2qDfO6qaOYAjrW+HXM4XMO8aEC+jT0Z
rfIwmtZ6Q/CSoPolrVYpYydqnaK557U5atnNEuu+q77SDySjGO0H4azkbQYtNGTQQL7H3W/ps2sd
nVZDKCRcvSturWGSfjfZVZxZS/aS9svj1KG500qGnoggzNqhtBJdJBLn0SkE9ZEsLfY5+SroAB2h
lCHCyNPvdVHcFBep0JqRsTyo7XPTTp+KwF3U8jbudXO4mucyBMl7rlr5VnCP1JR53aEReV+qfI5P
5J0bYM7ksF2QHxe3da4Krgq1mYK+qoPJa7eOSg4n6qbm3MOrQ/6ZxntZrcRlI8NRQsh1yZVEU6P4
ZUEJQa02ohNCKxa3QNSTPFTUJcLaew967CtV1PcKLQ8Fo5vfomwP1jGPGjGucAkvMg5nUO7MRchP
Y+3uVEUVd10pUt2PdeWcIaE3IlF4I3m+qjeeLLHkod4o3W5qasf2naHYg1nQvmF9I3allPWzUldj
oJsdhqtq9e6qLJPp5YYLkk16J9NIN7AW+8DpEXh1DTWJW9uZz8X+ZOvqfSI68uZT97lQ3IGo2Gze
Tx62nGJUj12apQdG/N7B5YKArDFrjkJfXMos8C5IPGVTPmjFdFO0SKJ6+JTd2hfHFvzktcBnnCnJ
o7PwZqCnpRquN2b+ltZGYCXxvZMuuu/U6peb2rvYFodK1rsxvVS2KaeKYc9X8UiYEUL2D8hBJzcf
PkoMn4GQZh3gQrjtNO2jVboiWOKBw0dLd+WsKcHk6FFj55HXLVSyM5dGMhuayMXMEgkuIMRZA+vz
FviqhWGXbIU6KBdxGfauzYfQ1HxT9EjoVC/7RFrsbq26+vS6+oCEQN04MLxKywyachwC0sejDIXd
UqbXbQsmMOsWJxirBBnfEoi2CRtQf5X5TZu/reuLtGgg5NAj+bY7ytTLopNO/eSN07G4UCF7M4v6
Yd5ZykuqgLLOuTjZ+vrkuPk2U17sTu4Y2Z0cc36IlanDCcXsgVXio1v2awvAPVqPDhSnWc97AhB5
HXQ7MJ3xJu6ba8I6r9KG8LU0q94dJ0Gb48qTDh15kN1+qsxwqYqT15qIHJNnYSqHcRwOOYu4xhwR
99kVl148ItoYGLH6KrrkzPB/z3UbzSWygeEpXZSDrhgPyIk1CHzK2fGqr3W8Z2qfbLRRMK2HzeWP
i/ndFlZkZNZW6G/mkIdupmjIyONAzNi3DOt5kd9hZO7GMj6RJIL2umInVrMzStldIxDh6256w/XF
R1t/A9TDDNykcJH2qrzmXJkd2W+we50S42oyyG4vi49WTfdxY0W6bMKMzsawaJiT6Wt682vquoHB
Y/eT2TIIc9ROnhi3bakoe1eV+8LNfQVxGKQAjFqFn8inZI6vDAZRqGDcMt7M8xIAYiv8DJLfQdWZ
AqXxeDe23m5c59sxGZEteFU0CO+TlzZMUMkLxM++6ohlb7Xg5NJJ+bSbZp943oYvLGBpBEuR7Oty
4Sh0t1W3ANJTQtV+sJTurUvULcrgcGXbiNW05QXszkKFxFf1dzrmNscogkpp9wtiIqdE6mS2odZy
F61VDQRafnLJqffXonzJ5Zdb2Oe5ks86LAR0gTsztzZWs4YrQhnMZMg3i+3UZ3ucYS5tHzC4ZtJ5
dIQMHq9qh14+hBY9GL0xj0iRjovqVb6qxbfcTR+5KSthOb2sJUB2u8D1MpbOFSL0jF/UWw59+cmj
3Oc630ldwgkkv5G3aZZZOOZkAUpBh2vMzx0jPb+anFubNCQab1MWwY07NU6b+2vqRDLR7+JG0E3S
5V1LoTH2442ScCzOWmgl075bk4vHRIb6JLeIekJ7GvzJkPczQ5UQi2HFO1E2IXRZhN7mPO5WaT57
CO0fxspE5WlJ78pjUIntB7lqPSvWw2IQAVo/eOt8ZiZ7jwMttEYEvkp/m7jtFZKOowPfhX4gFafp
hWYnD/2i+Xbc3pqdfgckYjfr6eukujfcyTeKd9QnUDirur0I8ga++8KUx3JyH2jqjptV7aGM6v2m
NFH+OTUUcgtBS9c/tojs1DXHXdSom7zBV6pyansJ7kzX9FFihc7Yb5zlyQTeC8yn2NC1GbbcW7n6
ooO6iHERR6nIYaLFsljqjRta0CIVT/+Iu3dI0umWUj1hKZlGVOrDN/CAKHzcV72YxcFyChhOBHIp
hKjEeobEq4rgaO41gN4+qNMoY18Y18oLmEBzcqTokQxHvPXWGAxjcSZA0qc6CUhVRWQqI2FMG4kA
ZC5PpSHOZnwW6WtFyD3TnyKXKMqUPcqYFzki3kQI1up0mxv11YiLTU6zoRc4BOI1AvEaXcwBhPUo
iB+7TV26YS/IXmePeUMlsM1mII8pD8RSHpzLZDdtMIKlW66tOyyDYax7LJ6pCcpG31aVIrYAGkij
JOuczkqU147YMt3zW1PcOe1rVrpLULnMsFfzzsCtFVmtgiQ+dzeCxm8bL8GYWto+U90xcJwjF7wN
bhg/zbEzoin91pLIkC7OLp29s7W0bqAU7/QTCGt8kw5GONN51+KPQrXnLS5B+qLZYdCejFp/s/L1
Atd8SLs82ZS0e0zdEX6mLBBfAQ37QAqNV3JSxYsbQ3cGM55dKKb6sl07LpKpXiOZ7rr7bnbEt6QW
2eXP4uUkaVVtenjNUWf32NqHmANTVjhpTeorI7ZWtgn7inC2d8Uynif2Z5CVQsNdf1mS9hjJOL3R
F+O9nJ00nNP2XpudTV1P68Gb5JPeJneTZXZPmZp/ZpezVORHBe6lrk3bbk1vraVXI6i7Z7pTn7JV
Dl2KVddGrUKMa5iJ7rM1J3RlUFFn94SU6lyYZiQLGF8eEANfVestJz9eOeVIs17eXKydEc33/FSN
bXZuvM7bLdKCuUxGl0fDtcgGD78l6s8zN11lM1aesR+m3Lovel1uPLdKnnvbyV+FsoKZrVa8oKYu
j3ZBWd83yvqKjRM4LQC5iCE7CrwVGbKHwwQFvt6M0pdisjd9sSpHBn0FDi3o1JqvOKRbh4Snmt/H
JkG17tDUOgNAHq5ji/TJwFpdlxeqbjGbxnIgYDzWuiQNtUHgM5Kp3mjHmjqXYIcqV4ba22X1PLh4
+/LY+sYUgpgZ1xrjbotQWSGyO0bZh8Hcj6sV3Xp6adiulOA3zTTmpb+w5QbJINKzlxoTl28FdFwH
t32UY1X5eZFoB1fvaMz3RZy0Pup6VHIN/M2QL0sb4WOQexaR/8M/mxQWT6CMcQ9ZOa1pVLSKvWOg
y1x2icU0B6AgcDEJr0JcocXmsoRJYdqbKafYmDQ2b4rUfmdnaWOenbZBuD0j1t+vUkmAHcdLvFs6
p7vyhsJ7AEYv7yS5l9XFWbHilm9jVnRemlnlV3PtnEUv8dnYHiLIgn+5G6h+/bFLqtMQA/rwAaM2
t7SQisWNJqlM2bWrKZa96XLMMQ/Qp5BiMBNQuEF6HrYPT0v3JUnIZJQrYvnWVnVigHTmXQLZcSk7
48W3M7WRV/FKQz4i6M1p8dZ4eAA+XI5ldd87cM9Xv3asLjd2GTLs1vCRK2jNSRmNKtbC1OWL2osK
0soxm2aQ5x7qZqQ5DDAurGNndrpzsfQw0gHa2fN9NuD3++IClzhfaeWx/UyyMg8Jgsb5uUzX6dj3
5rpTNbscqMFQvc8d0X9kOdvaXWsO5BizE2hXQjM8dqZ0bpdt1WeF2Fq92zFXMsED+C27CftZU7mn
zHZdzAzM9KxwpPE64aqzXUoCLy5jPzNtnoW9ZvJky7FgNJIraxeMeW691yhD4qDqvX44iLmyqo26
LmLfWUZCmHKLiWZbxkiY/aWH3ASKQHWuG2xbTUjHVbmzJRD0qvGGd6SU+u2izfKr7qlQCi+3wr5r
ku1cLfLQ4L17aTQGFzADLH3dT+qi6sHgCQdEPh4hfGpN1W8rfW3vkjRrDiNGuttMCIFXvl0xe9pz
3G3sdIYEsxQSX2ySPqdFJq9G8Ju3OCy6yFQn0lYTtgGcwuAVCM+Ota/eFmQJjbl33+C2vWuJbzjp
/WDdAneyuLvhfD10shm6yC4t76mfMuu2rSb9cu3O8glvhOx6327lQmNjyZaDXZbkbarZlNEQwWV5
w/3JCmbAAXupwQFoE6c2fUvkjskAX3WfZivpv6udy1qfhLoEqZFU95VjGNe0+JVNm+ORQnTIfUE7
pirsY3S31BBMfMq9jQwLxnenYsSxili/x7PnPQOgaw6ZVsf3EP6oR8xJMiEbRrptFsX4uUx171kO
C6d3mYrMCxcxMx6vimQLJGuNMim1j9wpzMLvR638luWLRZsxVgw/a5L6vEJ7+kLmcM06KhDfNtl3
wKYaC3Vax3qr94zH6DO19sZ207NaqDRJK/YXiva4Ge4yHMIMBmRsvhi1ZB5dkG7tHvvGtZ+0uaGa
iR3JqMgYNVo/Gte31dT7huXl0LfAorrS8+uTCfJGMi3M1NSR2cJlnFCbFMnmtWHnbFcFOvdGNYTj
GwNAp2GWckcbzthbOINvOs2FrLwa9d5YX5Puburi7OJAUI90PhfHme+d0UgPLW/hwbBXY5M6+ML8
AcEdNhwt/dJIv24CLG/LQS+6+AaOtHmPWJULgrlKX69S+YD0mYsvLWi5iQdrPhWED3Ntbe7W3FzO
Gqw8Xi7DvbJG7ld83/2twQ5D2dFV0TQ/GDkdAp0Ww67wWt03e8R+cYINze5oSfIs1PkqNzT6L0Ct
N4WRCRD+Jat7qtRgtAQd1f6MDOmkFhyneMJ5rYpQ7fLndrHuO5VKuN5iir6ay/gTudBWkgOsUNo4
kmmxt+zQtFNUXLzFq4gARA/HySWCu2ZyGDRmrbM4ma66Dg1njUTak1lP4mB2i8XlJzc+7bLHhRwb
SblR68n+BqyfCl+LRv1GtH36bJMV8X/ZO68du5Esa7/KoO8p0Btg5ubw+PQ+UzdEKjNFb4KMoHv6
/6OkrpKyZf6euwEa1WiUSml4ziEjduy91rcmX7SfxrlMzspptD4PFA5ENdt6fyIaM38s6ml6K2yr
eEIqbx+jScMam7SbtoqY39KR8dp9n2BcPMiCbBNqwrwad9yfZXLoQdU8Fl6VvVrSSS7yfLZeMLmL
jEVZI484t4s71H3Gk1sHzbnV6VYcDlmnPcetIKjCA/2aJLm6NWajQsGuBT0og3i+GjBG03bXpfsp
a+38aKaUsXzRTjmDvmdu6742RuGdJlRIxmYw8/65lTbtiUGKC6sqyr0vHH2XzprHmcubd5WGn8aq
rsaR/hDBH9Nkz6tCJoAjkjF5nNrS2JEnZIakvVdhWV/EbIFr5mhu6AZxvIriNDjokbXtWEyFznib
jZwxeLA8kmMqgbOLs34oSaGphI/WIT6hrcUo3IrdDfEgRogmLqVzEbj3wzxuxsraN6aWvEoP14pd
dydyTPNNpJTc18SUrHNQP2sMSKdeQMc+doKbUgOlXssOX/rEHmQwysxpiIKEhONaR3egu7KdS/rJ
aW2U+mps5JLUNc2XXlc/jWn7lvXjOiPIODZFxiGrqo6KVnxoQqTHIREfe1nea4W2sXB9PnuTorGU
4MZxFWWBUDuCpqJDAxWEM6l7Z7jc+CBOvQuFs+Uk1cp2S0+LeTXOSc3XREiDt71AUX7TD+AP6D7i
QOi86JPpVycMI1A/yHlHdMSTaOhg1uO4sHHw6zYwGzSmQ3AAPCxFr0jCOVwE5p4I9DJEtX4Vxa5Y
2RXvS1+U8D39/mFcLCMktJzTtMnuKT/zHTrKfsPyTiJil2NPhPhR+dO1D4aaudAWNke97XEWbmyj
nva11TsH3XeNQ0Czdz9Vbf80YayhtG5pVlixdlk4j45f7zrVHmNau5tpOdxY7nRl5IHEN56dqMmK
93IerXnl55iJ9VaCqS+JB8gLn/rXNi+s1qVNnBrA6nmWar9le6vWLo06f3jBtE8+pqtvOV43B8O0
+xVQWfxCuXFdJHIjdegXZozuRzPEhmkM1M+aUJGcIAZHyQdggctkX2xRlTBLs53hUvNbbg/qsFBq
LlE3EXKjwRgP4IOAD9N7zBKwJ8PAHZMXKAsg1rLWuXj+SlWclnhKsInoZ0HQGQellbfEa5ya8fg6
jt5RNOLEn71Txvj3wZdW3yBvqOD1FbFIxVVjeONrTOMO/1F7zkQcbESaexeujjl3Hlu1Z91VG6co
ihO/rDKKD17MoOr5yjXzT1J5YhXxpBHUZq0XdRZJEnnMXCc+B5x/Z9PEx2le0r83qezVAdkmWooc
PaS2L31vnyTwTZjDszsNlF9WuYdUsIEFcFE5ctOM2aPsZ+9qEiokCLS6ymAzPNdj71/DuYSEG7HS
LYSl4iSQS8wPVsDbkZNAWBRYl4cZCo1bV1vMXjTcmLLselnI08GzjiZNvBDSznkXdeoe2UlyEWnd
1jFlek2+Fy036Y+hakZ7he4EJU7gPwvBWDEU9WSeDQMWlJBM2oMO6QfhyVoW+kfyYwxkJPHKTwMY
JmrYDVZsbMlNuVUsJUvARntUVSk/jYtUDDl5w01RXVtpHOrVfApn8lrrjE+mFe8KlkTCaEM+0aMF
1sUMbvKKqU0MrwcNDlk62kmc28QPUJ8H9cdmGsKUzC64NXhoq1au8RPBrpppJzZNQWudhT0oxpwe
uf5i9dW6Qb4B0Eq8GpZ13bT5SW2lF0XSEgu0uD4bzd1xWpr2bqIn294s7oGpHPrEtO5UGRzJEj2A
Bi9wnH1pC/IgjInZ3Y+o8B5GLHq5YOrik9KGdXsyt0YyOydeK56yODmx64xhARPuGWPoqLbeKOIN
+3IawmV/9DrvgYDhG46zxR0vhyhlZxAhLJ6B1I/cpmM8Yi3EQnFqOUeoFCd48JPLQenpVk3ORZYu
eKYsXWUdfRlBzLNXQZDgQPiU9ub4qW1H56JH1/OaxoNyN0TJjOtxJKclLFMRRCEGTwbUtUaTFOM9
fs2yiiRlsD8G99C6a+2ECbl2YU1+9VTHjvOsLz23gqtcjIHL8+Q3OsgU6ra2I7rFhLhbakW5NhEy
UcJURaeYphg7xxzoOkddf2FyPFn7TaIT5u7m87r1GEihXZ5fPPTE9ODc8o1iNGaOmPUhDAPFAlaA
bjmJLYaXNIPfdOAKHXVQKuthZ1KYhYl0sydLDdNwFtnWRHOzy1AW8fVGWNRy+qq8/o8Y5B+LHP/X
WpCdei6/14AsX/1VAmLY9gfcgIGD6M/FlrMAqL9KQJa/cTEfgeHVLQiXf+s/rA+o9ywkszDMF902
P6z7qpg1rA8YelzIgouU3kfg/u/oP764F/5Wf/i6vsBKgQ1zcVAB/8UqFGO/0pHflxeD08hbv1Rq
H7VW9snoW+B8EHSqh9T1kmBP8F5xGOZBbLx6tOJNkGUOGAQiy/apeZZOST1uBJ2c6zIItGtijtOL
rAzMhwnF4K3hdNHHmIb7pm4Wl67Iz42aAKTtGDPmm3L7LtZGxQPVa9cIOax1OkbjnRHJjBt8RG2Z
tJ4AzTFuCYSRV+mYIypEEdt7GzbfOiFqafaPpQlCZgvCn5blMIhTsihw2n/5UP9ze/8DTvLv7u/z
5zL9lP4oC1++45vMyflgYonEGsn+HhhfrCvf7nHjA2dRMh0IdeB+B6z/112uGe6HwEWtrZuLapww
bLRJ325zzfT5uwAZN3c/bHjc0v/Off6jb8DHt7P8g1/AoN+FE++db6BBhmVMJrwWt2+NK4qqj53h
1Bs3980/GOKYRv8gqOJ3ucjc4WNgiV2ez/dg3E60xtTGKPv0gkdIU4gWBxhIKwKtRi2UFcNEOhRE
BtLBcs8hCSVMhsfhxiujhURpVefo9xZtalIegBjm+57otVVmMnArEvMt0Fx73zTjQ1oH1rFTnXaZ
KpOdnjPeZV5EtBKm2L+BNnWeGBrAhdEJNp3Tv00tEJOBsIeXVOOg40fxYxTMBXCJBsWKa1P/AquJ
Jmp2jfF3iEa4v+hKedmbQr5FVkTpbjjeJ99Jul0a2B0UBa1b2WN2LHr8+jhtekS8y1CvVa29iSpV
vU4+46AFnB0CbGwsbMK02DlUTtm6wSmUbBTlOcf4UsZvc4wufW0hTdlSRHDYsUDCERZWUtW3koNV
oOH29UhjLfSbIHGtxPD3dZlyEFszcbMLQXwDABWK/LHGoHf0Rl8bHjketEiM6UL14B2gZl20gRVc
EvynXooRexWfUQkgqNAr67kbhTHiol8yKnwKitBmi3QhqkntKYgm92ouo/pVuTUVopoCP2yitLfX
vdEhMs7gfn6Us3CDQ9HQI1uh4eQ9NwYoh0cnsbzHCYGQthpZ15jAD/pIBdW68dZocTDPmIDuunoA
GD20buoeaZ4IQgQFSKgVc80ZPFUgfcTehp6SwtZl8ogAGapMXPTcbrEA2nqsERYxgPODHLZEoRRI
gDJHVRLwi+t11TooRmVpOfW2EXFy9BQTgRAeZYT/YG6re4ezqNzyGuRtpjsDdL5g6vRVqiv3sz9y
jFnPBTB1Ju9DPoYk41nwfOwSgKZBTzda2Xpn2iucZEkckvtjPXQZwOGQBrSXUSZW2lsfdfD/2rQw
X/2GDivK6452ouWxbudmkGBiz5KAqDUOCP2qZqB7nIeUoVnp2TRgLGZUHarj5c6tLbN+yUqjuLD1
SJBx2fmj2HqDV9LvH2rSHqxeitc5h1nD9D3Ka9QonnCZABSqXbODiH67uJZkfNUhVWNdYFGamu4t
b307Wev01p7oIJAVUZXaeGzMIp83cJ0CwSHHNWHzaMVyxNNUlRyFM7X13pOyfHYzK6dbkbTFGvzI
KLfQOHlz0FXq9EvyLg5QXTMKQUnOVrduqTWvLBIXX7gnALs0HXtdiOGfbU73Mj9mwRinT22iJfZG
mrlZbDMEyCnhpz6rCbcP4/JZ127MjI7oeoAxQjCnjd4u7azCD+1snM1dUHPPrPCNDFdlz66+SlO3
JP0PlcfSaLLkfVYrddeBRfEOEkgWnJfWp8nWedpEZT+Qe0CIaQ2LbtS7t8o1aJWQwqc2VYVMfS/L
ngM/GiZHbCy9N7NLvR+HV8/q2hGJfo9AL6npVq0STdMuY0OkjzpQsPiRFEjrdTQc9WIQQHrdRklp
revBnpEIaD0xX/BxmNnl6C7sraDljqVihVRkhmyxEZPbXUYNE+AVzelEoJVkdLCvQelewxXws1VD
xr1J7m8Tf84B1KSbDEJec0SVBl1LRQipNi1gCWbM5VirC4R5CwimhAi46qto4elYqUq2zLLaemMO
IsFwEPUeoX317DQHYdEAZY6Ugk+D2lijZ8gy81GB5rTCwQx6ckTtSQ81US0PEu6s+HQSGFXReA9k
OM6VLsndMRfGjImi/EXm9AVWnAWYHLlj0J/kaSkjTDDW8Mg42Cz2BnJxHyrcHBG+a2o0voaSoNuH
jqMa0ySayMjva9aBhIslqg/y4X3VxoUZxroxyTPAK2X8sab7K9/81qjKz2Q+z+OnOoJlss5NIRy6
EQZc0usgG23/qqsdbXbgelZMEaFD4gUndrvRh5tAG+L0fKpSY7EXgVAmh6PsTDgiDqyKHpana3lM
y0VXa9ZOtVM2XPA+G9qh9LWa8QxMnIajPz8/IoJVy9VJnEw2L2m0OcB7K3SVkfU5A4pVop/jXKQQ
kfYao0ZGUROzWmFpKCSyqWI+X2pq4enEUotYkXRPdHdDoE905Ogml/69N3EyZXGOM3Hd0GC11v4E
P3FfTWR17qLOQiwwWKJnKWESz+InAMYc49Ro3D1BTLZ3qTFfEg6j6Zo9lI1WPZZGktc7vTJthCJM
QgxShFObJ0oANw/dGmgIs5uKfu513vF07LFGK2DCRRmgSCin3KAtOxgieJg6l2ly1QZOVKwb3FTZ
y9xLU942yu3NswmgcnnmOI0hUHVC9QcQM9Rectp0fKA77AVldKfn5gwwSLf7ZGdmcPG4+q5FbaBB
JRuGCedM4jMWO2P9HYY3iWhm0bPEpXM15Lp1OiasryfDDIRh3UGjAuo0uWN1nVPWy2OSRO5LY9jx
tNbqIFObFH+Dt5Zzl6hL2mrmJwdznPrcTiJKngmDghxqq0LEp6j7PPOQ46fAslHrgaRoZxnVccJU
k3B33Cpj1m+admmah5B+ZvvIiO11dEobjwQtniBLy3NX0ygXqFJKSIBTA/SyDGZnr4omoUdW0rZf
14TJhSZ2DXR2GRUHEoa9gzgtM93qaciFoE1cOs0mnYt0E0dJcU7NMH52auwdtC0JhuPu7LYkX888
yT7DrHasLtocvrSJUB4JRu+w5moNU/t+EAdOcIuw1ppWVSSctSen5tD39Xxf5RlEGsXBD18LVjuz
I9JzcmRKUCiSjrPKGP1day7WrzQYgFA5574PSbzxvL3VWMOpYXTDtu+812bK+30iJb4+GiREdEbN
VigRbwGsvs6IenauycRZRTn6OXwnDyIbq8tgZCqXeYmxb10bR/6QRE8kkcJL57Uicu/9CnAlBMcA
yvVsssmZE0WmBmhoFXue2LqZs7eZpW2wEMhp3ZXK5IZmkrSYnIgHiMA9bXWcuC9B5H7iNukuRxux
oyVpCTIQUGctjQeaLiifWK0KIGGAri+h7GCqm9zmKFzh7AD/ai+xbZ/6ySjXhLyW63K2tIvINZOw
ESI/Zt7U3vSuquMwRaeqs4q12c7vks+qstWaaq5mn6zsbB0HqYNclraLaRf3eQtnfBgXjUs36Neo
Zvs1TH3vIEhcJ5i4Km/QZU1nkeGLMymz9lAVDsVPyWAWdJa+TfRgYDmlfJJ11BwR06bsbHYL5xhd
86khzZtRBqR110mD2iSBX6w1FVmrrcCGV8WPPLzt2ouVfCLolP40EelnOI+az1WNGyEi83zVWAwG
cIpcJkF1ZzaVjuRZ0/aFjD7bk1PuhyDtgZPPa35ySlOprcFqpfp0D314BlQGYozkdwJ8lDseiEBC
d2HrhRzIb+OhXktiRp+X+fGlNbKte0HnnLlsnLvGGO7xYJZPU4/GZ8iVdSxGDyFoKepXEZjoKTtZ
H/F2Fgd6cDeBwBaZDFw4IqUE8FM5VGAPgXCHXWprQ2ia7h3wbXpkgN/qN6PGbYaa0m0/m6AhDrVt
QlxS8CLWdMd0IBh5sCzyVroOIFOoNU2SPOexy+TbXPpqXVWdthE95Snt/kcoUWSrQu5ba8zjD44k
23QlrQH1jZzU50wQUvGfVtY3QzcIld+d9S+f2+eXt+K/Dl2BFbz7vq315Tu/9bUM8wPWpMAMEGAY
WJn4mf888xsfaAQ4S3yH5wAT+vvMb3gfDFP3CBWCGMPIa2mT/bOz5XxYEjNxUNKLsh0HmsI/nVeX
X1tW3bs//1elyksCrmX3P//4EtXyd2cLVSsNBf75wpP6DqKhMQKsc45SR6fNzrOcXN2oPOZSP/8y
Ex+9Q29pj7lXnY+wW8zFzRDg3GBytDcid9FdNi/VSPu3sfbfvYffrvD7K3J4P75zWv19Re/ilEZH
mqSOM5BkTH1k5BZDZmk4awdlRbaK2qqaPkHUomi0JnnqcwxYCZtSsZzVq8jMe4FtOBzt+QjR/xn/
Qszm43trrzMdWLxeuTWq4tYLpIdEfAJMO4Oxp+y4NtE3XRuYptnv9GOh0ifbmo/zXN/O5aJZnu6n
Ga0vgbPDnm50vC9bDTCmX8tNJrhAZc9vjh8dYnRf5MZdYvC+hSJ7K0p17pXYVZIuGVe4ox8t4NWh
QCo0tPq9oUa2c47o1FTxqu75PyXdixmu8O/f0C85OT/5iN/DsaAMkeaI5uYYZAW54ggRFRQ5BAF+
ugkGYwUKbO3izlHU2GnUnE5N9lRX3qFmVkK/Il73HUgpZwDOGdX7MnbfoLevyv6j8gyIXuOlzBym
6zlsVR/f6mEZjK6lOWVhkJn9Bgk/C+bcK5jjIyMyUhhWaMFuPaNCSOr1oKO9w+9f6tIL/tm9854w
4o5S73Pm7ccpwtBQJCdtlV25rXXGm7yXWPVXvd0XIZIp7yGyuH/pezzZ6H02/RxTg0uxR22yTZv4
JhuKHROzF+VL8isXi5cXF4+oM5HCNczckym+RLX3p2jJL5Skn31KPOnfU1/yOuhBvuvi2EaI32bc
z84xBeAM4nHtWeZOR5Xqt9s8XnS/QfHUu/q9m8swKDHNt8O6QXsRFpinV4YQBW68cin2jNPAInPD
q69jema/f5ff8Vz+ekIXk+b3lwpiIUGumTCXUyo00mpdwR3Me6h27KprCaO7dbh9/PoWacnN3MKb
ipJYJ7fSDdu6OS15VECD/gkC96sPffnv3y1hbsaD7jhle/Qthe+Oek3xZI1fW9lfvao/WY/eZZ3/
/Wrp4n7/44koczMqqPZoT82pKASoUbAWyDblohEPwt6rZJjoHHxb29ixBjPbTRB9F2Z5E5cdcgqd
QWksT1RHPgrWzp3lADb0ivSJwPobLED7OvPefv/ZLHfLz+4itpLvL9YD4zlOkCWOY1Ws7fgtKDGw
IZPE1h4WnveHJcX4sXn793uC4fb7X8O5tksJrRFHox4OJsJwV5S8P/GuZ4SA8mDt4RNUgJ8D59vE
7Nefw48O3L9/5/Lfv/uYoyruqrGoxHEI5ht78k+y3KdFaVPDd4P7GesxnSHmJ3d5rMhzyfZ4+rcU
05SCrZTcGJKjSs8Upoj1xwwR3qpr+0/oUFjLfLIuyAErw99/Csvg6acfw7s9zHUmwBOT3xzl0D81
i0vKhOjLPrWMIO2ZLq0osHUGdyYa5MSZsfbZ5QPgAoxdsYOlt4s3ky4fS6Xh4I3PpTGsywCzMOnb
eeKeDGP6IlIoEhMaU2oOfU3UzqYr9T9EP/9iNQLI9+ObPfudgEJlieOc0gTL7Qo7BX4dy73VZ/PB
GTh5mGpX2pBSYqbfjbtV+FCUo12Agj+bCKGg33+1NJ5mU10PtX5Sdh5hMNk+KnEPUXbrf3g+reXW
/tdb3g2WOuK7+wIhfzGVUSCOKLDsUMP/eQqIfgCdn/bnAY2uTTxRoSSjmlb9QGpBbOTXNeeyC8cg
FqAsgIZ4PXP0nAF2wFSMVowkNjhC8U/0ercvzOgOzfA96St3U219DAxiEGiJ7lSXPuudkVCJpFaY
jjqCb29C9YEIjIHlrVX9CRtl/OpFvtsdsOdKHy12c1zybtwqPXFx25UuwRkOETGVOs/bRz6uEwfB
od3KE71yt1VRaX944L+EkP7sTX635Fc+ChGESM0xrwsddTd9s76k6HGNLrlsKCkQ/JFrAf4h1PTh
U27ZLw2xfUSGQMzwAqtFw+WsdB9uWjE5PLbqdSwJ8xsdus442uPQxldPPCddHPxbolw3s7xqmtze
jzHOJ0YWTXtSFv2JvURHg+RGypn4zgZae7DF9HvqN0O+I+5pX2BHm03NpzRjwCJKgqEMjWpK1+e7
2S8OFp70FZsSDQ+hX5MBSdMgaT8Cw8HU4USXzpTQka+1876Sd3nhPSRW/tQvbgao+6dljMQNa/E4
LMENif30hxXj5ysqlf2Pd7GndwNpDKY66iMFbReL267H69XA9FwpC9AcShG5tVoo/ZqS1qoYKnPj
siiu2YnzrU8pEsrcfg6ShvK8scttEsXJJpLy2A4jjm7kIn944t6l4P1zJWbs+OO19rWM4aOo/hjZ
CWq5M68/ByF9idjypGOUt7KVc3QGz1yPHuhe6gJYyGQBtX0YUDB0Mf0fso/qZP6cVe1FPj7NcbEQ
XXYCAXTji30zgvNP6VB79r6drV1hx7zW6BiRXFTk7roVpC/WHyM/2JeWSWPRa69hs6DG6XfYysIp
MogGuCrcU9belaadlv0rx/ltTKRWmhSb/+Vn9m6zjYiiTpOhb48OZkmos2lxm1f4WCS01IPhtx66
4NSnfTeS1girhztTX2tzsFOGMz+nGjgUO5sFI7uq2HS68NaW8MuNYfblyrITG0kkEQV/uNhla/7Z
E/xuy9YmpAvoveQRjLpDqFkwxYfUzWjnVElErexfAGyH4Lw8gLoFAxXBkQzjoD5lEB1fdxXhrKvE
SdJLP83UzUA/OsSU255hrCP0p6qhBjFTCXlms43b/aGecX+18L3b9acxrlONKKtj5+hyPds4VnKZ
u4jeUhhYAVYmK2nkBhEGkAdkxOu+xBQMMBBfWCxOyca79kR00TBwcaDuhI1DzUz0SLIZlWsjZ8OW
mDJaxauWSXKivGK7jOdXppm5QKUREIrcQ7a2MLOC+FLCdQ/N2KQtTWNlb5nIq4VGIEWR8BfCKNna
dXr+DWMtUBvZtcP4jngRcRp1BY7RvNv3U/EEE/kyHYxdY6PF5Ck6iCg+9zG4ZJHHNMUjKmcTW4tV
37W7A/ZxZi6Efq5pBI27rncfQPxQVHt1vOl9PiazKIaNN/jWH8bzvyh6Ub38+IgbIncVh9fmGGmE
QDUNh4muw73O5AQRX49yJYwX47xXq7fRhpIgtWYO8Wk0m6BSw6a2OmcjauPB6Jwj+umrPrNOrRlj
Ee5V52I0+1OkuuFUWcYftqhfnEr+BXZYD01le1lTHPPcf0h6+REOQLkCMkTGgplceoH7YILnKM3k
Yiw6uSvqlpUSV9Fqrph3CjO97ErjGSXf9e8fuV9e0bvKxGLJTUavopMhjPTCmDK8Kajp5E1kVftE
c4d7xwzE2mxwSSSQtNaYuod9sdji7Drxdiww5FzM9IzO4mhOd62K4j88V7/o+7j+u4LC7CfyX6Te
HONkHnjgBdIHnBU7q4CERRE1HnLc9J7mXsiYYzMJdyRCkW6MoADv+FiM9kWian2rDQrDjQGgHhH1
n4C5vzhfMIB7d/vNFdwsZfTHys4PsGB2A+EOuuafeX59cHnUlwgRx/FDpklX/8tPy/nxd5ZmqZP4
Ow3HKDV2DBV3eumQhZX6J0mE7c7Wd10QrAV91XyEZ5NFd10XYe9FAdIEtPdna770E3nyh8v5eRsM
+dqPl8OH7gzCMMaj1/d3VlbAe5H9tKrz8TLKRk51HX0UJ6/eSs07IcPjYCX1jc2pn9SwGYWk1LIN
mTUvdWoj2WizZ9fX/gCqNZdr+Mle4v/rxqc3ENzUUSXuohRAsh1RM382JiM4opvp9ma8GFoX90vK
QJZuWNF1H3WnBkdBN6CHDrvv/b7Z0jFIj1SXw5WMXcLYjOLaIStoRoTpeRzoKqAclZAXv39T34mO
/qpc/HebYFRo8OOlr46G6O9oivsIWUcEJsw8Gnr7Ri4/EsEpQ3uyj7Ytnz3WZ1KlUFM4KjknYPOs
S5mF2BiKtvHM/c6bgGZUpG9xRVX7+6s0lkPWz97ed3uei8Yk0QZHHbHN4gLSszNDIEJO9erVEorT
Ux1fUJUBFQKKSVbNqVGz3WEJ48pKLo8V9nb22bBE9OC1FGdqYBxiyt2X6/u3xH2YL/nffy/f81KD
rEnjRH5pO//9p7P0pQXr+Vm+/6ofvolm9bdfvHDDfvjD5gtZ9Uq9tdP1W6eKr78gfquXr/z//ctv
fNbbqXn7n3+81KqSy0+juV193683XTa6X6tWN93wzLwx/Zdv+drit8wPhgWvOXDRry5aU26vry1+
S/+w5JhbC0DaA25v8VF/g5dppvPBM3wzCHzX8Zj6OCx2f8n6vA+W4UFMZvV34bRCNnvX1P9tk9/6
sR8BUFpHIO5aXINhMIh4v61bcW+h+oRcGOsx1XZza48aJKMKE/60ax3MHT5jik0QQ1dRKqsuGuq+
kyETGKr0PPg4Aud60ZIW6wkzLwiffi7MA5yni15pROzVsF3ySgJwyZIHnwe66dNPPjr6rZPZx0rq
ELojf4O4DcWAc8vvcnaAGA/m1G6VG6k14W4nmakeVSvorlpuOPlJsrZHEyhsX95aKtJDi1Sh+1Jz
xSZB61UgX5ClvokQ3Si2LzJrb7PSjF7blHIEM7cs6psxqVBzJAYnrJWNa+UGJ0eCR2Om1tUcnPzl
oIvzuPLKEE+RvNQc2G3Md8eSULNowOVN50jE92bNmf6WeTdAjVS0U7qRQ2L0r7YQqlvh78Hyvzwj
FG7I72i2j5HBo4lFNenWkxyMszoxxCneUY3XWrh5/6BQmQcbxv3uLs1NMhSbJtarjdnCk2DpUfFV
guPlLEFdUKBywQSPMHBgNoiUvtw0DHBuZyMQ6twaK7UzI5AtwEH8ePHUjfdm1EPeDNzyjHDkHb/7
ipEi/Y6aQQ4Ja9Zq0DVWa7bXU26dDSnKfIrwK9EltcFB0wGSrswu2gtwUQMhP1WWrmOV7G043dvE
W3CvwrNPILdumpxQXj07kW1+C+I1hmLZonch0Srt5/nKI6Ej1LX0YXaC5AxEZ7YjxAXhWlaiDFvL
ydYB1RLVbTz4rRaUdwmBwz6FZZmw93txwEhdI7ySovPfX8YumrfqRrZvb/LsuXm/Tv2wtv1fWs2M
ZQT069XsRA3Pqfx+LfvyDV/XMtv/YKMzJVEFqBjge6qhr0uZ7X5w8DYiWiZmxcF9xO70bSljlTP4
Fk4Llg4hkeCdv1Yy9MkOih4eaDtgmonU999byH48DiKRZl7qeAxMEScv49F31dGUe8peyLlrY+hQ
hMR9HSgOc3Td2lCHcFC3q7ZejiSRU2GEb5U7YPhodOScCogixkV0s2VYxTnmLB+5go2qJImOZj2R
wVf1kcBbBb0UEWKaQF5j+zfGsM2MODpTuZtTtRN9Wu35TeMLDmAEvVrE3R22uTKsdQHF+ohqBN2q
3/sGzi+O0PQCmgE9qIlnL7AXiJOvlL8oxwoXLF1jmISj1TwlltdjfTM8UR0kgkfQjE2rn2kRZud9
1RFZCDWDNNjINqGa2qOdXpbmwu8mqxXkUJTR116jPPCnNeZGuckL3AX6LM9nmZMrWuvamUnB6vAC
WzvDDT+lT0AAnXiDmGggbp1xE3hsfmwyBtE9mxoHUWfmXysZ0YDuBWqq6zka3cspF5p1E7lRrF4D
lTEPLWJSgI9JNWjO0Wc6EC8xe263mYB1rwUbxLQCzEsUjp9MzAhibcIc7fS+yfKs16Zxrvpk9kOX
KWrYQ+HcV/NgzLtcJVZyxSwGSBZJxXLf2KmMLmUrLIUEjbYGyQ8+KW9W3ZyMQlT2JzeeUlZ7VCef
q9hHnOkFGel2pgsAhneZo1/q3kSGUZx2bda7dMhmMG1p3w4oKH2rwvw6Ni9JDrkKtZpnP0IG5nQW
tYJG+NScO9b0bLvIueaStxE3u1OHDk5jErMePJTlPR7IeiZC2yJhS1e6s1GZOawQuxUUmLqRboxp
vJBF4BIPSpu6X0e6wNEYgBZFPkqDI9iB/Gj/dKD4sQZYHp3FImOAd2YuAIjvXQ3MyTLgFiGSuolT
bMNa6u5Mncws+OMEzWPGckE2pzUfkQBVZEBw0oNVVVVI+pj2n1RZ7V01C4qAELOE7pFR3U3LO2dO
ybj+bj26/Frqfq8BwLXwfQX87VohFngutgaOX+/aELYkRjIvwFLFuiA+KsuQ1V/ifPV9PukFdZgF
LvQnWu9Fi/O4+zjOM952Cwd4sLEE2WuImhZSXGfPi/wvGT670o0/BxDCwkYLKnCFuX1jJjl1PowY
AyJVltXEpVUu/eXqs5v5Z9bg1ec1D+K2SsqlBdIBO4tNP3gL8MbTpJ7lx7IPEPOafYVtvwawgcon
MaL70tG0N4go9ZWw/YIDRMD+jREZsrHe8SNCkpJjLiyK4t0Cq0TNRKrtn8ZQS5jAdweJr2+jq3v8
C+VlgLGDv/9uRJIB6emJ31brLE+d67ps+0cl3Ls8Sf8fd2e23DiSZulX6RdADfbllgR3aqH20A1M
UoSwAw444AD86ftjZtaSZVPdVhdt1jN3ZVkZkRIJuP/LOd+x92QeDgfPxMjX9Nmy6fy+2BrEhn1U
5ijvA2OyDr7Kh+fEItyqxLqACMPItgHupe1i2Oq/+cr/Lz8qvS4iP05252pD+fOPyjAxQ67QjLHu
7fE149vYTIBUMISaSLIbH2Q+dxNfPDXL74XAv9ws/tMs5LePiVEDqWXceFho/nmTFEV9FtaL5Gmb
PR+nZh/uraInHFYv4gl1vQXqlyG8Iip7ixZk2IxtqyDCkanUar2hQP5FAKVxdhe73phhaB/n0i3/
u5Xctfv7e1d4/SmJVUMTBH44NAlr+ad3IiyauW79bIyrkEGI7isZj6lMHsU4cnfAYi/W6PqXjKSl
0Y4rqupNohxco0H5FqVy2iNmd99w4sgVxbtx22Pi3Vihqvd+Hi77GZ/kLm1s62JlbO1/72n/rZ7x
/9NiC0MWVcq/LrfuJOla6j9OY/Mh0b7/x//52//M/5CO/akU+/2v+0M7di26MGIR44J80iXP6a/V
GMqvv0C+JroHLQovuEsh9Ec1hlvSw2PmBL+niNjXxME/+kr3apikhguxKRN8FtGo/htt5e+hTv/w
SNLxOlwOBDHx0gY2AYR/fmm7lhbP4FV59lTxUA6GewP+BF6WV3y2wyg2mZtncT124nMohmhbNgRk
j6Xr47AW4qM05bIZukZv87Dybhcjhc9ucCE1zuzfQKmj7+n0i4sic9OXDQqwfhj3dKFhXJP3ulOz
kwOfcoyNZybuaYkmJiLLnO8qcHU7bQN3SaV7WaQGQGWVH07QLIda5vxXNH8bVGoqAl+AJx7YuAVG
Ue3JHy+3UOThOfSwu0pVXaF0BE0LkUCVabNTO7RhTO7OlgDoilSI5h3JPntNnee3Yen1hyCsPq3F
uYRNfc774metMQwGaGGv/wD4wIubwRMyOErCFqwoOCAknt3jGFVnwwSr4LC62PmzRrJktO8Zm9MN
izfIM54Q2wnS1Ea75IcGArVbEpbfdghBBSneMRgMvc+98jNbxohrqH2E93hDEG23CsgwWeUqmqGO
tnI9yuIzcHvi1SmVdiGeE6ZgZvHUQSE5oO/I7sJBw9McWr0Q5UXsrL+w6jDd9p6ki4w7sADpMQfh
DqdOhfwlsc6z8G/HErIU+mYWw+8mytMVqvf3iuhYgEIhlH0wwr/9o9av3ie0ys0CV4Sd/cZu+Jc9
r6lXU1d4a0cZX1aOmoTVlQLZP9xkC1tmEC0BqB8gQ0SIP2EX+Gn4hHrIvnrv5klsg2qZj7Lqc777
2fRgTJFT2I7zsFG9saxlQhMwg165wYJ+oRLu38DtsOzpFVa8svi+UlPL5fozjtX7FXMQRylQ0Nps
7zvKC9CrqBArcr7fRRF5+xY583XUaZ2dpm73U+i5t8v10ZkdCWHCM1ZRq8Yz1p3xHPipS2/NwgHf
eVDbD1VaiU/LMrtLrsc3MXkMlIG86cjZE0L6KSwfHurcPmb+MN+KuXkHe/SYuAXI26J5lPy0RSff
GrO+tySmSU2Y3VaCl9sUdv0ZjOXPpRhbKJjI+3LXMQialfOxaSsX5TA9RpSlxHZnxjHrIWJgeVxR
CmXx0JQ/7dZ7osW7gMppdh4V85bhDlKQEvCYXMoc22Ut2ax41dpno/gysrw4s76iQE8gM6+ZzNzb
vbcfZiNF7N08sg0T6yXKvr3FIsw4RAs5Vjx2efPtceXj1jSqtWuDIRK+2exyw122SU1LxYi2JNN5
uoF1/a4RbsRG2rT7CtUhPJgAKGvmWg5moqmNmQKlZ18jS1cJTMch1TcTgS3x7PF9mjlj2ypIWPu4
g3UWcz7f5fRxyPukhH5KxrDwUN60UW9f63bSgUi6W6OznmLPYTlKLJHeata+ZNB0b8PMgTAuPqx8
M5E78qcB37TRl5O7HXuz/DsJ3Z2HuJtWDmYq+d30qZ13Dxvn07FN5+A3tRtXUjc72jEg7CFXuU2r
su4iQL6moV/4JAHtROZNVZjuvg1LgtmA6bGHtelKZPYTJMMNKBa8hniWgGyTH+SC63G7JLz61a65
JBlxy8XQ7MaUpU7A5nPl2P0bzIXP3jY/Qhy1seF0+a7xm/nYJeRgW7zcjMmg1ZRuy26XEIIrapCT
tlH2hkgTANhhi+Zo8brjaBbjvnQacUfElN6Hc9K9jS1L9jAUDYv3pv8ULUpLPJcOCenjzW/PjTdk
QC5wfKzI7AHn2oNeMMp+gV7HQzZzHu2NEK8maL5o52GN+O3m/bfKkH85yfl/dt5j/9cFyPtH/c+W
9Osf+GN27fyFYQrT3WtuMAY/h0Li94GPbV8zzByqD2xQAbZ06oi/zq7Dv9D44sL87V+g2riKuP86
u7bCvzAFohqgx4yC3+ba/0aRYVHv/KnwJczI8TxqH9bvZHowFv+nwncAczkagKZXPTHKUZzVdZMf
I8LIkVoS21etgLV7GOrwd6bfsrfm125I6ghqbm6l0HjzKZh+zk6xDDuiflJCqWvTBOsxqDz85TXj
9QXt67TOblnmlzgQSftpX/IoCWUVE8YEjrsofOvdxilU3dPaDdC7CguDTZgv5gV3oZMeIqMp2Q4m
GvhkmhtOH2OK0+OmHqc3VzTNstXGuITbMK1qxMNLXdbLurcLi7O3GWbHj1MRmf0JSBO8LFwnciaD
J12M7pLUoFqBNWAHpb3o/DS8NiAj5KUsaMqdr7nrLKfDqagZHbe2H93kg8qetGGpU+aZEJL7kNGD
yOe3TrLbX6KGWfwox8deasa0SfvDFVe6P050hBDXlt6aThMf7orx7BATeNZ9BFdMWOCRLptEdbXP
u6nfcUMVN6Y53hk5c6nKRmkXQDNcWxEZ6GU2o5ZQ03iSsmzi3HR+LEOOekGY4QnzY3DP5jUBKwxy
36/G6xRk3DdzgGUyc17h3agTM0d1zFyz+QbtPRyBsjs7PJ3mWkR4EjtJU95S5eLfDIY3rw4T9BeL
tyraZOq6NXg84UClmVp3YN7ilxiRi0F0qAOMEOfx8+wT57AtA8kXxXTdbPuLIbWOfkxZWMpTVEr+
CCOQwsb6gxkxIrKNX753g7UNgKC4kpZSdVeoXJCpkZ5cEmqmPRa4rgL8S7HUmUm6Cf1RJMQHkPSq
Wqpf8tWBp66uzhAN9a+zffxMbBrBLTyVPhNB0poUkjnm+TN3IapvfImIdzLm6nioSRcYwCK6/AmX
2HtjA8ovjB7ynNSOrW9E440sMHDNiT1dNFoLYh1U2DmPWdaj0R29Uf1QPTcU3jkwBkddZE5xg+6s
JfJLArQ6Q6L7BGNkugfD4VY4etfYLAwf/buExfPY+o2HomqZJ8BLaWgLlJ0a4GDYXGy8wqseWc4v
LmLvUHq++1K6sA0LsVj3jUca27g0ewYVENxJka5PiInCtW32gYyJF2y6uCJ7bDumBigHzWJDfkkI
iyyPyoz2Fk71zpqCAie+CtBPTdXSXwGuJSSBMCEq7N7PRDiscpRU1/dAn12VPrD5uu1GXe1cLFOO
FEDyQMKu7LZzXg3+uvZNhrprT4KqKogNMgSOxrIkzWfaFRi4xsplehssbuXHc9l43akKfNnHeVAZ
lDyDNxVfiuC8aG2Owa3RtjB++0l5pImN49Ss3UZlBK947vtSoKLCd4ketsXjqaQ4c0BZAQ4WyXcK
cBxEv0i7XB4ISfJeXbJYXH7PBnzuaH4qRDNX543qc4P30pl/chbgCe51UMFDYu95hWe44TW0Zs5Z
Xyt7wiyjHUw+OY6zgmdC6hhvWtZ/qkol+Qo9itFtlEoK/Aagnj34FizrY26MJNobxBcVm743iLMQ
0PpTBoznobGsCy/vvMFD3d4EfjDuGCiCO0sr/WNhkkwYpD8Z60ARtQch8adbVCQPOFcFYOeahwyM
BDECk35ezOqOdRM+VUdIKEyW3i5jBf8VLS07Z2NL1FpwQl3inFgGsZjvcuMrHHOk5RgTCcnx/M48
WO64dFsIuq7DcEp62yAaf5VpGcVWmS/v3dC8SkN5WyxAy7Hq2nbbSfKWrKZfLbrl9y49FGyO9xMH
ZH4D9Cykmm46mHST+zrBvFs1S66PbAn6zVQrFBgKRzj0BVeVZyZKOvaSEbFwY/6K8jZ74LxNzlGo
WWoRTARLfSGnoidZeBf4tX+goh5WOHP0ezGk7dbAF/ruAsyroGAnxbmomurgen55CXu3ORJXdGd5
9jfCWLAAQZiERz9MUKMOnT5O8zhs28SzH0odjm+dD8uKkzY85KVKj6gskmdnrtKNxzHYgZF1p4NF
g3KXc8X0GzHRpa4b2/solRdBQ2miTUSk3r3qiuKykGPjhkm9DdBt7ecqb/aQjI2zQP22Etk1nGfy
+RAB10p+ksA/z2o45XkV3AaTfEJETdIs4iLpblClfONZfaC/cw94u9SuL5JztiigAorPom33rbA/
hIWnxJf3Rj1CBee+rLvGfLQBm5JIckEzfEpDZx0Ect5qcudOdu5oIl5Eu85YCxT9SOgdgIpVUxED
Y+bwzu2rpYqvbduztrAXzvjlqiF1IeRlZnBwLS03fP7uS+RO/FXTQJsyudEuy4P0Zk5Cc8utf0Vq
VsnRn2tEka6RfrrWOOIOAxQBkamMMxW0NxbBFkFbe+s6wlVQecsXyMzpEgKj7/PsqZeLi2HKvvME
Fh/RTk8jcjAiPJCCESeU6V3ijN9YwC6lYHsqyYEYnHfZ9zGmn6NsxarMaK+KOYxnnb2mdCRqNO/y
3joGNuy2wSd3L8/TmwKKBgD44iELunNUTMcs1MXG7FNr5Yztiz15+8xnW4FgXq88uPN+UJ4KYvwO
tDQ2EkbZLDu71c8F7GCiZpZ6yybw3p9Cfpd5G7WOGXuLz83b9z985+pxmZUfMyEAq4toLdvkflZy
LrnmQ1Ym0VMZdd5aq3x5qzD0vYRdk+N7duWit5ZIIQc0qnBljO6XvJ5I5EN20LkyYNVWGQkYvfSr
D9vRdwKe88bParg3uLriUEmCzUbNa9gUffYFmqs6dAOwrOHGKnEDdSMQwZVyKjxfoAO2ObqIa39q
njKd1K/hxI4MgnxCAiu5FivdBTXrEN4gsbWW2jmEywDYthjrOxYmGVk9rkCVA8jiR9/Y5tbrl4jM
+FwGpLVExsVAJBuspDVpa+UOLLZ3zHDnD7Wwqr/y+Q0KSV1Ydkd33KDHxqLgkAhlq+BVQf8khnRQ
hL/mSqb3pj0Md/jO8K2luXM39h7NEqEDTA6mBXnmKhOqIObnmgPhVkFLQpOl76NicW9F1pGVWjrl
Rs9lh0MDCMQ88qXbtRXBh/cxpycVaJQpJyosHUzW8S6S8rrocZio8QUTaXWZlvLSg2C8K4lUWy8O
z66m2t8p9IqAh73+ZvHGBzzaPzq2yJeQEhzNcHlHCTif3bELKyJmwHXPRLJsAfw8prLggR4sIBdF
/2L6cx8z2jzbpgbn7Wb1huQ1M26mIL2jajFJlWhuJ2lOAPPJMm1bELk5FEriwX7RLn9UgZUdM7Rn
G3Iy90tvHCTKwA9CLrvYwy29mdh5Hua2g3hrc3FibZ+aJ75W9aPORnk20ugLm2i3VZ0o9630XoUh
+1taIOcwoZIANtM8wg7iCluChTggAWfTbTldGQUS2rbSbk7mWKYzTKjcJ2vlkVxazcq577tKPwJZ
K49O5sBUsMObylq8nefPKYZa7hIvX5anGlnKq5WIZDf5KE/cwhKxEnm0BXWJs0EZXK7R8HManQsR
fuKtZheGF8J8dwaLFelk1pcEB/3GqrHc4bWMzi3N9JuXDeS/ttR+fte+5Yys1ikb0AcS5x7NvKnf
CGf6acwmiTiYSaK+WH6YUm0LNeX7Kq3dz7aULZp2MT4Mo9VD2EjSTzEEwWfreONdn7nuc1T2koTm
JCioVBLvsZl4xVK/HR5HU1cnA3owAGAVjUx7jGXrGbXalZYpd8YQcKfZ0tj5dhe8L4y77tCds8L3
zYkyPu9A9brV0+LxY4dVOz+aCgA+zK6dKVyLuAzo9HZoG4CGruOwsss2Ldr2TTmPxZ0SMEQgKtV3
FdODH3ld21vTr2AXhc2rcmZrNzuKqSvA23bKANbkKXk8bKgPo4uAQAQ2up5EJ2tSSfWxMoOW2ZCV
7zqVEzBsjnbAiRT1yQldj9oJol4u0TjEYU+yFtwszHZ+a+r7EioUiCCkjQaIlmddZtcYOt/b8aI+
ZKKUx8Vk3ruIBBspGNg2G6x4LkjtmILMO80U8nELT13lEEPNgGneWIi3HN3ChR3DE+GJ3Qmq4E1K
9PbqqtTGNZYbe2cIyzu4Md5G9GgWDCeNPjzJoCUMxx+hO2f3NY6nk9CW/WhJJzu7XB3rkoD62M9T
sv+S5TlpoyOI0om0icx5KCiRWBGzAC6suYr9hujYueoJuEy9KCdrKlmeCMoGs4TsgXnR2CALspAk
7Bcump9FA06V0ja/b2uiQWjT6S4ToAq3KCi+2N8iHS6uy1AvzNJT1xKb0ySGecw7iZoqAtEcEfvF
eWcIThBX3+dqUSfDm/LzaHUPykFQPUw43zDNMQYwau+27Kr0JizQOKU0WdyP1jXppmtX4EajfbfA
Vg1Btse5PchtUQrvobnWP/k0I560xRfoJN7QDi12GeEHSkyLqRWv52GauFNt0ZmYcORLQXjCys9S
+tBhEvTeot0vkIe5iAjhWHuz+6tLm7fCzOxnnfXjqsH7R6DbMn/yfXlHY/itUc7fJE3/G4/zIWnJ
GAx0lW2L2vV3hlKClbz26wOW9GpTMyhANIdrY6YdTEBd9xGeNcckLdvLZqJ2k9k5umWBncFJGbJD
zE5VGO4SL7lxbfMBQ0O6LpCo3I5Z+NzmKka0HR1ExIIb5dx67oi7mcqST6qJLlHiEfAzqmSju/yD
OQkIa4LUWQCU7ol4ij18bL0qOn0w0+pd1Vf4ejdIeafMCNx2bq+1lQV3C2XsiaA/QeSxJhyl+mKz
nu4zbxivyVX+3mZY8I7nARBvBXBtrvXOWKITsQni0SAe5FNdb+fBmTcj+5dHkkHOlR+QYEfkyzZ1
gxqpWfnE4Ei+yDGa7kbugXgZlfOT/uAjFMZtazVfjcyaD/JQ+3O1YGBjtwJvvU2Fv7bMxsMgVMrY
sWFiBoKwOnJEXuFA5bsgtP2PwvK9t3lC/m3Y3bkCrL7mkGH5YGvowGR9kuo3KGtPE/7uXBlq2F7f
fHf+ySOS8Fo4LSJK29jNyWSe86YlWQseaOu0xdYbKvebLJXpyWeoA7FHYc2PgDgR9goxZEygmufl
vB8M50vVVTevQtZWsd2ZHtmlqn6egYRxbmf9fSHFcKBl82MuXiMWI0BzISAeuFZKNBRTlI0RQTuI
vIrQ5poESRMdUOy5ncc9tkD9iqzuuVOMRkhedAnCmfTFZm9wFKVNB2x+65n8twgP0Rbeoh/EojDk
o1j0zyLB/hEuobuSDUuVxqi5K8MOsnRrNxsYCTNbBweCgAlyLlzUfLJ1ZO6wzt+y3ThPS/BKeURR
zuD6VrSEU4BYc89Ei7brFoAWIe9DErw3OQ1wJLLveeEuv8bdxhhhmvNQzGITJFFwbvnl1qFYNmbm
vVRZgtSLrLCVqFF5RmMUcOk69a7ERfxRDdZ8SyJ4tffAysddrd9G3emts4zBOdcF4qPWdn8ZaWKs
TfBnF6KjZ94eJ4mtdKhRcUocibS/aFpz+zFvzHYrbXNgpHDt6xz2MOsxpCfshNHvyAZx6as54wP6
jI0bBpdOTOwbe5P4RDus90uiu0MH7u9gDZG17nP7mwkU4YZe8SjhEmP3864QdDsB5NYQRVf2Vsx0
89tWRXRqlOPvkYANe9sqMCz1kKHrqL/34dsxabHN9eTnHnegrI8Q1pLbCEQG0YWyIMfDZ9wBJNqa
YpeJ5toka2DN++Ot0dWNF+jqLdD0qGFc10eMR1lRVAS1tByK+JG1swTgIWYCYzwyEQSpjoaxEJKZ
QINzEwF6wAfk02fGOzeesbHFZJ5CQBsHtFTOtiYPeGnqg8jC4mSls9j1LfHHSRJQO3I+XANwwyJe
XNg5YUmWDcaHK68ntHaIe2bQa8LakKkgN7Unn9t0fllSJouMF+33tOo/q9a/s+ukh5DkTS/DEMnr
syUPtpWPO4bgd7MmULn03V8mt+x6aLNyA0yy3AojwDHOHnHd+1N3tEFZn+FFcLE2RXBfwouArqR2
EqgCGY2knalhYYLoZh+zShIH/w5SuROKKLJnVccOdleyJFNneyDHp8saz9uSEjbq+yRlEk+camI2
caDslKWjbXnLnXR0cc4dk0/WT8ADr0v2fAlzs0hlL13gsIgjwyYFcVkUzdtMwBodtDnjbBV+Hb5N
WrbQvxnivlbWJJ5yxfO26hpBNMWIRriL+1QQuF5EMz1hmFnmzPrZkYrLsjJS+spwujLAa8GRJ82K
LmVaikeBaMn6ZQyM6y6BP03GsehbGwdV41xzZPnPD/ZlUCYNd4EwDyBYlIwCAVVv28cOZhttYzRY
2YnNkaM2ntWXbcyhaekjWcRoiaZ0qQAtTLxLK5359XyufXN0VtpI7LsBsNU3ue/seieFVC6e5TUc
Lme0fM/kP9oHMge93qRPoGCKrVp8yjTsdWPwXFlkvqOc7NbpVPUPTeodO9f6TICLExBgsRmuSwB4
c/BTDZZ+4UGYnpnfkjxhzpj3fcQQr9bVcANLQYHNi+athBHpbuyy9lZkJYmbqJAmeGZClJtrWR52
Q2xUqnhhH9YPF1uODc9DPwd7ODYFS/RENQ85A6RikyqiPR6bfhInk4HQupSMLWWf1q/wKtNpVU9i
vJmEZi0BnAyhRcdWn2DjytbGhquzfZmVeq1watQdQXx9WLoPI6bJB2EtzdrOlvNMwCYaCoBupJNS
WwzeIzR42gIOyYxDCb5VN+LgrdnKHcrICBh3MjJ/0TIJDo4IvW1X5P2brbPl20EquAvsHMqqI3yE
oW3yRpbXQm4PWV+OSi0SrDPvAO2/+I76kY17xokRsjNopXUTzr2QrLQnorhtH8aV1sJbPmofRN2+
zkms3lCKd97eGd0Mj4JMouIlzyXBZkDaZ3nIMwjxDsr4rndOM8y+HJ2JlXRrF0E+DYTN4ocWGaJP
EDeuzY+7UlGxiXIOBNLClGy3JP3hZ2xHXCJPpev1MzO1MudWJQC4rAkvjIdu0brbp1ndSMqiNJim
c9hNH6yCEtLs+G62g46yNfE2eqNH/Tpn7T2j6SOaeoKFYNeugqXt95ZmUlubRQgTrIbkKUi90dNi
HtlR5O4qIzRq5XrNtCMCz9s6KWNsj9NuZU+lXo9piLmWvFT2HauJduVH2vd3VUBybafmemdPbrot
K+nvzXY27nqPTb9gKLlWRYhbndPdQuNrqe6QCIGiRMjaPoHpE+8aBcVbSszJubNcdKjamd6zLsyO
MyNS/EMZU1mPvcR5qDWZImMUkjwzp0dEuPW4ncTQC76fXJJSaHPb44cvjbjikVmXvevUmyAzbaCC
jWnBUigfwOu+a2IEH1kMnGvLOkxLJsatNyPH1H0/76yestxMqpL9P0A4ZfsJCIxBBoQLLPaa+1Pc
gV0jOUGHhrsSTKq2xGA6zOOhtjLDZ+TzqmWEWzI1GOPOlLc/iNb6JbHrQmUdMII7JBvzNBGT0lDD
FMJub0giHz6VCO+GiYargBCypUKPDoU5z8cQ3TfC3dq+ZK1zi1Ta2PUoYEKV33a4eHvhRycLcV3P
fVR0d1Go0huX7cCazCwE5yVhbpBGhLVulWTtM0CXNbiin4wgwekbcinSTF9I6e5XJkPAB8ctbvwu
3yoN94d1Xm85PPMY5390Bry+Zgk+PMGc2nXZMmVRkT5YS+bvmQJklyoo2k2kXBvBkM30NuOHjsiA
Weyo/BSaALFIfTQCSijRdnskhg54jJlLOr3Uwpy/OG/rVyLikRPqLtn65nLnGtKL02CAiYJ5cIl7
p2SK5JjWtB9F7z0iU3Qtks1rzDsT6gunmDFg69J+Yir7a/LT59ozWX/x3p09Epr2RNjreAk1TJg6
uvVB+N6ngu8Q5BS1QuWNPUEZdXjoZnZNPTKXuOqQXicKxmI7OMYtpvk+tixRn2ajm9CUcT7zQofG
YxW23aNS5UNeU8QmLQGraBbIAbZK62p804e0Iu7dCur20IzBa1OAZDTBs6yNaSKW1LBpApN+B7FU
fqb9QM86prfB9UPtrT7Y0MAVsVk7S4xnfydq463H0rRXyUj5VrQvWYnkogyta7bw9DEVFgw+g8o9
XjJYDj5HyKlBG3STDsIHyuN/NYHHkiZwzCeSO+21U6ob3yPiVZMXeXDSZMsvyDjaRzDDqOy2MUtm
x82ygXtuvAcuAaiCQ+uIJ6mOrVHXTdyVWfakgJLLUzkp1aNAokwChCwT/4SmdUree0gM3maoSO04
dUkFDEVZLvcufKhkmtKZQC/nZE6C1iMSVLvwXv2jn9R2/sziIyvWZUQjvC+XqR1iOsKs+0wC0z/1
yP8B1o62FMf/KZXGfykp/V/pM0Re8a+lou95/fnxOf36R0Go7fNH/qbVAEp8dfE5WPiuaRh/02p4
f7GdwMWYE1l+4LJN+rtWwwIYaMLjJkg7sv0AnNHftRpoPNyrqiJkn8j/jfzj3xGEhs6fVdxXpD+S
D0ICONl90w5/E6T/g+C8C8mkIhHdJN3N98b90o7J0DymouEsvEGjXxi7jGB666ZIpL/tLKc9EfzY
P81NG60Q6GGnwGC0ZVnZruskn9pDNCOKyMVI5zuIGcCTaT0sQfjKEv0USBsqgsinXRcSMh0kDI7C
sCPUzej1qclStad8WnGPeV+06ew1hXwK2incjuP8QnxOsO4TMzMuYZG2mDECYHkr4S7Nl2OO1QFn
2pUJOyJfzHDZFPz4e14Q9SjcML26T9rwZLdE/9gJR2KTIJmiwISJlUIsr0yLRs8VbxhRPkcvOxFX
z/yT4Gk14m4jlDyhEgHWHLqJOvEfvR8La0vE6CXow9vOKYq1k2fjKVhSCpplKam+dGYn+bczm+QB
1ymX70riOSDylpku40cJ8sUs/XPOifnRKcjObIwAHZruY0McE7dvOe0G3CwUw2G0aaCPbLPK3IOc
twhF88aANerSbPuJdfz027zUxikya/VVX53aAvcLEUEpHoa64CjnnID+h8bFJH1oVcrkGfftsma5
XwjWep6PmZDYzyqT92AExIFxxnywzEzeWey4V7NU7ckwPH89XrcVljOkh+JKOMUMYz2pMGnalYDF
89VjBNpOubTedK3Q+fqZ884UzNixt6j3GZ/fIWQiyxeYw4X2cxuPoxgaEQ8uB1SEXSo2A+88MrBb
cWRrBIgJQD0rIw3AnKZlj/BGZKuhEJjIyohu3sOk9TTl5JRjEWNoWwTepcb+sA9ET/yxQ1wA2b7l
Kbwy/83Bc3dpNfIZ+jbOU09WwVcbzu1bWNSkdIUwk7QgaNRFg/RUqGAm2pmbvfRBgZM60B6z1O5P
sIGtA1c/ZRi/9S2mMZR8hZsmK+quqN7MVmlscaO554kJzsknrE/GNbp+fwVZydolfdV+LNOkdotn
mNT1mqrY1pzcwGWQ0ToF1+2E82tdRQlpUP2gD3ZGyGyhQ/Ks5EIQQwZEPgGJvXLIqv3KlIGSOdoh
m6YDLeRkvESV1SCXjmYQ3m300TayezYg1jzy4GielKCMpVfOF1BwMNhki68F3MQXlGrjaJIs8dCX
2lh7ff6KBDLYeQ1wUUyrcm0yyrzCIrMz8AOwK0C4aMa1tYkip996qWlsZkY2w8pE/VivSicLvjtE
PrsIyeQpKJZLWlPm2NDNL40379S1MB6zaNcjzZXYem/n3j+Koe7PkWvuh6lrHgNtC5YT2W3g+Y9F
1HzQQyBG6Bjs+UMR9wgR+MAUu4rIuNFt+uAq91N7KaGehdvvMoCWDNYcUH4GoMWVk1u3YW+9BeQ5
kpJmFVunMce93bt7FdQfJautrd201u1cVc66MPSX0xvqc1LV3XVV2rbtDplMHZMBE5M6cpdp/VxH
Etx6eanH5WOy07dFBc8J82DJtG0bDswwg5YQOHx2fmCyZuq/cRGkp9b03ohF+ArshIV4NyUbdAB0
vd1dyNLtPSfqaNXqKmCxN2e/El88RFlwS9GMuGU2XlsQO1qC9iDgNZZ+fkJPcvAz481QE6ot11g2
ed6xumQZRTcjHJmtW5Hds3U+OiIwtk1jHv+TuvNorhtJu/R/mT2+gEkkgMVsrjc0l0akqA2CEslE
wtuE+fXzXFXHN9UV3V0xEzGL2dRCJYrkBZB4zTnPIeuh3gnXuZGhvydsumOaW+8sra5ZBB7HRRBQ
l9fiSfZut8/TmaMxcBb9PDW+/1WLJt9ZgXryRMx2RM7nMOfzS0baurqM7lQvLAbWU8noHBnVHBAO
JpxJMpGIJjqzcBsWH8LL6h0S13bNmXEbzuDbYivKT7Os3FMh3LtIsQuqLXRjpo6WQ5v7N4R4Lqt+
yX8xIvkkcXPvWy4Tf5HQ6DcnzdQFGLNV09Umv1SfnpZGPYemPEib5jQR05Z451uvYuSZjLxT+jb4
jGOGNHkpH5JxfC7y6DzxZICec0k/sHieUFDfFyboDlOC3CCgiB9dbwtT+5I7MvrKVEI7lfVyl/RR
tqpa6y7VvD1TCYwn4B8ghqSY1tKrAF5HxJwsPcMxQQ6K8GFiE1lgbzCInlnVGyZyyze7COpVmzIr
Jt6MkFDAwU9JQxLgTLLt0DlmG6dh/okqOX+MLC6a1/K1a7ciO61L+37voL38FbZo9nU7iRX9W/ux
dGbZEDHT7yPXavYVWK9go3CfpecxaProYQgkN/iy9MRCiD4ad27ARJJET6YHMTB9Z92wJ/g5oMp8
qhv+u2ntMh/WoH8NvcfM3LwJ5MOQxKSTDEAVVQ9IfGBksEoWuyRTt4sJi28MlIEU+7+boZLRTCOX
GP9aRHKN9Jkkc7H9uzRs9i5SrT1uE+hFbpPt5EzB7/TT9N4Qsa7BFHg2ygnE66S0NzXwefRl2At6
HBgbnGBmei4kr8GTBpfbbN1C9jEZQRPrisuUYkA1pF0wRquxzzvFLi3xq+pYHxR8AT1U7xiLt/DV
N4gKSP5j11xnb3aD4jIxtlqzbXmd0qE/8sFc7M5fBw0A98pGuUJqyPg7W1XdxQJ9fM7EP9G8Adb1
hDJSaOds5/PP2sw3eAL7TTzZD3XKCgB/3cVx9AglgDdrH6sRZUbD79ggGo2z4iu0ZwewEyBV6ZTT
hktok7GzRKR/zOO0afL8PZWoAYYYpplgnUIxtGUyq1n/uc9teX02pWdxqlT5zh+tn3M1pfey6tqr
T+R7hUBmNXQRHC0fu6vlwTiZK/lNN/MtEpv+EDVA7qpAQSy1mDnHdlFv45y7VCDCXY3ZvGxifzZH
BsIeIyPbBGsbl8ImE2q8zSyVnJ1wzIg+brM90gv+b1e+4SFnBBiM0rJXcaU1uqc+vqnQNt2JNs83
oW+lLyOLgLMxUf9kAv9HkDTNrilD62Y2/RfKq13T8KPY3JKkQ5gjZZj8kXYOvIxU9JAu25EtRxKR
T0SeKhsXpw9hsE+v2Rw3u3zM1LZVBBvouT9Hlvzus/DY2mpOn4uCB76tbEh5SYXhQ7JeGn38HxBc
9GkumhlEdcCMpEH1+t4g0+gRXFPc0KryYquvrSGLNSRrRrs1JCea7bXVLwUfQHVVCGeK67EFlI9y
2B3Jg+N18FtT7DRU09DmfquNhaiXFmfTVYXsEbqOJBm6Uc7wmekFYmUvq6ZwN05IaXauGr6rWc/D
1kosVM5FElrFLQgz1M8G9bY6BldRtP1bH81Cs2t3hb3o/GKp2XN+dIy2jw1eVRQxrUZB+JKkXQrb
o0fgeufUto0YmxyY4LMu1YhIGyFFXJ+iPBj7PfOX8QMIYWCsDUkOacRqJCqnV/sq/J4c5aFQBuNh
FTlPESwLMhlyfYId0kUbMJb0qXTFlITWtX0tf3eyNVAgXCIWrrnD8rvbZRu96G/1tQmu5TCtM4vz
jBE3AfEHUJHderE7AayZRnr43VN3v/trYunpteW17dZof2jB89/9+Pi7N2+vbXqn627DgkBvOxYb
A6nNqAtO0AMdZEhe2B7cxPLZkBRRwW+MLJ3XflVaGDr5Fu9hgOmeGfRMoMV1ppsRfLHUKeM9U8Tu
nY9Fi87EtVpz9BjPPKNr9H9GaaFs3n5OWAPWlOmw9dAQJStAnh2QUnjMKOakQM12SQ1po0eW+lcx
0HSdG/ZJ2f0oZ0v6GyiG6GHYuDls+Addu99H1VlswVoJjmUsUXPAcIIF2uGSTpkSqqmdrMeMOK5x
jXYv7B5LjdDp1QmIpaXJm7W9I2ScSA6eMZswBDngCmLiV/XklPNq61e1i7ZhU5q2sfZlVZVQ4HNg
UbeBUyAHmhwXrwkSgz7fuBa6aXz+SrUfJFmNvH3gKGG4zif/JvPihfdeHKkXgXj1vQ85flcELLXf
Qg1BdsOroRiJc4wf7d6x4XnNgZ5wDy3dQU/V4nyEngm7PQsBm+yE3nFoWVbNPMznxaTVndXzEtzz
iMnxVLGwZJsQWumeJLLQvFhX1NomTaepvNjNiPa4LGbaYy/VlAR9zaSTgdt1JeeACTDx96oI5aO2
s+KIStNf99d3TgtzmW7WAJkwOKJkmUbbNGW01nnX9s51h2O4ePYlaOzsgpiaDcEYcV3bOkaV1ttu
8xaNsUPQiRBvcZJ8o2/i/nQGG+lEUsZErvDwAXOLiu+jkem9o82QrO3eIkSNdFyDD0/GCJTnyX6P
cinmzdWhvOrqoEdaQS3+SsfXW5u2mYLuVLOjtTcJLuRzMwEPVm7X7FAp4FeUjRNX6yxu++hkohBU
dS1N9ow66r3PXHlLVh9w1dhBLxyKu8U1wzbnApRquGWlOZJFkj50SqxZG9bpCdwuXHk1kmsGieNr
btIOXkyVRbuZyfR69KSzbRrBJo60mop4qnB4t4QY/rCP/z/wFP3/Nq26Yhn+/bBqnejy/c+Tqutf
/4dv2RP/FcCbcIE3uJiTr3OiP0xFgfdfPtIZ74+QS4hZ/xuI5fO/WC7gG4p8YilCwdzrH54iRljC
iUJwLz4LWe//MM2VH+tPRvp/QOCwWf8FgOFYKDAw1/unAfH3sSxySMHMO5Vky/2nD+LyhwP6z/yK
f/cd/uKH7l0fudiEzMdBCLALO6TNQYljN2AGcvN/9y3+YobyE4a3pskA7XpFfYdnxbtFoAhAtGzb
h//8LQTX4l99UP71z/80xbOdJevTsZSnRXH+0UHNrsMsi5E0nObS2RBRVKwr1pOIq3xsxkz8xaaf
fDeDaVMNCxFObQth2w3SjWRjscYPKo4yS8Wr9if1nGVz9FBZJV1QgyRhRcDX42gPTzZZODf5krCw
aSkvA+0Nu3bARuBao3vRKaJD2SbDIe0ttU/zbnxGah0cBwAWLHHRt55J/vq2MDTZVkmV7Quj5ha3
sGecPZO1eU8GWvkth/F80ynfOuhEyRWCEnHwr5v1KtfdK95m52/uhn9NswxQ7f/z51jZdh+XBG+d
0J9Ej/WUvrBha9ZlSDPWCvjWbV2ZPU0HKBO7JlyPVzHBWf/5Kjr/5mb0r3/+p6votRhFOpkxy3c1
Jhv4OhvmDXysbv7DXZZwt/i23voLo4CkQrpWujG1c9ceiBeKuMCwUgTYQ4D6f/MDXZ+zP56Z48f/
/B///fxdY3H//ANJTEbjkgUOqBzaDq1x4yKoYPIEIIj1OVq8bh1wO2A+U4wOIwu1VNu8x/pv7ut/
Tefnenj//AMkCF+aMqrlybII5TvCsX2cqqJYJW1ETvgirznm8VNZ2K+6o9Ag/XHcxKW5INdBSocb
QREUCz/gyFZf/mLZ+6oGvihzk08x09z0g7lt8vAQ+xa5sGN7agdxHu3UPrWJ+RscyD/TfP77QxR/
OWKSLprGjpr1JEdz7hzwMSK7IysRKGTq71Kl/+5qXf/Bf3W1/nJaln1W5rqJcb5M9atrmZr93fDQ
MZJvg/olfrExwKGxgj0n0Nn6JKX+59vk3/yC/l9+QYexWrL0hTi59YuigECbCJlQl4TGEJTN2B2R
/N98qytK5d/8ln85Tpe6qxEtahtoF6pOKot0mZkXVbZnkTcWJaGyHxeKou5DA6Nmt5gu6QT4wU1H
y0aaELp+jGQv43DEuYGnPJUXFbUeYTNth44yWfehRPZMT9zNTraGsZULdCbzXIhVP5Ge9qWGJkIu
ZHNVlzsqX1/9UjVZrGozYRtHfFoDdy3vsObkZOpE7l7NKLa2zOds2H9wVA8FuryQ0LjI+Y4oqt2L
qL1xM4DGaP7n62yr9BkMFIm/Gf0gP+VOwikT9cWYHhor9G/y1BseHA1EY0Orlox0+Fly9Ux8UYEv
H7G5qp8HYjQaAglf42BibqNy+VZE03CPqom5XCAZ0WOtoAzriHdd5ZPM4/s2asmyIK2PtU/l5/l9
MHTgGVcdb7DiFAidWoxyHbboOmOoiWACL5wVrdWcmZCWzUdS0HsNNjmdfOgKOUQm86c6W8QNmcE1
256kn1AMOPFGWhmbShwb7E9QLKLVaIJdzeW82NqWBEKQA1ddqXD+fe6r+N6KMQ/kQ+Hgv8cvuM6W
PO4OC9JkBKgsdapVUkTfrRTdGbo16aL6c78Jpe1f7BO+kMNWpxptzIsfhZBXOckQ5VqLxUBmInyt
qAELtKIfdqTSdtmW7onZTxBUmJhNV78QRQkEys2TSZ/bhNv6MCZEm95H1gSAODFjgxC7Rdn7ranq
Jtha9CuaIZg/ofKIREn8Bm6yQ6PZGXABKn5KBGpedaxHhUsfb1dg4YMMrsONWIWjy64MgEOyRTBz
xbtbzAzKG2KJmQR5+gozapV90TSLrAdk6e5idVVQmGEUJJH0PPXq2GdQ7+/LaWh3mvsdSW077gas
eywkghrRTYciw+/cgFygvGjrBzJ2c7wyXRPYuzIiQ2SX+hMi+g3KzGViRZRaVX1PfTSEt36DIuml
bBpp31ehs/QS0nIr7DUwrqzJ+EmaHOtAGrhLudblmImTFOWQ71z67nZHi668d8PUcLlYcRnqvZaF
VX8Hd52NADpIQB7BdIkQMF9WG1PeuC7qtptprmv9Sy/0kTeO7virrHlK/yGvUEyvcJbG/i7RPqEa
pPOihhlpG8N1aceMDVa1nVdQ8TryrcGhBZF6C4RiWxEvvlfehxVfACOuAlqBBUX0BBkaCYgiCyY5
7pIGkt1nhkggJfhCGKPuazYIYEcHY+SpqmipGHWjjLJ2tYLJetuzfzSXjMSHbdoS3BrjCmoQDSM7
GeVr7nle/dbMflY/kCmDOuo6hhjuxeAQ0baASJ++UgYM5iGzR93clAI+xxEpK7esk6Rpcuwxz2KQ
xRfi3YZ2mvVvGSPe8EAxr61v+EPqfiThm7Tw7VSnnliHwVjHL3xVOUB8wbfBusSzwvJOB3Y37NGG
yWHLrMsun/NATAOdO/f1ORggV2+xPc/1q3SolveGFDLu46Gwo32dMdK9RWLdJwc0jkXz3V5Ct7id
RY0Gcc00wIaE3Egybo8Bw+jyo43TEfly5RBUljqw9/DiFJBl6pLi9UAINcXsqgmnfDlOUWFGtWYy
UukNsklxPV0HxzKv5YKHZVcPOMxvXE4jfDgVienpKdOkY74aIWX2rZAlPQ+G8PEKMnRzNDN3OWdF
cZz4ndKHNsHMuEX23vnHtIz9/A2fBFrhxFz9p23i5/t85O9vStLl4q2cyxB3PxHlKBtTJ3PpFhwz
j8XGL42dH2yiXCem+1HYlTczY830jlB7TaYRxi48ZryIgunGibTuj2OF1/iTBGF8Yy52Smg1SBuB
zbQSGyHW5tz5WFpjkd3jRD2ZkG0bQBWXCQluCqeLRR5yUTUDO7Bgsi9EyGS83jlptILQ4tiNOnWw
0wI84FFqL6uFBb/aRGRIxz8BeI8WaQuOM5zKRibTXhR5EN6gwjHhr7RyHecb7b1VsrLw+vi757Sj
e0tMedM/ipSb9MtQXwTHJOdy2+xj6A5/Cnxw7cFjcWifu9LA+vRn/vdnYIzBE+8ZMqBfkSN2Dnwa
x5tuyS6UE9tDj25glbObyt6Hfoiju9DJu+Rt4kFgsSlwp8bfwlnH1o4wd1eyhpgnheS2Kqx1w/TT
h1gF0fSc99ZoQRsYGnJ+s8bX73nbukS6O6NxmDTE2o2wL9m8TOxfSzLYesM3KrCEXh+ObsZ94juI
2N3SbRF/uxIg8I12HRD360UpaT6Woumy97T00/69XzSDcz+Y0/lbCO8lefYqM2afkHK8udq0oYV7
ZCe117gws/raCW/gAhftg0t2XJccrrqckNE+5sHmQLw3LiHW2rGePwsSY3g9aJ9NGjTOKiLLPAQ8
ijxfLoX25SZItI3KvHdrC6Vy2JBhVrI1Z0mE1rir8Ta1fes7Wx3NMuw2RNlfU6CDwfTDW6ftcfL3
BCEDfEfKj33iRzr4zVUHMBjiWgpIjjhgwrlUsDZl6VihWfWOZoOMfKvLsL5KqbDdULNZJYZVMwBn
MgUqY4DPkWzeU2rMumYIzcL+hGPKg9zKliNHeJyHYwCgYDLMNjGF9iUY1CgaSnufEtNBGLJVeKl/
RDw4Z4fAwjvx5SO1Dfajq616n9A+hxs6oHZcQ2VKKZgm3SW+3jkVtCCmX0S1lzCazTLvczlm7ptF
WndHhEgovtIlKJ3PoDBedqjZzvMBCvJA4IhfXGvyiU0gslrsc8qN8Bwp12ZgZ/kQ+g7+4ngnIJrg
yGqEaNkupjGzv5VeppYtLpTYT/dAezIWEOgynV9h4doHUqIFab44DlEOl7rzSdUxS6ZudWI77m01
zRNBgDHO0Y00rHwvLMTL8MkpjGneu8mbj9aAmVqNg1zn9WAzgdPquq2ri/YHu9qCvkzlXhce0TCO
xELgN4iCLVOzNOrRXzJpP+KObjk1dKqHVTR100PoOxHANqqqUZT7Oetd9xHt66SsnRfYzXQqZKXT
B8vpfOcsfNelXOPRdVhHBV4ZJT8VCKL2EOrg5AC0P5J1ZBOlUkbV21hHFhPEDq/sBgG4Gx59pyMB
tIxYfuMSY5Cjf7JhiVn3GsiUJypr6X3vW95c92mVFe5jXC92djR9yA0op8yFjURkZV/sp5aMKrLX
gFMMB67flD0s0u9Ooiv0x1RqXoZpvBwU4ZdfOM5xjaI8J3r74pG8NNwEdTKn995spdgYpqmNnnDJ
1uhIhgl42srkie+dg9zDGsBiras+cR9b/i7HcRu+kSEwjE/+EBXhU6yKNsYPB11SrrIgYDcf92Rv
2GsMUQlhoEV0NQdWed7b/Ga2RNto5/qsvU7MPL8ta0hnLWIbum4FxEcdw7bFyo75NSzYqtYarAKb
Zc6KKUuJioasQUWZIw+RVr3WsEzYRuAWc9tnX9qNwR6E6sV6GoCQ1ePWgY3lw/bI03wfBSGv6j4g
fClZt1FpeRRnix98xCX5MxAusBrYdzBkfX10pwUdlDuaab8UIn0KWEPUlPpBuUy7Kq0E6UgMfOzi
VoTILBAPpWHR3LlxlldEgct5YAPbWy199kpaKl1uC+LWBuBiNRAs/hx5CpTdhH6UFwTHXzNOMcmP
Ci8yG6x2qj9YDFoPchHxri3soDuXlOnISlFh4PheVzj5n7lrHYGQs5bjsQspohHkFrN95/TIycAs
I7aDKSbDUlAymCoctvzD+SGbeIifkwAGzXTbRE7dXEYclAFC6Dy3HygUtL0FjAuMYGeRkR08DhHV
yo5dyRA+tFiZwDQMQXwjwr47F5GvACLgmGZfD0m0gI5OWXK/UAaCeUdyNaNGtf2sa47Gr/wazEF3
HWiBn7du9ZA25quD8xX8HJ3UfRmlG37SnHKYISaDF7oybjzB/BWt/zFL5hxaoR7vO9udY7AUsRI4
v1jcGfywI7tfsA8D84GGNVRdNVva8Shjmzl4xficMFa/JgAWXk86LwyB0NM7MQBsvfhRx4hOIBJ5
gwwUkhWk6AzCNVgJnYUvdMZhfx6yGoDbFbIwI/5IrVZaqOSZNgp/k7AYQ1rRR8D+Js9+7zzZ4GCd
Uiu9BmKb2rqCUlK/Fd/RrlsEW4CHgQmVLWPM1GUaU4y62EJSvOYghbATdBP57z9CXYcjJuGq8R9D
fonhFDWIRXIEK16/SZt6HlaiCxk3kixglnVd9qgwaHfr3Lzje3ac/RziA+rXwWS11guHbCFbelcr
mxEIO2k0QjFzJ1LumrpVw15miZ/czlPreYcRBf3waYBOIZDrVZF7u26JwTQ/dX6atTdFKRw3OrJT
5U0as1IJMMbwemRGcJI5sng6IJxOIbb0Tekp/LptZk9vegwtrBiuuC+H2bI2FhunPdNG77MpArfe
9WmT3nKvyLMIs8jZOP1sQbuqvWOB5fM5nWT1NATotFaiZaaxKd1M9CtHlO28YoUbVNGzFAIonCzr
Ty/t0NtXrLExmKGNmcDAPISGFouSBNSTQ1u415y0MW4rIuC7Mbt0XssJP8WLhzyiaM88XR2CeKgE
K9FECxt8G8w6jEmq79EcfPuKp5xaHJk4AgmHV+0+rY3aEJfWseXy432g4vGUag6o0CHdry4q/9Zx
GNg4SZ1SsM3yHSFlewYiY2+DDg1+k5N1HLreuPZVV+2NEfUbKiQOrSp3ga0QUcdSi2VwUQYrLxxf
WUpltGWCwqmn5V7wP22TlDMD9zfmHKA2EDFExMybgUefyhePsCluOQ9KfKRiUCJXpSHzi3jXZ3ZL
x1T1x9mafvWillSNKPm4PPw8BG9Pa2fqYj5/5TrdGrZLcw4pEegCxPDVNNL5VrPr3Altmbe86kZE
2a28yLZOv8G/jo+FauMTKpaS86SBGWo1cl0Aqd/iilgoRGWhtiXr2qtjoLEOo0ZWyX6Mkk7Ksv8x
zOjTaxw25zR1gue0Y+leSE/twthFsVhTBK7SAj/oGgN/fKarprbLY4L6TC/PCHdAkvgcDXtVGYls
y/N6ctViEbKnHPzpp2hAnqxpbsWlySpWvWUw1Z+Z39iHDvXYo0jifF+xx0feUC58aAqbokobe5t7
DcHiZgzPg5TdE9ZAlzvfRZNC/YXSh5th1/hqOtMeM7ZPVbGFmcmN3hblIdftDLECIOSusK5rbruJ
k0+Aa/o+jTz1vRrBZ7jGKgrC45zqJS/jCfdekXaSyGVIl7ro5bBxRF4++UrVD8S0+e+xU+svAyj/
0pIRvVfsqb4tlWV5t54Mk3vTljEE/iQCSlkBZs5FQg0wZ0O112xE3lG9dc1BwgltNmmi4n3qxyQT
iDq3k/Wi4/kQRw6JjYg6LSyvdpY6m7qqfIZbnZlbRkfpUG7ANtJZLvHsvHXFxHt5xe7aPpPuvvQv
rt+PAVkcxtJb7GBgnenWBb5crEp33gLNxnNkdh2dBjlDpGL+Zdtz8SanJrmVVpAvXDtaRNpKwzyB
96S17YOwfeph6HqAzxBrfMUa0/zapoa6U6k7gavTPUlEQbZ0F4XXiA4mHU6Qp69uKyds1B2roTq7
Wyh/1Tbrhbon5r6MNovCp8pPT32xDnnVv0s5BUflJ9XOlVb7Ffd2C4ifY/1Uh8g8VyW1qr/m7mCR
lNvVgMHI1eLeC0Yeo9EULNgDx8/hz7WEJ+3cycfG1gJHxlTdBTUuXy/1miPUrghtWOE150S6Na6c
sPAfErfp5K3V9uGHHegyWYNpo6B1AC+92bUIuIuhLtlbd8kpUwKuarUFMdH/oMbrXmPCET7R+nkA
+EILYbUcBaVxMsDLPOEn0zHwtcjAOXA6+7uuxuGOQ8F5b9kDfbbsoS5jOMwRotaMe9Ial/52HCN5
GhOV/JJ57/+kZMO3gmKPnkyVxjrPY1J9Yd+DG+qiGk9JwbHaO7N0ybJGYIw3SXUuh3nfgYXqqd5W
Nvc/GhKTq7NLBZKsm7QkfTieAJDuVCdMdZROVZxANzMCCfhmLDncvuypOwuGGnmT4Mp18yp41aES
5O74A4INF9YK+ruxMdVd79uZKlZBbWfLpZsCTrZQcP5dFszs1veJqu6E3Y5ICmA6KCygL4IXjXpg
LZU39k9unU7wVgUGY5hksYoeQHDJAxMPejMORTtmMAQU5KbpbbtZI0hGih03nBdJ1Uj3NVF1dI+W
tXquHE0HvuAcb9eCqHIUUw3UM4hA+dQ1T4gXll99D7l0QnUsttZclI8eWtIfVlUE+wpOoj4P5Ggx
bmhQsxzmUesXuWjPbGz62YexUeozXcgmIMLTWYZ1OzHaw1lfhNlqBt74ls9WcB91SLjrINbhNvYr
yGHMLCQoY3oQdVJM5YcDXxGdMGnSN3lg6VMUY5igV4utG7WeQrsFeITIKbyyqhJ6jiQP+k2Pze4h
GmcuKP82qYq4wpd7u0BWA0LFMvHu6sVd4BVVYXkeFVwc7XfXJEogFfhZGxESKN8Sc0xzQhEuulE4
L0ZnY8BwViWbxJ2tZau9SVUnveQ8qRnrZvfI56bk1vf69KghzpzGEq3M0eWje7eGkdF7TmFyi2+F
ujO2624+EkleiWMZieB7O1QmuwQo84mKzpaSB4I3m2yODA9wXrcBA7LDYoGSWouhCM9xgtZmBSaG
11ApsSvdU3vNeDVT0yfr0Ey2poVLDdu5xru+f13oJdFB9Sp7FRpa4cPVbIxVeXZcABR1U2Fy6gAe
7bI5cC6DKdN34j1opMHxMM4sKZPYrThXzExyTQP3wisO2IEVWa7RgHrDrbAFbGEvMPa00Y0O7sEg
mJ/wyJEi+lkFwcmxGKzYo8E8yAXL30Gie5sAQzIJJ9APkk0pqQxaGrNqF0Zjsm9LAZuAYAbr12KC
4JaJRCj3M9v2IzuQIv1F8rH9aPCc0gu1cXFT20PRXILEs4+MIC9JPnr3Doymk0PbXQKPqFjStbi8
GTaWReLty25CwVnqQb3VUY6SFWWGOaJUTcXaxYO8X9wxoWVeCn+L9rSlwK/Gm1qkgi59nMAx+hPS
+70VOPVrU3dutKHqbatt6WFd2TezgRiYDDRmK2gR4bZiUBmtispJg0cjkvqWNJK0X3VUlsUKf2j/
SBwXHvEOMOG+cvLlI/GGaMEhEo3Qq1zT9uj9TYm4oeHoZ8obUl34uuxQK40WxRpaJhE0q97XIgFz
tFRm64ooSg+ZtEO5ZjrqFVc7fkFKtC11tB4VzAyJSYKdxyxnzDmaic3KwfsTrzyBktwPLZA5ItS/
JqyOhh4DZekutdsq2HJmUfPYs9pJt4xS0DSex6T5mtS1UklV9MelrOdmU1ZzArQhN1WxKZoQ/XXO
9OkYDJ68Z27tbwCzkfMaC+4TVwcvSN6ZVyFIx55i67h4UVbf+atsinJKPZwdLVZWkWIKZt14/VXs
PMGKQNbzCs9lv/dKIndXRefl28n3i7d4SPqdOw40/UlXsGcxUfs4tNX8w7cH398EBQuENYSDftkO
Gm30yg390L6AKZDP+bIg2+viOnu0MgNGDILXdE3rGdWVUCToDP3YmpiOFn5Z79H0Sm/NgxeUKMBi
WJSs0ubHSiGJ2zDT5z3gDsz/gBzaVzaJyoN3FSVZ+bV4NbQY2kumBXZd8SGVlYEA33p4IcsSUOYq
jRNruYC4jTHCVpYB+qD66IYU9v4SDypOtmSghyGBqR2N6BRE2KXbuFGPU7oIABBLED+zWWs/ayeY
wy21VHrwcyfd857nzaSa4gToV007ktTMdbNgkns9ck+tWggE/hk/TILfRwdgWCHLudZhUFExbbEn
5O8Nw+6tqmL9fRTSvHmFM3/MNDYnBvDcdd48PU+54wJUkyHyiixuxP1Aa3Pk0UJJMHt4GtZli8GP
7iYPvBOMO6t7dsDTyr0sqrw+xkmkrzkD8XhX4tgvziywyugHcdDg30xL9c2B0Rafdd3Ov4CcuGo3
2sZ5ThXbMaUb54i+QhIA5sQfNDx+t5+WWFOhs4z57GXLXaBCqJTbAp8Gi2EJaa+Iq/nGlwz+TNzp
53Ac793YF5vCF5k5UCBUhK7MCTVF039EWPENqbTsCEHaquWcobM6ho3X3vRj4e8T+0q+ZCyX+Mx8
AxqiJi6mI3kpuNX6yqEFRQEKkAiwQLcqJtEydmBcus61MLR5xeR+JA1LFdIPWM70OjVfwG4czVGP
ch5WUvwyQ8RB11h3pEko9K4cPGPT3/rWpL8KEVEE+ymGL8KXBFuWQIFKxw7WgJnsw+xpshKWnJ4I
v0282ngZdwQvExaGnwSETnmCHI3D0PKqjzKx7K3BML51bHZlKWcMB51HZeiFJBF4rq1OSz2AZ/X4
9o7dg+DXFTO/KOMlU7DkWZVBmOwYC9cKwpfRzWZgsvYILJZOTC2a1Xtrx7e1rih5TTb17yYlYixu
fZ+3ikU2UR26y47go+7MzkrBJzORexiD0rwE04Bgtm85Q5w5Dm5HXB0HD26tYLej5T0dGPtulma4
eHyoMU6sPOImtNn1OKUeUA6Em15i/Z5qf3wdrG7euKycH5vAyu8LPwNKBcL+kASx9cLTPpDDGxII
zDTM2V+j1LZjxwCBdyEYYG/IeIJ0TFvyvzg6s+VGkS2KfhERTMnwqlmyJI/l6YVw2S6SmYSEBL6+
l/qtIrpv37IlyDz77L12lIbuuqqw83TVAuu3m8NrEBj55TiqBuEVAdpFPr52VcQegthBtXZYbR3c
Hg0AUmV2GbzaXSGJToycur+IqfO7VVVO2caPfaB6lXoa7RmsjVeT1IMXfaiaZDrcIme8Reb5zLAx
7yaeiIdRWLBjglIcy7KJdtoCMxVQVHbWpSAAqfLv2pPDmv+p5prQQcQdmsLBjktd2aYB9/wAV8t+
NfB6Nywm7XtE3fLaEjf/5svuUUsum7XngX7ZUK/GliN10xUVi0QN6iXZJsWYf3kpmqFX2emhz4iE
hulCIYexrC+8SAmCZvblQIjdByaJdmOEJ5/vhf8T2olDQmTxkAc3eRCWj8AO9Q5FmrVoMsHB7MJh
H+o5tAjSj3+H0UKayYflqBr/hwv3r0pN8KQEzMcBFM91ytlZGXT6Fzu1wz1rX5dU+xQfIwgH196o
rwAG0xasHtuVNIl3fs9qjxEk57TMQ/8FZaHfI1oVJ0IXcofLTnGQz/mv6+vmgA4ZPAJceOnDMnst
bZIM64E7wF7JPlmBSC/udKajJ6fMKE7r0CN28LYI8uG9clcNpFHqOrANUyv2HeLK4fc5is2CDw3/
ipyDcFsvHQRtnCz1KjZiNNBFJKUXBWEsgKQFuUw16fQBiO+He2v0+pKm9gjLw5OvA3+bho21HoA2
Vt7e6IGDsAgs9jEPas7t9AwN3fWs3QxJ8mY91xRIELppKzG+jSRg6gPXtnl6RkrNG5ZVc+fHf2Q/
+t+imBt5T3wxVNvGiebuX0aMSheUjhWi3cheKveyxEukvyJQI82JX3defgsXJwFr7q6V98SPAu+8
dFUBJGCs3DeCEgvwocKB/bXyaBpVT7GgJYFjbwS5y0SnHPMnHjqpfiPLBCDp6jZzuo9o4B9w27Dr
zKxIaeLiHvw8RdOdnfhz0CV3aD+M0ivrz8LZdiMoiLUz4sKDUKFfpBkyKlh60ONUR6mcwg/jhlwt
fa0Nk2StK/67NxqF/CJG4LPzSiw/KK9ZmqhXBsqWOxLkN1FBdVvmV3uy7O4xziIjd5CIHXsdl6q9
IKq42BmKpGj/jRYB8Zc2F3P95LiEidZxxsE/bbrQdPkq42HNz03fUssYOz4lOyuXNRYZpDSu6/ta
64XfdLqg1q4KyLpA343TsWrwfCwzJ8Kj/nzGXpqk79oCF3nPbcvOXmfc/QBZBr81r1mt+DK5sDO4
tnmzcT9YvEbOQ4HIkv6ThCz/EQwPlq3XYLbNNqMAQ3USDQrDsekGxyOcIxfrgauPTrc9Wa6X2PAt
yVadX0hlY0zIQsLeKbFGBaZkyGqSmzpDN9ZinPyKhFs0TM9aspzZZD2uJ+paGpytzlaQyalY+9qJ
PfxzTFv4Num2sYHQMpWSIHYfgDKikdbRHSBAxxreC2HV5pf4KWj21Wx1U1dzH5Mx+DrFsY6mzPGU
sfzrpzZ983KLjfhap15kHatW9lG1yVvsZqeSuF8C6tmKdXKh765yQK2abj7SMtNXROn7imK7npgH
AWFwF606mtBJuRalEXBraLIVFnzbI8+c1gObpk1V0XD4RyJteY/TYM+tAuQU0v670kBluf4GziKu
VsY9l6W1i0PD9vkNAfBPMAxA2LfS6dw7XuhVd8ykTLurGo5T+iNmAQdw540BzNMHSzZIFneJRxSg
2020HsnrYKdBeVHsw8pvFlj18tbzwhL/ckfbLCaDDOw8lNnIEn7FXSHEK8duq+Bn32i3yqCMLk5Q
18xOUlsad+riWKgN+4oPMy2PvE8Y4A513bjLu52OYbvxenImxRPLArAZ15tLvrI30UKa6m8AixMS
XTjgc/amOSj/TigC4Kszz0vlro2yidRg74pFXdKFBfaqYwi2NxPyQLVf0jH2ntrF42qK3wloG/tQ
bMz2wo+wgpqGxX1lsJT9Q+8viKjRrRWR4NBzB/cGmeziCEazZsdZSlXVKhkE8wnUTp8XvahoJeJh
zv2LrV3i8cp4BrBnriVPf6E8uR4d+K8AuOJ/qbSzL8Dw9aTZc0lBirvwsBek+9ZPl/IpCXqO68Wu
ugdeJkEOYKqqxDPpvSG5N3Y56ovV2uN8ygmP7Jyk7yrAohhvgF0K7iajin7g3RQx4atc8YimXCu4
MiptvVa8s5stP39JqrKqnXKDLcnbOoG9DMQiEXS+RLoE7SeOL/dHeRPVoiyq7ABZ20T+WbCkZuZg
teHtk6DDcOU0cfkUAeG1ABgGdhBsxtJ2uwtSY/kuMdkM9zHjxUxEqQ3VRdKGk+2A8Pss6WKWwCtv
mBbyPUq6oXg1jTbeFmoieDXmh+V+bhqzNKtxYsm7znP01wcL14vYsWIewWh7MxCqWk3qTrmK1FmS
lIk8NAsS1sqWs1WAtwC7Ri3P9KRSCzQ9MEZ7+rLrCG/+DG1yQBwd59fJdUbKk1vR1R+jEzd7bXCs
eWkQHmMP9CmK4FKs3aIUegWOgkcJISPnQc9CFOyYOpd1zDlGlrfBBbASiwQvWPMFcF+SguIHJhfq
mlSSlw+9H6ngvue2y6VF6mFiW5hXp6LIwuUYjGV37Jsl+BYgPACDO6X9Dp5kfE75ZPs1Rvj5jMod
4AYN7e6pwyMQ/gRo83+ThKflQNeCqTeu8FEGQ5ur4DFk++6fMCWMj37mz4j8VU10exD2eDWFlYMy
L2TDbQNY1Zffxt50tae4/WSXN/1USVhRv0vRBi7vwffZ6qXFhmEATCFEwzFaE4CTJCJ9ER6QGfnj
wE2YVRMfFuUri1VeSDYF2zoFaUzf8ZRvVGaQIezbg9y4MduQue0+pdHkzegmwBA0jm0aIoW6xasL
7eK3ZFH40xhSFc+LL9TnbOFJf8zLQiV3XVdY3Z09W2O8A2WUEetX3IQ2cd1XXEyMJ2tKRTLD1zZD
RNmVsZ1bTwH+DkBnS0GlQ5TdfMY3uR64xtQMKPqTbFnZAfLuEjYxae6tTTbggBOzF5OIciKPtnOL
+rx7BNzBYtLrCFn+c7RMna3EysJly46HuNjU1D04e6vtLPfdbpJGvfJUEclyqhmByxA9K+9jZGxK
TYu6Cn/7uC3+Zk6jyK6jAlMcupg2uMNDxlGd9WRXgrhQ4XqxHPeAQYkg4yARFnTftI8jjGjEzQ6r
QvaQUuSXPiFUBU9IsEX6E/TMFPaQj+8NlfOPi6Yfbe0EvB9WlRp63v3WUFpPKe+uRz+Z0pDWgFFE
UJRkge00VJaf3Zmy9cq3gmoeXpcpwcuDYQCD0hchGe3CAHlkh8OLXGNqGywq1RyRYRGpwuNDmZY9
Pyv+6dQBKW583kvQmaCBbKkRhlblpalywXwj7k7QparF2xQQth5S3VC27uNK4nu1VKZayzmekWeh
c2JcWYmxCZt7yu5k8lkKis7OCEJjAmahpbFlhYi0qK2nglBcopSr8X1VmO5YNRksybjrFO+lIY/7
k45m89L2i5IrS7i9XMWqYuvQsOLcEyAlo1vxpj+M80D2ENk0yFhw8B66aylLdO+wj9rFc8OphKm9
JtpwK6RHqHwXy9D4WxNDZ9h6I00kG7Nk/BRBVsXHYEjqZ9IJ4cuNRvTmKr7JxCUpmv83T63kz6JO
fl1NkQw8krDZTWyw6CBM2ikl5od0vLa4lgXfLu8+Uq9DLAfrKTKBAIhdyV69+gub/x34b52QCaS/
/G1pxfjYEfMFJNNNT30bKTwoRcfnVZIVZ8cwDCQyLT8HUUGCtudbP5S1kg++qkv7fnTwoZ4Jn9Ns
UeFo4eSs52trca3CnZ0XxVVpyU4F5ycJo0qW5VaElixWYakXwbac0PFLjW/uCJskSB/qqpNrw5RA
ejUnRm1EEB+6Gn/nSNPKu2eXfXyLJct7qhYt+0HwVpRUA+jmg8kECmiofG5dDSJOfSkqKqW3dWPg
T+qczrS1Dcybl1gNy5XGp8nlHRXJ5SOYHeL9teiHm13efSh7kJSPYBC65jkKG5kfOwlUjbs/jwo9
DR7y0gzq9WkKdIb32sXgt5fc/qF0h8m84H1Bq3xmIoElpzp3vJJ+EZe0TdQx5r6A0SK2XO8JR8vk
bxi2+v6VenPsleTsq/Ila8GabrN0wrGDe3bK34JazhrvVjuKjKaQNkcKpsco+cfyINcfjD2B61CQ
bIMR57YPI4b3TPVu1VVEyURM/6U5uhD+OZFKzmVezq4XB9ge2WW1ZN1ttljozLQVXhcLZjp6dKrp
8wCHCbguZuD4osYp5m+QuZgNu6jFTwTFkXLV7czrrbwYpkfv3niRY1+YPcbgYaqCojyoLvG896nI
UgP8W2iF9slv8AZ1FGFM4NxGxmWpS9rolmWGJ3do4mVhHR4VOnvjBCmzXWZwsO7rmw5yKmSeRsir
qcW3ljkgWDZAMBl7FSh9cQj9vP5n8FpzkjiTMx2dWkqUBYFx6CwHFXiQpEzPfZg2Czl98/D781b2
+Cq3rVMxw/pl5Y67Ksnr4NWPgfj3Ky4CJljXgJMOPE0Qg5w8aau9FwVMerFBjbrGGEljfvdutvBQ
p533lzgBGkHk6rE4TJGMqzsSXCA3aqew/a1o/cn9k3eOdvy9IZLivnddnpm7nJlmuEuUW1U0kOV4
pEw4B+aOBRv+8cIWXfFT6iECUdBz5L67fYvIT3hd+W9BiR8BidTzx+1clFwDVhhfuaVmOhTUxCZV
ok+q0PMPkWgYnSveATzfIe5iDAJ5QoAdU0ppvbDdxwxJP0tsHkNo4M3BL0TuQS8I+Rs6vkHiwotm
8jWNQ+WRX1hv/pJ24hmrEV9ZRbcc7X+aQoZAN+259+7V1M38AC4elHZYp9SJfTkRP9M6bQZ7emVA
N9te17ZJ2WGEi7XxTdbSxyGHjmuzNSSQEZt2zKir60Iv3aBjU6/olU0b4pJXgNKeEXEgmDVp05ak
b2i/uC+crnqbLad8svELHFsol3vPNNVdNxJiWDVF7t3Vne3usmyJg1vdw/jEt2y61KFtPSTosOMx
yRNgYphbFSU04CFBbWEM3eYYkbjOw9uYNvy5vM752L71BONIWxROHeKzgCbaJkUwH3j7jMs+xjQD
rmMkVE+p4zdDnJc9LjzMUNPKcbb1phuYZC68F8iIcDc7T2CVsn8MlH7OCajk91CqApJn6OtY/Fbw
IdSf0J1H91zKcmHNr0o3+SUBirI8inr5QZeYPCBsUcyP0AummY0fNA11ENK27yljI9iNwxp+O2b1
IQZ8GHjQ5mvdhP5NqvC6W49mGM3Bmi979evaxhsP3FxpRFjjitdUEvGrU6+wrOMCHyG19hid0CYK
d+u7Flksr6ywBrpUYgEa6mwqfD88jz0UrAk4vRG6FW87wMdpie1lXVaTXa/71E6Qf/lQ8c/B1cHe
eI4H1dE+XyIfWn/4d0f/OPlcj/gtRueqa5rk4nRemYBTmNJXb6jlF4EcBEZfChNuug5CF+9C34+G
V/Zffn2nYkv+pIUM/iwMdXyxnFTknI/QvuJ6QWejBKeH9TAuIWbkKD5EJhO/BeZkZvW+/+OSmWh3
Fbxte08odfxNZRvvZLD07WHOiGqzbZHFZVDDcFUNiLXdMs4RGOVlKCzcBlkqwbTItpPbMa6Lb4vt
aX+Fuxf1W9+PqQ2mRn5emYaKV5pDsXdzUanS3ZyAlcMWZNXrYAqiHww+/pNK2uwsm5DVUyRdRgr+
smz5AQbNO+AdeD2IJ9jtCwszrntWGtrIn1XtwucpRy85DE1bJVfPWuxbzE7XHk5eu7Gsiw94t/5o
TJ/d19Thge2YA/EiWmN5DEd2lJ/psqVw2vSowr9pERKwWWoZPlOOGEs2IyzvTj5SYrVzc7GwBwAR
dbHwMHCFKcxy6HuRPJQLnrZnEM/6wfdHw/L2hlhOBLjoMx1NRbiL2C9+cvZpB0LuJOHCYjBd3mwt
4o4QVoflNZq9EY11yG6h0gVaDvfsjz4Ged0huf8CFpzphqCv/gCJS75J09cvLEvYGInEhc9KFZ3K
xPI8TSI4u3W//J2zvNyBeM7PoR0GX2A9id3y9/fXWZd/Vypo63Xpivk0pmI6WziiqIeG48C6Je3e
K5zkzATtEF4rInnnpAnClcOpTCSsQJsMXd1+xFlgsccol1fcY9P9wtrnWNIYWbBZijMAQbO4syDz
XiGSMZKAY+KFHqqcFsV2cUOsvekACtIlCS0t/Ymhx7o3MmO1iQXujkQf/UgkieofPCk2/EeBTAqL
7iWSpntq5nb6CvDWnx1SAg9TOJ0Kvkh77U2KBhnFXsUOu2GP6zelEq3rjg11DltaJLgdZHljbx0x
fjMQEoPoZX7GjkP8xp2cc1rH4gPHZhuBUYwZTKYKN0SS6Abyu7APrqnnSziI/EuMVfPWpLgZLT4R
sHlZ868uA1IEk7ZeJuwa4NUScy7GaTj6bN/Pnpd3P8XsWUdUFm42VPLhZNURkLKgiOnvuFmp+oTy
6X5xyNcB6+Le03abUPQRio9Tp2wh7HnLsorDHCcsb85swuwQ5yyFCFkLFtQDXLeKGWXEexPBsOHO
Xz26Ls4y4Ez11tWZea/GCq0LVUHGm3ns5KGXk2Ye6dimdjm37dHzs00bVm6xHmzcfqvJhXkoaffp
OARj9tK67QbMV6FKL70FpirokqakPNn56ovQOqZhnpySaAo/JouyKWzv4oL4rP/OuUU7srLBLzmA
49zBuGeUbXO0xmW4I4FQb5K4i7apG+endrCgL+Xp9Mo+ir7pyJ5WmgvVLfZFKQBTAwiUaUcy5SvE
2HjQSzwemCK8r0i1+q5fRPOIWoPs5fXYLCcPvHEbjiU6t+0ftJdZe0yJBZ5wO95NpN8g0iTL9+IQ
8clJ4b4FmkJjKhWdR3aSJE3pqdy0gN73ldXoYK34GmH77IYNl1O3X891uLzy/cUtoJroT8JigVpV
0F7/IHlaWxRYhgWWhVeHZ46t2ZDYtHrGdn3p5wKWl/B8h7i5UBM7Ubs6zfjDmWDyyb1wHbFPlKeB
O8wni2Ub76NNXWMkZaGbiVc5d3pdqCHNgEeTHkB+R+hwl35TuLQX4FFR87O2hjba+cVcvkWBj/yF
9rGNwx6TUsi97AEzDuM0E5p1nNu4OjQey5eIfsO/nEhs/quUDnrCTsM3BPPsHWM8tUZWaI4i8otL
C0D9Ke7h7D1WPvZtKduKxhtDpDSeYUaspPaj61wSSCXKBGRwcnVxbQvK5G0cPXvqL/LTUCVcnBJP
TyxfpvmUtb59RzS221MKUFfbiq3Sy0THG8Yr4kW44K2S1Y6Bo+W23huzwGcdBYrApx44HIeAHL4r
nJqNUOC5a8fgaj3kc4c7Ug4U5w7EZTeGw3MTMMzh2xiqvU8h15eLG+raY+KnSaNmr83HGnCKmK7c
SEThNWFhiBWtnl5t3D1UnS389kkN+foo7AkXr6JfYSUpidtRLAn5M0LoDU8E0bzHxgTdY7os80E5
FEWw1pMDdhLl/CvypYIbEINhnGhDZ4b3ufzjhlHxr0LSgul9y1zBTc30nUs9Mq1QQofwdHHJ3yjq
OHnxBlOHezN15CuCbTUsUe7ZB28coouSXbJFhWOP3wFwr9qu+kugiA0eFhy9tXul/ySE35w3MuTx
4+TMbMgpJx1KMHeeIXxFCmDYhZV2jlWHR4Ks3bCbx5SwjVRVMqxHW4cnapkkLLkYeOAJPiPUrFk7
9V73k0O9od0uDyKgk6SISeVuwqBc3riWJnTTd268L6LJ+kyboP/lUiEOc+A3u0WU9pbcQvPiLpHz
snij89s2xAbEECWcSwu7FuOV6afsRlfiq3D9M6OC3tJujr+TQVoUN545/6epKVmbMCKeWHUbBCBt
fWrgqCXKXlj8Uabyj5XOrK9iIZ5wmIme3pHqae5YW2dHY6vuIlKLIlEVN+pcWCPfjTl1rnLmZ4vF
1J95otACPBL3hEd6E6+QHaZ/fpD1W6YQwd/JFi+mTMkusGtkIYJt8rkidXOxcQ1cyVDUe2acliCI
mnfajVNqCdOxlVtTDs3z2KgEKlI58ETlXnOd6Rn6S8Vi/WDFgXUQoVpeFLYbgneoAMtaxwNN8WGX
IxEFQbxzh6J8XBYaWRyziAeBje43IBhCcnwBDuUggBw0vJTtgOD/4HVRdi6S2bzevAhXZqnmTxj6
4zudO+6BIMvy09HiDiOLnmP8tUtdntAu5rUHxOVkYbx+vKW7yBtYfCkou7fHy9RXpBi0u3xL2/Oe
Qjyux8SLqofcXYa/XucZyrgYxAEWEvomku0ib3mmLlBfRzH3qxDkXEqsc0h2/pSMVyxUVBAAPq3z
td/nqIi3GgAsKWnU/IlGwopbTpr5PtUDjYt9WzvPgc0xURAs/DsNPp6OKWYDeLUJweRfWeIg8FMe
yNsRMtw/G4vX1u+GcvnNrNLZ9dofovtodDB0wMsazl2K4f002Jb92vfJordS2BCpjW7D/ChTlvsN
alyqi03SgwfmDiJL3mg45arnqa5jZ9vPsrlg0bT+uC3q3w7ArZI75jRrWBcYzdIdKQ7x08oEoOas
iCisZMT5DYzTrezXwgkCZ9/doHDrueRDgGQwjgtzUFnXxGEhVCanfh4nBkGgXWwq18Ajk5miRcy8
Z+xN0KV1TBsO/vkkHwVhCznMrJ9Ip5L2sTwKwIjBkeTqNC3PVjgr97NiE7rWJe14TxyC1B0YEzGN
Lw1lFY+hmoAuF8riya3tyLsL5/99vX0y3+O5icpzlVglFCYu0nl/Fb3KJ73q2ILvQCTgxYUx6Ucb
q1Wj1ew8an83uH9dCH9daLct/2raUA4Fdj+0zQeu6NueBtCsxTDfNhE8Cegc9Nmo0XutEfLjF5Zi
RcObsSzmt1YifWWXNqB7B7ekMs7Wrqximvf9MjMzsw8rxAVMhUu9w4LfmSs4bujxadIFY1AR4Dqo
EtuneS8Xft9d2F/Qv5aLSnQpBp4Q29NKpDVI8naIvfpp6bA83duBjet2Tc5r6R68qL7tyEMh4heb
Ni29mkZ/mM7Kaucv0cRs4VcEFIZdI1kw0ccEfllxoQ5FQOl8QWqAtLim7lC6zWOC84G8BgUPn8EU
YYy/KQJU/WIkfaq4o7yzoFEQ/uv+mSZyqKWW5eOSp1/kr2LR+JmSFjgNysce7Riy8w0qHAc3q4q/
PC4okh2IkKKT3b10dLZuBNYuEXXs/o0OsLGjBXzUnq6ZE+PyMss2euFUiPeIWhxMWcHZ6wLUWzAM
MiMgPm4YnP2PoLQ9FDsDyAldZ3HWeTdgR0Dyqtbg0mmRyEJL3Y1FU++CEg9x3+clZe+aStMN1g+X
fqZU3OlubE5YiponPMx/nTbOyEvl/QfXxnxHrWq+nVMejdivnGc7avVDXBTlywR877EnsS3W2Dft
S9CFBJ/tvh+T58L2YnsdWGM6btRicdKwMGp2Dp1z+LVVWrz7caLMq0mysN3HubSndW3ztt8Kp0s5
9nzHH7HH+cTuI4OxdMOpAft7aqZa7qXgTcyNPOvaXZBPHKw0c6sN0XG0BctBP99UxjXOgfVn9Mjn
QSngMkVOfG3yyIOIoPFTb4oSguiPhLKQ7DKQGcEVs0Y1r4ci76pLWFPLuXPlAjBbsDHkzTCF1qUk
NoAphszgZzAsy6UCw/TVu/iPoBg73oOdKJoaifDyOaGqefEHfJtb2xjOhnanUD+8uykGj3Kk1oPO
1UBEqt+Zru6/DA7n7EimpbRIFk23OkiCjDGckRyTWIiXqTzVQWu+lAlH9tzsqH2UCEjlK6+ziRuh
z3bFYaxqXgvstnsXhvyQDA9BlOZ63wl3Dl/AePpUa81ttp1nCAwH1ZPxPzT9UNDIJjpNTSu4+2Vb
UjdaPbmoCgzdqLs419mmN+/A4OfxrGoyvhu6zgfu0YJWqlWF+4ohh7tAe54J4qtDaLON2BaoCOvJ
VNP4UFPczdUyb6160ybNInZtKMYW/0JBPQ7JHZfhJh+Cf8hHHCkcMeHr4Lb9QU9Z8Rnh5hGYnegb
YPCPjzZni0gA3Y7BQPKvoLsxHPG0fyg7JjaBkaYfnnphu/m5y6McvXQgnLFmCz32DzMQ//esypzn
3ic5tCE+Ou812RWqT0BMtCs3wUywohpgwqM0WVW4dimgcvFuonjsEGkseiP5YJEDU5sdHLYdwL3Y
/9vPoG8dumlaf+AqBE1tWhmS9aws0o43TT+G9c2YOC4v9ZKnnzmAVl6PYe1nKdaLAPyIk7VEfolU
TGeZl+H7bKQv1kUb2tlxyIp8m7tTbZ39tij6vb6hH/ZY20rqRoWb0hA0da71aykPpnNPV+nNGAFR
7rvkYaPgIBgRD9czpQLllyViaJkrOCh18TTHScWjNOiCnPeQgKj/GbNcVf90FbJaTQNoNseZxDhX
lGSCSiK7Uo6bmL5xXE9R1GGlX2SZpXez7NPmk8hoGHI6hLVon+Lalr5c+4xP46n0jQn3RCiHnuRI
0yPQZibsDuS8Kfrie/PUtc74og0VANuOD6XacB5P1YU6tcHcoZnkj3VsurdlDOZyjdptsp0XVCbZ
lewFDk3rt3cUA+GHZ+xPkfFhXpwmvndrWajoNdMdVn+fC+t35iZzcvIabhcfOSQWmKhoO0AN0nn+
ohwPs4joTP+FyxZ21Thwxbxjr5CEezvjK7el+L2/pIWTfU2kQJ49a/bfNHcfNpP4DHgpCZn5p4E0
+7zq2gHeC0yrLnou7dSo5/yG9sTbthsqztE2iu8SQt3bKB+IFUX44actcCts1Oz19ROdFc7O1Yt9
nUmDX3rdCFbwVqrbfQ9KBuAUUssfNsc5zsCCapybmwXjTY5ngvlMZOtqEMMxTxwqBIxx8XfYZU37
H1vm1TJG5mvwRf4sQYT+TlPRs6LnC4JkyCVowwusOiDdJLvE8YqaYGvSvg5woPZjKOnNSUjuU6Zi
AYjn2Blaokv71DEGT6NF42PFf/ka6yh09+Wi+2sPEIhsHKVp5ynArpDHbp9vZcLtcl3YRfESw3l/
r2M6DfDeD86RSTZnWE/ziRaRtLE3abKIdi3wUnNEsDXBLoHAtvcTT2ziyGGR2c5UDHA99GAxtJVD
CqXSVrLqyy5Dxssx1hc9qfAO2NJZ+Mt8FCS+WFcon3Z5Ro+VGFIQ0mFryDgXOjbHIZ4p/OD6uRNd
Xt9jRIGAgr+gPDX5VJ9VV5prWRW3m0Iir3WTJzgZtPcnrCynOOWo4vtxaG3rGmkV7708BgAr4sfZ
9p0T5abikqikoFRYDe0PHOnyEOZTHzzUKon7C5yyPynjyzYP3Waj5gmoD2o2bybBTg3ZcXnkbyEu
s8tA0GZzv6sro2E0sTGGgVGdCAxCf05qcewZ9PR9Cd2DtBCMz5RMeIQBM8lk9Wt1YX/XTKo4kfQB
eB4kxKqKPv3Gs6ffo6zuMFyRjibH3cNyCMAPLgIS2soZEaW36dIRJvQ8WZz5vut9CUZhW5ZDz7xA
UO82GWh/6xtqa1d2gL10k/ie4G9gY73CNP8GHoAuNq/9qdzWuVLYUG15w5DwlGO1r+NFvAyZ3X9X
U9Q9GNLvxy4rvGdWvg1cUobKlEfBwdwQhezPI6fdexaiGMIMzrJthaGUVtoQpDVx8vnO6yfDnYOb
24pnzPGRC31f42RjCYgoWCEutU2B+Bos8oKJLzpVo6J3I4RNt6wJ0dWvk3KArgPOOMvWj77awvR/
G/gw5zm4wUACWtlqgsQHclQOTpsG7kYfwGQIXT+9slYLnjhZx03loKzCIBDPTCnWOSjNQOWcLPXG
59OvTzivnFPge/aJhx+WQ0MukExaM8SvNcZmZz1xJmdnvyzbL9V1zqGVEb9WkQ/uNvV1fqhkkt4V
yWBuGVptDmOa1cdEtcMmSbX7l+vB/GInruTbMqkGTHmRqi15w2BnzK3YMc/jg5tjObDbpOTKJfPm
oxdUxg/sfrA9YeHco5ryOCZ2SLUs3UljeoiaQr3Q8WFeaV5PV+SHLNBjrdiKyeWLyW6ZDxCPQrsa
+5HrT09Kc+Eq+ASiTpwjRwGmS41L0aqhXG1VVtwIVpW2axoJPI3hRyAEJAsW3lJ2imLpvr4IGSdb
mmz0HbUC3gpbZXLylWX/6dAPu9VsW3jGmxuEa9Ur+6dVjHemxITvBI584lAv7oNAqk3qBu2rXQzl
IXKJvHqm63ezO/EOaNF59zkdDRu0tOLEi411TQD998PD4zBuKQMMwAVy60iwNXEhvz2rdJd92M4s
3kw/WP9xdl47civJFv0iAvTmPpY33cV2Mq0XQpbee379XaV5kfIUi4CAAQ5mzqCzmCYyM3LH2jtp
0KNHbk1UqSptsrU0dG9+jjUe76WB/COm1hbnFOLtaKmxy11NGTd2mA6PCjYyeNVOTbSlQl+h6CDn
ngbCCFhiP2IDOKD5OiYq7J8RJ2rVi6huD6U8/BZFuVo8wNEuA8pAoObXF7NH2wxBPy45Ma8qyTK8
ixxwaCN73jhW+4K6LdQjDsVFSt4zAkEC/k4LHDtFZAemCdEJUoz0yeSezkua4wUNgTU1i6m+kPbm
fsHVpUljl32YstJVbiaI2x4nLr6RtJtgO/g/x3Ty4509ITN6kdD25D/vczGvlNQbPM7fsN4/cK44
JWhUPWjaiZs3sqwqn7jX9rb64f6fV+b+/pWQ+cffrxAPwuIu9VMwEJBD1Txi165lPRbKX1kzzYbZ
FnDbUp6lSP6lOO3Z8HPSYcEPzskLcNO533Blgv7xG8JaV6wkyZST00fQDSlr3dVJ420XPnEGQKsL
PF5N8mOKQahejTLnQx7Ij8i/OKSPJ+qpX7xyOqdm+73Js2cMgDf+YGdrnnunBR7vtZFb4yfgeOMY
VxHoi+pJkmJtLQXNSUEeTnh64T/3P/D6p241IQB2ASGkVo9NyYlJ/l6YzYspd1ve4lf3//zc6Ais
VKsAA6fW0nACUq/hrqSWR1gL7eb+X5+BTmsCdBpZBYV7vIqfuG5Hrq4/N5P1gGH7rk8hHwzjz8qX
sOtoMU293+BMb/32svtjstkaaKZGqbsTBkvllgd5Y9tb0xcZIc8CX3ZmyDVhOlMho8R+GCgndLA/
amQfJBRG2AZd/BVZ7/2vmBkUTZjTUvkbJVupJ701v4QmRiR58m+ocU2YsaPHbotwTwUUhowgCik0
YGhWeXG8/9PnBkCYrmaPjRwEeYX55H1rPe8VmOjBIjYvdM0MSVgTcM+SkjZ5zD371BCq9ZoXpFj/
QZ7g4xTKnwHHdQvtzA2B+nfU8iWPPGkVqye/bl1SI584Ji9QmGfwxJoAQ644RgXczItTNsp2u8mH
Vl3ZsWp9wM6025mareor05l+1UPWuf82KsIq12HGGnpeFSdTiX91RoBUWzb2shouxMGZUVGFdT6U
bcWjXTjyMlSBKENfiLoBZAFnjy204+39r1Cug3wjFqrCdnaV5nDGzIqTEQ1nO202ZlSvlZB3/W5a
2U1ENUy0LzzkFhmJiCTeUbpAQXOtfL3/A2YmtyqsfU2jwlflHe+EhASosoIQsrM2Eg/rC8FlJl6q
wsKnGMOODPkK1pBjF7rvMSz8Rwg02z7PT7UcHBRqMFXdeLr/PTMzURWCQVoWoD9Co+BPcw9VnulK
Usb+sc/qQ9wqr2WqL4SdOWy+KsQFnrP1ytGs9tRE3ZMdvaJwWms55oj9Y4Hro6TteCIn1/xvy1cV
wkSpNVPJPt+dMrXZqsHwXlvN5X6nzU0CITKoPUVckSpX55QnNklvToNhP/EM+f5vf16IDhQ546Ei
++059XPL7SmISmore0YIcP/vz+xfqhAKnNiJSQWG3TnShlNRBEce8Ml7OEhG/+f4+334P/9n/vS/
9finYYZy7Ykby1QRogHFBSnZTqxiTGrb1l6uxNuQM/XW4b3HI3VnpPbOxIkdLqW3rjOvf8E06JMZ
FEtxYuYbRcdaXtBD2eCeeAYLaj5QhEeihPug4h0Hu/F2/YArKsXR+WaEQ7dC3sl7eUTpctz0D+j+
n30TlBClYs9Uun263+1zC0ARYgcVR4UqN0N3bqiU3Q5a/51kBDPeHC5T9KwoFDHjiLEKlYKKbyv6
164QIkoeoVuj5qM7+/n3CITLW1kOGPDo1gExyn4ouVH3x6FUP4LhTjaIIDgPJMc8bny46ti9k+z8
gd9RtlnohpkQ/tvY4o8D2gA3tpMcpT2j41N2cWb4zziqbNO4wLka475jSTLz2E8d1RVd+Ln1X4v6
WNTmGxA8aWEJzKzg37elP34DqOR6kJQc3thIYg8tbH1CUaDsbIsCvPvfOdeEEH9wmSjMdvDQJcNh
OSVVHWxqjQpNS+eJ4N+aEOKQU8k5hDypPxud7LAjjd1BNbLorNTe0ll3dtIKwQg/PhO1CXrkwsq/
UMCSbR2cb6lgl0ls2uE3lC6oI7b2FKyGcnf/u+YWrxCgtNLgLUCn6ygMyje1VfFuFrbVGacGNCdy
063vtzNzZpGFKGWxLlCUGD2zAIhQgrTnYxymPy0Jdp0MiXWnjW21MB1m9nVZOLhgolbojkk/msk+
7aq1CX3MsjmvyC+AQVEp7vFnuf9Zc4ckWQg0dW+FOrVY4zmwjq1SUwQ0vcp1fKl6+UeZGXBZ1Wor
teq5Ka1PgYYhWsKhrQr9hdX1+9B3I/zLQsgBaSYPJdnac5diIWpG1LM9AKvYF1F7piLh0MClNMpD
7Uk/verXFfMgl8DOfWSwcdq8JcnwLqfKi9xIR3Smj34VbeQcUlQ6OmBYJmpxkJxJLKiWl4OBuprh
QiLlvNB912l269dfV/SfwcHhZAw9rz9PKiWXKJQzyTz7+NgOqoM2x/osF7kbqSEv7K3+c6HRmR1T
Fk5HidRJdQmE4xxJwS9OF8E6yScXx4jdOJGRO3YalUqDBtJSuzLT9Q2w6SXzKWVmwclCrOpUbO20
kMaRrsnD9wzTG01/SQHze0iz0IdU1i6XRwQXcGXkj9Zo7Or8sY2951Q7LnTANaDc6nUhmEWwonjU
0LozKfUHmzr75i10tE/YNxx8uYbs6W08W/0atRTNSrW+NNhz61KIb3Bfi8ZGkHOmFqE8O2kMdMpD
wWViuYmDIPSNqXgPyVuuY8us1+oYPw0KNXsRb5aT7Z1ls9oqE6x0z8r8k5TUX8A1po9BUC+c0OfG
RgiG9Sj3cUalOLhOiukbCB94FeVHx6cavVq4HN6+BWiOEAgzxY9MaBU4D+UwLYtUXlMBt3d67aPq
9y9qH568xnxeGOjbM1377dnzx/IiD0kRP0jdc+5r+qZ3UneECD5J0lkbkA7LhaJ8KoNqfLIpRD5Z
wERtxCwNfilL8fG6pv471TRHiI8cO4A89SzwvE948UcpjYD0o55SqJyo1KN0Xy2p+iqNOD8HeC/x
ukFtbZGT2iMo3e+F29OOora/YwxqWpLWstqfgbVvKGf4mE/5NrfkQ+lhPiMrZ3rgZHjGr/vN3Z5E
0GX+bg71u57k8tScc2pRkFclhzG1XyBtAz5+v9/E7fOO5ggBLPAcB32BUZ/BLP7U+vhkBf4HpVQX
zjq/T8m3Bk2IUU4JqxNViXJWs0uqxAfuw+vKpDZR6TZoAdd+qm5BxsRev6/I7o/et9rWkDXgczCC
VWw+tUs3y7kvFSIVVhhQU7JwOENIX7d5/Q2P8x9NsLDeZ+5OuDv9PVZaYiGOltP+7ATJvtV3U26d
+QeUt5WUTSd12I38L4b/2OZHqtXvj97ckhCiTJPCA2l4mj9L+phf1CLrDnFDyfz9v377oIU389+f
VGASZUEA6c4hTl+ZHb0gXTl2bXkoTPNiBwvfMLOmbOGI1aLlhgFNXmiavHprTtUjajtkBmkpnXzI
mYdSR3WASi5bT5K98GnK7X1Ls4VgosTwHkqH4bJBGE1TMpHGyH92qf6oS9OLXaa7AtLkCgWKyR3H
e61CYyGOzcxDW4gh49UyI650jv9G9yJF0tcx1XD6Slb3B232y4SgITcV9T45IJW41agXV+KLb4fV
JuivL0mFdQYr+EFubHfALIWioC46TSp32YXWr+v6xnq3rzP1j22iGvoB1nfenoEVKa6n6vCur34m
cRP/kjEb2KiK9WQ2fbgOoSIghmJ3bhHSPo9qFF1Ay4Rf7v+Sm5MXqIPQDZai6ckgNaXrARzMY/+E
DzsWAADmu7Iz906cLszfm0GahoQvbim1DCGDlG6rjl+TdsCPS93pFCXh6OIlC5Pm9qjSihBHs6Zq
MB+zC7ewzCelyXTXgou6hqukroty5A0YIVk5wMxXoPlPluPi8PbrflfOfaEQOWHIxaZROLpbeIqD
sDp8RMOTrAO1PrTywrS9GQX4PiF8TmjLrzXBuivJ8lukBMfRDi5yV7xS2vmuyeRXePeP9IXWbp6c
aE2Im3inmhTgguyX2nEtA8KXu+dooEybe39hrIpx4Ql15qvEhFqQtjXausFw4TV8lfX6YON5r8g2
ZYOfm6R6NZvyg20tfNTNwGLrYvKsin1TKQ1Lhx4yrrRsRIscGYepU7/fnwa3L6g0IMTMPsc+1uok
3YXtFX+S1IbUNoVdldxkXxx54LJhazzbUa+Hl6//K81q9YBx0xeerTKkBGa00Ku3sxv8kOtE/SPI
UMlYwOtn+HgKO9TYTwzf6+Q4xMhSq/5LGZUbzWhhuCPwuP/pM/NFTH5ZkjoC6kxU1xixGlUSxLHS
kaLgkxWRe4Pbhxvb/n5Tc6MohBMMe31I5YHq5lKjAoAIdKrqJCocbcrh7zcx9zVCLEEalVxlO6rr
9OohH97zAEKQtusyajmzy+T9uN/M3Jeof49SwxOrZXmZ6pK7oPrf9zeTwaNBr6oLQfH3s+p/Nhvm
gRA05FgCN2j0movOb9v6FPwMu7j9OSbDyvJfojLfycCopOJIDYehbvPoJNcrtBTQWlY1AJUeRYx5
zJrn4rdjwykhlWwlv7Rw2NjViSjAv6U84HD9P00njH84uf1sMD6uC9TrS6Fvrp+EYBR3xsA2rNhu
nAYYxWXt2mpJj6CTLRZOO9e5c6OfxIwZCCSM7LG0eJKzvt+hyLUOeQ8U+P44z2wP/8mRIexBkin5
T56DUC7JWvJilaysMXlGrlQs7Oczk1bMjlFhCSK8KWw3ZCicGMHW2IPzKdsjSt1dL9fHeukZYiZq
i3kwQyu7zqL89ikFCLSC9kNRl/wpMKYHu58+Q6h0TQ8a7OIE+H0muTU+15nxRzwDR5Fhk5BQhGpL
z55SP9mYqgJ41LNt2xlyA5TQRFEWq/aXwCnDNbBADa9opTyomXSufMoP4SZu1dx7N522p4QEPZwp
jz9tO/Y2QK43UwDrtzDUVR0U1DnbUbcxpIJnjPtT4PY1z9bFPJiBdltuNCl5olTnXFKsoUiUHSMh
5bnCxuUbqvnK/lV6eGcUWHIq3sMUfY46OYay+lmCG91oav1Q9FT6Lvyi6+r5b59qlhB96pjUmKTL
3sVsdmFBcUkH1Y6T5w789aqLHkO07Vl7vN/a7SWAQ8DfA4h/mKlbSO8uSkElY5iX+0ynBswuPlH7
er+JmSghJvvYbCl50jzvosr6j3a090OADSNGSv+kXWEIhQ5z7FwCeYOcDqARtl5e8yZH9UIAut0/
uiz0jx23A0XeRuJ2qKwfJ2hUWx7R7OdJ5n1oyoOFZmbO/LIYSanJhTOoJK7e+NS3Kht4VL35CYDJ
rlbihRfx28H0P1m3oGvjq81VjGlxUu+vdB/ZV+SFiTT3x6/R749IALp00JW0jlxbAcVpkJJf9+rC
374dQf+TPwPHmfF2F0Wu3CO/gS88bblQczWLWBoWh1Ej7N1mNPqFY8btQf9Psqyi8i72dCVyo2Sd
dJiQtPFhmnSMoxbeq+caEMKmM0Ip0XU1cpsrj6DQy10W95+rnggpNW/3l93Mxes/CbJiggfo23ro
wt0ET+Oo8puRlPk3K9b9rQWfeSz6ixeY+9oh6eMNLoLYhaPg3IAJ5zT41XUxclPhvE3NB6+oWHvw
mnEszBKRrrVZlBbMNSQs/bgsZbTrDUpaOwEvkTwGUrotQamrRwsf3kr9x6UjhAFJoXBQ11o0x36B
rLuh97rGGA73h2ruK4TVL8PSajVvjN0rvOJSUCZ4blWFPG2OD6GU2wPqosCnkjX1Fr7n9/n/xiYj
ZsjYi01sJr0clk30VE3qPlRwpT4pnvMGotHcwo5HCohRh98k29IEBg3aLn/MleGkT1azsNBubw2a
mEGTrc6vEJpnLpXbqLRjtaFMRSseKGW737MzUUlMlmWm5aiTHOUuVb7gwSSjHT9RpFMuzPO5339d
338EPdkfHQfDhdQFkL5vZfXbYAQ/eOjf/NuvF8KEZBaG5TV64nL5fmDN4P37bwFITHbFdhXJFT5D
7qBn2irsZQw9Ank7YtHXl/av+z/fuX2QsYUooJQx5aVwvV38bRw46zhYZxllZPa4cWpSzUqEXYyn
rUCsLnTYzEKyhXCgREpt8siTuDgdXGLZhUuw0vpyC2jqGn4Ww87ctBLCAdbcAcWOFu1IlvlImR+0
Nb1eSBLo179ya20K4aCElYwjdlq4jbzDTHGTwLEv8jqCcNse+wJLhPax08cvWfruAPhRKe6DzDUM
PyUPyycOiSVIO8874iYhp+2FOucROHX0QbGOin7SihEy8VuvVKAxMVJE9kLATLMPBEw78s78A8AZ
nm4vVyRFNLzhPPqvO7l1nSp/LJgWBaMhpUPhZiH+pqsgBxJZJdV718faCqRPCWU8oGYyllR7dX8W
zuRcoFH/3SYAOXgkQWZz/kwfrER9NhT74hjBM0UfDxH51c4qeOVXHSp4d/fbnIkL1vWY98dnOo5W
4GNT02Rp7AyfJyHMQaTQX5jmM9PPEsKOmevYQOLBhYyrbYHrY4+rAxi6/9tn+0uIOlHc2/gh0kec
flr1c4jfvQ0JaHiTFdyWXq1Y2xnDwlyfbez6iX/0VNrVXD5qy7no5fjB4+BL7c9YKoeo1feGMTxX
abCvZXM3Gizh+x84NzhCWDI9EMlq5ICw6CjhAupjrCoKB9et3k0L438diBsr2BJWsOGUWH4DFb5I
QfIjCThe9cNTVtcUl1oLO9vMV5jCSpIjswuoPZEuMIe1dRBg4IGlDxVKw8Ikm2tAWDaSrVrUI07S
Ja3DLSZYO7BdmAel7fafhsEU1oieeQlcRY0+IsmW0zeBX6+8pRqW2xITWzOFNZJpziD1HD0vPizM
UnpVE6xNrR111EO/m4I3bNii9IgfwSrWIF5FjyNkOONYDQvjM7MVmddu/WNiJ6oWmhUuCpc6nB7V
KOcCIW+iEAxj779DzjzU8fP9jpyZbKawhEKQoLjG0JFmijQJ7AAWUis4cYq5cFicmwnCgolTrSzb
sJcukCYAv0qb0kSssPDrZ2KZKWzZfdz7beV1EtxQSCrXeaDbUFjvd811Lt1Yh6awT/uq1kCLYB22
3OBjVHCdP7mx0SSra18ZFI/eb2dusIX1js+ZlPQ1a4W88cvUTidMbo9l5j81db8vDAUqmPV+v6nr
+r7xSYaw7k0Di28TkMMFrPsqmF4bY59RYEah4oSbZjqVmB8vDM1ccDaEEKBOkgorlYFnJ5AokWWJ
wLFahVinGhe2gthR96yZ+x82M40NIR6ofuThbkkflna+lXXjeN0zFU3dpbgn3m9iZjoYQkzolBZz
W8q0L9qYURoMWQP3Ps47eYved+nFZe7ebQgrX5HbuO1qWhl8iCQcx6rmkRYIMREsPd38aGr4A8g4
SC8l8WYHSggBXeeEoIt06cKJMfBwB4eoT5OI7tcAZQrgtoQ7yV76xJmAYAgBwWxruOI2zdVjuvbb
N6X5WMvJwiDN/XEhIHQgqsfJI5ypjf7cVSbWKcN3z1nY1X6/Kd5aP0JIqIZcTUfDql1IKj+oPr54
oYe1gd2/J7hAOdk32NvNCiKwm3T6xgGrv5L1+OiXwdnj3XMw0p0fcG7gsLDBiuBwf2b+fg2/9bOE
CKLqmdLJBQAC3qzffSf/EOWwmHrlOHkKTFIM7rVaX0eYLlAK7UF+4FrQV1i4+RCL4/YgwXLLMeNa
aRQ/e16+0eyYxD8TLjCleBO29Sc8Kxbke79rG2/8WrGI2EnM1tatsnExTdhaRbfzfVhTBocbvB1f
wXsgH+3XeVoesNnA5UbbaHl40OXoc2ZdC95fRjJe3Q/U72u7+hpY1VvZtFu7Cg8q5VtDn52zMF0X
CqzLGHKkNjyWdvZA7TwsYuoGeC/B42Hf2hgTZFyWVv2EIYOt10994S09Sv+uGL31kUL0M4Ecew1m
By7IoUsAmBNv+XirxjZcM5j/sqSsHDC3sJLd1EH9lSjPWGwf7Mz5nmcmuGLo+ErN4RnhljbsBwjy
qtm7bVdEnHVw6sUWHHhTecCoc1UN8gUL527VNOZrpyb6zsNmyqihYcFk2UKYPcJWidfJiLGfBmaT
G6dZ41uYJtCdgiWF+u+6tlsfLUThwO9qyZLL2sUZ55tXKDgeh7j+ld50qZrEHStcWyLcFnvkyFez
zQ9D6f+AIjOBWsQOWPaLGoyavoeJfgJsdYiN+s3qZEiNo7MNGbSsHM9xFL2kAXAxnBGfYaNhZ6uj
mFsSVM9skf+pz45MwBQIwl3Ai5sGim7ceScc755ifsnGzoptk5hv3fD5/tq9zodbXSbE+9LXeydP
o9K9loFPvbrPs+6z0mofWhkACDzyrRPk239rSwj0RqFwwNPNwg0c/5tikRfE7gCQrV83hwIgktXm
H+63NLMd60KMJ6OuTB0gMjeO9Sfs054h7l4yv0qwU+wXxNAz+7EuhPq6arB3gYfsBpaJTj/5ibPV
czrUe7sJX/q+Wei0uU8RQr4DPhcfmqly4yn/GEZGAj5ierGwm135qZ8tXGXnPkaI4CHmzKh4Je4z
TYstxvgY1RFJYvs8GcbnTKq+3x+X27UOIF6FA6AVGZKG4FC6hM6nIXt2YvUw4plkYeaYmt9a81NJ
FWUGRPiZJ8MJGqqZll8arNZwINu2+iuoPjavr1ckAwTVla4fYp6868HB/wN1a+F9adjVY+UaW5cO
KNelcGOJiDXyRREbxFLfdx0/e8IgUmOyevLLpETTv/W+WCMvBU5l9A1TNM8i6Ew43vK1das8xErQ
b5BV3O/9GSWRJtbJN+HUhm2ROhevSy5NJG1so6CUVNlBAsfVGmKqB+nJAHERa84Hx6veIsl67aql
bNZMsBGL6Sl7tniIlJxLqaIdwKsmwgO7jGKAIvXzGCPqGYO3hW+da0sMNmUZmEoXBm7iuY6TrCu1
3oXKl/o9UNdhenSYLpN65Mg5xcpaCmF6S5/DBmOTrN+oWbwvlqbPbK8LwSi0orK3vTJzi9B/xOWy
3EeR/laqvstj+M6PuzV1K2UTfUE9tQ7St8r3fmCl3S5pQ2ciiCYEqoKCH97rysI15eJJleM3LOPe
pNSRT87gR5sQs+eB+s24JZHY4zkPD38PrJe0apL5QJo0BkgOA7xl2mFcOCfP/SYhqsW2MWijNhUc
Eri7KAFGNEprFNvaz77qmAgsHZivfXxr7QpxjXk+jUBd2HIgl2dZYB55zBtXYR06G3uQYd/23wrN
+gwBnhqrrNlZJcut8uK1rzYLq/u2Rt3WxGp/LPRARadIVenUS66CLwi10PtkQOnl2aixNmOiwX3o
3zKzf+qK8S0p7PinUaXlwnZ4m2vDL7gukj/yOWkRS7zQG4Xr6TqMclUz7Q0ex0+SGSkPWmZhxJxH
yG2KR0/rPmBwelaU0tzKY+RtSsewd0NG/f5CGJrZa0QqAG6Xyqjg1eKaAW+5eSd9HhHaGSgTVs6g
jlueDBcFMtfVfmP8RUBAOqVp3UDadfGLBBi6LiBBIbGAU4jxiY0rZ/QSlBhmMOY2rGc72rYKFLxk
IQrNTHNRDZ2PeKRoyqC6paU+ol56yMrqi+9gU7gkqZ3ZnEQZdA/8sqDYQ3XDNvre9f1D2A2XxdrS
ubu5qH8G/R+MV3N1t+FAgNg5gGNfIq+WeI4p7a5eaUNIYb+OIoxqt6z2w4X0zcwxWBWCFmzVGKa7
jJY9nt7asjn4DXYFXuq/jGDj9dF503L4dvCYlkq/58ZKCEkg1AtJ9ULkmUOwCWzVuB60X8IIWzGJ
aqB/nPxCQEKTH/VJhKR1KIZzHhrbsRjeMMxd5wmJvcWBm/kYUQGNBUhX8Do6uNownEpP/oWj38VT
gl/9gCXNwhY7s7hE5XMRSBMeyv7gpsr4lo/dZyhxH0MrAK72HbbT4+Q9N3Dl8VRaF8WLB/XSH75y
B16qnJ0JJKIwWqmwuoQNOLic0D42EGPXAKZ2peNskaG9LN6l55q59vGfwVMKsBFX6skNrfxZ7Zqn
NgSdHE+fGh2zpHZhYsyN2HWB/9GKI1GmWtby5MpytcOLGLMClVtZk53qeGEjmjkSiXX8Bmn21C9k
w1Vj7Y3Qvi06TBOoSJew7gIwFZUv92fG3LcIJx6tpyDCdmrLraIK3mTgYS/ZZsYJp816jW/mQpfN
DYz6d5dpfeBVRambrl2wp+JriL0LfnMbNELvuE04e4MChvtfNJcXFTXPmabDysIaxE2podEz6wuK
mnUIsqcowbrjbBeutE5bqR0eHPZEXkVduGb+jng3trDfofmPidF1hu7kPiazUqADODXGYVuxmr+1
dlfsva4/tRU5PwiBFRm2yNJWXZ5rZ9wRv+iJx5vX1WFmqPp4zzv79ylP5JfSTN5ziTKrNE0J6qFk
wLfrnK1axuOS2H1mCoiyRs0ru8AbB9s1e8iQ+B8UdfqCu+Mbyd37Q/L7/HqjY0R1oynZhadVte2q
Nn5Zfghodmg6LL795tUsgmlV4q5UmYlOFZkTNfg5yNoru9epm8pfkJq1fTkY04fxaobTOtVXII5M
0yGG6gFiB8ebzDw5vqKRyksAYQdD/OzX9TfZkCnxKPKXNg+P+FQ763AcC/LkTbSJItMzTiA0v93/
xpmjoyoqnVqf4vqspht7LCZ6xes24EAgq4IAtRsYvG210jnatFZ56S0EEXjAkNTrWWb3f8DMEhMl
7OC9k2RMfSowOsl1wmQ/Nc5rmMkf9ZEb05AtHWPm1peoZg8KBJCToiiumcYfJSPBGyR3wn0wKNFu
sOJqpcYT1H1NumYe82cMOaVtWnhLWZY5SZmoc9dwBUmxF7JcVdLIlQbGuQfDLmN+4knFLtKSH5rS
2cc0/ClFKrDkhiOrea2QhA7MfzO2Oozl+30++1uEDcfTw6ykbM5yJ/DIqwY/aNxydoCmmjPQmYMX
Ol8TYAt6hSeuE5BaHR9jq4Ta2n+zkCpvow76/8JvmblAycK2ZOPHWValYrkGbiNVtqvGIxOvb5RV
VO95WeMhZWunycZUKTDOdnb2+X7DM+daUdmeqh6VMhpbiA18uVTzL4ptH6als97v+rZbsUPYobzW
Vu3GNyy3DPVvjfcskyWQEvsxyqcHKwOKHFiPKsZAq6rCStnfldJnB4i4LyswDrrmu8Wr76rp8/Kr
HQA3Ri9hHwJ40la2JEm+vVmrtnBQVE3fg3I8dW7jY4GQjc+On+6AE73b+XQwLdyxqujD/b6ei9VC
U3FompgyRsRq3B+dqPoaFfZZt5OvsrUEvJt5uVJFaIIG8l1P/NSmkBLHZt8iySidigzZF9auK0OT
qlVY4aOu7JURR+U6/+LgKoiwSxuOSMsVnGKu2vv8XVG6JRHHzCOJKsIV4qBo7WzSbLeLE+s9xgIG
Y6Zih69binmuam98rtI7gNX5c6gZ5arsMdRoJkzKAsJhNjU/UpjqBTZFG6yE+gdcEZJ1erUayrUC
69pi2svjyINzUh9DTfrqt9Y6spsTIj9lq3vSixz0v/Srdw+86mkr9186w/x8pTobJDjlsq9WnYmm
CGLal8yQDkMRZd//ZcxVkeoQ+a0OFdIzXc3DLTXlTN5MyiEIW97sFpQXvy8b/11kqohtyIJBtYCI
ma7B+57n+ydcpmBlfLY7gA3GvgrqjTc46brGfT7sdrazz/GG6Hhp8rHyq7VzGXYrzUIlpmZJv73/
4bcDiyrCHShn6wz89hw3r0rM3cqS3FZ8xgXvnw7Zqkh2SEdKUKIhd9xOrg5OHh1g7b5IHzvsYfAq
VJaq/G7fj1VHCGDYGKXZONEMwl0kQqa895p3D6lZEx/qNnjQh+65aBe+aSYNoDrCSbvDSyzwKdx3
c2Z5hadCUWYn9gE7dStb28d9Q/oueTD5N/dHaUYBpYpcByWrjRhTKMftnTDel3o+bYCho4JCGJC+
RtpXo//SYOi18ixsaIoyAXltp7/6q0qhDg34+C8dHjcLP2dmv1AdIUTKgSmrXKNtEmjyzyovs61V
K0dPfghRs5aDjtvad6WpkfFDhmUf7IK33v6sjeF3fMb1Q2vVT379OsEJGrNwY1yRcZm5RACbOTBg
rPT3RajHW0MfLIvgWkuHxM6ig5I556mw3mL1qMU+1ZXKuo2qnS59kAtp01vathhyrJqh2Du1kf28
P2q/C7lvrHhRsY4jSB1puWS5Gh55Wyc1f2RddwkKDFSnSSGpnuF7XU0nTOe8FXb2zcmLnGjT4WwY
KKCaIiWeHmvd/1nZ1gfNzKN109jYR0+ts7PwIViaz7d3PFWEQdRYKSWaZvMyILVPNWio1LafcGTj
Hbh7LSzto9+fhx9WOK4H77Uv9M9NWaHoDE9wnTiKwrhdmFgz517VvoapP253U90rJt6ynlunQ/Jk
9qZ2UWTUfuGYtLj59SQKMzuzX3St9jZaEdpgD9Xinfe/aSHTNtcX1+zOH7/Ap3ww1dSohmygHpyi
/FhG/lMftHuzLb/dnxczwUrU0rcYNZbIAmp8cdWndNK2Y6Z2W6/u121mXfUIWE2o9lOp4WZ/v8WZ
KC9q6ZsKy7UySmsXMuh3T6ZCXY4+BEsVUHPRyRZyhXi3RHKWVrU7TP6rVPlrGfaVH3wqUIPq2S5O
3ytS+TBB1n306IDncsxk41n93pGsbcOV8v5XzsVlUZGe1x1ScMnuXCjS3/wQzO6k5NkmNP19b0hP
dYoaLZS7ZjXmJG2xB+if7rd8+16oirL0TDF70Bhe5JpZ1xxkLzmXVyWy0702vKwdJhze7zc019Wi
Gj3nzTJWIl7PNB/JRa49pfVAOUZ6CEjuJJBI28Jzi6JfBW3mypl+zieZYtPwaULacwWW7htL+nT/
x8zMKlG6rukGugJz4rd45VOIOh5G4AXx5MJKnIvjlhAMDAfLam+U+A5rcBvDj1baJlIP11qKCHuw
0a16b1vFmO7q07kxvJeWnZkceIREE0+W+x85816pWkJAyPwONypNyt2hzY5VUayRUu4Tf6uD+Eox
7SzshMcT5DKt+THr1V+ZMp47ZNwLzc8EC0s42ZSdJ5ll6VRuPkRHbJS5+TsHp9nRCh7lG+guqB9T
N5D9ladKxyLu3rI267AZN08SRmleqWFO+RQEJlzYfLfwq64b/Y2dTaxrzskBjdU1oZ7EWO4E8leT
qYYvAzWv1ckpu8dOix9i6+ui1m9uhQkhRlEAfahjObK0y62Pv2/eJQ9W2e+DKf68mBKeCf6i1r9J
Vafreq93I719ahxUgVH3Ijv2F1/2/y0Ui1p/3nmjuqky5Ham/SDb44NRdIca8/X7IzPzBaZw9vl/
zq6sOU6d2/4iqkAMEq9Aj25jx7ETOy9URmaEBsZff1fnvvjwmaYqT6nkVB21xNbW1tYaHMgOlhY0
vmLPKfe5zO6B+o0qksQz/fJvI1y/0LsDsu0UmoYweo3LeuBBlU5GMLbdEUQ8kD02+iwrmWUJ+K85
Z1nDdQ5Orf8sQFIB9uWemfPp9hTWrt9LQD9VeWnYOQentfwDT/XzQOOsAaUwkY/NKxzxKqJOjLw5
tg8fWZIepsl9ozOsncQzdK2enVr+nM2NjvZKZC8h/52n6VU+MoVNgHzyR4i1p/kRJpTPMCU9lLCF
3zg6rhHwwZb1FolE2XBzzmwze4Bp4sWrvT/MdSDR6LwMrDyiaR5ufr2VlLWkAYDlSIrGxYyGOtk5
hnbhGmy+FRQma7ULmy/zVSXDuRi9ciPo18JlkRxMZTlwKJ/TB5GZF2xbmIWOaQaDY38j5te+0eK+
A3szjiaI8uOMj4cSwFDCunNVDvdeCmtAuREJK/oVZMkHgHFcpnrWY7NWKsrBn4GVRyS7/qRbWHYp
OzLEJ9H8tgPrzh9/+9l8b44D5IfSH6BOiyAHGnJjg1xX7oNgWbIFeqiZ9K3KWVzCNKsbfPgzZWcB
MyT4+t1nPglgnGowraCeaP6A9/qWb8ZKkC6JA0aq5gr6bFjoHIaeyc7l88EuC7h1w2y5N7FHoo0Z
fvxaS5b8ATzV+g6ML5N4HOFjUTdxB29VN4M+Frqdn/oODYQSr0VjaMywqu0PzTifjanaOgZWImpJ
LEgyVRiDHu0YFL2XPDdAcTdC8BmOAj59WbJx2KwVL+6ieIF4M8hlg0di2PeFqbJ/ajg1Vz45VzqL
XBVZKZp3KUTirPEe6BB00D17J/mW2uXa51zknNZpoIeg4DzbEReYLs/+0jpdfgBfLL9j9vW5BtAb
P6pHaEr/43cl/z2eeGta7ZAVTqyFD/1V8Vab2b1kL3pmofujrE/OVO5smB03ICeE9Wgcrao+daX/
5/YPWPuwi1zUKbPAfiiHeFD+T282YdCY/ZG9FSiIU+fCJhsTXcl57iIlzfC0NzlLBzjsMQhvGk/E
hQvTllXJ2kV8yQoQftE4PfwtY3cy/asOCCw1swL8YnfKuki3NZ5XdVXBf6+tyFfh5/Yd6F9o4yp4
tt5eyb94zw+SkHONqneVRlH1CqT8tniAkTCQgO5B8/tapdeHLuDkv0A0FtHb+LjfHSsb4BfvCPU8
z/WDyXql0w+3pzBWPCTjfJDNJQFFuek/l5BNG5yfMFEIvA6m2dM9CA4+/htsq/AkmgX4j9c/XP1I
8a/4Wznub8/nL6Lro/lcQ+bdfGplZ8UAW8EHNyGfejML0fA/dl69L+hTA2UwIeADW+5pZkS8tyK/
sUJIiTXw88mJDkWi4Rq5H/X32cph7mwHFISa0Y01dO1E/6WgDZ76IR229aK8GgPef39v67rMYsTM
H1q3CfX4G8sHrgct5A4/C7i1E15DoSxtnjZry7UeuXON9vdLVLfoh/UMhd+E5qbvXj/qVA8hyPAw
yIXZbBHN7Rh5AI3mOnRLuIie4M4VVVfrS3EarVd8aodvPdv/7dR99MmW+bO08NhKexSKqgkqAUX5
vZ084pp3/YsYgBH4ZeePiEvGv0KTNvC0ClwXruddFhaZBMz2a2/MQZPA5rr+qXse8OJrTacInx9W
83/wNt/obE/A/7Pz31XZB4Pc5YIfdPHW0EiRrz4Bxb9+y5vPjOItnt9jYMT3XF8LNlT4kYUH2sya
d6P2woHboc/QCKhCq3YOEIOCDYfzxS4FBGL6Y2NGEwVFBXa0lbiiqzREJyFYcqb6ETO7bgFGzonx
Z+zRQ8h3gmRR7wyXJJMnbINuOsHE4aCHt7Sk9yytD3KPL2HpEG3mcAa9Lx/3FmCkG/tl5ZK5pC34
dV4bpoP4czJ56CRctrNQcz+o7ClygDcybTRyvhsZgbLBHoEyVzqwgT0g1k8necQPruxfPAHbKt06
z9baL0uWA/zKZdW0rH6EkgtQLcYfvIv98JT/3CXjK16hIXHvkAPgvI9J3j3kIO9a8CC3J7JvdQef
T76rfLpRLq4crn8lJ97tFZiSavRtiY4NTnZeXZz7cn5KefXgZnUIq8xQSnejwF4banHYTILB5jRx
dOxm9u9Ec0gZdndZ5X8apXydlfu0idRbOdaWjAigDsxqhv9S7Fbs2FX5vW3Pv/3J/LfTeUleEDjB
etO2dDzU+lgMxlfLpl8mu4j8id3BS/7pduiurNeSweAaIm3HZtRxy2zcQxSwtG6NMdx9wci+Is4j
0ILPt8e6ZuMPUtSSxZDZzBmlX+k4bZq9V/uv1aiOYzoC19xuPRCsXAeWTIVc9XpMKMw/LV2dG+Q1
4VSx3+YhF+SOeFAi9bxPBEJ+UzM/gIv7bzNbJF8YW3dzmVIVa9t56bg8mRXOTNG+wO/j9ghrR9zS
D7DIOw9qZEzFtVHvZ7v6Tvw0kiU9d3AaEa0T5kzOgRqgasQsyILjXX5j5LVAX9Sp5SBlW/ME0jZ4
5d13OaS3pTviUb0g36YMr+RVBmIgydmz9oQR5YPzHdV0ckcITg4I3orIT70fk3bd4+1ftBazi8J1
BqZz6HNXxZKOMAiREROVCPFGfe9P0FnuO7UThruR21eqZHuRUHyXOKB4jE0sGwGBGif3f8GuN7vU
5UDAqCzq+ciU425pU63MbUk5sFhfFjUteexX41nBdR2c7fKXzGEBAOKHFVDcirjBNwrXlckt6QWd
32VdP8NqgHhTIiIX2pOQtevci5lycGyNCvktmFpr3vKRXYmlJYVgZsqcbGE3sVbZHT5UXA78COLw
VqyubP8lbcBx1YzEXPBYTIBbTcEgjkbz6ufHa+E8iqNt3TObX4vp26G40kBa8gQ6v65dDbJn7FvV
91a5xwGpxkWpB6flu8QoeVinYxul1N4ozde+2CLTFCzTEsoOPMa7ARCg13tE23335y4atlS61lLN
kjsAPqECnMVt4iZjDiQouQfPSYDqGG2aaAIPGmbRuTg6lel+JaIrniph/aIlfKhvL+raHlgkHLsW
ys+stI5FY++Mad4D4HnkkHywDTOgdD4VeoNSvnIiLVXUyZjaleGKOu5bsDRDCWVVuGhrHwCTxkWr
MyCDZX67PavrF/rg9FtqqFtzl+DheuCoF3r+xWjhe98b9RbaeGXNlrwBlgIUR0x8Mxc2Yg7wULbZ
v8CyIeos4z4bnaOzpdS0soWX5AFPszRnCYSvFdC5gTGoPqhVNR4VxCW2DruVKF8SBIyhmGBfb7Yx
bkzsXHXagAguWG7NkMBVcWJ22EPdONC1gAgVAyDpa3UF28GNqJ/LA8neLGkFLqZsIT9vROXab7rG
0LsiFlb1eoCVextDduXUOfb3tvbCtoTfIq/naPPuvTbMddnfDdPaMytzZ5Bxp/Lumz1UXzQcIn7b
WVbO+47UwzHnyp1ebwflygZYMgtQECdGVRYdmEfHTiuIJM/4mp9Nd+NLrgXLoq0G9lnnwKOiiwGq
EnDXMENNgNqGyuTt378W9otUMYuKtlD77JDvvw2u9aXwH3GABsn8iWUsbAqyca1YW6dFyVF4NB1I
k+g46dzmJ3qFIXXM/sn2SITm7PPtyawcJkvCQFKDSafkLGMfNkChsAvOA0iRfIefprvz20Qe1JDs
LaZAcLKrw+1BV77QEiguqrT3TXgmxc1cnd0ZYuSpN4hQ5dXb7QFWlm4JEJ9syJ4M6dDGs5c+mD1D
I85Vb9Bn9oLE3sjjK7l1CQKfu3TODDsVMYyFx08sIXM4FW36j0u02PlZoXvRkFzEkzQvshOPxWyf
RiXsjcyytkKLLd8RykEmI22c0fbQ5ekZ+mBHLfSzv9kgWxviunDvsgp1Zw3ctNHGgOK1PGjT/K2C
+kwoeyO7m3mKh10/qWKeZyMKTU07oJQ7CPGZGRpA4GK3LsgyrmW50EqrSUhIA97t7fhY2cJLoe5Z
jSLJRS1iA45zOIKrImJG/wdrXX3pnaz7ncI071wMZmZtjLiSYpcUF95lE0MdrWIDUrONkR/dxgzJ
aDyUMjtvpqa1URYpw4WxIZBTpYobcPFD9NmfSzB9iDQBmB76yDRfbq/f2qddXFBY7dYdzFdVTG3r
kuNO4vfyIAtxLrst4u8KvsVagsBZwno7M1oRN6KbvfPoc5O9kTqt/cDi/Z0zFY+e11CAXrxJvThT
X5G9QRlAHgP0AVy3LdGfbsCTlImC3v7Alb27Pfu/lf3/llXWEgoui56ZTqJk3Ja0o+g4CxMP8Dpp
XsngsO6l9kTPMHyR0uYAsxDQbYNUmu2XwaREnh3KQU/NLUO1Z/RPCzBEbNlNMOLDMWIPlg2pfb+A
cDkre+M5EWVaxZ00n0clwRoYkonWd7mh7e7QN9mVzJSOBMJ/ALBsBOtKI8/6H8A3Q9Ej2SziRJvc
i1qjHmIvVaAMVQXQhTn73iZdezAzCPw0bByg4D4qc++LCcgaI4SrItnZI41Rn/1KhbT+qadnLTHi
wiB1x0qClNvlbmRlXRGWDioINAperLJRMc4yesi6VG186Y/j3Friv03OrVaVtojZ7EQudXE7bkZg
UVlQemJTqOvjkwRCwf9NlMSzGrcoNajlSXlhZYz3ol/abuAabgAN2GdjdyycHNSZ9IcyvmYmfg7P
PitXiQOZ+y0U9Qoe11qixFGwQ7wjqY17OeAxSQINmPikC82qubDZ+21I6gWyKVH9AusVcfhwhrDU
KkOj9/k+yTV6yVbK+8ACxjnE62Ud5SS576RmocAFLqBM/bi9Adc+C/nvgnlQPSlNm5Zxb8NPPPdP
hWGNgQcQZ+DRPLo9yIoOgrVElScQlIedO8RPqGN7YXHBsw7x8yzIBFAN3A8rWh2Ey47QQ3ygmXWh
XPDQ4jUJenvr6r0200Wi7XA7TI0yz0DYm74qtzhUjfo8tv0JKNXb01wJviVpMKcaREFFU3TaCD8R
k1cXq/fVRib5+EAC7eq/Xypph7Rp87yKRedEJbcPcAOoArMENGIAYWpwNi6617Llg4y8xJJLUDGh
m5HyOIfGQABBsSY0annKZL1RjK9FwxIFbmd10/pmxuNx7gDPRdNz13NJQ6s9oCx/a3mWgtfm7hjr
+qDo9BNX7LfD9RNtprfRa/VGYbjC8rSWIPAE6uW8KNGNgWDESeEsCFrt72FxrelBCfkZl5AqyEGR
qQZgQT04OpXe8XasrK3yIlGptBxtcKV5XCZyL5vih0+S52EL4LMS60vg9yTKwS7SAaonnryXVhaP
pXGpuPU0tt6WvM1133wUJ4vMoYCJ9WvbhINWJn+1ZXknWz8arkfITH73UFaoNLqeg/TPm130j29Y
1hL+nRuD5+sR/U6nMyCOWj2VU1i4XzikY3IT1RPoMNxqNk7ItTVc5AvHRVouKwSHmakh8FJ65HmS
w9SbRnRLJ2clCpY48rSw2tYt0fZBDfIDVrR3WcF2m0SwlRksweKzWVfdoNCMtpMRB2BxbBFnZWlE
DaQe/ymMlyhx9J+dPEtqDitL+stJYWk7c2OOXM/c2CcfXy+sJfQbhqhMMQ/75GqmDq+Tsy6Tg9T8
0EDGqmtm+D9v5NeV4FqCwOeMuwXIlxy+vd7BcWwrAGUNYo3Vq9eoSALcM6j6fthauZV0vkR7p20y
DtA/5SgGPSggyqi0O1gFyf1s/u5HubVLr7vxg126RHVDstwQpOx4rKr8aHbuU3Gd1/P4a2D6F2Q8
nmu7wlELGm5B3Xsl5da709r8Fukhy/vZM1xERqfoF5PXBwVlr9rsFMQNjbtNO921+pou7mli0CLp
yhZ2wCqPEmHGLngCqe/uRsHPo5d+MyonMgohAwiso79vRanPDqKu7QDOPKJH+3PcQhOvFABLVLeg
DMZCY9vGjmWc0VQ9SDlvkTpX0u0Szp2m4I1yV7axn5R+6Po8tDvxZTL41eGj/KFz/4iHCw8oJO/V
JtUGPnrtrF7CvG24ShoDJOJjrt1XMZ1ckgWjjHh9V4BNhyYtyrmOgCRGnia/bndewQ7DVd1ia1uu
JICl4rs/UkgxwAschTo0VFnR/TBY8ZA06rcv7DhN5p1j/7idzFby5RIMjt6tP/g+HpwbXBgNJzkB
XHMxCnu3OZm1Ea7nwLs+zpS0DYGDShE7prQDlfIr2BYvW8SEpd9GHlsbY1FZwNyZgHiV4e5jZkbQ
QGlubs3XqiQPm23hlVS5RHhz3sMhJx+xUP78UMxfczdMqHtA+IeGyx7x9vTa5Ru9wZXnLGsJ8p4c
Ivykw2AsLVAOzni5mBqg2dRXWMpG112mBTm3uj7XmfXZ4lvU+bV1XCQWJmRdMmbizlKkP5kzHzm4
N57ojmRgu9sBt5a8vEWNATvjMuuHGRCHNCn/ZPXoH0w7n3dpDRRt1Rs7SxU/Cj+B3MXoqzDRNrtq
wz54xbeeEWAkR0oCM0nJJePTVmm61pNZosOZJiVJGw9lVuLvHN4Ve/g8A9glIVVLNEBcLcCmg3fS
6kDa5CXh3TnnLUjdXUkj+Ms4RvPs0swNOmc0g4GOv6X+xYiBdFHnoV3YuLvkRzy5lP5jDTbH7cVc
CcolklxmczNBZRGVgidPjoHOPi7QcG8JqaHfbL8915AanrZuSSvRscSPS51CIRYorbitk+YE60oR
Uj9x7jnLLw6dv96e00p9uMSOQ8AZCz8kPEYOni+FZxYneyD87DRV9+v2ECsUFWsJEOfo1NZoueNh
c+iA3vahMJ8GJvWjDg/wsrlrZXHXlw0gj94R1P3Ptmkc62Sfsuda92FZ7Jlzp5l82/g516elDwqW
JZC8NxPXmiAmGyfTi66tS2fz+76Fq7L+XqrswBj5lM/jjqNxJNv5VdP+Aim824OvnDVLiXpaWEPH
Uxcv1ygwYQNxxfgeaye581H4+1y/AMyxgTxYXfZFfeRRo4fGC8dY3FDQ1k3tcO4K2JRmZxCeo4Q7
RzSy8kAriMnDaPpt5vNDC+f10HFLO1RaH6CNe5nM9PPsdt9Q4m11a1YqN3eR+PAk6gEco+tY+nYw
Wv3b5M+P/ojLHJwyHzYb7CskWmsJLK+KJiUJLZt4mqyd2eRvrit2vG6ijpqXxNOh6XShpYconTdu
KyszW2LNu4zWrdk2TWyb5GBTUwetS8+T6PYpJBX/9ZRfwsmhZ9hMNSV17E/+PvP9yEVRBA92mLDO
G9eilfTjXGf4rpDIadlNEDOpYw+gbVLYX9NER5aUaTBvqRuQayR+sBOXiugKrxKEZGkTD/B3m+uw
qRL7MS2d7rfdc7EbE2dvqi4PwS8RoaNkEk4W7GBhRrqX1tUDU+xMAFSDnNmPk0BzZfAq41ILM8VX
PfSJGfFhi+m+th6Lwgq48U6xsc9jYbXPI3Su0V45l7z85+uhsyirbLgJF3hbMO41LeHad9VuhkeQ
ZSQgmYspDUoyQ6kAlbC9cXVbSUZLUHJZNqTxnNG4rwAEDknNHnvSzgF6w7u+gJ5uw89d12/sjJWD
Zgk3rhrYqDjcK+NaMxZJFFOgObsQ2Drdzqxrlc7/YIitecyzPC9js2j31K8gIJKm+7QCad75ZA4P
RvuD118GWVwUVrQjCu2j6Q4Eoq/a0j9tnX66/UPWJrqouBhUiWUtWRGrzPo2GLBM90DTt/N26562
cn79D64YLgslT9MSSuvskEJAtbNzFaBHdrBlGeqeRf0EvW3nWz9+9sSuIXRvtXp/e3Z/5Wc/2LNL
2HHl80yIysYFA2YRkG2LGj/OIbzc5d+a1MKf4AYViblvapjwgCI0iWzv6hlugd0LmFkdAIyBrbV5
Amn1ai+f+VdHEztAsTZ3zwlnL7d/6Epw/8057/KXYRZmMXisiqVqQs5onPq4TXraihxanDQ3gnrr
PrTyxf8HIp1lAk9qiDzfZE7gNfy1av1Tl2wE1NoxtoRFkxkkDWU1ZVxp6PLBVK2vQsroN8+yiy8T
z/Rl8Ppn2LibQUsnHY2dXe1ur+JK1luipSE3N7SVmMq4yObHvKhohCLhS5J4bgiXuvxwe5SVU9Ne
ZL52tKapdgaMYiv0EUWahNxn1YlMgGLW4A21W9i0tZGue+pdVNgUWjM97ZCF2uTeAn5P0Ao+k9Wd
O1ZPbl98vz2hlZvCUph9sHA7rqGIHytT7Az6MsNIYnK6KIXwA+yuXwrjarq20UG5rtJHO3JRTVVF
PRAIipWxGmm26xXvwrqAqsPtqawwea0lvlmOTOmeyCIe69EzAbccmRdmA3ki3khh/utZRxBrWDgX
kxmWgwHl8yq/E5pCeYyR3Htknq1cuBXBL2uaNZzQ3Vocxq5LNgrdFZMiawnSbGAMQ83Rv95xXQZh
NdYfaN3vM6+C1C6tugBWdH5ITfVDz+ZwaiYxBkY5QYB6OiQN0CRpj+vvVHmRAacbL8mAyYWe2zA4
0InsO/cT+Egeyg4L/vAtbf6NxW4tBRjx+Nh4U4God4l/bqlsHpJEOHEL1wzo5twzt6rvtDdtfMeV
nbzEjZtC67L2dBGDlTKFtoEbtjb679AinADUbTYOp7Wse/33d/urqafKZ8mMYHG8n3U7DWhBHTJd
7pwaRK22DYbU2ASdXAP8g8BfYsVL2L7UJtShY6c6tDC4AVn/F1jtF2GLO22bD8lX2jyail/qbEtC
Za1kXeLH+x4vNm4jqtgQgvigU+iLZxmhYXhsz43pwt3uoDw/Umj7cpf9tvXLVVVTnS0+gHJOvYNB
7ZNfJySQFC45WZ7awIZCGmEqpbz3G/fp9r5dyXRL4Hme24lPeVHHA+v/eNLU99WQP46DFxUwH7wy
X7aI7iv552+l8O6bT630XTPBZyjT5NVP/YsPIM/GS+7K0bpEmtcANQyQcbz+v/vfjpkdM2l+Btdh
4+BZC9dFreZPRHA+ox87tjD0AxfVgr+rCWo8xAl5MHXGbu7Lx9sfZGWZlgBs+Prlk11iLIfW0JEC
BqKRzsZ5s4a/WmKuYYgI4+Kxr+NWA/05Df03NPEBTs9rGL7UD40w9jDIhDFcHxitOnAzr6M+dcAj
Vw6Ym/SbydOtdurKrW6JzW6SrJs8atYxGJ4N/V4WMISUcACCuJMa7tBs2AuIOoF8eBjL9GLa7afb
C7zyMf9eDN7F4TBn09g0A/odyOKVY9ync31qeHe9OjYhFUlY0ufbQ/0tvT5IPX+/w7uxmtzNbT07
dczIrG0AHzkkJZoT5bT4Mng5xPE6a8crB2NOWXmy5qkI6kG9SLcDIXsuUXhYQxtqCbsymoK8kFUX
m0u4JlP2qcA5HqQW007gGP1FWW4ViszIdggfG9renS0eZz81vvCy0JHCDQBS+eOvMdPVpbQLSFFm
4097ElB5gJ1ZZFbwwbk97zU8wxJH67pgW/ipLmOjoJ8Gbf9smLzIPsGzVxH3aXo0pR80NHmFVmo8
SvH5X1se5vVce7fivcMJUQynZdVlUSvNMyANO8PlkI7KNg6vtY7Z3yeqd2Noc4bws4PuXFbIXwVl
f6TJHrlKn8vegZ1hGeLiqEkLvbcpcIazPNtudZfa8qXxsRrV+NgnzXeqqo1m4drT2F8pjHe/p6oJ
pY3Erq49M1D2M5we73y3jAr6ndts5zUA53y6Ci7BUSZISmDn2+o0bL6LXLPgR0G+aCD6JM3rXhjY
UMn4VvRIWJb/POAEgaI21FOqgF07+B5Y3ZsAp9VEtihmof7t2R3q/bgS+UGgTdx1e9KwvQ8erTbF
3ew7R7sy2xBMMRhpOQetmkPVDxHkAHdNJjYCfeX0/HsVe7fyjefyftI5pt6Zr70oXxvXAtRkzkPL
gGlW6nQvt3fUygG3RNcbPgFtt0CTdlLS+JxmTh5lypV48Gp/3B5hpfBbwusBbiWGpRFEhSb7Xhs/
vELB/NUcf0Lj7N+GuB5571ZrypwKDF2njGf7p88hq22nb9Cj+bK5+deaO0sMuLBKQQV1y9gh+S6R
HuTRp3tdDgGBKfPc/SQpiit5Io+0yHbtYH9VTrdvPPrZgkulRTdq6LWXwiUwHHftghXQKwGWuP3c
9epuBIN1FPNbS9B7ZdY9Gce9aYhnxy+3TTfWYmSxJ5Ja0Yz0pMSDRVeHMwAGfV28qYpuVCYrB6e5
qIIsnJWj6ihmldaBZj91bl0ABgxUNmGt82+bjPiV9TOXMHHgr4kWrQ8sqIlTOaWn1iNHiOnErIKd
iGL2fcqqg0Xo2TJ+bSey60L9byKDyN1/4zMlAD6hj1xCgLV/a32X3qMebiIIEctdnffqyVW4N/o5
NL4ZHkitrnx2HH8ri197Cx+Nfs0x73ZHP6Qyz6Uq49JjgaJfr20HOviR43+Ff9uh5sA0Iavc0QzH
vu2AYDjW7l5tCT18nMrMJQ576OeW5DXaA2bm7lKi7gpV7wySPtaGF9FmI4993PEwl+BrihyQixw9
qjnt97LlF41NylrjyYVpj0MMHFXau3NcsXVWr33TRc4pKtaJ7tr1qMcxHCD2frDrX5mc3/oya4D4
9p+Yx48yaSVCuoHIooHW3+109/F+MZfYawmdUIi0oMMrBY08ld27tItyCcE96wFN32gz7a0t6uIA
toHtNirgLOOynF6EGh95GjYjpLF9VmBajXUuiXXY3Cdrwy3yDJiRRgZTlyImlgZiLOEYo/J3Agpu
soUrWKmhjzgM484QyUbYrPQ2zaX8di38Cr7X47Ws86NUkGjOBfgS/HzFKZaEB6xMD2xITv3WE+zH
2dRcYqiZo0az4z3a57K6mmjTw0ytbx6oArejY2UVlyhqD2zMwelMoGPqptyrFiKfvPjtTZCWIbCb
qEwe6ALkGHQINm6xa2l1CagWVwnpzrdLVNzlw+yWajewIjLc+XJ9Vm6Fz/HdGvgvdN+prS8l25Qo
+7hENJdAa9r1gIanGFnS9JjnXfOGR/wJTUhTRwzi0EFqe1UAzQ0ZEKlkQP2ZbKzzx3UN3vn+m1aH
JueG16Ny0q3/Gw3KXe74Z+b3vzZBSCvNHjTv/zuEl0rXdb0MAJ1uKMO8HfJTRw8uLG25CWmQrhN9
WFucHshIH7KBBikES3ZDM+0gq/+JOpqHouzdix77EK+mtIFr8R6XUGlAGoml3qfbEbf6/a8nz7sT
hjtTLp0CTSmr4lVgjbhHNgY6blkloPhRApG7L9xTljrpvsV9IigIhajK7cFXjpelHretiVtMcLjD
u2h+ZL73xkrjIW+8R3sef2xKDqxt2kVqcqcBDlg26B1+atKHpPfYo+qqai8zstVOXJvIogryQUMW
AGqC41iePVuawZQDAQkjgB48ohCmWq+3F2zl9FgisiUwq04Dq0CAH5KdoC1Ur+Sl1/4PWNecPFQk
m12KlR3yP+jsZnBVKdAI4S76j4kMU6g9eeX0uHlArc3lupbvAo/JzvdI6hn3Oek/wzZ5BEnEuIz1
IYdib6I+Q19qI8bXRlpc/5kahEGrxLjvlNudZA1hsiy1zcgcXPcph1Em3lMAY0nbdAsWuhIPS7Q2
naHX3U5zGruds+9q54e06K9eWnwviglSmhvhsPaRFjmmTm1oXPVpHlfOTvHpqVXTFFC85Ab+1jv/
2hCL9MAs2SIMyhyCDDSwOvlp8ro/KWCBcEndelhbG2NRqrRjVesqBw8EbK85AnaIQm/I+O1TCR/q
aqDH25tnJQ8ssdjA8bCBULOIKwBoLT12h3H23Ggysy1pw7WKZAmxTmVftHaLdlYCbTYKoFRVN/eW
Wz7g0h8lg3jLSntnWmO8uYtWJrUEXtcC7FlBFOquKjvQtuoD0/KCmtdb7twr12dzibHOphbYZo4L
UMGH01wLD5ZMV9iie05mM6LAs1OJibIpBCDsgEXGT5jJ9yuhLZBc7t3UACJl6+FrJVaWgOusHTs3
hedLzLIkmPMe2pRpCosQ7u66rVvP2hjXf3+XmTwLdscO2DRQwzLSJiRsIlAwAzgjEvr6SEiEoei/
HYFLCW5m14OHu2RxnQ8egLJHQ9WXllQHKOtBKW0jA67NaJEoGpSUJk7aIm5ShTyr/Scx8le7tO4g
VXh7d62kvCXqugHzf9SE/H+imKRxZ3nOY11AiNH3ws0CfIW7ai7x1j0erA0/c/N4dkTs5FbQwIG6
x4NkzsQhtU51Y/8a3eKYTFB3LHt+mjvNj5nj9btM3kEq0jO+TSmA4JkAWa/3HjLe2ht3u7W9uCg0
aAs+29Rk+JYePLoqACBgKe7jFtIdbq/x2gCLMmPqp6xVJnBQcEIDZHm8s0rc6wAcvv2/X5FJNpfQ
airNWTITLRZYf+VnC4gc34LArZI7kpZ7RkVQFiLZgzoctbhXwR4c4qP8To7mRut0LdksYdIGdQqq
/4+z61qSU9eiX0QVIgjpFegwPdM9Odgv1HhsE4RABJG+/q72kw+3aar8eHyqRg1IWzuskClx8ixP
wMhDbseM3Rbo1bq02cDl7b1VigeQ+U78jpTvdRn5KoV6VIOi0/syOvS6GUqz6y9kKYmf46g7NkHW
YgTkY6rLLQULPR69Q5Q8WjmUJquNOzy5d9wgj8PQ+wNLt8qSW6uUe0N0t41jHaQtfXNkflc8Zij5
ezSlhaHWmkPnfXWhOTTHX1t16rlZjV/HXLhtOTAeSOkNTJ8CT54ay0afE4bSJiTTCwxu7bVVF1pS
c0S27ksAve0sP1nApSmYHtS3TSIenbEEIi9PYHsBhDbkrVo/QW15I4iN4+Y18ocHXvi+KAldwW4s
lS5zMDaMIOtBAFh0ykv4w3P1wLxEBTKlYUu8vYbxrov6S+QmuPYGTHlYdHN9XyycwzkSm1h52VWy
RCsSA0k76+50aX1m8L28/ucXZjemO0uIzE70wnWFOI0xYlVjlL8tB0q1sBsf867YxFGOYpXvoHv6
MWnnl8p/wQW1hT2hBV7+ZuVHLO2uWTTjNmx0zmY+p9gtld8NG09Gv+FteigjfFs6yb3VOneDAdge
rI21JGunbmGOA+fc/96/adL3be4h4xict649jtUeMAioMObQgSSBlTaPE3yMz3hsbeTv5mCEg2F9
wab1TVr56/XHX+jEzMHY8UAgmO3y7FRBGcztna2Ru6F19pKu2COZij1aJafVjGPh8pxjsntHsnjS
6Ap2MFlpktIC2svcp9kA65WkbDAWgF7O9Qf7A5q9EDXm4Gyzla4NohfyOQpWVxabyWYc2y3A1LBc
E0lyN9K6DWUahYOjBn8aI/Ot1Og8lRAXd4Q+5UzdoT1zo63ftgvR6TKiUFEWMEL1cBfdIii9xoBc
PCcGOBlnp43Bce+lRzYags4xJK5ueleYN3meyA3jZzko4OjO3A3s+e1QYe7Ns1LsYXKe+3E2HdvC
2bcdJBYdd7hz6rVDvPgiZmmeZ08Tz+sKnX1ebJup0w+FA7FdAd2Zckp+1jkQDlWZBxzTxN6e6jB2
uRtWwOK8jx092PEbmZqbxGRPoJK/6LaVmxH+rMfY4OVG0X7vul7rA+540uf7gPHJR6K+oUI/l6z/
4Pa4T216T6de7Jmw7wACuDVRg+4FmuxOROAPYAYJtR9xud0mWtNt4rTfYdptr4SxBSqVOUdoJn03
jjAyzk4tH06G10Fcuqgi+hyVkr9Xpaz9uKuHu1KP39Qk7WMPz9Ov3BNNFEQwNWGhl/aPKY6qCsRk
tntYm+KibiPjLe6ERJ2Qw+sksq0DG6sfJCJPFTRvfFBu21+lWT4LIYeVR1mqvOaK6YDB1VM25Omp
zbqHYtieb2QgDra8JUHWed8BIx79RAw3UHq8fpAWcuo55N7SXSq1SpFTuwj+sQAcMLkHYzdcjQpL
K5xv4L/qEN07gKWXqEPGTN4YI916wNrBrGPvemuWMUuBZ3bToNIZNHMNlDqOOqAhBhu6KTQLCJqz
GP5i5uP1d7WA/TDnAHs3NzJUljI96RIKYVAG3KUDgLkTgxLDyBG8nTvq3o0Srq4cnpmlHIFSRh/j
+vILDSBndqHYOINTAhtBzJh71CJjwGPnLfXse0fJJxgFrMJpFwCv5hxf70FXe4g1T0+KTzs5AiNq
Mt+jZdA/2jz7AETTgipnDLiPQLoQs+QTmeWR107jA2+1BXbzHTrSK6F+4ePO4famS3oPEoyolVO9
ZX18Sjvz1tD2obHrwF5TSVxAvkCO57/b1NVpV3AN2nAi42CkZ/X5LHuNO+33RXZANNyeA9loOol/
NosdxH4YNon7YaS/SX/op+7GcWlgeV/XP/ZSFTOHvBf2yIC5xeSrSJ6sKL2bChsUwXhbNNl+BJLN
Ye7xXM+Q0nopIvPGIexkqDUX0aWXPiu1e0tZtaHH7EQ7/eKO6UeWdVAr6tjLUJCndWD/Qno2l+zO
qyoTeYW3nrkVIKQASU+bhBf31pS88RwoZZMjN8W04Dz1u1H28L7yes+h4UL+MMeneyN3+kyewcDx
46jU+2i59x42lzbiUymzl8xsHushfasn/aubqvvCBrnq+tp/wsWltWc5aTbRHnhqA9j4+pMwEP2p
hscwxMggvH5SaesBqQj5TIrSOEbCICOH+eAgormSHB1pbSz2gzTRDUvlZsg1AbEEClaGVmHjRQer
M1CpwPVkhzW6U29oHyww2QLCHSETeOWDwMQG8LuGlKeImj8cq0NKqG8EiC2+ol69L5Wb+wC5w0c3
6YIuerr+3Av1xhxG3zMoVLWaVKcKZpC+HbED4eJztYd43poX3uoc3k09cLxtDjFBe4RYtglRNbzi
ciUILf3xc0z+6xIzofidVMVQnWjmNjDJdW88o1zZiwtJ+hzEPXVAFFrtCD010nxCYfY2gahZlUw7
GjmW32Tmi4PpugA8amUDLi04SxmlB52a3oOAG6BtaDHxDYH1ZmKGSTzeGDkLIWWzXeX7LkSSOQpb
R63soi6qTl7Z0wAuQyrA+QpTj0Ji7bxNbTlEK62rP2Hj0h6YhS0rzx3TmqA4Z0guPyGx97uV42a0
+noLEUTk3kKJg+vghJgDENrw/f6qinTctqmdBRWAVcNgjpgXSr3vOIfHRzWBvBL9GkUxPsILNAqY
a3p3Ah60g4f/sKGQWQzC3rsjfSrMGuiVtHwt+oIHPNdR4wP6SrfR0JAw1eXz9XP0h9Vx6Snt/25G
NK2jyG3K6lQLd4caBbTxeu8V9DRJvvdqoX3Dg1s6WjtJQ7fchIcsJhLaTfySfprkWZktnnZK3/La
CgRzhk1UiC/xjynlnHfWJLVDoEeqwGUaUXF/F+7bWRZglWG8kAfNyS4idbOOFJ06Wa4N8SCnPVDZ
A94i6r2ABxOp0DNdYxYt9c7mkuSYsnX5MIwKVrjixqumMBLlO8jbGLvJjVV3exPch6RPQxDUwnxA
WxGoHxvnNWqnneIJVKlJEEGXMB4yKLn8YAyWUCgxxcv1zbDUa5yD6vsyjkZTQNc3HpLvAzzRi/ab
hMyQ6IGTTtmGGPGugiyE3Rl+HT8odtBf5ZgC6M9E8K9lxBx9T2HNDP8LKHA2aXpkxptD1B4J+Ptq
FbEQRuaQ+hhaBF1DcXnw4UH0d0njoDt31nE0A3tVt32pF/fnJf8V5guuEIMVFDvNPL6DGus94Axv
WZ39GiD/65L2hcl2UyoQaMv+E4TklW9oXb66/rSQ/lo2r0U6gCeLh8vOrcj0O4PyPSTLfp07sR4f
foIZCAZ0tWNIRxU6hcCx/ePSs4gpBlpCW4RXJxiGwOLzzSrNbWIC0M8qT29iHCb4gxXIFhonbO10
W2GAaoA6en358yoXItkc3m3bnQRnIa9Pjss3morbvCx+Xv/T1tLfPr/sv15q4g5tbcRxfQKAmtzA
jiHfj1EM4voTChmnsqNAT9/ZeOB67HynzvdZ1d+iUf4GLq/pl5Bj2VSDbEDJL2kAOZ4sqCv2VAn9
yM0w7vJjYSd02/T/2Kv7syf/+r1kNAj2eAzSABdhlL4LGka6ec1lOfiKjBtLqM9VHOqfovHSm58V
k243we7aYyVQ5u34MYLFJfxERtlGcy+9PWsXR20yBKwjta+MFoY2pVUcbekcu7bpfaWcDqRU81l6
3pliUoW9zYtbAwAoP6vZ8ESLVgcq9SCsS0oSCBLJnciz8aWtx3ut+H3HItwJqfdkZ3UelEJNQcO5
uMPcHOBFoXRYN4rtUkij7Oq+Z1vJrE8XJIu9I+JXcxzgkX19pyydenN2BqAHCxGYWCjIxMV7y/ZA
K++eeG2/WrizE24DHjc+unpvVGbIIc6+suzCBp0jupmrY8cwC9yTjXHPIJhhU+inbVT8VT71sdiY
MPweneG2SgW6CwN80VTip222MgJZuEbnSG4YPgGVS0t16qJpb8TdSY03VcZ30SieGrv6yup6t/Kk
5yN3YbOZs4JnHD3aRhISjE5vvHYTiWCkxrfedC6jIXnCJJzyoFiR2dB/BI+kRVt2JOTh+uoL2e4c
292kk2EPCbRWR9AMfJj/PmCOikzoLpaIbREsWRpevNf/1sPz+BzhTR27bnMJ0UHP/O3a9r2d24fC
jg9Oi45pI25plr/VKvdXBS4XGmxzAkUjwJFxx1wBQq7f9MiepAsndWpsVg03/tRQlz7grPyxFUY5
UkksIcug1JAiyzC0jmrx4HAYPTF2aiJothv5BiD6exo9FX33RBvH27Q4/tsRxbtfW9auyJ2nolQH
XGVW296xHHJVokfvvYj9XPBjoR7rwguaRP7Ukn4iTcpXTttC8TmnbaVtlzmkRlI65tFHZMTHyCRf
SbsmQb70DWYllQZdptNUQzmwRm/cST5wfd7b2oSf5UqjdiEBmnOl7Y7ZbVnjuE7WW0bzn0Wjd6Ou
f1S5G6xmWX+qsv/70Ni8sw/tdD3RJmw8TkbasL1hMuvkRrn0dZL8yONI3aUFMG4BWgVB7cjmiReG
tVO5xyY/AdhuC9fCBE0Eme/6CL9KWNmhjtsPoySu73iG9VGMqX3wKjHuUWVVoYUVgtLzaAjTnDXq
0sWPgYc4v8K/blLHxqtyM+iZNtx8SOL8nsbA+zTArK0LK12Mnlhj9sHNTtUGLQu0UOIsAbSVZ7Cd
fsumm7qZfujJfk5aS6HKnOBGWJnfUo47ru3u496+syvzUen8RnMX1qJwiYN4wLiyzRd+1hyNzGxj
wHRmgFsT/HC7kb4X3XiKRSV8o7OeoC0CM4dV3dOl93w+a3+9Z9WhidWWTXlKTO/nYLTPSbNBjrSD
Rtx2FNMYmJYfJXdV/EvBak+k9FCTbVsfp0H5jhQrWtpLv2J2exOeQSROQiUuKe1H4ZabtHAyvwIj
899EfvGxZwX3WDg8H2EicbKc8ravrPtsSN6B9B18XazMFhY+HD9fnX+9SxOi5pbqQRm27EL7Nbnj
AJsZ9fC9qeW3UgyB9urw+oV4eTKNx5ldx2Y8YvA/gLorWQ6lVvdYJA/mEG/SNg9LI78Vit1Vff7d
c9U3V3mvmJIfqZ2gT4rDChzd9vrvuJyh43fMclDuFkWCDSRPBeMHDqVOf4psvkVCGuNgQIzCi8UY
DlG1j4f6JsZY0k+UfhgwYAWSO9m3LZqbSCwNwHdSb9fCO9aYosoHXQy+sUWWvsBwI71jsRGKFl3O
aXq9/ssvxmKPzwkUReM6tVODG4nj+w3G1gEpqhCTxNPkxo6/il5e2BNzHoVLR9JgoiXhEwF0mPOq
4N3VFicz7TFShnpf7/L36w90OQXGE81CZlfCMqFONRA3uBdDwfjTEHNf9/BYN3+XWXRgkd5L2B8Z
TbGZaPFjZd2L1zLWnYWQxIzyqgN39yTdeDepMtQx4SE3bIgUOek9m+B8qwsC29/OuENTaT+w1vIT
Uwqf9vm2HcZvrgEX4ZWfczFXxM+ZxZIsrz2vdiGEe9YhRd2/mcoxRGqo2gO8I0IIaJ1JwK6ctmn6
Ndj9vmjSbZu8K0z65dAHWdXu0DldbXVdxtDgB80iTw9jKGqQOj/1EVM+sdQ3aMiAzDAk27JKf1HI
pftWTqpNi0MTxD3cHJRbvkMkVABCtkagXfwZs+iUTLQcpQDFAaL9rv3DiA4a8z6UQuOYBtYU786k
d4Tbjvj93VlhajWd/oOZu5CR/J8e/TRMpkGHHIkbskWaxhEOmMn2XdPqG7duud/Gwy9b8UYGTm44
ELXyGl9nSbOXlU7vas+i2wG8ql1UZyyARGLyYFPYO4zaRCkPk034YEVkr5AjbMvWzLYRcFAWZCHq
og2tceqBVIrsbc9Vvik4JPX8tGqdPQgxaNm3JZRknWl8TYxCbutsKB2YZpdqCGzOEYr00MPPOc6V
9SJS6MsFAwBOXYhK2zha0QTdglwCS202CiJt8DPeYSSlYDSRTB7zWeLmNzCjIgXec0WjD0cT+ewA
CwpH8DSx3pjVjA/o5ls3HrPBFDc99TBkvFiRVVq4WdksPsdQ2GqhjBEdRawejELfGm66cehZwQnV
2vUjtxDj5lyQxDPFALipcYTpMbljMLnaDgzzZc90to1Vjn4lKh2wjNO12+/86y9sqDknJKsrYmKY
Cc0/k6a+i0/VDfkXfsMDn4zb0nG2ojG/Scd5Wh1NLbxIbxZdnanGBsjxkBBe42jk0BaJAwooAVJ6
yCwarXywhXtpLuSfTKhzeZKAIkLE+xCjMOsVpnnFxmnZ0/pweOmbzYI2uspdL5KRH83J3dYiO1KX
3tQeO3TukPrUwhUOYdnr+2Pp1c0isqUJTmdu8WNCR7+w+iocYw+awwAshYzwlV249OJmYZZalsUY
MdjRcKHHq7C7iyqFl6rjJ1HygOizNnpbWmgWSG1wT4j2OnZ0YjOGU5UbD3djTPPfqosIjLhLta2j
fA0xsnC7zrkibWEkhqQZP+a13SMoJgqSFVApqxxfOQ0U5K9/o6X9MIsTYrKpqJIaDihtdVvw9pBa
k8/S7NXJuic2ARSS52un9/yiLpzeOVOklNUkTYK12DBuJxZvozxOfVsYXyxn99SkvsXJTcxaxFjz
Ftja3arGw1KSNOeQDHqC4FtXJhAoQ/ODS4ikCT+DBetAODp3kBQv5ADdHSqCxEA2u9qtXTgEc7oI
LeIcqmEOTI+g6Vl2TwqivZBbWP37C2nPXJR/pAUZxobGJ0XeHG2FkD0QfkyHlzMXxsyjB233EKNe
xdoshOA5XSQuuYTnfG4cBwCqWdmpsEAbziqR5qZqh0iyyfB/4Ime8Lu0Y9VKC2Wp8KGzYKJ7mggY
3sUnW48fHjxAbPvoTAU6kG2/G/DUqLJYIOyuhW088yCrMXxRw4LGRbyRUXOc8jWn3POKl7bxLOAI
QfPY0kV8kllj+klmUDRxYPtw/UBeBqp5YCD+t5osuyGxlMmMo6tHlHJqS6Ef7zXbyLhxNZbJUULJ
qb+vmHHKgLFfnQMu7aRZaem1qVOBaoCbLr2J3CGA2fyX7UQvtn7UZwHI7ap08kJsm8v6o8HKe0Es
aAXXNYDdQEZBKf52SIa36+/w8pTd43MaCYPGE5wJOKyhE43J7g0BPryvzIfY6E8dBYfYbL9HNBzh
4jaSOzhLB3kPLfEBTI+yB8g452BoQvT9cPYKPkhB0JigD9d/3GWgKH7cORT/1S4QdqyyEonxES2C
D4j9Q/EU4kRSHLIqHUJpQpLfoLkKoRv9zbVyd3t93YXra84kgeGpHbnYXKeEd2EjfTbulMfObJXu
Zar6zfVVlsqNOSXEkZUdd1aPZRBzOqZerbjcxi1w1d7B1RKoAkuVQas1dDXaB1DPRyDAgdYYDaiY
jp8rv+J8Fi+c0TlFpLVjOEqPcQJSosr8bEwCPha3sBD8QdJq28byofOmT5oali/6OmgFObQQHVjt
6y9cq3NiCLclc51epae4+tG6P8f0R1Js+y4JtXOTFvvrT3kZ4ICdNItETMVZUaZYxbZ/OUUDh3CB
8dvzVJt7mNdvixpYmcbeQsY0HH7Sht+Tsj0BUHBrxlYRwjDnvu2J5XPd7A34qEOLqiN3E/QQrv++
hYAyJ5EYRKdJTUAOtuNh35VQPBKBm3zj5kvlSn/qoe4nVja3tfTCZ8FLdR5sqYiBD972hZ+CSOaP
4pPFAr2dvAWDMv8kxYsD9VAfGk+vSrRxcNYNbyaU/k2D8h8+M6If7w0BsAetspdWydDsONlXLnR8
Ic2gbtFdCPt68m2g7/2SmECnx5iOWF6/RvxceoxZOmYQbJrKYTBhnEoUuMY325gOhRv/bhVUYCoy
7FbD/dJJnRNMzArYAUOQ+EwV3jcRCtEMju+oOJSGuHXm9W/cdgPjiI8kRQlHk+Rna4AbsMbXXLhH
55QTruF80hOsD8QEzmgxfbOTVYGdhTRlzjHJemkMMCSOTzElv0VfwNxnk+C0V30RDulYBAWYrjKB
kuPa8HDhUpvbARDDUrUckKBMtXyLnPa1j+I2aEBhvH6aFhLJOb+AkaLupdnFMBXioCDFZ2zH1tPG
AbDtlQN7GTzu8TmjwI2LisawzTihqXjsOnCbyZhse6YeHUvdV0hd7ciG6Y73u2mGlyoF+KLLv87X
pmzgSAzHOWGHek2ZfOEwzBX+GZqDFKBDpHzuEGamcxNNADJPdvrsVcVe1kC26GHl0Zfe7jzrKir4
IANNf4yUd0eyZmv10W4oydN6P3BpS85CFOd9Bn4D4ceyCDtDHeMx+5S6CVMwmgQgFg53b/ucPLvZ
j+s7ZiH+zkkHBJj+pOxR64OyVEPsV2ykbLduxnVQT9VrOTEAFSCyuWHRGiZp4ZPNEW1Dm7jE7G12
tN1CBGfLWl7xEy2gstgQvU0T82zgFFx/vss4e4/PuQ7TBFseW5WokUn2pMvsGUoar0XX79uR8G1T
Qz+GGs5tl/2CPvYOY/CjraHqEr9eX3/hYefsBvAGxJhNiqMbqEOr/mJJfJcDAZMYeufFNRCkem1q
sbTUOan7K2cEGFpGYEJh73hxWBc7/plWkPN2x6fYULu+o2tth6XUec5dyLjCbDQa+BE33lFhEFgO
PwarDsbvuSj8oYXRT1KGmJcCPgudwA+ZeTfQOX5s4vFXmdMjS8RXBcwsHCpimZ6Fy/6tQTanilnJ
YKV1S9FNAjHIqIowr6D/AbLewzkapI39eP2rLsTxuZy/h4+ZO4nBj7EenmrD/Ijz6TwYuP7Xlz7k
LGUbjFzZsWbovznGLQcOgDJxqxBIDUkepsh7WMUDLFyvc5YEizmThkIHOBqluWmhgwYPd8NeOXsL
8dKeBbN+GEGrSabomKCME2n6HKUJ7F7gvQWDxZUbb+lLzJKhKcuLdNBjdPR0tT0b9bHBm/wCm33l
IZZKsTnvYEx7oB/gUXOE3QYG+i2HofNb75JbFvWPFasfwU2VgTnChrsv11TYl8LWnxz2r8MsLQFP
MdWDKCDrXdRGKhiGKkzRdJNe02+GJPnVeKaBVFQ6gTHW9a3j1L9bYeV+1vxj23TOXBjddBo74NyP
Hbol3M8IUadqQhkOM1lJN1Mu1DuHjESxkqEvdeDmMOMok5OZ15JBZTS9r2y56VoFDJfceaml0NmU
xzN/Pc076BRn29Vj8IeicqEUnGveg0ReiC7LwIrt4B+GicWJp7DVbqypCVShH9COvtXU+ZVPIogN
9mmViQjRtms3mRH5nE6HeFKbJq63hH7mlEVBIqDKDTV0dAxA8QfxhhC+6T1lbKAbfdNa8UaoyJde
C63jHJGZu8a3oWnVyrG4jOiCk+T5vPy1fyJKPE2VDZMF0+h3sdd/KCaKA+/RYfULo7gBE9bZACAA
QYYWARL+Wt0dqdI9PMLTHaWmG3hRdTOc/aATM7HeUcnY0FWLzVSFFWPqFtTaNIwBqt13Ou8OFQCH
AcwOs1CTbDzIeIIpAChKqW8mqdgRAQ3Q6+FxIWWZQ8WbYQLlvRHsGJcWfEbOkGrQaGFqGXZ9FNhD
DIFo77hagixE4z/ohr/eJEIk9D48XKu52NKevZNI7UiK4g7g4209uKE30pUEc6H9MvcCSCRe8pQ3
SMZyF9JE536Eb5gHbhV7m2QrAW1pEeu/O6OjtlXjI/PjINn+fKsMZbpXxhCmU/HScevm+ldaem2z
4E8zq7EbgmUaazx4sbOxDbrDbgO0EHz73N00GVlTSl1aa3YJsDolOgEy6dhksE91gbC/neqHtve2
wH0XO2C6zQDmI40I+3L87D0wa/rYCaZioC+dM9DAVY+DdED4GFngFGvWpAs/a842SNKqKbucsSOx
jTto4NZ+pPWN7qpv562Tcv242ktaOhOz4+7YkRxKDHSP8EIIoK7/gaH983knSWN8tI1oz3kH3tPa
pbi03KzRLh2YutNzCp/Gzpc2x22qyZ5E/RY3hvDdMjvntrvV+PynJXYhPs95BHry4jTXyCJidGYD
+2x/0MkGTOwBtmAmvMFY3Zo+BZAAOjsqpDT5EG5zFhtBVwcA4AiMDjf9aD1QADzyEDUqnMxuClwD
4m2eU9/nhRmF527k5N5CrjgFB7gDnK40933EWRCx9Gft5psxwR6bCuUDarBJy+nZcorSjyNoZ8JP
/Rt3CUruUSUB5KvhPqOaTZ6md4VLgXuZ2h1Nps4HywIhtyn2TcMeWw0QgQVFGPwzXGiFVdwRIrPA
9Njb9XO4cNz/jBD+Cl8wYtBALmX06NmY0hkEGjyqeQHAZt+BDth08un6OkubfXbehW6qydEUxCTg
M49NzowgPxsNZSRxwiQBtoujOXEDob545dhfTv0gJfPfQFZibCtsUhGs6P7CLOnJqZJwVVLw8ntj
c6Ss1fVZFEMJAiW488AVjwNHP062soIc5Dx/iqnaXH9zS9OcP5nnX58oa1pgQNhkHfU4Fbs4nur3
YgD5PuZ2upmcqA6tGHHJ1f5AGZSDXhx4h/lM6ZUtspCnzwHmniXS1oos6zi26leP+gLKCHeGLV5W
K5qlydxcoj+eXCSzkKA4Wl299cY42vUuDA0KHw4qmbmTegxpjZy9gDBhONpwpQLO3eyieydnW+jB
r2EjL39VPoeJt1OUFCpJrWOuSATNIuuUR/VH1nzrMMDxC17Yax/1XKxdCFlzNw9rKCD9k0bk2Kig
s4O4EX4XKfgoqfQligpIyICbGdHt1JUQavG245CD55ivqVUudW7neHKloVPTOYl1NF29GYvoA7U6
7FkjUFatIOMOOOgx1CzS1B9rfpga+Z1SjB9aJzAhB3Z9Zy9trNk1kUdQDM4cZR0LkHnQ6HnAC99K
kLgxUevXhqFLi5w/wF+np05LxpGOkaNrwUDGSaX1XGZ9tmm1595CK6dbSc4WauU5n6a2GK1jgRea
miZyf3iR5Emy1qa6HMv4nEED69ySOCAnAnLjPJC6vXUEfWeQtv63DzFLkIqKp3x0aoTKHEY7bfsS
j+lvTPtu3X6l87Kw39gclK+Z2QwwsnKPVYwdj9wvcGS6q5FfeoJtnWTcG7Up/J7bb5N5Vg3KAwXh
AqDGN3m+knNe3goAaP93KwDNRsZuat1jV9QHObgBFQqKat0JMfP6i7wcP9jcBECIqYVK6AhpDqFe
KTLFuptuegMzAofJR5f3K0+ycCcwPjs6JbxuUBdK99h3rM7RwnLabQZBt4DR6gdKOf3MjDPnQLST
n2nvS+lSbJ1IjtwnBTga//a4s7OVoxPtDmaOjwq1W+hGHk2UjkhV9JFqeG07yUrH6zLL2WNzePxY
dHVJRIGFbDNI6+p33bp3hof6h2XNsz3lP+uMPxpxDsLgGNSQmfKbKoPza3kkXnfb1ckTMej++lNf
Poxsjp8HCs1TwDtZR9oB/kpS4xeZ6A4KPNf//OXkmc1h8WXbp2YUF/axnoqbggLiLofbXj0l1Rf1
yM+kG4+ryMTLQYvNkex2PTFp9pVztFHI+3CDO9Bierj+HAtnYQ5f7zprQqekdNDayx/rtt0M7vBm
OmoTufprVbF16STMoesuaxVMIjrnOHpQ+Cug1XpmGtIIUGjiDSHrgbg0xbhx+zpkNnmAwqOCw7P7
dv0pF77WnHFDOSDEkNX1jrzytkN5NiqDdkuCfm8FdLYfKQprvfbbBHH6lf1xOZNmc8w870EiMsHF
OIqKPtXU/WZF/BNDvCdI77e+E9HDeah2/ekWtvocEM9gvmUlRu0di0wq36X63jHrtwz6Edf//kL3
lM0B7oPB0TCE6OGx8XhYA/YfGc7GQ/CIrCmsMxxjggHXtKWE7K4vuXAJzOX6KWcQD2QEDjju8Fx4
9SZHYCAmf+CyWbnslt7arNaBXzyfBoEl2Bh1IRy93s9tSYwe9MpnWXqG2X09ZQDARBEWoOd6Okrk
bWHrADhjF+bLK2ssND3RwP3vbdnbyA6TjOLbJ0CcEEo3Ft3oZni0c08GHfkpISFbwSWyzHvyYiMi
Br1THbXL75iCu09ztuFuMO8hkI6172pAEja0db7JivhnHFHY0vpzHCpz45KuBt2if6nzOuwb28cf
8wGauv7BF7rGbI74djp4UkFlHgemqUhAi6L1pUqgdEfhv60QDWxP3BYNhtQ9+rl5TejOzMia+9Gf
7tz/Z/psjv6WyoRvn6PRj0z6ZteT5q2AHAqD3LA7aF8kuI1HouoD7KxMv4eN6h5CGgHu9i31qLmb
Bv2dtcM26x3fNWVYlsmhw3uKrQxOW7wroHZSvk7GGu5pIaDNgXW5BYNRJ/LosUq19WqnIBZg9Hvw
WoIO7ajS+iaR06eWsFCZAI5Y224LEw02B69TL2lBLbDYcdI9uTX+x9l1LMmNK8EvQgQ9yCvZvptj
NEYaXRDSSiJBA1rQff3L1mmEN2hGzGl3tbsNwlUVqrIy0XyTL6g2J3IPdYDLmMviK4etR35QnOt8
P+Ip5kPHd3bEir/S2SJV76CAmjwqRZLGduJ7Bym+mb3xStCOAd7Q7cJMM0qbqQ1TP38QrDZX7pn2
eCqhnH0lAki9ASlpMNHLFg3xdGq3SC7AlrsXtM8eWuEDIWQ9uBwN7Mj73r4XGj9CleAtq9K29WiN
zI+Z73OEqGYtzqBx/1I1028XBASfRCT51PrXkrg8BSUrLVHYzYwn2oshzP3k5wxE3UjtvQD2OFyN
8XWzUmyvHCormRcQ4ICtyT52BqC7uQt+NRduOaZNYr+YizWF85gnm9vrqImhVLmEwuBJY0IEJja6
WW5dSLYfOxBVrPy67l6oiHe0yC2W6xtu3E4mmAkbL1yCFnzmw30POHIRdPckgdyO6UERMn+y5eKA
007MIU/E8fYEdSdUBb4nrajbAfLdMUQ5IiRGjNCSzmnxvf9qJJ7gjPyoyNhPX5bnFljBQVQrI2v8
nAp8H4jtNShg4sE2ggHHKAAQT5L+3iWwlHZJl08Ocx3+XYoA+gvQZ8vQCJsT8swqCzk9a89T5wS6
6pUlvF6qD5yACnl3oVQAXvMJvbZ4tJdjcGAs3fldAlic9TyBoCIyR+8t58ZOjnsPxKL+ibj2mmXT
XAoV+N42fVoP1eLGnDRZJAdvz3K2E0W+h6JHX4nI8bsvBikug9fsezgX05XfTRNSDnAAfMsn6xeY
GrddGaycap2TUWyPDJYCuRJkg7PROwXcfqwXuSNXCyud5zYtvzt0/raaXtQgO30VD+8a0rL6vKLx
lBRPZmIFW/AmjiGxRBOPDoiOCwryw9IdzpXgER2+u07yOjloBpgodLw4EVDoEF52DqburQJV47YU
dFPP1lc38LuIDfV/5uL8yVOomA92843Au5/6sUeDuJfUW9cma95Ct3CKeeOJaZRZ5ngxg2AKxAtt
0ORP4Acu75e63ja5MaPI2oOWmq54iY+JUamv4uDzKw+QPzZYu8YN5zuP3vu/ReCjclFtbKN5rqzv
HsI/L7Z7Brr68hud7HgZpke/yJaw58vF6VY5czTXSMW9ozoACH4QOHGaGy8wBadEmFvAh9D1Q/b2
QvaZ8E4Qio6bedoulD81cr7DG2NlMTSrr+LfHQiQmG5J8Fw23SYEpfxOcgsXKP09V/xrVckhhNBs
uGo2NPdWBcITC9VeiHy4cTcY3Qbd8SDXILTZ4qFuRASES07enGc069y2Urrhru+Zd3aQpQmUuEAu
FlsIKxEVd9G1f6R3y6dlyvZ2vVxsc+1lqVvKqzd9NxZQ3cwESYcbk2Y60OVq9q5l+ib5UhALnmz8
I4X4fnteushOBbkvzRVKF4wgryqDl9l8wxJ2o38qgAlgSHs7FtpTbP6y+uTQ+C0VtS5dFyUbr3LB
MkN+t1n2VuRgCKyW3WcTN65iB6TDGp+DZOOcGnYC0FQHwnkOVoLn2yumecGq4gW1LYo2E8F09ntB
7yGuTlAhzyzkFQJ3dtaonXWBhUq6bC4ItJElBZd00EJUZBp3WZqeoe15n3YZ9AYRKdpjcrJqdwOs
wKEAhe3t+WlyUypu3TPBL9VSxzrndhWzKt+ScTykbv/ipc563KtZRRWdjtpC4c2ins7GCNoAWI7c
DXPbqP+0V16D2zPRnW0VpU48xk3bKWyo516kGOPBDvaWSA8Avm1S2ezr3sbWpXdu8OWTIyrhklGI
xOMMu5ab4O+twWrjteehGZ65JIcmoWiFGZCcMu5NcKLfHvNjxSTqq8j1ZgEbRjAPFtTfexD3HefB
jVBsCSdR75v2S2kl7YZY5jYHIV/o1PE4v4rpu+vVv2rj1zSDXBpZcDTx1PW+AOlIOCJC/1xCSQW8
V1PuQzWHeedWyLs0RVxRyGTDOhdm+vH29DXGUkWxZ7Vl26KarDMVb8s1qWmKNwf6Zaj9Ri2vz4Cd
P7TziiKNxnj9VZp4Z5mzgJkox+cU7f7DMy2dNyNLYuhlXpDWWsOf6W7+X27sd4MYZQ+MWOm65xaQ
m9BM8rvULR87MWxcdz4aDn/l+XxnB2YfcXvZTM28slvakZXcGUUFrU7dxDt3J7cFyHycY1AAx2go
33YOosPe+RnAIIzjfEZCZmVUjSVQUeatS7Kio6Z9BqPHWyL4TtoIIMja80L381eH/m41+5IbbePJ
+Yw+7wautLoqKXrApqypNF298gfPFxXR7Y2M+AHr5zOVOIXMQe846sRyJUOnOXEqLNuoJofNc7mc
h8U6mjPooaZiLPY05yIcGyaPt2+RJrxRUdmD3RXmgtDpDFtwboT3MnMDBkNcOglxGLP5Wq5pkmjc
i0prnxmyToWb2+dg2bEUgmNgOJ2M+4qOiKLX2iR1m65kVRDpMmFXnnXmNZs3zBtfPWDI0IQmV6pu
ugGUGGNCC+ZUos51TkSyy6crD0hxKnx3xY/odl25iD6aZKuZ9SC5H6eIzf5/rnT/y63+yEi3Wl+w
Pz64Kjo7GGbH9nzbOtfUOhRVdUL+P/RBN9hmJjIqy24snJMNBT0/kackbXeCmNciardiTDUnQcVp
B3NDfdRpvDPUvZ/Hnu0M7L8TZAkahSnQ4iuRu2arVCR2KW3qLmihOCeTczAGRPAeqMPkr9sXR/fr
isMfyprmiRjp2UztB4i/P41uv97DpzkHKhRZ8MVbZEKtc4fEg934r91oRkAsvwzZ5vb3a6yXCtFN
aQU9hWrBTfHqNjTHCly3hfM5066CcpPCXnzSSessp+Fs9uNBgihoISs2S7f06iWH3EwxzdV0di2P
70B73Z1JWrMNnyZ5uL06uiGUa15Cn6cBYTtsOyiTAkDMk+ae5e1aYl+3+Mo1DxDqDoB8LyAHHn6V
XQCm9NUwQnO71FYxZpXJPCKUu1RdsxWVc8yZeAXhPfCZSVVFVNJp5YJpDqnaeWBAPgvCxxgpsOmm
9zt42dr71dAU7Yz27lMboQLXF+4V6N+bwQiTBU/TTPYpSmmrJkI3g+ufv48R6LxAK6DDr8sSqa8+
uKfVCMBPfoSswe0J6Grxf+F978ZYCpm3i40xbGGxqCifO8hdOqkAQz6E1aCJ7B14wb9XxZtfBqGF
/mRPNC8rg2vc+1/k0bvBWZoDQmZ04yVBQmaTmHHjXPXot7X/00XkbJybOWbTHDqootQuhAIkxE2c
8Zu5QPfB7w+WP0w7rwEL8+0P0h3Oq0t69z0E+VSrno3xAske4LYIO1KzLi8opHaPHstM4P2ceuXo
6KLavzvyfjCbycAX6YSf77clDx5r1JGAUcVG3/VMgqeGzT85qXd8Mc7Qo3u9PUeN7fj7Oe+Gddqu
KqD3iw0nADug8zeqZvMn9A9WQhDdnirGY2jsgNWlHC6G9GIjPwaOvGNT64VBnjxLMcWp/fVTM1FB
rqURmH6d+8PF88Wm5e29WIILCGg+dxhUgCu3/cFmOZnPA4RVIa/l7zt0vm29wnyp+uUlJ1m6siW6
o6BiWIFFCaq06axzCY7ZwYpMdGQhoN6V3hTVBt9Rz/9jddYhq4o4S1ZJfa7u4oMnggpoTca2yhbk
7s4glsIFYwlI+GjIbHau7BJM5gQJWcd/pC1kXOfh1JFiJcTSPI5VJKsvzHQxBzaBuy0tvlEPpL9+
71do/YFWNKSNIAgY0iElX3qoOz5Io1/8T27q1eW9O/2Zm+bAZU7iwjP3h58BphJ4wXDsu8zdO5Nz
Z/bVSgJAcw9UrngbbQImhErFhaHc0FkdDcEHzTaIauS2D0QBro7pl2hXi47X+/XRZlr/zoyyIBDL
zKtLMINxCiRQotk6ZdxeRRGKb331k03joaxW3n8aK6KiW4vZQXUWXa0Xw6hiPLyto73U2b5OwKtx
+3brsmQqC7xjoPu5qJL6kgn+kon+aBrGS9raG4Dbwe1oP5Khi8eEPnjZvJJ1vjrW/19D8Nv+u4b1
uOTSqcf6gmiBR51vbYISZBgl2vs+xxcBftB/h7DARJrZHi0utL0qGdEy9JCnqbvV7taPgzeqona9
xFgaDopeYC2lfZCduynYEqw4rY8dJGiq/v16r4IGayUz/Lgsfzd58HVZ2ja0J35lyfwDNsN2bfc/
PmBgufl3JDE4Vua5qbgYjahk6Np58QMouh/FZCy/epZsnbnPtoZTeOekgwYCJZC7TgJDQAsre6yk
FznWTEEqPNZye/tEfnyjwZPx7ydBUy+wWN+XF0Ct0X217E3SbhrWbSDN9X322Jtv5J+Dd4Pk4N+x
2Lwg8UGC8tKY7S7pkm+W2xzNpYp4YH67PR3dYVcMRmrRbDaBSr50DQurGkK7EPXeGKXxddVK/E0H
fXShlIcKzQOAhMwe5haJ3wLssy7bzUUaQcBkCGyIe51Mdqm5i4bUGHKgIUYGl0RkpoCo8f31XxjQ
c02713H8CkKaoitC3MQ2Ha+MujaaSjyZRPgvieuGyeRe/ydwzp559WMqXpu1dPHfcP6jaSgxjSFR
92o4DuOC5lfwoTnFPkODF0ja0bnmoxFxB6G80LKz/eCYe47WiGzOwlagswip0ra9OGssdBqrCFz1
vwdjgKJI6VFkwMh0Z6D6RWtk1Me/i1C6r04Al225XzxvXLnxf1v7P5i7igmGzLofZFMOP9b38pDU
vnvnmOV4gXhMC4STc0fNlG9oCxJoqy7QP8zw6nUbc3loRyrjPutQeoegzLFg+W+D+DMowWh/7Fte
lJsuZ+wU2ECOgakx2I9OwbooBaThzDI5mFu37UAmkVnAAJa2xHI6oCtNnXLeZJNwtoBszmsG52P/
CU34fxe2odDCzoyquwwp3VFXXHDfERh1CPTmYwDMg/CuDWNdCNni2xdQY+JUlKEF9dGhWKbu4gRm
vklEtfW9ikDeba32rrHWKj5vnkSZtEPWXcwUnZEje/PEq9cvd8ncmcc2Qd7u9kQ0vWDQLvl37aTL
0joAWPZyJYYEu9OxIe7RaGtkhvGUse7xyLsD7wzuTX62p4qFrZvt8W7G+yP3aIgi9lp/0seRJeiO
//0ST8iud2qjvRQ92YwjqkxFEl6HnWkQ4fF2lLURrdo33WiKO1waR8wT6lgXBoboYKoP0nU2RtPt
bYn3lVHEMOERMz7VHQlcx79zm/KqlR76YC517sYzsXFklsc5yJ5u76LGH6jAcdFkbT72ZXvJCAEa
5K6Yu6OfuAcj/Xl7AN1qKT5NNhIJDR8DGG12YcTd8jYENfzCwYhNmi0ITe9Xd0bTvERVzPjQOP1k
zQSzyatdZkJ9d/hKfX+TDWzPrUOSJZuks+POHtC/axogmiLQAqBTRPmwEiNrcitUJUIHl0beFCnu
35jFVns/X6XBXuzmkNE6dmQZNfly5H55rr35t7mWftSOqjirtESFwXWTDqED+qZF9wb+OjCT2Sd3
ot9rUl4yp9g1gR17kK4wk4PruysHVHOCVPg5CQbDAcKmuwRJEUKxABn69D5t/F3i1iumRjeEEoMt
S91AwNqtLwTdFH7Oz5YILotj3OMBvfJw0wTQKsh2yhDluuBXukDB69kSZpzW+fPtG6D7eiXkYiPa
vZLJai5j3YfcFqicXijczCrFqs7iK/FWhf4tWwZsjuusmZqoayVUBUxh+kHkZH4xbBzbBbmfW63Z
W92AymEbh7KyuiKf4snu5DZoup2AR0P/PJrKJCm3q7KemuBbxdQapC2ZMRVT3KBBjF6FQxZRAccV
8/bRaX2yTt2sC7FU7CzoBryr0jTmJJI09KbsdbQoUDuQJmZmc166MW6KbAr9HIEen/K324dDkwWi
KnS2sMCt1C3+GPeGfwEdzcmrps1oIE1ejIjx/LgIQEvEffrQ1S10utJarAU/1/PxQZCn0kmj1O1U
wmyGGEKwPwOQ6Y91cPCJ3DidsWu79LvMAGIvBehEWHWqIS91e84al6BibKE/aoHrYSpi4kBkDfJk
M5iNkxlcpuzclg2gEn3lfuVt8VrN2f3tMbX7q9iQYJIgBIXafUwdD3mnKRJ2s4GgVZRBQALZV+aG
S4unowGAaWetjKq5KJ7i/KzMSnnq20WcBKC9TPwh4n36TbSuGXqMPeUmf7g9PU1UqQJnK9Y7dkqu
Swo+WAMyjy1N8GKy95/7ecXClFbTpT53yzgIyG7qls0y9C/lNHzOvqutLGC0qFDvZ3UMqtZd7tAT
YOwQovPL/6ZP8thQFR5rjDIzu6KvwXz7WtFFgi2JI2tQXHLa7F0cw9UCjsaVqNhXWrlWEwinihtq
bFqzf2Bl+vVT+6DiWq0CktyMLiLOPP872Fugxld0p3wVWKq5mSqONfVR6BdWIOKa9YfBbh9ax/gJ
goHnGUzK2QAhhMo8+V23Ygg010Nlbp4nFM+ATatjY/SfSNtuuQNNUz5fjJH/4WtZS40TUfmZITXG
/pq62JmKHmjZ1xpAzNYd+nAZrO2AquqBGen2czuk3Pg8mwpZELOKhwIg4KCrt2ZloIusESsD6NZM
iSZa8HjPWTFizSoHeaHkCzBtTVgyegBzFh7em9vz0J0E5cbXdkcC15vqGPHdxndEsBnyPh4hpg5R
Q1AAsHEzFm+8M+SKN9LNS4kpQOjRizYDynMe2jlMqHkgpK3CIKUnr2mHi1Wt8WtqRlIxpblXssHs
5ip2fOvZRSrxeuqkNffRSPg68lcT9qmgUpDZ8AaIehmDUUcerSwFcLYr5GX0B2fju3TlDumGuc7y
XW1j9qoEBEZlG+fpANIXIy4SO6yEcZjcr7ePgsa3qGTHBaAG09LbbdynvRMWA3hCWzx9Q4jirJEO
6SZxHfrdJMiwgJLX6jswZZ4T0JiJIUsidKP9t85rcb0fHwQ7KvrTdkbQGEERKr4mJQF1QBtJgQiH
pb9daQuIydDd6EiOP2WPCypwILc42X66EgjoJqiYhbE2Z0wHaCU3NQ5l8QqU1gkcF3er1FoaI6eC
QTsby7dUThcjufbL4H/8boFnk6fZSi/Z4n5x18APupkohsEpJzowyJ3FbQKOzmpLx+CtcciuH40/
t8+b7hWvchkXg8mTNMVpSIbyBE3r+3n0H8EuNDe7IpBgnim9o9v4f3pLhj7kDKLZlz8HBy1u+KeV
gErTDUxVJOgMY+Ra0uzioG7bXVYfF9ociBx20hq/JO1ymkvb39U56npJti2gAMlYsyUcXLhkEofF
htBo3V/pkA8muThGOkCUt692uTnvkqzZC+69rqyXZu9VbmLm22M9OFzGSHVBfVpsITjTgXIjmX4I
e9eQJPJTcG6MEaVxk30vpt1SydfKeHWR0W7a4+oh1GUh1D4BW+RmV1E0ly9oERPBAZsW7NqlP7pk
+r5YUEhn6fJl7ttQGMs6HbvGWamoV3RtIf9s8SYeULwGo8mW0CICbe33Gm1W0uSPpMp+jI614qp0
lQEVBzsHi4OcVlDH+GsV5glNd9ygd05z7JskJKa765E3R9EigC7a4H3nw7CETR2wEAcIhscbUAzx
mLWx5K8pD/wVn61746jAWcnsKvfraxxt071vdqe2zp5LfteSrQsuU0GqPR++TsR/un3yNGh/quJn
pzpxeJM1TWxbnXdgEz0047A3IT6NT3nAQmzbgL41s71LqrQ+zvY8XnLT/c8CLbkDugGnjdl4z/Nd
Vl4FIurtPJXs8MmPUyIlijyI16GqADzKabTj7Kft/2g79DTbVuzY6K+cGnDhOo0ZAvHxB1TYG3DS
7AK2XKw8GqCNXRw9uYOmYGwZa/VtrVlRzOecTtT1x6mJfRMEg2FaWofAIM95VX0VhtjbU7vrGt/6
L6AV2AXZ8trbfhWhRynO3eEh7ZBRdMvxqnU435WGy7YmfJUxdF5Ecv/BROtfj7Q6b9Ls8fYy6oyL
EpdVLrEZIUMbByAtWnyxy7L0aJvl1mn8L5k0mnDVR2uusYoBtrucTEk/IpQZx8s4WmfPg3iW0R+I
j6Z3kf/icn4a+5VCjG6064TfxRzofQkGU8BjUrNHocBFZDPtk6LB49aQe1Q3Tpnl1ZurbV0J3XW5
HhX9K7JUtlONIWur3qbMgWaX9zIi3B3p/BVppwKy93Uk08II6YLO9ILUwf72NmrctsqMzILezsoh
Q9o0gMymx+7LMburTHFaNf669VRiOJMMIuCUk4ubUKjXEY8cmy5JNo5ff18kxWMllyGrSIcXnr0S
VunGVJI6AGICFjK0kEFmUGPO21DC/rrjkz/Z+4l0QBaOX7P1vkudf1MxxGywAged/P4lNdNtkZqg
GQU/fjWcoYN2n4BaILDljxl4xUq8pba9naT/8/b+6WaqGDM3LZEYWybgTG25HTpcCOkW9+AcOU0s
aMNC2K9zbr3U1Zrkrybq/6sZ8O562EENJO2IPPuczW8Q23ksbQBxgjUXqkmS/PUo735+XHD5cnCo
XGaD7EuoMnXTFnzndf2tnqDJlTvP4AQN/d8FdLYhFYuQJYciiZMtPLy9oJr5qZBkv6KVYRIZXFhe
+bvenpN92UlELd0iV+6cLk5QwcjcBoTVdOcibu3kP9Knuym1RTwHUFbx6SZzsuiqlT3k7Tao5Qnq
Ehvgthye7g2eg/8dgtZoTWMF+vTcam3hP563p3J85O1Qd9bI69gU1t7v9gsLWVN+c+n4YLDsPMn2
IArhRI1FfiUOScNuJpfA5KeKbJbcWAlVrq/TD15jKoSaUBusON5SwA1C5qUt3YOYKwvCoS2QANyJ
ssURK0NpTprK3tyC/HWYa1HERWHsaT88QcLz5fYZ0gVcKo66t6jdgaqhiPu5If7Jsdw0i+pB0IOc
rRGM6UWzN9OSPzYiX3bEM/xd4Q8rTxSNSVdx1GllLHh0Qeik7rMvSQDF2iRlR2jGM8gy2muAeg2v
AHrf/vWTPreBsiJVGScGYBjl6O25sLaB3zOU2M1dT8si9N0DjhKeHd5kXfyhBK9BDnr6AoWDOdhy
0g2bup7Ypi3btSKChm+F/rXR7yxINaLVvq6QWx/TXr4AEwzpS7QhbvqsenLQt0M4GY4gzhtDXlBc
MyrofOTO+Dil9fNI1+AWmvhIRVaXssjBOIS6gpcAl7Pke98nZ5nPHRq8uhNAag5ogubtyoH7+PbS
vwfx3aRhTMDvMlvI808e1D5niEnjTtqe82esaR+VgfvqNdXJQItOWNESjBbYoB8ViyH6bdUrYb/m
I1QIdh+MMydlV8SDl/xOSf1i03ZXWytwTF2UpEKwB9TeoEVTF7FJmgeLgPdbdvMvvrh7g/nRuBTb
EmLgyPBvW4tdAndYwSdr7pOKxzZKT5qJmYjYnq5saIt/oGVzsrC2qySIGi+uYq/rZFhGv89EXC7D
EyfoeQDNO2jOwBAGBnY0O+ebYg1opLsgKt6658bQBKNdxmmBqQAZY/eRIcUmN9KDLd09FQjFHOtn
Xc8HUXWHyTQOsljtHNZcDONqj98d1bEKEjS4sTIepfgvQ2PatrIatnWk20ZkHAtQBI2CAkZaRkHe
HnFtipBngE3zprlz0dkXVe55DuxoBNd5kotsky5rjxrdVis2DXgFswBdShlPJA/50H/1bJOECSn+
BMtaBl03hhKxQcB2thmo5xGEkucWYa9AMgJ8K5EdkBWsiW6Jlcdk5mdLAkr7KrYWqJQsHegepZ/u
Sur2G5OLCTpgARDogPXcNj8ar62Cs0dgo8HDMCKEmfsvCUjxlpS/Fu4ShCxP73ufrwROGh4gcHP+
e3YcTtygBLc+hKma5gzlEzQhSSi68CoQG8yzebouZEW7rduUW9I3P/nSJYfEJeSckhHWgUAHE2Kz
5jYrZBXay7ipjGk/GxBNRonBHE9Ba6LDaN4Aa/iVNVfEWht6eb+l6VpzsQYgh4bVf2fhdpUxLs0g
YjjLIASF5d4W7tG0wrmIPOIhVwfpA/+bUc4H8BFHSS+OUrZIZ9rOziz479ubprEDnooNrzrWSclw
2N2pAgEPGQ58+ItZm8GWlE39N9p/hffGlQshYA3Pgs7bkbV0pTXo43vgqehxs088KGfWZUwT8xlV
nn1AqkfJ/J3hHm/P8ONj6amo8TKgdjl2ZhkX1oguP2uPNvWf3RRsIIEX1/O326No0tKeigSXDekW
tDFCWE5I44GbKaRW7LK58+3ZjOahChAccbEJ+jFKTcbPvOVJCAEfQJUbcccbPF1cs9rd/pqPo1pP
9cGkDJBEzhM7ToV4sZcSz4is/3r7t3UHV/XAkg2iRhpxiX1QS4ZzVUd55n2ZhYyY8Hd+kvyio38A
eeqfq6aTb1PIrOfB1jDkKZNO3NTJ4faX6HZWsdODL1CKWfoinrLuN1LrB9za737WRBSo69WShibE
9VTW6kkUoJbLMUxBLX8jS9jowozsXPxA1PFlKoYdG/ItdfqIGvypcqATW+dnq53u8jK3t7C7O8sS
YOc3j1U2f+rd4qns1ZIHTYE8aYFrm90hwoLwRtv/uL2umocLWq3+NU1dVkMxETq6MQPcBx2JUQKO
1Q40tT8tIo+O60e19L7nfbnyVtENqCLYxdgFU2/UIs6ZBRZEuk8r66Eakz1ZHv0GUYkLaAHsdO+F
uWUVK2uosT0qjH0oB9YCYSVQuG72eYvqAFsgXFpU6T5gThrdXk3NKVXhx1wsBq1YncfNWG5RhYvS
DBTTxniCMvT5k1G3pxJYy1lmPjXMLBZNCh7OBsWULLPAuLJiUXSzuEb77+I1gtSWzClAq9U1KB2W
6s7J7cidyUtidkexRoGiSYp4KuIYSCted3TkcZYb52AM5DfpIBjsIK95sJLpTAegF5kHJdicH1jC
/xuNynwIlgXaiam5hKO/FKikD8c5qfuHuctWbM3VK/9/SsL7//A/r4PGKRfUrtptZjNwFI33kxw2
OeVHiI3aG1HhiH7uyCiGDdndqZeLyWPQSoaJ2KCUeWqpG8kcVHzeGkOQZkoqHNpl2ZxwyHjC9b4Y
Hs2ueopnWfN9yuwlJLj6bWaU+89NSQlGA/SNCTZLHido8VgY8iAOsZD9YN/H1jwCtMJW1k4jMuD5
ivFKu6Tw3HzhMUTPUU2rQcq5tLzci45EbvcDSFvPyPiGTc1x6Epcw5mBq7ceTr2DZqOmPxmz96OF
utXKB338HvZUBHTPCh9yzQmP0dmUmc1pqKYUNVivW1lZzYvYU7tUZOqgdRZMO7HHnvjMd+0wQnZt
/JMvwz7hGQ+DTF7ZvY9y8u/SYSW5rgsc6dVSvLMIBppFQMfnV8hqJz/LaYmCxX2rf/UtktATFF/b
E7fyrdObl4EWRejm1iaHr7x9nD5+KoNB+9/BSREUs1Vi8GECqhg2/CgoJKrN58D6UgZk08gpJqxe
AbHrgju1mcXtU29CfbSOoe9+9Ig9nQeUsJdafK98FhaLPPHevl/aE9rOQe4IiReE7sW+4+O1keDp
9py1K668mbO8n2o2dXVc+Pm9m1rbrl6244TjW4xdjJ6Jb7njRJ50tllTbYPcPXtW8LBaEtO4ABUE
D/cCwjI3qGLX/DP76RTaXsvDopuOoGNr1kjxdddFMRQ5HTwxQDsqvtr+PC13zezc5WtoP10wp9I8
ox7aM9DsJbFblAfImT1mQb7pIW3eEbalYPWd5+XeFWM05FAu9vNdl7LIQBXVaudL4gdvzPazEJWA
1cqYJgpRUexzN051V3r4Ijbc164EZXn7Yg5VhArz7YOjWVIVvE5lIakFRTZoW7ovrGvveD49rard
a46FClFPRJdUaGAgFwJdvKj2u2DXLATFa1S45nLudolkj7cnoruH/4dJJ4OsOEhiL2JERdbYewi8
TesBf5fZM0q0qG2Tl7l5Qo08RK+J6QxR4q4kADXuUsWl1/bU1ChQkgstuo0HaYPKfLsWFG23jpy6
OFW/bk9Sdx6UW84cBC4+L7BbeEW1s3Ok9nBKPVyGtUtw/aUPYhkVdw7qJzZ0SZPEXHZG6DhLGV4r
Tbc/X1MF9VSweYP07OBlPIllY+Wbciz36XS3cNluOzCMp2XWhHMy3AU5DxvevQyododMNCv5BN1T
wlPsh0VGYxp8bBMzrRevQBszMb4EwdabE0BcvjXSjPEe/kLWHqG657AKT8+7efBNOZJLZtvzjzrJ
yBeOTwhT6MKFSP6/VonX/6nn8qnheblp299pQn+7IDAMKSvotmqnP4vjpivhgOayq0h2cxrMZOok
AZKm/tGlyUNSONvVG6g5nCp63ZJjUvZ1is2t7OFeNtDQlMQHMkEEFsyk8LYrp0hzRlUse8pxCUr7
f5yd2Y6dOreFnwjJYIzhFlbfVJNKNckNSktrOhuDefozVqQjZfMXhZSbfZEtFQvcTc855jfwoNY5
Udo0P8RAkRJzVboBIWE8gl39aWAT0nTwZ5YhZEavlS0BICai3NDK8DCgYvfxj1n6LbeP8Vek4wHK
UyklseuMNkxIczmGRTNtPv7jS1/0No5//fHUDXRmpa11scdmC3Pqh7Lo9ugBgUnfSl52aUXOJe7G
4oMNv6TkOtY+kuv83kFaO3iCj40pxpemsQ9jhpSw3R7IJM6ribeFDXOOa07jmommwWMzVYbJ1H8u
GJLOgVW+dWmzaQanDvktXPq37+j89zv2LqCZLBniS1GIY5F4e5YCC0jrw7jWRbk0UvOdxRllhn3f
Apkq3oCovClNLEK3VWflVysn3NLqnV1eXKWyeIRw65JNrnWeqP5mZ6k6qCr1V9IRC28x17d7Qste
tGl8mfoaSyl59lyDgNJ5icdxZQ9eeIm5tr1xU2m3lMaXcqyO1mAdp1xe/bH4tx1ujkouhe9NWYyS
JbSclyxmz5Uil2KYVj7QH43HO8fjXNHe8Cot+tvPRwvNa+eQ/rXyeUgcGzZDA+wF4tuRz0IJhQ2s
IqHOGh48WW0EAwiWlDa8LWoZZsDFbCk0MjDEdboN4naxEs0txFtzhnKqBxgZBFVyNR14YEMJWD04
Hc1gXmNn2K8WIxdW71wRTwYzorEcQaNLzIly77f203PLh9Dv5deR/DJqZbYsHaBzLLJMOVU6gXn2
VOUPg5ehgFsfXVg7Ngmu709pAfUn66eXqdnrvNo5YxCZyfreJfEuteTKgbOwx88V8oZJDy5pQXwB
Kz+qB+Q7ewer++O96c+19L0pNds6ypa5YDHfNvm6RLqxbNWh5v1BK7+/k50a/Eg3uFk2qmRvGbIy
+xZ2eGFV1TpsCvhXlIADSdLca9Z497YqcN3tuueqhSe3GAMbrqswZ3A751tce58bVIpyDRBk1wOL
F6jkwbFRWghhb+NGSeb3YZDEsOpq0LPzs2YZ3Q1ZbG14TYsfVS6zAhbbTfvY5xVkEJXwVAKIDu1/
Z+gfeZO4HqW65huhS/RDkLijuzLxoULySf8t9Ztph4s5/BQHIe6B0bb6sCts5aOq5XWoON642qKA
iijJX6bRr7apIuJae+4EtpjjRML49dl00EawksBvM73JHgeUmwZZfU3LBMWozJ5AP+yzCNbNemOl
vjhmSH+epJsj1aOwJB1TdvdTZcRbMgRrGsmlXW22NUtQT1jrevHFbsk+9sunkeHwWk3g/sGYvjNH
5i0FLpWeQpIhudb5K/JFzqYbZIL+WnJX9D0AJxLHQTWEuoLyLcvy17bAdSfpSxPGvJwi2KNhtLrs
m5DwE6JBH9IGrV+gsdib3goeExLvgU86VXUJQEy9Zpu0FFzMhTYuNRBLt62D3tIMDqYx/M2h2SvA
Ts/a72n5GdSi480RMOh1s5saJEzTtbbWpZ1j3trgloibnLhDNJr7OxlXGy3lPu5hbISKru3DgLiZ
wkB/9Wl/ClzQ3BH6+I++l0YO/b6ytBFevDdqt1367/ANvS6NU5UEwP4JBhj6meRqb430JTXFiwV5
0cePWTi15z0MoD2h6cVuCKQhSAeXzsVFlieV3V4Eh4+fsHS3nrctDJ3TtiOLp2tTp5cx6Ys6RB8X
/D51/dQw96cOYgTWnR/ahd5AMBJ6un9qgxQKKkHVHcRt/2aN6c0bFeKYuCRBgu2qWnVsY0h8fEb3
uPiHOkh2VLYW/EDVyrV+Kas271JIm0zAFU/BWZqQk22zo0iGg1cMDyVuyKk0B5baj8EY/0xkt3UB
N/6DxVpzVF44zeksbNUqEN6UOwQ+lgkPFR8iG5IsqGBoSNyO7Km/alG3YAUJ0cp/56pQbuy7AyFX
GNOVPG5Og5N+YUkM5idStvdV5WJjCaLOZhT976J81XTf53uFc5C0/CmHnRb4cfA550GYNsa7rxsN
J7+43Dv6ZRIvVu9hO4YKMEYn29RErT6hxQclKIThazjWhbBkLqgzpAMug2C74dBEsLiPEBLcjROc
RfxxS4bup7W25JYWxFxNl0yxyFUDHzHNpg0FUNbNkmNRne3pjowMPTPBQwKOl6ybg0/VwY3BaUpQ
oMzkytVwoR3E+zOQf20uZR3ospoScq21DzqAY7dN6Fr0UEgVbC2aXxHI/7TL8ldJRBUWUw3b2qD5
FNwCQzn84nDfGriGhpcq9EryX2VakSAM7LII/dhVm9FSBJDrxPxgTfpvPc7IMP93ljUjBYuMBNO1
MtW4p2mVh4E3dAeRuGt35iUF0JzHXukgMHy0p6vsvSHshmJPHDBSJTQIHKQldizUZUqViWzXeCEn
dX8ohi6PwKDakWlywGKrfEz2YwbwnAN3ThweIZTe477vHdTShw4xJ6FanSUt/QfCHysk/UbgBFX/
aWW/fX8m07lnLjc94ag/DWd0dZinxkYzcJi3Pi4ZXeS08qWekreycCy0gTll2NUUhRwXPNYAI9uM
Wbktavq7Ej5skPvBeTalE58mkqwy92870P+ebHReHuwy1kBSMIxny+/ANxxJg0ISueR+8uxgugAA
EMhQwI1hk0rFNwW952qnWxOvROTvH3l0TkqyXbfp497XZ9Xdsi5e+n3oKljNy8d6jRz0fkhH56VC
QJAIIAOtPo+D95B2Lt+Ct6K3wMuvWY0tDPK8+Df01OZSF8M5pjtm9eMGeLpjWsBIroT014vJF7tZ
M8ZYeJt5HZC5bpolKlPnHG+KnjnlbdPRestKQLs/nrPvV93ovORXx1ARgfinz4KUd7nKvsbArgqa
vSiL3o3d6IOfEJ9pt1JiXPp4t5nx1/aHLsm+KvJpOA9eMoX1UAD5Gj8EZftzVO5Gu8UhHbpV8vHC
fJ/X+IhPhCo5bJ5Gu9IRrSV5sBm/l+DAqJ3DxRfDeR21HgNPo0pz6+YEjfuU4+8+/rjvRwKU326m
f71tQJC19rtGn7uuer3BmTL3DmBYeFzw4M0Kfn78lIVqMZ1X8SZNVQdHHPh1eFlRHGAFHNUtZFzB
CKE+qUIjgZmGf+CuIG1+9EZTmiNj/j8lL+j/9JfQxscNlJKTdvNdN3b3SZwcZJrt67i++nqtP3tp
os4jnToNpB4ccoJWKE3hxyvzZxOoU18G3wixn0rJDjrmK+f0wh2IzouKuKjqoYCq/ixr9Ku4Ff3c
ptNJxq8qnULPSs9VB378mOwM4W9D3f4c7Gote7KwTc7Lh8qdoEC5uSm7MDX8FruPGOAH3qstAaIY
LaufcnAyXFjw+KXcd5T2aJhC6iTyBrRUWTlCTjKG6A5YM4pY2IXmxUbfn7K8hufzOegoDjMNZ3NZ
im0zrNGSl154duPiTi2CeLTy89DIE4Weqi35/hZuQrny8RpZmD3zKuNoOUXM7CA/6z6/Bl38Uso2
6vius+OoH7IXWaEx6t+EVXReVpzaWjs5F9NJ0GZDGvpUe90BDJqnIH2yypVgY+mNZntL6wvSGc+q
zmBWhCaTD9C+noSCdAJa7Wuclteq9F70moprYSubFxhhxpN6DtP2ScM7NebFVyRrb2YzuAoo2a6M
0sLFjc4LjVAkixjiwOk0ueJFjvlxFCqIkHjuoqQ9dOh7HK10y6o6Qg9oi7pNeoSb0yeYOawJMhaO
jHmtkTlxM1qtrc8yV5u0y92ozgFxlxz5BRD7c/GmKxMRoocwn+qjNZqX2G7Wyjq3wXsnQJsXHgEs
GzxO2wG7DmSgLH4xNXLiqjwH4JNzBZlaDwm3x7vnZJDwxbglq4KL9PGPem0xLqz2ebXRUpaJmSeG
85T5YZ9CaOwCzhxrMJQ+XosLU2lecNQIAAXcYvszd+34drM84ux/FjUpUW5Mxb6Q08oaWXrS7d//
On9FX5eC6H5AJwbXO1E3IpTNLaSRdnm0awWVTbDGTF/6bLPIpp+mdNBJIs8DAqeKOr+bwhyEHbx+
/NGWDvk5OkuwvrDQndufWd+2kbJ2OXQ7keINMrYlLsupZSLueV8a64frVFE25P92P6fzWmNTZWgf
V7k+M3BbpwLuhp1n70WcH7zY/tm7wZdxrYVmYf7P64tulaFLnVB1zrKxjxLSVVFbrQRjCzICOvd+
HXlCVOFJ++TRt1S4vwPYFypdX1o3v/pej5NNefBwAodqXLtxLWzSczNYzxOWLuqpA9hAsaiq+nwL
hvldgUbgGNvHqWwqe5ciLxM5vYKv6spcWZqLs7y2VVtVP/nJgHvedOgDQA5ROS+iNBk2xqms6+Cg
tYalVG7BqH1Bp1UO8PaIjpvqBxdJuW+gfv0SYzL/24qfFyhdhvZ1IYg8a9RFkHjyXmMCFXo6bApf
wlRgbfosrPd5lbLT2mnHCYeUw+8Y/Y6E49ebqieeWPWHkvHx5116ymxXKbwMaduAD2dVuWi2CqQb
Cs2KkFnsG+cusou6XgkFF65L87olNYEGssHUZ8nBAVFoqd1qVt8NMWLBiYJ0DdYrTe2V7rKl43de
h4wrj7ACpd6zbx+Rfto1YzuFQtwlOAR4wXYdCPSJFPtSZkGI/sVzo1HE9m1n5QcszNt5gZL3dQUo
K+gcTq4OHdXHtqvvDV9D/i6EmfOqZDsFII541XiGIB0u2ixH0hlup1sgzOtNJf01B+2lCXKLLf46
dmyZCTQntQYM2eYJhkJqQrd7lgyhFO2PPvv88TRc+lizCxGaSnOnTrPxLOAueUZ01h1oXvfXUQ7u
ykay9MFm+4hyuSqHtKZnQtK7ftCnZnQ2ddxeg7UhWfhU8wpZk2Pzq5PanNCrAeh+UjbJpubt+LUv
EJSbbNy0efr88QdbeJt5aSktuo5WlT+elCOsY95k9gZiJ3Uhdc23/vbfHjLbHIhBEt5tu/GUe8o/
wCfbvwcTsN6UylRPKICqf3zO7SX/mmOyGnE5FPVwMvBdfijHnDwl6JAf4NWdTw+oO6IP9N/e6Db/
/nqSP8iG9jIdTjIhwzkb2ShCqyD0kmcD37FMs7X0/MJuNy8SOQ7tAjHgnWq5G93R3/ZJXrz6pcPO
bWyTTyBUZN+7uN7824vR/75YYIE/GBSGwjm1ggDYL4S3m5yiu3k0OF5owcBwJa5ferHZhpAHo+jQ
E9GfHORkQ2KGrTeSHWwhLPR++Pu6SI9kXBG2L4RQ84qQqhO/Zm7hnlTtwrgkd1oG6L4ktPnHmTfb
FAo/Vy0DBvwkvbYMieWdTeMhhedHwT+mPef1hrIugr4rDTlVaNXuz1WAPaBOoQw+N3nivHw8/Aux
2bzgYCXSL3TStScRnNNh+Fn5Atcp45WQsCWv44CWWW7ZkZX8+Ph5t/Xyzt1uzoKC+YdLc/AATkk/
SHWkVhGHKZxhKe5wTqZXJvXSW832hQx9Pg4r+uZ0Y1SEZvw8oLSaNeQR3UcvFqhiac+/VEVc/Nvu
MPeI5XaHVeRBT6TTIb8gnOxH9BmVw9l1uAYCykLG7uPv94cU9N4HvM34vzaiSro6tzO8mq3asDbf
UvtC9Rf4iV6m8ia83SXNd8PYFbtHbaZNm0GwKz8V7hDC8j2svWeZNId2TM5e8/rxT1o4veZ0qB5x
ECwQu+akYn/LegcFvH6nY/uTzccfSJB8/JSFc8uZ7R6wctEib5h9ktSZzENVVLqPSlgRoQTR5ORG
jRtXNQNLD5tFFTnoHl1apvQ0YlZWG99BnqGXlthNarTVFmy6NTDRn9//3njONpLOEk0snEmdYvqY
yE+wV7qNYZFGJb1z4gdudi2ayojrbGIA+tOERpMwgAbuGp5HoIRGamq3+MotymipcjZkKFYW0cIe
+j+oqECmRUw9cZrQcZCa5NK59bd/Gsw5IQqSID8eWuwCJXHZFkgFJzKp6J8drxiPJp2Gx4+fs7Db
zHlLvNRd2jvanHLYOu3qRGHVK+ocpoKRTx8/YmGqzDlLCccYGLuDwkLksoqCvEBtmNvmF+7P1p2V
y7VYZ+ldbv/+18IvqGugw2f0NPQcfWgELYwD2LDcuZ/QxJquLLOlDMsf0cBfj3HhLBZrDy0ZZSIj
3/KyKIPuE5cstDUkoOvyxDkBG4bUB1NwyyQglK35wC0ECH8uZH89Om7pkLhD6pxKafOodzwY5nQw
vqhoApVX7l8m9FQg318BHfPx4C1909mmEhOwPbXXOZjiHYoFYoC7VwyAEAR5IIbtPn7I0gyZbSZt
2fc1PGroqSuC/BXuUcmmh6XjQcJ4YYOuq7Wq4tJzZjuJb3P0XnB4yNfUfXBzc1+M+m7swV/ILbFW
92ULYhs6RzD4DiHU5Kw+JU0rPjtWvq/d/iVVFPy6hpDItq360icuPzZ8Oo11FxlZTReoSsS008pL
Xiw1FMccBnwRjwG/E1lXQwKSZpEK5E82omzjVLIHjJR3QG/aj3EHtEnals+xufVEdibZeD2p0KTt
sBPq8pDc6x98ZPcmQccP/J39B+QIi/uSlMkmZ9N450L9eeIZzMbS1DqWvfuUdcF97upH3OdeR+BJ
tyMYVlwxD1YreCy00tbwGTOt2CmPJGhvR4q06II2LLvmsTBoaSiTW8eNleqj3Ysd8yjmT2bOIzJs
AA2zHgZI8XigZTfUoVXW1s/ByXiI/6NPg6Qn4NAddFoNdN+kME61gVS8pSvvc9xm74M2ju8T0WxJ
IvWXmz6pcZW3wbWKbplUZ9vv3kBFhJq4L++tSsvdAMXgZ97V47cxcLe1R86iKvYtiRsOEHPWJzs7
Z8fSz2BGBsq8jqMaPhaja6Hnw6YVLUMnZtVBG6RxoKHPkv4S9PXZbmDSS+wKF/g43jNL2juPtfqO
8CwKGgNmrK4eO9d50Iw+aJ8NuymBrHk/8RECWBXAbyS2cGDmQx95eVC+5qDObzJl7W1GxodCt4+O
Z901AQgios6fJ4jgwbiyKgNJpXXAEfy5wRUkggHehZUZ2yDCLswGlvYPLvp0o84wJ8LaNQfFcoD9
itS/uJgv29w2F4tCXDcksFhM4jjyMfqtRRnftIU37mPkAQ+Qku35WPEdKSFMqcD7g3gYpsrOVPX2
kQtgXT6XZZ4VkePmdhRnBBeWwXI8ILczSMaRbjj7VMLGXcZue/IhuQsVlQyN80ZdQB+9qzEZHci4
tn4AFcPe72hmQiEHGK1qc+iVdxmS6nlQZm8Xfl9tay0izw288pNMVH8xjMAEOUbfs8eACOQBznzb
VYAbufGZVbGKVEuebQd+cyTvGSZaHoiI+aIAlM3395wlkee3u8xN9i2bUN2Dgh/wJHzQpv8dFL7Z
CA5tHu94f+wnSjZQAkPp7/25BkweiXrya3KnR6X8snsIEi6Rc5ddcufb48UZmdkHyLOLzLvzYWU8
hbYZr6ay4jAhpp3OeYGiQxVqpekpGSECd/s+KTadj4v6JL0LG+oe1FRTiNfBbhU+gjtEZW8H5omC
p81wCXGe47r/wt36WFCPXLKiSd5kC6ueHj3ArZU3hwkxd8fTTR7YRw/ZnygY9Q6N4s49cpD2tmUA
pLpFjiEwZu9nSXtsCWpFcBnCtCDGBaEwGR+LOLV2QNmcVEFhQT5854n27+zcuTH/O6xsMzXT25SV
UEpmWcb2uV06UNSTONRtehKEer+pkAZE58St7is47nqRx3g27Vqd0QuDB2kCzRPuvLpMrwwGq/5G
9xQsu0lz0AJLaNUrg8De5F/TlKMNh/ZlxGDR9cuOK1S0ddG+ZBkpDrasum3qkewCDdxLmXlpAXKu
FveuxdnOQYGCCYa1EWjcRicvCmp3DJVlw8appdhmYvdQdPwbcAz2S2Cx5hQo1LZv/oTtxjIcq8DL
YA1TFZrcs6KD//xgrJDUzU2WyDvL2vpA9D6nZQMbR4lTzMdpiZ+QdBiLdEy2JiPVRZryPq6D+Orz
4f5Gp2oqpwWoCMAz7SRgZmeDuDTYDuxJOl9srzlU0M9jgln3Cfz5djFPP6dIJEX+2NCoBkRRhazl
cei0FpZz3E4/G/jN7ApJiyc9IVjw0cX3ZlvB8JQT13vrqt6CXwjyndHQqyD4WgZ1/8NypY8eAVq1
n+Ou/+WL3joj9wlFnMFQJgw0n8SyJrT4ErppFZ8+FVU77ZRI0RpnVQLJJb/TP7TbFTtXe/bGt8QZ
OkW1jY1bfrWNMkC+aUTwpAEwcuraTRp01aEZuwcFYeo98DJeSF2FcJ50yPCEbu0FkV8EXwfZJwcC
h57XEuWf+qQtV5tI9YG65IMOOBhq6ksnrepCC3c6aQFH6FMhfeDWO099QymhAn5eTQ8idtnngI4q
7BSMnWLWik2tmQgrOSZ3ok97HNO+iWTTdIdAN/5+KurkosFS0MzuTi2f0q2dtu5DwYkAaFE7Rysg
R5mC4EyZ7HlkRPLgDTyowsnth2Hj5DTdeXz8DSKUx88WKbP2K0fRISrGLtmzhketCLrPOi3tV4Ih
hehP/HYbV0S127Dm2XB36jc+kt104+cOfyt1QHjYEuLftWI6NJZtDrARrfejlw37Np8murHc4hsu
S55AHQX0QlrS36mj/E911zWRKrOflEhgqkRq12+9qQhy9UHypjsltm1KvQ0QFtQ+mDoFJQQxTQkK
a69QbctcAoSare+tHurlPhYu9knl0+NYOJ9R5rCPSRDo32bk6TNvG3Nv5cLdq4pBrgrfVnsbOAzD
JVRa7irXv8+Vnh5cMqURatgnbGg33Vdp++6ukSXPT1UrZR7B3xZGdtCgdTiyarAWQPZEtV80QBYm
6Qg3x0nk/SMas7zPda7lxee6eubBBDcGRpOXAikPBAg9Wm52kD2Zg5OJsT4Vdl2ExKYwG4ZBI4vy
Pq2wB+VlHQ6NNZ4sUGdR306tjYiBLY1ba0c9QzdD7cJzPINDmAW4ejGUz66Mhx18lB/BtkdWKC07
SKRxkiKuM+MT7fGEAvyGkGTtc4xALKrLtnowSY6RE9xaqQctJBzmnC5L4NohJQo+Pbmly+not/s+
yX6KlncbbgMWHzKNT/Bx+L5wDZ4DcjTzFNjldDjFKCY+5Zr2ZlsUBRMr1+yliuycjlm21O2Mb8ZT
E4hrkcFjvBgRQrWtiDfggLYR6s4ChgpxH7rokHoqYu/Xx6/2J+v2v8kHb56NQ0N7m/l5NsG2yT/i
/gr/F0sjsmP8u25Ee0VQzXd1Hx+9oCu/jgWcbv1mU5Ei8viAQyfnjw0ZNw7GAmcoxLw+Y2Fuf6ld
cmAI3SPW8c+WHbCwyN0s0tqv96KEnY6GMfzK+Lx/h/PmiPfATCrNghrv4JqvQndIzru/pc8ePv5G
S3/+9u9/XUor1/OHxK6ma02Kb+gs7mn6rR358eO//v5U9v70TP3110sylQ1z0uma0Tg4GaZY6A9N
E8EqOT6VONz7KljJHC6I+bx5nq6CuVkjJfpgxi7dVuptQNdcludhlmZ35WD2sQh2GKskxHZzSXBY
BGsljcVHz+7ZBBL5JHP4dE1btNBNALxtbeszqt7naurvBtX+ttCls0NPSFgNaUht+okgUlmR2y6s
MG8OdVd1MHT+JKcrhENYXfG5p7HZNAntP9F4F5Bil4wBegJJaV2Z768xpP/U795bXrMb+WDZvOHo
n7oORVJucLJ8Ac6oC3GDtuHpXj1loMWG4DIDgNVVW1GkYVXDPT3D2bnx3P45M8Euts0+N9A915Bi
Qex20oRfJpJ/jt3JDocOjnUWmOKPSWY9UTmcA1MJXGIaiBx67wUGU4Dc+ZI8+p0FbIkpAS2EI9ME
84zqWDiy2uYNoWKT2lUIN0L8R05rn/02uu+8/nxjKxTsS9sWPEXYiR7SYHouRhahAhgO7pnVwycW
2KfJyCcnIF9uDh+rXJiFEj7q9f9dtFZFYpOWAIq5nbhHoN3cTzR7ndBvuTOu/JplKQFCVT5yUe8m
qKBa77GJCWIwuVIz/jO13nv322ny18Kume8KbN7migG6Jn5yygTZVq4OJwXyH2X3gzhlckvSGpcq
FFo0f4Z5+TerTLYdCkq3r4QcrwWXGPJD6l/OsKZjer804pFZvS8pcqRx23G8wqYnFC7ug3Fbnxuw
SnfaSvZTZr3YzPlE2fD88Ra32G50+yV/fYrEHlUNSA+5enCA4xl2fzeOTxmaErJSRwSNKilx0Qgh
PMTI/quYxkuSNxH8VW72OB//iIV9dp5wTpwulRrpKVgX/SRdu+V9+1oAtVN4zaPR4/bjp9ym1zuD
Pk83W6kVgJqCHdayi4uCNExB+Y26i7PyFkv76DzZbJBN6AKUgq8Zr/0TeoN1mE3wTvD6b1Pq7lxh
N+g2Zv1FAkuxG5nc8PET7E9eP36/pb7UP//+11Ayt9Ee841zbceyxd0y3+J6sbkhftF+5WeQZhvE
Yy3OfGQ5aJZ/zy220ar7mqVtgWyX9Wnlh9xyp+996dnyamjnWZBROWDfNnszkDtm+DWz3U3Xeuea
WCerTjC6LsEHwkTzwb/6+MkLy2eeo56gyTbQlzhXYpLTiJ4htO3jdsPFkxK/hwIEreRbAMeAleDw
jzjsnRclt731ry+O1jLqVKkaryDSRS5D6jNIqsd8KH7kVTpt4Ab9vXOSA2/a70Mzukc1Ofc911GX
+DzKSilCr2VPk+sBg+K8FkmzT5i7ddxyPNimolviwA82GYUMOY0/17X1vUHECRG4m5hogCKoQE84
cEetI4+0PIrqEIhe7Ltg2hggk79krgRwmgBk6psarqJ5JG/syABWvwRkft/zN0zRTe1NG45UBV9z
gVhY0GSWVI9lq4kVxLBdGPmdAepMUHC5C/egs+bkrCGW369IeHPyN/G8DOh46lxyO7nR6ke+d2D9
zXy6H/IABMuVhf1+6p7Nwd8K91/JGuNcAK/aDtKA2u2FNaywVpk1C0uXzanc0s3A+glSevHqm+wr
ReJmD/DfXqbsIef+bpLmsfPGTzcbH9tiIEfCWMtS+VtdiauXWCvh9Pvrh82p3K2TVYj/LecCTg/M
Abck1xGIxjfCWTMe4XmOdME/XQzYnMBd5xDRojXYuSB1A2UYeQycKUR9af/xTvD+DGRz/LZtkB0e
tbGR5zIvuPWeK9fdAsB+bjB2VumuqGYWB2621UnI+8siS7z/n4Nwf9q05lpn+6HdpeO9lV492B2K
+8J6Bi8ublCjWOt3eP9AY8EsWBjTzKs9lnoXVOZgXmgP+67Nf8JebuXAXIjM2RxBDSAKanB55l1q
3UUp0yATpneyyqN8vEdTRSyRwNePXbJyB1oas9mu0dipPU5T7l0s+Yq1PMniUvQA4rvprQK4spgX
X2oW9o+xDbiFja/GVPAVE77f3qY3c8ylLMsrIQ4MEemwYygdjR2shj6ejwuVW9TT/ntUiGBykNNr
MFhqPwLsgxlCrBd8ws6/WvprS/VGgfFtireVB97OoP89m3Ax+u8DgTtJTYdlcOEtUIEwg/GxadyS
bSN6/L5mfHxy2vIydkOJXNcRvfXM/zfSH/sf9rRBcslSCb+MWbWvcqqj3E/XBnBhN54jp4s0r6Wd
JOzSavcJsrgnZJs2XpBtNTDFH3+72+J979PdFtxfx3oQJJ7A9ZddMu390j4u3S7tVjamxYkw2zGq
Omg92wkY6jP4wwLyUZ2gIDztS3Q/Nhwhf1KArETVePTgcRwy6q9k5pa+3Hy/COw6LdAhdclEEEE0
c/Eda8da+pRnKyt44fyYN29b/QTPQstll5Gkm6kD/qROD0EwnZGsJlFp599sArecNXXkwoYx79Ue
mioAJcN4F7sZfozwxISR4WtVjrDTEBsTr5xUC/BWNu/XnsrCbo3W7CJUtisdBGiQnwcpykO7qXwT
BPSrx25oP2l2HUDmzOJTI1+7VKOex8ow4KhUICpdiTkXNv15azflPvX+j7ozW7IUR7f0q5TlPXVA
CATHTpZZA3v22SPcI+JG5h6DAIEAMYqn77W9qvtEUIHvPnnXaXmRkR6+BxAa/n+tb41hgUuMRqCO
Zh0F1V8b9ksnty+ghMgLvDR2ViOYOpUdqYvBPytDY2niRmSertAz8K5Qt6YAGbpt1DpwnkSjwzEn
wilX97pKvAwxI2lbH4jP6gdisZPNCdAEvAtB/dVDniedmrrN2FQmrsOcxMJhJSgtkNe9//CvLRBL
H6ZXTHPa12S+aku4DFIoJSZ0QUfbvKAx+QEVg51POTCGw83FYPuVgbx0Y1puTSzqp/aV4dW9quVV
74tHjlNaV5mDqvoLC/rKPfAXU09TVPkE78x0pXGCn0k83c+yuTGOdde1c2x5Mwqol8Q7q5dxMdvk
pG90g9iKKwJ/IC/IcUI9A8dPFDK6x1w418jbQ4ujRFEVWqn6Eldn5VK+sdB+mrvJwOueyTkAmo9t
eFHuauTkivF1HMoNsroztEpL244gP44bLk4z6Gj52H1mLNwMtP9hh9N1q92H98fS2odZLCRIje+s
FBGKV06qUNE0N9JhW0HcL0Un79xLDIGV5Wpp4UfSNml8BAVcDSqgicym4sYeoNx7/zus1Em9pXW/
Lwt0eIUXXNkoipa8BG9L+dnOIHAmljPi96AK2ClSbnF+nZNqoigukPEg2xZJJFDiuEiStFgaIYWF
HEfb+ayqJoFD8MGtJnVjGPBrjQeiq9BAZ9ERUfFWPVxhEYQE3e28o8yD4q4RY3PIZ/tbrbu7Eu6I
e4ta4xMHMBHNxW56CHkBd7liD0jDyRMfDbUL88Gbovs3u4F/M/yWk4/uIlJOO+x84fucBrUh4zWO
3lASgMMoN2F67biPgbpz3VcL+BdrSoFPONZo+cPapecwPlu8SGMfwUkscQDBmSp396JskhEdczjW
E2SztujsX7hl573s7z7yYifNLDTX6YiPHIpXT310uipyKmtfO5+Rs25wqJukQvbTA6g1Dt9m0+04
HizXPCj7aQqfmQY7h90q8SEVEnAhCp3fNoSJc66fh7KPpzDd4IuYYIrzxr5QunlrdPzuMy/25X06
aWmAFbySeRHj4pb5TYC9aRo8BM2+Gp/xyVnqRN1cbJueRzZ6I4HVRo6WMQ38LRK0sma6yRS0O0Bl
4I+hsTZFNV34fGvz2ZIhwQmoOZq47CrvJF6f871leZsOrXxQFw6teJOA5A9F+fWi0HntwV7cxgB8
QV/VgXuFdgDUQwopgF3uX9hIrOwGl/SILCNVp01/Vm7lCVADH8u6upLGgZDn8P4wXFtuzv//p6nY
9rK6rh1IvbB4I3izS5+oBzFWNU+Jj/qG5OJHjxvdWChPvv+OKyVYb4mB0FrDxBY089VQGvExH9ih
1D4/ZPn8vRgbYMemDBqOwTMgG3G57Sk0NehTR3UOjdb7n2Hlui7B9ASp0obBan1lMsp3AomUdekX
O6cDo2OAzOzSV10ZHEsPfC2m0bFmB+HLxaNmKoaMJEKMSiwrvkOVxit2udwq5ez4+TSLGgQEOia8
f/9LrnRQQGL59d4G0pkVRB7hVdV0ENqhieTEjnzBefZc7tDlXvffsNwKamLjPXTBdZHKpDZAJsL3
PW0x2cReBgzIhEbnpSuycuWX8G5v7ipH2h2/CoT9CSbb9DANcBcxb3eumqK28AN7zSxuREu36OQn
vhiP1LbvzJu6s6HquqAAwHYivIQUXDs6eOeP+tMj0NYMsh+kgl7N1QdcjqG6Oa8Zg19szgz/sZYb
HFNGD9HqKSRcQ/Vh5vYWWRHYIIubHDMvrpUTPrx/09aOnkt/voA1xRhuhVdWOZ0yVicDvy9AMKb0
WTotZCXXjpgTr2QRw8z6/pu+sSJ/M68vrfmW0wiXK4pM6+FLP4vEUQpKhCxRYx616TMjAyo8zxAc
x2domvS/Vj1kj8DsYcLX3qczsB9j2SBUdfiCWd2Rn85rEC4KKlDItsFXwAkMQ30egt0Zx3xeJ9Qc
uWYC/PX28hdZmc2Wvv+ihAyR1Ta/GsgATecdEt1HPG52pu4gvN30WL0vJpG/ySN+d9HIr+Nm8CCD
U17LryYKsGHzoM0nPkD9jkfZGixIqq34vPGYh2IzIUOhLFiMi4THvoTuQ5trO/2CuzkIaDzJcGyD
675Pk84/RyqiaJ2XXy/c3PNm/nefc7FCgSBJdQp1xBX2OvkwRYLeeLkNwdu3Mya2buvIYTf5ON42
4bQxOSCi4C21iM2o0UjVmzNCGnuO82OB7Hrc7XMgBOYQwdjBR4sDt9iYBxtLfIHEdQwACr1807Mr
PBbvf4O1WXSx61Cw2Ho9b3HQm6JxVtk3XXD7wtVZOaovkQIsDVMM1VADtVc9lyS71xxGr4ukyJWP
viQJuAh+LAn6Oqc+Q1+vFd6hkeRSXXvlxi5p52l3LtA3XnUS3OliaemIyGtyFuZSG7VYN7tNfbah
0yGt0gMyEtjGs756xaU4nt+3doCp/nX8CwOxGq11eUKC9scZjWbq9lD/WQeou51NFhgGicaFIbA2
LS6RAoWAT9kqHfuIZRpsvI0jmhMrbypkWPl86znuHuA1OA/U/mJ6zdpucokRKEIhjbCh4XeptcX2
2rEOA22aDYHg3x6OTdu9ds0YbvocbqL3h/rKYXSJFmhl6+cIPnWOYe1Amtlc5ZWzU7I6VUrFTm9f
mPDX9mBLprky8zBUmNZPssjYjlYsrp1yP2GP3sz5rq980C7zz2n+RbqdBLovs06NZJe8xat3czEl
+dr1a9cBYAO6wGj202gqvV029lEDeIJbdFfNuXS8F7V1OT9wbbguZhGTZb5g2EuePOnJeCxS+9SO
WX5qWkCNawTV3020h9VznPML8p3zg/CbiXcJJWCyKPsRF/qExqoZX3LR7vOie/J58/L+aFn5SksS
QalSXlRCD6fQzn40tT5RmEomlt2iHX3ymx7pgBfmmrV3Oo/Xn/ZIs2C561SZPJniiTZJidLITOgz
7CrXgemfTHbJHfXmL//dRVvMKlnlj3CnWfYxDIIHKzyFWXeQOaLrwHJno0Spgm4Qj33NAr5RxWtd
5juTwr3TdndjVf9o4X6LPVH0Ce1snYT8PsPxsp4ht6bIfxcPAKJi81bEVlalmLF8C4LNCcr7gmzd
rr2r1CVMxMrKsoRmc8edCmXOj3LJ4AWvxzNk6fniTnplZVlCDlyciGrOQvuY9uYxpNZH1ssLN3tt
3J7Xm59uttvZqpoZt4/YN0SD3R0hojqnIOahujDNrchmvSXbWoYt1DYcF2cueez5WNdRdqQPWe5e
ua+dDSJwApH8ZrZ3lIhIfspBpe9qNwoDMMUdlfjoAPqQ6RHvq9oMDAKLj0zQOPD2vCwT79JufGU6
XkIQrL7WpIAf62Qx/zX39I471Qc3T0Xs2TpPRvtSAWvt+VpMTkUxqr4LIAJOzQ1lAqpveGJAyBN8
2mSa7C8Om5V7u0QiqIFXLWb/5jT4/bZtwn073dtGnvqA/LVZb8lDyLGABAhjGk7B6GyQP30cUFho
IIalzV9TicH28+sAHT1UEFQIOK/nWfcmZC/IHoTY40KDbG3dX+qhJZmmTpkWLNtWJ3Bwxxl5BBS6
iNWsP9Uz3WCFvkvx7S5iJVfG2ZJ+kAP/5/ljYB9tD/KNmcPexTcwNOxt27sxGgTq9xeMFSWht1RL
ZyPchp6m9rHzYG34pDTYQiPg2Nshew6QBYrc+Yi0uJb7ynn2MWfNfy0iyVtqp1H6DcsApvEjQkO2
PC0/UOlc26T9JC8hm9cu4uI8Vmk6YDuB72aDkG+1n5HT+olk1jMrwsNFPdPKrL4UQk9CtqHXYkOW
5/UX7dZfgyz9euZrv3+DVuaBN2bFT1MvYFlkKBxAcHHi8vi2T0009lfE/aqLbDtc4putjfAlmEBz
XuUNx82ArPtWKgsETBH3/ka1WzNuxbgdm2cHJ8H3v9RaIWqpHcXM1itFMLzhMWBOIhswr02SNgck
ToKq4YoYSikTZLvW7eKprm7Qz49C+VR7n/XEYipeXc/e8KmIWcBO1SUs1Uq1YCk2zTPic0uUzlGL
B8Zuu6Hf2W6R9NV448npC5yBV0TmlwgnK8NzqTzNugGJDgIqJ7dUhzMyVsEI+0mp6TaYHt6/0Kv3
9Txqfxo+klmk4AFJT4WTxq0Exr+pEt6q28lmNLHd4ABO0Y8mhKjT1dOFOuPKkrLkHahKO3I0c3B0
Rv1Uz95z68xJOdrQRdsXmAprb7HYkQSwSenZ5f7RYhXdMuqm6NJYfjLOwP4hdvyvgQa8t+PST9ev
EyNi7hi2JaV6Gjt9CEE7dIV5xkPx/h1a+yKLgw9HhFLetBgEfvktNEAKDiV8kWIDw+n7b7A2yhYb
CYZGZq/qtjoRzIT3gpefeQVdOsIq7uCM/TJe0nWubD+XDANuT6BNziw7lWH3yi39cXboBQnMyhS7
NKfVA2JCLfiDTxjNd8yy0chR/LnxLxya1l7+fOV+usdlnlUU/efshADsCvBdc6jPJ1Ckc164BWuX
5nzvf3oD0ZUWMAqddXRN9kxEdaJFv3//7q4sD/bi+a6QKgjn4WgdaxN8kfDJo+7Yfu0LRMymMM6r
yd7bKN6//2YrQ8k+f7+fvgfyL6gUVU6OOGccRM6QEm5gOwv2UImEt6TrLrzPyjOx9FO0FvK/0mBI
Qbxtb4Q9ojHc3EM2fJu39aUK99o9WewNej55lNFanBRJp6SvFWQzYr4wO611EJZS6iDs+op0QCh2
MLV37Vg8ezBrdxIM++DVjAdH6CkuEVCWDigkARXm+l6dtK6p7mCtceNaWDgd8gJ8eJiZa6Cq37+D
Ky4epBT9egsh3SX1DFnUKR/8x7ExnynjjzIbtvScIjrR+zEtgb+W6aYn42Npj7s06+KLh43fP2p0
KcqupOeAAW3JUzPpxywIbmZPJHS4FAPy+wFKl4JsFNvRlXd0ceKW94X2ldl1cBrGUwEcRpBubP7p
/cu49jUWM4bdBqBVwbFwLLMR/rqqc4bE0zmDSxdm1gv36vdPAfgUv96qwuJlUU4KQKcGCBUb/nLj
qzaCACcuLzV7177IYvoI0KamAaLiTvNovhR5eZ2Z7mCnr+9fpt9vp2i4mC+kReBkLd3hJCaRDEVz
Imm9payJz2mJPfc3IbwPl6uza3ff/fWCpaV2FBWtPqVEf+vzIoB5Fg9hYkb6FNb2k7Fy6wV8Zrmh
Iqj3HVKV46JCJtlo8jLuRF1uFeuuajbZMeiDOJ+aDCTv96/F2odbzDcuz60GKFX7mDMZ1UV/bUP4
SvIpgnHzrhnHC2vZ2qBZbCeIQc9Ow2l/TEu16eyPafhZIcEpc4sLC85KpZaGixlkpswfe4lFQBLx
oUjZY4mcZUQDANpASxeODrPlRH0lufnOYH1naZC8fwVXvtpSix2iYTUbC0Ra7ouknWHK99J7S0Hs
bV+Saf5+NaVL9bUBSMajIzZjQT9HY36NTbnJkbFoQ0vzOl7K7XVXxsJSaQ0kUj5NY6FORdaXiT+A
0t0W+tmtqNmKAmwFyk0T2SJ7FU0FgEZB0eJA5OZeEIAAQGO50kTdZl1dJMA8nBOojP8yWiP8x8y8
9Ehaiy3Xb7YEqSY8yQcNglMW6FgOqf8y6Q4dEkenCp1H1cXAsKDhh6iVj+MZK2O5pP7Y2mObENtD
ubQiJ9cglHZuvUunv5VpYRlmVZKJqbqoi9PZwbZxsmAPXhHabWaHBdmPaYnOugws2HitMbwweFYm
uqX+3E17qwsx1R3RNoTL6vwMWkxHafnw/uB8ayj/e5WaBouZNJ+p6SDVrk4ZELZtTLziWrjiFQCA
rwBJ9myfI9wJ/AyLBeC1DwytMN08DWDFbrwMuSciZdflZCBLA3Lhk+bodziAQDiOurUD70lLJQHC
E821Nm1sl7J4qJX3YAW4NcUgPnodmNOkCJw8Ah/A+zCm1rVbOPYJ2vEykaBupGKwE5m7/k44sBeE
WfUIfFh+I1L/zrbO4ewaWY3a1SaBPxoDwxkKvVEudZ5c0cO7hARlGC48fa1JmG/KrJ0OrEDdI02H
IygGX9+/kCuP4FIL1GqTEoTSB0e7QEynM+tbbrlfgDoY4iJT23Q0duSk9t3777YyFJeyHxWEEwMU
GnJFd9jXFXr0qkQ7tGzg5vYI8iuBfCOB3+ydbFAXTgNrQ3GxKiJvywt5GmYnP2c38MfFfse+XSxQ
rzTy6FLNrwfXYhmE+0fQcqr+KpUvpfsMopjrHXh6NQd2ZHKWUHp90dG0chGXgv4+aMbJHVCigkwA
Hdihe0TUR5zyZ5RL0uwrlWz3/t1aKRvRpaYf+zhbO4KpU4aoyHMGcq0/hHzesQLom4a9OAWwlONR
8gGxxCTKfAAfavcjEEaxaXgKtmv2IqCE7RGE4vFw60J9JUEpfP/jrdzYpchf5RPPggFhQ6iXOvyT
00ZT+/n9l34r9/1melmq/MfWbmWDXI5TzvUHDp9LjHhjf9/J9pONrCYQHo7zRPqowyYICg7owqsO
mgse3ApCfuRYmCtq3eY5lurJkomNgOKICyvJjX9Bw72SSUyXXgGL175QAk0iHR795pvh7cbybyFw
wbCozsSf8UOlroYAun+4PsUJTbqodo4S5rrSg0GA44/TE2kRYz2ZY+MUTzDfHkmfHt6/hufn63eX
cLGfTlMyurbOyDHs+ed8CD8Hcnp+/6VXnoBlHBw4GzZ3pl7hVJVjC20XB1cHm04W4444aEzBVv2c
s+qhCi/Z1te+zGISsWwLcRvc94505J8aq3p0UOF5/8us7LOWynEDHp3DfBMcR+7cutNwl1P2JWyl
jhrp/KWGIl3KcueuDuYJRZ0j5ltkUs5KJl6lPxuPO/tSk0spKWtfZbEbVi6y2S0MyxME70Vk2TyP
KsKDSPbz3cVYo7U3WWyIy9TQJod34ajpNCDUycMmOPNv85nNsS7+WuY8XUa3mQqy6j51gmM3A+JX
oju4t8vwkid+pS5Al/YZV4EmgwUeETbFLqwHCOQBUBmbNqb2we5YG+l6jM6ePclD8CVAT8Z/X3QH
ri36i81T0DlFEyDh4EioPvROsOOVO24KXk5JBeZCs60uHXhXntR/M9PUjiWn1PaPOZSHES2B83Ya
Yj6wJv8BMiWO8rkXg6eBGGmZfXn/gXpr8P9m5llGnLnz3Lh2WrDjmVnrPc1gym6pw9jjWIR2hC7G
rbIQF1x0VQkepTh0Kj0YUgJJ2XB5RxUCS+LWMY9BMSLmUTh7nWtnn08I0c41+Co1ke293+RjYs+a
RmBUcBNRD7HqvCiQJZq34wMj3IaxIWDgVnLgLctQ7sCsCePeqrJDmCLNUU7Z8ATDcvL+11455SzF
xlAu9UMFM91xDIMw6bPU3Q9ABsUT2NzHqau/KGz5L+waVxzdUKT/evbve+OIrHcoiGIIxczy8onZ
3YQA+8G/QU61iEhm7h3Xf6CYhzct8MvbsQ7MsU1dFlHCHwxreNQo+9ITtTIrLHVbooFMqmTSHAOn
uZ3nEJ17i57C4Tq71Lpdub5LxVYfwoWaz8IcQ2wALMihI+qcnxrGP6kzl8JYr2838j++Tv8pvld3
/xyp7T/+C3/+WtVGIyW+W/zxH7vv1c1L+b39r/Nv/d+/9evv/ONDVeLf5V/55Tfwuv963+Sle/nl
D+BkZZ25779r8/C97Yvu7dXxCc9/8//1h3/7/vYqH0z9/c8/ID5WcEU8fBdZpf74148O3/78wzvr
nf/j59f/1w/P3/HPP6JM/+3Dy5gV//Y731/a7s8/XPp3m4WBb/sBI1DTn9X84/e3n7h/d3z8w0Lk
brgEVdU//oa2V5f++Qchf7fxjwPQImprvnuWQ7RV//Yj5+94HfwQRUrM8Awyhv/z2X65O/99t/6m
+vKuylTX/vnHokLDCLi76Od7kPy4sBtjPvn1mcAZVZJgNi6y6IbWeQUW2xkhrpOh/sFrN4VnOQdF
E9oSJ5cdKDeeoJMQ0TzkPuCZLWyeAsnA2vP+eUb+H42j2/q7euz09+/d9Uv9/8NIOZO21kfK/1Ld
i/7aZV9RpvvnyHsbXudf+udQcc5nlX+ODevtv/81Gizf/rtnhyhVA6bhhA49/8q/hoMVeH+3PTBk
cA8J89wQP/ufjAfbfSvv//cK5COD2AkpJDYIwARkL1gW7xBnKUmdB2CSQSRWtJqURymdMAuc8ihc
zYkzBUgdqxGqVg7dj5q1WWffgXzqWPe+hW0Oa6KqBDZ2jHkjS0o2lRRui1pDKrBrR3gEAEbNETwf
wJRvbGADwUv1BE/BC25N1bk7jZRXOj221KO5hTz5pp+Go3Ih3UpvBPYACLPCgofwdE37Jo31aHX0
tkJExHRd89yh0RzaSNLLU230N7vtzgbRkobma0eHYI6E6Ey5yYdZ15u+FBqU76mY0UxVujsTsHDK
sBBRwusgsPco9pUA+BrKQ5nHtZ+PTR1PKeRuyWBKB06j0JuvCjE08qbuevDO26yoAxTJ/Kypvrbo
eHbPczXxB9y8MKmwQzsjkx0Qaa95C0Les2w9s3ECgSZHCv93NAgTNpuUWXV9Hw4gtOId1EsYNvUN
8kch0dZAvoJWTbhf7T3OsEA5M3DGKvRJuuO6G74Vodt0J1OibNPO3KvKcwozz68oWqQ74JyD4VOH
2OtDiBinDXjQ9EV2WsRjZnwUD1Hi9GOrBMF3NwkLKOrQcZ6GYdBmkzGKLVis5SiA/hY5BORT59ax
QnZoitqhtiI+DrQ9dqmunkfse5OuNzhMcnTIT1PYg0RnYdN7ll4Cs1nLSm2hLXuTZnvc7HNQ1ufd
ZCHNmjzqFOPnqZ1nK//R9gFIrLFlWUCmTyJjt1YB4nHS2BZ6BdqF1/QAeDLIWKZ0RXjSAWnkq93T
coedI+I5srLcm8ITp4HQJhaTHz4OvV2EmN8MfPapygAo96V1249elrQkKOMWAd1RYFBkTMMR0lUz
Qndiy7T8EjRDup0qgoBWR6Q2ULyVqNEP8GwcnSVhbeJOeo5AluZbyYwLwE6vn0nbVCqefQO/Fm/s
9COO6ONdCHQ2jDD1nH2Y9YRwFQtG2OmHcuq623jumcOiPCbjmVRjewsALG7nxiKmqfjGVSMHUzJt
zb41SA5POncqQWNwO+fK0aW1SedSZ9coHvsYMJiy7ZOSeIlTppn2N35qCQuBumkLvHskrSLoahTt
EISHiu9QPflVqYaX0sH+0E7tec9H46XHHimVc6zIyAkQ5bzcCAVoZolbZ12lvKLtnkIoTjEmWhyj
JpLrpxJI9/RuSiUS1TRY+i1z221bdHO9aWo6fB+9yn0O56zcE6+zPg19D/0c4XOFY/GAMNqOzMVj
WNM5BsJXOQkP+3RbzXaLwdkTLRKweNtbmRKKO58qsMxJz2HHEn0NOaTVMNQOxpF64Sbsxx4B7Bx9
3HgWeTVEKmvdTY/ESjC0x3ozTJmPZ793ZXBNa0fY97aNjOao8womvvoIA34u3LyoT0HVBNNeWEMr
tygWW3LTwy+TJumczvuRqMrBLtYib0af4noIguzBGafquRlE9bEzZHw20oSJLAfPTjBJiNjVRPqx
ElXq5LGpaFBuVOXBSyNtfpyHie5mX4q7oWDE2Ym+9QXoK6LCofXsGupzK7iq6im/JthSdDHwc/q6
HcLhORjRiDwzhztoe1g6yIS5pTtjQBh2w6hAJUxzHzkt/cCu27QNmoSWgap2A3EbgAMQfxAPPYDa
AH3rAMkCBTD0tiyLRFaUbLvaUuSLpvMQbjzTWPXGqTB3xENr1bcDAOEUUkE2b2BNm2EDE6PEdO/Z
fhJmQ84A1hi8Jx5g+kb8xDy0KDcZ4kQTyGfXynLCIZomNOI/E13ld3Mtwj7h0nfgMqwmxzvr/gd+
ZSGECEHXpr3KNZ8eKxbKbdFak5vYhec8pE1KcX4S/EnxsrF+zGUXyGRSlQ/nZFMKX2G+NfMmJabg
icclJ3E5AwsLgg520DgkKRxT+FNbutCsUxPazV3jY4qJAExvcUwYSTfeM8/J/T1R47BrAar/Mlcs
rWO8x4heoShluPXLvIHlZKrhlRO4fa5y0iTwwBtXsaSWi1xLMiBVIcITnz343WSdZrdW8jPH/HRE
sxeJHSGCUqBNt8GTgB7AlCBb0y4ZbGPfVwG4b8D4e/Q+ZBZm8qA24jPz1Pix4S5hWaSaYv7eto73
KcW81EQtmWzc5qLY2eeHScgwKLctHk+5AdiHBBF6BoZFedfmt7UHkCP0dHl6Lfqz6cHyB/hYBsK6
Ohm9Wbn7ECAKe99WrBuBJdRnUnHXdtVr47fnt+hKrL4Qx4k9gu5qZ98OIPZFldsTwFTws9qBFdpL
g6ghDtirUQuzXOFEuZjAtfkQNj1FWV8MItKaUVC0SefrGNGZSELAR9O83KF6V81HxrzxNsiqQOFw
a6l6OyHFAZ+oxxwP23WXwlmhgKbAzOemaeIgRGWLfdK87TtMEcQPnS0D0gJmRGbDSgMzojMcg7ad
CK4VgMsH0QMgGnWkK+3XsXJs2SSqxAId8yLlZos13rmbShvEfdMKUPixZzKY/vJiN84drpYoMux5
UAXyXoaypsEuhTWyjmacuK0qmlTu7F2lMxUPocS1kVgIYa5Vk1V8DIsShrvGsvs27kZEVNEcKdxb
wB3kjTWWBaq+tWmAHUxVqWPNM6kOTpoLO8L2sR13WHJBBADktwRuDuQ0rEm4TWEhBI94B1JULAHB
AYreR4zGofZmh0CHPdGvCn0WsRcsRF5pnJtueOhlOZ65WqG8UyGmPcAhVD3tle1WSDwDLvMevXxA
dr0+xMyNvnv+TPCcO3FLsdJ+5NLYH+x6xkfrcxp+tPWM0cuKQj2kaRZ8GYfC+py7WVhfczB69G2K
qSouaDeOiHzJ8wA1QYQgbQghA7rjc4nFWI4uiwMmWQbmYorWGjIXfCBmwB8GgIsLetVbCBo+BUCr
o3SitYd1qrH9PgqF5X7DK4XRDCu5ekCOYTPtECqDXQkJKP1UjdqGAhI25CZPantUxcYjNhzvAWKZ
DvCeeGqTtYjUAE/Ndf0oC8d6jqwQxG2wUWr6BfQSQG10KyZrO9rWVD4Mbgd4N4hU0/g4Ez1+m7PM
fDKOwgyphqnrt+ATzUi/LQKG9nId+vcDunAe4IFOPX00ecfrTeshWXbr1nMOaLEr/GKbjxpGYBQX
+mi0pL/XeKjuZ6smL5Nf13yTDcQB4KPHWRSABdng81m9LBJvVIEV6Z42GQY+wxSeUTr4myDF+RX7
3JzVR6AKIRqQZYA2gwYr2mp27jzPPqI+wpFXu6IGfiphuT9+AIFAfmtZ21oxQ1cmadt2sOJCpajv
BJTU2IKPXfA4ECRkHJEoKjNAL2Ei2Q7wbsrYIcR2b8zMsTUp2rTJohABEtdVIRgW7XDg7XXnIBmt
1+hebgS+fhobh4jXQWrR3XkqTTkE67W9M0XHHzRGj7erYIGuX5quzOBXLvtAof2Ayfxh8vu5uS9m
H+LEaAZw3YkHEjQo9nHpeh+beWwF+rU6PbWeYEEMn7cpd244TajN6TJropQF4yviQpCUN0GdpeK6
USaL+moIP3ZpGFrbwVHkysOWy43mXMAr7c9WlW+ccUjbxMobv4GGahRB5GNJAhobwFCYyCc725uh
CKcjhAAjLP9IdDjnDZYS6eTTMD90UzvlkbLm4NAoByFO2NQX2FAipsTewvreFLgdQFzxInc8DAsy
ynMwSv0jK6TFoGvxvQ8gJiB9JgzP1vS+d7PPPvgDiIakikybwKtTcifhhqJbEYC1cGSQZb+WXQFQ
JlLL+JEVZU5hDe5qscGqjOwyauXwKSuIDk9Ydt0ay75m7V2Q2e53oAzBKMHmuQfOFueEA0PaR3+y
Z0u8TFWdnuZB+/dlblnZFlzudIiCYMyucexs4hqv3sFo0BI8FqbCQeBQzFlIr8gYKOcEjU7tJn2L
1KeapD3Snnphy1daaDV8s6Fr7aO8Rvu6AqRvxI5z9MtXk4PBnjZDcRq0m6G2nabYqAnxiszpBvGG
bek9I+qgo5vcttIni83+gFepynt/yNgTvrOtI5geVBFldfi/OTqP5bh1LAw/EatIEAzYNtlR2bJs
yRuW7SsTzAkM4NPPp9lM1Z2yS1Y3CZzzx8FyNk2kD8umiryvqC3zhhlKZA81qYTRkVOpoFveGRv/
waMDxp4iUn2GH6sfTsX3avYXjU0p9qpvm2ubkXqbsOjSvsvZ+XCSxFV93dAbuw/rxvNw7Lcph4om
Sro7hFxm7wg/pvwsQ2m/y3Z33SNgNsq8cIzL5VFsYfZrFnzIx2Whr6M8NOS6fYVPi2BLnS4qt8/V
JRX1bQvJKD8TCe2lpQmWc2EHTHB75P7w4li8NfiAro1b7D2+PmdPx1CYD5/7KX4pR6LlD1+VVDzT
YeymM7wHA7UXD2USm64YiZb08viaR/7gHNq4l4kSsnnC7V5dorGNz0XgLMdM6ug8mip78KBMEzer
vB+O20BSiikL+kNEdQeHzryAUC2McClZwGo+hKxvz+Eeeu1xLHbfHOJA+vt5KIpqP9I/5dYwVBPN
YhDr6oFZd/5gDNX5YQ7r7uIO1t4bwxR0aNsmUDi2ZkETQ9cVXjLEYxglGSgdEcwcxs6JkLqu/ql5
FtqHPiBhIdkmVl6ieok8P8RhUH4nVWmyp7qnR9LMa7gkvpTlOaMP5to4cfW3Y+ZPsyxvXje3zdzH
cgunY1So8IkQkOGBOvKWpICtiVjIresfQnphst+xV7O5iDafnnA+Uggyx0V7C6gbely9bps/Op+Y
5KCMh5uoqTC/i2OMSTSG7v/tfh1FR2O95rHO5XImqrAvkxpSktrBFtwn3QnZ+tYKFS/4WgtlE/JW
zSvNzj0FXWVfisPS7p1IjNbTf3ugRypHoiW8TWOnZdJX7rCyPkbqLcxE/jprv0n8iu3lsO/SJQTA
Gef8PMvW/g4c6706K+oRwrsodx93+n9Q25lzF4vlqylKr4y2A7UFQpT747S1fKN7TBDTBJ2RMV2G
ZPaFdc4UPCI5I4lpK5ez0+r1ycZwRGoZC/UVfu6c+IFTfDV68ykHAju4n8Uc4NIaZTvzlAikECwR
HtUMyCMSQh9qioSmySXKInOqd/ra+eLcuB9jgriY/V+8gSn2maU6zj7bpczf8zVg59x4Sm8qlN23
UmTzyko+9G3KHGjap87L7Vegca3EURjXxcgI3XxmFuj/eqGU0btxljBMyzkO5b2T1/3XqioeKrbW
7Rs3WkCcaOleY7tQOypN0by3qoOiGL2xSEQRqJcYeqxN5mqsXuNdDOGR0rwuuOSTs0bJjlv6LrA0
xxCc1oXymkVt945cD41DPxbZM/HlW3Qgv5qNR3GRMCFz4192tcRvm+LlOtLvbuu7SkdmubY2cqK0
FM7yO9gC/wFfbHb2usF/pB52+btL2dfnDkzpmGNiOUfFkv/MCfxH2ClWKxIfEc99vnjBxYxd9xXw
YYPXZkWuVET5Nh3UXPTTIyNxdOK+V965C+nv4WDNm1ORNRnFcoHcxhe3L9Yh3efRKV7rsuXJ8Yyz
Biu7nV65m4cwmK/0FJknPYMmzGHl69fCU4Sn8oj5v+E4qC9ZilgcgjKIopvX2vjVd5l9eFvKswjy
6irzKHsJnDh+dv0oX9Otm0nOx2hQpSbw1E0FZdsDHIjutNmuenN23VyaZu71Yc9Zek/zGvmWezka
fjVZXHs/DGUu4q6fgIE5LGRHUJqPYGXmqGrIEP+CI5K+VDE/alTZmbtSvepyJ7HBpUOIPqy53l8y
g9/eyQLO2y+4gd6DmuVfya42J+RsJX+YyPaLU9UlH9caOx+MVG1zBb5v/6Mpki6mdu5zqsFGtnXH
GW9ais2xqDUVQEmpuuwG5RXRFEub04MusyWg2q3rSfCSXt2Ob5Gp+/mpwhC9/+u6dXuOuZXsIx4J
0DBy2xhrGr993DM6G3+WpdsT76hXmdoISdlxpF6wKtO9CVe61UbOqEdc44asZXDUh97Q7PTm64KA
wdBHPVFQQ9qHlpF4snHSF04I5ivC8RORgPsLqiLWp350m+2k5eShE6mrSqiXffLg9Z1Myei5o9PR
pI3NDH2/LLkHuesAM3oYPfrCg5kfg8XtqWIjliuJKdG8DxuU4Ym3zlnig1L+V4KyVGkcsf+e1plS
kENXKnXPkN9fQpFToliAUj/xKtu3JsvWb4YO4Z5DcdWSnTxa0sLVtj55fSdJ24u1BIqrsGJkzpIf
S/R071sUkpFczF+nYDjNW+JZHpDjqnQVX/p+nfPDBg61XUXBq5YWeq3fh1w01WFxYvPsC2voiVtp
DFJ7LKtr7NteJYPMiu+NXkZkRwSOq3TcKQ5Mx7EJl/tC0+/aL677q56qQh5N25bzxU52Wd+sF8+/
6Ctr3tfONUQN+xPRubXLsDr69ua4WwCeNKzzm7aGM3N2B9ce/SGOL0UoqzbtaBy1Z47TtnvJKkeR
hWt1VL3IWgG/Obni8N7UEP8uNXDLgcrgIucUqPsnUfXruQn79tc+tPk9mmubUhQ9HxXW7qQKtQJf
WsLVx3Rug0tB1DRKLrBw4nL6qPpvHhpxAkzT57ocnHPsG+ce2/R2Wdo5uIajFzxRneb+qsZ1uef3
6p+0L5zLovfgruxaEZ1b7TnzOaTg4bONu5qmscXQIWlDKhD8LP8spli+VcPe6od2o97zMK02+1k2
dfuS0x94yYxpWa7VON28yc+qJBcO5aSu2pEQdNOKxhRuH0DBr4VBRbHp+K9f7/LPUDnT1QeevQ5I
e4dDYYvy5Fe2/IF4b29FotbFlCcv3LtfAjCe1yjqPMJoAl3cgDQ7eSv8OCgPVTtTDKrawotJYSin
r4IMb0hVbCs3EVTE+CcjelGfa7l0OPCMmPy0djQZX2HX0U06eFKru8z64c8W+6NMNrkTiWBE6dwT
ZDJEnwCNzcQNGqsioXY9W05NNQM9j5xmB92t6rwi83/wna1/zIc6oI2E+Wo9DTY04AmOv0MdELQB
1eIMvHLkpL4s5Www8oftsh73vQ8JpMyNAG6PRf3c2Xl+zywC8wLRfMGxpSEignGNwxQHiZifpZ7L
NF4Y+ujX6mUDulbronhevDV6CTT3xaPsmyY4jJPV7j/Ovex9D+awu4VRGT8s5SCeQdj5CvzGuYx5
R4aFQB+ARjAj8DIo+rL/iHQd/56DqH4gVYOsnKoa3lXfo7jYFR2NB4q94ovnN0RXjgyezWlZv2BL
d1rX9sJB49zbaqK9zqszYw+T0dVTuMf1S71p296cIW6ICgv7+LfP6+0d68DPuGXwTKRFT85dIEH9
IZp2LvDJkVGyFC2iwt0MxCNQlxZzt1DWGCedXSc8cfzx7dVEeXUmYSi42aGefu+75eWVFYEjuQid
OFXa8S+BctSSxiHJ+vWWEbsMhzH90oZEy2E9LtbSPkd7EMZcacprrHYrDpzh9oRfxPmcfQucsrQc
pDuGm4gh0p2JCmxM0x2Y9+0fjOPxfeFODliv029PSInl31zM3WUfnPkb58qWrrJuslO2OBk1nk5Z
HyPIG32eykHSXtoCFByDfi6TqrZ9+W1f2zI6Lv46CYLqXGCCvd7KZIvd+m380nQ3k6/+uaVxv+Vd
0P2s812fynJR/c8Cdw6YVeM01dElVuZlih3RcYB47r9RUmgEdO53N38RzN1haw1G376W3WUg7qdJ
WHT2PlEW5O0FaGSjCI+4h+eo19V0V1s1bXd6WrS+MsuYJx9Bd/y9Fb4/PAdeTyZczv8VPuM1UGfg
Dj8+2yIaWO27YL0jh5IgtTzOovwc50ub0OjGCLDNQRukI7TLzFo1Zjk2Jl4WDuEMuiusguDkLnPs
f2i1DdGxFg0xZuUulj6lD8YnqJnQbi8F8TSznwBVhEhi3GZPQPimWh8AMvEASNsHlBEyI/+lhm+g
sGxcVuqP+4jKWvbhuEujlgeRI6/SP5UcJggYZ5lf/b5cvENbY7dloWTrKqTT8XxbiKFwqcpXXZGF
kA5O5THzlvGShv64HNkJzaIPAZjcnsZNF4BJO34ZiAMikIzO0i20FIAEdI0WS2Jr0N0k1MN6Xnn7
X3c3ds1B8/OXg13akaJr4+Q8yZX4o/wC3fuoEc7zd+dvuvL76xaDvcItUeMjjPjpqsl+p/cBmkpm
gzCHyqcMOBG9v0smpG1rb2U47PWPelWrQwtkq4eXQOawnqKYRQhRF3bfnaoPX8KxQwyOJL1p032f
onu7DJLFP8q6/qVVsRNdeoJHHdrf+iU7rAV5gh/ZlInuF/akvfncp223HEQR67/0irI9DVVf1S++
WmMCFjSdydz6lVn/G1vEeMmezTI+rttchskGgwebGUB1JDZT2V9wKuAyBpb1d298FV06Ps6DJ6P1
IQsqox/tSqTNylUDKkVLKTe8P7XeMfZsUH+EEzZaYSzLmdq86tI52fins3AoB1nOPc4Q01V7eR2B
yfMre7h/m0sxF0S0CEiOVhB6slUmeqjDdtOEuM50KpPZ1D3BN7je2aelSn/noolGUJ4wqhP+kQUj
CqjG/IbyINtvJCg254DKqPAxN72CpixFQDumj0x0eRCiCNXVA2GcTpSJfWHr4B5vRSV4Svd8mf9t
xH6L27S0nb7xpco7yAZvOQzN6MwpnvddUnEdNN73LVy67bZSoPZ1K9vuI4OZByf9P+D+9S/dEQGI
2Zy2dZ3X17ZrxBHNhn3vm4rFyBb+pG81p8Vy3Wja9a4KLcI1HBwbwtZ9JdTEzVr9AVx3jrPqxYZ9
phfyHM5d9bAHfrGxHNEiV80m+voW2OVHQNs7p1beNxvWDm1pmrc6joLlIupBHmfX3a4FU2d3mDZW
BJpIoul7EGU2Ps51WzgPo+Ot9dULnS0JtsU7rl+mDxjZ/qc1VcTbuy1W2dSrBu8BO773raKMekk7
1gfmYEvKSOrobUrdkRDnxN3a+s1sruPu1KpnQVrDDlVcNkH+vnXENDCKQ5xtcixtzbgb1m+E2e2/
3VnvvD8oFn5w76G0VzAUTXG/0Vq5exeGG3d1D6EEi37P60YXp6b2h/BpZ7tis4+mzp7KbpyLVzZV
bJQ9MXzykuVgOrQtqWbZf01YvgKbQhf1xX0+b818ZI4oVXicMs0Wd9/MIl7Loxz7xZmooGvHUJ1L
eoAzcsKXlTolp5qM/LONneOTL+aDwRjQzuWF0hxFCHY+T01OG21X6Ai00vQ7eUeexLWjctSUd3qp
Tdwdu9yTor1q3sz1vQqKXDx33RIV72GR2RoRwMQK2iS8GWGbdLtwnUch2KzTKRwWc7ZdkFNXXpSE
6O6eOwB4w9OoDzHNqjMJQgdW3sQKt1+PzqwmFCzFRNHHmAFMn1Y5o5cnEX6cXgcImAp+t4ID+u75
FY3sLNATmD3m7x6da4LeVBqbLv3a5W6y7HXh6FSMzHvDWQFK49vrAm+9BNZhwnuk9CPq/rQ8NUz5
dtu7Y8GIYBiKo//XXoRWBut9jWCVKE8HsowVAQx7eG62QG/P9DOXzZAMQ53lKUadRkbpJl25zAd/
qnOin3EdhBEJzDSc0Wru1nN1xo7hMSRvgPNeEjfWzBcNZL0ls1yq4q6i7lA/cXJ8SXKhdr+K0U1V
en1SUXRD5Tsf4xSgrfSGThzEutZTf6KVae2qW0YEeuckBUEb0WcnozF68+LCz+9ZZIfmuLahznFE
RRGdnUDY+92QYZzHTpjFnuH9A1/+0VFCbOh18uv2SKonh1tLLRrtAkPuVY8Aaf52UmYkiXvXscnO
xDQp9Tki2mmmFAVTQHAOpeX0L0sbWEVb8BZ8yYG6XLPWHyGv1ugWblVDuVe2OmCC0MS5YpDQW8ym
vtm6JHRcRwXtFQjIjPgCpAWb6AH9CMGXJdzY17DeTlPH8Iy2NjjXFHkE67eJOFpvf1Xu6AdnpDRw
8UxKRrpnDRrjM40jMRkPuRr8oKXsHLVL0kUtQeMmlma+23CslkedId+KrrAXprtEKt8wVYed6x/H
qiaodxjzCjiqM7WNz+5YhGNGtybb6XQZXV6idHIG6OAaOer6CQVTjzmdpLOTn/j9gvGqd7QkL+ta
bO6/Ms4csG3eiv7PkDsQK/+CYjAwwLJtJSQWwzKK5dwXRVc2JKi5OTcRidVl6yQb+IbzOW6k96Xx
6rfVuUZfMp4cbb8y6UugYEg5cD2CHWw9P/p1wL8Yq7DebktsQ+exnGzVJdvuVepZ+arlGtU9zrY+
mfq17F6HqOzUP2cKC3vRY+9293XRMKEGmdnpgheFFr/LsHEhu6h4yr07ooEcAZWKI+/f1EQEnH+V
uDdHAbg8VWm1C0HAYb1V88PSyfa7K1iWk7HzVP2n3FzTnSg+R8U5HcDda7Akik2r3OuuWH3a9fvs
myYzx0o7QflYAdaL00IDN9b9qMEg5XRdr45ow+b8vasZgq7UUW/Ory+OILxOXNjRB8djT6PcWvfV
j8yJ7Pg4DX3kNIdm8vIlieueMFrVbNPaAkmLrj/NBWcdt8VcbsvXMhGLU7znBa31GT1T+0lNuStT
Sqytw1W56+13HE65+DCAocE9QBTD80G5XAGvtQyd+tyyPDjb2fNwLQVJuE/lXnNiRRDJsIJKwaK6
6H1w5VWz24eA+U1Tj4gJ3Ni0p2j38nogxxeBxQ0spzPXnfl4f+8le+2NVvvZcdFSjYNK+8XSh4ZO
RwwPyyyD+B//a1m0XLl25jGOYKEaxPcty9nWeeV6bATBy5bVJ4vL61o2rXMqwMKyE+JEHJhu5+ZJ
M7dsCZyJTtgB9Tnbwlbh12vMEpPx0Ty20FfqZ0h/gkVtHy52uq1R7je3CelCdhYeZ/XzFvIfl8h1
fUlrOgXr5XSQQxczYymNguDZDFyYyS5HkiPSEUcuBdJr3jWnevXq5rVv+9b/xvmBqAI7HJLHb2XV
6Dq1S2E4zqe6aex97sSYQONmKRqbeE3Uzj9kbZzuc2m0m3+G/TBX3ziRqZbaeorJ05GzRtyPjhnk
CaCyMj9YweL8sucgTL+jMWNUOVUCbOqJh3wd3nD1qPpEm4Mct2+z1kbe195qzJERE/7MhnvhVYfQ
i2zzbgv8eNxAJeEot50U9OAkjai8fzLa+qU9uCZ+wcrAeQfH8hTli5i+LPMB/8in0jaZnBJm1mFr
r020zNspNMal8xc4cFh+Lz39CRnbPEHBPE+z139FUluryztgEL0MKLjCQD3ZPeZ7OuwoTcjtquKC
eM6nZe62+q/IIpZCYKiiM2FSL8z9/r1HZBmBzQRL90kxDPOYiMot14M3R6FzrJZ8hosSXuVRY0B/
vfkmdb334rx+0fOvoupIHtAzNylanK2uBf3EamzLj5Bwqb4/xsWKWvOATmPZt1PlwvNsCR/v4D/k
gTfLR7aoBuempxFuPHfo+jxkH0i3qgvyk74+NNzh+XsmhCUaszcE6kPpL1PIsLosUbydJjnzQxWC
updymXV4iArhwrGEKOs2CtLfAulZj/6Lyf9Pr3r8WIpJvjSOpl3I1465n4c+lCnpv1ObtKNbqkfH
1z6C3UZysKOKMHtzzuIg3o9j3Pis2g0IoDmG7uh2A/TFor9lwh+9k8rwSHyaBdjvCS2XWD8EYZyK
+2fIyTw8TBF73kHtWdickUzOPLR75XkFK60r7b23jfJxazqiQLPBrjBGDqLOokIw53rZwl7pFPQ7
OJ4cn9spU5csHuDQRzPoy05y3+OGLoyMHI/gGuDDLjVrhf69Ltcdm0gun/QEbQUVM5QfY1WG52Lx
w1vghwUeGzX6Vy9wnI8wlPz1jAYRSP8s/9HPKkoLaoF+M27K81QF3p3Ht0E7dB8Qjs1NdJo7SL+w
DeRtdIM6dfZyh9eZCv+5XRqs2tpxxKHeZyoWHKrpIRZt8JhvY5sKf/fpyMiJPOjBoK9dvDSv7raJ
JNyoBhFCOyTyqK5OgGoFpby+ReDHCfGjZTM+RuU+v0fIiJOuoOUtavo87Ye4SNZsnW6O8gKDnG3s
X1maKK9gudCQsqrN7htvcBROoz5KABzr97JsoZWjdvvnRnlon6B2cia0sZYXAhL1fxOhNyYJeMa/
Tkst/tZyH22iYi8/D6E144k/j7gT3ztvRVA8xrNf/mryGWWLN07BG4JZdBmkyzMdLLN/HcM2TppM
E8EW+kCMTo4wRaxFwzc8Si/hfO0RW3YzEprM5COiyRGLWl82xzmoxaX8vzYXWF0B/G81OQo8vI/4
G7fwQH1N9KxFAY3WVev43SWhAYBkH/WDX22rOKiCBzEf6+ahqsBlrh5qkiQmIZ+onoqIrYPoHLEm
MaFkqXKsfQzNglIiCpqzyF199FqDFIdLRfBoDJt/0Bm1NAh9Ynlp1yE8VzbOYdsi5NxqAk+EFQbq
Lmt4+UT7VcGmviGHp99QorsFNDmPoZYfQFnVyZ/K7ezHdGHAkgEWztIDJ1jL4rqhyXiyUdverNJM
64T+YBNyUbGae7HzmrLcNa+1A2kPYhDvQUrtYH1nbMG2O7TxQWtWxmSF3AWo1A0ar7CaZ7aaCnJW
j/uGkCB22p3ID3AjHCRiOsIUBu0jiKR/twoJS1HZIU7JgolJKBBFnaIm9K+FX02Xxa1GDXMhsmvG
2XOdzdhfor0yVz2AStZtM99R8T6+I56l2n1mOY136VN/DCrMzhDrS9H45NSvVXGfxVo9uHu2IvtS
qnr0lhUM2g3D6JtuFJIyn5K7S7d0zi2LNvnHBeHB1KqoLJPY7Uj5OPkIHN66zKm/u5Xp3kRr1U1s
ozjWkwcx6tk9vzC1wmpkiw70vZnjHxH18yfe4IPMjbcTqW/i+3ktpw76xvPu10L3WIK77T0ehkgc
x6byj20TxqR8YHCIL5KOtOqg66C6YR/gLfTmpnkaa4OgKOaS0ZLH/dBsnqYAbLXFydTelG5LPM83
ieIlYfDDUxaPm3msYPTeWyIcjlsUdBcW4/Y02p3mpl2JQSSLaT94nqu7IpsI6i+ZNo4jBdsPfZ1F
VGzRU/NouJzQdsJzckvASV3CGK8GwKihy3inpGVmQ383rqxvsNrjsUNMmh/8DnQwF6iJSaBenhX+
3rQu/YBgk608BT5RB5IR9V7Vu0nlXlNqXHgMzs/TaoYRC8FQvnZRvD5HfA8Jt7Yg+4Iz59OiZe2P
Yme3GpDK/Wb+UvbSitZNuzJ3vrUYOy5xHLHcHppwKulZ3oqfJffsR1HbQnPfONSmSRe2TUVqZamu
Q7qkl9UsUPlh8Lcn/PJV96MEK2FwAWkhBVdcfFiPOrH9RJU5UIhs0whu65nFiXjUPmjeJrTCd37v
q+9E5ZrgOoFlnedoX7unHZmLd1iV3N7yrHUfc2wuEBS9evHAkK4u/Z3XDiKhJwV8ir2TzVx5zsGb
PxFgBsHztk3mFQRyck55Mcy4J5ldV97RHPhyt6XE2TnVpHUMTfsZePty1WHg3Lj/y/H7WDa+SpfC
HbprOSHUPfZRH3+P0GEKSkM3jzWi0JqfugRCfNF54SP9iBMRAcKb/ixSeW9fiogYYwxtLB3RrMci
r9rm7A5K23OOk3R/b0wflWCSG3//wgdf+yn4mZz/yzctoNXqAh4QZh+1j7sJnCFl5BZXY9FKHx2J
ZRGnIqIWhkGtprJ9otp9WQEoVVm9ZC7cw9eG72VhdAhmyxqZubny77juVslpHDUIDTI7rwxHDnqV
CXF3XaSu7HG8HZq9yGeRdAr5OxPjhn/5u2+DgoqZTSNFgCek0YHPvP+JkLxhWqnmYb5jAlMZhYah
/xxs2dy9OKqW7onEljG+dkBckgWSs/DGLbglWzCjAMkibATpkMeK6clZN/TLcw6y7eTBWP/Qjpdp
hHXI50+GQ2c/VGaei0PE/ocWUanpQxYRi2Lc+cHJKYve/LewFCa1agdz4+xyfruMGkNqg5nf3ukY
fiaEn7xcA4fIoRqWakbEmdvoJEsZ6Uu2rfsNsL94yZsvw8heukZ+9GYYhp+xLlA07Kuj8BmPjgAc
dWIIWe4pRuAIkLa4m9FnloeslF/Kw01kw3BX5OsUfdeSj+EciF0N/5plqRykA3z+zKoDx/5FmWmI
aOYN1xNgBqLXJoqU5irp6+rHZGsEt2qFpU1N3ganHI3v8BdPTW+4rW3ofevJISruIV/mFpRhm0iF
bbYu6q7WaExNR3cmsbJOAosf8QoKOX5nKRUa00fV3jwVVhptuutNz5pQI0UGRrZ2SKoG7v8fpmwi
nx4jnAp/A28ErqwiUjazHQbdgqDl0vSHURTqwgzi9ExQEydU6q5dAVKMc1r2xK6BR7b4KzL8bv2x
2vw1e4IdpYvVjNXf0c9Jg55ct/md7ws7616AoRx0FWTkLm3tt2hp6Qk2ZR0ma9VO6qK9ojvNs1tt
96SacPjwptbFEbPZtP5VQUC2bVZmdGlsWJZfMuQ3nwiQ1/IammbYYOy4oL/scZgvujz/20xy4pfb
K2C8zQ0vMgjLz9KZ1hvkWkhSiHLtPerfT3ciKH8/l1Hhtx/7NuKhA/4KmvUUolPtk1yS9A67AuvF
wTc42n1EYtXpRPMB5n+HXQbTeXaiyZ/TtYSZRUVom+niW52FdTJ0gYP+nJVOuZdZssomId4G99Q0
MnOQwYhlYw/GQoU0q4pVXTy3K3zzma5l07w7prewcMOo9uq00FxgfxWuK6NDxdjeJ00jlq+igYEe
pirqzOceKXysoiEmEdffiiAH7HxHsKOpjFSLP4PF4Ief2PZoGfvb0yG93aGLjvB3qNwEzhteDyUa
hpl1Uf/1kI/7Q18Z5D7jWqBhsUjAqgfd6qJN3SUn/fec72bqzq4EhTliDc6oJqcwTMFDo7zfLsXY
KGUSS2DWn2Gnl8rc1g1NZpauoWimW+A0ZNYkU+l20Vdl8F6RePVa055i7V1ICyAoCmPXvIt0yEC+
EaeQFbY96gm3VpdAEMohQsJjpMTAAw7ezkngoQYG6XTrNCx2+zOcSMp89ee8Lo9hgAV9PDC9hEUP
77GM9bWqjPy780nV/CjXzbdjMMTO+NGOyA4OwQ5FT10MLCaVa1FsES7pyO/H00R7rznqxaH78+A0
0rZPXidXfuwsgtJ7MHO/OS9up8tQvgFWleHRjUetzoUEXGdDkmZEHW0J+xiSWGMou89RKZssrXGQ
Nv9MpT3x11MaHvPYDgh+qX2DV0HP/jLUTe7fWHy9IBERwM6LmHr0qJ3w3fVuK/h4XkfA8O0oUb7O
hyyr5DWokEAREPeFTxFT5J68EYAUdfzWQFjWfXd18FzdcSblSbzATd3Q6aMi7PPlbwWrmFZokfxU
MDDhaVrLW6Sz1T2NqpUnf4i8+w5Z+/J77A1n0HHyieehhHxePXXaJNnj8f9IOrPuSHFmi/4i1hIg
ELySc9ppOz3bLyy7qot5EGL+9d/Oe1+ru6vtTJAi4uxzAtBtYnHd4i/pRF5R6lkbh5+vwBdh+X/X
vMGOs5Id+a2svj+M07pkB8etbvEbPoMMHtIFbb3sUv/mVLVse5MswRhl+TTs27LvZqY9fAE7Tw79
pSuxPXIoNPUVBDY+O63XvCygsWTI0U89+HhHP3uDNLBtnEZG45Dg5EWobadH1+qgZJfOt8GfIGCH
E7zFele4LqYSWNwyxSjGNcmImAnBGI1V2OQHLbqOPyrW/tSVaf7IHgeasH52siem+z5Rt0088uSL
Kbt6Xpi2kafEcnE0TApNNLKpiyQ6bhj+GfFYDwipN+kTYr2gC35u7THA7Fp27maFyXOipAzy204p
U4iTmzZOsKswxuh97aPPb1SctttWOdmHa7OPcgqHwKaHKVDSSmBz68FfyUooByi2ncxYlbwNZwh4
EJiw3GQBs5bIBCZp97W00+GyGkkXh9XNrOAKLG+JMBLN/LrUbuHXnFrtq0qrgKB03Dmcgzo266ly
vdE+cJlMP0uD1wAPDpROW47pmxMuotmI3qqhyvAgdXcjBBdG0DXc6mLMxm1bzvLEsNdN97FZ6o1r
pchtOTL4uz9lIsBcPCz/pR6O3TutwvG5SifPnJS3jq/2xG4nX1hDfvDaOG32IqSf3LMFVR5Nljsz
7bNdyUfDJOWpLjJ91nLS3oNWfXfOS5yCXkpVTYLUfBIrEflTb/yT55feHxWqiflEynhcyqJ9ojvm
69pk8VB1Ox9nxx81JPmxwo155FVJd3QrEwWYYeh2zhZ6u5ONLQSjZtGt4aXtgASP2oKI2QsybzHk
pRY6qQXZCi4TTwjrVZh6B6XTbicy6lQuzVH/1yczrS09vM/kb51u2S1Ze5czl+dtbnvrK0yRbV7s
CtZpG4+GgYfE0oZ/I0U25p52aBrq/tD2Kpu202iQesn9pGoaCyffOR4IAdOCcDg1g+0V25By4KUj
du+9dXXM/KtiR2RUtZWmcndE+NhMJqa8xmgZjZnrXxc7x8Y3z0u9K+tELFEzWMNTbOX5fi2s6ryM
cbeb5Ah3NJCBUWF+3FhdAmVYj13/sJQFvhZeO03HWappa495t/U0hQd6sWKvmudUj5pnbuMy4NwG
jsiKc8e2ga0N12vB+Vuwmz5D8xTBuCf6jIPJMElV8pAGFnhTlo3+TX5PBibAbglVxKCnEacuuCUI
+pYOwQqGuD2syF9nCzSH2nvAALz/v+VX0apyXt+saJpNhSUR61LuAAWmokdPdgbfW44ZgDh+62kI
qDIcGW5tFIRjLyZ7X7gFc7LUjq2/GMXTQ0jQ87dHbusSsUPRPTmDAYipjWpU5DBNZMbixt8SX9G7
LKrB2nRQU2ccZs0+9Qa9E7IO86+evcEvnkOOIoQAKsW7tuz5ZLS03X2NWkRnmDlhH/F0EAvgZWn5
1xoG/0nHq1UeWcmUiU3tWsDALC77U2l8gxLT45V89ILc+gXRMTUzXENrVe1Go9CeNGLuU14s3VPf
u2X8nKGKPrYD+gs4g08vVQAcMcivXVYIj6x5YzVRi+qZ2eCzRjQ0gFNduX/YbbTEP3XNtm3UBN6y
unaVSxOS+JixGXEd+xxqrYp6sNPHoSKfCNM7KIS1zEiGnAb5a8qG8/w4xMLf2WhCFD+Ds0VMJmGa
6fcpF0Q8S8+mAe6xZgGCVXP2b+pMLyIrZdYflW7CoYp5xdoGAybDVLuL2DtwAy9LvADXMlATh850
QcKx2VQ0ORgt/gTWih1MjMFG29o8itzO/F3ScGxsdG7VTEEoOS44jNtuywQzfpipXd4nTTBK5Pde
ygcUTz24NBMup6be6PrS20x+MT7T9KbBRfV9cqqazr0PnG7OzyFeinCvG7T7yB9b3ElCVo7+QCbJ
KVBR6brTzBqDeo9xqALjRV4N8i3YKrACjgBxiXk+9BHyYPiBIyjvjFq8mx9kHPB2h57aOvHYjHtf
Z4o5QS4fYD3KJEpJ+MpOydwY9u7k9U/jVsUUMTZfTvxj98FtaphZvkXLOSsG0Palxa72MIV2erZc
Ux0tNj190rvW/f3CUsXlNLWjx4S75RbFTaLkhFtL6YQpOfkO5/7WrFaNxuvVGDHmJ0PaIZNnUfzL
TE130c5e949ol1hGkDIa02sY4tSKrHJ0zrFNWfE6qV5QKMgwafxd1cYZvoACZasaNSwE6GR+LIOu
eLJkI5NDVd3clpM9YaOycdbpN5Mua0ZYZF/50GXVYnvtX0xT+o6ED7NssGGCTBojfLIQQFbLHQw3
1Yhwxl4fcLC1KiJyoKAYrAZzRL8L8dQQFrLl1p4eKV677hPPCM5zADW3OQXUTsFxlWNyJuZ3/vaJ
AmX8IioooTD+LBccP9fbEHn61MpfcKOh8jabIXaKr3xhfhHRvq5vNkQNTzQaL/RiTD/24KSVTfIp
dgYgOd/Njl2lnGAvGzYS8SuSvkCH0P0LgiB+c1bbME/WEH95mTkSoccmkwAIs2DhauH06qDQRAhm
h4xL8GmAziTYEOGLxviGq6XT+sXhmKHh0JW7CdIE7lkEdxTPYzLjmD6EXjylW7cege+CVZA2YUrp
GrnVA0aIw+pk3a/jD+21h0lYWYcqGTryKKD8l0Cm1yKw/ee6NPEGoyAb3erF3rF7vd1xvuTbxQlg
dXtIsvnVG8ExvDXvD7B0oX4OapGkd6lK0/ZApuuSM3UtlvU0eUR47JIFz+8Wecm5NxUqlYU35tS4
qcDwppqFoe+EehMy/nUNvxjpEsNjDGp3ThiM/7GIkPnsUoIIuLTGGKNyAGXD9ppwL0ZxOzZTshxo
OGSD4pNZe994xj/OuRx3uKU4dSbL6artsqzYSYiAwR9jRDbA/Q58dg12CWLrEQNHj1+6QV7YDskQ
VGUUB7OqGFWQsWPhnadiOsBrLD8qNtOx0yOhApSz5NvImw+qAXr4jxexJh3VT/oH2krHjYZAls8h
XOTfyZ49nicGrWQ+l+Nhbcb+AtGCuGumeGUBWd4+siLJOnmLMx5YWMwWV/RCBnwkbRb2js/Feul7
D890ukKr5gGKP6OdvtmNvc/nWtIJ7ATuhE9BDJn/bxGtEd/WAjLp9Cugt71kVOX4kqvtqEb9iOko
OBkWTIb7go0xdFGJ8BC6ktBAx64zM5uabQGw3C8dPc3R6HSkm0nr/JAxEQbm9xag0LbrLOtYKpu6
Qnv49fcWNrh+u2pm4tirfb5ZzwQe5VOx8pTxx7hbzMTHx6amh26szSXmC7+HG8JgVsa2x3PXYShO
lwpzmk6wmqigr860m3KHJST4awYPR2pnpEuo3tjFu8kIVFICN0JcgGYC4MRp8OpVntu+520qkZQC
NUXkFOvy6KkWI26RmpJzIcAoj1hc++y5V26W7FtbEiBAWzOxrA8BoHy1u94LEFT59pDiURmOo6tM
sLNVbZeboXfT8FgxSm52JfEsoC8KVR0v7OiH2gbnnlL8QQ5JKojNXpkcWksL+wmf6TBeBvwkj+zp
pe8NJob8T0IZCH4gSQnVgK52sK0kY9jHN8/2JOyrmvyPft7keb6yfnEy/BU+Rh4M1R8zYtkrdSYw
o5SpX92BNWfTvRiWAkBvGpz8ULV9EOybwLPMfWa3oX3frcKXqJUO0H3cN/roMbz5AFbNv+ewGFvY
wgA4lruofess+ijB3Z3B8cHlmcNEUDrJB7Z3wCPL8NFDIcX72s6AiU5+Vwxx8ZVNpfrrBtK/lkno
OZfVrib2uXQzICO3+1xtU2YJDF6ZPT/UZM38CdwyezR8nVcQdqL2C1XmAZqYMy/jxh+kHZ+IfnHc
q4JFdneu03fkMzAT70mZwcSw8SeYF8SLEllI0JHpaKT0dhSL5+MRwjChNJ272KJYD+d9zF/4X1mR
X4NqboXJThH6Ry/Q2VgZ87QPg/2SUfHhegExeVczuPohiAFedkqE4WkZ8uDgyrR9bAadDXw0hIts
+Wl6LEXAeSdTT0u3YXfR8DEVa/vPD/TcbMvFx8pc+1RokSqG5ZFA77jczGIlLqGBgLpXPmOnhzlZ
Jz4dt4E4VU2HohykikF2HIOwX9YgKa+Wakt1sVYXksXjoVUHa0rN2VmtZdcstn8u3SD+I2ZgB05h
36g7rwFZYzW0Xa3bRQittuC7ZXNOy148EondbZEs42vTzOa1ACk2EcnGortrqC8CEpNWiURXgPr5
a4dfahNW1lCTAseeGDJ0Ujl9DwMfUHkzcsYg7p4W1REVfnpM8jgecAJVzW5JivboDTVh+LMjjqQu
Lc4nYn0AV11QOaQ5XDJFXa/7Z4uOXm7o+oPgtOTeekTVWnDB6VG+LHKIw0fgCDq6tsHmewnxX6yM
+i13W434EcwcooU7NmTdebKE3OeWA1S1sdhi5X+V9uzmr11taraApTUBRNixQof6uOH3RS23pYuR
S6f2K24eDgYQB8e5s4cweCAVet6azAwVM3ofFQRbnv8C4h8OV+h8RZNupxwDAVM8lAryz/Q1lB6b
EfGLFqOkx8EcwLfSFf8EpZ18c6vWCuHxfG8Ko34Uwd00JeT7NGkDUYElvzectEFMi5gRwPDXlqPZ
q6AU3sXSPZQKXijj4REYqhUZK2JGRNZ7RJKUA24VuoK12WpYLrwomm0Hhoyicg63bIwAf8/EMBxW
i4kiceWSFKHaDYuYtX3GO+cL9bgTOv49aea0WWZxkyu+3Ra+wKZI8Ok7L2XssDUgyHUtqRfwqTw5
FqaSI4FROAaIPsAI3EQDWH+JmbJqyvFSqLB2dgofVLcdmbMT+WAvU3Y/0EGkh8rtGXnnI+OvqCnc
bDy4jYUfOO+1ui+6Rkzf2GQ8903jv/rRHj9o2lV1vm8HDkFM0IaENT3ZtwtH+SxR9ge1Z44r1pNk
XhQtdl/2Z9sXuB0nMunuBzcBryRoR6Jz1PPifQ/z5NvHpFc03LBOKBypYbsupsp6WP4uQdG+dAhc
C/FRkwEm3LAcg8H9UheF+lf2dZN/IECI5AjZwE6Qm/ANK6L9WQLqe3m3D1qXbrfwWim3phyqAHld
6ZOkokCRdlpTrfsOoItXX+JsCcRUhXc0wevI7xqsPz6t7H0zZN1HjCqVPanJUw8Mh9Zi25GO2pHH
g/rVbvBjWP9VU9fZ8DmqOyNicpKhDVr3pVrnHYhniWFUQTjbeX/sTOGTXV80ZH8AsOdQpI103qyh
gv0aZaV+CCi4NW5Tnif5lwntGVFygW0b2ETxqX1ejSRu0HHIl+EIcRx8zO8wtZBfxHRxNO/JfYIS
1Yxv1S5kK+RwnD2HHKmSwfKHW7Ci98BgsWBA5E0xiFO13hdMfoj10lBUW355diNQ4DKXGXLE767j
5cNy8VyEOXv+xqRqCWCbGEu09mQ1p9Hwe0aeTsaQHBwsqY9DvTj91bJZK7LpfD+DGjX8K35m38CX
3lx5lecrWUz2OR+r8smbJrVGLNDw/jDhDy6w4v22nInExIVCZUl0G3j3LcrL+J+OHm4Tkeymg6Yr
lrUzc+Hsy21D5UVY6t2H1kMvZ3QyV4X3i8APJBWjrUV5I4tHt2oUphVHzt+kkISXpICf3K3YTQQu
TbEcZknVcJgrK5aEtLTa25VLLt4NPD0DRSlJ7EvggPsjL5oiHK5NSbWLaqCJ6rx6k7nXeTm+dgH4
MI6SZCoPZOBMxGbnVUWU+5zXzyv98oY9U+VDh/A9R6HNqglSP1fiImDTFNDgoQfW2Vm0+v/x+uOK
soxD9WXjBiWwagjiUzsPc3AcCo3KjvFrfWvXcZoPfiUt+Vx0OdpdArxabvyQDJcImstnHH9bh/SF
vXzlhTWJH15NzhRrQ2PeskW0HGfCLgQnXEVJcfb9NMYbm1oMQOVs7HEzBmb9Aqrvf2gSikjofiEd
Lp5JkFIeI8QEXG2/0gC+2GmxMi9AWBD7HoMZiyiQUW/JRuDk8d61BXBcbgOVIqykMONcnN6+54Bq
r22iMsgz4ef7Oqj1Zba5/q5YmEbnEtqlPMtKVoJuHK3sBOreuXeW7ZO3dAt5/c5JqQhs/Np1iyXB
8qp2nyodpA8lnHT+GbqNf9Ie4CcJVoNRJDBk9vQ89nb1FjTUfCyPH3boOkV7V7BNOd8qnxybhXAp
KT6mtJl/46qxjrNpnHSzTsvyXFqe6hGbTfPPu2G3m4mlh84TxgK33FOUWjCBpSLhSaZZuuyS2Grv
S2qZC8kJaAahK41mTggieQqqId6pmIFVuacHpeTqg6lqD11PMwmQv0qmtVYorqW93ty5i1u2cFTT
LI82Vs9zBWW/Jb+szWg+5vU0xr7v7mOIRDCpimcdRjccmlNSz+HRbcLsyfNgj4jlsuvXBiT7T+jG
wcaBfbrPWtP9N3uFa8PajmRsJEJcuEhH5EsdfgislnOUanAkni45XUbA9XPDxHJD5IjBwNkwcX5C
q8EhaE9ocucwZT75usg6g25yyD2pvpfVEvt4xhFJiR4L/teCSKVd6rTIG/RDAJ0U7U17PyeC3NJs
wt+jmXE4u8AP14+yGKq/xcJePVELBA6tJVtbmo6SNLQSInWh2cOXDHHivm3a4i0bBwBiPnxSzjxe
iNGP2TVekcWkXnNjIYK2k+/iV/RAGW/+C8CBvlenGjVaXzW0PJys6sq/ZCNgl0jlzDDUFep2UC6o
Y6TVtb9r2DXXNVvW33RU8s0KLUvdk9VYWxfGJhkvC2qgy9iD3PudJ2Bs3qZMBlxOzFZusWjjfIdw
r1oMPVyKpypT4ylhAujvF5Y0W9sSR8aBizVNOOHz4ZGrWKNkJ2G1D8rKXqKitfODGsoh3+c6F/fe
WHA/WNRBRDryRFlELIb1LyNiEkdDjBeAEOY2A0t7cyQEm1GiGEmPwG9Znngxe7gxV586aE8ZleES
O7u4BkgiuqrjKiTfDKtMQi66vzUkbaToMm7+R4gp3YHcqzsXDoA6WoawvZ2TwMN1vb9tKo05jodB
IZbFIabugKDUc1uHijgbwo5qDLeYaijc0NKQiWycUnvcIvOmlgHTy4kg9Je81ikuthZ3zrVMe0rz
eFnyvRhwufuDGJxHYhhW52B3lUlPq405gxwtP31tmUYTjWN3Or1QaySXMcXUQhwpRQTH/Soi2YZh
/YRkzHYb8hUhr0jEM8H93Cn0vXqptHtuUNV5doleBOGyEr3sZD82+m5dliqDx7FqvG1uiGE+Ruta
Nonv4qTuNcG3+KkgC7eww727ITIDQjIUiVP/02tQP/hcX99uboLn2ZLjUVoT51KRAjLbwplrxN8G
mV4C9j/kTanbPbBM8Nh7dv2+enkx7dpRTy/ME1X6HOJlUdmmqjMxfiWrHTaEiwUh2oNvayYbbEG0
r6Nk7vAvyJJKfktajX9TuWBL7fJZfanGyTYJAEmAJb1TyEvl4F5dNlJ7/NbTvL5SJ7u3G4uJTblN
fLOqY0mD1b75LC7v/pZjwJosOowMe4NhMfs5WDtM5whD3LwKvW8FlC0DuS+DpCYuRFXBv3bywncv
SQnQQOnm2oe24LlAZTXjK8NA3sxdjwviwbNGO34EOQREjCqxIBovWeB9+EEpr7NlF81x1OVycmUN
AOEszYvMRsAqIUPsi2YiPUqHcdtHIuvYTNN6wXerCaD6U+PE+K07jlHETL/u/kxeFbYPMZyFeyLL
0KshywJ6AYMZlClHDWPeftPW6eUvFqqm2GJLdv7TtuNVT+qW8sFWpMGFh6zjvj500EJYxAMayshV
cXDOOXkv3rQYnxwQ5fyMzugf3dC9LVBu62DHJl2ecsMazI1QarIhN9xuR8AADVgzh5hmCMFYTzlU
1PypB+nrL/I2nJw6Z0nGb+PoaeJWzvwPWIPJPPOk2N07IYKa7Ig57PtgMzMFxMDdFE+cEQTAdFMK
+mEY2Wu/S3ZGheGdpg7vCUCzCcTC7jbIY1XMVXpKcyf5B9Ku6i0ntfNE4Tqcw2ZVt7l32P8Wumo/
23zGdJEniT7i8OifDUEBhzbo2p+R0KcHDTdhXgK2qkGvWE548Xtn1hE/hUBshockrIqqJ/9lFj/Z
bNrOAVUw0rpBzV/DYrgd6qgXE9sK8se35lbe9DdeM5fQ4gZMcNiGOfHaX5zc/C9XCqaY2U8sH3RK
57RQOTnnTiKqAD+tAtVlEnYmth550+8FGR8Fw7ec6ArMJiwH42O0vyj2FEksaalzssSwFPNEz9aQ
bhWRwtM+T+BUPjEx5ECA1ijHq6g6nv7IwVnT3g+YANttbRYyabw+NYcwVyMDswZmaIv9MMtI6zIY
sWQw1vaTl40lBXnPRLDpPNqGNSsDC4+t6TyCW03rNCfhrrUH+9rOf/uacvw+TwMGwGOXJ/czPoif
LERrT3YJ0h2MmnDQUF3iTGfCJ2KC00y5plf6dEgo0xWoYWaer7FLePa0wdckjgxQUVBqrAA/TdAl
60tWy4rcV7iOg6uRntDwOHhIcovFdnL0oo8ply7gMk901X/XRe1fcqwoNaJhk3n/jTqvBBdqXNC2
AZXyzNxCIXV8xYTVlG9VRorjrqNKy/eLUyS70iGfeJ/E7ZLv6i4PayIoirj6IzDv2R+uv9ogDGws
NW8DvoXiI4BBIPcJZjZmBdNaOC+IfjnTloz8xkKokPWgHF07yYphnqY2bQ61y2Hb0tNX92qasVhn
kK7XyjbKbNRkebeNH3G2K2wybP/0TjrwgJAk6vcHShv8JiQu0vSOzimmsHG2yE4Qe8HcpdbWDQds
CtBGGC+9TEUCl+ehLuv2RFVprcfVCSzrte6J8T4EQ5pkN83eTu5X1yJiz61mqe/MxHz/0vP06ENh
WG5/MJLx7DZJsv6e53d9J2jLlNxBLTCy7iFOGl/YSCJ2pn/TuRuKSLt1XmDjSHNei0C640F4hFft
lsGeyEDLF8wVLp06yUX1cmpmkc/klDnlLgT8ZniGqeNkux6J6SoY0FIqBwtlVNpxs+vcJrlHFMlf
Kq+FCMldWb2HJSEmdDhN+oOalfyS6ilIIZlG0GwYTr5bskg2UJEuIVOWl1QVDNvqlea7aBd/POYz
3X7hM/tkYeWEgQnNAg9sqUg3CD3i/d5vMWc5tTNv866j1gkj10UL5ZlqnG4HFjpu8XyRQobPgtwl
Bkw3MZ7ESEK+mnqN7NEP6kcG8Rj8s7JmHB1AfsEFeSJjiuLgzqqZFXgYP8nWjNxi1XgczMhEJfYX
YXarw9yS56pb7Hgb5OsUfLUcSMS2tswyXkgUtLJnP2N48YKQSEUQ2sSzH6k6lvRt5RxMdk6SYoyi
aTpV6Imkz8TjwUsbtPRCLmdQfILfSBk9svYU/k3LHFGjtEeFceb2JgtBWv2ByzBjQWMCf6AZvHdk
sgCOzNNvwGe43DOEXYlss20cbdD2tUFl7XkaXlYe2+LUwyPggutxy8LL+sFbUGbTD/kobvthYajA
zFDzYyQMdc61r9R9zoTmH51lDKXYmRI9vq/d9zx2YvfIdDu/T2mV6U8Lt0uegFMcSIllQpxOpuTC
vAi9LE8Qdj18YBHja8mAb5Ty2tcWUZGezcqmXjIX33FieZ8QM9ZzUziQodJIknaJHbnMA8knKXGu
aORT2/w0RHTdmboze9ou3EpSVM5xhG94TVOi8S8B/uYt0RGWIJ1MZnID41I+prpzVjzY+Ic3hT0h
/aN9uex510uz4xccXxaa21dAeF8cfCyPfExT0TIWnwui/z1VnI2nlbVv2L796I+9QtRcEhhE8AKn
f0/Dqvkz2Uyg8Rh3DXie8OO7TC3EqSA/OG8uQnp9mqt16m4pPiY7kngQXxLD5Ycb7jY/i/oQF9Ht
bTP2Z6NINvyhCpXhYw8y2r3MyVCou4C8yvU1YM2s+eqIDN3XbUgoLcsvC7l1Vuqqx5WJ7zawu+XT
cfB23sSvf2QcAiYJTTBt7YNYxUPXfrOAiTqjrQfD1qU2L+5JSfaHqzu7TEwaihsirzwBU8ku0iPG
2sQ5dR2lxhB46Oa64V+MSmvpvltrnT8tC+M5kVYaN1I/HggV8XyeBl2fRtalMc7z+BFR4ZZAP6hg
hLdZdZlf7IAUmmeSMNjUpm3fOXJnrFUC8ArDsmPg4H8JIi2u+DULwk6akFHSahz6RRDrbUW9QG6O
lQ0H4gro64l7Lv5LQ2tGUmaFysPU19X8o/MAyG72/UWRdDOYg7SHctyPrHvF+gWU726od6sv7Ttk
rLYNjvGp9AI3YlYnH7kh1EtJ9wp44qZ4Puqg+CWgVl8I9J4N7m3jPpFinG+rjHN6RyWxvkgVFtul
U1Z9cHHz72oZYypluWeBx4QkFg4mcRAU22/phF09SvxRfvUL/m8aYb6mmb5+a1v0e/SOVvbOzrnl
BWdD+4Qb5gcmdfolzT49zqTNMLwvynMJKnN0CRNkBC/bnOHx5J2UUgT9ZDcLcxSIXnQb8tanO9tk
obvrrUIx6qkScZUy8H+M5rCG/Em7Y1nVivCLwflwGCYwJBq0w/HQx/7RdzyEbXmL8QFT4KdkVJz+
WzNZvOJSXX6JmbRIt/BiF40P84ojwKlhJrPwcZ5E/WL4sb/Iru2eqFApxSRxQbjSRHYtx8n7yXOH
bWeWGsNLKEZ/uUvc1FcHjLbYVmZr9g/sDOpxFrjkZClcOQ/Srmm+qBR2MoWl3whN/C6Zq5Cj47Je
HJB7Kk0Sn5HSQczGMK2QrUSybqVwR38LU5R9NKlO30u6fg55Ez6kbWle2jYjNot6pvgYVP+ZdaXH
x1UANBjj1hc7juVXQ5DLW+rOOCBVn2dHf0bTX+Xyt02D6ZAnq3ct2y4vjgEv3s7l1uujznPUo647
sBsf0939IGjEd1PvDzi3fH1atMunqtr+k/pj2XU4Y/ZOk4Tzr9dVwt9bZK7sGzID8ijRGfIo2DeU
rAUkZ/i2WGQSjvHRmuvQ2Vq9YNWsnB7ErcmCG+H5TSdiKAGMwzunyuNnwSQh4pJioTGqF9oGG0zO
pnWzE1P63SKLaV+lijoLi3mXI/W1wXkc9UCkibyOc0oAnFyaszVkyfvCZnusVtbeIZ/vIqCej3Vt
B08KM/lhLZtlPNkNIQGcRS39Aqh0vbVd1zlnfD8kGKEe2JF0J4kSM9iUGbKs3xeO4TNxd3y3KE0p
Gk+XBR8NOuZ6lGAaV8lldczTWHyAP7C6AugZUVUR++F361BsJ1cGku6x/wHNNK9h3oAClX7+AYjp
nGqPDOJycEYXCp9oSBDv9A9KUbrL2GwVZcRkRr7h56pnsqzywYabpqnaNq5LClahJp8A3olxMOul
ikeMDcN2TIPwOUVsoqUfswQszPJR7HNZpuzpIb0LoKISR5is6e84t/OPm9sV5Wz/DW8475xymmFV
qzh8t4IYWi2xruvtNwWCbBZWYfCO3BJgsF1UykdYIIKboF462AEeoO/GY8GKnQ1xdc4dOAWNaKDm
4aZ5sk27nJvsrDDa8KOupOVWGRiHcCh1iD3dmJGJtiSYOrLZoPGEQEVYNHOffKZg6pzC5ThMOjYi
mPZE9IFhz8vQm6cwWY981uGu1Ss4oLKQ/7DU/jigAdvOHq3znLEbVhDmG7V+n/8LbDaQWr3D5Wf4
VFfSlYuXdQmDYDv4E3tPSDxgtSqRwLSfJRcagVyfCf3urWAbuu4mCVEeQkk9sUcj+LKMd0k9Pd4R
F5A45zCxOVRtIqwfxADG35P6tMEdT4IpVM2FYqm8ePPNfO6DWvzGrc3n7ZU4kMIi8PdsCuls0jd4
oi3b+i/XxIOxxI6gRXwGe+YuI5IjKFipXVVvCBDlIg5U9VI0qiDnsiidU8C0+StQurmb1YAFnXL4
l8q9/lNVzWN5c1jy6saK/5hlR5GwLft7asvHxujkMyDHPOpRRB/jwK/2JKPbaTQlxLpuci8cBQab
hks9k7+1ZZdXLqz57FFptdFELE80dOz2OWqX+pniliQ5VxEXwtqd2xVacmOxVFoQoMssl08w7I9M
KQQDSH7MVTO70Eu2nCF7oK3THPcCUIjeskKR6QG1bURJH37oOcFKMDTqCAZEAEdeYrHNS/1qSkOz
yUIgA3zk3SJT1ynbNb6Xccj8/xtRjeVfxKmw3sklsR/0uCYOhgZmRn3SkzavXbK5pqz+JXGldyMe
vxvwqvv0rYhj54E9LvmzRDbflmYOSB6n/p83GjpE7Vyzpvm2rIaUljVpkWf/x9F5NUeqq1H0F1GF
CAJeu+ns2PY4vVC2zwwZBAgRfv1dfV+nzpmxu0H6wt5rw2zYsOHvb5VF9jsnjn6h1/9UiZschgLs
MY56KgRWpEQQ1N0Xi/gpp/BT3cUMRehtM7bYsAEY0H0tUHayrfRVYy72QMvfjf1/TIeTeAjdCZjV
PKprLu0Q6lSU34TnNQqgoLihRUeQ77jDnVffnQjZ8XtVfXWFyA4r6vtt0XsMtmGbtYcFktlT2ht1
pUvhLJFGmf9I9CCad1yREpimZtSifD/bci4ExO0A+NkNq8z0/iZX2NJVTltjAQtqCV6OrdpC3zGn
WBGdkt4HLWvDNkPaZydhtttj1ooREw+71uQdhoYaq6pdmH4r55FEiKINO73LV0Up26KuIpFLxSPA
So6T5Q3YHPpHd7L0dpgirK3Tu8pSnz3+DdSB2gn2TfphJnylUPQiTL4olbN5NvDM2bNLjjM8FcJ6
dRbWNq5ryjs7cJ0PZjTZpwlsdYp0JM1BVOUBQuRNflTy/WAPd7KnpGEYtg8c+It9h3NnS9oY0pik
J4dnwoBd5N0JrJt1ylk8tgdLMx70TCBfKlzZL4HrZ3GE/41crggGWjA471U32B8WuDbrUOV28TMa
D8kNt1b9W/rDdJ+jxoqAuxPTtXWY99/84hT7JHDUnBxj/tBoWV28Key3nQkZ9cN9wNABfCfRkna5
xS6Uo433bjp2SKX5qI55EWIUyFl11UHqofSb/6YzwijckufCxljeUh2jqCo+GLzwj43Rc63ZnEZl
fcYkEG1UOA3vBTR6PCrzwmh9LdPhjymX1zS51QgFb9phQsuNENjz4wWm0E7qsDphPEufOlYOn0Xi
3lI36oCx9m3X4MwZxyceJ0ouoOsHlgxMNUK7Jl/HVg99CPmzWMrudYJPsS1L4/ZbhAniplPMXm9a
vzcsD0tNIqgTUk2lGYnYC4jXuxWM+o4glOEHA3ZkWGalDQdclKME8wN3oXdzLHen9Dz/tl3B7nLk
t/j1p5wnK6+TraUEoH+BV+dLmXK61Exn3AMlUAiem004XjQecAS3eW0x0UVXApf7F/rE/M78xD6E
VeR3BF0N7vMYtn12KgXr7P2weh5GHoxwZiOwaf1zhMdVNCMmjcfM1v/x+IrmULOx/+MU+dR82cY0
j2u/qqcA5sPThOyE3q6LBM7+cCpvmH4QNifUbB6pUpENrLeAxTnFAzR2rDzS6WV9pXH0eqYdihsc
kWvhHAO3uVH0knq6mHmao6+RPi9AKDXg3kC1ZL2syG6X/7qcV2ANAkizTJuQiYxrBtiQBEki2peQ
m5cvsCjq52AaDRCOVZXn3AkymHlt/rM4meBWRVvt7wHS+NUTHgBn2k3gxN5Jo6PWMhjg9plsmiPd
IRrpYmyCRzGB3gu1V9DYVmv4kqWlD1DOIPZ7sRn95hwb8GyoJkbXjDtkD80u0cKK7lDAOHKrq9rf
5YVv76aOvhu9IPzCMifyb0/jmjGqQyLjRgrKpi+JUPO4DlHht9HdmjWNfdBm9v6yN23PpatzOkCC
PQQKame64y28IY8JIdhDLRl+c+Saj0xxyPKpI89DL5y4aDMhOrCADDEWmdj0hgmQDauAsQ42/+3o
MVTf+2GwfqK58c0m8Fb5xwzV0sSp3cjucdKYRwmp61Hj6k2lfXCBPqG3NzKcQ6eXxVhdO9IKFzyo
9y5gvOaVRZa1oM65uX+/bJrY9iPzUBcgMVAsU/BV0PfznysH26k/WzUlFwlOw9YZmEoR0U4gwXKi
V+DHxBxVvEAzYR61Zdch+OnYh+LyyrxSwpECtbrF79Mkz25aZmkRI67KSHEml8GI/MjRYKWCCamb
utcITQWWYfSR2R84ikXyltQj4ewTJnl9NhNyfvwrrWUQahtodO3EbUROoXNAHaCnY8a7WtTseDJj
AedoEzu/d5LEtYFTw3WC5haSAVGeyjQPZhKt1tXWZCx1/VwTmaXzihKOPypQnUuBnZ1yI02wgdGG
mPwf20hb/p0qOCgToIW88BR6jkpO3TWrki5BX0F/XPrg8GC/9HtGy2DAuXjWK7KQ6OZfIQnzGhW2
NRwJc/YxWrZcJxuaMIHlTtlRXMuOVKQUncMGoyxzsWxOGSAjkh4+y3S+7aUqx9zT4SYg1SFfUIHh
MPE2uve78jjW06r3JvLqT8I07PpklSQVCPxAY+wUdlkc6abJTpTLtBYPcO6K4LB0gRueZjhrCZLO
hpoToIxzNu5IjwKlh8WTT/f6ApoH8uPG8pTWl1onTHDQ5rcNjK0wn6/4mlAON0bSQjvc7ONDqefA
P9Z9E0370MrXDoNdaz4dZ4TPu6Fgmr07upfpOOCORI5f9UH/0t9oHa24RTWieRU0zjclMMGLSY5J
HlXDsMXnkeq9gOX11eYj4hAPvDV3Te07T0HmLzdmlkbeNEiSU06Iw8Ll1CtXZnvhTFV9xz8pOyJF
OwS5HAeSSFNLv/XWEjwjgDLTKxlFw6MMjMcvRQwNoBLX7Q7NULtA7SImMsLpaPh95GUUtJU9cbZn
7R+KhWb8HWH+/BJQhxvKYTkeYifDwH+PRKF/V1WmQNsybH9urFH/izz8IUc8r0haKySlD8wR3eLR
6xwKHzecdzx22TfuimA4WUxXN1KlxWPBcVAdzFRl5b4h+u5HSnJy4hwPIjEXjC7TYwnXLcMGmvNz
wh+uLwDDJFFVlpN78VoqZ/nHPH689mnXjodo6cMfiHE2nmoSFBkzupoaWgLXsOMsle2p9Yr2vwG4
CHMl2yKbblgn+2KzZfvCTzpfl1lZb7y2pD+hFiLhLByLMTgNfiIeJroWb98IU14yDfuX6kxx1PPN
F97e60o2xD0DAywb2P5ZYHRFdF9BYrPiFFsGrSInkLhM1dq+4dCRDP1plFBVCyfH0TIHgr7NkS5N
Eglt/QNJCEVAhJNCOFJJp/tOCOG4832ZnEcfKzkX9lTCvREtdkI5sLeMg8aSr2uKrYO/AxcIUaFp
C15pFMEdeQp4paQFOfDm0MkMI7xK1jHqNr98q+GiT8d6HOsfq5oRp43MZnlm81lgHwJQ9OMVeFTx
0YskeIVhXr7wjTbsBPpqOBP7EXwInx7uyBDQQYM0GMTHeROO+75RvrUP6YHbw+oyZI9xptB9urbn
zfseCZzB52pj8BvwfH/m65SoS+VDBz4jgs3S//o+q4udpSed7qyp66pTApwxhxRLCBtWi1m8ADqH
vS3Z9d3yPCnURkyAz0E/dgxERCLKbVVREm4mPkxQoQrMOLfcpJ8L9FsXG+JmfhDcit9EKNIzs7+V
V6oSgKamuv3EerSZVzRWQxyOX1S44qcxYnsR2lQOblXMaItrwbltVuUEB3wukJs5KXEXD5y8zzgJ
6g/R+mTe8vRiKEgNjKSYpDBIbFyJxEN0HEQnk+Z5+tovjJ53I/isccv4wH3KAYe1ccfv8Joa6Fzx
7HrpFnSsuLd0buNNSdfyrtUNpdfA0LX+7H2r7/8wTm3uLL1OKf6tSeVn2j5v1+HU0Acmazx7rMOa
GQQonEgPOf4dEzn7LFJODZEl5lvUYYWRplqZfQo8dGyDFviXt2cubU4d+0LUM8SbCSSUuHuLuJmc
/g/AMLn85yQ1gSCbWjDC+y5cg0yB0tOVRwpCIzdDbws007CYs6suGz6NchET6UeenCNoPBGTpHlu
o2G3TDj6NwLq6bStrNosB3uykuJg8jB0D9piHOZ0PDsbNXX6JxTst/eyUtOdQJSjvhXz5BJBQ9rr
E9NxK71TBIrKg2sKKamgKiAyE8OFazW7IeqmnpIba2kBlU/iGiLYhK0brBNmsoKPWpp0so+sBXT+
xYZ37O49id/86Dhe618Lhs32xu5HtR6rdiBjzG2nxj8udl+EJ26LiYF4foOa6pR+GBaNw77UtUGq
b22lgtcGWyR5U0Ch0m9txkadU27/fwS1sKfhy+5frB71ZjxACVkfvLSx/6FMnh/HdAIqrXLILhgf
hP20dNAM4nmCGnPuWyf4h46BLZ307DzYBsgewzNpI2vw1UEPjccQCZSGYkj1UFf5Q9B7xt4ZbmKL
vggznEDWu12qLDivYUQWMqUVE7iiz4D6wXyPa+IlOQyISBb7wmbf+eICXDtVIHEoH6bmdw4QRW9M
r9GQGB+e806kDaMB7Y0AEpuq04893BAqytpQEudd7r/yOyUvs2+DhePOjmwwcwlhTkUYtuNzjlTw
VKxs+W8QNfsB+3t213biw+5Y9cYafuPjOs1wV8jC6zY+EJdd19ordnzLPYdABlMOaonSvQkT8Y4f
VRfPy2j7AKqYg28dzl3WIJbzGEAXsnE+15JBWGs9CTTodwXz1HJbM+jbK6sgkPCW+9A3iLZ2FWPy
E3KJDNLIXEcHZGPs9d2oqD/W2uBvrV0iow6Tma3yrl9chEpGQAzTXcRnYZJkFTtoaZ1iz5WsVYky
dsWO1BbO37LDE5XVMzdS2za3air8vLFiHvgZugcQbexSXTatCqlTVTqbfGphmTX18iXduge8u+JU
sTGnnD3HfU0Zde+SOrxRq4w4o5yC2tDW0Qf8mP9gHXlgWM30hN6Q978YV14C5rb+40wTdQUbPHPg
MVHdI3pM37SlvUMZ8hiW05KRc1HnAoZ+RhvgK7e6h2KA1mmJ9F/l6/LcKFuydi2Rau6ivKzvIicp
j0NVyLc2rLgDWWTjO+ohBW+mDsc4asEwKzbcCcEu95ElAx5Kok2nIwdoGgaiQzaSSI0SHN+cXnti
wMupDe5zgccZpAbiNYNZhk0KlBLXW3d+4nGTAjN4yMtMPmYI3+5CQdQQ02noRQEjU7SWqvsZqTbG
mLpteTWrCwaJSjzyvlvGqy4lL7/YdnYdRlMtlwWDMnWoeATsPcr1pOXT67g7lqGDwNOocu532hnz
+cQ6105iU9Ua8CyVBT4Y3o0XXmviFhktl2pvgmy048DrVPldLoY9gm/NHLkF4C2AAjURha85yij0
NsrAJkMbLTPgHQS+gSBAPXYC0uszpJ7t1uv2QvD6xTQf9fIx2CprtmIdwv5xtlI93TFrwdghcex5
PPsRyoZNmmBJPaTWjXPJSQC1SjFIcbeVM6EIYOgTIaO0vejgKVPdGLak/HC9pP4DdIrbGk1nf6MU
RxnsALXcAoA4QUhBRDQP9sNJSCPZsz4n6Ba9RA2oLCIHjZ575Eh2G9uQlsfQjDS7oUYjYxYZ8MsL
us/bHBm50jbP6m7hNqrFyPgK4hkKcwTTceOkwQs0LTZp/PPFe9e0HGdLGKkvN2HNt4V7FHGD4OFV
1wGfLV/vTDTnbka7i98LOzK2VPyyoEPCYBj3yC29F2hkEas5lBspOr9C5YespOTZcWazoix0FoUQ
cxOU9QH3Ea85ecxQPTMzwWLMQAfFXuN4yxFv0GS2fTNr94BH1YkOLoijUxsBeEHYkRnD6KTrijvc
EV130CU7lp0YFGkUkRwUmJTQGh698ZaPEZI+/1ZbCiWfxjZy7bwStixIQWTBhQnzhZNE2faBGBkm
iTxJZM7mJBK7l55sRQcrV9Nnv6A6wDA34ZJ82WDMkJvoLu/iIqoqtk9u0r/ahBL+rssAQJtcJ+57
BLstDX7gidvPZsLgbU013h+qzgpHXQ8F99wtQ06KIAF87r5dVvKCaEU8OiaHyo3XlTy6PaBJvcYo
YmkRkSdTBpLua9YYbrcDn88tpvmoAFv8c/hivxrGvuF9sxTWfOHQxB5NKpyH4Y4G65nXGz9rMPch
O6uIuBcqgii3CKqRNz4AyoXnCK0z9LmEvQ7Pk12epg4c1tYMS/RpJY7lbIPi5hlCydr4sE2X3mHV
MKhP5KWA2qgQ7P1IS0EQjoMagWjrPtJ7D40Tgk83XFoUGOMQMm+in9np1oPX5FSgojZjWMHQMJ2T
lZeB4YjP4Lv18yMbN8s++Y5EwWcSVQM1NCYMd7PSPELwSOS4ZcXVuuxt6uHqF0jkb+7RyQaWx+HH
meIiKm6KhvZWUOOHMessTpxKCEJ0UnyOEv40ebg7Poe2hEyTKO+EeMVNX7wQad0jq/aBgA2/9edP
X7httwf26YyHsgqdaIt4RPrsZZFjEb4VDt8ZF8kQgwoIbiNXgva2GbrjlzmvCIbEw6f9Qyqtyd9R
hPfunxw8v/0qaLksCNFBHmFe4PmMEaJU5d2IDBAcEoXwuZRW/zu7+oYyr+fmQCGYvowBhpGdagW+
csg0c3hnS5GHNUxqU8Fp8E2z7OTcwpsN0AOynNc3lSoVqfwHc5hlHpWDH56X2kn+zf5YkElVufnv
kgl1VxNezSgFygvf++pVCfmhyCmRBEVogXq2qixZ4Ix9IsNrB8a4DswjrK7I1bLUsiBlBPk3MwNj
mNQqdEpJJ891ijQLQ4VaXviz4DlCeKt2q4uSbp8xiHa2mOqHHxaxsxVTqnR+PFrZMD4yti0zNum6
AcIqJp9uckCVdO+kYe1/WAkmntNSFgx4vN4Q8A4Nciy3c1KMd2bC4R8vyE6aHSMm1W1TnH5XNBF0
v0UPoc/KfO+tWvzl0qPRH8DIquAJUjPRNGRvdPq0UJty0PYsW0BpISuEOjlmR9IKhn/22BY/1pBT
C08DMsqTg8FYHH1u69cFdOU/MEVJ99Q4GGU3yqnXh5Ei5rEfCv+hSRXriITDFJjN1FrP6aJa664e
uuo7Ixn+r6dTAsA6hTiWwYAiloH8Ty+G3y+R5JmBQMmot6CqGdv9uYkHeV2tvHiQLBT/g2skftGo
N09huiBOKzD7HVA7Qa21U5cEMRZWkOB6skbw/uU3sFYUyJE1mltSr3lCUMziAnXfCW7RxZbS2Xuu
OgDnu7KRKNaU5bHa7BWIrxfYmY6Ke8SGP8qmLyeIwlZvgtCxYEs4Rj7s+3BgmVP0TIFumrPoig+b
tC5fFClWcfyqUEhytHWYhY0dxMGSZaxVcSNoVUffSZf3zFDgKq3uQknX8RN2rGr2uZLyQVqD9wdG
5rVsl1dAjE9VXsxP1rwQ3tDP4g5tGayfPksf8csuDz2PVA7aei5PFULck3QMkgvUytlpMIPcc8uU
R8TY3QsJP8uVbf66o8MjpnIOrC8EjPaFkF7OZ2eUOzWQ2VUAntqLcFjeU6lfp8ab0C0UxdbN3OAy
Yx26l82A7rkMrXMTznZsD/7nyoOyS3z90gGsiRvAe2gTSLZDydOwnGXyyD62w0QTBZn5wKjwzsI+
/K2wOj1bGlIB9X1+zFBSkvtcRV9KgkpKhWFxphjebpK2qjhVx2G/RJ788oEqvVtZc6NXjU791IjA
vnenLNki5/pKQsJpwEUGCsmqggDBKKS7w+70unLjbzTuAOhaVh9j1ihINZzz39aGLrcso3UuiUt5
rgsIDXbVL0+IB0nH6C0ShcKwv6DDri9lORY/SqXAP4q6OPZkAj5aZlzfJS9lTBsb4BDy1y9a9uXE
/Ym1IQM7+j7nOBeZ6/t/A2XrC0ylG+yyT34LKvk4Ddf+EnVhd+fgRsIwPzRHRFzj24hEjMXu0D1G
XUB33UOLtOxAv/ZExYHRwHECWmfh92p+iiyItrqvnT82oslt6EvnBIPbPXpGu29Jkcq/Ix63Q++Q
DoQEQTw5Yij/+H7Rfbh+SH/vtLiPHZbYqreqF3LCusPa2RgacEnvLJAoUnXFQdTqL+ErzQ6MBEO8
ipHExRi44EmLMto3rse0FwnXIYGbgP3FG4jnId7osFSIYylV0Ia5yNBiU5bivupM/gYTqEIsTeGI
pmTcj0Lqoy+b6R6kK0zfUTIAIIuIQWLEdBF3H7sLxiYn6AcLwpdiClnxzOGGcjl64maRNVzrJXiY
vPBlxFlyX2ZrJzmVh+nk2Fb1jR73in9EfbojPpwoG5HJtvOJfKbkrS2jvcUQ7dOnHbosQ+0cWgQR
GEyZ1uKfG448QE+4hT/ygctZVNb4DxsgnlV6xsqbhyfOuM+gWfP30vemGDgtoygHBlRDxCKU5oHp
OjOutzmHXJ81uH+o/v2D43WcCxAGcau6Q+BuE9KTrhUYKQNIo96JNqqOoIO7J7LHcILWU3Ba8Qbt
K6FPmO1sVCMqKmJSv2na9OD/WdCEfPJVTCQuWC8Ka96nVdIyIJ5o7giGI6XGQ1MDxG/ETNQQ9XxU
TuYdfVBsxHtDKmTJ3DC2Saf1txbZgvRfm/0qOmxU0/guLBvVOGmykm1sChkhmUbmlDQCXG9TvrxI
osGJwLXSd9l3yXYhsu+1NBmBoKvfBT9QUKbH0mULuWn6FYsCnjgm8uhEnZ90GPxYwnMSG1/pAtp/
6qqvVdXPmfLBCgzyrgM2itSmJiGDv6PEM9bZWwJa9XuRNeaF70RuuK+Dg8D1zoDZN//Znh19BBNC
yGyGdt91fu3t1hQxfwpFDO4vopm4WVPx6i4dJg7fweTpNMSeEoR9FUWLCruAIbci5AyKP/Qg6hA6
9RxXawUbD6G5OskUYHmlUCt4LRNYiYqhA475WPk269ChXT/tmRyQOUGQz7LQubCe1TtvIpVQOAgu
Amjrpy6JPiYfqL+me7rmaZj/Y+iJfkLl9P922Rb7IJdBjMMArwc1YcLMVekfJ2BoTcVLvg2TeRJ8
ugDUX+siNRooVDEHCIyi5AshglAr/N6uO4cZuptSRvR+TL63fRJ1x3Sq/9+Q4smgJ3rPR9t8YPOj
dmdh1Z45jbOvKpXOpe/NX9ugToCP9pV7wr10DtHYE8EA+wTo3FZox0D4aNIHVlhYQV125jFqLXz9
lb3sba2bB7wq4CfKnkXKkOEXbQvZdFilWc2B1+u+dVF490VokkfhzwUSQSvb2qP/Bgo2fWMAwwoa
xdujZVX558Ro4XkWPU7CGkZ8B4vyntiBR1IL3KfKBOLQL3P+5FrCvDsVYlxdCn3Dkt5Qr5YKL11Y
9IcoAtpLIeji9wIp8YCxBOevHM2WGU/72no2athy6nZtlDhbuE5mz7xNPuW8E1TLGTGISLZxz63B
8K9MgIAh85ncK9uZBCO5EceOwWDsVDq5rlUIqiElHQ+dYnJvAuKFaadJR0Lo5X7jAcNWM88DZaI3
clrhzrxAWYF6g0pjfgOl1qaxjOg4N77Nqk2nrne3LLm6x73ILl+kTrwydH+wUiXuoEwOl3kOuzNe
iu496GkgpQi6HZPg5atPs2cgkShp0/AJPO6X7fkKHSrDuk3tYNGRWeNcE7AXe+0vw8V1FLcP1+Be
ytE9iaW63szBO4KsINSXjsXuRE+HJeIDmYJq7LZqSunMQn+INgYF2GOOnfJs0De8BL4Wf7TuJdR4
G8ThLsHtqTeNpAG+yMKXx3Bo7BOluzjOS9+Rk0F7f6Jnsik7WudTrm5yKnH6n7uV1idizRD3iTS7
EUGHQKbc989LW+tjk8/zO4795hjqBqgbH2wAYZCF6MvcqfU+6lmp27OVXfqodV8LJ+SnDYciYqzE
F3wDaoyPVl9a29LKXucc1iGxAYBBJbwkbzvZBEQYA2N2xrCF7DVMWep7jCJBs3rZdzckbSymJPkw
tn4AH+Y/O/mNY1YHSXJxB5k9Vu1Y/8G1hgy2AmYajeTPsrId26+mYEjDttH+LR3CVRrdjnEfdBVE
6JacC2tMrkR6sFGEevxD7Lb3DdHlMNG44uKBt3EnRL0cGjglNIpIpBtmj6MbDwsxbudiYE91Q+7H
eZK7Wcz+iOhGpJoIGK12QYadOF7OFrped3al00MyMwjlySm2TSHcBd0lt0rSURe4q2x/s8zogz/r
4E3PJv9FHoy+AqRX7GMk/7c0AhkAZ0a/0cQFH/LAfdcT5tZNtPjTFOM2r66MSUp44b5tvTg4UT7H
xhgUEr6V7GXrJw/5JDN03rQJO8KN3zLdaSIzpPeEvgnyGCd4ScU3N6QEeHgxCiI2sOWwoflICFJ4
pSVFC+fqNEadGO772rcOaS3Ev6iYwHzcgOskAWTU5on/6hHvjgnI6V6QL/fQBZMFoAWJ3Hk9a9KA
yehhbViNVK5Tf8Ussz4DU7Po7peAyV5VmVMOeYiKbgnIclBhTLJggoIzHb99t7b3rauaa5vLKOcG
sbM4FYLFbxoSd9AmLeVBn2dQmSN5IuY6eugK3X9rrqK7qQqCP1iwxnhJNUsBGm+fhCeXB6Hr1zLa
MExutwnT6+9SkR7PKmq+EwyTjzn+kmuRkZEYu67dfBasVX9xVWZ7AjBZs5W2fhoUGAanzPJf5bio
oKzxFp6VeBfkesXDGs2EVi6W99agfY1bXY/7NBLBTf6nwncEHf0fVpPJyXXr5G3pxoe2XfVZF0D8
G0JvflIa5x1OD46NZXA2GdCMGyhFgNoJSYEWpaXPSCOHv8Fgxj3/X/JqhTbtcOcTOzfC1j/DWPb3
Dr0+7q5guZOJmE9Nyr091axtGEE6+iGnLlKEx95oXKb+b1qa8aGB4Hfv+7jHEHtCVbdnLIZVXfyy
8ed0zzPrxtE13fc4EyLLQO88A8vagHxO/zLJKh9pA9TnMhuSaTojmj+rcd4w0zG9GMge3CpNsR2p
YHyMoB2XN2d4w3DI89+Nhc4OU34wEbXgy3O/Mts0CfdsM9bp1VGmeyg6bQDUz129IX9tegahaPa8
ojbBC1Z4ZrIe6UPApAkxw//9bJ2zDtc5TM1ZgxwZzqQkjkfyZer7Hg7oRk60WRvAuBoKWdVYnLt5
+ln6I4HIGNHkpkrnap9PKR0mI+E3f+gbDLQFe1oordcSdOeByLEQMpRN/iimkBnxKdwjg90Cz8jG
AT33/+wJnByuIQcXaSt+MioHmnL0Q3WWJEdUhtF8Je9klHdIiMqYVInkBcqGoNKHmNSC4b/lkvXb
Cqj0vpduTyxEeAtkCQvyoIUz/AeEM38kJ8vPv8wS8rjN9Am8/38GJ+dH6l39wTqkjCs+rGrrraHc
FT7XYsqY+T0EbEpA6Jy2m8mSlLoaWTdjpclTzBSEe5xlow5zJIafjEv9/7uT8AuNoEeAOvBIjpBx
t2JyqU+r1fU509qIpRX7GeIfqW9UuevZNz4nOI1+kx4WatklEiZe7f1L/bFnIMNI/I5TJ7I2Pm8O
jpWhOwV47OW+n4MvsKWQ5tvFJWwIpMzRJV6PJyqjbGPXgDlOLba1glaFNCmBIf8FnqLEfaEwT2wB
APWXlaycl0mDhcBvll2ifO7+Zn0/XJOoKbHkdv1nzql0xk1r4pSg1hfiP4pThKn3jhWqPliSeiiv
fYSYi2c1u9DR+bGy+77eRZ7qr8KS65tVp/KylJYfIsxDOYi4oUadxyhF8pUM9h5OfBbr2c/PrlOj
L5tnfUUVap8iJtEfZVc4O8x0JZPtZvAfqsLSCDupzOSTcq3uI2dRyaHFCEUl3oKdZFX5cUZ6+Tmk
6fIjnWp96kJdPi5q9TkTyLUIO1s8ikGSE23q5t0jTjXWifcffKuBXAqQpkM9WN/WRPjN7Jr8GMAS
u4n2m89hdpjf3zIqkjqTjK787KdE+MEmoHEukkDHzWTcHC8+jjN4HWkA0gx8xVOSoZjagI2Up9RI
F5xPUzzfAFwbkxErJSee7EIo8BrYrAZqTacKn/BP61fsyv19Q49Hnme5VxMy3tE9goVxDytaB4ZG
3nJPAqX5XofCgh2xMu0vIoPlAr1p0wyUUgwZU4zmc9icbC4z/P5Rkrn3o0ISZTP8R8ZZyTdD1xRt
wKm9Y4rATW3hNvlMEmUe8CtPz2uW6lPD1dbghiU0xJO4yl1YGih8wTqwdJnCHfkM636sZXXIo2T6
A0RFXwi9rq/ilj8CisND8spyl00iIClmaoOIrpaPugNuM9LEApfA1a9xKxMxQ+eN3doUek/kqf9F
ITXN+2bUZAWiRxYXid5b7B2LdTt8A0rpnkXeYVRQkrmzvQ9GtQUG6NxMIEHDhdAJzwnvlmkOAGnM
uc/0fcjHXwAawkEaJjM+d7R4u77NUfFEsyQA4+Yh2XuopN6bG+3+mYGzkDvwcM4ZvRk7IMbQtU/s
n+/b0S6nRHpl18jkSdcB27+8IKztB9Pi9MwEPBX7rJ06tZ1Qn8wXNxvQ9BJZlxZPKG8cEpTob35d
KWx3W1csUu7R/A8t4OGs+GQSieaJMNJs3WD3QdAsytmvt7Xiw2DgJqsnk/dYLpaidjGtlRM8RAbj
SPB5j9ElEzGETjmiOdTrbN2b6oaXQSWLwKznZiOHKShfysjTTLNEXrObKU2RkcmToWOooz59nlAj
XWEoIZDISgsrNHyWHeRAiv7AdZujQtpBhVI14YA+T/Ss9yIwSafaEjd+ZhCtfzEu4BsKVz2de7OK
9QzLUr0CYgYI17OsBp7Q3iqxIhBJ+ATklc0vLipuSy+DNQSkrLT4tv0J/2REd8Xsq8HLeHEwuvIy
5LomwihMdXU0QMHA389AwXCAKrBvENrtwyQHDCpFU35MiFQpCzHNyZsmmUw406rosuY930puOyuQ
Pri/W0h8DqMztvcoaGmBgzpi52m8DNJHZ8G22M1LaP8tB4soFLxS9iUHCUCv2SrglPySOG2GfBHw
8WrfP0/TGAQPOHUU770SBCnbVmBdFmHqZOdI0dRxDxpFXWoRBUci2ezuNJUVFLxgzsX3jW5K9Wv6
9p/rT8G+lkRhbAr2C6+sXoeVKBqoCfuOCLXpkgvb+2ebkdalykJ1DwTCeySjJXhPOcxpYf9H0Xks
uW0sUPSLUIXUaGBLEswcznCiZoPSSBZyRjfC1/tg8/yqXJblEQl033AuOuhbH3FJCi2ix8z6Ais7
iLIGZhPwdoXcafwCdmqe4NNqhFa7rP09oUvLD2WJobpD9iKRwc7RYWyL8dVGb/1jDPk7M8HgW+IA
LZUuO40GF3KKnn+DFj4TuiWTHeX2TKy2nV4hrfgXrjQcPGKu5p+E5xlwYB4VVQ3MfJTrMADGuSls
55ObIwKDLo0DJ+3gI+2mf7OTpXu2U7jseQpt3S2DY0vMnqMENQfU7yF5IXfB9CoJhOQ/R5Hr4MsA
uNr7mXlcfwJ1OgtqpJuJqe3aGZ9ZdNhWgoY4cLhnSpIPf60rBhwi6d1+er0guziNHZvmcHHDkpzV
zlIetT2Yh8wtxvaeBBUlV6/JjnbfF0RCfHWwGUUES+m1T3Ra5HMzIMFvI1a5QBfM456eyRcBx/GG
bm1esriRJ1P41pc7DNEZTh4LV74R1L+Wpg1uuV6zUpH7ViiC7coM0r8zF/uDSceaXi2okZqATRFg
SLt6Y+f+1Z/s6WZBHNwWtelBDqXBRqYheWsxzMTGHciHwkB8IC9bHwiC/g29rv4TR5Z+9uv1kBLd
wA4BsCTB4V9kYTV3TgB+tx6lluOwJvVzTqWTbfkvCfRXMFFwE0pLEl3pmpJa/eJCqyiAXQGJ/iz9
7l+Ar74HbBN9z2CU/ovY4uZmrN1nAdRwn0fNtHF844gbhuxd+rywTco5V+VZVM68nhdPWtXvsSFe
FEfMkwVbZd+xE/kE1CHHTuURhc91jHNaJX0QGfvKTppNhmDd7Sag8rdKi/LCZRYNzn/gEaZkK1rv
AiU4ogybmAnnwvHVWorZ3fgd/OJiZMi04okToijjOZDUOxAw4bqId4XeoUgkzuJXRytiMyjnw8db
CrF1yg319btsgujJmOxbRmluo+hc7wEl8aPqi2E3L1Lv5ylodijBVbgYcESV6JsfEH7DnjjrsO9d
9zOZqUMyyr7lHA9YEnwxJ1iMhcCU/pVsqXcWmvhxZzGh1UXk7XRH69nWwVsRw4xjRhgijPezUH8E
6qgr5yIJUp+qJPE+scQvYiEobnVpykKyQFNV1q951n/tNr/1MBD6VtsOEqrZXpyozA6O9E6kVd2d
54saTSdKjkSTizDuElTEWsz7eujsZyR//yLS+QJUD605Gt8A6richZZQJ+58IWf5nVhKUrvpgGOT
Vt6TefoNBBKDLWZPkhgnuAhGvtZ4YUwxdLHj8VmZaCkFk+88JcwzaxykeqZG7rrJtejYObPbbmRS
tb8sMsf7sa2hA7cjqeELM53S22rJu4FvBlBWy9pMPhFeDB5xgIlkv7RrtoHjK8fZuXDDXgOeGFdO
Ho8nUtRd7T21ZD/Jo1vJzmQPF1mNnXJOqzuLFjRpeHs4UhYjmjZaepPo4r/S4eMz+Ivx6DgFnn2z
64/AXMZt56f1NXKG9wDv8TXuHKSmjIijZne0j5xDI53pxzIF1wnXv0oUMO5gIINAXHR7mGtAtSjr
HaEe5U891JhDMxg/GnjxhlmtgZAwXQvf83qWMngUHWXayR/mBUmJ5MVYM0VP7dXU+E9FYOknAmQ3
CsvsjAsTF8efqzp03Dk6FdLgtsvJOT0nlULeABBwGKVpYWFQYigZAYAcmbXs17JU4NKzZTo7s5g7
NLxftLqHgWBaIeBpSEtxGSeOuYHtNVAgtdKnFuLQHrBUu2uDJn1PLOMHWLsaz35qgM6kHf2PuLEJ
TgZu9YHMf01uOmXk26gmsV86xmsRTsfpxLma92DtqAs0G+OYSdU8s8WS/eJCTz4qbV1+luhtaTPX
z0xByKvt6H0w/3Hr1EUj6ujHroAxQBQL3cOamqLn2d5JB+gWmanyZ79wxCbwbePB64bgyvi7JXiT
HSYEwl+uM3h/tfLJzljxPG91Fvf2CfuXa336S/VudPd4K13QFfeECfwbLYercCRbq1nlxmqHZ/BZ
aYL4vGHBUw1cE1I2f8qpIIZdKyqkfPYxyf6mvSRRHrT5jv8TnM1kaeaLtVTxZ2qwW+1Httwi0Pns
Anm/Z2f+rx21fmkTZsxdYCRIBsWP6UfkPpLl6rNgcG8bsl5mXF7bsu1wRe2c8HJuhiVzPduF5Eex
EcJv9vOo/HdsYdocheJKqVgwOWR2x1uplcHVX012laI+sq4ElCOOTevSTB0vwEaUb/grbM7ytZ5c
s4bbkeTvXK94IOG4UWXj8e/WyAGZwGMCO+qV8o6Hf4/XYyN4uOKWL6o9O9Vg7wnl169Mc0cMXTPL
tLNNxtu9mIJlyXHtmzwVa+VqeO8MQnFl5Xts+9XwkhrJWcrEZW6DlTaC+/yYLH021fTpt/E+GIhY
VZRrlsmZ4K5XDS60Xf6Nnblp2PYwIK5IjoSo2LchzeRHvjDcMs3Z3RQer6y2E+dqjPZFl//0RgHi
Bsp/AErQm/nDpGVGsSn+2xuLutDogbs08ryG66Kf3CBwkOnT7jAnw/p76OO7Zyfry89zxNXw4/4Q
W2n/xqt0Ds2xBgTilkPxJT3P+2NOVvaHfBlElSStQzbq6n+RjJ7TlDJMqNTw1TvLXXsZ4sKEi7Ud
GAZIFq9/eHZzUAPcEtn9xGSRt1hVGYWpyTyOotJXzLF1QHoFuuTYNWOiQ0GUccsr5IcT3Bkk6XSq
Fx40LrXsk93NdEamIU43fccIm9JNGSLBVgehTJ8emVr9juYdF+jV6/KIRkjcX3Kzyt/7BR9GSc2A
Jyqpxjms8/fa4bkqjZiqK+Tfo/KDAzj2/9C6F1DWfVjAHLukOfnKFLj3ia+Je6uN5DDNtL9Gp4qy
XY8IvusqG6J1qkYDGxhfQzTvHVmcDb45WBWLQ+9klkA6Bbs9ubtuqReLeKJhN5pcm6FCR/2voNFH
MBwl7kpZg5oJnvOMOpaMSGBQ5mGXS87pieW87MLxKz5MhCauuvoiykMMW70ZTJV50EUaWkdEFFDR
F9gmh1jWPgfvqtcstUEYNSDuHdRI3LAa86PZt9a+lW75oukLhnW6aoVZyQJUX3AYLr177GZHiwIf
1dKp/01+vz04rjHvWfvj8G1LWH1KNTe9JA8fOg1HEojOJTznZpXBbUvUP3SU0z993r/yBbJY7Sym
t8ol8I7LKv5wTWehwaFW/ciborvZdBFZGUU6tn313QlB2WWjrfSRjDYpai+IV3WTQ1QOcBO6NkKN
lzbXYNB3MoQvjUXoeWa1cAOz5CfQVX0BQ1OHw5xwWtTr6niOcXzpjKY9DV4a7KaYBqKsOLel8c9c
drwc3cndE9R4S6zq3jQdr1Kk0QkIRyyPI8ehh8LNpCc0kULGhyrG1D/0Whqv1B1X8Raf2iagu373
rQ9nxdNlAcccIprF0RDJy4K9QxInr3cx2ekXIxqeixzKLocKM0SrMcPGb7O/JjkCHjN8cQcR5IcJ
ASvkCdJBbCKiFDJzKVigN9RLqpRm5ofWxobQbxaTJFpH+1Iv/WoEnRUmvNZR7/YSz1iZYAD2mt9n
07hyT6GEm14MhpcLMPDtXZe61bHLEghOEYwZz/8X9cnVJUsN+RR/Jvd/cx3wTgv0kYM9OuImebQf
jIwG8MTnoop4OUIwsUIyu1xpEUuHcd9E/vjmi7jepcLP3tg+OLe4OTdHts5/9Gqw6lQWfTlUdVfU
Hgy4RvkhntpH7JuKli2XIp/uzTyR1qkXFPVgnEfsL9LAO3M9dOyMiFMrxXymtOMgPoMgfgoMd0Rl
hwWTO0wlnBd60bcCfv5ZLqAT+eQ28jsoZf/oDOepgWaAxYU0fyLxTz4xCYb0kvgQ+W0OHBsy7dl9
yfFNlGJVIOPb8R51ZbqdGqv/WrDokD8Y4IZKk55TFcfeqRSkVGv0EM7yaGLgowH1we7humkXiXOg
WVXs+K7VB0AHHY0WuH4uU3PgmSVhZc6dLCYBIeWHMk3GHYYdPxlRGF+cQoHhUx3bEpN8WqmROLF2
eW7IRNIumXk1Xmw5la/uFA/vuhXtU53H5r5PlvHNYg0A/Q656Nx76BSinC+FZlCntkvOhuwD/wNi
HXCcHNdOlWTYaUcsEABWGaeq2LOz1Dy1Te/sVW/9zoPqLPxh/KO5w10oAFo8eym/TLhdTv8v4Qdd
HPLS9cgVti1cgDRbouHAusOIuxpFz8S31SXWsZc9CsQadz8K1KCTZ/U89huuzBQ8USE2SdP3FtZM
LT9a2hOhy1z0s0wRpI1lIOlN4LFyeQfk/YuU/h9LpQlaVeccCnha4eTNZJJzOxBwmb0pdLl67RcO
Eofa53tTKglBaaJEFLP9Q369Xf06cwKGQ+uWwLqbL3/1kLa/51L+naveOxS6y0P87yQnR1jyXUZt
Oy6gY14yURrfflNHTEit/XXiw1RMfZs9XmjHLRfTQm2Ay/6F3Uu/0uZts9LVtjkLnAcuTsO2HRiT
4TcPDSNZ7/Xc5etzX8cN3XqK5W7MRhsR6sHeLkF2ElVKWK7tNJHYub3yyIRFQFqcKLap5s9e2TWA
IVpUPCyZuSzelINVeZbjmBHb6Co+ptCtCCsOCZ4gAgP7MCk/kT2BHU8eIAf0p6IiIrT1CJAdSK51
2Jpp2X2wCkO1F6aMK84l5IN6fJLEs/B8DaWT9TxGcEJTea1Tgnimui7ElwGveFKESxn94rS9PFx6
1OaGkrp9RKLSJwVe4Y3SsgQuQijwo5UaTj9RxPJh6nE85ElA5HLgHzfNPv4Hf1KFAVOYZyrx3zQ3
quNCgH0N07EIW6677MYMTXQPQaWtQkfW7oPT+3DJJ8hjhK8Q8AJtxffI67wwDfhcEnUnoNGMaLV2
9sVOTH9ONAY+F9wObKnEDqNkr84mvFHMdHRIjH/sBZzyhBgic3ysZWBh/9AhoyvrJL69ATXFXBbb
jT4tFsQ1FJMNmkN+wHhwsrCwCG4Q5k+sdzvXH9lcIUPOM4wbav8OoT3R/uuTEswnkFJUdzsc5XzP
2dndqISYEd+f3VQp/4msjXfrSOoCMQbS2LoYv7NgU4n3wd/UUdY+KucEB2z8iG0HlCucOUgy3OFO
7bIoIiBNHqHKaTme2aZfNumii5X2Y1kXZSby1nMQPlINcdjmgUwKrp4pnRYAGOG18TxZKT0tzKCw
YJh9ceoFFeFotrgAVZAkx8FvaVunEL7dog92HToMMVOevN+crgizR4P7HiX2Jz/VVQEnm7uJjey6
RHL5rFz4hXU/EmnrbOY0l7R6tnJTh76eyVNn7YMdUkz7CKzzunhh/YvRP2ABrnYO+p5FMR4SBf+S
1WBANOdNBdQTJovk6cunZ+52fkeEpzFrTkoZe2UsvgWs87XVhRUSxShl5GMs9XmYrSfRCFoh0xiT
j9JCzH5HM3ZTOxmnyGBkNQpS+L3J5L958f8bKPJTqIFMMhhsXpFQKkhbDi4h0IV59nAQ0ubuJMh+
wieExZlm9d72qzU5s1T8got4p4PGjLsnvfQXL5IXSp7sK1iU2IGVc+Bn1GvBx2B9OnrMMEFoLMzD
9MT7t32ZaGbOJyrnDlUq/jKTMZh5aqABDkzGuM+ZbZ0Hkq9HRNXymGUDEyE2I304eMEOf6DG5rSI
6tpxdpmIZzz8YNolcIUP0nSwvwvzZ4mNg247ViwLKIvtWKBvJXbwMo/sKsiJ0ZFibk5+wxYVITDj
K2bMF+RjZ0Z8m7wFcmBrfVe9Spo966JgQ0ZIoZUnhgOH0O5cLkS9mMZs7n4328cuHVeKA2Nxga2p
ETgBHk+WXXCngucsMB6jY9c7Fwou+VgDDbcY7YkBoJaYezf24GMGFjX9Fbc6fzfsroHcZ8D+MpTQ
VtZKhP9dO1rM4ZTNS3kxYZ6/SqTa+kxYAL1Cd/1Jl/UIzLTzoyc98LW9Y+jWRTjVOaSHZC7VuBfe
Qi12h+9X9dRuSvsydevDu9Xt65RPj8w2xc5u9Q+loqnZzpq0JfoQJ79mYQcS6Dml2C6GuUNGKibI
JkAP7CZuhscyDfgDnEzxdxqC5hyh0xFrRPrr/OLdMGgexjM6ukkcLAGdvukovMdUcicc7WmK0SYL
wj25mRO3MAvYRBF1YNSaziou/sK+q5iL8Zq7BdQ3S8bttmj8krdtNpr2lrACY9zzaH/wWK//4xSw
fDZcLqewW+T0itaqX90F+nhGDftooUieC8P8WAnZIfMSfRibdvBG/Hmg6pOMhMOdoceiNJuzZ7b+
icMEyIt8kiFxcwQ7m5GWZ4gKc0Enuc3oQ8fRVfBWyu+Go63xggc8nyGreES3/GY4ErMYA6wOAkwZ
99Sj1GN0s6wFqvQg86+5LLzfDWNCD3cpnA+WXXEF2lL7Gxs0NN8izXTQFrMqpiMSsYNdIgkEAA6A
TTZu957xC3+2Rd3slXZD1ArWEheKunt+izbHMi0oQfMUj5azJ6P0kQJju40+EDM0MUhaICKzaZ/O
E4WVchT5dpa6/+vXuPK9bJGfeFLtfY9Lds1n1yjTOQnBTQB+b+mjHUHYtXwGueKxW0uimVnZLN0B
jyIKnfrzzqQmckzLQD7VS/4LungcLtSJqcbJ9px43VPZL281qCpbYxkBZWKexli6/4YY9TCQNVls
b4T27bkSf7EsjI3nlS1IiESo9d/1FlVp8ackChIGrWrJYaXBQonVyPeqi9yjCd+ZzGZRfy5ednDT
8tlL0n+5x0OAAj5t7CGjnIANwfurGdt1FkNIJsJTI9vGCcykTIHdjeGBhlWPgEbBry8/9ODleGXg
t9FhecB2ZJn2Btf+k6md/LZo2vY96jPKDUZREwXHngjZMeeWIGm4za+KtfdnZpNrPjQzKrBq9T4N
BnFBvuHqLEt1qGkzX2MAQ/+lMAWACQN9Qk4OuH4Udn2X8xwccaVtEliU0Jeplfte+v9JBr8vjABx
5ICwfuCRA6FVZPwQ+Brv5cQZgUTrQgvMq78anASfGdKF+ZlBi63olHWsffvdCqaiptNStL8m4jn0
dyFJJfsilfYLyfIXRhycc7/iEiLbf/IbQzyREcTNxFhmp9bKgdYn0UuCS7lj2NKWO5L0A0sgyglC
WJDze6sG6yf2CAHbPv0oldXWvVEW55sWqrN5rILO24muLu9lkE07h2bTA6ChCPYzf7va9I6j4WQT
crpgcjYfjpBtt9c6GV9zXdhPSxbxcXXS7EgzsjhzFsQh8WwK4sArV1+dwy3WEfvOo0EmwWuLQT9G
KZrfQxe7vzjHDOc8no1Do63sEiTD4KF3GO4ByJb1BxE/+c+cLQLviOTF3Fc3ORW30dX3GiOJKn1A
ZXws0uKxVCrfs+exbq1QetoGo+fA4jUYr2as6lRy4+V/3ArsNEvSuAoMc9Ttf2kKDsjueKwjxPLC
oy6PS1gh52yWqgISO1qPrp34RfjOst5efFlZ3+5HbivZ1jTZuheujPbjVDEjxoIHbI6AZUOcz1PS
wgJFvaqXGZYRhvSxmqw4otIxOMbJ4GlOB6xux0dvt8aEBmNF17atbHXMBv4sXhfARWA5c4+bsQtw
msEeRjM1rI0d26MkVCKJ4+5CkzkI4JEHq4+I7S6C50I7wi8TjJKhimuaoawGe9afBNfyDiCBse+G
H8W/RC7FSRWjNPB2eNxVJvsg4UgT7u6TIrtAqwr2fAKL57kUfzWtvzCyYCEnAowhrYJuM/Jty0bK
07OnWVQHP1H8FwjKZHRGsOEHNKR/WRMjiA9WMR56YRxtURbU96oXh7sFSXgqDQg6DDbETULmBVQY
loCFCWJ5hn1wmpYfCs2pV1DrdHbZDEIdbSZQVBibeyJ7gDSmioS3p73pttDXRQtqRYSAi+RHKBHF
1PEDSFmVVx/jGvuA3LQTLG9i6BMv7DrZf+vGLAu2Gso53UUTIdgtjTi+dIQjlP4ApkTYxq2VeZWs
aJ+DLDeCV9bYvFBaLTjWCnxKyF60/c+iDPziuXGkNxPRpZ0mWPCV9DD3NnniOrc2mgeW1wh977Mg
XaIDCfeqQwMq9bo5iEufTwP6yWT3Q/rKBXByQrCYyNlV65e73piyL5HY+d7hFuF9cx8f1cnQzZjt
XbNnihSeFgk1j6f2xZ7T9qXuwFNBP47kN/x7WT4nCJjuay9cfCUgD3XyonkZ1GEQBU11B7YtuPax
I62as6b8Oe21yAyximjJtU+ZcmzGNHNe8TWptjhm7PcbSChsEG65h8T7NKKwjEzDkDTCmM1AdLMU
V3qiDmPWleFzxp/ErEfEDAZ+caoQME6lK3MUD1KRxHtrDUUrZZPZb1xNJbvgDraRzTJ1l9mzreJ1
At1iHIZUjma0sXRbo4eQ0mIna/ndlazTXVzgRb+pqNr7ohLxcid3mXVhF/Xx/M5RjQI/Onta/fHd
Xrxw6CvloXD9iGqjQkDqS9E/GYWZWyy956P3Ra+5bu5OY4nlgB1AumWzWGiD2zmBtdJsEJsU5MMc
9GdkRJTBUtvljVezAtZsjcktJr5+A1I11y2TsxeB3YB189o5UVUUv103Y9acGJvY8Ypg9zXKLPWU
YiQW1xhcLUkagmGnJetK98mqwfHe2EqoHlz+cnHkAjTy2M0nesORBWZ0kyT83je5D7cKcoyC/Tjy
upiRE3hbBkFZ8G11bWYGlKwba8dTJ/3ieOgwqWg25fvc5ar9BHAnM/4EiceDJdCHLsow3lvGZ6Mz
G2KmdSqTIZ6uGO2zYO+X69YWuH7yWZddLXdjpKiwaH7w1zIV7ngmc1b1kOQc/0gErLc/qPeyaeoy
HXrwOBv/yVjo+MAMacWfdHLT6ygGTqgCDzUE3pKfYdgM92K0qqO5lklqkzWqjdEgsSNoeGu0H0jO
B4pazhBlJePou+bEOr54pI95hrEu7ZSGy5RL3VfrdbdUdJi8PkrHfxOF53pXiUS2ewI40/BTGDqI
fzJWzsezaY92fi0GqU7aQzFlSagr1i762JFJNuLo3JA4Mh9Es6cHhURggF2v2cf2ygWoPUM4Cbef
J8JLNvG3lMfF5KTEvxbhqvRa0YHLnszSZr8xnu3s7BAZb6DTJC4uGXdlXSAgsuFwrMyMoK/Vxjkp
GSd+xDpgmUAUHX17VRasRA7ZfDUIcQ8YziL9NJYKpd2tWEe+t05kEIB1gGh5rH3LWzYt/qdSZIc3
xsRofIQE/9E2jdhVU2Q+/LqpTiL1ht+xHXgSvoktLMKV9MIuwQJlNk3h20K9m3WlWHRF8UAvzur0
gCjGPN+oYzM52A4FBx7s1A144rDsMnQRmW3yzPW348XK4aSQaUp/E179qYnN8Q8DUepryVE0Eypv
hZpCyOHooV0M92aNXVhRc4r61ibSVfQLiXCzNetzBpYDwGoeK8Q2hl7KCdsFpjTIIKryzmIvP5YS
w/jB+kTc77OpztaYR5Ky4dFOqZ8dutF0bx1X8eXhWMTgcghHstrQuxH0/tnlYdpIN+1zMrPFQI6M
0b6NpQyWf6oKESjUeLVosGj7w6U3BuUiaMbSfzKh8keAJVL7V81lBtIiPDvrkLCsdW7RtCcyprbx
DlQNFgFjHcqH97rylJNtZ2FXc43rbSCyZz8npN8iIWUMahdZTKzAjOp13Nqq4OA5MIOJKfDqnoau
fctb+ApiDfh+NKpzgn+acrC60zet4ckLTdnFwNwkCvNkzb2JnFmbshBnny3XfR2Rmtx2CnrVNR2V
rdlUcKrk1PicEI4Knz8ksTi8O10KGK2Jay6va9DmJF2IDSR2AfwwZCX/cPzvQ7bfCBXFwDWfAxvr
8tJYRPceg7cmDIe5tuGSdlibZPtYAnpSVuHTuU5pgLOWxdQUGwJTaTs17TsdkF4uqvakrTUYaK5J
mn3WBMk/FjIs/wm50iufiFu6pEADy28pA1so70iRmZCUubKRV49MzMHaO3ie8u4EcYKzgl2xcxZY
qzsOqfl8nQZesM9m3aF6ETRqL7Ic6w/6HRNHpcroPwvTbsM8LRvri3NbeUo5neA8i9gD+kJYu39v
qJYnGC+OtzM7HMmDHUdQuLzEP2VlF/2VoPrR0FVzAZMdnRltHq8ytUpIOfwOXBaNe6cj3jlQ+8jw
9yCFCuIEPRcxzC7+AhTPSQp4AVITj+fqmOwJ0/fTzk0EYEAyVC7xMcfFgKWtmISxRVH4UpVBsi5e
DGrxL55rw+AaFd2Vgc8C5bdaqOLQQx/AJKqk+e5XK7gZCBbSor2kZZjjUpbboJ3B5dO45B5X8FTZ
ZrqVBWt1nbNNODt/pEoGd/4z8fVI7qo1Zjond4m5ZW9s5QzJgYN3T4iY0Q1x78jpngwfY5ai+UTm
EOQpWbe4FSaWhTN/OJbrfdiJtl5ylWObj+siwc3vnG64mWydVLcBCSb6U+Lw8eSwJc9TeHQMWx25
YqI4ojWx0hTLtDDSXUCNMi54TfD5PRpj6vDKIZTyFk+lvEo5jEa2YbzGKG6zyZ0HOlUCGH7iud9s
+tKQX5xMLePFNLFJv0yIogeiTsWHolA3/iGUC/mM97mTfMmB48mBHHszPqpsTph/mSRZHm9u5l3X
MAbC6q106ejI+sUBVDvTrObuuvNY0OGPraZecVnKTJP/Wpmtn8rospBLcfPgMxHpK009+43tERbI
TS4NpxR3VeJpi/iL2tQw70jIBXy1+COPLhEcSZqcTRuCAVEMI42G3Dr9VLm4TLZIvCehuSCdwTCW
YtmAU5nJQ7VxugIkHLr/7wgbMXFtBz1+jgIKsGZS/vUsn1/WJgQZ4meNDpkvjtDHaLaDE+j7AYuf
r0lozqqNL87EfXqbk7Mv71nrwX5AyuLsW4ytB+5wsLHxbDOH81FLrzdIeAkh6dT5Nh1c2ZPJhX4Z
eCE7Dt70HYAnfTIs/vTsHcrx+KGqwXCqHctX/ResbDbD24aDiEOnor/EQyvPCARJtiUJsYoFnssH
zs3cjkaiBXPS31i+a6cn4XpWcKqyVOZb2+CNsUGDJY6YSG8MqXctVyTg5SvuLbM7qLn1kF66mTEg
tTBlRTdt3BLec68VwDw4fyKpsl3ObuhCgTfqjQ/SntHJl53kYQi2ynnUdtVOLyl9zzrbFtCJ6Inl
beyLvTVYTfdSJvOIdQEJlRKBIILKh6DVYEgcfUKP1VcCWTaTyTNsEUOIq4T/EuyIKgsIFVndW98t
aHlvpzpOzdsMNslMXMVKgwIElazGsxWsHlWd2KJpdzV0kYBrtBzFrHbZyGcS94vd6YIVbr4O3L/2
lALjXTwp8ZPRur/5fEqPDHPLgWG/pZ4ermGiB7djBAh9oIECULjIXOr1HYK85wRTtxMzXLmia8nU
kqoefzCJkuSP37A3fKMlXVA8tVkH3NsImREpzKzPh5fEVZjpzuBXxQH2jyUeaOTQ60fpVIekjQw0
gTYqqcYxYddoyvJHz6RdGmZ1Vl8IEBShbk15jCdip7uyRn9Sk4A5JatErszJmB/z0t0YIuYsHYux
70OCdc4eKX0kc4UT2MLFyVT5Nkx+nl9z0x9rAu6L+TdIWusvQg1E39pwAot/HPjgd8sXRuyWDpBN
PA3gwjepV2ItD4X7TpPT3VGZUODEKuNiUnjmUIc2WBu7pvCtCiZcUUACiUAukOOxq+j3MvVjqKF0
KBccWbxA7hwqwz63sWuuPUX8bUUd7d0rjMb7bfZJdyMQvgBdauoD8QTWT7CRMofcz6z2UMYmzP5a
odtAC3QTfh6ZrUIQgx23mqYf9qIloo5q6Y8PTnBZ/Q67jdQBb1kt6Q4OnGoaMfMWaLXv+dvKJbs5
1xO5coj/8bZmPZMMc2PM+QvD0Yt/0Iqj2qkf3Egc/Tq2mrdibRYhvYOQ+T3peYIJWEGaytbkdNOc
FxBl1MGlaSvuBEucvpAK79wXAFojfTBX+1zGg8SAVcOgdTOOZ7iKScc6X8Wx5w12HPeone2tIMw6
MEQovFThtS68HXuuNU2WPPsDI4QbpckS5kSs85renIkFxVQIk5R92Mhx+M8tVh88Q545d9KHc8OV
lNkre2jf6zQODqmwnHYf21biE+QS7ls59cHroPLhzeqC5L8JqIL5LYAzrKh33/pL7HAkZZ4L/cyh
PQFJkkwEEnLRjrzIE/A+Hb9KH9QIp8YQJ2+Gmo1fiETzI4gzN2JowodvC7YP8tc1gif3EnFZ/681
A8QingXeGzhs1pCKfFTzvQCMfmuCgf94oAkOi6uuLuPQbVrXZgu1Zf9JeUndhaVFMXTrWsV8MTLs
RVZILf02JV3yOyCBZe3JuCfls9+YFEqigFZWiHbMU82cOEfEpI/fwFMa4jy7vpo49xSAueFaiboC
9Z0zkILzgVdnqiC40XVpGoZdW0aDSg+p7FISwS2YVmVmk9ZJ4lqhYrfjYjcY0ADc2NjGy+O9FxIH
jKZnSkHBF02Q4h1LetRhh3t9kqUH4x8g0GOxsV7OXEm98hzjfP4kZqc/fFP7NxoNxoyE4c9sYdtA
QoPYGodvVi3bsbksLZpQTYiKd9VTqnH+WAs2Gv2LkRsCKoR4FiwzMIMRlcvAJDwG5nZBIOOxDuHc
JxDj1kZ7mVjPrbcY81hBiepHfEGGqpjzFb7XQRsmnzc9aSvQd90O8slO6/LVg2UY3Y0pZ5/WjvTE
anIjh8DaVVbTc+6LmqAObaiXCaj9Nj2mqhEfictW3QmTXvZvPacXSueFnVi7gA2Z/zk7s+W2kWxd
v0pHXx/EAZAJJLBj97kgKZKCJMvWYNm+QbhsF+Z5xtOfD7VvTIhBhnd3RXVHV1UnAWSuXMM/KErp
EvXcDTzIAYkZDal+A2vBo1/L6C8rNKpXS9YI3MS9/iONU9cDBlP93UZ6ex9Hjrwr0yBID6bbY5Dk
Qo6gXTdk0c9sahbZVjEHPYY7mv1B+Qy3PjShH7rUhqTEd5Ol1+Y9mOemOoqeJwaxhbKRG+aQtIrR
iSrUkE1bfJN9q91Csm+Gz3DSXJ22OwUpIu41rONfhcPl/5jJjF4vU4m5cH9aspHxQzp0MR0mE3kv
jAS4UgDa+WLkfjG4+3c59sHGxkV47Nj3c9Q/UHaApoYfT4kwxjEShhiZljPGwTOZ5q1tx2Bih6l0
8Tmf+uCphmjW3XSTkSAlPodCPAJ20TogqaT83ohlBmtMMWQZXzjDh57r4ZOp5ukR+2C7/IjfUPo1
zwNaqoMb2Cg+RGUEAW35dgjUglTKYTLvGugv2pM0EbzIj0aAcQjS7lPtlp806SKDrMUWwnmbnphj
FostcIz8vBW6SHoo3ypApaqBKmHD4HTQUO8orRFtL36v56N0in2DVXZZ/6YxEQzF1mpL6GG0o6Ix
ONJrRi7aFPMy+ZWYnN7rFdEHCCMNOdpIU/g5QFSuhF1ezPWOuToccFopo3qVWKKhCA50JL6XbqPa
CL1ARGfKDVeWW99bjJzebH9EyqNFIyKlU1IEFPnZhE1qjKYDshGjLOA4IwBPZWlZCW4hLXRM4y3L
6hbZlqkPA/2BMrIFupfC1mSILgqZwJGAOAJUzpGzRjceZixzK3pDt+S7Iy+vKexjZuQwNYJ61DDE
c6xbYaukQT6ErAQ1WIRP7OeFdlz+Qio3OwSDVR5ERcn9S1nLJukw6LhVrslksi+j7McYCzOmuDfm
XY/Vudrh481uHLqKRmvYYb/21zzAYD2mBeXHh0hTZfFomlpX7WugYcHW6HOZ3mrNqNvQr2VuPSRB
AmASNz6IJ3j2HEf2P7KYYrD1XxJIfnqAyUbYjCnt7+whQEU3StLqEdlqrnI/KceHgomB7m7qNqjs
lxTCpXyGvZClwQbwk3YDtA0YYYmSFYA/d3hjEogWQ+TqwOTpGAVgOUrNfEhJvV8NcpDs0xzn0bNN
x5bajb7xD4w6SO0cGdSfjKaOix3eCs5dzrn+Ct1xRjMZ/u4NBRnNImaZxphsLEqPESX1IrPvoiLg
L6Byj7YgrgsOQp2NVpcfGK9FaJ+Gs6jsz7ahpiPSBBK2bI5JIc08selUjMJvnlS3jSgT7bGhBgLC
YQhrfCyIp0xEGSlk825sVGCDenHFS4QUIIioyM1TL2J2vnUBJnflbshis34ATRtlX/MQ9Ow3adt9
h4khoPet7TftsE0iXfM/hhoEISbrkgwBPmxh2l8KJD2UtgnQHzPfIAExJAPU5Sa3gI/KB3OUiNow
a7C+uzjE+VCScD7G5IdoZB+0meZFRpVD8/5BM/zE/+UW9K3QKiMoI6v7reSL2keOVd3iXJDpRvUg
GpyQP/cWDfB93JmlAQlTV+qGcRTMuaAd5htYCHgPK+ZQyL20clb3zoTyAfIUs3rI8VhRjIEmWh/u
TUo/h/kNwpYv9LtC8GvMQUlCHCj5MKEERVQBCUIlnRc7QIZuCWiz/YSddxUgjqL5DTlzyRwxxbZP
PKazyLelbwBpJGEMc+e1oUtFpV5mavxJ+xwYK5XnBGqBdmOZ0IbEEmvsfwmXJ9waMqJH4Y5d85Kk
YS63Gd2gLxOxmHGoZocZGdg0vjQk1x/Tudc4WWH1ho6OPFal0c33ldVTlkbIve5tZBeCV2noI82M
2Ujsn9QYEvIa4y3zOQ0r523GIiII9qY5I+IxEv2R/VBGgi6W9OOXvCgC/7GDo7/HMgPB9CaZnzsD
9b3Fo7kPulc5pkZ44/YT2qlYllV5+4lrJwbwnGV58WZWAccTFkz4lRDjfGmmQdFwSWesaPEhlx8N
zXJ1yAhV39NRS2cAE5mUnybqA/22xRrjW+F0TvQGwAgFs9GqExykHV889YVvwhOqEkqicJBfTIzq
PXjIcGrJV63gpUWvy/mEOSnVFifH/T71Y39whQFJeSyzu9pYIPc0SdM3EtjpSPsXFqUj7PYGs2ak
EhH2b1ECAzYwPWTWVL9BlIjG58RJh6neFL3J37l0SGk6ktr+aJllL8h9G9crNGpQTupKiHV5Vqub
mYoZwktALbidW1dEv3wEJ+/HCadGz4jdglld0trlwexmElBU+cpDGHUxQ5m6Qt/FJGmFRsvUCx/f
0ZbbfGicD9hDk3LDAGGymxSZ85WRc/mpk2aPwoaV9U1/w+vX9PvcVUP91UDfR3sdIIlr2xnG17Yk
SMtbQxk1+l+F0nr8GEQf/lTkp+lt3aMXYeKHoe5pZvf1UUBQ7neIzGVgo9wmKR8d1xlgw1Fpadbf
9J8siN0aSgvlUwpmurgxlIKPiCwmCtnQiwfGq5aWBh+FhrqbHo14Pdxoc1M5T0FcQyklh/G3jDgR
/kC6C9mqCM6cdsPvU+VDOegF+GOHyIyfAuqEhU9Zv/Nny/kxM1LCqplT8BoguwHOIkF3GT6FhnEm
WaGZbps5G9wdNZEp/nJzCLxbtJOZEqP7o08kw2DzmTWhYIC4EExA2gWMyJ5Fq2FTUTEFRffRZkw5
mNmNhUxXx0xJUQcgxgXmxAwXjVqlt1BR6OwG+0FA0u4RMBVbwTTuBYy8nuxjspNlQq5PzvccwVlk
rUKzyvcMpX0IrFjBeuNQ5K9ZW9cMPOJuCkBWLrKdVLcg+vYhCSoM3w5RFST1gvRbRwQbH53ENZM7
I+6ittnrU6m0txLZLfW17Fx0GduAe8dDdQt0XmXw32ni0T59QeEgJTEmeX40x05P5o0UwLh+6bod
894ILC6CxOiyzUfg/K2DEAuf+EuJAPb8BlvADlDSibOwey5wDXxmdjsGWCg4wd8IbHfJp6pyJPLe
IBUOqcY7JCtW4J0w87Tcb/g9GXgQiGj6PrX4G4dpwJQVWqjYOFMABlvpASUEA4pFNykI4oeyC4pf
qe+4NAAMiz9DN7D3ttPTa1rG35MHvNuq3+po9H8xwnOK7wMXBaaR4LpJjzS/rl9ypBlQjqcH+ORb
Fa2BBIEg7g/Tmb8nWlhCiiOxg9iHJzmeNSVBx+qApT7Yoz4c01kv7+pw8NsXwD6jeFpEAupDa7ZI
FuzKrppwE+l84ogMYcw/Y1eUhc+MmEzW1BM4p0LDreaAWYX9C2ciCtHYaUNGS3G3r1xHPVayT25N
lVQ3lRHrfylofXDpQeYDR8PXprq3ZxOfKtpiALRmjuQenoKuA6KK5oNR5BRBHWfDGYVGe0f6tFRo
OCGooVvzp1oDZrWTmTV8yYNsdA8JxpUT2k2+i2eCiOlGbJFkz7EiJHggz4CKv2+O85ecIRhAUSOf
4wkaBHf7lpmUvYhfkmFsetNyyhcGdM58G0AATSh6JgfJNeJidQytvmZ0NJUPjCPzGkqOlYsfXWiX
r47WGRLhnmmwZoA3Gv9gm0/9Rzuvu3tAPOqIY44GdycxAVzkA1IEk6vcpeWfI/Hq5v38JtoyQsRK
H4c3HT60RYcJeqjeZ2zhiPcqjyRLAaaEufvMgIl3nGlOrBHIXAt6J75cFpzcLDaK58AtMwz3CHFA
JbuC/NpHG8UDgUp3MUAhO70h3ZrBYbiyFNsEFG5+KDqmoAEYZIk+OvjCY2aPVsK572vrK+jKIm7p
NsQVfYF5BjgpjhK6ASvEkx46n0DARg9zk6UFwgZOr33sZ2fA0Kxybf1xrIxW94hlkAipwupvNd43
HxNdK/3Pquw0a5GcMOvb0DfNfQURw8Nid/og5cRMVovsh4nSqvnS28xgt3TizJ90WYroFTeG+bXS
FFkbtaDaFg6v9RPuiNFrwxRnCw62tH4ye5hLD+9M9y7r8NXZonnqMoeKMSKCSoyzwR2S+8lH7gWo
SZQEQruJVOUyvY4zeI37JlMzFJYh4oiOXoVkHiLAks4vznd4ouIkbdiYOyCF6g7x1kjJHkyALj0M
ymPS6raKdwHnk1Q3szr1HA9UlrummweqezFpH0tn0uAZZ0tD+34GTh4chhimDjZKrtV/M5BdTF6m
ZkwCJOj0hraENbjQZCBa0U0O0Joa91qP16a+FdgZZNqmkyVzmMrBCwQx+9L0p/4JMkAwV38rve56
aIt9OUGjhBbVjvQtC3Br+bTrqzBv9Wf0cmP8v32N0X7zEgmk8j63TtGPDwB1tDL46ZJsx/6e+RkH
DMz3CFz+4HTgjXFYy6D0fqDWm7HhkEp3gxQhC4QgjviJQH2wJqrPD/T0nXnXFWbxLaqNoj/EUqsY
IBmVkN0h5iLroOuNEITyrcqAcIoj46Iw/Br2koh1nPAOncq9kYOPs9q///2v//v//vvH+F/Br+Jj
kU5YGf0L+auPgEDa5j//Nox//4uwvvzPtz//82/KEFQqLYWiC1mba9Hh4q//+P4U4fHG3/1/RBJk
Leyr8rtvt1W1o/IZDqmeGm+2ST0B2w+eNsR5TLkb3Z2oXmqHyf2YMNeKgCdd/jXq9MeYiiY3XhEu
nE7bXSaopz+G6d1kD9z7XxMDuMfOkKX7xYDT0t6YfTZlB4xUoANXSUhK8YcrQ8q3LFNXwhao9gt5
urIpmQFpoTa8kSsmhzqbsGWxAccpZQf3kCN/GD4CV5fXNNzTxxUIzgnHkPTM0YBTmLufLgpsilaS
Au+NAcjQPDiisxGObKWVbZjHMnraDBwbQnPZWMZHy4R3ihC+5abczkLRFiqZpu5wfS30o02bNqaJ
VXckBRhsLvhEDbvrZIzL/nkwOt/xgozC5v7yQ6w+mdBdgaSwY7nSlCCtXOf0GUxe0GwFvf40KaMH
nlSO31DP628aU0eqS5DUfJlMM7i9vOry//rbrhWGqRsYrNDFZKNYhlx29W+7tpibJLR8u3hG6hET
izJ3svs+gVkIjXhut7SDFfNlHGdvQwd3jivb1DqzupBKsltN/kM3T1fvwMrWTaMXz34xtE9JJqzn
oFlguugjXllq2fHrBxWOZQqAebYr5bKFfnvQxhQaAwFZPDctlWUO8GMLmajed4k77mulO6+XX+z6
cxqmZEOCN3Qs9qWprz6nhWBPNUJ/eMJ1Et5C6C5jFvoYCMtF+ZGGP3Mjm/T48qrvXyirWjTwpWGS
hFv66VPS4+BBGb49FQkp+mbW7L/Chg42UzNt/vHHa7FN6Yw5loHu6TrGsDcrnRab/8ToXLySKKJb
Ah0tWrpRsOkuL3bmdUohDeWYhmTQqlY7RUICt2ldL8ZAC50f9brv08LGQQrIhL9GsY6tZBoZ083l
dY33+0aysGPzFYmjrlh+2G/7xtIAj5pu6j+BvvJKTdTpvhZo8Qb0WrDYbpCoj4a5/p7ZxptcPHq2
SdPiM+CjWFETbW2IDwP1nIv+y0ckS15ct5dXDvGZ32hTcNKFtmk66vrqN1ZhGQwN4hVPk8SZZBNm
Nm05+NLyLm/wfYzSonq7/FrWAZfdrUziFPuMV0IIOX0rIdXy7ISafDI52wAD4Q+0NAXAR9soOAtU
pI7S1pjeQz9p9xEGudvLP+DMRideGvwOuluGLVYbPekNaCJdoJ7sbjRvU9nQSSpTHzBu311Zan2z
EyPlAgkizgJoQy5DnD5sEI9+52Sl/YSgnbsr4dXugd9TEzLOP+RxeVeS+W3gv4qdYfiobBQF4IB6
zo6Xn/l9rLZcw7X4MTpPrlurW67FzAUc/2g9aYNronc7OsZtmaZfYNOT6RdIsfapPu3gyEZXVn7/
ubmWHBZ1HK50XsPpG3DnoXatUsonIB9MQDVrVLuR/tPemRPrnqHUYwrWaO939gIOccq7yw/+/mNb
XE9cjYZBSgHa4nR5bigHzkBjPJkxmawRD8WI6FM470TU9H9dXuv9WbKV0jGqkybHnlHb6VoYTuO7
0Tj+kw6cca837lLQhdYBiHS7zfUxPlxez3j3VRXYSqEIMjCSdaSkThfMQFz0jp4x5Qs0o7zD3DAW
x56JJ63hyLfqvd0O+m2GzQ0iUlOAzZ2abXE7YWo3f2yQnPyrAGwvNrlsxL01J8OXyOIWR9Kohnhe
lmH8wQ0t9/Hyz169JtsG1M6BULbOn4XhrvZi30wdqrFGfmfO+XxENKw+Flpm7JjIpU9BqF87hO/X
E7pp813Q7nVp267W08Ed4YmeVIwoXWxq8wH2OkqiPmL/TC2QGHf2lx/wnxD2W8LAEwJa0h2FpJdD
CHBXQbUHNFGAYqruGCa3r67UsoOUZr61Q328jcQsvmiDTDCDG8GElFmbHGbG1zudIubGMs3xys2+
jkL/83sUaQO7EnFDd3UGjRRRlc5EUwnQTJ6FGHvW4ucQl374t18yh7utw3ER+tHT+JCDmkFpGHnU
Z4lLkeMJLE9fr7ygVcHzzw8Ch+QIQUxktLI6lczrDDCTLZ8kyNJ+iyo0SAWJWRM71Ir1RzwkQRLT
nUXRCLvGSeytTtP/TkszCnd9Jhk3Xv5FZ/aIoVzXtRzddJbtcnqSXF0byPzHFkSAne7d2JieEZia
DjQfxC/doGt0eb3VyV1eAJeC4do2cGdTN1d7MunwwOnoddxVyEajHYyU0/BgJjYT7koAzD86VW2P
H2ra2y9YbPb1lS1qLqFhtUVJZrn6ef8GidgqeW+6FNuYJmzuwjGdblt86lAH1cfPblR/IOOXaGmF
j4t57c9sGdhQAwsup4qeuY176hG/JBTGGe6MGwUQCmVgw/k76FFZCuwh3vihHT1PQqljJFLgIBlt
RnCz3y+/xPVHc6ib+WAoQkruGPqrpx+tkQgaUrqntyU/Hcsb20LBRkWP3IFqa+BZ8HR5vdVdYjuO
LV0LfrRuMhF3jdWxDs06VAiCa7eO4/Y6TE860CPDxiqA8LZJs4kb/Mq+XP4vf/9MjkNJyr0teE5D
N+zVybUhKNDwd1pPtnp5VLS98f2YEC1qZbO1rWq8QXCxuLI5Vlc2z+koi2LAsE1rkXNcbU4s86YM
zCemBI5yGB9mUNSsRztlZnKs9LKe9qh+adrt2Bhly9QecMM27hj/XHl48f6HuDq6IyYXquWQOqw+
cK6D76khfnnY++jDPcO2sH3KwJRnXN9213yRnWHD7e3o+u1EgFJPhthaO04vqo+s5r5l6qp/pr1r
0SVBSliPvg5iscwB0Yvs5ocYpF/yVCHL4e90hmvuj0aivnljgNsn8IRdrT+VKLeGlLEVeDlULVCy
BxvdhqRp5RThFh0NpaHfNugD4e6TyZHB6RQX2lKIRnrkDV3W9Zg4RkDst5CltOBFDKgzv8YA7NOP
5NdoEo7DOHbmBhMJtLkv79l3Z4QC3bWEQK+Gms60l1f8Ww1igtnDEwGckt3kTEgTf7A3jBiRxDHn
8ieNFefKR1s2x+mOZUFOiMEfDl9uCTy/LZg08LfxI8s8fRjbTwjmls8YowZXVnl3pXHEWIba2uRQ
cNOunqtEwiUGdJ55ADbwcqZzeFtLgVuL7AWWz6V5q2UILWICHsJ9wrMkLbNmq8IpuZJgriM5P4S6
0gIjY9CCceUqKIyJQPQSiwAvcOXwKqs02ud4U3s5bnw9KvOLDmRUlB4lb3XlJZw5HiatKZt2gaK4
WL9qA3W+oowMfEOgF27tPI8eM7SMboZlF44QO27B/CjMIjEhTmnJfLy8tc58aYoawb4irZfinyvm
ty8dZo05TxloyiA3gL2CCc1+alEW/fkONgG26VyT4Hh1e5Ur9EPRKdzI+dIz9ETkTUf7QTj+ZO2D
eAjegPPjAHD5yc4cGr6oQiuRnAnxmNXmiptwLMMsDL1GYosj++YOBiGw+g50mWXiiXF5uXObGQ1m
QwcFzh9s59MzU+vJ1DISC73BTrlGx6QmvvkEj3FM9kg9YJWSluhsTHF5H/iMCCanNR71uvpx+Ye8
ywrYzLTI6Tspe2kDr9OSXo4gCOog85BRNfFXH9XoeJB1xuSLxLB03lT4VolvYwNyb0sFZUY7u6Bj
vJkdSwt+JmrUy0e/M5FcRa6lnm1tw3jDErvacANTbApyydiLo3koP8zAkvrHylDQ/V0doaNmm/md
K45FLmtQOMBqEei8/IDvbnAuU0GrndSTVFjIVemPUiQm0ibdGAfE+q9FMfbQ9j0Sr4CHMAC8vNi6
/8M9ytvkDwscMZ2VdeEBsiF3Ii4JlPNSke9DtIV+wPNEKjtxJvtIUFOUpJhwznsT7EC1uHP1LyWW
POk9/2j+bAKI8bfKaaIHXLONco+Rr/kjJoc1rmzBMzuemoy+u+KE2bQBVztwKnSIvU3koYc5C8Da
+NXKQDWv1mw6xUPLZOPvy2/nTNy0eSu8FkpAYa73/GjHJv12LfGGye13eAtZwGJV5MWEsX0pzOa+
EQFeh2UQv15e+d0mwBRcoKVK2OaCYvJy+qxNauDMVEXsQxurWag8ZpCB/uyiuwyo98Plxc4ESRJ8
i+ILmp+gvXq6mLBgBBhlhZWecMbbFpLl1piS/8UlRJxifKSkaVNYrbL5AZeHPoL17DVzQksTlDMA
Ut3QMPJEWAk1hQ7XoQkwnJ9mN5cf8Nx3JDXTbZ14uXSsTx9wBpzjtrKIPRyFUnp4ZnFo0R3ehQ7L
Zw3MVThSchuY83C4vPL73Ji5wxKn2bDcD8bqMANkF0PnJonXOrJQj6FGD+gGZ5Tw2QxMJrsjdo34
WxSj/+dbd8mllvueKh/yzukj16UUU635sVfi8XKTDKW2mYC0349jbP8a8aHDDiMoILbQcC2v3Pnv
Nu/SLadDrzMtpKsmls/x26ULfjyInG42PRsm3bbg7/o0mz56gLGeXSmv3r1fKhxGkgazQB6SI3q6
lAWwI6dJZHp4OpvQ8DB2UuDON4HdjDcT+nvMffXsTwMRL3VZlVsIkD956+midQpmf9KF8lIEPO4o
s5Cywhhok89tdGgZgFx5n+/vXq4ECh3boYmm21wNpwuaKsNAJ8ksrjz4A9AjcRCP478rGy8CLEym
TR5lPH2Zo+AeQveA7mjuixHhmj/czcvVZCh6D0wK2FarTSXtOJF+4EuvaSv30LTAO9GmyHeyVmID
XFd/ySGpXXn6d4d3WZR7ajk/LOmu3nbko4s56r7w0ia2QxC83QxiZiBf37ik7h4qh0hSKytTxxr8
6p9mdqzOvJJMwyT9IRafvnqpGzXRPbaQXWIa/1YrHASQACmKDwCzEoQyggbCwZ+/ZoZANjGSSR79
udM1Zw0fxyzoSeawDoOVUsU3vla4jw6OJ4dg0XsDFZvFV3b1mVPrLpkk4y5pGnzd1aoGU44haKU3
6ZnQkaRqGtSdAp+OrBECpr38jMtWOSnBlveKJiRHiMuc6+d0tSxVXaxpufRkSWRoQ5Vvmdwb+yic
vgsUDb3Ly517OOoA0kUSDy701c7toLNFKEAJVCOmbNuaEWZ5OqCWHImCKyXHuf269FaFSbpMprxK
zCujGmbJlMVLO6widNG5Rw3J7n2ucnHbgnt/bSPD2NG+RB3x8lMaZx/TITpRc1FwrgcZNfoHiMiG
ridQX88cIM5zWWyRxxnrTQW3xL9xI7BoN/ht6BjsYuArsYoI3Mml/9UKG6F+H9r+hn82RigTrb1J
3885whOvQCx88wom4NwmUIgpEN3osRLGTzeB3/p+UEcwgmcHJGIPAhS5DJUd85iSZgoT7cr7eZfo
sOkW+AQbjrLJVasaZgaJX1ZTgMJ41rY/MXWsD7BSsw+Xv8K5j+DYuuHYYBXZCautLVtnrHS9ll5b
VO0zLkvZXdsi8RQ1s7wSG98vRffCEDQpSeFJcFYPhD2BpSFNoUhQe33rh61501USweeoF1cC4bJt
Tw/s0ijRoR47hv0e+JIEVlNDCVTg9x0wVwFayMqM2s+gxPu9TwZ+A5ze302ihCSjo8xy+aW+v+hZ
XjEgB3sENPmfnf9bTiFQXEJ4Ine9KXTm+7SUD0mJ2i0tNh87erCHZoiMwOU1359k1gRepNijZMbO
Km1EkRFTwGkRraBV96TPI1pmahCYNKr8g1XgtdwMPSzsQvtxeeH3+3TJndg5y0RyARudnovGGcqq
AhLk2XFmy4dSNqiko5lcJZ8vL3Ru/yzV/FJU0UZY4yl6zeqrSRAvQkQiPPy7y/vIDl9rnVd7eaVz
24fXKJeuLR9wXWcmYatHkxk4XhnWGjA2u8WSMqrjO2MY0I1L8qr/lKQq+zp0evzL4m78dPkHnHun
SxJBg8Y2KQJWNwC1a6lp2WR7yEfNjz4agbgZUe//eYyhXiM9dDgpTGvWiKM+VlJTCCd4VhjHPfKm
beUcEtqLfxxlWIf7E0weTWeGJKd7hPbt7Mylwt0SrOk3Jef8Dj5RTQ2n/7z85s4cA5JdxzZB/y3/
WjbRb0dPyVAConYtbywn7cbXjWxPj3vc9n2FwzYANHJsrJctRqVXvtm5lUn9CDm2Eny85a//tjJz
ngUjTsyBN559RTcp3rl5C9WD+xTd2lhlB7T9uh3AsmvDpzMng94k4y8GkiAw1iejiHpIpWGnvNDN
4WJpTLemNk123eBEh8vv9/0tSLrlwvQk2Og0VFb3RRhr/T/kSw8CMWMsf4qGYyZpqtAnRnBFwy7w
8oJnYimP5TAg4t7l3+vXqqFMVZYx4cUIEFTurdvOchE4iQQ2ikNR7xTaH5eXPPeMiiBjsFXZRZY4
/ZLUDUOFOJvw3B6h7QAU7Z00ITDoqpAIzSTulXBz7vOBc6BNaVODgqE5XQ9Z7FmfRCU8IU0gBvwi
lMhmXEkG589jNVNZil1BR+p9WyNqp7Eq9V54c2G5b0Yf9jvHGosrp/3cSUDvw6IpREhR6xmb2Rgo
ASLB4pUVEsqVm2mfMQTId0FfgHC3GrPZIsf4LVL+H+I2CSz0IYRyHMB+ErjfKkdDwz7BpY9E3QD8
m2/gwtqfm8J9Mw2A1nKEHFEvZdkfbxeTdBDNzKVIEPYSzH8/+EWrwrJP6IHSsDq0QRLspFv4Lx3K
JLsKgmZ0JTM8sz9NJBHp3Lt8SMBHpwsiUQCLe6DI7NtGYnId9bdmbvq3uBMxarea18vP9w59sbxV
1F4pKFEDBvK3Og96XE9W5HbCQ9mn3VpBjM4NeMNdNAxwE0Zyg00fCVQ3eqkoFfr6oViYPgOzX/Qd
wma48sLPXM8mDQaGRFxeHM/VVx5xW5wKexAevrYNU3MHg/cNmBR4qjbmkMd6cMt9A5nhWAHHenLs
ON1ffiVnTiw154JEQTwHVN3yhX775NKfHT/qahM/nME/REzTvbGqm5uwKoIrD3sm/gkD9CojRwfg
i7m6OtEQFKiUdqYXZ45+B9MEWdSusz8X8Rz9mlQ8PbSi169E+TNvGOQ4AAAqgiXqroJu61qqV6Ml
vVxHzRdZcbebMYdAyGWTVtjKbnp0BT8ELdo3WwTa1Z2SQ9hdefLl3KySeO5TcDwW8zDO8uozoz8Z
o9xHATRhufg1agb/09yH5vznpwncjEW7dRnTozRz+i2LdECGrzCEZ/iKuUuHqGlRNib0fGh5ImfS
++d7xyX6glThaxKqTtfDpnjAQZbpV60Z2c9Rk7aHibz2oYB/cOXuPLNNl0G/uVT3pJJrZCgSfoFW
y1R6Op3bLYqvI+6VLSLKgRkiYH75uc5EJZIPIDhLCQKCfvmcv50JN4nnXpTcmhlo9Re3p6rbQALE
aklg5IDXq+v4V5Y883xsTmosDiF32nqbQouJuc4c04PApd/XhVXS7GuQ8LPROL38dGdOBK1Mi+70
/4weVrukiXB282MfrydjwehYyG8MmwBr8B30OXjeoh+/amKw9wPCBpSYk/V0+QeciQMQ5RyGbZwG
IJirIDxFqcojv4RfGQ6zBkdeLNA3lG/Q3jBHA5EikDvJFnaWU105IWdaukRbeE4grymKqGhPPy1E
5qqpijAlDbLUBFfQR21Ot7FgmjHQxsFLcxDpi8Lkw2Aa8bZ38PN25tD5JVtl31x+D2eiAqNUSlyg
zmzsf+gnv22zZNR0qmo9uZu1xPjFzsi2ZRpbf57M/77KupPaI0fUIZGf3Fl67O9Md5R4fyAN3TpZ
8VlZ7tMclbXXRfk1MPe5z8zFojhJTLjggpy+apkD5HRhrt8N8MLk3VSj5fDiBpbxzNAy/daOOlqA
ykjVeCVpO3OWluEP7RIKeQS3VvdM3GqmjTplfIcORH108sY8xLGBcUUQXbu//xkkrSK74/yT6ToK
jtA6gWkH/prA7uJO1anEUQVUK9Y9UZZhctGVXVveYuHX+fsAr0jMfcccrPexqmAdz/hHQyu6cp2/
D13gJpn+LD17kzC5us5JepLZn7LsLibvr/AJradoq5PzfZpKa3js2vwa1ef9216g2wRL2BoLnn0V
TqBGBZauxfjShmN2yFM9uqmsrNkpU17LVd7vKGG5tGcWMhY4anf1YfFpbbEagtsW21XzPTSiHDlP
jiiyPnkL8Tw0s50+uUgnXj6oZx5xARJyg4PngT6zChq9XXYxZrK+N6JKV3OT1tlDF4V5sS2ThJH9
5dXe1xx0ahgHs3cN2LXr1QTEVbxHQNeibut8SNFDu/HLDsMYnL6R0J26rt2a5QJWp93t/7i8+Pv9
wzhvYSTwvIruwio2F9A71IAJpWdFGR2+tJs2tVX2EO1td5MGUXUlhXgfA5fqhkk/LUZug3f0RpGh
YYczj9f6FU1UKzUPAyiWm8tP9f4DcrXaNIaXPBAG0+pUDMpExxcjc28iqf5YNM78QYNI7qVt7l4r
ac6txbWm07ah1U1mfxr2VKTSErzT5CE0tAA7MrSokQCHrJxca86eWYrCaYHMc5jAeq3yrxg7+3ZA
VNybOhV9x3Ar/ZjHWrrT5jm+sinPL4WkHpNAcKfrOIctR6mjeNXDwyjGj8iK5EezkPkN2uLX8M9n
tiA8iQVyQhK7DD1PX6DT9Bj2udng9Uh+HZwaCe0sGsB8FKgEzkPbXXm0f6gQpzHcYmy+AHIUQ3uk
H08XhE6sh4Pt9x6mghmOm44V3U7h6D8XsrK+6rVvHIJw6uNNndE6sQPusV2ZmcPRTHGcIZSX+NHi
vHt5z74PdhYBh8oFMBI9uHUnLKsxiDNjbK8QPEBaw5yCG9X5iRciKIMax3hAIPQPGV80HSAQgl6m
UbyE83VC32VyyFPUOT2Biu8XDUTz57EKkc9EEmJvNDjWXX7GM7tqSQ0AEMD1sgk7qzfvjujrZFHn
NYhFezmiyLf0+OejUo1x+F8sBSEG4AK1NlO606Uioxv7MDVaD7GulHI78G+FFsh9SGF2Zbx27qkI
M3Jpoyy9xdV+woa7Q/0qbr2xj5qPjma4BxJe44VGh3PlBZ7ZJIpGNI0TaiJlrYeeEUobpV6p1tOr
Edl5rXaPg8JWVYXx8FBXE4JVc/HnJTUNN74WOTQoFyrO01cZuE3tqEyvvWKYgZvs0DzxgaKleDdm
eFSHKC7jgjaGB0b3CGIVrkj9n6izlM2Vke+ZSEHuxb1sAEqkM7HKB7ouxeu4LsCAo/I7fWrxPAhv
87pCkY4iR0MItZN+uv3jjeQIAtMCamLd9fWsmolGwywbT4lsPEx4b+0jlGCOUkM96fJS555vecWU
oS7Zpbu6trDmGhPMo8jOF9UdX3d/5nPk34C7m9Ax0Pr95eXeJx4WUy9uR4ZSTNDXaFqz6ykbQ6v2
XE4+kvzQ3CdMM45lXnzCZCg6Notf1//n7Lx640a6MP2LCDCH287slmRZTmPfEPZ4zJyKmb9+n9K3
wLrZQhPauRgPMICrSVadOuENaPw0K2fzzeckDaAApolwA7xAsbCYFBx6z2NjxZ+R98j+GWwr3CHB
ILUVK7G//6BvVIF0qOWpIfMFErC8YhLSjKpuq/5swcICgJakuJVnWIptp6FFa6YR2JSEU+yiL5nP
IwVTHv5KhZL+GLW08e//mttwwVmCWiT7rSDVluEimlA1R5Nmpu9WD+EOJ7b5yevTejqqjVau7anb
jyxPLioOkl4r99b14e0jkUxmVqtnrS7xM0tSxOB32NUZXyaExD97NrrbWE8l6U50abWCeLwNV4wF
XqfZxEXu28WBBWqkTegrqWdmJPXWaZLqhzaI+L+yUJCW8aRfsNUm7s93v2Cg6CTUtFbgUy1xlgmC
raY1YM0baijLmUnrfihyvdm5YZOv7OQ3viUNToBLtKrIAJcQIrex6si0aE4NZWr8KJxx8lFOQYFQ
RYHv/lPJd3WdtcBXlxwtk/65yse8/pAhd6QU1p/OIYjpA2NVC/3mwjploP9OGN8CDGgUMDBJNSI1
URUrZ+iNJ3WAv/M5uQuoFhaXgIsmby6ZpWdSpvLYUIpsBsxJNkjLrSVobywFeohpCAApaHjLoVKj
Kga5Z1qfK8Dwe82bsk85HknYoIp4JQS+sUFpCjEXpDlFybCclwnaP9hDjzwV8qjA+0elOYN5z7Gw
Ryr6W15xkC+C41K++ypj3oq0gkZ9Cbndle/gr14Q+Nh4iiIcIA08QoAvhc7kkFw787xrEcz7t/LE
kL2TbAvWGbyMbZik9JJItVizxZhQxRa7OOfeUOXHuVa9/FBHKdKOud3hhFLS9V0Jdm+9YPBZcugq
9R2WGE76glUPqTs/zymeqUFt/YzRjN64HXxA3a5+F4q3BoG4vV14TNQkgD/Im3Q5SdNGaUHkBflZ
1EbzaM9NdWhHPYeEVefHQWnWNASW6wE3ll09yaqiqecusxKtQ1PXHl3Tn7SsDJGoN7CyxOQ2Crun
pFWzrtjIEZW6soOW8UAuy2hBjs2lYNCyxlXLsojgSxs+ZldNf6om1Gq3uSFsFLE7tGOLUIMIl1vu
LmKAvx/ccdjfj0g31yqbH7FHGlBgTQgJS1SwqLHinfNQ9zEQamnm1mMxfBYW+KWDN8e1+jxi22kf
AsULgkOFdgj+WVmVho9DRY99H6FQH6/k4jcNOn4TDRtDwmfhQkGXvD5YUWiHgFiryc+q2tqUYSgu
I5PVrQVtBihFhNsNDNeti68UPbw0PFb4rL23pJU/gqtWpnAwlcCoXP8IjRteiWGT+AMwnb3jsiCO
4uPZcdp/VRyNV1LU5R0vl6OxTukh+fSkqdfLReaEyVGu935kD6N4TnMvg50UTdiBHxq2SeJsULBN
cW/G+i2eGHlijbCyHeUj/X098RuAjdGa4JCrIP8W1xOy9TFOGmbv45On/7HnKfuaiSh7Ek3Urzzu
sofEUjQg2XmgHGhwLjmpM3Z/ajNYHUp5hYPjRN3sbQqwlavh9ljTamF+KPMIAtgyZ/Ryq2ASP/R+
31fTo8ig9aJXgTVNNqobF4m7zf3T9MZHlNorXLKyFKfvef0RvQR+ZqHNnW/w9YbPfVqSj3e5MY05
loe5nZ2huOkBNom4F2/CrDXVlcnBMlYzkidbIpWB2AwYTl1sI7tKHaTHw8ZnkyUYFSRmMWUH6HWQ
SdLaQf6qUOIOH8rcwMh7TVnphnAml+fRuaJoz5DoyBf015XYFV7v4Mw++7hxhbp36gWFfbpxMYHK
DmhqC/fiMvtTvxQmenm009228oatmNXe/d5ht6I9DbPrGsfM1mPlu4LKXnUwejTQ94qKfMGxgWAW
im040i74NwpEkj1rXeJg0FFKItQP18OO+aXBvxwxzThCivO9XxhUCdeExnyGY7JMoczYi8H7hsy+
4vpzEXX4Qbc42zRKBpui74tL5+jtwdBiZSVLvT0wBnhcCccjQsgq/vrNpgbO1aM9Bb6qgiRNqL22
kT3lX9/9eKzCZNikqGP3LL6fwDq41M0u8DGu05NN2HRSMMrsB7qGnVW5R9cGHL53xlQ3wZLm4af3
rg+gBP4GaQa4WTxQrp8ycspihGLl+bMTwA0lUolN1zNzmqM0+IlHYLhLw6zzEOyy2zV++m20QNaG
cobWHVRC0snrxZHlq5C3mT1/7DVMglQrf0hqN3/uNVQfa5dV7z/sG+vRiEGUT/J+YC/I///XYfFQ
uu2jZHT8Jq0xNi4No8fxVEAuayqFAqAJ65Xs8Y2bFdEcEg7KEIlpWF5qth2QgNeF44dzK6kgWJ7P
JeWHOjEjd+rAQMKyjkoGGYBp4pjkeYphqw5alD+mjZcVK8fprVcAtpwGNadTaitdvwKRoQfAkJ5X
gA/FWQnHz0iG1/ugV9PHvFLilWznjeWYkNgQxwC2SsrB9XJDkTgtFlCWH44JsjgtxJAynOy9Fmrj
ZlKZLtz/wrf5HUA3mhaU77rsLi7ug9HkXWJNE567Ej+DzVzpeJJCg9d+2mVQPNS9ZWP0NZn9F2Tg
sSby8CwpTvd/w+2NwG3A+hAWUbm4CRy5zSA5MBrwWaNWnroGy/Y0jjKcGmiSFCEyhxnh7p3jXHqo
jHNRf+RPWW7KaPbX1s4ZctEkGMIzknreLmdmevRKpzhA7F9Tt7hNWlhKlieyPmEGtvimhkrfGeOY
8IyjuKIfUKIMy72lwtPc91njvRfsypPRt5QFPIojco5z/WRalVYYGukYNDtK42N4qWyK3E6/4228
1ph467QCCqK9RL+LHWstTkcVGJiIah2+bZY1H4wUF8/Cxq+s0tAQF8NgbpMReVQ05TA1h4mEDa8X
He5vnzdeLzcOZTUFgoTBLp43yJRQrXrP89uuKw/DYH10pzl5CECgvD8WkDGQvBD4ebvLlk+cedZs
IWPj97yPo5sXarURBgYJ26LPxDYL8/idopNEHXR7uFTp/lLEU21ef8x4NhHoHxS000ZNfwTxYMHM
1+oTjLJ2RVfijY8pG3i0mZiBy8O42Kd6OORaiJmCP1cNfYK6btT/gqrW/rH7FH+UGt702ZzaEaPn
qVMfZ1NJvmEHaK6EpNsQ+EohYxMDzaK8kSHrr5NZlXNrQFuu/bFSXBq1LbpZIk0f3VIIX6PCP97f
P68qr9dFBZQ1UhYKKUbFVNnXC5YtTof4mFS+h30NkiV2livlGWFyx/4840nBAxtBjkq51KY5tp5Z
Ky8jrij1gzWoaf0nqJXJOtvxpNgvAw6pGNiIJjd+Oklnh9jzDEYUb82gi3N/1KeqO3jaUKDSHAvM
jDaJrmPmifsg7r6bkXGuGm+mMPSMb5Hn4OBz1ETdRAfLTHvw+nAp9O8qtnH/orGFz6KLVrizz4Yk
TJ/dosy7TRyIQtnff0W3ERoZY3YFVwWEC9LL6zdUGKXOi+D3x00VHL1xfmFiOp4YjOSHZgLPq47B
uJJ73B5rUnWp4UfPU06hFmsqionbtZ2i5Yqb4y4WeDirhWXjcUUT8r2PB1yKtAriBZUew+/F4yVT
XkRKnvljPelfTSwswl2bus24DRy9G49VP4JRngXxdGXl23KMmT6EHSaVnG3wq9cr516YC4Fzhm+j
ADTCWQ9V0CdKiIsLzZD04Jox5pF1j4HrTIxbiZy3n5UKEKoCjR0aZ3RBr1eH9VULrq3Rt/rcQJ4b
LiGdhHHf09l5LDJ3/lhIIvb9l/3Gd/UYSTBZo/kKY3RxZXRApZm5Y0bt6GNUn/oC2uBJ1csIhezm
/XchEmuOgfqmnHoz77p+wjjEAmLSmt5Xa9Xa2w2m4SQ43mZOjLU+1c3LfAWF6WgDOJQFDLuul3JQ
bp7GMmr9CqwldppZvcfsb3gaQ1U7F0mWYqmarmFKb16mxJ7Q+2G6BUqMsf5iUepKcyjjxm+DEO17
2mHWk1NPXoV+WhV+uf/l5Ha4ipMoLJGRg1YCUMrnWzxhPCX4buLO4nfN4O1H5ltP+VB5mxCJsv0E
c3E3pWSPbldIp+7aXLl9b+8nWXhJJIVs2eMesLif0hhYFJ5HtV8aENaRxfeOZjFkqE7PIvqAqnG2
nZg7mfwCXMV3GBLXOt4i7wa3k5yD/6Obz/yAnbzUrEm9EhtlVxN+PhuoULSdhf0BbuCbDEnbz/ff
+c1lKNeS6iEGk2F6boso2Fk6Gpso8frWZIBkLXDOTDZFi5LpgYhiHcyoDrSVE/rWmmDKyXQYqiE+
vQwLJgobwg5qv26sKjpVuRaNX2yh4Gpd0hZ6caDNv3fwI9+pyaiSSCRHxUvV1MDJRiXtrJrGXlf+
Z8Oh2tpzaH+ZOjQ+7r/S24Yya5FcsJHJrci8F++0SuLAtvJO+ApfOOmYzlZFFm4z0Ta0bJVg0k4k
BF6+d6vK+0KiXln7KI315kXBxTRINo1Rl+1KLH7jpZNYArkC9S67rIsfhapI22JtnfsJ5m7fgCT2
P6jvI2UDbK8/0pcKm/d/ZprYFJpSl0ie6+vYURWz5SilkftdltcN0+lRi3cRDm3zj8BMza9Gi3Xk
So6pyzN6HUNgu9B+hDRhsKWXxYmaDkZs0SbzZ4AdubOZOThxtbVwLZwQMZFtMj3Kqik6GwZ+RR9t
u0iGQ41Lm/U01TpiNq01DeW/Gk47xraytDZ8dVtMcPjpbLogXhyqXrcfIs9Dcw4fsMHaRBW2ZZ9V
ZxzFqZ7tqj3e31FvfDspiEsO4dqAjpYTiqg0GqcY6wxUbhmfCsXST6kixr1eWV8qN0pWpg+yNF28
Q9rFlKxS65uCchEHqzwvtSpOGl9lvndOx7a5FM601kd8lURdLAO9D/AEVxo39bLXLiIPha25Hnys
V3rHp8ItkGJRsRg51K7DkDtQwPLbu1HBKeFzjV6qdg7J1ZCTNrIi/Z7O2I084xQ9BF9pz3jRh8TE
A27aWV5h6HsMBUP8/lIyZenbOlYYs2GeafvWMBLT4YO6KMNPdWbsrTgN2iMo+1g5QRml41aIooYJ
CORAP8WV2WuYQVeOtUnnbHI+ImuropATZN78oy1xqsUJE2uvX4WiqdE+D3Szeoo8LY73GYIdwzZu
cAbaZW49j18z00TyJdb1/g8eFPn0NBda212yKVIMZGqNaNbIz6OiUM7Cq5Eb2mg6shrpBlyH5T0h
eRi49CMnrIjub7Lbq57BB7mi1F6GML0EdIBl4TdQBPgtYrrjqan0EafuMIqzLZSZ5r/7q90kpoCE
gRyQC6MOxzZYJBYwyMPJY2jtj3bm1NEOTXGzfsav3nGOxTTG6X9tHSadtnMxLnP28YjBysv9n/DG
AwPLhvAJU5nOwjI+KYPIgCNPNb2FsfhmQKn4JjCewfoUe5X/j6XkSWLiA5NjeeN5Re5MdlwIv0UW
Wvs2Q5gYvispGeqfEZ0u8+P95W5TRV4t3ERaiq/6gose9tDVSQUQwPaxhGsec4EjHAxXP9NE94jx
arYBPWitRN431pSNY8p64i5krkXQMBMwqjhTYQ0rpqLb6V2ri62tmPmXPmyULeI03afIw/rm/qPe
fERJHQP7ICk5WMcsi3nSGpvBsWMDZCvMRwfT63PMtBpTy3btXr+Jwq9LoSMIsVZy8xZbViRR0CCg
YZ+aSKl/mo03iz1em+mzjhiKnxtzv3Ii31yQoC+F3mnGL2GSRhk19OkV+2Sb868AtevHAcuunebO
v3Ndjb/cf5O36S8SggR8GCF8Q6AA8lr4qy+CO82Mx6RjnkpVST9qnaV+NzuSiX2SFnaEfHJRYpac
DG3g64rTahs1QDRqh/+svr//U24KAYPxDq024KGQcLjKr3+J6gZN6DaOfhp63Hb/U6Zoapx97rpD
0j5Uo5WEUo8sU5/mBJDL1q4B/R2S1MiHb/d/yO3u8iiaUdWQsy4H3s/1D/G6hgFmjOfqMDfhJjQi
9ahbTXHswdL4716K8lE697CdVdCx10vhf4uXfYUdKK63bknbJsoM+5MuQnv8Rprmep/vr3cTgFFR
ktI/IDSZv7DHrtdLmBlPo6p0Rzuxh32T29GvqcVRitaPOEZmBV3bbcOLaVbx7v7KtyNSjhB+AkAt
UBLRbkYeWTG7Aomb9hg5DeZtiIq8xFj+XhQjqPa8omoHxxWFH81pATprDpKJ5fzQNGrs212Jm5yJ
fijAhHyHPh1iXnlV+hnKzhRmXo3lad9ZH61qCH11wOkwC4T+ZGqJsxLwbk6nfArsrSCAw3ZnFHr9
AmPgKqGJ6eGR92Rforqu/axUk22CDcQBW7M11dgbwD8JEJgQRFWpxYEmLEMdyYBdDFUCqMs0o+qA
mnvECN0Iugy5yXmu9fDTiNJodxZOkIYfOpD2GZkCcJ4HF5sO9bM3Rq5yxFyTVttGQUzJXKvsXjPR
q5yO30j4QEqBMguo8SJGKmgEW+3YiWODR8NZayZ9I0QkNk0dl9toUOJfdq4be3UejMexDCgy0XnY
tXWCv22VJEetU92dZoY4UkVR8hEbbvPQWFa9a+Yy9VHzTx/wIMQKFK3kL15b6QdPxNY2Izj6VdTY
Gwtz1QOQEeWEafC0snNv4pJ8Oq5vF8wSgmtLGTKE/hAQKhVxzEOn2EGvyh5eXcPLSui7IO3axxHN
qJ3adu0Dw7DovSFCLk+7CfEdOYBfXkCp0JAlHqPmmJcTkNM6do+RqOdtbxtrddRtdABcylTAIGWh
FFgSTjU4fmNlG4lf56on+p2WJk5wGCwxJgdjLoPyydXtxPgRhFEx/5wF7T915WXfJBSwkDhdBrMf
EhkwWovzZaWDmomCn5Bm4yUKy2aLe2jzaA15fW5sDrrSzvPpfmx6c1EeGFKXDPhLcfEBAVfh2mHq
e0Jv+3grWpTGURa3S+ek4jEy/5vqep6k2yI1RbOmNH5z3SAExO6S4xFQv+SK1488DaLSS00NTsqA
FlhnOeC7eyfd02dKV97u7VJ0Epnh0cSxCShLiZCIYsaO88k7lY2dnWgh6h9R0HC2M3a8K7f5TaDk
kqHxTaEn+/v0oq+fKpxwQVadwDuNaRwe1ByROLfX7Qt8gK8i1dP3jndYjl4zMzSSIzkPvV4uHUvM
lvDhPWUQ5fcqaurbDDG1kxJhlaVUCBTf3zLG4lUyQwdRQMb7Or6gPllk2/Qx1cA0BuXBBCaSgw4t
6+Ehx3AmPURd79a0D3MHQV7aaaHYCEetin/w/B3UY4pLpH1xB1NFXRZ/EoRmYSyqB/Lobv5eUZT+
oaTEqjWZLTDLM+Vrsjft1J6OFtCAudlhPJU+jEOq2gdtrNJo46H8X2+DdhwnXK/mYFSePNjLz6iS
mN0pmeArbhHiZuJhBiAbTk5SWeNuruogPMZt4OSU4Lk2G2tIj0VAgWELvkNaHkjkjiz3r79Kb2E9
T+cnfFAzIzgKIb72rWV/NoLR2TpmZ++S3gHPM/Vrfa/FiWZhCkzyN2ipZBqmuVhYo4p97SsjVRYi
pKFqP+HYKPs6bXVfi8zhJMU8Dve3xBtrIshJjDbkxke85fphMUyOK2t264cxdO1TGKNXUHSVexGJ
OSEyHqY74HdrNOPXrPivuxcJcIRWWVICNhGvXBbwYc/1bglrvtDAMdV937uzji1Pm5XM0LQp+l2K
YPinThUDU+Wyycytix75S4jFMQIOCTz7bV3bTbOZ0At9Muu6EIcgjxznMaxC96s1Cz38Via5krVE
YsB8yHtnkYFNeR5NNXZuvIpq44XYKz+hk9Umu35qHfezWmtusavVsq0+Gm41a1/FUPb5g4NtWEpL
JZjScltkYKhzRHG9jp0oBeND5AEFrhUYOwygTl/o7KHXsVVruwKi41TeWO+0sCnErsNv6NI0cNcO
3CPpt75Cpm7D3HzwkaGf1X3MtflhhEr3O8Xc7j8PgqK7abDEfl+k4wswm3mVcWPkRqhbXFmlFw3e
jKT1Jfc0gc6Y9nOagvjJhJ1zmuLEWMlAb7YZy5EUkgygRERJulhOgIMLRiCNCEZayaUJepPhLL7g
AW2rw9xZvwsvfCfXUj4icAyOEph3QANLZT6PeVAzwrW9VJ2YXqxqLv9p9U5cbIN5rSfF+u4fpZvg
igagNEoAJ45/C9XY9VGyEB6NQ1LDpzqypiPCasnDPEflEdDzfHznUtz3BArMDTHFkWyY66XmNKgL
yMHBQ029/UkV47TBvqj9no3jGmHjVZ/o77MKnIWvhprIq8APYLvrtdLcrTVKy+ZCrCypwQyzzc+W
Pig/DCUxqw0QT3DwQ2J4L+Crhm6rIMbjHQWerC8uxr+SvYcPyql16WTDgEL0o5467Vs7tdoaLntx
f8u4IlWWCN4SD0lycv1b57CksV33xqUuzel7ATXnXxIL42XSi59KIqqVXpl89L9fDf0jqCQkuhYk
N3rDi+BZpI2dD4U5X4Dj9JcBn+LHobXrlRB9+1CyTOHUSC9LmEDybP3V7Ci7Cp/KtBouQCtSrBkm
NX7SKqt9HuMJM3CulJWN/OaCJCYMiWkecR9dL5hMPeiQWe8v5jBPKIhUmrftU9c6IpgbHgpR2mv6
vrfhgTcJaY5CjBAB1OV6xXEq5lIpyJ2dqFbVbWWgdB4HRpxvx7ydPqghpkP95KUrb/bmxGJzLBNo
gpIcUy+jkqIhVQ9FTbs01tzvlNS2N5RUf9rZW1OFfmMlxiHyqDKChyS3OEQttMu0yLr2YgVIH22m
HhKOZVIjbjQ7EivR4RUqsdiXMvoxruQjMhJfvE4VgpXdZmF7CRIl2HU69/tWEaDT/ukMpxUbHY/L
duMOU/S9b82+3LReZ3qIsuqBsZGZgvY5ZBDWn+qu7eud2Vkpph268o170Cv3eWt159lrsS2ztThE
UE0IzXxwsE5nZMVAINk7ed/9MgtbTbdI8JQfEUDV04NqTlOFEnInmJg4zbh2Hm/fMix+ahJ8GQH0
w/C53kZw+EZLq4V6sfBuO+YIiW56J+ifmF0MK6n07RkhmNEhR78HzQYEYa6XEk2vWRPd/0vp9H+K
mmI/GLjBJLk+2ViVWv77zohPMQ9CBA0jqTtDaLteLwDWN9jRgKZkppt/RryH9n2r1+NhcsJpTep1
0TyQe4cLTNqGAsAkyC0ijjMZQSxKz7xYKD3vqsJENYBjf7HK0EGDv5+SA96eAqyxns1Ho4rWREtu
3y4tCybOr6obXHLyQ/8V8nKm0uWEae/FDN3xLLrOrLZeqs+/XVtYH8xCxMHK97zdOtwbDFYAi6Jc
CB/iekUvzZMMe3f7EtTdvI8ww/HDbnD34RjPK1HnNtjhV4W8rU7e7ago914vFVq9a4Ya1ZQRpNpe
RTP01Jkjt2KF7IWKGc4PV8GS9v7+efXH+zsmyGucPiqkQA4H6YN85X+90kSUQeh6QXUhY84SEIzO
kG97dJ7nvTCUuXpA8c35B4ZYoIL+Der5WKmhbm6R+s7LXTyZVboRc+kaT0k0OIdKhY2/oZ3n6Iek
LmL1mAW66Pf3f/VyH8gfDbUMu1KwEBL+ef2j9RwFAnuCURaTHyYfiy51tV0DfexXFUVV9TyEg/XO
2Ym0dKUhCL+PolzizxdBZHZHq+/tqb7EaZ/9Iudx850i2urRS5KuOXhBP/1471NyB0kABr102BxL
MJEDBzabxqC5iL4uH/VmVk80wcW3JFQ7BByNNfmMZYHLEwL7IGYhlQuSf6kYzffs9TLHbzME5x5S
gWtxuwtdIw/8UuCEtbFRCP1iz5WyHfRu/vbupwVgiAoBKo20PJZiMK5V0J0atPqSDaNt7nuzstyt
11Ve9DgOpbpPMosf8u41JcMJ2BujGnopi4AmTa/zwLGwEpuy8ms86jWa3K2rbiytyT/GrtK83F9w
GU64I+UMRrZgSYhvyurGtLkWdWW6SErsKWP6fhAeUMoua9ZqgdszQiEAHIpIQs/gBtdXBZ7eoBUy
XoZKM/a1aZbbcvLUY1iE/850JVcqubeejBSG1QDZSdrv9ZGU+I7BgJt+KRC9jLYCSny3GyKz/WFV
8XsFN3FFl+mGBGLLCRtOnNer9d4Umy7A62M2zsPe0fNvA8yyXY+k3kPad+bKGPNVve3vKMl6cJpI
cJibStrNInNySRcGIKf1sdSGCBoxVU3+1Hau125AX2XQqPS4Oo4VjpKbsCiMVxhaGANsbu0/XaSi
vY4KBTitoRnLZ1dL3W+1Ihp9EyB6+kltPKXYFrkyMm+G1ehusYvO9mGCvCc4aaXbhwV8cRpMooi2
U4im3jZyqvzL/c25vN5fH1J2yiV4AvbfIsKR0uHZ2tfiOHSKeAqbJAK+rNYHBmAFMyFsd0abzq5W
mNnR8YJp5aq9Xh41GakLiWI2rTUGMAT2629aaFmru8yfDtNop6dAz/XzpAzJ3qDX0u4GRanQYIsL
sBVW9T1M1TWV8AXo7X8/ANAIZA1CPfTHxRZ2rNoLU/B+B6PBTrXQISsn2qy+RCB+d9ggz4+j7lof
Wj3vfaE14b4G5blLbKVauZSvA/H/fgjmO/TBJIWOX3P9JvI66hRvdlWswgMwADSskI4MEc7t6qY7
BxCln+vOCQ+wOszj/T0g/+r/t9EJFbK5SfohebZSQ23xDmbctwFaRPoxdezwcxrMwUND/r7yqa+D
xesqDAK53Ojb0/xZdhezuJzVzpyNo2tSlGNUqb1oky52XhKs9Smuw+D/XYoBPEk5c2JKret3GQCk
Kp3INI6x0+kfYqXl8hLa+D0IR/cwz8FaQnXzaHTsKTRQu2K4hsbW4gW6St96ggbUMS56CDAqdBf8
R5XDQMtge/9bLaISz4bKJ5cl6QFfC4b94sRYIbc4BoH6UVht+zx3XbDTFNfdwDDVjmqb/E7zqPKp
j8cv+B7Om9CK3EfVjdPPdoHREtldc2QfAowwSnc3kW6dJxu7c91J4qc4ypWX2U5BLg2oOAvYhcc+
dHPYz9JbEhmDfWF39cf7z7QYEf/fZ5LKGAQiWRQvnkmzmokec6cfa3RSP3E7J0gEOPPJSA1B9xnw
tGoW/UnvhbKNstk5ZYUtmMEqYu8aE1oGLqKq93/TzRbiNUvwIhMtWQMsX7NaRZrRM146ukZqfUB4
+WM7NdNJFCi6luX85/5qy8MvPyr5AZcaHVFewuLwl/Y8Mjk1jCNsHO9z6qFfxh6gUa026rGaTW1T
Qxr7nlSExnevzNyJBBAhOnrAyzI5jcjP4JMYx4qjeY40sDKJEQUbx6mmT6oRK5eomXU/UJq1AdTt
M8N1oBECxZF4x7Tj+pAaViDokU7hKaNNvNParj8YCQ5+pZlRWLqi3GdZjl1vZ6xpMt9+W3JrHleq
aFsUFYu33VdWIQC2pafZg9ZUlU65Ly0jekxd8jM0udZoQov1mKRJ2wSZt1BGEP0W62WjidhMWEEM
Mipo84chVcjJcgo710PveJxROaWz2p/uf9rbZWloQVzjXmdTQQK8fsHCiRFVtoV2ygNDwfwRoy48
03+b9TAe4jlcg30trnKeUna6XT6qBV+VbuH1cnAcutBEUfqEC5nYNZ7T7dOyN74ZRRz9sBSvPaWj
a+940+om52uvpPWL7fS6PFJx7v98yvmP6+VtvKG6CY2GU8Z9fu4AKW7aWBmOdZV8iPNW3Wdx+h32
onG4/5avK3i6PTQJwLaQmXIDEJ0X64aFGntNaGqnrA7iby6ukFszHcJnJM/042yQ3TH1zVdy0zcX
pTUK5kq6/Cyjkx4jhOd6uX4ahWUclNx2UWIgYJpNBPmeQm5Xt9qawegbHxjFGY4L9SkkiBsNLKC+
9pyb+ikCVXbElTDYJJpWH40EOQqbsmrrBV1zCsrS2kHM0f/cf9G325nGumZQGkMJQ6FqcUkMSL3q
8exYJ7Sfx33WWflWd4bk6EZWspnV6H1WgfLD8iOhDZL40z28Qa9PsW6kQ53ap4TJxdYuXfcpAsMB
y7NGb3LlWn/r4RAv4lbHK1AW4te7F9mLQpn7zj6l7OETds7iSR8kaHIwh685B2cl5VsQDv73dDD7
4FYQeWl4L05rXc4jUiixc5ohFWzqxJgfqmHIP+llIHvCmnEUkV0c9czE2A2s5HHiDtwk1KzHPm/n
hyTQ+5cmwVSdGqF8Nqoif24dKCKVpkVboEA5KBSVlGgIwiF/XyopPw2VGSUZf4LNWOIbaa72Rhkk
ODdrQ/5sdbm1NTT0eGvRrcnd3IYVwrY0L1HROiBL168/zNwHWtE4vX2qSzc5eTqEGA0UyvPQ2CAP
YMRuyyx2D3GNWOP9/b5IKl8fEg4bVxRAR+lQe72y3XBDRi4AHoxTrH9mjx+wqY0azZ1C0z7fX+uN
7Wf+vdbibFWIteI23jonJ9RwCndgqU9OZ59tKARbYfbO6f56C2sYtp9kpgMFAxnG+aJVcf1w8Vx1
dsDk/cTV1L0oVf9caF2605uo/TwIL/pde8lF7yrL7xEN2aDMNh5IVCT/VKl393/MzYsGbw4GnLyd
2xJFgsXZc3oMoVU41afRUewtws7WGZrmY+Q1xqf3rkSSK5VjgWHjR7dU4AV5ZjoK2S3pOfIGSjIr
+6FydD9OdfudAYXBGUtAreDlMvpZPlTntnNZF57m63adX4o2+qm41e84G/MXLVen/fseTI7pSGEl
CZFu6Y22Av4+tRNmhgnnyDa3ovGSB6/ArDHr8zUjseXVx1IUCVx5EgTGlHBx3/ZiEljMsDFitZk2
1dTack/M27wNtH00Gb9EbjorBcryeLyuSSUkzQMhhKmLHWJNCRNJs7H8CP39g96U2g5P0WIb2yLe
tzNdtvuvcxl05HqSyURPBAAQwfL6dDQZEv8FVYkPnLzedVplbNUR7OBuok36b6+gRq+OuTfDzes5
qvcXl3/5X90AtA7k4qwN1pkrYDliVoPC6frRssBQ1up3o6rUXRcIXLHuL/PWd6TrQNEBuY9/FiGn
zCur89zB8jFqUw72NH0xFJg7iYMsNZoq4WMdOvXKrffWd2TuQbMHFahb6oyN8m3VprHtJ4YbXhCP
7z8mtpcSwqdyq+eD+uv+My4ji3yVf6237EOYRaXbKZ0kvxzLL6oY+gdUCqf/+thx19AOby1FmcHD
yQjGtrneMvSUINqJAR5LTacqa8v8yeGi2kkyxkoUe+stQlUHJwZaUSq4XC+VqEMRuEAAfDfo02QT
2KG7reMsJW9A3GrT20Wxku6+9XDc9ZDtaFRJcbTrFfOwMY1MjWwfMwhxJNAoj50eWH4KLvXdS6Hn
JOcuLkFaoyq+XmqajM5KROT4Wpz/zjJjelITrLOqoBpXXuPtQzETkHkFgzjKpVdey19DuK4f3KZ0
OsdnehB9gCZvYFUySGHG+n2QCmpciLPMdsAUyk4nFff1Q6VdUk5BaDi+oXdnO5Nuye7QAlBzAas5
0PKNyJ6/3N/7t7uEuQ4USWgwEsex9NuZuhlTQncO/DYU+saGznpWhSbJ/415BLz5Ppm112eUIjQ0
4CA3YHi2uBfyoB/HhgzhzF1q76ZChM+OmRorbaFX1Zzr6OjJ2RGpM9NTWjaLZQwtzKzJHEOcAr38
6GRZs23mrH+JlWnaDEneP1U1IwMnCaKX2oyTLSnqEG1RL4/3Cf/aNE2vnyDidMwu9d5ZiaqvWL2b
30fuyLwSNZ4bgxizH1HmyjTFT+w+3DQABH5j/9Q/iG74mpUIHymZbRwgVRs7o62crZUX3vH/UPZl
TXLq6LZ/pWO/04d5OHG6I64gh8rKrLk8vRBlu4wQIIEEkuDX34X3vqd3pR3O6xdHOMouAZq+YQ1R
xFUxl9Q/aGPHPbdNuPeZClZZmbvBLkCEDm0Fcf00yNGblB8iuBXmMNHDwd1CRM9x4moTRyz+2jAT
nyCW1Wz6MDQnJzTJFbed3eteZUUkAaI2LKku3Jc/2Upo1gOIvFaUsG3PNq2IO4VAfXKugBS1h5ZC
LHFmPDqMyBIvfOCfD7Wi3NEUQOvr7GoWjVRhJGbnKsIFfQP+OeSmgeU5VJrLC0P9cEPGK+oBTUp0
BAAMz86WWguhtwYaKPUh0YoWNXP8q4wqlyRUOVdBChpfGEI/6tfb9of3w6AAJaHZhgFXq6G3RwV4
gThGAssOUB5Tu3qK1C5Ia73jIbt0G/9sKJQ8V61gNPVQ0n47VOKA70Ljkh2cUcCIxsb2ZHw75lZ1
/AI1/IfDCG/196HObsep1dEc2ZRB1SydiKQe38w0oAW+/+eqQgPz1x/xDCeJw2gdL10RV7hGEC+e
LchsBl02GaAHqCcR5dwRoqga2m98u8DiJ+HV0URAeUQ8SbazE0wA/TsLcMOQT/CZx28zaO08zZXu
oQODxET0bfW7IS2eMIH1HWAnWF2YhLcfv0x477EA6is4/rtbNkXvre9VH1uMuc3CVvyefuGfXwTd
CsAj0VTFAgvejgeDl8pACr+BwYrmW8YXecP4BI0SnjgE+gWDQ4xPh3xB6MaJDRW7juEEdyEAPCOL
fn8MkHMA0gJVBXi/c5Sfnw4u58ptDlmwQLjRcaGPa3u7hDeL39QwXWpl9hIrXY+o+HTLF+WXaLBk
4N4Pv3tmrTDD70LgqH6DYnK2JAGnh85rnzaHyQXecKkgbwXyfreNsLsvDHVeuMNqRKMZYQQoHcg+
z1EWchSaCdjwHfqm9W+qrk1IBNj5hnqJOdlyiPMUbgh3NKbudVnB5+vXu+Enm+87GSsCDO+7xfXb
qbcQFBQjJMQO3NN2myqXHgRz1aafxfwYoal5YbyfTjIKRLgSgDRfVezPBjRLufSdbg86tgEWeGOA
XVnGgZgspmjHZzTKF3AAqnxpJz8XFrI52JSX7A9/9tmBg157HAiBovOQvOxlpqFF2B4Sm9hHCxDY
toJr2iFsp3f4iXkfOFmbx7Oq83iEMc+F6+Mnx+saVQK7gIQZ+c46LX+LL8dlqOayX9pDOLUlikYq
vVFxXx8AnrhkzPfjDGMJI/NHpRQoWtRR3g7VaxD3tc26gzPQmQiTGJSHM+cFWp1P/lQ3l9Safygf
rfhzgKyBS0QwBs7m2ekFshlQs16mDlYkae4yiCwqiAiDskQFcTiHgEoHFqA7Ze1GB8G0gzRNeo/2
Y/Q+0eGlnuwPCw6hB+qRWHKrTB6Ay2efeuBj3M6OtfsmaceMDICI7Fs01XMstR7aIEt3U+M7XM29
Dj+izT/s6tr58nu7DKXQtU4JTQh8DvCV/LdzkEoWCSNAGJuCzAITrlsSJYJeQ4rDXttkuFQeP49O
UBrH5YEKAS4PpGXngQKMjBFs8cg7ZCGPihDo9yLw5UTgS+RDi8Nv86bi8YXzew15/hbdAqKySj4C
BIroCxfJuRxSOJSjAPDdOaazCA7cJvTOGV0Nif8JbdlRR3srYNLRcX6pQP/TkVcdjJUnDKW/s+Pa
2grloRlsOa+J3IOosnQHh0B1pQWkoyVkEsnoehSJDZz7fj2xZ/UYvDMEmVDAQxVvPUHPi90MeiJU
o5tzUsBFFY32yi0z8jd7lOso2FTAASIdRZp4LuseqUSNGV+6k7XetKfuGJBqtPQklbvkjbc4V79+
q7PT6ft4qFcESA9XAOx5cNsB72OqaO5ObZqwIo5ktZd2hA344l9q9/5kKKiRoSYCLh+AeOcYI/DP
a921aXdClot56kWZJKQz0CvNBpZeShDXqPXtEs3ejHa2DwGQXhzVwbMSjZAgyWsJDuxk4hZtfPGI
QD64ww09PPWhzE4QFAsInJy9C/Hn2Xm8fty1roDLBQcTcE1nx6OBYUvT0qQ7CRl2VdFBsCoHTzN4
lEF4HTod5DB/PZvnB/KfI65ADtRm13LGWa4yj3jlZMY3jqplvm6i+QSfqewbn5zhMME/7z71EOX2
LHs/Zknp5lWESgeEcDkerr/EnTzDN+NkWt8fKTryQeid4Ip4exZOVCkFy2N+apbIQedXtnGuBxWC
f90A0DYyzEbnVzvfJF3ulO1YEQ8U0xMgxWoT0RDi0gGqhFWfxu8mAZHJBOIAQVF2s7e58OF+tlw8
1Jmw67AZMGlvH3U0HtrmjstPWsPAsgGRFsr/VZwnZegeaweRygh83KchVeGzEizYVKlO9YXpOzvL
v3+vNcWEKvta8nLPAqZ2jZZTFvMT/LIWICJMpNE8j/tdNOiGlGx0SOI3v9lP/nNUsLiTVUoLqdLZ
Ki2dLtFph1mqmiC5AXD1A7e+AMhlXjYaSNJchPRVDG76vEi9XNinPzsUcFX+7+BnV7YpBwt1CcVP
PRp5NyME/ApQ8+JD7fcffz3FP9uMCL98bA4QxCBZ8naG094pqehnfpqHkn8CILnZJM1kUAPCRU06
ZELbXw/441UFEQAg7dDTgsTHD90KGbN+QuGHn2Q99LeSwuasrONpZ+bxDjrlNcRMU/ukMdMXzvSf
LSNgXdDTc5FcoUPz9k3dwMzKZRk/ObCW2dXuUBeRAUnW6xJ67SZQyl8qoEJ+/bY/HRQA5ATCjOhl
n5NXoYCMHshciROtp+WRxUl/DCr4ECayi7ZlWMn7uo8vaSOfw0a/r13kF6tMIsBhuDffvqpo3bJq
bI/lQ9vwZYYO/x4317xRA1MPyou+wVU1vkmV834Ahf0E4w6JInIcXGJP/+ztoesBggICo7UH9/Y5
SusxyLgM/NS1mbcN53j66tIMnWnT1p9sFpXHeZrMhXn+PpFnd9xakgKUE0UiKBGfTTRACWkzzyjz
+xLy7fBTdx6HKQKvP2X2OZhdd8yrwV1eurCNtgAe0V1SZzOmRIirshT9Fs1eesTEXarz/ORzQKsa
5V9c9MhEzgPxPkZjdYo7ekIvBwJLUzoXSSSDTSKhijh7abmb59bsfnMFrpcMwlFsNyBFfmh+lk5f
dQ0ceE5K0wpGV4BUE3cSMGlAMNDdaDNBPiaS8YVZ+OFdMSzCbvwB5BFi/rNJ6KvQiUAIp6d29Lxv
LRykrwBXaQ4tNx/q9VAL7HwpFj0bEzAEkH9RPcFiQ2sFUhVvl1tvVROYduC3Paxd6p0sU5O2BKha
EYkc7bxkvHPLcWq3mT/O8e+VrDD4WtuFwghwT2Dqnruts4V2KFgl060YFnGNPO4dKlxgL1nlEWib
2AuX4tm5DSgkkks0gYD7WLlgwVl5cup1HIkwGsFkHndyAj/SRA3k3mFwswd2Mbj79SrK8On+tqcw
HKD4AGKuPBwE+tnZbShFEvIsMOGDC7u03PrIYDoGEYAYCm0IFGe7Ma6E4zpt+bERxnn89fBnl8Zf
w2NJIZNfr6mz1QQMAbjcQR0+qGBhm0xbfeV00gUccs4KZv2nyKRxDgq3LH498PqLf3zv/wx89t6B
qoKRVn34kLJGFArSV/fM99OnX49yvnD//LrgxGCjQLzxvPxYweQhHHoVPrCscT5IDSqjg0xzO6dJ
tRdDm113MtAXXu3HFYQphe4RKhQQPwLK9u1ukZlqKrdawodlFGYLu7i4iEcgmmGBFpEuKy9hPs5v
pe+T+F3XGzoa2KnnGjJtndQ8XuLwYdD9lHMvHnK4n0GGPhBzAbpQtY2ZZNsWoh5PAoq2uU9deT9A
t+VCCe4sulof5LszQ4CIcrVNWCf9b7WnRqWz19QseqBxxTfRNNQHX4HHvQhxSaHlJx8Zxlngr4D1
BOj4ubhVXLUD0GAmerB6uhsS7R2CKoo+tboBUiqxwyWy709WEho/KKMiawXi9Ry3wH2VlYucoocZ
rOo976bsGy4ApzAQ5tiU4ZzBBjC8xJ34ye4MIEED+uPq8Yaz7+33hGldwBp/ih9gnwdAacbGq8xO
IByJMTwtJfgUjRAPoWvnS36O53f9OpWo1iOMXItKK9ru7dClgfXXxL3ooZ9BgW3jAS3cEJrqJRCT
27l0YVzZVPUmSmA3hFb5tBXAABEKadrbcmTxhvLe3atKXgKuv50H4EZw0SP0WiHryPCQmLx9Lo81
lKJWE39diRLZNYqdrX9d1q4csqIMAgB+NR+ZftdNoop+T6z/++AYFqxo4J5AMzmHr1EToLoK97Kv
tk/qbQMXhgM+Ii2aOLlEf357L/w5FPoUIJ/CUzEBZu7te4YMEUsa2PTrDJjark08uTV+O++zeIL0
gpOA2Z81rvucwgGMMPiW/tati5IoBgdcbS22AVsChtTb8aPWsxPK2+xVWBBG9hnUFd07NVAdv28G
6pmSOFANWC4cnWcFhXVYFBehTIeqLW59iEi/HdavBz6P4eC/LqpzwJDLaNxsIEQVD1dJK3utCgCI
3OkxAN0wvQMM1GU3s+qoIqFfAvIOAYlyM5bIoC+EXW/PGzzR6msMlW6Uu9Hhgz7U2wdDxAXIXly7
r0BJgl4TNo23ZSUfdRGpbviQ8l5fouC/PU1Rxwb3HeRRVPNX3PUPYMnUgXqfTiL6DeUOBadsa57h
RmiJ13X06+/ck38NtQYiq+UNgtmzg5uOEzYcnOy/gaxXB0eWTcC6gd6Utk+ez5K7WVNYEGKvJdGF
GT//rljpANGDJIECHUQ4znUGUNuG11RmWUUanUzXdcqD3QxV/4DUSezsITnALym9//BdAeuFFhDq
HrB+xMl6NpW6hBtUl1HYxjoJ2uxONUZ5X+FUn1xR7X79Yd+e4PiwEKNZj27UOtD1w6Z6u2wcnGGJ
Mw6yIiyKy73gHfr6rTBk7r361ixJeAvJtIbQZOn2vx76h9cExHYty2HRrkoY50PLRaNOCF1IOI2H
6XxTZXO56ZCz3PoDmoC/OdYKz89A5AJ7Ckic88a3qp0JoBZe4jWnkn2C3GEfE6DFpmO3qExdCNF/
eDPoHqFaCmIUyn348+xsbDyGovnSGIqGMWCGQBk1HVGszTJicEldGO2HKUT2g94OXKdwNEFh8mw0
dwmrpfLbmBK3Cl2D0aAWSmREyxD9jzZqVjAvWAlZNItTMIfph19/27M2E9YQvuyfyg2oFqKne7Y5
DSq3baCDkhJ0QXwXYsIBm4vedGl7EDaDr5cUFYNptyvTrzSFyD9pxsz9MI5q/D3PLzzL6vO7avuj
xbg6IZ89C0W0vCSZSSiZkqDeTX47Xo+i15jyhMORaLkkxfDD10d3EdUsGLeBuIXz4WwD+XqqLAqT
ICtwM6oHdFKnLcSlHBK2bXlFGzHdV3FgighByIUNdB5qQN94NebB7sVroz66XtF/i2Zha5LItNMY
2gas+zh3/QPMl4NnwV10jxN/vmogN3/hwPguA/SfxAidJsRciPYgI4ryKHB7ZzegLmtcQiJwKQkR
w6tHdwCPvJC2m3mOv4dPQUyt2NvW+h/jsavvg86f+EvcevqooMdoSCSa+Tlyee0Rm3Rzf6wZDz8A
tBedvETZOzlRkNbrKjLOToFwaT/hNDTH0QXlOB8RvMm7xK+a6c/k4L++2P+uXsXdn++g/v0/+PsX
FDZlXdHx7K//PtVfpFDi2/g/63/733/29j/9+1a/ynGSr/84vfTqH9uJf30Za8HP/8+bX4GR/nqS
4mV8efOXDR/rcb6fXiHx9qqmdvw+HJ55/Zf/vz/8x+v33/I096//+uOLmPi4/rYKj/XHXz+6+vqv
PzBZ//X33/7Xj25eOvyv//Otoi8c7gkv5//n9UWN//ojCf8JzUEEt+gIQFYbpdQ//mFe15/E7j/R
XgZFdqVhAdG0Rh9cyJFixPSfuDpR9v0O+l8xHkpM6w/87J/YqLjS4WUCICgq3n/8vyd7M1f/mbt/
8Km7EzUf1b/+QPT3NiJd7esBIcFWhCoPECXgPL/dDlNfuRCUd8qNxw07wizmdaZVUEAc+RjWNM7b
yByGkdEDohZUBzX92IRsFU+Nctef/Y0Ha6+TiC0E/RUcZ7YwXp4mMlXg7OWiXM/tKZXZ3RRBUnED
KE5SEzNWpr1rWKT0ZqBhNLj4LQNK6ZIwC+PbL5FCQ+1rFEH6YrETyq595ovqfc/G7oMeE30aw+Rz
MnnTfcs71yXADrScpLSD8A2EqTbVFGdXQ5wVOhzLpnCdKr2Hs7cTe0RYl/cng5ZvqYgREiChEejZ
Y5bW6bKvwy6fgM8qIBE5HfoUnRMF/OUBuPwpjwZj89Gp75LFukVUKk3cerjpcI4TZwiuaTl9mmUs
IAUZ+lDPs7U8QIv1qCJet2SpvKRorWAF92W8i/kChTAg16gCfZ5ObNc27qC2ehh5RDK3nETuZBy0
P11G4p1aFNS1/EIpDxX4arW71CEUt9wl6I5eDIDTAN2XjewyAFGrNr7tQMchbud9m5z5xDplHquh
u0HhS1U3fWegy4o4Xb6TMiQRVDJPCr9yIig3NN4VbniMO7sUflONX+PIamn3qmYdRjlgcL3ZSh/O
IsTSkfrF2pCdcqqid46UqcpNVS2AyLpmyS3UPGFhbtKtmGBo826ePfo4ZcF4jT7Gu6E2UB6Kp7Db
er3LtpMb9tcRPtudy/qraVgKwNfuBJ/GzewNftGi7VYgZ9h6Wr2AjAo1Lk+5uwiXE4pEjdrSFprf
gOKMjLReRqD04N2C/jBFm8YXJiY9low+mDGid1VaUeRbqH8aSHa38zPcSz0Ajev+RkXJHrkuUAFm
odukqkL0rpa2LzdUws8H5p7IlycIaRLGUnMqy/ZKjs2oCA2F6e/bji70AMI5hO1Q4jdyG7UmkUUE
loLMQ8clEJRGXgMxHDIAFBflvkrqnXKqq8maEi0lXeU1VTrXctIxBDztBtuaQUTdXR6BB+4kcawB
jaOdnrxySQD301UDircvkMDGNbAzKdiy0Pi4RY5JppLjhunja7NUUzH20KTgoR2IrOdP6KR/47jv
e08cqn6EqCVDBzf7HDeB3TZ9MpJSZsfEq8t3oQGNHG2Qfuv2lcFtxGHHgn1UQ5mfwUV33Altne7V
x2baYk3PFqxd1tt8WZpDHHG+pQ3nj+GyzDWB//l0WixsngnF0dMchB7sHQCODOLITKczCRjXS15X
YiIW4VlhF6YOju92DyB7J4+Vdo+x3/uclL0zHyapAXUz7FoEXA1EDFkrCEXrAFqDsQan1gioSs+A
DbVbFK3ULoVwPwg/CeqvOwu/txd3cOB6iZaU6vJFWTj3hLWNDpM/NfcuaJIAXyvZnyohap8od+Z3
/jRMgvS2p85uRH3ps668qtkm0tiOtIlIIqS5cx5WYbplTld9W9jqcCznsYDBBYpnponvnbmiARmc
9ltmQvahzSAAsdM11WSik8eJI5lJSFo2duNwWj+UVr9ktskOA0ophWohRTs0tMmdKgieABIwh8TR
aucqP9h1dSUL5qUGpMah5s3GmeGwtrQic/dD1n9akQ2HDHZT1xAHqGaCjt5oSGhbthv7MrIklEOw
ulK1GY6+UVriQ4sCHxyyDa0xLyOgQXmgQKHCh8Uyq9uNEFqSebFCXzu9nECKazzOiYkruRDUHpaD
mJLuhiVh/4ElyoCNmKldM1FZmKqWe9Byn4JUTbSw0RPy5LUboSrE4KWVz6Cj37Y92MGOTvcwyEs5
oWDSItD8gPNVHhQIQEdgO/PQ1Y3aV3N/SjpUIwbSoiCy+mO5FgI4cqzKtOgG6PRKCzEwoiK/GONo
OtIlkdeOY26jjA6SpKyFrccc+nWdd2i3x/u+ruP7xoGMQaBq/hF0Gfq8TKC5kMH3PwbZcA/VnZZw
OHGRTvbPWOWQKdTJPcACSIS98B78/dklCx1OZRa9srn5CtJzBCFOZJQFrF3cGzj5Qasyq7jFQdGJ
pQeTCfXJ3AwBB3c5fMAVlR5q3iaFrEJ7Gty+e+KdD7x6mHabwHGHY+8Bsgw0JMSKllIiqGcQinyB
P0ChIbktlDcV0MxlZJQcV27dqYMRGSeo0swbUKg7+FVpXfRSBhCXhA2CJj0cZ+BhsYSbLmOSlMoc
hR/Aqbd/gMbYMm6NgklhjN1Wlu8HjiQdCHfoQhIeZ9vS4bsWisT54DvQh6jrBjJAtTd9WjzNn0Zo
dF3Vo89vYR4hnJwBQD0TUPEkDKqA+FvyWPKnMqkZJpIuODUzqLOKe8dbLGEuREXyshoUO0Coir3M
I3SnwR4MIL0JV9H50We115GagVRAfH/6ohNs3G2IPi7PU3Bz3i1TWh8CHgNDjgbc+157wXAYx/oG
3SRcLIsqDUlUC3Z65h5tXUHNyNCjTRMnIxEFX4+xiDskBuLqY4OyjpejlO+lWxSWu7t4noJwU7Zu
exqbLh6vXU9ZS6CPeczAF/mYVI30j1b5N55s2J1qxY6txpKs5V84c4ta66DNSwpj+tznw/i01I1r
CapLR1SROiipIERsNugNLiTuWLWDQwJDcR6yI8FkbZSnVQflU78FSBtXJapZtj4ONHioSx/QeSwT
Omygk5rdUReTs60hpZaRsjXt58obm4kAncN8AoKvHHOYjZR9nvYAQBR11uE9Gj+UTQHWUNDvRhtP
E+AtbjjmMCDj1VM1zslry/V9ydwR9P4AjPKrsEdkVWAGR58s0AwV78I+6Ss4aCsht1mXJi9+bdwT
hE6TjoQISssbilRSgp7J6on0gGRaeF+uPmXGR9dlz2TtLGjRQh5ia2Wshp0OHfONeQlvcIA672p4
vhYzltLeUa6/BVIN1TZn5DrYqkjEt9rHpoUwDGwBWXWchUgPigHGVAv9XlIqt73nQ7cKhymdci8b
gCCvOVyMsdKKBkJXcN+EUY0TxmzCVIn+vYVBaJXPsWu9Aj2sO+WVRy78eduLqLwuO19vnTJ1aMHT
qbG7pZ8ct6ho5wIq39Exh0fADCU0G1UtGeSyXMGLpz4YRn0HXn/Dfpx8s0UmKIlXt69tHcYEvkP+
DcrlyamctQHwfq7gauOAsgjGG9efUUiSm2Bp1cntBugfxKpgSc/uqe0ihY2Axj+AwNdRA40czDKC
9qALT3MQ0V02OY/SunVV6KRWhxp81Q1j8tmvYliCLw39stB57zYdh0GyUu8Swy0lmqXBZ9D6zH5K
hfcNE9vvq5bFu8w490g5bEZqXvMUMXj5HtQluwGiLfs0DJ6rt9SqGhwck5pnnNzpdBhpCSmxSJqN
6Ez6THFPt0S7QPsUrKnMZ+3AiSoo2+6TWYwG2D8Yd6VuI9gl9YFzlYmgfaFB0+SjO0tKfOX1XxbB
PRgZAN0RBYhiNpwNh8aZQgFjagkpuMVGc3uErC5OSsA246XIDGs/LFaDShgkej7ohUFHjZtpya5S
p4chTOl4UFVdpnpEc2xqnrx40RnI94BO7FJoXvLcGOgSEhiBxtUp9ZcoOtEonEBeaHgd7CVDg01n
gTX5zIeQ34SyGmzOZhxXhMZCkBI8w7HAv9PBo03W1hGgh4xtnH4AVtlUmQl8gubJsJAgG/15Bxpm
n4/dkH0nrmgA5Awr/NTGn5nu9F0LtE24pQYRn9lU2GN8htVtLZfHTMMY9ZNsE8TX4SCvcBKYjpNs
6KeXBf6E3n6C4E9zVEstyNQxJ3cnB0ZIMmqG+xYOHl+bhPo1gY0SwtC5DKOnMYxqBJZTEvWbfmhx
8c52PnVDGKon3CMAMrZuJcuNI9pHr/ZbcRgruuhtDCGaEYNAtcJuSjmqrwOF/+XWmP42M/0uCWgH
Ru6sPsSRJ9rcUTR9H/kaJzuTkKTEPaHkbZ+I5ros6+hzBxOxhGhYEH3UYcvHDYUTYLRtoAcybjuF
gKqT8g5NfOzigGYvdYv0KEdAfA/2HCB9czyOG1XhSCn0FMHgMeCNhZ5GVPqIOzNHRxsoscIIoxd9
7WxdXF6UeC7mfueaBrqcuFVhETU2DO1qCJjFOQgNcbIdDGMGLg1ZnFeOacLtiKwx/mS1GsJNAy9R
2Pr0Y/gOYLtYA5s9q2YDAfRuJqtZ3H2HstmwpRC2nY41Bacv1mOF7p0Esx3ahF33TcJavd2KjHnP
iGCkzFWo1zCpavZca35TdpX4bOckHYjn1O77GOaXyLM05dnRDRtx12R91O5qtEgQxQUC0B830NsS
aHV2ipCpZVcMoEdc/KqP3Q9Z1lIApbzeObV1Fe8Bry5vpOvUFWhvtXjmFZ3r7VyN+r4tvfGzRHky
75eg/Kb4oLeNN8ckyajLsVosolm0ioLb1jVgNVlvEBX+THpKYlqxG9cGg3mITNjmlRctAemXyNVF
CeROuhnrkrPTBM3JATFpgiByoAq8+3JKkR2VBr6ZW3Cg/WETlWNYbifo2L+HWad8yJZyiuFhYup9
oHEIfBBZ6ZYH0AWNQlwPNGdBwYGVOYv8U+IAHgD3ykNbuc3O6xHVkHiw/p3OevA353Ke1I5GiAoI
+oCNPfEMtXUYnYxu4Slev2fLaLtDpmunuVLwTEbQS+elaNqlqo5QnEESZKQNUKg2ED2ei0XW9DEF
330u7ICG720Q1rMgg2dic+VoN4Edgi/68UQXJGl3qmIZK5yM+RJEpYB9qTiUGaH47JZbxLm4ypTp
x49ZWDYOGScnvrYs9TeAsCKskS1z7mfaKtxSaGLhJpwf4lWwaIJEXlGGARqWrA5vID0XX6ESo+5k
26yCMlyQ1on5hwR2eUeEIOlVhnzlEao09FNbQYEN/ajUIwGSdNylqwUmFpweKgIHOrgfpb41RQMt
yaPuPRdhTic2sc/VAaLOy20dYh6orW9GiuZ15sAmqsRxUFhezvQmCVg47n0PzZjHtm/DbxRkSLTX
B912+4w5DXxRhoSiUKW1h5yLZ7LgcRXzu3SsF2gJtCIGO5aMieXZZydAY7LBuTo0n7Tp+qMcsO9u
k96Jur2pHaDViMunfVimG8AnywJVrEfYxj1CsO89y6KvzlS6702bYE96w5MVPQo4jrzjEX6V294b
t9p3KTo7acnm2wnx3mOPUBv9rOhU9t0+SlMHtjrVu7HBvQdG7KC7zwhaYYAw3Geqf5C+99p57OhP
bpI3rNsIZV986tSAi4xXVbk8oK2QkVG1L8NqTOYm0XsH3DWiI3EnUwFcd/cxkuFj7Tq3BraxR1GV
FCU1wO1iKm47q1YE6rXJsMikt7xEQnwEFc0t0qSOtl3fKwLGwUhoF30Z4sb/2sIzHAddhiaHrF6s
32wEb45O1qNEk6GO0iY2j6aqJmOmBhSN/HXBjPC8QEpNPAWqE5g/+66vn9xODqjDIOrEan81KN0T
T/sPlIl3UiEjitRC5rifkJ3DvLqqGwXr6x55zt5lrohqrKbWRM8Z75dhw/t5wiMksQyr52YJgIJY
5BEX9E05S9xxwTySbLG30ZBBHyt+QFHnJDx+ZXgMz17UPdoI55aHnALdoaJcmn0/uOrKOBq4cp9t
E9deO4rfBIjhy4bFZInRRwYiGeKw9GhipzvxnrmIDMStq1vEJfFq8REs20bW07YZ6uzKZxZPYvtb
BFwKxs+a0IibTTel8cYdx+dsTu6klwmg96ojeCtPLs4ntAZgSfM8jNE39LaCo4fG1cFopLko2gzX
TjMsN15sbxBr+UQkyT6VHupoo5uzuHyteBjBnWF5Qf/6owexi41pmytRO/VRiepOWwFir3+jxzl8
CFr0JNxolqQHMQvsHdFfKQir7OENoEnco0KVTGlAkPf01z6s964AfviQUWfb93hA3P4EgesBZksm
LxfH5N6Q7Gzb3kgvslcxZQ8CNJYCSWSJxTfUR+FEKtgE65xDWRaUMP0Z1p8h8UMkgjC2cYlol76A
2ntJ/NaOV4Dg3UKY9HHpWpSRdD/fZo2eP6swvYKG8zswuj7VYjp0oB3ugma+RTVhIBBAfvAQvbsL
jE1mDeRzB9ODoPeiPUNH6Ui9EN5EXQQNF7VMWGd6uY2s3+9N0u9q0WmCawjLCad33vqdesQwPWQB
sT3WhHqfSO9laBH9AmRuSNP3CeFO5+5j9X/ZO5PdypF0Sb9L71ngPGxJnkmzFJo3DilCQTrnyZ3D
09/vRFajMrIusnAb6EUDvahNVZaO8oj0wf7PzCwKCgf7urFndRuiqMWqKx8Hv37wCvGmQtI/InZw
ThsIA6b4qpBhysi89mtOpkLKie9Vsg2p6H4Mh+aizd2G00hFCVnFRXrczef2bBwr3mu2msseBeR2
ysN3R/SXreW903ZADDPe1vO5SCVVlM0xU/u3EXAwyeR2Ewa41VdrvMr8cnqPcl3iWJenvnIvzKkP
Y7rDpuiWUsKZe2Th22Inezc3jiMlqd4RnR+htPEgyL47jd1XP4bImg9bXkZXsrO2b2PbmnHf5fb9
kIfOo78V25VuMpscavMl4pq1y70KLJXwnpRehCJP5nGdjzOZDS+UsZpxo9dgF8gh2Ctw1YdR5NuF
04ma13Mx9mpF/DftIfhUNYIGM5Od7jgW5UXHTqOX/lshrHo/EAYBZZdfBvNcnrKmt/ZBUTTx1CG+
FfKiLdvHsN7usU4+Zpzz4171waWmtpZaM4zfHEhtl6TAyb8m73nAzOiLNJdSxx4VBAB7+cwWFzxa
5dQn6ExN3Ejbuuw5pBzDmuJRM7/kxfXjEmUuhkt6GcytOJWjrI/1lG1cXYot1V1Q7yxJpGo9XQcO
6kRdyltVmE9r7x/NsetSF/nsEpN6/2UwCjxmatmYM9dzGg7ulWxGj3rv5dRE6jQHy8VY1+Jb1qn1
KiOaekiD0jllPjdI4ZTjKwmbSIZbcUP287HI6/LaqeZpN9i6vJKUmb+Rl/bdDTcvJrGcRINwetoI
2X5kFGSmed+V+zkcLpZiIe0lHx+HoG6SfLAvqJKMO0kNSejUzYstgyVeVPuZGdlnNzbpTPX6vvaW
KY2q+WfJS9KWjNhio2rrvXRZaTdujVwnHfQNrqT81NLWvEpqzPZV5g7xPFPHyq34R0GnUYBhohqs
g8c6cpJu9YMLDhu8QZtuX9NhlL8uoUg8a33K6p4bdKaefLfz38AEnD3PHr98OGZNEuny+pw0sBF3
9GP2tkO+BO9CNi+KL5SsIn7nvrcPy9qd3NI/LaW41mL7sk2dJ3XPeD+dpUNzp72o7MRArE5GFTFK
QjR3SZ4r232/UEfqtU2bpUzXxIVimXp2TPVaTN60C/vwORDFG7eTn86mbstzj0VvTzecC9dEOx6K
jnISiH+RNjmKDT/zW+hPXHhocL8ehu3DdVmAVNEHIJblnkala+2EtMeQUmt/VAW1owCBziL2WTjR
59X2WGsQMmUT1yoYU3fgfisXimgS3MDRWW8Lbud84q8Zclsg9s27Au4Md8tkHFBggl2WR+1rFbb+
dcRf+YdnivHDMrxXcxshLclQWEPe6qoYb6lVNgwGjp6QKbO96IYTV+McCQQR5Na6DMx33cxXkIhS
DM8Ldsr7vCj2dJHOFzprOi/ewmB7IuJ5LeKZ6vGJgZThS5UsVUfiu+FUur3VqAoZ37G31SKM3bad
ige99Yu3U9agij03qTl/qA3bqxJvYlyzejq8GFg6fpZI+Nemmosv258yFeP5ksuTV1baZEUImmPY
O+NFOWxzFStrXrzymn+7IL/NCZDxLkg7Mvc12lYW5+XkHFDNKGKqSppcMzpkhQzf17q+LgnFrIlt
YiOt6FPs7DXBZV/Bp7R7uynD/UxgmhNjg+tujNC7rkVjfJc8a3cWOWo0fo00uKx6H80CqZmCXuK6
LxgRi72VGT9Ybm6azdlVweSlY5hhsM77JdVtnjRCFC4CQlTuCmpofnj2nKe8Om66gIK+EhzDJqDm
214UmLPbjBjDDfds59Qd52+eMBJxIbYzj5HJ4BnoSz9z39yM4goLu2X7XDadduZM4WT7shBVUMad
3uBt4mZ0Ss3LbZuJF5TbXiGLZvvO1eK128rysyC0TcfMnRcrzpvW3ym/SkJX/EGu/d/gGbqv5ts0
fH1NAA3/D1AMQAR/QzFsX8Pnhyx+hxj4v/wBMXgmEAN2gnP6AMAy0OT/hhhc9x9YxDzoabAt3A5n
L/U/IQbX+gdWC6zOJiFmNI6d03T/iTHAN2BR5mR1zpCgBgbT0f8AYzjjSf+Ca86h8KTdA6nZFNda
9r9RtVtOXuxKR8Mu2Fp5NHphvCHk1f+hE+4vRtRfH0MIxTkU2SF2iy3+d1SiibRlbYz6diWpeqeV
KdbOb7gd+vY6v6yO+2O2ZzJeBps1amzWO7/IOvpmrfLDX6rpGi0wK9KpkQghXsk7V02aAav4T4zx
72zVr18TnI3fwwEzgm49A1B/ApwkDuLRLht75znueFjavBnjeouySzUtX1leiWsZMt+ZQE/+A1P3
l+j3f340iiL2krOP7q/YZ1NYs1zD0t5xrqse5mqcXibMWzvpMAzcVMC22k7ioxYZ97/cnGjyzMcX
V3Glqv1hZ1V6/Q+A73/zaJCGTnoWvioet7+GSRU5zicT4n23DjbxUYthlnsqy+rvf3pZ/gnW/Bmk
+e8+JvKYu5yfv/Mz//t33o/WVLvjtOzavB7QwJDgPY/Z///Bp/C+4GACXqRi9fdPaf0OUTjsl52s
tiip8s7Yh6b4/PsP+Z2P+/U39EntxonGIwSv/RcgSPTlHEalXInYFs41QbNruuqmfbBxoVH1K+hd
JVJo9/cf+juFxIeyggAhYYswAWv/DUC0nfEMXQubC+f83pWtvNtCm8Fl1GTvdtuQYL+W9X6sHdrC
dOs9//2n/9tf7/zprCBk3HEsovfx9+9129inxj6ydz6xw17UBne+0Orh7z/kDz/db8sU1P0Z3qX1
6kyemn9ZP7KO4wAJjsWub401nb18vi78jBirzakQLzh6v4lo5VrFNPd6mJ3ssNm1yxqzVWmlxq/I
Xqb3zlyZY/QmE+L4bJV5zxR300p482VeztUF40y0TFlqmmn4Nwo4JMOshCsdWxY2h1hsyn8TvZ5B
LUoTFKIePU5zhZY77flIMgz1NIpnZqonNaxyN0yOfTkOXnV/VliTIh/8t7Jst0NRREFCzWvxM+hd
4xENeN1rNet05c+8JiWL8q7ofU1ETtBcV0PhJw6JjHuPNjRuydUXM6rui4BGrhMLp1wmRiu2ONHu
AJzFTb20I2LbUgSX5lxFF04PDBlP2tl+bITuXJAj2V3kTDOeRt5/BA6DTGuIb1/GGd9UHYddZ70p
v5iBBZsXHeCQarmp8M/AF18VtWyT3J9g1YLsPJBbEZC6zObQO45dGjLi2EfVql+IoljP0+woNbbK
vTG5BaBEj3r7yCz6+dxhHM8p7WRaJp0r6VybVftAGJp+HZ0Kj00vuxjY3vNS6S/H0FdZXLcVSufa
9Seuc2gCEwXzgWuUVKt6RCwQ0VYkvlxe85beNd8Z3IPXLdmxYxGP2aWt02C0xJ4WPsm1c6hPylUM
QfhFsfWY79Cz2x3gOt0oTpS2vjHd0W8WoQBN/m4yW31s3dJMbSgeocW3VRkPmZrWU2+ayE/Byp22
3W9ybK4U5cGu5qotzBrlVXTucTC0jQQJAj4trkxyMgWYTHjHaS2Xi4JSyp3Rt+N7oKaj4wsr6RRP
UCdwxgNYQH4napYvFVfMsTQvlbS5jqMXZq53h2L3UPjFhq1cdozssujOB9Q9tYZrn5q2uszb8sZq
Cm8HyKyPxHa8k+HdFu33yamuqFh6bjLuMNk6XQizefUwtZ7CjG+s8umAsGpPpzbjsRiQaU08yGAJ
kkGuTjZ4aieHc0zBMsJaIUF6Wxe301LQXmF/azE5HAFxzGOkoiwtXVxRfm7EYp3uw9UTsUuYcFrm
zq0ZFjdym+10MN2a7NumiLuSWXBsD8V44wrGyKMVncZQOqlq7O1hNBb7lPda3Imh/KRPgYy+Velr
O8/1rimzhbZ1ZcRnqiTVDTUudb1eI2RVMfM/jsndqI9j61yu/Xzs3eVtNM2WwobmlbTmDNTRuy22
5t5gWPEUwebc2RQhvmnIuhN3iVuGXdFdU3trIum2pndmoDdm0D880ttWJ+DX9ro7P1sOTSl/CLWJ
mAbDIeVKOaba8IaE6dRTa7tXrbdUl6LkS4usdy07Tb7E+sGdZk2NJuSi3B2t0dJIY+DYIZyJPX2b
QNi4eBF7qMOZV8t16+8kyBwQRy6zvjPRtloK6rfuxWCSaIQhI9I539KqMo7uHGw342J8N3JHJFUT
EQPmFM56u3LoI+9idRKeqiJeTR6taRLGfvHHT7GirNd+fpij/B184LZth5dQwuL45DxRuzDygp4X
wdU72R7TM0p3CoLyoUD6IDqUloAg9I2du6z31ladrH7z9q1BNJJef71O1d1itmFiF47HegApkUcs
4GNwGIfpYu6Lz6IAVQuUc+FlanPjev3QvUEDgcs8quNP3HYK4CAb4nJc31QU3CgunLt+jmRqDp7Y
uU7jfvq1OfJ7kAUuzfypGYtXcoz+E57PWZEt7/e96lwxy3H3nHGOF/Mve1VFajUqdNDtIsPYVkym
c9fszUUzHPOqwPhC7ckqCNqBkIJT5Guiszvmp2hTrd2L/TJN+YOUNc+CWBxMq1Xdtp8zSseHoPLH
20NuNrtZT/OjIufqZ+aiQiSWYRjYC6se32U/qvV9lVH+acjNzJKRFnUOVU0m6n2mvHNp41R/kApI
t9rS+N73htLWO9lV3Kzn2rCWdAvC+mdQGeWHQsfBL9OGEx9cbF2fmmbRcqvPAkJPtVzqTx45+3Yy
zOHO9DLmMjbuf29PSYa8a1vVkkieUfiuhakKnFrEm1zIUc9esm45Q48wJOYyZbxT3gBlhQ9MaTe6
LEZbd6cFc9dHbsxcwgnh3z5mVS0Zm44nt/vcdITamT0aZ9oSixGmkTv3AXOBGeAm4yg2xmN9zpUk
3Lf9LuqgJ9BRGzYO1aFhMXPFVN+GbkH8JKqY94RrrYIPtafyjquxw47i6ZEv0wiXMM4qO7oyynzE
W2MvC8q960IQjsKkm6KfsITHxMnoB8dvgzqFqXMJ2bMDIF3uXcw6ajNHTiWio76WdkG5sOEPYDiT
7SzTBdWkc7QbnNlfktqUaDJd1zjAf01RvpDFbxN6qnRUpuSDnoMcbBIAYpHVTEtwpNbrZRSQObcf
vEkcKS7zrITc2QA1UbmLzzCrj1ZS2FRFJoN99quBZ3Vr4gci++EFjc7B07IeTk6vbZSi8ckvXDws
7yQHorV1qD9xWFUNh4OcSPmz5mfCS5tzV7Ntw1LHUwErdeQ/+h1JxvYvZU2O4k7ZbBU3/mbU5VXg
DaEg5cVtRuuiCnXTyKQxl0GQTVe0ZarHZaVtOrPlqdC23p6jUBvnqWQvXowRzQM+CFPXDgjevSj8
3h3SpbKcBVWb/KOEmYzr7KZ6UU9DY7Ikt4FYvs2aHIg0Zzfo4t6b6WYNeA7ue9zeFTmkWU3oVJlP
U9J5JTDcto7Wrhs2O+MLzMwF7sofWNCx1FoMLsKs4+kqh29+K6fX3LKMex+S7pUfmamkzIvyu+Ky
9tGvFaPDtffueOSZvGlDeuq42sHSpmZW6NvV6Rs7VhuT3sRSA9Uhne8Gb1mPMw/6JxrKWM8BU28W
Tsl4aQIu5o8BAyfVvPDnKsf5+yg9FjdDKGiw0cnnfFd71mDxvGrvQWbB4DM6hjGOpcZyt2cJD3zY
xax4MRi9o9bKQUnulJu+CuF/P4xRjyJdfJstzIUkX3mHRuOZdhu+CLx5i95VVq/DuIWzQknOWgIc
LW8qbwOL7MglM2yYOo7WV00ZdA772SzapJ+nfIvrMBqn2CCO5nqIzJV5zjy5ECvZGL7PTkOVDO8K
9PEUlPq2zcp5iMlJKb3DONVMkl2hcAEMpRO9bmZQVJewQeR3w5S57PCbnyPzhS2wXanM5cTBJPzw
kDufiJG1Qd6tiggUOdNLuWeZ8J7rtQCU0m3dlQemIRsLmJrq2J5A+JHS1uBHRSfWbjEG+m4plTZu
5tUUL1tU2f4FFfCYvIHC3ZlNHgj6YnELYOxtyRSXBbmwEK08h/OxsYaI/p9tQO8n/2S9XWZ7HBNm
PeK+DyaSeSZTk7ClG94ZRjD4HZN1qAYTzMLYNiztkp6KpXbtuOu4NqaTRQRUPEbS/eZ4Ost3K/OL
u222NnmLfYYCohJH5Q0qnxsmBIRIMybcFI+H2XD+BBI4k8wdysZj5En3sZodQyYEQIQyzcMFstQL
+vnW79fhM4IpZjKY+X0Vm+u03XPLKF5FlncUMmrPuXVdQWOhtVnZp88jcqqBJJjohLDFSUSaGZR+
NA5NMp4XK+iN0OqR1YfhGbo7yHgZz60RC3etgQHObBaQ/fn8mbedUQPdGK6XBp09ppHfZHAgxhI9
NO3mOEnn9zbbEe60q7nq+vswMvLvnWt03/TKxSURYTN+CKwCp7oMXWAkk7jPZGk8PSUD/2ZvxpJv
dhJMRd/DjVTd02rLKd9pq6pk3Mz8GoRTzgFcElHA3sEaJ/Hd7hf3y7R9TKqOY+i7KWyNr8gzVMWN
D4o0BX6cD2GbsXM2neO9m7BA064H2nipWfkxs5q9bnd4PKCom1Bs7VVtDf77prLuQc2THOKKGnHu
CWvYI1wDDpOWGUQb/OxqsTUFjUSdny1OjtUqWMdmh6DvAxO38qni0jAzKFu67BQgjt1i/SruBzPv
2QeANOGXGpNxTVcqC7jQUgCYGceX7VS6uvpwsnHZZ7MpeQOykI2J+g8Y7EDmT4xMMo5WPq3AO9aQ
tuIdcaz6RDAv7oqS8IwuKbeQWcbWIR/FKCvbrl/z+dGWBso4IZztA3jY+cE632WwWz+CNc4Pk68c
Cl3Dur6bp2jmvMHGGsR0wuAFmX2uTamUVfWZa3rpkhZLO63q4zA+lxg0bp2icJ1kCIgqY8yaaxnL
aD5n2FLec28PZTDG5XIeb0cwFtxhMoHZuFzy9bPTVJbw77aVL5OeuMsswcSObhjaxfqsddUfGmCK
/NGvK/g2VeRvRs3MP84KQ1/Wgaq8y9kM+5sSseJhWBpsw7YtwIGJn1B5Uim3EvtaA+kl01K1fYJX
KvzGdgHlVIbZ6CRGgAi2l/48AdIaaowDMxAituyu+FiWGTazwTMRvnAxkmMqwmXbnkbh2M3Jk2N2
EcyWeKOouihJ0g+zJcnZINcdaiXAS+ExNlWqmPyXMFRuOPPXaWgIDgu9xhRoz0gQSzCM+8myBdH1
Ljt1zTzynnT4MtwFHCBUzBhialO7nzSPNIe4g6Oj3tjJdu3fQDdltF9JYoiuu3ncDIgT0kFipj1n
vEgE9vVI/JWXYmMi4b8m4rjaO/wXB+rSXIdWWYbFAJiCe4Gc8y+K+dgI5xqXbdzmOVNQn/McKLAx
wHVGo1t9wW+zgNglFOn59AKrnjEnuXWx0KgY8HP45xDjN0/mn+XIX705fz2+OwHJqiZOQRtz3++K
Fp7nBbNnBqXoes2j7WYRELwnyUsMsLeR6uFaj51XW1cFLjLsQdOwU3WneihzzetSRWN46skNOtEC
TYujx8wJHGA06aEujMX6UchwSX/pY/9/8PK/+PL/ZvAy1F+N/Piz3ZR//o+pi+v/g9ATLMPkEfuY
/s+zlT+so67zD9dFM6LqjURoMg+4n/1r6uIQrMWAgkhlj2R6RjX/mrpwiSDACAqfRxX/6P9k6mKZ
Jj/qz7dEE7XWQmhxKejAGMBw6PfHDNp+WklbKHYQJxLhrMtTrpN61215kKCzZjiHHCYkMpiegOfC
g1377wyS0kKW17lRkkEVPLPtnnDrvDirfzHmNPlAM5YUXU7gMm3XH+eZBt7VWdz94op4yJr6uYTw
vcReBhiBM4vwpcQZyGOyIlm9O3U0odKN+6Da7oXfidRuHPuCOQx+leyDJCMmIwN7BFEoZ6SqgJla
PjOC7GKXA2FinDdngOJvfaiPsqDUc1PjM73VWeJ22AV7r7Dv8sEa2Sq2h2nyDhlznWvpNuGDX9Tq
fi62IjH7qdoB7lqUOvYcG5lujMJob1X7bRTUB+GLddjh721cV3HTF6xZatHxIrjUAXucYINbkki4
QDWDHz2NZndL77yHQ6K86ZQzwSZl3Z6i2epz1NRMQ2efSNrAUFerMbEawbHBkKe5WN8wJ3mJ5SB8
bvVypW02UGUBr1pltK/kPB3gHgqOoJm6HMqIcpzwaXTpMgvqCSWieCKGaDjWjrbu7VH5u8gBeNZQ
6fQDQdm8tXrV8bCw9UJLxaT3BKmJmjhtwUtnjF+U1GjQ88gmSYES7r4D7IB8Ass9eDPWrZqt1cq3
d3F2gdQV0+4zdxs3nvpmy4azQzNmbby0w1NgAsF7BgBjGEzmq+E7E4ig+RSFKG/5zUpoi1+Or03H
ruZzyLUwHwx+duVPY5e4MLpxxi4aF2SxTSuGEneWfQx5Nj1z2I5uRhSJPdjXO4Lk/Om29nhsjOpJ
D8GDAcC4JV6x3dUFBHpLSsVZSYLpBmo5bxxXNje/lAwNvkfAxWkTwRVtgjilbI5MWWPcWaL4aqLq
UK4Lp5jav3BabtQh1yIsHuWNMHEYYZzAzqA+C/O5HYrnISwxZeHu/MwJSYiFLKd4GWY/dvtZ3Nrn
WMzarI19aczjMVhy/ayR1y/wla+7nkdyT5rmA7CEkfQhfS9OU+f0z+NL7M3SS5Q/iy9Z8cRIsTyR
FeTsZDE4Nw5ifML0glEd1G4aNpt9zOYh33WuWB/OjDQR6DWnLfQ9K6EuCgIPvfoy6pf+O0eK8lpb
uCc3iSdQF4kWJxJooutq9CUvafW0EUKRsH4lFYbLnMCjeyzeHWGx4ZJUrlk9BRpwPm8tHk6rKBLy
knhQCOJonKzmYq8e9BD2JBNnDW1HfX3v2etnREnrdei29QUaLj4Uq5A4Iqa+S7xqQtwb/A0OFW6h
Ss0m6K+l169xLezxSUkXkiyz8wuySZqXkq7DOzoNOHauDDowjnZrXIye+o40VR9hpromGQqvusbk
uN2zYhaptCbwEs6ixZNlCOu2bPpAp/WvI269Kfv8wPjLA3fr5XZq/PkSP3DzEPw6H4OGcFYuox5X
iuS+kijh50O8FGo76M32dqhBM9DquQRnJEX4naO/vFAdJ4y4RBKmUD7b0DuaobZ5MwfnQ2JtfhmC
rnL2wJ/tbqQ7cGetBfcyHAlH2yh56t1wqU+jv8AdNa0Z7axlzJ9rilBT6Bkr1qZpXBGCD37vCL56
WUjvugj7+W5B1fg+OlC7slrUafPk9Fn0LVJ6M4l5v6omOuHAYIUx+vLTVYGVTMEAc7oYClD/7CwB
zPe5Qjt1vt88kHzUKl8/E2+X4ZSHfk2yDc9+4G5B7NSbize8tfg1521LHWewLgeF1AZxZ5/MPl/u
nW3xH5beHC7d3Ju/+ghNKo4CpIR1IK3GjBrM3bIzTvOvu1Uw4bThvaOnAu31xzrm/dFkWnE1OEDw
tTXbeLSRGoy86C8by4BAZSm+sT0jfIWFrnZGM80EsjZZhtLscbEzipq6uaoWHz0ai406VOn3YuaM
b9vZdOxLa7xHeZthyHR1ECxxid1nWcLcrtvT0lE9mfz0ndosdfI9Go+2rhT7kn0V8e7XDXO1uB6s
9eR94b60rhRO6vfp1520tqRM68rrnwzO/AlDP+R19Dx+eBTnOV4es2v8qwl58lqMBjp5Ha2w0H5j
h6cVcjSJkODj3MaX4OUTLBsXRKR3SCSmO8x8UGXzVKFo4e3dxqu2RAihX9S/NCk7ewlzNMzMM8t7
KbKPSeTWPls10QcVVneI4Ga/qMJNx86wYMHa4BWz8vi5GrJ4zByS/R1l25fEYPDTkT3LmCysbq98
rzvllsp498HLjr3pdXuQxurOyBRJApueb4hiePJIPcDd4JHyFAhwRt+t7zkSBelUzPNhCdwpbWtW
u6rT/VWpGJqIkgiGnHSmI4k2XMbq0DiG+bnIo2yd9xXHVkJ2AQ4RZwr3joGTNczWn+S11FfKBs50
hujeWGr95BmEtZFKvl+ceWe105sw2La7Ncr5Y+yFbpYTSvGJVJ1vmXR2SGU5HhkTLDr8HLAbocKk
pQhS3NGf7RJcLASeQkNXqTuNNpqulcIFt0lUF8B2VLjEdW+TMTGQ0YcyeiCt7RX/1xK3vhbkbbdJ
6KnX8Uyiu4tKycxlztjZ1Zcet/KhsUXxPC0Q+4rb2KvwA74wo7mtVx/nemE517QUm0ARrnwJFx09
rGCGIMbolK0/RwkpIOfwmcK84Azx4CJllTPnLenRb780OyswNNpBcFu7+b4ewoR5s5mWMz75Nvf3
lW88+PUg4qV3H3LDfVtNY3qlBPet5h5x5TEePYKjHDt1dISdht64d8HqThVldh21WEmzztV+wuIU
orSfsIX8NPo6zbloJX0DPUbguoPlWmCrH5vEd4ujO2lQAZ/5UusCcvq9J3dh3T+CPHTHwAg4RJRi
VxK8g4cD7/baf4W8tzAbD0v9TQXzMXT9NzyeOwaWN+D5JF3QiBYwBql776CiH0u7PgwDEerMZrjR
seinGmNIP8w3edjdKA5dSuLGnk19N7KTloWu9hl6EnvrYerxEDjOsvOVHaSSLMxLmof3pYkriDjK
J2QzNI9g/WmO6C/ar7hnandJKStm4k8Wd+qhsxLrcgi1v2s4RV8gpKXkTfzsM5v/cf5GXQh38MDu
+huS0vadt/zE6v6kyINPMSdvnI3QkrPsFwt75Xu1wGncdUmjR3W0fX/gCmtTJCdBMNj7jFdzsuTB
zZgYw9YeNppAKO5It2h1Yjcrt6Nhbt5DKIPLblQzpjJx39rgnvHkmOZhmr01Vi4+YGm1t5kXNhce
pU1x02EclKt72Q+o13XOgh7maAtzaq+h1e6svnrcjJYBg6BaaLWhpVpfcXjLs6sqIGgE2fMQmfLn
tJTc1m3tnxikI3VXTOFwoWKLXayZrcPfXrKI1u+IAcw1SSPk02zcQxw/vIyMIjxOURZcepqeEUAJ
o32hj4OR9FLPJ/R+iApXb+D9yjm1A4WVw9AYCc+ueDIFYSy6ioJbhRE8KcKyvRjsNU8je0FVkFg+
ut4xmNO2Lj2XOBj7Nr8NzBZGuZrsOwun4LUTROQmKdU/iMbLX122t709mdslg6yNcb8f1lgfTPa0
ZlkfiUToKR7ThCJ0EZ5OlPwNPTGg98oRLgdpnFDuDKs6rqWbuAOH0dHCaoY/vdBfM4bjs8Ec41u/
3fVbz9wSVca6aSNMckHXFRfMmSxiNIRIup7Q/mk27RfSA8orqPTiruGMlVrNNN10WGt2kwF331Go
ex+0RRDbTmW8sgSE76osvUsI6CyJAlddhhNfz2w7KlnX8kM4HIH9+mwVCXrjmPVzGXvTjzqDnfWF
SlRnPYddcyhywu3tw7rJl1b6F+H2U4BVgeb9tE05g+RjxVQ2zLyqrwamRnaRXQubhbjEPlu04hDi
XC2N8HGq9Ren7fHUWrkVB+78NrhC7odius3Lu9XajpbPeUq366Huz7Scs5ZFOohCH4aZnBARbuFJ
RAzWxoF9Vc8I/L6qOf5vOrGn/g6Qb6LLIdqqnT9k8/FMa7zSJM7Yt6aYjL4uOJDFuxskYTr0WLIt
E66Dn7w1HrWoCsHG4Gc/TJIRdmqcMPz5um05hZcdN5g62Dlyq+6lyv1baehHDxrCiQfDsdx4sJ3+
TdlEz8T1tHSJqPr+kwnOuIsaswZ4GfvX0YgIDaBjvTl04yIP1aiGHXbb+cuuDe7PTSd4DtZ5vIJB
wXvVeeLa6Iplj7e6fe6oQbqy+/apNIvpGyLWkvYW6n7cZMt4xZ7IZgEGfKGId5TYWpwCu5OIuJiv
brAiO8IqoV+65occlWmxVmPO7q2OEI7QbPd+P4c/l9AFZVMu7oEBWJvmpXqkxIuBoteVBcnk1XDV
yP9i7zyW60bSbf0qN84cFfBmcM5gYztuQ28kThCkRCJhEyZhn/5+YHV3SGwd6fb8RnQoqkNVBAEk
0vz/Wt+iBDU6VbeD81ReeErIR43z7cpIpXc3VpGiPNj3+6xX/U4F6JDTJIr2NaiMV9An8TEu9ebW
BLNFo4aQFgqlojn0TpHv3EWAYyxSnGwR5dSD+wWf0Q5fI49Nt7AhORTqF/mDvyHKfPjSS1dSAJYz
VbNF+GM1iwhoMBBrZIsyaP4QCVHFtS7FohxCKTkxM2f9U8tMsdUaFEbgbKNt9CE7IkSvp5xK4VJT
bCbzKvFPkv0XJ/ahakJP5E8QrfrlCzW+ahgiC5TXtCqIf0Dy1Pwtf1qUUMCwqsO0qKOEX+jfvQgd
xEpX+LPMRUdVzA6SKirJ2mW/6KwQn9rTBmFWdCjG/OxOXvWGNefNXhRa8+LtzD5UW4t+K1mUXHRD
0g10HORdM2nV62TRfMGz0u7p7aTvyaII07143pEp7HylI81ioKn8piSZ7WjqbbLpFl1Z+iEx6z7k
ZmJRnvG6EaFFix4t+JCmBYtKrfgQrPl0kG/cDxlbgKCNyhHSNigA1JsWvVu2KN/AXzt7YIpoBz+E
cfJDJMeDUs/CrN4yvTOv60VQZ9tBfQ4Wkd24yO3SD+VdiW6LgYAcD0bxtA6m6cWM56+9E13TQWKy
1ORR5WSq4n5Y/f+iJ8UdmHkmFcn/veq5einj/OX7Wyt+LHwu/83flc/A/AsuHnJJFmFEqBwB/ln5
9P2/dPB3Ntlsugc400Gs+Y/Kp0m5FG8BO1NiBRiES9X7n9g84y9orXBCEIcvNGIqmf+B3nzRg/5Q
XV8k7YtUlX2WQc3TNZay6A8K6yI2scNqQbKfU2lvKf2kGJuIh3LnMt/FFsb9H57NL9TFS7X+x+tB
p15y0sg498hp8INP1ystg1mlLOM9PcgxtI02urd7UVxMc5+eJ1/orM64Hn9/0UVM/PmilJ2JaCAV
BTj2JwWQ2fpD10s73qva0U5tnglWftdaafzjH+7vk/rX5v6oIiPjx0KwKLUXRfsPz7PsUd9Vronh
Eo7EKZhtbY1OwsaElGVb/KCYuJTHgrD8k/D14eH3d/rp8j436XPGRjiJPevfq9gOkj4MvX6zzxRb
wyEvrK2Ss3Zt0iNEDSmBV7GDsS9petSviOna3e+v/8Hs/eFR8wuQwOEYtmfjh+DPTyzabGCq6Vyj
3kfd8pKz0XyAepg8Z7jD1mJCU8ikLexjZda4pOpuh3vbQR80mhTVetUad57bjTvf6IYvw2Tl8d+t
mf+1nfRpvH/8foSbksFpOkv85affL5EOKM5cr/e1L1A8YKBct87o7v28HzdqKW/+4YEsGvNPD4Qg
4SUJh0Qa0jY/DXitURjPVNfukdwC8LIRZxgr7szFWB9JDpKyTm9T2EOIjMEf+6aK0E1402mUWab+
oE03P31+PkG3uvUx4+AxMchI/Hl4MuvLZtF27em8EgZQNXEgV4Ck2kNNgjlbhEakwAkQLCZd9d0F
xblrB3fetPlkUxCOfHGLbl5/pqbcJCiam5jqCOkcj7HqqotmKSrCqfEMNvHK4NQ0+HxwkvnlVJS1
dlEIf6BmRA2J0oKMzp5R6M+/f+AfbOUfH/hyi6iLDN7y8h1+/gIrpQwQophMHQrGxmou69ZaK1WN
D3njZmBxq/FRErC3mL+M4FLPMXXWnFBIIsdjwhqsLsBRta+94WjXQCzyu9zpdDKLJndxUed3aWZU
XwmWoRzcdul3y8gVbn5lvnSzhkZ3pKqmAwjrrUebQjw77XLGZl/0EELjIL/7/e1+0vt/vFCSkmmK
uBZOmcWX9ON8o/VDxEFP5Pt50WG6RNqF7eT8Kaj381fDMzX0pWlGziWq/8+eEB8ZQzcy7Pcc0uIv
2lI5ixQZk83svPkLxuv3N/Vpvl5uijY1ed5MZNTQP0dZeCM9/7nhclYh4zMWigO/2Mihd/xTEsov
vgcWhmWJZci4nrn8Jj9M1wVxNrHVtvkeWUR8huMwPqSunt/NWt0eOivJ7woDWOHvb+/zJL3c3mJH
sZmGmILM5e9/uCi2rEDPVYlTl/rQKzU+nxNrVvMlYjwwLIAyrvU4wUv4mqml9NA42p9e6K+eMA1V
HGtIvnGLLC/8h19BG5ZDtL6cyaSnsffVJeOmK1GZmZRQzr+/31+MHt4k5iT6qsiiP0LJf7hYb6Vo
+rK42Veal9/ZycBMmwzeTrLbWIlcqW+/v95nycAyfizLMLEV0SPmAX/6KCSo7aQOCrnX63qeQ5tO
EWAkT6JmscmcBiioZfO14dF3EVoaEUMn/eREb5CySS8SP72QNE/OZZS0r53bdK+FWWEeFkMEfzNx
tVNkqz+l8f3yjZCJTLYEg58++c9vhG5y5pqU3PZ0Zx3O+uxMIi8vjwF64vvfP59fDXpO4QEeRyjO
WG9/vlTpJ3Vbc0tsh5robJitce7acQBKWvsH4DflUVi9u//9RX9xf9iIFtcQwlsXOP7PF50Hu87M
kkrJiPR761lldOaY7u5LJ9JOv7/UL74v0NR42LiYhZvz8+sXE8lB8Phg3w6i3BZump4Iq/I3vV23
N50ypgsIfoqOfied0+AX8R8G/K/ulauTE7KkDfmfFecEp3uDhhVmX9jYqgtk+9BLquAK93vwByfn
ci+fVjsIJhhZSRgk0Onz1pYNOphAQTSDzZp1GEsM260LSwlzzWw9xmj207VPv+Og1X98pb94zkgy
cDp7XJyR+2kc1T4wJ2dwq31S6/3OohB1K2o6BCghcGam88TclQzmmK8g1fHt5fA3179/1b8aytC+
HY/4Csf4t1c9tz64I9+p9rbQUTxT8L0YVKRvKBbdFLFGnFVu5n/a0/3i9TJjOiY7DNIGoBH/PJQX
O61et0yecWoHlxE2IkpxqLBRyblRuv39HS4P8dMLxoppejrbR9fjlPbzxSpOSD42RppH7NUuk6J5
6Ns/7lJ/cRGw/oxVD0GNifX554sUtFvhBwhmhBhh6QrKWQCcNqbC8vub+cWTM3XWHRILiCwIPj+5
nKoWGiycxSOK8ccsofGEmBZBc59ZZfWHsfGLT8NkLeUk5ZHOgLjn55tqJMVNdIeweLnjXSGCxFwH
OjvamUL0EaGedg2aHCzXoLmImv5VAbj++/X8KFr71fMkiSNwlptdSDM/X1pLWaHUWDb7PHO1ddPb
r1rKqvf7i/xi7JOMHTD4DTSg/7aGB/BxvVH3in2tOQzDmU3DTB3zEKsBcnZWY4tMgvhPm5dfLOZ8
6/iCuTOWqs8HqNkWKDfzqNiDHbUfS5q71z59snvfkuk+dYs/feFL4eTzB2BxkiVVhNWDfPNPH0CM
VbnIZ1fuU8vC1YAtIapXKflJ73wM3gMTQ4DqPAiGh7nyo+ugHIhzAcmHSSt20vq9so38bkhNTgFN
OXk7xBQWmvBBvDp2wt4/c9RghWwL6M74dQCXCRsb0Xtme8/GpXr6/Uv7xReAaX1BfbL2Ur/5tDZZ
rt4qu8TbZlbIXGHAutbaw+X/RPuyv/qPr7VMjCwMJu+Ks+fPo9Az/YpuYMbm1tVi5OrDvJ0bjbrk
Uov4zy8FBIH5ibY0O/dPFZYJjRhM/ynff1Q8Wmh9oQ4Xdm1HIt3//lJL6evTgKB4blJmWEzdFruY
n28LGLg26GPExzXGnKgV4SrUCwiFNppcfy4VKFK4Lo6cr1Q+sfh0k+8SPpvld602lBBKGGfXk9/P
J+VVxQPMLWR+vBIsoFKTr7//bc1lMfh5/raZg9hpU65j0nM/vYTanlqyYSiIUOmPj9VgVS85Tq4T
7QuBuDpJ4tdOF829cuqYfg/c1VA2JloET9R4Hu04FIaubhqpkMGBmryVedevcfu2B9IK/JvBL8cd
TSREAJFbHAf4MH+YtDlw/TyVUi9gK4Wf3XE4WTs89U/zWdo2hLiZeYVFU4PyPzTd1whUQbFoMnAd
gVenZdG3bvE6sB/gkZO8x/l6riHYUtkrglU9+j4AxMqqkw0sfXsMGz8Qfih8zX4UfoJ5cLBNQhil
dL1il3hWtZHTzMZltPMR9iMqoGirbDiVaAnTGLz3lDUvwvbh3Wb6wgDn4IYDwEZtY0PIO2aZ5t3o
mSgPNT3q82SPCAz6phah48TmVQqOFSFR69Vz2OCQHnZ4Y+SrI2BDrmXkJmvl0YDzJ6To3Zx6hyjI
vAeDjvzi40JtZ8sAg/C4j0yj3Yy1AU2A6np+l+RgaUBL4+Mmz71/89r5ds7Kd92QhF5M3rwRYF+S
KQu6EC8fbhIMqS9Yr7QL2F82lDnpXeamNnP/fXWPYeV7ADP8bFUBhsJWh7lrU318AH+GEMzKhXth
Bm1/rn1t7naQ6WnwlWl+FYs6RyM18TqGMtLuazklXyYTUxOKRcAdwhm1d8dsQbpBj4XaBChBnZwk
D+6T2oquShrvjFe7xMTuN1gLKoVoU1WtM280cMHrtKtQSkZer87IpAKkOF0E07+2Mn3b04MIiUV6
Bk3qvDIQJK40p5i+NohxLtq0xurIKSTbdZGFlMdvXGdTDm16y645R/Oa91+ZO4tvxqggUeng//Ii
rx6DuIc36nQQSD54o5mZAaj3B0Gic3TXev1jUOQF3Fl7DuytaYNpWqWoY6/aofBW6ZgHDajuuetX
2GEwiuRJLrdCx480ItBZm7Nph77U5bVWl+0pYQV/AiUKXbKJkoNP8/5Cs0pSJwrbP09BgXODoEv/
q2trxBG0i55Ec6EhDf0XrwJBSmdYHPDQfk+bnsxvNVr7gqYi0hD/zh7li6dUsS9ZCe5UnzX3Dhza
fTtzCO1MQg1Xsin6y4IskQydoiU2reH2pF3U5itHlvYGCnS9IskkO1DKMy/i2l1Ue4a2mTnJnvRI
ENGb3hPCma47tLEH6rU4gFw4uOsyNaGsG3gRJIyYTdJG5JzIbMSvmbpBIraQo6ZtZNTQ2/zUhz0t
KGevYtV33UbpY1WjS8s5QfmTriJyP+G2sYjtDKX5r2OdZBx1CIuAwTCH2RihayrBrlazj+dyzuNT
NyOs8TzRnwXCFAjTSd6v48UJjGJkwjSKs+po2aYWlgnGNKN3/Od+SJmsafvj6ekQBjPGjYuiSRdN
f29pj5gjzqhV56eGbv1uHBPjLaEF/h7FTvyg6a58neubCL8H6zwz584IungLByC9GueoOmHpEVi1
C5V4ISceGTpuzf/3BkQqiGvI2RiqyyXr9bVqknFfwiY+DLOm3+KKiJ87QzM3fU4zd6rG+WD3rrcK
GodlcKiM/rZWvflGnx3zINXXdauPauuU5lOrW1TJtbKmGdGMaqYjL/TpmNHYF9i9Kh6XxEodulXt
PUSD1j3ZGce8GJNwv8HdXRZYU/V+P4LH/uZDdqXNOrKbyQa9zumxIrkhgRpMA3I+62pyfKZsp7DH
mzIK5ieYBcbeKUdzPXpdX10nFirhVVeP2quRTjTXdVPQpOyLx0oI/ziCLwvrhrG2RkaCtcrC6h/i
YrHasC8ztRNlkm6iUUv2NpuZg0Mu0b3mCKfBXwY1hUFsVtdOaQkNRSrGp1VWRPY21lVmbIwW4NjK
Geo+2bIfCk5jgYVW7xC3JXFl3TtVEFGcsaAJ8/LMmhieqt/FWVF8dzms3PWUhF7b8n0cMloMUDXe
qE2Sr46QJyM5jAlyHaS2c9NaTL6jF3mhQJAT5rnu3dVGERyV6vyVBy8XBcfQM5kLq45eXCzHV6pK
S3IlesIUsLYBcHH07os7FOPZKJQbOr04Ok2c74sx1cPSsLKt1Rh5OCHdDI26qXd8tt0W33C3mWeb
e3XMDrdsr22NwrUv6kktKwh7iOfBJfMJNefg3qEwCLIvuYb7OPNMtTfsARZT11XFqlbTm6NV3Vkb
c/tigr7x1XE9miZkL92YldPsWt+r7nLTgbHqaeL7ZJfzYwXyfVPX5U6ZZn7TefZj2wBt1LVhAL0x
EtIhzHFi9pKR0YYk3nCnEcfrr3Zu2+fOd2L4op0LTTAbqtWIOOjCmchGWlXUcAkNmMlCquDpEeFR
GtmqabXsVPQ2fLXJbeShU45joh/UHdgVY79ELuXxzWyni5YaLX6hSVY2sn7xHmJ5vjcHT99GsTXe
N1Lzd5Hw+43v0ERCC3ZJsisWJWT2VLrLRPl3syfdaU1RM9KAZJAiLbyxuAHQVNVhZWoi2Q3KYHfa
etYb0dLx1s6tVl+XU51gGnbw8BIfYayqJXMzmoLqwnEI/ebp5ydb1/YT7YZXInWCCzSTKZUM2+l3
bjTAWBZ9k5/6aW6/i6gWAuudE8N2sOuKHsjA8Wwde9g0RmQAGO/z8j3XOuOycoXz0Aels8Qb9fGp
zxMrXyUoHZlMZd+tsSdULoRht7vBHWHuZ1/KCxMdFf6BxDxORNrDB3HFZTURDx4gsj42BbeJN5vj
EeFJxqp1DVT7tvXScg4IfS0vw0lr8XpBFMzWg4v/HFN0cavjvdrYjqjox1b1fGTCehNWUG5mdivH
toxr0CR9+dKPMQPei9eV1PoLpQizhODUn+KEpgPQCjAcyos31IGn0B9JB6tsCzL/0DyBfCDgZO6M
L0mLUFVF3qMBKDX0s9pcUUXSwSzrnnWRjARiTLLIsEgG6d6dpdjE/aDW6Mm0fTKQ+E7OmHWK2CKY
wyDxaXB0DGNmP7jPrPsanRuktrW4o41W7NK4EedZof3hr/tyi5jdusrgm9xa2TBfaiRHM38FikLg
4h+EUH3X0I9TwDcxsOBzpIWqT/4FY18+CavR1mpooscxrdsbbZApSR7Sk9tieUStl017B4/D2kvc
Zu81Q7yxsi+sfszipRkb97aRzWz7oUysKABzMDHiMjnHrYtep4wPQHhffGE2K6tFs2sCldkbpexB
uteI0LUGxQ8bnHeAy/K5n8vm2IvmqSNO6KvXBK9tNbHV9pgDod3vh8xBTN0Yz/AQ5LXFvLAp42K+
9TKF0CiKtqmpJTeimzHZVmymd3FNwBTROzMGeHdYd4jQ2IRwsG4CVZx1tw02tqvqTVQXzdEP4EkI
mQfbOBrCok2bC9tLkjOHEAzcHsj8yJoMFKZz/ITFNkaeLW5tq7jPJ9C/fauqw1xquD3tqDwFFlkJ
fANqXUf2a4czhL3diDfH5A82m5sSZPZX4uMBLLN5XBsNKbWpP8t1PQt/o6VgL7CS5AhbC4IhkrHd
mADB2Wg25yntsN806hEUBBEvltNBWtexQeh4pEPDSNAqkzgX6Fs8n+hXNfchnYoZ+KdWE3PgGRXZ
KNg3IHbEwabsNPec5kqExiz7XV9o2g5vCMaMvvDwFIzF1Zg61beqRFTqleNdJ6MPSIe+FV1SPHVD
3O8Gjj4bUw73dTCaNHkq53GJETo3cTxs2mzIzjHw9bWOlNgup0OuV/qFmQ86eXdowQQAj71Rx/5K
FdjEa61qD3MRW9/gsOpb5aYtlACPzVnnjw/2kvnO869Cr7IxhWB5QmNrPSc5/CDcVvMmVwMj3Iga
SgJy3xTpDPsflhSoc3JPyAcsL4NBVZusgStkDrV95ZM2cWGI/JvRJupRRbW9Z0bvD1FDUp2BD2tj
kyLxOhBAtHLrUtAHtbLH1u26F9Rw8iaAS/MFsi3GH6fcdYVvHdUQtWuUIg3+/aA/aL1RBvukpJYg
7bHaTJXV8u7yxack+vIdA1+Cwg9SCZJZ0VFmTvS9bjbiMnBFTUgZi66uRdpGE119aCZ206KP+q1n
SH3NK8tDUWkNW3CgCcHg7yye6YrFwUeigX+rblWoJZmzcQiHSjPfZPOJH0qb8mZbDFlKTFhQ3Y4Z
YcxVwlw4FFmzqeiOIw9l7nE5wxB5VMizi+eZg6mvtDBIsnJrqBo5PgIDJHOxBWqJjT3ZB2nWnyeU
49ee27tHajTNdnKtmXHqHhosNeU6sAZ5ZSRLACA7wL3Gru6C3GIEqIoTMRGJ8S3xWPjHVD2siUpE
8UwehliBSdnnWks1Xq8MJpVaB8Y/n3KZvOqT7l7mNTpmDIuXfckGv9fm7zbhmKEHWBfuEpmDg2m+
SwHqtyPy/AbSTb41dYGeMJm0Y46JgnSWscOCobvdQ9Sb5QlN8LTGh3ip+v6ZngA2xFZ/KjNEplon
83VH7M/KrFwVtjra0hzDP2dZld1UvWTdpgiOwg9OV15ZwwpBX3eAi59wMK+jnU56I1/7CDzbjoLH
wcDrnafJt8wZ5lPdUq8EKzt7IdjsZGX3aiJNURTfe/ZWW4Wq4cLA0n09pBIztcmc6+lsVlZNQ/sx
rMltebb7TMf7nGsb6FbFg9a20dFvXX+bRWgEQY7gVlMRwvYxnuCku6/wR6Z1NyeYEBvhvWZ1JUPO
TcY+ELZ936EnXJWFW62NTgakABTELCZu7rF8pDNUMd4WZuUZYFgCeyoITkbWYXbwBsj07aguc7ht
DwW8NxYUGQHKtrLDQC9807oTknPgF/d4JnaTHNqLwBbo2IO+eVEdTmm9GS9ljq+RwAq5wplU3bgx
OQZ6Xj+a9lBCI/eAKU/Y02d/TA5BEbnb1EMcmrkJ9h4YU92piWR7N2VqCLuC82M45KOfr6oxyY5W
BOg3jsX7rNNh6VDewrt0dYAtfXHQI+qqq76sxi3ZZeYWh928Tgv4ZkaJndanjmXC7F/FXWuHedpl
e9Ox5/eRHelJizxjM8xodhNL3Vlg+7e0mJDFIIdbt4Ynv1sRvlar1lp2B3x5lJAcMohokFynyANQ
9DA7PnnJOOwcuzp0magviWg1kciOz0HWvIkk9baQ6+V+cJoJk2Sgk+M0FIcRIay9yiu3f9OQV5UE
Ecr+IQ0m8ZT7KRGu9XvaeJw1HTTvZlQ2eHHdIvTMufgak0q4Bk7THZp+sA/oivvr2ZxYQgaoqhsT
CfE+Sg0f2xgpNjuyTO1wXM7ylYjllrpddBsPTF5RPOf7BAXvHasrrtSqjNYpXJwwqrJRAl2y5TaX
ii8pg2SFYaRu2TDKrHqOimHcd7WKqESRdaC6BH8cAPADmvzXBqPEoRmCaJchqX6kMu1dTSWIopVI
9ZNjBfFpkDmcPluXwbYBsq1zQicdYys4YRjAFAAAYGOtiJmxpyYD5FeTh7tx7ImIGiNudFhyWl0N
69acanbHtODatRxmJN3OcC+HsdxKKtUXXpZdC8ezNjJmCy5mPw/tKcvDNMOqpMs5u0AzBLig9qvH
uZAortnMQrHngAcOCNfItHVVk42kpXYGbjuQqJsuSW6pWdERQO+tqontoOdlIMuC0V1bLgaUWC/z
LZcZLiO/jXYYKrvLkSC70BSkAOaFFxoosTDXgLfukpceQxVVRBxZJRWzLc6GTT27pAhF0ArnOuiO
gxVE8PHtaxJnGqo0GCU4O1UPem9D2NFH4uAg5GgbOUTjE80RQhcdTtJSd+t30qnKFxwn6U2q9VNI
ekiMsr0SO0yD1plQZ/NL6cKMXsXstK1VAVTqrYpjY7c4JoOqwokTLLAilKMXhp7lF55mHGPpPMFV
QUleoMZO6u5BGkZ2zG3gggFugbVT2/OmCHz1tXc7199N0QLBscFKoU6ynd2A7ewOWX+2zq2u3llV
3p1HRGmHCln2Vpi2IFyBkbjCPeuv65akJTOP2o0XtMm76SfJpdbXoLNNDFQuO75Dxyg9sjOQ2N69
YN/asRY2yrUPRTHr7GGV9UBJIXjxfGmSoOu2Z6cfvesgiGnYDAGjUPrsw7uprLZuyyfLcQpzG1kY
N3OUuNfjZGWQvqnoOHHTLXsx59iCdGPTllndC35SbPHE69n+auQZ3unKSjTQObH7PaGri7i/TUir
MUcWjGbiNMO+4RB1cXtmsUb47UfesVZuBYMG4+S+M7PiYnF+myuvpr5TO230ZfaEvEi9Xr9YUDOP
BjWmbTZnpKRFuuiYWvuZIzJKl+cmQmGYJgTxgacDeeshjUd8OsCjL730iUD75s5o7Poyhj7FQpgS
cBuOzGSS6BYNclQQZ+TOxCn0hVhO/OzG7Yt4PUEcITWj8YDZ5uM3JbAMuTVBsNlkAGOJ5DxczZrW
3MgoM495VFb3Kcmu7CbKibNgj0ejFm5/zHCYpWGcqg636hyAfpkzw/g+wE07gdIpXvXCpTQv3DG9
7idBzhTm8sQ9FQpL9cqvZXrCm0u3P6tJ91h7Y2I+2aQhvLddBvwN02d5NFOfhRnpvq8R5mdG1+WQ
dCy9nLhPOnDA+tx4pWaGxuC4+7rWve9TgoJ2Zl58jycZ+0f2Ye7esGzW1VEzRBR2gbGgI7OmPFYu
Lvt10mr1vRYL+zHIC/WNeOwloBFCM5QsRY90YKp67lqytIhc4dftUuJg4g69VwY+8BFSfP0ObUJ/
5iV7wJqSoNkMpmYTp5QSREGHMsZ6RVgADmZLQwaEuJB4TI501O8zcx8Jy7yryES+nMDhFayMyVQC
9yGVQLQFvapBVy37JZT71lp0iyw4iMeHcvYRTJJ6jU7X/vi9rKh3wpZYnXTLBrP+2k6jQ8pg1vNn
pZjx8NdzJ4YXXJGbEZ0dcmcpjwQi2k+jNz7ICD7mbiimgNS4ea5Xpttl9TkuPdxXaH2SljCnAcFE
pGOd8wrapORzivauT6vM2NpFam+JwSsFDEQrv7P0Ms4u8DGKJFS935CpnjWEms5FaQGTCmwqGyZf
fdSlFjjUlqYQC4JANFlM6NkCPyqOHiydO4BUald1BekEyut4IC0h3pzEkBvFbP8rw94ySlNjS8OM
nUXR0rolIZXnXcVUN8KIBL87ShrxF8rwnKADrbK3nTHoz7L12gP18xSsRJo/6mPaZwCH6DNBXSNB
sZzUt3bo1KVBTt/BddIuOQa0ey8pyPLjgW/gpFs6lr4KGKec6CN88QzMEIE+Qrygq75CL47OQYo3
i/g95Fl1n+79yKWNW3pT/GpocXrCQYamoSewu980LoUnKMMckDYZRcs+rPQAmI8O2O/OKypIhwks
yGKN6Z7RGJNo911vff6xsaIEc7RlPVIRALlEiCPp5jInA0sGTn2fDqX6hunG9CjRWaRmmcgyHWnV
91Q1NQ53k3TXiZ8RDYjCeXhodKt5wu4D9cgo/UfODC6BYjFBKnkWnGXjsj8AJ+yyyJcaQXUt8xVt
U/bjEYhTQkuquNumIkUt1jpmqI8a+0rFRHrJd0Ag6khxNiOwJ0fDaBnAkMEURjQPOsvHqYIPVf9S
AUDzISWgAKSCxchq+tR+9KnQk3xdW7yIOnVoSpAexssEiHLsE+S51tS00S0KC9ZdisHFVYK6dV33
vjgHeZBfB6qM8i3h4TYMvJGPHtSDpABaALdAwTCJAwIx59GqCwZB61Zfc1O5311LpCcBIpky5DQw
PegK1aPSbIJaCXkkrWomhmmix6Dz8eRy0amkFQTbtZM7wb3A/UszNmAEElbJSyg7OkfbFkgA/LjU
saDFAbV5jPvAKPbUqIYHDbDEXkfgcGXRMMBLrRNMNDBwWRais/Dc/G4Cy3WfBb4gmdRpve8cdgYy
jnvFt5EoJMhsCGbiBwNNsjNTyOl27KOBY0jgbzKcqSN+ySdICxeAkcz2AkeKuGUpqkFfNFmUXhDW
l+4b34ubU8z3UYQDLY5nkTO0M7pXl2XG1zk5MtsCVmLWzab4C90pHqdnmFN5NbT+xKZDxPNGp2O0
xNzTuO4QoL3jVZJY36Oe6d7F7Iw/NF2+b+JQu/qSLDYa80Q8bhcxC2HxbQnT38gG5nsuwg8NiB3I
LVIJVkNgNncKCx+tqIhk63SZmUsWgC0pZuNJd0i0CkpZ3RK5OtI5MiDVs6lnBcpc/pqKMyk4RH+e
Xd1veAbofq/BTUjnOcubHJZGKlyKqNTVlwoVL2kschLfwVKwqhaF64eTmbr5lVBjv6tVLS90rZJA
nDX9oGbBu2CRq9yQF0yRG3oXFPCRP9diJtqIGT6JrnIHcsM6mS3mOSeSTCJ6rVmPHCn1HQm79dqJ
NXHbML6v6iVUZ8CeslHC6fcagY9hNbKnDknM5iGBwyvU0etlC2i0LKm0lpofaYep0PNpJSUDzgQA
aEPuxeNpmvRciSSu2WzrVEl3gnbNiYbp7K9SgIMwPgHyp3RMc+TNqqvvx8rgW1zAPFd9RZQCz8Hd
R3VAIpdFTN16aCT4S6d1DpJ+AjQhH1mRaVTOvc3o3mVkasXsy6TzkrOgsEvG6Lav4uGcFk3bn2iF
smQpF5FxaaP+Y/OQ7oMRe2KXjs42jR2GSk+HNqx8Oh84nVkvdDEND7auXPaNDYsU2RDoG60pv2Oj
pQFD9mMGryIAkr1pBVw/HLycBZPdoXnkGN9dTXWPNbIS9rgSbYuMPx0NwNTqqiMWCEgd3k23ZG3Q
tBEJdDVqh64b2gOlCe7GAcVMWjpWof2IRRlumtczx2tlS3RQpBw7/luo9h/hwu5lwf8+R69ga/kG
lqVJYqH+55x8a2Qr39Vv/63dm7x8Kd7az//S8tv862e1//Px1/GbXL+ol5/+DwR5gIQ33Vsz3b61
Xa7+aS5b/s3/17/8P28fP+V+qt7++7++SY4ty0+LE1n+5JFD2fMvVd3y4//xny2//3//13l6KYuX
5vN/8LepDjfCX2hpXFSfrqFbSFL+aarDbmd4i7MHieEyny5alX+a6vy/0AIuknDWbHSOS2rBP0x1
wV8BzU8nQDqO6wA5nfufmOqWq/8k+tGJnUCNGnzoUgMsWT9LlITTlZ5tS9TNPslnaw6hnD5wnZne
n8Q5pmv9m9jQ+4iccDyTxqOLMPXni9nUTpFBluR0xTPtmNaczXmrmT0QhmJuiqugQ1W37XKcfgds
Yyre5Ix7SqBiJv/STHQ79CjkKxgTlXk7Ca95skH2TmHKLvSbPtjNFxbJCt4R0QsQvhqy1kNRVqyJ
TU89fUsGSWGt/y9HZ7Ydq44t0S9iDEC0r5lk7763XxjbxzZ9K0BIX18z67Vu3dq2kxRasSJmDL1X
F4lZZuC8oZeH8xZjDGsUh7sLUq92fSoQqj53koGWWwoBQmBidDnxhSTX0V2bNj3n0HQL7J1B43kY
/QnC78ro0h5rthcgXNoOJBdTWQfeoKrTG48f5l+TC3wo1tgzDHRKW7/8xMrCpVQPz8Qs1C+DFwCF
qOwBxRA3SA/8q87NWkMThsPrAVKb6nUf6SpooH37kzhIo/M5MSwjoWZCtKTNrcptRXEsd+Wk82bv
P9AxMTwyokGbylMuIFBbGG489EXdj2t/bc4Desf9i898xPjUZ585pBgfpcDyIPNkIxFzWcKR2JZD
u7z3RTqQpXLz4GW08eZssKlRjguNZnyl612+uZrpJF9rbqejEfTPQOCgj7azfX6k3HMMZZILBdkt
1HqzCcPVh7ps9+u3RZoM4rVIBVKO68FmUXPT3XeFGlG3w7FB2FwcTvm6Ga126wZIB8T1K+5GfsWa
Ju/t5mcQ3jpuijE0zsaOZP8RcJN88bthFkAKoiHbBlFZ3pqA+ML9EqKDMl2l1ryJMtv/gfwLrkyX
4fwtx8H+8O1+eNDaEINXCIX5VtaSFTk3nvkvpAzIAfCtYtaoUhcn4N1SnSNwUv5Jp8Jaf/3BudYN
0qvyty6lc6qLoMOb5jq1tZ38cMILp1z9a5Sul80yD5W38af1Gg1fxuCSisV0WK/Ka5UOe1mSYpUF
8hZGJxCQYlmjHk8W1AVcpIF90nqS/0ki9fUGtC6afZPGebyfeLGQ+6JToscp3S/WFmdshOe0qcT9
kDkD+0/Lnp+CaC4/prF0m/NoW+V7sAawPdOF1r+N38gI+G1P7RtSYFOmtFNW/LuuAyplq9Nqzg9u
RqT4AYpCRUOr6st6izN37m9NSKvI0c9AJ7ce3n6uiJGPgbDo1yct0aJZX111MB7q9hEnVMCXLa7D
/8KSlNeORShf3NnmLkECx2a5gr+B1UG10g6x7UsIjmzwDetZX3Wsgsu1WXHEiUZ9i6UGxLc2FgtD
Z8qpzNNjdDXA29dlUqEKnC8453864ea3YcTIouuGxV3A5gGsx3V/kXRzhuGrHiFzb2LboW6BY2Cy
7iyE57sgD2FsmIj9QQJgEJObCjyOjd5hP7RlPZceXCH0ZzZ2WIXqIUwB4Fm25KIeg5TrAhakqbw2
s0mPxgNNbO6CXhG9U98Kt7oN0SoQsnznJrM879zDSHqJG2+KEkIphaEHZrColmbl/Dqpq9eBZj5E
SFhA7Ekw6Sx3doR5YacnV/7IFVHupDneCD5WtvlIqwpAaqi5nibxqqzXoQ7W9BDn7Nf3WcCiCsoB
uIU9J+c6HUeeyDUJ8D+988/yN4UE0/WJBT/mMPNhongiVyHyujOk/ChS42PGcWO9LnkHrfbaZwi9
iwVys+NSF97HTswWb+wGREz6pWHO5qATHnEKaZZjPdawDfBwD2JFWjQLwsZMO0bYAnTYaHvBP+QH
M42OtqaXIQH5XbxGHa0yDMj99E1/OcKV3VsB6YBReoAx515221X6PU6usP/Gq8ZzPQUQ5Xd50+GC
aQbJGl2r2B028yR5zWRl79QnanE5pHMur1+mSlNnN4m5vG1ClD26eIPyUKres/dDscT1iYsZdoow
csx/0SK7h1Y39DlYuWCdN9ag2JOFM83sI4Gjcl9c7/j7Es9qvIH8nMsTpjN4BwHxy24jB7cXGzHB
++Ker7DtuGp99wyW4Y1D9PEzhLHpJiW+PYAUXNxp+ElXDm5JUQSUEm4eK0tBngysMkvXJvxNm6co
aPosaTh2Xa6cJWzmPnNKWghWP/+q1lh+FE0LY3vKA38AYLIu9xkUu5RuodT9ZwrkDU58fwoO8RQz
UZZlvvwRo5fsEKLVp9VnmpsTOf5anAtaZeJLy2dHJ87qyGbnY4W+mTpRstOE1MYYDaEctW2svXAf
+P4VMd1lOMLgq/e4oxwI6dEc4fr0jPQI45qgJ/Nv9ejgaSemMJH0v+OjKhv0lip3ih1xp1hs2QH4
Bt9bzE9uZtd+6qwK1kfQoVyCSbOrm7Xn5Ez6ecWLCwo5Lbcexz45XHiBj6KLXSDkWJk+s9Cb/nXt
4C6XVmXAmlQ/RDP3pHpod0BnONYIijBNrpy5O9wv5ZutUxtrP3x6SClwrKx7D9C+PoPUaTHt1Sma
IEx76zsjg5vj1UgbFAeFNWIXoAfPO14N47U9jSIXDuhqZ1C47n1uRvaJGlMcy7VbjMEudOeAv4ws
078gKISLjmTU0avGmM+vnodnhKBsoTtMUiA0WDEXHopwfBA5Cq72wXRqAbxjUGpRUxVFPkK6swbD
pGveMr4f7WTmRgsCsxN9L7hxeC/HlLKWUjTntPVCqjWr4qI9q7TQQ0s20XIw+hfZVL92Fcex3fXf
weQRYhlvJ+kCpVoY5cet7qLxE8OE9SlZJdMu1ODtHM+5B72k98v8hNfG3s7FuG+1WPdeFzKx4h9n
+x7DWatPQNqn8xzgoNngveP/OjWO/esHcGQhV4XYdNz/Y92yLtxULMw81l5Z9WcoJ9/OLJcS5Sv2
e4gwSd2mfgUL0NBcQUKKX11Ys3/j9Mavj/nY8VIOoOFbWwNfdcthH7wKHR6bOX6oFobxOnXC3Wx3
IkG8ubf60GbVNNGGG4iHxvYlcv7MFWgzw+s33D5yGjZHwmdRPlmMbFMQM+Oh0Df5mqLiO5xz1DwE
T55xqrcetw5N5jwLWyeg+6QfR3ZbQCs2JJTMbi2vlfcRzTduXDjfJLD8LQrwKnbggIhogvQDdBQG
n1HTcqizMm48XhQs7AZmcr3n4aJ6KRgc/jykHfE/Q69SoTMkYsUjlsXue2NhkJX0EVEebuz0Q7mA
PtcwPM34ENZjY3NB3FS+7f2iezR3A/C8o2Mty3Vh8f+Plvdt0qyY2kNVjVsxg7aThQdfMrXEfGso
3zF0rsv6X5Bl8ddEl9QQWmIDvy1gt17cDSTwNxT7pHe+oS3YRiDDt0ANGiZ0AFiM0Ufy/tahoror
iRW+/76YzD5E3X001WQdu4yY0QjLsDFfMQD/52HOqsu8YG5gHUHFQzE8lWYSIzfBakHDDquEuDEw
17Ee6F5qgTDgTAnBbpnuvcNXukGATzqs1zhwZOO+yZFYPXci/N50wVm39PhUL8KIm6GfDf/FsGFu
JznAGQpjbR7eUlWfZkgTj4ZpjyVSG3QnbZfWofeqZGW9mswd5g8xWUTO/GBHUdodcRweKMPdZF04
eIWRSALQgDam8f8QsSACz5N+UtL54gJfZJiHXJxeE2YeabE3V1nLn54W7olyicWmOiecX1e7qR/B
KHC7q/p4P4syPU4Wh8DsDP2fP1n61hvphO3sFAAFNWugO0nkcmLjMAiGiC6pbsG4kDW4yKz2xeYI
rpC/27zcMB6oY9cMuzJqYDBKzpfMwg3YiwPsOuCrI5dRG97HFm8MfKqW44FNKY4OPwDUZe6juei3
OSbjCzmlJ5Ycjw4eb6qPhbeRAoZaoBvrsKQsHWfnXcTFuc3GH1nUO6OuACyWcrvCCbyDtZR7T8/1
Wef6hXLQN0IM8uIQb8ETotnal5/x4J46Yf75nvutHRl0dAVb9LYQ4NmIAYMi4Rwocz2unXzw/4RS
CHAAdGlPgQc18QTeAtmsd5Gn1N69bsqxuzJ8hDQ2pb2Dgj1Fpk+6UK0b9m0hjl4a9pCU5vaG2517
6gPd7lXdORhaqv3iNW8ECdRpCXKk3llDajB09Y3jhLS9gF/MDI0EE27iDb2+3qFYKAGiN+rbQ6Es
RA7zFQbCPUfSVx4uL8GM/rjNckT/RBetgH2NQHkbtxXre4nfrOE6ShNw3ZOD8QxEKZxfbfU89+HD
VDiP7Qhez2ZMkbt5aNK7IgweQBxb+8ktuWpxFvC8CffX+HpkZxLZ8SGM2y/ZyEtoS/7WFV+vuLDf
BSui3eqmZhsSmLlYjpq+EEJ+ijAeDzMhDnxPLdyyrLjhu5Nu4L1+RhbIunh56IIItpmcaIrhTeb7
e2rJl8voguIFIXMdxhY8Fd5snr0w+2AXyfQ0pOIYuaXaF44V/5vpVm82VCXNLEjpbTjVEg8G84HL
71AFIb9XO703Mr7BWsEILKI9Ot2v4WWSwwQbZRJ01mnuvfNi3AFaaPTAhS9L2hBRtgdmGoYTg5cD
RxZpPBmFdxvE1RUk7Z1q7Khnona/RdiX7Mj4j/wmsGGBRVR8zN2HqUiAE9SobYUNNHU+XSe/5gaj
86C60yrCYFfP1srdgXvSpQLAtTeo/IkQKYxc3Ol4UFOGr7amPiUNDtPIR07h/UFhhiqkIgoBX7cP
LvSHf6briiM2DP6brt3ftvqJg1Bfhn66j1wAfKA54/hiWc5jFpjydtDYq+Dd7JkX9qMXHR3afLaF
W4XwUnRx52biMJJJ3Ay4/HAZRdE9921KKkKutuVkfbgtv1Sg6nEXFUQ4Krt+0mHm8SqqvA/B5YzL
Xn1Mtf0ShcWj0VAdR4u/JPFGYGDj4G07nPF4qf4yo24Am2QHl0SH5lUGAN9XmnE8W4+FrtWmLkaG
vcBbWcI2OJQ9kNaR26sbvIQiaY3zrqc533Ffc7i/WikcQtI48ogB4YKbGso8LCr15VI2vMURaCd0
FGHl6ObllItSpttlzEyxQU2iOwyjxX1T2+1Nk6vmo8QC8ZXli07oK6s+eZrmj1mGAyuf4iFqKclr
JYj3rInvDAyLxeudxJOZWTjEzXinS/0B37FZ9nrqyseK2YV4RTTYj3W+/NCnmDSxbTZdJabdiH2J
v2ieDCKDID59w3ieD8qxbntgkQlrzu6jz/3HWWFs5AG+gdABM66F+dwH2Am6uDIfRVebX9cIHglg
eh5qwqNHz2IsNUcT1G6AuPSY5vtyFfZvNRMCUDVcYXe6FytjaGQokJmd6NPQG3YMXcI6eQkUOQ2H
vVOY6YPN0+ozRQTDuYtx/zvdIcL9eRm6BSv5dFuZ7HkqS379tPlSc682ePAPMmu+07F9WIk+lhVZ
ktbpHjCB+B/BemUj2827Uw8vwgY6ueKuTTBc/g0kCm/9HKUsdWGmBtB7m2L+zVN7OlvoLQRfQKf3
Z+V4H5U1HRbX8w++0MgkncRJ6vO0yu6atINvWVZrda/myHqNTX5nsW5JIiQmQNOjvx+Uy8eyTBH2
8aYTT7DCGI3XbOLNZYFD96nOcwRzRo4bg4Kd9JM7d7WZ8uJRXJHL7py/285cc621o804VUTi9HmM
5qPlXDOJPez8Jc34fyinu3RWX81g/aLSzhtbUisWKa5rLSvuxGroZ9FBVPCWW9rvLMe5yf78tsbd
aMVWy+zcozYQJp12Xs0KTEaY0ZMpUBDUmaTo1ov+KsVKLm5lipm4uG4h8UDrULGzQZ1BwgMKj/t3
uGEO/cdrM2Qtb33xvmu3vuSf5rfx3Bubfxtaah/uOse+nzzMlmm7NNfsRCE2Biclnk4Wd/GA3ZEI
gIkbhykdZxdf+SNrsm6f4t7hOBiz/EK6hLeaJXewyRMuWC9ViHMqUVm4ZBeqHsxTVosTzPqc9oY5
Lra+WH/DYFB7K+JXgyhyl44dJnhvOrn++kLkMXWvwmuYOP5Cdqo7Noa/mhE+OrI27WFpwfRihaeV
Nx8elDsLa7OMWFnGKy41ZN+6I8aVbq+QuiopvcrdQ2nhHTtl1x+/JSvZiR3mAi9ZnNR/6Q0H1JpP
ztaLC3HMe2mSqMhsHNowr2/tvrgZ/OUZCnRC9P/QOXPSiUD/UvQA32ZCvtjgaop2GVL3ZmxW+/pL
8eP76MukgoS740AAmp353LAUSleikNeRA1uN/LUsXfmlB6dtd2NjeF2tPGelGoejNbMXpCAhx84q
52Sw/Rp9srHPgcjOfQaHntaFP7tl0+kiGs7eQcfTu0Smu/WrzHo1CnCrGt8Wb/mP+OEuTjlJr2Mj
p5JukPVcB5xbxGdCKCN9Gf3oie1GhAfBGViCdsCLSDRS05b389cSYZyLrQoNYs09pPcsvkQqZlSa
PPSPtAsRa8sZJ5xkNsErvaWvDgCmG/wDLWwuXav+8BTu2+7qzwPSc5rjiDBMPf22Tk9UUlUvlE8d
lrV7N5RaEuYxOKj7I/V65p92uU41OA3G3qmIGVFvRAbVnCM7fG2G8jTSHFr1RrCea93tIp1EVYiV
Vn71JwMIf6Egod3W3Ae93kOZrz44HNDrMueDT1Lv3NC5Bw9L7xaD5iqg1lNShrwdKQ8JoDy4k7zQ
woCzqCwxiU8CfYqCB5tcp1kYzFpzid1cnCvM5+ehHf/SeGJ1SOL8o87+f+hly3hTLJiDK118MaXZ
O7rMFhK7+qZR8gN4GWDNJSdIU+fRY1P16rblrTIqVtYDwgxYehwcvUMpANEdrp3BvUE2eO5GfZnZ
f99B9ICYWzvzPdmQZ2JmfIsHILlXJ3E28y5vY/1kc6ayun9AJrwvZM6USBz1cMVdvKWh/TeX7ZF+
KSjE9r2O0dzADr4NnWtvOYDdrT/P76KPMXXFzXsYLeFpXIg2cYTarCi6QznS3a0ImGmPs2ZiYqKy
i8bYbDplAR+HiDv1Gi49UhXrN+xgAT4mXKxY1V+CoXaZskmqEDatnuKBmB+DxEAu0zhHJ9NyPw7i
EdJ3dIlmNdyHvXOeh7J+bXyv+5GjoC7ExXMEP7faF/HQMRtSLhjnwT9ezy3pVADpW7vTDUYE6NiD
LO89atnoerJBufmcgk3fTe2G8B5Srt/4w72VcqHau1X8ExEeZkq1jv4aZXfKHh1k0zjeNexPaGWh
Ujwmv0E9gHF2g8OeImXpvjNTR0K2XIcD4uQbtZQKHzIdsPG11TGO1I/u1vgmWN3ZR9LMCDfX01fT
Y3rd0sVO2ec0L2zD0+WATABfV6e0cNS/IqgxL6hjHI/f67VWeAikfBvIhVVbK2KKgQrsAtf2ZDRg
GkmFvcsJUGMroVliywNZYdKdKv3OCAHQImj4iw0Zd03fWi0DYdyK6LQIrrGaDrLJwCv9W9s2WbIS
0PiKB3er5kE/43wChOX4vndBYEGaw9LTfngBM3fa28N/JlAZLFubuyHSuU1Oj+ufYrTCgGjUaWTY
5SnS/T6Fj3696Ves7ajJUE+8/+Ztr8bqUDjNcxe18bZs83+6EjpL4ECQC/E8yhCSmFVRsQ0muQvo
W8FcNQDLGyhD4F5LiYCxs4LnrDU3Hm/NREsum6M/1n+uiT5KxxHbLhXRBszdz0QxM8Kq2IqcHj0T
TM0LXR59Qp1wccxLLOSZkdPZy+m4XkINj9uU/mHMkfmAV0xPWW+mhJi1uls9zH2Mm/TuTk1Fsj/N
qG3N2veWKUQ6xXecRWMywvLNHGfHpp4V7moFd4RDnOMw89AuVtqeHJrVNk4EZninW0eisBLv2y9B
lz73lfQ+nZHiNFX80232WAEd3NEwKKm2zI6jndIxy4oU34LrXNaw+KOabU76VP0XpN03qYdyT0/7
M86fLukJNb5kMs2+Uid/YT14T/vAY13WwWtl9EwRqZkIrgxvLAn5IC1D2bi4X1a83Rn+3J5KFve9
a8U7wptM0Df/M0Sf+YjlIaBTkQDiEP3LS6xwA8FXXmDkn/z1Wha8at6PPvbSBpL3raPY+tF0hIoz
zF/EtYYdOLbvpnLmX7vv/WE702ByapXzLyrSii8vcA2/IBsyqP4QBC2jU5zfZBGRBtmUQNEhOMmy
fBrZAiakUl3mcPearqLSJHQ9ctiCLyiNdrPGgRhYd+0y7erQbi+aBDHhgH01o4Q29t6bq4eZZMxD
uM6IiYWp9uEqzkRU6LCyFRgs9DvJ3+jExe+0yOCeRFu1neDkD/BRi/VNYZ7f+KGK6R4EG0dfRbdt
I8KhnfZo7x17wN680vd+SlcmqJxrX/ffWuZPluOyDBg8YN0et7YsemKS9zfRwoVNyCDfrzwnF6ez
DmsMgD+cLwNQ8nRrpSQVMFKPJbz45WWuiPvZU3Eicz8TeqrBrter91g0+SXMzbHsy+HajM6qBoPR
GY+YoKRMh7tqrtC5UnZ5FASKJ4gbDolppfRXzUL6Dkc7/7NXQH127UZaq++GKzXbBfVGvTlZa0p9
f5QvWHLFocRZNffR2Q4HcZJxi21/OQVUDND127kfpAJKQpl2C7U0unqLqCJoyQoiKOC8GEksB/mn
yPr8FhlRPbX9yPSXckdDzHWpe8ALNj7xs84/AdtMgn2Dvxd56OJ0jGT7HU2FFW3AB3ORCdgVtrsM
GyJbdD3FjCk915IhVOwGUow+lCTQUUUa0B5/badqFXPkdYan8rLY5xUlx3UfMXjD9j7wDV3PWnf1
neWyreZtjCwnPXy4nSeJDsGn2xgpvT+/5/RCdPiHj/Fai+TZd9i7oOj0lRW+TENvWxwWjjhUaxY+
rhQi8x4JpPctxgJgSKjD5r9YdsuRNRsKTsMXkBIHYtXgFrd0sYRJ13o3vbdal6lo/5sMdc9SLNti
7ih3CnzunFHRDM/GLd9jaqG2eR3mOzf2jywCeXuKjAur3dDxQSEv19e1xDXO8J+Wbf9K1n/9tHBm
fYze+mmURzGWaOD1x7Prn9vGcInDGsXZv5QaC0FQ+vntaPqu596F7WDjRQaqQ1Vb1LHRUE0x2iqX
N6kJ39PqNn4QFsVfNXQk4MjyZAMrD897sjoXkcZlMR0mcY6dmJVOGX2FFd3piax788JfheNmXVDT
qaTiWuv0AIG33RK0n8PgIRsuaRkwp+bUYXvd+F94PXxmsx6KkqS0tPmfswdvVxn2hS7ZmSM1vyiP
Hs9Pwqxh0YlVx8VPbq9FxLFGP0yWrne+nK3dhBt02wjZn90q9d7ZOeHylfq9HWVzbyjL4WdUBSei
EDdLmREPsbqIT6mexMadav/Db+kag1Mg2bis5qXP1pxAsT0kGPfYfKe8yWhaqeRjWs7ZwxyMb2na
cpSMLIGJkARVceuBibV3bqX8o+3k8wGLHQ/m0ELlcBcH3mScXdnAcqV/Vtv5yebQ5ybfmcNKxdlF
aIsbjDJEj5jDbgd4TjXFaFsJifDkRTx9JTlB6rqq6saawgEBtkpfsJFAGa50bk5lMAy3DuaUM+nE
vSc9gpYL9ygO6+LoVsCGNpkzv4Z177B/B9Hh83ajOsf6LmfnOCr7j67QORFW9pgv9oigd+0dtInm
J7hy+69xJTjM43vVJpqQWbOes2cyN2XCDaUmOuXaz5UTpwS1rUV+VhZW/rqVl77Q7p3LN/SXOHf2
wV0/wm7utpK/QN4cbOlC7W4XeA8q4jbqNwVGyjRQ3SshsClpKYI/wZYEhaAs2lPolA2niOwrQWCU
JJ3djQZnkcvCzJ+aG8tiLeZxFtPEOpvuV0yztWWFvhA7oBrBqVEnxeDPF8bzZevgMuZixq47mPK9
dCv9WhF2KzccrGOSrrVOelOo/UhI5j4KI/Vf6bLG8nM2Q2OcXgd2+mQzcA3fA/lBQitCvUdlICj/
kesW527+kZFOe0eVL39m1/bnm3IIzVbmzvqCO8Y/lxWYwyuEKH9LOc+Oa0hueejW6ABxuHuNCs+U
iQ9wYYt/p+J3j+1hyw9AqYqiag83AnLBw1xR9kLnIpvpknERzcGCghZ/MSCPmiNO209QjCp8CcVf
W3l8Xi0g2l0pUrMRAC22YgXUR4tAtZ0tUf+1vTP/W3SdH+lqp4wVDtldqSBBpBr3kje9WM0U3pIG
p/kHNYIUY8mdIjKCGktOH81CXWOhLeRU7oxDSBEvr2/dUZlCITbOnVfLK1i4WnoFCQGlhHeBcfAt
pd50t85r3rBkTt23PC1KLFiuLWnvW9zq3nIKzfceA8SFy42xudqtrD8LY3hdNV1Lw5HKLXW2PeV/
Bia+rqtGKubcKq/Oa2qKbZFzfGyBw+PnWug8JlSjDftBCFj5ZWqm/nmUHSNXtMZYiTO7BDiFrdyC
P9GaZMpopGU/jSeZRWib733m9CCwhjPeBOrjhRTcXgP5Xferus87h2L0lK9EO2XxjQVFbxeQSSCt
rqL/nHJZLsANzbpRc82KFejIJvdckmAuQvTQohW72but9HQ7pqgR2Rw94KGISbChoTGGWhoWx7Vj
mt/HxLsMds9NBfYextB0XaGWlCKXgdvhHlnVye0yfOON/GBkGzfTNcKnvYJX9xic+9ljfYgWSaRE
3+dp9UTkbji7KENYxoIW0c67x0SUkBCk7Ce1Ao84aR6Sgg27J9tGvXMD8NqEYNeBO4aJ1NEaOs37
h8zDBu1PbNKFccpBy92O7Uxjij95iUDj2EK4/pLka7FrudhbGNneWEHIQ2qb6C+NYqpFvA5z3iay
ILnxhFfZv5zJBxElqj3SSflL6U3kG2I2KtsqxcZw1XuIltb0lmwoUGY/svT+hTVrQ9zL6+kP1OGa
FPls77l7cgfEZkIEwxQNTbBd+g6rgvuVWkXFuIwD7cVK5XrG9ox1YLo6hYayeLBxLh1GugD+gXcu
3oNgsN4dHBLeNohN/Mm+t7yzPQLbnBV2/IaGyzjkjstdPmUOmkV9BTM5k+fkaGT4OopUibOMauc9
X938ifocb2N5tqL4GP3wB4lzvGROFdzXa/zT2vK1KDA/0BX0W+GWPypccIQn2noz2cTKSkdSAG92
ZJ7cJMBV1u8dNlrYPkT1TU3U68CyCc1XPDGPXqa5vIGdxVr2mlrbxFoyqAYNbTCR/Mm8+LlHNj8Z
KAzLWOR3KkRKCrMfsizLF8CmH+FM8UMx9bzdCBvNiY13jyVZu1vycuelpT7gI/7gchY+mWWwvmKa
83jxXRsSIelGIPGt1tj7qExfeizuO89Ns2MrDTOKkBFsHEBXIIV5SAXJML0l01VB1C6/KypJz2qx
Pk0j/hpeXCf4SD20FX298r1oEc/3dPN0l17552jF9EYM+aQkhTOFK3KMsjmVtv4dqbnhPdT+xYLh
Vczrmb5YRAxN0otACSY5bMcgAIjGYRNiGckc6PbuDcOoph+90igmSMkIAasHHUk513YtWx79mMVE
3Fc3uqQIZ12bJ73mz6Cz1mTq4gOocKr/YLHyRU6BZ4st14T23+op81ARZcU3f887vf2pJF3kHCz4
ZwBMlU8KyfRUZn3/SPMQP7HbOEGH3g4ELI7I5ruOmBCSKlGEDx4hueaApu5SnFvz2rm2QSpzrtrU
ZgThW7GxKRV9m30BgmasrfyV20J9TrvxT3Z+vg/SxiK5a9ei3Fzh2flmCF19X4QdSWD0qw9MO+19
sOaOt7HVSPvQjPxpNnMB6gxwHkMvX3Lbv50GQncuN707JdrqZXCLaxde4HP+NkODTXhYKZzDdTmh
KFjDpchlUuBPtboP0V9zJ35vQdhjMumZIUrTP0y9ugPXtTPDTKZuxhLYi1XTntb450yFY3+LuXmF
JxI7o9q6a5cjRADUkPssur7PcivVEwJASXxCTjWgJQ5V1ldZnS7/FdbKwBXRYlV89+jzhrcHUX0+
eogVzV9v1TQgF0wXzHSLsZcHPw+nkcpE0b8OFM0+lhye/pfom+45VsX0SvMVRfPZkhuxbyqXz2HR
IYB4IoLjsCOn3T7KxZst4AFp2/6AZ8nr65EbFJdisYHruVVhL6eiwgexh6Zg0lMre9fexZ1mqmAG
I3bslSusPxD7BG5GOuhjMBv91CQB3s52bxWBKwh1xHF320rPIdI3VYF7WtaGeE9u6G+5FWuLCFaD
V6DleHTy6A1jWPCD1m/xqh+8jo9kGPULlkFWGvRxkpWP80pOvw1vJt6XFms35DAAjeTxF+MgcgZu
sw9050bJWCx+dIHoQ4TeWqJw+TKS1/dtX9X18+RG83NRjaz5I8qasVSlLPkTj6nbuQR1keod9nZX
vMCLoQMJcwTdi8Tip3irMzZGRwqFnfgRiWJipkClJyeeT1jnSJfwtbDwjMOoorbPpw+KZr9jEWWV
+1MIy3/DiklfmdtePZJV6tg0m6X4O5MRDdAmIl5pzVLPY2oRGT0t2zWb488Aa09xW2WMNPzEXvMj
VD7chtLJbcyulqf2c0YR84VSNPFXl/gicVVE1UNnI47yNTUiOFZqKnjkjCZO0KMX1ed4HP+vGEAY
wtKpfSbeambYhArn6r0u8CgdC7vPpk2A6c8+NvkY6n2EmDSSLa7s4X4dGufdt2kj25i1pAumA3mE
7DEDwTgA4dD1loeIuBAnhYzAwU1k5bm/YSoVhdODU6GIVpLsKUAHbmMwETiSiiALkl6ZqfjrxxGJ
KJwEtq0mlyp4KbtyQCZ1RHFT97MbbHweA/ckux48HJsmgx9c6DbH3W+a+VIYr+qTnsktuG9ZIFj3
dWG0PMZubfqdYl/ac9h0JM8H5VX+EcPrCuVqyIUsj0q4FG8WrCERF+nkxfr0P/bOpDluJNvSf6Ws
9kiDO+CAY9Ft1jEzghRJkdS0gVEShXme8ev7g5QDFakUn2pXbf1q88yUJBgIwP36ved8p6q8t63V
uxittWMVp6gKKnZm1Ic2qC28ASeEowOuVGwllN0UvO/wr2Z06GKBFzJlriXpCKSJvbeiqG4vvMRR
JHG5sG9Xs8LH9NnLiD7qOP7UsX0FNzWo31pEG03vWzh9PsqjOrj0k2CMLpA3zuMdBUBBNR77ult8
oH1G5eaiB98EduYofIymGncGe6bc99yy+BX8yI6H1xCtQzKr05aXBZiYj+XQCbEjDBww5xDVBgbc
AkkcaZFEm1w5BSMetleEaGuqUywgZTzV6YY2dfA+9FAyI4BkKv7AYzbc+n5apgBHymSGkYCu91Uc
x/Z06XBAHVhOk+ADjZMcU27hQQuy2sL90msx2m91XbslRVaVFrdhRbjvRWLW5tLTRpKJpc7mW1Bw
ZsGxshvxaEZIqiA5QNJG5VvEdmXfLTgwY48B0sJ/WZVAiyBukHCKRSRgPIzpJ9gyz8vC6zRkbaBJ
XKjubZmCvt/QbJHjsU4JfH5dWij52GGZPlIcjqh3ae0whng3OSCkH0qkb8MhJtc+vbJzG7WKwmQd
7TpUmIrvAP3rfswcUojRWHt4lHXQfFZE142bxqyYkBtD2AMTjnRjXQR1aQ8b2tXDLeLosd4S+Oi9
6gO7GV/RpO6IOxUEY2AURmn11A/BWJwE6Kp7pNwMz7iXFDCG6ZAWEwaR790O/Tyme3dWqC1JUqYg
7qOwDve0k5Jp28IXgHNmVRylkOC3j2MHZoI7u4hQI/htSH7QT+ljHfiIyryqVW9KiqTgMJpG69Ao
d0nKDpvatbc9jo3+oMqSbcwhYDO/lmj4B9IXi44HhC3XWcdtPb0P0biSpB6aiYX0Me4JvYfM2+1U
QZ7TMSYKyN7BTUypPgzlEySC54AWB8PiJ86nqKDybmzLdeuVIttaZjB/chDuhuzTYFk3djvqB8/w
uqtCCqSUaVqJ6tXUaUte8Bwn0a5tCufRVpmVbkWcNi21XipI2+Uo/YnbNFbMRxP9sZis6JMNRQe5
sG2oG2Q/Nu8y15qvvahp9oM3EHWcqihKr6O0yUiYH+2ugw0cpC4iwZEzCGpJab2mImdV/ffiYfsl
r9//zMh3XT7ld2399NRePZb/BW6+xZf2z26+Vdi1j9+5/5b//s+EPCFtxwZRTpdAKAeG9vDUtP/r
3yTkuUqblEDS4hiE2++5mY9WMeJoiWSM/AnBD/1u5lvC88jQ4X9/Ju79YWLk656CIsf/+I+JYahK
MND9hfA25JJmpi3LOzPWBXRubPxg8qAc+gUFLttNZHmJRKReZQeg1fVRLqCKOseFuqb/QTvDJqpp
Wtqton2IUp28MUz1NrRVjIfbK5GypO2IDxpdv46BrbnhLUFAfUpjxu2B2DkowzTUsXIT0sl8P4oy
/IC5zHmtDXJcXEZpgN4XFYwAclWUgC+Hhj5qi60muGTPUccGTCMTLpdYZBzCLSGliBOIbTZbugPQ
dBE7cFo4ql4Gbyot/elg5Xg+OOWFPkxnWdU7YZfTa6dWU3RjyDySa8OqSIw1atfDdDFPMRJ+Z2rV
pksbpMeRrfP7JBPxcs6Yb9AaDkfLQ/jlW2m9Nu0qRVTr5Ff0s9IPgB6moyK95RK+WHRwRkKW0WPi
BEHIWqwFTq6PftfkO9JLYWLU80C5EBZXTZiNpyBLYRsJucfdYENIp21duRkKSNGCxqRLBQBbVaM8
DEOELpzawaNmq23EGZVG4MeoXh8mpRhmpU7kvE8jozgkQWBfAs2oTpwvmlsOW3cVY6qD7wcd/haT
YGZ04gwmaKoEtroiOHD85DNlp+czTa/spOmPsJCnbZoY9n2p3fx6VvRmmaxAGbag024y3VdvSZ1T
xypFf7JCnOleTIURoHQp3fwiS+wRd3AvrjVzrwdTK2rieXGsFMl8O/NksjYnabNlQYvGDZt88xop
DP170S+twMbjlGWM4byHj1usRiO1eX7M6lTF7QE6FwQlJhYXdOMJku8TfAOBab91LbIH2E/fGpjI
TvSJ7CWlLHjr9x0GoJmFepX0FSfXsoJ/hpN/DXEyPNhLciJ2SNjtmfM2Zg2HoxfaBxfIH7NeHJo2
ZzQXLYzB8Am2ZmZwDjcUmaWAHrQ/0FTnw9DPLOzPLbM+LAjBVF4A1Iy2U6TF3qttLFSlY09XdAWM
k9UlzCbnrmNomkx1xoGPCbo8gAOC1MDBtbsZHMN/Hc0KXNCsBLtP4KdAtmaG6dfdNAb1NghT8N0t
kDlNIzq2UEAhITnlYSauYAbOb1xluBpsWtaXhy4IxGVaK/M+8hxj3kc5zWJqLQaTyjVt8bqGwuEy
eiJWjAzcKhZQA5teGvxkFdBdT6B/Z6EqjkM5jrs8ANi9sYRt3MrApX0vpbs3ra+v3VCZKJxVS6UW
l1eRBJDKhyw6OrgCPKGLcW9vIbDLDuzQZNQPdnxldAOyWXPITylHPkxASPCZ2vAV4W23K8LrSe3F
2DGF7RbVk/FgCiu/SvulOz+05mtbFZJFCb0+bhqUFSsr94YLR/XqwkJU/cWdPP82EH5Wb6aylfeI
aFoqc4K+xSYUcEG2PvqDAvSLX19XSosAUJcgtoo2v0z2BmFxnzqyvi4cjfx01bRGeoPobjp2aYwm
M44WGfnYNLihpaWK61kK47ZwpLujw4OST4VBszdRxaPepgrGPzAYGU09Jr4r8AXjwDociA+tjgt0
Pt6QM9OjWWFauqazFS3tz3jQ9g0P10TeMzxpepkzLb3EqY1qZdaxh7xTShQkEWOqhtrqZOFXvGnT
mGfOqaCqpYzOBW2fXl5OkAHFutUJFNUSC97eazL3wgekil5+SNJXiIrdS7Ov8EWnNFkYmE72JgsU
Qq4xBJogqy4D49u0LW7H1rjAx1Gj3yWI6wTSuLnMtAGeBeDExPvYoxLmDPu6aOSDG7nRneNl4/tS
O9VHTeWIgEsZ8tD74/D066XJ/wBD8F8EGLDx3f9zSbJ+zD4WnyOifb7RCpao3+Un/iAMuL85VBVS
Ka08a6k8vtUk5Mn9RrycljawEherJHXM74ABYVN48PpjsnThC6i/ShL4AsLylpws07Js25XuL/EF
Fn7AXxUJ7zzxpS5JccJ1HFfyR/LvzxL1vKrJaMSOHelpCrlblXYbePz1NhppoUimNa+oZgsOb4pZ
vAMYedJp+ObZzfq9TnqecbQUWOd/hOVSF9nKpU9Jmur3f0Su8QPh2G4PtLiWY7uZrg2Efxylwwn3
P15b8/VQlf1HsMIpHQliMQ9Zz1gCElwePWQJnbif/0l4eM7+JhZfUwlClSkolWOrJY31+Y1RwYgc
K0G9WbqpiZlW4whGkbVA/8MqezcOy2w2x/e2xuSQrnFY412OcHUNm9GWNVZeTLvVuhfSHXaJYTTR
ehqwxz4O5LN8UcTfmCusGYj/mNe45d5lRQnXnF5m2DsF1EwZdJ+GMqoZe9isnQgQrVwf2kBHr0dZ
yPQg2qKpriw/Gfu10Vreu6kx9GXq1k82jukvFk62HMch8LxbOxv8YBulI01o9FEkSE1aG84xTwoE
iVgFqvgQiUq/Mr2eHdMbhECmk+gxOIlgcLJ9oUaw1yyqHU0NmMk943mIRcckleKzqzHorRo39PhI
9USiubT9rNm2GTa6jddBcVmFPhq/XT96OcY61S4wyKaogK9MyfA5rZbTMe2U94FVsIvIFGfJToTZ
HAJzUJRAbZ10l5mfFe+MEljpxms8GqqqmaMPLb8UDyFAU7BotYw9XPQhf48KOrgyzCIya2VnZnkh
K4ezbWZLBoAuZdyjoTIK7Zgqf5lace7nM9BRX+WRwZYcjDb9o4x3etzi+aw/zrRLaceKto4OCU6X
8jK2RFZumxI+EpCJGgI/3pbqpmEni9Ye8cQZStJBXmOcnp58SKR0AqYRkC2clpxu42DYGx902gWq
oSK7HKbAfj/Uc49itEc7atuk+UY6d+hWOFK8QQMetlA+jRh2YW99qhnIv5oMZFtsY0P2YIdMHteN
V7PJKCeAzT6NrvEKLHUGJjT2JURrm5JylwOMItlOxNx/8pJP0m5NnxZakaWn3geqRgxtVzFPc0qE
W3GbIZmpRzF/7KrFVoWOwoioaLnoCqlzRz/WHe5L4Dx8apP0DuX0U71niGrqzeA00Js5uOf3rGY4
tjw/BP+pRwa6hGVJeqhbI7db+34u00BeAroDoVCnCa3voHYmRMU9+/tJl/lgb4ohnhDeG2Xt04Ub
k1ddltV4jYK5ZWo0hsPaS51QonLR05fOrudLFKcVfW1Ny3FromMvKE/a3t3MCF4sRMsFYzZv7FS/
qoypvmwnFajbEdfitLLHLI/Wopx0zd8LGlOHOEXQU7wps3TnxsMTizgaaEz8206V7SNtpDucS+vY
NS+U9j7STO0vLObFV0MhP7U+M5362Pm2vErob9PvhpKhaVcE0/jFZbDLEMvE9wKIkSnesDLxhAPY
nFCR8U5FibNBhPvZLEcOK2BvuUGTio5z2+zy2r0qmVRBa0g3Tjbeum1/Gbv0cHxxT1DzajIClhFz
zd+xapHH7yzygog37jCm78qwjLBB3Jte85q4hg3R1tsxTLJLF0JlAY2JV4IGIXAPJ9iIoRBf2sge
32nOBRK+rdYqPFChFl3DF4dGLSA6ZujpxLgjv4fwcmc41i79RAsnBq4PZd/rAK2yp2jTe4hpPMRk
Se6idi5c7rLZoea3PayFU7FOqvoEnTFFlxAiFjFem0XdrYyKHLLZuy300GxJm4XOAaNwFY/jhzrD
wRXr8lYUlJPhpN42kKgrM71GNIQgcWiTPS0pNN9N6a+LPJlPuW1f5/KdGqguI3GYMd7WiTA/z8GX
SopgTewFDpQCmTcjI9qSSL5OcGmaKzTWYpUMWfRGeOWDX6pXBNjsSLAgKScuuk1HDgJunbklEsjB
2FaGI3V0NlwoC71eTdhNkjXVLWfSB7+2blWTHynrCUhoj6gByi8If5KtgCXx3jfHBikTARCcMxBp
D92MjKlK95bKvC0g8NdZR2ltOQ3G4+muCXCnpr6+N0a5mzIcnQFO1DvU2CtZAKUwh+0k6LbvImwE
plV+CbDcblx7eo3jaedNtOFLgcRqyivUjKXVXXjjdN0YhAkhetmQkneL4urtgDNoKRc0y8qlZck3
wsnu/MVnYPEg6xF1PnhRtRZN0j7Oc/TKKeNracMuD4mZqT8L+CdVU195EFBQqEz7xveKS+1bBSPm
mDlL4zXVO2MQp7ig/wiHi/wu/xoXPHNjK5r7jxNwT4zMkbV2GvPByMJ90+evOmZUH+h5mNu0NK1L
qHpo4c0eJRWoCru7Em2Hlp/5fiFABZqmjYcbv+fOy5HjYap72wfVew8UgqtvPcn2QsP5srSCy5TO
XtWkNsOrCA5vfUwkYR+u/R6vE+A44LgzonPGfjnD6RlflpcbGGnB5RmcnqokvRzc4Hrqgvg42947
MVrVHkHigHQqgFRgQsfA5eBVt2ZER6+F/pNzymnzy9gvdpxH0zVL2H4sCPFBZnIFxulSWgVeN7N8
wPs2r1tmyDNnVvQ19J3LqId6XsiNTuPxdWUzjl3iaup1GzT3edkqWuwLJ6PQfnpvIBtE0fOO8PEL
plXvMxle9D2S5sDpHXrnghFSDSRb+QqcgON08nY0mxvdZwmmJ+B21oGF1WI64CGEeeM5MRKMCKDL
DEi6FkDwZJ6t6sjbs6Og9gouzJjx7uC/mRwTb0jVHCzHm0690Tx4BRPYbPY2zYiEBQjDMucrb2rw
wuRYzCeDf1YRgiImkoulgf3edMar2Cd/+pTRfFhBVLoXbpzuGic6BrVtg6V1o8+YGk9dTeCHRUPI
nGlQDMBYCew6Fm5iR+syJDQO6WGI+BXrMxyJXF5JIHlIhyDbQPYj66oK/AjVmyM+8QGvnTrL9p4l
Z/Zy9ZBbEC4ZY36pDMjBk4UQa034zBEczx6RWbTHAXGaSvMo4gadtmNcU465b2UyPcmhPtUVfpq8
N678wNU3YwHJnRbQJctvfhOpsvrkaSgOY+pfIwnGIFbnOyKS17qp3zSG3M3hiA49AAJvBqwN1KGI
IrsDm1e97j0S91y/2SGXWlyoX4gr34zuO9PuLwVuTN5khDGFRZVGjyFhgtCV91E+XCz4ETvJ2Vjk
9BgbRXKjguyG6XIsN3U58KwpfMCx+XmCJ2AHn9C3XbpxuB2y7ugU9Zuc7Wtt2f2Bht/nSWXTvhU2
7XMr4KWfEW6L6xIv17scWX9tUs24JVo+syS1K5vaVZOFwWOHlJRlX12YrcIGi8712CT6NJnBFvPX
ZoZu++DCcL+bUN1ShhZN+SYd4ZhzZh7xzqHDj5/ItLGI/DRSwnXbLIpvh5ogkTUIIj+EPBu37NGJ
Ze1tIpOY0hUV7iPVuyiPiHrAr1Jk+n3sjtF70JYBZD+z0dd1Oxhf4gpjz8FseOPhPHA676xucFfU
O4m9zhv8NRcAIUfKHsY85T4x3Yh6C/kUjdqimd9pwg/faWfkGGAZw3ugHoj1Yb/A5jDTpzydx4fK
B3xRlnRKVwNTy0trsDJINlNt41YD6E5PMio7RKLxwNLYw//iXuow2Xitaz8GnkHljgqI5C1ndqwL
uAu4+SNonZSYiTcRuGINJTJ/emYrGyAOM/l2iH2atW0I/yPU5VXu5invixsuEI96EathhazuiDqD
f+ZCZQx2lT9WjyiCzU/0iSE9IPCJ3orAZtLr6NpLOGtk5kUeG8n11Hv1dezVkGI6kabGK7DiZbpr
NSfm/dy1410J5fahbzFuriPfRCEcWNCnsdsCbqePg+N5ifHC5zijN1mNgUQMjy9nXCdBiw/STYKh
h0sbmC76TF1xojF1e+MlU0mVbMhAEsdi6NuI7BtKKL/A9gaDuGJyb06sGZRI+UYpwhBBt9EbPJJC
ML+1Cx/rgekL40kgR1frJA+72ylmEr5pKAKZkkOAQfRFIxlvA127dD2jw9MowEbjDoHgR+jO2SWE
fCTog30x6swgoMY1uptUVeFn3nQyOSzqAH8N6jnA61/r+GOXsS6uq8wZ9u0UZE+zpiW2coex615x
JnFYqaDn+Vt6lwnyTDEkpKslzAYPJKoOGQKkZIjXzQLE3XSBPb2yCFmUmyEfJs6nSU2cGMlZ9cfK
U2TiJfUUG9clWUxvQGxHCKyrHiNhDiNa0r9smEJYTlcSDgIeJTv4wvHfZ4OB9BLtM/Frs2YWndiU
2Oshmrt6hwEj+piEkYxIEfdDqCx5YjkoeGwODYWv1buBwQH9wNgr1DaRXX/VpOhDNmEQOpgLWjMz
do0vcIUyt+7mdwoR9R3JMIAy0jzgPFL1FnI0L9RZewAiP1abjHLp3oSJf1cBaPqYjeg0Q/SI4dro
aZJfkJ5C+3Cou+qpijSqCKPJ/A+11QOMmCCnfsE8iDaFIJv+A5Kt0tm4+DHfs0LFRGNwvPGQtpsk
4YVo6FiLla4+9WnhPwUpg6Z1bQ2se/C6sApXIAnzTW1A/tn2ssIbnA0BXfsgjKrHYErQtzAaNVdR
XHnssEGi8hsniDkEz0x5VgbpILe17snQ4KiFfMgFJExMU+tUb1Ts1MNOI+V9DGqVeOuq6r2TCueJ
6Ny0HwAnzI75nusTbToh3CtfaJYs06vnPSQtCKZVWjqOsCUkzWXq9axVYknD7JO2Q3+WSv+iwKmK
vEzAl5jq3wGn/zhCOydUfr2U55iOgK/JiG9J9H12KWRNGtOh0xxi/hPmT0SAwFiKX/hAf7+KWvhc
Lk0pVzIzPLsKPWIhM2wMB/wtxo5NdNy42I9euMp5+jAGS1pLVI90vlwTjvf3n8WwElXWhCodMF3C
iPc6JP5IhbqbGQHSQ8Tx4R603vhClPMPPpvF0dPlmmRgW19Dsp/dwZRiIWu9Pj/MDsc6E48ayukl
DuDnDbQfXcaxTNQtNDct1zrL+UUh5nVjYuaHKMwiOFj54pEZk8ufX+UHt9DWiBkcbTtf+a1ntzCR
IZIu2RwICxh2uZdN944v+osp9qgV/VCsMCUnx59f9O+Pu7JJgYbmAQ/VZLb1/UU9HLZsrIiHpIF2
i3gJwIeNPa2xx7Tbn1/q+7RkxHj4KBVUBo9cWqbJzhn9VcU2AhpzOQvBIn9ykpj+k203iJFxXBi3
vdPBnrHysNmhgtHj5udX//t3aCtb0ZZ1HU26iziL4hZR17cGW+PBJN3tGHsjvZBo6tb/wVW0qS1e
aNvmyfz+dlbzaMqqanAE14C09eS8DzyoDL98EYf/W7QBfHf6/KMEnJO6GKcbMp2cozut1Le6iX/9
yWDVoC0vtWMjwvHOnoy2GavJtWrm1Y5N1yNr1XWXxczDCKN7KbtcclvOFl3XMrWLtFyhBDj/RBE0
KDOvwgbQi1kPqypCJ2nGAwQ57ZTtnUG8KDYGwiwfwsni5DbSi/psxVOcrYjRAfqaQJ0XLyxpf39e
+Q4ZZVhM2DiqfQ1cf7a4zHFLOoobNQe2vI966rZpX3FQ1J8mJ3gSFmfZzKheWGnEDy+qeXbYU5Rw
3bMHSHaZKBV4gEPJ67qz8eRe2djKjlL64XGMG3lbNzrZyqL1thApohUJ4GRThqG8tqzUPWqbI0Dk
VsOr1C3o2MvMMpcSa9gBdU9eeKOXR+D7r41vC6ICYxc+tzbPFn1EhcQONLzR0ORJuPGD/Dobama8
FgmjV55HeuYL38nflyuPr0PKRRWDpOProOPZd6KodCSz/v5AAJjc5xXBTEKZoOf4r7+9yv9fkvTv
5VX+5/nfvnv8/ETLsHx6PgFcfubbBNBwxG9oixaEOOM8lxRb3uZvM8Dln9jBaCGhP2J5Mj1W4T+G
gM5vytQ2eiVoXKgBLGZQvwuThPoNvRqEfVsKk13Ctn5lCvj9Q6mUx4zLctjPmL6hj7SWN+zZI+KU
LGuEvxIljIzXr4EEFXYbbYaRvMSQoL1n9+bm28P+fNz39df99Q58uxxKW0+Bb/JcSq3vL1fbHLUQ
pLcbgvmICIGnTrIZ0JEPQTZ1R3RI1bCKdAwcVQVu+LnopjI/lLUlLkxs6XgDRGTSU3M7+b6WKTln
hNK/7ouKwUAsJvsWUbUEI0WqPUkifOS9miySJ9gEyIRBqYQ5na75FOTHNJXyPlRZSQ+AZmPk9bIl
5skE1UzZvXaUDwF6UsCSAmcKAxpSU+lxRuyT2yEMmR0RNBHf/vz2LIPiZ0vEt9vj4D5k+Cg1XwrP
yvNvw/B97EDzcnu8tPqQ11n54AyOElvHMMkuq+gVrJyxd2ku5cYH/j872Ek7pZ9u5MRTrxJyYtBh
x9wCdzRzjsEAqhmYFXAZSjimHukNAPGAcNH0BLaFLHSBTGKq64jBnXtipQtHfG76nsToriM+cqji
6SIlVYUYjtxB+tkuUXlOrE9mBONwmCzjskBwvJtp9VWcSSXQmhlZ7q0VhMm7mGMZWVtm/cKmLr6f
0X69U66FE9IxmVxbwjpb+ee5xl/qeA0GIKzj0OLESumA3qIRaI2mRsTlpaoa0uSZ3baiU0h/AuIx
SE+XkZCnXIzjHcNkhQ+Dh6dvOOGaifnGSLJgjyU1fWHxF7yw518toiWbN0w67FXnVXGKPKjE+4fR
NPfjFX+0f2B4+S4i1mtFuAxNOdFHK9TiBGlA50J946l9mtT91QvP2I/+Ds0ejZKAJ807e8QwIc8k
kwawK9iwt3hzLdLGCW38+VXO5vpfvx9+P5Y9jIXaFV9vx7N1JUYmr1OiYDYo4xDv4LzZaCwemzTA
I9+01njwkC5hzvOWcIPAPyZ0FNeqcMBzobF66e7/fZkDgOsJTqlo8i2Yhd+/WCrzc1cWCNxSe6ou
ZZGWdAAKyZFaDcPKBw93a1o+2eJ0OcrHmJbwxBHuRPJYfu1KxFM9QZrEyMCZXEHgI22lq5EW/vym
fX+kWe6ZxakQSTOiA85iyDu+e/vHFrcTBsyGjqYjN3jQr2aRHyGCmcdOX7dgTL/dll/atH+qEOZw
/mfcx/++7p8A0NRP/0JK3Pxr1+WfH1tCEv4LVMU2D/k/b+F3dfSvy8c8eXy+gy8/8m0H1+zSlNrI
ZExOtN+yQL5t4K73m5IWBb+7bN5f1T2/b98eW/Si+OGAz0+ZHG/+3L7Vb2w7S4eB6CCPglnZv7J9
q+/eZhTFSDhAb2vON5pSz17+/dlrRranI5FajltR9+rWwxR7ah3B+L6Js2H37K78YPP+/h36/Vra
cT1mYuiSzo840YjhF2jiuHWBi6A6MPKruURS6PdlcJPEUrzwOvzos7kOwj+WTQdHxlkfwR2hcxIx
y9S0aGDwDDTbsozj4YLteOFSZ+eIr7fRdRGIK2qhpT7//jbakWs00pFMMDzfuxFGU3/s/Km7ZzsT
YlVh771aSKBLWmjduN/ewn9sbP3o4ijWXcGlpYVU7PuLo6fwmqkyCHpWeX6wSBYA4oRR7TqWETg6
JZobk+DDCxh38aeff6VLufVXOfbtK/VsYSo+BvXf8tA/f3wIlMeP5spxi64ku5JOlhyssote2gy+
3/u+XgapE5AxbDkmNuCzT+imU6qmgoytVIwJhte2u9RDEe9LuDh3JDaO2yDKAYbhuElunKbDn5m1
E4FLfdevfvkTU1wtPoElWEeLs7aK39ptTJU3brF9JhsDLMV6ILz7hU326685u7FiOaKjiRWS4vrs
MqQ14inUfKdSD/O8y0QiLucqjShTbWP6YHtOBiV8QB6zw9WIi5qGU3AvdNqKF27+95vKt3tv83ew
6miWI++swCcixuuR2I1br2ucAwPb4I3dDvbJ6MbgUzT0lBt0C1//+l0mUo1Fia/c9Zyzi2pdDZi9
02lr+jFfrkcHYPKC/a9fhC/QwjJBmMHfLuKhVE4YhPZblHL+CkoAGK+y/A8eGA5bDqs/RzUWorNv
skbGEQ7J8sBYXnjqmBSuW99JX2gs/uBFpCVLQ4feEc+nPtv6JWQWpwfDuB2TxN9AGigX8Ij3wgr+
g2cBQTKLnKYr63IK+/51r5eAM1v4w7ZttLUVIugX5nhUPJAWD6dlxDLnkKjwwhO4/Nazd4Hz6nLY
s1hmzPPGPfgYWGt1wx0cIETZaKIBibHmmITcvLCOf219nV2LJ8EWFNkW35VzVueRtGbnWTP3W6KT
cbp4eWQ9koVpAx6da6gvYrarfD+KnmG8wYyJTBR3ip/ArTXXoYh9+IMJNkPCeEUSvvC8/uA+eASN
eYLtf6mMz16KOcZUxpwSOrBqxTEbvHwnis47DrYMX/iif7D+8EXSvBUeUlaWobNvuu1NEk7GYdpy
gMJ5U+7ZX+4joz8KM7iENBSuVOxuszI8JYZf/eoaS5nt0q+SrLAWevmzD9p3vpiEBhE7uCpYz9LP
toX+I/DuH7fNv5UjWNo5IvA8LephiGDfP8wcnmp43mVLAIcVrwv8JSvEj4zu52DYW9rY/ny1IR7p
/DmmCU+PhLkQiFswQ2f1CE6CeSbiqdiC5rHadTqS4rGm9YN8sAlbzlEhPMvPJYNUZBjJSI6ZSN0o
OpilSwoDVTxskqDhadxJx5yCozQ7rCBj5XSXCP4lw6C2Lz75ASKvTacRN+3SFEHRKksa3JIxxlcb
ABVy0jX2QgPOXtQE8crFNBHt/Bx54t4m53KAbVlWI0PkzLoNrXqOibzJzDdurNHYLfG777IuFXI5
Bo/JBoApmRdtqinfmsUSto0hcciHujZGDzyf0jGRkVDdNk4v4/AGP1Qxnea8cPRNRRqWtZ1AlfYr
HCXhJ+SScI40DRQD3dNUHHK7R9dBSnx314wivku0TwiSFCOj8sFwvewu72M6Ehl/UFbitrJVsKl0
zxJRMmsJSDgjVm3VNk6Qrzs0etfkP4Nsn0HL3uSmxehXd071mPpYcoB9Rjm5Uy4XKsIKWYev3PjR
bxkmL2EV0xPs6pikNDNtnrDdy3nbseia5GXaYXjB9D+6jDsP+3jGd622xiLrmaqeueoq0Qmx7AkK
X/uV7EhlOVVYYYtL5ZYzgQyOnkAJrwKQeekrcultc9P1qibEiLZSDwaL7ss67dg4Nq4qBdxa3vzk
Au5jY15I38g/OFY7Y0OKEhjDJYF0H4MCa/+FwAoDt3nOoh0IFGjZjDigXFmohtq2pGFQY6KOt2bC
g/K69wgTPrqtNG61kTAkLYgNbekp5LC1NFIblJY1NQf5vS1tolE3Xb9r6ypC5KAD75G0pi7d12Pr
LAADzWihd4DoHfukglxFzgFR23krfKzO/eSfpp6Sj+SDFEY9Nxm10RDbgFEBVBHb3hsm0iqWHVqL
8BVv6ANY9dGQFcoli7t5D3FvLI4673C9WXNSt4Be7O46ow1ubwJwlgECJaN8m4CZABWbBqG5zYNR
Xkc9ucaEapKWYIRd/oUaYHrLYhfm+0iFzftgyvELYWtGsNvKznIWgF8V7OtMMwGxwiL61DIyH5Cd
Tu0jiAIFqGwprlf+nDH4ZwVAe4Z7/Q7IEL9jLKsY6SWhF/GBULFqpxBfOnejZRgWGD4dTxsGDL6z
rW1UrzfzOEPfXNmygM3SWp298zBGAwcrFX0PmDlN061JvzPUxiRJApk4Ir0OlaGZ6otCOwMPMosC
9HSZVsardsKx/8kNKnSi5ITBkfKcrnwoncIZ34VB3tyOvTZNdNHWslYQY8jzW/po6A3Fk87LF4Ye
OC0WLmLcFCFFXUcLaCVDv4WS2vpvYUkB5qWwSfWu8wL5ber8S02G/zfNymzkz/aQv2WPHoo8+Beg
6+Bfd/+H+vkvf9DXn/vdIITbZznd4jKxkDTYUv4xHRDC+o1NjYaVJ5eDynJo+iOCVP5Gs4gDMQUO
U3y5HNv+cC0TXEqOKbuvh3Zh+bn/vLvwzbOMQ+i8TgQYnw1kwZungPSyZD561EkExz27GT9oJ3xf
Dv31y5dS+FnLAoFNlldyME8DOS5O17wpo+Ci937vbf1jebD8mr8qwb9+vXX2692WiKCkMU+eCz7I
WC1hiz//w5fy5Ue/mbv+/A/XZhmTDtCZJ3RZ21SOq34k0BsK9DReSWWso/7p5xf6p49wVsQilK/I
YOFCtb4S9aULCPbnv/ifbv1ZyVR0cpYRJNwTMYCrUcI6N7w10JhfOsz8eev1WYEUWbo3CC/jBhFG
WD64JR23P9tyP3hilpfhR3f+vKA0YqyMIIHFSdjzzoaG7+Fg7BGFDS7plUl/3aEKVCNFzxgc2GJu
3BqnET55Vt7L0VPX2FC37GgnXbVXMc4oaR4dbNErkNKHn/+N3x+x/vrsZwe4olTw0QvTPAE4fkfE
HEZT7FbJF8/O/i9n57XkNqxl7SdiFXO4FancQZ3tvmHZbZs5gZlP/3/yzD/T5mlJNbo4p05EQyCw
AWys/a2dYnQXrhInZsZcbqWkncLmyggr+bvGoXKIl+e7f2JmzAVJQQ63Ja1Z8Zb8CvmTR6ZVZl9I
ipxYN8dSx8/rBkwJJwqZTmctkGFtaWGcGisfVngvC3VzMddvnZols5UfUFBkgdaT94b22xzqPekW
6qkpB097BLd+tk4le6cV+EwU6a6QjVWgtBQQ5ssR4Vxgc10ZgSNJIFh8HyE7YnxrusdmGJBU4lGB
u8oCaRnpOUrzHho8fEK/F7yIgapT02VXSivV5rVLl9YicNyj70MoXofxrWybVTgYex75c56aJGqf
jC68G8nwtaBZYbavKOnjcDnc9XAxAxvwKU7phbpKsRcEcEPCVawJPEd3hW0NLqpO+jsJjwYHGYH4
Ba9/0UHo00kj+davAY4nZ0IXhO7C1jFP48yhiYfr5sksBuY9lF97iuX9mD9V4h2pCyjqC9Hprw7t
iwDL3vXPRMFqRnA1YQ2ZlG9nU7bQeankMA4vChQTFhKY6C4D/RDpodtyZy5zY6mNlJlReV0OVP1B
EMX26lkTwcZu2h0mh7uRvcyTSNqMbXdhrfz7BPm/S30WRSGuV20pmM9dBz9KxbCGCsDxHX2UW4hv
E8+RQAMvjMnfmtMvxsSaxVSW5TApUiPvNdt/G1FJ1TYZUuH6JDMm50ir/a3EFkvLuG9Mnj8bWfEC
09prUUNJAg+bTcDJXX4L0pSCqAJvCCa8UIx9aaIJh3qRpOUGpwIX/C94oAmPWNuN452DWJ7SFoO5
FbbSjVLzOFf+UWhEHPGaJlQ8nnuTpAVpWazVgeoT03YD+alXXkmn+lRFmmCDk99Hy6YM7er5+Xci
AFqz1IIv4QUBIkzeUwW0iEHJRv6FltVTTc8juMJ9JJMUPitFS2EItozbOXm/UPA78VWSsCkS7Ps5
d/53e9zw3o1SGO9KLuSYDyzM6Q3yPv+Rwfai3MTRA3ZOyNvNZa5Sw3Ld7z/mKD4dnswi1irrWCgT
NeMm0NnNpI/zLZ/YwKzjzvCpZQfbNR80BVtLeINOhMoKF5R7Vm2UTLlwPjixyVizjaDsgzhyejaZ
RmLHfu36H5r0+3zvT328WexPygxr65F54TiLimIT48KGe2pUZvGuxOACo2HaNQkjPvY5CrqYSmzt
BoaJeDrf+VPjMot7JvTqTqn5I71/KMy7uPow4/+T9Pd/YpU1i1UF6pGpCEZ5HwpUMRtwO+e7rB/7
9kVcMmdxCeokWcdukPclVFkK9te53yzNMfVy2SG3aG+t6Luo4YMK5MxboKIuvNrnHvMzqwxgH9We
olPqT+Ie149NB2bSqY1dpGeeoYpV4FOJNFVrCeZyhZ9gKMxt1B7qaHjorDsVoVyd/aj1fCmNW4x3
yqbcRgDdKGcN3vQgvnCmOzGp5glbqcMpY8QnZ28JpOAVdbnSlS3PYo1ZYl0QRdnxkvIYjzcaLkvn
v8uJ+WrO4kOJoRDVBua0zzBf6PGqlLtwGZoPg29T4iVf+vonPv4sVlCBNUmqnxAqw7WkboV+YSGc
6v3xQ3yKQS1lWaw4DgBJBAoxuJnit2n8M2IlAhnqwgid+qizSIFVW2NEsT/t0+CjVfY++OvzQ3+q
4XmoiCmHUzN2ahFigUT+6UKHT0SH+ZNGD+3Wsnx12pvUh5pK74G2vJeCCzH5VK9nAYI8t6g1iin3
Gaq/pltpxX8rQ09exE/025hFCHzs/UJOHPjN/lMNJVyHYE8Z5YVROTFVjNlBgGfmQBej4LBPxtlK
ngf5EFLCGbNnq/2v81/01C+YrdIIJnNrDce/ITaN/mIl9SJqzAs/4MTAG7OVGhWpIKHKSqXQv2KN
Xrrjn2p3tjYB62aNndFu+wPHHlDS58fiVLPH//zT0iwbW4oqGPJ7+CvhuPQn77p2Z8uRR5wAg3m6
2+goq5QnvHTON3zq482Wo6SSb22PDQfBfSc/KNzBtLvzTZ8ai9l+TSKcd/OescgBjnVeWDxe1+5s
LapOHSPDoMsO95ppYxjXfbu5kCZAShg05bG/4dp6xML+qu7qsyWIUqoWVUWzmJJQg99N6+vanS27
pOKQKGrazYKHQXuv/htRdTIgnfhs+mzFNRTJ+sgVifzWjyG5DSnwva7DsyWH02mFJyIxlDIcnjnD
5MqBmK05XjwmP+30aa+bT+r01Fy6wB4H8ouzGwLyf9ZyGPVjjr/HtI/LBzNpHlroFEOP0Zqwt0Nu
XTkqswUYNEdTjYK/grcLDJJdMQTXhc6/Z9LPsairq26qS3k/AXIct8Nw3V44f1HOwogiVUzC9km6
KQz049ctlLn0t5XKuK102h25NLTwF647Rc61+9qk8N6YEC/6bIcJp3/lpWGure6bTOGh0xn2We8Z
+WaULsyIE4mTefUcSKqCR13GYXJ+9OKPzmPjSL2x5teeI571oFpFzeGqJanNlmSiCMXvBOYREea+
Wfus5D/PN3xs4Iu1c+TPft4HM6CeFmiOCUQBb2iyvFZHtgFjdb71EyFKm63MJPOdVA4460FmQgcN
auT9uoZnizFGplHmFkPfiaVpbfz2yg7PtkJKAqrcP/q9mhAxJ95mr+3wbC8cNXC+HGSIfeVBy7Zt
u79qIOYiDqFRlWeFfL883KfIYMIxvjC7T8wMdbYdCj2o4foyxA6ur0fGQ6se8uBSNJ2VvP3PTX4u
DpcttQ/s4wFMid/rMTxgd+mG7WoE9Ih0eekYL0dIS5XUboD/3GhFoJgeU2U9Ym0o4eyClXMUBRd+
60xn9L+9me2lEaIxSRP0pu4s189AFsOfGHBobXRq7DCDjSO3tR55mr4u5h9fQz+vu66I+AtZOu79
NDyAuroXF4L+qc82W9BDJwxsxfglVruOUUgU/j2U0Qu9PtX4bD1jjhRH7XG2NZriVmmysuWnCK/z
83NZPZGE+fte9mkjTKkgErVQh70qyKV0w6KtglUODiIs3v0aD3KMdwJV2qlju0f8DH0r9kqgtT0e
bUfOK04Eq0KJ7opc8lJAL4kl75rxUlnDiWD2t9efejeZSg01kiUcyhUpoe2AS9P5H36q5VlwGCar
SjmsEHVGVym2uXUhmp34XH+Ljj71WJ8Kv24T2o2U3VBUCx0Kt4yN4Ple/12qX+wdf5f2p+Yhyoy5
eYxpfY16CzxRMiL1gCJSIuNS8efDA9SJ3+TOWcbdz9x61tW1AUrGyE0vr36lqHY7Hab1mz5lS2ge
QHkw61RNL8b50cF1vaxfDenxfG+PK/mrzs5O4bB44G/12bgv4WQk0UMNTx8euaujXjr/F058xb96
u0/DwXNPW9WaPO4LLE3i9M/YXBfjlVmsSA2jDCN80vcyb3tcTK68Ws+LFycF8s9YkrUDa3KklGJS
KK476v/VtX4aiwgbN2WIGe2x2BuJm3cXvuKpMVb/DZsaiDMhWoUAZJm8LPboqK5MpM0rvKo0g9iB
9RpuOYtJLNq362bFbG07nS7VJoqu/VR76gHm9lXNyrNslMSbL5pUfdz3cH3urm52tuk7cdKgjvOH
ffc8Rd3PMq0/zvf3RCiSZ8uvNPDcEQ0PrZ3YxNL3AfYNJPzrLg7ybPdu4xKhXD+Meyl1eTMU1x0y
56LjbuRoXOCxuB8ikEOL6sreHuf2p7Ux+E3A56NZ7cZ4jIfroo8825p7XMpLyHCc3sMDiOb3VIL4
euHbHefqF7FTnq06YWr/veqwQXeV7jt+LwsDyHjhr8xpi/kBOuDgQY6PdgjGwsB+D0/iZWj/rrG5
aopymfhPklSuimLv2A9MXBe0PTyjRLyZAEDGBsVxjOFgAeR7qrYDNRZ5/NELaWso44bKUqN9bPqd
aW9KZ+sD7F+QaaT4BgCr0N2x0gDmLbMGXOSEMRt+MbjkYZz2IuRv50fgRNiZl1s2gGYgFvXjHt1o
bbr+xfLf49f5amRn0cFyoohabxkXB3Q1pvUUhBgxKvIq67/5EuDEX2n6W8qeqv7N6N4Djj/X/B7b
mUWPkLJnPwchvEdWTo0WNkbXtTsLH0nUy8BOJTIOP7oCCspVu8l/cFWgeyQBgHea/QObFZHv+d5+
fSSw5wWA7HjKCFSKM3j8hsUaSvtH0/zw++se97nM/LvQNQwHoNHQ7cJ/hQ8W6RdSwceY+Z+ThqrL
f9s19TI3VTENPG1jhAftuEM8ocePRv69yy4dxr+e8rYziycOFs+cwEkCArsMOpycvfOD/vVGgBj0
385Xllx3Qj9+y2xNfQLAfwdV/KXHpVO9nt3fkxHHMPxUGXIEHMUWCuD5Xv/NWHw15rOFCrsITVnT
crjzb5RAe1BHbBIhXo/PcvgSIsaa8LqSO2OVFvEhoshSUu4UR4IVFy7iutoYodgY+rjLebjUgmRZ
lXh9FtaDgmxakrilYNqW/27LjYBdjNCaGna35wFoCmDfQrA9/zOoUvp67sw1jXqndDYsfJLRtelR
WbJsS92zeXPuq1+xr7gF+SWU7TwPZ24o28sMUMI0YEg1bLvUXhittR047dfirit7JGm5Z+vtSjLT
TcLGLkxcKifEPAEqNRjJSLdKNccj7WYwdLcoCNhJunSUl0H/peFgHCeY6kpPutKtDDW7L5KfcvMK
DGNZY6QRHr0zJHOl5QBvKQ0Y9Y8yuglDCUWLuWqKQxi+pfHK1rHv7iYPj9CFbWxzMBHd9NCBo6wb
oLg49QkDkpD9gp2kJ4Yfadq6nfw9zUEmyg1P8TJ3SoGlsr4YrNqFJb8IspfJOFiF6vqJtTaSeJHj
mteny0l+8UcbvCZ267JxZ9qvtnaTFHA0RsdzRmdp9WvJxwQmlg/YWbsgUZdCVSBF/qHsGc39u9Yk
h1qDiVjV18Xcv/LBT8eJCZfSojKOryyaywtZV1yaK1/fxoEe/LtSeVS2gQZy1i7L58K+sX8VNwIP
Y6ygp1WpbIJki3fM+Xl5YlbOZR2REYAdNLhJ+umOcivqj9ZmdfFl8kS8nGs7OkVqC8fmh8gShBDx
w+KYMf5JtZsyfU6LrdNufe2hSQPXsT7q4AlK+C6tn6RkdYQ/VyEWPybs1KpaODoEg2Jjp9WT3Lab
UCH1YIWuXZYL334UQfEaCoqcUvjN5ipTFVdFUS051KUlazRoPfK6dqniGqDirKCruzB+jayHPFg3
1loqL+kOT8TAucyj0a3BHyWZCUFRjC/xCv5w/iudanh2hvdTEQl4gsQO+DLjQXTP59s98fXncugp
hIJTHRMrdn0TCzhXG2m4oNU9Hmi+CNvzOlTk4RXGVmyVGDwhFfxVwV+l5GeRh/GqI2KPZrXDkso7
/0NOHCjmcmYf1+ux98dhn/gHo34Wya1u1ovmEvLkVPPH8fu00m0cTqcOhNDex5hRSNGyHN9rJ3JN
KLnnf8CJlTKXNlM/JSft8cQi53sKTxeOvfXrHVPXTC58kBNzyJ4dK9S8kdq0YYPmqqa1q7Rfnu/5
qXZnxwoljVItoUxonxirAa+n5kIUPNXuLAj2WELAWCDjaSbbAfq1ceESeOpbzs4TeVkKJRfBuCeh
6lkiRz6dubV+aMmjXfiYJ+b+XGorpLbT7eNza1+9Ql/SpTuRHGH2Ne88wUIej4LjSweLE8M017EW
ZtJKeUyKamhyV23tNUKz66LOnInXjlWR62E97m0MzKJ9fOm18cRct45f5tNqUpJUG8Pjq2DU1LdK
P26LAvBuqzA66U7GzeT8xPzLuvoiBM2FqHhsNl2qEt0s4P0SdSrajQOzcJIPE0ZdY1pg3PcTOoSE
lt6ONhrwcrm+Nyhl76tpEdv5ohlXvlAWMr7BvRStoc67Qzk9l9ULXiPr6Wj2nP9OslsJipcUiVUl
XEwgV+f7fyLLC5zw33EazCHHQoyVhQ99OtaLCoueuOWOnXXLPPwZZ7hPmOqi4JGhKh9wNEjNB8v+
KUrhVmx1cYbqeMIzIqn2UK7YDh2vA1kOq7UOH5TkNRu9zLoUgU9sJdYsvAyDBJm74cFRT7y+8bq1
Fl+VhAVQ8+8w2FTT4zDHZwxgqVAEGuPccX6ET6wdcxbW/Ya6uLA6ThD7Iy8OMNPPtwsBj759MfXM
2acDMBe2k8MFV/BYooLwD8Rj0r/DqBc5ebIxeIcFt0jL9wdjIVrDs/RdWr4qwbuGuWGrxm5FssOa
5LWuRm4w/ulxG5LjbylkSaoGkKl9x0HFS9NlXa3jAN8HKV70VueqjbHsLH1hBgoocwpLBiyDJLwD
9zioyNmjUt4a2b7Mb+XpNjX2zfi7AXmprxTpu5k8RdNBqmuqxZvnWkZ9LkvjLW56jxbocKzClbdE
T7jf7YT5fezvA0xeDPu9ETcCT5nuLU+ryPVDZzmV9TKb/ljNo94IjK5uJxPrJp0Lio7i3XArzfIg
cSzwxb4NQfFFzbM1PkflQe2fq/4RZ0XY4gc5f5rym8rfytJdkm+C7Kas7sfqKdb3prabItsLp8Cz
wn2MvbnT32NOT/b4BTvJUvtVU7drKrto9Ncg6ShZ/gWHfonh671d1W8jRU+h+Rb2nVtLD3Rdb3+d
//KnvvtsFXSB1leFzEGNwpK4uYukK9fAbJPFfNvJCryT9r1KMcrtdCkU/31T/mqiznbZimIQ2OgD
Dcv+imdRIOGOF2K3mEmL0HhJFTwcvsVv3/2VMd1I1nfJ+PATrKvtrWO/mdFvY8geS5E+GNLG6JJN
aD0psVgZ3E6LgAK764RRoCb+jQHUq4NmUVBh+CVgc2svBxeW6jE/9sXvn2tLqynS4pjKmP2UYvmO
gVG17oYXnDYgwgPeuS7QzDWmUaUlragbzu8V7+ce95OrptsciGKbea5b5VEpkGDU5KWdd75d4ziu
Xw3LLOYmqZn/l8AGvMpCxPnSsX6E3UplS8klWA/KI8wfzfqoxh3GevD6W68vdlmO5ZHYWAP1spSm
WxqPk50PKuWnGO9IaaT2sGgqmaomT8/vpPpOo9RdWTbY4cl+uozUP6oTb/Lst2SX2zbP744GXamy
SwbJ9e1pFUTdYipfanGf+sumvcUEx9DuDIO6eOPKLzXbErBXHZXM505fVY+QlmDRXNnwbEeIO6wd
9IAZrGB98NFGFw4JJwKOMQs4YE00KTvmIGQJqxXzm0/m6vwcONXyLOSMdlpKreTzWPIhBcrdYIkL
otcTJ4W/BWqfjn/4rgdyX48oPrDfybkph+ZzN1yiLf3FRH81dWehIsxDXKMMnasg3qoitPZ6TzFV
KqtkpZpVoP0Gl+r6OWTWI1YjS1KOKzLOFlV81+BhPAbSO9Ybvx1Jvi52z0WzE9L1jCKHcZ+ZzS/t
LdT0X1d9oblsNuj9BMtJfIwMZ2H5HqYY17U7yzYEthqVmqDdluNs6IW/r2t2FlMi6ejVnaCPUc03
Ie+uFCXbc3JhoWVmJRV0NzMhkazai28fJ4KgflwZnyZqJ8d4k4C42DcQPSwLR0vzxcYHssxvkqO1
Y/cnH7lYNF5cSa4ePpDIdGNMwOzhMbc/wtigrHek3le9L2KqUNJv5dg99ZRRNqnvscv4GRV9ynrA
8lNuik19BJJ8m9S7qTgE1RomcausJ8zYtea+r79pgby97kPMYkasprJWlQyY/q6Vu+oS3fFEwDiy
JD4PVz0O8YRvDAmG5D7o1nJ9Yf2cuC7ORbphp8VKo2i84+v3vTGCnsF4ywljnnXso4/qlatpFjcC
LGNbivEISxj2dFazqq3nq8Z7rtrFmsmA3HRcT8Omrb2LzMkTAz5X7UqFH0xYF7KlyDftt/5SvcOJ
8Z6LdgdNa4PJ6lC3i2eT2t684I30BeZxUT9dNyCzSAAutzTloCU32GS3bU0Ktr1wnDuxt8zVukY1
wqpT6bupfa/yCT/vG2E7123hc8WuZuQ6QCsan4xlO65q+UK7pzo9W49qqQdNFXEGNeLvpvMn5TlF
WOHyurGercrIx3S3V5kkFdXYvqtf6vSpyTe7OACaj2OrQPXQrPRhk5fr67o7W4WDM6a4bNBdy/+B
6b0eXPdWM1fr4lYonAre1p6LoSYv2+q6/s61uvY0kAmCKL+XFE8Fvf1/wzn+f1kslO1/g+loUdip
WTEZ57V/6F6uGtw5nDZqDSFPJo12N2J5CfhxYiLM9bQ9eNQp1f+rp6R9zvf0b977i1Pc38TKp73X
r3PuAJDV971RunGC1eCUmT97pXULvd6lWe3m/hFQvIpTzU2A0EQZr58YU9r2oQSGtKjNYl1ww4gf
JMRqeX5b5a9Z+S3Vgw3+lV5kTF4U9B+I5ZYVkAgrBb3gt67R1JObauquBnlgRC92dIipOBFbo7vT
VFIo95gNr9vSwC70DWOSbaaRno6xm8ndXJ6wxAsN5K9mqrgypTHuIFuA5Mutn2Tbrqh3YQhdYhjL
27q569V8Zzfrxn8cBhIq+zDY1Km6Vuu2XiiDitQVhh2JS6/0o8PUF/tIWo5mv8GWEMvKsceQeto6
Rb91nHwN3259tC7Je+fZiUwDm9PA3BRaet114Ais+ry7F8EUWX5f8FSUeH6xwNH5/Jc+Efzm6qlK
ZpYPFreBqLmp1W+mlUCeuFKUMJdPOUEblbnG6iyNX636NGbP13V6FvzqMpHjJp2orhhXna0s9fab
YFKdb/zEgpJnIbDORD8aasA2Qx1j7EX6hYePr0casNe/X1Bkoyg7hZEOuzUncRDYq+Mp6nyn/2pt
/3PBWnM6sIhS0QBQYp8B2ThpitccDVzlVxEWGERgedoOi1oJvCxTYVL+kcxvJbrXpPbXetc96Pol
zsnXo4c1yL+/MrbhPMYmgV62v0nFa3bdmQU07L/tRnKkOAFqh71avmLYqbXXfW11tvkrbT3g7kT4
1FbBy/jz/Nf4ehDsuZy/AKCthU7Eo9AquB0vzJ/jL/3PLwzG898R0OvSqdouHPcWjro6Oe2pQSEj
mWj/LkT94zf66i/MZr4B+rTqK0ozNN9c5WCQZGPwUk77Uf2cjt+uGpu5ND9CVqoPMQOebqvbK98o
5oL8RMGsKzlqQAE9vFT8I7juqDw3w5JqsNg6efh9jC9cpj2WFFecH4evwwFedP9+zqrtxSBTgbxv
xLYddJ6QkOXHl0oUTszAuXIefZ86KC39zmtEOU/4I17Yh051+/gHPx0MVGvCQ2cgOsbWeyVND3YK
c1RNswujcqrfs+WY+VXdY7yKOfB0X493WBmfH+1jkP1iav91OfnUbWksBvjIvKX6to8pOm+dAoom
VTSZn7iSLHtCjZbiUv33X7X/V39utlYDCMNmV/MqrIXrqXS8pngfyLQZ8rDu03qtY/oLSnJZioqk
LK8y7QFY+PlfemoEZ4tYM4sex1JiT/LIk82FyPC3svOLHzRX3YsYkZlTEnxyO9iH7bJJcCS1jfuc
jLoPILkaBYxgY1lydhqzYiljwZ5L21JHdZLn69GGaKp8pwXMoteJ/ZrJ91OxSwLqlbvX2G63AVUp
PgpCnB9/9t2PpH5Kjp6FGIp3q8GyXeH8kqxLaMm/hR5f/Zzjc8Sn6RBn2oi1lJj2mkKuZ6ejGC/K
bNmDQIPlvEeFoyfbMbmneiGrjzzlh0h9PP99TgTZeT1AHBqUPMfcNrPwtg0iULXbWn1LnX1vX/mu
Oq8KGHEZaZgHSEJep8dkdb7fJ+bVvCZAiBija80e9mnCt7SW3XhpzQOwV79cnriF/fs99B7NTVrk
nG4hUDetqxY/zf4mkL/Z9UePujDTNkF3n5SOm1s/ujDg0X2HhgQmqHDbxMI2ahMGN3Y5wCp76603
G78r5RszdoHj8NpWCq+WqGUEt+bIB6W+sbStxv+lPeQ+inrDbfEWm4p2LSHwK8wNfNdNDQytCXcO
/0jNx0H3d6VT7hXxYTndIsJ82tSUhT/AWtF/F0a9Va1nSdh3RYOKUr8jxb60DXs9yOVajaBAFJHX
FePjNKheUu4a/9Ar4Ott0/Nz38Pg1BXSxre4Wpkl9d823uP5beFUXtDXS56cXUrlPRE/ZiQmsgmn
M+hlXdA/hqW8MqTXvPxdWgoP2vw7B1N2IM92ulT9pzzYQdTe+320GrTDNN0gbHbzygPXurCk26LY
dbrihr3mNt2fUbpRQ4yclY0eByuBTYvp94uiKJaV/1vuf/SDvYAXf/Tk+lMyRGbXukHbLyX5Dvto
uY+Xoio2iQLMfBTDAtPTRTfK22Gq16MM0lD63WfDYSTqVvmfSt4lTb3R7Pf+qLyNClK4K4O3tFh9
y8q90/+O5G0dvapF7MogxZsw9EbpbrC7NVbsr7X/mKDhFyJ7xMcsHFnAuL1zpVzBQ/D6xPSM9k9f
lF7elNQsqmvZODhxu4i0uyqdFhJhadGPKyVwVmmAZYIljqD1heQLt3Ea+v2RxLd6qayx63FLqh+U
ofTsaPJ064msGRmjRT3Ya39s3DZKXYd3OlXdC5EsuuS3VUV3+gQ+i2rOXrsDI72wa3zUjxZZzo90
WKM/9nCMXE+421pttmQjRQ1Sy17lLPVlrD8Z6qF2noPhuYtvuvTQjauBf9sc/7UhHXGSGERDlnwp
kzv+Oeefu2dn3S6nasXLqXCWbhJ6MXnzrG/Ina9rVSxU7tldd9ehQwl5vzPvMrGv1G/NWKGqIRAD
4Fa/18mHVr/b9rrzv4/+d6X9k/LfWco6AX0XWcDPU+k2jZdxeutP7766iQ10whlGEIchvS/TOzXd
cpx2JQZUcXxql1Fjen5/m2W3Ilr28qMT4f5HJQtIbB8tRRyWS3m8J4+zCqRqU9mBV2ffujhnf6FS
itOFeM/ibd6KWz8dARUOK1nNV02FuIKil1ByNnY+bDL9HkGw20h3Rnfbm43bNMs+o6Q6+2Ebz/lY
eFadeqNon0HWe5i5uFDybjknLRvlPgvocL0Tk+RmydtUbI1mWHXBvi1Uzwyw1TN2Iu8WOpNUgiE/
EHUkxV84x4fZaqUSiCxq/WIMoPUESTZD3sfJoq2xFlcRmEyDa6s1OPy15mPUzJoK0/bWiQ6Gfm/J
h8xGl+0hSOdNTGlD2Ak/LPGgqMNNoKuPQ4oKRdMXUvIak1edUDrlvO1yT7fzp6SJNo6QPPARSwCp
ucT7MCrctH3Myl9iwIPHNnZxWix8LV5r2qNvZwus6BaFBCSEB5Kh1lCa9ws1M7iPtp7TPzvOuChr
fWlV302RUNmK/rwMvCYYXlKSKW0hvFh5gsu7MPR+IZyXtkYDxdqzA91zwgGTgruEEXCyHxE+BUFl
uTDzN7zxuxKkDzyJJM24MVH6F+JFV9Dl1dFmSLcGdedW51FvgNAq8YT26phPvvraRuJOBT2JHTsy
5NBVtXKFtH5Z1u9BR94lr78JefipoOizHOl2qNkE8ik9sjPdwswWvmgxGk/dQGu2ghtTl1CDIJff
CyTw6VAtZEQSbWp4pX1kNyUrvX4eq3zhtP5qGFtPTBG2CcYK88Q6bfZlujq6LEikiM11PjxNHWWp
8TJv92n9rdfv2+rVVCngf5DyN1KoUrkzOPDwvxhwhNek9zx86JlBle9wfTsiYzN8hJZJot0rzBi1
fQoK3uTVYGV261As7eI+7klUvcbRk85iCfOGp/qdrzp7Hsfc3Ik9M3kfinJHsHaoOZO0kAwd1oiD
sizlx05R1zE7X6e9aNbjVCO2TL20p/Kseit8aj2dhL+07YPbIi+WeqWTVguX+Eg9RxqulTsFdwot
LL1MIhtHeRkqLQi0Uv9el78MdavVHPrKbWE8lMGHMtWsiBsgOpu42jTpT6XZxXSpCHaIpbZm13Ai
3HeGuvDj535cS3iVjv4rCiKlUDxHVxdluZIttFfRx0CRndM/GLUX1E9O9U3Yq2y4x/WkVaNt0zyS
7GELTcf+Y9KVRSfipSpJ63RiFn038x81d6lQESTprF1HiI1LgArxVo2pqr7NcwWqQsHhS2wCnMCy
YpWOdwUG9FVO9Aq9WjkoSbHOocFW9bTyrXihBMEyMg4UA27T4G4ig53Wm176bcIwRLQjF6x+hcSn
cEkTcjMyIPQB+l/k+eiWmbM4xpupqF2/bp5bNvn6IUtWY3Cvax5+6iFllla0lrU1mzHaMTeJykWU
erLyQ5Y3g7o39JepvVf0VyU9aGnL89hDJSHgooC51Re+et/Z9krhDQoORsx22IdvTeAJPMjaAKjD
Y9S9SOx9woak3pTwjydB8pa/QemHkwf3QYCWOpb2ovkRdBILU1/0ndiqre/FCMsKedk5HMi6jVW0
t3ZaL0STubrNuWCq7nE6xKTBv0sz3iE4tWRJ4oEXdoNmS3i+s8p9S3QqsGeNgsANnXot9YarWj1H
LbCqebdUKY1vyydHClZJdxv39drJJQh57cKJVtSRHUKSV2FNepZn3yj8I4+3ibrPit+gIiXlkIa7
pn3ys3ZhVN+byV8G9SGqiMHDbRm9ThFI3El4+CQ1pK316HudvcXqKunBzbWrlvoaOyGCBWzvbbyy
YLUUvUwA/yPiDYVKbpRHTCILLyfAKESA4c1xnlNrMzV3lVF4VYS7Z7svnOxOKfu7JECnBRgIM7ib
CqZYg95eithfcKDgZvSbyuX1UNSPZVW5pe970ZSuw678aIZqM7RLix/tO8It/Oomw9Aylh84HBIK
7BVqGzP9oWYFfjGRNzaSh53eSlGfUf8sctxGJvumM36qyjbzj+OqHWpfXXSsobpJ9g1DYHLDiHCG
ijt40utcLld58jGxv2WcXibO9JpNDoJJrHHCrrRw1SeGp44/JTY4ExpwK+7G4EfBYVqGUGGFm4lR
zqsa783pvjVw9dD14wJwwnYT1M5tQ6GTZvyyRL1KLHsZSFSF+fm2GeWFJjAcYd7EZbFJlfchLz0z
bTgIuMqtgrnG0cFTNNFKicxlV2+EqLwhpZhQOrIwdkl7m5jtU2z+MfWDbz4m2YEDaFPXa1H0yynZ
OwHyEuX/cXYey3Ej27p+lzO+iIA3gzMpAIXyZBWdxAmCIkV4bxLA09+v9qh3naYUwVFHt9QgCCAz
1/rXbxq3SjeYxLjmQOzBMrC/o0YpjrlieKTcrArTOOpV5nUNtWGlbop6XnVLEVQ5B1uTB12DHIxM
EZPEDZXtmdyegFhiZFV6MBofwsHrb2bwMFr1i2adtOmpnn9QM2xGWbwSBsGP1/aRkrnoUtjcBPyt
97kO5MjwU6DYxTyRALwiMMidBj5GyvK6Ge+TInfJOy9F59lErAx170oUVIM5QdIWNARToFgvcaGt
l6E8jKWxmuMJe6fm3OJWGbfKvW5w5Ihh1TXZXtVKegHLj9J90nghWISTO2432m5TYBJm6iDC1cpZ
qG5a2+0Sy7XkbdNSLWZcoOChtJ1nZKQCT7hK1/fzcNfU5brOuiMRki6hQxto5K6E+4XNRS34GWmN
UbRJJk9jb7Q6O4wYfms85kVaDk4Jf0w3fuZsqC32OgpF0aJ+9gj9zJCYr6rYdmJrTLnboCCaHCp8
jGhUI/e1YrpkiwhKFqddjZiwDKuRSn7K4ntbmY5Lj/mGZshuX36YVnWnJvu2euu00DdtlcNLeObc
bSxCc9T41FVonOx9nUkrTKh9nPTobdG5VQHWxqvwk2AaL+yfB9PZyE25xr58rzk7fo9ceYmNOIjn
tTP5mkbeIrZDoxbMhf07HbHKcUo/syYvjrz6qpg+DKJfV/O6t+5I2FrZqPpKAVF9GE5NbfmmuKjq
HPRgQJVsr3DiW08JWfd1cWh6CJEtFFabxrH2VDNmOPbU0yJG5nMUV24DOZ7KMY1C344qP1ks5Kpi
O9rNp4U3+EoQ1sYO1x3r+gH3lpWpnocq+VXo8f3MToMKsmyCZElc6AtFgS/ydCiVkeIOO3CFXTvp
pnJbYCzTa9XJsfcGOjEMdlbCLNFsVbCT7U1YX7r2KCKT3fFH4vzCmK9e1Rh5ZknMkUYHlPRQ+NnF
8QTWBuUkbHCepSUbuJnWilx5WasdBR4DlkLU9aAG9fJUopaMOHgN8YCNol/bWJWH1aMwpkcZ/+6B
RHCGPggbg04Jcp0fuEirbJoPjiT8UVhrsiIgCriDCP0mHlZm+qhEuUc4ojvP9BM0kiJdXMESnMLS
H5Znq6MkKHS3MM2Nkyoc6I4UlJAgC7bKrMd7v53uHY3TVVF6rzHC56XN3MKIT4vueKpMpnl27zSf
dkNcEALOTpu8BXnyAtd8mnSXqKXVbHcnfX5ctLtShPtrBLBasx6NvROeF5ryOO6D0KELjhpP7XWX
nJmALDDiJ8ZDXemfOq70uPQ31X2vra3yFCk7PKFXjvJTTZ7H+Dw68crpD+xbsNnb5EjStzs0A0zo
tYm1PkFlj1KcumGoulmV3zPmon4gHsquA3N2zloab8LZ2fZZdNRJnDUi9SOjQjXH+CCs53lsmFZR
MTgFEMyySlpt7RQkgiGNLTM2D1MKiFXcyVCxunGmIQdgwLcNc2h1pWk48BTRqqaXYMi7NkNpH5on
jU6jsxgmi8fBWsinoe23Fi2ItONoIsC9etlX0yo3W191KlLBazdjt1N15S6R4qNgZCxkT0cKJlHp
FBEaJdWTVIIGZvN1sj+dPN43XbZSkl99mTwxlbkDFcG8QdmVMSdcPlgnW28fuz4MoNvRLdzbVXVX
x+d0ulwbU7egGE56zU3FMS8ZMFvq0RSza+s95dlCX7SPzPZUk7s3L2/YIrpWqa3UUvIX+zUFUxSs
InAj+Lh5zIh8XFY5E+LytcqRrV+RnPjSt28pcI2p61RmuddEn6RfgGtFbsda6zCqn7W3CWKkytTX
dN5DK36wyfqkgDYGe2MOtCqNdogzzatNAm2uUprWjwsjKBy/5c4s8VlZ5krqrI1Rn0AcXYVXj5V4
ENmbuLTIah1dR0rWJtCbPuo0+KwJYgF6G432dN14tlrUbXArMvqX0GzZZD8XNs4eyWcaRqdCGjcR
RWtOBsGgZDCQUyLp8s+p7lyo6YQPnK+wiMI5JvT+IVU3dnNi6IYKBmuz8nfSvDlduE/kPlAazh1l
viciy7fyT2kJjMJYq+E2t7VgIv0qXtpA5qtNNerPydgYVA/0xoq2+PFM7JqQtW1j2fS1lZcW0abI
x/vSeS2V4VSBRhmGthpGavVIPpE7v+qRt3ZEMSTWj2LZydbLCEUnkn5X8z2wxmw/GF7mi+SjVe2D
AyqUWae5c9YZNVUpMlTer6rxVoQ7AdLebkRfBp2+7tAiS9kxo5Ibux9pua0AMfTBN+RjmPTEezXU
579KjJTT2FzVLKY20dfL8jlRsCx0lxNm3Fp3yBThNwDEKaZKBnIn8DVo2+KuENJLi7HlkJWnlH26
yQlPKPJtTG5i7iwrJYWOVp/LcfIyouwq+tJl8go6bbjfh2i0D1asbUjO5ZCOVs70WvTDXg7v6iRB
iX9XRbYnNYPXO296p+OalRxTRhcy9xvJJk9/3PZ6dicZDZXxZ2GPpKiO/thQ/ZHKno2jN0YJuT4h
cOUT6WUbxw5sZlwmqT6Jle+L9pmwa9dZqK0qYz/YSGpkkNz+2kcaxyaed07nogtwWwtuulm4Ug61
pCvcGZ66k+mHemITd9qVGXd+VU1ATQriB+EWVAVTo4PYQUQlcKUZ+QAbBd0LSmUqp7b63Q3lsxVd
renTu2i2fJlYy8h0PKMJvaIW/NXBi9PGjVVxEDYfSpEdovlEgNslbab7dipR2rOJpdJaV5JgrEJw
ALT9pdhkbFWt9WqZ2aqB/0IgG3o6yhCSDWOVfcN86dFlKZJybnTn2cDVBXTiCZWui9f7sVmcp6wU
W71Tjr0+HudwCjqotDLItiptixzbfQDI619PdYlqvPStKV3lo7TlOFTnNqbHpByLxmM//5oudq/t
+77/qQqoKCpd6BCKdUSA58qsDPTA0kM8ALGRb7hSAEeMWL2XW5vqt1044PFksMZkI+b2XXbqoCA+
sZGR7BX6rlAkv68MKRDF6xLqewO6wWwQXZL5KpmHKKAQ/xMYOFc/pw5SdDOf1FDxyvFQYdIx/dSs
aZWFj0b0I2qd3VBne7ztfsYLO7cjgnaZXSNlgZgv9kjcjfLZjC8N+Rx6bBEPSohOH/pxVvuFKu66
Np9WlhlfaEpgB3hjSaPu/Ih7e0eE4NskoO6a1XFujK2StThKyFK2Sq2ekRRzKBohwUaUpfDgBd/X
7Atdcq3mICnioLU84/khmg+2dDelvLJNFxexK0dPpK1WJmW+0xNTYONVoVampxstYS6L7Dbt2cDD
bZDSiCLKcJfwdGmS5bPWg7qtiVKRQN86+gyn7deCvj92nuT2YqXVWWoa38nUXdnN4NfNusPWJ9Jg
Q00PDuVq1zi7tlbpzfjC7NHBMKhemcmr6B4KgIvQUXdyb4FskhnftwY101J5kn5Ks20EafuK1q2j
ttqo6llfTjFcfFsIryKkwdfyJodOfTEiZCxj+WZflY3ZsI4dlSHYsL7+O2Exa41ZVcM/e4YE13+/
akXDavEXikGh2KsamVqflNe+B7ckLlwMCiVijqekfuVjb2XsWrTm0FMwdEt8tkhLlIwYLNX4nMIK
dyGsaLrCdk2iQhfzHjmjlzHWyfaiAIRpKaUnrX3oKiuYRLsSTJ3DSV5HA/iTcxcRbSpDehnkxu3n
4YEol7faQX/QkjhavIaMXKdPo320wvdl4JiUrDUBq0GjAwfj9THWH1b92Fi7whk5czu/FccpLtfd
kPjacGfa0trir9fLb7pjfzTq3dANQefoHmavaCicFQXAvh/IkTo2bRpE82s5b2NjX6jE3ZcHx3xu
5M6vhbKKFtmTQA1S2bdltJqK6iamhTT/rePbr4F4FWZsqkMdXgEYz2gpFFhfShwkUvsjGdXnWhg5
y1EEQF+Xwt5J9SazIl/029lY3mTKTsI/MZpCABltQ7EJm2YzSBh7lvI6TkCphmEdKsZaZiHMPOwh
/piy8i3pClZY7kmm4Kj9sOfJrSb7OdGwmXSs7MFOFVfJINNL8M+WVD1iCLOOMoXaejeKPcfGlg88
6Ft52yrsA9n4abJLVV29WZTHiOgSk/tvePpzMgAxhpY32/pb348w5ZKzE5krbeSMNkrctCoApGUp
N+VoF54l6960nAkKUlwHuG+aZr/UkgOuLWcyYw6iyw62uWziRN2GkryRS5uuTj/ESXlWIHL1fReE
9ARjoa+bbNzoI8kjjC2U/BhpTxmxo+m7k76n4i3iCFDwNskOvfZWCaD2/i4yTsI8j/RsJV7BEUgk
gIkk5X62vKfdizO/ZMPnhNyqnE/6uAHDhyYo22sQVC02fDNDpnC8jq9bJUKCec9AUWlLrnAfqWcb
VMaRt1K/m8Q5a49RfdLzoxIfE+Uoz++TevXzfuAz9MY6Ww+SdMYUtGRrWuTUzUOEyZmYf8QIOzvr
NBp3+fUEfGzi7DKbNKRN4efN6PIwPqrqvTXWtQa9sePEJaM8dPwpcdmJbBxc4geTetcAhC9jPD7J
79Vqd4GagkHgztJpwNDKajuCca/t5ezcZ9JdO4AelUcp1C6L1h4MjrRIZxS4wZac0VvQGciGqf6X
e0Nsw+ITk1LoFodBflekaKORZ12LY5r6nfQ8JU/tRKTwDqigxDUqE1efmm6vGkGtOV5RzTva/9y+
vu/9YGknKTl1/Z2hY13CtJdhWgR6uRfZrhxs7We6qAHqon1evaqTc9CGi95NeDGXMm40zttQDXcG
SYOeM74Z8nMfK2s6rXXkJCQeEnfV+2X/iz3/vETORpe049UeJx/OdvxSDBDbhycpeS6YF/UPdu2l
tb3T451Nab7RrQ9JPBg/y3QrtZ3fzXrQySeluEPKz1jD7QJ7hG4a+VGIYU+nPc6F4ubsxyJs+G5P
Wj6ek+xkdbFfj12Qq+FPMz7H7AiygcEPNSIDAxo/O1mVVtBuaWcKU3cH+2GQ8q2k0f/I/KCaZKZH
mJK+PIBKSg919FFExbvTVP4yOgdZi/amuhzUmtFz15F/a8HtxYA1pw53Ets32L6TZm0yfCQJJQEF
eMhoSfUyXQuic9veHvw2hrcUa546PpELiE9wx8x5L/fvaivW8KZWKtBHDpBhFLLXK9LDVH8gv2o6
sIyaPynTp0FUD/bwoMh/i/n+d56CdesRpsdR1w4ComBOqnDJ/P4v3mNfXfeGmZRORcX5x3Xtbt04
x9r6FjPeurUFk5NEroyZ66YMMoeN/F3C5A0FqSTCTK1tGGBzi5k0r+gvTKovBH6Wc0MwiopGm/pC
4lDSzG2avI7S6CumwhnLRFbVgylr3ChX14Xzm5DwhzzuVjX4a+S0XoTkvfxlZtlf7uWLd3Lr6YXK
38jT6+/YGIymvOx7r/rWlmfMhGlnFa9ELk4zoywG4N/h0Fj2lRP0/nZJyqj73/9R/p+9mM6YFAWK
IYLhU5+47j9f99+podat/U6itXYWquibOWxKowg0+0Tbvgrz5S/kn/+QTP8vYcqybwg6iRz10phI
AhdT4LrGHZY+iGpqbIbjo7K1Unk1SWQQatqWjnGfGIavqy/hnFOG3pUOs5WRfRhkRAmrk9yOd33x
F9vvL2/t+nH846HmY7bIcQTjuAD1Ji4WrfoG74Gorg/Z8MEMetsMm7J/gu2jm8caC3UTFwupsbBx
yFY5PQSdEKmAh7B4VI3vyXetW7sfXkcFmOBgU1t4YM4kpf75VX/1yV8ZVP/4bRu7GLpOhunaM5qd
1d/D93zZr3nT/3VhUbWV1S5cWA+kfkWGz/fu92a3sESm6JJjYtmourJGG+p967q3Hj9Wq2eNSFpu
d1a9CPahAQzyvUvfkANJxFPLZUCJWPZ7OV8n0/d2+ls/n5g4gTIa53mvvC8v1cefb1b7dz6h9X/c
fBJVsozZYjvWYWdB8xiNqxst8MlEODzA911SaJSA4dmRrjNrjEFa5osiP9T6T0YQknTQ011CNVGn
xGKp+pZJxDojKbdZPsoRW1kxna7T+UR2glH5IYdvY3NxVDkwpcc4GiFE7ZTFxH6YxVQolz//Wtdn
/S/7jXWz31hqGisqiP8+Fw8zXiWiHcli6MRPrW7ekppfMQ6n732itz4/c2YUZt7wKVnp3dKuLfv5
z7/DF0v11pJHK/WhVPSE3T46VOm1V/jzdb/Y7a2bLcDUhxqvTZ7NKFVsxKQwSiHAkk0C+N8MYv/z
Tf7b87/ZDcZU1uTGYA2kauwu5bmsDrL+WI2vfe6AMoYMkLejduiqg5W/lt0dx3pVvjSSBNEtW4Fi
Al3nbtW8F+OrIz2E1kui/iRe3ZwBbEnUIAm9u04tJWx2IqCdKl9XzW+NOSlJ2KZac5w/JdmzkXhw
mVc2I5vUCRTMl6wmdnvrqA6BJe5lcET5V5KeDeXdWX6CPrtjfKdM94t5zWK7L1rnJLX7KT0lFbSD
qmHI+FqD75hNex+VGrxIGDzRBTtDu13I2K0eJl326uJ5DHcN/GxnFw1/UX1/wQm3rJud0EQU1qcD
nkRXbw6aQYhPjGrw1pwngH4T8qPjGpFC4kbl1XTCOuC7E8Xfsp8jWfa/t/ducipJIPTaT80xCjfi
b1TqLz7yW89FtYr0WII/sB8+7cf6L2f6V5uaeVMozYlU2WMDXb8cXwziRaGCAo+5uG7pEcrfDjhu
aNdTpHjKbK5keSFhmolEZHl1t42zLd2+6AMjnwENedhMNSxDPUbV8kNOujtHL2EbmGe7jD2cBQMF
cHlKzG20bIpIc+MiOczgyZl2KMhmSbS/Kbu/elbXBf2Ps7vXc1EumUJNsMOBQHzPhca6tdEaO6bZ
bcxlkxPTuORvjin/rvSwbj20rmEDWVHwxYQGY7kPhBMbs/3mWWhq//0okk4MbYP33D5Z8GDwi/Qv
hepXN32zNypSgeK65rpxVLjOCNIBmUR8LzvRMm92RZm4jkIeMC1X3pmOfq/buPVW6iS17PIJrYj1
I3w0f/35jPjiU7v1VcrMqJNGaDpXb5Iu9bpvdly3Tkqm6KpQXJ/A8mM5/c3p44sDzbhZ7cWAT7se
FtRyThO0Dnx0OEiWDE3C7r3vPY+bpaenbCgi16Z99Tp45e/vXfSmSElxY5YTm4+t/dFYPijO9y57
faf/2CaKNqHprqgTYTEy5nJ+/vmyXz3lmyWnGlErCVWlhdOGjQUBuIhq1+q0QMv/ZsD71Y+4WX2Z
iremDRMXX3mGEr9H85wSVO9kf3Eu+qLUvXUuGuQ01iSlZ/+cxWGKxpWTi70NnDmr94h5vlem/8eT
6x+PP811YU4ZzrlqAc184/TR+s8v4Is1eWtEpDb6OMydgqb+OXqUvvdh35oQmXrFwFZmRGAo4RZQ
H037n+/2i51Uv1mUZhhhvXntVpJsk0Fyor6q4tL/88W/ehQ3y1F1iBQuUDte0Voxbmftm0/jZkXW
c2qAjPOIu249X/niqz/f7xdf3q0VERYGjYp/2EwkHKTgHuP6DM7cuZlTP9SXv/yQL1aPfrtAzcyO
+pQfAix65XUwX9BhfWnd9w6aW4MgzSAvJOrwdDCbLlmZuuJV0A3//IC+eqE3J2Nk2Eo22LxQI8QN
DueHv1TNX133pmi28RMv5pl7Vg1PvEtp8Ofb/U93/C/9za0nkN4Lw8kcMe1lNGEznoApnLQpOqS4
s0rTxxKNMB7RFXVoNebGkyYZCdfWhHMpqyuTcVZewea6M1UbAjAyjyYO0lpj6FkEYnnSy/k66d/H
tupClry6g2p1/OQUum/PZlAtoLJaoJijB2Dm6lhohOWvqzpCymSoCq8LTRZpDgcTw75pyfe63EPV
fOigdicm83PcZAvrjRG9r9BlRUB9JiOXOC+DJZ+2at/6Pf5+dulJi3nIo3nrpPzx8NtgmNo/LUq0
jlEmjcV9h59/qF9sFWZCoaJHfcLADnbBX6oQw7q+/397zjdYClJhRaE2FTh392htn8PpyYBvJEGg
rOyHaub5hK8ilQLV0baz06/7rN3NnckMY2f1M3N5sSmsYxniXA4/Vce5fHIYlder0f64ohJZtWst
xERqFVwtSCbNz6ABRPIOqmAQ6Qh2+NN5uWuyj1R9Q/qAwuGxZHBY6puF2fM0rCcdHssSYW/oiabw
EnjeiXiv0H1hYeTqXbfKIQtb04QOaKMr6TpjurFASsoZ1BsfpEabYq8NP8fcCQpbBEYMSAJDe/5V
qb9SkkomsU3hZSh3fb6WHHg3zGwbxW3r7aR+AtO7whyesq68q6V+P2cMlUYmlYiUO61yWyhlIRyT
TMMDVjzPHUzp8X6GMh8VPIn0ZDGTQ6AGRwoXtATbfWm4dHEDB0zf5LHuTrN0qXo4n2+KMq8Gms06
rtbZkj1P5H/nyXO1TH7V7jVzXcnM6vFzHJTWs/hDUTwvRCELQ5wlFOSNzv+sJiMMWUn2NAjjw6yu
WAa1ecIHazXVG7PuV213JkDDLZPB1/T3vDkYs+GlZulqQnkpuwaZIpx07mpMtF8mNu5ETW0SB9d1
MQ5reSHZGk1KEXeXqamv7C/N6C7z2Hs2SopBlTx4G8GU3MObtorSzzEotyTFFcm4HWHhR1buEiu5
1MROxMtWQmClnwjY83Lo6I6REZRhuwq3YPCjG5gsYwQV6zpg9FU99PSw3Sphtx6FidOps1OQejrh
hKaq8GOr3wzM2vok9nPIClk7BY352Y/hOkmcTYm3phpr72UEdRqBVsSA1i5k30xUr8wf5la7WsS4
poS1b5ufcvUjse5npAyApC5wCNRUh/y8wrWtYdvHhjtfdYdLCJnoR+7UZ3vBk4kJirGS0CNI0tFJ
+2PN4LeZ/EL/MRO/uyQHC/u7YUMjdA9edmcv4qA4FyX+PUWoNRUoCTXMdqNyJ/1RFmLnZAGIEnPR
MDDgW/CjV1O0ZkqHB4frwEGHFuR0RDgchSJDFyshYTa+yJfHwUYQ1EAblfVVyRvTy5d2epH5EqFG
TQwJwjF0i7CCKlWsukhy2xkPEmJfFsdaaeIF3+Muid1sQmJSwExdirXQdjI0B7OPobMxtaxh++aI
AN6qTENWuG1SbRVbGjmJ2PwVKBvbQzJPa1ygsB700+whK2yIA79HzV6RUKN0O6lEnA5ONI288NF0
NfyCNPlioLpGuIN9uIp9Vme8dlWxjplm2OljMV86GYJ55Li8DDhWexXFsFPCt3f4jgEj++xFKlqc
iTS0GOomF/Y5MpyH0dpD3yqgPdfJTuBoXk9rszWPAxu01f2QcjSBGVrRpPPkGrPmlNIKxy3GJrBn
8zjz8/7HZLA+B2g6JI6M2m8cG11VRoA1615tvDWwW/vpuZ/KQE4sZq/nzMY2095ADlL6zB1isiOv
4scx21XLncIRpiQv3QArPn1zTH1T1yZ0w3bjWDLo3LiqkHLmxriSZBYdgp87szhXGZ/xZKxseP2y
s5mdY2gR19ZZOEZX7tg/2QrsTTj2XpXFv+U030XxQ8F8nbV0PRCFAQHKetFFyRZZ+ksfvYRMu3po
wYVTHM3o1Y6gwvPB9fDnBPkwqxnSUM0Sle3nFKZHSYROlS33ZiM/FXDi5wJ58VSyL6fOayGxI8ZT
1gb5ZHpmP7mtAfZstNXPdjS3o3yAlBrjFoPHA9JhHEjNcq0l+378pbTHJD+q8k9bTOu04lSeGEp2
V8tcsVd1jv2PuW+2Xa0FWXqBa+jPYXmkA3B13htpMG32YNR4MiMD7B34tT3Do7DYKJZzbNXj2P5q
mMhHwu0xrzd7fAyj2p/trdFOq8Z66u1XsCUvTUavMZ+N4lMzH8b0J7lhno6UJKLoGMpfFjqGheQd
tbPObXpfd8SlRA9p+1wka1ZUIEKuZuTJMcrme0EmWCLtMmHBpWMHhoOLt6rLxAUhntGssrRDE2zv
ulJ2RQF5oOhSf0gvYdXvxxKdBlwcE5p3A3fTpDKhmTId52c4X+SshIcLgSWKH6PlgdvwZEhHsj3+
0sbw0MpnSX8SSdCDCSOlmhKxzaWdFYIJO8eMEVINif1ql1LM1vtQceKMvyu0ecmcr4thOvQWUjeH
9dv8CB1lO8VMWTuYnRIfay7L6GXClcGQ7hppKyUTpbCgULsYw98c9L7wtLBuPd5iwhNDBDFi78yn
vlO8hL25a1GGN5+6SIOS0qqH6JK0JSFQyNnRD5D+60em5IoY7VvyuajFJQs53MKHtii8woio81Sv
YnmmFbijve2HEdIVgvekd9tY2rRDBSvcQav54OQwQ8tqbfaQqiAG/7my1Y0vSub/YKr/6F+rPh6y
Oh5Bekf4ijmqd8xrmnOsDptOaryEzRil8UZoQVMvB1v52dofcGBXam56VjWu4gXtJUKsGpbHlBoo
su9IGFktyCLEgoBU8ht92EMrTKZzWud+jeW8md0PJaLVVN13Vy5hTYHKqK/XUcVbtZuXj5ly7jE+
WHrh2ZXmy+Hs0at+FIhQnWxZJxGuVAwN5jOB6esKIWeyFejEkv7egMWkzWQQyU8j1owWYpI0PObx
O1Raox53wryknFOpKP2IXtIerGOawUgDzQ+prBCwMWeoMmISBdLpbodTkLIqmgRJ+bpFci+YTreQ
gtgOlvZ1afZ4/lAJIVe2qhdZwvoaKPFqQztIB6OJLj0b14wSYOrWTnN0jFPben1yVqtlI6fbmffe
oeYKI1jFUrXR1MiFnEZdsAvrIMy3quhc04y9he3MsOBzIrawdcjZSu3r9l3Jpiw3w0rtK3ZxKJ8I
ibQ3fbiI4hKjPwOFra5QdXKuIcrhmOG0zjrJKEDtQDLRqWnyIclPi/TKkQEjU3galVM9XuaUOWm0
lsPjwuHZNg/2YnuRGkjTSlys7thMyyq8zlrkfbSc1fLRUu6NrPUJO17pDMmT4ThYPzp0mfl2Ylsz
KZcNhS/5yovHTyDjvS/Jq43ZRIbsv3sIxbMsn+Po19juk/QlRFud8C0UfH+acaqjX06LlooLp49V
m1wTr6k12HBtpPuMtMhXCCP7PkaFM1nwlglC8weEiG0hP075uWKubpE8ANHWtwt166jK2jbDC6Hc
fubsCcKws3Zd19DvVfXQV/G2pPsJoYhXuQlzitfjzIwLmueqey3Chy55Ugpnh0gIQ0DtMZyGH5Jc
73OWdGW9L+Z0Hsn+JHmBmDevJPisA38aqke9Z4eQETLE1S6E/aklPADU0okUPUDwcjtkoqPMITCf
qyIkqmxajeFpJr2zhunWvIXKZVSrVYsQw7HwL9CfDAxqiwS1rJwd9PppzINh+pFms1cNO+zKrkGh
lK2wsHQ2RkU7lixFrT6TOrxikaGBR8dMdAOL/U1JLwPlhczbd57Qd5E70ou3NtxrTIXVe+ASyn1f
hUjcL0dDPyTjFNi24+EA0sv7mfOj0F9TlA6T86zbvxUi/cyk8qOxulh69FQi1k6wGcEDpccG3htC
qPExJ1BG/xnh7R3wH5UcU4c5DgrlPexn354oA2CFu62+0eNgFg1K9r3CEDM36X27lyytEERn8OYG
RO3YMIzdky11e7kiNKaJe3pmM9wslNfV0P2IMcg2nQENVhzoDkYGTIlMNIhjD8+z6P0I1UGnN4/m
4Gzx1D8JVP3WDKs19woT+zQF4Z3iuIKInfTaigtKIdT/g3lvIP6Pw9NVRYN5Smiv+8lhNsc2HqFW
xligWOI1gqaGHkBcizli9RxpWsfQfcto8mxEE1a3S+SDWj1PAGhaPiMUWdwspCJHy6GY9qVeyAm5
vk9nDspx043b6yGk5s1nouebNNRcJOeu3SKI0B9mIIQCtElCkrXkkYfgA8uKbTJAgzY307TrUvvO
0guEtclR0zDJzSEVNr0fR0GK6YrdFZdQ0YMeJUzUDqdQ13b4pgVzDHVKEPbWTptFt7fWIO+7nO+R
HcnGiFkYPyVkP2HJBtVdIgj+bfs6tuH/p+7LliPHkWx/pazfWUMSIEGOTbfZ5RKMRbFoX15oklLi
vq/g198TqpwuCZmhmOHbWJlVVaYyARCAOwB3P+csWIb65hto9pTcv+A5u06TYakYqDwEEc6Z4+xE
/EAIFAK5hMkAZnrDASwELjqs375v+INv7neRCSFUOCi9PlC1GjdG197Cme180PSMOu6hBMQQ0Iji
uP8bGYo+jTfQNeAOotsAl20mSdkno7GSm+kuNN5jM9iZ/vv3gzr2/bsxHY/0T0d3PZkV6ud10Ial
1EpwCTqWKA9l4Xzf/Af72+/aFyKMNDH6vkqR0itl4rSTfDsE61yFVNHwHknXQacgMb9SBlQat+sB
Z2LH413KdtVZ+d0PQr7fjUD9+oUgKC907EF8IeIoExD2Ks+AB6lcVJKt/cEE6gIqk8V+hI5CBKRz
g7MqU3HK5BdtuUGp6whWBUOV58X6iRC2DAEEixIkxjeh5CnD7RSdiS/idD2xlELgkuk58Bs4rzYA
31sVNHYRjQMucYnSiGs8ngEOyTe4AEHKI7VzZP3z6LVKQVSvOPLUXBc4UaaQOhVAajgLXAqo9Ajc
Qprj+XvZl48koAtN7xZ0ouuw7N1QeqSoEC+IsTeLh6HsbR5EbpbdVROzhwRouHLVNBc+v8vbygG7
kQlErNLu6zi2M5CK1Ag0V/6BGGsD3hQ+zS71CyD/quo+kTuE18BtAzGhEYAyePemACAomWxWPoIq
JPWBZlu3PRi5ZQdVIF3GcHkETF5q70M4yhGIo7HIjpEE25ca68gyUHUlbhXPSYjLYoJCXRBopC2Q
oaGxbfVxJVFU9B+ZOlwjvTBlFyBWOgGuWO3CYtVw39YQIlQRhxhJtoxBxJXgWVC0ANMrK1omFgjd
gFEt+G3cFk7dhSsQpoJp65ERXNujVVKtS4TYILUUBc/T+J4XwaYE0KcKUT8NFCMYWlTiacOFCbrq
AroGSJFdTFO0q6MIpzHu7ThVByWGrWROMAIBPgDOGHj+ItAUsE0xLDWgr+NjTNVtXryTolqmBnfS
7ojuX5fhTVRPj8mAy48O3KCuuHhy2mWEEwcwvSa/6ZOtmmxRKApyJz9emPyFZIrL5fiKtW9m+ErV
0CkHkMdlDIGPGG+txKpV2R7zpVRetax0JlK+D02+bKUJb7ZHRjcoJAfctb3ICHHBZ4KHPLXBqmT1
enaYACYfgDeq+3ExFD4CSOkFAG8fCuNBmD4aKCwI08LtyocEAeLuCK8EkSKbYoSR2CZTduG0bXF7
rHlwq0n3PK43Zv7GQqBqtcwZSeVy4Aq6wdzRkKzbgLxEBBEIFG6Y8pvUE2CPIavVaKCtLSG0fh8D
twV2sa5cmODXyDN6iJl8Jg9yIpmjCmdKlcQ9tow/4NbRI2p4PQahIxkoIQmBjpvOVTic8OUiLzfY
WnMVJELDpk1uM8gMa82FCVjr9578xBtPpOc2pxyPFNykNoW8jAMI5o383Pvx935LFY4IFigRRWR3
2IzNtuuvcQKcafhEdkvkxNVNUgw5Q6S8Az1E709gBgOJHMSOc/nc8XYi2fBRIfzp+NRYnjbJpGFh
geQokxYagjrCZesYlCVRfBvKHs8N+JnINqlhf78Sp5ZZ8PP5pMiMHz+rDp8JO94MgekDBcD3rZ+Y
NJEs10jCMJs6rHOgyVAi34xqCwAqSOiGH9938LHpf3Mgi8y5sd+iklYjOAF1fvTUq6iOdklJX5QA
QXpI80bwrK3yyvoRz9t0l/kPRo0nyVEJD4A7sCw5XQnisIAvkxIvWrl4MfVs1QJvieTdou4VN47T
TY7b9JkRn1ploZJN1nkg++WIVCMQhnqItIJeXAzpdRI+DuVDMLZgWQseJ1ByUZB+mAk4fZgESrPW
kgZUdZWAdjYAIxmFjJTScy69xiCB/35sp8xSyHY1fqyAXc5ALBF1hzhEOOKD37esHe3vd+t0dGaf
9naFd7DSUeyENo8Pmca9Kgtcsx1Wqs69ArA0SSmtpkgdENeD5QdsHHlxZwIgpCCoHeRLIx7sWH9S
YlRSFmSNbJPlh6hJje2CvQQxPHdyXR2JShDWVBRcM6AJKgMhPIALKmhApyWD0s1Plo3RuiR8TPzn
RCtd4OOWJU/uCj4uE5Qbp9GBIJmfQ2a1M598n9qN6eURqB+m8YWO9Aqq0YgSkDOzcso8BE/OEzMM
KlDyb5S0QBAktUcQBkPsDZncn/Xr//E6/mfwVhz+muLmX/+FX78WJa+jIGyFX/5rG73WRVO8t/91
/Gv//mNf/9K/ds89gO+F+Ge+/BW0/LNn57l9/vIL4Mqill92bzW/Ah49bT+axxiPf/J/+sM/3j5a
ueHl2z//8Vp0eXtsDSSa+T9+/mj145//0DVFNfGe13VToYZBtCMg5T8+9/fzD++eM7SzK+r3Ik3+
WDXpcw7/8lcfJxt6e25aoFp09qeJzIJqUoo3p3lUyRne/v0TRddMjWqGadDjT/KibsN//kNSDfwl
qmqGYci6oqkEFtYU3V8/M/9UiK5RFIVpJsMr+R//PeIvq/j3qv6Rd9mhiPIWIJuvOwfZNv2jJWoy
jWhUFuV7UwPYaODuwvtujSsd6nAfpjP1M8rXF8CvXQj+CtJJba1M6MIxboPn/iHd9ww9DQ70cT4t
x8+P+/wxX8+gX3oyhLMoZaxITAM9FW69PJxTnvj9h5hIxINFyVS0j8LmTy4oyLs8oSG45Qb7GK/b
Tff+Qr4pd+e09D7EYP72cT+/41NHR/f6qSOq4EpbqmN4n1PA3cF3a7FFjWqel3Cx6i2y1tbtutz4
B2jRWt0KWMcdcUEAqzvALax0pwD0bKGwM1ct4dH866iOs/9pVGk8BvqEwMB9bYD7zU6Wi+LNdLsF
eEad+nm8658AlQUO7vs1FV7Kv3Yr+Liw9lVaMXQrrxWnvhlX00WMsOd9c9tvlLVvNYcGssTAv63X
7OZM37/bUMygpqmohqbrYipBqqRYp3Eb3iuvoD9Furd4AuLgEbJf9Ab5SbpHSFd1tcFKXr7v+evV
/K+P/tyxcJCaaq3WsnLcatxlYFKorenutVh+34mifjlLf+1FsMyGgNaP4l/3iG4x4F8eZSDuEY4A
bAYxbxCchwjj2uCh+L5fQRD7v/s1qMpUzdTVj3F92kl9VEDcWjHDe5q5NeIEiyDgkwsMNqisNAQ7
6IC3EWH6ZabFgPmPSFijkjmr9XbDwMgJwmGGM72HPKCMqybo7OjObMG6mIwMjFn1k5Qbd0iEx0cK
JR8F4aOXq9J7wcHYxwrwNys96H5GAibqvLmf+NS4ClAkzvdfKXCr//qVwksiV0LGR1kN75Fj2LeH
YDtegXtoh7T2HX9RHsFMc0ag7sMBiX6DGX/Pq+A38jjgfa9O4T25xv1eKSzJom7mguthL4EC5gE8
cN9/4/EY+nQb+/UbBZ8AfCNwSZUS3ldu9lwtfcT57c4dF+mFjNJaZM/d/gDSJydzR0vhCAE7DW5t
hg2pXhCkDYGFsiwvXTXL1MOvk73kIHtwxnEdbeWXWTEVQycqPLf6sU6fdttk9DJoYzHG+gLZol3m
xE/fz8KHArjYg6FoOBNkTdZlsbCQt0VFQDkW3UNZ29a9ure2yVVxVf9owfVmVbbkviI+Ut0aj0Co
Onzf3iuBJbnRE6qdum1rLPQVP6jXMtx5afP7wPFdJDN8BARW0kK5Hg/AxTPLf0MR6uNgaT9qcG4o
7iXYsg/dj+TgWxDf3oC1GJFCKzg8gzXzjBMmv3OEn79Q2MtpWClyG0rhvWaBRXIFhoQ9VHYWIJhE
0suR3eEKNTDJGtRcKyDi+QKERZbqZAv6gnILO3zC4w3/ra5DF1wPTndmeEIM+69t+Hl4wsbnHNxX
VPHDe+7FF3wNvqPmLll2Xr9E+OvIFN1641pZyxfhmhzMC6hnfb8DhFzzrwMQ7CDvy0EGZ2J0n1jl
BSKSj6kzLVG7thkOiX3DlrGDOLuT2Pf1unFM+7gpqjVoWtZQIF8AoHWZvxyeX8dLiBAvUju2H46M
2OQRbNXgKh+teFvcq1fNBtSPKEPanINNf8QeftnAIFfEPZTiXiNyBoRqEkkjqO/vW6d18lUN1m/P
fNUW4C1a4Pnowicj4XkNSst99APVNbeB8/79DP7Wdxm41hIZY6AYytfbhRoGEjf0OLoH4/2d+iZd
0R+oGmrXeYZHmgN2Z2R7h3M4dOXrG/rnun3qVbhcTE2At3+eRffxotxrS8k6NBetF66HzTkTOtuV
8ICtS1aaPqrS7pMd4s3ZFh4BVXOr3PV3cJzFGaf3EQH7ZUk/fZlwg6gIOJMY3sX31PPXYEJz/B2y
q854MTpwSLvxBVpujxAYcHB9tIYV5EYc5kT3Z1b1eIP4bhTCDYPxLEUZMT4aRukNHuqGvfQl3Icv
5i5Yay5xyy2qKeOtv5PhO73ve/+I1f3SO2pxqc7wtjPFWF6e5iPEtDEH0AVwUifep060SR1EO+3I
Rnj4sXI6B8y0a3UDtujW2RooGDlzRP6FE/tlFLqsQURRNnUm4il4Zwbgr8QcPKxeUL9sPVxvX+4W
0Q7Kpg52XGP3m8J6WW1fmLUBg7ilOJntqpa79hB1sA4r0HLae4DH7WydWQ+699RY8SLzbuBDwsWV
m9jLi9BZJBbSrs7q4FJ8X2+93AWL68za+yucwvZiY+d27SD1YG3BZGQ11tPlli02hfd0mVj7CX9X
sxbMAi2wJ1uXEL26GBfb/ZGUH5zdjp1atsedw9vi8Hj16vI9Iu6qi6IVa7uXbfCr2YW16R19vd9S
9+kGJfvWO3j+re3dk1NZN3fgSLBea4fb+y2izKvMWhbWTWqhf0tZEOth4a8kN/uYAGWh26GDVhu0
Ollv+yeGwV0WTmZd77j1Y/s04ROcjeS4V3urti5SG8NeOYvL9R0qi6wtvudHbUWL2+WPYGFgcKhb
s5a3ne3bPx589+7JX4Hmzz5oOL5S+xpZdLuw95jL4+4YNy9Yj8DKLeg84CeStdKsy+210zvbVWvd
eKP1xL2njf1jdAh+62nER8n2BK+Jsxz0jE7j7Z/wUsOdy7QXme0h0bVItq11pWNV+UFHK2BudGB3
C7TfWi5oL63k+D+vrua6nmHZ45rY9rW73oECyFsdFqP1uLzFUInt9faqsQ6RRbFvL+5315vU3lmH
iwnb+WK5Nm3Jrhx3fbF2ry4Ma206D5W1WXbWde2uNPcCndi4aVm2j+31/mw4jY0b6YT58R7B24od
dwjcdm1YcO/bztrllrvUcJcosBSdvbtWraUbWj9ATIsJJevX0PGGhbQma0tdPFu7W+4kN4H1BNpQ
T8fEuVf4T2mtAbSyrmPrDiLhTm7ldojfvHhjtrtGPdDGXSv2cWRvhb1wZGw20JTtdxfoCOO0S3u7
jxz33XXW3tvxouPufmw7e925pnULhwae8oObu97bZMfLyt1260tub0HBuOgdZdE6y8RabkFJaqvr
O1g3x7ba7m96Z8Ft7tbO7d12r1kPSyT3rN4xPNlzl63DrLvt5hIjTxzcyFzIDFjc2nTu/i5xrMJ5
J9b1ww/s5KMZMes9c9zl7Z3tHtYcG3DnPWL6Muv9bvkwWJhdQCt2zxe1ZVi7x8B+hJCJu3bbS+6A
Td3tXckrHJDWb3wLZzv+8XILl7jFEpNdrkMrcNDqsb3ORj2VIx0HdOveYnStu/bt68uHl8HajE6D
CUF9qk0WSGKtbu5krJjuId9oXzInvZWtdFnu6nVur5szr8gPWM53/k3IIauSoUe0gn9DUbP1IG0e
Judl22DX3GGlYLCr0N5SG9lGbPiXG691s9UrwgbV6t6wLo53196tFsS+nncrNA2Ch7SqGExEcJUx
GN4kqY4QOchXsgvmV98rVwFoGq7jBejxnWGvL43Cyl1i59hw358+yu/e8Ijr/bt74QQ2QzPUoc5x
vBOql0/Fblwx+EEPbHo7IIn3+qJcJ/vqzGocGxUXw5Q1VZOJjsCi+M1ymES9QQbUPNdIm4eafzBV
UDFKSvWcMxlcxRMixMFYs3NRvuML4JeOEbDUj+95DZTiX+9vWWYUgyKhY/DPr+R3450+Dg/qA14k
5ZYdpJuf+ab/VTz6/3XIuT+n0XP+h9XVb8/dH8X7H9ftcxs1bfTa/B+IQCvHe/DpiPMq/xE9fw40
f/z5vwLLJvuTKgouNhqhug4wAu5WfwWWdeNPqIwrpiFrYOBU5WNVx8/AMmF/yqBIQdRFRsIR4Wi8
lH7GlfU/GZ6uxDRQCEwVFDmr/5u48tfAgIRXNuxNQ2z76zZofPBYJpGpL0NImmj7pj+zz061K7zw
TKBudKDEmdtqIXivUcLJ70NVH+eUWWHYx939KUYQMynhw5gzN6zB/X816JMcQH1qKs48c47vib+t
5O9pEazDzKbE6BJfd6GK0EyXJUotoQ1CYlRLyFSGkVBStf7i0145/NXs53D4qbkSHHKDtY+HINdd
qBsZBAWtJEDkkuvGmbjHVwf398cIYXZmQj4oNrnudkpJt4oy0Ox6kGNZv+BGm4+exCYEFDNelVez
PkikOSsNuezZsUMgzNi4LsIOStm06cLozKvp63Pl318kEp5B1myQ2w4Vg0PSsGGtcwKWeEg8qOGF
loRHns8u6SA51lQ5Z5acUqVayHnY12e894ntIZKIgHF10OIuYF6WNpV/hRdT1d0RcCLL61YKTXbJ
gwJkc9/PppDP+Ptrj+v6abOXLGvA4M1RHwnERQVpLsNjBMUICakG1GqhiBzXDc6ki2KAeIfbqUUB
OIcUGGo2p+xMw6HxdQRAZGZ9qg2YbwMqIaQu3pkGvND333di+4tUbQXcAspZW83lvGEPIBKA+lff
xWeKZ061Ljii1IgjvSG15iYkit5kpEvBbRol5y4vp5oXHBFK8bSyCsEel7asv0PumqLubWLz3Jx4
SNfpEJelWmlgsJamyZVHqQclbVlA5Wfe3AuuRwUjjcHTGK6noF1sc11HTqiqYLfOrA50wfekNdEV
PsZAGUnl4AWtggK1gBjBj1nNixlENeYSWNxLiF8gW6AfmqgJ27usbaX3We2LrG2NIXfyMEIXcyqU
zOUBBWfgGCXAYH/f/vGY/c05I6ZzEfOhaady3ytQ0AU4YY0SLzcdOAieqiik5sxuBA9CaOEbQykx
r207tV3megFW2QmAodEto3YY51mySO1WFX3lkzEzvFJNppuk5uEeFVTmzby5Eq4qA4qYlQFXKE+V
xgh6ZjUjEBzkBSo+NQN6PN/3csKg2fH3Pznb0AjKxGCl4dUp5Sspm+Q9dNxR1jqvefK1+cKPuIzJ
0b2OVepoyfFIH/WpKM8cjKdGL9xbuh75MlQo6F6fYgXaNMhc2kmsnDl6wV10Ecl5ymPDo02fYA24
MSIgJvPoXGXAqfEL7iIxIdNgjph9UwFJ/ApY4Xxw65hNw2HW/Iu0YkwFUzpUQhAuh5rHHTOa5jBG
qMmZN0EiDxgDZNqUZY2BAZpC6rKdyAjZuyQb5Hkm9pHa+rQ9x4hXeqvWzEuaoKTABKu9YcUdslln
OjB+75HEuD4PUGKeDVjiyuclpDMDFAkeMmnq9XXQ+lnijoHK8wdQbJMnQOiAmf1+YU7dcnTB8NIx
8FkxDXCFEL1BKEVqIB0DYKmJW6PRDjE0bPI2nno7CvUyWyTjBPY0Hann4rqXW7078/0ndqBI9MV9
XWIGpNe9jEmdQ6KBeQaD/M2Zrzxaym8cvi4YqNa3AJqrlekRearBbK34fetq/jQh3mMSxvdBkxXv
pUSHbIkK8lzbjYSo+VZFHjl+gPCfpp0ZyqkPFWzZyGOtLIYIOg/MB522Pplv5QhUwzw/KhJ6gZFB
N+I4oGDdHY1HDcfPrpGlWfXEGm6kX90oeGHyWJKYCco8vGTsTjFQdAPlVSimfb9QJ8xApPhqoopr
6lgbXssHX11BdqmWX8ZSgUmEaghAEtgiAABWJx1KomU2gar/+45PLIsmXLXJAIWqRIVYq24cFSLL
Sm2QaemoNNPFasIxOtEpqTq9BhdGpSmuzvujsF8xi94JCyNYse6bco5C/AliMEHrTUDcWXpdxmec
xKnJEU5PXZFDCbX5kxerR5XMVokdnxezqCExdsE28RApDCUqJk/Fu9GSQ5B/BCB2m7eugrkpepmD
jSSYvIDxdtvxXMb5WYXKubzlqakRTs4w7tqS1HzyJD8zV2oPSWKfQDVz1uhFKjBSQj+kTdB6i+ou
SISzBlqLkEaY17pgzUauouiDYVmlFuytCQEGXU/YOS6sEzMjhlhjWarlwW8mr1KidNFAP9buNXqO
afzEDZ4K9pr7IJ2dEEj1Bkl7w0sw6RcUwPHcawemz3PVVDBZ0jNIBQGG6REY7pXZgpxXgQ7ovBey
yBUGAAuhw6QPXkE1fWWYGsoU+dlaz1OzL5is0kIKypjizgualG6iFORIJYTX520cwWJxkvpJgnpV
ryqQPACvhtrYDGDc0JnXvmC0mh80iTQh8lLm0bhOWgjad76fzjQqwWQRH5V6pYvbRd0FQ3NNBtlI
91ptoI5i1vBF0rBEifoq6FXopoBu3k5K7ZGbPF/Ma1wwWi2WQOBtQEqtSkMF3MCdalWmea7U5cS2
ESs5SQkkmh8bPWZeeqxVXMByc/TnLSsRbDYpp1qSGv3n0AGqhd5qr88dumitmuF3Rqj0rjkgaKwe
W2/mT8xxwj49ABK5L/20QetjbIYQUYHqLVI88cwdI1hriMr3QlZltE7VtwqYbpCMBTODTR9lpp+H
PmapEQVo3Jy6zEuZCVL0BODJeftRsNWxJcxPedK7WusP1qj0KiQc/XbeEfUBm/009iws1bwgcufm
/VG2MYzeuhhY+FlD/6gv/9Q4ROzasgiHzs2SECXZkBsGF+652s8TlqQKdir7Wk14KLUuq+Tcacbo
uemmZubIhcBS1ZhjjJtw54JmCgXtcQRprlplM1sX7JSRWAoiCcJ1zOyUbYP0yMFnQTovRSUCHseO
qjlFy96kAEVjgd9ER8K+laCRN29ZBVMFVt/MujLoPU6zHBoHpIQy1KC2r/OaF2xViXy1LsYMJ6vf
pGszBiNQk8Tcnde6+tXPdLVfkoBrndeaBCgs9bKh5HJe06KlNjwGR6bUooRY2sE9PnKVzYyvqcKZ
akZRxpSctV48hIbTge6hSKDUN2vgIroxTxqpNo2u86QImMw0ZhdMrc7RO52wUxHYiLTwUDajIbl5
Ov6IuHKvatmZgvNTTQtWakRDIOG85h6abVprUptQt3hDgnmuVxHstA+0LkxoDR0u05QfaAs/YDXR
pMy7aXwAXT65x65KVTn1i87LinoCWRV7CSOQbc1bU8FIfSOqwEtad57Ga25nWYmhJ+cyr6cmXjBR
M9dpVEpZ6wFGZm6NJlC2qeSX9/OGLpio2oI4FbhVbMfQDy3wMj0wI5q5pIKNTrQwYz9MOq/WemIp
xvgIWpN5MdiPCOCn9aQDHYeIoG0pbm5ox8Hk08xRjdAA+/rqtYrB94OWBC34ukCEJcX+RTTJM+MD
snCSKkoJ8WNJlVxdNvcgTHg0an4OtHZip8iCiUoQpoE3x5ykYX5ZBMXCz8J5nlwWrJNCXYCMCHq7
xdQv60HdUG3eCSoLN92Sa61elHjb6RmIegvAdmp/XuZTFswyStsx7DoMusxuJxArxOxultHIgkmm
ZlxDsBSLSMPkpQY3rzHp8/yULNhjV/XJyAe99Tg0um8m3qpe3JHGmTdwwSJJ7oOXLzIhUQmiZHCJ
JEvTNx/mtS2cmkkaNSjLBlOeFuF2K8n6MzXJvIMN4LyvNomNXVWpjCM5PHJBaw1owEyTnZP3+73h
UFMwSqPpWUu1HiR/+nVdOAbyy3PmBIDbr8MOg7CiEPduvc5AfcVAmtJSKv1mXuOCTQ4oHuE89wFk
C8vlkCLdXpG4nbVTqFjTVXednEgpGjdS7UC68jWiwArPG/hxGT75bsBRuFwZJtSGM3LQ0PbY9XPb
FkwTPE6MkFFB2PhICgh6xXgNBmd95qwI1hk2tE9xn8VG0SbdghbtbaqHsy5Y1BRsczQ7OiQmLH8k
vAWHK/X1wlFxAzoHNT5O769pI2oKBloOGfVRRQENQ1o+gxbiHsmH21krKhZr9YTItU4wL10XaE7V
AU1KAI2YdY9AQOjrfqnDHlyIJjguQGx36Ap5PYLQa95ePJIBfN6LcQaRZRYS6NMmZJui4BDsb0yd
5cypWPLUBTVqLru+9eQyvaQAscb1LGkr8AIIx2atSTkPSNZ4qqqBSz1Taluh8fu85RQMlCOj0IBp
ukEFgP4I9YR1xLTreU0L9jnWrZ8YqlR7XEkHKy1YtQAP9rzSBSrWOhXakJs96ms8pJDAWDkVO0ag
+jxv6IKBdqXaJKCqqkEYjCiUBTEuaSP1Mr+a17xgnoNE4BVphxXt+Y8GN7ixMV5mNS1WILU4eMJS
hxocJJKuxrJcyVk267JMxeKj3jcSHeoxtTf1Vej2Q6A6Upq/zhu3YJzRRP2mHpPGM8PShhLJLjPO
XTuPdvIbZyiWGQ0S4sF9yWovzHqts2qmx9tKL8ELG6sdt+eNXzBSLcnHPCk0kHZH5AmyBPdSmdzM
a1ow0RFFiKnO/Br23zfLvgFVhNLTeak6ygQrDdRQi2qiYuBUuc96KYcwX3k3b+TqV48bQt8gqeWw
AfN+RAEcIB0Hlb4BKnhnXgeCnUIMOzA6I8WWHKXLKFNvomreW5yKcoZppFV4MKNpn5uXrRzt/Xk6
eRoVi4rAlOdnVc9rEDllIA8w1PZSCYZoVvEtFYuNVdbLWh9hJ/ryxC1eVx6hMyu6ALz8uqLZ6Evt
2IQ12FxLGcS7bFENwbzoMFAPXxsHU1fXURNTDve46bkKduJxng2JZUrmEKRdXAW1x/wgtxgEaswa
jASzdqFYimRil8ijCsJ+pegPRKlAHt/OHLdgnXWE7IQ+SJXX6MZ9pNSXaVLNesRRsbTIH2mWBGVc
ezpmxjJRFw5kf3aON+7onH7jdHXBMlsSg1ylgN5dysLKrtXkspPMeVdQsUhYlvHOyjW58oKIQKlh
QKDC7WRJnzcxYilSHJsoG4s57Mbk0CrpdP0qjeRp3oqKpUh9rOk+iuEqbzJr1VYausNJOq9Yh4pl
SB2YUQptLLBdCpOCoDk3eNKAUNaEXsasvS7WG6F+VjaDMcfcByE4lXMEzzzwoFXz8ggQ4/nqA3jS
QXYlA5U8OLGTCsSjZfbemWyY+WgUC46gAiXTwZRKrw55A4lAHaziTajNewVogrkyiCgZci+XXpfq
gHTrKPwmeP3O8zNiwVGboja+IXnpNZQFraVMavKc8DE/h2k/YbOaYLNjVOv1MGJuijAuIE2Q3Y6p
Mqv0gooo+VQFob3EOsx7bpRL3sjNYkiLcDlrV4r1Rj3pCS/TofRiX5vu5cIPlri/gih3XvPCq5TA
T2oqx7KauV81C9YZhFqaX+jVzA6EYxXJuKTIyx4zT5phVdfGbVil82LzVCw5Ykmmogi4Lj1G2+so
aC6HpL2eNzGCtQY+H0iaBpXHcvMpB0LUgobDueLXE9tRLDSqEDI3pC4rPVLHxhNDUmHZJVk/c8sI
ptrK0sgnohUeLBW03Ch9sSQunWNVOzV29asbq7mEHH2K1rWed5amAAucn6ti+riC/uZspYKdVtGI
8joDinC9ngRQz8ryGM6GRWNiQzMtSJZZyYfrLmvSFWmIpHttGFbaDSBurDog/tfU1ybL9GWCvGSx
jJOc6hZLIwTjg7Ey5MGaaFzVt0OlQlxa5lWePBdhKEF5ABdL1VE0xNpdVnZjB4EBRMlsHVnqcdVV
khF7KhtDuvKLeOC2AhEn7UFCZS9fKCRumEPYiDaHNGqnRVCZYQO0nTp1i0xVx8lp+ozkTyOj1D+0
VJfil0bRqsozJtXsvXrE9zplO2luLPcaFNgYRCttnbOgWwZKEZgQFMwB1ZKrSb1WDcgl9Kper8qo
qSdPLkwDJNBZ2lOnr2mguT2DxISrpSHks4O0zArcZ02TQ44gImClKKJa2Qy5H5urlCgt9SbM9mBr
JOlX0yRluzrvoeVE5b6frNiv/ek6VeKCzbuFiNUvVR61qG83C89EsM3S1PginIJ5qBV6RBB/DoXJ
+DQEmsrC40XpZ04hQw9orCD2a8/zC0KAIxtppycdKTxdCwuErCRLDYg5z1mKZWqEgpYMaiylB/L1
N58m1z6LZk664Oh7pJHGVMW4tc73GjNd+5oyL7IpVqhpPcpqoCtWQgkSEom+ZEJhNQWH26wJF0vU
ajkgeoKMoxeoYE8ck+pdj+t5N9YP8rBPMfwY2Nwe5AKF1/Gu3AH+FS0L0mbz/PAHBd2n1kM9krtc
1RsvqBN6QXH5Bq6gax/nzYvg5ess6Pu+7AsP2rPdXW1UEzIRuXFWjer3rxyxzEvJI2WSCBZVDzJt
dNUm70DmKWlJ5cwav1jq1WbV4EthW3hIVL0PJV1rUjMPckHFSq+yG+q+4qzwQtlEHVnbsDG1iRmr
80LLov5Yr1UT6Tu19NLKnAyLgUUPOXZDVefVYlCR6H4o81SRodUEcIxCrY4NsRtF0cwLgljvVbLB
j6cARzhyNLWNijLdLqVB9uYt7PHi8GnbDzLQyxo4rIFETdO1Tnqttf4/Z1/WJKnNRfmLiAAJBHoF
MrOy1l6rlxfCvRiBJBAgENKvn5OOmAl3frZ7Il8dbVKl5ereq7OwaWa34fvTa22spR9aAJlGRLJh
ze/FQOOvqGn9ba3gvwTn/jb6fNdT0AvyVbSy9nOTNuspj21+46a/up0IVSvvLgG+73RbLW6C2rbV
vxOHu8zwP2RP15CvZE72FV6L4ynyA/0pgDb/GfSqb0N+ptegL2g9D73opTllLN+is+RDUsWNc9lv
3g7/hfiWXgO/wAdtGqaKixdyQucPBoowY9XkAzG1W8boAxhhz1HEVV8ji5O8ajmK0aOIsmy8bfX/
Usb52+qDSMvitUf+6Tx026tI9xCg0GKAa+RNh+MaIMZiGlCzXCJTY5PmQXctGOF+8ja+LT+5hoiF
eJ1BSSXDidKkkzAw7l1a9jLdbsxRrkVJ2RL0PBD8gF8JYMth/QT0/vfbZufqTlNWe8vXMJwMxHUh
BU//DDa7deBXhUs7hWRZZK5PyG2Pish7QpbbWgB/KSj+bdvoKIpbBwWRk023pZJRiqcGF97dNilX
GacVam4Ttw2nBuZch1UQ+LNl8Oi96evXODGXQ3l+wIqeunmPvune0e9zhOvmtq9fZZ1Lnw5jOiT6
hHTlOd/Cg5ra32i5/Euwu8aJtTveGdk8DqcF+p/3iYLZMVT03W2X2DVUzEnWFZuk+kRlMbawIymm
e5Gvg7hx2q/aCynfR8qGWJ/ybOhhIlfcyRQe37fN+tUNPJuhbRveDScO0ffHZdZpldt+e/vfX78M
8R9umWvcGHfSby7B/a5COiFrjpeWH1ScjOOBoTAabsqx6DV2B4IcsHi1MCwJc/4NhfqTzsWn//4L
/nnr/I9obLpB2zoDHQsMwbGBvPGybj8dnW7TBqDXkkwdcuVBNIM6cVM06O4sxVmzbL3pSFGIXf2S
Xo2kX/cwY/BNK1DjJ8SU0Hy4LRzQa/wOZyH32YJmR+Js4uuhw+MvDBKHfrupWIQGwK/DLzbXGKQR
6pTAtqaGnXT8ZgR56qZYiQb0r1/3rENF7qaobpN2H+/7OImfCTHZetPo02tgY+FZA7XudjzFK4VE
NnZRf4n3MR/rW7ZmGl8liDrqlmnjHQJmRt6vNn7XJr9TFf/nXZ/GVzMPSRJbxDPGjpZvVncz3pfC
Cr+YWwZOr7GNAyJkJAFVPST53LzbfGTeDyK7jWIHqbdf11V1Q7LGZFGXxKB4azTNTrbLipsmnV4D
HA1aXnGjLwdWoFU2TgUMstvuxolhvw599RYOSr5TgK1AVwy+1Gb6EhSHXfN/T/yV0vn/FcWi18Ay
llKyM7YimrE10y8TPIDWu05u03xEIbaSI7T02FJPmdrHxwguveHR5P2kv5CEpseVkXDO08hnJQ/N
CvkDH0n5oodsJ5WeJg+d1VY04dvY+G49DgZ3LjyV+/071Wn6sJne3vtObEfarA6fgEiFKGPdpeGD
SMBveSsvQhIfhq4wS42CDS6osZ5dJWIgP597I6JQ418v8D0l8Pi9KZGk14A44BonciEkH9om6Z83
Lvkj6Qg8iP97zv/5KNFrSNwYyWxEd1SeyB7/ZGR6y5P2zW2fvkoMUGt6HTEnTzQAZ6tIeibj8jul
i8ue+9+rG6T3q724RroNyy7hHw4xjfO8BAWfLQ/UQ+1QIbRnxpkSNzWooNf3648lE89YumXyFJmI
HVLp1DEY1X68bZ7Ir18XvllRI1J52sYUsthN+GR78rt5+ucUhxZXUTiJ226V8ypPTK3de6Cq05dC
tPsfe59Ev2kO/ttPXEXjuOF5S8wER86dSlYLO81TV24zmu3nzoHR9pui+l+W/Bo1B3hCu25MtRCR
hdHIcc32BOiwCHL9OhSkAqL7tq4SxGN/XZFWoHfSzAqTBs8SAN3YJwSiG3Oq/OoZMYLgCBoBgzwl
eI6z1B0tTd799076l5W4BtHlFFjOAA5uLdspt2euFpjIFxzv/qzdVHwTuoDml1//W4mY4dus6/II
Mh3Q9gPXvf3MJ1jd//ff8C8B6Vqra/Ec5qh+7k95ntkjMNcFPOKS24oVeg2k2zq0IumaiFOXFunR
bB6OsLy7qY6j+dVBjplJlMpVUydbdx83FPY97MY5vzrGnsZqGS0+HUJ6aPh01B25qT6k1xg6D6Wy
buGyqSVc4/Msephgl3vTWl5j6AArvAjhdk1tejgr98tiT1FG39/28atD2mS52DyNsNnhEnkwBh6B
nqv0eNvXr05pzOXcZHHUnfJuMQ9AvX6aWn+bOCy9xtC1LG+jjazdSXmijiu3w108qdugqLCf+PV8
Rn7Hu6Geu1PX91NtRPEY5fNyuG1eru7dvY+ndaEjr61Ou/1IiPtoZilvayrSa6UuMXI7qXTg9bBN
z1KNp34eb7vEr6F0Xux7q1skUvB47kr4yMEzQGW/ibz/ErWukXQb0PkBDD8comUbS6DGYF0NReHb
5vzqgg0Q6Vk2a+D6XGgPo24zTmUzD/w2QBoEqX/dMFx7cC5kxkG0GgMpC9XMD+Muu9t4kHAB+fX7
KxuaIYcZSq1dwLPnW6AAfjMzVz5f/69iuMbSpSwkEKdqxSnxEd0e4g5uZfdASfrkA5SSxlOX8UDL
fNp0dmDorrlqsjLbIGFpmD9OK4+nQzBJS/7QeUa2U1PQLr+pA0+vFX4UtzTQIlsOXb7Px6yxkPmN
5G3vavQaeEMdoUFJuxyo0wIoC/sBlMr9N/P6L9v5L7uBv13xq5sgk5P7BYbZSShlLOcqlzfGp2un
rkyuLKLTthyChkSDs/7PeIYF+01n5Rp2EwWjp0bR9dACMV9zJ0QVE9C3bvv69UkE9LnpNgTT3JBv
i6bvtSC3USrpNWJCaFTso0nXQxfPcbkb0hyaBtCZm0Z+DQndoymBCIy9tJNm2547WEDBRGyBBW99
2w9c3TpD11lWwG6v3mfBcFv6foXNSMYS+v22H7i6eWYr17A1Zj2sozAHDcvU2vD0pmcPeo0JRf2Q
UUP1ekguInQumyAbkOY3gf1hf/dr/DP5li6Nxce3FdreakmnclTkNsApvQaEpmKFNMM6rAfSJ6ai
MoGn1aC+3TbpVxt+lPDGjWljDxuBMX0RRWAT7ml8W5J1jQhtAXyO04jawwiYVznKuX1WObWvN409
vbp2UmcMTdhkDxHHE1wqQ3vofHbbxFwL0HWzS0agAuwBiqbkzaB3+Y3FIb8tJ79Gg4ZMuMmuCJHD
wFQFZXPIE6XN7yR4LkfyH3onF8/jvxdwKpETkSOF5WGjsu2NWHWnj54RNR/T2eAWvGn+r8FUzUab
NOkR0DJSRPVGsrYa9vU2MBW9BlMZ0eTWMny9bYeuhmsd4B+j/3Hb0K+CmeyxAsAzzgezG191eurr
RTe3xZprMBU3aWx1ls2HTa7bUQs4gkJhONwWbCj9dXG9RrkRZjcfrAjqmCzyY0j67MYlvYpkQeg0
jOj1HEwh8kqrva8ASb0N9o9X/V+HPuQ+t3nRmEOko7nqgxlKavxtyk1gQP/69SZN1Zz0zBw6O4kq
ZFpVBaTlb7v+rjFga+LRcp7b4tj3Q/gQYrO/9vHwO633yx33Dyf2GgXWUOeSFWDlQzYn4KNcYrwh
ye96hP/29ataFw43aFd7zo9phNb5Fn0f1fDhpoN0jf6SCUkaWFrkR+h8NarcAgB+VuzL59s+f3VO
EzXSMcQzP2ZGD8Cw9jsTjyxRQ3HbWSWXKftbImyWYkXiZPiRL0nZc3Kv4hsvv2vwF4S4JusJPq1T
pMIXPMRwGyCRXiO/YKDQNSKf+DFcpI+kS9IqFYUrb5v0q2Pax0rY4Me0hgrX3TCbNzG7TU2QXsO+
4OyLkknrtGaAP/RD9JgO3dubRv0/kC/ICImZDmlN2KqTU2oUeNfC6fXjbd+/ulQHk0y9Wsf8mI7J
Do3zdEnvL1S93+kJXg7jP4SAazxXF0mTFq5hR22i5c4226aflzxu2wN4qnlzbnVw4smG5v+juP6r
OvinH7204v+2/XNPmmHrJ4VKYXfDXiWqU8QcpMSpU0fR7FKV06jhIFMOdMLdvvd+HvLzqAwT+ojC
upe6VEFu/iwaHzV/UOoAuxtiQFplSXsfnCtR8JjpUbKkgBPp0riEnfcozSdZzkG1UVfGlHe0LWeb
GxRFI8PSlRmfxvYPMwu9JmUq806faZCQe649Cvq8rf20ubmSnvb7e0jIua0rMwnXHch8+25fhjLh
a8TSkntot8u7xEgGbXqNnqXVJXgFasUAF9i3fjREI3fs8774UxuN/zyvUwqrTcB9ablihmS1bY50
p+DXHa5LMqbL8MeIpm2+lvucwES+hP9OK74MXSr5d92u8N4BkTOMsy6h9tX7zxeQ3p0J2u/lANGo
pXKuWxL4wYI42RwCnmzIISLNDivQAjuNVxtzPtM12UIWPyTFxvixy9agwQubRn8HGf+hypnZ2FMf
r11Rxx11tBI5m5CFFbqoCw0B3HKfWjYNwG/2o2hry1Fi5RU6JHs7YmTTMOdlQVgO3sjWnZo0R9qI
WML0eo/VGkVXzgUyu5LDEl7Xqx7I18lqVjsf9vz72gVPj2YeM/kcZlKwVzGRPH+mtqH0MTSiWNta
BXBU0iN3awJFhMDyVT2BoVFgvUzXGQyujQNv12MMVWNkYzoeg7zzjO7u21TobmyrcUMz+JyDgcQ/
JHu+L75SQwonsbaILjKQalWDi8BiCQBtQUEnX7f14LGW43gmGRpp5MzkUMD8nEl+ZFIM1ch2p+Ga
nflo2S6Z5bY8xOsiD25GjHpmY7v2H/adtEOB7TCS9djTbNmrsRUpgUqs8KpGj0MUXwpLh/GB7wFN
IJHF6w6rX2PRzC95keUEGZS1lNKKZ5T2bxNZzOwIgRW5PwzEJehqxxbaagHPzHZrwd2K/cJgYCoY
RNZitX4jKgJnZt7y1LzPM50UtWiWrP+GPkihcGh0Om710mfj8izXuGUfAM+a9LH3OWhCfIzH7D5k
EZGPiXAy/OgGNa5gzMzRmD5POLTiMBjhydnopJ8+iUgXMUF4ky3Lylyn3DzH1srkW9o3TeHhmM51
e3Ju27L7eO7S8XPvmM8qaN7HYKO3jiYc0s4ZU98b61rZlnKSxbeMssl8Ars8iAqvS7i7QJUY/RNQ
fUuB/3mM0u9jP2/hrInx/oMMcZJURuAkfe9TbPO7VpLwbHncHmMyFf1LMa85O8RFZ8S7SYo9vHHg
SJAIL9HQDSjqixIxOy/ODsOfEi834qFnE/WncexVc5oIT+aHdeI5qfqUpuRLwUjKfyRONs+gkMNy
dU3Cd7BDdNm7rK1bCARF9d6Fwt3D5GELdxAPop8V71JeGwWm49vcCzU8J23TJWc3dqs/RJPo9zvu
55idcrbL+FPMGtm8ExP8iivjbQRNxD7mC3gomsHIbwtLNj8tcbDxmRpm1Ec4azTjy5rxXBzhPDnm
td37DbHTZcUsjsBPJ/PTxDf2XUETYKgadGnci9jjGaFEjLs7sGy0c1vHeK3aHmQPgeNj064GDJUo
39oPolg4/IKNMay0TTSzb0Lw3lTtsEjbl8WQNDHMgVK6nxelF7iXOxJHtV0GkpSDCs58oZZjBHUW
twnkDHeMoovaZS77PVqGw3CR5CkhaBfk8+RATDtkZnZfSewdg+NZO0CXE1YQ7AnpUvuzwRHOq14J
oiumXTZ+8hP8GSFwpDUkz0oqQ+jOzoIl+8HDn25uSjHZfEe8D8aNY9lbXNOuRMd7W767daPZKzwy
ZlwIEmo1/J3CVy4Laew6H2DiiJfOw+CIzkpwP4fspHjC5WHbWqrgCpvYIjy4fWnRwdxh/cTv4sYj
RwSTTYjzAuOzqAxz10XvWSbh6S5Stkb1Em8Jr3MfQv86x4H2d5sNjp9WPUZNPTnS+EcK57k3cbL0
3Xt0kYmHmbNSlh+hGt/aey5RwTx7dCGKYyo73He2aTK4iutU7I+6jXtZjWFObJWaOY/AW5iXpnNg
z4UleWdjqUHGGFJr33R7nJO7EU/G/fMIpbtuKjefwuEGuuLl5GaenOFWv9iXbJmi4Q/S7YV6ZIou
2GOD0Er8oKoI2Akakm3LYWyLbjviL9v7Q6ZlunxkchPN/dJ2PT2DRMvU0zoTmGIdEI4Uq+FlRJuf
AVLJ0DRfRJ/dLWPXtsA2g8SEPVJAR+le9NabO9NrCswwAYY4PiwGroflZv1A3uM3i9ctEXb/qiAa
D046J2JMqwnyi20VIT411d6Y/X1PmKV3BTfgumTDALCq3uYiqrxZLVze5tHtIJBseVLhQaEQbzDc
LHvZnW+7u2ggKV6OukZG6wetwzjcA7orArKiIezfcWssg4RGahwnby8vNTSuqJjy8BRinmpYAuvg
m3PRY+khNMvgCPboEJCnF7hfLPM5toLbu93CUvZyc+8CmgAtpnFZSstxymGzTNuwttXUOe/fUr4r
XsJprGDHPNWIb6Wkrp9fYpsU0x9hXkzal8pue3b2KY335xS7X3zulx0eMfgj6di8SLTG3btCYhLv
A+nnvR7omtk73P+RaTG5RG8HF/LctUie7BiwmHMLY2cnI/0xT7zVbzbM2XY/9UDgvfRbJ7oq7cW4
fN5NTrIvmuS+0CUUwuLBYKaoan8M0EyN30C1PuV/jFBekV8nNUmC+gqCiLTSPenzO53bxSN/E3HB
xnKKVo+rUO24PpDtQTKWRdmW1wtEGkYP2GgefYOqvE+rGJd6fw7rJD/kK/b3QcZOsarbA95fdD6k
nzICXERFfdH0FWrRNIdJ4ZivJ6LyjG0l3WM9PRsxCVCOE8h3Hg3v1fhEtXGRKhkYWH/042T3Y5Z0
6faSDPEM/V28s/IPaTE4cdwUnHLeTETQz8UCl5d6SRu0AoousuzZD6bJj/HcO/KC9yc6vFMyX8JD
0g/TiICZ4mwAFg+gWnGSEFGdnxqtuNmrIk3bNx7Il6jaWae3d0twEwjR4L0SV0HGsJFVzpPOvMgF
PaZS6FZNB+rBq1VHUNSSQ9HQYajnuCFYiU6o5CldzcXJlS2X5KcA2le0FS+2jNR6neJkLWXY/ae+
UFBNKoMG8e+DAbmNvrYLGx/nYUXGVYm2j6qkhyqcrxDdtzJ3jNpPZIXswV3LnMF9n+8x0nQKAq+x
padpZM8dhhC/XcfB5hXMjKdaerEOJ7njqH/J4tltR5JLlcCZZIbkWZJ2tKipAhKzXGgSjhyXkbPl
nDX98rwCOsWHSjOdq0e5NP6l8BcD1DAH+rAUhYwPBRxsdlyjSDnqOaQI+05tUXuWbMjsh1U1yfZu
mNekQlt6Il+9atxWNU6kd0jXYGQpwaIZ8epWznsv7oQ1ENZIwavGZUurECw35QgzJFbbOSZ3LfKB
T07n9KGFlJIuGe+npRIJYS00Ww0pxzHt2X3hWv8jBfunfyI4OvoU+iXwpyki85vYQeIVJRC1jy28
ngNypySd32yRAZLc7nnFQCN/QgsdZG34iVKokYPJ++TngnwcXdQeJOmZLLXe7cMmFX9pHRT0a4lt
XGX76ioimu4uTVP+uLLW37fJrr76duvfc6rmqovZW5XN+mPW84GXbWwWwE5WJeVU7nHH3VK2yHb9
0cPezd+xjbSvLNnNve19wWtsZ1bpsIb9OMx9du8BX0w/uqjI37fKAbVQEzvk0V2j882pssHOLUCT
9yL+0dnG249Zxpgvt07vBaCcyeZ83V30AM7K7wGyKcWceANn3WlaCOqYjo593bItie63JAWhGfRp
F9/PImn48xLtiz1u4PnHr4Epwiru080+rKnJ2q/IXPV0yCyJyJ3pTJc+9vum4L/aDpsqXWLm4pWu
ysQvE12pOUCmwQ+QJFiYOI/RxtWXSMBLuK8y32VdHS+9sOWadUhFuV3zrpoVchRXNjSiVJU+82v3
fS8yOj1u+7iFbzClckiHhC0y7G6Fs5WZsgdhqD9ARachp7lQXf92T1D7H8Yhpfpoc8SdGhVNm5+n
C/zuMOWa0BeQavrsAfhZmtQJ3zN+TkCb2v/swA/QL+tiCxNXnrebuF+mhcashKBIgRep0BPl36I0
zgmqYEA2w8OyqAVxQQy5S56MxpF8L1Gsui8yk/ycjniVoIt2+ZdkoTL6qvGmhTJ5HzO4FKIJLSrs
DiRLZbNuiO7LvO71ptu5+MTA6bevhUNs/7wsE9zR6yyfItxXzZBF23vmQr/DMJ2QnJbWNrOueEMV
eV5Csfs/U9D91Y+5A5vtUPSw+nvnldg5BAeycX4Dj+dM7odhg7rriXcRGd8wnDJExJjOU4HwJPYc
zUIxgL5/19NYuDsqhYx1nYYZKUCpGGMtZOBH1B/I+Pqp8pu55CKwcbHubW/nuXUnLls5v6olGrfj
2EeWn5eFrxlWLHA31xNR+/ZV8gxcJCYkX75aJ6ftaNpYRxWXa/LQTW3Dqglvj/bR933aYknyDmTA
BV32ajbbhKR0YpCTeV0DVHIhBDA1j2NLppNr9uLdRIm3yA6yEMyLV0qVM/w0S5DC2pXCX6zox6N3
RearFhak6znQBQWa4GteLtaNkSntat3yNk9cLv7cYG1SHIKMY1Ezd7lXy3aBx8RdgzT7sYM0F3Yd
TTS9b3p4mj6Y1o+feIFJqKm1aaLKuMMr8+uiQh8hS/VxdNoD9vUJeUCS31tcAf0fztHuhBIg4V9G
SJznosp4G3fvzJYJAUnoRLNuLbHJMloViKoe1VwE4lzIRdI9F72LQzXjwH+USaYPqunYgKPWrPdj
jA7GE/oVNHtTDDuT926b+Td0Yj4j9bCEwVKFAQI+wiOGvBtI23yFnkXf1a1GUOz6WT5ZGyMzCxAY
cWeVF6IywcNwBAj6+K7LZ6qeJksX9TQ36/KwGjP2f8Cz2f6MJrks9b5GWMZ0z1/lml4ed2SBu31P
3StDLmHrNkzI1YFrsnupXK6PICtzVvbGtcgNAFvYYHZX7OjXIhIu6O/Y/tkB0A+LxOLS6QHxe36V
SMZKkgGBfkYrnS+PdCqm6A3NAeIDKCgf2u28sba1Couy+ngBo7vpu8Me06LPD33BurftBG/4QwKi
wPTnvhG5VZFA5+or5A7gIDtnxZIeBkE8wdbsyPu5Qz1y8kO/lKRHADXlts5wsWvJKr4XmV7IK3Wr
2CqvlwTVTp6qbS/7rVDRl65Lmm/FJTW5K3awzD96Zn5aqWyKdJdPCZJZncr1jsMTpKg4m/XPMcOR
LQtYdlSwBYnTg+Jp8VfzT9KASfDFAfqWTYpSBqbqx53kLv9s2oiDf9zxBp3BiGsoIy0GUhw1khLt
7jM2jt+V2mmCOJeKfniFUhvvKzILR+96m/ofKJ3b8DAr0vzUQgWewZLbb+RRC5dOH6MmZtnPBJYZ
2Q+UlgKdkb7NHvk4S8SOWPiKtMnk3sy8yQ2oRnhbSlvWxm+6iDF0s5F6xA+Zg6DokW8zI/VuQ0wP
G9uWrVR63d9DEzlJP5mZb2+jKF0+FU2efMRzuw2nsQHf4i4aURjvSu/bgaUFBH1Dv5lPmHP5MCQS
sDbWwxMbGifpeB4F51OVmUG70kSN/Aym7l5OGXgyxqSOPcy7id7kzO1PjAdRHMcGEiMHlfn9NMFW
4pQYFZ9T+Bgj5g10eRW8zfyLaUewh7cNej9lNq2Nfe9WSLx+hQYHirPFu1R8RmuY5iXbPOaBuL5H
WOA0oSMyjhz84yK2H8XOkCRStBLaFllGn0WQh81DVM+AwWeHrGjRN3FwPIdPST6H7kRMbF4hv97L
d6QYQQLf4cDwrsNAStptiVkrhG1vXTmjN0ZfjBR5WlGD4Xwcx8aNx35qelGRNDfu2wXreh4HpfXD
nudB4TdktLyTSerUC21zh4TNd/RYFCYa7wChzN1btKKHA8LEMBznLOuXmohNJYDLwbn1MLoYQQQ6
MPdYC7QjGpONBuW2A2h5896+WyLRb9WQrYm6j6JNhxPkx8KPKINtUqlgDfnQhnHH8WkKTId08UHy
dK2mybp7OiZIOEU3PHgjsndAL09gCEDfEX0OCDXQNG8+RwFw8mMBhoz/iD7TvuEiWuLkhy3mluTw
wJEB7YFFrWY4D3ih6L6KMC26wkqB8F5IgcwcEVNtuhJTY6BfDvEi/gSJtCKvuGNmPe9jOsGgHr7Z
8C5tNlZ0ZZRB9vDoOL0cwqjf2hbuihMqJgQfWfdh4e5sQcrgJRl3q3CM8d71c8Xd2ZzNbOO23qCo
HQOJqUmavI4pMrR6c3wWVZ5uDFwfy7x87RiUXuoYevPdZ4WGRlrqYRXiY7wHRI82ilhyz/JEZ5Xm
RJF6RDdsq8ZhQ2urBC9vb+sePK74JTXTXLyFIUi3lR4q0Oaw+iYbS09CigyGm8R+j2a4KpQZqB78
LbxstvwkvHH5d4Y/yn1akKCyx2xJVF6lKpfkjWpdDNFkg6JAdIvW7zwI/PJI+iXWvsxAtt/QwBRD
aFGoW7QcsKl3JIXwNW8mmFHzpXkSY9yFc5LG+/DEDfq0JTPUQS/diPlnnNFOPJPQDICCNLEc7tZi
i8gbUNRyhjM10+Dw/jN4c4R/o5uPABcZXeFVJVu/DU4vEQwSgy3OkUI75XOs9GWFGAqfOpm56cH7
QwGmn1f0D2UFfoVd1hKaQwl5iBnJUFxmNhruOuAstm+OeL7UDWONPTnEa1fPmTHyoCgtpprAkcbK
cpq1F0dUg4o/NCnk1wC+VBd7MLiljXUvOr7fNzbOiwo8kZZnNZQYYhyortF4z8ZT6Njes22nATmL
NekdmgQjXusn5HYl+rCJLMHNC309YRuoY7qvyfQz7zKpItQOSWopnOghYvKnkVqBzyXxQmZxmWrk
iWkVqZmfGDHE72eZFLR4hWa0to8Opf1u8Id3aZ8iB9np+JLlndo/RfhreFSKxNJxPV7UrFGQbkXY
0uf1UkE/NNEodyRfwMtCYMo3bfvidbKgWJlXynDAU4meVV7hrSVDtRovmg/fO4/qGnAqn+v45//h
7LyW5EayNP0qY3U96IEGfGy6L6BCpE6KSvIGlkwmoeEAHPrp94vq3p1iVje5XdXCjJXMQAQC7n7O
f34xjLPWUwx4Dg2THJHbzqTVyOGshJz8O4fNI6NU9Mv9a5UzjfhclousEjuzW23h7nZWS1iyOxQP
NuU+a9kUnu0kHaVR/5p3trP4wWgI3JoXz5789wb4XEH8C/j/+EUM9lR97LRJavcyY+DzMF8aVRwL
Nr82Q2/u8TVGNtcN9SlvmHvxkNidlQwejY8bk6M49VeIUjNnCXdmSJJOtxi8wot0xx39q6VjknRN
de2715RFtnrX1mU1nL3MWuRJmwgz/2zpeqqH7qVmSybZaFNQe+aiXUsdg6cHbVJTwR6HDX0oqIzb
eJsaf7gt1IjQpXF0b36/17DIQl9XDHkKq26xmBkybXzxXdWl761Fsfm35BuU837WdvK1KVnxNaxP
S5dZG/UUGdSh4a3jdNxkK6zjAMq+HOrK3fWPoIqOcy4qJoFhpzcQAGKkm/rgRzybO9jWBVHTkn4w
zSm03KbUAtbcjdupzWbW6GCPkegG1Oo+KTSDeY/bMuLZgpqINT/Y+rVzoiH3HPs4rpPYj529anqL
pZu5TAJMLyMrTU7CKK8dY1Dqo6NwVX/1MntqrilsCy+pnXwS75aF0UxUZ36ZoU6EnHpftG3tXqVZ
3VbvFp8bc7WZfqXO+kSkzs3MezWJHN92576cvCY7r+Ugqg80ekU6h/pEtdxHpfQbYGsbj7ZCDycW
c6eFeH+4WxcxB/R8kVRQgy8Wxt4nHAx1ZYRCYIDZxA2jIDWdKMAGbuzold1wzzndAjxDxmGURu0m
tncWtx1xlXDyav/A9CRdk5mVnIh9965pol3tytRSQWHn6rjXmZcxnm8e9NJ1u0NVer1zvdcSkath
bnL8tBSTwLSimrAOScasW7c8MBbX8ZhxmpCu9F75c+gCbKjPzYxl/b3EdkGZycXq1QDTWB3S1/1h
F3MZimZZqmhrhkui3KjcW2dI7fZkIy5fjn3bTVaUzVvXXpsKnxogUp15q9wGb0oKQHwj0JRhaAkz
yrGIaj8TtJ1drzoqJKsprOfVI+b9Kt2zcn3EksEewd7zdNi/Wq1jZV+6Sur1SbeQOp50UN/+BoH2
ML6vsaSmtmkde702bE1t37beKbvrbcs0BcC3mn64C8qRAHx5YrZSKAXZrx/tm0lv1BKOG8Ghp4G3
UEbTbppVCDfeZWZu2xdG4+wnAjLpbT2TDPxBX6pM3QzjbrRnj9i7/fJteylaBzFuRLcrzy6/APNp
VlQ6vtYpzFrpZ0LV8rQ3MZV1xQHJRnpp85ehW+6ENsxWuGmaMbBY/H5ALtE5lzsoOuAqKonBEXfK
m2sNZXfhFV+ny/n41ZtQqmNv4GSnXorNCHT2u/qdNQzmyNrLnKYfg85XCP2BmAiK8nK90CPLdDTo
NVbWp7dm7o1LwjaKF+Jct8X8OpZrt17L3WucX4d1cm2al76cztvm7euvvtd0893Fw9E6qmZKgwaz
mz6gGs0uYHm3zpy5DDDv/W0T3lnlKA1uGZQ0eDBQG+9AW30FauUQXGk74/M0ab0fICwyl3h1uwrU
bujzR2gSBhXRTCjzYwmzkXORjA28G8Xsp+Kj1+kCcm+rM8+aD2069HIMCvR+diB9eARWyOx7mF4B
kjLAWwAbfXwGrdgLLXBHytcycNhlRzDEWqL2CDCpp+9MVuShhAO1q+3mn1BYb9MQTAshNv2hmUen
KMOlxz+cOlR3V8eIBiuHyhH9pxpG7Hk1xz8wqbLGUIcRpALNH/s0xCjZ+mDx29rVvORZdxL5BfvN
aL/X7rJn2umdNNUQgxbsE7xWLdVO/5lOq75uyq6PGHWva6S7pZyCfcudOwZW7RS5KeLvP8dgeuss
5G5228hW1bEunkr7vTv/OT7zW0Mhp7ZmxjW8rlU8+oAWhfMnJTTGG1anxPBQpIXnJRyTOiCSmPUb
xW6tjj9mL/0LwypGBt8zfYDCzBFGGpMJjfXX57IYr5pFk9gIqqEDcDLnklgAT/Tm/aqAbmmwSk0P
pbbyPf34TVxYRf+MbfSGWJYxolkLbfASSZppHRXoCG4gD/Yh9RrjR2Zx/k/ML/4VmeoNF3ToFY8a
nOIEQ4DeezduMp2iLqPOjRZOJtxJcSSpqUrXrf3JHf4XJMu37kQl/DBOE9NJXJ9MjhHbmbgHa/7J
B/pXr/6GfdaR6Ke8XDgwR5ov1WB8XPwu/XPSEf0NPZQyvW+6LHWSjdiPIB+2UzHV1p988TcMs9Ew
xlZOrpOAQccMUosgNUAef/xA/au78oYemq5zMTqicJNM1xRn+pwGRs7p/+de/Q031Kw6C3YQ98Xc
G7x5R0HK5C7f/fjF/8UT+taayB2MZunWkscl94T5VYEpLaHubia5Qr7ZdEE3wcY+oitxuj8Vz2e9
dYTJ/WzxsBFyEuJQnV/tflC3pQG8+uMP9Nvm+k9W91s/GK/cLGChzE4aX+Qg0KLdFoYr/Od1M0b3
o03lzb9pbaN1D0VXvi/34r3Bk+YcU1VMOb1KlsekM35dZ4vo5mD0KMn+/u7+62X97+xV3v/9fai/
/Q9/fpEdzX6Wj2/++Lf3suG//3P5nf/3d77/jb8dXuXtc/Oq3v6l736H1/3HdaPn8fm7P8TU5eP2
ML0O2+Ormurxt9fnHV7+5v/vD//j9bdXeb91r3/95YVpy3h5NZzB2l/+8aPT17/+YlzYv//1+9f/
xw8vH+Cvv5yfu+c//v3XZzXyq471F+Hbvyn8l9ff/o1p/kVAdtJtSIsOCMAv/9ESc5r/9Rfb+Quu
ibrh+T7Uevp3Nm8lp8uPTP0v9mVSI3TsnCkUiN74v2/nuy/kf7+g/2in5l4W7aj++gvF2XfHg8fr
C59nHthQF77uvmXCtohhp22u2nuhg1P4moQiVVEJYVK7JnI19pBOjqnAuHzAXvqW3Np0Owyf7EJG
teNiSSGvJ/3ZrfsAfubFxxazF9g7yj1XTZEke73frjhcq5FfLB6EmR6XzVsiU6/ohFetiTrVrPC9
nBTxA5TRtFlIK3HKZwa6wN+7VsRLBrHTxhMpoJ51QsxJoDCJ3ArrMM2K+om6hjis0vxKYmADo3Nw
Az+7U9l4VZTyZdwHPWk2yAa75WF30b0z6VrCKbfncByEhazR/NWX24ttNvZRVF5+q9V5HSs5179i
KtrcWMqYjiXhvdV9eQ/UfRxFdr0315k9RMzCT2JnIpw9anRSB2+hVG0Ho470atXiPcsYmKD6HDtm
Sc2LkDkD/bNVM8aBSCJCYSUlaSG7AL+wX6aq7dCwOEzX1AKBx9raEGJNkKYIc05Lq2mR5gFqLQXk
4MWNZE/7aL5AYAUTdQ3daoN9tcoAX3RYHkoaxxaSyMR2an3rtGG4g/ICV0+z7Cdt0J4bjKVhcVR2
bANxhjRGJd7bzVe8BdJAZanJcNYC1LP37GDqqxHa6TyE5OBoSbrLl3la/WjPpODsLdVZbX0drW7f
BwMwSdT5LoY/rV7cNIta4gW/vwgWoBmms+rfU5eWd5OvPHKM7DWqtDm/RgvqR8ZYPWX9oiJPq79g
s9EEFXyRZJxTYIe5nJI9nesn1xYGK99obqXisZ26/nM9bylk5LaMDKQA19ayejTN8ouBIiOcNu9T
W+NsQHoSSB9D0ri0oGB745QnZu2848srQqg02Xm0aVW93l2PnvAeMD2j/enqNO5tqYezs8l3aeVl
h7USHxxLBzpqRsxIS+h5GT1n5C+LOu8YtdzrY+onKt/sq9Zesk/Aw148wm2K+pZzOqQp2yO9mYpn
+AKwZubLQz5V9pXXty5tee0HVquXMTmYGJYpeOCIpmrugXJDuh4rUD1WsfQX9nVaNvh6rAMYrclE
qejorBTM8EBqE4PfzJvjouxbJxiGfv6GA+B807jWUgTj7plxtaQyNhTYq+8lhZHAR1rmwKj2NMKi
Pr/T+CLjohryCMUiBNOCWV61ww8wheYlSvNYr4YNL9hzoT6Tygtpf7aOdbr7IcOgKjAGEnzqnHGR
MHYRTjrZe+SZD1eGWgcmLb5TB4B4ZsTeuISSMVDCfdCD1t3reM7XMSyxrI98pqan3DRVSMO3BuuU
ZvGYSeu0iqENtbkzws1q0pDkQDuoZoAbL5s/tCTChcVsfXS1Jb9Ad9vZ9tnFhtX9tRpN47BKwwvp
ir95dqaicV4w64cpFMCRukOPoYU247RYwPy9zS/6bbvNlggEuw77XZSxYQgjKAr3Mk/WfHz2ZX9T
yxoTJVFukTOtrEZjbWJzTuEMCXMK8rQuzq1sWSfe0gTMbXbo02hZp5712zLWDrZsywK3KZ6Xy7S2
Ai07Z3zcoAJTT3x9aI9mWs+nZto/+bCk4NQKKKfzjuHROlR8ozBQfZIe4qFT3nE2ccPtS5gIvzvb
/nGY/P7wuJTB/1t7/P3oEIbrmi6nl0ELxs9/p2fQ2q7qoRO1956wrhoxRQ4rQe/8SEBnS91sDKWR
/qQk/611+u6ijiMQ3ZnCtQ3LtN5etFq6Su/X1bi3JWhGX4Yp3O+q/Dou3BkojI16xyzQ9x4s1pOV
/3vZqHxmxxXCMDiUDSBt723wVcXwbDLSVL8vL8ByUPIg/vim/uE8dnXUCwwcXAQ7tu+9adsYlwue
Os+6H6rys1aUT71lo3sYrcOPr/N9W8gHcXVXZ10y2/C43FtP5b5uSg+bFOe+JcRrm6Pl1K11lOf/
VoP222V84RqGjRLhcsk3z0hqtKnsEU/dz3qKo8yLnv9ES/ZP7tfvL/AHw51GSLM3uYCybqCulfZD
2Tz/+FZ93zX89hmEqfOgwyw16QfetIOLabraiMXR/UT8Uz5f2fsSrPaDbn/r8pcfX+r73urvlyJJ
1SdmztNd663pEber1mVhiPveOi9tIn7m9vXH1zdwH7mUoSYfxnurIDRTJkqKnLJ7DXLkHlFo/Pj9
//FWMVkRlK5CdwzXeSvk7gzXNLS9kg8QppoxERcW/cHqQviSP77QH792QziCxA6DT+Pob+1AStYP
7N25fPAFVDRNIUraPg2L/+XHl/njKjEE37vncpQbNv///RbniakoGisvHszx0do/Mo0NjOkl73/W
x729b7bnmI5huHwlhuN7v1Xpv9tKM4t6aqEbu8+7m7q+m6fEW4MtDZX2E/uUt/eNCzk28gXD9Bgn
uG/FjBt8U2Pzs+Leq5vQrJ+14l1l/2yPvgA+v9+juYhwTYSKnu6zYt4igrM9YDPsQ7DFHjbQpynY
2C/FQ1Fft/p8brwp9J0yLNOPP/6y3j7ctudeuiU2UJaObb59JvKWHr9y7fK+D6f0tdV+dt79pvb+
/nNRV/q6x4eDTGS+hfUKQn22PS/L+zVDWTbOs7zBadCglvC60NTTKW4uAxlMi/QYou4I7Ui3PpsT
G/ioyScTDmqAukqGZl86D03bzKdNd19X3FXuCyma0BOjdyC4wIsN8o4wuKGEUPmOWJaTNgv8ggIZ
Im4VdJVvxUo46Z0/G2OAJcaeuE3qHKXpLD9BMP74yFw+tW1aJrIT23nr8lahNPQ7qHT3Uj+K/izk
rVHd/9vfHJdgzfqm4ZniradRLcVgLW5W3rfXDh3NzzClt6uYB8Nh+sWyEpd++60ZTAdWKByDmyzL
m9z6pk3fRgi/2/jvWUp5vu15tOy4/9q26zICuNzJ361i1ZRrLpZ+ukdmGPjvmer+ZHv94xP+/QUu
H/R3F2C+ptXG5QKrHgxb0I3Rj78HNjfzD2uXU0F3TP4xLI6iN/VH6Vqlnmm9dwclY0L4R5YDxPHi
OJrlepQrZq01Nf0TrIw8hOFnHxamN3pg5iLl8V28oDXgUdNWZ3M/x2sJSrhjXJx0Rf7iKMu9F6mY
zjnCkjRxF/OTrpdFOK0UWxFWhfZpkDOTJnpVoIXFvNWLcg3VhFPX4C99lCkHgk9PznswTUqaJ0ev
l5hQlOV2lmPzPhdFd9iWtc7C3Mq+rf0KCbzFMO/sWR14lzPT4pf+mgyIRUL0D1WUacMH1IRzHqhG
kZQ6U8vDaJb7cq52u04g5XZU73AOXb/71K3COcwdcimGSLyCuYrbQs8bTCIH6JAo5rdAZ5NF/jSm
v1ooehBiXII1PTu/UXUPsGLN8s7HQujRq3SJJ4nyP5MchcoSPS56e3/vP9j92t/kduOePTcb4knh
4Va1GKUWZm5/gXBonn1STmCW4jXr1L73FehyCVckzFHWwXlagUzCzTey2HJ9/eT7NCQaLIFk8LeX
pmCCpdr5k4eqJ4IxOMbiwuKutxweTcEc3czyR93snrIcDY6lVjcpMecOF3gfV5nK0KP1cwXn3GJg
J/uaO5Xa3Y2utDYe3bkPV5+4A3ozNG5NLm5kbe+3fTG3yej0ZTAhC46yYeuPfdYRHFl4I/2pzTAy
G6ajnCvMomHtwCkeswmxCvoyAcnlprer+tTXJjiCX/sPBgFNMD5Xszzu7fjRGPUhJIG1SpQFe9PU
9D7Ien88EUElrox6sq+NYdGvB3dxgqp29jMlnTg4aV4k7lx3oFG6T28utDLRVOfbr+Xk3NBabmg1
dMQ/eiUfXVu3eWQm+9WjYbXj/DInVM3+RMRzelr9YTlvjmWjxlWokmaxP0pL9FdIeZdv2eR/mRui
7DEAcxMl2O9BXlcouZ12N47b/lAtThVC2MuPuJlWsS9X6853V4Pv1LPugFfcU+kpK8mlS+vhERLj
Zr0VtdCkGK5nH8WKmghBK5QtHLcTy/Cab8K3zKBzljJsiAuKUZm7V7RP/mk3hvoM25IkuGbrTi0J
mFg+4FjnjhBeVGnPp4sg7ZHomKYIc1tZD8M8u1AZfOgdmoNgMJ1TKKdZF9c77DXh+chBKwUavTlT
eLGBG4Cf49ZCcjjanTpOOhokI9NQymplcwDpy14ZSw+BJa08cFB5BV41YctZ9M/+NvoxkbcP0t3b
yGHmf8qzSd5qiJ9OlZ3PsZ9tDrJQX5zoQrfrYTfocjvDOgGzZ/xlV48MOe7RPrhF4G7TUgb2jpC4
tTwY8DheXYkeFuVmTGViZIMeyAF9guzALzrZhKXbGOBDW3Hule1GU7qdkaS25XPjfgAxuaUlyMI0
LeS1S0F1XVkdUBWxFknGNxj4+L+X7Xt/cSK0pnG2lpf+fini2aq+Uh69Gy131Ngxpf3ZzNYh8tT8
AWkvHJc2NU5ILnAEwG//bi/y9FhAFgoMxmxnB21W7C5lfhrAbY+NJDcWPcR4M23dfpnTy2ipsZmC
7k9ItTbW88PQTS+wqIpoSUf/HgQIkMoe7KiziC8qlGvdbNpanqxR6oFtTeVxqjURLzWadf1CKffb
YY5q1xE5upAV15Rmcx5XWWmwEKabLdPdEwxEIKRR058RzagrdAV4iLLNEjmLTozqFo1pvrFOZ4HI
w+3hmtdNl5hNJhMdhC0guFTeGwuwHCyK+ti6rXuD5nlP8r7/upeduBalhkq40EEYClEF0pDiPMn0
Ca4d6iL909LC8neLzg+wVSgSZzYyJvHtiznrU7ib9h4uo89mWdXVlxWi73Flav0AzXh+3SFV5KE1
2Zf82ml+P3d9ecW22J9GlVa3Xmd0d5mkV1qqsjhsong0Jq+Lu71eQ4qjd85izEeiNRi1olM5gRfp
obpAt1NeigNJOGustbJIJmsrUe7DIlg07iv0G/Gp2NohlmXWnBCIdkfbXbNPxjp6sSsrNC7mVN4v
LnyLokv70MKMNNidbEKqCr907aDMBijjtJBU6z5otc57v3RuFtYyVUdlXo7BlP0udCAChTXkvCdj
qxwzKHxtYbvnfAi2Ecd2NOJJrQ/ukfiC6p2QaNQCp94K4MBUP+/9qt+O9b0EiipBc73lRTWejmoc
zGcoe/sA6PvY4ySQoKGYEyPHzB39+2sLJzZYEIaeh7KRCO0MHZHcPLGf9bD0SYsKxzJ/RRHII+5e
RKRpqx+1vEUxpzWwphytuF896wueutlXc160yFKpuvO9Un5B2uWUkFK1ItLMtbv1Sstk+3bqQ2PN
6gRBxgg1YymvVl/n1k3UEZMsXyZCwK14UIblRIjAq4fcdzfu3VJmB9gYhRlwkveRjq3poTFLRIJi
tuegRSWeSGqMW0mpEHutVYfIf/qgF4N3wE64TPQmfwHL2wJ77c1zqdm/LoM0bqTMvuh8CESAEFmD
DTS7vYRnQvrHSe2iArfkO2gcOVLUmjO8xZA0dFJ3fGi9Kcemw9FvjWKsr3zG6Cjwnc1nMtqIQEdv
aAReM9pnLb9wklcP2iH6EvgounpYa+gnWUoSC0JEAkXhqqGXRkWlJl2FlpU2sSfn4mmhyzg1FyhX
Djkv7Zif9W3MoKxKrAIYOcSonQxIqBv6sTlfon5Gyj2r8ltpp8Nz7hivy+V/izNEPDjjOVdkNYWD
5osbJ1ueS5eREFaGEBF9sz6uQ1+/MtxCv4iSMABpe0Hh+iwXS3ue6ZKTycZLUat08/0lVCOcHGIS
kI3sw21ZkQnQpvMS1cLKjrMNA98b/SUsIMWES9GpsPA3LVQYHMSIwuvIH1rKDTVv91OtP2doWZcg
z4YvhrW/2k6rnQDzhjGwoRRBUvCKq5WZeeyiYg4Xd/5i1R6fWV/YPEasGkJ4URyZ2rzcYpzuBBY6
tGgz57WNtE76B2wB7tBG3VrMkUa0FoP9ccie4KnFBZYigbZ4WbDM9nqHLs+N0qn7pjX766BpI+iu
gqdlWAiYsFW9ovKQSSNcuE2TawabXKZIQYfDB9dj9O4Oc2jj7Rs7XqndlLQ8UU9m7ZG6uLqR7Dy3
jNPaYN3AY3E0Qcok9VSG2ub2n5gp6JRWsB8POGwthxkmTERDkEVNmW7JJMzsZOGLGEK/+4wWoj7i
PVmFE/zXMyz5Cdf+Rpz70dU5OTNum4ldjVVsflKvzn6w95RwMQJmk6J2X6zywiTT4SH45eReIR9A
DeH0+QfEMXPQWRTwFU6UJ4RwoPoMwgJ3F+I617zbQdQ7zPNd+5jVmx1PjHE+FjiCs1SZZ/YctWDn
JYkxZzTbEHCrzeWtresZBVIf9r3tP24+ML5paSuQyoqviT2+tDjioBPf7Zuitp9dg/KraIw1uDgi
IEYnBeVY+PV0SVaU0d7ZXYTkEG5lOznHrHHHL2SPp7cwAvvrC5k9hDtgPA42Ra3B3s+hm5+Q7D3w
xNmRroR/hy1GdV8r6lh3lR/WfOCxUYN5sdofTu1g/dr5Ix7kebPGQ9p+hbU3xq7AWgBhGdKui29G
MKh8imRjb3d1T1qiZyvUYV0xx/mSbidDIm4Pa7xgPsLCQclrG/QyzHgG0COZXuUmdh2ss0kllTUT
6DAP6b1bz8vNnDnZDRvddpz7Gu2oU2JZ2CPSpDKUidEVxIdmEGvZ9dPxpuhRUltD554qFL0Q3/W2
9QIb4dGjUpbz0rRVGTcdoQsMMaf3FxtkTs1+PjRe57+XPCuxT3RyFtpON/Elms5JKh0aOS3TGacR
56AUy7CHdn42dP8rojI37lsGvmj0co6YPI/gKmQJVYITt7CEgxQtU2jbhYi23Tym+4C7YyFxvBhl
d4MDDCvWxSd0U7e1OYZbiqzK6fsiWfvtSwWSE5Rltx3R3b46jb/fCMWzPyL3OeWFk99uq4NLxNw2
gTdQS1r2rCV5015Ml80sNDtlRoy48ixg+Le/W7FZuUvT+SKK2sQSzZAsjxPOIy/Wvo6JRSzQod8x
63C6tDzWmzF/KVoLZrMus9is9OnY1+1271v59rGEP3bud7iBtraXgYBKdgOvD47pZkMQ32bxVLt9
iaLJwNfHG9clyjWN1BGarwNjdy8uhPXo5JvMGMiupFunTvVoGd0RdwawI4NwZdYvbZg8ULrlZ8e3
Ghz2SKemL0yfZkZhCftne3AstUStwkfAagswrkXbyHKZ+mBESZt0+v6Odsxl4A0lkzuHIjClxDtu
KZPKvTCWZ1wc3AtZVN3tLSxLy9hKtOr0y7qRvWS9eMd0VwuwUFJBSrjasbZK52b2+vLR5Vk6QbPN
Drbi/KJQLW8J3Fhv+92xydZePxWKwWFLdRnnk7kdELx18Y5IJsa7Ig/x0aIgrFBXjU7tnmEyq6hw
KUxxy7Ig4BrkBXfNaWEZH1xt96OlMJoE5ZOELWo/FEa2nHIfT6a6XoYrV1+rZEaSF7G3mdcedACU
pVl+K1t3eGjN2jobbYuw3cWo15SuEdWqbo9Dx/fXlyt2GHlBaHbrkpa7A6ZVwS7Fpy4vXjWJrlB2
jnNsNDTblSY+k4E7hzUKNhfawrHHdCbQ0bxemehXaD7FR9ot5vszldQ85iI21Yzz1t4bUTqjxd1T
y47NnardRXxzKk2tC21zYpPwEeSgh5Ro7Qsjkp6NNjAzdMY+LtSE/T1EWuoyh7M6G/blphQzIKRy
xBkervvBxvbr4GRkLBWYPIV2L5djOrldWOKRcFgRHgfprnWxP2nOh3VsoM4We4b3lvEVykEVdkLY
101Zf0EqNJxm4uJCa0/XOzhx6wGp1uvkTeJ26zSI8gwZ2CPlihMbROZ8YLPPtbK9Qg8njkgOlpgA
gTxUKOMOWE/QT+W2f54nz37C+wbf5MJ0Ppli8k9blTaP3LiMW75WL/2qXR6L5rM9Wyv7lXXLOnGv
sRCuYGvqY2wiUMAGwuqCSbpWNEj607zD/oTMZky5JNL3yaeR6yEF0JcWuPleDFGyeaqZGbPFmAtN
9DpqTI69He0Hgm0kfONrij8ZfgGTGymd58H2Mz9Wk5iu0mXKjsJox2jK3PIss6VK/IIwU8YMmjTU
Se9b88jCCIvFPsERcO6sqmrea/5OQO/YfazEkMZ2i8dIl+4u/JuiTMg54hMYNQC8I5fY05R96krj
yc4zEANKuEToFTYUXQXnGv+rcK305aYD2eSkMp+qYdBivWwU42ZrOYDymwn4NZi6J831AByGXYps
c24q3fJp0avLBqsRL2pUSG9HuCOYHLd4lFwq1dyuLoUqBho7Ek2cBJyL4oQNXJo68CCuX46ZaSdP
Tt8s5SgY8VMVDbWnYmXselD5GEFUs109ypIaykPJfcgh8J+0ZVMHJZf22EwyO7o9XPvZFkPciHm8
4SNAC13t+oa4Q+N6TdfxGQ3lJ5gCY+ivI5Y6drtF2dLoCc66VA1IHQ8Y9NG6p9l2BMWiey9yJvh7
1lwLlXfvZVbKO2bD36RB82T0sFvdGb7TuMBnEXbZHnmfImwqk0IFCDWeFzncmh3qfscT6r4YkJgu
9vTF4x+2NxCU2iyqO/oYwghmP7sttr2iIMJ95dSj/0zQJYlj1Sl5haIII6oRJlWecrthypdnz2y8
JzTf5vO4W1sM2Ruet9ogT/aWh8UPC7PMO48NG0uA6zRLs7BbHVA1NubA7uYPPjLcsO1LXM2GEacN
tTUnj7t0x7CCdeCXA+KQ3njoRh+mzK50Csy0OCwwymPN0GGDppNI5tFXgQ2FPgTiJMV4n6ajm9Vz
0hf+p942x0MLLnZPatgai6K/KI15dtGq5HelU8yoclfjgGUGRxW9XeJhNxFDp0Cp7mAqSNnzRAKS
PJrwb7BT4DKo9PKHzDbkyYKfcgPDBjGdtfSnfTVdqCJznfjjCm0ph/aQdkV1SnGGCcvSr6JpM20Y
HAUuZzZzHNkgX+SZZFccGyPpNmCH1u+Gr0va5+9I+2ihy0uk6y1QdlpcQGTaxSXUBivZcyCO5ZBr
XcRhVoSEskiM+6xgwaqGzPjavK7mGpNAzwAEgPdLNZe17RVKKzPJJuOpyns9zMr0ol0akeovO0Fz
lYbNVo45EaY5beDC97g2/w9pZ7bcNrJt2y9CBDKR6F5JsBGpjuos+wVhSzb6vsfXn4E690aVKIcZ
vvdlx25qCySRSKxca84xdTke7JDgUZ+j0Ka0i/JaOm2zIqQl3xULPspUVnEzp/rgtbaVrCuQb/ch
cqc9lngQmlr+cw6S7IqNttvidmnhmXbTIVaw8YLWp47A577jRvr7PljOimYDam02tVcj7R0vs/HH
hYY1HhA4FQeoXvKpImSbPxwggnJCfYtD8gfNc50OzKytAmwTK7CA2DWBIS2SZF5NnZaIXacSWEGw
6Fa1TEsaw/WLjs3MmzhPbaYx9lcaQ+yrgBTKh2GqVw1u4hXBgQNwO4o2oRZuoeNOa46RLT0+ju+Y
rZ0v2SzH69LQnkBP9pvGxgdX4inl/YC2KNBtwElOQ2Nqrt5USu+AsbG9GfRKrPJ4ru+XHv/axc80
r8As/RzCNqP9pDPCNIopXkddEuwTkC1epSrti8+J4VrW9CYjklU8ymt9gR2pbU2vDgfKvZ6Df1Pa
Dwea+QoTurupIxCvvSitWxqZIS0sbq4ytOkmFCRwaT3pmjAv7Ksxs7snnG5IEyO9O46RrnaNEZDf
NOb9Oqkr4Nx6ugwf2mllOFHpuYas1mjWWR1WFx2HwgYRnuHzj4nCfY0SNGh1KurHrsqx2HWNA5cr
TbqbwpSaJ5PEWGtaIV8Yw/QYYSgEV3lRBYwXcpN2aRbhikWB5BarpE3TezhzX+p+mQIMMxbGkMjC
WQ71te3SOMmdoX5PsFTcgaip7mTBcRaWyrBz5uglnn3oOaBjQfbnFvJ3fyR9BZaZ7dk0cTe5pNRR
XVA8K5VL0CS607JSoBGMPlyewaHt1pqFfpuP7vdJzNauigdBYyqlLITB55k4LY9imGd4OHa1g33V
bwcO9mvarvqq0aZkazh5cj3G8i0Eu4ZQ1cSzOPUhaK4IPuq4ggNU3tUQP792SaHddiZVVjtiCtKx
kq14cPx7gyMjJ+VUnBoQ2OG6tumX0USAWxiSTO5gHT22kTXcIptqtnXRzF8alu5dq5dZyCHRcZAn
ll+qPkemJerySTHMUwgLfAQUzCt42RhmlH53Yl1eCT8c7iwKLkz+Sb/3Q7z9ZhOJb46b6b84Jn41
E3+4Zf6mf4OLGb/EVtHh3KTXerBAua2ktMOHil7cThv0JyUiHCnksrCHOFuBufCWhfdiNAUWZDF0
2ZMOjGOlQrhIGEdm6K2AVHcpMWWmV0xpCdWkLCdKHdYKaAja2rVt3nHKfGdD7O58IxIwUdsHZojh
PuVNQHOXsoHocbXqC9pj4KzgqZix5bktjrU6hlTDkE141Wwl12kj3/UhSo8cL5nuVH5/V+sRZ9IK
hmLY0Eb0Q+Wvymr4gfzE2oRmFu7g8/SI+FOhXU8MHzwHua3XsFLu44E2Qt+YPWdpegBwr6ip4tq4
zvSp/y5m3suJCswftuXrTB+yfrwD4aNtSiOUB2EA4dJTDWmsRs+6oTFar7OQfV9Mrv5rzgaxDjHK
P8gkjR+jKqyeLWxpN0YCloCqAl9447ZfW2b10o426TdNjPNei9v+KtQrI1sNI0yqKPZD3k5R96MV
qbqixzzcp7rDsnQGwz2wI6XrxK7DL26UlAdj7trjwPtxDSRu8YA7Gh5JJsKNaPcSjxoo2tjdcBir
aU5pMV61Ip/WBbb6I8jFZlc6cbsuiUCj/k/sXQZPat0FmII8F4jecyecWDI4o0Fb2yF+M0kyUuu0
YofE3FkV5Nt6kHadn9rUt1ur8Jd3NGcuufxLHhUalKCC72swNyuT8ptvtGKPdfGdOMP5wITwdXTn
F2A677am06ruQsfo1mMFJ5Uy3yyeHdy3RTHq7Y6lSniphjJ5GFtosDrtgpdKE+o9ruQUeW0gnWs/
CQ3KB/pXRWRlvPST4LqBZH6a0jljvlXZB8daTUN3Ezmy3OkwYG74TPOqGmNk2DKrkrVmO6iUEuTS
zewPnIlYL2gu4sAARZeM067lFu0sP+i/hrERX5PXSp5Ww4gmF8g4o8wCEMOM8JYuxwyJ0eoDWEpM
ITF1FhkzO1f7UlgajH+rUWv6cZiwgqLeRoyQt73ImSOG+uwpvw03jhaGRx8R4EEPg2Af+nRQsDZX
nGhsIJSDYOySJ6xI5iEn+K79vqwmDjIqSx44kCF6rVS/HV1r2JuCKlr5EpaTUvY2a/1gW2T9zGie
PaBLZ0zHEF3xrxYz5EbDR7wsqfoDla77wAGAlxggmRPf8vqBztJoOM3afvezU6x97aty4k0e0nsz
KnggmVv/ijR3BrUVKEmHW+rM7Jd6zcgDMF3p/B0TjP5Ok1tf0BRT/djXOUbSLhiBZ6TtNkyAjnRt
RlyPHtY3rZ8ygJoG6WkOUji7sc2jDY54rayWBFpeUMy7o3fO2tKDcIXqdSnSGjervQiT9s5gRrPW
S6ZOejt9J0yHY3YGR5lZoAtvAS84quG2m34MgvSYul7gXX3wyHtPvfiLkYD+a/KFX128uVUGI7iu
UCwkRsR5DRwoQ1L2rqJ5Sy07uTeYMm2yETRi4or0Yepc8zVps/FFa8y28vqRHqwbQNRosIquMME2
q6qlhWwn1qvZFIRq5ZyeXajWoK56eZxzjWybSIOC5tgMIzkQgdpq7YU9XGId1xnofNcgWIXbuNBs
LHDgLLwxGb8Ro+0gjI0LEisbq88oVRNjNVKE3HZGj4SYwqGUC19KWPVWOkO7JyS15QN0/T4LhuCA
tF5hq7fl65QKU1/FoaJYce3hrqtw12NWD49WYOjftFRRMZmNX2zNnFRg1pzhjYbEpc755QnotAnO
MHOOU2eiOHAEhKualRyb0+RNlkID7+vkO+pMs7twiA+ZXkoGj0jvISHgq9YMe9sqQ2y0oWh3fJpx
N2kdSSsgDr7U+WL91X11iCdVPqaQTZ+CLKTajzFpQ20ChzO0P4B8d7hRcggtaHc9ZMr9MSybfBuL
NkNdH4VADBT3I5YUTTaT62IVdbXZenY5pU/alMb4paXzI/RVTA0w9r/KMiq2HOSHXTaK5BFOhbsX
ehX9GBMAzGCa+x0Nt4FDZNZuZr+Encmk9IEhIyNV8BSADNxCyASRun7XSZ/3gN6jxjfmaDrRD2dU
izVZYuyPoHbTHWBh1phfwApQJU7OzjRL0EedAYaR3gcxS5oxHWkNzl4f2gztOjVtTSO9NRAp38Ee
NTG6GO/gOnUqRfrXg5G3R2POIHvS2WUMVSziG81807uM9mZp67QFzR8T/viNHQ5zjfFG/xlS9wMW
1oK1ISHz20Riz3q+Cvth3Uemteqx0XNaHTHxtBrNnyLw40cyCO2HJB3idzpzXbc1yzm6Z6iITJ/H
Zdd38EaRIQMuZ4mHaxfswKow6vA2ZahHG37Wr9KUNrkoUnfPr92c8qqX0D46eR8By4kop+96yp6T
ycGtQoGTkjvX8ahixM+XIljfSN2orookrTei3sM/OwYRHqNkmHhQwqycPMvQCY1I24zmqC0qbCvM
LK6jHNJIVoUZcGq/eFeQ7hipaMbRKqT1NeyJa5mCtKHsWKo3ipQtgwAGdnagbxgQu4dWtMrrGTWF
FmAU6tqpWpc120kJ3RLkFUFz6BSjgEddFYa8YzYhv2Ycu0BYzBTvzcJ2Zs6BdCA1I1WvLWeYXsqy
bfYSKCP0VNgSuyw0aNnXQrtNog4hlh3WG62FyTpY+GyKwuS38I2p3Zl1m/7qhfJf/UbOpziOrBeS
SulaxYFG37Fk8pDaD1j9VbOm9LwUqXXmhv5HHrfYzEyeWMXg4lxIWEHS01sCb++hIt7YTIW7MdqY
XXY0q+lOGflzC0ZOR4VQlP3mz8K2z8K5RfIs8Fe4LtLN8xTP3q30OWJzu4d+U+/c4S9V7kiqsXlg
1kPrypROnYnmwkgwyzd7/06w/QDDt/4qqHb55VzkeLrj8AXQnn7SR465PnTQ1O70Mb1JgH+32iWX
vVw+43/FrYto9h8jgEDFuAyWPmoLk26azMCqq1spAkFfSbOWdmI7HNO6xXdjZQ2uHzVvAkW6mGTq
f+vreuKVOedlLW7Snx0kH46sfagf+gB0ozuO0X5U5D9IuBn3wMPKbxQETAGAvzCD+PMdXowEnz4+
LB7MAK4BI+ns46eS2IvRhjXMGHHV53fNsItsUhecF50HtQB03YTNBbnk//4oH6+6SJ1pRGBI0W3D
XNbdfwSZOkB1mE5aextYTY2/yaZhmgjqKSQW8/BDF3ReUqWATcRMvmQcLr8Q4rMVRQdtt5kKfi7d
8YnOk7mH4ess78/hxTdsPGslVqdOLn1kzBqPIQ2UrSaCdK+bpslUI26zK9Qk1lZEcr6eOPCtTair
G+ajnTdngvmS21ylnJI9grfJuFDjSy+7HBqEACdHyATqi9reF1DtaWzQBtECWv15nT/7o21So+G4
hEkrybsR6I8oBNkA8Qbu/HxGM1fmQO66sD2CPiq2kZ0lty0PyOPUdfWtPbBK87l6Ska/vYuE3hxz
6ByTcyVKH2kT6DUotbG2L8sRPvxQvlFNuCC9qubFHjS0Z8HYejXSDS/WE+dKOvWBIpm6PYyK4aCp
9Cdr1TmFvcP83urnG9vJqitbuMNrxDyCHnRv2dtpEiWrkdMg9PqCyCTIlFswO7+mFJoEyn/NA0Kc
bsHrt15lNs1jsfhex7aPb1OUHqeyDBJzO2bJfDXVnDFJqTM2xmhlB9edgpKBqIgg48/mRnXauKYC
fJNWZV3Ni8hpwsl7yHxhtauRzFYGM6OxSvhnbsJ0oUlyiqEIiEaT3zZNrzRtih+aouy8wRb9xihK
lIpZ4/90rDTcDPWdqNTGibA1BeFxiuBOx7ARvVEfivuJDuNPaeX0o0dGa+UKyiGO2xnBadOQOIJU
Z7oOpKy2MPJyOIaE6rqaq9a8sGnBOBTpR9fq3nE7GCc3tsurxibr1RBafCvmIgV3Km0sHW6249RO
NTIl8BEbX9fWg2zSU9wU00ZvKkbiIFTQxvSmr7ZQwYlMgi3aHeFLz55ofXx9eCutdNU58BF7a37r
Nf67nPWXrMjMYDJiy1JtO6LReD1DEGY2EHav6MN5e9pzsiPAtziaefuN4Un0HBQ9fZ4EkRPeiuC2
avXRi+M6uqlsk+6/1uvePLS4acKiLFYmhNqVg8fmVGpfp+ZLu46kBCFI9bgjajN8dozynpST64jj
T5/52U00d0gDw9RDyVe85GFjfKvjIHkMqqbakaQSXpXABQ6d6MJbdyida2oHmnt8gpmBSGqOHBJs
6xhN5I0p5uFfCjSJzznAnmxu9rUYaqZ/cS42EZ4ChkX2eALCpVZB7n+tp/HNb4zyh1Y7/hqGEMNE
WpXOrYaoBBmpCeJnDmicMCteYxtIr+gVDwfdDicGVx3H/ibv5h1CdWdXg5iEZtZ4sdyktWfFvfzi
9GhLM0VdsKJMwZdQuxHzbVczGVLCCN4y1pE3IZyBQ2Bp76UrGY80+c8AgREIRIQtfAT/F0KaEmph
0KNrqzv4IvizJ7v6BfHT3UBcoMEdLJrUVLf3hA25Hkj04SB5w3CrI7hnoI2eHGKDKFnG7xbV27sA
tngIyCHCMpyrGy10azDMU76ZDVVd+8XQb8pmcK/hqXG4dyuSb00clJPUEpr/GDozVdIvhm0X/FUS
oO0qWOYOb2CA0stL+bySEE1hdoRGsICYwNpQ4P+Kf/H5759L/GVZNDR6ilOangBc+eUF39+ZadNF
2Y/Jf7EX8pagEjt7TwJ1bfyYQubenP1jGwY7U3WHtAfo1WDzr5lp5mzzf343/+6aimhT6RL8igfw
7DsRoOjXgdWKexmG9rhBjzbf6X4ePUK/s3+0gOWeawdRZ47GP7pw7Y/uFexhlDKL+0MxolSuYS/O
qw9vaD9x5hGVfpXvomFD0FabXCguP9pLlkuQ7yuXKo3sJiH/sQ395xLgF3yyG3r3Fhf/+E6agt9s
yKL882946SJnlcacpYXyDS6iiGOqPMb3RrQ24wsVzaWrnDlY6B8BFMwG95ajzzzc+nItEUR2xz9/
l+Wz/ls18YO5Di5KxS8GGsmQ5/ASBGszwPgw4mUbddtgHKrbeOqDCyv9/Lu4jpD4KA1l6Rjd3PM7
3ySiKXW9mu8ZMgeA2aZkl0R1vtWRRxw0mSYXVtrHCtQRKOltrHuLO5lnizL040oTQ2A6jDuyUxF+
QYU+D69uQ+/xXjavfpQj/7zkR/v4BW1sj1ggCRhaLuaYuEU/XhByZygmAlsYdIcbJGgtCPsIQaL2
d1vSp+uc+19xCdF7KOSNmnvnjkymaQOn0//250Vx6duc/XydkxYIp/k2JcCLkE7em4aKvZsu3KWP
a48t2zFRMxGHyqZgoSddPsZ/HlaSDYAu1mHzCE4Mt3y1FrVzYXmffRPOmDZ/XuAow6EO2UV+vARW
HN8I9dR/ZM5OZ5jm6GTTQr6w63zc2LDUC7ZTiQ+dvcc07fNU41yFcLSronhopbcoUWxvumSyXRbQ
v8/pcglDsGU6loUMl7t8thvgq1YGI7rqwacqi4zS88NDPe5j/t1gXspPPr8xXAxI2OIVx2u4ePs/
/moEHqawcrviQX5juF4//3l1/eavswlgSOUEoENsPXvtaYNBGp+vZw+ZfsURSf+7BgC/FH5XHbgP
nhq8p85y+f+sKtMcFUwKU3voB0B1JzwcF5bt57ttS550S2E+sxBDnj3rpBSlEJ6F+bCdkhc9NFDc
5H/npGdGLC3MQKbLhrJUCWePOZA6tpixrU92PyFq2fT42ziG/OV9kCwpvCLG8k3olpwtqSrOlOrJ
BDs5Oyve0LX///vzZ083NHLla8ufN/otvGm5/fOfP3+yAU7Qh+FeUwAabLlnP9FYZX6ky6E86eaw
adGA9TpugxeCci7c7n+sxB8ePblIqjC4s2JpV7lnCyovc9kkc2KcrLQxOKSIQ21iejRbNKlFl90t
MkPGCKSK4P2bR0qP4QVX1N/1nVgSkHItwY627JXOeVMlKRWJBNXYPwR7X9vl2t8+NcufZ/ficVyw
BOcNQUFgH7ops3+Q+vzdLM1XSEh/vmGfHnuuYPJWhqZlU1uf0zRS0VRBL53uIbHH/VeNycKf//5y
wz/cpn+ed96QrGW11Jofn/txGJEvs209piUo+TY5MjzzsBOtAe9cwZ3eELgaXFobH+31nwqNc+QF
iuE4HGSeQdOqQQSo+Lom+qKawvdkaJAelkyrEKwdtKI5ZmV3+vNX/ueE8O93/r+Xxwfv8BBI+9zl
PBlRiwAyYApY1QfeDq/djMgfnU0fRZHX975F7wUj21RaB4tcT43B0oWP8LtSi22cyp4dFxLMWa0Q
JbUhWoZYJ6kZt6PW3vRpjEZEzr+cYn6lWiHNKfxODuFNMZqeSczOivErapj4e6xZ+zpeRKpiPWbO
Wsj6iCD4wj702w8o6AhKQgMc/Zyq1vUBvlGcBKc04xGeFwio667aJbwyx8RkFRDNrfYNv8aF2uOs
yf6/d4cBnVi2cmGxSX1ckU1Jzq2K0+yUYN9qJiYDxE3Rid1k5jNPmNF/c5prbbywUZztV58ve7bx
Tsx2wrpkUfhqpKe0r/of40D+1ckMXS8aX30fB21zh1IHH2p44Sl3Pz6Gn69+9nYEmVJgccuyk0YM
wwp77DG1K5PhDk4qK/vRW5h2WyI2V0OIdwJtwhvD3Z9pbz2axA9wvNtW4LGJoGE+ZV4pnSHxKEr8
EtXbENYaIgX93qQ7txVdvikHrlHP2b2zSDjoZu6A0a15ozrbqe9+FRlGKTMP4AvgxaQVK3KsQZq1
iUl+hfFe35KSt1Hz/IrphcAIJEfOUOLpbLysCLdTm3uGwYIJ2EUGOe47v6RTbKTPqR88Wbl+7yfl
Gqf6uMJ4hHxp8kSZH5xKbNRUPQ4kF7sFqpIxd+bVkFnJpuxDCFjM5hQ24rVPqC3OHZj/BUlYlvzZ
V+o7Xi+sr0O7qTPgx7TXInSpCF8QXQfBUxU1ZAk18otogqPt/EwY8tOsfbHUIubt+h3JPkwGEV6u
CVVDb9VfT4V6GrXhOo+J9EBuue7xeJdN8HBhI/j4Qv4/N555DvUXhao8f87YB+hN0k086ZZzzwgZ
pJkLF1kM2mEMJIETeKQy/E3WvDNiYgFH/zmMyPdDlsCw7XveaSccLpd2yGXX/7hDInVl2vRPtQYt
5Gx7MgoG0mT1lqekejc5AHKfFPoVTTxX8dZFTqFN39v+ySD8eqp3F36Sz88CsieGayana2v5dx83
ABjUcU/WBzVKr+XHGTHY1tAkgOhWzQhVR/0XkXbjj9ltMX/YdXnXpvMPxBXhYRbQ+LXUsA7d4LZ3
dTVhWouIRyXuXm31Iene//xZjc9vMj6rolwGRENRfg6bcPBjoNA0i1PtXkX9e1R8cWbgEW6M3uBe
oVSJu5tA/4Z2dVVUt4at/6ihH5pzfl2Pdz5EFAw3nuF8zxMUfvmvkdiJVKt5drFRp8wWQUsExjX5
ejTFk3s3/isyyrL6lsEfJ8rlXtP8OdtrozgoGalN5WlW7dGfkvskqiIoBlpyYYP7za5OnSQoMBgz
Auc4L8TgPYpaohk85SkibYY14TvKHfDemv0+5mN2F7lqvIktdABI0rEZRKO6UPv+Zl057GEc0Kik
aHOdnaAsMuEHorrKU1S9TIP5kGczKpxqhczcTd+Unl54yX9+hfKVeX/SuDEZrDlnD5GmB4VuJvy4
Qe5ab2qYUzQ3AAEDuw33ZjHK5yypycwbBY6HFmnDn9fmb7+uQd3r2jqzuHMik6Z3qAYJJeAkQX7E
MtskoDF/iNosW5HbdaWC3Otc68LT+7Fe/WdFOVK5Jg1anghDnn3pRg+JI5qXHzkEbtrQobDHv68Q
+GH/vcY/D+V/zqqR7Zfa3LflScmdi5SiJee1NF+QMWOoI1TQ3eQiupq6/MICWp6Gs12RLqlBK04Z
NK7O68bSIHBD+A6/qHCfeofEp6F/ntHg/fnGic/XoRy3aNMzJKXffN73qyLU1TK361MjzLvGz5/J
FEQrne4Duj74fDwAT0/wNq5aVW8LsuAbAubQtvXEmZYPQyIurKRlw/34vT9+nmWl/ef3Tocym2bH
qanISH1md2LlILcmzaLeDsnTn7/95xficjGbESaNAnxqZ1vSCJVoxheHJS2KrvQCfXvXXpGrskdv
f+Ec8ptLCQA/NB6XNqR+3vaOJva/CSXbqYviR2LP3VMiSncbxPJX4E/2hV/xN3eVq9kkGzHeX2C/
H39FmMGdiPt2uRrFVtlsdZsUMXlh0/n81HMUpW9Hh1pHafFJyOFiEyTFuDmVhJs0WffdBiBgGg67
QLKJ2+Yai8qFx+LzI79cEtDS8tDTqz575LWpttNRcMlkHiQkDaEd9Uobvvx5Xfz2KuALOTTpJI2d
P3zkW2sZlmEaI2V+ynv1aBjhhd/uNwdDk447DR7EycrEJvjxFiEqV9jAZno72a9aFutqINK9eh8d
joAlOofRU/lpxjIWu+GF1fG7r/ffS589YwZWncBxlvvWlPtKkJ/u9LiH/vwb/mYJLp0Q3n4gfCRH
/o/fLy/xUSFxN+/tvq8AMBnWDW717DhHQK7/fKnPzxaVGxw7aIo0FD/dLhLg3Gay4ujUmfbMwkPW
HRpQkybG2F5ZJfOFTfNsj0IBp1zuGuIoXdIqOd82koB+dlf006kX4GS1PCt3c6fDBiaLcOMi3+FQ
0RgXRqmfLoq6mLEZRmwYAaz9s5XvpzLF89TZJ8dvuq0vCE0bwik59uZgb5dE30MyaMmlVbr81f9s
x0BVdbqPSy8VNBDD+LMd0qhonaSjrp0Ighuu9Fok27YFBdEVArAQYep3mh0NXzhQwk2iVD44QZNk
65oI0tfZTrBlynAmzKgb0lNUAsrIsCzcz0FEpTIW4aFASvDnxXC2uCWKOTpMlMkg5AFMuWe/0xhH
wPrNjL8PYsgKd718/PMFzlbb2QWo8j8ubIX52Oktap3AKlcyQ44YMXlWpNdklwChZ8/Q/14KeRlN
P1pn3IOPl+JVi2KnEsWpmDEwvMXpKiOk9f/h6/x7jfOmX98k4FlQG58w7Sj1BRQDuhnfMC5dhvne
+Vpa7sy/VzqvUW19tCY/M4qTLrICvbXr3KZx1nljxRigwVR0NbDcbkmai46Nkt/pTGsbYSP4Mas6
9kqYWzSl+D+Az3Ou6kogMSYCFkVwShd7r4yWrMNSaSvcqgpWT5A7vyISHfbFYH+F/sAcuJx/Jppm
n2LEe148VZXpdaFNUzgyTLKqkGDs8ywFSVgHySbEe7StiSRas4UsovxQrMQo7FVgDoS/Yw/Dcvic
IuKYwPp5OG7LHULlN6clSLLkWLUm7vYbwpz3AW8B6dRVu8miBgRWo3COzYP1EwkchzVJLPxIc3uX
EYm2NjnSQO6Jw9M8Tod8zvZD0+prB0CBhgUBdoDVELJVhLlaD1VXPhG0lcobcAQRDKsaeRD2FDAM
kSKnSUIDkYnlrlxR5Z5tQmVgv3bBwUCpSeTo7y3Su+5lkb4ZWaA2WADsrzaGVDi0SbHLq7C7Cwj+
2lOAVxDtBVY5vR28xsnkponYdfQkgZASMZ/QrNZ8aIy+OeolBs68owKAlFNeJUDwVzKq1F4Iv/hq
t0GzM4eu2tgS16RbIJt3QsM+5KJzvTlNtU2NEdWzDazpft1/awi0/SfE9JevgE7I2hyep8qSGKGn
sQOgBUJqUjVvzXnRlNelj4nGMZJN1HeRN1eBgEA8DdUK0Zm5CyrARq6bt89FS+hOkuU+MD1gXdfp
EMprGWS/KqFD75gL56rvekK5JxB09RyDUczxsuNdkQAlefoHQpO/Rb0LOggj9EYnpHMz5ZFBkB5e
QITn9U2UOM5hiaHbm+7EqJZRJ7fSEscwqH6wLojQk5PxNZgtrDASwlHfLbHqqFtXQTulm7ie3uVw
HOCZ9/n0VNmkBdUhTbMyDPtb3y/9nRn7MREPs7kfu+kdCbmGg9bhfjh55VlwGiBVp1DWSuSMO1uI
eOM0eXvVWIishhIZbnTdJ4eoWkGFx0TSZUTEJULukFEH+7wZ1N4vOnheQC1Q2KcG/qtBJWsj6X7V
g/atmkyOfKSy7Xy7JiddZXT9iEBmX5zsV1gyk7Vq0gxfMKGACPrqedektY1svBH4ZgOwDFGo3edD
4RzR87RbsufHVS7xL3RdNB4HADfoJ4HktWEV3DS2+qm5OnJ3pzXXosKf1RPUQtil/W0UMT1qat11
jvp7mzLzXfmtGK9ElI28Lo3opk7C/qrxhf/gB3N01ZQF4P+xKu7cCSutO0PHxLYIkDEHKK9J7PVK
QWAhRy3YZGkk8Ncazm3UEkcU4arZOaH5ZkHOxKOHCC6pnB+wExeAvFJrJ5F4WDKf80VR1iQfj7z0
9OBmAHFxlfsO/VacoLRAwntH70cvLJz8Jcgse2XwH7eG6kxvBFq37WOit5GczbQnNbx6sY+PShvk
tly8toQtl17V6eQCuFiyI7nYFUfsQVm6cOwyGlOobINri/+4ROY1K5JXI1BrdflGaB+6ATGAV1S2
RnOiq6Z1a9qo8InfCZolfMBxQtIjgnRttE6OkpaE+zm1wEw6DnkJfVB4YatbeG/a5mj5ERmLNfCl
Iai6x4AG2bZdnLddOReH0EFP3udgH6xiJsmumunsJ5W/4p/w78UMyUcPy69xFxnrZAoASDSR4iPX
nP8MYFqwKlogcujGwxCUTOwS9UGEgLspIjR8M4SxbaYlFW3WXP3I/FFfEwCLarGyv9WYQNcqSt6H
vPlZYvBhthC/96b2xSg7+Iuj8Zb7mQ92ji/aMz5ccX/eTJOejS39ci26DmSrEcfeDOUabWcZPnKq
TAg+hyqTt9pTnYx8zMpK0R6GyAwzfUauCroraDOem6zGx+nkxs6CIrEaKgqHXqmAmQvMo7yfUHSB
MWie+Qd5EtNoxNsb1ZwL2DGeI7vBO2RW6YudZc8Was0vpPllxwHL3mGai+AY6I5bYYsFLdUtOld7
4SxgS9PeVOAQVppjYcRqiPDTDdB3EoO4lRz3PRG61iEP7J+K3Em+W1JcN7YLeWxoNGLODZ0eeDPi
MeeIF9REJ0ZWGe/koNSmjzN4GTwnW0gJ1kPciWGHwKi5AX7W3palig91xt67FLTXVMqJl4zhgK3V
/MUmVHqExdtsd6TaEDiPwDlx4m3Zu9MOtMu4DRkUsbSHjuYRTjGMY9g5lTGtedfOB9l3gzc3jXws
49DqkSp3HeRssJW7CGE2HiE3flF+w1tdFmb+ppVATVaAvjB1qZofUx+CUzwuWF7Z49hzGXK5hfPd
jfN2BRcTBog7I9pPCwJGI8I6VhIvJWhQlVxD73+1G/Or2XUvkwkVpjbS6AG2ZYKXgRrQ7CkZLGty
VzB26mPaacG9GcEccDH4rtvG4Eg+JnhfyBtdkDx1hhUpEsrY+2nMTZgCsz7kpWL2gjwHAxjBvpK7
xqwBRLyd5GTdUOJu2xTrUb7Qe+DgpyvOWT6B0AFgbLuDgBLm6SolQuUw2mrcytqIrxq8ebd9ohg1
Bgoira9+ZhXTrgZT4kFv23YziNR59SFPwdfLij3xruUanwCZ5BAXPIbv8rUBpgb5CC0ZnpvZfJon
B99zp2L8M4HoHzL4RKx5Pb8RCuPCoKW/ypkNMoyRKzakBcNb1aK7uUBynZl9smcyMt+VzOn5n40m
uFYEeq5jLKDHaWmbwp8KPN54/mPTpmoXmI3atToIsBSDOm6krnzJKxpWXVY5az6q2GoI3XZtjoOS
jMC2Bs7cu3d40VnHU+W+OTVWB6fWhAenzb2Ho+tslD4gmB5bntaU4gloc4jRtXyRudZ+t3Af4s1K
JrLn/TkzsVzObPYy6SAYqEE/iaryn/wugDXSVeMuyYXvBYSMbayAoZqbz+zKvkOYi6llS5rrFDzp
cEwe6hHl4GCUDk8lM6Qw8+2rMuj9DcfJ8kktFk3Q5c6m1diBADMxFRz/h6Pzam4UCaPoL6KK1A28
CoSyLefwQtljm5yazK/fo33dmp2xjOj+wr3nWlmIHNndpa6eBVk74vf1mG9ng/skqw7qVEQNmUzu
RPz12v5auIigcBYT+lh894Uhf3WbFVhbUdJ2ii2fzh0cb4oxr7+htIqQTZZOSiiC9DRbSZxaVnWv
9yP648zjA6PurstTlhr9c+stX7LTO0qg4WeZ4aMts6UuozL1ICcFfha3JzczX5ONiX1uIke5B3EB
0GNJ9vPMpoeFFE4Kl7O9aRPjLmEhs9EqTlS3T9ewUYINAT7ZkIDt+Smal8bXyHTlZyheJjTwIDey
PqhaQ25NFKtl+K/Rk2cduSyoY3pz/CjLbmoJAZrgUGz0eRp2KLFx2mRLzgpHGiGgtnkLCo6E4jQq
tkjHsI51MUQal+L3tAiDviEr+mOaFu2jaMts387S8gFRTRfY1f0Xv+xlZ445drYJ5P02c/7vktuO
jz0XJ+KTMlzOefSMtRynOxbFXUULC0PRBUxL7WHgKEjUycyM4a2vXbCuaJoDr6ncC1r2OBQrNZPV
yP4KIYsmQAdv/9llNBxhrpbpoQFeoahSx/aDoKDzPItPK5sm64fU8sl4Fm2fWuz1rbrYpyDaolDo
qv7EZXv7MuYjZILOsvC2i3Hbyv4WqFMJzy+GGVip7c7j/NqBRbrIiWt5lLazKbH2H0SPabR0vOSa
V7bcem5T7/M1lRthaB9FRyB72aZeuLal9ZW3Bn2LWyYpdkhctH6cVjd/YKZTRXl6usGe02+iAma/
X/RWfmBWsGzHMkuuRkM4EeYA5TyR4A7cUtlP44SPJU7YfHHWu1eZYsCJHBihrWpxXkEOd/oPpIbo
Idl1uMeGyu9gjVoatpAlDlnB2l2jpA4Kq2uCdJx+gJEIf0k69PxdDtDLBj7KUKsE90zNo8vcw+Ha
WIescd481D+h7io+/aTw13Kabaok+igioknt3DaBxZI3nE+3cxA/6aaRWULH5AKQIhL6UvZkA/sm
Ibt3JYyqLPAAzlHVuxo/qVFQwwAs4bgU2XIBAQO2zcjEenGN5pq3xccAw20/SbyYm8HCZakVnoKf
AH3HmXUVJHAItqgHyxCMJVcDpF0MkXw7sdEmr5QBDI4Ak/7IJJ7/OXo0Xhd29Xv+ghlaTp/cwWZE
0havwgD87IwRB4JRv/clTlWzci14R7OzN9fE2mgRtC9KjvFgpoNzn0eKl7y6ARdHYhdAe7VloLoF
AA9BwvfMrWCnie4jdpxfrWDgaNKBHGeC2t4Qomo7tWj1l7dEQB7YYgV4Cxo/6cFfaGXSY4GMNNae
FsZRDgRfaK22xyDH7Itl30YHRh+0UazOcsIaoVtEfpFxb20amnpzQ6AvS/lm0Xb2NBHLJUG6XfVu
djcwe8wtscq6L+Js3ZQ5xEOC1hhzWc7qQ+oxAi+pfr0YkEhTgw43qpgwWiq3ILXxq2RJugQJVh8M
UZod1N6wXk2xmIc1BfgIrm+5xFYu6TG8htGZUjtbNPFZdQLTfSkIy0bVfZ+XYiBMzhw+AaW7Jzln
2t2Ej5EnlY5hCeb/PeGYOYEnyINszoHE8nUyrxS10DeIk9+3Xj08QXr7HSelDkk/ehs2YuvZTJ6G
IiTmL/NpfXgUZm58ULyOnC/UPI0men8aOnbEfeNsE/69wIxNIqP7hpYPo2xOGG6SB/rieu92LW9x
zrAVvtfI+cJVNb3EZlUfeqERBqCXS50eWGnAKRKtAa3eTXr5l+RiPuRqtoJozootKfYpmdsRegkD
h+u2XLr6ruvNH2lZ2hHM3rwp1tHEYoGjj/cqhVUw8t6vBDjAl5CflXT6vVXUDEgc26D0UxjMa4sN
Y5WxnMOZ/Orpy5uDGYm6agH21zVUd1qh7ZyBDL+8nMHlVVSr6LBAIuU1Xh6SCnjvgKtg/O1AJKwP
jC5GFGpIRVg1y3trxHGXOiz6spbMgLTUk31qR/HebSv1mJiu88SHsjbS4WuZuqiGuukTJBl+PRub
tk4BtWGGCyikH4ftlJf220AI73bpC+uzT0zzzstyM920Xez+rX1Buhqn6Wm00dwUfQc6SI/eMI+h
jkg0UvY4RoPehrlWFcrcd94YB9htv1eVj1vQN7i5XYtzE6ljmHlOhCOu+Z7hgr0wWgJlQ2ZayIAe
WpvNI16WxX6snORlzSbyJTUdRpPl1rjSlzJg5mjhGhx+J3Lo/MbIm30yKJuDh6enJ4N5qBfRPYqx
0k4wSZwTHOXkzrGLNSxzN9+u0I+Z1zZ8DOPW8WsfXm3V94gMqVL7SjHUsxlbxBGvpfjHrfJLVAv0
K0QQvr1gmu+1GcPZJLxA3qRCcZo6XJ5Q5Vs51fcOYd4Hp4LKUMEP4eeTCfkZZruNde+LxXEbakM1
0xiK7msdmT6iFqWs6qbQtOvyjopwfJsryFmWipINDWMNy1CoXVQO+Q1PQkOwNjL/ID4tDqtqNAJz
EeWWVobQAn3B0t70RbbvaxjrsWP+gfpAXdesq9+0ApCd7f41jd7CXS7yI2etuKAdqgK7nxBExbGl
HttymOndix4Hn7Jh3mIsCV1swb4GwDtscDVurKz8Rv2a8Nqqn2SGNgPiwLCOsuLbP6zGv5utf5Po
DbM5QNKU0uQ//OYRPrW6E8Z9ia1/C0KbQZw9WsHQ32CimXt2VqDAFiLMo+dyKDDRGkg7yl34FIAt
2H4D9NIS7bVYOv1htIzkQXVWdfFy13nHJslkio50wy8X6vsK6ABkjNjbTrfcPLPWFiZ8ubUlZEfd
pFLT4sGEi1V35Uffy+gEjVDtE8IO95HRJVdgjV1QEXu4m3ks/pBN5skaeTSxjDnE9VZs6wmwVhll
667OCPwywR/A8TPwllog4Emjq3f/Z4mouAvXav3SksFh4NrM8tBPdhJiOYE+RcUWGh2Ehq7Rpj1b
OLhabsLjKCaSS1JbHqbZ3rtN+txKYA0JqeDbwu5pxvQkO7AWb+88cOhHk9HsaQV8ypWiDPtvLJzm
Q7r9e9QUycmABrbLO4hIc5r9xN088eMz8LXXW3Zh1A94ZdMugiEj54ClJyOqtgFW7eT6PeB53m8B
7WCJPX1b1la/5+W0QsJObEyAZnPU1Fw9mVHmvM+r++1UM98XnfMGF2kf1g4YqFmr3IMt2pqzpK2e
O83tAtOmoNAr8paMXEs/RtPpzwSSFr5INSDJFH2+tpK7mTUFfsRSa17WtCdygYkE8HjZR9ETD8Og
4ysajxBQ6AyO0QBklkj/jE6Kj2UV41FwYMAsnE140EqfXrjq7NtE1zwgttDvk4ahBCXQuF9G54Zx
5IqELc2204YAUzbU/YJZ+w857zx55nEU10kMfqUaivKPkSuCMFdxIi/DLC8uaU6PVOAqsEQuX2cb
lXQGxoSUx4iUEmJqQ40zkQfPN/tezeSrx85cM7fole9Gy0xkRz+KyyCZwq0mSEOCUt9xpaIKmNtf
zJbTnpwfKCvz1COP0LE0hSwmwP9MTRVahpVcTFVP8GIdyMgeqHWFHeRNLvY7yzOdQq35FHnSgSRo
6flh2PQHu0XoqRFca0bR8GOVnhEzxcUFywaz6Y+uB5iqwuOAU6lX72ZpQsZRZReMeLHN6v2G9Ju6
J7O2uRr6Svy5HPpnp5w+UGw2R7J8wPAzY2J0+ZGWiI7nmHgfRga9T34PnSRRMVuYyJy/1L0fmQMp
yyxxNw+9kz2NRq1YDbSMFVTlhFFWJfupMUzWDmhBCGgpj51kwcorJxLEj4OsQacN3qnxjOZDrI2K
IK93ZrjY6cvgJbQn1vSRNDcKuM3vz+cGsJ9cpgQwlIciDZDjr9Cvy9IG/1xa0UbPoscmmaZLQnZp
tmUO3XYvKUrqIcx61b9Ypj34epd6EJU60g/axNKPMEzdwwwK9i1Sehfw2rKBlF10iBeGxaaXvLJB
0P3KjQlDIVtuF0EM2NPYRAc8AkYgspjk5pp0IPLyel+Lu2KXDROTO2+sb9hbEbRu813q1Xdel4YP
ghRDvnCYrJ1GGkm1LaLhWrjQKAcX7jU5LhndUmJuW7BPjHXz78HgWBybsrilNLNE0Qcnemv1paaI
nr12T7zF1ss+mZvV0bmqBse6wLCe0I6OfZruFCvguxV3L4InO90hqSPeGewOUaiKAVdpkBwgNfmz
5kCAK4w8uP/rf1ER36aRr+qtzE6yDY2n2wdA8RzUdSjlyQafBvsfypY9w0ngFtlkq3hqWxAWdUQM
jGG1xk4asHF7lkggqIB2l1UD08DmmFiaoT86SNnXeNQ2S5a/YAC4DdqUEWaFKx6JrfpeTOO05Pnz
ygu/0xEzknLCLL4AL0+a28WeFoNooo40ED39BdSMZcM5OeO1xHsoAFwy5DRLScleFtH7SjV2MUv2
O76zaMlfY0/Dcybd7tMASBd4C3AF3N/Gyv3uZvY2K/vxwdGt9eia6adrda9xo8OJL0BO9MbI9Iv8
+VMy14oHXKW+B+312aqhT2xseHX3Q6NPJ7uG2sZIeNrUqYaJTGMQXaWMI4aqjpn69op4appSUEys
RyxYntYIDx8oxLQpKvKECoOJPnOigs0Gp/DCb8u3JxhTY2OOxCIMaQigC41yV5LHslQJ+FYmNCSP
cKvZzvDczexR2jRxTkW2fHCemzuHVYfPsaffg2XPgghxjF+hQZa8+JjD6a/ZMSX05F82Zj4WhOZt
7sPdsynKsfstMZpsrNytt3VHrQZ+gSyqKf6dnTnZksi1VlvWG+8t54/PYgWiVTR/EdAAhZDJEEsY
nZIEMHRoajYtYdrM+o+hdd2p6QFiZCTwbGJmNxs1kvzL4AnWO4OCB2up+8csTVB7j7phPTpmWVEa
r03rL9X0aXFMBQXEcR820hc56+xbTdkuzGgHG/B2Zn+ZsWtc2NfUF8FRwg8ivmta4VMWywXSrLBZ
mHhIsjsjwaRtsJEto5zOvPjQ47gF4p95R0bO330yMOx13duGMsIhkhldtARFP/ZPLdBnEDW5gnMG
zTItiJAWTpw8j0083Fel+gKEb27t1kN6mHFVU8cRrwvVdoTb66iF5cvwZpeEJQDjLC/aoMrmVJp5
edHZIDkoy/sZzO+YhflIopcGrYCrPanOYzRHDw0zfGB+FbWiPvQvE276wMq0GV59c0uRMF9rm5He
YuLvH4TIjqvj5Uep38ptxbNgkUrvbMZt2MZ5Eiiv70M1OmrPooY0rbZKQmoOSBq1Z3LyVfrGY6we
RJl4J1n1lXA+l5e6S7ZrGpl7Ur7E3ptN6reon92QFeXyOFoovHpnsg4ANObt1HXluZ4V+M/OXQNE
NAuUUmhuuRV7hKVJBLC2nC/a6rknJ+b/ICf5s+7gLs65wR5AN8mc7xTxMCS3+/S9nJkQdB8SQyUq
0COpvI3S8/iiQKyzk3HMDWt0mNxddOUwsUnJioyjNIp8P/Z2ur8xgGluyIQ0Mo8GgSSSbT5DsEYL
T87qwgQLmBQyToHAAKW+YgNIMJZI2g/bMKpNesuYmpnihn3MTHzMYMV71CmbMW/Ko0lhxHYjzv3Z
aLvTjMPlpIvU/MpJw+KPIFefFFQzwKz13sXJ92BQn+3ibHjISWPdZbIl/cIujEuf3UTbtjUGcFbX
E/Jp+yilaA62htOhdiMCzVSqPpM0bbZM5wrfphL1V680uV64B4jCyAnH0ccna2QhA1CmO5FyoMD5
9t1WVCtnSWIg6zYEMXDN2vNJF7KjvHxd954Xy+042sluKiZWzOvb2o5qT05JvXVGe3jksF5YF+Fv
zDCe7i0jSs+NqZoTwBh4ktbYPjQic9lqLQNF3so2to2z+05NTzaF516bLYZivWYTL3jbTtv6l/BU
d1lsrBWV08tDt5jLUzMOTJsoMHyHoqaCimYlWXmvEslr4U0/KeCS93iqZLJZbngLmXMuNFP8U46L
DHM3jeiep5ylts7/MN5giNVkP9BQxF+9sKodAXekLvU5S92YMOw8c8Y7tMPA/fVW5z6LWjRcsXck
0so7ciWbhzjPGvS+JZyeJicMgWt57fJlRwydCqjxW5Knm+lSGWW+5xAZbmWi5pMURKk8aMve0JoK
SYOkPl5qiNrTkmxkJl6KZvB2rHjUsZHdLVmu1el+R0wYsocbGnkQZerI19JpvmvmuAb8fSOPW15N
VJH3R7DlP0VPwn76n7AIcJKuVrxNlp0/jMsy+bqKh63FJXxPqKy9zUdWu6aIq2Pm5eIIcC7dZWX+
ktlOQSNq6KdOmDO/gB4WTZUDlWFjw7oJTZuckNSxvVoOpojitzxefqq+/cBSk/gGFYBf1h0Ts5FS
gJ0grZ+mBFm8QqFocfT7OEKy7Dl5F9ZiNTfE4ZhBykl0qYou2eTLwoJczi9jXXQ7zUvI3mF3ejfJ
qITGbWivZFkdUGLeLbWRhmwC7kjXdMN1FJ+j2SeBWLhpXYOvOMi75OzxVHf0acadB8nwAe1q7tsz
FCmiib0wGgr3h4LNgGvq1OyLchBKmqsOSwdtx1rEJ4ykZo++FDmJFwGZHmZrU9EbhwmJqLwK1qeL
JZctoGpB2d56s1Z/X+0pPXtVNBxpanA0sAxPN9hJJhRoTAdSNPe+YVd8XZrMeiAuLr8YDSDRNcEg
tCZJuzXShszIWhn35m114FV0hzbquI2QJC1iZS4fZCxdWAzTW0vJHoClVIgCbmFMRif2a+Sxfpea
/Rfhj729CAhNnOwVIuvor472I6TugNVsPrwZwk0yDcMl5+TeZxqfJrYYADWd/YqOILl5ktb9Sliv
L9fywZ3W/k3ykwUMp3jguhmdNEIgg7xPPlDwAIO2xbM5pk5gxMn07NaOw4eAYCxyZkvAqPpD0ztr
2IEucvvxtY7YJWYT8VCGGlJAOp4XsPaIfFeN5dZLjP5gDkV/HfSo33V5Wj2DSLMC0nVM34gFqYtg
Ays/aif5KUy924/uYr3HEEVetMaNQX3WRCqyNXGxgxWC2hapVEdrtXUTZoVLe6uIlIRN38jhQVnV
+jiOI/4iZlEEL9youkZ+sWTbfZGOVp0ZS9ms+J3oGWYUr247gc2MK3+iZWC3yRaM5lPp//LOpePB
OfW99lH7Xhjuup+TzAmtxGK6yOax1my/9hBngVahXv/t6+kt0eJnIsjI6Ljpc+aCcSDsIhcNmpxe
3Zh/AUBjvW07Foi0R0NgY929F9mkvvW+HV8Nnc4no9vdFPUMJFIHMGX03LKdq+l3NIsxMQGD4w/5
BBwXVEngOYOxjT3EB3NUxQDLpPlsDNavLrwMeT+ByrNpZb5htNGDh+tp04naICQeW2QvWWCQI0GQ
j0nVg/YUvDPrir1hNSzztTG7t6KJL1xGddKVKhs2I8T3d2RQZpiOzovbSfPRshtzT+eFOkfmLQd8
w83iiugcZe0aLlOZkRkTPaVQS0+sCsuXXiCrqBa3OBvyiCqKXKVcy97IB3H8pnaIN63pfmwXMRkL
Cv3Ryj9RyjLOeQClRjngK15WneFzCp0pZ+k/vWZlaCAnYn94aat/o5HdResCDPlK5jaOft08MaYh
e5q6Jf4BRs9Vyei3gJR32+m7l2F5QcgYCqn2tnwm4Ya0Ml5K8dQYJyHOTnUfJ0c33QORTlkh6UB2
PXcvWqq8MxEaEaEmXlnR/tibMn23CYKyNH69+7XYy/LHcx5ouzapTufQnRlEGiutkH7qGX1WwzZV
XCownnhaX5XzUOsvFj1VdZ+ku86hiBWHpSYeqPgtp33BEKrTfLNjQVWfF6ZK6cGYrz1DpoENYzH2
LEWYx3G1qf4PiBg1wm+nBeDC1XCey58BD6QZ3a3xP6NUxGIRqOOhVklUGNfPsf2utWejyQ6CRbW0
H5zWC7n1znV0U9fU24bfPITogFDSkz6Ec/ezML8QOTJG+ip9el2YTHXxdhqRF9AYWYo8T58Eob2R
He3l5CbsWu0iEPZeLx6q5rni1VE02he3Z9APIHTsi6CxCEp3fbd3g3r8uT01mfzRZJI+irN5JYFj
K9z7Wr3pnJdxkx9zczcZJ1KBDmUBKpUmmpNh0P9lCVmTiFANuM0LBMDpKYqxLg0AgucfTqBNCelx
YBZnN0c1ce+A388xrOvVay0PkkkEyZmbNJo2rXVMUBrxjeEeCfip8yRsjatGnq79EdfXwjj0yc+N
LY+5yJ8Ev8CLZhIsdfHK2/brgxnL5Dx4YGo6QQT8P9t4XuZXLFAb1hydfYncXcMaC3m7hhin32Xo
Z0qx7Y2fApViya0K6DxdNZLNLnV0l9pkaKHVyi8u97gkw8ru9DasaXfh76P9KmtNscEd7ZdkFNWB
6e6XmZv5HYzNrbPSXeWXibxol3A+iq9ezUih7KtL/Hhpkd5cEOHLoQNNXZ4jsz0lUC6NYl841WYi
mA0uHUkO5PoAE0Kcy3KpzANnvljETdkced7L2HLyeuzVCgap0cYeXyCVBxCJ/JZqMMt3KXvlCVcZ
Ktb9EqfYGJ9m8r/KiyRaZ6bBF917Bjcc5Ar7Xde65BCSvBymW38v5hfde2yjXYYAc23+mE/uNPWq
r4+m9xKr3Vr8TSRQsMCqW+NmO9/rY4YabXfLNjEF1PrlI21fUlIeR30fxfNBTrqfI91oaxyzHpB+
hvYUC2wQDguqGxv5m0d2gaqeOuO1sygvtT217aE2b4EahIekv/bgsbEvCQnAlUdWaDNWm1J+z9AP
y+y88rSGFC0II50l8kVVME/SroiKAoCXsygDz/shrI/r9+rIH8R/fpxA33fgBzJwX83dAPkq47hd
2MkfbipIdpNlcvEWg4qEA5HvAE1ToBXVNu201xH5GRjfjRs95OI6J/k+tz5NRO1LBYaY4WvcfNZj
jD7rGbTi7SqcbyMA2woKDSVAs/EIoskKKtLSQJryTDatTqdIikW1XGxyJS2sEXP0JjyUGUl0jIAr
O9GmT38cjUAVa6tlp5b4MPfG6hyvBoTCUbEJZ2FEycq53wbExJ8USVoL0YiJCGLrtaoJROc3MtPw
IAioJdygkKUnD+xZxh1uxzsgxTbW3dj97M2bDHW+y5c+KLXouxubIE9YMlQXuRy08m2Y/gl9v5Q7
I4M7CdrT+6rFFSOwn8IUzi3wqPKo6BMrsatIippI68oN3L8P3KsppEXhF5Pmz86/lTN3av+p/NkR
Z9qLjWg+4uEDKdlWoBpAwYDk8m7N0LDvJ+3iznuc5b3L+3AdyOYq37X6g6lV0Nj0uM6X1j3FvCl9
Gpblzsxeu/GfUzW7BYktYgP0bU82BJ0WfWGlDWQeZxzZwOnKLzu+Oh001frAfgY3/1PXvC3uqSTa
4X+3Muk+tH/8xagYx+9GXG8pip62F/KxmP9YftTdD/raPcxy+udyo5s/5UJkpLdb2nPWcnlyivcg
sR1kila2W8vngTlKut5LceV2C6mnfdgG0V/LyOQPoDGZw789bJT4NRsf9OW9RCVi9CeNIit2vH5/
ExYjz0g5kSQk5gzh0pbEq/5YkNy04+n30FVrcuAtmZxaq7hOuKN48ElI/eLL6WGcUA4OzAjLO8Nj
ApnhRXtNJwJBxT9n/u0QoGRwxcUMCnqNb5lRW74M/pL9auwdXIKderTVU2IHKEgXoe0YLpJT8oak
bCuj9Y7sod06y/uIlG722lsjx6OOyqmQw8diWGEXH0r3nX0BrXQRluItiX7lXQ+bUC/33Zd7aPt7
2fAfTvTKm7Hc9Wzk1jE+TMlBEqPQAHRO1vNNzzMuLxanal5yZtwOCPun5J4ikRyw1NUp8YYRN1c/
usR2NDkP+YNDzCNxENhdlReBJL6Zs8U1cN+sH7F46oZz5v0Ss1CMx3g+E124kf3l9qaxkeYlOnhU
3OZd2jxGJgt54WyJYONv+62L7UKVx6xk6r49JmIsUbh6lK9iSNjpV5ZfGrQHYA9WuR3cN03cmeb9
YhxURyur7+3ZCUeuDcs9Ghr7iC60szvJjmRaHxCnoku/W9TjMn05Bt+YjyL91BJC510E9QQGNdpl
aAO2/1tIor4+fkzOaa2vEDZrFoNNcp5Sgje/mP1o1byHvVq2z7qF6vJLd07SfoymFyKM6viwilAl
pxKo1brDq+7b5Z3HYLae7ovsaqO0TfvPIu35EpyE+zKK3cwtlsYYVV6E+Rxn12E86zGJ9aik+vdM
HkFCDKtLvbJNMajyDQUj++iZBJ6CuwzlKHgf31fj3hu2NHKB6P9xH7HrhkVIbFz0O0vydaqzS0Ky
KAha0IutAhhLn2/3D0kO5NSEf5zZG0MPZYtFBl1UxOWs3wLJLiVhXHF9GJzHTJ/Oo/kZD9GuMD1G
1aSWqTs6Gl86ir6n2oxsMGZ9h6mQpMZmS5lOwczsmg5AkzpZzLQlyR3ZJhuHC9itHnE8Iz59IYKb
0y47zsDyi+5fimq6rAC5V4fS+E1GZ9OabxkHgKln+D8zn5l0SQE/s02Mp99hSQItXbDwLvdZV0IB
YYrLUK3k4xvdK4y3rpkOg3fFUEFJEIcrOW0LFcfsbB1IuI18MmURplP3OMSEBqw2p0wcqOhjFoj2
p5eouRSR8LWWFDBGVav4G7syWJOnqfmKEgglSDozzoOaEabSglS/7zxxXb383Dcko9rcWHG5AYGF
fcP0J4KIPRNdouTEG8yXtuDbXBfw7ON/tsXGKvttx4pdBJJ95DTciOTQD8cRUxurbc5cUP8MnCv+
ygptS0QOsMPwKFNP4/hOzJvs7wHjI77gxI5CVf1YLNhhyLLy/KvdrRzsnRFF0KQzOvH2kDhDOBo/
batAP5NOeOP0DKU6NIxAdXw5UMXR82rvWjYf6mo4IDVhujrHfyraue7eQN2mkWe0zFxkyfNiwhOu
1ZbB37nHfrxzVoGc/q9xifJUr720Xs28/Vp1uSkIvLatn7b8S4RzEiRlxKA3yuJ9UikdOno3toDs
mteRCMFro3HxJq+p95KYxnZQaHrX7xldSPRcLX9eSwwZbhvjYwCVO/ATJ3t7PdySvBe6xEJ+xoS6
qiBb9f3ojOdBPk9tKFNqFfAzmbYxWAnT8ejqhzjLof0S1kNLIjjrtmQ+tXVYGPeDAxj5IByDaIsA
F8YW9YTfUyPKKt0NZHJOqPpM/aFXp8E+KdbiMvkpLeHPjJB77WCyKW0Y5GbGi+NcRs3YIfzc6PRS
ECaARvPkcaugDPDTW0fG4GZ4nS1CMwYSWouH2f0hcux7JV/DLm1Qune19YxQdZPWM3OfX854O7pT
2slwDmW2G3IyQ/nZWJuL9dETfwOhz2wBChWWydvkRJBEOY2wIR01vkVsDIg9ObN/tsRvFTcoRZ9Z
l6To3DCuAGrJij99vujts0CrWp2NjC8nPsFYv5MNsq+9uoWnuKemo/cR57H8s6QMYkJOFPOq9FkO
bJvIl2jaayRf8kn443LXtxHrfsqyNwPl1wIXxGHQTtPHF6CLLg6U6bp6KsdXrX1y1eO07Eb1QC6l
z/SXGfpRFPyB5qq6D5MOxvZOXaofaqYZ+UIFhM+wLF4J6L2f07tGO+EIJKL9sXBOpXzPwM+vS+87
kvhXorwSAM3k6a0Ge3nsdxbD1ZKWOqGu07O/kXiNZtjHzSUjODOtaXO5vavqxyNmgwD1XWrsiFW0
TOLiIXPHS9BmhDvGzX5IX0fCNHC2sbz+l05fXs8nRHWgWe+V+d2qcZdYS2DpBxIj0HTxPV7d4WHQ
SB6GwiprBBtgxntVYRMcw5UoIdniv7AJzMqnbxth36LnEJaGM66uI+OGaIOV75XIEX/lpEZLnR8j
j9m+5t5hGPTXvDoX9cK+HJcj8x7CYNJla47dsQPdxe/DQdzg5rcALnW1gL0MhoYdrt2WEc7+1vbz
WP9zFZIkc97CCP/wYsxDzGIr4uXHstohrDg6/bLvyafRb7omAsbQxvcQ6nNTRyS9/jMi816hQ4eL
Tgvm7ayuJ4z9liQyBm1l79uFl91ZpoNbx+/DXL/btrb31nHrSv1c1+SwNqvPOGwjl+LKPHNrjfOR
Gf+HoECU3nicrOyBBMVgmpYwbQgwN50asJMEDK0felc7l3l8SiwtrNj+b9hm/CpNhkM5P8aLziKf
hdVk+qvoDh1vTeqhmy+tD5Qv1BIk3XAbq02aaz60nifbQQGWyENltZ9z7iIQryEGeIV3JPGbaNXC
1wdr02rWdgXt7gPExt73t5QPffck7ZESea02pnfr5op31kPXKc1DY8Yq4CzHdY33qOGuhfcfSWey
JCeyBdEvwowhCGCb5JxZ8yhtsFKpxBjMEAFf/07227W1yVrVlUlww6/7cSvOvehQ9w6bSqpznOGu
Vqz3apb0U380SfLo5jPMFYhr0zrcT6u61NZM63e9TWy6mBCXqU2+hBzQm3RNHnEU3hlAPnXqf7jt
uJl5aY6lS9IPX46bXognbaeleHPAYhl3fRvWYRfxZ2zckdOSxpEpdoKDo6PPcV1WDDr09KQR/or1
YPnOdWjU0Rt4TrFUaops+zDYsbr81VnhsWz0Xe+YuCFfOdCPx1aTCmf6ud9x8x9lb56RIz/0PJ1F
mWzpVqNekqJg+Chce273Wt0w2w3I8tQChUuDhVc82NPfKfFhp1jHnPdJZvs7n5UzZXhoRfYeR/uT
5fMKljy947JesorpvSQDN0rn0bPnnfyvxwlknxi2uMviLOuP3TDSWzUeJtvQW0SZHRs+Om5Pgdts
JfE/r7w9P/zsvJjxM/9ElOBpJzgPzrqF1HQvGya22dUvMyLSGLT71EKTs1F+jG+2FSI80tSPvUTP
OcSi2J+pU2eG++kbPu9Q7VqfVxQW287FdOYxQtLkTKe3SJYdcFPMNXg/9FicSl1to7462XZNurM4
dKb+xVa5ogs9S/m/sfZ9zyrm5jl0ayoH6OzZBtpAAkz2rI3FbiJ1nxUpyP+G1rSEt4HkXurK/FKG
mkKi9JDMhubzyMJU1O0q016alLM8XN8Eztd5ZCDuqC+g547113zrO45QA227v+AvOpULeFeifEmU
cSGh7r5ZTziHJq519PBK74UmvS11VQ9URVVg+teD6tOPji8vXRGQb6an2gvA9AnV0rZRvHjjezlz
yxuIxDuSZCC/To6Mrn3xx/JXsUi8gLTW+/XRqJTODCarqWWsIxCKAbLGdKa2hqVS4lTXnm1YO3Ik
M/3w9Sh4f3RT+7DgmhwyHgqnjkNcEBhYCW1jAV855ZOcsjOehLZjwOCC4/fZuU7GTZG027pht026
gWY6LJFt3De8iECbYbtGnG93WR8eXQRWcI27Yja7cgw2bukdqMrYun59z5h5JuXLTYuheLTiFG5W
6BJd7yVZIZKWASHIvEYPE5SMsiDAbFA0sV8RyBq7c0Q1anO7s2VUIStnOAqm3n5S/+jRoKXOWz8d
zbptXu5mboYrsmwb4HoOocviNA5HoNw1J6YkO1RPJcqeS8oPRPydG4X4bDvUleYycCEcmip2LL3n
ZDjdnOfL0G9dvHmRrt7bqThPprBj/LIPa5bQ6SbUc+NjU8RFwc2Q5Foh6s/BEbhCCNAkHp7YwrHv
uhmxPOQHpTuGPzKynmUku5VsZwdiWTtdsPld+RQRRokmbZPExKDH9l4SbCYZ4iagl7GSRMgo/9VY
wwMk+bL10EzIo/J5Lliccl3oDUYvPpxblfua7FrwXNWqVSwtH12jUFtJMrntbV67hIaycItjK07N
7b7exV5dX+2QlLHDydIMNWYll4Jv+dcjWhIvpYgzgQHADnFO8yq1aQasJGH9YfhpGMRbfl5r1Xyg
7cXIfpes9s5D3msd785B+u8oUd+kM9TQtHcvtVhfvcI74u4+UD7zAs/zia0wreAkko08TNbORA2a
aKGPGf3U6SgPBKW25Mh2SVQ82SOjKnvIkGQgEI6nQFm/Wo1HNGTz59grFw5iGDJjcxxtqeKNBTNc
NlnPkcf1TdenkYmdPky6KH1DKwEN9kNP1NkNDpH5I3h7zbStDoQjBzy6tIfPajtKwg78W4dKr3xk
FBbpivddfC9AujDcf/Hd44AlOyxwH4/B+FnhdPSq4kEj0I2G9talJtuVXvK+O5DjZ8UzxtKUD0I0
J2ciDtfMB1cWz2S/0UPZzrK4P9nSPTki+tfJnN7fkvBNVr80sEVvK3bPjtBkeChMNJ4m1uUqEY+N
M26Jz/NTDorCUtyGHgeSH3wuFkL8OAT3zB6/NFZCKkZnRB5MWeXtP1i7LJaij7JNrutEMk2PuCqz
9DWqzd1YTSQHMf/7Le0N08KvyJubAxIza42cmCAFtnnBioGXgyCYiPH6tlCxdvlMwtHohj7Z5Zdb
UI0dzph6/AB8HsltN86riRF6tM9UnrAKSFpIDD5+7p4N6y4bDZ1iGNcSLqlutB5v1s0lGO4orD4A
L7oE0zIdWbH9DY239/PialAZlXB3bSo/7HTeT0kv7rVukA9DIBZNxJ0m3AbslBNJ99EMETPowm16
uzqqhbs8mVSb64Tsh/uuSriBO1evzf81XvgThetdD+GzpRVPiIG5sD7rHtpF6MXGzc4+nUk3Nwwz
73YJMaTdRCA0JYkQ47g9molZN56fUlqKAN9YvLFDhFwEyvT2MrRI2+RcV0W/YD6icrsrM0Y5avkK
CSlDdekOU8PeuPR/txRPsrbfzxWL14EweW365iQyEbvQFDrjM3QL5BVwCauHJj7Oh6Cq8VhOWM6L
WqjdBAHm2VrI5hek6e6bVkITpW+Ea5L9FPGAtpXq6cANb2ui2X1ywqYN93SdjgeVZ8Q55yr8Lobw
j93b0b3td+wgHBBk76vHGsv1r8NQBP1bg+/jA1ZOddALbwPtT1ijJW4hD6rpMQno49l0TflVUJL6
0EhsYPALoM0ekiytr2ICBUiSweK2439Os+gutOd8r+UwHYgY5gTGa0kari/pNsySB+jJRDvTNTM8
QZmLIQ8hz4VUYYfvbdu7n86Sho+uWFQZT6Z3DwJNO7ZCWledGsWhnJPiPLv+uY2gYYieMPXqaue/
hswjORd118EBOQyrIONG7PLIJnbcdWWAZ2nAtGckkeKRSCTmITJMhNOGO+X+wIrHZVvQk+OFgftF
7SiurRlPfNqO7PqKNDkPOZd6VU6GGGrksnoiRP2MMy07FT0ZAzSSvEON7YrXqZz6JzX4mPmx15qH
PEI/Bq8PwsUlrvNUgOEIwZek+lG3efAtlQ+lZJmQPUPqasuZFmXHFwmVTIOFF1svL6z+92lK52aw
BCAeBjqbRupHUKVmrb5DZ133U8GnZ1fgO0gnfU3G0ineqAFxZwY2QIxyW9BBxFrRLAPH55I9BevY
/CvXkTtu3tTcQoUrI4zYAaAR8sLu8lpiltjpyX5RRv9t7b44175zp/wKMEcWMA8WdQno/va+HUNC
xj5wlccob4OD74zEI3vtfLJ+jl5xKJt3KC9wy+mL4KFY5ks/9PM+peHpYkdyehsHl1VwpNYT90hy
PdiynviuiMcaCsGusd3ur41h8tCtZj7WrE7BIsqcZ6VIWO/0qceIrj3rbyDr6uSUhHCnnHsFsYL/
vvY1PAqOtbLoCC13Nn9fq79LGxZKZKAUe4v3koedC7sFBwmzS1taZ8wqNuL0gGDtp4pDykEURg+s
3snQ3syfa+3vsczlV2wx7pYeo+nc1sBTWIuO5jS7CtuHnKa32cwkM6IQDdCOmjeaDRlPZ4szuiTa
Ym+qQpCdKwi942QcBJYQfzw0tzVPq6PgT5T31e4WAIMFMHckEkvYp3JgLKta3yBkpEzUeRbGAPc1
gi3HTw216oW/guPJZQPe2Gq6d4HpcICa2y5apqTsEBYOw5z/AJ/OsTdrZKG6jAgrdOy/sk7xT2tL
mWTV8NM43hDCf6U5tVILr9wB0sOS4boNkUOLYloeLMrecgT085Rrit76Gz0K3nYRMFkEUXtsm/Lb
S9ZXVRpyLHdzLh/DDAgckUxwHJFZcPphrTmmfcNR7rYvBXMU1U0ZR6kKhX7wE79+Ko0X8kKCi8+N
VCQnalNvTAnHf7PMhKpJmeneT/hNl0lENmSQy+MYKFrMmjnEtIvEsDUurcURV9iJ+fezXJyGoKU7
n/Qb9IBs3vOj96d8WDsef/RXJsKp2Sqq0KiordK/XpT+Zj5Z7xxTN58VwpBY3tKqRfBONhlQjQSe
AcnyNCZyygGnkuRfT7Xpsz2Fyc+4SCdlKZ7kpyAJHxLegS9ai/4iLGyFyqJRDcBbxHlyOy+q1dkZ
P4+H5LB4jLQiJIFa9cN88jFxbqaUyvItU0/hx3amIwfe8iSn3dBXcAwIu7ZHj0BRDAsXiXVJFzYk
RWf3JHCRWgvj4nVEuKJ/MM32fKzpyaK8nOIsXsxe4fAFXC3Hv2hwDtieuClcq/5T9Z978iNbndTZ
XSfwErvMZ2uYsKCdAS8D17c35WgxNMtu/bRW1t1CWx7fCf/3Yvi2jG6+m0Eo4Yzl0gKsOUHKt9DQ
tGHQg8bNurgZ4q4XyWGweoHwU3T7aRkAh3RhwrihHcXYjedqzB2SK6pirCM/wYBOtg+yuA2vKksk
OVzcPjz1drnHH8vzMymSROy5N72b8yKiWRdXNMXRU2pzh1FMyKkVfK2kHraVPdElXtKzwATHmFpG
ArVwTIa4zRf4RDbxiiQifIvProuHrE8xLsinlNRIGmctfompH4mKlHXRUDeVJP12Xtu7Vo8/Nlje
+VkykWFBSIrHXnvVaegFSyKSSgIVPbvH4Ca4T1iu/qd4jUP68tw/VDr+RcKKdq1WXK2Y9Ms4Stj6
Rel8noM/NJbhLVCd24I5cC2ctSCIeZurj7rz3SfyDdMniSM71pAScB24v8exKbxdXmmHoW8EOJbC
MjuxMBhP4YrbRgBnfexupsfCRaAKuNfsgrFU+yrlDUwwi4CyGKLHrnIxMA7OpSrN8EBKoMVamXcI
NtIiY9NWn+FaweQJ2y9urROepLRseeyZSgK4ISKOqoHTOCyy8g5OAfOHXWFx8MXy0K7yXzLlt7nW
N994e/+2C+Yn0wUPkbTMXZIlBHqdiFtSYHfzuINjJ1JwDHLgu3Hrd4oKRH1j5G1bHln20WsK5wsf
OpWQMgUcvUTqkQylf1UTvIaNjnTG/tM1/rvCA7vznZsARgmydedm+B5DTfM2JCHWw6Ql4sIGV3Bt
pCyipzyN2FULGiCXVCLwW+xIJDyW1ES/uhG7JmwKTNh+/pCianeTE6fuZzJyjUBkSZqM1YCJ3B+a
QZ9BgT13YkIcbOdHT1vXui+79yTxCywPHYLANHuvHo5rNiDD/Fe5g83OWLzpke7rOlDvtAtkdyJL
pzef+wd3eINQ6xFOp6f6aWkpDKr91yokPyXITPL65hTdrF33MRZG3quCyU9IC4xRDlGnFI3+1Xm4
Ur+J47yuRATVg91W7116i4ktAeusWltOgO+doiMQSSruppXFQMibIkSZ2Kh5/FfVCkhHUSNGYQ+S
PivoDgAVz0qRTnPcehYMBpuvaXJwchp0KaoVGPppH9rokfj0zDwad51VH2Q+/fahlRzgZ0SXZUxv
VQoR5gVRAGzrM4TDhdtRDKULZNrgucfJa7Dv53PUOFtTKM9hxyockPnF8I+GcbWryhlGw4rhulqD
7xwlbl83+a+2rUmULFx82spaNwVslnhagg7xYGXXEUK82NVLpr5bZasv+Gg3E3eJKrkTPRuzIA2w
4UvRcl67C9tHbwraZ8ctHG71dtatwNWKV+QMbpy8vbAjDDTu5k02d0dLR/6yn/pSUH8aGudEQ6Tm
6U8cXIb9kgDSSTGIv3P3kKe+bQFLjA6eQdOYeufIOTvgp7VhOFLY++ikevqueLTLnRVaH3qRf1TJ
phdoXL2Hpg0qKpj9n9mrpiauXf2g52F+950I17Mc8Efl2Y0iAGGV6+Hwyvr21SYjSemUFRBIcsd9
V7HGZ+TOCDnY715GFckR44igADX8mUNeDlx0gt2suDnvO2BMJ89fSQBX4aIehgXtrQuigT/kc3Py
2IvTTVjcZeXwtPbE+5jhXAayshNPCkQg69bFZk/KzLQp6wkAAIEM1k98JlRVqm0+jAH6Sfe2SB0+
WdSP7OdsVpdETu6OgaZD5wQdH/pA8jeByKJ9l0T9T3mDsmE7YVCcA+txgif1FzCWuY5CzBfPHfqT
mQLU4CSs/0ixiq2l7JEriD1debqauBJ8zcBh6aPEj3Q3R7I75WEenqqe0tlQFARX9digljmC/Yap
H3rNqaJmdDUUSu+mFRM36iGRoOJZ+DpvZwZ4p/kTfo2My2Dy75va7X6V9jCcuz4qnwZTJHeuNxcf
dkB3r6utKdZlvuznpWTdBMrqHLDGYB6cREb6pF/Owre/V8xpFtS3jd0ATldFZJ1mouZHkbrTzkcU
i4vAa48oI/gUXJuTPORHSzLPPes6l1+T3Tnx4ud664I52NpW8Vb+39GFM5DQArk9yi6mncktpLXI
SfbO7Pys0/gpFwL3dmEvv0MUm4tnSG6zgG/OwO3Ll9XGSmdXxlxxcMsxJonCunlQr6ufj5wmSJPC
wj1myeJPK3oGI2atzRCN4l8w+jyOTM8xfejLMwEuNzbspzaEzJwNO3ykVXXOo+VGDLLa2JQ0Jxd4
Kzn3V53thokjl2aOnqZackND2jr70ETO1rbZqE7D0sJGQLrysbMof9zx4AP5SNrg0geO+0+7hJsH
M3EdGnNr3eeM3X9LGEyPS2RjVMs6pn6oPdfJOI+VLX6AlA2bPhtZTDHaRswLpQSxdmPZmCAVbB86
66UNSn9bSkM6JvFqWqa0K8MvObXZOzNG9Em48HcODx9/tfb0R69EcWgI0JDyI0aM/tM1H1k3Dizo
yjIe4JDup9mR/3L5LJrymEhfP3UVoMi9SlkKtlHKW8Jd+nPnWQVQANsicMmMDUmt+hS6AxLRkJVA
VlzyD9p5Fq4dBCFpt55otF9Rb2601Iu0ajSUDFcTUzZXbHSSc23VvwDrlVvqgl+rwfpwIrpUMFHP
V/hU/Rue5+GeBbRH9DBFsXLK5BIR5SMw2KXfSDYU2ttEUsI26b+7BYaISyH1ZuKy+KtpVhvBSqOr
rL1/5evVgrTwfqqu92NmNXXMlFjdi++mzfjXBJbMd00RDtcpSB3UdTe/9Bi2zlBA9EHNUuNhKupX
NRIiDSpqeftiQV+yF3dmxiW2lMQRV2vvWMPNJeCtStwbqCpzte8V5+vOFya8T4dCI0Q73qUTRB4X
lSzHFQf8i2BDitF+qPb0G1HSQszg6pQrS8xCNls3shz6DSIop1We7aq1tbZrEOgAPcnG5N4vrbcJ
QgmVqbR97LVL+DHmKO+l66XltvbWd2/1WBjBjPKQR5MUn+eC/ahN2vI4Os5XmfFiWtqFTcPQLSuL
zqLtP9cyn7DPuw1WAWUymj/bCWRT4HiPodPPiOyuuM/oT35KbOBLZsYSYyZ2bwC81p3Khv5Q6PT2
N0RvwViNf1wHfW0YiAG4eMy2LAhUPE4i2qm1rP7SL9xfy7ZI4MUllZbx4LH36wPpPKyiDQlz9/6+
HYtwV3FdO6s2G9n0sYAaZM1kkDn+PQ050VNn+9M2kiOUewt9TmPOW3Kgp2at1jcou81xbbTz6HiW
jKOwGB/JZtf71l1VvAwOZYZcPuNWiuRPNTNtoEsyK6yefSD7illj4IjPixzaVo0/LoFceKjCxoFt
jpJOZhx/FrVplPT4DGyD/tLF0D4UtfK/AQcAa/OR7hVQx5Ufmc3eajrrkA1BFkvGhS25/XkrjaPu
1nbBqOCVfJ3gF1LfPYOUKcHU7+vFyQmvp8l2DGT65hVs33hpWN673VuK4PpoXalbZazn1XBAomsO
ZrDVPje188hTcNs2oWKqDAUU0Bn9A7OKIAVNv6cuCTcWSbMD8m21c+w8+zDBYp+VPfWvauIbgsNC
YaeU1IpbFjvRStgWbs2sBXgK3TgEawJVlgVYWfe/nSzv/upFmRe094k6e/rQulS19/Vsvm0p03um
CMX3Cgdz1Hcdoai1Pkay1Y9rW8sLSWAAeawct3L0Qct4aU1akEDcHHKstz37jWbu6LxO2cVFORpX
PtJ+XTUDaZwO4C8WvlXjP4aNDHeY9ud62SygHPbpwMPmINFvnd5mpCzT2xeYg2xZ0C5GQjXrZ5lO
4m3IGNSofArieh4ldMcw2le+UEcboWpT5MsHYyf6NxdhWBzSRqegE2UbCLd9M6bkzcSYwvIH8gsB
enMQQBL/ZdjGiLPo5GgrkqO+wnM3w/VA9Oc+4+Rg8oUsNWJ3lO/ZhHmHSWcMmHyUD7dzaxOQsdzU
vG53NfUIBI8b0FRT/3uxceLmfnKfSGLsyVIX2x6wFE6V7F/OqLqRjvlcZszEfZ94x0xXb0xJYxza
1kvlMbBtlBbdxyQrLD6Odq5T2f8ImjVgJBCvvwtcArLhYql71yP0OdJw+RBApv/s2gpVWniY4lqH
1VaW/6g1ZCFMNdx7yxtk61J7cbIXYZ3SRHB1Ztu6620BKC8I1Bk+H6aRbE3d23uNF5ZvQvsPV1fU
I8/CmWJGz91ZfD/iTDKwdcKRh7DhAqw9Z35Pizq5D4epvzZ5Pe+4EOHi0yp/YZFBcrzHDZwDKc42
KymozdrnfyKVN5e56asLNgx+dNBJXPlTbNHNNDrXqmyRVcIRcpSXgitkJBDVC8Qx7zittfPE5gc/
91DjPpsJJuDQuX0OqVMwfayjPyCvdt5vX9v1Pd85UAtZ9gM7A6Na7oHzSTysEHlDPV2ej9528JBK
ETmA640EafzWcjehqJnMYUcnofJ2hgD2Ye7ojEq7nr1q0CCmu3XHZuhWDzYNHhxG172sNo4aL8Nr
jF8T69fYELHAjrQxwLMO7jo+V8gnqCHqxUzisZrSdmc3qT4A9bS/gpuBHLxXdHt6mBuF32PI9e07
OVt/nEr3+3wQpgPq2va7onDmM9gRDfm++CJgncRK2Th33ZDUbtrZ+yjqlku2CmSFGVYRbLl5302u
zW0LFG4wZV9QbdQ+xU4B3Kw016ZuuFiMEQYmi9F/m4mWOd7GORFJVx3ydQh26VL14x4bGsvoNTKx
Jy0ujS5+rbA3rC7NeIlIxC7XcKkBeSUiym5Hf/mYofH/Sf31DYGKuNfA5HRpm8alGK8awZazLsXM
DxFwOLpAzH6cYcyechmGj0mGc7inQOmBFrQbkooMPe+jskAVL5amwaaOR5e0ESma7GYkH/F2/GVL
7N8ntckenJAEYI1+DMQEBJfbVj92xkYVsZoIH3tsVuIpoUq1iveOMrdjBrHkQBCWVL9MbXgjFK/q
FvSpTFfuUEzmB8sl/TM4SLV4ZeVWeOmX5o5+FHOrnzLwSNuiJwdhTV0ea07luDSRvMw1LVCBqT9S
SkT3aUSst1waTTIoC3ejs3ivfUNn+agZrhxrrPbuom/WSz5WJZpfRRpiAg4tvs8zj5TnDH+5zbJE
XV0yNMVKnBRCyYs7jxHPtn0LIeC75/mAU6SHmcwGY48vEIurBLipGr0RlIc/RCcfDR2XqApgOaXs
QV49MvHzbljz5ZMcxxBHA7FmOIrzJpE3SrmzMOv1IR4Kr2XI0VXJ7Djq4hx5ZolFPb3UHYLTVDGx
Btpi8wsn6ugGc3jVggzARjQdu7euGfjSFKlrWGj3tlwuKndBxM6meE1a9ZcDGHp5LW9roKZ4npbE
vPhqajiVCuKaYYAjXGbu5wJw7SrMUjLY4+2JmNZhTGb5W90V8PdXvBtJYLJ9ZiPeC5nYeDpWrzng
PWCyD6OfNFBfI7dLfilOflgpRLi0pqOkUAfMeW0PSDaDeserL8cMgMZov6WAKLCqYem1AWUjla7p
1jPSCTcFO4Vt2q05GrLljQionXJi2+NXNq6B+0KQ03n2VIHRw+O/U+S/0QoibtFq3lY6YSIAL4R7
tUmOKxECPL445kyLYmcl7DeKmRWunXBgV7l1VFOf/a4syZYAdezoWqY/R1XQbPFX4JuugTieK+WM
vFat0fDRMNICLCyv1HTiSJkHf88viZ5DP/qhOxXjd5dGl8rruWPzzEAMb1eu3LmFaBtVPa/9BBZ4
mhBMRbmel0s1d6Dz8yY9OFy89ssyI1ea9MYAMZQ7JbLoYHGnw054Q3MowsJ/0Z6sXpY8BaYQtMWN
UeFt/IFgZarZ7ExMKIHLzT7r3V8zTXgPC/hYsNkOCeNE8N7yxF6LU+L+aFTqrT1PEtqeTJ2X1GTD
uxOWODAJ8KCVDyOS0cD/1WBhebDHqT/3wipeRciM7I6eRCGZpl1fYyezvKL6SayifGrGFFQn7++v
MCegWs5cDaGDmxhlnFiWGFzwuQss6xBbXz1L74D2z2DcQ40E6mPY9RXmCVS0c7akP34lne/fkGKm
f5wdWCBWWA6xU7V/kRa8n3lyOM7Ztu2kW3BnDgE1rFaJXYOsAMkXITdJx+XYmTL1JavS203ajJ/1
xKUCAAkztg6/HciO1GIm3p4RAkdL6PfI8oOZnrIuyC/NhErqYE0z3nyLsHg649Rxyl8hC3wu7HgT
xqWzHrssVA9VKLsnFwELBfWmADuCRI9ccV2aRWKGL3PKFiDlE/vQQb0PPS5/rNomiip0sM1sd72P
fEYJ0oHoOyl4k0ZwWk0dbAYAV5OLuleYH9zk9TG0xmBPeHg5AB7sj3NHd4CNG+urcrVeMVqL4dhw
YmzFOnCeClNeF43nY7EdqnYLOPRJR6tWVaFderg57rgtQ6nXJG4gUnH6Nc4Pow9Dml/dXsN9fx4s
BoqV8rgdmEj6MR0oFM9FnXK3C9rs0SFWDoMfTNtp8orwMAVaEVeX3SHp1hHcRrB89bRA7MnEc17A
AeT4J7rKdmB8r7IFdJZQEvX/liVhPDg6rJVezYhV3Nb2eme6kfpP+k4PQF5BANu8frXjWvduKOY9
Vy/3qPsx+9Mm63D0nUnFa2P+zD61emOj8n81nD38jWbYO4Vu95p62b2PwgW/KvX2zoo5VwkGXAX4
fy/o3sCFigcta5xBHKoFebHI3YOBwL1ZPNLYc+qDWCiScbd6Q4CflHKMZpzlZ99qpLnbYbuQ4TvN
npWcQ4PmvclN/7u0RPhbLD2bw0a2zQnWb7+Vrs/nASkgTX+p6QZP7mS9Y+2QHIOCjE1CHcqupi8Z
GkRgHcssLXZ5Olkcrmm98xZsyJ0b/huFBQDqhv5C3QHXk5VQS5yCN/vaoRFC1+AfkRbYbA7Wc2o3
4nJr9312O5XtIK6XG4Im+BIm3zklJfs6Ld3wiU0ODTqh/MVk4V7h/lsXCUqQIQWmVOwBUt4SDP5h
G3ezS8kgiHM7gLU0NLR0lOUE87GMilPl49auYKbJ6ILRkmBbVVSfQW2BXmySljIvkjYZkJeLVbbt
hz+BmZEEzHYTX6cHjxHoXJD5j3uJA6UqivQuYAN11Xz1eUmNGp8D7v+6XLdqbkAFZv4f9kHeIyHz
b8x96HHUFx9mLcdtl3ryEHH9O9M24VxCdxn2vH/bQ7Vy+BV9HZHvVBqTssj3eTlEv9i+mQ33SHvT
KWy+kaSgol6KIc57JBO+gDG0MvQShXeyhQ+yYeVS/EFshYGE6f+OEbGMuY2TMqPNOjZNg8fSmhHy
w1rcJrngFRAASQg4QaDmIB4SYsluIfQlO2RS09VY1E1cSOubl3wuwIlxMOliFfsiCdIrrlZ8fyva
KKcxRlqnEXvXVh8IXumuQ0iMl9m1GDit/IJyl+0WK2BgUq39b82it56Iy5usLB6pBMD0UzAZ+44s
cb+PqpyZimgbwXmP1l0gxZs1wL9HuVi47VdMNJky/jF1sZKkgBN6SB4B+9Z7D1zCh5PCieZWMl9c
m2/H2qztNitWKF4Z6cDaTp/hjhxXWvFIaHXs5+gAZQZbKsQv8oquVVeHUpGkZjQgEzBY9m6ooP9m
ga3jxq7tEwIvEIoqby92wDkUR7deHU8vwYNl4wAaUYQAfxHYKZvgoM3g3AO2DDepyn5UW8H9YW93
hbe9xrmDThDJvDlGrDCO+GsBGjjMNXvlQggwef0+1OzHOXmzkwc/McDZvzA9txAtNyYcg62mk2bn
1V3+IeqF5g9UQ4yaaPjn0PK9D3xN/n64jRfzPLeH0UV9RhITl5X8+LEAxLVXBvNsns9wNjSOYSNU
817mQf1s+QRtuTsvGLVQv8uqfY0W4+45LmDAsXk5jqUdPFWZ1eyxbwTvODkBeFQhmygcCaw6G4e8
KgsaU01Q5MEu7+0SgsfGsCfdhretkFwjbwXiWuJZrp0Oa8cQITqHIy8JHKS3vkLbehOlAlJRZf2b
pQxoLHaE9wCi+V2PrXoC3w6MQ4CPHNZ22Ca+bgGA2+jvZV9dk6pdXxsmsSt9048aSMW2qKcfThfu
ylE6MRiChU9oMgEkwrjrY+/ZSCZGGjKQmWGvIU7QlDFW86mFEHhNFPJN3yFO8svEaWw8B/vwaB9A
an9mIe+HTT1lgI4xfiXV3NrbwC//AfxsrnkbTsxDZX8YBly74DicJ5PqL9IkvwewFie9Zsv7iFi+
ZR8775cUcF1ejxGjQSbv2Kg1hyGZuaMQj4akQD9OSuvRf04sYtEA2SLEixiWTLQpS5aKqpVN7A2y
gzHMu6intv2b2mx17cKc3eHMYGvba3b3P9LOZDluJVnTr9JW64YZhgAQWNxNMpPJSRSSkqhhA5Oo
I8zzjKfvD6q+VUkIljBJtTiLOlXpDMTk4f4PPO5KnimA3Z4KGadH2Tli743UiXoNjY+iM6J3wPv6
q57zjawZlE+XywFZTuqZdRYCAc89+2HQCwiy8cNUnmoVmRMU+9XPZtGa30J91s6y4QJZ6KxcRUid
vtG83r6y2ni8zibPupaqU32M+pqags0TGSNm9ODNYHgAYa69cApAMq3VgR5hNnxGNF28QbiRC1X3
a6g5tJ+TzEkfwIumZFc5GUhZKC8cxWRdSI/AylCdI57c9j0NvvigDwZqSZWPXpRHRSWKvfBaK8MO
28VZ6DLuQEADdkPN2qCk1RXtcwic66NK4gbuFnKp3VG12jke5kNR0QYf6AV7pOZJ/NTjInJykKAH
WT82n4B169fIrfEwsQQwG/4RPfe2IW5MEBG3ZUvR8iqmYgP0PUnAv4ZJVT6UcVZSNynTW46s6YNu
FMqdTt/+mJQt5wwZi9aSPgGE4YkY2RDtPPUr2jQfwQScWrTbkfCnyJQ4H4r+Q25T3NOo5LwtB1ve
+wDMr9oG8Bxd14ClkucvkTYkh9iPc6yQ7ZkxjrHfkzPl6q2etngnULA9GnocvtdnCphqa8EDRbP4
n9SgCa0CGntUc8ClldYOB6cZknseHLk7Dam4VnA3u0aQBT8CK34OFaPMr+qbKMfIBZ04h1qtpMSO
C8re9FFOvknlwQDgKG6D9A18VYRIWo/WSNHocDoiihEShZ9ZEqV5DrtZVkMibVr1KWgSsJ20AoDu
DUY4oapf5QdOkvDQZMAn4WmY16wFvCBx1bzOKqMCW59704uXJ4IlMAM6srC882s/AtqqoMyu8t+h
jCxO5jQZNGWHfO+IxjlKg+myKhQIVA8pL3R9nqkxq19xMTJvrCh/8oapulaEZvzEy0HOxk58pw0O
pkbx8Fn2sngDryl44Yob3gAFAaiDGGhKrRIKVYszwB4Xm9SlMDx+7HLOArqv+U2f2B/Kcqh2lc2P
dJr3YkyaXuJwwxsPvWnAA2L8OPIW35nGEJ4U+jLHydCRLUgaVgsb7T5q+QzIweOwAvGkZXsIRAxn
SxVKUcW9D35+F1rkWU4THFoUiTO4siTtwfxfoLDjBP1VY7tdHJQfcoH8Dlq8gX/vDLG4A7xX7K1x
pO2pGuObMkolF3gjH7WMWhl+fcnRbx0WTGc7oIDou9MLxGdjdKqHksqzS1MjRA42+wZPxT+gFe27
VlBqN0OHXlxE9xAokZ7eSd+Hb5vq+bEzUJPz2sp/O5TWC4r02Z2Wd5B5jV4irO9Nu5Gn2yN2UhzL
4Mc5L3ixa0PuPVkWkEjfLqisZIg5xrQxqYVUdI9497iDDZ8g1Kg/GD2iQ01UyMeqq7k+HTHnafA8
okGNqRwya6MKYSmOsU5gsSsHHCHDm1CCpuL5ps8Sz9lNy3ZE3pbDqm8cPElDmCdoZdRP5ihxmuKy
fKP4eC2BXVSg3qCSycM15CaVxTd/zqCzsuz+kXrXvqRW618n2HshJof6SqB43ZECZvZO7UYf9xfR
0OBCazaKgObYhjpSskZq0ANcct/YcKwxDMVHQkdMQIwMUq+a+9qGG2A6Ynyu7VKnwOiJO2A4cMEt
7bNEPyKKKDkhcNiYyLXhI46KpnM0gUo8ItkVQsICw4GXXb/HtKsFdVFQTkvADiuwpzUPQplMCowU
Mm9A5wnVnsZJVGwQNXFXgMC/tozOuS3TqTgqGuCZdlKqGzYeWXVNsb2J7HDv66m8TwDA7knvOI2a
9lMBivCmBjDzVMqpZm3hjYhqQnRNPbq/ReOT7WrX5O2jKj94mvpkJ2a/j/JRPEy2+UnvTBTkE27V
JqNJAcBSPrUQ6B7iJgW73bA+ShM0dqK0wQ3dlQiRBpwxRgf766os0HdLSzYJVVNyLsVAspa+0xvc
rYJ9HxuwbdDY5m0DA7se65Hzvs7vNQdmgNHCD0VIs0XuIctu0NBSQXq3EW1Rs/xK4kqWA/gU/Zc4
aTkChdrcoqnFwkUPSAGqxBs2/SZERU+1S7vrwqmKR9aVcYsh24Rw1GRDHAxqvPjy7DspEIxYuyk+
23EHU7hTWnun8UIFoahDLamAflDX45VuGxpnJRCjIa7gH8UQZRTw5k8Gm4sjUBN7a4Kl0okKWlXo
1R+rqqpPao2Ho1/K+OiPA+bkgTD3AHK/0vmnLYjO5kPOvXOwGh+h9aJGbQFG9hV4HvsmiRAOMFqH
w37Uv7SDXT7UtO4hFdECqjWQygkI7l2HOdG+1/qv+KOpR9j18lqmov0HYyLrTnMiukeO+mJ3Rnpd
IbX65PTO18CWgNkqKgg00L6D59UOdG94qIYJFtgKmm6y6MGCiBbLrM6i9qfmR1OgHKXB+0aYxvSu
7REGoMCpay98BZ68g/tWPug5O74w0ptWMXxXN5v0SfBuBCTeDBTuKVHfsaheyoY+RZHmPCBkwEXk
deqh11UQpLWm7mxbyfYDpN2dGDP0CEnfroYJEiZIwPzQ+tx8jUfHCTe+ADpcOBwHJdAh/VCQoZoz
NlhjIXromHZzF2FzsWcqeIoH6niQSfZDxy5xj6ZT8q0ZKXSbdqt8LTH0othgNDAOxVNJYvlIgw3N
KdUbvpDtfQZdZlF0hQKDs+mwr1oKR30HViGK8u8Mji2dD9A6Zo+RPKIbJYugvhsSIXZ1VVangGPn
JigQxQTnR4eCvqqeQVkHgoOLCo0MHfpbbEaPJsbPey2FMCtCXlD2gFPKTvdG71bH0IQEyx5BEXOn
qRNSMy1OH4CkQDLVdjXdOU6HvnEg44+NR+Va6jQd6pirwVR7XFgRTLxKwghkM2VgFHSrGlxO/xlv
SUrLcWIjJqIi3Q9rZBjyG9o0ylUcQ3fsNGM8AJ2W0EcgTqg9/kJTBlPSweFp33SNcdTjGjZ6NWKI
QK/xHq7J2yiO5QdgQNFVmZX2EWwLUk6oeFxR7g+gCbRc/eDqIcio4IttpX4wG6uk6QDAhjaB4H3R
joV/kJ39w3fazqdDOgzzc19Btgp2FIwZc5/3o6D464FMRgYXjbnIGts7C1y6TwJotk2Fn5XPKXdl
SfJJ2qPaR+BGH8sHbCKpSxmY9tTIgQNbcMyOVquJ5qIyV/xCp44/922DJKiloG+OYCFYNd+8qwuf
igqAje9WP7Q/fAuVQoG2r5IU/0gKs0ewN1hdj3Kc/7r0R62lYt8ZNPMDnd2NKATKgbNOqcoBfBVK
RLvTAI0f9X2JUOYur+hQykT0+9JS42MFDPdWkFThhkjWtqu5buG42fFNhbUTEqYImoUSjkrr6AgC
x1b1QBNrerbwQnjH/xazgiZQDmkbKgfRBiO0PQBIIBDV70oL8pKCXPk9toyQV0KMh8BQ8mmMWetA
dLD2LUNyzwu6gXDn4481vrQR17o/o4VryCu3vEw7uAVRfRu31HuQkpcHnf4dYiGGjTJIZN7pWhzi
BTpcGyUc5IJWKXr1Xafoz/Sz4UQKnQqlZVt3wiOz5LqA0ER6eCjSsXqDerh5qKa0RBkCewC7CuGz
cealg4EkkMmPeFVdYvE5C39QrQaDFoZXomrRrLFMcJy+qRyl1oVHoDR0FOC40/kxus+1EO17HX0u
1FQpM51KA4RZjtnQ1VR4SC4brMUqHIELhNWzpCt+bXtvHUgM5HizJYk6AXEtFeA06CDTu8Pw5eBD
CwP1ObdNs1Z88ckVPpUZ3bGpS9SHPshMN0ipzCpg7Z/UooCdNjgO1HogrYAhK4rzJg1emuBwrgB8
4+Su3Vs9VElEyj9P7QyX1NGhVUNo5Dwk20PThJ8F1+Iu6ShWUGMXRxY/lTnRCxRoAKyF6IAfEbID
LaGixTbrsSoKOUikOvRdNfhG5HLOGxMLErAxQ/XMK1g7dnDCYUFLz7srNY19E+E252nRcKNzgYGE
VYZHmzK3ejOUYJCxGIvt4pQP0Hc9MFWcRxTLdJ3qjkwSVB8KybSlGPeEjokAvpmlH8GTP9uNxZHT
pdgYh1gIWw5gAUR6QT7x+q1Rj7Xi/ZSOSIlhQLxzShixY8BprgzokzX8oVdRqZhPEwApQHlh9RFr
GP0oi6R/Fwemxa3Csqt1Gqp00iZ6ykjIyFAX97oOmp27WwO1YrS0VilpiVkMIayz/Dg1hnzJowZr
TTR7d74Hcuqyn/iq/7ohpYBoKmz+86//U7x8fQpJc//nX9r/BfuGXXKITjGqaOgTWh9/9+dNQzcc
3TToApm6qr3++ZYNy4t7zE/Qn9/7U3GVa+OXyyF+NXgnhOmQqxu6ZQp14bpOnc1uo7LLT9r0MMpn
uHFWDDcZyuNvxuETqdIRQurUq8FqvR5KoSY6/ahcQcnrazzusQinBRWP938XRX8dRZTmFM/0rVPv
yHfszPydFVDkBUenPJDKG9eXw61NPxOPULEuHUMI43W4WOWtb4R2eeLi4QofvQ0f+a3fn//92fJC
KSDVStUpT+UXOjUY+vzdn2++/vmCMiU8bP58MR7s5Jh7+8u/r83jzxHXzLPb7//zL6mrJtN99n3m
xXf298MmtmGYeSXquq58drST36FgBoYQyuoVImbIYtTgdj9OytPlyFsfbrEvG1CW3CSiPCkmGrD7
ot0Y2dbvy9cDK4q0DyzVZGLAWkIsD/5y4he7ckTMRFEnZiab4H4/QYP5q+9jqq//ftshIcobft+n
26wJuLrHywHmpfPrzNuYdCGcoVHafB2gpvVctJZSnqR8VwI7RO6rfrkcYp7DCyG0xRiotGNAlfuI
MYnhAAZj17akVPKjAuAx4wVzOdrGgLTF+SWBJgHCZytCjgEO39e3ldhYVFsh9NffLDcSxxjn3Q6g
IoMWDuhu2gixvm7/My0/N+zZhkQwy9cACpYnUJN5t6Mpcfkrbf3+/O/Pft9DtTwD2lSeehJbGOvv
Lv/81hea//3Zz2sKT6Z4YsoRNApbupLA5P5yBIsjC6vCxAoTWZ4qskpOp40JmP/vvyxaKUzbIcGT
plj8fMFlT7uzrk5DigcAmXkUXXW8XbzxdPlTrc7EWaDFCShrJQXDV1Unh7Yd7vZoOF0OsDoXEl9y
cPuCx8bi7kttmrVaHaEgPusbww+2yrep/ebvgizWk/TgnVmYhp+sEDneyYTBbNMDzO4uh1k9Shwh
JZB13bDMxeZu06nDe9HgtDoCWQRx7hojEpru5Sirc+9IImhogKjaYkrMrlYk/kVct6j3efcGxpd7
69PlGGvTbui6YQuHF7fpLGLgm9Y0ntFVJwV1P3ldQHX8uwCLm8+i1VpNFgGc+qotv4RltRFg7SsJ
VROqbugaQ1iOgJ4VX3AqTunXGgvB4UiluMgfLo9ibfEKTZpS1+DYyOVn8pLGQ4e2KU5W+6Akn4bq
sdE2UtH5Qyx3utBNAe3akJplLM4q6STS79IYFMaAaYRTPiiqfDQRs459/w76xoTX1pBtfLy16T8P
ujheqEx3JYW8gnrYy053vl3+aqtTczakxdSM9NX6tEuKE0V1y7/1Qqpz+6Z9+wdRBGmDUPEQEvbi
YMl8GZGZ+uWJalX4VgYvIv406Rs3yeqHsmgMOZiPG5Zc7HhdpbpeAFA/WfEdPH1rY/JX19fZz+uv
L6pJ1h0MKZXJpwEf6ScuK0SaLn+n1QVmWda8iqkNiEWKNaVFHuliKE4+7UW6cZRHUFqcm9Yxhbwb
0/ijT/afeMucEeiplYwx8RLSknR6NwK1uDyinynbL3vGYdZtS8xn5GLP2E2K6HXr5afKBmZyDIAD
y2sU3GhbQ+ZMv6GTdDni6jydBVzslzDIUyutCIggJpYeAQJL+c3lEKubxqE36pjcL8by4WuaFc7c
GSFwxtQGZGDL76Vp7+zby2FWV8NZmMWKY9ubk50SBg0GfOCOSP2XOhIR0b6jU+YT+HK8ea8vp8pU
NVWYJvNk64vVV6LHAK0zKE515sYeIINDbD+UKOR3G99vbaeeBTIWaT5tOzg5kkDyR5g/GOLx8jjW
VoCpUpbQTKqvqjN/17OUUgVfpuE4yM8bGMSBYcYiaGMEixUgVKECQ1NVlIxUih/WYgRxGg4QjxTb
bQTmX0GEkjcEF28v7P4ZBUtrYyXoi6Xw73iOyrPL0edLbnFM+zA27NZOpSucKXhvIj7xluKL9mSn
hvYjxOeGY1s3PzalQYM1p7q3UxEfeaNCv8FCtdaQXW5D+UaGBq3E0EY4PlARWFHqHlwW3STa6MOu
qRAGg9nXPwT0zU6wY32ah/BJwbY4VEux6UlV2jH4W2qH35qyn+PjW1JwsS1bV63FKQGgyk+tJpZu
2O3buuSvZ+29/5MYwuABy0kkjMUlBMfS8vDGlK7EUQgpmuu0fGui8H45ymIT/f+R2BIIJ8hlcunX
iw/CGazgMpKuQf8bHX78NsSjVLGwjGnna+BSL8f7+Uo927X/DqgLCxIou9Y0FktjkiGIcb+VLrSx
L11ovAMIdj/E6Wmc9HqX4JlRINerVqjAReIpcbKNfH6xmX+Jv9htcebFamj20h0axMTRv21MeyOX
X9tt2s/czgSGD6nx9Tft/WaqNFa569WZfqc4evVuyFt5LK1Y3oKcFxvfdHVIJttNkq/wqlt80lDv
OqEFwnE19dGMJ9T9jI1VshVh8dGSohNKqeqOawzXunVQN3KV1Z+3THoEVJlNx5z//dkJGAzD4GRB
7rg02nfK2O5+bCy6ea/8suhsh+qyLgyH9PR1gBFnxryHMO/2aHT4d+0PO7tH5yDE3mo89N+QkS2Q
SLD3yufLgecraBlXp3BOOsEpAcjqdVxdkkzkJbStRH1MvWfdfC9oTpQ5XYT8Uz99a7eW3jwRvwTk
OYw8mSNMLpTXAQPFydWBXqmbYbrlR96DrqR3eUpKBhKrAyzumQfFazayprX5w5jnP1EX8+dUEGsg
EjgufZT36dh+agsajH/wKc0ZOkT+RydicVDRAIvC1HC4Uih/ARfdhaBelelz2pxa8dTW0X4cXi6H
nGfnl48J4tmiwKAxg4sEo6eTZJeByQmc3Yv4aFW3iCP+VYhlaoH6QQ/DX5WuH0XfgOW+A0I57QLP
3nj4rx3zOhUfCDKSLs7ytWmmoShiw5aoahcvhlncZoDLMJWy/sGolU5bIdTj5ZGtrkRK74YhOJqg
VrxeicX8uJZTB2PRpgnqdCAeHE+GEEIjLNqaRj2AoC72o8AE9HLktbEaJkUO7jOCL9NdLym9UQdM
d/Km2wqdjWDfmMcqvrWTPzi2hMUYLcaHtOHi3MW0Q/W6ogpOeB72xr0wN0oEa9tK0JkVtuMY8xPh
9SdEwgfNNPQCTiK/V2Z+wsaWWrmnbM3WuYWloFQjFlsKHxPDJ2sHaNgNR79Td4MGIWU4NcPvX4g2
WSC04/ldxbH0eiBdg4JcCUnD9QpEHLToVh2m21aA0N9fnvqVL2brBukSk6EZ1vKLhWYpEDJsTLeN
cN2FL4Zl9uUI85+6OBMwA7aloKtAymQsbkJAAHk/RbrpCrN3S6wAe6V63yT572cpNieqPq9i1TTV
xRcbRAx42LaxdervKwOA8O+f2HNioktLpwzIP1/PSFjiJVsPoemicIO9bt68u/yZVnb/q99fLN0I
HTUdBJLpqhTQvqR1fKir6CAlzDAwP7L+/Z1oU7fGx1Kbb1lnEY4yczzJyBGuOHr+TRZvnGU/F+hy
1nmZodOnko//kosrU54WBTggXOpS9XHwJuezxFF314gSc6ecI8buwcvIjCeBkWbovQB1OILPCo+y
BQNegsg/lo41PDg9mkaXv/XakhS8l8gyJLI2xrwpzrInKvAljbpGuH4v35Gm3Zh+nu9tBauey4FW
DlYbRVLNQgOK6q5YLMo0AbTlWZlwUQJBfRRbrwTXYp5AsIRtPdoY1trpZBoGW5m6hfZLfWxKnBHc
TipcXXF1cDpGjiyW+LBZh1tbqibeyBgvgg+gkLD4fDKrhR+Upqs77wJgn7r6ZlI/xOIhV+7brYRw
ba5MziWHnW3w3F8cuUUQ5xb29aZr+j3gEzUt92YIZ94qURK7PFtrZ+F5qMUWx+LDAkWJu2A0vBPF
kwM4/nKA1eVAa93iOOTLLXMKMBad7Cs2XU+z6iDkOGu/qiPkLWirXWfaD1hHyI2tuBp07pPw18+X
1mINWmnSotrtcP7i5uHN9vKk8UI+NNlTEL1cHuDaykDeHjiT4KWvLTtlJlowWVxL08307IfASiCz
YX5W2rOQzdexz957Jb4Tl2OuLRDexZJDhlqdtXzLKXozAkdlNeZwAErYCfqNgenu5SBrS8MSFiVb
GkG2XD6HMi/N/L40hVtnjwVwLKvYuPBXRzEXtmkykYAtz+MWoBLWWLZwC/TX8usSjXLn+vIYVp5W
lGj/G2Ie49mpF2lhhaeWEG4LyGtMlR1EDAqNPzr7scu+dhN2pMOnyyH1uUy2vAbmzUspTScJsBYP
Ajxp6zZ1uAaA4jRvEX0O7sIgto5CK8XeLNBBQUcIVgH2WqhSWPV9Jdv6scpHHfPC6J/CLgY39vfg
+JF5zxGP8z37WPRgJ8tUh1fTSayJ/mCXshUN3r3cDTxjXn8nYXawq/r5b8aniBegceNQNQPvvYUd
WF1UVIZIVm1assudKeCy9jFSZi6m8KhnACQVFryCy1Owtv0tslUNngSPvWWCp6u5DloItZhJ/Tii
40LqvOvKb3oF0E/rNs6a9RHNCasz75Jlfqwn1DBVxHZcdXoLuBZ+0+XBrP2+rePpa1jUbqzlzTOL
VCGlS5IEivJDFfePCQjYyyHWLtHzEPMRd7ZLgmBAILDG4AGywbRzOuU6sDgsSWEPtAb3l4Mtmydz
bQ1gnWGSuFr0f5cfzDCUBN6AabvQu6yrfMRCR2nugyhDsN34oiTGmzAtD3oWPiNc9Hs9u3/H5tic
e7YU3+zFSIspVbS+UomdNxVI/aE+wOnlHBVafw2Csdy4HNaOOMqlKqcBpwwS/K+/bAGNoYH3arsK
Ev6tbxz7Ecy4M/zBGmRTOT8r95qmz2vobAJRNETZxqpt18JlSHmTnC5P2doSlKgezoV6g7fAvH7O
fn4oDTtIbGZMjEeYyP7t5Z/XDf7/yxPz/PcXX0mbwJeLiN9PUOg3MUeIUrecRuutjDR8myC4GFhy
qGi70iEBg4IRg2OliKDZgXJVokiGxWYaXNuztFOsYWEj1L77BKgkQlEEnZwA7/M7zCidG7R9u53h
AA/G4sLbGMf8Zy6HAWxCm4tPti3l4uBHECf3CSrdFvPuGAmrKjkVODQN0r8T0W8idH4uZeCw82MG
6TCSgdeTYuiRWtX+KN0C0VPnebwPk5O+1RJaWb80hHiOU9ziPltmb05RaVqh015Ik3cJbi4QtVAp
3tiUW0EWI1H9uO0SZM9cPcCWEYfvjjaGc3N5ka2sYanOD1myQkCwyzJdamVSrwvHdh21+zDi8Wcm
wW+iFecpOY+xrNN5Po6I1SRtd8ggcTYoesXTh8vDWDmqCeFYFqAsmkrLNqAF4LkVFd8qCT7o2XNj
v2uy5/Dd5SCr38rhRUUNlcxsWZVT8ISJHMNmHN1ON670jVbm2s/PyB+uARJLbVmk9enLTbKrLBez
3AzWirWRV877bLEP5fnv6693BkpUfUHlwnI7HH/h6N13df80ZCmsGOuNIqevUo8/64a5EXZepouw
3P+US0g9kERdrjDo79jnBKV0gQOl2R6Tyk8KjOD6yvM20v+VRXAeabnOIiWSAeIV0nVK5YRZwDvP
LG78yXgb6eP3y0thK9TiKWobnhLEaSHxtkZILTERcJq9xCmsj98uR1pZFa8GtZg1LdMHBWaMdEdI
i2hLbHWnVkfCa5p8kHf1L93YMUN3s/Q4ylo4QiU6LSp8IUi0g6/8yUI4izT/JefXJcpC+FkRqW6+
Ipmw65wXKYY9mP+dUX+PtroDqx/uLNzi9sRhCAlJkXAkWKA2YPFFvwmh/HnV0E35z6dbHNAop6Vo
c3DoILiMxLzef0y2coCtQSzvzmiMKp44XDT9k93AqN3IkFbuGPtsCPYC28CN0Nm4JXJbOh8G84sa
ImuSbGGvtXmN/nIE/PdD2YvdgjyLrOoxp7xXDzzeig9CTJ8iWT10uYYVUvNOyPKfwlOOhhkeYNWh
99EdLm+j9YHOPQ0bzNUvRcgEVahG6oPtQht8jGBC+o7/uejV3d+FmefzbI37CDCLWhnBijiY6Tr6
i9Acmr76xlZaHQ0o5J/AA0NbvqU1Zyh0CUvaDf2Pefil8H9ggXx5JKvnAjiSGWqgoUu52D6oyCFj
3PnSDZQ3Zo6XI+wyGb3Xk/eX46xhGqg6/zfQYhfFRdv0ogBe443VvkQYVUqY3t1bSH07ffzoY3IL
HbyGszKmny7HXv2MpgVaFXzn3G57PVtWoMVtEYYSS6o3U3obIrIhNhbE6gY+C7FYEHqsIZ/UEKLG
cwqf5vL3k4a5Zo92Kwg1FvZiaxnJhN6cT04SevbnIuo+6oa3sXXWZ4icZI4ClGsJFTfroNCMRLdc
X/3s+8GwU4qyuUJWB6fTsD40KEUH9vg2zfEamJrrYYqfL8/T6lok4WZ8cxqxhC4mesjzwoxst8W6
zgR0nQA4yDeyh5X0iMfJf4MsvqRX4IOsCIL0uopMkNoV3xoF7V54Nv0T9P32K6ZKuK2OOFuGkTdt
ZPurbRLOJ1OlNGvRol9suARAlh6lhe1qg3UX5PHRRgwNDWqECKr3jj1zt8eXwo++G0N9a9nhKUq6
O5l2p07v7rC5+XH5m8/hfjmzZ1rhjIthd8x75+wk63t/QrrLs9xJQTw+Cpruwc/D1FWjenyqA0cc
UbrYKuqsBgWLY4Pc4mRcYlmUMYxVREtsVyZ3oXGPvheNdiFupuTm8ujWJpszzfyJaTHsZY01wtI6
4Y+wXMj5CnIyxawFDtQ3656mDv33UcefT2tvgkF7uhx5bYhgdThRmWKddtDr7+o7EqGmyeeGyL40
4qWo31hteW05N+NW4r129JxHmm/lsxmMJvQTcUG3XASzDA9Ztf3lkWhr29LRBMuVGp9qLjN71Usm
ZJY1y7UR8Ch2aASjTTFW5aEK6+LrFJTP3PnxTi/V+tCjr3+HVnjy0JtYJrZ91902UTDiUG8UV6OC
tUKZWKfLf+Ha+X72By4fBFYQKZbeMsvgaO+anDoJssWF9QdH8HmUxYwGsRYrNh1v10vpBe+NrbLt
6ii45DnhLXoOy8s+qYWKPwuXPV4LX2rh3aEJj8PUVgFydWEKqMqOY86ghsUwEpCSFk5vVAJMzPHw
nA6K8bGyvBct6z8ZFWZJlydndXmexVssT7txzEZBx8P1JxyY0/zRK/8ARmMzGIrD0rbVX3quvLIb
nX4EtoRIunl7BAp664A4uF7dG1vvqNVZOos1b5az3daNaL+aGedlEUv84b9amEHpW+n66o6jqEWB
Y26hLGkPIpZe6ocUNJXiNke9ZciqmzJSdkaX3F6endXhgCrk21FN+4WdkE7IDKZmb7t4HbwU+Cgb
k/0OTMfxr8Isb3aI7RFKuoTRxOiWIryh1n9A0/n95TCra822yPCAEmp4rb6enDCLhyo0wFOh2/mP
n+QPeiI2QCer2+csxPxBz+a/bDI0Bso5BMUh80piyaWgAXJVbFFfVtYAk0/HHTAF95ezeLJ1AY6L
tMYs15rdt5j7Wb73UIoPlz/ZyngIAzfesbgef0GhQ9T0yrqILF6e6i1PYIEXPabKY3ttBM0NBK8N
kN3abTIvaltjv0KBW/ZVyyBWW0Xm8zGqPwn9YxG8+A9WMu1L2wqesNUM7poEcc7JaXGeSjUXzc1r
NMHzQyAS9Wsbq+mtEOZW8XJlI9DjZc1QTOaDO4uloyMyVGBSRqZg3Sve50FBh5IO4B98bIsKOSkP
BUxn8czHeyfSAaFYrobFIgyG5DipyYcps5+ZhTuTvuPleCvpDzoO/xvPVhdrqChlPkUFB6Mfk0Lu
ZdtgwoYz2NUoI9g6V9W0cZysbEDeV9ICP6yBvFoiv1IKxGFjD+Qi9t6od9nT5fFs/fzi+w1NbGeq
ys+b7afhTrX/5OdpXEBmA3xC8//13pZZ3lWqws+n9r2TP9Kd/YM//+z35714dnZgGFWMNYrCbnKr
a9dleH3559dm2yDThcVC89dakiHG0lQiklrTRY+i2dUWknpT/VmXNjZHHc5qyj8I3aPG3m1lRmtH
1Xngxd5B5YyCjz6CASkQ6sJpqEMgXOgvvdySqlhbAABXQJICy/uVTBdjFGIBbjG56Z8j3NQ3rqmN
n19eU32ZZr1e8vP4zgLasnbq76NVeWvNhV4OPo72ZSWi1psOlX/DFXYlr2qQpUdMDJuNKGvzwfmq
zi0r3pnLekcT+Lw8CsVw8WBJpuu+vNHrmzHaeEivRgG2r9P61Oxflpsm0X9Kulx3CwoDg2HfylRH
pVip9zSzto7nuTq0eKZSuIahxU1ozPf7660TAYgelLHR3XpEyhQLlLvUsD+Wbf65ArONKpvj48U3
vvz+jqIzq4Kh0FQNYMjrqGksfFCmgwHyvLgvgWnKAsaAEX0dO0SI2zD/ZDhU6tsEibLLkddWImC7
mYxmAwFZ3pIQz+LRQp7fVdv2PWJu9/GUbtzEazceBTl0lqBW8xpYDC4LhzIJZGC4WX2jjOPOU/Zt
8PnyMNambYaazo454LSWT8cuRGnIcHIwTj5VhZ2G6X3qYOysZxbagM0Q4zIa+HsPDbTD5ciro+Mq
Z71w7/3Sus3y2jTQ7DZcrR66LwVeQ8+ysJJ9offTxkZYDfUTZ0U/2uBaf71KkskadVsphYvO55tQ
pjexhr4+lgWXR7S6JP4bZlnDp4E/VEVQESY9ltlVXGwsufVhsA7g4jjA0RZbTIvsOh8sfn+q3pTj
Xet9ldqHy0NYDeGAOWdDwbhfys3gUxLWOb1VFyOvZ1P0qMx638tW/l2YpeTMRJ/L6yvL4B6fvWJ1
DGLREHcoWqBe/lcj+llTPbvSA0ttpyCThotE5uwfE1rhzrY2Ftj85ZeHH2i5//1sP/suZ0Fqyteh
Ovogq0Or1He8QHHxsXOcpeo2vlJTYDw9svx/sB6o0fEstChs09J9vayx901meLpw1fSgiJvAfxPF
GyWVtfUAIl0jAhc6mKjXIQqUhcWQqsCXp+RT75WPRpIezGiL7LIVZr7Jzr6fpSH5aCJ+6GKEV76P
Q6zI4BMrn/tJaw8b62EunyznCj4vFRyOVGSVFuWVQVOxFQ1807Uh/CDli0MLpjP1VWmbSbsL/Sh/
SKdxvM6zMt/L2rOuigLTceT0Yzb2CN45brDgtJX0gP+12aKpjWNl3Q75lZ6r9Z0cNfyrrQaVQ7sN
76y8PEVFbr1VIyyKm9T0bnzYRkhTQikf8xbbZ+gko4VTiFIhTB1KjJPDsVGfrBrDJafvsY1DKfMf
JdUBoObqFxO39E88FnHvwzL9oR5xYtjRPxTXHrI+B2rn2i5GrOGd6fnI04Y4AAisFm8rMw+v1c7b
qletHHvg9vmi9CUAFi3f9Eqs41dvAwAstMO4x/7u8oStZDH8PKwFLHoFR9/i8K76IgF7N5huWT+o
wSnP7+vqJkzlxmZaHQWJi8V2IqNYwhjjokxsKKemmxhXKDkX6sZLb2WJOybgNHWmKQG8XSzxrqyj
uOxr052tsJoPE5af4UZyvBqC0g+PYOADv5CSR79I9cFLTRerobI3ryz8ZLRpI8jKdMwSfdSZGQa9
uvmPONuqeRkOtWgcAU7J2Rsof6LCDdsVk4rY2ZiSlfG8CrX4ZKjFi9LpA9P1navEeoNGf6BfX15c
awc35UiQgwbD+QV1hUfbFCU2V2reNQ9z6RiHNv/Q5ebbrJMo6Zpyo7u0sswkK4wGnqpLjTv29edr
UbSuW0UYLpi2r7Y9XoPyOl0e0+pnOwux+GxO6HsouhmkjRrKtpr55AzaTZUNt5fDrGWODmORFooM
s0fx65FMeTwoWWsb7tCnz41W3E2YZ2B6CRA/KPaNj1MX8usb/fb/R9qXNcmpK1v/IiIAMb4yVFUP
7glX294vxPYEiBkECH79Xfh+d3eViq8U3Y7wwznRsclKKTOVSmWutbl8iG0ohhquZVxgtSiJno8Z
8n2rfAFPhjlI1m7j+y5e2QARDSwjJMXC9hSzaeaD1ZCn2cI0JLhIuziTWPWGA+HWsL7fOvj9OFzP
163m8aDUHAmJ5bg/Ep2p0UDKBqxjihEak2ZJrpqbGuElE00KuJwR8RIxsX7kw4i5KpvQMNbNoB0l
15RNhU4krL/gJCJMSrG4UwEJoDx5AUXTYVDSu25YfHuoZCnwpjbAwgSFE+60GA8/l+Uq9bCsqfGT
PXqtrYSxqUkiwob3rEhW/ydBTOJzCyjBVMe1ZKbxv4mFdl8+NV8cjih33X82BWEsG43XyLYv5mIt
R526Io7J08Qa4NNrYEVYyMrxBn6+65LWRREyHrR3v0kSNqjBrOmiz7A45SujofEKHJvW9gcaNFW4
zBIP3VQLpovYhhCHGuP5Djl2jbmZBamw0bNXg+ahA2T0aXYkx6m9ZQmANbPRbaGv/XKCGxn60rHM
mvQnxtUCvBolGowNgH87Tj88Zcw0g6oGmZTbL+SFZP3w2VQ5oLuRkDPP6igolyy7RRGbKc49CCKz
A82A8WZlMVjvTca/Fg63fE57B3SoXX8DFOb6swpiGx804U2EzcvvygUBFnx1IJYkLXgfxhg4LfFc
ljs9Nqq7OMcjnmc3le3bqQFInI51j6YCgmQ3idNgzg8LG246DGA6SeAUAeAA9gkY67gGkGqfg40c
IHd3NGmNT8jaUIUumy5QgX3zkhIXgwmK2t1pzmg+m72T/Eai6oQm6MF2HZ2WHbDnQXQN3k7MUYKP
rAE1iT9YoK5FAmT/nmtwcruAvfL0ZlACw+h5SGKn2K1M1i92riSHQmNFyEZ1kWzcVrQw7bWvAAVC
1TLWY+UkWhjtQluMF2GkAY3nLwAVr2gYXLf3TRGYNXA0lFoNXF7ORfRxlxoki80nKw7tEvwZOClK
+mNs/r0uZ8uvAPfxnxzB1G2Qq4HDANMZKT2mIF7tw6UJczr5GVg5tIahnC+rsm1516lIYfXQJEHq
GjAFT+60Q4ugtezA+HNdq+3Vc1RMrdroqReP2BbMRgAyGZFFqriYZC2K0yk5LBP9phiF5HIupF9I
IPHMraHfFaDW64yssIJZ2i3mXLrVc0MfQcJlNEkAZD/U7b61zTuj4IUsYek6HpNMVePqeebfquS3
i/YAF/6ggUuyKD/1/Z1mSi7Pwkr+kYjyK+ZdUF+DgkLcNQbwMiBdrp4B0sLALVU/gOoFYxfX92v9
3SfRfZWydqpjKg69LHixEvKwQWu62cyU6tkgtya4KrKw/zq7h0I/tNPP66L+5HTXZAkaJcws8HAI
WfXUhgVca1ieETw8av9aWhAOKKBQBHHn9NN1I56DMfCdvQr/qyzqzJhX0tGYrwquncQ1Ju/rEjjx
tzZIUqrDdQU3dgwPum+fF+zRJU3fkTmvn9XmPmvBELZXktvGkiRMghNfKCFYInJqzXEmSGnL2yQN
FgMoEpLQtKHIn0vNOr5G8GIq5EkFB1sc2Lir5+9F/c+YgBTKBQWIJM6K7cSrImtZCKXCFbz2IlRQ
cAoaPYFL5f/a3i8Q9GR/GsaQXwzKrTE8gDc8dV+vb9FGyDiVKb4AgauclGPlVM92MoSz8yVv3DAB
b1lRR7ErKehubNSZLCHHoLGrIyVDeHLA9DflNhh4Wl+bv35AoxVhBsgieFAQB6WqxQbbnwmn0t3X
vgzAwKeMrj+YIENfvl8X9ed2LjjwWktBNwkCE15QV41PTt+eVvakMmgEHhf7rnjOd2Rn/TZZUPif
W+OziZ7VcTim5g2vwKfO8VqEwfTi0a0/gbUii8Gq9VjMj5TfSN9G19Bx9svQEIJnfUzxoYN0/Xf+
y3jRMkVJXf3FHPuvnX4klfX7uvIyCULwYv9JIPVz5T795deFlR071VVTit/faWC7zwMFRCbXf/+F
TwsrtP79ZO+62AJnIrLhFxvMl7WXZF5h3uUyn96Usg5SWmt4BZ/NuZRRa8Hg0xfkBTxfjlea1UGP
x9AayQFE3z8U3d2BxOtZ58U/GqhrudlG4PnD81uxtxzQTI0l6ItAP7S/rvvl3gGwAwZiAk0AL//i
nF9ex6jbohs4GtwvlnWkkkuL7POC0saCku4ETtKos0Kr3A2SI3rj86ihYz0JCn/mxZW/zbMGgHlm
/GIth4HvKZdYxvb3UbFYn9Lg1MKxlVUgL4sVLX4BnWPlWe8sjWLZ15laFJRRscBzpKOfm4RetVpj
q7390vWfurs6lUTZrV8PXApgUMHAkQYKnpMbhCbazOOXIbmdd50Mtmnr8ygX/WlKwFOmeBRqTW02
VCmSyCJoOITjvNvx8fiLfgHM1QK5BhWW89UhKS5PhWIrLxk6kpL6c6tIkuRNBd4EGEKPEB8sba46
B6zo4DpL9lUtSVPX9T2PvBZakFBN0dAkgBkMwXp4AloWwuokcgfg3AKFwpvNDxgoinZ4c1mLamC9
P1+jRm0o2pxA7N4nP91POpNdiy6DFiBnUbVbQQoBdSIWA0yFMWUGbWuECDQnu7z1yHJw9fcb6pkU
wQ80ZcYNnpAsyqqQzeBxe3+YOPu+cASCD6ao+xHfZ90Ny25AQfjuIHr2fWEX8MuR2uJtLZpf7XTn
tJIYvbEJOC5QOAUKMBpBHCGIZqYTs4WTIqqrQLe84g43LCXzr+uwGqNgrDgAwNUK3Begiom3074F
lhyeiopIRR0nBldndZ8pdx1IDWQNHhtuAY/AqxY6lte5KyEsldnQ2DYd+qh0HnBPBA234UoeA4QC
whpYz0SsK3pyord1SnESt32UW3Wy4xVYZ51kbj+Bz0x9cvMh6nsz+2wZI3r34xLkidfXcks87gdo
2UEzmoHWiHPxDO2cXV7pHVhfwWzdLV3tW0piPjRogXykjTns1SWjoJxXzZseWff7KtN/tD8VL2hf
peqiGorWRbuWf80VSVa9WptgKGhdQe8MMMpQlxMbucyWm7POSBdx7bVbIsxJzdrg9eON6wyhIhsP
3TIWlHExjo5a5CWJh5N2Cci8nS4aisTTQQjcmr9II2tP3DB+gEZh2hAtgRZQtoWjpmBV7Ti12UVx
dx+PWcDLX9PUeu4Qgv/wum1sHDpo2MdEG7D7MHsklnHBbt22zsS7aEqblw5os5NJJOfa1pqZgN1C
UoQOqotptg51JsDddV1Uu8n4Erup/pRrTAGlo6JKjrgtYwBEJNQB4TheLoWLXALIN5US4AOORKk9
m3xVYv0wWT2oU8skKGztkcdVeH0Fta0lxJOhjrzvT0AUdosk1cAMBUJLkFp7zWQBteZWK34verpL
IH8cxi8THZ5Qrc1GN9Sa7FC6xq5lsq7ZrYU++SFitw1rpy4FCyOLWDZ41vg8g7Gobr9cV3crmJwK
EZa4HZo+b2jHooEFi/KYz7emDYpm4sVqRNPbXubfm6u7ourpeENbO6jPg1eW52bezFBKBbN7x56p
FMVAJkGIT3YVj5pRVizqWvCfLngZ9HgscbM/ay+GKVg/wJMAlLZ24J2r4aIJZTLMuY965Qmc6zWI
4jMNuAnfNFIdjPjQA2pA62Wgd5ubdSJ19ZeTgye2+7Kq5qWPCl6BuPemMl7j6VZdbvIJHLBD4bWg
H79uH+Lw6p9wj4ZzG4kBWvAwhC7IjPHY3mcpiwA5GajaTTl9S+OnJt63SVimN3jV9ajyqweq9HXB
m9t4Inf9+4muSTbPWpNkkJsajyDm/RJXstLypoPhIQ8QRwBEBPzJuYi0Zv2kNHEfEdxfrE9lumey
RoXL0uv6MLMuHt4KQbIglnljp1LyDBElYuUI0lzXp+6z1T/pwz0e532t/13b37XkURnxFPEAsKH3
LyLe2ICQCIoqjMYK3paUiru0BL4w8wAcBqz9wCadfl/wNYfOU5YY+D4hPjjSjUFywd86AE6/L7gZ
2MzzItcootOMynVMwffeGgmGmG2N+SVfqaSLOY2UBdSxf7dygqsZ6dTSwoFmNVp+lpXNob65LmFd
GzGEYGNw71kx/fAeem592uzAncsGlmEdXOvV6ZHiPGfaz+tSLt3IVoG1g2ZnPAzhGifoAfpbkOpR
o4+0nULGoNCn4LqASydaBQAkFa0R6yEtmNhiJ+jlbkcI4ODr3utq5yHv/YCMtaiFdogV/liIBcZU
8FxPkz4Cgn6bh4W+n2TcO5e7ATVwj16Hp9FGIp5LbsJj0AxARA1uJxaoCU7DMM8ludPmbpxIEfwF
fV6kGwyli0rjKyWPbhleX6jLAwJaYNoMqeaflRI2Y+AE6XNj4oBov+KVDtnLHmz2Hi/uSwwqtA+O
JkuXtrZ/zcyAworFuwAnw3MIOIt0p4/mqQkUsrMnsCaPktujRIg4sqeNGNmfC7uP0uZxMffuGPSy
sfLLSIPrIgwA6H24A18A8caUtiDRhr9nqOOz0Oz8EVzMNJhSoAZJotq2Om+yBJ9UuZMWXVciQ2GA
LsZD0o46Eq+8vHKcqyMEF0oBcm61BU7PmfmUNd5g4yHJ1D2duV7Xya6kG1nCmTyR44dno54sOpYv
TV5iRMtMuV2foXsgMDgHG5aoFHctv+WaxKG23PZk20Q0ABq3oO/gSCeJdj/mj3oSGO6eyehuZVL0
81A9mkOHfgFIQbbH6beE3qfdC86i684rMQtLyLQapmeDm0BKqty6aNJ0fOfd7J5rUeTNyi0hkHKr
NZ12hlmgSVKfvF6XqLD+9+dn2vn3VxVPkrYOqIhL3LdQgX/hsa+qkifYze+vjQfARUZtQNxu9FDU
ajHBc6Z2Afziw9L/vL4HmwIwRYtCGB4mLqZbFJoSdWoJqkf0S7qjzesHPg8oAgyGmxg/F6sbHVfp
ME5aHxngRMF8+8vffX7V7mT50VxFnIXj86oOBqMbZSh31wVsOgKaxtfZLTz7iRfyLNbJPGpxF9m0
vq2W1w61J1QbwkHa/LYZwNYKvYsCgH5xTxwctVUwbIe0YqKhaiU7zULnUafz0mNDhdujrMFp40oH
20UXKcZr0flxcRvIGUW52zK6aCzMm9mYfDqPQeLuiX2b25+mEis6Kp6Uk2pzSVfCHHThbzRmY9Yg
ToYY1bwpB8KR5njG+FCV3xxTkm5uRZf1aRBFWBNvWeJTXDLRbLaqEkXLHDd9Iw6zXL/JuSERs+VA
Otgj1kLyRpus4piDUtmEAetgcX1zmfYFyKgk+eCWcZwKEeJxYyhg9SgMFrUoCg76bgbUc99+q8dd
00lSj40LHJKpE4WEqNzZbTx01Ias6imNP0994ZnZblYrT1Ej1b5H+Yfh/xeqN4LTLislB9z2emLq
e2XjQNwQbkD6iLdVoL6zyFRTf+mHT0Y8frvu1FsiAOUBoh9gCSN1FII26WstJ305RCjreU8xhq2u
f3/Lwk+/v/79JCqlUxYbvYHv2yTFQMDiKe2DPYQV2V+Xs2Xh6EXDJQEJ8NrJei6naG1n0Mt6iAC4
c1ho4pcLbqXDtLsuZlMdTIMY66OnewEzqs4A5adooY9wj/ASa+fOPiZ8etTorsvZyEgRh9aGdpx1
wHIS1BknTgAWpvKoNhofc0nhot1M7Y2dPejAeZPlpBtGAGxR3A9Xiiak8ULCqFA+0aZkc2QlP5nf
Ve9tbAIuBVpldBP90biOXhx81JpHM7U5AncwTjuAxbFlj3B6fcn+lN2E/ANiUHLR0aq6NjKfm0Cp
DnahjAvWDH3fJDnShgeV+aLkz4b9oCc7s059dN15DaAaMPcZVJ3qG0lg9Q+WEZBO9gK/YSropwZu
Mwh7UEgTn4Br8AFZLcvmaACy0RLmE1osbuk/15Xe3LkTIUIFV82NUZtUOiNAld6xXj5w+T5TQljT
bETZxUyqOaL9zZT4eB0BvMZ1FWTrJJj63KBDcSQlVKA/XOqjs9v0s1H22ixbqPXvJ3GIYs59aS3s
RtofOOq1/fPfaSHEUYNxLWHgCI7oAPy5IB4/Le69a4d/J2VdyxMtrBlMajTL5ygz7yzglJtjCVqj
W0P29rK9WvBWpAwrOaKgDRBE41lN6znqAUpm+7oMVEP2fUEP9DRomJmEWWnLjpMDLSRXhY3TAGb7
9vuFgzMuHAAZaN0cJUsYAxRk9Jpmd30rNkWAIY0AERVNPLawRMRJyiIdYh5ZmFBowgkjVDKu181V
OhEhrFJLOl72ZTJHZfdgTf7SvlxXQfZ9YZXSjuRmOkEFd/DtMYDfXf/+1hKhj5WAGErD8LvYKa5y
vBWOTF8i03qh6o+5GT0qm99ff6MY9DFVtA6a4pREI9W5R8yzySueNWqEplZP0aMEDNCUHmz7NgPi
+3V9ttYLE1k4XZCyQyMhUml9k5b1hOEvbbrrVQU4q7PsDFv7gkR1/szjor0HB7II7dCpC68T3FGi
xKj3M7y8yjXVMxkBvlD2aNNlr+j99yEzbxcqa6jbyjmgF2DDwPoA5kTBojF+w5IW3Q2Ri8n36uDQ
Wz25LYydG4d6LFF0aykxBoTMEKhvyG0FWWU2zQsqrno0GGowoFexeyeJF07cFT/lTYJgGP2C0Z7G
hoRpCpIHuuO/ExmV3ZZ9400fD2SwvEtooGmuysUCy0ekloEd+1V+kKJkb60T5tpQl8akBVJBYZ3s
ODb4YqZLBPYZTJ3j7duWOOmmBNgynrtNzBuKFqdQpUmXsl4ihsnJlFHv53Wn2VokvD6ZKBwgDYIW
goNqBWGGitzSxBybVn6KqQI2oMN1IVtKnApZ/35yLmbxWqVmzRwtsRcTT9fDv/u+sA2smDEB5UIJ
kuyZ6nMzuP791RhFtz/9/YKxFrMem7TCeeXieqQBGdbUn5lZhg15dzscegbXhi+8RuIaIzbdET2O
2ykf5yinS0j1Hp79flVQnEPfIGa40D4tvqsix+L2RKYJZah8p9XqJwJUhYKbIVpTJNfjres5JnQA
doM5GnS9iN5RlikpTNJOEQffdaBiZtqr68nwjMpRw0ovM5+MOljZlY7tWqNxn4eet591q1IOHPVw
fx5VsFG8eyvPfpOwlbOpoheG4Te1Veaz8ueovLQ6eM0ld6qtitWZHOHwzjhQN1StmyKwPno8f1bp
MQH8HW+eWud5VMKJHQ1L1sx0OT0CLFbcslGEdfCofPGmbGqovXZ5MkY5Adi9iyfFDuOYgd2GDd/b
SQEGMtdXq8/G8tQR2SDxxlmv4xkQFUiglK1oN+derrjF5CqOPUSa+y/Vcg9dd5UDCLa7WIb+u+GP
OljLUMfCVOzlnHzP8xjTDtUYLfrvwum9tSemmW2PNu/upwOnq4GRyvXlUcWV/1wlWvTLYGrDGE3d
Tim9dJEEro3oiwZbHE/OCkN9URaxSQtUSM6naOiAhU2M/aJ1fkdkz9lbYlauWGQPKL9cpA4qmcu6
NVoeZWVQZofeeNFIdN2vZCIEv+q6LMf0EERw18tUX9FubVkFQSZCcCnASM49XyCCKLs5u8MgnCYz
4Y2DCmUQRMW14EvwxnC+32m51GC96MGLuadq4CjvP8xPP/8naJycg6luV41K8Pnp1TEeWP7+a9XZ
54Vqg2GxEkgI+LzJQqrcYUi6miQn+ZbnnSyQiMqk1smIgU/sQfLaMW+pvWHwKtnAjGQXxGLhsrDK
7dOOR4MdTJQiaP26bqwyAevfT/Yh09J+tFd/MPg/yvei+v2Bz69N8yjZob9H/P0pawwHsGJTpFRe
MWCUM/5AuQTP4G8SBAV0o03UvoKErPH1G5KHH1FgvWfgirMWHc/Xp5x1o1rSfoqapfXVrPRlb1Vb
RwU6Yf9PgC34WesUgIKJcTo69kNR+BzdL8lSBgr3ahk6zGYWAm62lc4ckBDoyz5XpuZ0cRc2D1HR
RaAxT8YbQo9usx/1e2aTkOn7JAPZrhlOGL6l9uv1pdy4ta0JEIIvwJkvcfKahFR1p2dtpBczaBZB
DlUM/hom09QDcbS/yPZuY2lR0UQEc9D3A8pDIUpaMwX4uOY2kQb2pj4+GOknpeNe16ZebskGpdd9
EhLjM2Gr9ieO1DokTkriNJGBe31d3Y7DTumfk+Jnnh5tQFRanEhC6NZ6nqonWE6BFGdIM8BFxFXx
tWcIQAAwYv18SwzLa5XZ05dJcrRtRAvUj9ZufnAa4yIpGFDWu63LVa2JKt2bf9aSr29E1LOvC75G
RkUH5A++Pj4W/HW2b7R871bH61a41QNyJoWcb1Q/uZXREUiZ58OUU8/IvvRJFgzu7w491K7rKXwf
97e9UUjybdniCZHK7LhTWhyCG8yyo9T3gSP1TLE1aTixQKXv23LBMF2EpgNWeonspWf970ULB7oY
WFj/DLGLlZA4LUeGV/U6Mp1vWXuvO7dd/v365mwtEaYAkTmr62QMWYtOJyoUbLQzkhZNVNwrS2By
icfIPi+Yr2pTDCnNZROpszeOX0eASH3g94O7Bvk4eAiAV3f++4cJHESKQupoNh7c/inuLImArZAG
1DIXyc2KIS4yA1RzT0YTV5koA1Idz+iO0R5wfI2X9E6oN5PkEr7lkWuvgQvcUfSDiBEUtemKsRRz
GqPzotSxX9ZFMKiRLblbbFjWyodj4D0MN4uLUaEiU5oEPOJtlP0GmED/Q8qtsREqMfWNgwDQaBpg
3gWfR4VtUdhStBGINnOvU4zbespDOgy7ydWCDuCdufJuMIkVAP1EpuDuOXBx3dgp26gtf8WKEqTJ
B0qTZxIEhy81O670CVo1c+w55S53ZDODG+Z2JkGw53Jy6oG20CHvei/NdsPoqd0eAwO29eW652yZ
AKqr60QQjmuAZ557Tu8oNp/ipI1MHjnsEzCCB3N/XcRWIQKUA//JEMEduDK2EzVwYAJxifWpbyrH
wh08gP4b8WM5PtH2yQTh53WpGzEHKDS4NQOJ30HxR1BMrUcrX2wdeYETxM6esOCvvi82nWZMR0Dr
8P3C+WSQoOe/rn9/IwSc/n5XiJnpmHWalRhNlLL1gUp3gjy/x2L9nRT9fPuTdKynJCOQUvp9emPo
Qcz8WEaNKtkL8Vkk15UW6PHQZRzZ15bU93FDD9cVkYlY/35yguH1tv3f5WrSENBdGZOYk2w7BJ/P
FKs3aoKFWnq8G4VKe5so3iLzRpkWgt/HcczUVoUUO9mXha83wd+t0hp3TlZpqAddrZI1FcLVExOG
yXDPcZK9XpeyGb3eXE9kC+76ZrHGElrkrT+q9zqG6NUdpU9U1tIjkrqtTzhnTiI4eY1+EoCVwgld
vA4B5Hc/LUXhORoLdJIZIfh8mnDJ9X2s5jcgdPR0t/9SZOqhVer7aUx0f0ztb9eVv24o6BI9X2Ja
a8DJqLDEdRmmlc/6+/wbxh+vC9mqsp4oDpD8cylLW2ZqkcOj4gFodUh+AFHXJEOQ99nkpU2xeEj3
XnJsdpilS+c5mcO9wTVbL8EssiTAb1stnj2BR7myGApWpaWW204t7ntxt8vrnSLrr966P0PbNwHC
Hc9tGm1BDt9ElHTAsWNhZih7B7AYba+Fhk4PiuHuRm7eTtByhR1HDXPfterz9VXf3tq3nyFY26Lm
QJA2cY7Vw709AtSxIR46mnGBtiX7u+1B/0kS++UBzTZZZgdJi/G6pHe1+lSlhzq5k05obR7/bysr
XixdO+6GYcTKjnoAfIUe7Di6JHJuH/8nMoQzJo/zqQIDMu5H9YwWiKNVP7TlQ6Z+Mpr7Tt1PyXdQ
L4bXt0qml3AcJLrDGhR4cPq796R/KB1czj90dL7tkXAi2Ky19G4VoRAt1Lrh2bSSm7kGUuNk765r
8/9x9zdZq2WexO0lmdEq0Zo4ptMHpv8sjaNtv05x56kMeHfNj1E/uvM/hbkHlIzEFCVGbwnObYMs
pQCDeRP12r5nO9U9VnGYDxINN/fLRL8kAOBQlRObNJSCNEvFFuyX3fvg3hwGX3L0rc4p3KLxCv8m
QdDDiU3QfyY4Kszuxh0OBtgKm8+5smvTMNHu5l7y8rgZE0/ECSGLjJ07WPaEM9Dy5sZD1e26Sci+
L8SipsiTJrOwYG2+/8JkEV2yWGI9AM0XuTprWKwUUKiW14EI+Rcgk+36PvE/0ulxujNEOMsKOxs1
sqpi6qDcA9JCKonbEuMiQgBqC83orWGGpxa7IUGr9CMfb/5qO8QehrwYeUoHLFjdzd7LCCDa69/f
VsFABRHQIYDkFy7SjV5SPrs470l3AA64Nzj7ZJH1Fm3b1JuQ9e8nUcbktUsKtua4HWiLnibzIzm6
+fZ9IWKOWtkPVY3vz+bOzG7KDwxpwpDevi9EyR7ThjijsUha/5wrt3b6TU/2drn85V4IkcR28Vbg
5OsyJSE195WFnEoiYvP8B56us/KJoUFYsNgY72iAAEHJ3uGhMv3Oqz3YOXzd/qdG2n7dsjbj+4ko
wbJGvMxmk4kCQEIPs/GFjV8HDOv39vuHGrE3bxoJtlXZWjrZJTKaPvlq1b5i3eW55AyRLZpgXvpQ
gXfYQho6sfvWCdHa7xkgBOod33I/FFHetBEsbW4rQG79qZq4XtHi2caXwjpt7gu48ExAHQNlThzI
KSfQk+B6gwDf5kFC7p3qU92CzFiCobLl8xh4AG49Ogy0CxA7bpd1M1CO4JuGALFTZfu+mf2dChBM
2XYXt6AxDsKhu8/L70O9L2wQsowvzAbE9Q97LIJ6lCi1tXanMgWbbg2i88wZm8gyd1XlxflOt8Oy
+3Ldc7bs7VSKYNJ45QE38QDNdOVLO+9piZ7uXaYFiwwlQqaOYNgls2jXFz1u7W4clWy6bdtuV2ip
4eXVLMlq17xETJNOlRIs27YHs6wZlDJrL839OL9deKjzYFKfHP14fQFleq0LfHLeaDxBM8UIvTQ9
mDM0MB8W/innHyhyn2okZGLVoPZkLmDhGM2ym4DMKKJKrjjbigCkeR3aBoyTkIxprcrd3MGJMFjW
vdk0L5oz7TNklsCW+kD3mGlg8Of/yRLrjvUQJ1xbs6XuJjmo6Gim3ix5fdiOCW8ihIRMAYaMXg4o
YTjlXmMPjvGBPOBUBSEkDElWLDNdSyQA+VHbf/sukWyITAMhACyc8YGmkGBHZPG0b9ftVvZ1wfEH
dEmh8wH5ZFnvrT6sPnIkn66P4O9DCeYlK1nNST0ow6uVP3XN9yyVwNStX7n09LddFjzdTK2B6pba
REn9VOavavaijOHfLZTg4Nls22hZhevxGfSNvuxVfLP8d7pQgmubapyPboxtHvI8aGkWJPlrihbH
qrlTyidQnO3Qduw59neD3476p9T9RciuNGVXZJk9CO5f94C/sBO45ICOCpbs1C66vo7X4wuaws4D
ZdI0A0nWC4yuPXMDNFk7nj5q9PW6lOtqoF/9XEqM9GypS0ghuOmRA5FxiMi+L7i9ZmVT0TW4I+kt
BiNuClmn5KZBE3QWo48RXMhiLQuTSpZTNB2ueeWIZlfiObz7Hje6JGHeVONEjKBGnWn6bBGcWn33
1GVfYqDzf2AfTgQIwSubddoCAQR5bIOziv2y6q9/J2DV8OTcXRw2sZFDg5KDSQyo7pLou2mugD4D
Cy6erlWx6XrUKJqhAPiC/h+fdiCJ3WtKWEySHFwmZf37iRa64qDW3a8HIcYSuBZO5rcaKX9hy14S
ZYKEKOaOVTamMZYrSbjXJ5+N6vMI1M55ev3AtiB9MECfgX/ijO08gWZ7oQj7i4I+YgP2i/ap6yI2
XeQ/EWiWOF+zOleLLF4Q81UXpR1vib90smL9pnuciBCiSGmD1AZtg0ggfywAY/h1XQHZ1wXni23F
4XzGFZ8lL2iVyyWBVvZ5wfU6pTNavcIWKPa+IsBIl6z/pimdLI7geTEjepfZsNnK2ju7+tszkb0M
yXZ4/fuJVyTNWLbW+ixtFv5MH/CaW8tOo+1FApiXDWBmHWxN5yLUmaGFyIQSeJnOJz+XPhhs6gAH
WJkhgRNhC8d6iwS0LPIWdaISnFZAELSmu8x6mFJtp2UueFjHQKtfbPZ9MW/z+L7BXB9179H7KNkt
2e8QznUysbboxwa/I36a2c4CA4vMILbW0gGQ6IqAD7JN8cytaMwqc5xKNPpoB7eoAqP/dd1jtpQ4
lSB4TB0vJXeHsYwW8jupH4z2hgCc4p0yQKmOJkxwhpgr1pdYnTSLWJ/Gua+PeaNkh7ROrDtUe+yb
ZrZcydmirZt/lrb+kWW6qIuhe/eiFZLngDgr6qU+lr3uU4qhHu4DtyQYysPQ3w8F8Wol9/u58WuW
v4DWIiuag5ZV90beeLGt+32WoztdlSzBRTEAPwtEwWhywaAcJhzEyFEMy6w0Y3tMetsjFgsV+rlG
Y69GfzFHcqO9iCKCLCGKFGPntHbJ26PjfEldEDKS2k/B+pUtMlbDC+MRJK1/P4kms2rlbYu33aOV
xOGcUg+mGk7SoaHNxXMwAYj7MDoQxZkHhPTSHOq2ParVL5U3fqk9ZgnocxcFdG8yfpsLl4NOGMeG
mVr4XxfN2K0d0ww4Rc0R8NyvJsvuxjyVGKlMhOBzgCy2DAWPP8eY1d9zxTkMcSyp02yIAOjLSj1r
EszI/rkaneyMMY+tqZRVc2S56jdfnKqX6LBhZGcC1r+fCMCDg64ptG6OOo29fLpF1NjxyQ1N2Zl7
+bgJsJRTVYT8KsGjAyZ3cmzI8mhqKZBPmQe8Ea/o+mCpb0AjsaOMBaRI94NLvbx771MdQE1AjKaZ
wDXBP3HCqjVre6zTqT6SpbpJoeygSorfG/a9Nrw7AA9E/yiwsc/X0i4bzZy7tDlyHu9HqoOmcFq8
Ecw4XtmbsVf3uUTihnmsw+6agToROj1EoG9HcZKUxpBYKTpO6O9cln1vCQDxA/lDqok5JSEy2CMe
Yqhp1seB/TOnbTi6MkSqDQME4/HKb+qgpGaJi8bykdUYbq6PJq676rMXaNnr9WNrPb+FowQSXAyB
g2jtEq6sMAHBz2u1PmZgpzPaCTyRPyqzv2MF97XJ8jUn5DJaqG2t3mQKoSHnjBQY/MJRyTH8abww
9XOmVb7J99d125SzIk/A4uyVTP7c5MqxGYCsMMCo0fo08aULE4rWuKmxR78EmKXk+Ns4KFxM167d
ypj7xJzLubi0H4oCyIH5cZlaPLcUIfhjvVZ9N0AhQMOQc8JXgVKo4iH0XIwy5JXixi6IGYHBFtSy
IcUtoz79vLA5epIuA0D66bEpuuqxM43m1rak5b3LtfrTdA1qGZdYaIsWlOjmUlfQ7Z8e2ZTulLQK
wYASdpoMFfUyUcK4qIU5XJByYqRb9NCO8BrkP5wdMf8VUHKY83/s9NY071R3VxXfr5vb5cohGJho
tl2hLwBLIcTw3iqHxUqQAc5z4g/ouX43Q4gDqijgB6MuAm5qPIud7/wIAtphWpQGfS7Gzpxe6+Ke
GsAaWv6xp/eWdwVRguvwKWtY19jNsbQ8t/Ra2TzHxlpp6EsEtR56rgHdJZwGCSmAp4Zu2CMt48lz
FKvw+q569/ENqwGkCkKzgwRBhAeDWdGZqWw4gjtHbXZWh3l235HB322ogjGFNevFZC+yGuGG1KO1
UMumJT3G8aQ/dLwqQ9PJGkml+lKKjVISmrmR7AAwQOyGM3EJW7q4jT8nHTMDcCp0vRG8137/h7Qr
W45TWbZfRAQz1CvQrdZs0W3L9gthW9tMxVDM8PV3lU7EPU1BNME+L3rpUCU1ZeWwcuVchHAnbTmS
egVkPRcj8rPhXJ/+t+EFxRJI6cjQOz24lJ+nlqa7a5zgP6JcBE2ygZ9Cxli4HnpuZN3QMPsSdOww
voS1ftg9g5kA4VKYGphJq7CyL5ON42qjheDenK0wA0GDVOh3qcPbsC9DUXtA6zh/SAY7adpNowtb
T+W+BjrIKCZK0ueKJE57Gb3A7exrPj6OeZQ62oh4t7r/zM7FCAdqHPpiBN9R9lW9Y9Hg6fIWIcjy
UgAlh7IdBFjhcCJSMp+HNqryVPUk/YriX8c+dXK/+0nnAngkEjcchp6440YQpForpV8N+oqirUT5
Gbfn24eKDzE3wPBegFIbzJW8SEN8zvNaKbLU7lLsRYPyV7fQ3SY6lCTdUIYrazWTI1y/RAnoiG40
6dfAIE75K062GEe3BAibYadWXdYjBJQD/ORBd5V4b04WVJI6Yh68c5UGc1jYjTRk2qh0Zn8Bkxhc
Zc+etrjEFmYJJBgyrxXnD8aiDVFmk2KwaT9c9NZrQi+0Dn21YZQulmkuQrx78LSS3EwgQkFi7pVs
kQ8sjpMwvHDnkiawQrvH8IHy0P4NElQClA/F7hoKLgUaFpYoOI4XjfWokWYmGlsMl/hBQo/6HtX1
O28FBHA3FJlNaKpFVd4gT3Uda1N3Gd86874Lvgbje7vVnnFZjouXAioKdaW85HNRH5VDPHrL9yoI
CPBi9MZj1jEXLWu/TG1zMMFvLEnBUR/1vwVKtWRp68Fd5m4/5RuIl4F3hPNKzfVXzqYwsVmmgq2D
OqWheJp2ouPoIoXn9vpDGT1341PchOjMexeAk3OIT2bjt1t6enlm+DJgtY3Pzgii40JZBAcw6dSz
VYRuA0rnOqKehXq7fNhrA/AJK3A40akXyy1CRBlqEuSIjerZeJe7k2zsjWIIw/O7dxWvmXoFfTBK
DK/1wwGw+qjZ6gS4fmRwXsAOJSPcK0LSDCbVts0MzKCHg9cXToEy7iA+6AS1CQdAhUvzmPeWU27W
Qyx1E9buSjL3da4mF0x9qtFJV8+1/FBNz334aMdvt2/dUjdBBPxkTE8FC444ORRbsraIVPUc105n
uenk3R5/5aCpMq40XjuQEMKPnU8BpCVBWMJkR1Lj0LATfawZOh9sPHQr6wSeZsQ2MQVOmidcKj2Q
tCjWcv0sVf19LHVPsTY8MzYdb89lETjhDPuos7bhW6A3kmj2p1UkN4pc6QCJ/Wj1e0P726AcJiCv
tXqkDIAkeXeBNyTCukWdMq4pqoyEibFmynOSa8a5iCO3Ut8GthFPXdkexLJUqAL4mchgCCdsqqxq
YEFknuvore8mp/hZAdJZGpfbK7dyyqBvOdOxDhZFRRfmYWiTZRVUMs4dOaqSq23MYmt4YRapShiC
thi+lt8MRF/SaSP1sCYALcaRoAabCNhThSe2YiSu5CAwzmZVOB9WuoV9WDnAPOIno2M6T6aI+5yS
oKvylprndPhaxQH4GhSPWLttKTQOUHCE0fcYFf2LZj7ZhDxVMZhnGUh6Urg0/Ni9yxasAxwoGb2P
LYOv4pW6GtU8VoaeWWddObaRp28RIq/sAmIgWH2Z8NYAYr4kV+VeixDKO2eoxUFa8ZAc9k4ATN+o
FYISgRDsxnwCZksYHcAAetYCr85dRnc/VrPxF4ZggIeKIpxwlpXH5h9abOin5WVGzyyAT/g9Rj9Z
TVj/nPS11ZhKcO6z2GFkeiFD/WJ1P62txjbL4zoXxH+/2mi9sqMO7OzBOQkPxYM0HLba1a7NhJO7
o1O3qi0ZVwfVirqQUYBOSO4qyQ9T/xp2jlLLGw/H8kQhFAUZcDFAbrGg7GlQPK0kehleJt3Ng8dI
P+8+UFyDm9gOVK/A6psvFC0HldVtE14QGEy7U7JFCrb2/bCqEMRBHAQXWziwdo9FKrQ4vEh97hvN
8JCCWHLDLt+QIR7aHBw5YY2GdpcR9bS9fCTW1rldSgAyHf68bRm41TCL56tEsoRIOVHsc+MBe91s
nVau/WfuNqIE18Pzw3Z1WjU1ziMERezzmB56dXC1THa19qXRLDfQFDfc7+5BHqwR9FCHvbsg32zC
uGSdGhNQLttHsyHHDT2+vH3z8YX5mGSidV4GmM+Edjle0D7L+9+7uQjxvR5ppikpRKjmUWqcUr2/
fS/4/4tbwmmpORGZZi7e02Aa6nCyUumsTgNaDsDuLE52eOqDFxKEuy1cxImuZAlRkCFOaTWMkGXX
PqLCJN9CC6wcXyBYVKTx4Twi7SgYB4HVWaSUjOBsf0tAzy9Hu7kRYXN+emuAcq7Qe8qhjn4nVhOc
64dCJ4dJ6w+3t2PlhswE8Ble3ZAKoIq6CurgrCTpXdhaD+gZY2RepXqm2pwCzT7elrdygmfyhAtv
SgOlZooJUUP+iNL2FEfZaaT0n9ti1jZGB+ZA4Y25wT8nXJR2YHkVZ5hWQt/AvmFuhG5Xh0cfEvg1
OMkLgugk02NgBcoAnRN+5Ci+z3en/bDvABeBeQnNSmFVCQerj5WamXYenKsOQKkjU3dbtegojkab
yGOAdmcR+or1dmzNmhhnrfI6xaXUu73+a9sMT4kHnMF1v4hzdgVwB2Fp6mca5i+pTp9Urb0LGdmb
9Ocu2ZUY8YJHVdG3cA/Bs+PJf+StokR+SgRdNRteCHIaIBkHwyHRzzkoGVmcupOVuKGBh2qLQHB1
vcAYAG1lI0EqJvsasEUlRZIYqEmcfsspea5RGNQkyd3tbVk7t8j1wemGJwtUhqDcu7JpLXBdm2el
a9y6OPbU+jcbTxDh4okZDg+b6xPwVsQl6JVwsKYJTXkYuEQP45YSWZ3GlRBhGrqcUb3vIAR8zEjN
vGXx3vwbP1dXAgSvskxyOw1DCGjHDNUUifMvDIWZAMF6k+sCxRt8mcAk5pFni+z3Zzj/GHipeXYa
UVtBz8oFTfQosLSzVkz3fSwdpnLD8145sjMJwk6retcGvIHSOZDex/pQ0dP+owTlqkFLgaZPAYxI
OEoFLVW5ic1zGAz3EpoJFANz1O64+0qg24KOIgrgGMGtI5wltY45p3dgnsvoSX9Fr7n9wyMCipYO
YORCtkFIvmVmHQydmpvnPvlmv0ra+78YHhBCxHE4eFh8J6JCKfK+xTlCuFj7GY+/bw+/ogAtBdBO
dOyGa7nAeIYayehUStLZ/GkanatQ0y2N0S3IVlp9WTQLkJiq4LnmFPzAbwnrVCgWnSajlc5yPB3k
/pDnjzJ7iYe7WEldS/NkBMTtYuP5WDnCn6zpCFITNBCxBKGTWskSSydy7sN3ZhoHvSxPNNztCOoz
IcJTHmoyWq9xIbnxWhzpbmgsuIKxcEBEck72xfkdNVmKJrDtnq0UvfDa6jmN5EPdZc8gdN1wmflV
EJ5DYB8A5QHExkKZtnBV0r5Kp7gNyHlCvbxFfpumH9B77VuibAHiVzaGH2cwKykGsnNiqkQ246bC
4wLDvRvvKvhRSoUytlq9u328l+8IQm8KulsDmQLkoBhVGiTDmIouay659pHdGeWf/cPz3qBQv2ij
DVbquQJr0bVmGHK7vpDhix25SvE/ji8oyKCcCq2qMX5ou9bX3a1ZiYlGLuh/yL8fvo2g33syDdMQ
kPDrKN9XxrHe/cSCEx9LD/ecA0XFtSdZAMSRFVeX7mSZ2YFUW4RIy839NJ9hResKop5iql1SxwDh
6IxdgIAn0UEOdkf05uMLtmcjh2agG5SBUid9zpw4ZxsClpcAKw/CA4TTEH1WxfSZnSrhZOdNeSlI
+atpR5d0HMuv/7x9Spc6HgqXKxDkYJHiEFGnEVD+ct7R+lL3P1Jdc0dgdAMk9DO2lRBa7sinajct
sLcRILT471e+JqmqqDfKprlE3R0jDttiLNwany/o1fhx3Umx1mB8LfQGy4k/bi/U1vDChRgMG80U
+7q5SMjRGj/RZcvZLQCAQh3emIFQ+qKXltnXJQtsublkIPau7hV0jt8vAI8rCm8+b4SYyyjyTo+n
saaXJPveHPLdfVNhIeC2IVWKGgPeVne+/pNpj2ZWlsmltb0a3RA2tPXKfZgNL6x/HEqQX2B4jxo/
2X3e/ti9OrPxheeNZrUWSD3GV0HU8qu0o+Pt8de+3yAo+DB50yoEh+fLM46KOk1SmlxodNDHOyU4
DOpGfHAZzQGmTAE2kaNf4ecJL0JLMjuc5CQBpOxix4XbVJHbJOAhti2AdHKn3yp8XbkTwHUCBg0t
hY4tot+qdwWtJjtKLnIvO3l0X3WX24u2FEBABoPMLlwJJA9FVGdfB6gelQwUoKZvgaM3u52Y+fBc
/JXKGOM0QSAGw0/JcDSG0SmUBq1UzI2t35qFcDNw4+sCjn9+YU6ReGgOdHuR+MmfG2bzWQg3YwLf
IBwNDE/10TH0b9JhbL8Di7tbfSDKiQw4fBlYy8hVzhcL2DxQTMR0uFRF6Vg0dqqNp2hlmXgODiWW
iNgtcUAFNS2jVYf2Yrp6+0bV3ZY47zCDFCU6z8LiF33iWkI3+C6T+4sSPxUZcaMw37/P3NgHokLG
py4gPsg2VONYk/ESxw/hXUR2R+24sf/f4QWDMkqGMAo7DK+a7212MQ+3j9FSQcEOAwEGaijQ9A4W
8Xx/q3JkkmEW8gXk8tJDISuZg1CUDZRQU23ycIp7jSQrehLD4zMNKMNF1x+dwi/KmDZdmHL/hSqn
21MRb8Tn6DDv0MAbUTVYN/OpmMrYT0nJpoudjfYriOVLX5FofWcyGU2WaRow97bA5XQwFRs8KDz/
DViNsHatbU2oo4h7P/pe2IeQbXiqy/nMhxfejgjI9iSpMLw2otVT813VURB8jLaSM1uzEJYtlaNK
CQ2I6XS3tJ2JbJywrfH571fqFg5HSOoY4+cEaerxsaYbXoV4hGFZAlqLuweUMKrbxKyoEsD77Ya+
8xV2UYhny7jkb7t3+lqEGKkItUhKK4QffUV1KuZGG1bOyhLxrg4ohyH8Goq1EgnRWpZqWee38p2d
P5GtlOja+MAZIKnAE/lAXc63oJUqpWjiqPMRgQSTW+LsXx4gKD5r8DTcBkUwQVRQHdkaSPx9XvQX
o1Y3+3N7/bkZdv3YYYuRdoGzjodfB0BKOKNN3NWxAXiDb5T3UoAqTSew7/HWpdLltqCVlUKVH+eJ
gzXL+wnNVwrAXYobHTR+bDpB6CkbpsfW8Pz3q7uQWja6npUYvqfvUv9T30ta8LlOV5/Pr8r1+GPc
5X2P8WX5h1L5iX97dVY0EuAHiJkiQs2riwVrWTKN2h7TvPVBrPKTlfXR6iVHaq0jegRs2B0rl3om
Snj2Mi3TEOzPWj9mR6X7oPRQtOGGjK3pCMe2MLrCNAdMR4m8IPEkeiDMkeKNyy3a55978t9FE3UH
umjEFQrZW3+oeicuJAesOs5k1G4S/1XYfRNvTWvtssDQ4xuFqoNF5d1olmimGFaJX4ZW8FOxBzRs
jMpUv49oMD4OCRsfqNLTLXqEBdYZE+V0FgDN/Ye1TVhOqUyAjyitxK+qVH9F13EzwGuSWyC26NF3
xSJ/+yZqjwE12VOJpY+cXGrG2hlssz9KVYs+d0Ey5Wg0UmfHyrDCjXdiud04swAnW7wkESUl/Pfr
y9FpcdwwrAthp3o4NN2zaSReVWx10VluOOQgKouSEq5FRPelaibbSOsk8c3mKRmi+1wqvR7UljF4
EjIf2NyNY7wqDwWwKBVFXhS1xPN51R0qOActTnyWRQ6w7A9W+q4OXyTzEJT3ah9tiFvqMGyyCv8P
+hgxJHF6yZhmxjBF2ObkGDjyVovh5cWHdkEzUES/kP5BZGQ+m1CRu2zoaOKj8YiX2491/jZtOQVr
J4HgmZWRDod3IDo1dV3qVYRsmV9ajVuCly/oLlBubppK3m2N+QnlFF4u+EgyEhwQhDoHwUYklGU0
ibLUZ03J7izUD8eO2SjmQ5n32mFUwdvb2DqILtnQnpiNEm2qKOERzXd+AF8r/9PRCW3KpFJ6zhEm
chJKUiB3M/bP7e9crjrwwFefqc5XXUGpWMBQpuTXY/TS6vk/EpqkqJ11f1vM8uzwvluwFMBbhp55
tiAmSZqBjCpeJvXNUg67e5RBA1no8cPLpgFoIqIzM8WNYQ6VWvnNUQoupPT3fz0y6cCXoZZkmbCP
VCVjes0qn3auQT2jd/ePjyw6rFgYavC1hYuc9Z0lsy6tfT1+TE5t9i8W/3p44UkNktootBrDj8bF
yN7ZRhxqZW85Aw/PFQG8sqiSHbNYamJJrv1K8+zkEFobofGN8cXEHaulPI4CjN+nnh44/YYNu3ID
rj/fEi5q3sRl0YPex9fr+p626F9JGnecrNPtPV6qHgUeChQPQKIAS3zmRK8eoYRVY1PIRuXnxmmK
DWeq/NioXJL8vi3nM7IoKB4UsJg6CGBMVJWKOe5cC0wWKk3u42s0125szVVyM3VJQdVjJMXELUHR
daDQXI8RySvPpEMH3QQe4w9UPlRnKxp+aMGY/Z3GOHlF/5H+UrAovlO60H5liTUc6wRWjBwOmeoM
lWZtGRQrO4IMGmdB4LEVoArmOqmXMl0O7Zz6Xdvf6+gNf2I0nrwq0L7fXqs1QaiTRbYeoCtt8WDr
WZFZJK6pX5d59wU1GPKjhc4Ab5NSbtWUrGw/dh3YVx0o4SUZh2YPNM5KKffT4dSm92H51MVvY7kR
OVi5KhyIwx9QhFHRknW+csggoeNpZuV+GT8p9jHdKvReW7Dr8QVNwtBK07QLjJ+wN5U8s+TFTjeu
49YUBGNSY+2AimWIkJW78dWsvNtbvrSRUUEEV5XbTAZSL4KVQbJWjRpTG/xYd1T9B7LNMGTC6Pf0
cVvOchq8Uknm7X01jUe05zvRTHFmGaD58YvkFB/SakObrAwPnB3vNw5gLRKHwkbUKovtWq8nf2j/
Rqdqb4UH+pRwkwUPKXDzOEvCORo6o0vlkHR+jX4V2nu+G0v7HwHgdgIsGDHBhT3QgWLSNGjv9/WH
an3Q3Q8qqiIQ+UVQArYSwqjz1a/GCblgaUSALgzc9A49CDYELC8CBHA3CyA+5JE04ZT2VhoCDswG
30gNJ6x8Wz4H2d6yayySDqpBILsA+8e7KiBWKGrqEovFht+gJyr0X7MRgV/qJDREBEEQQrKgtkES
cr5KU0sj1Gplpm881fI3u6SHlBQHQ3m/fRUWcB8+DwQNcBuwZNzCEeQEetBELLb8KvKVP2DdlvRj
9bcbP8DcdAqLDW9v5WpAGqeFQhRnifPo8wiB8xHS2gj8sn6R/4ttwWSAlUDyFo+sGPSaQmIX8pA3
PlVM55mwvXzLWC6Mj0wb9yI5EGu+XB36xFRR1DQ+cOiuekATq43Dy5XD3ELgiVscKlsFKwEQzXMB
4ISyYpSSN74Z9UC6vjbxa1082l+lb2U6HW5v/spuzGQJZyzPpIi0AWRJBQKosSuxvbhdvlzgBIEz
R3gYQuQb0gdJN8d6anxDfmlr7WSnnTNYCkhntro4rc0FCROwGgHVzktQhXWraAYXpkI09Vdj3oXW
3f6lgnsExUVQ94bkzHz4EEESKUxSHpVyWutg1rvtdAC5rsYXtqJQImDugqT18+lRSlxqbaAf144V
zFtUWcETWAazy1JDq7Au7fxE/6cYf9TRR1n9pvLPbPhrKFsNohZEmXzbUQ2BbsUwSMCcxDX0lT1t
dFI/IYrQ+mQgTq4f5ORUv43g/mzkd5O6hN7n9KH8zZhbjm4feEl2Rmk1/DdU2N7et0XhuPgpwrko
CkJaVdJaf7RKdEh/6aSfY/wzkV5SyvtzGI0/Ra9qfLktduUJwgUGswhQvzArRRpZEOhrVZZGUEPf
659AwACnclvA2n6CQhI5NRwanuScr/BQypqkg5rQt6zmwOJTRar7bqpcVT9lJD4W9o/b8lYnZPAy
AvB08JKhuTzZZjGtFVL7gWG8VlLgDeX4tdvNlsJ3C+4FohGIYXEtOBfTD0nO1BLuF4gfpPJO2gJj
8/8XtSvKbmGZwcJEsEMwDfQJbBJSGFS+XD3Vken145fWfjLL14Y1x/0rBuAkMXn+liNC51PJSz1o
Q1WFYx8x7TDphepEY8/QE9TaIqblmy3MCiSSvIYcoRYYnIIoIzAKMx761u/B7/U9T4f6oETvRdBr
nsrCLQr3lTXkQEQVyVVgTWA0zCdmAphjZSBd8yUGiGsMDvcHWz1FEwj+dntMWDsch8/CHjyHgiEd
JVakdxMP0ocH2jRuZxvO7U1aeTXsT4gD4prwPEQKjloJ4iwarcYPigAPkxdVW4Vp/ESJewPMI84B
DvSyeztJaDIUUt77TZgdwVLoWMnwInfJqRvJa2oVz6bGmCOH8v7jB1cWDdbhhKD6QBZukiqHI1qR
TJ0/BJpjtd/RatkNR2X/+nEfBKFD4Op5Ddb8LFRDE3Raidhe/E35Pf3auzmI1qP0GGoUdX0LSD2v
VLVL5Kf9rksfYRQ9IpC18Swu1dpchPCst0VtBzUUJrgwe3cq7BN6kj+jbdQGXETl6nF+CiAH3gJu
DfzNBQS2ZYM+arSOfRrUBXqdDR0I8APdtab2xSLFva58D1nt1Wp4sCszfGJBOv4K4yT/baOrxJGk
Zu8MoFm5q0w9BDWE0jlFketem9vhkVB9CyG3fF7AoYrt5ChzRP7FBzxUaa+PUxj7cZLdhXrl2spd
Po33nT3cmzB7gUy9vdcreSpIhJbkbHs8ECecpLZjlICgNPFTKiuurqROoT45XlMSL5HL/mDRsHdU
iWheYptAh4Xan4rpA97wtDv0TdxuPLArhgM+iBODWQBRonRceCqmmiEfjTIzP0m+jhTJOvnA0sci
eLD756jRHKrIh6b6TcytJOtSv6L6GsrikznTXNSTR5PaT8xKU98APe9UDu8gHm2cqLcrJ220t1yr
vY21X9lthL4Q/EIvthVzTVXLMkPf6MRHa0FnrB+nMnUjcuoiw9OH99Y+6tIz+mV5mvpAQcCdK98J
AdWq4SF9GY+umn2//UFLrcwrDdDSGf4VqtfEKGmagaZjCroU/ZaPdXgKt5zElVs/G194Vxj4KYmc
tqnfsLe0zp26ZU66yUu7NQvhAJWpQVIU7ad+GBuHkv1SNonfN+ahC0bZkI1maIx16o+2WxX3g3pn
bQEaVycBpjxu8uHRF8uaQg3eWlaNqd99JPaRKBtuz+oMroYX9G8NY5NQMCz58Ak7oGJBkbdF37Pg
+AYPKU+6I8OMIwWtJuxDb5g0NCU99ePxoSel0xjHrHvCX0s/5VnqpblrtW/69H0Itsj/Vq4yyFJ4
JSmUPvw7QanlhjoYlV2mvkqejPQYT5lrwVSSX1HNsfHer4riTzB3BxDLFkTpaodkgM6wUaUXBl6b
OkFwSgOn7HZnfDTwwv1XEDdGr3y7VjVYrpcQpCtvdvlc3++/+yYedgRnEVyzxITS0FcdUxv6effb
9NhvHLjVZTI1bAeIouEA8N+vvr7qG9TLGlXqS5qLntXSi/YLXezyra58a+cavh+CnMpnMls4c2as
s5LqeDzGwbMIcrYOqvlvL9TqTP4rYpGzKpRM7Uwz8cP8gN0u1Dc7drvgQDdNWL6jgvECDvT/n8zn
S3m1ZkkwBn1kEkA0FKdJjrQ7jmjYubcbKL+m11IEVVCVNbPzzk78Jnb63im2Elers4CbBIcCoD4A
DeY7n8p2L8lmlPrB5GqIQA1Ont0bhX97V1Y3HjAshFkAy14AJcC7XCC/aGBX0IfZDL9Zwz3o0G7L
WNPJ4HLjhOeAMEDUfCawjVptNMrcR7spJT52W9jQtZW6Hp//frXfeQXeqkmpc38iXw2wo8YI2oVA
5Kdkq2PQpxMsHC3yGSJEXAogIBFXUmZZEFt2WPgJjWrH6vUfNLLRW0R15RIY/bY4mcBmpVp0l5eN
0zDdqbXkUFt7S8hw+FB6iI7HUDmIqYjhlJjqqW0mSGypwaGyjnayYU2uHAsCiwYGDSxbuGXCkqbp
0DJmZJmv0vKlDII/KWnusyHecGdWTgavWLLgyfKMqeiaq1kN3HBSQ0z055exlb3eGp3/fnUu4qmq
UIdYZX6kfkktfwv0vjW8cKy1AVCFCmEzn0zv5GDSr7dvzdoWXAPNhK/v0fsqHJs68Y0WpsZFMi57
6zT5IbqWIExgQqGSWjMuQT9k+qF/3zsBTk6HLA2vAuVomvnyd3pFYFJCtahpdafmX1tVAdn939tC
lpswFyK8j6NZNWgvilcFGEyXahe92AoZLPdhLkEwvoMhkGp9gATa9Whk90qIaxbl7vs2FyIoe7Ou
czMP8f6iZ31U3k/Fo7zFxbs6D6RHZU7kjSypkDhTxnACdwS2w5KO06Q4PeriibrbE8I8roQIj+IQ
khIRPwjpk/c4+qiCjcDE+iRgo3LgoLZgn5kS3WDygHWS1NStMobKfqSCmq23d8WZ5vP4fzki3BY2
YwvOcJgQzfekdfTUy9nd0BztY2+59TvapqpbeNuVxOZcpLA/htpNMaqeEz/OaycZI0Ds77vsSUqI
i+xQoRwpWGTT5nz7/vBLOH/Q5lKFDdOGfmr6AVI7TgrmlePJoo6+P9kFkATKCsHUhq5nixY7Y9VY
YVNIWM4ebPjBixL9uT2NNTWAFnsEhj4Hj4nBa0mvijaKJQozOXKU4EsQef9CgIGYK6eLBSZG2J0p
6NGyKGGZL5UPAZE8O2/vbktY2sc6dCSeQwW8GYgoCRIGa1QnNBqmftt4VKeunTyVzcOUxC6J90+G
xydtHr5CvlPEAmQZcNtm2Yd+qBQHLXq0JnNjMiv7MZMgTIaE00gbCRKKl0o7lNbx9lqtDI9IPm8M
ouOFWYTBpYQlY9nJkZ/X94VbprsNVt1GFBcxNJSdI+8nPIy5PsWKHNHSZ/0vCi6737e/fkWJzYYX
HkZ0tiyjusTwaewGuN6J2Xvm3p5kyGGDBBNURDDsOcGc8DAiSNoFdt0VZ1n3irz00L/BM5JTo+42
4eZyhOdRH9Iyk1rIsapzX+KB/Li9WMutRjACKSKCgDRwJWKGjZgZBcwqjc/NH9N8RGb+9vBL/YfI
Gsde4DJwrgrhoLaJ1csdqoIArbJ/mPJ4TL5IUXWHJMeP24KWmw5B8H3A6okTi1bic2soZKk9xlkb
+LX0JW+P4XQ0t4z2laVCjyTY7YBAQd+Kc1ELjQwl0v7ncDiUv4utSsKt4YWnQs91VqgEw0vs3f5d
NhtQm6X+Q4IEIBvkOXmDHBF2nVd1rlZqTc9oWaVp5yj7TujZjL1gv/IAZwu8Gg55w93QhXkYQDBb
vdFk51LKHMOUHMs63N7rlZUCYxNqRPBgICZvCBe807XYbHU7P7+Cv9oZ0ObpfxtfuNsl6XSJlkF+
1qeD3p/yfmMrtr5fuNNAePcIv+P71eGUDkd7Y3lWrgKy2Xh2NBRTozupYOwyhcl4SQt6TuxfTKoc
IwGgON7qmrAyiWspYmCuzoe8ypSSniXiFH/M991bMBtd0BupXttFZub0DMaKaTjU+u4nCLRcoEri
XHgIwIjg24712F8S0zP6lLLEG7cYVVb34Gp8YYs1JWhSakT0bKGfWgeHwM22gslbIoRtHiYJaS7k
k8+qfiSRF9t3ylansxXtfb1KIsoj6ehQWAAenlPb6j5GNAL3dYbGGEZdBgeYWNPp9q7zVZlby7zt
JQhWUA+H3hSimTmAUEKaUDxzNoYBvZUTLxzuCuOf2kidXPteTXtJXAH7AIk/MGIQBrNZfDRSNcgS
dFOn50r6Fdf9NovF8pLMBfDfr0IkbRtRTS0Zjln1ZrJ71h9vL9jW+PyMXI1vGENYjAOuejCd0DF0
E+a2PGPz7xc0bREmbGoJFijMvFLzOvJC9zZpxx5Ah3MbwdBgm6uCss0Do9dGVBj4CMICgFVku5U5
xkeMF5lrlA/A3pwvkRWFRRZmoemr1Ut5Mrfq2pfP6mx40dafyrLS81Qy/KIqX2xd+odYyQMoozyE
NO7sLvFub/jyRsIHAw8HWNjh50O/z2dDGW0HpQ1Gn3rR7zI6drk7kg0ZK4cK1Si8pgN5Prh7wgOe
gZyZ1EYn+2n5ZRgO2hY8aWt8wVRjaDuvUgnjR5pfNl9UbWPH+RrMtQiBI8zpJVD/BTuNy7++FAl3
yajZ+XnxpslhdT/E1Qsodf9BxdhfNlQPrd5EDyQ679waVKaAixE4KBw1sLAIWxMpnTROkdr6cpM4
he4YVeTI1rew+/gXcoCFQ3SG9zsUp1dp7SDZMgqiYxRC152XMa/US+fttpTFzccsQKOscmMXZKWi
jxYMrcWypGj9NL9DCjGyPK3cq7wggtenc/YgDq0Q3khU6rWRApZrH22pJzduvTEi48ZZWJw1LgOh
fPDLoKEAqm/nZyHpbIrOUjqAl8Fd1py+3V6kldFRYYg+oByQtGSbtmtwakljNvoo1u6OITv8T8Nr
wsdLXdfVdMLwvf2k3LXJXjMUlZhXXy9C/ZM80Myqw/CNdAwPhr5/ezE8Unhg4ub1L8LXU1oCS26q
o989KcWpC+9vL87KAZ0NL1iIVDWDLrAwPDoI2PaznjzHezm0gFSGaw9aH8D1UBckdoowpRhFdQWT
/bgOnOxhJFto5JU5QABwTrjNuAgiULMpBrXsx0hGnWHghJLmDBlzu34rVrFyTNFmEo8F4H86pySd
XwKDIICA+yz7memVg2dvFUGsTeN6fC7/SuEOnUzKaMD4tfyaxV/y4jjFG5bhJ/vJTKljL5AP5vuA
VNaiFgwU3DYKS7XJT8N2upfksjyqtUq9oO7CCLq2fotq+0632+94W/oPpk4JjIleZqmTpqrix1Kc
u7qeKvoB7J8RKr3t1CF1ndwnUUhdYBbzl6iO4g94rWRwUl3upaMKrk2vtXrzwZ6s7thFan6H2B7a
VYwF/YkiZvoa5305AMk7NS/WQGpHkazQTe3e8FNNrZuHzCg9YjGv0UZmuKbc25ln5WN9DGp5PCRj
KL3BV9aOLVWiOzQxp14p91HkaICiHNG7OPytDlH/FgzGT6nuBscA8M1J5K6dDmVtAWSrhq6sDPQ0
kWpKHE1NlCfUFUpOU01N6VaSbr1HRUQPehRHj1WaNG4V0fqtLMbpI9S17hH95gF6yabWtWMlcm2p
lo8VOEBdYCDZObOT0K1oUTt2pnRHEOzXToPSij9yb4FSpDB1f9DKqXdATxS441iYr2iGofxJbXtI
3JKO7A26Xw4BezA6w5GCgHzpkyE5Miv83eiBvQWwXR5GPPq4uYjK4cDDmZgfxmqielN2se5rOrgr
0DcwPgTmn9u6Z3mh5jLEA9+3rKoA6vCV2CMvEdutOTE8DzIhyAF6V7Gm1tZKrSgG6/9Iu7blSHFl
+0VEcBXwCtTNZbuM3e3u9gvh6QsgcRN39PVn4TlnpkpFFOE5e8ee/eAYsiSlpFTmyrWMZzIqd41f
Amf4H34/MFBz0zG0zOSDTTHLumhjLF2MwMHRnzu6MgKCSb7crRjBmYH572cnQo9Gn1gbLfNZWL/B
OuTVNPY4Q7/HWipo0RByl2jXxXPxClHVm5BjyCJuPjPnZRh3RgTV7++OvqZ9tORUUOgFhGM+Rq8K
6aTP9GHA+xcdao2X1HcUgE9af729KldPiZkGZtYrQTMcwi4ZHcYZVDfqejSexWgEws69cnzk5kHr
vlL2+7apJQcGhA/gTuApgXOQ7uamVIdW7Qbt2eBfRuWp393+/EcxRV5/qOwgskN+Hw8W6VGX6WOq
aVGvPXfZ6LnTH8aHHWpIfsLuXOeX3txRfj+osa809qaqjmP7Fa0KHif1RhTPWvE4tI8F/2kICBav
BD1LK/nvLwP/+6VniqZzjNjFyFP6xIU3AYHXr4TOS5M7NzSiSRPXLZiqLk1kZKQ5HWodXdF7dTqK
p9uT+/HGkycX4QI2GCHoC5SpZFS1U3VcafB5Q/Xt0vEKPfNH0KrRfZY1vj5lAVcebAcsdHHQD9us
crZa+jsCm0BcvpXFXq/3ylo4dj1o9L+CTRscqrM2upxKsYlwSIPHWKjS2vfYqrz79Ua//L505FZa
n9KG4vsT/zMY9sbU282UHZy2//SL4dKQvHo8MsxqgCEDVxN4nVkqvNsLuDgUzBPgYIBvXFEBJXN9
P0a/XGia5ROInl7aqjoMvH2rxzXcw5Kpud0MpyPIjq6IQTs8vqK0KwnYaIZH0sa7pkYBt3EzX9fj
r7eHdb2z9JnC+B9bUtqgLuPWzTLY6pRvBnYzlFH5Wjl9ycuQsQVsDtoyM4vk5dZi7jCYURpZIbch
l9i23pqw2tIgQLWNKjo2ECpvUvRQJBS6CrhvwsQcPRWnfBUNG2ye21O1OAwgD2cNIQS1MvxLUcZJ
MLDbhi5ogFVPgVjKbQOLw5ivESj8QNtCzkoRajaR1QoMo8ugOaAGjDZfOmVc2SvXOA4o1iD/9Y8d
6RFm670DeKBqhakT+fkMZ861jcFfOnQgZpu+7/xJLb0m/244r7dHuDCFc/8q3A25A3QbSQvlajRB
1wtRQx7j5eS52vb29xdm8OL70nmTxO1I+IjvK51vuIHJ/PTbbQsLe/PCwvwLzmIkO2VuGrewMNRb
zfmRAlT5k64B6pemyQBjJW4LgJKQZLk00kdgjXW6QQ1t+5Qlp093lSFfa6A9HQVX9LYiWr38vBIT
nnRGr4auAR2mfkMjx6Nr9ayrqoBkREqsRUOltGqEMaSiwAPir2wqfZs8aXxL033DV5ZlaeHPhiRv
nbq2e00tRyxLyk92Qd6dgd85dbK5vfrXZj6IxubWcVi7ugTQYxNzlUUC8OZNOhxiw+P5CjJ/0QTq
KbhpQK3syKX9xCoSU+NCAPG0wyuxZ/u0Wzlnrn0YlRM0sc1COkh9yiFrjP77ymCWAMSR+Fq9Zcqj
pYfF+FnVtTkTc25n/h1ne6WGGwvGiHjWQIH0S6zJ3F/vkllzywC5GvjOAHWWdklaUrAOKjUIKLgv
sgA9TbcXe+370tXIR6dFhqSxn1m+sSwQMWXm2km8sBIIB1EWn2lRZwTi5QyNbaInjNDoedRE/N6w
KApzx37P0Ov+Le8h4cmMUgfHBsCiXt4pYjt30nou1Y9RUhx6XfV7rvyuLcg/Ts6X28OfY+rLgPXi
lJApmKca7H7DhA0s+qMR7dLmWU0fdDcBunAt1bVoCkg4NCMDgQW+8stpELqixUbL1JCwP1P+Teh5
MIz9Lo2fiypbyUldTzmGRYCVRPMAennlWxztcA2I+Ao1RF9+UKjv0RyCI7rS3m9P37IdRNbAVKAL
0JUOWTsHU5RKWjXM4p1mp35JN4n5YtBft81cHxfzcP41Ix2zkznpnd42atjFiZ8raeMVluINWrwy
nCU7MxSPzLTcQIDNm+VsL+OWoiTmqRbazj7Wg0p47oq/rVmQ9oKFTloNuTwtbG1gcIt9EwF4uTKK
+VfKPn0+CulEggS8KHIBG8z07CnI1whAFseAYw8FEmQ7r17o8YSMqhZlWijMd6g0ImJ3+xX/XRwC
iAznMw95Jrn+ksdD6fZJoYVV1nv93kFm77ZHrRmQPEovVGblbaOFg/Wt27bNCiXSdRc1AgM0vfzf
AD7+fuZJZkZqrncc69wUR476cdvhnjPs4bvN+z1x0JMqil00tt/yzg6oAqFZ096oIBWpCNswE51F
rIDaAB2DBKK9bZMGGatWINWLk4B0wEyWgTmW68+gu09rq3K1sE82ThyA/fU/TPK/35fjlRgKmFPE
iBam2o6mB752oi7+fmBkQFqL1PuVoiqqElncRzp+P/nqtF++3v71S2eb6eDiwn8QCcnXFhFuNtVF
rM8B5EGMrj+RXTckm2Hog9uWlqJItDR/sPWgh1tOeeldYxlxo+K0nujBdvONVliHyXT8QVM6bxrR
kOusUbovju7MpnQbWbnTpBODTRTIPMU9iOKoG9yz69+3x7Z4WJzZkeILGpF8yrhQw6l4BSeCZb3F
8X/IWoAc6t/5kx5cvda0cDTYQPbpoRumh05DUaxCzSVaw09ft4HNG/vM1uyTZxs7Z50dTf2khuqY
BrM6H7u3+SYl0A2Yqo2AyEkMssGi/l6Or5WKN8DL7flcWjcoQiJ+QBoG2Uvpxm3VQhhgacF8WgiW
TuDKh4JtvyabtOSREGxBsIIiPv5PsmKWjYWqFEY5JA+Mnur2Qem/NMkXEIRs1GblWXPNcYw5Pbcm
HcaUG9E4DrCGLsI7CwISKQhHRpP7iGE2mloduNXvy7QKnLr2VUe8jWMWtDzeq4YWdLn4EdeO33K+
cjxe92Vc/i75EJ+quE2Mea1tVnqu+9uIDsxGlq/z1GyfMNdTNbqJ1vp+F1f437mX48TE0dM04tiZ
ujkFVWK+kkEJqrTZxHRNnHHNlLQ5WwBiScawcdppWwxP1RCUfG+stU4uXoZn6yuTWA7FJDhUdNQw
guod1cZtRDKvyst7rY68KUaHawzu7HR6tops22bFUzOSu4mDUYHmWxrX+xqtEDRhgRFnHqVj7fM8
3t/eV0v5Imh+4zkKhmY04cuMnkNauQ11Z5fP7soS+oLKVjMPXX0/1ei6zqP7hCP2LLg3ogR62/bS
PXZuen45nJ0pDutSAvdXw7rZsDuqbG5/fnEzg6zqIysP1Ix01BPUaxU8B3BkZX9cBOl53nkpRUW/
fTPG9yRZw4Ys2JvlnkBbikcBsAmz150Nh7HebRSXIikSbVi5Vf9U424ytpb2JV4DGc4ngxTq4jE1
c/YZIBYDf9WlqSRjqkuSHDNHpj+1IzwKjpPCSZ+dSEWnVp8HgGpuR2Xa3p7ShVsNdjE8nBCo48o6
keigSeooT9Swj3eEBlbiG2vq3gtOcWFC2ptInPZWZ2JoylD4Gv8GZN3n3e7CgnRtpmpf2yzHOtlg
qQHLCHh6+v+nCem2zAplGPQJJiL20jR36adRstCfnHV74NXYQLaME9LjOM5ymuFNTfWgFxtgYoLP
rzSYvQAAnZuVr+rRbW8lHXMNERbcfGNDFgAd+LtYRegtOZSj4bmOKgXkaeScMa0T2ubMFqHi3rlk
x5XUE2j6uz2WheMebLz/GpFWQylwCqMoKkLHrjylhFwGFKC1e5auHDhrg5n/fnYAZMVQUJeZGIy5
SRrfzdHDuGJiIZkyS5Sg5g2E9Fz3vjQxogBTtqYrwlg7TOMdQq7+dbA+naUEezHgmqhTzICNqyxl
3ZLE7lURTtqurnd1sQO05/aSLMWToEcG0bYNKCNYQaW5oqrR4DqappDq+j5SYy9l3akDWqen9qYv
gTfX9F3edH9aozna1PT7OvdbY23JFk4b/AzgFJCXAhuxDE1R3V5xTG5MIfFpxnxTlP7tgS743oUB
yfcSzewBOban0AQGOdtU5l9Npnp5/VkePrg3sINoLUHDJqAX0nRGTVz1qMSBex0cfJ7LVk6DpSgB
bM14c5poQp5bWi/9DoXkFiRzyoRQpgf1Kd1zI/dL+8gMZYtWV2/SHkmUebX1pNo/Pz+D6HEFKgYA
DNyrkst3kc6QtFCNsCHb1vlpVwny8ltjpYS/sLFQNUN9EdImKJnKrDM9kIuCM80IaXaft3VQTykI
SP4UpeujavofRjTTZkG7jCDLI8X9OnhwjakzzNAZTiJ6J90p04AOo2sQmSXfA8oTuB+gShbyBLVu
Jlk2wg5tNqZ115Se0Xlo5ljx8aVNdGZHBsU2k57ZPRqowsF5tFPudZ8mtYd3nxuQIjkUm4CPMmBA
ZXfosM3WIPzXBFSzAZDazahhE1giKRJNhwSEbqVqhqWeqbvG6mqv0rrUQ8U7vzdi5Iki0fAdJ+W7
3gyah6dj5TfAEnhu0q9VcOa9KgV32MbQpwdDCLIiphTc5VZklIkyWGHZ3nOINxT3WrvyxFs2gTt3
LtqjtVs6lbq2jYE6qKyQNNV7Zsb3jluCoNba3Hb0RccAlvb/zEin0sDiRLQqzKQm+E6dIRj/Qz4T
c/WvhXkLnF25eeq0KSGlFWbQ8d2M+svtASyE9KDcm7nBUNi+fhylmkjSotLMkLSBFR3NFEHKlrIj
tBJX4TSLa3JmS/LBqRlxVeCSCotO9zLddyrgXNdSRosrcmZE8q2uqyfafBhp/d/q59HZ2Ebo9LDA
bobgVA4cCEVxu08THDhYa6NU7nV7OtxekcUz7cyENAB70NVC4Sl2alI6R/TWNj5RQEXcQC3Mq8xi
3H7eno2UPwHEGbefKt0+wGs1pFML2GvNAAJrnmF2PqT8gubz2H9MmAaNtblwD+EC6ZCzp2pU3Koy
Q4XvK7rf3x7H0sLjasNNgLcPGKKlrcgMkuW5FuMIzTzlPV+jD1ly3vPPS/uwKDsypfOy9ObGYtDS
vnfMFZjgwpsXweK/I5D2hxPnEQS8MIK42AEvXxaoEOwLZYPG7NIb18To1gYk+Rl0HfIYCmdmaFQO
MuCPg6YB2Le7vSjzR+STHvojhj2XK9EJIwUCoKEy28KgZpiyl16B/Cdag2PrL914rZwnhmPgtrml
vYOaOhCzeMHPIg+XhyX6/WsXpF0mkCc6IPivpFeCdKAQEtzcNjR/6Hpc/xqSJi8Cv3fGdRia0It3
19Dx1CVgJmNJ9pojmxE43FiLdRb9GxQAYKrU5v9K+7R0m6FiIzPDcXxykk3arcRsy9838UZF8gNN
XtLuLNk4S+8JM7SSXZV57rAyZUv+Buo7nAD67OPy/kTxnDtZVemhMWy7YouSBMtWnnVLy39uQtqj
WTIMGVqA9DABjb8IRv2uTNAXseJkSxMFxgcNnAYQzEWR7dLJOhGDHlnX9ZC1vPZSzRC+2/I1UOCS
h81EbeCNQdyG99ulFTWtDGNsUjAqasYmFeTgZm5gTAreiEm9NexPSlaj4xIE8YBlf4iiXwN3CGk7
itZe94SUmmo+TU54e8d8RFxnW+bDABYH+H9EM7ht5AFVWtXqSeOeityvNX8AJZF54JPPzBfTCPgP
tdxWhtemPvSWxBoRhbRmV8bnv59FUU47TXVltO6JloL/5fI223LqrAlmS6fdlRXJM3LTKQ0on7kn
KzG9Ttie1j25Yl9kjxolCKRfVqZ0fpNeTSlCN0CIkBYBKvtyVAMQXpzXg3MikQ4QkQl0C7BfYGSz
wMFbs1rznKxpjoANNDtN584hV1n95faPkPz07zGf/QZ5z6WkcdK+c04WUNE6FXi7mq6PriX0Xuhh
ZvHgtj3pGPlfe0BNgcESPX5yPq2HNg1ELzPnZPJmU1DupVEU1PFaClUuEf1tB73I2BYQT71KBLdI
Reh9BDtjXDyC4RiCpnV5bF2AjHsjeepK+x39Mm9tZPlmk69M6uyOVwt7Zly/XFi1Rdm6dFPnZAjn
gdb04NJ8JZ8ivwg/BggIEbwGVfbrRBvjplKw2iYnS31yizIQ0d0whro4sVJ4Q77Ru2ET6a6vkXjX
amt0J9JR/bd1glfHDEgH7ZN027gOQD98hPW8x2km8j+2W2+FFQV5xlcSH4tLicfvP7ak2WQETNtl
75JTjSeuh7Tjro3NL3ohvrQtsFPxWB6qqtvao7oTSMZ97rr4e6QQkESWYh6rzIGTJFHU6lQhp2Q8
Nl+NtYfukqu4Z5+XBqdGGVrwEnwevMve1sI/PrvfcFvjeMGzB8sElqNLV+T4+hCNg30qq19FO/hj
vreU37dtXI9hjggAqgFsHP3fcnKinqx2su2enJhHrQPkY25//trXLj8vBWtk0suYufi8kSg/Cr19
jHl5r+jNkZNq5fG2OBKIeGBB5u5Xma6JGkKH2slETsJtIcmbeOzX7bFcH7cYC1h2kDqxCQoj89/P
LjIFXO5WYXZoeIQmAuqVHDVzXJt9dTSctaN2cTBntqR546VIaQ+0+Ekv4m2ZN4G1xvJ7fWFejkZy
rqSp2zEhGA1FK60dFNBXadyHDkSJpPvtrAlIL40HFOxI/CMImeleLudOZHab2CMlpx79qjxyd2L4
cnt1/m4wvzy5wbUN+ltcD3/rkVzaiJXJGVtzip+Agec2FMuNYp/rVRe0uK0bf7Q6C7hrR2xyfai/
DHafBHTk8aFqjNHrwbH3NCrcOqg8y5+KAmQbscPMbzSl40tZtNMOJ9jwrXPA/VFAZ2ffA663rwwC
KQ/hRj5XG+iWpyypvAi1jw1TNb5hdju9NEWDNYwSE9C0JLrnLe93oNnp9xkauQKHQOLNaBJnUzQ2
3Ro9GzyhsuSOZQzdIvbYoXpt9z/QgPrHhvVjo2XqU0tqts115m60zP0huNru6oz2ELABoE3pTLEF
m7157MBQ2nsR7xHd9eV0ykYSn6y8Yb4AGZLPoaq8tRL61wgVAc8uE82PK6MLTB4pj+5UDPfoWWCb
Gl1XR61iECIZQH8n0qEMCKoZwKSa6OLL1NIvxy7y9DRJNm5Eje1k69Vz1CW5n/TMfo0UUm4jFOP2
Zm8pu7KJs2PFKcoiYtQP3Da/V9aY+GgcNr2pFHFoq1HvK7He+lqTZp5Ta/lR4epf8aAlQdEoL0iM
it8g87/tQ0s7fG5tQMEG7cQ4di89yG7R42sCAfsU9RZkVdjRIobHdPOrMzW7Qus/lyjF9TTTlQCC
Cxg66CTkeltrN5o1aFb8ZCfJNlcK9IjHx8weV0Z1HbbBzFzQI1DVQoOQtPfiFrTnqiDxkwkqGaQ2
knss/mnoyPb27C3tcbRSzfHwrCUpD4dGNG4mC/sPYiljhDT2WpfT0mUC+reZQxL9kMgxXC4PWBEj
8Fs38RONWq9UhQfqcL+yQeNq7W4PRS5JfSwNOp2QO0G1Et0O0py5ZTROo9HGT+iv37t03GHnHitk
TfGG8xSqBk0+AB9hvrM2f4gydSUdtbRk5+alyKKLuy4d0xFH2eT8EJb+aiXtbujXcjZLKwY9alBy
foiUyadyT5PcsMsoOpVO+dMEL4HXatFKsLtkA0lbWAEGCKeztKfqVs9VlF6Vkz4pno7UTJ2tZE8W
gkz9Q770f018/P3sYta63EQc0ymnnlTEi8HnB1optkd/4leddyGp7aBrpgMZcbwp1or1JadEfm2O
B1A7v0oWMCocK7Wr6DTa2ZZm71XLNtn0TsXKPC7aQYIN2WLoEV01wKXtaHRqLqITL0DF33wF5ZHX
2c9m8f226y+ulw0uWGMmykPC6HKTVVNWNQT9JKco2xjsga3xZi98H1f33KqBA2kmjrz8PvZ1ii5+
Nzp1+TNamfPn2z9/aefi+8BxAliC01XOdaSKcJ0iSpUTDnMdHtEbfqEY8Z0A7PihM1gfqE3ueBBx
bfZAPGhBMYzOHjX8NVTr4kBBSIF3LObyij50EOg9L3QGr2wC+8Fa68X8gGFJ4Q6AdUAWIKsHFICc
pSrNejBGw4hOU5tUGz0lwi8tF9m3ArwgNNOy79NQFIFecGeHxkpwg/QR3VWpauGOjZJfLYKM7cji
yrcbDuoOrct2YPb44dSxEzAtQmTA2OTlpQL1var7k7rWMe2t3x3rzAfR6F3Q0xQdoNY0fP7Cwsis
OceAprkrhWiTa0VKVSc6KSDPjlJjE2d2qBbl/rarLC4QLhOcgOhOgQLWpSciStWF3cJTDCfyyoz6
fMWAjNGcb5EZ+/h/FmRgwxBX2ZApiXKKoiEoGGCOpo5YybCfcmH5Tlscu0bxar0ImNB2pt099ZZz
nAZ3H5PiQKzOn8lznXF4QClqw/J0r+VrnI8LVw3IUxAWzEoiDv55OQuaxTmNNQduWj0QJyg1MHdM
K4HOQlw1d7aoLjha8BqXGeay2hqmStWU09Q9R+rXIssCXeWecCHFNK0cAAvvGrTRGKBLQwIXL1sp
SCDMHKwizeKntMKq8p+KQ4KE7bp0Nym6T9rD550I9hzscKT8gO24nD7aFbwBN6tyGqdHCuTKr9uf
X3QhPM5nJAeetsBbXH4fCb6y6fVBOQ2jpR2ViKh+YhmNTyvwHVGBnr68dfVQlDW9j2yn3ZnCzoK4
jb7jFRsHojOiTY72/BcgaKKfY2ZrfpWbvTfYSotCQG8fzZrHK9nRJZ/SZrZ/B9K0Mw7r8kdzxJb6
kGFSWudrTNCiowO9E61BcBduRHC7/2NFZqS1JoWxKrWUk6rBsXz61g1HSlcyWItGwNYF8u85fy6v
b+tYnIxFgUOisdwAT8w8aFNIFkMHRds4vF6D7yxtFTzMcagj5zMH7ZdTJyBziFdQqZwUQr0KKd3B
/ZOxx5ZDd1pd2SrLtpCBNGbFXbxALm0ZRpK7TYmxKfNDrYs9Le+CUhDcBWBx7tfKKks7E2ihf8zN
fz8L0zJI4FZWhqEJanmxtnOn1rPd11YP01r36sK/vXUWzQG+CpD8jISSi2rGoLm0qebAswCtDE5Q
CBh5O9MCS+MannVhInHSQ2d1ztbN6brLkVldn9RcQ2zWJQOoVtK3PjJ2g5Ju6iZFQU+sHKcLF9e5
Odnx6yHNy8QZcfMLDzxk3Sf1F+dr6+L7kg9mdpPbE8H3RYk4ycvXyqkyo83fBsCp7uqAGqPKJseA
7QzQLDoMoDF/6XYQl57YWT2Ckw2O6YR56YCrbyAbNXdfdMrf1Lz3LC1DsGG/jsNwz6sKuM50Za8v
eAwGjoYFnLMo7NjzvJ85KJlGXU1LRFQi2vbQ3Mz4nQIAFkuS/RjnAOWs4QAW/ebMoDQP2kR7Zjhq
dHKU/sFi7l1RYNwuIqtpCoSireyIj5BQChlB7olEOMghILcmv8WAbokKJgbMe2+hN7zoHgxRbNXm
jWQvpcdBczeAUqvfV8LcMR3rHldrKk+LcwwqKmgUgu/sKok6KW0C1tz5GZNGnqk8diPoRrekhQ7Q
t6xYuYfmfXc13lnPC+94cILKIXJdAZTL5rcZQDaBmVkbR7uPx1+lmXoRzoHc8SOy8kz7EIK4sjl3
5UOaDWDWj76sMyfSekedurKOTgl5LkfmVUQLUhDLCBPIvja0x+/OtFPAVYd/d9N3rtdDgbSaUr/R
Sl8pGp/lsVcmeOOJB2argQvd21ozHyF7uyvHfYturVwYfjPTCkR7ZdB9ah5tfkzVCXdF4iktWPJz
T412jvVI8eaOh8c0fbeivcWg3fuuuN8m6yD4IRmH4PaJ+9HBJo8d7oUjF/UWTIDkz00y4LHRp9Ep
Ht+afpNPJ7QEe3YiPE38JFPhddpeJ/2TYj0WgIaULEEeZdroIGCsBtUjKgVjnLO//as+GKWvfhV+
EnADIB7Aw/NyW0dmNhEt19wTiR9GvQ3G7puLiJ9paHmCNPskFCCMt5U4ltWboeNOmiBRxH8oqvAt
C4oA9K+44b6ZVr4Yw751AhN6kc20ndo/Eb13SzOI+Fpm5kOv8/pHI4aF14LIVg7L24jbHaUWNMLx
awpagQIAFYf4TzGIQNfulOG1MFs8+L611UOZ2xtmbHrkb/RkZ6jb3KRIXxog4nmzSAEl0KOmZLus
fhT2l6rf9eapKcPGfR3MvRjf+jY7kOJXzkekdp19layEyAvlTn1OPrqAS8z0wpZ0PTqOKNqkiUzU
qSHzmjwqzV3OjlMdWnB5Wr22/LeZHlDo+LQI73zTmDjSgXlDS4sN3prLtW/qaaj7GHAxEj111UMV
3vathUAXjG8IzcHEgdSM7PBmw/qkq7h1AlPZgzuC0ZMgTyc+SYfy9yiMeQBzQvKqkcVuoBJd8do6
gekwaKP7VuMrT+6FkAID+deCdPWNIFntm6azToApxxYEs4xvt2dqyQAon9FRBCuAochHg0mKcWwt
64T+Mc+zm+w/DMBBpw0WAm+Cq/SYUYBQpkF2+pSDr3Sf//wPv/7s69L01HXjGl2Lr1f8S6E/Os1a
TX7hWkRmGwm3uVMETitNj9tNRh8XnJyq3nwwx+5ER+crHasvVI+CyY73o9WsMeUvOS9SH4A5QSYL
JDjG5d4A2nXQegrn7WmDS7GB4lDZj/GmgODKyupcmcLGn9XKcOPj5ke949IUJUiCpLzLQtW4qwtg
A7eiWwGgrZnQL03oEArte0gvhEkx9YdOR+9gDTmGU6k7a7CCq7ANo0H6cs4vgAULNeFLUyIuCxon
MKUOccCHdqdSansuKRP0WRi/OmBIb7vf1SN0Ngg+JKjEoC8POjuXBrWBW0bkVixk6beE3GnJe40N
lK7lq5bGBcAoyK9x5VzLykE1Qc+7zmUhUBv1tk3ybeU0R6cafuLZtrda+8/tYS0tmQGadmTNkXy6
wlBxYQxx5BIWNhMBtV/CvjSxear0NXDvoh1om+Ftho4E9DReTl+m53htC8FCdKd4dYOA8ydvV863
qw2MJTLObEjuR2Mg02mkshAvxF+mGX8TBrkD8gG19fanHpePoOa1VnbVsk0TAnrwCVC6yH6IusdU
jibDPYp+ouSFDBV4p99QCDH7I8jqV8wtT+M/5mTmESWbenR1GAzkkuA1wdtQ7Tm0FP+DU4BhDgE7
ziYs2eykZ/EzkMox67I6CzNIUhajHVqTG4phLe25tKUAqUGvI64j42oPD84UaQatqpA1YAc3Y2F9
ozzZ9d2XNMKRe9vRF43ZUGwGZBUtDDJwbrKKOEN6oAynug5KE6WpMj24Q+5NyhpWfsnU3P0FnAW0
x1HFuZy+zKyMtMubKuwanEbD6wRBz0b8xFPh9pCWfG/uEJ+pBoFelXNHuVV2zDCUMuRZrG0VNpP7
CgvKydovotMXRK33amu2KxN5FUVglwGZi3sSSGm0MUkHYaLQRrUprLb6vabcuysJgLXPz5N75nsV
S7si5XEVcm+gAYCct+dsaQOd/3rJtQktG0Uv8eudt5Lj3daPPlkpHK+NYF62sxFQq846Mo9ApBul
WW1kXPu8dOIM1KzzGr0LIIXZK49oor09QfO/fvHowfKiKw0IeCgXAKYsTZAKdEdvE7MKW0Xsyvxu
HLZV/p2Wz8W4t/Qdn9YMLuwWXHh4nQB/jejdncd7Nl0d2LeLjtZFWKgcYN02Vu5tVqNxv9SVIJ7Q
/357gIv25kZAXEYoicuRw1iLMuLdCHvulr6g/Pm7WGuP+GCCkCYR9xBiEwKYxHWzqTVpKVHA8xXm
BF38Hmj5FX/AnvIBUkKP+lOdKBtaDr6SuV/bXNnUVnrK2AS6BYCABv6kW6gaVqlGPRzT3ZdSiPHY
OQmLQf0QVy9YQg082k5mHGAHIvcVGqSqPlfvK8NKg4oTdVMVae0R/CuHqDAHjzRdeowTGvljPbCn
hhN8q1Jo4VdKjc4qNeYU7HN1gtUufRKbQYa8KRFiUyCD0ntoM4WeAY3dfaKq4h4POuUA5F0UYJno
CWQFhbY1BgP5a0BQPJQjIurpPH8bnE47qVx7c8roR5UqUGGgeQsMYsrUzaDYEB22oekJgkTbLDyD
On80o49eDUXVPXeMibbBw/8LqRr2nFUmDVUtcbOAEugVRyKpD1QzJi/RYu0O/aXRu8t0vfe6GBKk
Ckt1PzML6y7P7FmNVKs9DUoTj/k4GcFQsuGxznMb0zPUKy62sEUBT0TpZU5lougmnwB2P2YG3le4
N7v733mjrSSfF1wYTazAE6F+D3oQmdzRah0oVVhmHsZm6aXiTWMP6XDXYwJvb5WFwxKJSpwBKJ4j
EJBfRHQQXR21aRFmEyjl2X1VO0BxrIA3FiYLMQBeJLgq8egypKgt0QzwzFZ1HubJIXqxp7Vk4PV5
htZy4OVntj28SqXLuJws0WhcyUI7/jqwyIPQw+b2LC0NALQw6MJGWuA6v4GWPjVVkqIIU+5b3StZ
q6aufF+uYFd5OuVRj++b7sbdIAX5//r5lhSZxy6LLHXC5+0jwN/tWuv1fF9IRyGYh9ABBy0fJIDk
+6SZsrhOWJWFgnR+U3UHwzghRMeJd1BXybGXpurcmLTxnCGzcuaWGYgtjg6OE/3l9lwtbbwZVYc0
AWiHkOu4vKtMlo/EAaIgbONNyRqvo6WXa0G5vW1mYd+Bjx7NQojBVfCzSEvSJ62B6k+OLSHiwNCK
k1lb+2jU3/6LGWB00PQGYiN5aRAncsUy0zxMjC5ErcEbBn1fWWucQgsRxUxYgYc6nOAaYhmj/Saf
NeHCSRk83e02ZKAbU3tIxIlQcLX0gxettcItOMK8RAj1kbYF2ZsUJFGzgM9pZR0mT0pebOqy/Pym
n3XZZ6oW8E9BNObSE3Kb1o5dljw0KuTrPGutbLKwbSwD2fuZBAqbRiYASkvXYKzVq9DSg/z5eXyt
x2BNXHnBmy0gzEBVjW4iwPekMXCz0zKaRVUIQsiXvtpAeQuQVMXxxCc5n3CHIBs4E07Cq/FP+UVk
F5rJKYS3wjGv/A7/C2978tJyzwzEM1UAhPPkiv3UYIkKqGCEU5L5UzBOa1O1aAA6gxAmQ2CMfN3l
cqsKTnjAo+sQ9SAeZPjf5weA+xzvRRxfuNelHZ9ppWsPeY0JsvV91yZbQzvctrC02OcWpGu2tblW
O3GPVwm45mJbDxA0bZT+L2iZ3Da0NFVopXddPOqR7JEhyEkqpnoCyWEYv/Nk764RCy1+HuE7SjIz
nFqV3ie20sfqRAgPm/J14r5ur3X8rBmQlpoOrOoSAwbMfPc/nH3ZkqS4su0XYSZmeAViyKkqiZzz
BaspQYCEmAVffxa19zkdQXCDG23W1S9phocml8t9+Voq2UXXictPRwFlV6SL0OkDNaB5HsJoS2ZY
pSLCmlZfeo3gXuPXhzx4AECqZqqGwH/MNhPajEeglXoR6i2g2QC8razwwlY6+f5sK9UqaZMmx/f7
pL7JlP4FOZytFdE9snwrN+HCYpyYmkVvaAFGjiiBqaHyCATPXi7v1YWL9uTzk/mjt2fRjlpRKTgU
NuR5HC9CdWqt73txBGgdJyBJQaJ/vt4KrVjSxG4RGlaBajuQPYo7XKk5M20qpD4BQ0UHs4N3x+y6
Y3arFFZUYEWMcjPW9WdtGNu2YZtIrCkcLI5ngpFjZ6GaOE86qdJOAOp1RJhm9+O+zVaeNosrcvT5
2emzSAk5V8vC5+vsxiabWt30VbbiC9fGMJsu1WKdRC5chJxtnXzb7y/vqpXPzyW88Rroyzy1RWhx
HwSryhp+Y+n8IWWiowvORgJjnp7VokZkSYEtVfKOfpO19kehEX1sspjcGHo/rlyu05TPInjEHwSw
sYkk58xjFfXQSR0vTRCIcvVhbOzE17LO9djQ2r6KyyqIMup85jrV1uBqs5lEIQ406aiEIE+jAiA8
Lx33UYyuJRVU1SbAcW/dGuvZbCL/+/kJdQtOfDSYzO4SrarccVDRp20PcfRqM6kjUqwY9czBUHzX
7M3rdsZ/DE4vahAvOoD8Tbv/yN/0o1Kohl4DK2rc2+KbuYbqmp2e/34fNwzyThOKaprPo+9XEAXl
DSNoPFdZUCaPUfJnar2/vL0XZw0FIwD6kIA4kx2r7FZTeG9h1oTpoakp0COyNTKgM1d8wZIhBO94
PsLVICaajabuLHdwKFa/7YA7y8zsReu12tNUKN7omdr4l8c1C7n/Tt6xudnioDBupaydzJkfifOS
s22Ub3n3orvvlw0trRLKAwjvoQ8GrqbZ/ayCmivTXQX07u273X9G47aiK1HG8tT9Y2J2RZca5E7G
Dibs6oa6GzHeGPWNSneXBzL5ySPP8N8Z+8fK7HZWee2krMCMQeZulNv4Do2Xvb0Dqkz/Ai3BvzCG
TY1+SHDWI4I63dtCKFqjKzisrGyGG2Ll5lNKahu0XUy9AXMHGIzLsrcCsI2mBHgbaa/8gMU5RZIW
rhf42TNkVek4WZQ4TAvVuH0oq+ynrCO0E4BL0+uitc24uEeOjE0/5ugkxyVqZoOSw/NVm+o3T/fF
WnJvOj1ni4cXE/h4QM0Kfd9TC8zMx8KdfGtnHij9ZhUrl+zyCP75/mwEORIKBSOpFgIH6dXa74rv
h3+hOoJW0X9szPYEG9KxdjvYqKNRort4fMPO1zxadG+XN9/aYKY78mg5OnQDpqqF8wQM9w7kqYBN
dgFVVnbY2pLM4pIykYCbGLAC/05RJbf3EXf+jVMFvgAkYfgf+iVOR8K6QRcdVEqxsYL4QSF+9SDb
lXEsztaRjdls2VAyVhRg+aFf8ZnIbaPu2+7rXyyIOSn2Aq6jnTXU5i6PM7XAVGn5LY8+Jjgp6aOV
m25xHEdGZl4UhD252ugRxgFQVuV6qdwY1Fq5dhYX/cjIzImmbUmZbsKIpjza4JC9nrMPpXW8P5Cu
QsXrLMsDzesulb2p48GMDpAfPQCel5fifAA6gkPIoSDBDlbLeQFvJBrI9hVVD+XdiN5P3lyZfME1
A5cLwRKwYyBOc9zZsYjUQVYK6h2hmZKNIzMfmcPLQzh37Sij4DVOpoQbaPLJ6aEopRxBxQDcnS6G
+B4d7i/IZEERJS8ObkVXgsDphJ06XjwGkTREazPiW3QmnhqLoz6zMuBGwrIJxuyjGuFIfBJ/6vrK
MVxaGJxk2AA05RzbA+Bl4tKqMcLoAboDEV9x8MufR48gctSA3cxftrLR6s5MwZhGsjsACmn9dHlR
Fr+PZCFQg5CcBF/D6TxVvItMhUIVth78vNuhR+Xy989PN+YF4JMJIQ7p8nnSMLFz6aRuYoalDW7o
PbWgTHT90UAfHOR5kYhBIXj+fjELaNCV4BwLVSbVZ0Hd/lORyRrBy1+U4GxHIToGPw2alZCKnoN7
XY7KV9MMaqhIF4JMSJUQ/YeUNuKS19I0UH9mu4re1hLdKuBfF7/zduUALawVwC7QpcST1AS/8uyI
qp0iYtNQSLiNDLIr6JUggckFHH9/XgMbQUjREg3SX4M6bOO63kieeFqlbICrvrwrlkYCBk0Dajhg
hUDi5nTXmWKslILj7jLqYfOtLeXm6u9rwL/h+kWeF/2KsztFNXha0D7TQ8X56MJ2TUZn4ecD34kW
T/RDQn5Smy1EaxOmGgAXhg4Ut/pX4/qIC+D9f75/RgUd59y2KkdH7u9rKO6hm4My/e76KcKFgs5F
vJJBJDNbggq9o4mp9jqglpZHkctae8Gen3xgMkAKj+QC/AqO/+kaE/TxN41Iu1DJtwzyENSjcXDt
GGACLLlTokxDM9MszIqTKO+EkfTgLX6JktSvm5UA6PzKggHMEGjSAGZDBep0DHYLkj2JbHio58UW
l5RfFkGtbHNn5Tys2Zn+fhT5CqjJqZmEnRhhfKUEui62kblnq7XbxUWBNCHa/IFoOKsbNKrGcllo
HaQdeVA15FfX2p5uJb8uL8yamekAHY1HA4foYKZqF/LG2OpILeai+Ono+Y/LZpamDRqzKBJDSpCc
lXBVjrf/KNo2TNPQ1ikkSBjIvYagrq4XWZvgk4AzAT2FXMmckQWS043V2HoTmtaOm4+du7fixnOy
5z7+MaRXpy4mY4BPohUXlHJz5ojabDJg2ZUmLMd9YoegYNLrlatkaYFw5lGVdlFcPSPKRAZSy9sy
a8MkNTxBDhN1viM2l5dn2QgaFZBAnVrxZl4YYKgiI4bRhEgsGTJAX5jprHiAJRMThQdCbzxRkcE6
3WgkAQBMMbCfc/HcAJ/FyXdjjVJ6aZc5yPzjAWRO7fYzG2mFCi5KAz28cXZrC+ObW5hb0VWBMJ2b
yzN2HrUigkRzCni9kC84y5VS9PAhNZPL0Blbz2Y3Pd2Yrhbo/TMq4Sth09LUHduavR+jym16qB/J
0OhfHOcVMvdeSZ8vj2d56qZNhsQvxJym33DkB4BJ0SQavPoQfXIq3cr0Voy+s5bAXrMy/f3IiqnG
XE0bWDEUuVNjkINB9NLWvpH6OtgsAiQsD/YZqt/ofcYz5tRQH7duUum1DMHF643IS+XDyq28uChH
FmaLYkrhZqlbybDSf8niNkqhXrfW1bEQyRpATgOGj3ODY2nN5otHTeXkA4cR+ZYMr0y7HTNrY7g5
5NRSD13WDXtH64evaLeVdl+15cog59Q1f+cRsBE0QqCvBLwhs9DAiZ0k7WytD2tLvHe2fpty9SkT
5ffR0Tc6qndDqd+ZU4bRgt7baFUfl7fl/+MHAAlHwBPvnCWHhQnJml7DjnGqA9e+1K4LKrYtlRvS
vjnpphX7Rr039KuzQph3aN7+r9WZP+RDM9TMgtXBFF6JwKgMBvozNlecyNJxODYzi+zKNG/NdLD6
sHTeLf4hwHkMwQ97e3kOpyv89Dl0Opj5FT8UZgKMQB+6duolgnrJCnBqyRdCr8TCTQhszlkqukLj
RZwOPTZJlQqfyDqIx3ynuM6GkvhDseO3ywOajtbZgPC4m+4RlJDnvkqHnxqSaOzDCPymWnmjssJr
5Y3aawHoB738SnDTfw7BxLhmgdcIpZfZbnAZcLh6HMtQvKfRi2GthGDTrXQ2nKPPz3ZBju4Opyvw
eSIeeZsE4EhJQFiPkpLXAAjsgh5KWelMO994k6YoHlyTmzx/delVQpG+jVGFL17cXvOMdENj3Rf0
9fJKnW+9KR0CKjLkqSbo7GzrKW3HW1Br8bDwrCH2Xfy7bOB86+HjqIUBioTIAqDZUz8/JhqX6Tjw
MNm66sb6cgfUwzb5ihs89/WTFaR2kObCf/O4AvrDyUg7WAH9pefpID65EqCHLXZiYf6gL7IuN53J
gups8xih8co8LSwEXnZAbE18SshPzRYiqfW6FdALRxR5YL4eh/9iGXDPGlPfF/iU5svAzLFP9B6f
t0HPRVUv6z4UJVDdAHiS4LKtpcXQ0TM/abZB/GB++mWfg2AlyTgEE59svCb4BuoYl02cOxhwG6OM
An0xlKWhTX66q6rOtLOk64uQ0CxQ29t6fDdtgUdEu6F8q4Cb/rK9pV18ZG+eRUitVgqZowG+BFof
7KleYdIng7mqRwTbxxwNxJcNLs0hVO6RjJu8gDZPKTRW6oI3mPAwJfRNkynCpNQfcndlXEu7bsqA
TbpOAJsbM8dppNxhLbVx/Efu3QzJWj5xcRh4T0xN4sC0z98USjcwh/UKDwEDgkSF/UfloKCSUb/K
/z754FMfjWwiAK5gKwWoErN2uiN0qcEFJCkoCqrca8SNUt7wcfCIJTe6sresG5C+j62KH1F4mvye
883lBVvaIcf259GmQdsWJHpFaGXiR2Wo9wzctR7An9u44o8Gd1cwc0szi8oyNOhQlZ8orU7Hq4E5
1amHGDzMuc+BBmvUYV+m/2J7HBuZTeoI2r4ajKI1Wp0CpfSiw+U5W9h92BMAFiKHAo8393n1oLco
RLMqND2KStWaH1r8PD6uTUktwNmmKTx6y6DvphojPggoDMVe3b0VK6Hv4vcnujiUEgAXd2eHp1Ki
VKYVvh+JV4Z+7pfLs7OwwhPzHWhvQN6A1rbZz48i1Y5blgLt3CZbi1SbDEzYa45taQwTwy8eMNMl
PVeTAiiyLpEsA3wt/tF01GvkSiCzZmD6+9EikK42O0RPItSst9L4ctWny7M07fPZuZ9utP8bwGyW
0rpLerOZAJcs8jpzJ9HhZd4R8X7ZzMLxBgIWKCWAIpF/nYOEi551RTOaRchIBa3Wyig9jSdootbf
os55V+Jm5Wwsrj4aNgAjA4ccAunTeUN3UJE3jlqEJji4kbJGqaeM7TvFra7ED0+RDSSfAOVGyRIM
BXN1v6EAqzaXWhnSNhie+Rox59IGMHRsLYJmJjT+zhbIjbKcORZOSQxFmVs5MHko2uRKwP7fQRxb
mblDngxdBF0TERZEuc1640G0a/iQhYGADAClEESx0MOZA7kNC8DeLtaakHzK+lbyqxMiqB0cfX52
gYwlHExC8fkW3JOPI9ld3sCLv35i0gAEfcpWz84hSG+R1inx+fjTaD90JfEuf39hv+IORygGrhYg
7ebOMBWOUiZD3oYEkmEENfu8COw1/NbSIKC5inYGuERUwGdlb5sSpSt71obMFH62iWi9EoUveBPU
b6eGKbxXJhLW01NXFJQlrRk14WDdSXFL5d0A7TgjuH6ugLuZaGcgb4DqwakVt6nLOFUwVwOoOGP+
B4BYDWJrl40szdWREWcKmI4cbwdAS2F1mKvafC/9lq9cfgvrDVVAPLmhPTWd69l+klAErVqi1qES
7VLNr9ZAvGvfn7kNVRCHFSa+L5pbxX3udX8UKy52wafjUW+Bg3GSrD9bBg1Mlqp0siasscKVOgSG
9l7zg+SHuH27ejFcEJY4QJ9Cwvos20nqSkUHt6jCd9VFc+rK4+58qQE2QO8KsDLABZyl4NraNRuN
EiOENE+9j5qVUHPh8wjPcAUBUY2GUWPmW9VRM0XCpQ4PHntVlXpr+PBFA7gaLNCU45U177ZqiQKZ
D3MAwCT+c9slv6+d+/9IZQLCgirzGeNJ3pWNqqadGQ4Pef0tEisByMKPn3BKaCDCUxdvqNlGNXQ0
a4N3TUNTmrbV+fiq2mtcNOdeCUzgeO3+RdCfw75TbtbU4CpQg5WXmH7lgkl2b15JhgRfhPffRJ4C
fCJgJvPuyoEmDWFtr4YOmkVza5PaZMst52oPCyu4QDFVBO5pzulVGqV0IqXUAGLpvcK+UYaNGEJi
rGQ8l6YMFG5w4qAZQWQ7835FbNkD1Fm0sFD5nph4CaKN7BtyrJA6d67XbEdmFZ2bgMLDoaMl7tTV
Ok6c5EpUK6ENQoK3JHq9vIHPXSEY/cA1MeUCwE//NwN/5MmhBe2UaimckHbNS4uWcF7pnqsqL5fN
LGzkEzPa6ShobhoDs0snZFoB7kWvkytrsmDAQpUEOcCJAuus+NdaDfRjVBxEo/qlPWvZyu+fZvn0
JYATAlDf3ywa3jKzgxjpqWbxQjNDlv+Km614J8W91LZk3FL5dfVUYb2BQtYIqsdnVWUQq9c0K3Ug
sTYkvk2v7MeZTiIcIWqxk3AxMvazMGc09WTsiGKFXPNS1E/WsqVLC3H8/Vky0KEkHYhK7VB9qqLM
c+I1wfCF04ewBskrYMgmPu/ZUnRu7XK7iNWQo52oLxrQ4aZeKRj4Q/ZXrwTAW4hpIduAPPlfKvSj
s5FmCqsHUZKwvk27x2iNhH5hpk4+P5upTitTqmQ1CcFIGnlpteIM1z4/O3KgXaoIk/g8NYM08eka
VcU0z7MjAUJZgAbA8gDwzbzIWqatOaZxOoasPbTWo5F9yvR654R2JGSVEflPSf7ZUg+K6EqlqAA5
Th2vhswpCDEMuVLtWxwH3hSINkGVjefwqWtKDJKNVp6qoHCKvUyGstbBNf58eSstGkGvK+4/gEVQ
FDk1InSnVdIqIqFg30fzDxgswI5xNVYEzVsoXCJoRsEYoLpTG21aI0VoAhZoabdx1njm+L3X1pg/
F07flKcAzRZKITgYs4FIVkZplKUE8hdfhXYfgaZEAeLq5fJ0LezdEyvTrzg6eWSwjaooExLq5p+C
PGbR9vL3F9w5mCsm9s+JigNJ/tPvJ3kKcHjOCUDUByN9Veobl93oYC9vzNLja/1HS6MxEPgA6ohn
5VkZvYfgoA0KORJCxWtj9+A7btc28UKlHCLXUy8QJB9QKZ8XqaIO5d2SVSTUyPCz6rVNy0AoPUZi
n6OInZjl3pHGxiqsjYbutAq32cqTcGGHo4kB+D7AxhFPzmtxZT+kRDHcMayUF3N40JObvLu5vGpL
84hqAtL9aBSb1u501RoaCYXH2hhaqX2vd823yO1W3lJL2xsg6CmfhEjyDGatRlA4rfLJRPlTY7on
XO71g4kS6cphXTSE/DFwSlPkPfc6DVbBFGUP508gsSq4bXhkkIFFdeoLIV8vz9zS4qA0j7f01CNi
zxXXHArOCQdEWGh7oL7ZIYFCnyKaBJetnL95EVAcWZndOE5BFbOCrGfIFPOBFa3XgD3e7H4otNlZ
ZMVFnA/pb+gN1CfYFdA8MG2WIxcB2vG4ojIZw7QVqJSrvmpAp1Z5vzykRSsTpckU7IMDbnY5RImF
IlZuD6EaKTFUm8fHsecQXCvilVtorhk2ZWugCvt/ls5qwIQOAt16sKRqHmNPkf3msi+TPtc1yNNb
9PMl/x9pivNtiDYPsLPBZeD/Z/u9zRRi5L02oJ3Za7NN2YLZyoMU0PWzOPUuTK4Wb4z5Iz/SLIne
N4lTBRq2fBjw0H9001+XjZx7BwzlyMjMO5htWYM4axhDpSUQ1+rvTb1e2eBLu+Hv5YqEDsDq891A
+7QdrdocQtvdsRHq6N/bbnf1KCY2jEmDAoBp1OtPt/WYocuqTuvi8N2pDA8PkRU3vTBLNh4WyEoB
7w1HOpsl6N4Bb+wmxcGMuOeoENldWeslA5PCCRKdyD/a8/YLrTJThlcwP7R5MPBtsnLsVz4/z9Jm
UQlvauPzifYSj1sreb5+/iH0BVTvRMJ6BlWmsgLRoKOyw9iAnwk13WIFQr40ALzA/vZvIZ1mzzyK
FrO8GmLGDplXR+9FcfU7GAAPkMFAag6dW0jHz/YP4cJ2JCkPGjd89IcTvtbPeB47wYKNfDxSRnhr
z29hbki1UQu1PEANLCFe4d6lqkfYPU8Bg125Jc8nC7aA+5tKO2DXmN9bekd7UZCmAu75Xgx35Vhd
fRzQNQCqOtTCDMC75oGglgDql4xmeUiGLAA/pZesIbjPL8XJAvBWBrz7lPw6XZC2UfgImcTyENTu
N9cN2ta3PHVNUnVpopBERVAE0Os5EQkjNq3j3hUHg5EgGl0fl8a1BwPjOLIwbYuj+1Y6Oao8Ehby
lvs9JUG/Bjc9v4tgAeXCv6IMkMeYxnhkwWW2mRUuEYcyu2UFIGn7ur1trqSgwT2LFNGUIkS+GSk1
MnOw8QAs64hjfqgbsYUGEzfXHhcLawEjUO0B8GUC2s1crJ2kiXRjpzzo9IUXj/XVUTCkHaDC4YLU
CInzuQdXomJUc0rZYYgeZerz6x0Uvo8a5KSOh5Tj+VO1aWw3j/JDk5RBZEKoWdlf3koLCw0pMeRV
AKmbVmL2+lJNOlpDY+WH1tgK5cGqbt0syMuVi2jByoRdMXHuJpyYO13mR9spstQ8d/qOHxQvq/78
ydxfa85j0QIYtJGeAGUAvOGpBasVRUmExErot8L5kdBn9Pij5XBluhYc7pT/mDCIDvBHcyRLhiy0
NEE8elDM7D7tzUDpjaBs3K0kaML2yvr98vIs7N8Te7OJy5My6qoU9rpk2FhGsyFrjQDncRQQfDjo
yKxNAgJzZpaOpKPMpM0PUbl1IigPOV5pXB1IoWAM9MzEcg4A2l8NmKPljwsVLKSRWhza4VPT/kCC
9PIsLY0ByBwX7gpSbsi5nC6+mtt2mzsaP9hPeuO51R3NVypvixZAL45MJ0Ia8HSfWsjBOCtro0So
g94fh1LfNSFLlq7Vcpd2MXDb/2tmTjlbZuimqkyYKdjG4I9K+oQGoDWlr6U9hdo9quuo4yPxrJ2O
BbxswmFNxg+l+4c9tWudWIufR3kMbzScedxSp5+v8s4GxoFgQ7mISPp8AyrHlfVeeKBhQ6HfHlt3
erbPM19EKxWnTlV+cIjiqe3edKIgFn/SNN0wBbTLqP70gnhCrvGZLe2DqUcWPmCJJ8nJE17Vo8kO
Yvyjuy9q+aoNX5c380KQAn+PYA6wAaAc593rRkLbmPWIei3m+mqhf9pxthtN/tspwTwdX8/nAhVi
nEvIIkOEBYH26XIZDR44dR2xQ4duVl2AFaxUN7q7cgEszdvUDjali5BCngePRZp0+VDCStndO/au
k4G21h+9dHZASopGb6D0sC9mwZ2McyW1S9wxLbsDsmNDS+bV/be6XwOnLCwQ8kR4o0O0Cpe+MZux
XjM40I5DcmiYfO+4GiAUBE254llNt5G9/Xb1fkAaEcBPhBh4tc8FzN2y0cG9zvODy0KC/Za+CE33
Bvwj0fNlUwtHFxhk6NPBN0z6ENPfj/x0JhkC5M5EMGC/WV6nXX+ZoVUEHGDo5kEUMN8E0TBGVYNl
OeTPtPUhKXr51y/kXZEpxOYCbg9qYuY8WoqLEStTISxOrZ+x7TOZ7pyG+Vm3bcgudrdRnW4K/i3S
1iL+ha13Ynj6+9G8VZZdj7YeiYNU+ofG6gNb6vcFi25A0bJykOZ6aVPMDFtQLZwauBHazgI2UiQ5
KJgQmevgGYvTb472YHQPqfhgrbuxnB+W+6xTEURW47drR2wh+kEqlmBvwK9DcWh2xNDRGauV5YiD
MH431Z2r36MNY2MPu6jcx/24NtSF7Yh4YfIYeJqbZ8qpVelKEcsez5zxEUUIXzgSiVnhxxnzc/OP
Fe9BKlmjz0EDvZcoH119U7gfK5tq4bQjjwqHPyXToQYxiy2oKO3M0Prq0I3KdzXCrkWFKogSutVi
/Vln2rat9XeUxtB/Cr1lnWw6aGvEeBCwAZp7DfQSVArmvkovflz+aWe/DE/kqeN5Wg10Jc+Vi2Lm
dMkYkfKpl9+BjPGgU1hVGyPZkfjqTBUM4E5yJ5qeCUU1cwy6FH1bVa140hnzdyLOVpZ6aSh440xl
LOR14YJOD5A1KIOWOA2+r3qFBp5kXgX1r7r8kRQ/L0/a2Z6aporgvWZN1zgGdWopz9JGl9yonix/
lBuWbC9//uyE4LlmIF81gcBQAZznMEyuDepYWd2TqX9l/InKHakg9nuITPAPGSs3w8JYQBBpoh0T
dBHnauZaq/SVbhXVEwdJLLlVHy+PZenzeDiDGx/ZHoAYZ6e9ZlnUGXlSPVX6V7zR+df1n0fpCJgq
1KmghjpzmlPu3sksrXpCs/avZi3gWPrxx1+fdtyRSxYts1qb6tVTyX74lr6S2TsLZ5BPOP76LMY1
0ibuDAe//TMdDspn375ePzfIH8HhGGB8OavsKnWfdyhUlU85/2gg+9qqxtUbdWpjxisAiVV0Hs1r
XgXoZBSVYnET90FKhM3WfW/81u27Ydwr9dXvGkRJuJSBB8MrE2mS2aWlGLgYnSKtnvoECTfW+Ixv
TfslWuumPF912AGnP4AQBtIm89gZWBe36OK2elLppqCb/tp88TSMo89P5o82lSQkr3mOz7f1PRUv
+dUEXNP3LfTKgzbDxbmYb1rDTZM4wvcJhGRlEX8vS+arKvOJA8Je3Xm+vMvOdzFAO4ggkJ6G0TPl
sdytGzseZf8EXKOn9n9i+9XqV/g+F1ZkIsVE6A/FNrDhzYbUj3GGsDKVTz2kbsyiCrSrnSBKxAjG
MWX4/ln/RBzVOXif2x4bGTJ3D4ly/fdRFgYZ5fRsAVnGbACYunJwSGY+NdvaFcDLXY2hgsgh7vDp
tEOB+KzjZGRZPmh2Yj652aeZPlG2hUjvWk/DwlLj7OGg402ODql55Aao+4D4hhpP9UHXZdDUbJNc
zReIgRzbmOUVusZusNtgg1ItoP1rqa/lvc9vV1gAoBBVuSmnO3/iGUXboqUVFkQSMP0bLpZtzv+Q
4UYxNhlZgzgszBleW2g4mpRJp+TY6WknbVcAlqJrT85I9hmB/jH0s+Pd5TOIYG3hiEzYs6mdAoR1
Z4yRZdWOUR9Z+lMtG+OJxyTfSwpFKyDRtAOaC4vvUdpzX4tsfVdpA/hQezRyee7IJPNdSQaoxblW
uZMmy+/LpvlZO/ZPkgHHJszcbTYqi+0fo5rQlxE6qBUkt1H28g09im6MXv9lGWhxAZZIvykzblPP
dWUapJDe2vQtV3ZuZclDIlt5UAbX+mHg8Vh6bW4r20YVKjpA4i9RJtvWTkFWRQFnKEslw9choN3F
NpJkrlRvaJT+TJUMGl6NVXmukeXQkUjKP5lU23sJOsA77jRIPFYa/Uw4Gg68ZBg07NEGvjCPje1Y
obHZLxPzs2KNidKQTd+rsrEyD73zT6rTv+Z9XQSjPWZvzLWLoKVqt8XwdciGcel3ajTuaZ4RD7Jf
2UZECq65JnsBcUh8Xw8K2eit8nMcDKfyumbUEs+OHfalDDLxWqujGyMT1jcxqC/QhMpeKpD+7lVR
ab5jtnbux/kIJfcEDT36pvUgX/PWZo373qOKVW8clpKdKtofWdm9qS6XnloM2p3jYtI97kIcsWqE
/EhFYWNxCnNEAyZjL4Mo8N7RFDe6GXS99pmWGo827aGs5VSc5QHnuhMardajKpAwPyoZkAmZWsWP
tl4Mvyjp/ogqrrelqD/5iFyYl+hKrHoGSVBJyDvntRf5q6ydN20ch8RDyxYJGzsTHhB4oLVWhjgg
I3eEx7oY/H2WK4vKbxWF/7Yc4HDyOIr9ro74gSIvszfc6hnY8k9TlWHM00QL+lpuaE3+NGpfeVFh
ye9uPfZNUDutWTzUStHu+op/5b1hR1uA99HSX3fms0W7svUjgc7vQG10kKfGnVM7viMH+gR8xDu3
Go67RLEk0iD9Iavop1ra4ZA2ovagHPfeq+KXTErFK7PE8CNXopOPt70fGdT2qEicbS2s6sZVWkvf
UCr4JhdpwgKC3rK7Zkxo6Qm9BL9ErEOAjkbdxrJSuivSMfY6sxGBiubfL5FJcZNl7AUiZLFHisyA
JF381taK/mpxrbgZhvp3aTV151ki5rciHxS/bczPNtZHO1BsvXb2jI7q784EMzXQpxISNLTZaODx
rULSZOBOK0HQxPq2BzliViCmoTTIYzxAUbN5ZSqA73vwn8YJWrqz1vgeEaAIxroavdJsikBGeubL
zrUCO6dfVlrywK7TttkUjpl7ZtMW+daR3YitZGqe1pP7dNAJ94zBKMubemCGBzo31bfSvvR5XIIl
LC9AEK+CXougScRHGqkJyJCFWgICkMaQP0EZW+6snMV+Hxmm72qlrm37BLUtvx6c3/qo1Oy+z6qH
DHz2D7znqYatUb1ojN0PqRLmdiGU3dgJzvzaIB2YIulzJPMP1UnheHpqGmNg0v5dgImpv60cmt6b
XQW31vKsUz1F6K+11DB1yMdAL1gn6CjK3Kx/4YTF/U1jKvG+N0X8NIAhQUE7UCsQapncy5RY3zlj
FN+UDeN0kyp2G+2wU79nFdk1EYT9Wi17twl62nENVoGFH+DXtij8JFPa1otjjT5ojkweKxllQd91
XbkZzP6uJyUOH6eCiABC584vDRflViYR+RVV2zbfdkBnb0jUY/+jC/u7TA0tAi4HSoi8Ic63imqM
BllhVm9OpQ/PKAb+BOszuWNN98hzLIYC3fB3AJMcKJHQOvFdiAHFnjDQ65skNffGPpd+DuzPfWxC
VyI3ifzRNlW00zuHvUDu7GXk6QeaZ8SNo5XmvZZb+r1TYnvgNCt+Z3aRB0RW46UKoQGyoxEaufmw
HQGSuleySOF3utV10svZ+BNMQamy05HE1n6Xte2AOK8xtCDrZR+0cPZenhhWgEKhEbRWWQKC1Jgj
8XOrcL2+N1xPd/JfXan3fq508K0cHR6QdExU9pBNnBr3LQMcZ0CNug6qXDEKUJCbibspGGgNGo3g
HtKsHne1BBkcFWBcr/d6O3wUQ+4EUNigntBGdheP1X3dJ43XdDlAeGr+03US+EiRfG/sUQug/ahv
TBOE+6SHYzX7zvBqQygfuDe+BoNS4jdF0QaONlSY4Q5BnsdbIgSGHlF1Z+P6y4IR+pTZbhg4wzZN
4gJCK42e+E1Lcy/hLvoPzeKFDKUQkJtEMk1vIhkAM7JPbcUfc/S4qpyDBRI/kegMuyrv9V2h6NqG
Jprj09ZJH3SZMS9v850wIy9SsS5Nhx+Gm7p9AhCZPGpVzH005+KMGl0J/owUvMxemTf8FYSi+VYM
RNuYNIuwaaP6yZISRIeRKMMepe+9Dvbve2Ak410ux8Rzmv5rwFT6uHCF76AI9mihwX83ZQ4D5ur9
Ju7SCOdRaT5KkWdYjaj/KHNwmRE1fQRaJdpwJW0+4A/7D4iLDgFcdXFbOEl9cCDyCSdhG6Uf2X32
rdEi9X9Iu67eSJVu+4uQoAoKeAU6OLvd7TDzgiZ4CAUUsYD69XcxRzqfG6NGPlfzaA27K++w1tob
yLh1jQ9BxKIV+yTOBL3TOqP/Dqli4qm6pj4wlTiFrRF+q+v8l9Ewa8twU3j61GpTDiREM9GOX6HX
aLZz7e63SdsnvTdeSGlWwIJoztEpU7p1upjVfjKg/k1RrEDGhoV7g9ZNEJax8CE0mfhm6JLbMWap
F7GiucLdXHhF6ogNT2r7hAeuuu8p764tDqUNTnBmOiLs1M8Rh+16bna7kPD+xnXDyHPiwSHwXFvl
FU5R3YF5bH6jMn1tiRO/9C2a+FmDU91kuFk8kqbgaTXwpkq7wnka4OI9OqpyS3TLGqgXpbT43bS6
HeC34pVvmgw9pEP9d5Sh2BfIUj+Z7dAMe41J3j5I04h/NQT+jaT1de2SQ2vmyW2lxiy/MruUc89A
p4baV6K+1RP7ibOeY4Mbmces+lvktI9lWom95uYJ2q7EOzhxjjVAIHPYpnG4q5tOXnGmmYGhDewK
2mmtD1Ry5dW6JHKbCMiW1YaagEp4x+mYNz4pQBzvrPw+UjTahGZcbwbNkPgfTeBGP+rGzv2u0uoN
9gv0XxgNkrJMvcF11A5v8B86Gj/7st9CT6EAiBwVAO7uzNQJqtD6HdFCR/+4EFh8MPk8u05A9Uhz
JOqS2HNT9BAnrGx9yGphliFd6psGutqWffwOJmS2HUp0VZSkeaW8SvyMsG9qtJJr3loPPSWQinLK
P7konPs00rvfoKrot4kTdiflhOHOyArw+7U+fS6iVmzyUB/3Ucl6dzOamZ7eQcO/8rTcjW70ylWQ
SgUr2bF74Qak7qzWo0KDV8bBBNi4/QgIqoOXzio68R1VzsTy0HE1fytHPIOeXtH4aEJIdvS1pKI/
ut6uvxHefIci648+YqGfq7iBR5eilUh/CtEj/qmqWziEMa6eW71pZRlknGW6n6b9UPsOHqvfg6Oc
HUSp5Q94E3WAbI7l5WaCQkra1tUmjrRqY4XZuEGb2/QG/Pb6geS9/ti0LNlWrLSwFIxzP42a3PXK
ZAyfeVsC0ReSJrNv284WxItMqVQQ2RrZakT/E8atfMhI8Vwzlm9wJSOW0JNqbxQshBSKAF5Iann0
I2mKFs5rzWrMTuPGO/RQh/cBUMB3U6vFDeIJaHgpLR7628LMK3LKSlYUe6h5JugOBqcXIt5huuVZ
xQOexCcU3H4LDvdPWKlPrW7EXdgh0HDVH9eVLa53CzeOjV+PRojWJucOfwUgy7lVJUk3Qwoc9Igz
fWyZgmsvqvZ7Qqz2pJnaQ1VLoJxcu0VsNHa+bnU4CmmI0KcsYuOE1XTanTGmSRp6okAr4xsy5kUM
eXypuR28VlQT2q6q4EuqYhv1Ougxnca+SSzQtzBzrejOapFqtgFA2+vJIMyrUhr3qGRK6BJKKvzc
RHfuLLVot4mdGnmfaEQBBQBu875iiQN2UvaLpBb8XEjv3Rtu0kPhso+v0d1ZVJ6BBNWL1onoKqFh
1AclgWaFVjDoJIEMIK7dKselg0s/fh1Y5HianWEeAMyBlFYpwEIwqNiA/vODWYrrwKPDNzYH57Fs
m9Jr6hht8xqV+DxKT7oxJj66bx9zvX0WyOpfm24J1y9SLd5+p/HDOM8fhJ4X/oC64mvBikdVxnDS
dHR/Yp2OUx2L+MogEJxMjNLZQdKB4DBTJwA4ubiGnKFeP4HbQjzHDKviLurjKr+HZsVTy/Tv6B/U
dLdh1JrOIdR1iA0pvcu8sMp+5VZ30mn2TKrawn415WusW+WzkzVG6WlkVK+l2Q33sqpvnTxiAR5R
jl3vOt9lol5N52cRFx3iEE3fR8zSvqdFqnvQnQHcO7ErEm8TtFx8CqEK88oi/HpTCPunVB2eQZMe
INpsbcaxfBFpl/hFinORO817I50Ip0y8mv1Q+IZCmBgPlfBstFLdVSwr/IaC8tINrn6CT/wcO2by
CuVy+wc0vOJrZRkVntHGzrxsCMV9KMjQ+SJDcJuBiLHJUL+/7aC9pG8NFYVPwincIkBzgqLcK7N7
agrG+9uET6qUGUO8F7ugcHV9+G7I8Z233Y2sUghBs/zHaKujYAT61tJCb/C7LnZ+UfQC9/IKcMpN
FXd4lHrd6CBV5wBi49gFdN4cKD+hfNsKLDhU18mV2wob5BmzurKE/lMfrJ+m26W+KHBBWrn+kzTg
JBJcRZ5KMBmoPuWoAw8x5qwK2xcFiIo/OkaIE5TJP5WpNC+z7Mgfa1tlSEXE0W1byO66pFpHPd6X
t6GKNHD3LKBMUiItI+ARex1KwOiNZHwcMmYHiPoRBfZJiovFPdV6+Kqht7hnW5m5U0lW+qOi2V71
TrwVadjhpyXVgfWFRHhfTmSDMK2/g4TeBomC913wEhd2PIr7waEYQw/uHVeZPGm9yn5wNNV6A/ev
kHukieqHFGhjj+DpkX5vm0cF5ajnCkoFe7uvk9Qnsc5vIS1mPZc8SnDCWd0CsYaGRR58SfqtBNzt
SpGh74JQaHa1LUTOdrKrtlZZ6K+IlfsgBwbqXkItc9PkogHynho/MtF2415GICwjrgLCL8JNgVfQ
9dxWr/zGcdWuHJw3TH3owSsBfcKBEzsq/SQys9/zBIkBW+4RJG7dpHWv9dru0fggTLr7tuW1eeui
H+KmsxJynTRO7aPUXAdm374ga0r3TCPf3LgavEG4z7HEwCi30GDeug1T/diHLZxzHv2ym/IbHDN7
o2LqXvU1YkMXlfrB5v2xjOK23dS1nvm13teZr+l6EVQ0TILaQazTjuFPGxJWvqVl0Owzs32ekT2p
2F5oY177cJ8rz2ZqU8G9clm2p/WbQ/ctazxjtN7JENXbpiqNGxrHQCUiG/tuISnyI7ZbhOaFHnUB
yyYp2ax4QBj6QpqIb7iUOfzOJt32rt14vGuyW7NHdnWs9G+jlpQ3aBJv50Eflj/coqXXRiabTR0r
dh+aZn/o6yhEuAmVGd1OT3mrfqWRsHYSstWj19AYcbOONI+MSxc7v7GGk5O5z4WmZzEgVQzZuCyR
Ace58HlruFdVpuVBCpUi4YV4WH6FeEWeAcWQxl6l6a8SLsJNNFD9LolYFQz9ID0dl8yNckry0Bq5
iTxOrumeNENo1Dram0v6R1MpY1cXZr8RaZvc9gRiuiFoWF7SFX+cWHuvLWF6rpMebQ5xrxIOcwBa
888wLCAvGgJHFKrEvoqsnLHrAeJdL6ZCLszoNPdt6GrGAxnVjuNbkdGiWXWqIA9glfADXA3NAsPc
9jpDltAKT8vnpIhgKrZfpUtkIDPHeOp7Wr4nXYUuIiFuTnDllXor8RzsWopwdzsgPDzUjCCmZKws
fzWUQy60qZ5qoyUQ4YVgr9+mcd/6BilOBWfDNV5ZFPRGNxtuZZbY20GWP4eI4zJisu8OXUOqN6jG
KGgc1vkmqjX3Pi4qHXcNSBwpiIW2V4f5gPSh+x3JgdSP2rx5VUB2PbCBRJHvOKHCsOCqXDNSJTqa
h4T2tg/H3te7FNLyxHkZmzp5d5EJfYSc0iuQR2yvyEh9ZIYVLo94NDcqZK8GUnmZwqXKoOQOSb2Y
/+pq0uLXp02G9IJMkyBqOvrdECF7GUckkZKwxwXoRvR7iyD0RlNO9TvsphXXzUf87iYY6nBs/QqJ
swA9t+UGsKDqFLoIcA3pPhEZh740he0RKnAQi7z3MjMx/QEXzrY1RfQjBebhCQIG7ZPRNGpLVHsn
WU8fgWRLO68nyRReaNzETqLDgCsW0XEla2NXJAq5EKB2gTIokai6VpQNO1PPx0fQ5Zw7s0fjrDG3
it10UTy1de+qINULx8tcTXqxjg45ntEqDREGN5lfGZSvlGWXag5QGDGm6gYYHXOwV1maBvyqkR5t
+arsjaR70X+9oAX1EkAToGMB4og5K9Nw24FnkXOKilxgpPtojZW8VM4AUOQvDMv4jFm3kMuiyDnR
Y65tGss31oRmF74/lZAB4gCeH90kZ4CcnOuhyxvXObbWT1yh2IiXKzILS/Dx+3NAJGvsHgk4fD8r
JXJHe7O4ipCJu2xkZRDzLupI0o8O0j8OCtW3eEa0larS0ueBqICEPOB2IIBNf/9QqCbI+qCVCLMB
H75+j9YU9z9/HXJ3QHMD6ILupNCGOv+6M7pUo0lHj8CAaVdOvr88NxPw40zMAPyij5+f4U4Qvpmk
ifF5vbx17SuprvpxZyMfcdnM2ihm5wCZSpQ/tJYeC/VLDafk5//v8zPIAymbMkKxmB7Ldo9EN11Z
4cVJQnkS6gIohYLBdr4GEPwqWFJa+PX61uHeWHrmu1jTHl2aIgDEJ71ihIifNHzC0oh5maL2naNV
tzsKD60svz5Lk2LFJH8JrPOcYpmkTZEnkMA9mshNJuYmF19lrWEzfTRgz+YpFSotoZt17Kj0eicI
9TUA9dIkAUmP1hMUnF3YOregVZIi10TM40uJ3ogsXCM3LH0fuh5TC6sJ6z4veveuwxNaduzY4z2E
x2732soiTHMwO3ATPgM/H1jLzw1MO26inGq29lH29yoKIL/Q7+ont/j6iTgzMwNNaXnKI9eBmRIl
hCDKVjCECyeCAJ9ogcQC0PyntiaVQLojjoUNB9m640Ng5TsTleMaSZjLe/bzAwHNLMAUgY8GaxdE
hPMFb5lBZV66iC1MldyOVnFErcJ6KDtprlhaGBLYX6AbgXQy6RDNLEUxateEO/rRMN5R0/L7IUQ5
LwHHofu6JeDNJmDxBJyGVO/5mPoEihTYfOOxHQnCgaqv5Q0AB+Q77xNkIWMn/DK4EAkNCEcA2Itt
B0H6c4Oos41Av7XmMW42jdy0a7raf6kys00NICkB8BXc4QlYc26gpjaiFAE3xHCRpIs0K/PzJHMA
Ga6bO5WraACzv0Q3ahR9okAbjB5oCNP2WmVUN8pw+BVKkMmTAZSBFyF+3iHJZN/DdR1vaT7q2m5k
rHswUKW9p8N3dByDaBfbc8Nqt5ke9ZuiBkso0Uu78EIrbR50ZUebwdK1n03Gjac0het5eV8u7BYQ
TkG8QcdwAKbnMsguWjHoTNX06OAudbPTSIg3qB3SeJftfIagT8xWmELFDz4A9s351A4cXKwuMekR
dWuP9o8d5BiQ1RobJKhQCY+G267bkfwKYSDyzCuX1WfuDzBr2KQMDxMIGLjcz63TKfFUOHp4NB4a
24I6b4QJ/lWaz24ifK1E7IdU24oixOc7GFsV6BwQWGCYzAlmYceEYw9leIyjaBdq2vZweUoXvg9a
NbgLU0suyMvNZtQe9T5jYZmcKtHfF0Z+TY2vyjPjR3+0MG2eDx6hyFu3gbxjcupQbm03GvsyNBLf
B7ZswphBmtKZrQq30Bapozw5pSm8BH+V4rc4Q9B7Z9hxwMvNSWtuV3Z6Bk28o0EAksl3ELj9D0vw
wcDsQmrCwSzHCgZKfducdLJywX7+/QhYUDwC3hYU9E86hbpsQyqQHTuC2cdLCAt/2c/B97ECkMyd
Qsc5GYAbkdaKPtSOuX1TGLveWTl2nx89AFL/HrtJCxa6Nef7h2gtekAYFj856qpwTynbFuP1V1fg
3MTMPyiGytIBj+EnSwvAbsrXZF0WluAvBRU0N/i0nw5ZBOFibhXoP2fqV/m1iL58AlzI+U2iKlMj
h08PjuzjrM+Vlp6KXzEAzvLrGwg0cwAfcUHg7rNns8OrnOTV6PITRXKceOL165P/8fOzqJrImrW2
xOfz4sbp7mp75edP++P8OZ5Y8v/+/HkjYxNVRC5NfN/o/NIGXIF4SM+jZu4nzppW4MJeReYE+G9g
KsFonqPAh5SxOHPz4mSzZ9FJb0CHszVy0ufHdlKZ/Z+NabN9uE+rvIGuCtyzk7Yp+8STG2PKXG6+
vChnRmbPgsMKcP9DGBEUvdPSG1V8+V3DKCBDBa4uKHNwNWejqKxwaNKiOOFC3yhzvA6zbvcfxvDB
xOxe7ZuQFWGYFaeXZrwb0i8/a2g8BQUgCNxYeHzm1xLPZD1EKPAec/6zFT4lK77Owp0BBhrg2S4m
ChT22TJnAtigAcnN46AHyRVQMl+enLPPzxaYayCzAvHPjjIZttABE3xcOXeLA4BaKpRI4LfAvz9f
4YwkTEnVY4JqQB9t9LPpVyxMv3F2soEkwruGxlJIJ87j0zRsDCRkHfvY11sA3hjfhnJ7eZoWDhv6
eiDGRtrv76k+H4QAlIcIFDiP0LX1zfReaDdlVPvZl1sYQBESGUs08oRw40SuPLdTIkBIoA7pHKO0
vAmv81UvaeEWPDMwu8RjEsf1iGL9kf8BqCh2t1bi2xnooiuHbu4kg3IBMAikq5AfmoKfOUFeGmbY
lIOtnVob/hjZiIxca92LDfZC110pdwyA+0JRIt5fXqm/RIIPu2HikiCGRHAAOSxErXMObtEm1IjC
gZ7GAdASMDO56UXAPzy7aqS7BD2mUb4QL0lr9e9hTrr3XjD3pij78E/usvy6CPWXEj0xtjkJXU+j
iqCaK4FMoxpCi7ZqIFExZrHzFLcV2ph1JH6ASG+PLu9Q2/fza0l9EE36KgIMYXjWnALwhLLZoN28
uwMIotwZHQU2DYDEqwZYFXT34AOQ67nLs1sgT+On3rVOYHbqweWJmW3hf+aFImEKmiP0XOY61RFx
ZR7bkp4S6+ZtJ4pb/nbZwOyg/2PAhNYoGlYsuB9Z07Surnf0pMsoAO6+lmRlCGsWZo9Fg37LxIwx
BPSV0HbhfxgAgYQt0nXwXyeZ9fPDFxdIo4nGwOdNbZek8X7FP6MLSwDaHriZJriS+ifqJ+0T5NGc
ip7QxgvanyHn95FtlM9GK6JH3YLSkWYpdK4RYRqEUA7yLV5adyhIR5Yne7vZ2rSzrkvC2VPeiHaH
lAH5w/r+LgRkbq+T3kFyRkuDKtXKK1c1xi61NNAE7A7uoNEASec05Va2AFVJsBB2hhkP/piAGeej
2N94Je/03xWEiL0uBL1CjQO9ATJpTZ50YRlxPWASDKQTsVXmb04KKmnMBvNEyR/3R0RfLu/D2XMw
7UMsIIQFQZqinzk6ZRs6bu6E9IScomcCdjAM1wCIXzbyV2l9ds1MpBwwfKDbhkrZbBC5stuBu5F5
skc7ENkubN7cnUT2xvwOMB7Q4FQE/H0CvrMgH38z48Ds7xKJck2uuFBz1YF/BgwFJWhB2PAI55EX
cZsQMorCPJFO3NVVtunN+NFAz14ZoT9RrO5pCKQTBA+oMDZEiJVTubCrJ0G2f83PTiWQRV2XJjAv
G0ApOYgOj1p5E5lqJQD8NE6knidGJYHs0SQXNCfCq6ZzrRCn9x65wgcNYiGsxGXel3xLsyrd9Cl/
qJzkbdA2RsMfdTNZGSiZShof1xzyrP/obSBliEzl/ILgPUWMjtzaA+lQ8hWda/hE04EYFOUpr/Ts
Dn2PxFWccnNK55Er7J0WSE2cQI6MtqXvOyeL/Ei6f1SbQoc7j0oABgeoJtSy3wPyvuZ7zY4CkpqY
KAT9yFeAxIuk2fmN1uS8SPOhKg6jCcGCdl9n+wjghMtHYckIwnEoGk8PPvhx50ayHN3P0DR86oj5
npffwx6dL14vm5g+8WHi/47jo4nZOBwOLKXLYKJMfjCaXGXuzgldHzOXk2jbxWsJ9kV7yOVTEAkQ
mcy7vMa5cgqiJcVBamjxp0zfhIKelqPfsHwo419aenV5fLMb8e/44NtTcOnR8+mTTuNojhrYCzFa
i4HUVDaBPX6xb+0/Fv429vgr7DP3kbXQ6RmNK4CAw22kvff211Inn74/uwTS0uRtgXT3weTUI8M7
VyuHb2mKTORbDdSHkD6ZC7h1bUpEp2to8kn9GrO0Voxd2sWAtYFUj9NCIW9yvosTrhtaAc30A3f9
UF5p2qai+8urvGZiXhCIwkJ3I3TY7Ptq43T9weiqh6SyV1zvJTOIh6AOZUz6D3PFwaRkiW6Ljh/Q
XMXNtn27y9fKQmsmZkc+7lwyuHHPD5lU5c6BfNMOrmy44c2q27pmanb0qwnkNVR4v7Fuj3Yf37Ph
Ssmnyysze8L+7t4pegehd1r7uRJEJYEQrKXOD02xSeleMU+v/fDnZSNLO/ijkSk0+5CwKVHfciKX
cDBu3N9goY1gyvQra79kAxlegCIQ/BDUAc9tQFXZAJ8mzQ6QCp7QuGuCxAurgRcFyBrIW/1V4Tn/
fo3XDryRpDxozZs2tHDzn1rQSL48UWdGZnfJUMdOGhkp2lG2G+CHibbyYC1M0tn3Z5MUa6ruHQuD
YDQNLPnEa7YygsVpmmSK4I04EJqaLXWS5zLPIwc9HJU3fgMnlK/spWUDgC0gmEO+3Z0NwaagLuVS
iUMn2a01ltdOK26rsDheXomFd9BGxelfM9NMftiyXCLPD/UEND+mgE3KnWIE3nTnjdG9aXxL4m+X
zS0uDLQUpi5piJLmycACT6PQDYyqT8CDsR2PNP9lQB8szOYtFJZeNY0uDkbh7F0o4xrsoYlKf7Af
TSf1kvzt8ogW1wkhMZp8mHBd51CuJrLAxmGlOCiSgu+h/ox9hdpUqK04ENOGmjlINlyVf+3MnpYE
OPvSqjpxsCc+REYkgw88gjI7ADku7VZ7AtgoX4lnlweHVqWA6doT0Ot8dyApUsmIYXf0yH5Uuy68
jroVt2LNxOyhSSphlKBRioMLDDu7jk5p+Z/O6oS3Q0gKINO8aG0NTNK2hnpWaj0V8t2t7pNyc3kX
LK7OBxPT8/PhGJW5Al6ihHsnhPK5dUhaoFHZ75j/NtLg66aAZIKcDholom/UNKEfTBUQujWzOiwO
Xez6RGR3YS5A/zAaL1Pmq5GDknjZ4NIKwW8yJ2cDSsTz4JNOcG1zRF9vguAyicFaFiAR87Vmbmtm
5m8CrmwjtjEujfxORe/R6pdFVjSVlpbp41Bml0OuxFjVpgMbUORuSBlYGRqhVV6rRxumni7P24LL
gUbo/5u32dWqRSoXUYYBuVgbs36xRiC+idiE5coRWrpUTcim475EzfFTU0Kd5OgGq0fiQArrRqPR
LSgAKyaWFgcJAIAu8A8KzrOJsyM2ptHU2527AkTKB6W9dF/sHz+5aFN74n9tzOarNnotBH2oOORD
UNYeVCQur8faGKa/fzg41shMEODwfYR9XqPA95QSbOuVe3pp1SHngvQ+RagHlOm5FUkNcDbYkB+M
gew08wG6GwHNf4kvlnX+mS1oUcMDZJB0mV8DDbQCIITN80OoPSXWVbiWi1kcB8MNA7mjv/fm+Tho
3jduAirVQVe7Niu9Lka+N9v9vrwmS+4HdKEARQfMGqnC2QOD7GQ0QN1AHDRV+HG579R3WqFtpwxs
GgVms+Z4/q1FzZ9RbDHATW0I337KkQtqZxA9yMQBTULVjY1srJ9qNQ30wdB2qVOZeyblM4pNYlMS
a9xElKUbkCZ0rwYR3zMqZHBGivQ+STThJ8QV1yGUo4LL07K0VdFpAZi1Kcb7JLtog2vQj62LK7d4
4aSEHOQb6f7D2/7Rxuy+hZq5rhm6Vhx0ctCqB5BgIGyxvTyOxeX9MI7ZYUANqIhAORYHyFpd26R/
sqmaiJbXVVoGyLpWaLTEV5Kla3M3u0Zyg8isdzB39Vtu39d5IKv/YgEAMcRIEzpzfhkibahso3Lh
8oncr+RVLH8Wo/wPtxVu2n+NzIYx5I6yxzEUB1mUvqklUFupvSY9XV6gxcmCdwdcLkpG8MjPT7kN
6jvUKhgWCCTmXu0UsX0DIc1lK0vPLpwvaiKfDlKFPbt507KiXT/a8PEk9JOgtSJ2uVt7Y3WKs9+X
TU3TMj/fH01N19qHSz6d5K5ZB19vGF56eU9XPr80X7jakadGyXNqrnX+ebuwMpsDZYXMS3YbOWRr
9NGVFjtfQ67+vdwhPwaJl4mS+6l9oB1WyPFIhbNpQnwAbegfNcf5eXmmFoaCVBiWAwLqSIj8zcV/
mKlaREWoUZsfePsrSzeVseX2ymxNu2e2GIBuwi8B8Qrh0Tx8cEWqWbal8QMr//QhuIqu72rgzRdX
EEgKDPehWuuxufBqnVmcRROcI0bjWBss/+BxeldFsZcr5jN9XNnTS9OHzvEMutkoVny6BOJE5noC
0Z9Dq+XekG5rCDrlzorbtTgc82/rQjDWsa/PtxuUcGNl1zGSPdGblZc7zvZp0waGWOuSsjgaIB7Z
1JwbwPPpWH3YDF1dFZBzwWYwtVeQTD3DeWurFed70QZUywHfRNEeYnTnNiJoX0QqxtqgE63SAho/
6P375T29NF9THA4E58RlmCdNmKgSB320MmQzLB/d2D3dGAIduhbduHJ62MJF46IZhIMOiCgUwdk7
Hw3EZaSquzo7uGbSPFas+17lYSF8i6Y5UFq59hgW4QPAHlvtkIIjoGXWVsAvgaYAdN2AAM/fUOrj
G7dVjVeVKUPYqIq3PByTfa8I/5Mhmb91FXHvOKvptYSaA6SjoExilRbqBxpp92i4MhwAwii8uu+H
HdfMNEAMJw81mkncyV4Dt1iHQpLIWu2GlYYGeYuGur/0sjMHSKE4XUC7jgRKVf2f1kRLWlqO/XsN
DYznKLfSX5EQ7l5AaejaErkWOGCx74DQeU5lIT0RqWifaEztIBhubiFoAMkJLVYISiWaPocm32c8
Kd47CqUrDcpgULMBcgcKj2tUtMVlxzlEexkXMdB82ZsUYn/oOI6zWO3QrOF+0Lwy3V3eWovrDekn
pJZMC1igmacqVGZTqBnxQw6ox71e1JvL3/88BujWYuxoyjA1j5rzMBirtMJscAIhl/IOpYRNW2ev
fWzc5sReubo+DwWYHTSxmQiUOnAQs0vSEuB3yJLD1C7sUAdZiYDm2H28XhMmCJXQCWWB2GF20IUw
FKSYUJ7IUTSEYGoD56VSKOoIuYU233Ukhpuh1r+PoXObcbUDC/dNT/nKz1iaUNRGwMwA6NBx550A
dF6gH7KNZDxoPIchSfe6RBxuiWYPPUX/8uJ99nOnEf/PFjm/DCzA96iVUH7oVL0V0Ktj6oor9A2v
n5zauUvXruvFFURCBkgAAqDx/GGFULptwn/HDMtwCw7grSTsy/sdQ0LyArsSXI9PjfEMXrutgwQg
Gpbiqojem3ytz8niIKZWnkgtYhzzvJKMtSJpe5oe1NZl1/Ua1Htp/YFUMnAtAMCBouL5mkRaTYQl
UYvL4+4hy9yNkUI9IoFOQe3YK/7aoq0JijY9najKzGz1kLXnLjolH1KV9leQjhu2td0MgbShcha7
VbmCTZm+d+5Ygc2IuB8BCDC1oG6dj43LMXRdoCEOJtlxB9pcyF5tL2/ppdUB92bKYCAuAKvg3ATr
KpYKW8DEENnbyCblpoPI2koQOn3lfCCT+wQpbfCocLnOAR8ZyYsGek6omI2nVPot1Ah5unLdfbaB
yYKfaSE/i84Wc11ikRkmh9QDSpkAKer5i1X9dNTWQEkoYmvE9EVbU0M+lAFx+1mzLH3TAuJutTFH
qjmXJ4Z0o28hCEaJC1K4O6ir2T9VGFsrV93idvhgdXb9uHA8jBDUx0MbD/vJg/AZ7QwfktZiZS4X
LQENhe4fE3Z1nnWCUhDnTRrxgyW+FUMDoYMnwlbw1gs2sKUhFW5ivbDNZ5u7hwzNWMduckgQXikZ
uAUJzLWE/cL2PjMy/f2DwxtNYIk0hZH8BzolBynyEZfPz+IoUKHFslgYzdx110ehZ2VXpYeyr4K2
1V/LMbsjUbeSi1gaBzgxQMIypJo/IRqBBO6aBAjsQw5Fl2ctOV4exeLnCe5QAOCRuZwjfxwiWzjV
+HwIwWW2J9CYumxgyVlA9DkVsgGyn2jU5wsBQeBGEX1IDhSCv7eAUh0Bw8+3NfxPKNPCfbcH8bPW
LOsO2iUS6rdtce2IjN2WMjXWICKLwwXAG6AKE7W8eYhSaCNkgwYzOQxEC+Qg7+I+fL484AVXwZgC
oInaCBT4/ASNfW1Uo4aNl9EXcEiCTDd3cXNbpW5gQM+4pCsruLQPEYADIgZVcJSrZ/MblyyThZ3j
aQrrp9yq790q2bd99HZ5WAsv4ES8gS+FAsRCkSgcxq4taXKow3ofSf17LEIAVIdD0pnfLptaHJE7
xVy4wFAFm43IaZLCEomTHOwqsHUAFO77xr9sYnEffDAx/f3D7VBNvr4Oqv1B9oYIJugW9Imztb2/
ZmUa6Acr9VBHelTZuOj4ntB7q9///0YxrdmH7+etrEXj4PsKEk5UHx4tgJC/bgKrDtgWwCIE7MBz
E41FJTTBQ1w/xSavg3TFz1l4TtFpE0kWgLWBbpxzYiPa4H41HaS/2j1hN8Q5uhCUG25s+nVvB5cc
chPotDr1XZmNA7nLtB1aHh/QgWkrXXdDafY19uQUFcEEMm6IHpEDmT8IwH63IAAk8SE+QYT4i1Ig
n74+W+vMHRMWJfi620Ke7rYxNpcXeg7N/WRgWqoPm6kumzGzmunnG1Ug0DaQN4avpSNoH2gNFUPv
K++G91G2d5E5PJflWrpy6aEAIgmtXYHeg4rHvNM17vysHbsqOkScPFgSeo4/C9BNSAbJ2DbJ/JRa
u6JFX0EDwniRceTGfzivH3/BXDgJxPqwMgv8goaZj7oIn2Xift2TA0INZR/sEXDC5jC1iJlV39ck
Ouju7aDd5fVhdFfO1ML1CROgOBvI9eG6nt1tscMqO6MsOiTWtsmhT3WtrXEKl9eKTOh8AGIgFzCD
WkIXmXeQz4gOEJwtvhFbQqxtNORec1rtFrDvaGdC5M0Tdqj5vYu0VFxBk9seI+2KUzQYu7x3F0c8
dTW0odUwZbvPt27/f6R9WY+kONb2L0JiM+BbINbcIjIrq7rqBtVqbHaMjeHXfw/V0ryZZChD2d9c
tDTqmThp4+X4nGdpG7eHdmN+HpxTWf1Dut+suVKoXZOhlu0Bm1CUuKGrBR7cGg8GI2CNzLjmZ5y3
v9BL/JkzH5p2v4dObZ2gulF1/wzhNphODGAXvT++C/cIisPIWSKKwSGzeD2+IQIe3Sui/Bxpnpgv
M8+vXIcXJ/BFgCWnebH3rX4CbxN0lXM73zoFbInQLfwYCfLf+YNUBxATALu9SZeVPWaOLVskmnO3
GSEEV3Wf/sMsRVA6Ae0OPYJ1ohkVqh6kpfmZiTGD0xHclJsS7gP/f1FWu2sQvgeiGaII7cY+oCWq
c6+EuJBBgvoNpgKKkehkr9+ztI0aGvYVR5EbWpAxh07jk4CK9s0858V+ap3pAYYfbuqF5lrl8EKW
h0seKvN4+qEusG7XQ8BU0NFHsm516hiY4VhG8yd31M9s8q8siItr7kWo1ZrLDGCoUCJHChYOWaxV
3t67zTwmkS2uLe+L+wdtNggrwe7yDTZ4Jo0HRw9k/aHa1U/FcCUNuzRpIHzCmQxMKGQrq+Mn4wVr
qZr5GeTEsjH3kXfrlCrpZHAlibkWyH29TT17htJwhEB9+Zwp/8aSj0Dsg0pxDUVxacLAYXVRrA4D
vDtXx3tmxCDqxsrPWbnr3f10pSh08edRPEGOBPGVN55hEyuLagZPEqiB+/E56/7DBQjQ7l/6KlBT
a/NotI1aR0xtfobtCGiMM2ufDSPjbdCDBvL+aXDxIoTfOfSBsFVRB1i9VdoJ2qqtcfPzJK0hyWpA
9kxR9PdhNpg29oQT5zzfmQDWG1zplAgYnrSFHfz2RnVNYGbJYV/X2sB8BFJoaVqiQOWtdpTJg3ZU
sB05qxKIQbQ5hiT35nbrRHWUhqGuFvuVEh4n9BnmWObKqXVpPyMqUhpAABZUy+vFCZoS1IyziJ0D
E904JYc5UJbm5e79Cb+4BUJ80+UeRAFulcfnFTTOZ13nZ7sZfkaigQIw/V10aLgN8krl5eKAIqBJ
fQc0RxBWXg+owY1MxkjkZ6egejN2U/ugYKt+HLvxmn3bpRN/qWMju8Cxj4/3OtRkKd1NHKsoD5R5
kCWwM6Q7ERlMKQML7a5nnZ96fTddebJcXL4wpYUsAdrCS2/qdWBq8aCzhcmBlqpPbU7TEsScoZyg
BdimA9qQZQj3lFBSMGrcIYVm8jabvI/jdyPId4XhQt2wUU1bfVSRN1E7t2WFBz8cCqBNwr521178
lxbOixhrclAL4a3MjRDDqF0z6pgEbRxMB28UV46ES4cbcCOgsKKgRSD49HpKXbCCnKJ20aIu9qGf
hNXTx3fAoiQBFBLuZ+gAvf59lJinfgpEdS5zvZPdP2iLQk/2s3tNoevS8od6bADZQGjh+WR1mjAX
3l06m6qzl8/xongITLUFUM/HR4NHCk5QBw/zN8aFxGM1o4Wuzj2MgFzouByg4uZf8/y79PFfRlm+
2Yv8Fuobfe15Y3Ue4RzUkz4tzXeR53Ft/foPw0GtBFhdmD2G67eXtv26rmC+dxZeGvbJQOFL9X0a
/stZi4rJ8o5EhexN2SQDAqIPOlmelQPPKNrDccAbvilSXHn1XFoDiPFXrwyJ6LoNKbjxqIG0/bme
JV5zHutijza7uZLP78/bxYPoZaTVagNcQvfUMeXZ8aAZbwq4C0W3o0XjoiQHzoM0YPZ2nqOnOSDw
huAw1nCubKxLG3cpb2JrLTok6x4fk0I6VjmX5zAavkHN+tRAW+PKMJd0YH1Fo+EB0TtAsgCXW12S
TkvgeMXr6kw78snv5rSYOYQmMLyiSXDZAK/uS6hzmlsPMKDC0GPViIOR12QYLn5YvC3Q9gVz4G2t
RUASA3IW1blxO3jpWV0KZ4g8lcAAvz/ii4GQivzF0yFDWp1WRVVwDm45dp4poGpFONuCpQlhjUxF
2ZVYFz8gwKgA7y2pwfoWLeaeDXD1AzJb7uj9UP6HrBVtxv/9/GqJVlmYEWVwg2gniEcYk6gv78/V
csu/WRyLBzeKUOjNrzsHvVCBrl1WnVk7/wrbIw0Sq6qP3kw2oxw27we7+GEgtwaJF+BE3qAnHMoG
41AgEMPoAXyT2JYPJZQQ3w/iXI6CZA2ZDUyC13R7qTgtIXNVwxfKLmPazA8ki3bw29v6TG99DhfN
eIrhngcvKne27prceciafC8V5O7f/1suzS7aaLCEQ3URZK7lT31xB1RZNrLaAZE+AoueTs7XroH/
1oTHwsZ04R+Vl9Z/mGI0ZMK/IE8AipbD4EVEYY/QnEEz4zxZtwuoiPJ/fPf7+6O6dLMR7GHAHgPg
EtYHSgt7oEEb5PxetHOLjZNvXbrzPuhi+7d4s1RkYXmP6jkEfl+PJGRwOig7vzqjgbiDs+EOzir3
c3lNneFSGkxQ4kJ5aElIQ/d1GJ45SLUprc6V85UGeZKx3zbMffLwHxVUsXKmK8vz0oHxMt7qA/lw
SYP/XYQDAwY15I8LK6r3v86lAEtDAH7cEZqr6xXQaOy/jhTLPX3g7Iac/sPPL3qNSJ+hnLl+DFVV
pBe9iwJ58xgHECxpu2sSdRdH8H8h1iVx1NrhexIB4VvnQ3WYTFfeuzm7Jv91sbqKbAmMNzQAcBit
HkDY7VNv94CJEF6FX6fM8L3FrSohPlQ1TJEVOygfOTDVLDPAfLi/rdUEI5z3p/PSYYWyOVq3iyY6
SCuvlx/TnSqHQCPbseYEwJ5/itnsa5hevh/m0pQu+qYu8iqAr9YlgxDWsM5cLcS0LEsm1APGa1WJ
axGWf//i4FHoQlk+R4TWS6IyNsX+v4wAUhTIYYC3sVe/TzIZ5WFjlec5uithx3mlMnipjoGG9kIf
Ro/+jfxX6TVayBbZrfZvIzHEQUgS2I7FuBty65YKNyHOlcTs0jH6MuTqgGNItXlDAfYdkJpEjUmq
/uCii+fpK1P3F2GwvuRfRlotstkfAOerBjwPebiv+2IPf8iNqsRWcXIcIZASlyE7RpAWoNbwpa6D
tI6sTyoTV57+F9cIUlAksrgScTe/XiMhg7VoMyK19418puV4BBL9ylgvhQDDAe0hJH74zyoE6ayg
aSvARMHIyj9FWZXBkFCbz+8vxkuXBgj6S9oEKj0IT68HohtgZqZoLs4mMGnOnn2B6utdQ24HouPQ
enw/2vJr68+3qDgDiQM8CwSsX0dj9sykqYCa84Ia6nCawsWJHvKivGOFd0MhJXnlCrnUl12UL/8X
cbXZqCXRPxdAt01C3um2ypPa7o+TnsFKqNSN6djW0kE89RpeoPA8jcNhTN8f9MUP+eJPWKVObjXN
M58raGv0sfHSvLryzLz8+8hEHfQ9CFBCryeVaA9SQE6He4w9uuXP2WqvTOKlkx08lf8FcFcBhmKw
RI+vxqsJBmNNfYAQ9E/Pvya2sN7dABYsApZQ315aN9EbaJvd6wK1XjAf5GCRDTdO98h7M6VaUAhb
Quz9Hu2bOpV9HcYiD2Al4Y3bFh6ldqt/8VoVV77c6lwD1QOY5aUcDJwskLLrpNcTdtmXVcnPI3Pr
QzsWw13ocJKUCpIfMw+umX1cjAe8CCICl/2mFUJtqaqeNeKc52nrxH1w9mA37B0+tB7/HdWLKKvP
Kdx2mhuFKI7zi85DjIfS+wFW6+VNgNUu73Vp0OpFgD5bEMXPjn7s9eb9GOuN/TfIgrlbHAaQ776p
L0sn72lt0Kcfp5uCN/e+5e1CC/6rrVIPBpbnDsnSjGcnZE6xrKPn9/+AS4P8q40FSSb8MWss3DBE
HKZw6OGXuUoZ93YyfGinf94PcmlBvAyybP0XqUgorMJz4DF/didwsrmI8wkeLdbZ0p/eD3RxNGhh
U7ybsfPWyZsiI4WdKc3PfRf+yHnzC1QUqIvp8/thVrfNvx8NTWZoM6FS/YYV5tRmbHjt5WfBOZ4k
ucZTFYaH3HlqyxGOId6fzvngs+hvTB8VUlSTkem/oVvg8zTIKNCIoMEPSvaCf6r40e9p3FEZj2Fx
ZWFemkm0nlHoQHoHvb7l37/4ZLLxZMTGLj+PMD7tP4n+MzQk35/F1YH/74gWxWioxETo/63u7MIZ
Oyi1o1cE6/rIearFxx5Gy++HeBZhugAuW8R4Xw+hdvJ5onAYPXWCwYH6k6uupKgXBrCQHt2F94gL
a73ayrpWlit9eqrGjb0Nr50Nl34eb3qQN5f82l3X3p2oDSeHEXoq9f2t/iAU4+/sAMUJeyyXAjCz
Fu80tlc7dhPSk5VDyvkLyuLvf90Lez4C0wngI1wAYAitTk8RWMKb8hEwKhJn4iewlS6Ne/axpGEZ
xasoyxy+WKaMGl6PTOP4KusdzK2/h31xBah+4TMgBPr60MoHJH6tIajtDK9OSIecgwnUPC+7QQcu
/S9z9X8hVnNVMTm0s0EI5h49EPBIkte74Vpn+MKWRrfgrwoUpAmxsV/PFfV022mgck5Le2/yHrPu
0D29P5ALcwUIMk5fKLdiR6xLRE6UDXOPDudpGBK/38Mt8v3fv7Co6HLlowsBIglG8XoI4OJGxTTY
2HHNb9saY5seW+0mo/2xVBHLCp8cSC9guEGZB9b5dRxTRoS5PaOn+edQPJSflf7w0YEABCVRvB/w
TbzV8cpIVPeERdGpZrf80F0jV7z9DgtTbTFDA7Ecz+fVgnLwXGjBF4hOUP+d7sg1mcs3KwkVC/Qc
/xoEwYBkXdA1xIqyknfuSTU3/m93vHGizfsf+s0AEMHB038RXYME+Np2sLdM1luT9E9tn0MgBH65
88eevh7WET7xQkjDcsIJu5oiK9BR3gvHP1VlrKtDFV1Zqm9fAfjC2GbeQq1Cg259vRHNtKyzdj7l
pUormNmIfAep4djix7qb4iK659PTaH9lZNNn+6y7cmy9zSyX+C68xVBLhdbmGpCkyQwRpIrPJ4c8
+r2b5hlJZnMzwwEbAuYPfZ9CvpZ9NCnHulugoCh4QxrnLQjTscCiz1xzCupNbd0Uw5UD5sLKw68C
1YNFfcFyVJXC8ivVTie7TDN158ujlX80bcAQcCkCR4pSJNreq7Qkq0fqZT5w9KX7y/F46li/31/b
6zbnsvQQASAZDMUjb5TKXAb3XtaNBou7j0GOhJ1YggfMODxY88n7GXwlItgQU8WTZPv3Y1+cP7yt
ITgBgz5kFq8PNugLN3bDW3PyFP2sJ1Q3p+DJ669p1F/Yvp6LpCuCCI+PbHU1h9UEu0dg8KaT7GyN
D8X7Q1mU1yxuV2WYv/OIpY2qCJbCgrx6PRhOK0tqYU2nv47mA84i+7ctpoTYEGyZHt+fuYtDehFs
uZpeZBoBg8N4DWmDUy7h8lylcI+9dmIst9eLstK/41nKwbh6QHhYj8fp8eSgFsHipk9RCXf5oNyp
7mvrjHHv5kk1sbiSW1teycMvTuOCWwTZBjoHa0lhPaIigGbkdMqVFHGgg08G3mFF0CRode5kaV87
mVADWI80XBI3JOVwgMJlvvbs0y0sokkxzydrHvhWZsX0B8rWIYM9stNDZbOAamuEOeamvJ+Lukst
UZZpQ0B7KOBFDKUkpRPTAhc7BNm8QQVugkwq/L3nWtXoESFjW/SXu70Gez0uvVo9MeXBglqV/Z5X
brRho/Tv/Wl0zh6kFdOh1NFdYyK9Lx322Wvl+KXyPfOrIBXdE8atz8Xk/7LCsdzA4Eg8BnlRbaQB
ICvEKZ84ZMS3ieofrXJgMw2MZlulqlE1jwtTZfuZttXWYkNz6LgJ9szvdTyoYE6HAGqOlE/TprNJ
8xzKgid+J3wo8Hn67FWGxJ5beemoJxg45217p+aGQsAnoFtZqvCYaRjFO03dprAmhb41FXbsVPa4
CbvFvE8Plrt1MwsC5w6bHkMu+ONo9/yB+lMV+z7700Q2qoWkLx9KQ8AqQUEqyWwoEbECamYNsKZ3
lVf4m7YqaGo8MqYd/OQ3qh++g4shEp9UTtpHk5PiTAU8JK+yWwjJ2feVW9uPsvJvGUo/7bxRU22O
Ps2qDadFEOd1zw4BG6a9h5Qd7Rhny4JwkXSIfhFSzSkXPY8hn8PSUnB7I2yCKR2FtaFKFv/Aqae5
NaS2UbSA2UrsByZ0bgfOH0Eo85IyMNkZzM8fXlOM+6nQrcbUSwonedQH9pav8ngg+Vc69Thmzdj+
48w8GpOh8ZlK+n7+OvWCyKR2ourBiqwxBSzf/QFdXumnY+TSbzxi9lcXgMONNfaWSKwpDJ/dya1/
ZGHlfKKRbG7tCquxc+nv3q6HL7M35zGm5gkLY9pk1fC7soz1lBXZfFuxqfgWVY0fHTxOhpSEygSp
T3gUYy26zR51qD+5noPHUaIpzhkd0yqa2B69AZ0EXAc7lHHyx9oWURvTTqjPqBnLH7zlOrGtHHWX
3h2/ZxJ9VThQWGmGtz1LRJhbiTZleOd141Nomfym51Akemh9xXa8tSB7ayDsAL8RdjBV1UNTc/A3
zoBTNl8WyUTCJjXjdGr9RmOe+c/Cm8S3mkXqYYGdxiAlOs8CTdHgkAGIvx29NniaMsx9HKCHCOCB
yu8tp2afyq795oZt9UW27tciA8JnGqc20f4MS/nRktsCX2m2DNniI5kHzC394k2Dm8CIzUm53wwp
7DSbLfzNorQp7K9kBp80nQYJjzOu2gQ5Mf7RQ+OUlQP9DEU2HjuqqlMbDLRNaGz5jWFntgkNK3bn
d4PCQNE5G6IRvJYfofihcQpD/DvW3m9WkjkmkNdInbFS+Mgt/odElXEgQ7FzKiGTaKQ6nYOsSclA
xXaY/DKpoduS4BnjbD3ddwevoX5asDx8lr6wj5pnLCnZxJJaej4U6CIaj3NWxi0zdjJ3EuJDPOyP
vRqtRJSBKHASSnj58pHvINjefZHat34E6F/Gsy94WoWtTlxeQhcm5+NuLqMKTa3aj7GH7YQTUSWu
VHBZ7Lgvn0AYkomb8WhXlX2T9Co0fzSSg5sej5gfquHlwXNzEtOhKRjsbqohmWA/vsfBYycNyUfQ
XLXzWXi1bBJ0k9Rtxbv8B7Fw98Qcz6nEE/28o32gj57oyK4drXAzlo7+4qpCDYmJWie1tB52bBqj
fUtyP+0aoZ9gehHFouiLT2418F3P0ebWENq/0UBwnU2mWhzjltmjtRwlwlH2vSoE2ZYWwPFVEExn
UUqVqiGCA2s9B6mKiuakrSE4WpBD3Q/KmjesDYp/JBurvZgmJzGS1ADB2uHNxJvmGMjMjjN0EABU
6ebmt/RKHHZTKVLLHs7EMXUiMnpmlpOlME3/BbM1HvOxBo6xLL+gxltBSceCU2wWDKmufL61rRCn
Bq3n+2IceGxFjRMXXYeLQc78TnaRTPAu0rFbguDRDAW0Cf2s3siyadEFlUQc+87F34Q/6laLQW35
UKi72ZUUSj1Rv/FgjreBls2UwJWgSXMy+XvGbGebAWy5AaYPSRJz1DfcvuVmygXfzAZvodBq/cRw
S2zaAmtaN35w6AEMTUzgww7JgmB/DszQXadVmQR9TRNJ/T8lDeanPmL9Yyvaaic9hA1VT7ZRZtcx
ZYX5XA9lmHbjMMeQiLDvsxy4SE8J+1DQbNi1lmw3OU69Ix34uCkrHWx7oOq3Egf/oV/kSay+CA4+
TJaeVKXGxJJAYKFyDXpwi7Uji9DdhLkO0rmCJY41geGSjC1cdIwnWQqgE2CE2eDfllNkgeKOf5As
rJMpBw6JNvCFqEYcGpNV9MeAGmcjurp4lAIsNk927WPflC00P2b13PVofzlT5J976eCPrvtyoy09
fC/UlMcmmrqYOnCrFWQYd7VyGRizmKzYpazekFLWcdHS+lC6GeChXtPdtDXeZN5E+b7HIsaW5sOT
D376TxEokeo+1HuX0zHOXIiQiVn9aognY/hxidh1sMxM0Tg32LJZgoKhu23DIt9BTwxn9xDNeyDw
scmAyU9FPXiJqbo59ubSPwy1pe+RxAf+ET2gaYxzkYmtJ4OnQrD2aLTqNs1gY80GMxjsWQOxTGUH
x5Z5ettVJIwj7VZ3M1iGSSDbMLUaUsGAC9kVFH7txDMtUkhWfy1qG+Bhf/YPqE5l2w54mO0Y+Sq2
7TKKpzqQAN4oYMBaQjetCSh8X4Of0ax/9iA3fdU6c5CKchx5yrV3vW4EekowoZt4C7m5vvVvxJSz
O2nlfOcVqvlczFaWuEQNu6KsvaSStE87xkVqwzlrS+ym39WwWrpFVoA1OIGjaFRub6FcRDdw4Tkr
llMSQ5eHJ2XXkx3PGviGNaBtptNy2UAVDN90MsghTOE/Gh8Ne7+w4DUAMJ2V+BpE1c7VY5oFhdlk
UvJ9LXN1mkWZ7Rup5H01w1bI6ofgHvto2hjB2EMjC/u+r5sckrWutRWONQKkjr7hBB+oMK5KW6Qo
Z7RbUQzZkCoVqqcJmj0laZLSIw8d8suNo/LxSxBxPSUNZMS+eeEkT06nil9+OxT/0DlgGyLonI52
/rNwCifOrLFMkIN4Sd1RL5EaqSwAdO4eujp0O/SZvUHPPY87LcOUzJHZDIqbJKvA4NStz7bCgsAK
tMX8PXXUsCktB4sOT7bY0c3XqaFgvxhaPUSglaVenaNh7s8TVFnaKDaon2yY31ib3Jn4JiAst5PR
aV2y8+tp1lsI/LdQ8zZZ7OfsC5t90AKGof+KNCInGx9txlPuC31L4HZVHgUVbYtkFrZfaHKqVPiQ
VCM9lfeUhb/GvhjjtsGi97M23xplkJQCwrnP6Ihrp8I1yMsm2ExCDweQvNTT2ABKF7Km/uq5ZXiL
VsbwKRys8ihlM58Ci/EgLqAx3Nz0bCY22nNZlwgpZycBUk48SIMDIXdnkyiURXClwN0I2ioD2NSk
OElIJj0iM4NcW9aW2xwF1dva6OhZOWXWJmJs1dEYBqWcIbPHLob6C/8NmQd18i0QCkoWFjdDp0Fw
FJrxeIwKkwyg/yQdMrxd1gzWlvYTjgfCgwTKXFE6u864L5su3zd0lKlfhN8GrIW7rG0HyFdl1WcD
PaBbnTcwVK2WetGk+XMu1LQ1XtCkao48KHZ39qfIbfnJZRaHnh3P8Rzq1M6b6mjjMt0867LDK3yu
6oS2xZL0qBBuSYQe82GuNw1rv1iyl5taBNVtLVR7A2/J4Q4vHoY73+seSNmbpzDo2MHuBZaK9IpD
R8Qf/L9Emo+eghEh9ibJJ72jMPE+4LnVnbq2Q2bfOxG8pPwx2+QF06dyaqzYGkOx8dyhjCsfT4wK
2LVnLyPuNuiJ/UCxsT8NdtBs8jyr0lqMecrtCtJ3ptM3djHX2ynQ0yP3q+HRB1Ybx6fvxPWo5LYv
siQS0QEcxs9F5lupEjCTYu5YJKKq9b1r8FaSOA4TkALk1nVLf7vYyCeetMddTrSTZkP9Oyt6hcNC
d8em585940YiKW2ZmgCKlv08ath+RcOt5+TD97KWAOryzruDxG4EoFDtpAXQ47iqTXHM7aZI2JC3
AJXbu9yxYojktrE1u/NxRMNvM2SiO1pUsa1HMuhvAzr6iNYA4FSAq6dm6KubBYixLVvBkmgeo1un
FUXaCkq3OuC41iE38cl36l+CD9GD7eGYC2iLtGXsLDR1vfIwMR59d3unQkM7U6k79MNDUNX+jVPT
4Rgq+3cQNjigVe8chfGg0W6EH6MgV25nAsvPHJ2WhNaDH5O+mTaBUhx6ilGwsYxxdozYKuZlJP74
rkLt32PWQxcU4sgbVW0LNtoJ+oH5Ro5ijnGEWxvZ42LgRNZArA5IQiksLEEu60+NQ+a9NflRnBdt
lELp00oKmpcH2NGTGxPlbZyNbR4DsN5+HTrIIIDAnB1mFyy62S7nI3Wn4juc2YJt1DvmFuL2fyZR
lM++Z2EuSfF5pNLaNir7qaSsnnpPtCegF+FmaVz31LihjpGOso12g3qHRJwli45rivrImIIQ5cUO
vs9BcQvukkFnHRWDpF+Myol9b6NKmahhHNLSqe9zZ3QOGfhrG0Yn68EfUJQIhN/coALd3GlfjOeK
W+aZDM7TPFSw8mztij5l1H/wtG09Q6rGgW1g2UDET9D8lBfjV5rn5q4B1SMRfvaH1oW6AfPPHF3d
1QcfV1bCczPGDUzPPDgSjovkZyWTBpNjIbyyw0OQsTEthICtRC3apOZ2FI+yZ0nGSXvjdY6907Ud
JV0b6W2VZ0XSeeSzh+bPfuZl/QcSaCSep2F5cuXlpiBM4ynWdw/BAFWgwaUziZvWmR8DGModAuWI
BBmvvQvD6k9fFnSv3a5IDQuQl3Hp3XTQdN5WlnObt2OVRKy1T52nlykMp8NALZpC3u97Bb7CrsTj
ayv6UqGo4BVJ6aAAVdcWMm68wMgRmAbz3ABtts1mGy9KI6p/CsvqvwC1GhwD7I0denpd3HRUP1jI
p2JeZCyNug7lLV05e1isz/e4UrtY8yo4dxxmc3i5ZjdFFLmbqjXW3h/CsotHV+bILsJ8a7O+QRpQ
DjFvK7qpUfyMmep+R1x1cYktvrdQZ9rABAMqC6a3NnPbtmckzHNsAZEUdzZWFKNkjN3eOHcReAy3
edXzzx+slC7FPfqX4O84C+D/daW0N2NAZhrNJ+CdA/d2bq7USS8VDxcXBPwy2MnQrXv9+7VkMgBk
Zj4N6t6IQ+5e6TFc+X1/1WQcYZkZORy/Tx/KLDHXYM5vSvCYHoq+E8TVwC96Q1AxYYQ7zmTzaWxK
VAqPnr2dxDWs26UxvAyyamBKUpEx0AhS5ElhxdfE9q79/OoTUIDGpBnw8yFKjs25Y18/voTo0uAB
ot1ZQNKvP/EUdlNQoPp0quS3k/S+f/jXQWMAyQuKodFCa3z961k/DlavA/sE8chvLspDqIB9tLsI
Du9SxkeTBb1kRHkdAhbTY9HKlpwyu3pACwh19cn78/4wLiwkxAAmAf0VvEXWHFN0EKgHtCA5QWLb
kae+RqXi0/shAvyZrzoSyzA8UEyhKQZUVbT8+xdND+U3PkxeG3JSuCOh0vRESo0affktBLf1Ss/9
LahqEQRZaB8gM6L4tjo2JhQau7mtCS5Isy8qfZwzdQZj9JMr2U97UihHftTAdmFaL8BICGIjJrgz
r4dnt5aJhN+RU8NEXB5z9uv96Vu2wXr60B7HHgdMCHCF1Soo3QL5TJ2FJ7f+NcO+j08xaqmxwca3
HVSBrknErBkUwC0s7vKQc1268ov4z+sBkZbSss7t4FTr0Nl0bgYed9AfSYbycJNvCq5Rsq0/Gc/a
jHWbJe8P98KpACgRXu+YVOA/1k17VHUHK8B+PgGikUzjUQQftEP5d3wvIqzOBY07PR+FG5wYUEsV
lmT4HxY8dMiW7hRsUIGeeD2BDZLlCNUkrAgYO6PHMvro4ECcn6kPmtctzT7QPjBdf41X0DN/HWly
kPePofJOEiW0fIot1HHf/xyXEAjgEKKFDTRyCMbiajWA3tnbQ9e7pxktM6Z2VX2q+zEGqXBuuy2p
5BdrqP6xM38nab3LUc/zze/3/4Y3SwKtbhzjQN8B4uqRdS5Q2B3BM5ZOJzBpkiKvbmdPXmknXgwB
+xqw7cGEB5bw9US2eIuhluBNp1G2f+w+O4ZVtHt/FG+OwWUUL0Ks2tlAGglW9u50KobvTg3VovrB
1GWck+37ca4NZXVr4/0RRU2GOKCP4+nMkXhfOWQvRUD6vLhKOuhSraV9cgAfIPTAEWEpBTJw7MHs
vspWuNDIhmYxttGi5IZ7dn2uTp3fdZU7nnoZshpYM3hZd6aP8OKnUsZ1nnf7UjTlzWRc/twEPNp6
Y/3j/cm80NaGNNkiJAE+mQsllNfrorJYLcBaB9QBNZAQLM/IReLri9hzZKKLD7qfLPvZ9xBl4Sz+
5XW9DgfauBuqwBtPBPrDkDo3ClZtqOFL9cW/pkP25l5ZYgE8BppEhIW53thhD2sEpzHjyRj7s0vY
tg+CPiZoVCHNmERMxjrlQfnTma/Zt12MDG48MFnIXt/Agkffa3sQNMeTgkH4qEKYejpJUB8yqB3p
sxzrJLO6zfsf8k1igNGCRLEAimCB9YZOkGsSoK0UjScf0lBpPVX3AVTK8wYChdEAzgsOM9hHux9U
e//7QQlkonBKQ30by+j1B/WlVFC6oNDTxB1QBbvcZbGwXLxrnRT/tfmgv9vfeAswZyF+I/1Z51ol
NXhJhx7WK9hnFaqC1zB1b/JFzCNQ/mi2LfBGdNRfDwgNK1Ir3WDv41EdUQhfDCgcDx/OApYw6LPh
/gf+F2J5r8NgCwBu4Upzmv0wNTN5gMj84f0VceEU+3+knVdv3NiyhX8RAebw2lHBkijbsi2/EB4H
5pz56+/HObjH3buJJqSDwXgejGH1TrVrV61aCxP4L0Djc1Ot4I+DUaLGUXWDGxd5+zzaZJJ5j/if
rltZ2neQLlPbhH0fNI5gJXW8yjCkfHDZkpRAb4xqrqfdFW27bY2boXu9bm7hktFPzQnOv2nHbgy9
cnCVAAjH8NtWP4+OeZiin9ftzPN/FpSyPlAkAjwlxlYumtdauXAC38gGl9TWR8MrcMLja1ToX6xa
Qe8s3Dqd9ZiCqd5et3sZnM6GdViyuRZo4BYPVJ50SYIi8OiGKEsqnkQmqNwbRk2m7lfpvOTEpr72
j77WJ7S07ekEINSiHeASBylJjtHUoQIkcXpReLUY1Z9ijfFlKdRCFoCtCNKSLS8iYk05pH7ZT4Pr
y08GHlitw62UPLWeuQ2teqNMz2Z2o8kPgfpH6m/f3guFK8Yr86fOYxn6ufMzp/d5lWihrLplBkMr
SV8/DG6uL9/CmTszMU/zyVPQbso5bz2prp3W9BweJfX5uoGF+/rMgBDHVbqWtEbAGJSI0pF2CNrb
nr7oKHpt1ZXQYHEsmgIvN9cYzzPBRcGgp2oRlUHXMn+a3o81XOLK51UhgTTEzmSPWcLnN4UabaZk
Lf2ysKVpcuXtMPs/nhFCYB92OmUs+sddpwI6XI6t8lKCErqLe8VYabBQ5m8J7sJCyZkYHv4OOMIE
W2NeZ5OSyxOQfmejhK+69mGSwkOQf9GDX/Y018zKGxtgm76SQllwv2eG1fMNFxmx5g9GO7lV5H8C
VrwPtK9e7zZqjbjcTZusPCOW3BP2aF9gY4AIFzvxCglyqDKpJ7dQ/X/MWP6nQAyDShalh8DfhFF2
pFn75+SVH7QOvMv1zb+wZWaFFDJGdBKh1SPsyNYpDDttwWCqdMtAf7Zyt6x8XqQL67I4HAOVz5M1
ICW9b+w/7/j9hPy8N0Hk8tg8Xyy/DuvI7tvRTX00YweZiNu314hk5o+IW5GGif83ognnqunkSHb6
EqCqhwGAzB+z2Hgha/9rCCh3yPKr5EzRJrOH4/XRLZ03CGPI45ms0QWDR1VRPFC8CCh9/c0kxm6O
FFOvm1i4/WdOmv+amFfwxL3qtWkOXZ1Obmjt9B+VAs/6TW2s7PHFbUAjPo4DwieizHMjtZKqWj1h
RJt2xoio+Mo8LQ/i7/eFI+uNklwY8Ba5fXHonKOvHHoY3deydsur8deKJoyiscc267CilXtZ24Tf
tLVxLFr4N4CdpXcuMqu5OdIrHvz73ge+ntjB90StH5XK2F9f9BU7Ii+WHQS1PpXj6Bq84wbI+3zq
2BsjqN332OHNBtTauiRW8bIafF8LHN/IHzKA07ULQOW6icWtZf81IUSvjl9Z0IpiwgfpVMf5xliT
ZlvcXISNNNSrDhGssHklgA95HZkkYQgfs14Fs2PuUNnu1eodY8ERk0pVUTDEoZ1vsJie6HGUdIon
pE+B3q18fmnVTz8vvCsSHq1OCqwVvL21U393AHL1d3iTmeSKWSK8oQhxPgJoaLVwjHLZDcpdWGz9
WyAo5tq7fGnJ59IAiUwEqul/PTdiddIU5TV1MnsCoyQ3xSayjZfr22pp0cm80XlJOpZ0gzBXduJ5
oa/4smtb/d6JqpvIyzeho+zt6HDd0tJouPmJ4slbOTyPzkcDepYEhDRS0qrs7qigWbXzyTeu0Mku
WYFthXZeC3nZC701GSlqUwqJpvr6IO0BIF0fxNJ0sRaKQUc1tVeR6cFMAUd4kzG5owZw1C+3iWXt
2/zGbFbCwqU9TFIGIVGekTaVpvPZUuvM0FHNGVxK+psu/pGB8MnSlSfHihHRPYI/rrW2mI3k8CWX
XzudpMhaumLRCM+muRsL+VpxhxGrZx2hysCKVNtU+oOtTbnWtra47AR4JF5JvV60Xank6yI69QbX
BiR8V0+FevT89s/1xZ/PghgesRr/NSLsYK+0vLYyeeimManH8jUDdFBor6yMk7/HFPVTCCypn108
QHq9S53JAvYfDSOqZ3J170jKc5dPD0icvlRgoK8PbXH+HDrGYPiBh0x0NUVS6VVc6nRGGcXGVngY
aitOefHk/LUgMgPHZAFrmvFH17GOkbSboPIBGLgWgCmLu43c3kzaSqwtsnN7yHwXjc7EZcEIr7L9
0JvjJknqr36VNPdeW4KkoWBC5ji1v0ktMvQpEIhNOgz2sXVa2mu6XWSl7UrgtvTWgmJrxiOQm4GR
4fw4d6jnxVJLWaBIq39SJXwwijbYSlYTbhvKYRsH4YtjmaVvf4dDi/fXrLBjR7/oQdkEo1sZ/RZY
4n61a+9frl3xUBhzmyX7hpLev6++k7jacsLWCeizYWReT8YToFo22umBYNu8l0elvkcswnkE+U6r
RQg+ZsikdB+lMc3xKDoefTUvt1KrR6/Xd/TSRpi7ZKmqz+94sRBjTBBcIkbACervg29tuZOD/Tss
wOwASQmc2mT6ztc0DGhpC2GVcRVAqLFdAfR9yes1NMvSuUE41CDvRTMfvc7nVkobJHnn4KOTQdll
U3NHsrdu6Ld4oyjFnB4n1/HXkLBXfDvLmi7CkDcC3JDzHdiopyEdIJRx9K/Xp27pOMxEx+QoSQ9B
638+qD70J/w1JcVMkh7UHvUjRzrCDfdcKtSNkj76Ksvh9+s2lyZyXifaWOlMuEib+2UXeHZFS2Ti
PeU6/KTyBlZydNSvm1lqPiZs+a8d8VKVnTFSq5GoLUa0NKcRqQaR5qClLMdfrORey8mwcOCjuy6R
b4tmjXN4aWpPzQtRfDqWngeIbnJBrdbjtpq+5vWdYuxSdSNbK/HD0q3BfchkcrfT2yrszTAeytBs
VR6KFdwjhd5seDmGKxO6OCAqcbDWA/QBr3S+V+wotHLHZ914e3VHTZKmD1rpe1tPa0gfxYm1j/Q+
/lSnwRpryKJlAhdCPYc/xCBfS+iy0w2msqpvKrXZVtQNJvVzqOgo7bqKtRK6LoQXRPoW9U3KYfOz
4nyg1UwU1Xpgvgzpmcd9Oh6K6p55Nd9MvmHPQsREYvQjz8Q6wunTG3Oo4UuQXboetlP1izaIJvhy
/RgsbA3arNkWUAmAGRAVuGpZGeMRJLKbT5+96WD0t+/4Pv3vc6jPS1JkcS5yP1W6oVTcGimQcVPa
m//t+7M3ObnW5Grys1ZLFFd1om2sDBs0E95hAcZG3CBhPjeUYIH8R5qMmuzKQbxBPP6t8jKzQ7fh
h4MZAym+uWhybqCw6z5NNUtx7Ycx0jYSnU/XRzB/QLj62arzp7n7ZynbcwON3CW1p3eqqyextWud
9NaLDLp123ttMG4qo4m3Ve9M9ELG365bXvDl8B6BKpsrbJSshaGhQixn0gyPnGhF6LfmF8nZd9nH
9xgBV4aqMhUnsQiqxZ4SWUMgu4ncorMyjretJ3vbwJleTC1dCRAXRwTpM/ocHMuLV5LeO6okgyxz
29r8CJX7p7mTcCOl0dNorzEtLPg1iuB/bc1/f7K3pZrOVnWIefN335Pku1I9I5wDTgTGihSus+uz
uBCHITVIwhpWIu5dkSlHszLbqiyQpl0J5EZVN3CUb7rgjeJT/252SnOgWSGMmyXkz8ek0htieRPF
hUxrto5DY/nbU7skFRDwBQ4y+zNhs1e+Ti88RODu3Ctg3EfDmjrNksc8NSB4HM2cgBU02uTq5cHs
75rfb18HHnZ4GqbIgi/sfIKGqrea0aOkFb2O8p2tud6a9sviAGAFVNjDlKDF5Ldj9QG6ZtST7PRX
kW2MZE0v6/KChMwFReuZsJj/ij5fUb0kglLIejJCWgX8O9/5FtLKrQXDbngztx0gI4zB3KvDt3Ph
nfOMXkklHM2nXLkL70Pvzbvp/PPCEQx7WDamjM9nH2xauddipoVy+cxUT5YNBBrFNvFycYrRpOu7
MZ5o7wkq+COmp9b36ay+VYzbQpV3ZvNLmXunpXuFxlJl+PzW3XZuXxifM4457XO98SQ5LyW9zVV4
16bKm10LRkDczHU98EsioLlz+qycYgaphB/LlvbMdBNbz9cH8i/U6/ySm1GV9GaBxyLSEKFg+QTY
IiIEfiI3Xx6qLjV7cH2a8Slow+grs0z7a55+dMa6+dIWqkYgWoTBRkoUbzslBY34jVPfD6pVPQKs
pfo4eVH4tZVa+9joQ3uvh4HvNlmb3k6Rnx4Nv4qPhQbETR5BHNAorjY3hCL1uDOycbgbiB1vfF78
mxo8xC1CscmPrgz9ZypPA7V8W/kKn7r01R8NGBPHoHC7AMrMtpqSjWcmNCv4U7zJ0PxGM2m0dn3c
KtmRi6ejvW0qHiN6HYEy69rLEDmfmrz5E/aSupECOaFjbgqb6UAeLLitxtF/zWGEvq9Gu71FDTUE
69SV5p8BLNnvRB2l3fWVuLxI5hyDjJMnwwf/r3DnWxndVnJqsNrlU0LXKM3cbyaE5NCfmBCfblrt
VVlQYMI5tDHtUofrI1jyX+QjZrEz5LYvAoo8ZyaH1jefZLk/hNLNVP4u0maje3c+XYjXbV0643ko
f20JB3AoGz3xK2yNnX30oW0y1ZV32YIFEBJQr5FnIwgUy0VK7mdayc3/pHSHYm+sEWldBkRExXj5
2QThg8gKafkF6UJfQTZl+NTyBCqNGeVzo69lcZaGAf8qESwUlDOz4vm9WEehX0pKZz+F8vfuPrO/
XV+HpWEwDrqPiZQvpT5J70tF4DvmkwLf6/NgT9B3QNn+eUq0/tHo5GSFa0pV+b3n/gq9Iy5HoJyg
68FbnI/Ha1u/m5IqAyVVls99Md4qNh3S+yqMJ9iLbBn2puzVlot4309x/Wg1cChFWRZsvAaaMjkk
XVDbtfMpx0XZe9tMysNY6RmTb1tbrVDjHyguqM8z9cE2l/L28/UJuzzms0eHJgsUwlxlEX6/nyhN
J6VT+gRpgDxzy9fapnpzcQURPpw6+QSiRSAH53MUEGvrNHRGT5ZcbieAcrU5wCaxuz6Sy501WyEX
Qzy0EK5kVZCrUWtFT1J3rzjBtp/e7hKxQEhK4Y4WhIuOnsD3x0GXs/hJS+WNYdH4L7ebfvjz9nFo
BlSLYFvnN6UYOeajQfEuT57GcJs/j2u8y/OCChuWA/L38/M0nrxGIqXpg97g857xOoV7qfkAmcZz
2Ryj5qiUb3aLOvKxRHR4LRJX4spTTbFGeWB3qVnyYNHcDRHbW2cLDluLfDNlW4jqxcY0qDatyG7y
+qlQUfw65vnN9e/P/uh8uvg+TxAHKCIQXfF8hLochI4W1U+KWkcPnWwHn2WpC+5iw6w+6F7X32qS
bG2GoF/rH7vcz7PluVxvIiBwwTkY6IVaJ01ZPzW/umQTvVwf19rXBT8sjzHsHFFVP5VRuDWb2+4d
+RBKIfSZED4gwsmf5xvNiRM4LHB5TwN8BeMm0tbi0aUh4LJYFbKFzJRwUDRf0TNFZ+nH6lHyPsja
6grMr1hh8dF+MsgPoOjLNhaGoLQqnAu2rz412Nr7WW9svQo2pq2cpJZz409t+Jl3Xr6lf1ffFhKv
jK3TdCWvbg/lU3yDIf3IPQfNRNmrtpzsF3aMgois38m0jZjtQaKO+hx3qr0L8sA+lE4iQQYxJjsq
DtF20NRPft8Yj7ZnSDdRkIHcg6t9ehkcczQ3Sq76NzV9IQVMchZUink03fdq2b+kDXd4b4Y90JJa
sqRtXcnjLqsK680vq9npmnh1bkHrgiBV5SygGRKoT4G6KzW449/sQc6/P9+/J+4qrIq+rs15CcZP
qf5VN35cPweXQeL594VN1HRKlKW6pDz1SSi7fdXUDwqICUgX5U6jWT1Qw0eIxcs3uy02FIJt3CKo
8Fz008ploLZjM5ZuO91a0We7XLlyL8/G+feFaSvtqvWKlu93tOsquI9hxS8uwEuxwLEmhpmzTWJ2
oA78oR9g4Abe/DEBnWEMEOdB45DA+CY9lEGCAuTrmKW76+v1L9j45EySIEB2D8MoQjsQ4Ytnsoj9
1FcgCXn2lAD+gRQh6mKEFDAPzVHaDN7YPypxbu/LVn6Nujjd6p75LAcRv0frAGLDeXBbolKxSzP7
E2/QeKe1Pqxn6dTcd377YiXwll3/zWKN6uI3z1HrySZWoJEwlNTIngu9gEFL+uo0wb1XKl+RKj5U
WrfNUHB19OHGTo0PIIK27aTeXv8Nwoa4+AlCDDY6XoxQBdMmT6+SdKdBzPe/GRAuFKMLBjmYx9h+
gUmrjFc+L8Sp//n9BJE8SOcNINZluQTSpoCl5TkvM1ibHor0Y4udd4zhxMg8iSfrVEWoKIYyRuAR
HE26WFc279oghPskhOmuTuZBzKx+026ErXBNqFnwZxfzJGw1mDhtO+rl7Dntv0ftra6U+7b8oAf5
QZXWcIVi2uvCmLCpbGAUqlNpjGf8Xkv3nlFAzvAlI1ebNi+58wQF7KHW/3SydQjzb5F/uL5c81gu
XMHJcglbblBzPZE9zPfGxtLowLxL4t3Ur7jSRStzUpJmAbiMxQizT3KvTHo7e56SLSptSnGMW6L/
/fWxLG4NAK3coOSML1rATE/ySVZwfOp0ryoHpzzka7zIiy7gxIQwXdOUw1Fnm9kz9Jxx9+pYK2/h
pYmyZ9A3N9oc7QtPSSiH6jJQ6hy5wyd9OIL8GY5VtHJxLu1vqFg0qhs85lFkOj+ikBn5VJAYRGE/
ddO9p9JRk39J/M8DND3Xl2SeD3F7UUOhPGTPSRfx8aK3qpbpsZM/W1At+rnP9fbZ7+/q8Wfe3KTG
Cl7i319+Yc6kX4JqBwR0Ir9+OZEx8HV2c+I13cbsC5hVo8yobvhtxSYZ4BwMjDbeTiQPoC+z6x1A
xv6Y9jDheJKU3DjQvMB5yJVi92lwZ2ptcogNO9mCd0u2UlBANtfKZfG5Loz+k4LI6h5GYeuxNsrs
o1yXn42ojPd63fxjjEn7GYEt63NmmtEuU+3hdlBCC4bVOis3ZW7DnQZl788qjBqU20rvOJoebVQN
WYSqmLLPNEvXa/WIy/1rz8gHthj0nBShhVBNg/rTHytq3NnwxUtfwYauuP/LM3huQHD/gEfsYgox
YI9H2GZ2MDTKzZp42bIRLjJwuaQQTCEygwktnczGkd1Rz3bl1Gwn6aNer1w0l0cRPAM4rFkijf5b
sQqIxJPZqFJbPrMqW818GLOX2nnx9HzliFwuiaqQkYR/DFgAIMB5sCcXpqw2QSexCZ5ze5ua27Fb
+f7lZJ1/fx7nyfenwmqCIeP7cyLfPjjD3slWYCCLQ+ABg+NCdZ7Kw7mJwUCFUHK88DlorF1NT1iQ
r/jFpUEg/TGXTTjbF9C41CzkQC+z8Lm078PomGW7OF15ha2ZEFx750sx1FJp+Ny1WzWHw5DH6srh
WJqn01EI3n20MrnRAkZh1ocmhdBrd93brnzfFirKOfqCWm4i6qcnf/w0hWN3JQJemSPxHh+s0axg
rA1JqX01iz9dVW3ltST9mg3hcNtlYahWgo223MojnGt3+loMqSycbe5Wjtx/yFbEMzfCDVtIpRQ8
Wzns70qxRQkXwZ0I+UfvJdXUbaPdwufeBr9b85fk/M7Cm6A9xFV9uL5gy2P9+zuEs+loXe1B4Rk8
T+quVQ92sDO7d5igoZV3HvwBl5BPiWTJWDRR+AxjuWYeO+9TtdaFszSKUxPC8beqrrPiOAh5V2xl
qAmbm1WdzqUFOzUx/4QTJ+YFel1JUDY+h9Y3Jd1L2Y1Vbk3jeH05ls7PqRVhObgNFF9KfebKowH9
plxT81icKJAeVDnQQLm4fUNjGiPUYIPnXL6F9rWA31HZv2MIJyaEtdBI5HZ1orKzG/gVt3Z2847v
I0+lEzeCIdaFAKKWlLhsQjN49s2NJMOwvXJbLS70yfeF3+9oRZuTDgueW+eR4niUPdrQU4XvORQn
VoTthCCIEVaeETwbyUGN7mM8vr1WhWdHnoeiRLsnJoS91I+QbFWpxUJ8Q7vNtrfAZ7N+xch8YVwz
IjweezsBXp0xW32QHcpGhpcKclfjR6vvW+sZNrsk//i/rb9wSxpDoATgXYLnYTzAIR6tuebFI3gy
bcIV2Wk0JprD/H0UyjXXfKNyH8/ts2UR6+VSmDl2aPF9aDPr38ka48/KzzeEp5XWRFZVRSzIpG7K
b+Y//9PkG8LVqMaNZuNrg+emuTPKwyodx+LhgzOLljfKNcD6zr1s09e2NaLQ+Ezd1SjhpnsMoVXW
vr5jFCdWhC009IHVqxVeMLa3RgrT9u769xe97Mn3hS1Uw+WW+5YcPNfTbedG6e3QrzjZlXkS46w2
Vz297hlBDyyNkjKaOv3vwvv25nFQFqAfhFStMucczlejbGKg5YPvPzf5phy2RXEcmhU+hYXtivi1
Rj6QXADPQmEpgOKEehG0Et3z3saxfpXysOJpF6ZKtdH64B/sXEjUyronx7xPPHfotd0Y3zvRJ6u/
SSGnvT5Z8y8VPOGZnXmkJwGCokl2RxHCcxPpO2VORDSeVSffmei5DOV3NV+ZuPkkXDMnXCCq7Q9I
N2BO1r6lkesFxzF9jfUP6JuuXIiXu3nGcFJCow8LjmMRYu9BmjaNsSe7hnmDqIKVPUJif33uLnfB
bIK0GTmBhaST6fNqgKBJcTN1a/n6vgnWIsQVCyJ8f7KTqE7/tRC+zhIca2m5pUkCqQJoBZErMozC
cigN6i9ZNiju6JvgoIyPRTreSHl3vD5Rl6tOo7k+Y3bJMIJHFk5kEdFZAXpPcXOYexBrOkpV8Uvx
yn0PLLKs25Wzszgq2B8curUgbxPLNFMxjOlYM6pU6u6M0NvYmYw+xs/rg7o8OWRsZOBENFcgASi+
heDWB0AcECtUwXAflf3H2qoSMmTTz94z7rNp+mQHb09zYpOi/LxWPEzELpwg6Jwq6hMaCVKo1Kc4
/THifdCbuqm0OFxxDUubDyzkf7NFQsgaa1plRHmguE5920xPREjXJ3Dx+yDugadDr3rRm2KYHbBb
El9urH8Kw58JhYnrBpb2AQyqKmeTLrALqhGoVUqQWAad+yHiErYXmEd0ZKG66zRzZcstjmXODcMF
AuxDjADKvi+UTmKudLPeUYDfGtp7ZuvEgnDloP2t+lNps93k4lMQ5Z8ora5lOcUOTy4b9hcSUxCa
UFa/6EDU5L6PpcZixkx0vvWIGyCQP8Cz/iIF2sZSJn3rV/XvfKJFJghCJAHzG69QNnUkbcyy2F9f
v8s7kJ4rBQCHSjMYnXyC21DDtpPbgaYTQ9uWXyQagBS3nN6xcsbM3kmjlA59lbDL5XG0utYzFDfS
gvTGHlDGKwtrrTViaX8YQPJnrgIyKGLPQuwgrC3TKeWG6Iz5n7ly37E9Tg0Ic2UXXtfhrhTXij6E
w/0bMab/bozTz6vnYUKlG35cjZPiTh64hF3+5tCWlT6ZHmERyqkzOnixFFeybrriNpdXvr+4k0AZ
InEIybcmBgNtMWRx2uoK0nrbpjzWzpOjfEAY5/p+XVzkEyvCJHllSgtspuEwy2intOHuz/XvL9Ty
oYigSZHADwbUyyqXZETEHGBFwvSroXzKzBjZEzdQH9Uw/1Ahe2s03q5LBuSKnrp+Jc+7NDqY/6Ar
BcAHJk2IFfJmQj+aHmXXtmFE9bPdzfXRLQUJFk6HNksLkL+YI0UiMy8ShebPeMi9cGPIdrU1pLj9
MhCgHDpVzm4N9KVWAtKlnYG7pt/aAXh8gUHNIqWtW2BVbp+BQmvzZHowaqpfeWO0dxT72pUa4pK9
uSeT+iH0qxdsD+EYB1rl1zK+zDymjX1To15mHiJvZTaXVuvUjrAXxxH8fD6W87i8b1Nc3aD+8uXt
Cza3zrBYyEBdBEAlupKTo8Dy4o350QiiB/hS0EHthodENe7RI3t7jospOzE4z+3JWyUJlCiwZQxm
9Teju8vNcleMnzu9f4cvpV0dbDNcObRVit5Ilbyyt2QZArli2zpbecp316duaXUA8xJdUdkHPDr/
/clItGksKPiN5JlCJGgKtIXeXr0isEGAmLcp+mIQhp9bQKs09I1p3td9Qf+0W5gKoo//XB/GQoB1
akS81cakqawowEje0zZLjIyyrQVAQVUP7zE0d/zNYNuL9uwIBdo4ncuvTnNTS7+85r7qP183sbAk
3Mzk+sGTQVclC/FVHKdhaEmx5qb6N9/5DZTs+vcXDj6PLEgyeWzRYiReQbnSTJUk0UAf5Q9V/a0r
j3FgoEP98bqZhSUhXIJacmZb5roT9m5Xlko+0jjvhmjjIBX1Dd2Md1igE1il/0+dA6fznYXikDGS
K4IJYCj2Ydo/NIO3L6u1vt+lgcxgd3hMwXhyKZybKZRKt0ebu26SHuQJ/c4p2lbFSnl0YdFpLAbY
RYkClLj4/s2HbNKaiTvNyx/l8TH5/fap0qDAomaBBhbd3+djMCUHPVqb7vsEjTxkUty0cF4mT17x
9YtTxfUFbwHkLBg7NzOiQWwPbc/W6tTjKHWHuGi+hUG8Uq1eCj8gXjBsRaUbH0UcIcYEmhpXZubj
fx3HmxU0x62WhLegNg4xKqWbJgpuMh+homL6kFX5T5gi6k0L4+j1WV0IFPgZ7EBmlJejCIsfzADB
cyeC3aMbDn2C5LGRfmkj86vmBaTvx2/XzYmsrXPsC9aHs0vtBgIYscGyo+/CS7oGsga6+g5ToUS/
2srp0D535F1QDt1+dMBnDaaUfKtay9zlnt5Xmxzl43f4ELIoM6Ua7SwXDYp+ZVc0APBL/GDY0Ja3
GT1n66f09631xIoQ2/8MWtM0uJowdEFOPxppUNboMruqmbcPgR9/jaXBR14xboNjYub5YyJp5p1c
6fW28Ux710rWO568HHye1MC6gPKLvsz0EmR3W/qYhzrYa3bx3GjWmwF2rO2JCeEiznraoWqNTmxS
AhtzeNAdaVf5CA76a4DFJVczPz/g+KJLCBjx+SENJgdpZSWZXHRB/WGTvJH19t8FIzhitTgYsDQJ
hzPuJxJVE/yX/bbzHy15JU6er7/zxC1KwjOnG8xutBqKz2Qn4o3cqXAsKUkBKux7mMj7UvmU+j4t
sh/RK7h+6JZuS7zZPE/0BYKqO58tpOUCJ/Oq0b1Xra8HqHu+vv37dPMaOBBqsjShnX+/LXXqf3Ez
unTcNjszeJzUx3CtCXRhydldKjcMHmRO2p0b4RE3WGU3Gi6EOd7nqHq5Poblz8+kFVz1xGHiHOl+
a0r0RKNw8j0zbkNS9tcNLKw5v/+vgfnvT6LUTKulKskwgCs4VmrFKLqdY39WjW4/QIjYqf7uusXF
IdHNThOdPZfT1HOLQWz3oxwmBjnVfegf05XrfuGiJINmIB41n3remeefb/quyuqqsdCoQk982z1n
0TsGcGpBmLK4KzqzNmrLzaZfMcWaULNWFmVtDMJl34Y+hJF1Zbmtt1eUvVzt6pWzsWwB9CmU7vxj
zYt0suyapxk5WXXLDeo7UrN5/EFdI4pcON4sxF8T8084MSFlpTzWZN6AUzqbVJq9oR5/z17evptO
rcy/4sSKkdjqVE0MJJRvrOSorqEh5u0i+ESEE1EIUCA6B50ifN8x8wzUaWK5RvDDzO+gyi7CH/pr
Nb0dn0Y1g2oCiYq53CA2ICgZhDt2llvulLzW0m+neHtS4uz7wooXZauY+FvL9exu28v7GjClp/8q
xpXbdnnC/o5DWPamRqKo6xhHrxw7/cYLkE0+eP847f76wi9uL+4ORaMpU7+AzaN1Io0kfExXMv5J
6D+zn2J9+8YuxvnCZdL+GhF8Vem1aqbbnunKjf01SNUbKEN/XB/HPB+XG+yvCeExF42qHGq9ZMJM
Zb2WXXzws26kz2itoWrJ7XIbwgU9K24gLnZ+UIbcR10J9gBXyjdjufPXKEcXxgHfJzkviI2JKMUH
SjmhiDuMHURqztFIb9tf1hqFwMIIKIfNVOwUxmgxFq5aVa+7pocO0G0RFP8ZhisbamkAcCYrNv+q
IAqEi8MsZQeFWIObsAAYH5XboEK54PP11b4cg4MFbj58yUxlKYzBhBdKRgpYdethO2obp7u9/v3L
QcwMjLM048z9eIGLmFCERx6M9HRNdyfQgn2uxkc/MN98yDGDHMhMn0ukK9YobXD6eaVIqjsO4C+k
g2k9p8qHJj6q8sv1AV0e83NL84Se+PegMeU4r7AkDZ+c8i4FqK0ApkTn97qdyzjo3M48sSd2CjOS
0jxxUFOBEEbXntoy2RSNO2jZrqo+NG9HydBfQr2cMFtjN4unxXYq3YdlTXUty2cXIJntPyBBuVGn
j9fHtbThTgyJKZZ8LBJbng15qCQP7fcKINx1C5cOH3gMrEr0FM2IHHFL9/TnQpJbGjDGlrtJjxHz
ifp/iiY+hF38jzr1367bWxgRuB9St/Mr5VLMTYIssmuVYXCt3vqVmLgaK3pzGWT2MShXUCIlgS+S
gylarkOqpg9uZHwMDnqwsiYLh1QhMDLnhw9BqibstQahWzXw+bz1NW4/VMFDEq+syeIcnVgQohbD
atMh9eDP9uJ40zafxrXgbskAWsyzn+c/+LPz4yIHthVqagYdLwr3RWNuOv+NOlTcvSQFTkwIQXDq
2+ZAMyYaLESOzbTryQ8m/Uq2ZSHxgxWEsU3yg/CoiUvt56Omdi27qatvEYjPtE1WHk3/6EtbjqMx
7hFNMNeKHAuzR30NqVFgXzwaVeGq8bsqjaumIdWt9lu7bmkdfvs9gAUS6ZS9AZeJ+DhPH2ul1RA0
yPx/7CAD57Xr4uP1g7iQP0K4i+QtwnJz/tNWzzdBkmhe0nbUaoriYTTGQ0yLlpyZGzm59dsHP79L
uvS2yN8cyGKVegfp+5lZRsznkui1g0ElyV7HCMFO3c++1Pdypn+HiObNaXBM0RNGRE6FiGz4+QDV
0EgVuc1Jujo3Wfe7Vx6lNxKrzrv8zIRwUqO4oLemLcm3NtIu7seHuo5X9sLSboMFgN/Pjc2DW4g5
SilVylgKyW1GnQ8tWPOoymv8rQvXJ4ElzDjUbYhvxFJUkPXaNOtRu1LvHFIneUpLe2umEFKW3s5T
UMEO63LFjS6Oi+IBaRHaVS6ObixFPPMzVkdr/I1BhvLX9f294KbZTCSOZuIJnhKCj8tNuwvNwhvd
PHyQyxgZ6mjThW+/auD94OOEtUAYRUeKJIQd1z4pvQQ6oaiatunaQ2lhms4sCH50rCcp6hQssCL2
a7vWxTr/7+fvl5n7zKFvg5QOsmfCBi5or1ErQ2rcwCjv8jTUN5GSQxw/PpaR+mj7pbmJFR0NkrVE
z9K46D4kF0qnEkSkghMth6DKgzZrCaH6bR142/7t2CSGxoMC8CxxAE7g/Phrnjnq7Ri0rtT0G6P+
MErHod9ozv76Plu6g2ZO35nFnDoxvubcTi5LgCIk7GhQALb5Qa7NB1m6qZo7055ulCbYxVl29O2J
BsWVruCF8FqbUw5ctMzjRUaZetUk+VrcokvyIk3xNmnvxhZkW/J2cBRzeWJIuCtGrZkT5knrTqYG
A3O+iRIIZK9P5NKO0OAao2FU5mUiNohTHgqtqEh6N02+SjFQtpWzujRZhJxwPhHyAHIVHGmitoNf
xJT4ytQ+NPhSpTVvNd9G/WLFtc07SzxU89WNBgOluAtWKMiCDcies87t64+T3+/j4ocvUbzw/ENY
vF6ftSU3xyMEfCuv3xlHcL77dD019axh96mBdWMOsA2lUf5LkuWVcGHhiqB08deOsAOmulN6dCFa
N/xj+vVD9VP73vT5Q/nzHbuARJ3Fta2AuzAFt93kUZpoxdC4cbeDjXFNxWlpumY+IioliKRqYn9D
H4dpl9V167Zj4g70w3ll9dGy16DtS3sZVAfbTMb3kLc5XxUToILapybnJQ52v31lrU18yW2T1IQ7
i81MgVVc9TxMlD70WlfO3Dz6o3f/R9qXLbmNM80+ESPAnbwltXW3usW23d5uGLbHwxXcF4BPfxL9
zZmRIIYQ8n9hX4wnWMJWKFRlZX5BAK+Pxwb9WPl3t9rd3mRrRwdbGXVypDeFjO7lcDzN7KqyhJ+J
ewgOpt+65hddUDhWpQtWKEPeWTL/NSTm9ewd78+obRu9MERfzD7fWBU7Lkt8MJ3mrTXHgCTDySrq
HQVXTWiVf+WJs8EiK/bgShkdP8NBXh0PVdEmL10dPWm8ZSC4nCqjfbaH4XnOKlRxSdjZDpr+h81A
KUQximM/VX4A2Ogh88xPfzDn8FUohiCEuXqYN7Pud/WIA2eMVkDLgze9uu7XOlZJMb57CNlbeb7A
JQC6hXystJcmp7SZFsOD2DMUrJPqqebsUzNP6IDs5oBwZ0Nza5NVX7wh+clGSMTZFEroSxV2xPtl
EKi61exl9FDS1AVbbnlyqb7tiYpNYO3oAveDdgEL8uR4QVzujbFKUHLPMCGlc6jbY4EucK+4H1gm
qEdF4gCkl0jBSSuPLK5vA7TJI4s8V/pe/3F7UVf8AtJGKNsAVAbqbDlerKGqPoK5j0EUug+aLza/
H2SMByPcGy5RQDQdV0zi2QFawEgW2xV+f11kYYt8mJK4b8X1WNARRsDznmKRmyooKZKGtDOLtNIM
XY8iHf068F+m/SklP2P+5LUf/2DOzgwK53Q2pKSp/cKL8cZvtaPWG4FHv/6JASR14eGw7rJ3Q40T
9IoJYZFtbTt/w/5g4+IVClQzIl0gmFxpAGVrW2zxnSlqWBy8eMZbGyuqpisBByxg57oGQPJ47EhT
ZAxe7bZkgvRL/lVb/N2wDFngAxhZ1H0aTLZKHnvlQjg3+J5bOFsTy8qKIev0KXIh3FOyHUivwyb7
SIb7n/AXdiTfxOrC7Ttwp0eF5z8T7j126fgp9bvd7R2gGo4U3HT6bFTVvExRMiPhZrw43adq+sZU
LE5rp9+GmAzuFSG3KWcODQcESGOPCBTa74t9jHvFlbHiIdFDAz5Q1FlQy5HBbPUy502bjiyy+BT0
BiAsgH70327P1doghPwOqI8QRxGZCtqx+D/HsVoySJ9+qGtFdWLNAFJ6yEcjvkFzkOSC/bTpSDl3
czSmCC/7dH//7z//vBRgdp455vXSz1HLNosbFqoIc+0snn9fOoskA85umfF9z4IecBBXe11/bJrt
rCo5Kwz5Elxp7mpHz9GsG5n9piuhoffq87C0kQFVvDLXDaH3xsfj9rpEUHmDrXlpPUcOGKB9KwsT
qPgV7gcCFns2KrbX2h6G5gpeTiC6umbUnWsN/z1jWP3lW1N89MixsRRORayAFPDgffGvCXni0LXQ
M9+b5mjpsz2oztiAxsCwq5/K5ug4WTCrtsSaezk3KHmxrrL0vlhg0Jl+0PJpzo51+63UFZfA+swJ
bRzUEK8ZgTXuWsDKkjnSfFzKaF+yUnBpo+XkD84PLpv/b0Y6P6hxxyWwwNh29WaxESJl48NtC6vr
gz4P5KPQG44m7svbDIoNOusSOIC2I/MT4AjtM9K8ZRgbXfXkMldHlo1MB7fn/iEtuH24bX5tHhH8
IzUJdPY1hajNC+T3GdqS6/ijTh5NtplUfZUqE2LDnF2ffY0OXAB0SaTX33iRbHT/o49WidvjWPOj
72hGABqNa5y5w9rKob2BIoL7rd+MRBHKrtUPgOxFq6uYpWvmQy+eedwsI3qrgdCz2wCSG9V45OUv
budB7fywQJPrZveDq3y0P6LYg24WkC7LecPaTCGmYiwkGsAwF+I2Kl+YY02npdFUhO4ye7/I7otW
SwhXgkYAlDBiGc+XSQPkmDCUYbyJ7/oeogSvSPfvkFoO7W4z6EtYwvGacx90SC5rkPggjw6UJOZt
RePA0n8283GofpER3UPFQ9uqFDL0tZOCJhhRHkA0fpV69BqfV52JVqXF2seDG9axfjJHJ8SzGaSx
Ryvbo9cVkSkYAH/Y1kPRvuLwhhZDWGC+TtMDApJNU6pS1oY4oLKDBdk6shMm0Ay4yKV5c6u4gKIj
Ea94ix79zAsGciDa/Errn1qVvzrjtrXrgLpH1j5n9c8lpYD2TkGzdPvY9B/HsQm0LoHs9Wke81ev
18OknxX+cn15MX0CBoHWVTl11hcVBGp1LG+bf/a9NODLCxk+LG27gxpQ2EAKiMbbznqI+19WdaTm
Y1NFKUvxGK82ht5tu9IJbRc6L3UcIEv/6uSvt0/wipsQLQ8iLy/EU997gc/2X9x5M4speh+mvucf
OOi8j0LmY+tUXIVoEF5bWjLkO9D2I0JTYOmlJcuTSbO7HkvWaH1zLHroHbJ84o82n/rQW5r+k1eM
zYdO8zWFt1+1/E6hieQloguxx88GaRuFreeosUSzB6Ywh2x0/tLzl6pLdjPILpbuXreIPDmyfwA7
AafvXhUgK73IrSanQ5R5TwZ/+vv2kl1d9fg6RCbEvkdFCEfrcjR80ayZFDrqKbXth9VYpAHwuWMI
BdzsAL7QRNHxcbVFJHvyTTK3Wj/78xDNoKNkZWoEFQEiAdk5xbRdBYHCkKgUIRslFA+kS1kANYth
ZmOkt5MTgnPde0L3gxl4WvZmTCnfY75VOKXVyRQ8dmhpQQXnytf75UhNxxoinR17CwJ8+dNSv/V3
PzjE0M7MSBENIophMhjMmJW9IVYRpOzb7V2xskoo4uF0ibQMNoe0x3vHLBtdX7rIXdLP49KWH6pm
0UPTj/Wvty2tTBlasqDii85IgX2RzrFHHWAdswqWYucH+KZOGvUf4rncTuWo4nxcGZUF4D/QdghX
AEKXRlVli+4mrd2iH++1Hl/L8oG4n24PR2FCzjOgn9TNaQ0TuvbYQzKt1V9mVb/vqg0DDD4ODq7I
/1weWYr6Zpq1cRP1mTsjV0KnbaOX5QuNF1dxiFZWBy7B9YRILxqL5X1gJC33h7rpUMzdLt6DvRz6
6cDKn7cnbeWoAiyA7mUBDUcgK+0BGjdI0Dl5F/kTtWlQDzo7jBpkJ3SkUp7qIS0PzrhkCmDHddL8
/Y4SlLKoJCNPKnmImNMxMxMMrpwe0bbRxE+Ne3J1nNeThXrL8LXITnH7QD3F4bLkq0vYBfk2yiF4
BlxlPZaxnLlm1F3kDEXxABXdJfRcTxWyX4e74LnAEUY9WXQiIqq53CatC1X62VnqKBmHT6VufJkM
PZzMZBODVhxwl2KTjs1Gb20e+lAOvb2k13vUAFgLnMBIGtl43klHTY9BQ8nITKMknzYFScDxQYL7
2ZLQjXxmRT5tlknrNiELjfyKvM3Ig8WLt709EPFDL+IMyYR02FLbAZffrNPIoX/z+sOISjX4XvbW
+Dwm35s0cu9G6EgGpdRe2piGhgcDjVIz9HU30O5VMcLdhFnDccO2QMstROEvN8biN23vDbBQ/909
lYpTdb25Lz8u/fx88Cqv4Ph4YTxxfTPFH26vx7VHuvy+dGhBkM+g/ID10LzH9hN3DjQ/WM3htpHV
3esggQTpbvytSxds4vhaYvcmjXL3MemOPH1ybEVxf2WeRF4VvRdC4cv2xDjPosi+8qvCyVMaETA3
BlOu2Lbrn0c9F1AfYH1kxHSX15ZjagWNGNQ7DTdYUlVa5dppw68IVs1/LIhfcDYAakwTEH+URqXh
7FgJ10LTQ5O7e92Jj5xTxbqvDQigXxSjAP9GQCx5szQbnbpH+Skaai+YzQKq2uHtRb+u5cJJIo0r
3qWgLruKGElce3POGEZUxE/Mz74mCz3G9gh+a/KkDVo4OOXe0sfHVNe2+sJC1tbPmTMoHlFic0ke
5+JnSBMLyePerwtCo8WeijDL2Amo0W1fD3sXTHqA3P/OukVxJV2zML+PHa2eiClAJXJFJQBSX0/r
JxrZkxsxvzykfXaEUMCuAycrX+gWgijPLOWB7jcbs1/CguWoIeenFMyzpCu2LfqVg9sLsnIKdQhE
QsPRBnD96g4ZR793FoOUkc47ACsiEPFvykZVgFxx8LDio5Zm64I3XdpYg1tDzst1S0CSjtyDAsMp
zT+klRM2XREM84eu+Hx7WKsG8SIBc5PoQ5ahEGi/0RY65TSCyqI79UHKd63rB1n63Flu0DcEmYTi
focGYnuInUNtZqVbRtPqZcoHuAOzPYzllusJ+rwV6YnV5frPhgz9T2o8fgYH40qRTvNSWMi+Z4tK
QGvFiqBgBPITPQAiYXPpdrwFWViHulWUVF9Y+6Wgb4XxdnuBVlzNhQnpAGaL5Rb6bFfRSA6/DX9/
++uqAYh/P/ObAw5TTDoMIDWODoC+kADT8lHhy1ZuyYshSLdLPRm5brYwMuhfBkL3Ji3AscXDRMXh
qzIknZ626zqGO66K7DFIzU0CGGHxQE3V9hWrKvnEi/FIF7KVOeZSVDDjLGNYFH+5JdQqbYiOpjuk
v7du+dNtkTuEap03t/vKKQOH7qsZGsr1yR+1sET0S46ELoGjHdsFcnT1NzxuwnlyA98vDryYt57R
Bgw8xNWDQXdGNnxadL5b/C3kRALf+A3ikKAqvpSQUq6MCimtTevqm4STTQ7NLs/+i0yfiyoJivwD
Jz8ZEhtDbQDR8Oanz0RX3b4rexRHDZkNUUK/livLJgY5c1o1AmPgGPW2t3PFnK9bEOyahmiWl5ON
tc2rxrGLJjJ0Fs4eegRVQNSVk4Ax/GdBChUT9Hvz2s2aqNY/TfE+Y19sbXv7sKkGIXmLcZhc3+vK
JtK9n4Zx7KrN7e+vbP+LIQj7Z4d5GjrSkALfn8lzOQMz+8CXXTIoTrPY3dLuv7AiuQzi2COzDCyF
azpPSGwFSbxHLBQ4zU7T5q0//rw9qlV7YEeEjh8yJVfq9XpBSo0YRg0EPw2bpAzcOiLOrpnjjaE9
JXd36NuAVON2QmsPKG2AHrucRBsZE2uY4zpii/lk9d9KencJXVhA7R+knVCbBiTw0gI3TDxDk6bB
o/6Yu8GggqStbrOz70sjGDgZ0AVb4zTaX63yZ10ogt/VbSYoKwVHC97Tkjs3y3FhbWdgA0Bgpx4/
ZMbnskWxQQWuV9mRvLk1IwDOYh124OEyd9y341PsvSwq1avVDeaAxALLjdBORqBreV+AAMdposIJ
UP3pl0OlB03+RavDRdXGu+plzmxJR1SnmeknNeYu5t6uoctmnIqHqffuD1YF2+S/Q5LOaLU01MsM
DEmL915jB6zaDLmK0l5aH9TMbECNgfcDmgUdvTLwq8p5m0yDb51sc+KbwWzNF8PK+B4yvtUxZWN7
J13O/wyCXAYDwzVzRQ6MJmttaVGQOhnlxiEGeuvv9NDvFoRkt6AewkNbrj8UuqcnIKG1Tk1qvuoc
5SytUrhPueHhfzYQ3sMCQmAgGS+P/wSBqrgdbPOUNvYCYgiL/appZe/B1DOG+jTYT3YxQ1YmbQ0Q
hwMAbcdwdYlnt4pfIhca8Us8KMmB3Bu1MZRzZJ4pVBm5WfpdH2Uo0ddGhSJiFbRxvk3Zly5+WpK9
Hn+dnO9xkwM6fJg9dFXnH73pbRnSQHdpWAL4MVt/s5I9UBBCNe2zNSlSd+KQn902YrYMgWTyoToA
jSe5VzgtLLdsEls/8RpCv2nQ+eOmTra9v7HIfdfzP6YELsuFZ4bhy4XpOwtPSdNCDdgBY+WrrgLH
vidqpLEAEI2mZxxNH9AsyQCqZnXaVJ1+6khBH0lutTt7nKbX2Bn0LYDEJg/GnmZdALlXgtz27Dzm
3NN3fZ0YgaVx+2gv/rDrEE2/MMq7bW2nyafEcbNd0yKUv8+JyNtDBvr0Xj0Nzjj0UdNvG21Tu4eh
UEy5GPHljFzsQJlAKC1N2qBy3YPV4Eud4T2YB70KFa+yIZ03l3dW2pkYBvQfjfo7NYdgUiH8pSvk
n6kCSTqiYBQPbPHvZ5GXxnk+jW3eg7Y8nV84JdopRzo/GP0ZupZLbW7YpL1xWnaH28HR9eCQIxBN
2mg8fG9IvjQc97w3u9g0T5a9W5pHxHtKSRwpnBAHQbxvUeJHkUBQwVyaWDIUakvU4E75tK/TDVe9
oeXKhzCAXgEBvhV1bERdlwag/8m7RnenE7Qmeij2xu0b5AjTMvDrpvhgFqnxaWmcX5zH9W6iTN+D
o2J4yR0KXp3aj1UsEmsOGi1UaK0EEw0GLeNWyOBqc99q8ym3inHTjKTcVt7kdYCpMO+h49D6hjBr
uvFSf/yIpiItmIfeRhjsDnfWCMXUXPwUKdSyocdstKRgp6V70PxdYh5NVUlhZXnhWxHLgfkD6Fq5
byznfcrnDiZ49WLyLNCmn7e36EqYcG5ADneLJU90UsGA/RGkioN1QIXJnxXnQDEKV4p5DXvUZlbA
iOYHeQci2Lt9obiB/p0lV3IiDscSG0XFTh75TrPISfeVSkBJysS9r7WwAE44cRLkXFIaDyAbnslw
6ko+WxBsonQOANWr/modP/nl9FkC+U9/CZlbG0uASEslpX3tTPAoEeBkKOChCCCXyUy0P6TZYI4n
Nhtj6CfJSe9cVLHi+u7ZvDAkV8r4six2ERvjSdM3erPh5Y45iuDmOm5ABIh6AFIFGNBVvdG2KMMD
AgSxMw+QuK4oOmR3g/U6qnIfK+7i0pLk+5t5GerFzIaTb3zWl62dPvXszah2NvIwRb9pnX02PJZo
t7l9rK53/KVZyWuC/2mE8DnM5qa9PNDUsR9RQlaBSVesQKEXDHlAxYtSl9gyZxcb0dPMmvR2PEHe
NFjyL1T13L72DuAZOTMgeTiadGzpyn488UJrw6LRpjCDeMCbRosZnAqmSvXw+pQhvNfx9sZBA8+y
LHHsedCpK4oBA3qL33QaQo22AOAvNKt9dyehPE60QHcAyie628F2Ik1exiA+s7iFcarx0G/3qUrP
amXuUPNC/QmPCVyhclmtmQtau1ZjnOb+mOc73w31fsd/3t5nK04BXdkozIINDN1j8v2g1XqyVLgn
T5wc2vyJGhslF6vChHxD9AlBMc0B+LIo8c4IM0AtLMVpUZmQ7gfe06HyqcB3sqfi+5Q/dKqe0hUL
6EwzgIu38NcVlysE97TabKvlVJDe2lRl8VAZgLc6tooVc9UQ1FBAcyWYzOQSUWGUmp8XfDl5XfOw
GMbTlNAsyLmjCj5WXKigdUaOCvgLnBrz8uyPdp+AobTHiDK29Za3nsShkVXPVtqo06/CS16+BPDo
EnJgkH9AQHv1zovTfq5Nv46cPA8S8287fmXDV2d8yOo4dNs7EyQ4mhfm5PLQNGZLTVuYG5fvTvlQ
Q+0VBO/3npxLG9KeW3jFStvQ6qjSnsvqYM0f0zsV866GYVwuEYMeYpWmSFZq9oPIivdMcfqv/f/l
GKQ9kDt6Oxh62kR8yvegwY4hUnF7lq6dGDyYSD4I8AewT/Lzwpic3KJ4/LlsJgFHr12SmHOQNO4u
tlBYuW1tZTwX1qTL2hpi1k9dm0WZM29dL39JbWWL58pWRp8PklTiRQasrHQzT+MEaYLMTSNON7UH
9PGrnYcjCdr+lSdvt8dz7QwAvUTULogg0SssYzxH0Yzfpm4G4AYJXOexa5LAVbm2tUkTLgAkUaDo
QCRwucusKR17q5uyCOLHH22VkMfqEM6+Lu1hguaePtfxddD3vHKPv+i19hKT+E6SO3FWAB0FxgWd
CBYwb1Lavcp4X7NZzyI93bP8KSkf8ioPCu2p45vOVQCL1/bAuTFpytJ2Mke3J3gpWN9m+0QWLTDK
LCwS8MDav+M+VYS765P43+CkSUSTL1q/HAyumJxNHCdBjvRcpoJLr28ERNUodgPoLu82Cl7FBCFP
hh7yrnhr8rZ7dLVRV+zpNSuABaB5BMgPPEvFWM9izqwZjdSy4yyy2ceRhb779faZUX1fCjkXMx5o
lWV5RA3yatBvQ2l8vm1hbTXORyD5NFKbzHR1jCChDyQ/NGSf1QrE1vXlDP4NocyJoAO+Ri5auFPW
Mjphwbvh01A9Cao7ahmBA7kVq7+Tv+b96JwbEzN6tiKereEFn2E3E2fe8NoL+a/bE7Z2XM4NSEsO
ij13TjIji2LtI7M3Sc5QCK8C2kBmKs2CTFOgQ9a2ACgKgFlGIAXyJsmeEXO9wvszjeJH/k1Jp6n6
urTBDDLUWVFOaWRqVvDStKpgdm3tz3+9tL2GhfJZ9/HrsxGx0rhFVrMgP6bkdH/WAwWes2kSy3a2
7otVUTRJwdBp1n55O638cXvZVRMl3ZS5VrlZbuH7YB5sp9DZ3v782jFECg/KCtAIug5g3bqyuemV
KTpV3Q063zZVD+yhqdIwXVsOPGKRZ0CXBUIZaTPNPEm8ZErTKPf2vv+okw+mPu81wwxZ/tftEa2c
E9QN0NKEnQvaRjm0qHNoJMcmT6IKRb00nnd8MB4J69/0BsL3JnkAtWKuCJlWZhGSaKAAREJUVKyk
4elxRdrW95NISzbaT6/f26qi6Mo2EKojqCCiaIkgQ7osC+oNYOjrAK2zkzcKJh6yKKpIKxaAqBeN
fkC4ASQqnUjT1GYts+okirPH5NFnCmd8PUWIi94JfrDXQJ4sHUiDZZ7mWNoYNboTaAlrQ8+bPiWG
ivVN/MzLRxLsOAJqI9qHfflFZlHqzIYLBoS68MwXyqppgzx2G8SsdvedMal6/N4TcdcGBZOPLviS
ZJJLeyET6VgyRZnrBbFZB6m+9YZfmXscmlOXsK02LOGg727v8uvVwgOQYKuhWoaKnwzBKEdcoJY9
T2i9XSDrVp3SlG5vm1jJ2gkbEKrCywPgWrmXxDO4m/GMTVFZTUGigaGxDvXmUNe16DgLx6oOssQL
GDpwLaoporX3mok8r3jsCj4wF4rqMuoSUkpDi7aZIfIG55ll4LjrvI3uVGANzh+ddKwDsBcFrWlu
eUVYkHRIWzpU21rQwHWb5neTWfjfyQZNsQoPs7aV0S2GRitRqsRb/NLlaz2n9WK3Q5QQUwupndtP
aep5QR93vmIW1nazKD0jQ4Z3P8LJS1O5Z5Y9aHh6CJNu6hTMIcuuBEZfJW+0tpvguUAFJSruVwRN
qTeWmZYbfUQd9lCX+gddKxXR/tqkOcZ7OR0NscAqXY4kdaeOOCmaIjV7i5arYOqLoKwVW3ZtHOdG
JC8JreUOOaxyiPzyOBnPKpDmdWJUlBGxDi4ylaDOlReeDDqK0wa4w2wvGNPf6IYMluxHbbn7lrzq
ZdR5ieJmWR3RmUkpvKCL6/OG6IL6UQcfmP6JmiqlbJUJKcIAyDgG2RtGRZZn3X6s7hQ9QmR8MWuO
tPJNPFqxk+P7SfWbmr8alS7g6u9H1hWnET376Au73FkDDmlvkQKcN94c5miVqlRd8KsWsN5I7yIe
BiXApYWyJHbrcHeM8u7VD+P6Plml9wkC2z9aHAWmHRjpy8/rfedaaWuOyOtlB2qh7apDE2w6HWkZ
v6Vm/qPQzY3Ct4tJl72raPYS5Bfop5MdS5ZYTtpTHzaLvc++QkANLRxBkVjBnCXbbPhWtN3B6va3
za5NpOD4BO0iejaQi7kc6ey4qU5yAiK48pT+YPz1//Z5Yf4sFk85+rxHf8H5BF54+FH0ilapNR+G
2MgCwyfyvVft/IOg4zQXHEaj+5yh2XW0WaDUR1kNKM6tSHkKYApHneuYpNjj5Y9Ss6wHGif2p7bt
tJd60avQgRRmAKT+t8zv05NhcnofQdL7jhS0orjiEEVfqetZFdT7hgXkkoU1BeXO1lQ4n/WZ/NeA
jJvxJrd2kxJNm7WzyY2N4e3/aK+djUHGzWhukhHGcKqsIdsavbZpft+/284NSOuEZB/kFVuMYXB/
2j9j808+j4Y/3JbI71zxJnd5NmiLjXb45KAbuPk9VZ53LbYQ0Yupu2CxBlPB5Wlx7SLTNZ/jMKbf
Ep5sqVfsHePB7BTkTmuH3oPcCODC73wd0v3izFD2a0d4TxK/ZI+k+QPvefZ5WX/WhEzc/7wn8ejj
OJf73vBPTmFsScNfEhvdQSCp+4OVNwFPQ7O94CuVbjS/rIBQq+A8/UPWUwRlqltfTL3kncE8A31N
8Dyg7U9+T0JrOAb1hw+4rUvQ8vCadw9j2z6QETQg1Z9g2Mh7qQzvJQxH2gd9s8zaFPdt5NcWOMSm
PTHYsWpUGZk1v4Ys/H8AMGkfGI2v2c6Q9ZFL87C10AT64lfDNi2NILciF/qhTbSkX+9eKjQIImgD
g9A7y8nlJk/Ltqt0G0atCsDIJ7356/b3Vw4R2BZcoZHm4UVgS1fOPOHKMUaAlfOyD7P2e286AdN2
U/Z/tCMc6tnVNiS6Nye62USWtSNOQJ1j5oMYS5HzW3HLaK2DUovAmyE6kOLnxrRj2rZzE3VjODQP
5bKNVUxl1+kZDxkGgE5AToqGXRnaqxmW2fUxtnYJijdb/+DVJ/Aws+5zWj9kKszhiuu5MCbFG3FO
SrJ4MGbxoNHDwlA4grVzej4YafUtnhVJNuL7evPq02+8PST9X72RooCheD6t7TOgF0BViYegCBMv
1x9yQI0R+6SPzPSHm/VhhXpZbm/M7tft/bw2Y7jzRcgOdPfVfjYaxkAJ1PdRPGhBMBZ3UrCLyAKF
EWwwkDyj+CcTDqEx11pqP+fR9NXQn7L64e6fjywcANviLXCtOFJg482VU0Mt4Zg6313ryx98/j0l
Dpj1tdpmNiCubXKfRUn2pc1y8Dn9iQFck+gYAU7iiuGCIRPj6QvYeyew0WnalvVKNyzcrHS3QBMB
hOGgokVrjSm5YU8vHUZ7cMXWo6/vMqv72Mb9FzNtX9jkhm4GXs+xO8ZcC1BwfCKV9xdHYstjeBnU
yyGHpopROo8Z7f5qLAfU4CrV15UdeP77LOlyTROia1NqTpGFXBppmkAFCVozgKqzuFjh45CzuzxK
1uA6jDV8ilzNDQpgVodCsYorbgHV7ff4GbCmq3RK3tZ0HjttQvMjOHi43X70Rnpo2yFw0wJYvp5t
bu/LFe8AgyD/1X3REC3HQL1hVKU/ZXMUd5Aj6sfl5+y1bpihtZP189+3ja3N33tuFQRAEFF4p4w7
u4oSo0kLiM5CVwPy00e/Vni6lTsI4xDqDODGA2OyMH/2eTO2G3COeiC2b7ZVvpu1jaXKeKxNl+iR
RHJRkNfI15xpNoNHoTkTca6f3JS+jvkcMog0sFqVRF01Bd4zQMOJcd04lfeah554OkW5lX9tlww9
RuUnj3mHYVT13K6uC+5tYNAgs3bF5ZYgLRlzAorhvimDbYO/bq/7WgAnmHeQDhagb2QNLlfGt+AA
4nGeo6IGVRYZ52dG2mfdTA5taiwP6MjYTXrxYufmnpf0/rc9xLCwtxHLEWSjpURYUZczqr2Cedh4
dewPueImX9t1qAOgkocI2AT5++XYSjcnHZ35HEHuOKjTH8Q6xXeqxr3ffUJjCX4H1yCgGpc2pq6v
ON7w4IAenM1PDens2wu0ttfOvy89SJsFuSsf2vBIT+QPy0BBm1n8mIvpk49a8W1Ta3sN7fz6O0W7
aDq6HErdjGWyLPkc2dqPqTgYqv7P1eVAIlpUjNC4IV9SaGlkxOt9nNDxaHRPZnYa+z/YUCLX/Y8J
+Z7R0q7zeQETlZ+DyBZU/4ottbYcQp4DPNx4gWBPSXPENV1jg8MjO9559IUbIBY7kMPthVibKHRk
okYCNIgJ3NalkaRwoE03jDwajVejfQXdcKcCH62tNby8LggccPrf3cKZQ9Y73tbQ8+QRePi0cGQf
b49grcyE5xP88f9a7eT0JwO76LSULShG3ZZ+nQFB3ZSWC4W9rDUDMizVFnlv/jgshbOZp6rZ0Kpr
Xzvm64rzszJQsLACwOULyTqonlzOZdWYHE3JxgL6EuTY/CGg3fb2WFdirwsLkhNjYz9DtBAW2m7X
d2GifYz1Y4EQZwxocZyJYkAr3XRA2p6NSNqCqQY8XJzboPdM+nDgXwg1d6794hVxYKe7OE3Dmn9I
Br6D9EXYmtss7UG9HQfE3icT21dlVBMV4mDlWOAVg/jZQ7EULVPSLLvQsLYy0uBGNOojdevD4Hxt
4wq4zPLz7dleW09E6YKKE83v4K2/XE/sK2JTCxI2QzeFNt1a2ahwgyun711FCFz7UGO6QhilPlgX
ExexSqJ5YI54LrUX0tWKVVwZBvjnBKsDXjQghpKGMZs9gqUe9Q2W/yiDevp69yxdfF7akzmr3Nwt
swm4oiTs93WpulrXfj+CLRsFDoTcV9iPjk3Mzmp/iHoe5jv9TiEkcauCHu2/z4v9duae3JybWdvg
8wnIjsgJAs2KRVb9fmn+ywaqYU0Zg8518QL+bclVBbKVXYRCt2Ay9oAZ1OUFJhZSVDNLQd6ehswL
8uppYIqE/qoJsH8hmw/KJLxcLyeJM7OeeYFHX9dk+wp+FQzS9R9krFGtR3wItV8HuHvp5cYhSZXZ
WQIZFTtMg0rVFb62Duefl8KnZLBKvvjaHOnJpq7CPzlmqB0bEFBBUR8NKZdTVE7uSGajQIA5gGQR
fxTxxtoSINEOLXrB8XjV2eym9QKgmM2iagqhR9nTcLm/+R8VG2TVXAMNCaLoejmEKWVx4c4L0hO2
Hmx9BOl3uwoHD2copwlXBJyN9H0vscbJGVhksHDUgjxV7FLhaqTUBJreUG+CVDSYBVyxA86OMp6E
Ts5KrHCcPC/mEDRmF5rZs1c/5WiqKpiinLdyE12Yk6YL+WJIksbxjIMd/iQ/erCDO38yYyBCwyWM
DPtVK1U5dRMBMfMcDeVuofv07faCrMQT6HDDaRNEKXgXSXt2mCo0vlYtFpzp2hMSh+6hSL3+t7E0
VgjyBi0NNE6Tp2Spne1StKkC1HV9JJFmw3tG0LQIknhpwQpfM2MmcjVz9pvoAQNH/+0BqgxIS0TH
YbBjzUAy6JUbTyl7+IPPQ5JMZO9xOck1wkrXEX0WeMa4Myor1hfDVuxo8fsudzQm6MyAcbmjR9Dj
zrGHxIzV7di07fITM/Z/MgYHEbrABxIZlDJnaesNnQcBo/Yl0U725vbn10aAND3eSeBuB65Ocuqa
ZQ8zneoJFMzZkU1obUe4niFvxu7O+yCnILYytL8gNyq/jrsOAFUQxI8RJfXWpdme4A/jqoTMyo4C
O6GNFQeJiZDfu1wRn/dZZaWgTx9ODgiyDKJKLqkMSOHCkBvQmi5NGIDY3ezFYFlTbKr3R520qxAn
IMGNwAeywHLAMCVD2o0+TOR1uuX2a2N/Kvu/7fkr5QdijUEytAEfirDpy2Dk3YbH3ba8H3aDiAVo
FR3ZWoGGkC4DJKAqjXuNd9LaOfC8NnRsRWV3ZevhRWsL5kXh3+SgxXDHno3j4J6MxgzMsdtWtfHB
hjTC7R2+smBIawH7jLgFfYnyQMg8+lZTtu6J2nao0zYs2XC/G8PT2YQiOZqekGaSQhcr9qA/7Ofe
iTpNUFMzLImicrc2CCTm4MbQ4ATKKcmC+f9Iu7IduXFk+0UEtC+vknKpzZlVttvLC+GVIrXvEr/+
HhqY7kyWkEL5YgbTA1RDkSSDZDDixDk8nAxi8lD1cqu2kPHtJz1C9/++rx1kPqmoG44iPDlL3OdJ
9+nta3D5ec2ZuOGP09Lj81Mdz0UZ82Cryr06QT64rZVatyJJu973DeunOgc3zKktirgogN/b6gXd
sqDdVW27VFNjwUJaPst/8My+PUWvgyPcsdBzBB8Symd4JmgDsOquDGiKz7fiaXGgX9zwcAQ9oveD
B8OxhWyG6fzNmC6NarMGjDH6jtssPM2NiMExF5dbnQFrm/zSgjZrfWa1S+jCgsz3TMS8u+NvD1tR
g1FthiDPBo5W3xtzKrKuQwn/tNhG5BoADr850YB1wWEMyjjTxX2v3yl2hehooP5piqv5Q8/e3175
13Hq9ee1G6V2J+laIz5fgntEzMfUBZfRXbbV77viv2iOQ8u/YtcAtZ+2xTmz7XxyCnqCrqrF37nl
t9vD2Pq+5sCVLIFjRXbvJMGT3uztt78P8aIBwhipHiR2XqHzIE2Gm0i29OTPLyIqxJvfb9ef16ZH
MGQxyhGfB0PLMESBTOy3R6NXA9AmKB/d3JEDLKA3Ytjlb28ZwAAQNiDXAGdFv9j1ATIiUyZKv6e4
54zozsmMjUtuxU0VNSBiEvwDVEXaFRRwYtBybgnOv7KNSuYmRVWeu96OUB3aCBZXbQFDoG5T1CL1
x7rp8RxMZBPC3fB7N3xx7fej9YVswWHWPBaX9v+s6AkNC0oPU1fAigyKxBtDlKP/YslxH2HT4WzH
Q0E7X2f0TXB7mOgp8YohDvotItL1Efz3fe10XerUNdJgpGBASSP2YMu/uCAcRXWKxiQA4oBYuHYq
tBORbESXxKkk34L0G09unxkrt8Pl53UxdadzOjplOLrN+SF3vzP3u0U2oum1KVLSiUBCgqse2Ivr
EXR5X3f2WNNTnlaQ5TKeGNhtb49CHdBavI7KJTgbgCDHVHnqJ1zkNazcb6wyDcNTk6ErSPosLjxz
51bhwbfYHuyCb6QFRU5Uceeh9IT7GVVTPS8wu4PLRhNjMokTd1CcDcC/b5fnJt0IO1dH9p8hvTYk
izkfxhmGCH+xpue06hK7h7LaFJ4I3Trg1za9UgL8w+iBDjLN1yyPVItjwpntfuftxmMuHxb/5+2l
WvMGpQkJFJw6VvTnbkPZAMI4BHEyF8jYQC+OHW5bWJkyNNYjHFFp0tftCgO1hUHyyjvZwUfRHBsw
tKXpZ0F45FYbplYGA1MQ01KUdD7466/9rhqygLXl6J2Gp8B6724Jqa6sB6qnmCrA0rzXOmddExAm
WuGD3NRMePGjKKv7YIImUL1xs/xxI20Deep4UYymf3rRrgdi+b2dB/XkneaxWqJSiocsLe8Hz0vS
bP4+T5Nxh3n9aLlTMnnl7vaCrQ0TTZ3I4YEQ5TX9PyvzBeTiqX8a5/I+dY7pu7DasyJ8+zkEzSak
n1X49To/DIy00w4VzAzmge2GYcMXVufw8vuaM7jTjAwLxWq1oArO5oPb3U3G2Vjuq6aOWFFH43Ck
W8wlK+f31aDUZrg4+WTnVYK2GBQ5eeE/gJFN/9xenJXddGVAC2qQD5vJaMPAPCyxkQG2iuRUWvMI
8Eb8/w+3ra1sKMjwADantMjQiKuFOMJraWp62FCEnzzyteFb+c614YA7wkGhwAZ7hJ7yKMs5qNBP
SUCU5kU1/eiyKXLdeW/m5T7Lmv3t4aytzqU1zSUyQYMej0pyYpY5QMob7eUsewB97Ma0rdlBRAhI
Kdi+lCzZtRcUZUqNnLrkVLfybqi7R45G8yzfqq6vTR7QpWjPwx2LHh0tVdmE9iRZi+FYPI8o+kZP
SINAIBsNIBsH0oofAO2NFBcCBrzHdSQU8aYs7xwC+hqnQbYtzsIvb14ZMKKBsgYN2cBKO2pGL/bN
EOY+r5wiPLE8ccOoXHbmcrhtYm0Mlya0xffLxnJ5XSKj85x6YFbe8K2Vz4OwRnXgo070mgfFkA1x
hioITmD+u2urelcU6UZ+UN332q2Ach0KXQitlG6Z9l6SCD3nMcWDJnRIHDofa++58vZ2iPavr7R7
1222ZayN6dKg+vvFqvBKzqFjw2D/uWN5jDtgw69WNgqEjnE0oaYNgn19+zM89GujL0GTAIoScgyz
iNgbyYS1MaBICFll1NmAc9OCqHESUznZNtr876UP3Mfxtlet7EEw4CHORcSB7nS9ww+vvkKy3mTn
uS3teOiDqEnnYz3+JHatGubkh9v21oajsviquQjEBfrR0phzNwMylELb9QE6udbdX3weZAiq0wcn
pc6ZiqIwn52hhWqc/2vuRRRu/Py1Bcd3//2+de1RCy0KNlKo0mX1uMTeUiecjjujd7r49kC2DGl7
pSrBH9EUGAgKg30eF3ncjRsmVkiK0T6kRJkBq1WqVJprWdILuN+B5KOa2b7z68cig3jRbCdFYD3m
pZ9HKIclaEVqohLFi9QMkYld0MR/e6h/MqH6uXDxO/RHiWBssOVI2dnxSXfq7MytdhDpe4YeOriK
czfboehQPzgzgvCgdz/nzOsfJNhro7pdrJ8GpDNv/6K1g+ryB2n3X5MxmfkVJgaX195o0qjPP4A7
mbGzpciuAPWf5MbDTBfuVk9AIFlRMjeVtu0rzrgK0WTpe9gYIVYe7BdfAS+KfLN5P6PZP3LqsTv4
U1XHZtCw/ZCFdWRV3I/lMIxR0xZzYnR1k3A28AQPWicRgucPKCy1+9DZatJ6vWJgcAaJHjhUFDoF
XWjX26ClIbNJu9AT7esWuAjTfKap/8upSHnoljbc8zZvI2qyKjH89vdIyi9oWGNH6S/uCYLt88fb
C6buvlcehOe6whlD7kbPtfdCoOseTL9nCMw9u/n0kkt+Ym6WhGG9kcla3ZgXptQBd3GnmCPzMtKL
9Nz4NsKvbykQejTb2Jprp6QqGgAjAHgOQIzXRvxFGmzqJD11pRW7+bEqt26uLQtaNEHo7FJoNdDT
OJzHZSeCf26vyNb31b1zMU19m4k09/B941chEnfcuLa2Pq89IxbDA/lpi8+XFPn72Kk3HndrDnW5
AJqDe50wjCIw6WnyHrp8OfQOjTPxnDtbNBtr9y9a+pHdBYgVRQ810It5KqmoCyug9OTSJxLeTaZI
gsGMmgzsxFt0GKu24FFodEHeF0jTa1vcng0kxB2CQaVPYYrGofq57hdw0ps7y98oQK7OoCIlVLhR
UC1rM1g3uRHi7CYnEDztoK6+qx36Ka3Iz4k1h9u+tmoKzztQH4Oe+FVGkI/NUHLHQKK847HNHq1u
2VnsMedbeK0tQ+rvF4s1uSDBtCUMWfk9h7ZI3t9Vbg/y8o3LYO2MCQGBBZgeCMxXz9YaYk1OOCLL
LEl6VxfiiS3usVvYxhKtILkBhL2woznENODNRMNBVWDCD2nGv00c7VWDFe7sQj4RbsWV3+2rzt73
hnHo7eLz7YVbc0isGxTCcOOhVq3ds8wleYnSBx4E2RiV9RSRGip65GOOXGH5/ratP6ln/Y64NKYN
tvJmyMUtHj2x0hv2ueMwxBb+z1oEw71NR35o6t6L7YYbMbFN9LGVIIM6hq06vuBRkTX2VTQBc7Pz
F6v6yVP/EzGLh4B6CBFk90g9q4jCJbceXRMVdyhYiH2fEzcaDfBWVug4igkCl8iVfZgUCGhAh1+y
Fy/L6F3dteFDsUATMyzA3QRJjjAus44eW4MOiMIc+i4tBahMFjN8CFnxrc7m9kECbZWA90EcptkJ
IBiaTXdN6VTvFm/sdrTsrRjq7/SpzfLf88D3Ax+GInKnoo0N4Y3vSN/VcZst0MS0UCRbyq6/swZU
TYA1d5Y5KvIHIcMxTsPFjiuKMibzBNtVDiuO2cg/L6RPEyio4wd78jtitzYq+EJOFLyKeymdMBq7
KT04skAvrz1Pv10eTMntZX11EQCjYeAARVUJ4f4rBtTaSl0WFkUGifHIdp9L5/z276PvDMoBeNXj
OtZuYhBHpaXMwuzsQKrrJLMNkMCrEwU/X+WuPR+NgAjL9FOyS5twZhaYiNxvThVP+9Dae/TD7TG8
3ufKimoGQbMZWs10UvU8m6jVLLCi0h/t+1kknnjIGULGhBAzmnoZLRDfBUXxbcNriwMiMDzD8IJV
oMfr8xLAVxO6TxJ2sT0+TO3d2z8P5BmAdOod8wo+S/MS4k7tlJ8Fnq9iz/n3N38fpyM6S7Dw+K16
fmphbi8Dm4PBc3hxvjTNRjpkZXauPq/NTpYt5SRCfB7c48LhCeTFktsDeHWPoBZ6MQD9fIUEV29O
OdJeHnXuu9Z4P09gInfbaiNcXbUDLQAAsZHKC3SMnoWuiq50oCFidG3SBb/68ZFvVV63bKi75OLu
LcTolzKvQNg8Q6t4hLAXr+Ns3Lh5V9cEED0MBIz3hk4OWLcen0xT8HPTSNxEH4xqI3B9teHhqyHO
EdBeIcv2ivyqgfaJECRA3D1Gjnzex6P19c2LruCf4GzEy+E17simuEaGHsdwQM7T+BXMesWwcZeu
zNKVCfX3i7UgAUBAnSnJKc/jSkb1lpjy1ve1Q9dZUFznLr4P5tyH6u0nOsJsVf8G9O71kdsLqI7Z
ISUng6dDJHP/iQTtxgTpat9YWlQM0QnpoaKLvJ3emiZpZ6FOjXPJmaF40/hpuUdVlt4Hg4MyJZtQ
eQ+mPAKAoI6rQiz70rDaQ2YIEbtmzX8YdW8mNi8gjitxUESkCbeazV4FX9pP1J5Q9giR3bbL2XkM
mx/Q+ep3zbA8+8R8kk0b83LYeDivLurFlGhXnWfMVJoZZ2efpzsnSGM+/bjt+asjUpwbqDuiRUq/
5qxaEK9OCUpX3qclNOK+eHDReyLrFzCm3Ta1OhgfEQFSG0pGRhsMmxxeSDC8nKlYPuaF8x7aWvvb
JlYOPANg/f+Z0CvbAmABd/CQmXXTx7D8h3hxzv9mwi5MaDcQp00rpsqACwSg2u5+DumQ+KAP5Z85
hNL/Yji4HlCmx3P3VfLfh+weNfqOQYsYkovlvbX87unv2zZWHeDChnYu1WhLdO1qYLgjSFIs0L+Y
vldtHXXjw2xvtZmtro9qq0fmFAeJHtxY6MFDzIAtDhHDhFlfp8LaNwb9i2mDGA64dxR/JYKR66MW
6mUBeL7wZg9McmDznQvOL9s/3J63taFcGrGvjUjGU0edi8Dashgcs987Pn8z5nQjXtsyoy0P4aOs
jUaVFYOPS3au5LviL6IEtRuh6KA0Pl6RSY/Izln1jHrsWI8iXshwNOdRQMl8a/XXDgCotRooK6re
OR2F5NiAF/oOwHPeYXb/Kc2NS/xVmKB0Ajzk5tHDbYIoU3n6xQ1bTwTMWwOOsnEJ39mheWTcvudL
mhiTE//F4gOEjhvdDwFx0RYfhynUKqmH+9D84qU/qX9M38wlrUaD3mE81FBleNURmwIH1KdWi9sw
O1CeONaO1bu/GAWKeSbabtE6rJPENI3pzJDEJKeuFundAgmugzfO9FB2zVZyVl2MV4kExNRgL8V9
jSALWXhtwvIAUnJ9BSYSc1jeZ2HhRkPFPsuSv8eJ/auVSKzNgbnF/rdqFZUz9HCoxgQ9n1aiHx8C
c715qod0x4yDKOfIbf4RdNfIBwmq4dvzuXKUQodLyZODNAbeoTmgG1BGxio0TrT6zUowx3AaTWh7
t/2HBmSWt42p2/LVjIJ5R3V0qC2l3abUWKD8JkqIZZUTffBtpPEWPub71oR4qkMEGKN9d+cUHo8c
4W/Jta0cS4DwqIQo5vU1LAqkwO2UMWGeRrOPDetz277QlGwM8TWcR73EwNf8p0bxmqqNiToNeWea
p8B6TqUVDdO9VRkRG/fCTxjdIYgOs++35/WP12sTC6wnUheqdowMgBr6xTHSUyTV8rxxT06VNTuI
LILK3Sbpjje9cSyMzk6GwvyYyaIdI7+V3WHs+zKWsu9+BW0wJx6vzHdhnbZRWPtDlBlef7DatP0y
2l3/vmxbGdnNkj1NDTpkcUtZL1Yjy73JEFkbSwFHbWb+3C7el3lpiuPsz1ZsGMO4RzqsiH2QOuVJ
lfNq57VGuicym3ddg/7wCOxILJ5xlJyoJN77ofVBQWjWW0DPlWP2an7U3y/mh/W2kXZO754gP5x0
5j6tYg9kh8i+3V6IFRfDY1KRDiKXhJeltpvywQmruTWDkxscK/Ohwmsg3d82sTKUKxNaOF8jJC7y
CiaQ0LEBDJrv0+WO/PwLI9gkAKUD74Dpv54vIesMOt5jcAqy9455FE1cZXCNdGOzrJwHwMD+Z0YL
FPomlYORw0zuFgmypab9K52SuTnV9RIVzRdwEN4e1+tSOAqalxa1jZJbhFRd1Qcnmoex7IPYFwD8
Ur7rwyqixYO17G3kqC3z+1zsBu/tgREoL/CfAI9FgMg095gbn9UWyYNTw92HufEeKO8+TMEWOHvt
DHKgFAkWacAvXre1pe3iZD5BC2DWVHE4gyyyi0iKe4RUkZd+s7L70nGjTT3MNe+/NGtde00Budw2
m9rg5FcfxvYg0jjcamzeMqE5Jpec8EE2aNhj1Q97yb6PM9/NxdYjZm2TXY5Ec0yok1a+yTCB9vyp
yo+NSpYbh8ne3XbHtdGgOQkPS6CkwLyi3Yc+R+9YvVj+CSw8UW29jPxDHmwRC66NxQbuxwAHAWSw
9b1s4Bj30xlITGe0d+USxra04rr41vGN0TirlsB4BDJZBJMgvLtef7eyh1IYDO1WkKzczyLw41rK
8aNdhGiH9Xj72Xc42VPTWKJ+5tPehdrXUZRNeIDIZcoiDADsN4TY9xMvm7uS1XU82L7Y1W6a3Ys2
L+89DpjGRBwrluDX/uJ61Rx7TW1EQAJPyTB33l40gQsdA2MqWVS5on3pR+n9EnnVPMxuHuzxRMz2
Xe0gQ+GDqrMbaPCYcrIkbsDbvaj8+Z0pBb9bQoG7qRv4u35BOwC6pKqo7jzyJNrhzRRhKoMLtJRa
JLQO6z06zE8dllMbDaKuRJTwO+ubvQN5NxRubrvcyhrBCwAEU7GtglFcr5HV+lgkSP6ebfN7md9X
/Ec7Jn6/BWtaeTb9ifJMFaVDg1Xbp8bQssKRkPiarCWhYYrm2i040epIoDatui5B3qFXuaWZt4aX
LVCSQnkt8oz6GIjyo+2TI6m3mlRXNiqG858tbTjW0vCsLWArH60wChtG43ohNLFcKjd20Ur8/4c2
7H+bSFsgR7ZEEoLt2kwfwb3udI+tZ0dDd1/L56nYv9kbFJ5ZSQ2APRUl2GtvqLJ58hDheadRQDOm
OBbVN7h6NJkvt+2suAN6z4AOgC+gzq3nUADha4XoHO8k3SpOza+o5G2EEmsWVE+NwjeCR0D3hsId
hFgGFpzSuB3SKNx8KK24ABKOYIsDxOGP+s31VBV0ADakSnF3A6WVJSI7GsFfrMalCeXxF1GqHUJC
2lEmOvM5gxamEVPxyD6/fSkgG4dGTHC7vU5ouLlYHCkMtBu4L4SexYb7rq0DWrkV0gX/fRUBTxbH
ZTd2cF+wxHoZmC+WjZVWt4j21rnCpGm3zNj2vgDChp6gUxXX4/gTB+pd1QWRneJB0db9xqps2dM2
ZD8WBiREAdIg+fDObp1DyYYjs1CMp+F91fcblak1P/MRuOH6RFQAj752AmGIzgVzIIBCaLonv8YB
5B4beJAtE2oNL/wsJd3oF4aCS4dPtvmS9y9VsIGrWnMDBfZQeXOczXpeyxEcGOeG0xOfm6+CoBoZ
+Px425PXii8OdFnAFwtAJZiVtLQ2SLU6WXohamyBNCF1BYWvI0qFXgqqLnEkbXXf5XANLg7UBOnG
Et55pN8NPv2U587h9o9ZHTBqEn/yt6/V7abSNka7ygGKSE1wbIn8U9dt9dmtrZuixYX2F04gXK3X
60b6tmFOacETXUWGWjf7ZnDmSBJzI0hYNYTeS+SKAdbBW/baUNrPdcBBWnXq/eJpMO29meXvPLn1
lLUsdaLpexmCTf8a0lfQMUz2B/8YjjZ/aGrh7a2A54d8op+Q35V7A4gSQVr7abZJs5eLTe/6Yax3
krrevky7dhe4TZdIc2yioc7wJHbcHzZAM4d8adh9Kf0h6SkAO8SixQ5dc1BSKObq4LMgmCJwQcNW
7YVf3KnyIacWFknaVUDcIKA+5L7Bd/UytFHb523SWKB3zxsT0p45UDxlOI4POZ/5XdiHcxW1ATAX
PoVuClCdbTzyxd2XdVXe98wO9w6Xy35u5hx8KW4ZkRld5B34VQ5ZhQOSiW46GqnwI1SU5cdg8RG5
jlN2mFvuHoVp0tgzAN+Zut54cXxkvCVKieAejPzaWN4ZlEEexJUfC/xb77oxLHfSl/LQFc4X38u/
y8zx99ZMPAgHi0fHKA45Hrk70tjFiZdBc5imOY/tZiqjubYhcyQZCvuLIOCnypc4B71YFAxseYGY
YhrVOWvjthY08XyJPyCtvYOQ95BA+rb66JZpmwxmZSSDV+UHdM45McTl5xidVf07NFV7B4gNersh
MNgRzMRzwls00nhj/SHMgsmMJBx/hyRKYcVTP3gxildAUHU1MvyMsyc/q3nS8FlGM7q1otyWv5rF
l7j0TWM3VVaDDq22j8oM7wdgMYd3Y1kZO2de8mSx03xnFc740E3cRKvvMOJH0q9D61kfqRjN+7D1
pzBeMjJ+60tmuklJbPT5QO0p7LMyMhG876HN9LsYxzkCFXPxmw3kmzW15ZPM8X7pw5K/DAsRoGqf
phhwTz+unN6I0fORfQ7CfWreT/T9XAbhOSWFd5BuT/FbF/+hLt0hYaxB9wqEkvqkGqT7mJW8eCpS
Q8bjUIfR0tV9YpVF/TG1/OYsgxzOCFcq78BPzyNjmg3kMDheKSb6VHzSWgBsjb65N7gBfH+bfXHy
/rfftsW7YBjsGEUJ67fTsGDvFIwdwKIxPYbCDpIBqgb72anqJO/LJQLra3fKG7RZEIvV+7Lpxnte
5hlU/mRX7rxuIImPm/ihcyfvHgUzDHQueJIb+a+ppcNhnFL+TATnMTS/2UfLm8w+CsWI2i1jo3Hn
V9lyKOq2iWxmpvemIOHRMno39mWaQmTJDA5VZ85JZU7jrqlbBxjdjsaynNI7bnf1YZS/x8GKU/ht
hxJbYoM4aCPsWDngwdyHzi80GqnUvHYm+tKnrSU7cW6dHSAjzu72/bFy5F59XjsJjQHc+gZtBR5M
FEh+8U4Exp1lGxv38sqBe2VGu0JoOnb9xHpx7mQU0K8136f1ntKNGHPLihbD8AWrFdJGnCW5d+s7
4nyoup1nvP2WuhqLFsaYTurXfYgV4aDNrRsADZzHLtyI/tYyhrCigGEQrkX2Tlv3qgOe1HBMcV5q
M8cOgO6CxZFBA2fR8jRUSMFiw2RgCyicIhZDYSTOHIqkYNkW+mrdA//7JZqLQFWTsCrFL/FpYi87
YmwMdev7mm/0aQrAkm+Is7XsvAT0ZLc9fCWORkcggDgGnoFIkmvLNU0ZscSE5Zq75yJ7soYXmp1t
fgcJnQ3HWB3IhSW11y7iWxDOmJ1sRnF2yC+AA+SbCXMUFvXi+8r9L77fFsRDPys2UdiCUIU6ThZn
ODBvT9dKbhxGUK5Smrx4dGqrvYwEhAcjVrvIcX3NcUq+y4HuVNNAx8ZoKH52W62hKyukEJCuknU1
XjOtGtPoT15V0VPlVUrAfGiirkz3+Jd/V7R/9NotwVY1UXr4p5ohFE0ltpaeMJzZYLcMqkOnZg6P
doNGtGrujlVLEfhYW/miFa9QjHWqJwIxySsJl2qxgwr0SvSUsgQXT73VMLT6fVRQgSG2FOu0lswd
WmGVgqOVpHAga96az91SbmU5Vm4JRZSGZyGKSyiya57tl5BFCTvunbL8YIAwWOzI9PYaxZUJzbnR
Y5ERd4GJodoHpRVZEBgu39zWg2Snj5cbXgTgDcEL4HoH5YiTTTvl2EGgdr1vxcYbemUpsMCqH0V1
H8OVrz8/WnjrLZmLvRPEXuK9uacKvx7oGDTronceiGTtoCSGKesikLh4ii6afBRNlw+3N//aAPDw
Qk8YwCEYgzY/hUlSL12QPu1Y3KZgndo4XLa+r/nRbNZ9h4OHn/1PwtnPZMOHVg4S4IORxoajgtRa
z/7WrAVlBweGt3bDex7+Ay4QIee491F97n/8xVRd2NKmCvG8W4ay4+d5vzjvDePl9udXh4LiCS5/
pP5e4X/mgASBt1TiPOb+M1pA8L8Or/bIbiXl1pG/ZUtzW17aXj3hiXa20ZMfz0x8lqMBwF7v5bGV
lW4EAZ5Pt4e3cqD4KIkisFH5hFegIGIszO4XIc5pCWJX+rjw6p7TL7eNrHmb6iGF1g6OLTjF9Xak
vr0YI4KisxO+c4so32qjUvOiXSMgaEdzCK4uIKL1PJAVclsgDyWgsuRHM96QvfHDpNOOhm9Ha10Z
0jZ+MPIgyGtsfNv8GQSfS+JEtP3gbiktrfjBlRktfIaMhlnyEoEYl18rNPHUnR+h+BC57Lmzvt1e
mxUHuLKlbR8SQDQqMy1xHuqzTQ9jfebT4S9MAAn6pxtRNbtdL7+Tpr1j1Vj+jH/unZ1AdGlsuPGq
BwClFaoKGkCaWrDkLoVX4jWAXZrlC3jtCpF+gEBz+tJ0HErzdm1spFDXngWg1lW0sQhePBAXXw+K
5IL1bjqCaQThf4goCSQUv4KO3Ftllbhp+tvqjN2MUkhE/XA3UuNX5tCNH7Gydle/QTsvSujQgukX
VanRHL24LYMdOJSf8YL/i7fvlSHlsBcBr+ykCGhloL8k8B7zHtGT7AKyu+0mK6cEeuLRQYQCC/Ko
em932eVFL3snPUPjEqIoW6o/W5/XHN33lpkx6qFcGCQmrtTvf/HrEckAjgo/hCLk9RSZ4dAaFgOP
QwFhN3TW8ceJhWTjYbPi5opo618j2hgG6OuY0zSkZ6M52/a31LMPllXEpvX+9mBWHQuvAFUjUkkt
zU6VLoXbKTuhf7f0B6RWkK3ZwlisLQhQlVhp4PGQAtaM+DyAymyTodHH/o3SPTM2Wu7WBoEEieJT
QcTs6IjqCfKfXS4CLHi5q/IkrHaQTb09T6tDuDChLXpaFjLvc5gImx1jiZ/c/vz6CBDJqp46YAK0
bYdMnFWzBVFy7YE3FdIRS78rqo1cjXqWaJdnCPDJv0a007kycojseYgA8Cx3u7PB7wl5JPUxy78N
zfd+3EBgbY1J/ZyLo6TPmo4JBnOV8YGmHMwXB3eLh319Wf4dkh5vlNVcZAYKzpCyvcv8A9lYlo0Z
07EaBZFlUI1Yltk1k4XMx4XPx8YYdkE+PHVO8dJOzh7p8o3NrxbixkLp1Z+6Ada5mzOYJV+ZPUSC
nkPrLMrpMHdNBATv/8v5LM23w2kZPKPAJLKFHCoiU3CTWBQNjMPGY23DIyy1mhceMQ10xv0JQ171
k6bPHpj5y/l4ezBrB+eFk+sofp9ZZtuaKZK3bMf5samfwiZqtur3q34HHL2qfUODXNcCFoxzz5/x
ViBQSKCZSPq/6GlTkiX/WtBufJPYyP4DZHX2qzqavqCNI7o9UVtD0I4cb2mzICBwsj47lcdxizF7
da0VKSXECXCv6LokrV8i9+wRwIIcJ+Lzc7N8KulG/5n6ia/2yYUN9Rsu/InlRdHPAbj2zbCKy/GX
dD90w96QaIT+fXuytixpq2H7HZvciiFOn3a9bKMaJACWOcYCZZoulfvb1taX5r+505YmFL1nsw5z
R/yjB00XvnG+qF97a960iwDoXjc3SYCHtPko6PdA/FOBynzMftwexqoZaEcgp6moXD3tXGmGIWh8
OSPLXITnKa0eKm5FDZGxyJyNt83q+oD+XbWfg7NPz9NUY7Hk/RDyczsVEvV/q38cexTLnWyoH8aW
oWSG1q6NaVxdpj9ST6iev04DZlXvCAPl83OQSigVLmSKnHLrxbtqBG9pgAXRXAxd2Wsfn3P0wyPB
xc9O811Ao68cN8LZ1Y16YUBzBrQdV55oLX7mzD8qtsAs9N67Kdvddob1caCNC2SN6vGmOQPP8xZ0
JzhuxLQ3UODcojnd+r76+8VZ0HLpVAvF3ZL9A+0zf4snZvXzUC8AqZrSiNNz9F3q9xwk0agNZZ+c
/oDw7C+m5+L7Wr5hRtEx6wmetZmM2fiMcfz/vq9NvzV3tRekjTgHUxIWu60n1+pWB1ez4jwC4l2X
w5Hu6Fdg7EGWV/603CWeS+CzvE+lNDbmadVbEejjMeFAJs5QP+RimcPOZjUCaFyLphcB3oFOdTN2
py0OkrXxACGCXjAA0JCB12LXepgnmhUTsrIQXkeOqQBHjHSTobM2bmFzbUA2+JsMpH7RgqFL1Nqi
ri02q5MrHQ8pLT+QDr1SIxEFyNaAfaig+pGlY1KmhymXyRAuUVP4TxmdDyCYO/hbRHBrju5AVBjQ
ZOSkcS5cTzBjyEuWASpqy3T80k8b0dnW1zU3t8umHUeKK6H/bC+JvdWStTaZlz9e83JnIXXLsgVZ
u3RfdslSgqf8y+2NtOYZis4PRRmkOEH3cD0/MliKaWoQc4SZE9Uf/IehiOd2C/moDl39hlbc5FCS
B4b7FadEVhlz3/vYT5Rl0eC+69HCmR2n6qUOQxAcbBWbVpflwpx2B7ReOy9gdxNnk3/EA9TsX25P
2to7CplnYCmgPgp9FrVul7s29byM04CdpWGf7GFakpQuS9TZ033dO0mIjCSjw5dh3PK3tbgADGI4
mLCJkePQDE/EICI0Qe2H23VfTHNiV9Z+tvyjZfXv2ync3R7nljntdJJWMQd1CXMpoNX1NO8zjySo
+kD6djkBZ5fcNrfmi+AdAVIZJMgov6hlvZjWbKxBVSo5mFct8aWxM+BHM9QrSOQOWwpdazsLZSpI
GoRAer6SM+Ckndx+7MCS6iVjcwBBFZBAt0ezYULnDDXq0PF6X/Gjll/M6p+O/ZjDn7dNqAnRt5Xi
S1Js/ICS6odtn7mFGzJUq5bmIes+p1sqRGtDQEEYKRzF0oK+i+sFmXlasMDl2bls8D5w5gfHfKmD
LXDo2ihQZAFL6/+R9l3LcevAtl/EKubwSnKSRmEkOckvLAeZmQRJEAxffxZc92zPQLiDks52bb+4
ij1IjUb36rVgC5Q2ghPFLkOWyC9LqJr/bNJv87tpqXmoefZ9wYs2RCuwX0HABcVEgIfKXpHMlm3b
8+/z8Z1t2wps1Ynl4PtD8AxsoZ790fVfbql4HKpmia/VmRV0Z/oQ6WvK0zQ8LLcOVQxC5qHPByEc
9XQsixrFOwyC3k5QjuiK1wrCCOl4RGsK0VSvddWcCTtLWwjzTApz8xhBTKRNnpxlp0xrqKwI9wBk
zxYjoXxn2UNYDC+Z7YcrILTll/efw/PJEy5R1xuzPh8wGp/86SGIM6nI29/qM17uYdGZNDrHDrZV
eSq9YE/ZsQyOWnLQks9t/rvQ54g1T7T/ZQWH0dhahnbDVIdIMZV/CdzOtp/h5SutCvyAhETLHKfZ
Pl3RRX34wET6XF4dBVEAnoV6a1Z5pjaZLdBVzs4GHEXxedl9Bv7N/z4vBIP1EPSdCcjmCd1ChbMt
X/tykxi7PHt57zCAtgMvLvBInIVK7I7MlqCq2YqyLt7UoY0MJ1OE2W9XA624KAxDIA4MnHiFXjoD
+JvZy3xandCHGU75N1Aj9frNXKlUJt9eANC5BxkYDAE19iY6bJcCdToP9HiEvLDlqbduTEfheGQm
oHgPngqkOpB7FLynDSTkpPcsPzUaRWcAxCwV6eC3jhNP9DMDguOc7KWx2gYG2pqGwCNQZY+dxAIS
JmAvAObFAc2fsBqF4TO6ZnV9Oi7kcz99ur6ZJBMECAcqJoCk4JUo8oYgNzsFnaZhrashpFoDysoq
DBpVpfTtBYANBVYaF2kZUHiIJRs37dy1dLIKhejHOtkAjP1Y5Y8zAvV6uLHpu9/vl9YEz6w1bu/0
PqyVe+c+V3XnSxbEglAEx4YACI4mzsvjMZtBPXdpTk5a4Yfzk08nxflTGRB+PjocgDekMOAXMQgF
53Fzfc0l5/tiAMKF0mizp68E32/It9m5meqIzjeF8/x+K9AfQh8l0INo3RRORl7MtAvaojshbiF7
Zh36dF+S/XUjsqnCsxvOEH8hwBPWgvRGYgS5R07Ory74Ypufr39ecjrw8/99XliJccr1djZcciIV
i9ohqsfYT9boA0ZcRNkQ0QCsTbx9PU9bc2IX5OSNN30WhCP6NPNFEeBJRwLWHhPYWTzw/vaon92w
rZfnWtaa7cnrl3lf5hV7sfNi/GxPXRBfH49sTUDcZEIZWwesVGyerUnnOEVeklNbHk+m9u6yGOAl
Z1/nm/tsILW7Vq5T4uvUuelzElo6Cfvp3e0AMAJCT+juAj8FZvJLI6UBbb2aYEnadAYS87AspxYd
LCpVSMlMocCPOYL3BQZMVAt0tCXxPHAqnGz9kTSn8v0LcfF5ISDRcPFqQ4XPJzgf5KRyU5ItBQQB
cotoaDS5mvvlJIGyxvO62WpPTEM3Tge4uoNqYhysBlVEVlJLDoh0kTHlpoQr0NGL2rGKtT1hz4Ul
aM0NlkcTSDuub1y+qpcPXo6z+WeGL9fZ1koQhbLEgpmSfOn6GUjDIDSdh0Q/atrJ0mg0Lb+uW5QO
LODVCjywbbQdX1rshqah6Wpj6ec6hPDI0j5otcIPSzfZmQ1h8qAvprc1t5H3v8HeHlP/9fogJNcJ
z4YB4AMBQqCWhX3ga25TVlCyOpnkdl2ftGbc5WO716dBsT6ykZwbEo6+Vxe+BqwmaNSivEQv26wK
fCXLAW0bToXlohMcMcTlcjCvIugy5dSx5ovubal1sFV4KMlkOTjyCN1R5n3LLABm8hlPUwbNr+DZ
LsCq7v6kXheu0+b6okjm6sKOMFfoxwzqcYAd253CtnrpVIRzb187iKi5eBm6mDmlpXA1Nmm+AAoF
SZjA7HBS/IikZjgMRgSgX2j17+fnuDQneGRUD5OyIWCtLcuvvXMXJJsh2zV2fH3WJAxB/J2AmhVH
E4AuQdgBtB1svTMzMGgaYOLv0V5abw0IUVDyefa+eeAML5tPCZnfv7NhFsEkZ8gCelI4oyWQP0jv
kvSExs76ZS7+j5/nm+XMsa3mWAddUILntByi3OS9qgoPzVdbcJ0XAxB8wODoZRD0YDhEP1sVu+1O
y7/qGVqPN0l0fYmkZ9RBFwP6DVFTEEHNiGLKosrB1VnV+pOhBdkBfITDwWg+UCTFXjizJDhny2vR
Q8rlQvwe5FdRRRSRjPSIwtE4YJsAdYb4JrJAkjg6EwhU+1/6vMuJYi/LJgpPRiSgoS74lnRymfo2
s0tQec8pe6G03ZRWcMTOVwSWslGcmxH8AK0nm66MM4Zr5gvL7edl/MjpAEpJxy2J4BVUfpfbN/Gc
oR8bmp/S9rj0+3l3fUfJPBlk2H0Q04FsCHN1+flhtIq2tZzs1HicbdGM+yKIi/amzfKDYSluY+mq
/DMmcurbekuCpvUAVV3LTZY6XyHEEbLJfr0+JtmqIKUO5WEDwbInemeQBxht5cEMozevha447fKv
Y76AugVmSaxQ+Smx0HYMSPLixgO7097P28+pZf99X7i8zJk2eHcBV23Tp8DrdyDNiMAooPCKsqU4
tyK8HSH953e2jlE47aetln11PYUB2cYCNy3kV1F3AgJf2Fi5njM2tDganolW7B5s3En9RPX5UATa
JtMKVZJFtizglnGQyUFaDZHS5UaemoBYXoJzgnAtvB/xlLy+qWTjgRYXvgxGIegzC+PRa72yc3QO
nGZ647I7HwztaPQI4vz3dTuyhYFT5IE4v1REFI8zrpU9mh3s+HURumO2NzVy5zsqIlvpfEHrGVLJ
PEchak9pIMbp5w7zRW5L5of56ComTG4ACnGgCIDrEklk2wBIK2LMYC/rs40PCfBCRV4sCyeRoOBc
X/wRIQKF1twvvMWf4bt6LS6mJBztx3HKYvADKMYit4RYD0otCI5FTE86GP7g0wXxHrRsvDpkYQky
hdlVXO8qM+blHl7tqkx9D2bSCXUHYJ864LvbYdj585fru4zvVjFkgeQnarScke0NCodA3s+cV8oD
2JBae2fa2sYtmszcES/+KOkVt71EhAbBxJk94RZrE5BAgywiPS0IlBsAVax+i4bVJsy3FXjM4hxY
v/YDGYYLo+KRdbusyIDHPFlVRKpYUymdy46qBzp7TojjIsMruBwDxFyW0UIHIAjucrbETXfMfJXI
tMoI3zNn4SvTF7eoQM9wWrtPzOshxXTwFtXjX3ZWkUYERBnt5T4igUsjVmDOU+nhcdm6L5Q9Lfb+
+naTDiLw0PSJHAOUN4SNPQaW2QYQjDqNVv4wzsthbKYTgzrJdTOSBiykMKBgzHnZ8TxzhcnSFrPz
IUoJO0QboPWc3KRdsrW08rQ6c7QsvJpnRy0bQwhtRGMyxW71frKzy98g3KyumTtF63TZSQu2vn5c
mKrAK7uJzgcpnKXMdvKgtzBINh2L9kWzm623ujH0Q0JbVzg+2cbwDR2PDexvhIjCk3CciUemxEOY
TvdrefAO1xdMti9A0wiRS9DKvIW08dvWR24rPTVG/TjN7p1mTo8DOiaum5GOAi8B8GPpyHKJfXnd
irDcAOgQ0hDLsC0Lzftj9k6uemnKnCoYzLjotMsBF8LKQ25kBq8BYuneRsjWGruGHIIqC1OQj2XO
FDvt8+io4izZnXFuVNgNGjVralIjO/mc1arJAP976bIkynTVXpAtFjJdfIBwEwAYXzqJoU4aUI0A
2DP57V2moWQWtHmUB+Ov96/WmZ1AqFSjz34dLYZGMwitxOlsxJmKlUF6HXGtdqTSDVCZvV0pbU7M
Yc1Os+4eyUqek9p/aEYt1Fl6QvP+JwjWAivqnspyjLWi21wfoXQmkflG8IJDBdDe5UzqPlsSvUz4
mmX3qD2eoH+8S3zrIxcUaDQ9jkJEgUV0h2hMnoGBnSBlTBaUuf7M9NUjqsSkZDDY1eAjAOYLJXPx
7miLlNlmX6G1woS4qKMd1mHaQexd4Sok+xxmXGhVI9wDn6dwuFKQU9WWiTnLZw/F7BnEPm6Uao/p
+PvdiwOiE7D3QLkOWuUiwoCRbMpbCj0zsy8OKbN21HAic3AVVRaJT0LQDQwAuEGgteAIe6A2bNAt
gO7ipPn7NNupSvPSVfn3eZGtz8zmgpoLnl9EAyHcQkG1+IuZhuJ6UFkRrocG+NY0L6FiNzgDIpMg
1JAAWxpVDCTLTII7Hwyi0KMAVEJs5dZ6UJ3NyLqeivFroFXbjiVRZZO4cNaQgfbQKJ8Nswvt/PH6
XpBctRd2hbglbYPJcSgWyUE3XdZmoIb7nLSHZgXTXKa6PmQ7wsLgQIqAnf7mhbmwedU6NmkPKPd8
r+omGvLp8/vHA4Ar2qzwN7qphUM0UncyXRvaagb91o/9RgfgLfgJXHmsVYpOW8l59dCTxl/MyMN5
4nntvL4FNrxLoc+IKN+HGFeyWUe02a0fKCFzJ+oC9IkmfzTZXXpTO7WRi2+RyqiXYVOuxn4EmCbo
nM31ufubhxbeTBd2hJu2celI2tQC6nTR7hLNiaC8vp31YZd3T+B+2VlGFdnJGDF0eaHstB98Es2t
qg2A+4Vrv0LwG7SAzhV4+nA7Uiu0aRvVJSrm87FcvwbJFJY6qKDWp+tD5yO7YlPEjhWDUQNyhcDG
cwdkCu5Tv4jmkd6Nvblz2unkUkWiUHIUPEQZ4AKCc3wr0zc1RUcbgh5q7LC4JEM8qB7ACgvikMau
sJhFAwQz+R1AzKFLXz8wZ4A1AKYGela8fC535VJaZEKWJz0ZDWgS4wVyKEYclJ+6aTd9AOiFYsA/
W3ywZ29EMgXQDrQg5ZYsm9Q6etWzPSsy3RJPCBNIp0L4CMGEWBuaTZQessDBM3Q6GsW2Ku/ArW4/
eKoilHRdzuwI06aNRmonvMxpBY8rgSTBz+vLohqHMFWQBW9Bd4bv9/nGM/e9G4GRl70G72c74j0f
+J9Dy1DUEm7GTus1CEPVeNm4Xrr3l+QLme3PObNpOC3UPhSg7VNcxrKh4YkDlUVckVgsweSkNz7x
ZgSwgdOk9/4SpHEGn8X5aLuoYGuwDaay/XN9PiURgIf7JIAQL2id3kRL/WCbAxRbYBQCcqT/idLi
zyRV3CVSI0ggIZWPmB1/Xe7vwYA6C9ha05M+/KSBFhbzZxAhKaZPtvPAFsT70pD8wrV1acRpZuoO
C543STGEs0NC1ftJuj540HLWKITJYhDT+N6gAWCYndrQm495cLQ7VFq+vj+uRJYFYEPwTQMsIr4t
vBZtGW3R4G2hvxT9Tda9v+EIyYB/BkTOUzgbe1r1GukH93fubdI6skqQ3YRmFc1OfH13SdcEzhOF
dowIpB2XazKW1RCMNMWLWrvRNr6veFPI9hWawuHfUf96W/yi0J8Ym87XHjoX9DgLQT8MCINuxylR
tU3JoqEzS2LlC0LiFk1bVPB5y946PLKaRpCiDSvn/ehPD93N4KFD5QuKamJ4sOiJyxZcBX4KdSYQ
7fvHbDUaRVwsCwjOrIi3Z+1UwVjzvI3nVy+mxe7b0dmbtvOclv4esWcUlL+v7wTZUrkoJvEklI8n
k3A6O5N2/eJyeRa6qzMapmZk2Yq5ky0SuuiQObRQFXkjKe6ubQmgF/AP5riGhn5fG4invCH0jc31
wcgMoYqAushfxUIxNmBaNRVzC0OJQ26SNk3CzNZ2oJSN03b9QGEM1zZPdWBTQNdDcJ5p4DLQH6Bt
tDXMCEJt3vuZVXmZ9Z8BPtqz6CNA+4LDdDS3Tw6om0HIzD7gBmABvFo20OYQEBAyQitJE61NbXS+
FuC21ptQsbkk6wGYANB8XKcIrbzCCFJnpdRnHMeeLVVIcURb04u8lL32w4/rSy97ygJUyV9G2M6o
IAsHtF6Lckxc1BETltz6ffvqdGOUgYIezY77NF1PrC9uAmJvaMtUz3X+bSGOP7cteiG3mnM7bWF7
RbnFmm9r4Pwm/Ui1adM4L12fR9ak8BQSDw6TSCHzVjeegb3cHBVyIEFaIfXa5aCvX3azXkTXZ1Ti
GUDFiL2BtDvmVDxMQzMFc5D06NTznAhBT2hPTlwFqnqp1AyaNbgkJqIdMYeMmuCc6+WKNJfl3hij
Efl+ss/sQBFny+YL1Qtk3LkiJmRsL+cLAA231TgJp+XthxSM74ooR+K5cdcBA/038fTmWVJ3jAzY
lSiIlHXkdLuE7UEWxlw/bMEeUzsq5gtJ0OMjKYj3Od5zaIQWjq5Vd4M+NFaJ52obLUWJijYIWMy9
l6X73ttc3wrSw4VeEd6RjrLcG+bKliZ9VwRdedLbNNQgFJZVQZgxA25pCk2Q4Acj9E1ea0f1PPrb
7C4eLZSGebIjQE1VPNZISnrZYKKHEFgz7wjQUxVmfW8faTXPIdI9dexaxEc5qm2jBPlFKEyMZcic
abnx3Rrsc25zm+R90Yc084on8JIMaHZ2g03X+q+Zt5CbcbLnDUH8qggYZRubQ7055Rq8rBgxNKY/
Ov5AStx65afWXoBlsnFNtCogkyx/ggax/wyJQYNbtmQB1Vd56txgDls9PwxdfuvhJdlCuJftkRG9
7acmniGXYaTtVnOqwwCNtet7RHbAgKJCUpzzy6Ff7fKAuU2XMnDy1GAtoLsp0/bZBwqAIOn9Z8G8
tODNZFxHDxaqNhz046hSlZEtGCIghJM+/sOr6PL7Vt9ZFY5bfRrr9aavPvmgg0jNXx+YJjwfbKDK
wZ0hkmMRwyxry0/qk8M4E09cqXAuMkcEvu3/DAh3bt7ZVkZKGAAKZTtW42ZaoI6B0/IHdZubqdfr
cKm1LL4+LFmFGNkFNEFyMSUU6QR/NAOD3PlFUIEWto2sIohSF6RT5auTNyH1bqCoHLAH1622Xvc7
B9TnunnZ0p1bFzbfWLHGcRIPDWfkNumDTW2lW39QgS14LCz6IrBQo4qBJC/E1fivOAvIgHv0oUqQ
1sihDKE9NnsojB6SrANPSGUeJuQFSl75tv2b1WRfm8U8+nNx147p6/XRysIq3+cYad4YCtd4+Tso
xIbHumywUTs0CdtBTzZaSskGhGhjmKVWqzjaktkFCT+negV0Cveb8EbQmtqiQ9A2KPM2EbB7Ue49
GezTuwcF946MB5dWhuMWTnegN/W8zLhAhwKAI+D0QupCLRYK1iFUIK/bkviqC1vCgKCI7NRJ4pcn
o97aQVia0fXvS84ghgGWDZ5jhRCfEItaIxrtnBmtgoX1lBvOJiG3tPrTVXdj/R0ymAprhiT8PDcn
xgLJ2AMkncCcbz4a0LHsDgYYXbPqztEhLz3f5QtETn4QfwyX5ZmmT8s8xw1Ed6cfLPnTuFst+HN9
/NL5/Td+MUlnjdbK0OpbnWa2XR8Ndrj+ecX0/vVF5+fQghhPr5UVKEW0KFgfqQ+xpEfWPqXJl0r/
ft2YhB4IEePZYITN4jXGwNwgh7UcfeTrtz49kuW7rr0S/zgkNNSSY9UOYULNqC0eKnpAeSZsbEW8
LzuD57+CT/nZmDsD4Quu9uqkDc8jCas0XFXUGRK3goHylJDLS84en/YzE4vnQkB2wKqVzrhxVm3r
6NW+DMwHoPf21ydVPpp/poQDMkJ9ytFrmNKrY10MEKY/UBVNkCRCRrIBMEnUr1BwFpObgJCRvHHg
rYkPoTH3ezD58XJbRUP6cn0wst2OOBwftNFwh1ayy3krZw8Xmo+rryq2BLpVm+ufly3L+ecFx5jZ
lPamhXF0xT6vYt0H7SlAB7vrVmQrArgQrm+dd12JFUxsioBa1CxPJIv16jD10GFW3J8qE8L+qoJh
JW0LE21ux1V61/JY/gPapMgxoUEBCHJ0ROli95veuYs9GR4eDGHu3abVB64OjqnCzYvHEFI/l4ut
+cWINtQFwTYZw/kedDaKh6R0lvBmAPYRr8g3DZD2OBROp094NqQ1pI70qGK3tqvwJrJwDTEi2hLx
7EYlUGyn1Q2TLU2KWSLEvx2N/NDqwF47IG4Eqz/yaJHZaZDDTY2w6Jrn3m0iE9KP17ecbGODHgAq
R2A4dHF+Lqeys6eWTFNdQQ5h1LfQLnM2EBeo92UNgTLqsub5A/YQdQOIiecJqDou7TE7aOyeVPUp
x4wuyMzsWPYNharrVgzZ7QSgwX9m+LDP3Chv07CCGdQKxeTdTrUb+ml9X5XZprG9YwY6Fz0r4wbp
ocxbbyxiHlgDznqb/XBo8ULN6n7MyYZY7p3b+Z8Uv427IiGCRecOurXRiAaeTjHby1Nkpr4k1QlZ
319uRykiV3S+jpAPuUlLcH6w0i7DTl8gd2MUt+7Q7UCKzRS7T7rwZ79CuMsMPVlNSBrCYS4Q3v2y
6i1kNYdwsD9/aLjY3rwRFqsuHNYM1zOxOqc6WUtxp2nNTq+MnZXh0i4aAt3L7N6d7afeWx7Kuvns
LqpART7Q/+yLiLsqW8DdksJ+MD9b81NqhXoPcRHFjpN5DBTWcMt5/CyJrjtv666jdtlglF1k0fsG
/cx6vr0+lyojgvMebKgl6lXenJjzs6F7jf1aTYVrlV3YnMMVdWLAWt7UWbthCbw0deuTiXK73t0u
WhDp7rzXqpuudxXjkUEVASX9Z024VsGkNttd49UnL/uO0g7apbIISfKQWeg2L7Io7cExXN/Y9h2a
axUrJnMR57atSxdBOpvotQnbxeiEtf3MgiwCwWzo4vANxWfU5hSXiiyBdzFa4ch5yAHoWe/XJ4jz
bucBpJ36szE3m3F89HmLeLcxbAgtjirVWdm2cVwz4NRCOtqThZwK69vUq1aKnA2aOnzrZql+GKMK
qivbOEj4Y88gc8MZOy6ncyLeQJYUHrdb++fVCY51Y9xQ3UU1a/YOeaLCUkj3zrlBPuozFz+Aurmd
wA5+Gvtt3oUgjF2tePB3eQky1JCZj5W7pyo8KB+F6Lv5Vc3LneiHFwvQlruOE3gEALbWonLXmpvr
B1z6eWAN+PVkmG9acYLKTgfTRVtRCzawmtx1w/66AdlW4MjMv6kpJPuFVapcGtA1B6aROU+sPWjD
U1IoIgrZGP56QRA6GkiQcH98ti60pXPhW1C5MJtjzb56uSKClZ1bBCr8LvkrUilE+smcm23GMIQG
ZGKt78Rk1B6RoEG3w3qyerap1/rp+qz9beEQl/3cpuCnigqsc10O2CzY3LdVU0Zg4dmlXPJ3KDcl
KHhTZLnHuorR4bRtu2ybuHmMlDASwXjr+M2pq9YIzNtbn7a3Nc1uQUFyaBwSYzRRRrPfhV1ucnM8
UtCkaXUX+yOFwntwtBLv0NnuRq/X+PqYpDvBgjdw8bJGX4ywTEBpr+Db5S2F7DC2G6/d1e/nogZz
BLKreLbAIwAxdLkTEMEWjp8TdPeOMTI8mqs4LVIXcGZALJ2a6LxKGSC6J9fxQ8c6LCCgdWi1dbXH
ytsMwyPVfvUgN9N91exJN+G/oYnZP8tcOjQRAIE8aiDC78Le+5TOJzKckpZGlYp1VHqkzqwJ269O
JtdMTaDQa8qeabbErCxVTx5piuV8MoX70J0BTAxqFDMTt9w3gxuy3glLtw/z3D644NTrmvUb4A+f
bbPbFrX/WDnoNHKsKJvBHTi5X67vT9WY+b+fuRFWol7k89qql4O1kqKutCruY+kJOJtV/u9nFto5
YejGwKE2oF+0JPuVPlkqcLdqnwinzKVabnojVq5oWZTYnxYQ1aXVYSnZtmx/GYEiplFNmnDTDyV1
iJfgQGjj0YJURtEpEnGyUiDONF7d4IP5W/W+nLS0AK3vCtHvUwqJedZ/S4pPSCboyf1sPDbs3nee
tHUIu/IzI1/rqgurdmNDuNq2aFixXVt9M9qfdIaitqK0bPCZfOOiz36Y4GzyxavTbsEPK9171hax
D8h82p/05WAOS0wsgNrb02j+XMlvvfnBum2W/CmGQ8Neru/b/885+t8ZAqHj5Qyh878x8gper1qN
qNPc+xnwvjA3mq2DuGSlejiAqye1+1ib6W6lQ2Tj54J3em8k+g14nX5f/0HSiYGqlQNwHqr74suE
LdAyIwsaiYdlDC16QKvBftKSeHAUF7/0PJ0Z4mfh7Dyt02ivxoyGHNtcbhrUpYemP45KiQDZkQJW
Eh3kICEDOEc4tnOhJVlW4f5fHCdCZ93gThFx0hCKTqC0THdVomqQlu6tc5PCKV6XLO3XHt6+GliU
j9vA/z4jD02DxzLXo1lHn0aZxfPwbc636BaKTG3euNP90CLcDlQSDNJnBBS+HFArA2f1BkVhBJpV
Ed6T1KxfF7KDzGRYT/uRPDgsDxn5YdNvc3m6volkjuXcpjADrplVBuOOxQnyPQmzNdtfNyBd1bNB
CZ6raYfEWEsMypnIBu1eUUNeAlcL14HGhv08prvr9mTPFYSQIJe3UEx8w1BKh7GYvQW7qCf5jnVz
PCUOCjTTncvbRkpTMTz5/P1nToxULJMVo21iB4FrjABbzhTDkZ09D8TuON9AC4Ef5PLsNSUY/z0d
TscEvtdhOwddwHmzvT5n8nNwZkUIEbCX7XEEruFEGKofy5PtHpu63IGBZu6fG/ZkFw+JeQtl0tAj
nwg4bJPhaabbuj5c/yHSzXL2O/hsn3kacGGYWkLxO9h6W38JiogNoW5tev/W9VRjVs2s4G6GUTen
ooCtLPuhVY/M+Q3/meffyoVAIvBL55zosnOL7363Yx4JeeOtrWJGlAa6kNfCCiPZDdC9MPErbVat
BTnSyWoedfpZX4aooPuicEJQCUdBAlU5zw5d97FQnUsZsAWPet7oBECJhfrz5Vz7K1lzENmhAama
ug21Df+JsuV74ZA6RGv9q+t21UbPjGTruLQAULr4ky9m/zzmzc+pGFRJFOnSY5ejqsDFiUWEizfN
oFXkTWu93W+6VD9lULfU8ArL+3Jb9WU8MtXrT0KibWAK/tkUDhe8cB8QDw16gG/eA+i0YaW5qZp+
4+vLVqMstuviYaiHH3OR7PU2j+EqY0LzW2aZ8Qd2/tlPEVbD9ZnZTPwlYC9eCHLtKOeCf33o5tVm
8vc6+XrdnnT3n9kTTpqhsUZjJtykPsDvo78c6jl/Fq/6cd2MalWFQ+azbNKLkcet/b6xgrgavxAK
D5Z0Uaqj0Ia9dt0gjwbFaPF8SYX7zGk6CmZ/+OM8bZ6Trvldz/MhS9qwWUD6axM7Ghu2QeFEcQ9I
7SIJrlvo9kX4IiQvfM2aKgiaIH+UjXdGNdw2OnmBwMGmrsqjrjWHvFxjj32gXzHAE9+0kFuCDIiI
qmo94C6NBv3FZlDu87U9dMDsUWBliOMoZla6Y85M8aU+881tZrSJneGwWNWyYYb2ZKxjzIpaATbi
C/RmAdHN4jk6Oj3f1JHqmeZ2p8NM2dBwyI8moBT1plehfKT39pkZYZ80y2gSLYAZM6E/Ss3+U7Se
YiTyLfFvJDxSOZ8wK03qaYVHA9XiXWZltyYZq1BbHAaAHRoEq/7rWi6bdoF26PVDIBscxobmJhMs
VkDdXVpOwe7JpgEyQU5fRhDtCJNOEZbILAQ2T/0AHAvpW8FdTWQsDGYD8Os1B3pPiv/j5wXvFPRa
geQEPq/V35f8R6IC9Uh/PifbBA4Djw2xOEonDT9/BaQcjeD3edo/4ggp4gvZcUGt/z8TwhDQ11ZZ
owGAt+3HuRPVLMpUsyTbYOcm3ixzS/PRGRG10eQYgNXLIwwa3ctDvYyRYZevuEYftLSPru8u2QmF
3iUvwoJqERR/l7urTde0b7IV+aQcWbmVbixr/GJX6T3AzYpJfGsKuXJg4tA9AUgZ/lyaaqDVAeJo
qNJhCwL3mH/vEIkMiffYtr4bXx+WJBbjiXmE2ZYFHllTrNpreb0GBddSAt92tK6/AX8I16UItXY3
TF91g+AYIdfj5ptCU71EpQMFX6KLQDDg6j2XA/VGupp2QiCs5E7oHwWOOdInYu0QofVG6ILPRmXx
7f7EaFGsh54dAIGmWDuaJ+CliYlHfTdpn0EKDTncEokeRepAOi7Oke57gK6ik+dyXMm0Jh0kI0B2
tkDCdHT6TWXYN9UY3JqLiljt7XHAiM5sCSfOdbU1cHrchaVXgBtfO5a1GbMl2JI+ifO63ui0e+xr
pmjzlA4Rdy/fMdAsErfNWrrEBdMDGiRHO+6bGf2q6RQGOb0pO+j3Xd+kslWDXprrAAaM7LuY81mT
mThtA94ck/wOFqA4cdI9TRHLvPWOoExC+uEvCaL+pjfF7BOjywYklpxlnZHU6lB461R8UDIjJofV
cykL7EHhdvTMcZlsioCp9Z/RaRE6tYpzQDZX5xaEgGWanDLxOFfJClqcpkX1HtFfnlib9y8JJMoA
3nXBP/xGgi01E7RDjKgcrslNpx0aN5wnhceVuqZzG3wPnoUSIOdK9Z4iql3aIpwDSEx8qfsldotd
Mk7hZD4m9H6Zh9CwP10fHJ+jy2gMEcTZ4IRVAq2jUa0WniWF1W9IbYeZ/pKh4ZSsJcqYDAQEqn0h
X7V/0ymsmkaNtGcOLJLc+TTW/a5jVVyAIk1xkiQ5j8uhCddY5g3AeS8wVNe7Lv2kF00UtHvD/JNl
P/uqjLvqONlf0EAY2tZNDUpue2SRNR687Pn6HMscyNkciziWFpJwkEFDucLT+yzUJ+fJbMabsq+2
Y2certtSrGcg3DN5l/oBauvI8gf3xnKL9H6gl2GCnKe7vniq9lfVvg3My32bDyy1WwfPvzV4KPNX
3ezRUIQNS36NUBBLGnCANBzb/8uYHq8PVGlauHlyyJuY5sRntYv19iuw0jl5nYIT83GjJy/Wegfl
jdCdqv+bOxDhEgZahcpMw5ADuqnZIzEO86gYGz90Vw6l2G3X5f97KBEVfSlt85D22b7IIKQ9VvHo
aYqTIvfU/53IQHA+azBbie1jJpnxB7zd4cK+XV8r2cV9fgAEJ+NnmlMEPTyoZrlhpoEZiYKoluUU
NBTZcdD8+9Gmp2n8AE6TuwA8oJGCw/hEwN7ct4VWV4hOLD/blUYWrka9GxiLpqaNVrItzZsqzWNa
bwvr6E+KypZ0GcEQYIKBAtl+Edm8GsbgzDUcUKDfz0nsJmXULs+u9mkBMPT6DMtN8fKew3soRahe
kxaEMYKXwgTiODOibdymu8yNHVUNQ+pfwGD5/wyJvsz2cn0uODIgAaGL8YW0LOQAxDq9Ne0/Xvt0
fViSigkW8Myc4M46py5Kp+F6l8Fz1QDXVreQKP/skhvd+j14d3WxnzrFs17qrs9sCj4tbdHv3yJr
BhJab9f5t2bnhAO9cwJFXCk9dmd2BAe2WJmeQU8YVWwHGcAv3fz7+uSplorbP4sp7AJv487EOPq5
34zEDK3O23gsiBfQyvRmG2c9atrXbUov97Mx8X8/s5kugd80UBo/Oe4+g056FdVWfN2Eck8I7qrp
7FHPa8ybs64PjZ/HaeM8DlZ+AxLBuMZbkuj6DiXwvTEvCttSRwbqJFTQOfBGfFM1aJPVwb0IR9YM
kdfcpsAFQSgme04KtvWTn+37JaKw/1G+AxcySsBonLucT+CfzQzopRy8Gca2rYMfU13EyNO9Xp9T
vhXeXDioFfA2WCgsiUUokPLZzG/gqaqC/A9pX9bbuK50+4sEaKSkV0m2YydWpk7S3S9CetI8UBQp
kb/+W8q+wLEVw0L3xdnAeWjAFVIcilVrCEf/vXNXoF9rARbj6IxWKJLi0hy0+m0a4XxO0h/Xx3Bx
uZ+MYf4TTpaepxUjqxuEcBwZWPmTp7xdKmjQDo9G8WpPa/nlxWPiJN5iqRelq1LWYs6oierSl2zU
gtHfrhusX5w6lOIg5UzQC1pWDrJEDHk3QQWi4CHslRJvd33eLm7Zk99fHHeaPhQSfpUARHlhOj7B
lWot4780AlRd5gRj1kNYKkCxDAqZvnQxgpxsWjRYdBb9/RhOIyzGwKXGs1J6uJWgWuFjILbV7dDW
vB7l0iUL2qoOboznz4jx8xWmeOcWQ6PhkoXWh9nzjRy/aSkLlG2FJVtJ5C9P2v+CzX/MyXJu8Wov
TIZgoOFv+/xe89YsBy9GQBkAVFxUbj4Bxgfa+X3lEaR9hR/UHCi/Prg+YWsRFp+ly6uhppOTP3zx
1Uvhvl7/9UsbEBgAiLuiee5D5OB8hhIXmqgpMLEPLGi1GzmGaKhOaxyES6cKZCJNVGTQf/lUB1e2
ILCWh25VXv/uahyOeR5CbjEoseObNLCKFbjGxTXmocWESgPoZMvd7tN0zN0R8SQWVkK/d4YdFt7X
1rB3kny7PoEXPw/K47PN4dyNWSRXLQDRztSgDESNrwPwPr+u//zF7wOaNcrv8HCBccT596GJpVVV
iZ8no7PRhilStgtx8zyk40qkSx8JqgnI8c1ZhneZ5lN0rU2uIyMwhROysQgL7di0t10/zk3IOMvK
f1jYsIYCnVu34VOxlNXg0hMUgpeobTWRCCo9vD5z5sUBoTz3Yeww2+ycT53fVklSt0X5UEiug15Q
oWudKtSJLQe9zWlUUZdDaQ6t1zcDoPbvooEuQeYkdFMpmGvXqVAh7O6N3ciKcaNBfC0AD7eD9ogc
73PSjYFKwYFNfOOX3coWRLmuiyCODBaR5k9oFVt6VGnc+ya6RK2s8MV9Y6MEjyo4/g8leBcA5sUp
SkdrSLSajzGnedjocW9/txVdmcFFovYRBLVaVL9nD1L4E51PoAeQA6+KVsZFr3W42WCYLXu9r4C2
MMdDNrTaW2nb6ZNFanprQ5JlLRG+tLfQ/SWzk8UM015kB10xcIdAhPhBy2CVosN/DbtgrQ24mEoL
amr6aZDFVLZTpVFVYZng/KNlEXgoGI/WP1xEp0EWF5F0+xx6GAiiBY23ndaYsxcnCu9JAALxpvzU
GLEaH2r+WV9CNoSwg04dGJgorVjJPy+dRbYHKa3ZnsxFNfp8Pdiyt1PAJ8E71YuDXmlBLZoNiFKB
6uyVs+HiR4FgF0hY6M1CR+o8lOuxdHQyp3jQ7U7eTKRqocSbuIHudvnN9XPio9a0zNsBb8Regv40
gXLyeSyrcklZaTY4oANoSI7CPq8n17p37AaeEpk3eoFnNRNQhgnfMJWggDwx7yum+psuhybUhd1G
DOpLe1cTNtaOUIHudBaqwH4f487tI0vXIPkz9OPXKod5bN738gAudx+g8V1u7QZPPN9rs10idZFA
5Kq372k1fNOFzG79SdQRSjz2xqtyMDdt7h09tKRClXnuQ438JiSy/QrljOmp1xu1cyz+FaWod6nL
8slIwfosAKu6lR4pNwOISBCCwjNPlj90SdPdoIpZngeItkYqlPrM6VlkfQFfY27eTa6TBIOeOwGc
i2IIgpObsXWdYBhbnAJVnQeDqL7pvvyeQfIlBJpEbbPytZ6+eOqxBVoSuis7iK/JbdlzmMA0KsiS
YoxGoLVgeMoEBJxk2KZOmLRwC3MNb9f5dR1RBtan1VrgaNsof7ZW1YbMHLyDB9hbSNGR2xZdS//l
KAAaACBCsNA/q+/wtlK8FHj8Kih+mH0dKvutFStH96Xk5DTIfG2d5qS8MlmVZgUg5HoI1+RXs/I3
qobFzJhu8cVXdtIFQPbs/gYvWxN4T/CqFvGqAWMdqqF4KMxBBE2ejA9+prX7lvjJbYvlHRqZnDau
Zvq3BtezZ0bRVQs7fRqPYOaSrUWL6jChWLAb0spaqRNd2uhoWhO8yVDj+7TRiQUWjvRp8TD5Kqz0
Nsp1UIvKl5U9jjldbnEfFUTQ1mCw+EmHoWqSrrB7PG1ym1QztWz8giTxZ+WpNugHm9ynNRc7A3fN
HSGNs3KPLsY436Nw2kYeCuAThGWWRCBsPuYlYzrEnDQ33JXPve+GIwSYVj71pVsAqK55nCjW4jl4
vrK6yivtYSDVgyHfwM9LVibxUj518vNLEG9loAGjMvy8zA90OgAw7Dpb0W2s/GeT/8Oy8ADXd0DE
xVdbPkvY1OoQVAIvvyLJQ+qmRwKRbV6tobUu3WjohQMXBgg0dv3iWuZFmxrcH0DOnhH0DVjFdpS1
zlbjK5fMR6N2uQJPIy12IYHTMzqgHJFIel/wUQ+4Zu4TOLE6Mg+BjY5KVgU+G28sV21Gf4gz03oj
2RRasrsZqjrSRjMax7U7fbE2P7If6C/MZELkksjGz9dMZuosGZOxeujdn7b93ee/nTXnpksH3mmI
RYLVWIakXSEraPi/D+w59e/NbpuUTyn0+65v87XBLCa5goxoZlIMxrFl4Nf7YZp5zCu7+fKawYTN
ORCIQIt0gakcOq4Ng24MCujJJEIXtZ7c3aNDuRJpkX//v2/zv0iL/Fsjep8nLSKBWqKHkC7pwyJX
1sFMinybWLif8haet2mH21GX6Lten80L3w2gZ6TfUJRB6XQ5UKhTdRAFr6GG5QDVYwpyp5JinzTO
DS3IW2Nrm+vxLmhIQeILdWHIVUGhAifl+VpMLMjN+iKdgDWDkVw53ZLsTXONbcFiwGK0pN6w7Cv1
+8Clf0Z7DHP90PU/PesZb4cA0wjic35veGvihp/PPeSEsKbBo3h+Fy87UDDY07I0TWTcGG+i7DaE
fpW5BQjZb8XsQ+c/XZ+Gz9OO6Z5fdi5uxFnt+XwWJkpKTbN1GXf501j/oPW3CgrctVFGuvF+PdTn
BXYWylm8kCGd3bdEKhmXdQIsztYvNiWwxp77wtMHKiOo910P+PmGwl0P5jhqTVD/QOP1fGxGpZkZ
vCZUXFvbQkTZyq1x8eeR6EIrFh28T3WmrpKWlE6l4j6totb4YyXP1//+C/1yDMCbFZ3QjEThYvFx
Kpi/oTqryZhP9/YA9x1zr8m33ovLYcvsh9r+XY2P0hlWDraLA/tf2I9uzknO2CngA7qyUDEQb8R/
yv4BWQdpbICzgFUErA82fucfRuROlXUFcPzl0Ic2vc3zmbS40/rXlQn8uLnPL8LzSIszmhDJ8eYp
QJVpQFe2gATYOqP+w0p776WGFyiUDFrytffcYl9Xnb0vbdJFHHKD35tE9T9cl4Ju7ODP0yeXbQfQ
3sBAseS21tkr3oxODNQWtBDykmwAcHdf0iT9VXLX4WGunOSn8nUJSeaJbb2K8q9W7n4peGuGHSPN
LnVs8aU2pmLapIWf3/etaf7Jx1SwG4LnwC1oKPRFEz0NO07gADgm3l1ed9MTresedSFteMw87TVz
S/8Rrhr1xq9afVfJCWWitCmzeExJv0Pv1ykDuCtYG7eG9lEock/sBSshS00yDY9NDhxjZaZpIADK
3VmiBMuBazCWSG1r27GE39bZ1O0Lw+mDlAp1sMmY7u0W90ChhmynYcFAfh7EeQYxhK2oqBmlg5k8
GMjq0WABI8m0JbLegbHQtPLUD7ije1/Hptbus6KXNHBGR/wYvbE66Grr9fxP4vfvNjDYY67dqMKK
XGi+PGUF6W+ZLh4zbbB3zUT5viDttMlagKBAU9HxkqMyFJ09hC7Ele4T0fUxR1vwm2Pm2q8WhJZt
PhXi2fY17Vb5VIXSGtzvlMyNmnyo751e9ruSyAJf2FAyNKSTfe+54T22uB8hfpX/UtDd3DKFCqJH
7Hxbd5RtTD9ztyp32tB3k/GA/g88+qw6uRkzv8MjFu4GAL4AgdiaU2gYZbEHdYfgV0YR9pP5g7de
A/kBqSLleFmExGwItQa4kfBFz42w1KbySR/c+kW1vfdUmm1xzKBmFbToPd02bmrci6SCGkfS10CE
wI6pM9Lujdac76RXuWEFRfqdWyXO0bBS8FhAiIAsPaoM0mRwr4SJNnj07hAYTuUeKqex3nVpaX+M
AXmUX0AOgYDuuu/rkm9Eqze7nOuY7LGGgYY3FhsU6+CpINth62qGiEyH8T1JWuOgWbzfuSnka/ME
r3FNGjSkLBGhWRTmjtgUSUXtOSvn/uec6XzTL45NO9E6t+/L4h4Er63pf6X5zoeafOL/vH68uBdu
NJT7obsBfqg9i76fn2Mos6VT2Uz5/WRl5J06blHDQMlhh8QiHHsABStuJ97G1Qd1g4uEBGo0/agj
tD+4RukHU11qsP7+jmpj6MCP5Dj1RR2a/Ftn6zC3dYcNz0HFH9WgHrJaH394DCvGJPmWDaMZwjLF
DKk+2vcNXko7+ApPm2IERbfgNYtoX7XHIRmsJ3SM6E4zVbIVCaxCJlONDznXtKhj1Zv0WX+TO6iM
aHbhRoILKLpCMHpX1B3/wYeq2dbE/ykb+P2lFFVXV+V+2PqJdZQU5ane97amw9mTLtW48XyPAtVZ
EvFMrbK6sfBS3fTl8KdmFnxKekgYWFLnO0HqHlmA1mdhXWFBTBCAAeJBx0sksUTgsnz4M+SGHeiF
GHcJg0dQVsJhlVYsv68N3oUNy+jj2Mi1Sv5i9fz3foY/N7JQ3LtADJx/VA3jd33Jh5j6WRfwtr1F
LrhtTNif6L27ogC1WEEfwWYbF9QdZ2nkZdbrF6VfK/TyY7d2osnRjpCtfoBTZR0mnleCdGZuYcbz
y2y1lXT7wh2PPaujdg7SANoviyvYyNtKc4SR3eOUayHQBm5dA22ylQ2CqVrevqDh4mwwYUz4qZ1k
JilQ81Jl9+YYWQIqmxtVRGj1Fzy6HujiaE4Czf9+krEkeaEpnJ4IJO4TOw+aeiV3vZSKoUYHoAUa
PKD3L7U1m8yQcCzVsntqqTiT2UvFRwHF7/GPysfHJHNQuzWPIHfcsWz83dHpZWWEc3a8mEsUWTCT
9nzkoLd5PkTYMRU2hBiT2FWtzIOM1P6OQYbgxTFrK6DwAInIwKobUTgyYtyld31dsc3YjTAFnWjx
DUR+4wgT6mRTwc4xVKRLX1rDrSNfYAX0sJzdJonu3/SJp7a4IP6AR0OP1K/YPh3Srgdmx6i2pUPF
U1Mp8piB4RIarJJ3YwYKqgkKXkRyd4pQ3EapVvnl9E3iqzwmUriPkCRN/yS9135JdWRS1ydniS/6
bxvh/WLDBwNPx2UtqjQSZ5Cmz2Lbf9a1G2RsQd43UaKV8JCMMu2tH1McOSu11cVT7b+oNjQxAfgB
Y/dTS7GklZt6OoO9Sxch6RB4HEOQoNFQ3qkcf9e6dbabkjVs8oUnG5lLq8DRz+pSSwIOqz0mgKXK
7yvLPbZJBiOTxHyVLj34TbVLs+RxZXbnl/Bi6REIwc1mNqCmoL54vvTKidZNo7s4Kzq3vSP5MN1R
VLg2o8PNjWqc4oBZ0AXOStO/twbi33KVaQc0mJM1a615lV/7U8zFn8LBbTIEye5nSYi2Zgff6p6U
Nf117wnmmS4aQgBzuHjZLU9H7hSuKJ3s3jWMEDdVwMgLlWjBjivP70sH12mgxfuEllSTMHDN7rn/
VkDaqALo9PrXuxTBmQ3MYbgHR6JlG01SvyOtx1GqMKZAc3QYBK2c8ottgMKRD4oUNp4NzWgcTovJ
8pXfskLHelQaMkhPQd+vCXpNC9AFiyCAH5prHhmXIkJNE6BZcG7A7F2chbVEVTpnHT5P5bm3ePi7
d8rR1cZoqB9nHcHNqVcse1aDuWYgdOkigF6jjlIJdN3mStX5CqykKHUvUVZsGlTuitEyX2oofz25
pqr3PgXWi6DfAqss0m3TAldqRnN/ayoj/fPXHxbNV2CKUFD+0I88/0MMT1pjyqUVd1V1yOv2sFZF
vrByZpunmZIGiWSUa88DmLQpy1SmbtzcGc59s0aTXvv55UcctSlnFiR7BnGoqht0P6/Pz4Wj4uzP
n/O8k5ygFXZlAO/nxqj/NuIXJN/Zmvu2eeFSBlIBqx4bDCfeEvUPEJ5tyDoncedWZQJhAM2FHlMO
KzhoBYwu3bjwJnic649yR3NAvNGZ7Q5aAowj69MnmHoGoD1a21K47WOhGfpGoBH2XtJGfqM5EqsA
aScK9oazBoVczP5/dxd2jw+ovQ7G6GL2S79Qo0ZxdwnZB1lJngHK+HH9AyxCzOfC2eQsPgAkRouq
BBUvdt2nct/3f4fFxgh0APtwCuioX6KntxiB1wAekNjciHkJp7CC3eEB/3Z9BIslNIdwwKQGbAi1
N+sTSElarSF9Wbuxl5k88Acte9WzZMQDTPCVUIvJmkMB0IlEYrY/mw2qz1crlAS0EWmVQIkh9eug
ymz+I9dQWPnrEeH0AkHZgfA9HqyLs1qYaHjjbSiA5AHmqM1DLt4y4++fUB9PijknmsXVl4srpyg6
OI0c42SyNhVE7Hi2IfrdwNeol/MSOkkHPmYNHTsbD/CZJryEdxr9kIy6GsbYMHiz72CnvMl6KOox
L/tmYOtFfz97p+EWs0dbF5RggnCUFgEqAtGk0o3t/Loe5fObEHOGxxkKo+hIfmJhmrxxual7YyzG
2Yic7DwZ2/YYFMU7A+bTt3sg5crt9aAXljpSO7xAZ290WCIsEhEX6ipT008IOvXBZD6Qnga5tZIw
X1rkLtCrEBJDAx696fNFjm02WAxQttjO3UC9Juwv6aUf6+E0wGIXEUm5jTU+xvorbOsDe2sbayaI
8zdeLrnTEPMYT64VWO7IqlIIkd7o0ALTfoUqQSFu5ey8tLABUoSMMLpJsCBblLAaffCSliOKEoHm
7yZYw2zJP83WXLsClhhwUmvxzVPX5WzMShFnzN+ilxFIvCVs8vv6yrrwOAMeBA503lxmgEbtYteQ
wetpaYDj3TBszG0OsqFAYTQDpOe2dCCp9irXBMcuLbTTkIuR5Rpwv1bailgerXYzNjfXh7T284uv
M+IhTk0PE8fSx0Hdwzb9738faPVZ+xhnNNAC52us81rTABGWx503BNnckFiTVr603WfLLBv4W3yZ
ZSO+h7ZRCpQ3j7PixUxJVInvdfX1H0Yxt99mKCLW8WIzqtKVtuOUPGYB0vTQ7tZqWBcHQdAgQwcO
TbLlNTOMCYOmuC7i2kTJfV/626HZ/cMYTkIschjeE9couCHigR2EvBn+LkfFeTV39VCxwP9m9Phi
ijqhl17REx77Q3voBnYk7AmYur8dgwFDbdjLIJlHJ3R550+gPxjNME1xNxzQykd15/rvfz4R8fsf
OuTIgG1IB5yvVmOUJedAL8Y2lLgE+cPRI8nUIbHFprKrlabrxWAurkcf5CqUI+Z/Pzl+Pdjb5npa
T7FvNPtaHn2AGaWeB/rgBDr7h5mbfTNwHyJRBjn5PFgHmKuPo17G6Xtn3XjeysRdOBmBMgbcebbs
wTbxFr9vKqupyl6bYvTDHiyTQ1zJ60IIhDyBow1B2d5/scvyWRPpYbDGl+uf7fPuQUHWmF1q0QBD
f3xxiE2iT21ucR5zw3ytOv0LqDK/LZasDPLzWXkWZonjskmvwPQZeTzW7h9dQl8JlaLrI5k34fmV
jBAwPkI9G/xxFOTOP1NpUDHAQobHqfo+WN4WNQ9ojLAIcirRP0RCuQO5Omoqn4zXU+YxzfA6HpeW
vHWpSEPh0DDrkQpWE1vhIi9RXPPpMGMVCXr8uo+7YP6CJ2s98ZOOWu7E4q4d2y0ijaFe0/5xNFL3
1h/NacOJHtrlPdDARdB7TXooiNOh29qXzxKWvJvMzP2g64jatJzYQSLEsL8+Ixf249nfOH+bk7/R
Vq1RNUKwuK/0TZlB+bcam4OCao5tNG+y7jbX41361uDUocADRaBZTPQ8Hsp/nkCTlsUpNdvATLUb
k4oN6InHoVpVH5pPruXCgs4R6u2zgS4kYM+D9dxpdNp2LDbM32r8nWtfXetFyAcDUrsN6skHvdT2
To/qOf01WSvv20szexp83lgnM9ubmuZnnLKYNQxNM3N8p+74MpW6H6qG3FhijVG6tEj6WG8ubA9R
60VlCcbB5xGncnaZsxiLK71hc/vRuKFWDgtkEzWCeuLFbVdZxT03oROR904a+j2gU05v8BB3j7Py
pS+dTyitINfW7bm0uNjVA63qSmRqiPsRHAnWafelqH5P2Rru7dKKOo2zyBXhxYzSl47GY0OPBi8i
rdLCosrCoflLZfn/5hf5PFKVuYm07CF5adV5SdIDmZtp6Q/IxrCgLIvs1/UdcnHe0BkAxpLgqb8E
kBHB1ESkMcSDTx9kI2/cbtrkLFtRkVoivT9G46EbMF/6wNAt+TqsH6ysMi30XJRQG39s1CYxgEVK
Bs0KGmT9UQowRJhaXfVFNFW9kbarIuBZDHAJOiegpgENowZJSc31v4RNzn8cJIwAwEBNAAZ1yysB
4OFpkHnJ4gaCIuiRBFZ60MyDcN6uT/aF2w1IJrxsIA9t6ahDnW8Z5qAFngvEEfrbVP82+mblbruU
I5xFWOQIEhTpYqxqgBKnbQcWmAsjb5HXAO8+9wYYI+Mr3u4BMVV4fWQXjp+zuIuzr67Roa8J4rLu
ldpp6DGoYdyw8qlIXv8+EgQwZrlb5HWfj/SkaXw2H3RO+Q6Xj2yKRfOb4Q2vnq4HuvSxTgItKXrc
TGzoZHLcVSYcsu/WDKPWfn6xFnydZYWdYBwTYCC2L4CFWKt3XVwNp0NYrAY0Pera0uZLoYsl7na3
TcAaLLf18KrMJsJKCUuj2Ep3ZeouHCogFGA7+Ti5PiuAmk6iwds7Y1DkreWGt/awmXUq7lILHirX
v9KlUJB9cWZIBCyHlu1NEOcrvzVQmfb98s7N7Jssueudlct1LchiHpt6NGHfPbI4GRT8ZN6Y+56D
IHV9JJe20OlIFluIuAwkfQ+5Uebt0xllQW5s88Wxvth+9P8XaV6aJ7kChX7p0FUYjsqi3A3x0mZO
mLJjMayc+pfW+OmQ5nk9CSQsBUytrtDyTuStnjpPbmn9uD6WC/cxhPT+9/3nfz8JMVVwKrY0zBrB
WyhtfuSWEZoA5a3pdFwciuui/oESPwIu8gtzoG5GK2ylspDOISWOHk2aajfXR3NpDaB8BwojkMhz
O+h8NHUJ4g3J53y1qv0n0aOb05d6CzSW5UVD3tDDIFT/dj3opSk8DbpY3dlYZFPSYAsZ1R0QKpkF
0MWd1rxcj3JhaOAZuahSA5MCg8lFKt5npZfC6ZHHuWzVo6nodKNXrbf3oBwVCU8Oj4XP19hNl5JU
F3kNEBAgn2JOF5tK6NhJ0sDyUNojYe+9S277fNzADyoE42xHiYic7JhkxTFJpqhXK++dCwcHhNnR
boCuNC6r5appuQ9gcDH0MbOaYExtGK69mmv83QsziyD4D7eiDXrVYoxwZ9BpTes+zgz/kKeAyHX9
HZ9g1VcdOrGaYsxrcPHMgaTAB8gcPAD0G8/XqJ2PQ12mRR/3dfHoVIkemEUPq9Dy3WEztL0s8yAV
9kst+qAnWTjVtNheX0sXNuNcgwAHAb0v+xMxT1RZ0svap2hmF999+i0f+Rrdcs7jP43yfyGW9AM8
UCATxVwal8YN6qrHQhJY9jybqgg6MjzZ9j+sFHhnzJ8QKj2wtz2fVasCozS1bRrnTfdO+PQiOHvW
JqRv16fuwmbH3sPvIw2fgRiLr8cnx+zVQGhsFDZeaceaf+HDI8m/XQ9z6QuhuoI0F6gHVIwXx7Lw
wQ5y057GyePgHL01l+FLo8Abb07/ACH5tORlw0d8CYrZ0jYjvRXinbmAha+cxhd2L4AMAM/hVQmG
5LKiAuZ6p0vA4uK6cg5MY6HicAUqp5UwF5barG4yQ7QAiIHf8PmnB5S6bGiV6mimTb+7zP6WDP6v
gXt3da0lgURdJzDwT+H1L/Q56tymRtMIQDj3M0wrdwdfTp3UYwcKyZHiyouoqQUkteEUUaahTECF
NuRa9e3zwpjDogCPmowBFPSMkTi5r6tJjVRrKj3ujMh+Ecbu+qg+Jut8357//uIGxcMS93eH34cw
aBVAUBie9DC0jfhUxXAF3JS1vePj8NPM26940bz3vdp2Goo0hmpCrWJJpAxnO0kvVlwL/MyE8Jj9
UCTWTeFNj53wsVdMdqwUFZFu8RdoPH+Z0jQ0027XemJjmPS5bDoApwRocem0SVCHG4Djtzh57aFQ
j7d2jl768Nr05KYcnZBoVmgMxm0pxA4350oFfAk6wdsWpJJZ5RulQZyUy76K3xCvIOWICe+y8l6V
Hj+MLTOPzWSImzQzjScYgOYiALGgvfdt/aemDf2zTEufBITvEnJU38eMd1Wk5V559BPSRKTzfvZd
j5rpwOXKbvi8QD7+zFnz3kWnZllW0mzeuoCEkqP0wLT5mkbXFwjU2z+d7AQtIEATUZMFl96dr9OT
FejSUmayZc6x8Ugd0tzbOIX8yrgKLWPcwMwlDwyaRjRBD7WxtmAZHpzegoYkbfZQtHwH1SFg0wBo
cp88aq63n+zipmn6PX4uamE7opdtCDkEpG5ygFIjlJEar+SRnPAA7730Xh+G8gA6IRxiKvu3Kb3b
tDXR4Tb7B96ld3XlP9K2T2+ntj/yrEXVOKcb0oI3UuS7wpL8T2pRINqTgkU9rKmDzoVkcZOMu6nz
3ppiKAAnmuJsasagNNhGM6pbc04+cotawZjBRJf7iu1pDtexerTNQHjVuJlgLh7lZRmZrvbH64pw
Aj3HyxvQdloYYWo0cAVEaKBplAelzIdtgnoxDZKs+jZ55E40w1vu+NHYeHu7o/eOwY5OUUSWlT0N
Q7afEn1vD/5tAin9vGAHSBa/gWO9z2xyA/4QxHp5pJiKyrHaGsQ81hO7KVr6xU36vXLSO5VV2xa1
KTV8a1sjGpmzEa52hMcMzuXR3zhjBwtQedNK94tBkqcqE+gb+70elYrcpb2OKiQd36Fn8dZaY4R6
aUxqc0NHHwSXKm7KMdvXmgDy3Js2ZoaV4JmbLHd+wPzqoKcDDxu/SMNG+WkwySrbtkaag5KQx8oq
UHEci6d8YpE12D+0xnG3NlyIImD1IdgyNt+t1O0PNC92hMPeDfUs0oH9Y8mo5JW9c9J6b7s1yB2Q
2gxB0wIY2UveizzrD1XvG5FLdSBI3DHygPcOQDvLQp5236cB0mEkcVbwrBe2IATQAFSGDhqKdUsi
Yd20xshK4Rxtzf9utO1bJlY2+Ue76PyYJqchPioXJ5sQL5lqYBN3jrrP9DixzRTih6P5JrW2kSE4
ajibHCsy9G2CAraM7kVv7vW80Dd9/cfSvV0DnVwNusfTb0qjAYvq2HKGrqhFSVzrPfg7JGosKTZw
/1YRNOPVa1kY7K6Et8zKnfM5GUFh0wFAxcJZi8fGoiScJ5kOaIQxHQnpQjbFDD5TfffspdnKrH0+
uc4DLZ5QwEs77mApJG3qptV+ozOW/X2l4zQEYFLnhyN3RqHhCT0dcxgoFF86uqXDXxdTzkMsbuiu
Aeewm6errDcKvpPad30tPfQWSEtcelheKJnreLDPpJXFTIGu0iWABDtH0rsNcNKq35kef26A6TQy
K/RBSbJ8XkZKV+PWN3Jza3ZqiHpd+2kyueksHiVlVm9S+I8rIaAn45P5ctwLrXzSSPOVT30Ektq4
V1NV4YRNs7tigM+1nAa66RjYjaWiLxNcsPdEK8I+0b7ptHscNR0k8PGpVtajJhtowNl3+TiWx8kU
NZzZ5BPxm43g9s7EBcA7+2tSVt/9Onur0toJwLEyQqPvkTT403tTiO+OMdyZeneUthHloju6VbdP
RxWWmW8FHrRt5JB/R/MGqYzj3OVo7m1lmrZgcJp3A/SmS2Z/0aWDu4yGtrBCve+3diZQ6AJ2LBPG
LbbmTV6oZ6OynGAs/DsUZp+vX8mf36/4WAACwDsNKNBP1fes8kBjygU5OoNIcZnRLui4fOJm/tTq
WpAQsvIG+pz6ztBz9OgctOlAml8UPEpZtrUolXH0VQPFlSzzkoNspuF5LH04k4JfjJ2VyeHYMNlu
rw+WzD9+fvLhjCZg0aPAcwFT6ZloX7g8GY8ZRNvuqNXTF7ce6j0fqBUKVJd24NRlL+hparOxB/lR
AXh1AMAHIqSpbh1gf9DPVqTeK/i7zl2fDyWsq7vKDhw3A8lnonkXgJGXP8ummjZl6vxoezN95rLt
ytDsWPowFbp4wgvf2ThVCpEGtGD0V7Oz9J8sgQKiLQZcw9gH0C1WQGRC/+9bojvD1m9d/8VLTBxA
UmtQZqPjnatYcmezTtxSL8uPmpbTCCXm4UYaECMWPBmgSWDkt5xN0P0yS/eBiUR+SRIyvoimw4mN
PPi3YTLwpbEywxx82SSgGdFqiPmTNCwS0UNT9P9IO68dyZFk234RAWrxSoZIzYwSWeKFqC5BrTW/
/i7WPedMBIMIInsGGEwPGghLdzeam5tt23tQjvBEb9Vc5ziwOAwCBHUhYjcEP8uuYRypPa9ks3tW
6uZrJQf7Uuscs1R2GVEi1crD1Hsfwk2G4xUHhOx1friK0JpcPSzN2hDMUA775xwQTxv+ycPPQXOf
BLQRGYLItR8bPne9Sp7I+BsVRR60y04i7xWzM9tx5N7Yt63bpfeQoatbcf06a6AVPE/AMOBK5F2C
xEqjKwvfzMbnqDyNmft++CGQFw25KhVJdL6eReGiR0y8KUWujdTqU1SMVcGWWv+LqCN88/7t4opi
jIGmNvDqxQUFK2tqDL4yPEvDR1M+4HSD8dhvwdFWsgbgdP+xsghCeIVU9PO3ZCihjUriMVG+NXPZ
X/t8ezkrWcOFocXGCSXEubmIITH/wwMC2kxR/PLfmZhd4yybG2Rz0GIZE7Hl+MNzrTpCvzH6en1J
cPzzE3YGvV9PoDax6klNOm9XTXhDSzL4UTZODdIgfH86x3CShh1K1fIVvVMhDe3U5FL3HGtG9ytM
xekYIxnlhpEi76FhAW9/e/dWPGGehqIDzduJm3Be+tnuJXleqW2hd88wdjLeHd+pLCsDueANWyLk
K7sIeAzctkxJWpPM+U85MyVqkzqm3HTPXa3L91MbTsesKMpfaWANH5VGjBxj6JkXvb3AlcjA7Mhc
rQOiRJBdLFDxhrgthaR71tSq3FejKB46YxQ2zm3FzzWwlyihziOdV2zHmlK1cHUW3bPUV+NrOYwx
9Rxf2o+tsgXN+IsbWtwbdBxnIXEKdqDJFvllLEo+Qzpx9xxMXfTSpWpuS1DjuK1e1q9BMSk/47GZ
ng1D81+qaRJ+REEcIi2s98DN0uxbM5nhg8etvS+8YHJqmUG+tDb9D1Zn8RzPJY9CErIuSjZNtp5q
cuv4TZrsE5Qw7CEJ4MgYGrjIy7w8DF1i7vpq8p+48FunsBrR5uLs74Kh/tkUagfaUeCbafNyPw75
cRAHXptdAdWxkkH/yD1tj/qwrwK4/nozDslCBt8G7+cUkeYf1EGjd5EY1n2oNETeKZB3cilo922G
2I0eqckXZop/S0Oj/baGSXfqomn2jSq1D7LUe/swaMpjlJWxK2YtvHItvZLfoOCF58Rs5MRWpAie
Eb2q+1MTeX22UedccwtcAmpnHQzoVT2pSH15EpkueVYb0Xvu87z+HkPv8iQ1+bhRa1vJJiirU2ID
uG5Qx134+VR5hRJ0cf9cC212mHTNdGOv89xSQCQSpiZl7zV58mTIifebZ2jwL1Y6k9HCvQs2gm7T
5ccd17EA8rbqn01p/Fm1zHnrESpTfrIFOF+JIhcP3sU6WykJFLiGhufAs5nZNf2d2Z3GyO22VK1X
IqMO6FxiTy06XMv0DLaW0hISpXvupxNtOwg7HzP1iyT8uh2f1tIxkiOoxk2oByhPX27cGAmJORhe
96znhuP5amqnY/rVGOKfIqSFMyfN2wQzx0ZUXFucSQvL1FFkAJK62MUg6ZniirrpuQlAZfjupH33
pdiZ0i0u6ytDgHZ55Bg4Bv0FHliXywMsbullX0auaj0hreI1XzMgIMa325u4ZkVnxhy4JUo4BMdL
K5LH5Fusa6HbdWjc97BfSEgZGAC3wg0/X7Wk8k5kNYCRl8cVxYVKl8QL3UhTHvDFo9rldpvkD4lu
3t1e1NXNxdaZGg2SeWyQuYfFGbWdNvU6fD/umD4ah2LaSGquYhM/b8EZQqrJcMVVoW2UC9lLwW26
lZAdSiP+NFKR1OtpA4bxt6l3cV3NdlCAp+VnyCDUF2czWCIliQGNAUtJd0oBqS8l5I9h/Oy1H5gY
i5qPBew+tGXsaPgA6dCGp1/Fi7/mwfzPQOhrYKzZ5HHaiE3olr0x164/FoPwvUUjIvKKh4lBtduH
trqrvNr+19wiG4UgpUgCDeKXWNYgKoodSfsavHtMYrGmxZaK6tCn2tiFbtbXtqE8WPXG97SyCrxO
MSCJR96ck7v8nvwA3ILaswomex0rlZxUfUvz+9tbteLfGIG6GPCjcY2aFWIjgL7MZNw/+ebpb1tY
gZWDB5el0sVhaAxE+uLzwe/EkrQlcguRYoBAL/Ix89XuByQD+i5KjOiDBU/Z7vaaVjcOmQCRiY95
IHdxMn1q+lMvER6Yt3Zks3RG6z4IkvcHIUMELjoD7bmYlrgzXSuFYvAnzl8J7FY9ZcNbVM+ccRsn
dHU3cflhZQam8l9oYC/dQE0DJOU1I3abv0g9cxAPTYFQMDROnxGQLu2eCUpHjQrteHsbl9QFoFOx
zLS3KVOpn/+ES8tCWYLpZCjbVcpgLwnqkR72AaWB74Nc33d58bvStOdYn3ZqmT3J7Z/b5q9PkVIC
kh+ACOH9A9l3aR1CscREBSp3xVM9OElj++8GkQDLObOw7ERnspiqhY4Fmrrah6Yssx9DLHdbjrK6
kL8FP0I8JeLFQqrI95RA8nN3GA7Zr6H9rZun21t1/REzrDXfTjzp0ENYQjq61krKqcoKV42s2ol6
tdqJRb81SrHiD5iZdYChsJSpiyzLIoMcxZVUFa6YJC+eKEMMFuxz602JPmeR+mRO0i6QdBh06AE2
6cZHfbVGYCSgSfgPj7sVwEevm1MZSZNb1511X0dCfaCzXb83gV9Ymf+Ks+exMFMup+YsOuYdwxH8
AwRU6Wjuy/Q+T47q1NhcnrcP7yqZwSRVJnAsVKQZU1u4R4nEFLq5mega3eA9ZTz43HTwop0MPnNn
KVW04Syr9mRKW+QzMCEsy2iWldVTVHmTO1Rp6PSFtjey9Mkqop8tnGK313bl+vPazmwtttPKM0Xx
rAAF82JyTaU+dtXwQZ+k/b8xwxWJVAaj4st6nVD4tOcJRG6CTow9VY2TDGZml1W/kVis7B1kCxCv
QaQCXmc5K4HCGPRn3ii4ivw0FV/i6kVpftRRsLFt16BFZmxF7hUI4akKAaS+dEOlbOISjIrgirn8
wVAGe4oZmZgeMw1txBSi5U7KdlU1aE+B4NV3Ha3zvdkhunl7X6+unvnP4OYBXIvk5BVzlDCMOUAM
WDenVrJFf+/n+y70oI/6mMUdetKH2+ZWvAVzpArSfOkwhXG56ljTBTgAWHWYPEQmRNKf2y2q2g0T
y+lCqwwFTfVagXzkRYi/yvqx3sLxzT59kWr/3bT/W4WyiJIJc9hUuXrBTZJDnx3ieCPv2FqCfLlL
ZpjzzVbsUhfnNohZeEYSW+7fbp/F2tGT1ACupJ5BpWmxClXMUyEVTM9tlJ+BmTiS9do395LwaI0T
7/0tqvu1TaNuN6uIW9BOLZ/CWRTIim/JnttP30L4sstqiy98qRXNFASydGcm5hWfhfZR6IpWjjBR
UBZ90lPlLWbysIfw2RWSIr2rx8Gy4yavKltTplfZ8mPEeMcfyqDtIAh1PE/5kIc6WnBmW2x88Gtn
Si3WlGXTEMnxFt97pUSF6nue5ybTYw451UAr2Noq2sw/snRM4v18x4DLvBJTQ4xaHetRNN2RUsP9
J+9R2aLYoYd524a1QA90QR6qNegMVx5MyR0TSrBZB6dx0QOaqU2KfelQ/Cwiwzp0ptJ/zfUy39eD
Ytx3YCegjTW/MT8PG3Lk/6pJC3dSDduMCBLX0Uor2nWp1j3kmHiQaYXflaLc3vtZJ1Cx7KhFNrLR
HQWxzo9Syhfuw73V2qbY6rYKydY9xMzRjoZraI8zNjnWJQnxgqJ0ZDUUbU8LvxudLu2Htsuoimr6
rgZ1k6B2DUGiKezUUGWC1CklJsTEDz1daXPscsevhgAxdctJxQTK38gX7NHPDbupkISCjVR+UUJV
t2NZqu1CUgqE+IbqqY+k9Enujf5OZKTwGFl6/hQ2VuoAGReehSz8WmYGmNbcHNKvdTdQ0x3CJN9R
0B6Z+x4r4VhORbPvlEjbN3FQvEa+pNwxf2l8Sf1AOdL2VnZjGzYPfeWFD1muJ8wrCs2DgI6mLabh
+FgbYu0GgQGkoCsAfEJjd4SS6i0IUVLxesPbj7KRPahTHd3FllYd21Qs9lbAEERAdWeHIqsOaqdO
XGaLPCf0tMQhi2Y/U73ZZQIXsRd3yr7SlezQMxx7aAwBkTgThuBh8PunvAnUh1ABNeO3Unw3yF6x
p1VAYyJAgQf+Hwua7UFGzlYNnLEYht3AkK0dDMb4VIxVywG1/ZNnxqk9qL1+FCex/WQKc7E7Mjy3
MiLv0FOXcmvDCG0t7EM7odsBSw5oCVUUzIOqeS+K1yT72otBq4PTQ3BGFD/fjqZXz2CgBnPngyYI
yGvyh8vYk+hWWYdmpUNDqDmBZ+5ibzwKhvfUebQyk3hzlGgloGCQbxyuWC7SJeZTkhp/aKZGdyNE
mRJh+qQK4vNgaX9ur2vVzFzAokJL52X5IhCLMeJd4umurJaCLUjy11ZWmmMua8XdbUurwYu8QIEk
asZ8L+6jBHLvrvF000VC1TEC4Mm9lO5ARb9Frfzltq21uw8ibN68VMyuJ31CUyvI9HzPtYbMtAml
j2oSPwvyAPjPzJksindSYm1M769GTtrb1BoB5l+llkUSIu6UNJ4rfzdRu9rfXtLWry+ShkqxplzI
+XU9Z+4FUKbWblQyV1yc/YJckYEMVrB0cbCEiTVpg+dKafLgK8ExKaNdZmmvcN3mthDqGw6xtiLe
opRf6HQw2LMoTphGH00d7STXmtLfUNLvqyj8F0uiC8ww/9wYYET48qsdKVe1ndJ7LrJUTqOKT0aO
poL0q9SafSBsaYWvfEvo0MDPCiqEt+CyR8oAlheluWTBQs7YM3PssRYdkmkLXb1lZpEGRVHfwUk5
We5kuKFc2kJ/T9K08XBYc4bztSwy+SZVeuAmGJFSN+/v08JWhqcCzG29AVRd+1TPDP2FAZ4ldUUb
TUNnYkhpj71x6vMPegq7VqCg+ven1jbK6Bt7twx3k94IVViPWOusz4oQHRt9fPS4zG5/rKtmEB6F
pcgCtbMs5zBDRR6TDJY7Tk4evQI+EoT72ybWwunMTAeDIJS0Vz1R+FUK1Zxm+l3fczrRs8FhmXnk
MAxw29B80sukky4NDBwA+5Cpmdd6dkAe9M9ZYaCqJAA37P+E5FnIuFfe3grJBZnGAPD331mcl35m
UfbKqPUCLFp1eShy+HGK06B9R0jL7vO7QC4Yatnqb6y64dkq5+/hzKbek8tWIzZLNXXiLCW9etMt
UPZFeqiT0ukHdeMVuHqAFMMAc1GTAyp/aXGk6y76QeAh9XqYUN/xNWDm3rco/Hl7N1ftgCqe+xA4
yxLaPHaNH9OgQhWr1qEvhIah+O5b9cFrNr7ktXg+3x54I71zsDeXC5KELgaE6FluUTFPaO7Ddksw
9rp+yQuQOSvgftxG9AcWvkjDPlGqbtBd+HfcrFSPqal/KvuBY9I+1NG4B9qT2LNOAJyswdGKlF+3
N3Plw6bhQR5o6nTjrrSahLj3NSlMdVca4X1NOz93xgnBSbMUpv1tUysRGFNME4KDBgK9bLzEcS22
OTUxVxe+TMOd3/OSiPW7EO2QTeqH1WURqIBPMo6JKtTl0fViGdf5KOtuHTW24SkHlOAPfblVjVoz
AwXdDNREUph++aUZYFN1kZsBMOy2dmtR7myFgclDpwZbdIAwIvNbi7CFoyjGTF0A8enSVWZoOLqi
veZW8CqeRsFoYaX2JDv0KyZ4XrSucxDWEegVBGW1L/WQ3haSzrZQFb9Tscu/MEYzlLbcVNIdbBUQ
7mtpBQpcUk9l7PePJJXDQSjzcKdHKRLWSV9MNrlh42iIKe34q36PsQSORKq6j36XDztmlrL7vmyL
+zBIdLu2Kh1BFN96CkqPoqDW1Q5wJZhLQiErX3zBUl5lL2BmxU9HRw+NmLLdpB09uQlcL29ilO0b
fy+jy0sumHd7P506pLQ17QNCG/p9CSjXrkS12xVIBdi6lmfojbbTsx/1/2Qpf4EZGv5DD6bbqbkS
AWuLyNeoQ/zAmDKUAtKsQ+JX1rEoReW56WrEiMruk9+Lw3HIudN8LTIfTRBEx8D3cochjeHRT+KG
5NdnDiTy7yb1EAEjyKXyUaM6ExIW2mwfMuzP49Q0HgoaYncgNrpjBL7nUSom0R0NdTylVW99ouMi
P9a+Ju4FQczsSI5FWx0U8SHVB+N35rGguFKmhwBg0i5B2eQBgZq/kyfWp7hCPYsZn/o4i3MeTBBb
Dlr00j3/NNlK3PpOW4TtLlGaDAS94ts85pCKN2tmpHyFQeFmFhZSG3mXoGW7M7ypdfh4MkfKo2Yn
MTv4px0M4Zh5oe6ISmg+pHDcPHelpj6gw9K/6APoIB86r6eyQiPAUyPhLu566S0OxAbHUobBDjtT
+pwllbcRilduMzqOjH4AbANlvuw49ppZqGmto4cUTPss+Sy0v7uhYB4C/p3+n6LeahJfs5TwPD43
uLiylQDRMsHUNGZ83Cr9Nij/ZN5LGNxpyolyp12Lk9NtQbXWosm5zcWVTdbmm62ATUZp/G5XMYun
H27H4JUrDUJevrq5swNEcGEijFqYCTTPIPdpdh0PZK843rawtgimJGGlQI95Pq3LkBj7MsNAuLPb
Kb8kD8WuKQXJtzUx/pe5fRkNUe+m5zfPS14RZw5yy6UK5syNM004oJKV31UFJFtCm/8ztK36iLiP
8iVR9cgZ4T13kEyrdkkVAYGLjWLHCupTlDbm+9NxiI+ZdzNxU6L04kLQ+lhG/4D91Uw7FzunJEo3
vvP+LYYVCiA4VAeKuaxoCm0iRH7daa5f/ul8RJp2Vvn7tok1Pzk3sXhnFkXSKIOFCe2pNhMUobbw
X7MbLM+Pzhh8oZShrqcN+shrkUpONBq3+Te99yYErYfR9kLxTatqMvJoa8h21TFhSZOpN9MvXva8
i1hLsiGePaY0/oCB859kRY/2SgyF+MbmrUWrWbORxIrywzVMhlpyHEyT6fpmVO6Cnnmutiu/oNAr
O2Jo/GKCJ915IPr3ZtkrzHZE8bHJopkVC0bAyVL9F73VUpsuByo3YR4eKmkSnkISRXpekCZ2I0yx
aRqL94IZKch7VhTpEZKjhGkNTh6m0n1eMDNPtVJ/9PVaP1rh4O+ZscneQqjL9rogtAcV/ue00WAP
osq7a7Oc/8+Li7JoPAB7BZFLMXWgKDmoe24VANIi9Gcqo6BcAx13cQ3RtlnBInJ7/za2b0lzoQ+y
MiaeZLpGr8EH5X3pu3IX6rJvAxg6VmPnSBnaKbeNrroHVHOKjgrONawzV3K9YR4Zo934NBb5GxC7
T4gaGht21r6smTD1f+3Miz97l1m+WA4ZEnluT1VgDENbnbZUfVceSJC9/sfEotQhWwkT0hRBXXjP
5OSx1vBy9WNAOvZfbdnfKf+zpRjMRmVqxVL88q3VJbKTz5vi739T6GWgOFvMsr9dok6RkHuabpFT
IgyzT4ku2LJav7R1+CvO9I+stoQFRb2LlfA5ikRby5vdqBUbGci6f3AvgB9QAKfN//5ssUKdITSo
16bbCYkjMPKYMukOycj+9p6uJh7zUBTRHe0eSr2XdrQhyOJE6E1XjL2dB7kSEqp2J6l36qh8qzT1
VxMxTz7192jYbVRg1pZIVkB2MMMyr+h0GzFTOpRY5vN0BFhZ8c0Pt1e3bgG8LzxSoCKW6Ydc5VOa
W4Xp6tmL2Kfs4Yes/n7bxtoHRu4BVwNJCCNZiwRE9BqxI7k1XMT5gu7Q+Bu7dM0aSWp4bmDxBWuC
VVToFFKrLF8i4VtqtlAv3GnGkxi/mN6+pdLXW3d9i5qU9twWz0Pc2G3/6/YqV/3k/K9YfORlylTj
MLFMMX1BINWOAhP1w32cQ9RjOlnwW/LgP/pz2+rG3qqLXmo8yICtuAVcI83dPtHf6sTcCCrrCwOw
TfrGe/cKOVamAfoHQWS40RC7ZTk+mgWABTUvUDb1vmph8oNn98em8n5Gsrmxq3/xHMtoM3eO4JSe
K/jLrzwwRK/WpJz8uFVK0WnQxHGMyavvzVZt7/SyCB3d9LPPSTh6bh3wZmUuK0MZBH4LtALRMSuE
n3XncwJx1+1C3wvupE42oCwf+l0yGum+sOQf41jp9JEta99aeoS+kii+dboGnAXY/yEekeT2MvTK
7V4GfH37DJXVj5DGCEBDgDyQn11GmMyswSwFhuHKMYGy/aPXQvbU9bp8Z8iFdMijNHbaHDaHcsrJ
3ZvKPBSpnPPWHi38WUhPCIsJxzRou1MPIwkNzMlglDwOtX1Ut1ASjV5q2TQqvDuf9IhAoosPw+BV
R4lqgwOwUnDAM5QPPNLVJwvxITRYNevV89p8Xwil8lRqNFITfSzfrGojPPy9MJZHDIc8sESd6Zsr
SI/fNBD6JzXF2Ix6RGn9U43S10kDyNzkH4wmpj/pnUSzcSl9nCShApSmQNU++bacTJRBlK+pGN83
StTZpVo+BeafoAsBqitbX8Lqx0Y5lTx8pjSTF+cETUc9VSQgbgiln6K1e125u+0K657wHwvzX3B2
p4WNmo2axGtFbMNdGtc7IYVVIHt/G9HSId1k02GhvgJ5aEEA4bgpG65ZlJ9kVL4mQ94wsR40/mNj
+SQqekmuslYz3LwVHpJWp2aqT79N9AjsIe5cVYr2wyA8ZMjZTsEWr9havnW2QGvxWFIb1UojPnJ3
gPHeV74a+imnsgaX+e3j2rKzKGpOJTg/KWGRJRLYaI80L3m5k7co/ddeZn8HQJA151iuuqZ1AH10
mZlu+5ZP4F/obZe2osHMupEMrPr3PGnyP4bm5Z55H+hwNKhAxruT6iick7kR6LZ+f5EIBJVeQ43E
73+FZmDGv2w8U9Z+f2Z45ZXPi/JK+BaNUaab4tx0pcqDs8iCrlqI/0XWydgSuBgQWPRgF64lqUOg
+DFfaFbvxPSD/7XJ/sUp8Cqemd7mhrI+x4izUxCKwA/0TjGolMu2nsP4IXTyu4dtSZlm6h54yInu
V9PrQGJqLnsJI112NymwNmwR3a8eBjTWM4U1vYwlSakcB6GcxhbPBD8/KPUPzzc3jnvtu5jzyRk2
Mz/tFwmXWIoQBOWB5frinSX/Qx69j+IHtZruYn8jnK3F5TNTf6Pd2ZkEsHnFdLnotvrPkpHZdWs3
ysfbwWR1w+jSgfKecYjL1kVpiQi257HlGuL4Ssv1dWyM078wYcAlQWNLodq4cF6r1kdf0jrTDUQK
c5U9hVuN1dVFnFmQL503jiYjqXweS0Xq1KH9L9C/1lzJpPtHu/Fq6j6Y2j5OPeo4FFqG7ncVotRw
vL1Hq16FvBBjH8wGXWFUvELqJT31MFEy6B4nFvdGn4g7Kc1Fp6pa+WjIsH3eNrrqX6ZB7J3b32Bb
L7et0xo/U5J5EhgqxU57zLvHwdx4KlxdVgoj07SCJd7KfztklzaSIVKVQIjiky8Kkq1N7QeJVgZ6
6j9U9BjeuZ6/tmjzzQjI62elmQVGKwpZfEKG5NkY1U+hmu4MJft128zVWS3MLB5+8WCOqV7n8UnT
eVr6Mr0puPp8YR/HGfH/cNva1SEtrC3ijSRmwqCpLKrQGWKBsq2gCRzqG+nwbSvX3FrIP6dJnsYn
oXs0/YNYufmWQPyWiUUYQAD3f0wY1Z3cH+tf8hZZxbzxFyn9xVYxXnfpa0WVVg0v0viUKO3TEEi8
yUvo1bSTInmu4fcfa1ne2Ld1956x4TPDGknMpUk9QAgjsob4VKFOExzj/BDQAdU3osNVfJsXhiI4
wlrIZ5IEXFpRFL0XzFKMT5bwNX418y+3XWx1EcQeCD7mMLdEk/HUba08KOJTV8ixLSFARrf1bmjH
o1llG2WTLVuLMxqyxkz1sY5PhkLf+g4xyF7bl9PGzbn6iZ6taLFhZWAWY5KyIsOzIhibhl1TqU/d
ZN4TyB+7cRo3soLVZaGkTH4ma9fVphSWq1Gs/OQUIAEcn9JidCpDQEppI/df9YR5xge4yMokO0Kg
jS6XaXIyh3spvHv3QODsaKSwcDHx1KQycOloDMlPZRKYszv/EIUPSvGzi97+hbPRFYQyR5Wv6zpe
UdS0fFhBkzqTdh8ldpfewW9728rqPjGbDPKJtyYF1MuF5L6SdP58Hk3q/+YO3eeC9vO2idUjZ2Kc
ZNmcNewXnix4oRXGRpSc4tHJ0SiADEUC/73hWCsxbWYMpNcN8AJWtsVCkkz2RKH1opPUlvesVqYS
01R22YMLGsxnIxPexoiixO21zZfKIpJeWJ3XfpZ55nmS6IbvxyfQGy85GH2Ch6Nq7cc6m/7Ig/BD
KNpDHvTvfeag14qOIFTTPKeY7VosNis0IKBmHJ9M87EqYrv2H/V+q+U4/8jV2nSNDB42sJl55XJt
/kDikZpyfCqV4zS9gJYNt2iaVrwP9gdm5HAPWpvL0lrRtElWoN57ShKnBiDwfue++PnFV2pmWRHL
Hj8/MS7iP5TG+4MMSF/2n9Y1iBhxjq5np990wZhkKgz6jQJPsJNtgJfXduf85xf5U1tAVz7o/Lyf
7pPo82AUG9678mWqKmgAeBagbWT4+PLv903Zk61IDU9MZdpmzniPHNyNKA0N5fRvTJGvMyVLTLsa
WQ2ZGSplWjAnQw3sMoMjS/4jwlA0gF++/UmuBQKmcedxd7AOV9pCXhxVYha04anV8pOS6HdiA5Xm
aNW2Wgj/n365rzdi9dqnwpfN0sQ5Xi+zmwl6G2imivAkR8nrYMmPfV197pHXvb20NYfg3U+oxhAV
tMVtLcl5YaphFJ6m8uRPL8r7PxcIJBD3QNmKQu8SG91NoVxkrTyc5Opgfgub/e2//hq8yWzg+e/L
l+6Wmn1pAJMcTvBOxZp2KNSXQYb+zbSl9KGzPvnV14l5ZmVLwnElyaFiw6saJjiLy3qxbSkSAH0U
K/0phQRW638mymMq3CMRXGz1ulZ8D3JDJi6hz6Gmsiw/GWmnZKLv96cpPwnt4xgBt5q+wwlejl/E
fAsNu+J1WKMwT4Qmm1oO2yopXZVOULpTagXPQqS/1pn2OWy2eJ5XvA6fpqjG23SepFgc21BqkyZ0
TUeQ7tCLfrPajSR0y8DifCyrkceyozuCrGKbH9R3g/HhHDhfwGz/LEzX0FRr6vz7ZvqPL+wGcW/4
v2779srBX5hYRNLIM1PfmPp5CZ/EPtyBByLUvOhisjezxyITd7ftrbj0hb1F3tF4TdBr+tDx0IH4
Tc5oKY02f8Ehbl4rc8PYvD+LRAAuUNrr5ByMMiwnrkOr7ZNcKrpTVH3UjlL36fZa1vbu/OcX7922
FVUvNfj5kXGCGCKjnYWAtObUwbFMv962tfLJsBRoZbjz+J9loPYtDYa+Mu9OSv8CFeWunN6gltuI
oyvXqglk2yKpQQ0EkZtLf4NIj4nsSm5P0JfDseJwB0OYhwqI2R9vL2ftZHiE6KQehLcrCkPBjCOI
o/32FCDjHqo/p417beP3lydfZEKnDn7SnprXWtrF+e72n792Gmd//nLOvkdZLvYb/nxFuw+jx2l4
qMuNFG3lLMCGzJ1LhhKgH1mkaHU9iI3BNM4plB64WxIFLMhLuoXs+Utit/hEMEPbjl44Ez/LCuEY
J6kkpTRATbWzI+YRvPJr5v3jyW998pmp1LfgrtNt4zX4LZhOoB9qydH8u9u7eb1U3nFwJAIPlOH7
+Ts9fxbmitpCO2oKmpPK35Co91GAzsKPPH93VspsP8wWFNwROeJruvRu/oY8EZgf4XOFGC6nxrbF
8HDtdZcWFt/PIBe5Vc4WggIUtl3EG263+vsQ0ZASoOl8VaYWMqPMxUiuT+EbDPxD/uP2OVx7NX8+
e/PXF66TALlMqq4Qo4Zk8E4NHaY10+693z2PTok6sTjriPNsWnh1FzWjp0HH+gpQsUOJhu7m7TVc
bdFswOKBSeMGNNkyThaeL4qJGnuvyRPaJdwvt3/+aosWPz+78pmrMmCejp3Gz6M1JrW1HQm/fG2j
gLa1hMUe1W0Ig7kXea9eq6BYHIMN2YjzaxaATPPRU3S8pjO2lNoXFL+1XvPxh2fu0yD5F9t0bmC+
Oc+2Sc8tI5WtBqRHlYuHqqYlS9tQfSrgQ9/YrbUTIUoaDJvTe+LwL01lijBEyGtbr6r0LKFfUkqJ
048bZYu1DZtn0HAoOKBop1waGWExVf2yEF5Dow32rdTlj0kmZBsfx9pSKM+CmNNYibSMxV0ax23P
8PfJbIeTavmPRq8cpTrZvd+HZ75neG4wBl/x5WJCUG1pH8reK8XAV6vrXyKxt61sS/3wKqrzqWBA
0wCEzDyj82rPfKCQC0NA/9V7VYaKXLJ3tCZ8ASCOske2cYGsHQ8gLsalJNg/CYyXphLYRbwutvxT
lmXix0T01c+aZ70bpsOCzq3MJbWzBSmTNKZ9FwSnnVr/VOqft09ldQ1/oy/CUOAJFr+u9uWIVEHl
n6IRgITVGfpu8jNvf9vK2qFYlOCYAURMlMzrcg2IjYxxAy/0yZL/1OOPsfheiN+H7J93W6FoysQG
nySU28vnfjJqbdSYSXAyDaipmV9vZKbE8l0TbVVn5pO9SF/mauKZpXlXz84ECvF4EMUoONUo7xpV
eurkMbJRmP0n08JDJBsf00L+9S9WB1kOjIgy04DL8cY+jHR59PC2EUKWkPJ2rB3F8Tk0tsYLrqm4
5tWdWVr4dQGrXS1Xhn9q4AbcKZaeOBGEJftaFbSPoSD3dj0ilRVK2eREIkjovJgCO0lKZU8FvtqK
6ivOw3Lp8QNHXaE9sCKmiwOx9k+5pTll9kGYMltRvynWn9sbvBIHGbJUoBVkCh026cUFKDWjLA20
rk8oafmOwpDDUbYYe8sKdL9um5q/qiv/OTO12OEmMXWrK0b/NI3dqzCOmZNPCRKEjWcn1QQdsmVP
E3jObouuaNVxYRuDWZPwyOP00nHTqBjlnsmz11hjPGAKiz9UzedyJoNv2ps4tt9Nr1Lffy1L7Cqw
FhqNkPAtYsxQRohJq4V/QovtmELSKKblzgOqentTV/3EomDGi4ICxpI4u8iVVC31wD8lw0gLaKyl
lxhBln1bjqMTp6G5cW+uHeLc2KSnwMwPEKrLvcwlpfN0VNoIN1b9kPLsPOj+mL907bMw7KNyn0kF
PcJy6O5uL3TNUblyZh0fQE1kBpeGs27K5CCR/JMCZWMwhrFd6tNeVf2NDV23w6v/rxmwrJd24Bjq
SZuJOLJ2oF1Ttf80W0tZOzMS8/8zMf/7s0A669ToauwHpxIwcun/rI1nS3uKrU+3d2zllmO//mNm
8Wk3VB2E4f+RdqU9kurI9hchAWb9CrnW1mRXVW9fUHd1X1aDzQ6//h3308zNdKK0qkaamXs1JRFp
OxwRjuUcpuGoUg2dgGXxE4j14W0Zq7uF5pC/J4LGJykiLD19JIPnwWp63XZxH5vF3tI+VUhZXcmZ
FPNywzhgD/vZwJmQGoQPxdKUx8qzVCZXtRZJtcGuvLBhjrGWBJAOM1rRhhqP5A7Vgdubtr4cDDMK
0EeCSPdyOdYwJEiXivOf/NOoI1uWtu+lXoPhAeQHxjhNjF5dhbccpVSAeY1x5CE2DIy2ott0nD+5
k6l/4GwANYcauljLFQiz4zKwQbkVHoFJ+kwtB0xnpsLmrB2MCdB+HcDpglZcOpi0h73RujqOaDP7
m9aaf49kTu59ND+8NxGEbcNzAMPQ6HpEZ4h0ZYqYWxVG5eOoFWgexGzsPcgfQ8SiLHRKT9UVvLYw
RBKgg0FLMBy9tLBmKgfSNzDezbTrKA8c5zCgGnBb21RChDaeWZvF0joyc+EhAHvoPBXNYzEoPPua
CAGkhZqGqAnJTohMgJyYjQw2M946P+NiZ/95/xrOBUihw4y3FSg/kuTUF5UZ0hjsftbkTIHdV6oG
Z9VapMsJtprCjmusRYexdIEFbP/RVWDsqzJwLwG1DYjZq/5EOla2WXMEJCm8NShb21P7gcSGiHf+
K0LyMWwgNl2Yo0UxsNHzHhkmVT/tmhc7lyDdFSdpDDOZsIil2E2jEWYL21ZxFZJJYS7XQo5zQdLh
L4BpNk2Ow6d+WBd3bHjyyztAbVheAGyhTNW1s2adARiAEFDg6YH35/K+VMRDuVnDumhQczToT6qc
wJoAtOfj7SxsGogSLgWYsdZg6qCFgPq3wd5U9d815YLV91HBQMbpKiIce3tA/7SNXADTNvFiPpXd
a52pgFzFpsvBPJhQBZAraLavgFN6nHiXZRVi6orRIYhL3dknLsGY0gzE7mlM532ZDWMDJAmPKvAA
VjdQtCKA8RP4MHJDiF3oZWc4pRZZ4OFcjDqwc4XKre4hXu6AxQc4zFWwWeTwdGNTaBFzHXqaaj2+
K/OaHGgblwrbuXaNBLIZImVfAPhI9sbpMlYNbNEiG/izo/7NcjDhVnzH/VX4gdVd85CzQWeFj45+
Se3arl4wEw+1I+nWHTapql9Y9X3p3rTDkjY06bTITx6AeuTy19s+QPV9yd4QZiMGcMW1GTf+kAfU
+35bgLGq02c7JBmaJm79rhUSMi80aGBkQf5FewN/65vx97+DttGsoPmHMMyYByCKj59v/4JVtQNq
L2bT8EpFMufSMoB2fSagJIXR7rfgsQApnKEiWloRgXQnyANgHtBtd1V2XIwJIGOpF829CfTBOYwX
Aui+37cXIs5Csg4XUqSAfaxQUZstzY2A0PeF+nRXT0mUATgpTOj4xwLB0wfkIe5AlyUwKKDflxvH
dTfuGqf2otiOd35fH+yhCCrkqkLMGR7NDrXV2wJXlBEPYOBSYvoGoHcyiKMNiq8qTRsvcvPx5+zT
jT7zr7dFrJ0UWkTQuYfAWgDLSGuCHe+8pXYjN34002cyfxq4ogi1dkzwRCKoFpgacvzZxuMy51Xu
R45W50FVGk9a2gImzaJfbbBkIeGUH28v6hqdG3Mx5yLFxp5Fo61JeMyzDCjj/bjXALyU2PU2pd7T
iLZLI012Wu7t07z70g/tJ32ZtiMrPzszSJfN8minzXFmqtfl9Zyj+E2AHwBxFvh3rkBM2ildiJ/g
fUHG5Jlp2WmkxTYf6F0XA794YH+MBD+OV+OGpCqouBWbA9A2gRQHimA4bElzwS1UxOip8CPSl93e
cuIuBFUe26dNwrY95fUDS/NfeekPCg2+brQSq8aXMaEG6Ri1uzyJvCxAFRRrfmRUvfWwIIl5mFqq
P2Zg/HsAQFW+r4FN9dA3E/tMp0bfduhtOxq0+6NQiVUtBA0A9BCtQ/CBlz9kctysyxrU+ZyM2GFT
tFaQLGx8AEOycQCg2fCD8rIIgGfTf2ratHmoMMC7qXhjvcStWW+SOq/CmE18D/y3ZArSRuOPFU+K
b7d/6OpRnf1O6UL2BiNkzGI/Qj9HGqaMzQFmOZ3Xbh7jkHVOuh9b3d74aa06qzVTYJ9Jli6NwUdk
DPosjrqZbLwU9GfzRlMVvFcCEfNciPgRZzdzSsfYKScIEePK5jb1dvUQLu5727iE1kGxRGuAyFFI
Wle4dq+NQO2MGmLt/KHZTZkqJbq+W/8VIfejjGh1qRD7etG4FF8oWroxUHoaR2UIvCbHQWsdajyY
VgEL5OWGVaOnOU6X+tGQfE5aJD0na5f0f24r3Zqjgf0nwA5BsH3VzZkDkqtcDNjLKkcBAKy7k//5
toS1cz+XICmXs7S6GReQUC8H5h2484u+ERVQ8NrdcQAfIvBFgUIhd426flXZTel7kQ7ixaZGy4b/
w+h/LyYFzHwdutn29qJWzwapIowtgRAPiGaXZwO08jjOR92PSowJbp1yYAh2GtCDYcQgvC3qb/lA
DnbQAf9fWZL9oshOscYY/WiyvD92Cqr31nm0/Pmxpgz9NfYJ3G4/ndgELK1+wMjuZh7MaHLN3e3f
sXqODpIJHnB+MQwi/n52f4e01UD7MENTQIPbgAiB2G9FgyFtzCLRtwXcqwpfrhIo7PqZwDxvgLJk
L1Cc14WUQW39zPSAH26v6m+Yc7W74HgTCKfQHV3qJKoAo1XkWeFHbe+OR8xtfFmYaQANYyofh6Ks
t3pbzJuGO/arE5fkWNIFY4pLycIBswlRloLjYcm84ZAutN9bjDe7lvRDaFf+GPro+dyNRRpv6oGb
D3AuNQg5/FSxiDUPJ9r8HGTjgSAlR4t5pwHwY3HjqCD5njgH2z7YOviRMY1RDpvbG7Z2KueyxE08
OxVjzDhmAnx0zdQu++wZZXzo5yT97aV1F7KBq8hN1wyUiyQz6JJQhkKLy6U8rR6MHFPicTSNO+MH
U83qr34emRi89NFyAAT4y8/bGiurukWDjlfcO5FRRLd3a63sa6JJDXNaiF5QqZcMhddOxsCoFUda
lszPDgBTH2bXyzFH5wJAoUl/DkvsPGqz7UaeW3m/Zk3XEwBaG8PJpbmrCMpWVwsGPhOd6GA0dCRl
75K4AvkZ0vYk3eh2WGgK5Vgzwwj2MZNmCTQ2OZO+AIius3mKxKNW/+Dx+KVi1barp6DFQHTQUPZP
Fqsa61dlorYMsmJUnK4a0N3BrDrWQSFH7QEgtL31lXEaagPehT+5nioy+GuG3xWDHYjmARYov28Z
qhyJG+OqkSVazLcciQJMJym2cfWYzoRIFl+vHS1rbS+OdMDH1ikNVDn7NQEeWpMcH1kh0Wx1qfVV
PnakzxCLzVuDHL1asUmqz4u/n9mI3ugZYiJcqnQi/wDf9xMqapvbF2vtHM5XIP5+JoKPAKOkCUTM
xiffvkvGvdUr7q5qFZLD+wsHCfhhFGue9OG5SRWfV61Acm9JT7LcdRMYNl2/S9r4x1LpTy4oj/63
jZLsdRpXrT0nEJNV+5hs4j4E7tgHRMCioEJjoPNPLs/4LcgGk8H1o9nbeNph8FBDU8QCq2dxJkJa
RYUpyq5tISLFK4igS0axhDWvhtISHAzowYGPLZlpWjj5NA0DjIi+jxNk/3fN8oOXiq7lVSmAncG8
JPpuEEldKi3JqV+5Oocz6MP0E7WC9pl2qnBR/FQ5oEH35H+FSB6thy0c0BcYR01VPaUWC3hBHodp
ekbs3AXcQ4zfC6qTZdokfRuWTEXVsBaNnP0A2clMIpHaNfgBtELSJ+H3U2U/jBV5LpMJzFz2B+rq
AK0AX4wAiMW6JVOQF+1UCNrjqMsCTMFrS0g0hXqsqh8Bgx0EIfvni7+fWZvCx8BGneBp3qTurrQx
gQT+ttuXaM2NYVoQCSK4F7QRSRq4mBmaKfBCixog7CIjkZNX1HXNne52xl3SF90B2UIQl3EM3N6W
LBTiSmGAIwBABDCuI696uTgC9mSaerBz1ZB/Q9XtZOVkwybMixX11geReKi5C+gMcoVlWr0NYN0B
X7ngg5Vpc9uOLMTtF1T2gWhyKDXQU7aIq/cT6BtDJMub3e11rsrD6B2w/9EQj1ry5TqNDrFYniEN
l5GXJPsn9Z/K5KVhr7elrGk/mGVRBUGEgElw6fq5CFfLcjS9CF1vWwOhzwjQxfo150j4G4pWZoUs
ORMxIP2eazlBWrr/VSavoxkwZIpSMHjw77dXtXYBzlYla6eZ6KMzjJA0mBvDCxuF0VJ93rw8mmJs
HK3Dsz7KvZ8j//bumVIkhfy/YwTwUIgQJburAaHHxAg2MjZFkBTBMG4/sjtiTOH/vy+d+dBpZDE1
fN+ovsVgbclyVfFrLVj4dwVIB11uUGJ4yTgyz4uc+ok4ezve6vHx9iJWE7bnMiQ70EwuwTtS5FD0
5FgXxsYE5x+eTa9trX32/PHesOhnoxicTd2Z3/RKBZ4gdkm2Q+fyJSVoWoKyKzxnNIC7ofRe6bL3
GzcYhifG0yAdT+P8+/aSr2ElhWIgIy8ITtD+o0txcAxrkHVV6UWazrNhz8BYgXTvkn3um9j67ePZ
+cnIBySHWRanj507L/u2iXPUS4o+SFj6bZjH4oARAP7JQR57O7AcrMtpPG3SMv1aJ9Tea7XTIFMz
Tu+PJVBjtQHKC1hjeAxJpwFgazlzbOHZOCLhRZ+2Nf7HVfXfrVxMFI7FTIYYWb7Kq+lzTowhNdxo
BHnmN6/8cfsAVtQaWXnUIn0sBbdHioGXxpkBxYJqIUvYs51lP2dbb8HTQA+35aws4+Kcxd/P/HfT
1pjBW3Ivsvu7kQV9rHAtq4YYw+pi3BIN/3Jf18D9hiduIr7Pd6hN7scYzGH13qL1BrBWilBhdTVn
0qSjxxMaLR5D4UUFvcuLI3CsPrBbwMMQ/HsC5Eyc2tlupTXhxlBWXsR9coyb9nUg3tttEWu+GA/P
/4oQfz8T0Zpz03A38yIrZoFeviGxFVrxfTe93JazomCmj7wLBu0cwQolWeakz+vUBi5mhGJxHpaO
re1BJzEBz1crFfZzVQcwSOALggT8U9q1nMANoHDkRSZrH1lPd0iG3A1l+nmZy+MwvRtlSpguTxc5
bwfjnvITPtE0Uqbg0kSm99jkB+UzQpi+K2uM9ICAfgTwjwxlY2uNbmddg3i0n4s/M8q1Ye1Svwwm
fdT2RuebdwvKIAsajKGAHPOth6pAn0nAc2MO0pZpQFUtdUXEs3qe6AbGYKmNn2ZLF7nU6tYZHFSU
F9MCd9i0A9lvo32+rTSr98sXRCSYJhAw9pfKqblJ3uZt6UcuUMKfOqbiQVn5Pjy4aJJB2gpjspJS
UqsbuN4gmNJ/5Oj5USENrDlyAFt5KO6jaCBIJy9/P6srszUWH67BmD7ZefqbAFnPKfONl2kvaYnG
Zpe2W9MdPvOKPNSLCkphreCN1i1btJlg2BkT6Jc/wBzAWcVqB+0Zjhe45JGAEaPtngsq2p6HHXgv
w7RyQ9093T64FatyIVeKIBYwqzKt9CDXnX/59fyNGd4B+L4LkDjzD0ynYmwcsPtwwrj08vNFY/U8
DG1Ootm8M5s/SaUit1hRkwsB0i6WIyVdwSBAHzfxnTMrfNbq5w1oOMHDETlhSUsGx2I0MWsStR3/
pyfDp75WJelWTKJoQRQYmRgUAG3xpR4snBqTzwwzcv34gOQQ091DXb3OzQlZboXTWlM6CEOGHTEk
kMLlEmA9zCjIlZREzOy2/pK/kBTmIff3YFI+GP3wKccshwVaz9CYnJfbirdWo4NYREpouAWNkNwy
OHVt4WQ1IRHhRQM0Geu+S729aaSYw2fbpS3swCgY+ro87bs52U6Q+sk+S/IpoMnwsa1AGgFNpvDf
V4RRZtr36eJyEjnFXcOAA2DzgCW/fNJtYrScmOB5TNljpv+6vQsrxhmmGZv/l8bhygNqNbUNbsxm
RL17czkm3V07vD+zfCFCihvYAHI2e5xM1Hlfu8cyU+Rk1+7E+QrkeLSvGCf+aEZp/4243xTOS/V1
KW6zOTMGl+DHm1/sqds4CdncPgCVAMmxEKsv57mDADodHB2cvIA7vS1hxcIKfgdRN0B3Lp4dlzfa
APawpZWOGTl57wRjRq19NxuoduoaPL/XfSC3hwZmHW8QgaON1o5LeZy6S1Mtphkhi71JAS9DEz0c
iu37V4XksqjpoBEcDbmXUmhikYy5nhlh+jJojM+e90irH0Xx8r+JkY4nnkFNSGaIGYwmsM3PxH2a
ekB4JirXtGZ3UaQXJUdAw13VTPE8r9w0Y2aUo0V75nRf9wZ6L/oQb1tYgtje317Ymt4BMlgw86Jb
GrDhl/tXJDU1fAa9A5IWRmoDC+buf5IgsxbRBsyZ86ybkT08T92rrSphrK8AoxJ4S/soA0t6BpSO
jNsVwc2pus1kZ09tnise7NcUNMgci/ZogMIBLetqKgPRatv1vDWiOXPsl3jyk61b1/prOTXjpmZO
8cWwMSmuM4u9DNqcHCtmziE6dOINpZmxbdKsea247j8m3Mxeb2/wmsoIZDLwqPjisS9tQLMMJAET
uhGlpNhnPvU2utk/mnEzBTmj9+ATUaFWrm05nCUclI866tUAq0bNYuYOh9LYd3zX9e9/8iP5iscL
kMDR3CRDFngULa9ak8IHVi7Kz7/SQmUL17YMcTZ+P3B9rvPm1PU7K3NjM9KmKK9/GOCPYW0XLNZd
P34gD4NY8F9ZUmQ7U3DWOnqC1aQhKnqHkhaK/VqPn85ESPFgM1bTXLmaCegusD9qMzB7NG7G2Dvb
BIbBrO/srqoOdT4zYCZTjspx/YHMAxJagHnDaBxSfTKsj9PzfNbS2Y4K3UBDTbYdK4UNFnosPWsF
6BZaZQAAguyZONSzxINp4J7XZLEjHy23Vv1Zc6ICjfi3L9PfcO9KikDdAv4HsmZywrmdXF5Sb7Ei
Y6ycT13ljsGUTrodmNrSM8D/9W/JwMCqEOtLQGcH2ANjflfYjyOxkDkagYEROpzaT4mvmW1gDrEV
auXS8KCejRxGkJJPbWuT7VT3TsiyuQUBOmm6IDYSK4KxcN5m3U2PSzrAZ85zke3myXG+MR0vsYT6
M+iB53o7EG5+ZkM+BInJmjFw6/jJh+1mPQuTZK91+9LV+z8pgAlO5pL9Nu0m+ZJWRrW1hwnj9YzU
gVfO5T3MHaBtlnrcmdMyBD6uxUGP81IRYK6ZjL8EQKJh3b6aOiVl73Y1A9JJ3t15/l2vwnxaUw6Q
UWA4E77sehA0H4xxqqzJjmI8VppW2wKy+Jhj6Oi2eqwu40yM+PuZDpZGTboMeIaRzsPe2gxM8bJT
LUOy5YvZFEll4vu2+YDsuW2eekthLUREdKnggOoQA2ZwY2KaXHqbGtrUjWVJragkiXv0e40E6dzv
5oUCbKHzpvtsGvtNwwAXfnvvrtcGwegxABQJ8Hvw1JL2zp48A7ADdrToeNZg0ghsoDC6t4VcH9Cl
EOmAlpKiV7aEkLzZUxomqrlc1felA/IyRkksvq//MzTPRft8++evJIDE70d6DPUoIOjIPXO2U3Js
YG5HBooaNci8RkEaDIjzgLfdAwUSkTlZoGtlCyaAhuqXtry/WRSSMXyIijywI64mdlGE1fp8dKxI
b9iR4MmAiSa6ayr6HHMVpOv1bgLKB3G7qL8BYVOuX5v63JkLc63IsXaMP8eO4s259uY5/77ke916
FAy0sRWl8wP+oyHRae78bHP70FSrkBQ7tRaLdGIV1Amrz72q8+/63ohNgnNFNgCT9K60CPQYTYtu
YxFLFyD90VWvIKa4vYJVEX95lBHkYlJK0mqa9/7IoVjRvCR2UJoThmfzeaOTVPHcWD0QF50Slgte
7KsBVw1sQeiJhiA/ZtZncKJku2GM859LkiQvYNWtPnI0HnKpGOCBjslRCVLOU0fnBvY0frEfyfj9
9r6tnvzZ5yVbSmxwX3oTPm8YgXFv+opjWf38X+ZO2GlQxwhTfuZtrGX2a9uqbbQ2Ha3moJz/X/++
hXeNoF68mpY1nYqhJganOd/VWhI0yZ8PbA+SDv/5vpB/9vtRKqp0rcP37cAtH/1aMTCyqrVnn5e0
ttM7c2yEzx++enNg6/tyUqjrmgT07cE4IaxF+CKFnAjO2nhZcPWYd2TGnrBi3zMVg/vaKZwLkU45
j2c7sQmEONU9D4tJkbpaXQMG6zDwDbMOLLDLQ2CVG6eew+yIeJ/M+qE1w9navv+cBYwhuL4x9QJZ
lyL0lmGqc/RsvD+OiGnrj6wAb0HAscM0Yarm8vMAX0Efv8OcSK82c/aa1U/L9IG4DqRZoiZvgxpR
rhu5LrVnw0J4ip6BYWd1XrMdx6Y+3N6nNeuHwAe1Zvg8ZF0kR4E3PFCREL5GWrI0gWalj9OQ7vWk
B6tluvmALEzOITmG7DbyfZebRqYZvWCgcIq0wWtCsJDQu8wAJehSDt0YmBhXPN0WeK3G6KAB4RyS
sEC1wnj8pcAxK1ArWjoSde0x8w4qJ3utxvg8konoBkK4cDV3b6RWatG0tqKJjKFXeZs8MXb+oqrc
CF2So+MzMTKxZQau0dZbGCIGrezcPbdjGpHRqL6AJ9qMkswswCJedtlxqdn8j1tN6esHthGNhEg4
Ifq7aiZsqZY2OdVIFCOPU01h1c4KzVg9qDMJUjwxaEOKjJFLovRlBrONefzfFiApedz9ZwH5kgcT
C8tKhTYoNOnqjM4WIBZ45lZqZuSuvjgEOcs0LPnOaPGYPlg/MU/wbrMApUPs5aHJBXotFwrZXBdp
NeCtZPu/vGNqKHpoVvKK+D6SMMjKo1h/XcijOdJofolXq/nSd184chvWfkB6AxReIQVM2+wtQTa5
QT4xkJLveicNnvL3Z2jxKwQHOQwTMHrkxAqd7Zk36YCH2VtlIbj8/H6FAHo2ul4coOzp8pVKfJ7R
uK9sdMtHWv7VULGQrOkzkr8migCgtcEo0KU6FGPr5hhSsaIRedegVSHyCP8oaRvm+EEHJsCqkV+W
7FrNbbTZgpM6ypDZKcmv5aD9wMAfELLRQKEETl4xc0AvEQRnYsuuphO1prJLs+B+lPB4w+J95bHd
GGvv12tsFeoLwp8Khp7LLdNnZmneYnsRCQaOssL4/mwgIIasv+EA2oTxkLwUwFODsL4GdTXlX95m
/nJbo1Y2yUI3sIDeFkAvctGnA803Kaq5OpEYCbZNRX74g0LEilJdiJBijprSPLFHiLB3GjxAo2ig
XjFh6ILBs06ULfA6kQ7A6yrKUNWhJy8bjmnshpYRZeUJ6f1QXxQ5JZUsyd6Lwe2s1gd60tJtZmI5
ofbTRUskeb59Kmu5i4tFSZbfGIGkaXQdPfX1G65U0GZZQPhjBuokx6OHpCRpMMwMUyxoFBz8d/MD
i9ZwF5cGLWPgWb0yYxPwhWjSgi7d/sQCt1cc2fryzr4vBdKTldOadQC31fnOjl9N78Hmj3Z9EJ1V
XXpk1tbOHi0VltaKIgquY+iKwKBFdHh5k/A48SbHpvSUjnds63LFG2pVOdDmI6DtxCNTXLUzXwok
YtKbwCM95drj4CyoULwAEuygozlrUvFpry3FwSMcuFA20j1yc1NTG5wlZQKjMIV6rwd22ivs2oph
gBdFPgnhJ+aB5A7+psEsSTZ5uEjghzM6YE52CLO/39bzNSF4FovyAOZKQEV4uWWl3gzjkBFBQRjm
Rlhkm0Xl0lQixE6enQrL7GbOqV2e+qHc5OOr196jp0+RXbh+jQiMmn/XIR19wfWKcop1xOXG9oI+
39jtDsH17d1aU7BzKeJXnC2Fe3Qq4tkq0QLeA6Ptdzv5KFm8ZfneUaI0CaspueqLFYnfciZLn32A
w2eQ5S38kAClUzOMDbp7gxlILWk/7zqv/2kmfJP4c6SViWoUTbVWyUK4jKa+lTvlaW6zsEC6puke
WLNP+MHKFUZ99fDAvA1qPWHw5DdxmYE+0hxxeJPVBh55atxwNHa2oxCzdmWBxvEfMXLsRlHwMFAh
gCKmZuDnPOhMRW19VdUBTg/QKYSgKGJenllmailNuYk9m350BF2G3i9TVxi51c06kyH+fqYXBFzx
oHIwylOVbjI3zFFS60ND5SBWVgKQGhNQy4hNxGIkKS2vk4GW5WlAP6GLnuVqefHTd+dCBInWv0Ik
ywBXoeuAIS9Pdf1UZL8n864eFJ1UK+XkSxnSkVTIaKKRAeEI6/aO+6D7AeKs1tilWej69577XTlP
tuZbsSy04GFIBFDjMlhwUwKXouAMeoZKqN1/q+O7LrmvUKTsnV+O+73TD5q+0dPtbeMknKdkMC7E
SqFRXmq5GycQ26L9aYGGoxQ6heYcjP22M3cxuAZvC1zRRDwlELmK5ys8iKQjhe0XBvLsxcksN7AR
8bjPl9AxFMtaebJcSJGUpPNY1sYzoG2Qvzfno2sd2/Fn47NNlmsY1Pt1e02reo+yri7AwsD7IMWy
oEhoeJ1rxaky/zH0V6N+GlVT6SoR0jlVY22Udg0RdbPrs7ecbvXp7fYqVlXhbBXSyaBXp6Wli4uF
J8fBqH5Y+RdfYwEbftvV1zK/q2KFUVKtSTqkafaGnNWgtQXuzZaxn217rMAAcntVq0KAVIkuGkzA
XiUYNGMAbLU3wbra9wBHH1A6rFS4TSoZ0kJo2bZF1y+wriW4AYKu3lQqJOk1EXiq4nVhou3+Kq6r
jCLz0IRRnKb0c1mB0el5VAEVr91MoPLrmBlAIviq8bYbZ5MbtC/AiBf22dHkh3r4FE/vb51C3hew
/5jHEi98Od7WimRAj8sATvsh5MOB6p/ff+Dn35dcXeEz2y568f3p65B+1+o/XqfwD6uHcbYEKcoC
ostoj/lc4LW6yfsnmm1McvjfViEFUk7bdSUG70C8224T3wC61bHLVLZ4ZR1I9YPb0UXS/bo2SIBL
TdFNwk+V1+6MWd8w756bqoaENSkou3iGmMK7hsGnTu8ksd3yk9HdceNg8SMQC2/v1orqIkD721lB
HOSoJNM1aDEzDNY2UN1hQ6xD0ZXbJvsNnN0PyAEZumjTF21Y0sGn2sinusIIgOU3QTf7gZf1myqZ
g1b7dlvS2qZhQAqNEJhB8cC7KoVSdkfzuNebE6+KDct/Zmi77ypTYRzXAh3wLv8rRto4PlWml3Yj
FmSwTZrnoePUwaQNYUK2xdwfMFuPeWwSfADAUxA+/ytYMplzowFeE6hjp3IpwtF5opYZVKpE/Oom
YrwM5O/wyqjPXW6iy+3EqRccVzNMd0M27pfpNW7eH4/inY3anIDE95HHvhRidR0DNELXnOovuo6s
yykGWP1tZRCbIQVpoLlBXlekDRBeSGqHvhHiTy7Ueyzmo2+Xm5moWB5VIiR7g2gJmDo+RICD8c1K
pt8meu9ur2LlNFD181EKhwtD06mka+BG7qnHUn6a8/LQtPQJnLU7y1Oli/6mo6XdupAjqVZZmug2
xIsKbLvFfIdG89/N4LobUlPyULiZcUSzihmii83dzvYYB0Xseo+d5f4hg26feKLbByAlDa9LUtTg
1auSwONWvh0d94/G8j4g/mxvGp0N99ZCy2NjJX/yHkk9kAm8OJxbYUuAudlO3pdsGGBTXet50XOy
17jrHzC7Gb8stW4+eklafrGMKgud1gf+nT1jwGU2wd7c8yp0eRwHRqNnSLD0flj5S31InarZ8RQM
Zm3iWYeZ8mVXDfYUIjBIDqbDyAZFhjoY/Cx9qQEtclwoKC3S0bC++Bb4dDXK3Rf0IbZ41Oj914FX
fRg7Tr9N0sbHX339U6oxfu8ZgGJoPSP56uuJs7EsDIoHFsas0Fwt/jXJrXJbZ9u0vvO8rrgDIogd
NKkPCNLaqu6KkvcB7UoWTG6OJNdkavtet9staYAdM1dmFiQl9zdGb6kIClYcAW4geCPFbUFiXIrE
Dd5NNQbu65Nbfx+KT+0yBRyvJlWorBIjWeeJZQ5wA5NaeGdKg7R4TNHsXu9uX5i/eTRZk/GMQayE
TkVcGOnez2mSaNCS+kStxT3EFkgXOMrWYcUBTmOTSdsvdqZtTF6hOXfgGdC8JlDPZ45x1zlNd8o7
mh1I12cPlOtL2Kf6cj85XbFdBk4+d5TkIWBbrDCbdfQ7gm1jYyZdGdYAfnudOtvfV9m4BCbnOEnO
frIu+zP0Vb4fJ7/farpHNwn3krDxbQ5EtkUP2YxqMKpEXlBSswoNPJkCwxxPVtzNQVWBp7wF06Yi
LS12Qd6lc7si7M5ZbsNJqnzxK9x3nv+pki2wkAPd4CEbj6mvipiEGbySBdiIv/NpIs9xKStxW0Pn
ecxOJrpInPnEta8ERd6SkGPuPxi5wresWGUUpzB7iJlsgkhNUgDmW0BntKwavNGINI3sKe/4VqFk
KyvCsCvaCZCjRIgm7R5dSsdJ3IKdRr4Mu8zKtV1X5e8mwLYMjDOI4XIM9qLjVlpI3mR1hkbw+tQc
8+QBW/WBRZx9XvJec5smbMo0fN7++eC/n0UQPx45daBTitYLuVSVZobW633LTknb2Uif1SCm6oAi
WsfaA3KQm9trWVNnwI1j3N8A9c1VPcKCi8mAAgxpgB1fzEPRJEGnI6rIQ2D8K3zyujAX3V1iPOcq
G2NlFWnBWslOFT+W5auN4D/xMUDBm6D1VNAPa9Em3P+/0iTPrHlTAlhgSBt5FqbxEoBLvvO+e/yU
OM+cfk+AnzHQn7f3c+3KonIk3h/i8OTkjJGObd+Nfn2yqqjPh2PT0yC2tLCbDtm0p44KDmgtzDlz
QXI8OMemC4LOuDq1S7LV5ocJIHnIdd1elEKI3JbRJU3XaxOEpK1+byX5cdSMRx4vymEQ2TqgGQIc
ixbyWhhyAs7Wpb1DywYwTSyfRV7VbAa/CwFmBxCKTOHprtRQiIGJwLsdXLBXMTTSQLFnFRmPYocF
Rf/JS/HCumtmVIXdl9s7d+W6IUpQR4IMAaxIV/SmroPCeWyXHHh/JEEXWHGsUi3IB8Afl8nptqwr
1ROyiKAfRc8e/k2yevj/U5bxCsvCBDXbjHSbUNSDd8PyycsUXlDcnQvP9FcWlBzjfqADlSfiZyfn
g5UUPPK6V51XCA8+cEY2+VeAdHmXNMf8T5zzaGq1jTfcG/l3C2NV/A8j+9vbtqYN55Ikl4TIF5wy
OrbNfi7GDcNjtN7F/XFR4ausykE7C6Ae8IKDgbhUbh4PM03mlEcJAUVpN+qHrIwx2VxFi2Xegwj+
I6oHVnMD0Rxg0WU/ojlpqdcD1pWSt0p/A0l00PW/jOTt9vZdaR3eu6LF0kQjIhJ5skfnIPQwMa5d
RovhPbiVEejLAdQ8z6AI+D/Svmw5blzL9ldO1Dv7cgTJG33OA4ecpJTSGm29MGRbBkiAIEgQnL7+
rnSf7pLTGcpb1Q9VYUc6iQQxbey9hjUT1hU019KPWwRs5nT2Hf2GIKwN1j40XRCz/PoqRWRmqP0z
cXCryVk5HXHSRiMRAx2Net0OlOSWkDRlppDbYg4RY85d8xzVxXA1VmOVWWaJd8yLy5Vf0yUb/BJE
Au7r1ItFtcJdtE87e8Cn8ZCSSYZwPhbPnI4QS2DESisaDUlVWh4A+5V7P6iQ5noBtQbepWM++GML
WwDUGabeGRIzzc56hhJLsvRMXs+LZeVuWZqbvqrDL8IWVl41we0Ms+CUYaIrvtLw8tZRn3Tivpmu
nZHfdU24fWb5wsg2CttU3FlbS4yfiOVuy8EVucfCJVfLUCfYiZAVGEHFMW5Qp6WtUGjB0s44w++d
JlplJZwT0kg0Jpk0yBOVmu3EdYWTsrqBWZAVeetqrud0WMZHz7L6zGo9ktWxVis4Cxn0CFx56N3A
DBd4m7Vb0QcuF7IqrSVKm15DvMIUEMFy6FvYiylrZylyq+mRR4YxdgpPyiLpy6JbWQMAK+6ED+BE
UGWaQSF99jovUZAGB/WiFpvGjt+akkA1p579lTcpFMYin23HiqhVR6GQ7HHPTdrCGNiPOfNajaJb
2f4MFTS3dNMpQBHNHoD6tVq4DkRyERsFIcUEnmy4Q5HGTTkRIpP4yZ+DMGA7Uw9l0pnYrErPs26R
HmE0KaLl2bZLCKNYJZnWMCfqUBEhw1WsmcLSIl5SVYu/qeZO56i7xTRpRFUedOt9m6fA/hL1Qb9t
q2rE/Rg5+8nxLqVwf+J9f9mS4ZLoYNsHmQgrA+jwXxfFUghVDKAoHZjuroOpTVwWf1LDFx2Q6yAI
kqqxPiniXYXVjQrXyFms+6K/m9u1bUPnYhR5XXpJTSrMgGJfd3FWaVwAA5ZINmIKlcky82ysKJwL
7SSavpj6++jYyehP6YLtRcINjuYmEgliA8pv6BhggxOJXzzQdsiL9tZlQeLrdYkbk/KDO2fSm483
ht922OMbQM0CKTiIg0Kn7tc3IGeYPy/VJA9afff6Pq0HmRfLV8purIv0299CopO2Ts6nsKctpsYo
DwCTu8DWzFgSsOD+uEO/nbInjZwcTczyQQxt0IgOnkNxr8Mv/7vnH6OXd3dZu3dKbHN4PvJXiSlf
40tn3qUOHEfsXQOEwaXNBVH0wLApLSDLZh934Lfw6uQFncz5wOc+DQd0YOoQJNw1QUa6Bx1cmFeX
xvrkGi7kRKDshZVlwqO7jIKdlZ1p6+vHfbnQys/rzLt3peQyktpCX3ib6vZuaJ8K/0LUduF1/UQF
vGvC6wOkFRc00f5wooQ315bJ3EuMzUuNnKzCKORNIGaMuSiS0ls55a3oUvKXBXR+Hfnf0ru11Cwe
jTzqQwdV6jeJdQlJ9Tta/KSNk3Fv49oErLIluK22n3PfQp4VuyxOzMjLI6KHBPUUyBKFdg0akRVk
do/Dt5FC5FLr1xZeHw6LPiOZfmljOLb8214fQ1cGzmcRktsn8146cyx8ojGQdfhIu4MXjvnkf0F8
MZR+GsNszRsvUDvPTs8YFQfgKJBRPw1fZ7MoV0O/7kCK3LgrsGXF28cL4OeYnfQKZVpgYSBGAdpO
fLJbABkd9e5E+CGc223UX7l0NdJr5HJSCYRkI1e6+xx0j2N1XZsrMpkLRs3nNisofNmgSx8JL6dZ
oyaCrMOg3fpQhAcozicDu2S9c6mFk2EzfEIaYlhqUMGzbkn7v1y5wYR934OTCYs4r/AliOUHuxqy
BQKDTrP+eIzOLe53LZyKy0xR04ves+sDdXcMdYQWCsql7WWg6V/Y2s/Nt/ctnVyXNNTvJg+1bxCD
lrxxSe4HTSrcS4CN8x1CygHuokAKnLINKjtqg4F49cHoVTt8osGmAi2fXLiynG0FeVUg1eD08ZtM
om3qnls0FIeKIOJtXrvprrG/m/nu49E5O7+AxHZjLFBk2E623jmUY88Bjz4sn60qHabkbzweGwBu
exH8WP1j8++OD7+gWi8AXR4Mva/kDSbjhQbOjfn7EPZkA7D90enioke4EK/HKIdUh91dmMBnm4Am
F4gAXojr48kSQfbbLSRz5GFkadSk1pQ09t+YuUdzBwSgSAL+loepfRWpMEa4QIubpf6kvC+d+1cz
9ceT6V0TJxvJ1Nvwxh6OsX6ZcdS3LgFrz74lzFRknwFw/C29UzcLM35M5QFSS8kI3Vk/7rGZ/GVw
zrEbwIRgs4X0y2/SGH3rGx5alYTLK8vVtPWIvLDwflptnZwpvzRxsiS0oTg9TSnhFMhJpqGivI20
D+tYtzcZ6q5s7c3ycZRYL/2ixj0nU70J5lFnbtWxJJqrKFkc9hJyGSdLgPRQqxlKT4KKdCkdlc7t
VObIR5A8HFE6naJizsLRN0kc4a4EQ8m/bEhz8tJOkh8TeJklWpeHpsPY6Fuj/ypC+GcDyOrBpASV
2VMh4BBWXhMPo/pQBa/9DLfHZmu7l6zazm1VDhje/27kNNqFqusCqjcaWRzuJMQCD4f6w4XRP98I
RI2PquVYiCf7iewM4omGSWREh+TWBg/34w3x+P3fJ9efzz9ZhlVR9JXSiIlwO6ZyPUWrIhvNzvny
cTOXunGyZ9leMTaGohum/lpU10H84+Pn/+689XPE/6cf0YlkvuTNeHRBrw+8aK5AHsy4v+SLV93V
rZMFk8gh3bXjhR2mLmxgGUEezG/yj3/E2S0HuJN/j9VpfBl6pjeFAvtXQCCeVclcPI7BpZrQ2TcJ
1DtqCyg0QG7l1xOsoMAAzURKyFMgu4dEhBd0F+bE2X68a+IYCrw/JAV3sTV38mAjuTVNJinCHfa4
/2UrJzM7rBiU/wd0BDoiKbRiUvjYrOm0+nhMLr2uk/nt0jkoXKbwupYMgctYXVif58IigNv+ZzhO
Jna8dL0uSCMPcnrmsUDqdBc3D5xdWD8XmjkVJZFRjZ09RDc4UkFT4yYLhfCi+3Xy/sYN4l1/Tpmx
qDJY7eijP51XYDTK63axvn08JBemV3BynpUFoChaoS+dAw8FjnC1K7O6ii6UuM838+cF8+SQqdFM
7Y64YDrNfgE/WrgPTnmhXnV+WP5s4zj73q0UwuGsViythFEKSap+b1lhSsWc++MlHMX5efxnSyfL
vuwJhXUCelMsXyrbeu4X5HQ/HpdLTRw7+64zNIy72TJoopmXMbE6ddc34ebjNs4Pyp9X8JOxp/ZS
6tnBotd1Pn1n3aq/JMtxbkhc5I+B8AtBvz4FnBRyog13MYG5sy4akbjlTSxzKv4yFQ4Hjgs6sQd/
qBilo5PtS8UjjYmM0BNUTYyp054M0Ou7Vn9ZpfikoZMdrPWt3gSKYAezr7tQp3KmF/awcwP/visn
e9g0IxExNmgB1nrTjKvj31iJ755/euMuOnt0JZSDDn34zXafvfaqGy7Mq+NLOA1j3jdxctV2S6dW
KEZheTSroUZWq42vNfZ7Y33BLTNtzfeP5/HZVwZ2LYqT8OcOopO1sqB2MYSozR2G4TmANrIvL+g8
nIvLEFlCZCFyjlISJ9Mrhr1EWcd1c5AOcDPBemCvbOCZib9KoGk+7szZl4eaLuB/UGYFperXhT+O
TsSrABdKN7yqdBaUifVK194rhJg/bujsW3vX0PHzdzsMLBDVWLloKOoSxEfTkn/8/LMdIdCeP4II
fodmoTrTLnFD6gPESrPCo7C7O0j5dYZRjjVuLPb0cXNnuwPVBUCBgPUA5OPX7qBmzZ1GxsjvoN5H
H0Px/ePnn50D755/Msl4TbyykMd4EpUrK0WINMUr3t6qS4rY53Zl911DJ5PNN2CFlgE60pRwoad3
tiVhRHohc3+pkePgvRt8t4xiC3jw+tDN3SO8FG7EHKQO1MQ/fmnHzeq3nQAUV2jFIcv7m1xc4TbA
Mno1cvdzteIoszbf7aVetSGsq+M61YHMZ15caPTsofOu0ZORYqTqOvhgILMMz8q5zmaaKU9mgaez
j3t39iWCtwETJbgs4P+/vsQujodiOM7w3rkJNIqC6/KSEerZvoCygRwfEIi/IQ8nv296ZTv1QaIw
UMTXXdsnZX0bRQ8fd+Xs6nnXzsl8iEmFSKmZ64Oy0meuLryo808H4SSARBbQpydr06ZzYSJq8PTW
uZ78+cGK5guh8tmxgMbCfzdxMuhjCdhay3rc/z+77D7orytyYb+81MLJurSHuQ0WhRY4/VRDs85c
R8WFNNz5JtALgK4g6nKKQzFhVfqNNdSHIf5qV08jEOv9898Z6D+bOA7Vu4UPZxPgPp2xPozOjtev
ariQ7Dm34sEk8W2YGwOpdlozt5gtSEQRt869vSV6TOYlzmLnaQ5+NCO0iW4C83dufe+bPFmGSCFb
feXihlzS9nroeUYWiF9Ezq6bqseP3965AUI0C6gQ1iOEkE+CM9o4PcgYC4KzEtCS9tXTXoKa58eN
nFstIGjZwCQBdwfl+l+HKPI0LE4bvMIIiGNbkS2NYGz4N9o42mWBbgZ1n9OIhlBjuChaceCJu6wv
ou3OdQHeEdDJO/Ixf7Mj6esBBoao1kN36yEwt+6FxX7u8ceMC4TEHQiRnmLEhjoagOTHOtEiqaeE
X6obXHr+yWYCN1hRCYrdMBCrSCaAC/21tw/+P0GcCrcG2FzB9/Xk4oUo0tGMjP0eInVJGH1thkvE
+NNz47SFkzXhVZBzdNTU7/m4sdUNiR+7a37Je+Knbev74x2t4LIF1D0GwQUw+iTQn6x4jr2x7Pft
6Ny6iq7mgj44nlwL/lrT+4hVBxEfM9fOzrKeAu8L4F4sMTW/cOL/lnA8/hDYXaG84KCM5J6KUIhS
N84Ey7B90cafajt+7WVhEg67vsTwag3r4u3k+xtoQq3D1v7qMc6SYCHmQgbidPP7+TNQyobaD34P
tvCTlavjFhAe/AyHDqs4jNeD9lnWz+PjpBigSxxl/yioWeItEc0+nlM/k0G/DgZ4Yz5kK+D2FHsA
/P/aOIWsNVifptsvwCqvi8HUu1BLSOhEcxqWxdoi1hPke6O9mvWuqIKXzhvefNp9dybzOFAgmsq4
uLejEgBzt7ZvCqfvVh3qs3kxj3fwqnYzAU19IPWWrCutLQuWhE3TqgmXnRcvNzjO0lAXmTAl6hST
XBvSH//QJ/4cX7VL0yRwenkDMfU6gFNvBsJelUa0XC0qWJcAWg4cpSfd0pVd2dvYxVFhm/vaDRlM
kMVX6hh+4ZWdLnNsH9CqOEY9IOCgYnSy0camWLxoEd1eP9V059H/Qjj8n2/T/6VvzeG/3r3+13/i
798gFtmVlPUnf/3Xy5vsSvmfx+/8z7/59Rv/2pffukY3P/rTf/XLl/Dgfzecvfavv/wll33Zz5/M
WzffvWkj+p8N4Cce/+X/74f/ePv5lIdZvf3zj2+Nkf3xabRs5B///mj7/Z9/QFnz3aw8Pv/fH968
1vje1dzRGcDU19+/9Paq+3/+Edn/ATbrkY0ChRUvBvnnj3+Mb8dPSPwf8G3GDQHWfHBoB0f5j3/I
puvZP//wPXwEqbijKst/f6Qbc/zIi/8DZUswi8BuwX5qe84f/935X8bnz/H6h0SY2ZSy1/g24iws
kj8X0XHZwoPehvwYqtJYzafhy2zBSFERn21018FlNyyXJS8LYa0LA1kJT+HGkhDhWzdTv5gN97px
G4ZlAMhta20gN6euxm4Q34VyrVtBdXlwCn5PmLN0KST72ryvWmfbA3YA4T5i+n1V8e5HOy2OSHjn
FFkghf82DELXCZwmrBVyWT7QsHMI1TXNBprWUwth/Ml7aqNZ2UmjivIQTlKKRAdl1SdxIf3P1I+L
b04bW7sK4rEqKbXPWzzQKm5l7TjwEAkWSLnZXVI3dGM7OloZIW7Chs1j0vSB+6zKyn9zypKu9cjk
ynbrZutO8bRtp7ATKWF2BWu1kHyqWejBdMJd8g5GKc+sHPQ2KO3oc0TGH0OsOuBoB6E2NliCfcY9
Cg1gY2z2EIRS7OzGO8LIx/abrmuSdSEwXt7Ebmd4qKWxDz5pRhe5AUv5a9m5FYiXaskwARn4fqBx
hI0HBCipVoicr21vnmGJMeSsRM6pouS5t77p9nhZmqC+HwjzYonYguQBJUmk6j41I33RFg9uymUP
ozrakbex7+0UNpp3c6FeVFh9Vj3E/SwXezapdUKYC9qPKZ0ENk+gH0YkX2RLExlMU7KE3dcxVoCJ
k6SNQ8gyVo34UpY6TJYustYRK/eB8ro8WJqUy/qqI01/H/J2fvJ7s+VxkEtI1xR02ZDaw1scc9+e
N4JwFDOjcscI9XdS0u/j2GdDFUOiyhRBWrcvTlXlbOZrLSLruq16mlrzqBLWLDIV0RvudUDOdZ+M
q5tNHwWvRsF8oPWjBNzdILHr2k89r4hxMs8bPrLPINs9sYCUImktTMOE1dGmsL2csMJJq6oetwCL
YbPG+jIbm8GtYyRzmExduMwpXyr3m4LsHcDNRQzbMMB7y+GT1QPpzuF/ULnabGOI+INmrcHL7cus
EZ3J6tnpjvRHTAi/ntm6COroQduiBN/TDRPi87vFZTXUYge8sHasvglmkyQYVZ+C1WhdxZ1rVlZQ
hDh1utK7GgNzVxLQZOzZi3KQKIZVZfXKTXjNhlx6sHzp/HsyuvNnZBWn9TRO2zIGeHxu9KoISLtF
Va8HLAVLbNF18WSoVz/3wV3A5mIddn21poLE94MAiB26DuGc1VHZHRQ+yRUfW7gvcM9PrDriGJGh
e1wILJ1wMGe+LcEvrR2x6okyu65ynB+weaXbyi5SY4dmAxYrvbWZPcHxm6nU6Uutk55Xn5Tdqp3r
N0sajbH3Cm9dmVlquppcB8DhQG64ru9GCsg/CNvzttAt2cd2QSF5qDZCYgsJpw6yhwKY8qq3H1HU
BoGobvVrgCpWJYJUcADJELpCFsSki4lvOtg8bIIh3FhFkbUxveGzRbFKZJNHXMXJJG6FrH9oizWJ
R1vIqmJWBQMYB/Cuf6zmCfiGNsOWM2/xS6c96GzPZS+yqYyqW1G1X6iH7tTdsNNjee8YvEgKs/sK
4AhgZXdsjrbSyFyI6yUsPk1jhWzVtAPXIPcoe5pFEwDOPxY3szOlwNS/lBON05FFTVIL9VQCu+YR
AU6xfLNYC/8yVhK+j6dl2QjA1UuY+6TxwPGr7S+EtPQKFMbqzitTfxgdLPewt1Knq7LetvbgMTrX
QyzdKwuHetaDAi54sy4W42U1IAjwOeaY8aAxD7TeAwGSN1aZza4FRTHch9aW72RjxMPMXgRUvCO5
qUUg0yPO014mtrHtB6vXJUwz7QW7QbnzugXWQVabyZ6bdVt3UMidg892aZ6J5GuQUVRGfJAdHahY
RsJmmQUq2pUlCdyNjP7CW/1ltnpAgLG3ZCKgN1UE0Js3D1Pqlb7ejCO98yBVvDF+194uIb1qOM8Z
62RKY+SZIEX1XFdcXYdB92myP1vNcUMEGUejYJzY0byb7BDFnSF34N1nVXUKnjyOmZjcVoMKUs5d
mfgBzUABmVeKmOrGH0y/q1ssoZi/uGIssebavFPDnPFC9S+zWyNYjpwfnpi9l8lySGI3wZa0AU9t
PXyOnUKmFQ9eoprlkVXYICJJ+7MiV52vrVsQPWZMYKbuAmc9xnJH+h86nvQTVgc2wpLMN1PoNllX
jXLNK70NdUDXgR7X1I5h/oQkhe/BrWOuMqi8Fo9N7D2GMa+2WgVT5gZcZ9Xghc+FPV4dle0Tp6TP
bLQAIQU/wPdGiKS2Q1a0Zthxo8aVVq2b6qYMHusO1hle7yNN1TnrCD4xSWEVOvf7eQUBI552vP/c
2gV3E5x5/hrKstuBkJxB/+A4eHtahDxt4nFO3XIZ/RQ69GXScL0p29DZlJzBN0pH0LSUccbKgsNV
oYJUHoX9r27CdaTUs4jd8VpW4g43tyrpZu+KuLpf67n5ylX7AieRrB1mCriq4rDO4suK0e5GhgA3
uN7tbHlVRrmAFmPB1lWo/bQJnB89j7Zec2TJoDCah2Tw0RY03okBNa2onazgzqe2bepUOtYAo+r2
ESrgG4f2JpG6DfeNCt170rnuqpko6LWdMFnTDfa1g902JdDptKD2ckdBDrwuxgn4mL4HxacgcPKa
bPXUeu2yZszkRM1JD2pVUrBw49ao1yzunKsBWCqlK+hj+jkuQWVOTOlniizxLSc0g1jRSqp42KFO
nce2bpLY4sumceq1a1kkF2OwAlsKhVjTJGIESpW0zpjwwZ/XmhbrqZMreDHCa4wvOvN7+1kh0ZU5
brt2G0DjZ89ZTQQnkxupG98vHwqz+ECDqb0VD3iF1LQp0igRuEUWzWwkffOBxNjCJ1jaLkW/kag5
9BGJgHzvP5VMOEmvZINTXGQ+hzJBJMWK+QWELZzbIqI8NxXiB5j/bgWuwal35H9BtQIwGCjW+Nq+
76zpmgQ8BL3GuXEpsHiORJ1O0QJhFrefcaEWiZzCCa6cttiMgLXlFPHInhJETSa8KSHoFJXxJoLI
1jYcESyMZo4SFQ4PQESqtB7rlwHR/lZbQ5BAOOEObPM8XIx/RYMSBBEr7GuQiqi9VazoUqTd4kwK
7TxT2nbp1HRPWDMbQCIzqDK6mdON1VtlB/2qZGW4CfwKbMcZ+QRWul8N7BzvFqgoaEA0U0hNhLlG
hIWCXoXz9yjnGCaRdY+AdEy7wuhkASAbfhFrSdmPxjLOJ5gi4iQb5L4X7XaREkSkokwKpX+GPSK1
e2te2TXYYM4UDStgu7dQvnwji+lzw+KNu5iXunejqyIounzCfWEF2Rv2OkKPYWUG4qykaDroXSsy
bAgKIzRR9vKi3dKHkO5UwJLY66/K3obN0YKArR8xrZZIOo9xS755havXMO+2AR6E8kuwQHgFLIIJ
U8Si/b3dFdBm9mI537ZD9yVo6wnUUy6cF6CcwyQoC8jA+FzBZTWaNhVZ1gjAtr3T3ofhfF2Ws5X7
Q9Xe16U/5EA1B99NxZq0awJ5bfF4SQeKGztHNT/XirZJK/QCVKOzyKRv3TdQD4HpnONO7wLS7ObB
+aEj75uzNCaDZPCVFhzux+1LUDbFoVFC5UGjw3Ude81GBD+8EacG871DFM3PPbWjFPbV/iZomqf6
eDchErL5XEsYPJp+WAlAbZiuNzGdlj2CxHWImDqsODxW5xL4KE6upGU7uUYRLW9FW4FWYQ9ANN2Q
UWK7qb031hEE7b2GQ3nZbe3I8sH7CBIwQIfYY3tL1SrvQ1F9qnjvpy7D/A/mu6j0Hgxe9x4YV/yn
XiL7NS6R3wjNdwcaXgdhoF/T8vlpqfTXLqruNPVunJZKzHVnAg8AzGY4WuLwUkDZkFAi6PCRUilm
Cp2ekbvT1ewE4w61WXZYIrPcUjksudNTdhXQ2NtU4ImlKmzarIuQojGQjG3H9kcRo7rqyH29lCqJ
mMop7xCp4TynZhkzv4NQM9rwgLxgzX4Em/KzV0RWKpg1gN6EGWg3ZYwsUWB+lKikPxQNde6CQY7f
4c4rUkjWjDeusl2DzYAgF9MV7jWD5pLKJTFFPrelQeQ1qM9womvXVeF638pg6K6EB+8DViF8GRTY
gqJ3t0vJV00n4hU1VWI89YMoaFr6UMHlAYaAu+KJ2Va55tABwq6hvvgOtF8seGcHBdwim26SSQ3G
fTbEJrASWJZsPRqtZ+YtiYOrSVarGQQPVa2ANRWbyLjDNa/U1gzQB8OqMzeDTdXKH6GQTdspKyrs
nsgWOpuw1N96H3oo0gGNKcbzDDEQk6geAcwd097zFFhterT3y+DciKbcznzUa2XVZBdQqhK3oKkb
a4Qm8ZDTsO2zoGN6r2Kzd8WyikY3Rbp0zlu6fJGL1lDBsUh7Gxc83vlkzBUsKJ+jsbqH81a9BZbZ
w71vdLZjPX+tGdZhgsLKd15090E7rcLWw2FdhQnFV2MKWSLL4v5NWX3CxWBbmY0FC9uGb4kl9qVU
2xnijK8jDCTygDnPrIs2HhtucEVdUuTA3ro6Xk0aO2UPESdukAiQiwPAYQixZWfORyek0J8qyFXT
UDfDFbSFXFMHNR+uoaRkWMraJbiCxcuUaviewDnTjlYBoDhiVrcg664E3ua9Ikig1C7ZmMiHi+VS
byWpr+wAUcy4BNOuYFaQdpZdPKO2ZCXDODU6DWFmnzdewJOhhz8NlDc9eOfRaOf1AGYicI73lcFN
kzdeCxLq/EmH3vhdy4pkbRg02aRi5z6WBIHBeLwjoPoxl6vRbbqcKgdC42Nd3MexguxlIUKRI3s1
XE+tqx7q3vTX9tyxLoVHb7nidcju3KIlOV/YuMJtslmPMZfbSPjjhjdLkZnBiYokquAzqhlI1J3v
rm3FX4UFL5pMUx9rF0TPISn64V4hO3tFHdJtA7tHkOKJlctYk1MTiCt4hz57wXDoVTunwszOvnaG
7r4N1fXgMQS9WMNJ3Dm4cEBaM8qtcIyvgqHdDYaOqYKk0ZZPjVrDT3ZIkU+rVvYUtQkdnfKpmHHj
dpsG0lbEHr77FWKaXIkoCSfvhXo4VVuB940gADdXh7nPIDUj3GwJasNKxDZkmuTLVNB1jBQ7PC5A
e+BmByVZigs5DJOXwdhQBrOalXFMkQI3RXf1NMUZ9YW7tpY6eprb+ZlNCNSEIM1mRCSGEj0WNxwt
XyYkqvNauQ/N3F/1LkcyuUNiZu78hMxFs3eRu4dMEtmhBGVlcqoqXPkBisUl1VrNipSPGpta1LUu
jlUp9oZ+BykHhxEFhbcxkdzaVQtYQIgsicPdR9soP8O8FgmNgilBCnPe2k68HzUOAgbf+NRSLph6
gOv4SV/Fa6fQHOGbL68bp/kMAZ9hNYPah1uHsZMQmIf1MqtrF8eNW8VDIoF+xG4S3zQE3D5d1l8n
YdcriWRublMEUlXId5aOvaQ0RoIXUO7VaH2jkEgpLP1mBF/ZnD6EqmJPXRzwzGmBcA9IPSZQTXE/
2RM9CFiFPEUDwXE/ivGYBauT2XKDrJmY9b1xrGoNg5THMJycpKlDL2/scEWr6MqryWqZnThDRD9n
s8+vagFwRlxWiHUovXcG97Zupn0pGMuNdu4Qp7JEOYF9pUj01MLyaDWVuBZ79LqogB6lfpmVKjqE
Ifnc6umumuYtTv4b08PoRxOobjSZcv2NBqAvdUHShzhm6i98E5LxoRAdaPEhmeAL5Np3IVQQ0SFk
wIiE7cSAgwJLnOE+6yFEoxO9jlvKXgt/QuqwV1O1KkVJv1CoxWcjFAASpFboSnsaMVlfI7IgQFSJ
5c7R1HotRMX2yywzhj/s2tEOM1ZYTw7yo2+qwbnTo4gS9PhGp5hMW89jq4J/rye5xTXQyaiecQMb
VqSC2WpnxBMUejZIyMg3n0GFYCxomzbQqV8J6a9kb8mHsqMD/DOi8Bh8lnkZQ6p2dr3+ZgomIONK
z1nX4fSgauQope6GZ3Sx2Tae/xk5Xvw6SZFnCAMBCFUj1wXEaFZuF7E3iRKNRBICvFEcYOFgQft6
ElmLhEGiXSQU+mV4GBUSVXaH6wA34ZA1ZhqRmUNqU5V4R2yWtx7GGxmq+c71CBKDTA//j7rz2pLb
ytL0q8wDCD1wB+YWQPg0EWnobrDITBLem3OAp58vpO4qMlsUV/Fu6kK1SlKBEQhgn73//ZudZfi7
ou5fQWLSjVEuWBGKcd74jDahqA1gYFnMnzrKYUC1eRK9zdq/fsjd9lISFrJfF7e7kDfORLXY76tF
nbUYrGbOJg29DLzmXukymqRdPUxVZj5k8lo+62xny/hj0ya3E88vFmXawxSn5skd1vTiruNxhA0Y
aPlykGs9h9eIHX9perw0VIB7vwbmVdWb1JiP/TxuBK/1M2Z07pdWigGQqgTnswBb7cm/cXTZ38ua
rn2t+32rtV8wdAjrZtoZzeRuMUK4zUz/KMsVxXmVfQI/fq4t9Y0SXwRMWN1dU88ROuVAtjZWCS6+
uoLlK37apR+QddNh0uB2nF6t1oUZOMqmz321x+d33GtgwZnfj0yYi0R+25zmIR/J7pAVk4QcD37V
Ngcpj1WRHUWK7gSGyBJMvl4GhrvSFVHsgyQGbCpiYuisInLRLwttwIfE6D5pGPhsKqEOtLRaaLMd
OPIN5zuUJsRFgFb3ZnwdhSROqeWaMKk0D+VI7IZCw0SH3sln7Gmnk9+sx2SOi1PjVckdjeIAvFw8
pxIYMRWE+PjIkp/QQ4lAK7SbomB5OKzEyM3+p1WWCXopsYs7cdf5yHK0bj0thfk5dcezuSzffLpc
la3+pq7iY8eGJkhrYAwH+PlbHRuXoTdOI5Cmr7dpKMZ421WJFVjDN3ty/SjWuK/M60NkDfrDaJv3
zSr17eKP2VZ3jHKTF/RiM+5g+tDHJ1vvyntXaDi4d1b9WnlsMczlYUwS/GPlEvm5Qce+jO0QtCIt
oky3bx0Z67slMbvNOlKe7KL2Nk3XwwFu7Z0oRgqcRM7dDQ0uJrG5TxI9dONmvS9qbjuHarZtpB6O
OOG7TXtTdzLGcVGGMQvU0gU7d+hDHx1Pa88JxiqbLmaAqap0QuyenXS7vQJdTDJ5fUW9iIZPqumx
NN27mFZTNYDk9FETO5hyPxVNs2vj4Vi7quI8B7krqEz6dHGd+9Rwko0x6Mm2dgmO8ptcBXZinbFM
q07+5K9bJwMB6Wp3k9EXm9qgNqY016Nt0Iix1XC2GtePxn7Y2tZ0O/jagRn1yopdvtZW/tXqHewT
zeLCeVkeqjbZtU0fZaXb7b15DKX1zktN/Ru4WsHY4BUbhr/sqwc1OKYNCvrOsA996ugo440pHGY6
hiLbyVK7aCJpd1beHcbCWALMacodTjkHld/nrru3puYGCb0TCTD2cdSNAH0sA4SR1bs2zZMIbwp2
4WV9TxVP2Lbp6d4Uc3wjAP/wi08yfefjtgLo9KHOzeQ4AeLwGCrruWWCD1IrPzkNATsltqW517GH
GMfuhvHixSmtxyRjocZtfZwdL6JJM0iqKJK8DdgZjw8ptKGQZVq26Zc2ir2+D9M0HSJJY5M2kpZq
yuPP1bg4m6Wd1aZj+70xDXPcG35GlZOqfzepsgQXk3b3qC/T9MQK9QazvXsTJ9ivjJcPXbUat9Mo
s+pOdLjmBLjP4LxsikND66Su28ylSW7qxIkflrZxNnSaA3iQWClSqraCNVv6XXxdFXRVqT3MSXd2
B/3FJmV+o/KqAuyf92wKsGjt7McWK2LgyZXyOe2EP1JQG1d81mz9DnUXbj03Xq1HduVpB9WVTCd9
zQJoLnSfOUl9adNl3cQKtt5aLztSmR4AZ6kFExhuNoOFEWNnmNawbavq7JfN3irASqXlht7o6Zui
tfZ+8QyHOQIZe6AmauHQLTPesslTbfLuqFyVYYF//sb0xtfMi0dmPat4JxybgXXOtzN8AhJoE87H
6sLYF8a9oVjxEqDcafkZEvYUtdr8OBd2F1hTskFMtlVzs9daww91f8ZjqYsYfc2wKfE2XXN80kSy
vni0bcekfIE/kWypg4IMRSVZnkDEWYZC22lapd0to8BJLbvtauXvbckywdaaBNuJWUxBPs3eoehx
WHLi9Q5TlX7XKJu/n46YYMS+H5Q0UUFFlatEdxd7w3tdB7gzFiFCbfCepob942I70IvybLlkg1Ps
EOLJYPB7cUzJX+1hkbzTrS7ZpBxoYWHNMDnO7dQf58a8jGx8A44cczNcPfSNdfbCZXIN5v/qtoj9
u9Yz74sJXDud82hlIMKtJ7KHCcGiRQoHXq17QyLi91qjDuY+HsKVzNJgTVeQBM3SAlYn1mMMMydS
I+ZZycLL7hL4butIkG3jluk+6OPG2TvMMNQbDJm8ZDFurNr6Vg0mkIWiQylrdiKOj8EaVgWR763p
AUPakhZo6gaiqad019Ak2kHmSnPbe4W993tlHOqYRof1U7wEC019EhlVWZxRX2IO1+XmMwvYU1KY
W0cZIfGEZ47M/YCMnYekUjeoJ5cCuMRF0oLtNK//ouk7ZhG+rl1vqlpvP5piMh9FUn2Y21UiF1FZ
G1W2N2yKps+TcEwMWC/+LMkgbL184y1GHOS+7V20PLtPMQJhaDDHKFe2eY5lu3zqHeb3oY31k6dV
70Bs24gWVQtTzc1OVpYSpenINJrX9KGwVR4pJ/5savadQXMi6w/8shh50KOIOt3kckYjk1ztp6bn
nKNNmvlGdzEcmiqxp9O8WbvrSmA6ao5gD1Q1QTwgWGZFet/G5cMyqPahm3QADfh35qh2TQEIUQoI
B2uQ6/lHh3NJL+dzuap7fymKIpxG1YWLTF4m6/PkdKyVs2JOAgsWkDG+CPtO0U7Nwt12y3rxWtCB
PLeOGEete98YsiDt5lsPFUmbHbPC3abWcCvy9qSmalMt7hhlIFwPWWO+ekYnbzWVF9GfH7lYXv21
xJRtiMqe+XRteirSJM9xXKaU8jlsyf+atfSllc37xNnXy7wzkpjTn8m1MsyPsd+lERqjw7o0DS2f
If0t5lj0D3HNnGeAAPozCwqyskNcXQ5+0XS72qKMJcQcRrAOPmLE89B37Ubr7LtSqU+VbYNjw6Tp
2+KYjfVGrs1DLmPvaMeTH9irdRQt90MusXXqLZYcDVKDlVXjn1Br1Xqglb44251g3TQRqFLrQotc
orwjX+8orf7VfSvzpndLLf3Ikb7N/47rd1LPxjAWWhoiozplYrxVU733nPJFCovEIHzm8q7WTjWR
YrFWeEz2Q88fNqsllE52ROs2gcj0fVBiD5N6LsMrqoxQy5M9C4Zx4/UNA3fXuLcubuwbXceKO3Dr
DLAOZ/PXukh7dPNJv7UgKTytMq2g1PSNfyB/ycoDH+biIes7671tKpgUizMnu8Qwibf7cxtRCrzw
wt7FsS+YvLz6mGOb+l5NiAqTtHHuehuSxy4zOh6kSntnl5l7WWK3vs0HIMUthhm3rbIsntrGHO9q
MaY3yeRoZ382h49lTvZg3yj/NZ5x5QlWJYsbwAZ9i7aclcXSTcU1vqThc3VpdWD5GG+Em1qnIYs9
i31JbD8Ns2h2xqxcdr9usXGXFtqOKFeWJIuzW3RRvNrOKkMrdkFxOnOodw2uhoylfip3UzbLu8ki
Cl3nsdsaVubcl21tfUjM695Wl+2dK2w6G7cXLwpNqLKM+QXQtgiXON2WrIcqvd13Ck1C0+U33K32
Zqwb65NORsZ5ncdpOyLJwQF9pq0pE0YmIiXj2UzCrCjW3YJ1YCC6RTxY3mS8VniobowaN992iTE7
qIed51Sg/Qy3N3HpvPfF+A7GgMkaNd7amey2nT3bX1q7Obj6re6r28WO2We4Rv4pFwtdhHsWqnqs
NRJOKtMM8NRzd6ql6fft9rpgdR5irPc2Of8pgnEu9W91IpP7Ou/4krOKb/x+Lu4W3du4JXzIkDWI
223jcqKx1p+H1ktkNCgNvXSX5SGkrSGU2jyECyajbElStg6dgWK3cphEykqdcmM5YYyUhGyG/HOT
ILtqOLqsa+BmI6+v1cDOF+7Wq212ZcjsDz/GhGjAQRDl7Co/ZSbj7KxmyRw3jBuzyK2Lt4A34CCH
a+KY72FFzqBzRBKxNHQOwPXeBqqDQevvucZT2pRzsPQtH5p6zDbAzIacbZyXfU27YbxfBsMY97Jt
QLnrPge4+autFtFQpvZHfPRnWCEtuwNhv8yVG5KIXu29K9SSrjMBnq5WRyzXmId1rzzKkUWY24Pp
ViPBlFDTtMNcLN77rp+nTS061tTuoh2LwiUvE5bkGNqVttz1ijecbUB9xYyXYB3omJPVWTCrY8YJ
prGvl8CZzPolKdpqM2ndfHLlsG5bMyt3ZW3ZJ6Ods403LPr7dRWvHEufXMs/dJkUN6APHPOdpTmf
lyzxTn1Z1xxoCyxWLXfYb5bZjaYScTvNnXpsgKP5eUl5upS28axJk8hdwNn5Zp7a5jVflmGPxWhl
MQ9gMVDV/SlZJ6oN5hzNbWu5VTDH8fSaj2nxKJxp+qBM/Akju8V+IwTcBK835RrPUdLG7pMyHbnP
pj7bA1flkZuMD3VJ9sjVMPzU8eIflLE0h5GyfKpd2d/4mQ3ZSIi42FpDpW4LvdZe0wGuVl9MyRc9
87BsNVvJTk9XFsfvmBGfJ2P1UKdmhzXiWs2bclDxfWrX5rbSClYTBYaI+jhwjEEXYdAq742MX35s
b02aZ3wUZvfdbCTXLtDNDrIAoKkcHN/7toPB4sB3sd3OeCQ6Jz2IsRpZUTHfYI65tvc1wMl+KpcV
XtgsLeyFk8/wfsEsjBq2XCHbgyA74T38uy60R0IXdFe8DlrWh6Lt2lvdMPqToVnps11O0o28RMto
xNJ7iFn6tfdbGnadbjIf6mSUX9ypbp8MaJa3TbNIbHJvIa3xexu6FsLMxXXIz+aPSdM33/R2NKDb
ibLaW5053VqQdwAa9HT+kA2YcIaO5hfo11Ig5Xr6lopluovLVcc701ebvIcwJ7CifEB2MwdWWUES
UXN+mUvBKInFUb7PJxJ4wMaL+GJKStGg82rreW3c8H4N0erpblCsYF4LUScHzCWsNsySkl9sUB7f
wE8+aqO73Na+Cy0MjCTonT476Gm/brPR6sNV1dMWH+np5MleoyFM0yid8TVNyiGPOs1VlzaL53f4
ilYXrlScmOycL8KRPSEUpGLi099XxjMsgRzUsbLFfeo559Qd3ts5sQcpbNuodFLUiY3n79PJ8B50
0LJ+p+lmcZ+u/nxb5cv6aawmVr7FWn3057xgVWj5d04Bj8I11jEaBmg+vZPrW6voq7u2abCybfok
nHUH/M8dmxucU52gsapkk+VNDFOuSM+Wh6bb8Nt0v+IgDohANHIca2onkyrf5kbNBmFt3DujHLJT
KUZ/I7t43OSDFSqOh3CaSFUaDI/nSs0izJVXHI2SHRuRfnZy32Wt/JQIBSq4dN0c9MPof5ljFT9W
iYmDW0LMatN1/kuSCfGtKMv5oqwlvh/wLZXkpDi4tCaN3wY87f4e7P/aDHleeSFUD8sjr27L12qd
s3caC7pNql3ZhH5f3Gnp8C4ncyzUitL9nE+qCa8DzSbuSY6IYgM7XcvoKiDvFYRUlO39YjVFOFQ9
fw/pzlZq1Hrf0MynVcyZHuCuYPc43jqGCQsXphUzbevdZmuD27BpySix5vFbbRv2dtEbqkkDRkcJ
5CPgG9vuqzrL7qdZOVGdVUMUmyUAqQFxr4R0e8/wmmZ7DRSqD6Bmug+JQfUaKnPc5iN6hA3hTyLI
GhDFOW3q9jg7I/XaHtA28tiMr6M3d1aA9bhxam12njMo+GHVnCnyE+h5KtH6kE3CGli1EEenbEc8
A/rksPjrdGPPcQ7zdRIzy7rR3miy1T/Erb9s2JqxehsuVp8A5DPCajw9UZKpS+c9GouV3IsiX58W
Rww3QyrLNByFfeXhkWu8lDa8zbk2Tjmbhs3YwsYjpnqlKJXatknkcDJmmZ5r7HUjP6axm/FzBU+r
u31R9i0+U0okp0oAzbNO1iLIcElUT418n2EOGLTS16/LPRhPmV6/WrnjXZbFrV5UCxM8dMtrqbUB
UoZKf82FNAHsKm/Z0ebiOFzX3xY51V0w5PU40075zYs5O1okWM9GtmPBURFz+WHASP28iKn7wvAP
UwY6YdKaBz17aaQTNhacqEUV+TdjbKoICeByu3RONwSNQ76ZCzXw+kyRXWOUs3OXx+chSyR4rNU+
+kkM5ZDtsP6cs1Tmpxk1/4mtHtzaVq82i4RE4zix0APOy+xrZZkDvbsh1scMxmZYLJV6ba1r3glx
N1/AftMHVj8AwyuSkGRstPfZRLEt4yWFXFLOME0Hek10HHeEyLAOMJf+qy5N8zmp5LRNutK7WaqJ
poL0qpOAXbDXB/JGtKaHyaOz1AlkTQlhDZ4BqORNcdH4hkd4GWZgFdp4Nsi2f0g0z9lOltKvVK+Z
OtBXbWRqiYgSVC6bciHbxahitZEw1hwWbyMP7qxsjhWtZwbKL0pZkWbp3cOS0QRDE8r5ylDrojXr
rLC34YqfZIIplyzd9owb0RL0Y2kM5NFPoKI8IXgVkyv5iL22XQWNHMTF01icDf0yPWvm6Dzb2Vjs
5rVlPytSQmIWlGNrsNRqD5N9ONptX79MNq2ns4wVM+Mw7WpzLTgWOhRZ1eS8ajFdcNwtO61JjU3J
BaNkUsOJ/g56vzYYSeBowEJMCemDXggNE34AmdTNuFk+0ua68sQHuEvJDcNI82BgxAz0mV8bTlWt
geYp/5J4hXZp+izbSBd6XlI25YM+dp+8AartstLWuYlWbnj5/bCJG8UqZcxu8tVwHxv7utrscRwM
y6ElboJUAJNZKhdbq5T5h2RwjoZs+lvmFKykWs35OLdtHs0FcTsQvJQNIywZD4tyl8e8NzSYxKNh
snkHAT3nNZwniAIkkZRxCVBuDfk+y8bmrpkhswTCJwMqkk6SzcEAHEbHPJgfbaSFL2mccwcyN/mi
LQq4bmSMSsss3noeJCObV60/2iaQJlCvTD5YHYwogXXPrdd4/SGLO51XzrXSvSgTa9j7Gmi8YtwL
8DpnQnJS574jtTTy4rKAqrXodrimng6lLeP0Q0byLFfVftLA8R5cP+1PzgAZuCrEApvVxA4XCVrL
M9h5T+RRLSAtBusC/ilCAd8v7/O4HFid9yxRPIBrgq0SomttDN7m4ySrmhBT/GyiQapqky82hL0u
wRPMykZwTQgLLFlyaZTPU5J8dFcG5u3qC/URWiywTpMzfq+CBWxYm5UXFc1i7Cu36NOwcVJxw8Pu
vxODms6qag2+PLNmoDUVc4g3GqDWTu7BSI4nbzOavX2cZ2d4jvnqJwQxU2B35fgBMLmA3TVBNLbg
aEZ1p4Bf0as8WhkWbJ4HSVdNvQIscLNdJ6tHzxzvTaHFp0lm1gZnu/Xk4nX7vl1FHKZjw19cgMIh
N91IJoydDKvEB7JC+Tzl3dSE4+Jdd/hmvu+vgVyGyvJtU8POKsB9nkphp+Ek8JaKSa6IlBaLewPn
jkMNafi0ZFx6SRdzO62wsdMB7+XVTZkNV0isFbCSpp4SGulTa2haUA2W+Ux0iI2AAiOzxOvim6n1
m0dU4NVrM6NGCirMrm/JpmHVO8Ag2the7VxXUDacpzXRP1lQlO6rPl6geHBioGgVl9ywpxAkX/+U
D3K+se2KQ3CZ9HsvEUnIM17dWz6OlR3i5fdWnozbAXINqUBVdi/pLY6s70Gdzb7UAouJjbODrXri
6dkGgMDb1IVw733pqihfzOSpo7F637Yg2IvlxDczvkXbvHO8VywmSMCAc/wVweIcJDBwQmfFJsGM
7Wrrl2iOgjKpnDtrGdxPTl8uAbHHBeKYBd0e/JYm3Xu5S15WUmEM28fgwphNmw+LGNAImsI6gAjH
H3U/Ly+J5aldS/DKh9UpqqhGMvgl6awGUoM9nnJNuvuhvpKt7DVZgJZnPZg0gEQ944NrQstfKuiq
T8Irp5u5Nfrj0ljtMatXugCL01BTGhob17AjdBwKqjwB3ox/41eZqvyEeWL+Iucy2aiihwRkC+GH
NCwIHemuUvLESLxLgglO3peqtwT/hmmgC/BBDFvOtM9G6WevfVY80ACq/SDFGGCK2rxASh9OxZQX
hzhznQFqH+8pp6ynk7PuYxLjdc28S30KmT94zRaIbjx6wEkh5ZQNdYygYED2co2lmbc4RVoHiUrl
E618+tWH1fiM3pUIaKLtxFH3Eg4ov2PTcNUk+RD6quQpySX7+9HQ/L3lKjtaXP5E5Pkei0Gpdgzp
za0yEduofiWowp0chDWO2zAOiYO2FL3JabWOGwYR99G4RpBZSM0SSxqfB9ST71rDGfdqMqwwcYjl
M7KG8V8NApiyAJzpmhTGWZvM3NDJVucr1ZsXfl4K6A6zwgNerF1Q8/SSurZI5of4SKE32aOb8X0G
+fGb5nWgJKOBPtbUJEKjrst4tg21jkuI0Dt9zURt761m9rYmVGj2MX69N/Kkxad7kDTbvqOOHS8o
XRDS4kN/nbEAVpaj6Lv5JfbN+DlJBSFzmI52N8r1uteeRLqtSGGomarnZuiL8bCWCqzEvOLBverv
/2hm9qsLHja70arye+nOlgzRsqxRB5r65E55SSYEOUxg569malhV6FLIwFdILbTiOK2DWM98UjZw
dNib+ITxDaGlwP/r4u7IAWReLC/lnwkjs5+dbio/0L94Yad7ffQHO2u/b/Q02U+x3++r1hq/5Svs
G3jNFMqKqMKAlT5UE4Owc4KjIGohaN1MpKKGoCrark6T4TBA047awWzAttavPet9xOA1dE1ZSdY5
U+3QDXqGxVrVrsqniT1ouSnYRqASrNkQV6Pdsvhl7WMGMd3QjS6mcr8Umn3Ty+scXRTyiFa+3uej
lTFqJyxfPFdl71e3ZXfJU8jGirboQidx643Z9CXzC7WtyFbYLJqWPmUjpORN67JpVxZ0xtzqJhL/
INt7kMiiueYFGcYke6yU9sEp6STHvjSP2AKkxybrh2e1pgrFRmVfEqRCx7q3m8jVR7XN8yW9/GGN
MzO57Wb7AW/Q0Oo0f9sK19taOPogSYbjmxvPnE9s48erzGGMM0hcvViZNrRufEmSOItKIqzzwGor
gkWTmifMdc3+E9Wh3jC6rFsEwuRXLpXZBn/YIvMQKlo+spip3XJ2GReLjeWNKVIPzX88v4f13z4n
EGWiPzLIN6rRpbPL6X52eZpCBhkYjP8YMQnwUqtM9wpK3jmP4R9rzlJsDDuXu4xBZjehLPrLnOC/
1cM/yGL/JUl+K1v+qSb5Bx3zffu1fhz7r1/H28/t/xfqZTTx//d/BML/S718d5Ub/59T03/9/KPm
mf/XX/Jl5M//RQQsZgeOzgnm69gu/CVfxrDlqkT+M4cQUTl65e/ly7pOtSakiXKNYQWX48z+U77s
/peDFtrzsSwgWY6//ify5R/l7BqBSdR1LJbfePdIUm/aKxPuwXcBsugSjV3qrfp/5Lnx76u/sb0h
cYwNTtxplzoXHyseyWCBy/zdff7vJ+574fXPPvnVxeI7M5rBmFBgAwU8UFnuITp50SBc8ZsXv3q5
fHdxC6Sgq0htJNY+/9TiHAzqiErt9z759Rt9f/F5AHCJ+eSDpBEEED6hUvuVDcmPbjP/vuVvbCR8
sdqgHGXyAM5BOILUms9lrcOEYV1y+L3P/8aBRPInaOvKH2Eskzo1sti6pR7/wgvoZz8rD/z3N8dr
KfAQS+ML6ZygZLb9DoNx3rl/vZp/88j87N68sRYe2MutS5b5F3du6LV6OlKOT7zXU/0Xz82P/nX/
uvtXI4LvP/3YKLXWDov4xG3X21K27b4XgwH6nI0cd1e+szF90XS32P3zV/rJ7XobvlGSa6lGMKVL
Pk13K9REsBb7V/HVP7v4m9dX+FZd18JxL0Qho3+fyS7rxS88pf68Jf92Tfj3rXrz/hZ4C0zuMM2X
oTM2Zge8sDaElh3M8Z23Pjc9SmAa8eK+6PINilR4l/tyeonjgztu+Wvjv0A3+uv4+sF04/ta8sah
/d8f5s37zrA+2CuLi8sUdzAx5XZNThpS6PzWYVAV1hcwZcLh12A2D7P3wWXUr3lly45eTL+pfCRK
f/1XN4vrv1OxIkxnl73LQtrYt6s+/p9/b+N6e/7utr0pHrR3caXSeb6wYDxY1pcF2NvhjljqhIzQ
kGjm0WtqvQexZqtNbYh1QuCWKtRrn41c9wv3nD/thv7uc7ypM5C8c603FxZ81VUa4UNY7gKvGneG
wx1C9GUyj4DgXqCEAXXTzt40eMkQQofDXhjbcaBGKGrOoSi2SH4CuqZ/vkPuT97yP206viuv8DkK
+MFtdumqGflW7x4k0mOCzOEpQaobSz2UPcbLads+Glo5BeUwQ5UX+Tv8Lm4GvfuWtf5N1lYffCt7
MBftdvKzD2pInrUBHxUU+OhAjpJesk8XAsO1W3eCGqLS4TDG1jM7ly9FpUcSIAHBqvoEW2WTll3k
p+lp0th2xvG+93KIVOudM6pH+oIjBKzdNLknLSUpUNOP1zuWYekB5nA3zNNutY1Lrg2fsrq7rVuS
ziyz2/swu9KsvGQOPkmdhmKmRC5elu+kJrfY5m96QfgOBhlbs1RHkbVHlMu7YSblvJzvLKN+KMt2
m+B2CD0rPgMa/2YVfFPDDVklyA0J5DRnDjh8fhTKC9hUU2lWt/pQ22yUrCGIEXH982/+s0L1trAr
4CqxMMyzBN+aWQ9MUW1+69JvDdVyicbSpzM/25IHYh0dRJjtx9+79pvmy26qwnNaqzt36IWC1Inv
PC97+Odr/+Qt0N/U7lkbELq5ojtjjIP7A8F/6SVHHnEPguP/Z45w/yqb15b2++MOOt3i2skynBfp
Xya7POZ68QvnxJ/8pG9t2tx+MHy03R3sYm0K1rJ5mGC4Rb93c94UUU0oT8utZECx6clQEwWYwVDo
uwLq4m8+N2/qoxKe33aO0Z+R/p7J2YQz5BCc/c+f/2c3x/zxvk+kcWHGsfZngAUR+CLp97Iv0t/r
Kd4mH7OSzsm1LIdzqcorPBwQk/719z74mxe18tMl09OpPxuw9kGh1jP23+0vzqS/vyu4mf14V1xP
K8dZUnbK2CB4jE+O0677W++q/TbRMre0urliQOdC+S9rCTrRZPoveqGfffA372pp9ktuN9l4rgZv
V/dwugcWw78oxj+7+P96R5ehKzwubvrxFjBnRe8yLNHv/J62f60+3521sVA9SlOPKtP16R6ZnIjy
GI+nf7769Yf73z0GBl8/Xr2a2YhIiI5n8MEJzz0cwcvisSvyE5uqb9LOjvUITVSAwP7C4vhnN+vN
Wzs4zrLqxfVmtcU3nqfQquFy/vO3+dm137y0fuMmhYT5cjb7lmrv4yrQ4Cv4zxf/ST9GtteP9wrh
LXZ4LRKQeXTrz3UltI+ruw5BOcfeZu2Uvi14zPDE6cw7j4CAOOgQQ4aFMB5oGbr7ehbxdnVZTqrV
se5KHeJl3WI2ozmGCCD2yBs2l68FmypWpYbzmw/Qm4IAfcZVStPHc+t5XxOF9GKaf5Xe9vfDGBl+
P96SeKri3oemdDbdQttXonfRjLvvdGwKHJJ5byYkMpuy1YfDP/8GP/mBvTfH+TrKyq8B/c7oMwOj
19m4j5h9/N7F39QI8rfiq9sSR+3ixKHWu2MweP9h6P3/HOS296ZIGBaiKlTC4xl1ZgYpT1QnW45V
NEyG8VsHOpFwP/4aUy7YcTpFT4Zew8SgHBurF9hXv3d7rr/J94Wos9oxU95wdsfFZCM1vDoLAsp/
vvifmaR/U4i8N2UBD7ilyliTnn3Dtw/62KAok9mLS/ZdYHXtusn/H2fntRs3tq7bJyLAHG7JyipJ
pSz5hpBtmXEyTHIyPf0Z1Rs46F2wWti6WuhuL5pFcub/G2MayDL5aXE9c/TBKaTVrsuUg5b/voHP
vqyLrqP2SnpZV8rTIrr7upFXqvrKu/TZpS/6jVrLbSlF359qz/7V6PZvzjt///ddu+fb+9tju2jc
VCNaKj5TzfJ6UnujnVGrWFXAelUj05MQZ101ZBRWRe69uGlqr8bWaMOCzuqggUiEpkREI1hIe5FO
Vw+eqLRrytLjzUiogNXNrAGTikUEj4/hOC7kdjFdfKeNHmzL1Hlsh1isjGVsV2DUzPWgcZ6U+qlD
BRK0hcHoxa5nt3xF2bi18WF5wZFpW2pvnWafklwKe0A/N1rAaQkHoN1KmIv/WnDaz8qPcmmLFOJD
PU/9a1yM88FonWbFScC8nn39l5q7PNJHL1/NRdeEy2jgQ/dc0hJu8OoNgtoTskXA/QYQi9Pwc8rI
IbYi++Zo4100iG7Uynme6vZEGUWxAgdAOUcvvujpPhmYvYv2wAm5bw/F0JzALYmIQ13vXP/0QXiV
PQdoQuSAmzgFqcHKY6nT5IuJ6bmr+Mv35F106INM7S7R3eZEV57uCVCQeApEu5/M4Yu/4ZPW4F10
4SYkywLpLBU9Mj5qgkqM2pRfCQ3Pnenfbv+iCy/MsY4H4pgntuIVNZeSGrnA09g50Oa9gUTxi7fz
2Y+46MynpRCN7hkd6vH2Vsn4h17Vj//dpD97Axed+JQVlK+1Y3sieWG9+dIS95W+APZxi6/MlZ/d
/UVfNy9tUXnZ3JwAGB7JLv3OC//le3d/0dfJZjbzMWGOJMvMvOoVFdYzxW7XDovjL4bpzx7QRZen
LLPwIB66JzPTAWKBr+JsXTZRM1Po+9+/4pMHdMmRV5ryZjmb7snlgJ3CivkpD8YvRD+fXfvi+188
t82GhmtrJfBVlcvrpvvezr7tXn7+1DomLqdfp7yMpLNNv7cYts+nZ/8e+r3C12bk6+6pHPq9CMb3
xAq+N2dxLz53c5rcVna6e/KygAKzOCnCfATe8b0XeX4J/5qzyEBb4tkniNWmBskrQprRbKRfqLI/
e5MXXbQ1TgPYWuGeHK3OV7Lsb+JZq7+48/Mr+0tP9s+A/+87n9reVFT0nSiEa27GmIOUJCDcoAID
2E1gE0z0iL7892P6pEldsskJkCDLGizn5E8t1YU5dd2+L7UbCjarzX//FZ89rItWqwVBQXW94ZzG
JiOo1j5rZvDxrUs7F2NWklEm1ciZl9xqBUzTDpafQxXW965+0V59l/gJUFhufI6H0PCrhyE1vjeM
XGoeipQsIIWZ8lTlNbReyrDTxn797/s2z0/2L1+Qc9FoXWoo0hwb12nKj1XvbXW/IOi8MavHOIV0
1FxPGQp7YzuJD9P6WVovur1cWS45McrV+af2kC0FeI0v+r1/zsv+dj8XLd1Op3oucuHhzRhDd5oi
HwKKQVnQHFBpHR85qLDVrdfm+2K4qSoq2XEEqNbegprJ2/MhRvt/ND38/8WYc/5K/9W6xjyvF9ct
6xOTg01dOhbZrlx90XQ/+dSdi36hsvusYSlZn2LfuQYGdxhN7aue+JNjNPtSCJmCzyMi6ouTD0vg
FwgBdaY4vLM5n22oaWEPtAWORJr5ZxoPj7bRPMPN8u+nebGixgEcBboGllsB7GBwObeqByNbWY05
3g6GndzVHX+u631vV9fNW9ZRhSsm8weHDddW25bffEIXs4SJw39HxbI6ERH6Y5okN1HELV9c/Px9
/+07u+hpFlG7LVEncWqn8hpAFRURLOzA24h3Mxm/13Ltiz5n5ASJIOhYnrxkelfExdzx+b/b7Sdf
j33R31DtCiaNkrRTPAVrEeTUFTVfPfd/hBt/eTb2xQQh69OlhS5QnhRnlvsUsP1DY9X5tamBlGkg
M8Gz6ZomCvxWrvpEm26oAC/vIRfBOR2bcjNSN76Cgef+TLN6OPpWpW+SjK3DnpUgtRDGo2NO5ibu
x49JWgAYRgIUK0HcYiOy753I2/ZFz5aUEFfxy/Dwe4gHZorP5JubZZfGYMqnK6uUSXGiFW0hQD47
fflFh/zZi73oc9BusXIt++JU+NVH0ASvxlfuyM+ufNHh6ONkeLqq81MinWRtd64kI9Vtv/c9mv+7
q3Q86dveMmYnMiNibSQoooFIftVY/3HR/O2LvOgKrEpzmoVK8ZPwNgOAEGY1bI7dVWrPkbs4p2Jy
SAX1u3Ue2jPKbiFw2cTTyDOzNVcYC3AwZ0VIlv2DZ99ONw7EgyRICW5RTG880E4JBjwWRJz95oXC
BubIYWGZD/HQrjt2J/mbev915N+Crv2fv9ZIvOh7D++iLxp1zaSivCxP06L/hH8Ydecy029d27ro
gjiNNnKrqIuTHGrOyjG9ZOb33rl10QdRAZq4WlEVp7hNjrXZ3Tbqe/2mddEBEeTKQVaLc7/Jlo8P
ujmZyqfvPZCLbqGkg0nJEoqT4+5j+9R+czy3LiYutSgrY3Sn4mRRckyGTSR7Cni9zffu+qJbKGJU
Eyw4uXrdwg9Xr+zLvXzv0hf9QlW3ohASmrm+FGBCVAFskuTA6ntXv+gYUqf23WkwC3LA1Gh3dXFj
x2bwzYtfdAtNbbqwV1V+msvkxXBTYidn/sj37vyiVcbL6Fukg6rT3FTFJqHA2vLq773OS2lRYevU
vzGrPRl50K2HERSjCCCOfevOL2tJF3adEtfIBGARG+x/9ROQ7ldHgYZ7bt5/6YvNi8YZJ01RKLfK
TrqpbemIjzR7x32mr3Vaf6+XErflvkMyQx9N/f867V8Asq3N2YzmZAFNyRJbaHcJtDhLWVsJ4XLs
flvFI1co2Ri2SudochWXKKblqh17vyEukb1lHImpYJ/hI61falafLn27VcBQ7WGOLSc68KZydrXa
D/rm3FV33hg2er7l3yx8Ftqo7xk/WiuFV/tjqmsvkv01/9EsbCYIEAb8+acf/9b9JyM2Qtu+ZbF7
ZDCwFv+3nPa4H1b0/hovyydQ3ebpeVio1VlTYG/521uvBxbUhhM/JGvuc7Ev+D1a+hHPDe/3V6eg
IfH3cEmDvWCiTeGQX/PHfJRi3IcDxtYXbOGK/3mMiPF0aW17m/kL7D9STmIAfLzJ4w81NBseCKPZ
oDeHuLQxcelAJWPCaO2h1zdBnPCPm/MYNxMREEN5Wxtwuab2JQ6otGxeTGdfjMlRsawxxDl45L5w
Dwn7KwkJfdN4lR0J3Mp5Izd5FVewF9oKcD1RiIRYQX9tukePA6QUBpPLDqrqyiiBdzct5hmwvzs/
QgNpCIsypW+UdImNbvr+DfhdqI/zFXmuVZlSPtisiobcAjYe9eoXLiz9ABqwvmq/uanwzyLpX8u4
dOS4N4CneOryBN1N7Pwg7/jF0H3+6P/WGC56/QS4JhFxlhFePz5CXR45gYIlb8HcDTOZ9iA1SMJ/
r1lfjAF+DYxgoCbkVKTJETzNk524X7hLz5f428+4GAPaoiWgp7ri5KrU3pO9BG064Xj+3o1fjAGN
mgIXnBrraK1+FSMQjV58sQf7j6b3b3d+MQS0HFo7zmhlp4pvP53SCMPAgQaWKofE+uY84+mKOxBr
/ZDu0sW4Mfrn//5Vn736i/GhnPqqnPI4P/lW+YczL+0UB13zKFy/+GPhfr7xSZJ8MRZ99jMv65nl
HNtus7jZybeD9mpE23pXdTGsImIuoVLadF35eRYlJCyJn4KApE0awb5BGQH5wVB7MrbGF8PLJz/8
stQZG2ZZyhIftE68+Zo8RHkDqbB8zVB602vOCdqKsvvet2NcjDZknsEszXkFbWh8J5X+Kubk/b9f
4CcD2T+Vvf/qF8reWoSkiOVkJGAJReAlcCoIwZ0zUHu9kMFOC8p5BcKx/mJ365NmZlz0FqQ+59if
ivJkVvkQUeDCaWP5zYPGfzyf//o5vueYAKpmbLBj/VYRtxW6+eO/n9Rn933RPVip7DTfVuXprEUw
3OEH+51ffEyfXfqib5iVVvS5bean3tOf4y6HXeR8tQ322bUv+oY672SvE/8GC6a/wOfflG3/xQTO
PP/0v/Q7xkXrN2K/VmVgZyfpmeIwzTpJawfNXwd2Yp3mZpaEGkH1CXxYa565wHce/lXIaI7IVyny
uW1dpybmA02stLkd1kDyQUknQbtiU8HYSQDcoT0k7qbgR6xG06gKuNZt/MUP+GxJfVlPK7sZMVYT
pCcFrr1wyHrSk4AEwAXgh1N1x3xmpqCC/9HxGBYD5wlMtUb3xQGekDun84xqIUjEqN4tJ7MAd33I
cfSVOTAFfcOiunfFuvAEph5EBfb6PHUY/Dg6z7Yy64co7lWH1MvmTL6zd/3wW1evg/piXPjk1evn
Nv+vxuAKT2+cnF/HxDebt8ZXjcxERf/3N39Z0CuDWo7sjuan0mjShzlr1IbN0+XJdkd/N0CpWGPB
lOvCECDXgCZvKw3ixRntY20NXyegCCeWGQ5urgAKshlRZiGeCzNlv0LrbJQmnSFWWTfKm1FmbHrX
rhsOXk4kWKX4wIJxuJlqpwBaQ2lY2zh4hQazJvzu9sYGJFhxNfZVF8lEmAddNsxE4JoMm5SaQ96Q
rT35dXCvl/rKmYzbtMfaYE1QPYFfOGG/zCW4lEaGXtqccaqVV4dVNUBozTLrqKWBxUx+JvSthPVk
j/aymc0KAHCpZX80NebvPiCPj6Eemo+0ybvbhbg7jMigWAcgvjeUcENmVYZ6we6XrGkhXoiNsmJz
GXx8lk/6MaaIf+M2U7m3cs1f1RYQNsP5mafWvI5J9UeAgCRB1XQ6UGfntcARcuw3QbIt2vY98+UA
Dmawr31bfNiWmTynS/oWIKx5wUfjXOErjLcjBPqNozci0gXGk7CyxuG20st+O/aT2s2uclclBSrR
WdRzsAlyrqitYKY6wuoUdfZM8LW5yTUYGRoG7mfWRB7SA79x323gx7d5L+8YrqNeS+3d3NrJmmtX
oaGjCCtmZfAHOJWGFztikamLdel5yW1cdNlthj+CRXivEbvOf4wT/LW5oBuZBQjNQczmSmrGEBXQ
WB603KOdNvYfCodQdZlJdctlqfSQ2pMqKagukokqwQEWySEbsnk/L1lMKj93tZ+ghMyVVSn8KV3W
7yyj1cJksdQmE5656pJ02CVFZexz2+DtkK8GZtfPyV6vSm/rWmJ600FNroLWRlNSTfq2D6jBQvUG
jw0NzVoHIn7SfFX9POPuCf9SELQhSJsfYjdPQuq7mZV58/xYViXUZV1L2d+HhQIrAPd8F0r6VsrH
gPeoPqACCVYUXAiD7HsILXAsI/iwyzFgDL2TvZ189G5cE4AvrZ92YkvBujBGhQZUcxNosNpR8enb
Ojb91RxosN79CeLgolsvwuks4uda3L/npeXtq7FJ1t1czlGe6jgDTDV0f3Tb4Qut9eLgk7d7B6o9
RPbM6lKd4Q2zoRVb1QKlGNwkB2YAhYUdXKLPToPPb1BTv1vgruwlOPr32IHd24wesIK6bCZaRG8f
Rg+YkxxY8CqWVFaLGMx8dQDcBGa6lxIirJjccddm3kJUJggAKqXVoQoW663TM+vaWNTZHjgH2UHR
MJl6lvCcwJrcpV0TrBNGk60++l27zntPPBtDZR0dzQZIDD+SEzOMAGHgldaHU/jCjXJLVxsKTLor
qdiuYeM0M27SNCji3WCcFSyNPhVXi+UAjSDLY+whaFe3fqsXwdoMTGpHHUc8j5WTbwWJmqe+O4Nb
HautyZKn/oR4QCDvrtuMBM1SE6BaUpO1Gfzy5QEMlRtN7bj87pyFxAop7Nld9c6kzxuQKIQQfF8Y
FL/6GsOPadcgqdwmUdSBT/2vXIOPxIUc9ayCgk2tQo5/GqgzoCjVWYQymJa685fOXQ+mKZZ1GZTd
StntCM24BaA9YYfEO7kQHYxVc9OaYtgufW2tnUaRrrK9TqyWxKwOOb5cziz4NVWK+Vd2FmoRtJBr
icboKBDcXrWdoa1FLdnErH3cMAuIa4xRU7IOqlHd6WwQrqbc1dddT1VbMYxBlFUWwj+ARiBvvPoj
7/vlvaM2LnTmJYYVnUWqbaO4JvW+VMcG/02NdIeisooPfkI/pXm7vFPmytMAaM5uADMgc0Y7jAec
VbCX9PSnP7QkmUbdOVmJ4S4hXYW9IltAlq7pMZ45oKEA/AEMN5FyKUeBAXNRDpVGukQ4e5i/dmAV
m7THVgkcQa7svOvdG6OrzTPPof/Rj716GdFWHRNKcXetpyZcXLFfPEAniu/SPhvYNZGw2R18NStl
Bim0lphUVmhX+oQbijMbRAvgAYMS+FfmGu/W7PQ/ZyhkEaz69qYH5sJUPREHe0LlYaUTOwhGhX+j
ph11TtvA67DcW3fOuiks3Jrpzcy5fBXDhU/lgDXSHOy1HojqCXB+tUtJ/N80MBX/5KlLTG+abv0u
Zt6SddYtv8qC1zCNH3E8z3cDRc5Rj2rwp8htf7PMg/ZiA/DYj6qx3hROWL4u2IPgNOnbAO6HSa7/
MLL8ly682zTH1Zt3hnVX1vYS2vOAhcNQI9aT+GE0GQCEDUjU7yr0D4GTr/BcN3x5k8K67Lwv9myH
JmybyDenEi0JZxh+qi2YEOC3UCbX33Zi7MJuYVo5DBbMQwtPYWZAfy8tE+QM0YmwSVN0JxZzu7bQ
wOCUlGgCJnci5aEGZdYazoJ/n1jvTZVDpRARNlkRIV9r7pjP/NIrrE25c4boikC7Jjkv94Lq2FXZ
OD6T1olaF3MTtOV+TmW2FfL8i5I+2cjUwJqZIAXTdb/Cn9l7NxKcwiYoGv1+dEtjzcFdsS7s2KKq
Vy+sbQadjb9fQtqrwHI/Inm0rE3dGSXzLKUB87Q8M13h6tT38aJXFHLOcqOUO0aYe9zNbPlvclC/
asRvoHHNeF3CHd26zN3Xlsi0VQkll49/EgfQ9rQI2mi8Ns2p33iFArAf13a/rk0n2AxV8oGAEHij
l5U2QLNqyKJMQKAlOZnJR3f2AZ2zElilBh5S8IHFtgvqeUtnxB4e0satrPBt5udsZgaF72AZA0jy
ZiQ12sgk2A9lax2pXbu3M1ROdua04WJrKLUJMFPp0H6cZ7Y3BHVVCKMf8Cj+jcTBDMhKojYT6I+p
xJeoo9LLnMbZahZU06ZKQcVCQ1kLlcMcYSQ5iNqECA7Q/6rUgtd0yd19ldnaUTTjU6IP4P+p9t0P
rWG9uQHyhdwu/sgZg3DR189eg5PZZiLH1mlBfYhcHO3Jhrn4zg6oHsnGqTYV0zlkMfCdHBmA2J03
qeOrt44bjDrbqG4yzTF2ft3GT66CtbowfK7O+U4UiA90JuOq16bhqV309JcP1hj72bTszTZpN6Aq
uxUttg5BwUw0ji7ItlbZBdsKxl9EyF6Diz5Z5rEah3rTVh7gIGsgKRzIHoGb8QACi4liQDa26Tz3
iEwpuWpyt2D/sbIOOXMTtIiy8kEXyekjQF7pRWM3Y0eOK6ABoWbDRDHoIMLGLkePGU3AGkrz50iN
TnnTIuw5uu3E7DcxBoUIcPIfaylB4yZmZv3Cn2Fs3EEmV5Dnbpkzmo/5MDzjjYmjkbJ/iG6JvkL9
JO7zomamQb0IxHcruJWxVB86dsxDEmR/3KDR11aTmXipQQ6GRNvxcCWmsUuhwVLZn3vXZQ3+FRkJ
O+9gqOZj3LKkiKoybc9jdhvWaphD+sqYBwNgWB9bXYMW7VVvRYVyKHIhvyP6zgr6QvC1aR6gms+6
m7lNvCtw6tkPKIH5lpCzGy5ClCsvS+fd5Is/7OGzvlFdelXQ714pEiabqQdvHsfVR+l4PSQz9H08
sPRmtjA+xAYzvsYcJFWnxryRubPgK7MCAhCFDG28hTvDsugW7dTm1HbETKvUAkdumaFo+fkUzVoW
ZOsCvREddmDKTSB1u49SGzUNB95Qn9LmVeixf4QLy+yQSQzR3OJX3Q4AjucaZwcOWL4oHWhwONgL
yfJKZ3YhA/NqTBMR5j4+seSc7a29eVprWfFhQ365syw5rxUbtJsJL0uPZVATj8DHBBEIwc469/1b
NWKAW5dg6zZzbzPJxt1CihD7tvQC5ruq2kAqpcy9H5u31gX43WQIZS1vQWvH7jiMrgxYUdF2K20Y
1RYFS3ccgc/sYPZX12oy6p3sBzC68Yxoi5r4KHexf6vBsp8kRtqj00sIb5QChEHPJ5UQqMA2SfcG
S7BkMYAerK4ZbnJtRsQ01IjCAZkzzsd+xKmDt3etpnr20VAxb3D1o84tgLrJXMrPmRG7M3i6qSrl
jZEmPStYzs5aG5q2PdXpCqwPUjpPFQ/5zB2wc+7tidCkGe9OC2ASg68L8be+ia63rbVfJ/5z23t9
Hk4zeG8fwd61jMfltmTyEZWNZ/9Z2FdYYDKBIGYdG3ePw4zRwNcn93eCrxggqyejwoX8508e8Nsk
nTaZ477WavSjQYc/YQfaH9vS9Q1AGAuWVAz/i1QYkDpS049BwqgHYV1cJbZyr+ZaN1ZNHUAkKyH6
8/OWDXjc8yFR7x70yqCspanMnzXkN1kR+ZKsGFje5MbtuCDaCR27gp6YdWfk6LtTOEMNLrpM1zCq
fo9xmq0F0uuwNA216zpG7L4BIamrTr9hJbxQBk+kspCts5kLeihfdfPtoOjd5gau7Zgn8z1LqeB+
NjVEM3k6rZU2ZqtK5wWRegA5CxyUU6gFkUbskcCw/fq6Oq9JHFMFa8Sc+l7TfXdtQYQ+1L63hJgj
nYfSZ0lPL8Qib9aGKvL5+u6brk7XMQEHKn4Gj5bgWg+V1UJ+Y8kJP0vWJNZMoUU+RXmb3gCIOyAt
jPByts/5NFG3QUeOpDr7kyRzHw09tup09I0VKaVyYwRmtc0rNWzrwTXWY04yuDIn1MbD1NwMpsxg
wnfNn7SOs1cMyckVA6X3VLd9sdcc87xcb21oqwjQliSOIc5KVo+LqvcQwuabOihxKpeLvbVQBd7E
XHU76QPC6MJrV4ZPGWR85pc1Cu8ZUaPxjjNaHn6dartuMJffc2u5K6iLHN42wXLKZo5/hkr8Aoul
3bnloK0bWbtP/iLiXcP0+6pl9zf0FxYTk4Am6U8Lsw7LzzZ2TkaKsKzzKBpgwEtpx3eDrORqcMg/
CKYnzPLLNMOjZlj3OIWA9FPftE/aRRIHdIYnMs2sKlhp7Ad7kGu3HV9H2yVWB9SQU0TP56DS63Y9
AxRur0xdxRwphNnseQh1OWFVbeVfd7qqjv2EjaJ3gxntoUiG3WxQclAJu+O7qKqtgTYW+eaQvZqC
x1R5DsKZwrNhG6gfcQY2kWFAvOEI7TYVRiA52LfmMAfbaU4BcfZZftMRxwu9ejRPaNpPuMh0Fzj2
ZB/0OlUdbEgd783kaemmb/1nt/YM8I7Zqw880tTzHuHP8sEK7LVM47eiK8UfSN1ZJJW3yrxJX6lJ
IYVzwdohU5l+6DHaeZ8Y+LoAexhZoDTRwKLx4zQaoxQbOZsua4p1nU4DoaAhO86ORgxJoyknbt+u
aezvs5kWIXsWDm0q+IjhhrFVhqDR6FnHKqvLDmx03RVU4Z0hfdUauQk6LeiyU1gyK1qrFJRFqUrn
UZrSPNQVvZVdjbt5atW9sUzapsx+Qvpd6POwfRb2fGJ55O1YeA+Rd8YTqbJ+ydPk1hYDX7LsRlZn
7vTSd7r3G62ySatQjX9fcPJ8ZeaaeZ/aGflKS4lnhCn2Ke4lUksIquEAxHGNDp4q9wL7JhsnBi44
Fsi1Dk6z04PXTi03VmpfxTbn+LBTa6zRJhqk2p2v4rTIViOYlifBdsO1ztT0d65QOCGgyHdDPwdh
jy+3qPMnnhnMNbv5XfZGy3ZSoNajwAI91/3z3PsPTMhOsARYNhvmexaUj72o8j3FvF6EaqXCruog
1FhihpppZBditm5Yq/QhjeUaW2oUj3mFuXAp96DEa/wkupdfq0zrjhqZHvYbKmCGpT//QN12nmRI
I+oRKeFrk6u2dlC3BMdA5XZYVJqH9CZW/H8gRy5qxlPgQp6HxM1md6DSZyNIIcn7x740rXXfu6+u
4zzZtjM9W3yuu8yo5dEVqfvIVn8GUjrtt24P3leK2Od1OqtYqW3d+eK3ShQKZOmNoFAtvT6kbgli
vOr1nV1bbsRiAL3r7MIHHivKT0JHUJI9NtbdWbikV76/tqoMIDyAlINmdRAHWM+vapFhqIT7uNLT
wN4JVAFIkoSzgWeKD7gV6bpkHrRyNc2DrWnPkdFO4qVNA/egTM57VYqFIq/ym8Xs5tADtrenjOSg
N2ebWpcyjhrjBkzrfISVqd1B0c+frJynzpsOrnwTQ6EKemYBmnnr+QYrRcehefmAa7uKFSSzgV9O
Dxg7q+0uOkvO6bdw+zJ4XreLfaXi+ugZmYEuo6W4ohokUifYhLE1v4OiTCPRMElxPCTg9STKrWYX
AzOA5Zd73oWi2u/BkyqIcN94oedDqeZcKQO3IX8Zsn3V0nNZop7dDBOlfhx3LOySGndTKa5MK4ZP
kFjPi/DAtjQBNhfv2I6EhcxOHaWUmGr4TEL418euBuGPGRoD1GD8shja2qkBdC4wkeiDxtpA/RjY
TbGYgxpTfGc7AYv2Rcw7XcjsBYGHdjbzpLcNC4r9ONfmFVA5J+o9343cIDjT2tODt5gHt+NM1zS2
LcpFg11Pz2if0tb0T8hbaroW3T8g6oEXabLOm9DmcsowMCz7+qpwXYUzMdhnaT2tUyQnoVecPQoO
+HYKTPNfhkJ31OhPfBEMgVqWIRPqvdAw9d3YQ8mCWcNcb+cO5XHRk/fOQuhY1jdYuvJQaBMA4btu
cQE0TtsszVqOJ0aqPRwtWfmOKze2be5aE2eKpwXh0lbned8r5cFAhatgNcz09LO4H5b44PsaxtgU
qH/LNPOuLJZ1awVXPQNc3/ubmdrgpFoG6K4V8ighb3MIjFKrQEcK9cTh6Qm2zpURT3ddx9uvbIRO
RuHYkSiXcTcM4ymhFAqUcqZWs5NVp6II6s04LcODn7jsiGfLa1KZzSbT3mWTvy8W+/o2tIPIBabL
TcFb5UQv2/iexOMglkM9D8MuBVwdZjmfSso0DYlbUDbPSuWPJWdesveeSrtatR1I/0mr3ryi/Ui6
kkpqBou4Ko1zKvOYMdBj/TKutSq554glWsRyZ0pd7E0T80Bvcpi2tBDtfZE+T5r6kw/WznKpfm2C
iQWQvGe7oNjm7uiv/KVKw2QajqzpjuWo9wj1jB1GHSMqijiNvC4ortNJ1268lNs3xmVt5/pVSyUz
XY8okMCmwcPS6yl1RDwziMtshMLtWHq7jNrWWYM2enDUXEUqi8FGBWIVSHaSxrTZZUVCdawpkN0W
VRlWpepfWtwwazuNoRt06bFo9R10+FdSVfp6NJgmMcdTADG7IBrKmN2nebpuGop3jemntPsdE0kN
WrpAUJP/cmUwHJY+VeyDyZ0/Vduqyd7yNjuyPr9yZsb+uE+bx9iwrlrvt+OYL7UuD5aerOR0y9Rg
VWRshrhBkV3leU9VMFvzrGtGfcQ5UnXZS+VWvzoUlkx1i420stcx7r0re/KHg9+z52cmrXUtzPqe
vVwnpGT9sWCHPZTjcuh62VOhSgxaM0YtMr3xLTPpXVqrvy4ajkOd/mTP9aGrkzf2PmtUc+9BVbMB
Br6asvk2hMp61FuW1DIzjH0qzbNgEz2fTFZDRrhlUOYtgFCAvhJFJ31Tvm8VWY1geRGBjiBgbLYz
hS0VXKtIcZYWeXbT8p2Z9mFBBov8GagJSpcTiPcmnPwfdPfXsfUxdsiwKatmtqeW/nrywEPb5fSR
2IHCaEkXMdvan8LSdobptnsyKnuWPNWeSq+coxZV/hzjutQOgzH7zpZ4TM5G9pJ4ckVdWMmJNvJx
JvKWClmmPzVaMDOu+FZCl+lNAbVsnvzRmTjeNY6mOOW07lJzeEI+zYuGzMwhgsfyzWhsJivaQGVP
E7BBO6A/KAiwa626mSVLdNEyg2C5Xzyyv/+hlVqz00iVtiDuV2XRoNVm+YtOMCwyYpqprjtra3Df
2Bp3V2Zj/OnK4N6lfNCogMMladlHbGq2ayuuxbaNf2YQkGdN1Sttkh3bj8XLbGR+ZJcCTcyR+nE9
0vFTFh1tFj9VEnpIt/CohUPZfCjmf7oJ48yLjZaZbEWN3Kxz8qPbG42SdWwzWOsc96rEtF4nLK5Q
qZVEdMTVwCMaZixtegaeWkfAxB8l3Yu9s9QfzsOZ2U5XSpfV7eRO90Rl1qnVbz1bvXhB5oWV1we/
IX1udZcBL2YhxJn4r0QYYNnH+SP/f5ydSXPbSpem/0pH71GBBBJIYNG14CCSIkVqtqUNQpZtIDHP
06/vh7pV/Vmyw+qvIry4sn1NEEhknvOed0iahUmexqvpkXVSNwjWJqzQjPTaq8Nbs6LlLu1cMZQk
WcsNLnqviNdTEG+xKyZXOcujK0db8ca32sehqdVycvMrZpyEr4+MSeweY5OAghp05luRQobrOFvn
c7pUSCStFvETUBfYmBslOOMxaOu6atUYxD8UpLu7bjSx92R3xpjcm47N/WmOtgNBIiifW9bnsqna
e48Ag3WUdzNq0/m5Ev43onyeLb/5xoxxXhueVS5FPuYrDhiXbLvirputQ2x+F7JWwKROvJWwqg/d
kKSLOWzJW8p9+TBSrK/tJroUuOOtco+hRmzY1S2m8c6qbIttpltap4howNwCFw8IQFgYokq/67F2
lmVqfil7o10ZMaBDNWXZ0pkhp1U2B5Sy8vK2i2icQvy/6SWn+gtd4G2Ai9QGd2EonmpM2JUmufUC
o15q1ZdLU4pk63b9o1MYzdEMdLCePQEV1ckJIByT8S6VVfJIiifAsIyaO08BxUVROFwx+XPXxui5
d6rr1U1ZdE9VJCfqD4+IAAqE+Xos2uCK1kbeZYY27zkJ7FsVkhTsE2dE2uqI40+NybbVUaK4kfpq
zn21UVmTc6/ZywNzsG+rMh/Wb6Uq7ubkm6P06Q4lR+CB8F7YhM1U3NtTIdeOE98WHqGMBoa0C7qS
fDWLzr8Z3NnbW1XOToIT1UJL/YKUNd9kFMmY2g9YGQjGWDAQrA2TBRKeKzJ/5yq7J721Zee2+5u0
dshqH/Nk4Xf49UUF4DcxwUZrNFc9pcHeLZUmBoh8yMIIklUiOqKPCJzfzkNxMQtW7xTFxtqt7fAr
OzbBll3zTDa5Q1oE2TfIwwyMxp2CREQ3rPYiKeXOGC1rTVTStMSIYZ9mVrPEYts/pqFvgQQGHaIT
pHP3kZD5wbJmjT8JrpQqmW5I94EFkJgI7mwR49LoxByUAZ55aWyfICaMN1FlnNk35k+75XkluWPf
SztPV47RMnisu3k1ZsaXamQ2MLRpTTfBkH7wgzvlSmC7no2zXPJ62BWvYDytwBeMB1wzAJZGNM4s
IJKwVeMQOW111Vb0YAagi66z0p4378eIm9hPTr0LAzI1ltBkQmtFMtg5ZErq+zxppsvCMcpVOjjD
9aDOkIMcFMnPaU4hZejHocMZc54an0yu4R50AVtuxuiS/TzotuQ1+cdx9sKD1ZKuEowpfIJhqDe9
rkgQJbaaoAQHn6zS1sHV2I7xzh21/VJpOa9mfOEPmqDnmiRaJllEJHAoOFG0aTWtSMKMbcPU1+aZ
lZncaxloYNjAW1SDm30PGok1UJ8JCkR4JBYM8dkMvpFplexc37F2bdXMu8Hq5AE7adJzIjfOXgde
qxN/uZTLqDLnR7dvcW9KW4LP3Ma8VUWbPsvEsi/JXqc7jYLyi/QG+xtDMhcODPHDMZO8JfQuzgoQ
U7nS8xRdgXyGyzEMrWPu1f7Csc0MBNkFTNUoYA9WPhLD1ZH6WmqFfC5pml3dpcB5U+9tmELbX+rM
FNc9D2VntXm7r6lu7hMq+Vu/iuvvYW9N5AniPr4yM7M9D9vg4wsoLrqFOiOGyljNRhddj4BmP6UR
ZRsxA7cSoVcM/ZLQeIDvNPDzVREnKXYxlQGS3xIVrIlvuoJeTUJYBy1hIYgtvpz7JD4SBzl/t+e8
5R2pcfPsy+6lNiv6iyL3t8lksjMS+rHBm13+YNWTCxGSWwF/0bud+7ZZeiSv4viPP9QEHu04TyFx
11d17eUXST/T4osCu90FE1qJTKtox2gzqYhrGCK3WRGEVx8Ge4yu2zwUB9WExirTqljHxLYSb8vI
DjDU21R8T7g5toL/Vo3eSyfdbCsagGvddWe7ATK5DQBqy3p23ZEsKi8vph9BCjeUaSHD0jAPX3pD
DTvTtNW9qtK4wWJGDivLakbmNWy8DKTB+EADXJMgLOkDAxZe9TNm5Yo4b46x4mFCi5Pei8Os9Yah
aP5iaXf4Wfi9t4jjAIDN8pzrtlZs9NUY/hxdmdzqNlMr1dmM/YJguCR7VC2Ji2CSI+z4IpOUuSHH
/SGVDQqcadinrl3vUldCnRgTt/oyFxw+fvotClXYnJGbdGtY1bAcqhp7Vl8G24T40wGWO0HfUwGq
ZKAbKAYPpbsXHZmLPSYlJycJb6wSM7hL/bh8mOuJ9MIQVKNYZ03mvspwAFoy+NfDYUwvfYt9OCZW
+8ISiTgQ4GouSexroZ5B4wlAu19Mww+PpeoZMyVkEzL2VafOllicVDUpfXVVk7E5a/bEaHZ+EHvQ
I28DZ4lj4kF9j8BYgnWyKzJH22RRMjW5LqDlXRA9FN01TQlFQBuQBUj4AKHL2erPxO2LhrilC7vn
cowuLHYletVV5DnW2kgqWnVV2PvcC6KXOGEIaUbpl7DIjUXOTmAsMQVz9KoSefWsQrf4MnBP1soZ
OR3QF2OsBgVo6qHVLLSRJ5sqal6GhFC+RtbP2lPjBu10c51UQ0OAtm9tLZwrj6l07UeVtM1W6ilj
CmcDTY0llX7jTPQ3tbgwC0L4VJ/C9HDSYZnNJWw1kpm4FIrZqpieLWc6Z9YOwQVTHI/W2VNrFZN1
kMcigY3PvHgm4+HC9wzmxYPfXjVz4jIwYTYUBlgwi8FuFxWDm+8kxvdA0WRMdRB/FjpF0zITdbKx
gxGgywyTq1A55EK3th1uLFuyKHXurNyGrCLt8SZwPqdPkV3Xp2L0Xt3WrA/WELIpNOeoecIwH9jz
+3Xkgnm29yYmUHdyKoEK6sLeBR3ZDjJSyX4CIzvkFlPzNu8NMj3qn1nmZhhRtdlhGOKK8jbGk3MY
2rsBfiZzdWd4dMYgZsBpMt/AIhxBcgJQY+dFczVbybQSAaGn+BklF26KDZ+FM9XJkfUTy1/tSAgb
V3Rs2XbMGvMp8YL+cooGxskK7hLpFuZDXBswOZPylnKsJCeb/PUwiIzT4DRk4ipPrWCoCRq/NGHM
CBlWB61eYGhJXx02fP0YSie5Js9dOMwQglyb16LO1yoqinXr1fRrZekfIf3HF62imjaYbi8DN/0e
eaW36X1AqygyCdgk1WjLYdzsXY6hgknbYO37YiCNlizyW21NJJ0WY7CxjeBrELTWZowIoxqjznoJ
qpofq3Y6JKp3dhEy7Q2B7tEuIS1vUxZ9eJuM4AKLfnCMo676YSl7u39tSaYs+G7yzieDFb/hfoZf
E+lyo4KZMX7dvxL6BomYbv+ahJGpZLLsiYMTqng5OUykKlvISwnZh5T1pqtfkiIYeYQdfQQZwa9J
J/I9gVvuNT6dEPMT4ysZ7umhrRhLWtLK1lUA4GSoviVpxx42oH7TcY6NbhVmeb5s53b+aoeRWkWZ
spe2nJo7osnr+2rI6ouhtuUOS06iyjgbnvSQX8B4I/a+6IFOoqXUsCwMs7sFSAcGb2y5IKSuOgWj
SNbacq1wwUCbf7so6mWbRWyHwiKHmjkk87q17HV/UUYVTOBsxyB8NXhTRFZSk18SXc7dGsz+vk+n
am30k77XM6QxFVrdqwdGBeg215fVVDprNQX8GGomENQQxcIZ5SP/a3PpcOYS/Gq9RrAouZ9tv3ED
nb7M+OI9DDJpL9gYgkPd9dE+h/6J4YTtr90Z2cMkkvZFwKt4NmTjubw5TbDKevOx41ttuLvyNiDC
9c53vSpalHWn11UxV6tgJDh4NKr1RJzNXvRYjVmtNd0hlJzwkJP2Sk1pflOLEipUUsKJtyovPoW+
52yxQ6P2rkV3CXFhvJ3PIcfxOLWr3qr8q4ah1BdaZTrMiFSYV2MkFnwZlPRBZayAtjurPcSin050
0A/KzqYNZqqkk4uwqw6hGB7Kmb7WquZq2dveS68da1/jh30OTF5MDB4TRpGwIlEb3uKh8+zExasX
hDFQgAZfxawB2MIth5+mNTP6SchbZVPN2xW9KuHDET0Gbn3mN0sF9iYrnHgnS79E2sbIMFhYYWiT
uNtYY40NPL9NCqqxnZww2Xq2q4gkzZ+NYYIDOuNRt3V9TSKrnuBFeSgdVUmAXp2XOfNXh9AZV1+L
oGDCpXR9MzXzeK8VJnUl0zokd0zMoywZNklsPKejFy9hYjlbp2R0kpy9Ize4Job71CMUmaGovbJD
NgdMR/vqCH/5YTIIOq9lme5yfDOXPfGTZNQ7Tw7Ulb3Oevur40FHiaM+uvDH4NFNx28a875VkmVy
DSECMWDBkqoDO7gtEm9rOseBpOnI1QTruZk+Vl6d3zq1y0FJJhLkFTFrA91gNONRD+s9ZHaxcFPj
NKclkejS/layIS853X/GxEe2ziasbky7aY8WSapHF3Xi3LnhOiBca+2FkX9lptM3orXzlSh7wN4m
9ji7upzTFtwuzRQtDsGU3qtf4cRGiDlsqmgmvHKyzeZi1BW+fOAU69aBBNr4sPFQWn3tm4KMPqvD
dMcMlLGC9OvekXFfn4jOjK4rGBBPsS7mn9ZU5PeWCRFDtZ24hdiRsBF1OXi7oYhx7OMvjtEg+4T3
R9wlJMcVpHtYmoa1DTqjvDR8OkDyuq30pk1HuERgthVjv0BV33wLfSx0nXJdQsLaCkaw8LQ1ZtlE
MUEPTsUSHizHx1DIzYQ2lRGXUV5HQHO70bf0diILkuGOaA74glNSEkgQNEO2T9PBIsWwCxi7h+Fw
10G820D24sQa0oAM6qm/r8wiXVHVT9syiMOlAGs/RNoMl9AmQHx6GhyXecrizaQ2MIAlQj/xgWjt
b14bALQpYQAjJrPhn4aRQnwIY3/jQ7b7XjFjpR2fITpZfbJuep0/Vq4s4B/WYCHLjsy5leNW1gYV
gentIy9hfJfSW1wlU0MABIJLDdvGdW60ajkr8Xho6SZ+NsD4x07GmnBWt/d+qtyDotbB2wmYiG6C
bHaPBCcC/Wid3w3n7Hr0cqCSbTx982GmXhYGcsIyAT7sHeQ4QdzHDz3EKQCpfti3dQkRIvAL94JQ
xWEhCAfii8AANia/vmpgrgLFx9ANwlTdKjODUmL01iIeYfNRqZib0qq+Aj6S4VYQkjuHUMjnqP+O
p0j2zTfH9kgPHjxk4Fobv5qLy2JORs4zTVNSskBr7U5bOiJrKeysvvS7XK86GqPHWc/ENzR9yzlE
AKofuSTGF0lz2dcDYgAVw+UYLaffeES+HvMg91/6HlSvdptgrbKx3kYJ1UzRFyPhFUw4Lueht7ZI
NnqKV5d6xqdFiyY4lGMSzjHwsFc91Y6c1yN74cKN9XhQGqEiFZFLJiflA4EJTDdtQWop8W3tj9Yy
Rr2UTVF8Ba7ObscG2kehiZOssD9aK5tZ7yzICWvzbjiMHWRKTEXRzGT0JOcQMGZgqXurRHQXmVWw
MfOYeVwmniDSdPEy4TD07DrYwpgtNvkQiF1bKhhcMrTjRRG68s4mZO4wwZhj7dfJsuI9AtshTHAg
0w+FlQuSbxApPGAh/IWXPD4GEvIpTXL22Po4DiyswZ3Ab7wmWvudPZxIrA+fQ/58GXs9XXHM4VmU
ATYek+4uRebF6waL4HXph4TfDvT5qQOqEeLMhqMVey54/Z0DtX2FfyZzxFBX3xoiM+gH4mEbQtxe
CmPq9r0g767SQ7LLfa+50LM//lROwLvgc4JuOH7KJRGhCcPVgTQNo+nRpDTxHK6R47AvNzoFqgmn
L8QYqiX48Otsdt26t2FWmnY4RUt8242tdKtnousZW0IwWkPcIRIBUsqARoT8DXBSJB6qGr8PzkzG
aML4s1N9tIoHHW0q3sCjGc+ojTqz/crIOF0XCYrQmWZ1Z06ee5mWXgyTIMifkyR96oUJ0Bmxh0iF
qCMopifDKGakMdKBG94YyxI+722CggEJfcqrPDnKSWCPEFbjhh2vgyR68E3m+G+Fp90XGb8+5qG9
S07b/CiOL9mP5uNfOn/Or6Fs//W556iy/3z7u+GP4vzDOgeFmm6IKplufzRd2v4aavb/+4f/68fb
v3I/lT/+z/+GwJy3538t1EX+Pv4MYdz/S2b6LTTt7pxk9qfQNP6vf4Wm+ZZJzhkxFTYp9PzJv0LT
mFBLT0LXBv47Z0+QJf+WjOb9BxHoNliZrWyYE2eF7X+Hptn/YYGGAI84NgoiH/PM//721//IK/9J
s+NW/dfPv8YFfXCLY2jEpflcnVS2jxLB/KDGdOCxhGQ7hNdks0zXkUO6bu9k9cLpBuNIZmLBrJF9
sfbIlyZ0u2RaXrbpllSg9uA2aUS+VSq9BSru4apk8a8ol4lwCnxFcKeFz/RnOu7zBf1LNvp2waSi
SalMx3SV+TEbpy4jAuraOrxGRGLcQCEBaLOS7iKtrXDpdtnXapQgvbmP6skATNhUeO18IvZ/r98+
XwOMfYs7xi8e35sl4C8ayRaCVCsVtkNG7MpTMCvrJetFtYPoy5yyMZNmJas2+vLLyvrTszqLnN9/
dR6Q5Qu++fk/zivpV2lmpMeG9N+muI6aXLunFinUk5O51nGyCr3BRUod5rIM77G4PYsn+kJYC7+c
PQ+ie5Doi2zMvRurHQIS2JMwX8PvFJ/E5L1XhJ/vDIbhwrOU6RKlANby/hKzwG6mrszT69af8sMg
EatEfkPGpguTrdqalRI7hILO0e6j8TOnprdn/+EG+Z5Slit515T0P6itG7OObeU3+XWk62NsltE9
mb3UNNjVXRmMvS/xJAQWJUuACFEp6l0DZWLlpzq+TKZIrP7+vHhH3z8uPsvkfbcUbAHe7w9Xo2v0
pl1geCfCPSEGZmWpNya13d5UWfuQSGDkv3/g79+fT/SEyyOw0Qxa6oPkv2+aPi6z0DhNmPugWKnp
v0ZcfL8LazJPU1nIW6M4QwKh519BkDuPWLm4xVC19aWrXf/x7xf09iK8eyDnC3IkrFcBE822PqxY
goe8CCI8DQrd8Y0KIv+1nsV8YUJFvmib5mfa9/6GfGRat3lEUjaEN/Dbyp8YsELd5y3oGI+WkCUN
M16PTR3szRx17EJr70F2ebnthk5v/n7VH/LcWMQ2tjHCVML2eMt9+WFPNHuag9az7BOlFPHITdlu
jSr6zswDnK0acKNmB7oO8xgmKoh3vw7y3DgoIs2XXRFGTLdn+MYJhS+WaqQP1GYL1ywEesvrXhw9
TuObTy75fCPf32gumUQC03c8YmM+BkUUMskpCiPnpBKVooFp7Is+kslG89pd1F7j7FsSiHdeODlP
I+P4iyQcnlBBk8Zbt3ozumQBJ9MUfWLXIH7bKc+30mEsp9ituboP+wEbaUn3WsvTEDXxI8ZBwSaW
untoFKMQeDzWTTbGq7hGrVgErk+sbTWhY41b40p0s3uJ7kkc7TnuV4HtNq8d+8sKrWq+/uT+nQ0N
Pt4/xzJdrtF2KPLP7/IvO3rWpQa22to6JXHL3tk0Y7HTU4JFp0+5zpUBlCIY3Nl1+pLrOMFWYJ42
RmE7nxwtv28aHjfq/K6wBG318Tw2zF7UDKCsE75D4miCBH73AXhQk4XZMWjazz7vvRb/n7Xueo7j
C8U2ZXsfnB4AjDlG+9Q62UUQm4Qev2I1k2+KMpbXND8OZH3kaVD6+kVL3stn6/a3I4314fHZHGem
70v3w6umAVPmNOdVGwOB5qF1B1ggrnfs/JSRZttfKjknBy+TGmpdW8I/rKobJyL+q8gz43UsynsP
bOpmpIz65Em82X68XxOmkjwMpZRr2Szj92tijhWwVFvoayAeKqK+tIfXWXY8FX9ssovICFEUAiE8
FH5lQUhAXM2OVU6HkDsYXiW5lUEK66f2wfz8oH2zyXh/dYIBhm+bFh2Zcr0PWyup8I7GMMk7VaVZ
MNkt5qM3WM2TEL3evE1CvY5RCPrFdp/GsXFZiCL55IR7qzjeXwTRfq5L8O/50LU+GltHcYuPAXOh
6xFG3cZ1uvJB0BfuBriyN01OMunC8VsEwUnUVkv2p4ShTR9Bp/bb4nqKIkATI04Vjrlh+jhJeUcX
OS5KJ2rI3u4wHTDOSx5Qa3gNBqFuRkmkJjFLKBOT8b4auwHFD7kfCCOgxQUxDj+mKOdVh4eEXgxh
nj3mwUQdNJ0flGnOLaK4ad7T+7WLsIVCHs1+8YR6hEslTB73yDKexGpOtLWtCz2d/DAfXv++2/zh
naPkZvKNOzTryvzw6LKeDBk5tvG11IN7cHIzQUI79l8jaQnol9gzR0Uk0MaWGfSPJv/EMOZPH88e
Z7GqLZfd7sNeF/rpzHBp0NeNERmXTJWTlcDYkbKkrrflUEDGhcxVXeBL+lpi5Xn992//5t37ftH4
Jhxa2hvb8kz7Y8jQ1Ac+85QwvTanmlXRR3DRK589EYuXeXgVnkTAdV7UeMOIIxqn/KeoPaRKeZX6
xFngy39TQiLBlQBK7qpF0VQvyq4RwD/4Ei0mAi8ZdQURRHDwkmpn6FEc28rUmxCOe7oQyPY6Mup5
ZxbsjPVdYIzTlxk7eBTy2D8IuLjEvK20M3JRRpaLY1zgQrIY9BgOi3xugT+y81FONIU5LnN6ywfH
52dD+MMrNhXOnnFF9jUy++qhhbpw6YJZ76O3utytTXWD6Wf5lOmSf//vd/dPD9ezuEeuhaH5b0Vn
7zR2PtROcm3QoaFDsU11XQo73FmOFljLzdM3/KoBi+0pWhtTKD9ZXL+fX+xIlmcLx2dx2x/PrwzN
EtOEoDkxPi6fJj89v1HnhwkjoHySOZXI37+w+P3ots9bIA0smeSSr/x+m26VOJ/eznCiPeUlxvS9
vkzJ/UIjTMBpQfDuytEaybCpemRYXrUa0UcaCLw+K79/L8Js+p9zGSYUIlT/Q/kdQIEgmsMbT5GJ
z1zrNf5F2SHp7YMwshe1Y+orCA7Bekiy5NDmrCbqWLiUfaGgLSFBnSl0vnr6syi435oyG6TAdYhZ
Bzjg8Zz//NfiZpjCkp7VPCl30Bsx9vWltOyIOWrhPokC3r70J7EIi1l/shrefLnev+u2dB2bwpQz
QlgfTynhdKGHAlxiCFCqh7LvUyDDvMgXNYkfrwysxFGCtl3bEHqXIW6Mi5ksywEIDjpGEpnlasqH
YTtGU7H1QtWO//brwpJhIxK265rnN+b9ranMBuJHZcmTaQ/tQ9fawHtV1z0DRdeH6Bx5reYk6tGa
CQcWZup++2T1ngvgDzfofG9sJeAf2CBB7y/AdPHWhhYLilD4xpdmyhh+kXa6ElaI4/C5NleV0Fdh
bUSQ6uMpfOzDIMa+jp3mAUOlfy+z5lwP2u+u50M9COMs65MhkicoAV8R8VwKP/75yXf+vejjM/gk
MByqzt8WhSf6uPZCD7VLPWlz6c1tRx42FXeORvfQhWl4iBOCA3ITj3ymn842hDe5U32e7CKItt1S
SNF+LxCsr4Xf+Z8s2t9fF9r2M4bhubzM7puT4C+vSwiCmkpJeEE4BtZBJrIl61AjLgVBNXXKzMaH
iaJy6V0STGV/sp/9voH6gm4Lrj2aUt/6GEDgtik5doAVVN8Eii3SyG0fvNQzjwpvkqVqbTC3vz+P
D05sPHPUVrbt4nMHYEM592F/iBKMCDOvi28cndbLLgqlDfpdoOQrCgR5520UOKvEfku0V6lq62VK
OPJ1nXfGWpVZ+TTnPqTqWpHQ2PjoY0bo8ZGai6u3loHab9wP6PuCUM+Pb6ATvbF5//dv8Za+9+ub
JB2pFGgc3RPV6G+1qIKbD5V76k7YMpUHv7aqvSMrJDWNvJvalGMoFAluBT0qXrhKyWuXVA+1mDml
wipESkeluXO1jFfwmyCIwKCIVv3gQtfys6sizr/GOBt6i14k87M5dsWG2U1NY+ZV915kDz8S5L7X
bxVAEbvFznf1fDtSh35HLYs9v3nW6yejMz5ns2V9ScD+oYMFVLcaYbrp1VyhV9lba6rQDTDIvKiG
Hm//AToFjH//FKBCgGGP3387Od66d41SsDD9bFMMWL56/qRfsHSQNWZSaYtqGxHhRo8xnxCbw7Wn
YI3Pc/losMsd6LDrde903V0mKbxm52TJOWayP/sLiN/GSwb1+qaBVbh2s9nZe20ruk1SmxHipQg1
gdUmPyPfyB+UtItd2JYW/KWxLx7gaZv7GIbAoe3i+dWLLPGks0DtPOlUuOtSrOWVY+lPVvHH9waU
QSoB5ggLQJBh+GEjdfwhn2JRmyeI0BRiY0ez4JwrN+lka7+Px0+K+D9tYhxoJl0Y/aH58aUhH3H2
exeyMUdp+1APdbWZ8J7JFllNM7r+++L+AyRlw0T1WdX88qD1vz8mDKcdrdxDEIximYpKl03/yOw1
2ntZM75mNFkYfeH0sbANmBI0nf1aEjl0oI5+8CAd4L4fcvdDnHFWMDwJgBJhjcGMGTabs/HE1pyi
Pv/kcH1DTX59JTlMAP7AMdjS/tCjzo7vDI7ViFPVlWcaOqyfZU3lfoBBxiXlvoskvaztdq/Qrtwr
Kb/755K4g3n8sx3c4dJio8D0OskXbmOk9z0v6cMnt9b+/QRm8MHiOzclPlf7/tbO3ixAx7nIpjJ7
DKwg5x1zleQXUqTdJkxLfzf5fnCfngEZCPcD1G29ygqMWp1e/3AIY/3MI/GPN479jPLZ4RQSH+Eo
PhM9fgUJqpkdZ980on0YBQrVQBfqjmwdvSf5dtylVjyjFEyL577tqX0NGM2eGdt3RtvZh7hoaUsY
YL/KKPof3ba36ZUNwM2Vfjg0MBWz0RykgjHEII4wpdJrJw6++EOJtgb8bEl4e7rF86vYm76J4q6k
3ptdb0d73p4MYNK/P8ffkUZefJsrgsh5nkKcC61fT23EfBiVDuLkl4Ozl7kun/qgZINOI7jqk7Jq
BtjczL9/6h9gGD7WI1gLpMj15ceZjN+JLj2rKk9h7offrA6jEafr0yXFZrM2rHm4iRFB7Gu/VDe2
NWOg8NYE/g+uwrMd1+dipCQ7/f2X95NhDI0Rp4wE5U6KI43XQKp1o3XsinAB9+ObWc3BC7Ju/JPO
v5937WcBJn+4FcwjhaCIZabpi4+4gurwEbBHaz6BPET7ouD8F7MnXxMtxVEFQwGDMj3OQ6pXg+OA
nTXS2/z9Rry1Mu93HK5BcvpLSnqKtw/NoBpECf9bmqeRxgOzCNekzT6/uCEEknQRIEDC4DFJ3It8
mqOjjCpxN+ZV8aPodDSvXOmUT2TkAUvgIsqQBhXLzuildaOwC9075/Y11H2xq4XbQDQZIDqnE1wW
tJSpvkC9bVo0OJoywVM0vW9jNtJdPm3zua3nZ/rhq/I1eeKCpWe7H4eQad4jF+pAit/2iBT+wlEq
RkyQutUN7hRiXxP+sirC6iWG+3vLqe7dSMbKe+IwaIxDR260aU2HOrfuQu3K9WjgXVb4eGamjjPj
aCOHH9gl2EdYHl9ruwfVGOcBFSMhY3gFNI8cjGePIzgR/0Ck42jbp2qGn7nqfSwG0BdUEFkiiQ2e
NU63GBVVWCJaWA/FM2Zh4oymjonDQPINSqeCSXAn6eFOzMa+b+PqsmsQ9ftJ66wTc8i/VlkInsFQ
aY25RoEHfp3cOHIMWfiCtZUgTmmFLxBVcfcNHtXORSh8ie1YdT/5ZfdzbjEVhuEIl7a3wquIc2fj
p9YMf93Am6s3jG/QZkyS4s5lr83PdKyoikGYCqfHnym3NzEqtKsg9cYNPRtLha7Mu+mHvNh5jIVv
Kh/Xpqxk7jInwaUM1RcTVxPcfeQmNENsrYyy06+FiyfCW+Hcz8w4YlF6l9g8xpdEBeqNA6I8ZnF0
kUCMvcRDY8QOx6o2VtCP+3mw4ByeYbC46wc4+9X0I1dRctQx2G+WB9SZWTrsK7tqiCqTxhcvH37k
c+IfifKLS/hWAeaYAb6xkZ29ZEnnX9KTGRddm2A1F4vo5Pmo+zIYmTA2Oz1hsOBci5QxDMSzg04M
vFKHThQ7FEPtQ1bZ/S3Gg5xAkAkelUgrWJONGAkZxtBq8faXpJniuhjVzl0tEoyhOuTeKiZxTg7Y
z9Sjn/5zVuFfa6FwA/WtW7S5BvKFpyiunF1GUX1Nrpq5sR3omYvKQWQHotxlC//cPOrIKvDRAzOu
uorb8PbQEAZYywCCxbc4SeQVaIza5A0sra73c6hllP7bacAlZWj2bRkWz3bQX6W9ULDkPfSsTh4s
OeBcuggHHhzu7KvUDMKNI6f2vsRkEymT4xy003iXdZKOyxbjmkViVQ1kQ5kl+7fTCF8GjcaqmsEw
jdy+p70sr8SUkK4hPeOyTIt0jZ5JHrWli+UEFvxtKKriOmcWswsdo1/pEa5anzM6nfRQrlQfths0
FQr3NEZTWPE1/lWV+7c95niH3K/GbQ1xeaWN0bwIWMkMekP47qWMxBOyGAT65oQTVpfBoF616O+X
UpoRdGAFtjBpI1oJqHRLq6zll6bS0KWgXBnE7mHv7sMpdEt8dGAdLpHTPopGWWylwUsWpsltO6r/
S92ZLMeNZFn0i1AGwAEHsOlFIGYOwXnQBkaRFObRMX99H4S62zJZasnSrDe9qjRJxWBgcH/+3r3n
Om9DF70EKjQ2bmHluxD07U2G/MyvGtAt51Ux4jV7ZBvaMkbhF4uLbo2/Jfd5Gd9mFufrWmctZaL9
jTE22rGxKPt3Jpk4zJYDR9KChcDT2MOraHvxhodOPVL2to/W0l/92cof64yHkMEpPtepjN7ShtVP
S5AN8j0Z1vSOuzNqfLRzwAFqmprwMsDvu5Mcgx5rQP0bD7PEdlzAMarT1U0ygOKbrDY8aXkbHpCJ
QVOyi/xCM1CqYG/SAB65Fjq8FYOraYPOMCEAx62f3UQProNKRjRtHJaXOLHHjdNOd2T6kGCoy+oV
iTsLYTsyliBKMO0AtEj0E8Jml1FNUr9GNbLF1blTcr562SQlNHGsi8mcvwd1XKKZJrJwB8IBqDrn
vyuIx9k7EgX7Rdhq+MjDsbwatdg9ybzU7vEtTkc1mPa2GZU46I4aDoY1I58PWrWZ47zawj4CwUmy
M5DRpIIz1dS+TLL20XEnWuHZTMk8R/RpzkvZNJrtIz4LkBMwGM19lDP2NxPc0HU32ke2HPNJ5qzq
nigfzFi/mkd22bkgq3BVaa29MmMYD10Jolsz5mM+1eUO9lB6qVxAenE48WnTZFRPlobpeURxPfA9
S7DLXQtFZvRe8taqPqs2YBbnVJhIwEPor6WM74rBZGA7MFVEkH3hMk/dyzSztk02u1etcMXBMkx7
78KS9c0eJf+CgS7jqr2fTFAWXuPaGxNJ4lUe5TdSDslF37X2rbtUm17ncOfOHW6SUozKpyJ0djhZ
hyHv701d0EyYvQ1F6fwJDXu+6qes/NlyTJbiKIk1C8tF4vgxt2qX9YIGnwi1wcevA1shxOEmtUi/
pAWWoS70FKD4kol0nYTsbVr0Aub0Ump2AlEtHC70AQ1+PpT6Q47MZue29fReUPet6cyEzjqZoWWu
ZrdVj1i7UQ51Xh2vq8BA4jCqZ6usNAx3CV4NERimD/aZ1pxKpqPpWaR+N06OsbVhphbU6VUTA+qd
sfrDnU6vjbETABRSomsYlewAmmHXyIfPkkDSKwP98jFlJLURNWf0zLHiezPVJWSQbqGh98EWq2Bw
l2lje2E6bXnKiokWnxXUC6WTtx73hv5IjyY7wYoiLyiajP4baEMFIPKnjIHREcDa21qk+eccCNRY
S9RpodJwpTQp16VtBSs35YxnDPw6KzPBaGBNtXNykA+tCgtZeOsN01M2adpxrgq1yMuba8Lf4t1Z
FuDoheULvXaxqHMhoS5Raq5NoWj58II/Bx0YYqam3lV/3iHrZCbUyaqJFBFFwwTChNmiuoS3fO48
drNyht8uqgHb8vIumxRtYV2Ku26ZtxceQA5onRt6Sn24TjOuVOe6tMgTjoCC18z17icxyIsODMiO
Msh41DV4pCkqUx4722W8EDuI9/rEvS3CcqmKF/HXEEr5Tc9Gja+fRu7taBq8M16mm68VZQWHiKZh
767xsCZAdhQrD4Q3/mQYak6USx0JXqZ6xTjFX4E8SXgDpNvdJYo/nRedU+hM6iVUIU+g5wLQgA9r
HengRMc4MeS7ByX2uvFS4hBcVL4HJLTqAguJiQJ3VvV3y6r5uIzZLC3XGQM0CsmHsHK1k1vGcluL
eQTbY8zFoTyPeE3NAcregynDGtrLybqx8IFpm6mGAXOdBCi04zgd74YiPqWBqGe/7xfHSmw7/T0D
JvWhd1r/0jIpuwTEDn5J1lQTrj7OzuHc5YFkan6QHqO96FS9uBtqoW5FV9WfZWMyiQYBmcF9rziP
gzPp8HGpNgb5ZsZYRMwtbr4Z5lw9vrLyAD/ppU1DG0IdGCeXlLSm0r9hngoFlIhouBhn81G5lXWH
u+NmSuxHJ5Pe4yRG98A62uPuGvjlDV2j6ip4y0pmowGzdZNCYzPJRFvzrGNwoF4JNV/mBFtXpYmT
FwDJSjjVnR3o6YG5DSIgBZ0l06T9GjnVcGmkrrWNRD9shRPIi7mMjlZiFxQRMTA5J3pDfkflFgHl
O004O30TdxJ+JrSYaTvVOysCi5oR4OTgGBbN++hWC7UtlDMGDuRA37Hp1Bhdsja4LsggKtbtKKwP
nr3AOwD465KrMkrdxpflNO6dHKZAISv7Gmtm9aPwKjlstSmOiCXwrOQ5m/RlB6DziYV6FM2L20dK
uyRxoAddm5h5felg9f8GdsJZV4bywtU4TrtMZa4fYB5fYeA95a44TkPeHU13GK8HCeDUTLL6Kgn0
zzpWHIeSJM5us8Jl82YfSN9YEcUEGmX0cl/GLGYb2dnm5QRi3VsNlee8qZ5aHpKeitQxLQrrKQsJ
yCEPoRtPvVJedwO8Iqo9nC1Zne4II9afDGxf/Dx3pOvvIITFzz7HOyj3xSYD73YL0Cvw8dZaTAsz
TgCzLgrbPw+ff9YPmayVuyKnKzhVsehO5zn1uUdba7ALmHyXh1pyjjWnkSo6DzTebzPveXXMvOTV
Of+zRDfiaQ0PsjzoYcIZSEQGOtJz7VEtS22Sc0o5/1MVUG9ly8w7pFvurj04e1urAZkeSdHeEOTm
rmEzGddsmkwfJU2pPI/r1zhphnfW8wETHUc5tmE+MVhOzWFeURSQtfGsA9ggwkWCTfAJjq1eUdYT
cOeNsfwBbslmNVrWsqxYDgRF2CUXQpb2hZRdus7giyW4l+LyqV0OvGE+0JdFg4KUJHZZ66zJ4JwO
8YUxSwdzl7V56f21qcWyM1ayrXipKq/Fo9GmeMXd8RYShjppltM+ChtfufRCXsMoMH/+GmWl+IFa
WJ1XSYurNizaBtyv0Jbx97hHQFW4jvHzXWOvKwMMVQV9UUOLlg4a3zwKAXVEbl1vlTeP+ymPfnS9
izelRrzHdnAz1IDTeqMpDnnkBXtWB+cxHAiRi+KOTYqvuKLcDfdaGmRHrfcSuFbUVpqbhfeqzM0r
3lnSyTyvH/3Eao27su3aR247149qEwT/GIWbNoX6CW05v82tYJ59MQv9WEXaduhsAIKtgtJcaPxH
mL2dOyHGYHMYV7jjTD0N1mjmxMo10vDD09z5anJrA9BXqEffixg77ErBYWGQslwcx10esUL1N/SC
xcWoCbjsE6aXnzcW+++jMRq0Dp1U7nN2dE4nWb+mB2XfpVUOlpNbOye6zgkm1YNsU1ic7QfV5t8d
Cu978hrKTTzkz1oWcVzFsAVfLzHyjWUk8iHXU+PA+Q/a4KzT/EgJGChRtV8TYYHDkArhXotbNlvW
QZ6PMIgBk6ScGvKBGcj5CU5SmnohVCuEa6SwrM4bxc8dVYBZ9Gsm74d66VhEwJsOdMonABflY6TF
3x1h2aekhtDFDmhNa9fkSI5zqLscFGBBgxnqbTc1zTs0AfdORXUqWBq4YFbtaZ/KocPqZwNqHtBB
iKMGK62uwwlPuybnaFrNCbhsWEM6vjLVEgiwTC+rvB6/G4CE6WvplIlTF2RbvKWgwAiW3FtRph9c
zck2gzump7lJmhAIb/zt3KAJMxC5K0IZkRfPtTM9/RROORL7eNBn4pE21rOVLWTkFEfLN02lQAxb
gZjmLDFCeFx8ZGMQ3Jwf9zok0qCktggpd3m70yz1fLoh4rYds4d06V/rsiSP0TRqTO2ItlhFFkVo
PWisRiKmCVdLDVupJiDp/1yODBMIiIMx2Od9bJ3V0MZzucpQfsmlb7zTE7NZ2BwE20GhoQNSNLex
NVHA29rQkB+SZYwpZo7dOZ71FnB0E2KuG4OaYkeHErptSSfnSQ/M/BvY5B68v4hO59XNQk2xN237
Pm5i97pXlHzbc5fwfESi01HHkEsy4yYQlf3YLCrT8/GO/YhmIWI6DqXoZm4hS0HyYZcMLslOcW8H
lAiP83khbnS+dBFEF0lbAmSMRlROHWqAowXx/QIsYXU9muAq4ZfwRzC4a/jc3+1GBhsR1/qNrjfR
FvhY+mrHU3OIR2tD4Ix9TXNMuyPJkMPL0umrBFKs1ihgQvKs5VeDXTWvmdXgqELqBymjG+/OnW0P
/uGFzAcONWO+HWrbOrSg4U5nqTN0NOJPloYk8rvyObOIHpIqhC40TJrfVEG40cqlRaT6Ut2lUDSv
M3Q1t73XE7sydv11h1pk50Lhc1eVY78J08ku9GXjwwXbXUcetIJZTzAb94lOWwQTq96M1tYW2OdX
sFcC8DpU0GOuk2gCiXGft1PEDEJ478480bPBGtAXTkc+hk6O6FReG2I2AIO0JBx5ekBVZLhbTaFn
dBKEziu7pirv3amCH2fZ0bUdM0G2RsUj0oYArxToHk7xbRZvbBapaU2HDOB/6mXdhwHJxDp2Exh4
dpxkeO9sRqvpWXZ43ufJDmGPcualEeDUOs+adDLuwzIAKr048EvPdhYDVHhLhMa4o3vk0Lwg8uD8
LGH+MLalZ9E0gAV2BJvV7Ap6sAeU8u7ere3qUBPScvDqYVMVgX5p6H300KfVG3676JKChqLMTtJL
OMF7sCTmd1VZ7WO26DDcyrEw3UFmAo4aXRmcDgBEj9NDanrjA+Tv9NrzKAwkWOadnRDNk/e9uS0t
99rhUH3plZr5wfMUv/bIai/OT/zvm/+/EBsxh3Jc13ZZZnAzfRkBQ15zSwi5jBudNnugef7hzjEA
wQHLeW/YxbEpdXc35LCV46h/7vueMaipucKPvSL4/KngrdFp7TI5BH+QPf67qoThkKujQ14kJc7X
EU03QpzKqnQ+EZ6E3RJ1TXqWGVhWZGIeL9PkooNSRIhAVQfen3T4/y4zQmmpWxQ00kWNJb5Mx4LM
LuTg1ATzhjGebgyQ1et5RaZLRdhanNZXeqQ/DUWWcIpoK3EjqjL6TPWsRPGRx9vf36qvw3ocFgaz
Ta7DIg8DIf/3eVVTRqWtD0qe4gzZ1VlhchYqMHGoXmGmqj8MeX+hisTP4TAVXLw4zAf//nkTK6eF
Vsc+EXuV7G0CqXgg4vI+z0r6gLnALNmQ1ZOhdj7alu2sfv91z5Khv89qOHcbiJ4WhwZf/suTqTUG
4SiVa59Sze4OSJzDfeFmxXu9ZA0Yib02pkWDxozgqZ/d4sqc3AflkUiapIPch+Rb/cGn9Yt3hd/I
5pQuDVRGhvxyBwRuxUpUUp449MnHJilDVCAiCbcVE2kqYen8sCwaUlGD+SCYtH1Xp+3OiKKCmAET
U71BtNX3QQ+H93Fe5mW/v2K/uGFcJS41qjwkyl+NQxXkCi0UjnuC37c0TRqLHmiXD+/J0uVPjXR8
P6+2Zy/IOM70tn7/C/ximolxCTmpbaDm5Dz9ZZLYjqXlxWThntw+me5UuCQHJSk24Sm9KO22vchD
gEcGwQn7eByzXSo59//hufmFf8plUIcG2TItUg6/DtmRzJZyxjBz49ndEU1iQUN3bHfwf+mna/P8
4o4DTLaGcwPdbGvcmvFtKtPuQpQRiTBZk0L3MtVbF4J4gOsQAxw3upPUqMdrctrJF3Q4Y/7+0v37
JJ6TKb+xtHhdGMJ+ebSABVGKQJO+UYt/hCOPc9uZJjP5Si7b2tI37uz/tkD9X1uPr+L3plTlj/ar
9/iv1uP/+H9lUOb6/+8G5Yu3+S2NVPv2xdXM/+mnP9l1/oV2FQsHyzGJA4h0/9ufbMl/MV42madL
F9UR4qr/8Sfb9r8YGqBbxRUjl5eDH/df/mRL/5ct2WVoKdDkRI9n/RN/8pdnaVGRmzYD7uWJQlhg
Ln//F1VHEYEZbVvyZUqC3YAPj0H6aVTw6SEWauYF+HD7GhdFHP/hGf4yXP/5ucsv76ANdnCz/v1z
Y0TBwRDojIUloFydwdcWuBS1/ZDJ41/ux83PXeCvFuwve+H5o0imQThOjxE92Rf9UT4zvelaIvr6
anCOmeiePHBLW3OekR2b2j8rQ35+GgJTjzoA8f9XmcxQYxxN2hEBvNNj+XMMWMnU02uI6PG2GobB
B6KAC0WW9//4a+KuY9fHm4oZx/4iUYkHQywZhNxJl2DUSEn9RyfzaRMns7FRmSr3//zzvGX3WCwm
Jobtv9/BhuFYFKR0y/Moy0e4ImR+rsNm7m8lPBpvC/eu/VPI+LKy/WWb5+JivUScZ/LA8uJ83TOU
bBnqD3az7UHowxdnDOaWxp9ELl8/RVI56RYOAzQuvBtfBWu4KQEYNs6wtd0lMrdqo32dJPIPO/DX
N4BPcUy+EMJ0SYH2VQUdWUorqBnHBfZU0ALKxvg5qaDArrB86Yff36xffRhueky3lKj/bhNtIw5k
gUTxrgcoWGQ0PoYmyA4Rm6+//6BfXDs8fRZ9FJRS+Fu/PIWVSIoihtiy1TznhLK8ASbojX949H75
IZa9rFtU2ixbf3/0eKI5pKiWEBxhvQsLDnQ4B+4flo1fXTIOFFwtVkUEQF8+RERBJkNisreGK/td
Nc+g6bzyMkPJ84difXlT/vJUM55cCkTahhLeAtv5lzVYmtMA3TDj3L1hBPCHhfbLD8cIsOwsOkc2
ai3u/ZcfPmBwJawiT7foxUncnWM9aO6ETIz2tswJx9qPLRZ1v5iDxMaCSZTSE82LYLz7/XPxZZ9Z
fg1KkLNXhW/IsP7vt0yDMuXO4Oi2rT6klFVlUENNiIEtEBGRutXeKSLxbeyhT/yzR//8ySz7JvgN
AwzH16OJPU8ia+Yu29KUznYTM6LtlJCF1/BwPfzzL8mywS6/WBuMszHvL5spU5lCME8kViwi7EkL
VfNO8dkdmCbMu9nMu7u0drs/nDR+dWWXV1qyDuP3s77oRIPE1CFxN0QYxwbUq85p2+cehu6hkC1p
MmNodkRY9KX4/IdflvVXYrOkIcD9pIj4+x0NTL0sUr3Kt/CF2ntNOnRBoqJ4VdlQ7wbVoa4xM+v5
9x/65c0XNkNSnMwcqoTgSCeWv//rFR5Myyk8I9/Wk0HXrnWHbC2GWPR/eGu+vPw/P4cqC/0fbz6l
1t8/J4oDb1CE5BEmHgZXdtpbN5Xp2DTFCBj//Vf6ev9A0EgGTzgKuZY8oV8qIfrBknlxR75C67ff
4tPvf/ria+d3/cvyQkIYRwUWY+QVEvGm92VJFp1FSC3oiF3fRjS39Gkujn2U6qhEMQ/CTk57yME0
nSCKOWViMtkpXIarLLBGsRqMkFykDP49RmCLJE2nmmJvNSah92K1tsW0JFLzkhqkMKX0rh2GRA8T
60R6cu28YvXpjhkw+dAX7jgC2BOKDDXRx08VljTHr7Qi3ycDKZi+Shtx7OZG2VcIBjVczYwWkVTF
NLxyTQ7PTuiA448rM7orUo8Gj7K112CcrGsjae134g2cD73Xi1v8PR2ER7rTr3Fqhy3zbQEXFjSY
3TCJIKXEj1QI6LtCWRevZVtO+zYqFVlIITq6TQ7A4J6XOLjuVDOrtbLdtme8nEKMlLNYWIS95flK
9OHBbpWN4MJoY6A0BqEEe/CC8Ge11HPQtGMq2oxuPUrfNkIuP2eE0doXZ8i142nTd3r35kuUCaA+
U2Hk2Qo1PklQVmjWx4SlfYmWb23sB11XVsQ3hWBZHYzXL2EcqJyMOz27rR1ZMXyviRnBhcDEKyOd
MtgHrQzFqnYX6GFD4jO4DFAE3T61a/iO1DklMW6Dox6CFDdWEdP2W3sTGtRV1hBuCwJbJuM+4C8A
F3itt8sEVHvqkzw7OKEGhq6WrZZuh8ytPgIMLSeatToxzROWg4OWVtlVBUBN3MASHm4YvILrHkLG
DpddPBcjKz/zrtUwNUWxt9zO+JhjWSqgt2B4x8kU30wjHoBaRyAIYNbRI0aKVkRAiDHXVGvgZoQ5
wWUHppzapEwx7usHIqpcQbCqpC1816dpQ4YdYVU/sKhULmoHtyj8iPrxNXDi0jw4ZVglN4hxxova
yjxtRwecWs+0x/yVos8Qu5JwZLVFzqWpfRZa0N6mIcrRVUrFbziKAZ+PmskiaReP/LpT04QmravJ
oGlnkozLVGb1uilrTSeH0DYZDOZ19w7e1oBjDaCh8EfRmxeVNCNnWxldauB47vRbfp2E6YiuOqxh
QUcTbVC1ASpdzsRxNDXdaEDWFV2REePpaS5o5fg40qdvkPAr2imhM6qNFRStukyDqa12WlyTS6GR
dbpDmOyodW7YqtyEQG3yrWB6HhyAlLctA/hZhbdkiwTWeqIVceRKTMkmpUq9IKNsie4uO6Jb3cjO
Ho3As2FBFUovjoEx8cgtuhvbn0tMUIDzvIElRUQOIFRifWCCkovWrzSa59irWlWjF0CUEXCGsARe
IkvRpUekWZFDM+tt+L1pwPmu8zqzrS2WcZPc1ox4nx3B823x4FllhwanSlt3Y80942y9dY1hHTVg
51dR5gwvOJec2bdF1D0bSIrsR4YtzlMcoxbepiKdPjSvtU2yjPXWOijwBQqn2FiqFakg6jjWjm0T
io2XN4AM2x5CPWNCUzqyeSYlO0vXPW7ajziwC7Ge7EySPB+nsmPlQuLkO3VnwYTsKog8bjbPzxaV
/2VR60Sy2oUZudD3kA3B29VDazvoedn6hayzXTNNWrSx+3JCOiI1K9x6VdT9GPpRM3ywhel1YNoo
CG2VzZ9VXfDPLLOznyojNzrfLQsegUoJ4j4cp43eei8q73onhmdtQMvHt1HCYLhI5eIWLgkYmxBn
yYbInQr30A4lJYTlMPC0Hj1TnHNWJi7UW0mDkN/VXOFLPCqYwPvcHY1gQ68MSRPTCz3zU1MWh3Y4
P2oqrxlRzIxUw7TrzbUJLh48JJj9bp1FeWBuzMgKbqSlsvc+HUkbmBz+Wa0nAGHqOcUEhHavFexS
rf3Z6VJzLnGZ8OTDEfe8DUHs0gOTPlf9hnsR8edTEZM63vQk1mVDJ8E7xj2sZoN9QO6N2kvtHeId
A4F6yVQd+bUiLmqeWI/yFlLyoKCgpnkCKtcZ7QAJZlG8VI3dYCFH/OnbXatBLvBoFfZt/B0o7Adn
hYE4lEA/5fhEVgUK4p2YMyK1SioMYID1HfMiggjLTCcritKF4cDSZCHpOID46nCo5cri7bxSlAr8
ToQvXjCl76udB2568VP2xwDxxGVHOcbCUG4623srCLRDNu1tijz/QPiMtrxEbsMt/7A7Nd8PZvrD
dJ1tpMMpid37rO5KKET6C0LcNa6dF7jYe6sy7+ywLH29VgqMR5JckemL9G8mRdDNsDQiZIHyXF/W
UTNdTEvqUhnzak3scr5ja3jNh/ZoLZp+SXQ5c6PSx6fXXDbEKD0x4Y3WVprfoCYPN4zBg1WqGgTJ
fQx6irwS2MFE1JFUoI7JxH3qinCrVfN0MBiDncBh95fDVM1qoyIWPl8lS/iobvPOk39Tf4raqD6k
yrtxk8Bhf2hAQhxzZ3JXKud0hyIrm3ZKGsgkccu9q7k0Z747z9oKqrR5P8M5v7NyQR0be9NDTIgo
JMmKhlfCF9mh/9d3hlckJ6tGem8p45uXBs4lNJ/+BIc4Dn36K/FLWIVIQwyGDqcaWLNGPTXksT+0
rfVRy5wGCRSFQH9o8C7ggLVSlGZDP70FNuT4yb6THa7ZFHU19nxFPo5537o66R1qNO9gLdiQDIKp
PsheOHdOPAhkK0quEdlOGx3aJxhTfT2P7Ep450rYGwZ5hZum0ZvvAaVs4tOkDibfTRcJ2dw3+sZO
BdL7gv/R1ugozG9CCf0S+Rqhkww08n3tKN6GclA3GOhMcNltfY3sQXxPkAkMT20+DWKD75Rw16Ar
s8SvdGwSs6nG4zTOn6XtdJty0NqrgA4AGsncfu5DPf5AtmZ/qt5tCbpMKSy6qHwamZ/cji7tkOUV
4XFLdLyJfQjpjua7QDGp993BGyz9hxvG30Zy0G9NgvfwHU97yqNsY2iG9kODhX1ZekG9xIe+RG7d
PONKJJWxa49GzShllSLcZZkK5+Z6SItDQriZj4iyvq3bAZa524G7H0Ivh4Xt/uhHxlj1RKJ6gMpt
k7bOvEETotZM8tF/Yw1iOOtZhPmiJd4IC6x7zIzU1xn8fWKLJRCxIgDS0GuTDzaKOxkPe0+fT65G
eNwKKalzrO0S7HEYSPmpoqlgGwWogRcGE/4bHMGsX6KKhw1Vqb6SoGy3k+y9zTDo0L1MsR0CZmmW
GZsEsOcZKVgNOQ8uSIUDDnxB3LU9VsdgznlljWrc1sRxrPtOeuu0C2zkiko3kYEG0vei8SnoZHpf
lQpNfFh507HWEUt5gY7IbwiKVwHk/qGFj3fpJkSpwgeSN0mH26Igu+UO1QfRkxzlIa3HrUHON9Xt
KZ6hvDLv5KHK3SG9tNjTVk5TdccKqtEOrv2wljNBKeMkWFLsllcOl7G91+DupsSNbNy+n3y+c7Qd
yR4m1UEp6pUWlKxych+h1kRAV94VR5y26kQR2Ph2niuA7LbkxuWwKSmuNeVPRNzeJGjnnqxKjWIl
0rgm2Vhm0I4rJKOIWDCVTf1UbfKMDX07z2Z4ops7k3YmptxZeUmPitMsJ1aN1p2PA3dpG3lGpPkU
gRXv0eRs254qcNUUGSzaYTajzLelFsxQjIeIc8gAkS2xKcj3GKPs99wo+/giJ4lVHIRkO71Cc9y2
RLTV/XApcleii8QKT8ViFGJD+7dWG7cuqT/clC0vLjXjwYo0wqhcCttV7URh6COwmweUu/qcb+e4
xk6BbcGcFrAwZE2+Q5fIpD0RI1I2mymXBGsPDEMX2SLZGp7bRA8SVVV3W+tWBVlE+6wqHTzHBNlW
KE/3VWdrWyHKnF8jbB89apzPuvQ6YumQ8N6FVHWbMlb6abCS104YFnEg6SnGU4CSMzLYpCnLfCd0
SWcbiJLpVo1bkTKCnqtDBxqhng87Cq7VFHrj65x26G10wDu7cZjS7cgmm/nItgrOm0SQ5zXn1yLW
NAw8y0IraXhEoeEcisi4KubkOdRQhUQhus5CJBtJ8XPMosq5cvQ6vOy1ortH/O8WO2ueO/hQeQTa
GGFRnzYF2VSyin3UJrG6wYpYXcadlW54ecwbTGukkcsKFfO20UN0W8ygL2NLyWt7JChCs5t9r1Ha
zUmoww2Pw/CGExVoYmJrV7Rn6j0JXRNOkiFLTglhWU2lyp1wJuMd2vn0ZIs04lRicjqykcktvH4s
A6xPzpo+ULXlCjwxa9BryPkwG2B4Q5fazl6aW6sBO6tYhRnkmQ3vQnGgNHR2oqlJiS3tEphYEl02
iftuzqFHRqZ3ZRVTbq7GrA9Tcj/ifu/E2nMxIRWNDa2/dgNXv8FvUmwU4in0XuN3Odb5qTLs/MQQ
e/zgyXqi04bClfSmEnuIE132Aym++NewTUf9HdORgzPE5L9PZci1JUtEPxhFOPlxUb4yZF32TZJb
jczFWRAZxnwbOLSXwCzNMA9C19uLsJM+mufSL4rcfKZ4iB/arIPg36AQG1eR1obVJmmCbNh5agwf
3JyA0OXFDsk9C+CjLZX9N3ZG8qsKJKguaymVVE6B4YBPz4zwNOpFcHAbWb8MVa1HfjK2xSMucJ3L
SoqED44quCcZqsc2IwNkTE7uyE1lABmPBGmH6Dy1R6OY9HGFZNKN/T7Pm/XQ6S+LhPI+K2Uz+kPW
v00KM0FH2R+mRGfgN0iQI+OCjAs8fNCwhmrrOtll3JNHB1gjoLYsnbFevDPsPzLXH7BHDp9xH8d7
RL3PaqEKQ90PCN3Vq56NNHXQRhXUHJ+V1yxmpwhG/VWTj9X4qDcN6Sw2TjP6wMUr8ZjWcxt6KKgF
MmrAlZH73RmngDA3Sezcam51owUnYE/bsNeRLThFrpOCzJq8duPyUyaEzVRGqF0RJuzmR/wU2m2d
LWcHJJfTK2FFOdU4RcR1QF59v6OvVuSbfJjsxzjSFMcKqrtvuhta6ySfsk9T4X8hmX56GuxevxdG
tUS4a8T5IRDwMgIZIVwi6iz7na4ZeHjmpHAJb06InK1aQSC4IEUvimZiy5zChDneuTBDq2TW1lWh
4b/z5sih+ORyoH5U7YTjbVSmh4qZu+/nMXh/NFvmuLXsWZjrtO/B206dbJ86N6TUh48oj0o58tmK
UoKjoq6WPSu22zUbDG029zMci2LdzzhaHXTO4ZYHJBtg4ub5lUlopraC9FGQc4lB+q0TVJR+jMXx
JoBIPjIVMg2d4skwknU+T1O/HoxZf48Vi/oajZFEIzbQRsEM0OUPiadnFKGVbnZ4t0hZW0tkgOGG
1QOnoFO76m4YExA0JvJdwlirHmUU6EHjh+bqYPJn1WKss5VTyxUI34iA3zTT0XiPfaKo76i/1nVt
lTtaCukSRJlIfZM5TvUjYE48rIM+zwiDpd90hSzNvUymiWNwkjis6i7ewRtPzKmxRpNj3CzaaeIb
CTAntKluOEpQy43tpTeG4P4JE2QmRq+XU6GZcDiJgt4igybliIJQdBZ+gx6R/D2rm19o2PSE/g2q
RYwtOnLgAnvst06KeZV/ZxOKxwY+78oRARAnmTGicm88h+yyYY4YfSDvXCIRMqaJ6FQ734KxDOyh
rcUCcZ/C4oBxAdzATHZCR/Vo2JclKjePPpTT3YZsVRqNmJEDnsVSOxJw6mQpNWjmaBd1NjnJxmna
qlo1Udk8ZJkielWOGp0qh0zB7/1C+Fh1VszBg9ZfT0dbZLG99kpZnfREZ9OEFsqKJIVHokod061Y
pwA3CE/2+vwbJoSaBXTs894f+87+IarQfqk9i3xJVXmERhqZ3TsY3MrO9oXQpysLU5EBu0/U4Lcc
0rCJmwy/8xPljzIyKTWD/+TtvHojR9Zs+4t4QBc0r5lMp0x5qWReiCqVRDKCPuiCv/6uxD0XFz3A
YGZeBv3SjS4jKWm+2N/ea086+xDuEP1ob1mvtTv1svcsCm23EkqDOZhY5Rz8jA58UFksBLGNu127
a4IZzRYn+kDJALyIYk92z3snd07qpg0sWxyDru6ZEUEok/qz6Q7jITmaixg6Z7iKYKgbabtm0w5l
a7rPjFmirRXFC/3ssWVFSYf/BL1aVAu5B6YibvuaBN0BQGHcneqxy6iWZ1Z8zKmn8U74s8p1k015
fRAQWElTLh0cQqexVPgQCun1Wwtxq9zh92UnRVLvWhjh5oG9Kb3AfIZhIV75nuPnIjJwUjrXy4Lt
UsR9f1OPE98W0F/DizNslX+mr0nBDVGD/253Oaf6gWPsO/QQi5xCGrgU+y5j8BxJ1/BHZVgr8HU7
gwFvIWl3KWN3/FXYPdboIB5q/4+JMFDcRRaJuVumXq/bSKiG34szOgUFBBPO+hlcln8ZWiRyAoui
iZaNh/TlJ/Rb25oqj849E+Pz+CsAlhPzXgG4/zClWjra2uRkNV3T6RI63UOmAjAL5xg7bMU7E6Lt
3OxocKKsaTMJ1oj0Xyt+rMEWy3FjZcemESXM5omEtdnOCtvhQ8TLGLMUsjun6VZxZHdtwJJJeXXK
7Uy8KvzvIw1lWNKZ7ZPaplkjaXvbI9XS6Kp6I3FDeKu5tj4dMtVN4XaMlzJNWBlqZxug67X0vNnR
lCjVjUzcPKz5zgdCU6QqyyK80ZgPne2kruV5JdtimZ4r6MvdLu3KbHmf2s5Z6aJUkUR55KiZEB1A
oXatWeY7Cq0mMu992vZx4vtTcMi92WveBl/OzB8Apwsuf1m7RMvsJqdmZM5XjOGEjHZd67TNb94j
o3eG/tf8nZyso44kKjinmdli6YIkjIHB0xnH+6VlqsXZpiMwYL3ysje0gz69U2NUMew2JqZJ1bMp
wBSceyg+V+zxkQmmrPtWviaPGNI4KXbtUnnxB+F5FqmqczTzlfBripD4jvKboJbjm5TII1uiNT58
V16LRWJZciBYbczq3UxV6oMcCK+nrfs1vyKroiyNBrQr4b94oiUSQinG8j1Mwn5qsak3m6kwMAzS
Ml3eXECj/nmeRhCgqbPQPu1LhBseanl4YwlvCXfFNIXTVk/g0R5G1WRP6L744zf5oi1rb7epS2FY
FmUx1xTQWTpZmtjFRIpl5j2FTp5dfDH544OPpqAOQZhahMwtn8KNtg7Mb9LXQDe5lOwAyQyHwM7P
ZPgj59FBcUbbiMnpR7wuNpjeAz+ZuE7sG/CiHTyJIFT0/WrFiD07Adtwe5CAGRqvjkg3Zl5Rb8s0
W6pjyy050ARbtfURt+/yw9hd+Lxj6Ol5LObFWz6LOmspG2ode0nwddTNTpG29Qh6khgCW0O9W/nX
hcRoGHQMNWdomda18Poa6SMqNteQAuiQidZrHDVyDJE+4Jt9T5Cia/Nv/EXXcr3G08+gvjBN+iZ0
nlcfSAjVI2TO14y416GpAxJIAwV2+uCuVUjbYggRN3Ea4mYbKs1kcQrmQSWUscfdWTvU3m60vXoP
ld/6z9Rwhmrr2NX4N84wMZ1XNmfFxtCt+tB608z7F37hs89h+Ldw80bemnzNfjwbCswGCHFrPVHn
GDzRJunw2wYdxx/Ggwj7gJw6P5vY7YKbNgq69RwDVcmOk+EMeRmt3Ff7crCb+OB54djwWinXmSIg
bNPivlNF+bxk4eTstWdsAp4uht74KglxmCbdHst0/ItGxgl87fM1Oiw9AgmABur57tJ8zDjKc6VN
W1Gu1Lnm9Sr8rebqvl912t8xh5GUIVJPuTOt0RF4d9sE82Wk6Mna4hUSH4VXWC0nV46yO4fEir2J
OMpyT3Yy/WJ0Gc8VzJSW8HeZmZuo7/Npv2R+/px1MW/muLaZH62hQiXvLL9J9Mp0uqu7TL12WtJT
A9+nZ0gZbcpzljovUXMcgDEKb9vfNlu02WY5NdtbgOOiaBI/SK36zDNVuXecitmK2Ei1Aze64+2B
mlU/Nt3teRINsSi5LKly2veuPVUJuK/KOSkjy3IvRiiD24C4Tptt+OXVdIQ3xZcatBn1whevlgz9
cpjCBYc1mYbt0nTAU8Ki6JrnenTKedcDM2H/YVJvJEUx9+u2c+vsvaqja+l1xZKajurQmc6AxTlm
hygQPiAPoUqO5aMu6aQT8jNe1tZJelAbn1U1MrvY1J3kO6gINtcfGMCq5KZLi/kuI+jFDEw0yD4P
GKRJcvpr8C1WW1A2xH/LJLX7caBEdFzCjbd6nU3nY1jdDIadaeLZ3vLHr1Z5ZpGn2KFpZZ8rwsXc
8vPSfRCMCjlAT+jWjIVz/uoQg6nv4py9NfsBZQ58JGxvUi7aYOegHIZJbOn1WAxlwCo/bYQBXrLG
1m6sqjC79HwjTNeer+WGYbgHwC3yNr+hIdurDiu9Q5LMOfnNw0JqFXbK6qD6z3bLCVrzTsTVS5j2
050rNsDsPpDZUXvQUVhxWvjtx3J9beBK2zex9KP5xk85gJ7WKGQ6zIgc9DsiV2O001Heypvr/hvT
p0Qe9YMGtW+xQ+JptoZtscsHuj12wp+1s5mIFB7ncq6/be3iZsyxc9Lr1OWSaGbb0vQBJaE5ziJj
Qu4pIr2knJ8pkDYjn9hE+rk5QlL3kVIFQ/a+YXdLXTnSawjIwDdqV9KgaW15yNnvaZdemdGqXrOb
ilX3HxNni9qRymkQtPRwnb9QYaodZOfAuS14ObZ7HKwgNXrevU9uMNcRZAYmt8QyXR0QbfLyeFPE
PMx5+7fe/FBOLVckeabO+WBX6770lEo8eTYFncdgFZHaavDcFm+sVTTJIFU1PPVMOOzN0sr6Xk1Q
+0eyLOJU1p37i6FEiaTktV4lsCDTV79xjUr4WV8PpKvi4XDlz47bwUt9s4uUa9LjuEzEEUu42dUJ
lb5BLIyAueuj4np7C9m+UyutEZF2mDpgPwx2SVCuKp1cPRfkMFjx0341k3UOxNrv1zkQ5e95CNLh
UcDhvqQUireXkZRItiVbKjjPWW6xXKlJ4rNWizMk12EyPXWtzwqhY4ac9i4QouBZyD6+Hyljm3el
6+snWA6G7GVbtgSwypaQO/vG1mNzHcwvyrHNfMjtQYib3vKj9GjhDowJM8x8iYw3BtCTR1B8TxLL
o4TEWef2XnUkO/drxkn+birpXE0ArBG0YkHiSYpnoebsRmtxkFwBcTZkBWuAmmXah4dwTHX32XYK
bP+2qlEkSMAj6LxjCdCfSz6F45afIwt7GTbXEOXYUcuXSv8LBql8Wfn0qMVRxrX8iwi4Z3fAdcI7
U2ZkGOPANCi6kFoxy4i0Gg8FMGDvRFNdGLDZFyhAO8/MYEIZsMM/XeQryb4U5geJ94pEtihl8zuj
qrQ51jh+4q0p21EeJt6k3Y1bWsjiK/274mbNct/+TJ1cOxcrF6MwKHYpdGS/hRv0K1xdROILBuNl
SfwW2OevMK+YRGgNzpah3NDnpv3tHFacvxy3qOZzvpoq3kwgfsY9TBnIVO3SuNPNojjm7cJxzedj
wDttqjDa+O53SnqOAHbuqXYjILjJEz3BM2XXUSS/vHJmQUoQUWBVXoI+OM8Ma3+VmMs+KTrYaJuS
IFf4OFLtJ57h2szlxlBQCh98CdT3hEXCYx3BOewGLpT7PfSW95cFJxpMD9+iO+JSGanfXbp+hHez
hsG2EGK+6ZfeHZ9md1o+WP3l5Q4sCS2Repo6JHw793+0UpZ1xy1Vvuplsl9zEcyf4VBQQM7Zi7GW
pP0fzEzgMmYvJLk9C1E9TkCOrvi5bmY/QHg1T0J6CAyBe1Znm8J1lp+gl1fwFP2R+iQz4c67emEv
fis5r/MLm5L6GTYb/idjGHpDA5aouiB1MjhhtyF4ys1cvcPG518tTn1Yr/uIrlXC1kvOKqLvRnur
QEoWO4cfeHAxoSWjPbQih3JGL8rJ3QsP7AsBTbRRbymI92GI1tmWAnrN868j67/HzydHmlGEX+5a
VH/6uDwXixIg3GEbzV4mt4HlejUzdchjmA6ILDzaWUa7MUcwXnRF3i3xBdd24CSZgjB5ZGhO3xEa
NFOBggu0CzAU/g0EBSCaRwu19AMc/h3IF01gElvXb105HW1mZHW6jQVCrAcCNovOHEvqb9ezzhtF
8Xc0ME5YFJOyJDUTwFrjUtnBtj6k8nktUx/Ffm6bc4bEfi0Qn/yn2KLOZFv5cX3m05fx1soz3tsK
uMjfQmlQM43DTLtZunptt2URE1EPUautbV0gD26LiSl8u5ZdxVfNNIeEtfI5naXvMPfWbpFixR/5
3accshKV4jXLzG3pju19MNhrsA3xH0b88ap0EkfCZoGfprpwa/UR+/zYpqJxBsvbJXZU5l9RSC07
4/So3kJtmPL7UlNbqiVbza3spXsLf8L6oiate8UbATEm9VX54/i4ZfZDFyHUzYvgI9PCmDvCX7F7
jwUXHZovC7gwXAS1wRGgi40rrOBhmZgAE2qz588ROcLdRkxOT0M7l2LThBEVzqbx3BaKcSVgSnDg
eZiyOrgb2F3+4jLGFzPLmRZoK1u6jN70nEMWUpb34vt947Am5pLk0T7MHLGDpn7w4mFBuCqj60hT
YhrcdIE9vaec/hsC722mr/tSfZ8Da1rwhykuMBfE9r4IfPNlC1c8hp7yPjpRsq6RVsrwE6Ox3qt1
af1dltW/UTTDk5rHxbxNeSR+z4GffYdooPVGNIN/SUcbRm1blu6TvYRlfl+3nYV0OHJzJRLB7Yvs
ofJowV0LjpxZFXwJaGTWQx97g7NRDm6ooy/T4CcCcUcNOzC3Pc1ILSaodWoYw4xb3AZLgVCveTRQ
A1tZTnozFgCsPwPt0UFvp5JcXtYqslWy0WzOK5XqeeN04Fgeu9Wyw/sF5g2/RvM1blKRUqFTwRRy
LyxOwjVxlAYz1xK24171QUsyx7fiNlLCt3GowKnY4CpmyOjXofhxuYUnypND6phwyQztHl9XZJ16
Wj75jHWBPEPH9hQlwADso+T4PW3bCmXrVgA/IFNQF/HWlaF7ySVNAHsT5+5DUzn2T+yoIeaBamgP
djPd3JLSI5CdUQ/2IyqlXgHo8XgHxqL/8jobcVNYRBg2gz/P1yLi1amxGwyyf4Gf5DdEy0Xm/e39
UnaX9apA/xSFtIuvLuoKtauqXNE57jeL2pZVXPxhPUpt8DiP4HWbjAl4E5YT5qs8Xgz9uaYbkmqc
5W2H+UliM7Wb4tUdg5zpQOdiPYRtnrlfuAumcVegz61v/IkG3Ki9cMxJmxDVk8UIhNh1rrHlNE1U
4Vchbr6HDhaJxCrLwdCaWmnjH/k+0AInKqlhX8XhgvKvYUzdVCLjqAEtre88yCYx/2y0T9Pwzupz
bgj0PfZvbG3ycStstHtsCmnwRgCvEh8xnOj1ohVtE3gtQrqGJT4fmlDqmS4TiCcFZSG4r561Ww9n
nYLeSBQcPyTjdryW+I2WzI6s/YRK7DAw6rhynRH/LharTAhyYVz1A3AuG8q2phRqfmaXDP01AJHO
Yw7lpCbdLN/OBn26RfJFSiNonzHwfXZluK7HKc7s/tdkwyu6Z8IhhyV5k1VfcgWFdVP1juhvLQqf
8+LWlEXDBtRRzdKmnMyaaE1ENmXsN1XZuruIM3t0qSBrZkeMek19sSA7IqUITcEzZWLWAKd2HLAN
MipFhGnawLaAzsSRncGYYPCDMEIJTcZLkq5cnnt79nTS307DbArBFGHVDSaLgI/sK/c7OdwAT9Aa
yNcygw7J+qX+YhaZ+n2/CPnRwelV+xF4ZH9cuEBgtGEVSQZWUCj21tL/ttc6Kykup0RzN2PWqc4x
7Q8Vjrh5Rv0P/CV7NM3cz+8F+Kfx1tRuMx7x+8EcqOc1xWm6FI3tHoyyxbukUf1HcxVX2w5qzZJk
jVtel5IT5Zx8rpodj837sOdhZXXlU8utCBEIV+2cLCvh3AsVt/KNy3fpDylLlu+SbvL0DIp7wptp
dI30W3LgO6UygC3B9xhE3FJYarYSqCXwZZ9T5u9qySI/oRkvjLY5Bujc5iVis/S3qpb3RzFxndz5
gFYkp9p0eMPIhvHNk4p1OMVIRXYEuBEhy9ILjoksktX4R4wwUrEurW2AlyKHSYXQUU830KKCKNuS
bAv1cXXba534QlF2+IgrpUKWWH3vK0X3lTtb+r6NvlPzA0bKyIpdmtcaF6xdK4GFtMTV1SbA8Np1
74dT+J4XHhYFWWEG2HcK2ARCdNBON6KMa7MPsiZs9gNSSXUDCVDWx9Tn20naSpW87C0l58RZjI4R
6EYJsD1bTKx3sTDWeAgHAgNnbIWtvc3XAS5mFZgag5A7srocsn6OD2mMveqDGDATDOcf0x9d0BX5
GXN27SY5JLuWzUlBdzH7JbqTcTtWzEYGxXNT5RzU70d7CDwqHFrbxug19PoW6CC+SD5qW54Xd6Y7
oMMiy2OGnOf8zN2gnBfbXa4LStgoNsMG1aup27bBxbFSG6pAv3bkUCNeZqfO6kdnE/BGtwANRCSh
ACRG3HoFglbl1e9p0GfdueF0ioADz0g9tm5qCk5yHhpQ47ZW9ab1ik6P/z3Tvy3JlvBBtWmjf1HJ
lTmX2JWG8GLcLgBwnAYG3t+iB80OYj5HEHeYxypkanf26VjO5rquH/XcOOPbmHmhWxP/8OGHbUhR
D+vOoSNUfwTIigx5LO3BQZCKLaEXrww5XP2z44TvM66TgCGwbVKdAClsxxeuf3sCm2OX8TAB+Fjc
6s4nvVBCRywxBFn5aDJMQ8iPUxIXVt+fJMii7MaUIW4O07Y9GgV7/OhvU4C0ewOca1sn6uSt6XGl
rRj7Speq3LlfZ7DzOET0On40g3Lc29YuIuro1yIEY4ddHJf8FUPMDrhUch3MmcbuTKmz32QaOPkU
l3AFcMZbaZ8AAs7VofUpO7tDZeubCytLUbwFITaac9Hk2tzPusGxV1dxE19ffe6lWm1IlBpq2akA
8dFtAkRSTIixlOAzgIMcOQCzOCyY4nCC9JgVr9Q+S2xsTkVf5dDiG4Q00iG2of2CzPQ5BA8T/+M8
0nsdWuGR0TALcTAJrAHpYYBE5S+HdGZabZ9jWSA9neQoa1EfWYS4Vf87souGO1KVuBbNOWodogGr
mPrxcbLt0UVLEhV9Jb8mtBaPFVGlZGu+Kt1w+tvzaAvs4QbYbt5F+3kZkMl4gQk/SzxnhTG5pxYx
d7A9FEaXu6kyAUbQtk1jxti8E/gBKCfPOp6eLvtA3sZZD22wlHlldNIsYK/NIR+mLC52s+3p4ClN
01z2G1ackadPGMTE8lB6rs2rYuJri5+9oEjnY89iBfp22GXootDgepCLOjoMjSd/dWpkDVzYmf04
e2v1U5CKodtBzuKb19rkM5J20VsIUfUzxqQ7blpsxS9yjOLDYjtrf6xcS306fSfegIPH7zQJ5xOB
mIq+l31PxxmS2EAJ9I4kkUOKpWigVNZst/9vuvR/lNb/70Xx79vv+nnov7+H29/tfwztX/++r6Y1
PW7qgd7rf//915ruf/zHFYkzmP+lwnASbv95Hv/yu9H/7Bfnl/+7KdwO/xVQvxTYDh2gAVT3/5fE
JzX9LxsSBW8in4KeKCQj9e+mcNf9lyBSTXs43RWYLWIiZ/9O4jvev2J288TQAAVew/3R/ySJ/89o
m0VcMLz+4/yHqFnbWEVMyW188td7jC/a/i/yZSRJ/5kA+/9/tPvPFJvKM6rqRqtECaqJNLgjJkYK
AyIiPWrd9V7uPjVxKe4cbce3jpTk/YsaAKe7MgxUxVogeKD2Duy8MUxvvBbweLL2ntmH8BL3sKa7
dWMvwr8xpGW/OSuaB+2UyCraRPnbkMbRzvbi6X4dhvYhqrL51etW+nnmoP+gLrr51QE8eY66aPhe
yQIkM7GCjGW/1z5Ka4ifo2EFDWJX8zt+y+Wedywgt3VMPzp2jVDUBPLbwlPZZvteqB8NjuupCCxv
22jHexZi7P7EiKZJUwyzxkFlO5CI2OlQdqLr4eh2QJzWil08yHnRnypMupz30dB2q0jTbckYrJKK
xt+3wcYnZGsSQYlRVbwHmYfghHniT93G4y7mLQ3KeSy6k7ScYqcDU1HTQKZFc7L/u6yVSsZ0KZgi
eHf4cYO+S62AfyRIHRw7S3dEIGIHFaf3bytXynNMq0WWlIuXfZMjnX/72Vrl2ymO2RapcLm7YiNY
bmNJuZMoywCP6DLCO+zu4qFLbzEIwZ2FS3sfdGw2iQWZ5WtGN/4YC58N+CDXh7pK1Y4zpnjCPh8m
fHzst9rCfQ5lHo+sb0R0jM2UclZnQ294CVeolyFEXss2u6WwFFVUdcfB04mqE1+QgGvtOtuFn+0N
luHwWOCCBZ/iDPrHtUyLPELVyguGk+gV/iUGGLfUCEJ8gtnzOIr0kLoqOE7KRauyfQtg9qSmfcUN
8oKvJwDdXk3eA2SK8bZoF2bO1eOxGtFT9qyK0No0S1Qc+RbkufeUfRk5MpbJKsrK344tOyOQOva9
gFV0PWpFim5Ua05/8G8MVHE59sGfWJDtC2DYxzHK0cWjYX7E5NknWZxDDa6DcRPMkba3kAHT17Ux
3XauObgS8ayPmCj8XzTuZg/N6Baf0lnzW0EHx70LrV0jsmp1XMrR3acEvlGCsJa/BsES/Zm1HuvN
wFicAPVrbzOj8p9JFH7SAA5iD9iuNvmsrgkfzLhYJzOw20/HDP8TaCd8NmXwt9J+/jj2oHfbvCoO
qJP0fkdV90eHuX+Wsk3xbAiMtn3ZPU4xX3hlRZLMjAKO6MZWjC20Tfs99e7UWHJy5AjA9/c38nt9
qiyW2xtigEO36d3QSVoWRNgFamZRyg7CFhYb1YoyIbqHq7MqJV1+xfxpGJPfbaJPFyYOADVgKl8L
m/Uk6/vqXkYkaRqcl2+DW/uvsTYZpO51/D1hfHU4MgR6H/CTuZnWzH4WXI8PnQuK3pvCymK/VJAy
6qYWiRi2bMOaZ9dRjPqctbymw3px7n1Ted25BenMFwWk+8ki27QX5WjdYt+DEj3Z1cT8VU+xz25b
NOSGONI+0DQRnrkUOEe13F+B8ZZHFzsPmRIVex9OFeKbw7Ph8jdMGEdLkY4n/kRuKTZZH4GxltfU
4ryxeOPyMrYhHx6a8VZN5RJsxnFdrkYUML6FiZCH7RGSIeHATinv3Ybc9575yjkU/aKrzdT34jSi
S+2XICdqFlb67C9VuBftLDA85uVNKC2W0YWc32M8FQmNa84eHcEJNtNqzWfDTM+jUY7T00DKn5KY
YeYpBzTgeV1s+8V4ASoT5JcOT73DFInFNDyVOULDJrLD5UHiwrjovOerYauVfefGkj8ebOIhKUEo
7qwUIhKldItzyCglelyKFXOmvUb9E+YUkXSFmx2mTOp76Vj6kVzsdBpGMxzrcYVWOVrFPfkmcUu7
bLwPrGl6wyEZbcyatebRczLKtFYyjKQBF7ex8Rci6zHw6zTds6Lz+23VpFTmZW3TbiLRyN/Ccace
xSLFLgma+r7ofdzRVS1dNutoRt9W0QS4/jPTHtZCtZypS9k/Am3rT93ii+dFLtNx8q3o0tulgWvo
u29+N5liq5aqfJ2VPV1WnCifFOGue1ZPdJA6xrtHg2JVME/Zeol5EDxSJnj1Kxb9no8WS+Wsnhg+
PovCeHcmVAauCBFDjLWT+AksuewJ36q9I6v4Ja0DOAK+jK/+FnW2AwzLSTzymGmnXn61bT6fBhRA
Srxl9ZFzIHp150DfwOi1iUJhbXjJlZof8i7Xp0mb9Q92TSsZof7ejkuNXxgrQk3iJSPkwStvPjus
NA++5y08gIuYmzVbcagtPTzCqHhzGJx2U9d3z7MI4z+56/Iw4XLKXytfuQmt1IjnPMyyy2Ca6WJ3
1fo9+TqMN3aWrvRrhnEC9MxK7DmdPprFs0AcU21oRYPZzdhPiX8WlNJYkuUbGBFo372w8WERsaow
n9fzPQpXyhgzt/EdBCpaSYLJvlwdgKeJIwG/kECEqycP7QfMsGdTIWDFefCB/ZG0Tbxi24sBwm0C
2xCR8smlgh721uUQd1X02EZFwUtMsWBtx/wUzb178qy+fJ7bxbsN/Ma/YZ0aki4xHQoALx5yYfmA
7YCQxi7Magd6pJcS7ayC/F1PvXnyZjoaOd8QeeYhU6uzU89eSjq2jZ/E4MlHf3LqF57N3QG7AMby
BRI20U5DuDl1YkyFLCkgI4umsc8pO61bAf/wRhPKvISGtXRqsVFmHsJhnA5DfJv6nOmx7cNDCEWT
3rupkDdCy+ELzwfOhKjYdcCNC0KNilRPPAZv+SKnL3iz3m2qff+yMuUSBSs5cFeT463MQOlyxGrB
TsytvnFlsy1JR6q3lOL0xG95ipWcsi3qd4OSEcVPhNjl9WxOo1ALFILcdHXf9VV4Y6gaIhoj2HKS
vQ0+/YxShXEZWEDBgWYri6QEEED3b9AbJRyjwD5z466HOpMAsXOT3wwydn4aSEeYxZoYVg7VciE2
un68TEFIXi3ARfBBC5eEPNBEe8wtkP0zk92WZZgew5KtO9sH73ZxYn0a8klTZJ2FchujbrP4Dwy8
U6Tc8oaGJov7bcQYjsEdLoHfO7/oqYsuXu8sT52cvZNqtf8maE/BT+y2j3iNxDFuiE4fRGtbb+i0
AyOHNa4HrFbxIefZ8bAQQXuq4lLtsZNMdKLXafcs8iBLGj8nO9ZqsmSi7fyMcJ4sk7T1B5o4gun3
MDuAPKrprmfEOPAES08rbuWZQdLz91gTnBOP6PRtcez5Fyi66MXWcfYyp3NxAU86fKL8drs5qMUJ
GzO5XNUG32k0MZT4+g1KwG5tCW816C1JW5Sp2DJohk+FpjFj4kK9iYoBRRNPDb0btK1ALRytu0hw
O+wyF57spEW6JZ8xvsoViMFW5xVdfuCcHgsvVV9Cudlv/CUdth+Km5CJ3fWRqGm1m7Hy3kVuHf+o
teqgRKPuLji/KhQ9EQyUSHgWWl0487bfNHkV3AwpZjo67a+yQFDPZo/NfvpF30zzy27wYUIxxEjP
kY6c8xrJ9qu3gvS27AwVnX0fsN/QqWuOLprEw1p31QWyZImraWKb1wx6qneVM9TbmFDtsS5YnmzT
yhB3xM15XMexT8ZaRnesFOcz6/gAzQVL2CF3UyclMUcoO2U/4aG858FL1ETTua1FdG7763cUdlW4
dQzHHWzq2R/sVv0DaENCMcsS/JXl6D/nYI+PS8VqcKO8vLF2IH2rR9AJxZ3yV4qbU8nlBGvjlzEZ
t6o31+ELcxWxP3I5t3XuwjYr8URe5pEtWz25KM7EVKbDEtAJQLyyweTtMRLv3IjtKX+Ltv9Cr4i2
nTV19iYErbU381pdWrbAB8up6ZTAkBxs63QNdvHorS9OXGQnTZ3BgzA4peLCbR77agbGEUeIe7M9
w3dOe6CWU4fCO426uwHqEh6tfCjOdGbA8gjdxjqmvdO8lKtFaJJj2rYRMrvEFklMd7Lcn3As9KEJ
vO69aAXusQEeR6tS9y/keO5DvxZ3c5ZTdsZj06y7aWmrS6iW+UC4a3zLo3zhVd1npPXc8KEfdftM
mqXATTp00O09QZeXL/0HnovZX7eR3i93dSTcHOMah1PIkgPvpmchp/CLuHMEUqfGVzRsWALGO90L
69bRLBA3tPxSeyNd73aUOj74YBS2JMZNvdVrnO1HKTiCerZzXc8P3rvjdNSm0J3ab9miGTxHISmy
dFIf7GGbX2z9ecFJ3/Y2jk8QrgkEvkOGOkG6yI4IrlThN3Ztqj9amyr2Jq/v1sxZz4SubT7lBSu+
dGckaSIcL7gRCaRwbhWHFTbbT4vTZ9gsV6dhzNLgzSXfSSlI3LNbNqJ+6WmXO41xGr+mjRtyKpWD
2XYRziMeD1eXABbAFAlajGwqyUbgcAqcB6Pt8IuVMvEx5RAcF0y6d7AAiDbNQVs9lJo9b0ZMb8ai
bDaCK4mBe6mGX15VRH8y1l79eTC0eWwnPGWI2lnwGyZoSdGJ4z6AeA9f6kGyv8D4GiWKr+IazeWR
rtd0vBSuUpg1BgYLqhr5QIY1u3XhqUNnDsRFjCGDNO/yRMm4uIMIFXyAJJC/naYkGatE8AQaK0vm
impjNlyZOHk6Kh+ge9sHxQ7qb+RU3r51GTM2UT29j/+HuvPYkR1ds+urCBqLDXoz0EB04X2knRBp
6b3n02tFdaF1b+l2t65GEnBQQFWdzMiIJH9+Zu+1WYHlytIzmm46hTASKBOoEOSABKqwPpDFYhxQ
7InHismg346LcZI1gasiJcnnNCs9i9wGpAlZedITUNpmNbGfBhbTtzfCRcQ9+t4J1XmZ1I5ACsZh
lJtiKxvIkFXo6NmYws5O4D7JXKfJRiuxdGjkvP0Y6Bnf8ekjfF7aJUTvOSj3wGpboiby9AZMBW+A
ZuFt0aTBX9hNPSs47n/B4rSrLjSi4wwj3YHohB7a1PL3EQ43jx5qf3Ljq3yn84R3TYbjDvVAtmfH
lUA+iEbUSYul7fi1LLB2COiYaAIGWu+ZYTXWonQn86Os1EnsfSu2lGdmTETJxKGwpnC+s4VYbmZR
q4Br+tYvhqI+FJx/j4d67zcN9SJPH6PaDBbRXyFlpTcvyuCECKCOSLl5FALVwMeSNG+GBhjCUxu5
f4uYy9ox9JVXpg20q0X3uPbNCRBDbRSvfRvcCOEa8EdJ84E0C7o+nnkJtVdRrltdwFFH2hQzFB2y
OetGSVg+DSN9asW09ARlkiK/03vhArhFOJRlW70MitT+JEKhfkfp44euhxbPVSkGvsizypuxsDki
/gWG3YAo52peaE6s7SS1ETpQjgyqgsf7VvOh2j02VDwLrGyNm0o4aCgFiCMoLDgKCxLQWS71d3Yz
AfoDnIFjRLeUDw2Z1Ww6/ZDQxWNX69kqSfr+0BLVeRyYaE+uMop4NAOxXPwFT1droyFj1W2KdXVu
WYGiW8rNdk1lIm3pxym4cErnt05Jw7coLRnw1N3gclMV14zw7G8DdwdbTQSte8wzLBCbCn4xUzmF
lMIhM/n6mvbLYNt9YkMor6jxECukRu2JlfQSPpSCWlMV6Le6AbxugT4WpcUU+hMjKInHySxvpVml
ZEpLnPkUyGV9VfJKW+ElwdrfUvRpTtvxsUoT9kO/Zt8t27kqEylHl8NZKKs8Dt1uNJJ1m4BGgMo1
rcTC4GBOaNABH4Qyj+YONt70gEc8zrk2sGPMbGc6V2tnNVGBqEUsKp8Rf3NUOkHfdywfREovZfSg
Z/QuRVPG8hqZiW6bVQx5jlhYPd+CZ5B+qzjNXuChYG2Jw1To7AaK049usLu1AWjVBzL6zLPSt7Hk
TlGXL99GsMznITH00ucAQBMJYZ5+ZohHghAVQ+daSmItvPaGxAxHXjRitGCNFMwGS/VZzapxU6AE
ewicYWToxMO8hAG7SomN0E6T0nwLBCsi1yzCDVPV1nCsarxSFrGWg90tsTb4Bc8PZGmIGF/iAY0G
iiRSLpxQKzq/qANNsq220J8UlSPiHLDCX+Uwt/dMHIzcI/ptxLuYjpd0YOvb62P7rS7tuEPy9jC0
tg1JIEanFb6uD+PTpPWCQxupPo2CLnybeF9XOpu8g54TCmRTgJELSabMylDz8tQRe/tW4O0FnyIK
D4V5vlwqSR0umjCEW/Hh06F+N4lzIRNgctRCHa51WMY/uYyZPV2MVLZlndAYq1p0t0kF1uwxON8P
RNKwiMhOMGp8HCW+zQD/DK7y5RZVbYfUICapIysE4Zfw7TlDf2wVW20yUt/KufPzlK13N1PQ4oaj
C5SJv92VYikcU/QJG2AAJTLNlrXwHGrLuzlF3HcGwz5UzgJFaIFTWWYMi8hjJrsLnFRwY3tWvvXg
Hn4YURqvujqE6y4rmu+lF9SDiFD3fQkXMi5Ij1wZ4viqSQsy2SFR6j3Juup7KbfzlZUAUDGjz5Ut
ycrZC8CjfgUWK2WHjnYtThSJrrtqw/YpSGo22UVWlyfU+s2XqiMfRecodycsHZkrBtSk9jLEKvSo
suQIlc1n/LhAzFJDPYyCrHmDmIJgmON12oanABEGWT6ZS8DGWmIz0UXBq9zFcLNLIrGM0RxuAdon
Eq6w09nlIDLkqnBmenGLAk2sMvOF2XmocnLl7A5NE7UzyoPSfCUhbPkdRml6mvOi3+qTVrElbIpu
FVoll6/GQ20riyNRnMz7lo++CTly1Bydp0UIF1dmomYH5qTaF/mrFNVlPwYuHkas85IU4AM2rFWi
T0u9klCfzk7O+/Bw+iXlI/qINEmVk8ARRIhAtrFMGRyJuTN3Aq4MTlecdH49qOEbZMT8rTHC5SYz
hrlaXG0MJ4rwEEcW0htGQ6uxE4RVRefT24lET0DnRDNTz5CO+miKMnvRjf7eG2KCF0nQty11I+My
cBmo9RFszRhx79rC6ReGOq66qixWsTrMXiYSCdDWU3eZMdQ7ZAkhvxrq2CmaQmZZnBheRrLjBUQC
lI1oEdZjqJKw0kj0PsHQbwmKL48jU9GXROx66uFeKDZpguKQIjV6xsmvnHKc1o3flVLj66i8Wjub
S/UDLUa9hos8e6naEfQSKaarRW2DweMPl14BfN1W+6R2+cDytbQMOM7UANflGGdHMQtQLoY9SnhZ
1Y9sgpt12I6xxwNB3aOUbTCRzuJzpoksg82QnW6ALMhvWJ3ssinPL1nZYWOI0pBeWMFPI5llAj9H
MD+zmW7UkXSzrVdQsJMVcYPdD7Jc89BFvZG4qLRCDMyccR9jlBHaVhSJ9JpJg3kvGkgu26Jko7zB
saaLjp4ZMRJj0dSfZ8MY9zluvY0UjcNeaNVMcFRkUeprW4yI9+sBko0vyeVYbBgrDU/LIIgkount
fRBDATM9ozWKuEphzzWgzok8qnt9wOWoSB84aPtnJpUw/OI52CfgKl4SPdAOzaBGTKLxUngiSAHm
9AvCN9sgtByXNSmYpt+ZxDU9OqbOwl0WZ2us9pTMPHaE1rXws96SXgILo0pdILh62413kJjSEdi8
8F6oCsqTulsYNOq1Olrs15Ryzanc95zvS/PSTLk24miQ+RsoDSWVrBmGH56gVem9VJtAclRO2q8u
mAfR7lCMRzQubamBJgTAwvmlQCsa2PdxkuCDzp1JhxcD1TqwLgUgs8yfy0YZ1pxlwaok1Sjc8Xer
8WNWpTx416DdDeu2RXqNYkVY6HC5siyihGKsUhzbmd40np4/Tmt11PKPmJCn5hgJJCmvImuR0dRG
HXuOpdANAiQMiRhDIB3Tj9AIGIvo4NrK08yGJk21FsXaoLclWVhIhRr5bNWO06aLzVxx6pLzxZCI
4PFNfH7X3KRM9fjWZY1CxFCZcpphI63IqEz8XmSP5ISFIK1EkZtkEUBmEf00R+sEne/kw2FvwHAN
SrZmXphfy8RqnCCLhKc4loWTlOKjcCi5y5fCMJNlh1WoujZVlnwvmFxWWGGbM5GmxLbRCaxIr4LD
hyAMDt88GtNOE+QGiU6ZLL95IpTQIxDwMCnuI5wyCtZduyICF/yE3tIoZRiknrSwyA2vmRZDJB8O
mui8LE8E/2QYdZLKwASO/2FtjDi62FjF/S6Tp+EePzL1IrHRNyJ8Fs1vw6GzlYziahY16u+o61Ym
yWkHdBbynnOuf0Fz0/iJDBAQg56V7PDo1C84oZYN921xrIwwWoNSyi4sXMNtZNUMZdC7q/cqK9Tf
Xszzt24cHmGEuoYNS2Ek5TyCXmtOlFoGxVDj/MimJMHYIDc/HackgVWWhVxsltpbLMmJh+eKlOlF
gwyead0tx/aAJ6hXBRv+R39r5j6+gjqaHca+5VWOJmnHbYWR3YzyQ6jXuaME3XDPAC9Arkr1favI
82bSFhZ00yA7abpkvhhhrhmqSvvVcEQcrbCY2XUsCvu3OGRVkSxm/TyDGIHeXafbQVRkOAIz850u
JTs4TovxuYtzs7PjoU42iJYe0IhC/0A1aKCly1rJn2AbnGOlrXWPO0V46dIAeXNQ9xHctzAcfEUE
gDSUasLcY1Sfw64h8K8Fm3eCSxEdTPnBKCIFV2GBqNdH4BF0ELgUBK8wMpha2MNCxe4UjZ2+SIgl
hp9+P/fopo0C4a6ZQyqxUbOJ3jD2i4MUIXIfAuw3HN0Ip9syG96TYE5Nj/WPuSVDOmyQBPYZm35N
mvUTelIJ6oVQS99NIZUusKvljvaXrO4/1CP/lJDmXub8+as25m+lMf9fBVo8UM3/voDm8PH1Uf6X
2/8A8P3zh6pn8/3f/yve1n9T0SB70UFNQ5xWJEU1HsDi8aft+Ev8Hw1brm4YoghqXOFr/peKRkYp
w8pQVBj/ySpSlD9VNAhsJFGHfiwpiq7r3EP/jIrmD7kMCL+wLB4/559aFxQ7f9G6hCkZqLVVDztj
UL3AOqal8sTeZgwfpm6aEo8Z10s/+OOuK/aPLe7ffEbnf32Bvw2Z+AMj/o9e9y8YbLR3bQfFfNgN
s7+AOpZu4lgei/BJisy1WMvOSeuajyCrXD3U3dYgbrXcsuzt1WvdrTlrHGA+jr78kLCI+vORiI59
VT+N0JRHpDqGRTxbSi6nQ520e6BE5+nzP/7Z5T/ikf7RD/8Xxr1h9UOehNGwS+PNJP4k2mcWv1Pr
qXPmJMWbxlys+iqkX/Qmw5ekr6PQXcazmMwkhB6t+Tzy+DGyo/AWf/Jvj8FFuSAH3kvy/tAJ2zq/
MSdJLQqW3JehDAT2yFqjZfW0Ld/r35TR3WNQt2HOsi4OxXvLPsRWfSgzfrOC7OdpbuW2Xu9N7uJi
LN8zyLFDD46kGzuCk7ipV5wE+5Plrt16xEJH+2Qvz4ijvTJ4IfXHMWRfzu7yeJx4htabQHrTq2OW
PRXTFtWuoTylSJhG0RuzF0JPQVNyLBVY2XB09k47nLCXmqE/YGzOtu8tc9gtjiftIbKwkRMoDvJn
ndlWyR9ArDAGgmM3g9ebSN+0a+WSzifYFyXnnr7OmjsvOKD0aPAWtboDeSlBe42jCGFr91wXW1bC
iraWqrVOe6Sup+Fc9ycz5ABcicNGGb71cnZlwe6HdQ7K80HzxL03X6ORvUPilMx+1ngUq8/I7Z9A
S2jpNVoO8LRBojAK8TLLRe1DBklpVx7a3e6ZxlFvafRnV21O1mPZ60vbMmKhi9WHgVL8Nuo6oYn2
8KF+iV89pzoNFEplInRtNsrg1hC8s6xxpOtkwCmGEAXl7Yvto/kJ3PytWLV8sK2+Eab1eItfJ7nz
a0t6GXWeIOGxDVZze2cr5GAsAZNYuwFgm5Rfu3CIe3gFkDsCRBIf5FNiZm1WmebyOUXeZFC5Aumk
gHGjbK0YO7agyvPCPyyPYiqHxbuJ5+ceIbKSEo677azndvBrX/YHr90oHku+J2stbzXf8jVf9Cz3
AfNSV+lnEf8nkH7pQXH/3+4wlX3T30vwJkalUWda/U64ZedgW2+ldXRSjtpB2RbH6Vhsi4N0znf/
8Q0tPZj//+jV/pIFQC9AWEbKqxX7/rk+NufpVr7DHlhpXnJsjvnbfCu85mAey//bV3zQ7f8GyA9E
Gj4DjtmddBK3wVZ/Xjb1KjqlB31vnrQtndteX8sv5lG5/yfvEd/fv/MuH5/137zmANVXmiSt3ymn
unYwwyOhgAslvVjHeDtt9G12n1i4s8F+nrfSpl7r3uKna26BbeP3W/6b37jKpt0We+sLzN++OXen
yo93xTkGrEA+bruOggMuqQmMO8QWiH0um2t19GVsW7IXpkyEnVjER+w8yBq5BwqdhQhzD/mArKj/
lMCIXuLJZe4AfK6eXaYOiSd5OMINXBPO/lj6F9AcqD36GYS8o71We3mFmr2e9t1wERv6fb/qVhrI
YkQdR2vcBe0eaTKbtqy259+ZSSlv+xkh4fw7IcxjVsCM9ReRHHOpfJVfRCZC9kPi8VFf66O1u7cr
LE102Xh6GRynh25NVwO1uX8lgnY+Q+YM/IewSsNqtQ03vMCJwRXDPY8NhOkyaYVcC51J5SjBh9St
+9A35VWdb/v6x+L0LatfCyj/F0mzHXu04jdkLmqszWQ9fcmHcSe8pYKjASGB77Ziiwv3owdk/iN+
whzeIFKCYJ25zVf4ubyNho2ebKK0/pzO4gVdHYfWbkrfh55xi9soUJtg3rngXBtW0dlaBJUegH3z
uCBatob28hUf8eCuw3X9rNQXS308R5CG0lKu2928gyUwvrD0uYqXbBPdldfeS208FNyS2aFc907D
TdS534zuXd3H0X+yznz60sjx6FudE9bOwLUiuxVnL+6RjeJmfroq1nTg3mKrzuLLl5Fxl2N6iH+8
9IjWW3SqPUQQ3zqJv9F5F7qJ3Tixyy/KHnn5xEF59Vp7OPCf9YyLz5Zcop5Vbzzw0NsYXuBDwdjy
FqsNwjWcgFz8Lk9uqHYv80k6hu9tuuqsSwg/cX5uuQ/Ce0G/U2Zs7nVnLj7FH2tXX6u35o2LoOZP
6qnJqlncpl1jvVUZ2Dma1+Q2neivyKzDi5+ynQ6kxxw22Cq6O+kOTnTCAGyXT2CN+FK+gV447F+k
qzjfTCbeF/FsMgEorprpK1dxI1yaj+SoXepX6TKfzL3gcUJ7yl72agcxptvZibvYd92BKXUVXpG3
7R8fpuCwed++dxuLv40dyCncwo/89IBOxH4DBuX3d93vVpGHlsp/m5yvyTP9eZ9+M/aI37qP+Jwd
g1v/ih6M1b6GQOScbnG+Pr4bzvntsuWZ5WKVI232I1VWXewm5APULqPqdvSkT4iHRIZ6qW6r+o5c
FbuaVbY+3J6OulBe2Pp85bqbeAZjDlOp5mzLtvzCZ4nBcOAbP0L5Kj74gztTHx0qRUcCbYfcRffb
W3XQscjNK+ZwuSusyj13ItNz3NleFdF/76H1H8NLLDyX77Bl9wPDThCluTv+jkRjWJuZC1+GRL5q
FV8kUUHxJ8vHmKG1TvqOv3aNaslPqJb0jfQivShr1es2qmabq6zdIBM8Mlo+1kesSM/CbjmPl+FL
1mycc23kNLXLHcmmNuJKZgeJKfQLxl1+kXUGizCI7CJaET4fZptYdKDCx5Arrb2Z7noWUb3bThdN
WTftbunOMqEAIpLi1gbTY2SuvEA4PE6ol1aT5I3Ttnopbuku3HUYJ7dl9SxLb5XxaaXvuvBivIZL
+sZ2ec1GMoghcsJIb+/h/Avnski85Cm7ZFN3b4vsk02H10HnRzSCiJifY50cpsSmQCVzXjc9thcM
PaAVRN/C63CHSfgyZFXulHX9GI/vDSSIlYy3UX7w5vjFp3b9k/+Yb8ZVPovn+ZQvk91T72Hy/eo+
wrfuOlzC1xquyNitGM558lSjSIKTQk0oe31dr7POCeL3MFtpBYssyvwKsa+DsVVtNlEKRsSNKaGa
K847p7uZP903fluqZgaJBPv2x+6kvuk3ipx+flUFfQPOn3WXDCEdthJnBHib+SOOT8OwCoeNJRNT
4avX8hvs2YAsmbXOzXwWh8+0/Z6ljfCaP3ev6kXkihs0uybngOIWS6H1iR1dYcXP5/MIOMidKoLT
/rz0foAqusLtzGdI9YkP1BimfUUpjAvqYLXfiuVgVgWFXY04aPFBbqKnKgPJj9ine1Fd4wAecpnt
mGObQ1ZzalLIrGsu+UWwU7pzLfkVxjmUJqLX7Kie2WLqezArp/oW+KiSomfQ++huMnTLvVPMTjW7
rCK6ilIPXg9MT0aEbgjrkozu1AcrOqrexEQ15wpjeP7G0423FuxV17oEX+H3Q5ANfYwUmvOcv+ns
oKLez2ZHmDcD8dYzNa5LlTmGK1FhDApCDM2fjQKOJgN9l3RdrAvB3NjCOOf4nSa/8LvSs7xnts61
V62j5kNRdlmwz9VP5MUBDaC2YZZBbyc1T3GD+Q7QoDWuU3QiAPbxQE6kariatFNwCWafEv5nXebx
rOfAgp0ofc4ZpusTSRN3HpsGBUznC6f5mbPxgkmj5a4Xdkp/1PpjelG9+Jp+aKfqVSnfM5B3dvkS
38qT8hQsoS11z6wAy03rTlfp/cyZ5HVO9RS7Ze1VNZ0W3OoIiyYYk9RjEaOFDt5PbFewXcyxQ+gI
u2ckyeAFv9gulCRbHAZH3Mw89VZ4Is8gfrJ5PX+G5UW+adiqIZ8AhQC3d+9vpDQgoDFfpIN4r89o
Z6rFYaNP1zEB253t6TJ+KTPHhM1FV8fekG3QGjRO73NBpl+l99gtOuqLcTf99pwRzrHCaYxhA2dc
euveTXa2os8Wyap2hnpvqh2QNpRgbCNZz7brZJ279aeK4fcJfJK562/FJfsR4PEduMLZxD647yjh
PuPfZA+IBEELu+GnaJ++BEewBILCFMqRwjUL1+W7frGoyRBzVI/CRpYh56O9IqPEZkre+OKVX7P5
WLY4/w29N6ykIB12cZCMKOdnW+yVtW4mF+GVafsTEnOeACkoXbSH8NeOSXsQyF8Ktg3tUts+y5NL
JkXlj8KALbEg/8IVxXFV4eRVhTep/uizzBv7/JChDKWdtqRX2HHeVP7+UX7/U2Ox/zN/2fED3+9v
+dfp2f+LzjINT9Z/MBgriWHJ4o+/n4vxJX+6yyTrX/CtyjAt/m369a9zMRJgDVUheUuRJZkJmM5s
6s+5mMbwS7WIiZZ040/f2Z9jMVX6F81kjGUyUbNwBqvGPzMWYyP5l0gzXl3UCUzT8eHwU5BS9/dd
U9AJCIVEIz9EBKI7oaESMOFA2wFFV4tpOx5aQk9ixdWrmm3m80TWN1MXcJ/sAVpTFqqnBKyb+KNH
kmme8H/D5e/1efxkkZ4bH6kVlOIauYuqf7A8HiW7rBVyZRNMtcsWD3vVn8HkpAW2YrVxW8h93CBd
FqDTS8QRExBqhxBFTCOhJEsV8qxQMOktmkwhvmetpjhAdsb83rbgTs46lpF8L1hqdkUvoovkFi1s
icMibS/Q9dRnwDaJsJ0tLSnRWyRKDkxx6ts1wQIaY+1UyCn5epgPimQXY5vHBylsgNPqrCfZqlow
r2rcGhP9ydQn4Y3wRFYM9gi05VuvcAbIiQRhEdIYIxFWowNHfTSSxzVIGS6bouiKQwuLiZ5l0EoF
9gEKFkgOMIn0HatrEQNeUubdK2tk2TgSZhNHG7nRynYdSpXcfjOjrMINRn5CPYR+zN7DpWIrTaj9
eJJKhYrLLCMjfoIsXbq5qEG9k03ct7o6tqtea6Go5x00ySWR1fsodkbt48BDf69m2YZ5OnsWM9Qq
WAZ4DgrZSYJRgBiqwUP4idG4UScVajG5BcE7nR3mLYw1YgVklCV6bGomFwWSB/8R8HAMux6RX87M
WNkj4khwbU8RkSRehfvtMVaDA83xHLNACIASNKAaygLinYsmRWsveDKqYKtiVmbnW8vC2pgSeqax
pObiyqN5zx6yD9mYUrX2MOIL/S1H2DivetOIqcnBXJfNWTOrELWTlquPi6UbsOa6UDzIv0PlmC+U
WK3Zjt0xM3MpfakVpKOOWQfQlE1Vl821GemRJcIT6E3zG/BXqhKLkEyzRueTVrM9jERJ4s5g5YNN
JdcMFx9VN3K+m91+kYZRfZO4EpSXEUkmq9qiyTF7DRNaa6ZUUqwVKHFTWXlChiRS5ALh1l0rMChm
taEI8g1qrTE6A0lQCGxL00YAdD7kGnaDIpSmd1VBzco2mNS0W9fnPJznwiR0w9LDIAS+rSIhHsVl
MtZWELMxRgYP1njS5JiqWyxgxCPcr0ZnQPKPbENZGkF6bcwebygJLhb9rMQ7n90pAxvNr1zO1OQg
Gg3CJTLDQnPOXWKsIRbqSNcFiDAVionIVTV1aoj+LeCqk/yT9q2qwKWcOArsqGw168UaRAv/GPaX
eP4xoqnUPjtDHVk7wg9ORclOmhTili3Wg9YRWFxW2nNlslYF/DxbZkozneqBcYjwXwgmkGRgsX6V
PyS227h/cHa3vWDoOVtedv3aTV9ic1pN89go75Uy080oFsIwx4C2q98D2FW0IlIHmrjLrSF7GtBH
AQ8tlDb2MjTwcLSWLrgGokYtoMqBmmOdEJEqBgqio50F3JgecdZiWklFMKxzWILkccaEGDwQnZhe
u1kVELxEQo76Eb+h0wIFqJkDq+o9FwqTu6eIE4rqWNRQuhttrLzqZjlzMGpxU6/6GefVK9kJQgl0
XlTpY4JqftWJ0IhX9YSH7l6X80yJik5wtMl1Ul/zEnR4PUnTRk0jq9kFKWk47dTCZlWA0ezJP0Ju
ltT0PkUYh9pKLyFPpzbpnkJNoRAPVwBK5WsdhstRKePClvCT7bRMHU6tVaI2eyzPTyqiTfp/Rgvk
J8TkGvYShXVU4axjzy68hYvQvaUtLQDwFMVi8tAYynocdfNbhJpJO8zX2iJSOYrJttjqo8RcoUKS
b0pVcAKYiVYBoWL4bM5GSLmWsXgAGV978bSkl1Ea8x9SZpbXQIpR3QIWnSsfne2EundpWJgHXMQK
Khe5QpUSTWiF5pklJH1Dox1wEJefqZCKr+mEjo5JV41ImAja+Sajnzno7BttbI5ztZkLJAPobFWA
6UHbg+91oLObHdagNmIEXQWCfiB+sS9Pehf3t1Ky5GxTjq3It9KU66zUkR/ICD57GEjMJYoKqPNc
5nQsInDIs7hk9zTt+UhmAfl+2EkmG/c/MG44twlBgp41OlEjtKQ1C4DhdNao3ctcj+lz+KAweLwH
0QkskNdOGKrVoa6k+S0v5nozgjQ+haLJuRAiocpDKbpOXSZsCQoI96gSOH8gyOzQzzfBTVUHYTeT
igRXROADCbUGMDlek2wzBpLcrrAP0uylhQboelaEN0Q7TMd61TrD1kWAlHXmYRyjedukbP6jljwT
om3UVxOBHhr0uW52uGYX3kHbPg2YWG29mYWDCcLEkUdN3ulqd2uR63KRySnAhNmUWLm0yEZhkTGC
6huRa5kl8EiGxLcuVOs4EcDstmF6aYw2uaVYUtZw8pluKALjuL5hAoTk1nxFNZS9yTO7btFUuXYg
b2yDuQrfxAVRg90v41GesnkXjEOFKXbMNmrGA2Q0wnhrGmjxYgJsWLvJ+GJEI+tLXLfE5KFMNK46
iTHAXPSaHbux6Hbb9OyADBREdqpOyYeamCpmMWC5tpg3gkVD03OFZqJ1Q3mbYBhEiwHAz9yNyVKv
+2JmMNot6VMsDGQs5gGDRyOxjvqIkRDihvQRoKOyR/jJN9JmRBKthtR6lWFd07GE0tFAL7+BMNk5
areQ5lkq1pEALvMjxPaYZqB0q6AzLjgH1RUI+X5X5TIrCUO0Lo1opdcgps8GAsUYa5AF5TQoZX7M
4joiMCM717GKfY5Sk84PgjgeV3oRCRN9XxgWtsGo2HEYE4SEtG6FfED08afAaUKvv0skMh3Y4dfm
ziqjeD0Zg3FvpZDwAVRp+0nNjYuQBPmLjBhha3FZclwyBi+X9KwWkFArAkZ9vVTVl3Dp8OmL0P1I
ImIFIMrSvSyX4zypdNJYKtm4gR0+6BYlaYf9KpEqgL+1+qZ1w1cEF3cV6krgG1mCElhiRgGFElKc
GH51OOPvZoMuPuaxuk7yJOO8nWWvrbCtoTnZZl0s7quOTYKl5OcZXBUmGDotXOdHQ4GQXwtspBYz
qFatMZZ7LHkP+Xn0mOXWdRifuSYUloWxYmUrI5B05VwmaXNU+yD8UQ0reVfKvrwSKVOTtNOV60GP
5n0STBVtOU+LicPOxLGWY4T6Lhapea5VvMSiplp8+OK5AIrDO57amyk/sIicNC7Ycl83l2gNORp4
Wc7EKV9GA4Cqlb8rizI+0AEIk+Bbqsk5JMOLPINO7S4VNeGe5HhtVy49Lis+IlaWEKu1Oms04IzR
YDIlaqwd6p1lU6BypMXXn6h7k3PXgrhJhz6L1soE/MAGSjCDoCURV+6G8gDLh+DghCsWkjtiAwQo
gwKqcArAmJITGJZGAV0o+hUEvVstQGMeeaezduuSNoJxOAjCR4+uYBdkbX9sFMBQcJWq3uf5ymgW
1uVXNLM4V00xB8fU1E9c1qbTTKZORYouoJgly82RoNIOtayBJ0M+tnpC0MfEQL2bwvJQatRuGuXQ
qkzAEsoRPUCcWgn6dpltoULXsorQ99j0Q1SFhFLYYYTJq4l6NNVRbO7aKo1fBgCpVNhW4ONkKg4T
91wzyczFCrXdCAQN+4juWtwVCmMZccGUhOQuoAOhsbAFWdfew6EOEICn/W5WOWOmYZDfUGUPG7Et
eHboRe4iXi9+QTcfgafNaC/n5pAXWedGBrmNstrnvlm3005a6lOnStK10pBmqVlqbHJrMV/1qH0q
IlA9SNSQekUZA+jFFAO3Fop9Sem1CZUCfZJoFSsY5wU+pgCr2mJGK4sV8k1S69c+zTGly1T2fdvg
As17DpypSLgfm8Jto0mx6bWaaxgm2VojUBI1AEY97NftscaFy4c0BrPbwHt2RsSRgPKImJFDa9i2
FbupjgTW137s3msrynZaGutQm3Kdm7x461BkUxUu4soiYSmzTbjDo0v2gOh2ylL5iT6Ye4jo0i6K
0WkNEvtmaFMMxlMuYjmRb6ll/k/qzmw3bibL1u9y7lngEEEGbzOZo8bULN8Qsmxxnmc+fX/86+C0
lTYsVAN9cVANVxsoi2JmjHuv9a3yIY8Q5QUoL19Yfr/lGEl2QZQhHbc522gG+SMVUFm7VfiM7eaN
ATbtdU6HG3sSxd1UlA4ZhnzWtUXRdLT95NZwIXd0fZ5diS4UHocB+JtjeS/w2iJBFdNRtmS36PVy
/82E+EgtGoGzgfVsmikw6hPlp6xvCInR2MadkcI152EQbSxgq6CS8UWepuQPx9a8n2aK6s2Eenhl
mRlwcETd18OQA0TEteNvFbDSowGtisbTjJMpxbpFqpJTE1TX4s90xvJKlUNyyBt72FipW91zyycf
h2PGMqyHjKsRzaUxnE5WXAanoFDaPewksZuRdF60Oih3kIKLn4y1FLNw/dhoofvmdkN5igruidxQ
uSLjYCvWaiLBG717glPXocClt+F96fgJzZq0u4e+9t4IF3OHWcIBiYOq6FZFBCZMAh3jw4KTfQNf
i2qnG4x3YKmhZCkrPpBgkT9y2e1fJzXptz74rYtElNaGCnt204R2fMQCPq7SJQ+R1SHbNfnYXTuA
Hyi+js+Ce8GzW0ThN2ViZKPb7GyYmrRu2WI2gd2kRzh74lQU3UOBW8SoE6LB+ni8cPWxekvsfj6y
zXR7Qy/Fa9TRRFtQtTdBX4xPJZPluezJbSfsjFNdGHakBtTaU0XM0yaSTXqF+pJwNu7Rb3bIgUBN
SJXRul31juh3xWQHF/Y8UpvVuWjnKkyOluPgK8rkKRtjQQuoJSUvM8np8lF+NFZhv3BDGa/G3iC4
wwJpumtZh48lERSInOuH2aVnMkuTtTOAbhKNiNrdNrwYyR2+bLHFHbqkpNqxRC2T+NF5ZWD5npsb
173R+JvQmR9LK682bR6YrFKUE6K6vWHBHn7OtU2WhhGUaNADSx1wnS7RyBAihJDGwRnbW5F2xs4x
Rf8UgWHcGOWyqdjuCDCRIMFIddXOx4PxULj2iTguYx3mZnAgQWdcQaVQa0sR3xqVAAowhhpXLt6c
VTFwr9d0vbutHQcoWhxLmvvD5Gbr0KhtZJ9BVRNEk6aEuVjXTgE2syaJZmMb+lul+8E+UBHYZ76J
lRn39j6uo3qPX4Qub4UuCyF+fmA/7y6QuE+nGTP6yVdJfQEIgbunYdUcNEJ55OXzY9YQPS6tsuLg
aT5gTLA2rt4dIyNx0Drq3QPW2pRGQqQ9YH3O7nQddxq8YaChQSW+Dck0r/MS+FKU+yAShNk4lJTt
aF+pILhpUrLU8MX9wAYWXuBUnABME5Vmct39SQCctXilEvyaFAiPaVYTqR5xaPMK4gM2FC2hGTEX
LxZTDqfNTryYai7f0rmiF6aoNHrUbRpiOe3qtq5Lurhcg8BEOsnSfYtEsHcCnBDETNjfddIi6GZo
cgNFzuZ4g0fMjgbEpdVU90c8XPq6hdfn6ZgZ1lxd8yOehO45i+uFUzrYt01YGbvUwA2pO9J/Yksm
XNqyk7fY8pF4zdi4CvSHnOWL+AJpKZwY3UccFiF4rZSFz0nvEEBwAubCKPP0EuRPfyEGG7oPTBh0
ErN2HIz4ij5uv8lB5qN6mocFDZ2TxBiQpQ0EQieFzefzbchKghcdLEiBYNvAuNmkBhU7dAZudhuN
kUE3b0EdxA3eWduSb3VYGpdqIPiqGkvu0MVsIWJ1mbdRXOUvhJtOV3rZJXuz1jWsOVV7K/GBXE1T
zkwdc/Tb+ZTj2cCO1uCl+jaJcHKJq3LoKrVquhlhwz+Tz4cNgeCVB0GAk7kCU1Jfpej5UINHBKVM
1rRjA0EyhcLvhw0Ez1+1WWaRCUUnlVib8a6J1Q/fMefLbJyHgxlSllmVAKl3ThaobUTUJd7wiKxQ
rvdXdk2fF/pBv9XybNjYgaZq6jlDhWfDz9UmtjTtRM2UOhiG4JOMp+g+BMW9ouosd3orZkAIuR2t
40wn7Mm2gBqRgHQaoB1faKau7kKoOJduYgP1dtA6D1gzV6Xb43TVCKDZtjm7oRsP2FK5t2/HsocS
bheL6i3G/9jComlibCcmaAFyBCqLnc+06KXYuZFwP4UQSnW+2yWqHR4NRNIIwS0Lx5ivOqi2Xeif
cHpOG60NZ4Qs7lLmTMhYYU/CI/Kj0Fj/ltoutQkKOujWkX2HHvG7mLK7oqvXFiZAr5eLPxvG0z1l
+LHaN2pEBMT0hWMf6+nODLjWzmZGhnwcBlyOwnpjZl00byenb77bmb2cn8fOeNOaNnwA/UtaJzvN
8BgSaUApqlA7QF5o0g3kgLosCYwUiO8XKjfFH3+URFRCVYkRp0xvQ5Ca193AedOcBCdKTY33qtPT
TQaW/2eBx+mHHhmCX8MxvqGTJbeeCvNJ2KV7CalIM7i4Y01QdiifgoKbOvBP60avnJ6O+hgcbFuj
PN4JCsaGTkAOGZbWDu4sttPGromqbE4qLZytYHRyT5Xkktnwom3f/JbZRNiUEYcOMqHz56Yfkbfj
jFpnFWlvbTVfYp/jfgJ6gzIjyQFE9e052v5UUXepxbCAqBq9q7q7BrWcYIhyauN2tkqBINAAK5YM
8zaMEx2505x4VJ3NI0lkGJIYjyvOBYilJnJEQV1QWlBPYmRBH9lcObOUJxEVxzJaNopUO5m4z1Yc
Xh96G+0J2tsg0F6bwuLkRCbSaxZXPwJAOxQrlMEJJIbULczsZjJK2sKCT5xjRLUSFDPp1VvtPTZS
2tluodL14CeoomA9b7Wi5cprJ9yr7Kz8aFMjfZ7jaG9KFk0bl4YXAnQ69FmI7LWIIq79uVXT9ZfG
21SxXHAxlzuW7ftRUI+wiDLwKKZdzW3FOVBvoJ4Sb3OKekwRCaY0RrL+UufB+FSFVuvVOoluFMxD
wtWodNTaHN3WQ1heBlL6V7ay7E1liDtq6I8Vvd5tqWmPcsKc4KuKxj5wOOZTBIJ1VLfw4y/wQY3X
lG0UI4276Nj1V4nTpO+tYEHsnHKEiE1FAe8I1yBcIYcy4EZqTqTYiHHoNy0hFncqTtQ3wwD/O5gu
Jzec1YcxGZtvVm+ijfZNk6s2+Va49PN7KyGiYp6S5qDX1bAVXPb2/lxoC7bD3NIycW/twEDG5GT+
ihAV5yaX7sLC75s7Hccp7fl4uCsEk3KYlbEKRdA++THiD65C6fOQLIusSEDEZMZAdU1mhoWmAyDH
KtKYxJVpNnt9gl8KJHvYxSXApVW3cJSjUHxTBgXWYkICMbRkWFdGrn1vKAmc4CHVAAcYwB0snmOh
l81tILJ51wRTfKV8OTwEhqvtFmMQSlkrooo22dYWzuE/6zlBxZUb3w4q7DZYfeo9JF/5QCOq2JUU
7I6t5UT71rVxSjRSHjKDYrBfJJeD3QS7UVGRFgUGVUPP/Ms6HeZj13OYzHmtn7Ny0OPhkAQ765BI
j4OJAm3ggnDV4ruxCFnX4s7eQobzH1F+U6mNK6Q+U4jaxZjr4cFBHIpICgrqRZNaLXeJnpmAGwxl
VWmwHvtCXvWpnHQ2ugHJEFlME8ppAxNd09uo3uLS5mwHYs6kWXNFE4yiC3lS12kizWBTYglFE9i8
Oq0FeQRPtYVxOMV0za6yESNVJL0fKXM3nXOrW4rFARtCTn6nG8MhLq9A8VOLg74mzOTeh5d0Kxvf
uKAg4RPlhL9qT5pBdE1dl6TNqose2hJQYA1Gh0VMA25vqQpsQEd1fWXl0UPUt/edn2Y3BagUbL4G
56PG8DlrpyPwt0BS3QSYULDrT8WujzrS1du0uFrMPnv0Rtzg6VNdqT7Lb91WiTcz1Kh4UvIY72Ii
vSHHKjJD86Hfk13rXNJ1yTgBdhaVWTf8rk3dW55UQBlNK6yfKEzFwdq17PCmtVFmSdBYx7JkKyS2
CfRKUsAVwJ5cs5CVrjfrJhEKpkS3QfGXGOQhBmjUI9kIOAntVWWeAEwM71VGaM/UuxrVs/rFNbmM
rHRZEa3YNd9J0x0OXO8mipEckhw3JVyPvm8piytTctqfEwfFFQRmYmGteRo3JrE0iM54EMWbuoZr
TMrqMCPFzheSLpufX5YnmsrZXVwFnP/dRFgPXOxtAWirsJ+nGP9atK6CPi/WDdumgbZolNHaNKGO
vmdtR0VFMwd6MErGDrwLB87lS151OT3ZqRYVSexpyQULwFOzkV1kvmM0d2nStqbf3wrIR8SJ++Yd
EDkT8E/mDDAJCoNs5lHCC1q7kWz1xQEPr9xMCRUOBtO6a9oqLbYN8PvHomaHp1JZwHEap/yWTly+
LUY7OGq0wYJDVOVRi9wG+pRHXIv6hqOMKB966/w970gbYu8hyYov+rlrA+Sls6aOVMe6E0sm9QVD
ocjTcLSj2KnSe21qwndHuicQhs73iebQxgyB19S5uq0ZSCsjj1TqNfQ67qLMhlvg6/50aRRzSS/c
aKwHzTTJJ5kJgDyUaS26S5n6xc8iF8NJ7yWzvufGNhw035GnOgnESxQOln7o4jIm3b5J0QyRQoHE
MVUkpM1u0V8LYFfzUafA5D4kQtVUdULWhjdLgBFdD8Q6NRvhksVLGhBtBdZfrq/gT/kQOypoIVu3
SMrrJmw1KlJYwe4hc0ubmCeh94+h29TaIW1FEL63mui4pGmMHglMgytKU3zApxLx3hZ8rrNl9jf9
FERQXTia7Y2+yV8nNq8t8DfEZFkrUeoVOc6UfOgiGP5R1FM51fAt2prc8oEBytX0Gn0YXBI7NX+I
gQV9WRJlTdYG975qr7RKXkuuCoexHbrvHHmJfrLqpcvcpJ4YktYDCYBcSiY1cBiqxcU86HvoJ4Qn
R6Qf1KbI1npvTR8uG8F9ZoKlIfO8tR+VdMQp4VD9rgOZeZiHQT3rBKdBoY0cG3s9nVyS1cLLzgQ7
AQvPfy9kCWgEcj8rV2cNu6miVUvrXeL0b9Lq0iZDlqpXReV3pSg1Xzn9YP3omyrb9xXNqWRonkXf
sZha1VEWFdDWJmuqh3Yk1hirO0mYYap7TbMcrwbTfC2K8S0gzf4isg3ipWPZonRU/e3kh9R5ooDT
Lis0eUghh00zbikJ14N91P1e7aqcKTv0nHozRtEatH1xIgXY3IeaXVyBJGQIa2TZwGVoc882kC2Y
nAyuImblIXOM53QMzW+VbRrfY5vxk2hF+DCCE712a/RrpUsvpcoJAiKDDSbcHCcPTtLPB3oz9xy7
TcTwZDpCnYDlnpAZcoVXmS5W10/qAt+o2jP6nfuO8LFHG2HqSRVw9IqcpMhVlFuF12kl5uqgR8NA
PCKEz9jRr1HNWNigiv5ZlU3yEBAjcqXjhfWQPRRXIDgfWZHMh7aCtNWRkoCerOXOapI9RM/QWjIU
4yUQ1WwHBBuUp2dbFniruqM+OM69lpLtPPXznV/pP0AiD8GqjSg6GFRbj7k+d1zRpEt7MTI2sph8
b6ZEsWbu5qhCKMRVdN1WuqGTBGrkpJE4at/odnhIcNRz47YqezuzeK1HFt2nZPDnbesU73NgsmSw
OAYr1dvmHfFYxZpUteIBIpgDfabHlsDRZpl0SXpdFYgBbDssARFZTK/A4rAfDCQ4V3UYXtVGZW4o
LH0nbB6eF/IYY52qeiRmu6e5O+ENwGbd7Jle5p5WtQQ/xCE+ZSASWDeru0mB5ILOcQqEjfXK6rqn
ME2jj7YYDchmFqFWbj+aV21ZFd9HUsTvB5YA5Hyu8dDnbf+BTmH8qNzC2WdaTAQuLXFhdSBkdX+8
1EymGVlCd4Fp3MZOR2i962/YFSC3mlZ6SHwXuSPaRmVWKA75HaJdrtXlDa0oqAYS/YmlWcnKH2bz
Lo4n3Dnp+A7q960n5kcnhMrN93OaPNgEMmI5a6pb6pbgBuBsRw9+Y1wGChv3RpAyc+GOIypistit
7VKFXWkOLdaI/XNfmzkO6t5p6AaP9ALGcUD4IOAkJVYRXiRB/KLCMISEncTtU4LTFs9TIh8YGsgR
K5FAfbXtPRmu+LT6il+pn53LDv0YRT9pQlueEcBnaDp1uCb1qs+gHa0qF6Ckya38yhWudVtl8U61
Te1Nlj68Meo1b+aEdh8XfbJpXRQnISlU5HmC45cFxw+ja8XbSM9gb1tkotIAMrA10zK/D7QkvKdV
NDxIavSHqPER3Lc9J4QqwfEi4WNhToNb/lzQSiAlwX3RG98+Or4rLuoCFrCWBOFPqh/UY0PSMIw1
m1BOc6UYZPijEBnWCD/K5vxS9YJYhKQ+FAZz9nLmw7gZtWBuLlHh2NsgKqZk24DAAXAWxWuNPqvH
KKNd1czVPaPFf4WQSJpv2IbWTd3ZLeU8YdK41wABcvNJuz1wAedgLGzVRBP2XrMJCQJ32l7adtRF
TxmMqaM+B0vOTy13CQFbm8Y18Yu1bX2VG8QS7mraLZMXVXpuHMkHCwW5VeUQwEtKBBZLGqYxAcem
ro3HuUK5saVDggzcduZL0udQOhugofptO9tW9BrrVLNxC2pjNOxaQtTaj0x1WP58A3XTapjSKj4R
RWy2+AQr+eAUqPI8Ec6dwbfEpUZ/EiQXqpPhgPG+1EA5cFOnudtHGzfTQTRStiIq4VgEo9QeBiuS
6qpLUB1diMyC0GtpKX6FOgmz9ns7mUK7QUuWBidauQOkhEqI9n0Sbp8gA4tgib7MWuXjqjAUdEaU
3dTl9XzVky7mhG9uqRvJR6gNmr+h6UsfNk3mveQEe+xkNYMnKClrEL9FvjpZrde5Oc5rXaG8jigu
31OPmdFCIy28IK5sugYppPahaurwMPkkQXitgXpmdMtgY1QwmP0O1Xsf6a7X6cK/bxH/5qA+8XQQ
6moklzGt8g9qSfU3B4j0m9Rk6lA8M+3Ey+Np/EmFYvoxl4NxbLFbv/WG1TrHIStKsHMTl61tTiK0
OI5FxZibGgn0MAq1dVlgTHBQRtGy8cHGIlXT9F0mh+nDDrkujUL4LNcTuW5gQ3pXbuArY+UYlTS2
reJOlAVduZfsJeMmK2rJVtjRbrhrdd/8UMBGDzVgqH0yEn1AElg9+ZQoEGIWq5n0WuckCVdqie0z
wR6saUrI6UZGZRF4bUaKAJlj4xCZL10FBRCYk5GM0Q9EnyHVNNOO665/0BK7SG8gzOoBojhrcrrq
toQAqWGTS0WKkitVVedctxGIjqNy3cTdBuUQccRWqu3uhFnqVoy8UJdo9tGJBJT8w85HFbdxwqjY
TcGYPju12SivLbux8RxIUdeUtAdi1B1CuPDrWHVL8D2JukQAveYFMfEgZpYUXsulijR5sGVpNG+K
SWTBM4tjmjw3DZcvXRdNuievDFgGGUI+4be9C/iTa73TItNIi4A9U7OsoN30qqj7m5jYzOQBDZHV
4hQo/V67/T+LEvl/QY79/13ch42Q+S+i7Lf0R9T//Bz5sfyTf4uyHVgF0iHPQ6dtY1F9/X+wAsf8
F6wBG4U1cZo00H8RZTv/QqdqYdYFSECxznb4R/9Xla3p/4JtIAHHEq/AP7Rd0/1PdNmfjbqOcBwX
orbtKt11lHLFItr+xcoaTeMU2U2re5w0XPuu4DwGxwPrgJFiIXDqOrow3MtfPqA/oAo+B43wTGVY
KMApdytu/6Y4M/377hjmqD3pilcwvwwSO7EFmu3m709x/vgYIaVuOJy07fNcE8MvMwsopO7Bx16Z
jrWx/H3D2oSdfyKZ4rVInpN0XyKNTI/VvKncdVSu9YSeHXkQh+oRo6nmHO30utSI9VvDzWxxVGE0
4YAlaNesYcpy4W1I0KRsjPCUw6KxQSOgLo1rnOhOsRn6i0W2W69s/DshttF1/Jb8sN5AKsh5rREu
boIO3cZYxd+n92pAo+1RjRVYh23Ti+YLx73MkX7DvRwHzl1wZzdOT9HE8/8d1wMiJPhZ/OE7+W0c
8J2wWMLBgJ4hpHlmaR5qdnOjZxxUJr0onXSWcIBpFMf9XUII41rOwbieZvv09y/pT9+RcAwXZaJD
II519tg0L+VUBDwWFuS45ZbA/d9tyi/M79Zno/a/R5xjmrwYhI/FfPB5lPeNSVSSoEsXOoe+9irH
E/kubK4Gt8BsBlVuVcLbtOu3LH9q0mtD3mQFoB3Weob/hIJ9Pa5qcTDQvMKLva3d5wTfTq7fOCAh
HY69NxEZ2QTzHcbhdbIe7YwyWf8adNdj8r3Pv5g/f3wdBcBL8NGZyyz6/Dr1FDoEMMS6FyiwYTeo
PYBgxNswuBwmHVsf3up4cW6na1xy3kjClxxuY8lfGcmIFNWOtNlM34bVRTq/yehDCw99JbzUAZXZ
cKe8TOtmUw6HpNqEnefE167wpAUmrl6aSSe7Q5zGLtYd/j4aFgfIf1MD/v01KdvRWQsZhGQkfX4v
jBo+Em179gjk5K5SzVsK+uCR1ULc7XpmSyW+GPfGgkc5f6ZL18yVLNKg284+S0uSapObkjgugXU+
ekujxL8OpUCtXLKHVmisoqTbFy7LYVda4U7Njvf3114G+dmvIBxh27aUtst7nwUwwewvnTq3Rw+W
KfUY89KCSpeRKUkIir77z5+lHKr1mICY7uc4CEHWpY7iafZUhMxp7Fa6chwEVwUyqUHvt39/2h/m
HbsYWx/+IpPL+zL9f9ldptICKwYLzTNb6xKMMNprlGGrzJQQBNL6KXGcdZw09CbVF1P+DwsLT3aI
LLIlm6w829fGkQDlqpW8IkkU9MHaeDf1dvDFHvOHp7Cxuzbz0NAN7FKf3w8dHLkxvKMXEt246vKK
cr6wpi/Gh7H8mLMBQq6C67KX4eLS/9npfvkYE+B2udXRt8YrsFE0mdANhRurM3B1U5IHvnyTawlq
yJF+s9YOXyzSf9gbJMYsIVg4BceVM6jH7A7UNVEUedxRlzbyW9UijdGnHkl5M03HQEYeI/iLp/5h
MZAGpwNS6nWeen4yoUaGPC0NZpR7YwLZ3qCC7SJcB8RCG5wirV+u/j5a//hEVlVHN2n46/qyVPz6
MRtVEgxEHXlxQWdE0GfjRufj2Z0zY11qtNqIFw6++HL/MPn/QVbJxR3Hf5Zf6peHln6GDacfJy8z
bmQN7iKwYf/0bvExKeuL4frHZ6HgXeY9k3EBZ/36LF8MIakZPIuWxpZoW21TjJCD7BjAyKQZX0zB
Pz2NJ+mu5IzLanP2cfptlAYpA8RLusd+Mgd60AVdEVi5SAvFFx/jn2aiTXAHOwf/x0L6+dUsPRjp
9nFnMiOEriY+JjgqKFj+PkJ+fyVTt0jIwwwpwNq5Zyt1F8xDoLs8BQet2Mj0W98n3ydJk9G0oi92
pt/WTvBmUghXKClswe70+Y2iyrW6oUE76hL7vMLaM+y7bslUTvSnqSHVpjbmQwOkt7HD499f01jO
Q58WHJ5tUzc0HajZLNxnq2c4YZakybAcMKL3uc4fmxiX5ohs0iNaE708SGIk6R1izG1POpxXz80j
EoCvJsdvM5Lfw9WlY5LooziZnn2r/oisuBlqsprn9ofJ7NiUuthNfrJLTCR1kUa35n/w6hxHOQjY
3IakOPuK40rN2diT924l1NUWbc5QuScbEwglRgGtNjJPUVcMK1dWitKy+ADmS5VoSr76TZYnnX0J
aMcltz8XdLlwzzYXomwMw3FQsKMwIWo8axdHnHbU4wqlppI3S4WBKoWltmSeP1Bl1TYEMxylG15r
og+/OHT+tglw4eSSSJPU0gXr8dkmAHKNHqIRLzF8JCQmYbisxusKNmQ11DbmlPCYleHH378N8du0
dqkMuyYhO1wOuO2eDUQzsEeirNXk6UaBWfaj54IQBC9F+ZM5A7tArnBR+LjQw01jb935KbOvRXKt
N9/S/qnrDqb2LQTKtOQllatTtAChhn0AMJZ0GCffLdEJ8icyeIgZArpNeu+HOEs2pXkogqd4eu1D
ipGnIbkam5u/v5rxz/r3+fvlpLsc/PBsc3iWZyNt1mwjxn3DdlPvhX7UuH068sekbjP6u3XzWuXI
fW14lw9FeuErbq0PkE3o+mYhVxh5XQ9PBsrkoDoJtAtR+2J3u9Z5UeU+51pb7LDtTu62qnboLnD1
9x5RytgBS20dbCr7Nhg2dXsomi00UT8+pBb5Fae8O2mkkKRXvXlhlW9FfgVz6nVM9hZlLdvrbOLQ
YCR41sv4mprbrn3uw/s0vUYKI7tLaAS2hFogw5cxeulnBPq05e5ncbCA3URrSFSo8wd/M90tgu55
pQ9IiFtURLdtfWHCza8eC5d6POPqYXiP8ZhEd7m/iYJdkq59QMiPJC7l+m04X3Mcx0tEV6iZN27p
oRTlmi2tCwThCgp/DjeIOvPw6Pj3VbdWziXZMxxfNHVYjqIIDCrnAgmhIhn8FWvfiCMDVVQLSs6D
NHhJkJDd3ejmNktgSqxKHGzaER9UjL/ZuA39ZBu1h7n/noXfx3wzOSvkHARcCfILM0gX8DgMYNnK
etPtq+qQIJ3E/dlv/PEC6KIhYcwdxkU6/cUO//uCyZhymPOUlnSdK+/nTUOxO2U5aG8vLCx6bwYc
jzqINyTMP/dxSroC6/oXe+KfpqjN+VcqSjpCGWcXKPTORV2Pyxmf/2ed9fQ7VIrf5Yvp8k9V6Hy6
cDLTIQewMxn62VKwaCoqbIqTN/Q3yK/wU9rmiTAzrAnzO2BEpX8r64epuxvFD0v8hHtLV2SvsLeZ
+iFsPMwWOc1nLHu916kNBr6W0Eh3NyzK73BtNJ6tXmL80nm36fuX8LR0yu60i4zEN3oam/DEpUWY
K4D4M5Cg4OiQk7oK7W140V610sPISvzfTIbhDoHEdXVvQqZK1zYgl8gjiaE4UVIoXHy/u+C6Ty/L
bk+aC6zZA5imnLSE9759UNF9Dsxj+iDUT9/QtQOIgwOXSU/JfTVVtKXJxNXlczm/48yS/kUDB6T3
1HQd4eNpcPG81PV1Ge5NA2W1N/b3VASUs2rpeo27bvb64cqCdEUoEDbJaivUsWle6dy2J39+LtLH
TIwrwSzrjW8K/3SbDceW+JIeGqOtvaE7F+WN1VAOQ41YV7d9diy6vUOzc/rx92/8t7MWd0YK2dQ4
WCKX//48lNuiTZ0Kv5Y32DDZZdS/yxp8libFxezTP/7Pn2YY7DHgMRR3jrPRRUiQ6Bt0Qx4BeetY
UMUbKtA3DnosL8cp/Pen/X6jo+RLLUq5YDCYse7Z2bhOmqU6P03Y9BSN9gwxfGChHkZLikeHkWcn
zohbKlnTdr1HNSC/2H6WT+9sNnFM5iwrDaDLSCA+f7qxUxZhl/C+I9lQ6ySNUKSZbvPFrP3TU+iN
UF/msMyR+ewptd7MKlEVspRC/YiQka2wu391Cf/DQOGHW6aNHn/55s72UTN1e0ugV/QIEt6mc+0s
VifsFQbhHo6azS++u98PQsuzKBbhQZUUNs6OZXFVuFnXQ1SsCxvplnZ0dcpo3HYAi4EYzxFkOyos
v1jYz18SVD0hsiZlf6r+KDXOF/bSnyuJ546A2+G1LAZ8qerKnL9XAPO/eMHziweP4jEm526LYzcu
oLOh0Y95gAycsrbhktgz42lBOWJX7uPSQzb9Yx/VnmNF0/bvk+J871q6AopXozdgcb7851Lyy02Y
VCPLRLzaYLphpYXlHa/AZNg0yzChO4Onz5rzxSN/m4fKYLd0Jbcdjtlc/c8GqBXqECd6h8K6LOnQ
avUVjibPGSZE9VqymdEJEC5h7rqugk88G1/Mj9+/Vcg7PJi6DqdbLnqfP+oo1ZC1J27huVhrnHhC
219wbKonag3t7N79/QM+H7m8LHORTZpiFWfp88MB5SXbJ7Cr9PTxphmwSOqIURUJ6JhJnHALteBb
m3/8/Zm/fakml1iKVxbfp0nb6uwNMaW2MwdZCIZqrBH5QD50ULp6FT6HdV12H0lWRF8M4H9KQ78u
bsq0OPpQdOASANhInk0WHGyaUXR+5hXqdo629G7JobhU9aNTwXirtZVecmJEoVQjPnJBuaEHyi75
C23RefiWJFuCR0KCG/VvYf9IG5/m8zZCtyCJCy2u+HMq4s3gcuUl5xTuIP9bt7ztjEd+BrYRfoBc
InSaLSmb/FMtI+3Iv5yLx79/uL8NH97TURQiOPAtpeuz9yRmgca3SnJvKut7f6i1dVUKvG0jAD1p
Q/H/++N+Wxio4TByljaK61KZWL7rXyboOJSTPZLtjQiBayAaMQ4QLrLP0tykafoxExS5bvTots/F
7f/gyQaP53BrLeWyz0+eDUR8bVFFHvGZP0k1INFikDD8+lDbAXzfEk9AcBhaXveLB//+CfPKFASp
mHM4EObZ+kCKetJYBJPQpdR3k76ksEQOl62pdddl9tVO9lszQvHZ8rkaYqm9UHM9my2pBLou23nE
wNvQqGo8okLtfdaMBznYE6HD4zZ3+/yaRlng2WlTeNjvvpg9/5TGP88eOjH0Q6k287vQjPn8YVul
I8esHkloQy6RgWrSNbSEj0bPadSE/C2ijY4ycq8bwUOv0T2lwxodBFDCPD0w4OcCXKOeoFDdTAnS
KyBZhB8FWFuQpjFB8vuQzpRqt7p961YHLvbcQzHgkveCsASJC6FC1RvNF1idTCb+ZBIa0ChqChwQ
qeb0aYi2LVYwTjxkiPKwS58fDb4LpMgXY/5PX4lcvn3WEZqU9BI+fxp9bKggwwZHGfo6MkZ0hjJr
L1IuIviCjPWQ6ytoCdKrA3kq2gbrDxEuX3wlvy3cS7McGQGFVPhp0M0+/w66LyMcSVwFjD7VVjNY
q1EBweyfnNEJMLoCMQ207d+n3O8jn51YKmn+0xdmHf38zFQhu2rrqvPmdva6DuAofiDwB4KyiNBX
f38YTQx+3KdBZ1HqoliMRILHskt9ftyQd3ggtaH19JP1XtyxtuhPMFBs0pqCE24If9rwV+09xyxC
O7P2CgKXKfqQbp6szWTViJX+OF8EhzH3jMzL4PjIH/zZjc+de4NEJ652ygDJ2LJg4wq03ha7NUNI
W5uSEusBnj5ew7Te5OZdMb2OoD/DaYXdpKAnqq0zfc3FiD+Rm+JVwr4bkzhfrckijUMPYVYlqT5s
pLkmrk3lntPtF0cgIH5rrxGIRykj3GKRr+TOj9cYJpZTt48nY5XfWjfzbYvtkuSXB+cZ3i8KhBAm
sbY38j1kY1fsxH+xd2a7kWtnln4Vo+73ATdnAl19EYxREQrNQ+qGkJQS53nm0/fHTLucisyScAro
iwb6woaPDYtBcnMP/7/Wt/zvmY3pcEPteTo6HOk6l/4HRS31Zk5uNrfYVxPnWBjrqlpXkduQVqLs
inrdyE2mYMo/grhskFc6WHs2/JcAGsAoTOpmbHYw8Wa+Zr+OnuroQvPPQN+GCyi3wUE9Do/9O4mb
T+qGZPE3gGtdbKx84wLCTD8ecq1Bl7yOoXqOrwAuivg1TK9SjKXAjS+RqfnyDHUaEHOiqZzvwfn0
xQz926I0D5yZG+gobFvpwn0cOCIhkjH1JgZOPTIMnAI3tkVRRyNYWw5acDYB43NDS/WXUKbM3RcD
94/jlu4Gg3eulp8WaUMjH7CsymZJJuMqr6IFfv9lP3Ybgb2Vt2XQy+mwASLzRSDQpenfPRdw+yZS
AGo+lm5TrP94+5IbjszKZ6iJ+iwltwhVanuDdZqqSDZ8cbHf5iH25RR6DNYmZZ6OTuYEOwysxqrx
60XkGW/r0TunQr8uMAEutDF59hsGQzSW3Rezgzqf4E4mB66LWMhmXbRpBXy8yTQOywpxfrNMI9Sn
siMRWM9QtUJY1DfM2uk+NLRZAyFd9APDRZOYYKu7ULr0SKdlyjZtlSfBnqCAepm16htaW/uMfZsK
tt7oiE8NBfXFsPHcZqbKfj5Gfn9qbCEYnPMOX1cQWX389fiaiJF2yJXoRLmvjBZTF2rPnj0jkVqz
iTl/6KMvjvfzm/j4xLimCp5rllIYjn2yauHhtGuIcyXbtBIerjFsTLM960p1TyNHMK2mX8mtflsv
NDQU1LIdVVoqp9STu+w8RNV6hySKwkdzloiXBDqW3RPQ3o/l7d99onMvCBnZPAylo5yMwzDPu5qQ
u3wpWIs2pUI1DiYJ8wxQd6tdZr7jnLEtzr5YEn9/qIw9RbICq7ZJqfPkYOyEs5ExyzGKql2Jsa5e
IbdRNglB7pjyAbpF5B9+fqe/bz80Bsxc86QVTuvRnj+NX/bcmVFLKDUx+VJDB/25ocrYd9Q0zan1
dpmK/rgxkx4WXEqESquWoIf6wO1k/LenWRiws0qLs6qjq6fnOBxQIBBKLV0q5JUODWZUAoHBIoap
65VEJZQM4cGEn2xMV58/gt8H1scrnzx1vHitBeuGK1tLa7C9VUdyMwZNw1r50ReP+/fF5OO1Tj6b
gvqzxXRGvngpnkg9BfTRasggiWtrjlNz0NWoXEuDNuDn96j/9rlyXaZVpgKqZCg+P77lNMQMXLQB
RUDQq2471rgTReZ/sZf905NkW88Rg4UCVeTJJ+pP5NqLQM2WmIfn9BATc0QPMc4PcSYGX4kN/jB0
HR2VEQNXs34wfz/eVIRc3JlyfNXRkLyGZvyOMQGHkPTOe1aO3CtXOXvqILGsHZ1Hf0srdPf5Y1V/
X53nn2AwAWpAjlE2fvwJfkWzksUR0kj3VARzOT2zAvr2UXbAbw2po+rCfQ5xb9Ho8lkfBT5sGgGQ
xAi3Rmp/gBxpu1yiWrWtAVU3Ys9Jll7hBgKZNhTGv73C8oMBzTDQOHrx2D7+4FYzIk0ii10Gkbgo
OoCovl6szSom7HBcU67qyX4ivOnz5/TbwNDpL1MSQoxLyd0wT/ZQtvBwYNVRvJx9umsYhk+iH1xH
tx60NLb/JxcDRgGlmpM8NZqPt5h7NoazOohx61c+q3dMTyOW39oCXB192797Z+gjwVtzeAM6/ZvU
GN2S0lcBDQ/IjS9VWWfbwnY2WGiXmYTH+PcvNivO2Itqc2X/5M68usUbiuF0Sf1yi4VpY3h6twB9
QWJxaL5/frHfFiNsOxZdBPZjrLf66cZvFAOiNny0SyCZFJ0iGP2lYz/PBkuZWt0uDXrzi1lKfnXN
k8VIgAazupBqiO2hfYDlsMkLOPpx1iqk2EPwnwba2EQpxJI4YxkQkRuozlnM1p0M54dp4nBmDkLf
W54N00KzvtCt/LbT4pkgFqBOQ8PIVE6FasOIKZ1yJCCIwhYE82jJhdq8lDkB3nlLiGUcXNpJX3wx
y8yv9cNeC3GPPtfluex8hj3dnQ4mdkE1ATHHh7RLxPSCX/+r+v+PNuq/r2JTDdJMSEmzmWAeyKdq
Khvtka+qMC/jJCjWSpgj7A0oTytpf4V/qnjBmHuFB05uRwGtq3Xk9zpuH0d92gcB9CbRT8UM2Xlm
4i12vTLDdqR2U1e4WD4fmR8X0Z+/FL83mwTKdQzzk9kEEnDVeyKIqEqa55qTHpvSg7pR+9Gu4Izr
aN+C0D+E5qh/8frlxzfBlVVK6FTUZ2Q9BtHTcnqQ+XpLO4hvImy2Ef52ogrHbVUmP9J61Y2CKro2
UBR70ie5eQhWITjIfJcZVfXk99P95w/ipLvw4/eYDvWTeVlHO2mcLLhDJHpLgSy9BI5iLrWSHA+b
dGmrWjk1+SB+nm+mxnlEeaMsUsiWX3yvHz/Xf16eopGOu4Nd8qmCMvRaMjEiLt/VqBowMN8KoJyT
UC4x5eGf7sTwxRU/foD/uiKnNIOmLXHkJ59CMUDqo6kw0xYjFGrGZBHy6k65DTAvGLVt2UFLwbP/
c8T9f/PRfzCf/TLmls/N8z8zUY/P6dt//sdtS6f4H8/Z93+4z+FrXv9jVyf8U/1rQsSPP/HTjCQs
+ZdEIIl28WcG6jzL/IyIENiRwEdwyFA5wv2YZP4rI0KVf9EP5HueJaOawjnvv+xI/E/qrAqj+GHT
PzM4uv/v//XBdFKf/POvGaYfh4/BPm3u4OKW4k/RG5/jW3897DBxCdjnk79WoRPcj7B7UPDkOZVu
ndJOE753VVTcazJ//uWhXf6cRX+9rvFhBv/nddH7zTtvBJenHoBpBGlSCMiyPDmVr0WrrqMaSVio
ZCjEPr/Wxznq57Wo7KOunE90qnHyifAo264D/rBObFL87DSE6maq0/Lzq8wzy79Xi59XobM4737n
F3oqTK/RTqem5Co0stNVU6f9GtJvvK0jIzvrg4Hkitxbqfqmqvt09/m1P047P66Nq81ALc5IsqzT
lcroWapsAnPXA5o3zJD6AZ7TOZDBcK1WuP+rQs+/ONn84QViaKBpYTizH8aYzwG/nJI1w4uaXCF0
qvfKEPQELaGE+HHXKI3gi8rKH57sbGew+RwwUCCe+Hgph6W96gXWLVEX4aXqDQh0pyzceYYV70U9
PoEo3ttTlxC6BWHw80d7ssL9fLYagFvuUmdNOVWnYhmOubYhVkUH1yEorGmjjCWFgY6w37SXxEqq
E2jGbMSiA4ca6zPOd0lClDbFjw4LqBso8Pk+/1l/evyanNv2jGtWYfXjM5mkEdR5romVriekl5UT
KFdHEloZtuX680v96QmgmOFMiTaaScw8+X5kGaGA0sGxdL6T7/POM14CWGZPWVcad2WndEuKNG6h
RBnE0IMoKdljkI8AYQzleqIbfRVLD0HT5z/rxwn95IMjW3VWwSm6ho3nZOoyUqXwmxpEozpoKMRg
NLHpJ2MgX4aFQ4urtBP7NvFHeSSTRoMc24+Bm3pE0EFI7896+EAPrTnw/xolbvhaJxvChxFVHlQk
aSN7ZQ9vs7+sK1s/hL54SWOiJMEo0CHDOZ9sI7M3bryhceQXt3ay65/H3Fx0tebS3uxKnVekXz+u
2MoD9r283SqwaGx3U4stMUIWBzh0gP6fB8r74OUo8DiU0DXUG4/D49ghlRuyAhEcpN7zFCQnAV9d
4TykaQ1niJCHIFhJbcx/bgY+LCq/TuYn7rgfvxfNOgcxilWgg5WTETKUHp7CwfBW5Lvky6aK2tLN
M/glqVGle+IX5DUbZjghdpq151Ok25eR2vaEC44eyB5ZeumC3U2j8ftVUub7uAZmjweG5GHVEWTr
qaJTFrbu3xQgcy5xTgaQqnwPKEw+4AYMYgMyp5NchySDAZaD26DYzdJrG4qVQU3er20Y16Hp2RyS
6oEUSwlgs5+y6S6myn8XKZoDqq5p15IQgS+mkN/XH4Q9Cgs1uzN9nqU/vk2tMzoD5LO3AubW3SUF
KPrMLo0v1p8/X4W2BPKhWWBz8g6KKYg84SjeyvHtetmr4xsnRfuLW5n/yMdvbvYGcC+SghbqlXla
+mXWFwgCptJATizn3oARTdZjpSKm9P0swc9M1a4tEEqNVaZ+scT94cpSamwGpESbb5+W16MaoESo
1s6qM7SIPD7E/+DGiGioUFX61l0PXede2Ai4v5hmfp9p5znmh5fuh3rvZJqpAgJYgoh8aS1XYGCD
r/HuNYQCzyrlGwTxlSEwEikCUgVUP1cZ0STnQ1qQMxKpBc1S2yoOwQx9iGrvQJpVvVQ9Zg3O8El1
66mR2HeBpd3iOKYBb2ZZcC3iLH01E6FfaAWov4Ecks3nd/X7kvpz4rToZWnz4Pz4HodCI+2kUGZy
Dk19YB7OTWGU13XcMMFbQ4tGRz/SIQfzLuj2fn5x9Y+PlA+OLtpcYD8tucWTrgtdqWj0xgUC+orw
bwjGcOFFYW1gGKI2FimH5bH36DfkrLDSQOSQKNplqtKWLjMbH6M3A8kxGOsq6ZxU9ig05brJOY+U
VIDHZPQqxZuvGWQzpxUm08I7Nqomvpqr5/d/8knwNTBXa7jsKSRqHx+lPwyyA71jrUpfta4nppOF
pzvhHrYJfeWxh+CFysbZ0erC7muUzg6pR37pASL86vD7p58yq76wmyGq1a2TnzJkiaaFcc43UsUV
C3JbPXctyY+m1tY7SuvigsQ0Yg51n8pVXeHEGK2DBIlx/fkL/lEJO30mbIEpDBiQQn8bXg5vMyEw
hx9SVge6fzuwqcqOckt4YIfWLBJKSS7E+8NYC32rFbWzkVGeLItQNb4YbH8Y6RojnMFGWYQu0sm0
GEBBToFn83oAuN6BbbXPTb5UmFfUphPdtzaWL59pNI17YdXlFxnpf5iUqYvQGGQ9x1N2erzKS4JX
opKrD45H67Z2SEZO9ernGPy/cRjv3qqmrd7+cf5c1P9Yt9n35ybMs/8Xghot3tx/zwQ5vkEn//UM
zpn2X0AQ2/5rPmNbFkfwfyld/pnSqPyl8OGyzZr/zdZnDcw/Uxo15S9Kq3gfaA5xQqYZ+O8TuPkX
rcj5VI6PSOOUrv6dEzg/5ePxTczTxyx4my/x62oaiXT0mx4vkgV/86pOy/YiCMiEqxw5rQwbvLai
kk6JR6ZLJdY7NIIbtarFJvKtFnCIwNqgkN7qVam3DYMR+pKmtu9pGprL2Bjjl15ru60dWzJZ+HAl
3pIgNFYKWYlu3rfq0vLzfp1aDmU6Uw9uQCzVxwBa10KncUOGitRyl23acG6nHkiMJJtW/iSVt7jP
HQQJY1UtSGOwtgSHxVeOkoZnedcrtxN9HvLdQs++jlNb7vji7ceOTcWOTnjyQms8+kahdCC5TJQl
8T6aCSQ3tfcC94yy8BW+UZUvxzVqYCV2JTg/D7Ss8EiEOzCE1rWX+uMRknz5UJI7MsHwoAzrcnoh
wFc2OoHYZZm/EbY2XJUgJ8EetoH4ZvVzDa6rvOJYhmN5biodEPcwxQplWyQrKv6+DmN5bFJj2JZe
P153UZE8Yp3378K4xGelRmT3lo4yRqSMadNTlzfNPk1J6FgkAIwePRK4hhU1HRv3lN4cAIsWT4PR
00ICp/+utaU44nRov8dToxyi2hlql1Q2m/NEAC+7jTu5K6PJfhjMWBLOPmln41D44UJtAz9ZjBa5
jssy0KsHT2eXh47Klq9FOaavuZpmu6mpi++xUWjKIhL0ridiGfG5KOOyJnKITAi9WlVdfSMzO91o
zW3hY3zJc9LSyjh/GBK5NUf6a6buE1oVeyW4lTa6BtZ9VejOThq3xP2Zy8joLSK1+3RjxZhshA+W
Dflt6Qf6NpDNUZv5+NMklj5dlOs8HOXWi3oNU807+HW5CQF8u4RwlOCS2lUWTS/mWG8JTNkIGSNz
N5D0dLTfVXqEXatf1xnsxzJNpi3Iq1Xg+Ks+dJ77KFLcyL4ERmu8RxnkGAvt0bBA1K9871VMpJkt
34ui6+8hsNSr0tb5WhI0kTr/sgf5rAGs2jpJ8NA7aX9BBSreV7ZNPOWLqSIu1qvObYSzsXoL+hYp
zIr6ZEh+VgypxQvEDpbexhJO9gTphLjI9FrqXQG9K76LO2eRKLctTbA8Dc6L1jZRadLfJLOtZuuP
xrK7kgoJQnraX/aaF6PHbDc+hCk1yF5Bw2Iks9NVKr0HMxt2tCgRhoWT6WYEGCwaW9lVSnmhlyI8
A9KMgc74Zof+d0tGaK0rkw6Y8RZaxN6HoA7THum1tBqy90a8WPpA4LAF53XZJ+RKNP4hnQhPqGPJ
TfeXFqt2AGmFnbixkBXiR8L/roH8XqWeVd2VjkCn1oTxpmqjTS0172jMyZ8AJFMTom5DYuhggdlO
2mQBH9ZYNJYdbQvQwgvgKtmyCdMHBa9araXlOm9h16G/1XcEO96oZfbeJne9TWo8/Tx6vxqHNI3v
U03otQGa1FcKouSzIcYGJkZt58iGrFa+ulurU+3LflIYIMObOY3hmW15d2TNZpftILh1eyCty8K4
KwB4MccCJV4HKViisNVuslK4eYWN0WoKyOGDcjVWvvWeNTSlg9FbEagwc15j7Wjp07PlUetAC5ja
9K+LJiXx0gFHHAV0HDwyza7MqmqfB2IHXTlk1UWvG/5GkJx5VNQCJLxfEIBQIGBadjCxzwjwIv9a
TJO8yzuFEHmm2L0T8H6Nvngd+0l7FnmPKTxwsjctZRPsV7UOQRjoueegg03Im1vmfX9vNKLe5KZn
bA0h75McphQ1IYZbJAxEtG2/MJ2+OpviQoKWgzDnknxrAn/T9pWPjpctKTAUW8lXdds8geFcNmNW
LHXSTfaSNN2zrFCsVTLo0L6bmvOBX5Cm2em3BVKKK1Uf9llmFRzEu+c2Qg+TaXaOBVMhKc3KvQuP
uM5XL/es1ySF0b7Q2kw/OhGfauyRNbwglMbOXAkga2Wz7b+CmxzNCxexvF59K3rChwdfXpFr+Drp
U7MOjFCujcBU0UQX5AfmkOUgsXEaKNF7wT20SUYJOKI2Q3lDVaqXxIg03jMigMIlobMEyt1vBj86
RHlA8hbLB1Oqn5LJMdmsOY5MttR8yCZP+w2YUW1JUKTeL8OhNkgqDNASuF5gVoB+M2trJHm/bzqd
RLTE7gmXmeUKLO46g2/qybJjGgMCTDAQSNa+hRkbM86q6lyGTcMf6na6mijrtoN34URoW8FAu12s
H8iXM49t85gUVfqSV3gMOHfKlVIO3mpQMmM1+wKlReJ40KAF51WkLMaEikTCStZ6JLa8RF59PKet
q+KiGrjRhaK100JaJBESoPJEoXrCMKIrJGkMvfMQBTFmVrg7LA0O0QOkh9iVWzmIf7Wsyl30BODD
iwpVanDpU91wbcc/z3TUfFRf4DyJdtk1huUOUUZUIlxpu3qs4B/3g/5uK4O14OfLVWDWHk+nu+tz
gF4tqL7zUGgovfiU7HViog0BZVto1IhCNmN7apPdYkxjFTHSNLqVwcIxzX9VpN9iNtvrXP0Oj69b
pb7zPFj8TjMzdpwKeYdtTwGvPNg5AJwUACWRt/1bh8OiJvwAV3vY9Cu1n88suoLfNOnUrSZgIgEy
dE1rRN3Wuzjp3NaSYqmXpksPIab6XZBpo4GiEYZyNiXOMgiTXYZQXBnF02CW2XGSlkFfY4z2Y4ci
NZi0d06RF5PfJsuMQqTGEciJo/MozhbNUAPBmoZykZnKqxWDoQjHCQG1g6DW4D/IXitXoGPfR8U8
DsOFaVTfoLFeDro/bqgHl2edQqie7UDvL9O3pgkWpW8vmYtCN/fLJzY5zb5tkEKjLws3hJ8RTqL1
521nxFcEGykU5BYEcqiLKCj21njrxWBTTYk8yizPa1PrHsOu3WrDtYS7SOrKa1B66sGXJmZXuItJ
Ey8R6rh63RwzQcmYRA8/6dZ1kz0EWduQH5veSwMRqKXsRvXSbvXzpBlJtDOVs6hEaM5roXMZPIdK
ah913XSB8hM0oE1XBpSsMcyPdWJddk2HmTbVt5SXPaiWSB1wda3todkZcX1u417ptmHjW2d613Hi
bcFtQZgc2AGcWVkAckzoN9lkv6s5odfVDSnLpZs18WMxJ6v4gffqWNO0wqMU9wMssqR7IWH4Sutx
OJYpg1XEPb6M9IkAp+hQlgaEDgUvspyuAs84WkksAdRqy0wZHsfUDi+KlgT0+TFBtE3WJgnP53MV
5BibN2US3dskSxlkP5dlmFxr7fBOihzQ0jxXsFSLadfbevVdhMaenj5VUi+7A0F62yNtQ44Aq1ZX
iK2Y0kfbCSOmgB4CdWLj9i/jtR7nPUsemQ+mMV3ahOPASMfW26DJWjgitt0qTb5ZCbq0rnJ9U6/X
0uiJERr50hZpJryNkUItH6OyWMVZdESQeUgLNrUUm69b39wWGMsGYd9CT2GnIc3gpqXxFdH0Yo9B
BGCY80XnRMeH3yPbuGw1ZdP75jKgNCP7Pl1E5egcZDFtdL1cmrIltyPZx45xHkxFQtC6T5h3mHXb
Im6o7vuMt3GChu2TLwafA0CcMIVL/B1td5j/K2MgPMjpXiO+qrVhFdBohyzYGGa7q+wi4FwzvjHx
i9Tfj+xFoUyPZ6ov2VNN25S9KRnG61p1BpemYnFjjL5wrVgx70SsnVEdNQ5KQSA0KHooUNcqf20p
dXpPThksensfCeW2YstDfsVLSfeUudK46GomUfLfXHWSF55BUHcX5QfWpIPi5fdiwMNOu/fMZxK3
7XyTK+SzEtzq2lFzociL0FZ3VPCvsgjQcJqZHjH2Kh+rirjDmoq9Z4kbXWkczBnBk6jT82gyiC7H
+EexxRAh83RV3Jo0HksEeE527HrP/AbzfWEQUbQsu/6FAcs6PFbBJiT9TgQtTjrVfjeMvnFZHg+k
O80wFP8oBn0OIntkMzWD421jGYUtGx9HwSJWZTdWaB3zTIUPTUjffWcaDEzskcxJEcNhIgvFzNVd
1o3EwYty51TfK9PrQYDwqsNgurFYW1zPuxeyO7NoQ2/T5FabkfN6InJiS1hZzKJ2vZhQC8J0Avit
gB0zUAmvEJqHp9aEPiLOQtHQGAE/NqXaAa0vcehNB3NJRaZk+SUboAa2eBDZtGmbauPE+Z0YzG1v
qt9jfKjMBdDhtViH+KxvssK/y+p5G+KUON8a8qBzA8cHcY+0h5qbtNcCPjEUWsaMM4hM8yqLNTAI
YXOR1+Gr1YgrS07bzjLSDY22AEzImaxUf1O2itubRNItRC+DdRB2bqfxINLuqEYktZds0jQ1h+TW
vJECFh4Lpyb/Sc1ecLAfG09NMDt4uNgFZhFHPnaqgljal/U1epsBAy3xNDrK7WWYmBFUbOcpRHiA
w8bvLlM7na7sgCElQ/JXKkNnpzhVC6vILvOyuSYnSndxXgOrBqioFWa164q2WgqibAj5/D6VwbOl
xzVCJ4LCldzpCHuqHq28qB6z3rpIScJaco4oln7jcBtFvDFlclCsPmIqihpSq3T72nDEbSmScQtd
zFiUBrHITvFWBTOXU6mGPdZEBM9aTWwXGqKNn5R4QoczrVeuefPpCi0qUAl8UkmN2SZvG3tJ+JGB
I9xLz5uG0kes9nAdKBAQR2YtzVAlNIKoKqT5SwobN7U+rPuqkBshmniORNrTjtqakX8rq7TYDCib
NrWaKkvbsa4mdgJRp7/WYYtT6SICB+m39qsfMcU5TfSWReS8q5W+kipFAUjHW3KbL1OnR2LMltpi
50VkKH8qZy+b33XkqyzoqW38INyX0Y+0zYwjGxY4l+BGt++Rlqs+EOZ+1JtFEyl8qJQTiwh7Ffjj
MXBgxFkGnjGlkttJYKYqYRqz9V965kiydtdUq1HoQKExZxwKYb63lrInVrnDruFf6AoR7nU/uWWP
PIu3uqjKh4pZetdLHHiBaZKSUnjfmGqPuuPdAKwHQR9RO4pZMMhvIHmmCi5yT32Eq33ZklO+Mvu+
PgSeTfKM8hL29lubh+liGmXktopI12zOr2Qm8W1FeOpS1NML1tU10aHtVaaVD7LT7mzyDlxzaDal
1wLEJE8OaC1Y59htknTtDPotKS8rtSB0sqdXKMpgJ8LwUlfrlyaN72giuHqUX1Ita10/tmusOeFt
MiZXlVq+e54/jxRvdKHZ05SMSNjyhVgLIzug/H+PLTN3fU1cayK6VIqJkZ4SMWPMQWbtHMPA2hcz
evTA47udxAs2OghrYzQxGycGhZy+fq0l3YvU0Ne+GrAfNRxYq/p5PkLQ8au1pwfvkQzXfWMsFIwG
d37VbWLBZrSgvIInndNJMZb3Wqi+YAzEX1AA8yZnNVpFinoBmt7aFKWi7JLBU0FK6oJkqWRqYUWx
f+DgtPS76ZFf7Gpdep2mxHTGIPzLtLrwgiI705qwfOg0AwBQDWogb8JvrT1djmNeryrNvMl9HuKk
DuSeswlQA+O+GAYOHqO1TFC5Eo1X3kRBsgq88DEzo2GTVuZtJa3zbOrPI6KHpiI9T4w7gIL2Mk6z
h7BSd7EY31CoH2pRXQTgUVoW0TVhTxPni7ZZCaETZK8vEU4hHuB5EMvsFkz0q4ShCORnlXf5TjXE
1omAI2WltkqNmfGbkDcOxfvMLCCUUe1BVW0p0UM1Ty6mvvAM4yEE+C8JK19botjV2XSozWld2eF1
ZxeZS0LJfUx4M328aN3q8b4su6Ns5bqX5VXrt+ccYfMjqMKL3J44cfTYZnU/PlAX4Llm+0pP4MDE
1rKc+rWSOJcdaW4L1k7XUmc2exENC0PJj6R4XzilGrF/ji88XQ830ehvPWwziU6xlvUpVgIS5bIH
fRiUtdnJYmlYpGY0sNDGWKJeypQrnzOCFgEyt3pyxwqasnzcvnIz1OgZsm2orVGOOUS9+MCBqP2M
DpF9ffpKQWxVR0oDRE5al70Rj4uJpEbpe5tI9ew14QMXHUN912kXzhTthW4fLCcH/VOdEZDz3Suw
3ceSWJWkXimJuEcFQuEot9jUjw+tP2fXqewBihvTEsAV8gfkv/fY05HtV0gR++FGgVfVVZz9Wy/c
TKEc15HSQg6T8kko9Z5s8ZUmvOqM6mnt5oq5GKo510evLxsHv+QUjLdJP150TXPGJ3VAYXPXdQ75
N1Z/n4WYdEYwU/GY7w0iw/KJ5ESTIFpvKuQV4b8q56vRNbpmz0dBuxpjq9TuPc4EC12IrRYVl1Ff
PUYFuzZpVe1GNZ0AI4pX7NWq3McBZT5Dv8D5dqOoCUGy9kWJoLNSY5inyZvVUuSiHBm7khpZUnK0
U+ezcvVUFCb8UJOyrNrD4d8o6ng0iPDz9Do7U6N0WpYqR2ha6QTIGdXKKoFTKGz0dVI3XVK9SJnn
7Ec04yKtazcoSzKzYeRnOmm1xJBgmX5VAnGvNZkCkKDJl+gZ3sIAC3HlML6Vjrmui5Pxuq3bcEX0
YPFAbVGLIFLQRYdoxu48IBe5HI1v8E2/JRyWlonSxwdviBqmyco/2k61NeL+DLFRtA5VANpVzjYL
eIae1to2r250bGgyTN4hmQR3qMeqtW5YBOhOvJQudrqrbFLZ+oS4Rqu6rFZmY/cbJ+WwakcoXFQL
H24Skz0vt5n1GHP8WI11jQ0aM0vUribaqosUUPcwYPY02SlVxZ1teN+S1JFL6i+LUHkmsfpW6QZy
Pbx1Ol0nKhtHtBZKZ7/77NR1OhO2pT2pSfWaKcU6mMLVYNSr2BAPRmXt8Patpj7Z2kN3P8XBbsqi
7yPvdjTYrjTBjVCvBOe8Rrf2iplcqUqCs9nUDq3tH7yoWBVWvSVegyR5kuBWjkr0MuEJvRua3bhX
CIg5D82wd6uAt+BQmBrvI7VUXQrWPSuvc5lP0e1UJZf0R9je2jQFPEpHFce7dReBZxl6/9asKEPb
DnMKFSPmO/IoSh1gShY8N0rMNtZbk8KmEVql35keweVGLS/jQZDOTR42UUJk/oY9VrKcfDJSSHVI
7OO5GtqvQ3FdkXFqURTtF9aYvbJ6cyRs/KjjwNFv1MA/NnNmqGE9N70Ez94ba0uJV72kOGIBsGaw
qCIF2QwX3A1y5VgzsmqTSMwwIy8iG/mfTfNg2PnOUcuVE7J3RTHjH4wusZbVIJ7Q3553IaVuEX5n
S3lv05BaxQVjJmb/thOjnPVNJATHqnIWoLL0HGCIoUa2k4+AYCFpEITOm2ozN1lBtB2C8Moc2tZV
OyBwuVC2KtVvysTVe0OtQ7ByLjtCKvcZLRdiXJdhmpN7N4XhlhN/sXdCtmgUotnhsl6iN3KKVac6
bsVR262RnW7o2UFKJC66toN1rojLoiVLOK896quDsiUqiciysnGrUH3SWj6cSRPLoIj2RglRY1BI
ml/Ihq8vUXP2LaMplPPOMOptqkfUc6LJvM1Kp8ldcqmKy0HLDZJJbOcJp8p4XnlZ/mzUFNGY3HzY
ZrWULSn1acOGtCZ6vo4He6ERnEyJ6Kofe0dZtvi2Bor9g3mbFEpHZraXFud9GyU0BonjataZ1Msd
8w7FA/LB1TB8SUcFzppRk+SXB0tpRq/KmBxyaa2HCNbKEE/nUug12SMAS22zOE6UC17KwsuIPIp8
Ps/IJqMJiZpoR0ppZH1g0un8JNoUDQ4ezpbVc6R0GZ94BR7cVaq0XnsyVJe5zKazVFiRxQFmYANS
mOWGbLfgAs2lchME5NCb5aissymXaJEQ63wvZCRo3VC4rpo5nVTDfZBw8Fp5xI6sh//D2XktuY2k
bfqKMAFvTvaAIFlVBMuXpJZOEJK6C94j4a7+f1AzuyuCXGJrIvqkpzVKZiLNZ16jwqghzFB2Uyui
Y4L800MIj3hb9qKlEGxUI5DWsv5nRAfaHY263VmC3zjTbkCdTD3ai+QRhz4NkodZMPTFijsrcXvb
mO78KSf1I7LH7jYRDTZ9gDLbu24yxa/ArNI700pImp0KF5oAe2ujJPmXCCnLamLbZGN/ZEVbTE9q
Q91LMaRyd+Db3rbEOarrq3UXc2Hr2YCvoRkE8Hzq4UY2IhxoQScdfcmyWzcolfp9CKoQZF3JkXF6
K/4ydU0WubroqBbJimR9E3HV75qkLG5rrFgLd0oc7S6rnM5ramKrPZAyXiIjzDFxnRpdOVZwNvZ1
l7XETEG6V4Ud/cBQUvpbUkYKLWEtzL1WK8Gdr2Tl3mA47LCFU/GI2s5PwDL8bUk8PRhlOO3p1IKl
pOqmfh8yZXjWp1Ld4l1T71uOCP7tvo8HudmWXkAhCGua7Ltd9dObokjFjeaQZfBeIfIzVsODTTzz
RA1jvItBX+01pcavJ0VyARs8/c7URPjSU8V6DMWQ7OSEElSXksQjUFjo/SO5Dm05u81rgvcmqqc7
BddFKuqc/l91GFsPzSiGJ6OQnBdbI2F35dyU7gFeGtgeRiNKK7ETfW+dsL7XQzt97JVC95Teqb87
jl+Ph6Qx5PgWt8XsSI298TeyFUnNdyuxWnfqBqJKjGCz90AqtZsykPxhH+T0AW8Rm1EGek1xR1Ek
GGk/5l6aQ3oO0w6FhyxpMTiaelHSLVcH44kLxKRGk1T2g2pWUXib4hEbbC3Ary99V5jqHsm59mbS
Jf9FLqUXVGNmOKvNtegreXaAHDN8naSu+WZTy91VqSIw5+4w5yhx26vtQrtR7R8Z8EU8VpXQ2XSt
4rxGE2ThQdXK3QRMtNwZbRQ+N0lXcQcVLZIZRZ0lSL+mtO77UHsa28gsbjjtfnDUu55UsEdrsoC8
3pt4CyLviziqP3kV8meUGUVdoT5uU5HZ2037pJqp7+aYTt/bpJH1RpakcddlleVqfuykf/O/ldrv
WKaUhyhvUd/UWT5S5HCCdthgywPAQe7btwB3Do2ebG98FSRX3yrT6iluWGN/ELoYjlTZ2ru2MORj
MQ7+DyE1IEhpMbVAW6dxa4fQamt4iaDYqOJTqSaKkOPgZ6aLBGOXsezm6Nv2AifV/6qGINh0s8ih
nKP4WlkVuCd7MvZJPgxfmyp8RR09fI6DLtgrsDQVtF8q6zuAgaDf94hu0RHMrb2OK6j8JNWTkF7H
urcerN76rqeV/I+gVoyddk+nz9DpoAAFIF/D+9Bweytz7pIBb8MnJc3NN1Sjpi8Zj5LZIGcMbuQL
/UrntYt0mWqzRFW4HOc2Hya9UjRwKww5lPBtMwCGcAxNfxkxPPsW6aO+69Oi2Rg2QlGuFjtim2nm
+I3lzo697lDQkyQ/8fCM0910pIyTm1Xtdm0SAvyafPTPdF37Loe2822izXBj6BkO3pSnApCk25xq
GUoymfUMREO27pyQNcUnpVN20dD2b1ncG4cOxMsOYylyGWFMKVw3PX7TCkFlu6JnG2kodVohixrH
tIearI2BHQBw3FpVkm1BvPCGQ2V+TNWu8cYk9Z8btW/exjCgGpq22b0fjjJ9PDUhp0WovqB2BDQG
AQiFnCqhRRArnf1QJir2j0NeoCNZ5pPcuVMqnGETsF/ua71u69uRHiMik3LWPU2jSenUt0r9fsTs
lqg3H/ttJluTssvLkmwD9byGZGHQj+R57S6o8mdK2w7i08D+No5AfgcPCyqBKIJo3H10UKy66n/5
qLAx36F7xMHKwHbdLB+NostdKTeMdMvNPNrbCJO0t65I6dKjWRfJYFeC8qfZT9jnaDqxUZE11Ful
IEVhsVEqzBxk3iOtiyL4JGmRfBvt2kGKDLzK/Vh33U8jUdTnOFXoWyWYC+xNNsxf8UerDcEjFGns
hIyf1m/2qOrCbG4xNkXumy12M5VgBFQJBW0Lgc4tReL8MLZ9/W7SoNr0hTU9qYbcHPVBCzD6FvoO
tTJs5T/AYp9C0L0VGf8soXCA4H8XJWljELb/6+afYmaBNcs/NI/zf/4U9Kv/jDuTx07+ZZe3AAmf
xT/1+PJPI9L2fzO15j/5//sf/0NHextL6Gi/2crt/LdhRJj/iX+jpH0NL/dEGzIqyyg/tdH6+H/9
m7kGa+1f8BCoFAByAyc8y1H9GzVHB+df0J9n+PdMbDNnfO9/UHOQ0yhsIhwDKdRAZHuGuv3HRkv/
lwklXHWQ8URxEp6q8RnU3CmwEny7hpirDHAOCj1Uy6UeSWKoDTsvl491mEh71eoErWinXgGdn4+i
I0CH4AmYdyjtS7U/Jc5KvRyy6eiAOt+NQC7chpRjBYx9aRQQgMh+AQNELGIBUR271kZQ1RmPOaYw
7tRKKOs1xrAChF2KQ7BkZNvwAwxaVCydOv+MP7D7tiPZhWmVw1Hri0behuRrNIj0kMaW4tSPk2H2
73JjVG9ppVjcVH5AbwdHIwUyrYT4/wpw+sKsjVlEkRfDRABhqTMv0I81BjVk1nLXYEbVVwfusjVq
yqVZz7xouMA2FQdcOE5nbfIKIIJX9seolZJ0OyWRqDbK1IjM5RlETg4vWhU3T8DTmKI2dvZ1mgT9
LA1IXEi6qPYrsi6n4Pd550JY5zgBH+VjgL0//UHAv2qUa5vuGE3FLyvXk71SF3930rTG25rRo/8X
hP0x0Axb1WZtBFim+mKgsNRa8NRVdxyDsPgdBJhzppOZUX7WhofCLpz9HxfI07//5j9ZQBeW2uDk
60wK9jS3wgJ+HqSiiSOZmXVWV7pFOOuQ0D3/bhRF803KfV5nKeusdxoTzd+KgnVBGpmWKzlj/0l1
F8Dv3DUg6LiCANaC7D1d5KYY8rEcSsuLuT+2WdCOLiWbNaXCsy08n9mZUErFCPWJD57DHydKiUFz
JaFjUCmV1ZugNN8Vapa315f1wiAoA4NO1Gd/DCxBT6cCOkdhW5blkf5D7baWUn2JrEL5dn0U7uXT
zTJzG2cuMkQG1YbJcDpKLQQ6kIWfHjX6hhPIuDyudsKqO6zc4f99R9yqARXjG/aawcuCLMA+ZWi2
J+QJyMjQZxf7VKYfoZCYFkcqx0VJJwYgzLYGlgSaagiBzk5W8zJRhFZvjRAwIWKA/SwMo5ka9kzJ
GD5Ldiu1KxyGCwuCODGufFC0LeLrxYJQAK3VLrfqY2xPokA+sBy1TVnL+XtKKGnv1WzS39FrbNb8
BM6OrY5LI2oKbGFoA4q1+N6hpalVn0bp0fFD/YbeHshKYfvbRkZ0q0rgO17/8uf7ax4PmoZMgcPE
yuf0y2cmakSVmqfHDBN3tx9oljpWoW2vjzIv18llxKx43ZgPp4VNsvjIOr3RUuQVFaMm1tSHhFiX
8tykt8M+9YPC9jqnGt5AiMb/NFaLj8T14S9MkniENxxK5fzP4hUo8nRIMWKnj147vK6JhH10iSHG
9VE+THoWs+QlQxxR48DjaLOYJXzpLCgqOz+q0yxA3FPNNvFgyrFEiVMkj9VUDL87U46Qd22K6kvn
WNk3B1NrmpSj1WClUtq8vA2kRjCMc+k2iTN6eCs/88Jq2DwN8ry3Oe5LQiKe4KWRpGp+BLiufiF5
CG9w+sm2Vh9GN5aTd19Lyjxf1CGKyfJL8up4Su4wnYq+yW3u32oTjl1ObqYrl9BCvYOrAOAbhAw8
gBykySF9n+7FsQeQ6eCSjNhrGz6QXqjgFNW83DilEh0y20RudJRbUBqxeQuq0txBekj+vr48Z6vz
8SNmNw8iXCKHxY+o6oCCROUMXhBa4s0y/Owgk9usfYT5XJ3sFYaZFWbmgEzDaG6xV0Bhy4nS9IPn
91FAe6gDk7ixNA0Nsl7vnTe6q+l3Iefaa5mMur8tp8iqXVWO7X2RTEihimGgcXV97mfBCaIp0F4Q
DCTpJV5aXD5tnRSjipOfJw1z/R5Bw7vRUPu9VknyygJcGAq5CZREYdegcbFUU1IzbS62VsKL6eFS
PBoVD6jj4HVg996vz+rCF8W0mldaJ/qaCXKn28pgT1FTy4TnCBgVmlHrW6fB++f6KPPanH5Q4Owy
AgGo+EJJX+4beYrlTNMH4JVJK25T6sEbs5TGvej18rmqNX9Fe+fiePCWZgUxhB807XRWct6l6qQx
nqxK7XYYMKrVxhaLel83tohwJjfX53f2IoJnBlZAhoIUo2MuY6q2B6ZVBVblBcjybzW7fBaT8rXV
7Fes3578XDVXFvR8h8wGzlxTOLF9sBpPJ6jUSe6kBD3eSP0ObKXf+N9Hak23IqELfn1yH1/n9OvN
lw/BOU8UMlZLjTR06wLfN/LJk2rCDlQWlcKC+lDQFOrrSh5hTI0ThBRHiaM7axhoJpuVYlfgjGII
0EU/tW8qhQsJ/UIqYW5TcNnj6wyfd49olIT2sOHTgCrTtKUha+SmcqzBB8HTbCrqyYSoUCfibgB7
Fks2BUbMHosMEMGIBU0k1BFr1FzpcUKWS/379dmfHxAmTzuQ9AinUqS8Tle6d6ahaSCPe7HalLdZ
MKU3TdF8OtKYk3WZWAqJAK755etIXbzHIUpXPKeoBgRhhe6G1HK+XJ/L+a5hlJmxzcGQLewJT+ei
j8AKS31S5g5Gf59ifb0NRIYPVNqupdSXlo2kmuhfo95HKnA61BSYKSWtUfZMhK1cLYpqF4qrv3In
X3gVmRF53FxQIV9eXl8Z+ZpPt0b2Iq1FgT8vYLy3poFH1jiFBrr8Y/qdnyIeWinW3bZEgsFqRL7i
LXlpsroCpZe7hgBuGTQotUnfJikUz4L+h2sOfnxJYfcrZ/48G2CT8JfDDKfVztefP+8fOZUaTpOc
FrniaXaLaJo9iA6aVzM++mYd15uqVWUVPzM9/4IGAo0DHXEtgNJxlRYuTc/GfNbSWKy9ixcnb+C3
RUaA+MBSc1otecf71lc82la56/RATnLHH1e+9KVRuPIoemu6buDAdzp3+oxambaq4tkwfDatY/mP
sH+0T3GS5yCL4IqklQyDtaJ4djqKL5xA6IPdepaZ5N8k6gSHvqTHeP0Ynr1O2CkQChNdEu8jMrCY
iylldkNddfT0Igl/yvg9/0D2xHETft9L24vis68TUgKKrhI0qsghcyRPZwXkrO+otvSelOJRuXUg
q71FUFb/gt9Vo5k+Qk3BcX3lUJxv19kRkjIW2jjUAlDRPx1Wtkab7lireFk09V5e5hXiRHUjP9cp
ekByo4BIwOg8eladYDjUiia+KmrXahstyMpbmb7Z3fV1P78tiJwJPsjk2KdzeH/6izrU+HQjTTXP
oW1UAnPVmy34P/3ZamrrUMlmdo+7V3DfEknfTVWdoYMir9r8nOV786+A50o1iJ1GGH36K5osjjlI
heYBBsGuwUISATYp/EhEW0BAKuoExlwzfsk0iG6vr8DZKZqHdngA4PtyYJcGIpqTJ44fdJpn5Wby
wx+G8FcmRS+fHgR/NHJaR8EihTfgdH6DY0djbraqN2W03zeBL+MCDzLj16eHoZRmcxXyNmMxuHhh
CvKDiUKZ6nV+nH5Pi0i64zGSdp8exQLyMZexCMhRElxMxoI20EW56plNnH6N6yrby2RXxWevt7ma
IRPKUa6n2LbcmaqUlHlalQii+4kObB//XlvAifv8ZEwUwyloUJHDL+x0MpGdK02Tx6pX2X7notUG
0iotppXr7cImm4tWc5Ko45e7DBcTqyrU1kLcvULM6ECm2GLICy/3+lzmhT8JSlkxhMjt+d0lKvvQ
ifrjMYT722ZZJjRPAI5/iQ1n/JGh8Qs0kAKG2mXBPYbL0UoofH5zc3/gA84Kon3ARXK6gLUFA0qV
0sxTwqjyhEjMr1xW0m2bN+NNYElgzq7P8sIlil0dlUfE3Sjbkl2cjqglRhh0aZh7VhNDWzSr4h5l
jn6TKpDwoKjh5dmOkXFoEY7xHLtqHrNa6m6hmFZ3MP0gzaz8oPN15wfN8ls8SSjcLZdgSPNwtPMq
8yqzy1JgCWXxYta5eSzQ9/zHVnvz0RZZClVegILZagFIxk0C0fVnLZXYA9E2r6IdwOqwvEkcUWbu
HLq99s0QKyDOZmWslV88XwSnO4U3CCVDxeT2m7XGT5ewRtZsanwz89Kham4iI/KP4ISCVzo3hheU
ERi6phn6dxvdK9fPOknZir4F3Hr9d8zX+uJnkGF/lKln+dOlShPUBJNefFZ6aERF8B8y28I2qMzv
fLOL7U1samnuFo5cI0Y+RbDCxBSKldvsLAHgmjTo9KCQiUsHhYzTpRD03EVFv+4AoEPc+RHWww6h
wUaMsr9yPs9vgfk+47Rw2VgYvamnQw2A7XlsSvUgpX5zp/qpgrCYpv4Xo9C+QiMUr/p5pNNRkiaT
wqYMtQP73ULOrKvu/DhYs3u9tGzzC4ByPEU4Y1kH7hEpLOJR1g5RbT3IivNb6vCqU/xq2F/fIxcG
Unk6qVjMHrYIqJxOR9UICBUUSw56HohDn8OAaG0pO0Rd8H59pAufBxcpg74JEtFouCzuFRz+QkzV
UudgQ4G7UaArulGI+ed/M8qH6DCIQV7p0/mMBBcohPAKhJ0JQroBGdFmdE+uj3Jh1YhqDOiEtEqJ
MxeboDCqKgX5YB+iRlE30ETL2yh3JFexfXtlQpeHojk534C8pItlo7NR19Lo2IfC18rfUdX8slhi
ihA64MvPz4qInffT4jsRtZ2uXQutrUFdzT4IOvi/9Uq39pqpx0clSddMk+fPcHo1fWAVFApYc9l7
6QkDtaO09HT0D1ldQ/l1kvw1ptBK1CaV2ZYmW+u1BUS5vomDamWa+vmbyuAWuRDPOCKxS8UzCVwQ
fg+Ff+irCCIal3AB0X5SnZ9J2/XRnZJF+k8gvtmPsdR1edOKRPqnAGp8F8U2YhNgpo1X2XRKCYGT
KG1g9XR5t4+bpPpl1mo0QLgeACbIWQBqURnz+thaKvbccqxK8YxQn7njgdr/Xce60oEYpNe3aWwO
xsbOHOcLMMLJ2I6TTV+6ELaNq7QU3iSJsIA1GQSD27JympcKCf7S7XwreODPh8LVbW6JXdWW8ks7
lLiylGVi/KyaRkNDoKkSrwgkKIUjQGBn5a05f6SpJKHqZKKUSZd3GehV2ExkUwnNTCscVBWLNyeC
HyFy6SmL/ScpbG+u79ULtwmgF8QHKcXMu2gRF2kDvV7UJWxoRgSW3Wj3h8yvo5Wq7qVRyCQpvs9G
t9RZTk+EIcsjalCc8z6Jkm3u46we15l1vD6XC0ecXNnCw4DU3KHicjoKSNE8AE5pH3zEJO+gB/ZP
es6+g1Cwdu4ufSbue6pGH0v3oS77Rwxb1nVp9l1vQyHCMszUh/yBIocscGtvoluKosa+QNf3v1lG
Qmek8GaA0FIR2Y6DGugyd5ifwKdOohA6MrokK6OchzsztmR+mEn/WcZ5mf+Y2xRPqEAJ2UZspgrd
pHHEfhxLcYcGZvcUgEbn1IANVQNbvW0FnM3rX/FCrk9HlBx/FuUkF1lmITU2vUU95M4BNYRm21Fb
vkEVVXWVbk59prE8FA6aO3Gf7UpgzY8OKOx85Rhe2rDYzfI7eCzIVxYPUysKtM3lxDkQ90GuUZsa
O1ejDz8fNei0w6mz0aymA7E4fWlb+KIbdYaZZgfUrsymTWJF2tGSdGelQnbps+K89JGLIL2+VMc0
UtXPgTQ7B7WQYBcpbf/c0Tf+B+j4cKtprY+kk/gVlqn6KAWT+fv6V72woLRAqfaSe8w90MXZLOM8
SHX0rg9D16TqpihbALFDjNjMfzGOTRjGhUb2v6yYYaBRGVpiSYe6rMcHWWD2RBBlvHx+FJrhaOoY
VOVpwJ0ekUht+evBwENzA9hqthBsBmF8vuYDEhH8ClEYlxodsdNRsOWAYt3Z/kEomb0V6lQDHx7+
Y3rw/9Q5vvCKfyCKAONgs0Gv5HQUfUzkzBCmdcgjovHJypV/ImhAT1XehG+NVq62FC9c03QsKQEw
Nya3tJPI5cwSAaIXh3CYWzKUtg5A/eH2mtJaP/rCrgOJwwFDjZC62dLIBY+oMISKZh86rQWazqt7
Rz67VqW9MCFHnnt6c4v5/GSFgTqq2WjYh9yY7LuqKs2Hqg0dD3+55Mv1jXfh3cHbFEyRQS2DeG9x
jMYO3u5sY3YAZV+4aWXL2ziux6eklKzbmQz/pvmiur0+qHZxgjYQy9nvm3RgkdykHW16Sp7WwRn1
/DBgF3c/g5jei0ZVjoldWf1d11rJqyUUS3KRqkFHKVf8wZNp62gzsc38i/Y+aEtpBJi0aeDmfx/a
IqGZjJe44rYilb8iRQsJ0S7hqGwRlmt5V6kLtJuyNQY0Gc3AMG9IDuyjMyrY15WdiMyNkuTmdw19
8Cc7zIevEu5yf6lco9i4dkEG+L6oRnCQAXKB1xflQuTNE0lvldY7ydgHauaPVzKcTYJqbbQPrSSy
GxuBkzuhq9ldHtbSjQr56pDELRAIbMmN++tDX9jVDE2shn0AEIuPz/XH0EU2pChBKvZhBJS/qazE
Pgxp337+bQImwjbDUG4ucS62WmLxrCYVE9QMfMpUgUdyPKBI0er9WjR1aX/NVxxdOMTvdW150VVF
XiZIvB9yMUy3gZKIHWRjzYW7aqzEiJfWDk8fhzSdvNNZ2kuKrJDt3BfWwU596xG1DAP5JKv8fFTN
NFizGTFBzLtINnUJ35qEJOcQiKG+revY2en2mifZpVUDdc4GmLHi5LSnFzeBWYToCGJQBd4YO1+J
jTujUrObZFCVlerpOQp2Fkaf7doVesIUhRY3ANczIeEwcAO04ejmDVsAbBvmS4jlhUOjbmBxBZta
z28z7KWnafSGsvh6fdtf/BGmDFjUUsALkk6cThif9EZCock+gJIni6jieKcjeLGVTeiZVM4c3KrM
H9Ugsns+rHRn+EFy49tds2YzfWnlgQLTVaBUPjvQnf4QWyfFlqaIBB+KxY3RYdIhUFtzIbisGbBc
eJ2JgKnA0HAEjHs2Z8V3wHMTjGvsV8RgjeA17DPnFpWk2tNTM/p8WQ7feHYTIdRMlJin/sfdgkBQ
ZkbovRAIGO3eseJyi27vp5HMbCfc6ekvAl8k5Jhn/ccohlyj3BkY1oHk07otO0M5qJlar9xgl876
fEUSaHDWadyejhIZGkQ5Gl6HBp8FtJX0iBwCz5Pr2/LSk+zYBLW0hueUZRE/SbE64ssg6QfLrpQb
rNV0t9Ht2A0mUqPa6KddnuXNp5xSmBOIFjwD5pNIP4gn6HRqYIWVCNUV82A1cBk7qw6REkmaDUdn
7XL+CJJOa0yMxU324ZJLELDY7VLbW5KtJsYhxCzG36h24Kj7ya8tFFlT6gebsnCStzrBxw/tRQG4
OYPFdTSEL1sbNUipzatymN0Eei9rMDCqstrhqqsXiMAhRrpB37RDybOslJWM5/zsWMRKlOznZq1t
Ly9ICRGWEOi+fjDUgJ5pNkIH17Pptk9MY5NgcbDWKDjfcAxIMYP22Vye/TCn/2Nbp5EowXRVOlwv
IIAtcsB3A0LIK9v6QoJs0Zw1KZuSMwI0XNyD0BZ7O6fofWjtAPh4UBmI3JpIX5tYVGxjFYWHwZQc
xLYz6wCZu3/HIjNd+RWX5koVlfoHiErYUYvXx/Hj3HdiTT9omS2jJ2X8Hpt+Lci6NMhMrCLmhGHl
LG+jTpYrR5AlHiDZ2m5h2NO21adwe/0EX9on3Ee81QSfdL4Xd54P7AfVKMU8BD3Ec9A2xp4bsnQz
QvA96eRay/j8+aAGJkNWoq7I8V22PkKlVVCt9o3D5MDLb4akOvQZIjpAH9KV0P3CAtKYpkRLaY87
Y3kF6pUphqAkRqC7hPZGW/WV10L/WjP3uTzOnNtzwZDTLbYk9P0qHDvfPGT0Ye7xLxoOsZS8XP9O
5zctfzkkAnqB1KXwmDq99PIxzdn4rXnQysbaFbmgMeHL5rFNfW3bGmp4GKdaXwnlzssmbAhyLs4z
5w0qx+mgVonlumxWzgHIxQQBqJPF16muqJQMHbo/kDz7R6lvxnCr16HzIx1VtX66Pu9LizvTZOgr
MXWaZqc/wbT9CJHayTn0Y6e/VqHiPBpi9R27sCvnS4WQmNh4dlw7HYU0snAUgeN50euvtoSYK2q2
AcL68PM/PR9Iexw2BYsTbuhFW5dWDBIKeu4fKsJKF6KmgsiJJa18uAurxigs28wT4wVbbMlSRWK1
ikP/EJOOPmUwxWCSK9lKZHxpFKB9oDJl6rHKMp9IIx2POp/tYTqF/4CiClolKSqY11ds/sKLJ5gq
Br0rYnAwJktYvaLH/NOZ9iG1qupWTwIUJJo+8Uz0cm6RFh6OfS2jgtChCnF95EvzA6hs4v5I2/mD
L/tnpNZP9kTNMKHSVdrKg9BKVI/qHi7/5vo4F842F7AJXWvm05D1n+6+iI4zNgqoftpRVHha6Ovq
xkGODlUDAMLbJEyaHap5ZvD5vchOlDXgSHRTzxyYjMTMcR3wC/QnFHUXSpDcY2irK9ewc2l6ZIKA
QT52irmM1/R2lLrBj710Gifpps5RhHbnEj8eC7ZS3rSIbcqbHPWG91qy9Rd50GLUifp+8kpkhUz8
zvM0QoR4LFCwpjeruaZcIchFTNYmt0E6YYQ9xuP0Q9KTNnCjqsS7sBMp/ttJYtpv4CRQl1Nglvju
YCPls0Hns1X2rZ2VqLnyhoS7XoTq18mfEFZDAbxAtovr8F0CqpJu8UgzkDWMkIXhi4RJ/1TR8da2
qDsWyd0Q+/gbEGD7wk0i035NC7lFUrFORfAtQme/d9Ff8bOtEyryj2REg3ZLd1wWt7JUJsVdO/ZF
5KIlZoDBN8MOZRrVzFCEbCEfuNpQiXFnDQ32vyoSRj8CQygpNslt1W4iPxh+jG1pdUxUR13SGvri
1e+MosVe2pIfDSR0YaIMqHlFSBvkmwjJ2EeplfEzCHIl/oYySp+6MfXpWXRLTbsdb7PZP+pWbvwV
W0jB3wd+ECJ9JztydEQVL9GQHsjK91Cxny0QZnauwaZLHORieM6jNL0tzBQ91FYpHdNtSdUQcZY7
BREUJAZcJQDVuTH8NH3X8Nnwptrwhy3YkcyHPRb5364frY9QbHF7zIgu0A/2DOtYlu/sPkACMzaF
13V1/gI+yL9HZE17jUUjoywUouNjTnF/a0lSt8dXu9lrQjIftLZGydJIA3+jlbHzqsipWDn1F38a
lzRRM8x7Xp7FJa0INBrrPh+8JkPpZpyE6slVN0muVEDdBAEt/Oa9BieAmHbCv2waxGGKRz8VCbvZ
SvNf6KArf/uZUtQbzUFV2r2+eOf330ydmF9+0jvgHfN//yOk13pesQIiqZdkvlxjuWIkD4ZRIpp5
fZzz15dxdOIbMH4wY5eVallgW9LHmvBElVtoOUrKs1KqqO5ynL5eH+oDwX+6HxjLpMyGnAHul0s0
emnjsinHKBNaoZKg/29G3Rsi8Cl6okVapjtndOpo1+GgeyT9pB/eNx2yhOzdL6pdhLhLTMSsODTU
+cOQCxwbm1z41WYgD863oz3Ctu8MZ0Dnzg4PUxAj/gp4O3rUlFLRac1niIhUCqqY7sA3S9wkT4Yf
vTCRB6DbFtQHu5k6x03TrjZW1vn8IqYLMGPgMLUlGV5GOeY0iNhEEM3ruRC2apbk72XURjf9hHJh
D2nFxcN32F1f8Usfl5R9hu3MPPklUVPDrjYmfBBoseTqwTKy6AiuZ9jHGHCu5LwX9iuAKoqo0AyA
zS0LA3oecVsqYeOxpWu3mVT/ruzU7tNRAdUoUFX2jEUlEF+cigmSHgR3pYb0gjRLX6Lo6evxGr32
wrJBVuZhmWMfqC+LuBeB7SJCTrb2EqNT0dqxhSvaot8VqPtsP/2FAOoQ/mLYZFvskNNjnlpBarZV
XntSgdu7jOw9rqswE6tcqldulAtlTHLZWTKEgIoa27K3jIZFFaFqW3rQBzWcAWJ7ZwyYTZRSF74M
pdE+09RojjA20RgFldJNmxLk+Q614nJ/fdrnyQ2tUhibxD1gpCHinE6b51Zq0WyrAVhismDEhv0g
wUwNqeCkMMWCsar3JX5etyn3xU4WrbTyNl36ARDR52Iud95ZeVPtCogGjlJ5NWKL+7xBwg9tP3XM
tz6mqj8lyWLySuPsc87VPgT2vwJ2OD8vc3lo7qMQAtJhWjxAUmkOUwE3zLNLPd3kmZh2vaRlK+t8
YZS504myC7Z9EFQW2yseYqmpVeDbqiMUgBtGfYsVRvvpUznjemlB0m3iYl8CJ3BP7NSRBNTDI1va
mdS9XdlZvUEvzAW0Gm0AINz0PJf9YvgXSRiPpubFelvMSFSBN7cirUTMF0fhJqOfChaVJO50Z9KF
pPAdJroXolR+h6hu/xIT2a09u5eGmUVqaNFw9K1l8TZtndaoHR9VhjxpHusuDO6nIbZWqrWXRqGJ
zw7n42tEEovJFKWViEDSvDFFyWww0vxRSIPyev0wf7xdp++6M+ftgEnm9voZpDatnIpcMNK9UkZI
bqfLvfSsGqGDlnorg7ZrnKdxyMTW7rNh14xd+bcu9UiAZlVU7IIECXIhMmWHYnBHRiHGLWZg1q7O
83xHeCmhO9cXu1TXw32P3dyOSlx/r/YVGo8zKEiRq/Amm21NMlDQK5fm+VNAx5scHrdhwkRrmQB3
lkaUbiWqRzdhhMFqOW4TIYDeUy/aXl/GC0PNtoVzgMCTTbfr9GMh695xDSnwnnrH/uHEJrLYXONf
1CCSVoY6D0aYCrVp6veUA89ogdNAyX4g92H34VBHyKs8lrDW3vDbC6mcG8F7jovbyi1xaX4gIqCN
c93BwJiv5D8iWj/trbGIbAYtx/R26irj3oDIhmF4p8grdYuPzu3JlqT7CWBtpvl8aAMtdr5Wopub
1mbvZWFp/p2jdTBhp+6rjduLJvd3hpQEIKXzvKlc3+y5SxJbsjBZn/Ro2/XT5IEQQ9i4RZvVaxwE
PZx6wuYCUHqNF73ahJMLnMR/b8OkUrbEfpXnJIkkozhfNNWul1OSvzJXoYXFIxndbDGCzm3UVlq7
zeo2iNy8b2rHlYxOU/ddjaTk9f10dvjJbqgLgRJgU1FpWFS7WplSuZVIeD5YfvQEJGQisF0tx599
VYgJ8I9h1JqQTM8CGF+S4yaHiID8rq7s0fgK7itYC/vC1FfJeHOxYvFRKdtREAVXwxW9rN+FFqYs
jqRHnp4jZg5OqtkqqRLdRAg2Yyslyv5JrvsOY8xY20kGsoUhIjiI8CrGyut9TrLh9QY7Tjt4lhg7
60tjH1jj0BDFXiVbzTOZvYrzBNBfL7MU/GhCyQ7ymyJvjN+1rQxf7ALNlo2MPN/PYcTR08WFjELT
9Q9+4VNQCAc5QeBKd2SZYrShAFNrWxgvKmOwS9tO3aeITe4S6hufjfaZPggQssb54qcfeHqWo24U
FsZsDNVN+M6LEcM+XYtWrqkLOxgoA0x6VnpOhef//seNAcHNIhgzEjQSUmujiDRxGyubdteX7Twu
pj6G4hRvGLhLmUT4dBhALSSsFY5ivMlxtFM7Tdy3TYtgvMBzJd74TjrhaKo7wXenn3CqSQJb+j0m
Y/kKcWDUPxuz8XPAw9FeBd6umcZy1lnPi/4/nJ3Zbtw6toafSIDm4VaqctlWHCexEye5ETJtzRM1
kNLT96ecm1guuOADNDYa3RtmkSIXF9f6B00r46UHvtHJsT6pEduc12d9bm23D7dhiciC7V1hUK/r
QfOTroyTtZ+PPK/lTY/S/IU4vC3d7sTy2rDoufsgCYgSz5eWylRioy7ex4Dq80PAU/4IcH/AEwFX
s8ZpzcPrszpzBGArA/QGUkd6v6ks/rtjEJjWxeqiqqFni3GToD1xFGrFbEUzu7cminDstrc1rYSN
yb4v0MhVm3wsMuH0mR7GAHhH3lbIVlwI4uc2J6zYDfGJxjvHehfFTal4/aCyF2vdFMD5Guz6c1q6
S3XwliD9bQZtdbKRKvjtGYuHUK2gFhUiltqJyJalkV+IMS8yBwp6bEyav2BCuNV2l3jbjm7VV6qO
R9A3xxlOHt5oZYuzDJazOd5UGCmgPGpferyeG5cbZpNLAF8LIe35h/V9tPiJ/VWsD513g1dmedAk
bk/dtMIAyY21f2doPEMu7Cdrm89uA0PsJzJsCmJbQ+75uAnq0r05VU2cmgKZbx7FoLKrxDAe2NWo
gRebhDJeAoP2BXXw6hdyEQj1ysx2f2l131RHp2ya2GhchKVzAcQwssqs+s4syu+I2k4fy2ntTomZ
KS8a6TiDYUDA0kPsKje+ge7Pf4jBRByC7l6F569e4qXU19CHxq5d62NrKtxOQaWjKEx+Vf4aap9y
Wu9blXmYe835PDdNglOGD1Em9JfFvwdflNzonTTmC6nymYjCYxYXYvCoPND2xabKSBccjGSDRoGT
RB411WPrYTb8+gl/+UGQBuHaAdFNx9Deb4RqVjTmzaaI8xKOUw4X6DMwkfxhaGu7vxqVjnKw1pfr
77K2cTIZs/7L6z9gK0083xF020DdwEDiWa3v01jkCITRaH6BukvKTY8ueJphqCeb375TYaSChOFt
hnkWFkaudinovDwGRBvyOQP2E/C7PbccC3FoTggzb5oWVagwZLDNwbhaYWOG2bywe9Cfe/N3Zdsz
FpVBRGCAvj4/ApXRc+k6XI9lObofcDmB5VRnSfb0+rr+lSPbLSxPSMYAMUdBZg/saF137aYyE3E/
5sHRL3DWQ75wnn4ntpf0uFn4w5a360kX+fN2nvRhseooa6T2s28HcBNai4z+sUJHEHVw9Eh/+VmQ
TVdcFA1eO5OLtMDMBfFjtoFHXYgUL28edP8gXAMWASKAVMfzVUoCXrRmR68jZ1/gojH8DnLrEzmR
eSE9ODsQKYLPSaNjuS9OWqOi6BEIaroQ8aewQSH+gKxlEted77+1fkAWwtdALYENR4Kzu76drrOz
GoGNOJt9PZZVpt9gbodH8+uffvszz7883H9yerr/IP/ILJ+vnRQ5dsBDUMdZga0KwtcONlOaKo5d
DcAyLzTrEj7/zCJuTR+ALZAwgOntrhNRVFMnlFPHZYG8yRw4M80HZR5XR1cXJvcyLDK5f4baJVpy
nZ1uaeGS604vDqsN6XCZ3q47Cdjw31HM50u4ZGNjWJlXxzWPUByGfDTZtYtah2eXjcDnIqTA/ttX
Q2y9kK6/sGx1MX6u0bmK+tKwqbsk6+n1LXF21ajAo64M3hDGy/P5gKAlx7MZydSt/sbTanGEK+lf
OLQvYzmr9s8ou29jL1M1UTOvY2/y9KsiaN2rtusxbqKq8LE0g+IAnGS4gUT0ZvgGWdSGawAS7lDO
/Jt3/PO0yQuYXvUctLEXDM4RfzP3YC7Zt9cX8czn4kttgrA8msmedtPLajzWKSkxvTnQsbAVxfWw
INTf6ljCvT7Ume+FRBHZGQqSyCD5u/1XO0JTHSCNWJrp8LMi0Y+lT+3h7aN4fHGK2ewJqAjPd4Uk
zCciZRTcvLmFgG5suVXrPb59GAIRh3YT5gPE9nwYzL/nJkvwbx513wil40lcd7vq5vVRznwdQNwU
s9HShni7F3CrnczvfJuOYCWm7IsxB+uxDpblATHptz+kkTAied446JSE9s91q3ew29B4RLSJj7XV
6ItjgtDHhdN0JowjfMeMeJ8CEt3XHzrSoQxWfRfLtnGeJn/qrpbc9N6psioevHoav7++gGf2HG9K
MhIb/hQYtd2em7Ef1pfA7eI5nex3bm0ukVe3xYUn7NlR2G//199ABuf5ZsgarRgrc+lizTJxOBtA
Zfq6nC6s3cvEjsYce27b3Q60z22z/BMPKhf3WKFIfnxMfj6WEv/4JZuwJa288X5gWU+zdlGE7szj
cuPZgiIjlG5E+t2oi5Oq1l0DwE/snVvXlPh5YF6VHozJme9T7JBuDCDsd8as96eU5s+dJ/vhEfOP
S3CHc3tnU6kFmQ+znzDyfP7ekiDJN2ANOCQGfK7Wzk59MeXf68kWGEm2/qWc40wFj28JNIUxyecp
Fj8fEZ7blvWqNtYrrNk1rIdMb8kPC84ux1IDYxAi66bhcOQHx7q0FK6qXXHSfWVOkarTC/Hzb374
Tw5E6QnxDJ9Ei19FH31f9XGNXjOVSJ24Ry83VJ6NK7XZAnQaNDt9168VBpWoiz0UqbIfXIlDUNkj
5pflvnoEZ+aG2Rpob0v//v4mrl8609u+pDL2fIkK05F8/tmJ8V3BriuH6jWYk3b1+jHexcG/oyCs
hj4wYGEgObtRutosXOEZblxRVty0GvyrCmnEQzJaxoWQ+5fiuVtlOqHEQRCgtD/2QPm60I1xXRI7
htGe3cupMXmmkfgKXCDt/DEfBx7LSDP6P2drAO/d2wL3scKd+zRS04rDrD9m+Ntqysdh0Kv7X22j
N1k41yhxh/jo+I/LbCJD2iS4Vx2o3Ay3miNwPDQ1/TEVhlNFy5iBVy+XBgtOoLeLdzV4ba3jf23p
Muo7M7jxPYXOm7RMVUKA85M1hApcy4gEjDpzN9V0y5rBwsGUbkv7vV59gQ9FolY81NZGHspyNWJn
zsRHDGIG9ziOFt2yHDTIpcfhnhNAHZhwT2XPZpVY2L0qTF37hb3UyJDZjWoBTdZVcCcqMy1C3g7y
OHtNeuPivRuphdO1CUFhkVwFl7BFZ38HyCI60LS0ts7P871KgTNF4CIw4kaYgMs6O8eHAt+wTrtC
hJkzC5owwNoXqhjK++uKaOCa2WjTeq1jXNAx3F0Zf9cEXAN1QW51QAa7HY0+QdbmwB7ibJH2h9LK
+g8Tsg0XehDnR+HJBHoLBsG+Hw4yYxwLTafrrvzuyjOhfyq9LS4k4vs4+XcyfFY2H//AtmV3RzSA
R2erNs1Yk4vKT0EhDec0S2v4BZZEPPn+YHxe2CQiTPC7/wHNUYCoXGT+RPxsHngX90X4esSgy8LX
3J3jTVd70/SgD0PT+fnXztAkxOUdkOowzwNmt7b7G9Jy8SABPARUu5IB0eEgUUcXocg6rFo/rcMa
R+rmlDR1PYe6m+bpMcm8bqXWNlgznu80sakpZOBPq5RyY2SWM1bher/qNPg0O1Gha/crocLylHcy
RCWLg+6o8sZZvPXLOtWI1c7mWF17pZIf3SkDTihK9KojnO7m+67W8brKTR1ie8lenSIvVxKbQ2zx
sqOQRfIeaBW+KcIahvtMZOt3V6jUuJrtIgevM/QokEFi0uD8r+tUHJYJJ6sQtzDcy3CKIx+ubHpe
0ur9P4lDzeYoRAqaZhgM/1cbSKSh6qQ2PwqmjfETCh5tCKAiKfBjCDp5EFvn7cCXLJ6wa3C+1iol
UOmt26DIrDq5wKGyi6++3+N6O2ce1qWJ5g93tQ6y7yg1l5pX5wTTo0ZX1Qx5e4xXNTiLLgoyrbGO
+STQ2smTun6wpJfh0WUIFrgfbTFFFlFRhHAB5vbQIsLDgc1HalmOjo1GUAXG+8FUyQ+jbf/IwTQ/
Z1lOg1W2WfZet+RwteKoeVUr2gxhjgfOg114zfu+FPNjQo/7qXdH3zoha2rcTFMt2B1ukl8Ld5jw
1yWnu3KddbTDIKho7JbBKO7TdMK3oSksVKkr3CMptWnlYNz6qsC2bHLM4tTUGdVGKftFnTLHnH/5
iy1EpPq1f9LnNbjOvEH8dtNVmaGAyw6eFU/EH46/dOzGZGoeKjGPN4lpDb8zUZRj5AaVD0TRWfVf
zWpod6JLKzNqlVjuRnqI30aj6E/0RolwlN7bzfhyDrIo0/v2J110agta3nsx9WSJLaEI9A+VpSFx
WDvB+E1v++Jnny7rfTF16w+JcsCnBSOTFVNdG0QzBuVJ6CxZgwJnnc/HPHebm87Go7rPh7FFJiRx
P/ucgzUcB32s2A6mE5vLIv1Iyrm6q1O3fQhGyy6jrO7x1extp+uiUa3dvSwLnN+GyfYeKuhNE/7k
OYaxvt6mNl6cTvYlMBr52Nd68gOFNv+hlhBrrubAK9dD4Zva0zhO+hLiI9pKbG9nrETZyKb8uNDb
+bRZuKdRm+RlF61MqTz5gzWpuzQDrHhoWjnd1aWwn9bWBN6rhsYmoQGz8ke5KUiUDrbVcJ2Wwqgf
Krs2xjtptuZPzATmRwdcWn4wlh4ZAc9I9RTr6CwTH+bR1h/Qdh43YAv2wwPtM+wBx9o3InNWAmeH
XK5ZtHht0Lwv68HAPNmXVRM6hVr6uyWzxw9ZUfP7cD4nSqly9IgoTavdLZXeoHeO6gDJhsxrNxyd
DkYJ16uIoAbJo+4UwYocYrX26E+t4jMCOdQERek8YHnr/kJKuNS58i3vsZzT9nfZ2+yDXE24ZRhV
N9GulhRab8c2z3+XcyLTT+nQGY+68u386KTwqXCfQ+zh1hgU3tM44NZ3KBP1ZJqi0OdwGf0yi2gx
jnkkEW75aYJZXkJCn/kDLOOafswdA8/pZG7HIFxwswWvldfVO2WAJ/ywaQjrJ6MeQO6LYfDysCvS
8j8AGUESZrWjsmPZFv4fLnvZsyvn5XqYeFxGutusSZQSyP4zZjmpK2+eNMBDUKXaXypxkCd2Evmt
xDE6P0yF07c493YGDxsz6X6MkMyBp8L7O8DID/6UQ0kjpLawKcYXVOEbm4zO4OB3mMFmGNHpxvF1
GQL3oHUNZtmdarkHrFxDEshCPeDa9vpRhGxK9mM96da15YhuBL3e+F+zdVCRCctDRFJPtdvKb+av
0Ha9z4Mu1y+gUTT//WIG2jddr8riSilzzK4scE9jpBV9sIaNKaYVRE5PoE9VmTyt2HaDPppqIvOY
lGCYF/i4nxPKDN+LflzvqnTlThkk9taHDBFAnpBqTLpHd1nq6rrPpNHcNTkwlINZlOr9JBRUkKnV
iq9wXJIvOXj02E6dAdZLij5+CKrY+GbmdXDbCY1rCLfM/BOOLxq+0AB3cGXtdQt4+qjsA0BXhJuj
uW+6PJ6yrJPXGtxkccf5xppmNjLlvCuHaQlC6LsF/kuIawRhrjX+t7WafRW19tqTNq+Jf93kfvpx
bCyBmRra/e3RLcGxQPrv0pkvWrtZNGqpa4YdpB1OcCoa/wCSoGFnl7UbnPyp2Jwccq6nozY0Q/7e
NzJAMGnQTMVxZE4mHxIj1shfivVT6kCUIKcf7CLKCt1EAD0fl3dVZtUAxYHNFodN36cI68Io/ptM
8tmw0JocDlm/Ytjd+6MbcDaT7mn1StGfFplozRUYU276WuD1EGFHsl4HCS3d9w1Npips/cKwHuyk
0XqyjarPb4Ku169rqtJXve9m2YH/NUG6daRVfxqU1+ugjob5d2v0xV06TkkZOim8lWgiJR55p6bs
17mU5RAZrYN4HTZ+jow0YZtPwlZ9QO2vW+9sQLYNl1GwuifETdv39TCL9lM2UI5CSthEGN9IhMa7
hs80hMmKpfeBZkB5nwW4NIfebGk8dOb8e5+lxT1MYMuNdDRi8GWoM7eK5swWD1A98KWk2YKxrZMa
q0aheDZ8eDDmfI24t91HtLSt/2CqjvZxwvRZnVS7dH6YenZ7PTgtS9yRobxrjKl5Ciid4+DQ2Cvn
LfXcu6C0C/5yx7v4IPw++2lprv2f7Wl0e4homv5p5lMp1iPH0tYiEyPZwoK+j/A/T9IwITAFYTtv
q9gmbWBFkHfmP01ez/8lji2GsNta8yHQQEmn1/VxQNXF8FH5BeRzyt/V987WUnWs88KD2N0Garmu
cd37svBWVCDNEif7nrhDI++8hYZuqIKK04ZQTkcNhcdgiJWn/bgmeYKYhPT0LEQAuxNH3F5VfaCF
lX2UZVD+XID9wIPI5nct4MofZQpzC0FRIcJxzYtPyYoBdNTk0qJvkqipDZO5c75mdgnAInFGDZvw
ajTeTfmUilAbUFU7DGO+Sf+Xy3RDdUTMyJrlrXW1ZpvkYU/KMoR2M5cgCnQjdQ4ulmFfqiEox5ul
aZZf5EZlcZxx9bttitTgjbwhMnAWGot79BWmMcTfFvtW2LnSgMDULn9W5AryUKOt2x7yaalI1Og0
jGEzuOkD3pBZgaRQqp0mV1n+kVKiEzvNwJWK9JTqIlWM6qbSBeYhulvi6zH1mTjOmBc1EUQj0R70
JJHvyzRYyiN/TX6R0Ej7j0FRk9i1I9JPkSw0trM91kjL+q3CNhb/4g0HqDktAHQ/+ZbZgZljr426
Xpjkqf1xmIL5Xaq6fAjh6FGU4Uod7DBrjZIm/FwXf6Dj1+JQCNO4zSYAS4cEt2WOyzKSMGhah0Ak
bOH5O7iV0eY5rzcfTHvm70tErpDRaUoOWpObMn+walqaEdYaUguBhAjkTVIl6+sOS3c82oLc/+5a
ueOFqKUv6DvIJf9huFo7AAToAwxAbFyQQlugSB951lwPsVPb84dSLbzHS64S6iupCB6qfl3FVcWz
T+D+Oze/G0XD+2DJPGhvkDsST4tRtN2hyjAW+rmMa2ufrCHjEk17v+oikSE9FgbKr2XYaC6WUuhQ
0IJuFM/zkCvXMQm/Q/OntrBnRgtpSY5V1mWPDvlPd6px21YPo1EGP5oxSP/gilp+M5yaE7eoBZX7
NPU+Z4VMfrliDk5FAFvomGU+r/Va8UHu1FwuuFVlKEMfht61USDNcuIcSKdEj1Q5rFCKGhb5sFqz
dHBAHjTQCFT7+mOHEER6mKsFM9/JpJQZ8R6c76h6bgqRk7t8tnHB6m4S1MLlu1XO8/0svQ3i01sc
YZeb7oPjD54M1aIZKWADkSV/bL9k5oW+qvcpfuEjrzoE8UKrQIYEywIn+0wEp2fNacADZzYqawxd
Zbi/J6zdT2T9iTyky6J98aTlF++QZsFioeqH6d5MJGFQo2z1ycwGLzgNoMmz685uzc/4wNnvLRE4
wx8PLJd5KLUB4bmmyJvPjTawuzJogdZRZkmRkCIl3R+taSltStFCgmpBIfOTAOu6Rw3JI3GD3IHb
HhCZy6wPlVe73+DtL3PUkQ0nIc8f/2mpWPYwpZj5xWsH79Ep0kIPg8ZfnrLUX40oK2ksyECVFFu0
lZxf6xNRI9Ch9z/A0OjvOl8f88O6GPoPb2j6X50sBdLI5uK8d4QLwTQwl42eTT6XRL3nNj99ng7v
wfiQJELbmdPQbfokvV4hbFwPo+kPUWuu439qczzDOKZOihttTKz0aGFZoR8wPLZHCKPNaF2o2u76
h1ttBOQXFELAiRsmY6tq/1O113AySCbRWfHKv3fbdHO31c8XyjGyXkt1DOyqd8jWxiBn4+TLJQm9
F6VTGogUd1GLpJRt0EF4Pj4FGBT0WsDKriu6qEBgOKpTffwt1656o3jENldqQOAF/yKKEcV4PlY6
1A0Wca0e68KxPqGS4KCu4rjXnKlL6pS7ZsA2FGLnzAqQL76NL1CDW1WmAtwcj531QZiqeUftIj8C
3jS+T0Fzocp9djQokFuP3qFOuKsc2kCvhy51jDjpzPtKbSZUC3XSjtrLSXTL0+u1K+PlcCgCAYfU
qULT+Ns7/4z96PZqzFWMla5ZHpypTrUr1c/lFXxpvThoY5rShtaGimTCcycRacTcp6yyra8GaawM
p8St9DvhZykovH6VXw0Xh6Ywa9LkElHg5QYDALLtsc3uF7Dobm1qf1FYkc0rHx12/MKjLVKJogQ9
a+bb+mx8dITSKfNTzgNYQL9ht798zcq2hlSMoJ9xVJpqD44/WR9eX/5dn+3vKHg/uOxipoRzxvNR
ssQr2kUTS+zCOL1dAMrdz3bbho5mikcMmIzDOMhL2sovK7XosmPdAiUBeBN4g+eDQiEwhrrrlnhY
dCNKjHmKAsoeh9endm4UYHEURR26eXCxno/iJ42/Umpe4tnzW1LIwL6us/VtkIK/62fpaPxsUQ8I
xm4q06bUZufDEnMZ6DEKDdlxhjTxhMHEdPX6fM7sPVpzGIZvyiAoHe6G6hd9KGpeWTFKodm1067y
0Xfx15ksuoMXKsrnxtpEhdiD9PuRNXu+duvUezmiQms88uI84ABIiatbmyNDFRemdeb8w9ohwMEp
ggO9d+pOWs+YUhePo54ygTmO1HsxeU40I6E6ZBsXNsW5/Q4GBAA2J4sPt5uY4OptvAaFK27MBWsi
hXAjGN3kfacXVMfXoUJyQc0Xdsm5rfjvqLu7QvcLj6d2jbsZGlGPjdk/BkPa/3z7/qC3wibczOJe
tP/peSUjKbyBh8kir02nr0/JoCXfF7VO/70+1Nn5bCJNAR4YL712liG3GioqRmxqxkya7DhRkszr
hQh4bmeAzwBlrLvgjfffCjx32Swezp1i1uvjOjrpTUHlO482w4w57M0Flfk3ToyuMz1XQC7wN+mK
7j6UWSbkJik+MEZeD6dqpFwZiN64EHRfLN82CnxfoPmgNSD8Pj9dg60yQNQBXdeqzq6Meu4jEvjy
bTjVv33k7RNxjkke4H89HwV/naYtt1FkhrVOZnQirEUx/X9GsX2AA9yMAD63A/dPyuen/uh1rWPH
g6H6Y1V1OtYvbnvz5u+CwjPgNxj1wCH2si0OeXxprYYX56C6D25Z1tFcBdWFuezxH9uSAScGfQS4
Uwd2sLtz7dpXAU0jL54bx/xkiRpHzW4NSM7t9uT46MhnK2yNRtrmMahy/9RjjXNaCmDpb5wvgRdc
PwhaOsn0TXc/RNaFGAf0JmPDxbS8H+cvpjckF2Lhi224DbKlylz+f8kLzz9dmdRtn+JvGPcI9keU
Q7Uw83BHf30q564S0E/kyiRONqf5+ShL01a0QQwj1nqdFzSNhQNZZ3p0c6e9cJWcC+74ZhGY8Bbm
Ot4NZdqUT4GrEAENk9on6OobPbGW2xIm3D0z9ans1ouaLwSN7c541nxldnT8t74r/40k9vkMzZbQ
P0jMXf3ScFFCE/JEdTTgiSWqZAodmVdfGnNtzKgxeCJdGP3MpIHskugEFmru6Ik8Hx1LwCxPoHPG
RloM31OEnu0rU03plQ6KIo+EqPUq6my3vzDu33xjN23cATgyBBkTatZuj3bCwHvBGOYYV83qMRcZ
Gnp5l+T5URlWr5+aaei/1UiWKF5iWQkNIZjaj7bToKKkLRvbtXBTKHlZ0NTXCAw6dO4tu0OQxwmW
r+itIOE1+8aYHQbbHh4q4Kjfi9x0fyKUQC9taZa2CEUxp8ld32YIVKU+7cWDPekV8j39snwxtb66
nQrKHIcVDusSWXVi/9RT6cg7sBFdGloYrC2hNeviiRKulh8qfZbfgNHzQKU+bNoHkS6UxdY0Q2Mu
KcGlRrpYxnd1qxYFrtjLvqFtRGnI8TOEkpvZQgvP7iklVrxP1YGeVvrNM6qxukowvkEfEof6z9nc
TlS4ma4bzlIi2WjZw/dhtrNrv94IMwikNSh9qcQ7rDTB7yo2jhYjvGGWd/2sBb+Ullh3HSIxXjQk
2vwZoQrhXuUrWTQ0Nqe7JSHGDWxBDTfHT6CzvwZ9Ti3InErjyTLrerwxadIlkWyM7mNd+nUR6rio
/CwHy6tPRmtTxPJ1LEnCrjPkZ24q/xOWKGNx5y9NZ1BOr+W9XMrOOE4aNPcjHXLLCkdahJeMKM7E
KXIahxcpRE4cg3aJbz5WtEktiNIFW+IqH6R4lMvAFng9UJ07SKxlsPkJEET2uCs/1ZA1Iz7EnZop
z0ECOCESVX2o21nc6Y0HmAHF9Qs5zrnnL/vZg0UG4Av09e74WpVBdzWbVVzBz71ZZFBddYXof1nS
7I7DNJQR5Br96AtruaPb6V+hgpheB1bjfGyGWiKo1aES4OtGh7L12h5sd9Z+v74wf3U3dyed6AI2
G7INncC9JpKnp11ll72KQWd133RtMd8vS5r+1MxRROuc/yospUUJTY+YrZcelbSn90GdBDcT9kO0
eXyXHpveRGnamqfXf9y2Pi9+G2RKfha4V4B9z8PfkHtc2jkPWMAjxn0pO/NTqpubFII+fs2soPv6
5vE2KBM+PSQ86JXsop5UINe0ziSV7ypMR80msMBtyOQdHfS5BX+WphdA3mcuUIppJPaIRW2CErsR
iSjOwGPZiO1k/F2WfgN8reoPtdcUb678mGxEEPIblWvjTD9fS92sBz6zYcfmZPjQhEqeYK1St/Xa
jqEHSubCeC9BniTZFH626hYvWsBqzwd0ppRHLe2D2DGBOXTovfzoOp3Kr0bVJ7QHzbjqjNT2aAMV
3jts6apbvbOan1mvxBOguZbOhHaRVr9Rk3ZbCjwkhDb0bqn47kmzUgcy4syeHVPUYbGzsTy62EH9
FxSD+mZ5nfFFgZakI93U9zhfjQjzDw5wkdZqbnxpifd9shbl29Movj7Qws02EmjCbqnauReYtGVO
XM48WUVDGd0zchXSQr5EAD+z4TadX+SXYILhdb7F439SemZuTdxxdtwn1i/dqdzrKXCe7EENF7L6
M2cXncmtzMXUsDnezSlQqV+UKJDGa76aX4tuae5MszzmoGuPa2UkF47umXn9xeNvpbvtAbabV4dS
tzXDoIt9Rd0uq+m+IZOy0snUhwsviXNDsXvYQRv8Eo2e50uYJnYNwbSR8bTQc68H5dCzmrPjYCSX
6ifbr36+Wy2yXZ4KFlXiDfv/fKh82tYtxeMDiUcnFrQjDnk/iQth9uXlyFfSeUlS5oJqujcPV7NT
oESVLzHwjOCDTp3kMYVl+wUirf0t03X3sfNn2q2vB9uzo8IddLcdQma/ndR/dqKxNpmV6p6MKwT9
MZpb9eHLhObwd0c09ffC65rrdSlgIL8+7JklReMVMjen7a+tw/NhsQ/PnEHOEyXpwT8aY4fITS0u
4VVf7n7gudz5m9zAxpw3d6P4Es+tZET9D8L4sacBTkuVVvEj0cT+JJPkklL4y01poepKDKHOxtfc
a1Cns7Fwkag59kBQndpRBdcwRYarQNXttzevIDpbcLqQ0+E62UerwJkcWxPmGA9rrZ8cLGgiqVz7
+vVRzqwgRRSGAYb71437+QqqFqSkaMo1XrPB+OTYKriqzDk/FTYGtOvaAVV/+4Cb8tHGyKBMsGf7
Ly2MlKL1lxhj5EyElD70U2KL5KAtlXvTZSAiXh/wzE7EJpk6OWW27T+7A4BelKHliM3GXS3TR6OY
l9s57/wLcfgMWHwTdGIUmBYctz2PTLXORAPYWmgwSXjyvIo+6hNcsiBrjChVq30y88y82gxxb1MT
5tegJ2+0IN2iygYOp+RBLw2r8N1lMKMF6VaaWuOZcHCzeJ5+WGrEqDOg629fVd4LAaZ2WF8AGN9F
ZytIDU+CSo2TsdU+NfP8QGIqLtw2f13BdoEZBsumBEYQgUy0y6YCmac81dwlToe5PS16lz9UgCdu
B98vPzgC0N6qUAfwfKWBdk6cg2o7E1mVarpWdJ/nMEOr87YDWYsmrhV8NbtSXktLFx+Tjk7+UlQo
r2zu1VVrpheoZGcyM8Q1IBSS6yKUDL31+dGqu3xFy7eUUF0U3Xtc6GUbARoufsMgh2UOhwg0Rlsk
uryfBRi0E7Qw4z9DpKl/Q8knGeJOFkBHTF+688Prp+LMuXdcbiKyYh42yMU9/3Gzi/9HsdoLZFgX
dSo370/WDOgp95BJLBLPvJCBn3kAbQ2XTcyPzcmQuwFRFYabaFVLXPfg0xAcQkUJJDudd69T3Uez
GABcizLoPyx+7qVQkWR7spJStu+GLDF+aiBN/tCBB065KBl8HT1JKeDti0I2BROegIi+6S5UAKWy
ubOCBd3ePAjNOc1DQy2Py1SKo5kZbfTm4baOho8REdUnJMyefwOshnQ3A/kUm6vdI1WPmHafJvmd
FRT6J6Mx5YXxzlxeVBHRQsBCYZMy2/7/f1KBVIoJeFSxxIZSdWR6ajk0ad5GoBQvWe+cGWqjHUKh
pPVAsrubmldothqyxY4xR+xIRL0ewLSYb7RGZhdmdSa+09InsENsgvO6pzlKPTE7kZh27Pflj2FF
KoHOa2D+fP1bnR3lL++ZCjcKVbvtC4fLTTKbZ5bRmdO1RSnjbhTCenx9lJfLxp/2t0byhoG1/x6i
f74QlIC6AAZrxbgAlcBVUjhYG1bZSir/QtXk5YRwCwJrAtnlrxDhbkJ6NzoTFmhm3LQ5LAaasOiR
i/4CbSlgSz0P4LQjt4O/CVlsZLznW85d9NmelG/A7u+e/Cy7g1H7Hq+agdogAl/V4nXhaF4iqZ+Z
G5kFxUFu+y3/3F1OTrNqqkKfOW6qpD0INSwHObv64fWPtf323dxcFLN5fG9ENW7B53OzQWPljUHL
OlF2QS2hu81dS6KuZVZUdIxj4ftv7a3R5yJ2AizhSiRw7wEzsiBpMMsyuOnyQN5R9Z0ONXKCF07U
/qNtowTULwCVgJvgwz2fWApEvTBM7B9rVa7gLd1C/DAhJt43pjlQW9ZW9741i+bGBn5J0XK8xKl8
cXXyC9j+3lY/QKrB3H9ALLjtptGq5MZr3WICm2XBS02X2r5BgB3k65Cqkw9v6m6cZPNo4L1ZUkI1
3C9gfSXEkcm7F/B9Lnxw8uLdJ//7u8juNhVXl4rLLh9pXS1HcdJIbpJu0h4c+F5jOPPmS8LCWCcr
8lBSEbdebSPAVOGZB69jKLFM96f/cXYey20jWxh+IlQhhy1AUiIUnT3eoGyPjZzRSE9/v9ZqCLLI
0t3IOzcBdJ8+4Q+ihTJWaVA8iz7GFBLor5nshsFM0bmaRZNzyw/WEMSKXtq7Cv2Sn7mXeJ+UbJq9
uxUl3lArLKacAnx442cJkwG4SZ7ylEj0S2ABt2x92B0q3Axh/ywszS6QJ09dG5qiKaJ78gn1CDHF
9A5q7GQ6nFSAC/eR4ShPcx9HwGsd0ifQtEv9BRcBT/dFtkaAgNUEksuIKtVOnRUtAdyYrUWQR66z
04ysr3eG4lnw0tSl0Y5lZhX3aWskH7tWaB8asxHPemHDDZrN3A36usn/NBodK7r2K0YLaYH4zz5q
lMLcFV5fW/SsOguCRSo8cAVNmn9qzAho49oOteeXekp0hDkjZI93mEIHBeIcBxENQX1III762S6z
dHx019RIA703py9J2lp5UDamjtx73KT/KH0qUt8pdO2na/XVkxHDdAHir2OtNrplp1GrtvYMcX5Z
/1hxYTxVSd4gG4Mbyt8W4gCY8doan1p91YqgtpvqoS+UKgdmi31KMGQDxly4jLmBVy3Zd6CTzZfV
WqIfTSQSqHuxUhx0CBfRoWioR4KoN6oEh4fYNfzchfjWmLEmkKwGirBDy3n5x1kN61/cohbCZTTO
ZmAXE+jk1NHngzdW0ehDsIArwDCl+FAkgB/zwfBe+xw/9P1s6cqvWo280YfnYkAEGZPiSz9A9vYN
MSx9MNex1vsukLh8p0F+eumGJvt3Bg7x3fQEXD0jmjprV88qNt2Dp4joMKwmAoquGNox0IS6/kD+
BvFM8N3dLw1qJFK8TTp/KQGCoXEmJ2C7aHbWHwuydJnvFX1RkmGROuOW5tGpbJNRnw4UnEZBk0KJ
X8kVV+acGgaU+64uiyQQRl4/CTevP8/mbMF1jJYVkkSkpGOgJFX/MxYz5L8+H4vXdulWWJudlvxr
1UKz9qDDjSgwuqn7t0A+Rds5k2n8AWdez3eaplQPCe531T71+u5PXpbx3z7OpQMApsG1r2WK9i0z
o/qH1Xjlp4rbOQn6qtCf57KavsMUGz4PI8Mf2ItZLul6YJCIDHnWkOBbM8S3jjPByZnLzk/rafo0
mK7+mAGg6Hxr6eGzNoujrHuHLzEGbhlnxkHrW2X1jbkGeKnAEvhqpmnxd8rNWeyBdqvPrVcuVdC7
Zv09jtqq9WmQud0RO2n3l9s67rNpFtEnpoCQbmh7GfA+51n0O8NocxHEzTxluFe3eczIA5jXI2aJ
mE7EIJGfVXWalZ3aePoLDi2EuTTpnH+cSFnGfalo+YvotGjd16Mx5nhYJc2842tCsVe8yn6KmBH9
s47G7wkEecMrq/w1t6SKHfvqJz2nOQsWvYp7v0fh/zVVy/gL5fkIxFytdcXH2aCODwrw+erRauP0
FcZBDONARGXrA1ama90iw/q9K1T9zzh6Wbfvojr+tKSS6zMYpYjhNi3xN8gJ1DNLnQCFSkxFMX0h
PLZLqbnZi5IoiBmm9hB/sZrUaqCXpibA36KLv8Vm0r9qOZtmV6UeFoilJ4rvIkq940AAHvZjSVDz
NRvaZW3PDkQUJW1qv7CK9sv1PGNbqnEGyKLpK8hagcbr5tLpoHmVWPRCE3XXx8Ur7K+9ndSHxNDF
sdIS50ZHaJvWvC2HrblUSJXaCZvbfxaTbsQRrFQNxO8Lvs/RY9GZ0eecCn2H7KsJvT01brUutinb
26pwgT3J+pf2Bac5R6YtExW5oYXOqg1hC8XrICD63ijwLq2CNg65k+zRMAo9XWVu67pXlUILlSaC
XpxV7ActL26k1tssXj4L8CdbFtjI+b7R3/+TxWeF6aLgMPPBgDc/JJ6+BsRT8JMDmJf37g0OM6q5
IEMoqzFAOX2gJEGQUap/HO3OWu4mJRE/hrSsfrc05J+7JM/+Xl/vfHMwIgQVQiIE25Np2ul6U2kK
qM0achJwSn+VztDfQUGonywoM4a/DB3ijBOI4htlxPl3A2ooUcOy5YSBp366rKdPK9KYg3e0MqKD
oWTzjyRf0hs13vl3YxXQk8RmKhW+4ukqZQS7alYzpCxxmYJ44Xh+MsKVVLPsVul/8YH+s9TmPTL+
Lcuc5vXRrtdlV0gcj2YUt7x9z8BYMl9FjkYKGtDUYOR6+kRxk2tlitfU0S6Ar/gqyK+nmRcnfGKf
1FxsVCsN6oUGlV+YHdeEm0MVChCmN19AizfljdLiwnM7gL45G3RkAWVtaibueLV2vdg7pjC4j+7i
ah+KulJuHPO3bfjf0oznZqzMSEA6pgKL3UQTmoYaJvKDc/TWATxLhJdEeiiWFE+otNXS3WzZ04du
qCCmWKWNtjpZpPFiqIBZ6Yvk8a8atGkUqKaFQzTe1AY6KS1qBACRYMMctcKc37/Dpe8uRddbu/Ot
8vhPzIBkbCS4FrlHpS3NnTYtzm4ZYABeP77nr5+RNGUdOiJUrGzz0/2Q0g7l8m2s41qnU4BPXRqk
jR7d+MhnvXAZALk4EJSEagEEcHOFIEMQWW6X62EBafvZUJX0oQXY9iVvHErjNI7D2LMgXpF73+vx
2O5GNG9vDMbPDzNNVxBI1OUY2xPsTx81xwulk+3PUFQwaDJvif7t0zIOJkspv19/qxfKVZAMXJUU
y3LUsNUwzNUMWdZlUUMrVzlDuMkuz5glm/7kRKCnhjG6V5o0O+iaU4Y52t+Ps61XATon1YvX5vWz
Y9Tun+s/Sh7t0yNA34VbgXcATeCsVK3wF1ESp1NDvRXzUW0LQEZO5+28qKEXrcNPvb7ehfcNzZKe
H7GT42dtTraN+qBQYHIjVFuioe+Vpj8sa7Yn0N1q054BfthZ8HIYZtIqs7hoN9ETPxVhYiM6h5rS
5Q9e2yKiFunenT6z00DSpsGyZOUegMbyZI+gvCK81pGd6KfPMUYRu261qKmnOPtci94MICZ6t46A
3OKb10/0gZ9B85O24VbSd8gSpYAPMoTUm3BVZ3M/NsUnRWh/FfRCXAxarG7+UidwHpVBe1IwB9xf
/yDnZx33BOa+CL9j1QhI+vQAVAkwwSGxprApIPY7Doy/OQJReX2VC9vsrVeJpitN0TMyAFjXOVuN
dg5XMxKvprE2H8iOtaCb6/SQL+t8I7e69FSyM4QdmCmvkc2nB1gXg3M05rDOcuWzDvMQpm3+XpUy
GbqIjkCYGYPQfpKb/T/ReNWyprFmk+6CvYrjYLXjoWt68en6u7vwLOirMkam+AW5tv1CAgUhfUbx
NLS8ytrBrXSCGu7x+/cBq0h0Azh22Tg8fRbVwLMxi/hCZW2LwM6H5tBr9XuxNQh006ljDujIMwmc
9XSVureUDMchEbao6+zQ4FHvnNSsAkHP5EakOX9tQIskT0hO1fiz2dhlUWdSNkIPIxFX4QL71C+F
ldzYaOfxDAAXyFzGGPTJzS1kDPWYKc0dYYQN+ejTqLXx3Wy24q7FZuvuvfuApTAFp+tK9x+a6+m7
w7a195AnMUJ9TOzdqNdVgAT4LUTG+UllFV2nES/hC4jjna5imHPkjgurFJ1mz4gHzelL6mhVgIFb
64uuTp+uP9aFa5EVHcS3kfuTY8bNzjP1dumjhQ/l0IV7aae+eKiSejnGNfCrpUb1D40XBV+MPH1p
0Rv/M5YLHUNI/z/USeQP1lRkH2/8Jnntn8ZlXjNCGNBGkHw/uxazhYi4LL0e9lVivVZM9h4TtRvu
rFi2x5zGtfdd2867Se/sD3j2NIFZ6VmyKwwDbSh10KbnRuma7/GY6M9pZeSfDGN2fCR3+12nFrfY
uBd/LrA+S07BeZObLMZRcm+ekWwMcyuOd2Iwun+47dxX+JX2nZ5ZdtArEpuu1Lcgk5e2C1gERu9A
lWgEbDZlb1pTPaBPGpIfO65PtpeFWaF3Pooc5lPRjvWH65/m8oLSEpxpKEPizW5p3BXQeerq4RRP
6rFQFMVXuei/5XTODgaScV+ur3cpjDAgosVBfoTDwOYB2wWbemGMerigoPgyRp52ML301iG4EEaI
UuSfpNvcxduaEmlA5JLs0gizhKuqHLrkABaKVvLkvfs2kaEKqIH8B3zHJum2sbMoEerVQzSIirBQ
aJyX2XgLb3rhrUk6GctApIYhstmQVlM2Q6SiS2G1dnlI0joLPZSm7q9/mwt7gSYCWAFGyASQM0KG
VydRxQwtpN1kPlDCFmiONPZ9hfocymntcEP38MJXOllvc3tNbbXG1kCLrS6HYZ/F5hJoCjoGQmCR
cf3RLr1AScXD14ISGLHm0zCMtnmGRV2ihTQY5yBx9TGADHDL1OHSA5Ee46MFphuw1eYzzTRNSSlL
LZzLMgVHPo7kZsN4V2XNe4et3Px4mUDkpq4nx9gm4xnSHEsKcSmchqHbqQiX+FmN0tj11/YGTtgE
bs6QJHGzIaB0GafvrYPjnru9qoYq1tj2TkWK/ieNvr4PCPTtwR4w6A46pE3+Kdsmt+jr2QrKW7h+
6gHNbfWZjp8llWqmePF1rVgQl4QRMAdI8LlHERdtuxtSt/xtrqXyW3KjkBuJGgkRngz+IwxFlR0F
DdMAfLVX8f6kRmZNZFEw56jbNtFoakQCRdpyw9wU7m5YxoTxz3RLcOHCueLEyG0nKxMaQ6cv0TQb
Y1VzwwsVZUHVkTkU4d1rgwWn1kPZRNmNFODCNoQJSAFORGCUsUWJ2bViNoC/nXAmqBzUXhnvJjtR
g6m3jRsh49JSEitG3g5omGz69NFS5vuTZaZumHS9cZgYZ/gmU75DZJV/r2/FCyvxnUypYMDFQY/j
dCU4A/M4DZ4RosMFdUggysudrDyumiuO718K5W45Bqf5SXm1WSrOlsZj9heqUzX8qHrV8yOIUT+y
OnXevwHfhDigEUgtgy0pI1YcW1WSwglFX2TMU3VvP1Am34CBXYh+LlkXUzvQBTBONqd4HDAO7OJW
Dau+cg422pUITaJ+9+7XJgcljsxyGdNv5TeGfrJXU+3VMAfSFZqaku+LtDHv4mYd9teXunCi8Din
vyqbHi4IzNMv5BXw4aApq+FQlPm9x0xx7yGRsK+0EVH33P55fTl5EZ1GQZcqTjpYECI4VZskftBL
XamdvqatUI0HMAf5cdLVeF8rKsNfgvSMLBedkOurnu94iDPAaIBZgamBt3P6kLk0fciYL4aVadf7
SDXbr1VplN8cpMpuLHW+QaTrCGUXT8kEdFvfe5PeMxZsynCgaCXhbRiG9gjtXn+gs1VIYFBmkKLO
3I7sxNMHsvTV6sVir2ETrQI6WDE8WH13qyV2vgopH5MmtDN4Jnd7evGVrxhvtlEYORAdoflXqKAt
5o0dKGPAyZaQajYAxkgucS7goU6fxdAzfGqzzgvbGgph6i1d6ruZbe0g/hf7Do3PwjfUqnyyU8O+
USSf7X7WBnZHnQyGjCplk7NHUrHQqssoXFL02srY63xb677puvV5HrSP1z/a2S58WwjijoPYBQ+6
+WjL3LdiMWY3dFCRelERFntFbT07oKDY3bi3Lnw5FOpIMtDtoKOr66fvFKdX3D/hroURyGm/S5Uh
MKHE3fhylx6IRJABIcN3qRFyugrCz4TiyPLCPI/mY0ekf0RSs9tNVjXeSHDfbvbNLoHdYoIFkh/s
bKo7rZk9jYjQh9qSzPdtjBCoWLTicdDt+C+C6/Y9Sg0Fagq6/Yg0mZR59byPTiKywNXz8iUaPOtY
WXkSMl5cLR/BLXQIEbhOADhU3eHdn5pZJk0e2Utm2rjZV2CGKkyaHSdUXGW5t7S2CQ1+z3e3m9b/
YymmtBY72Jajl80VO/cdan1dy0eAxr+Ly8m5B7SD36Gb3GIiwAI4O6vS+0p2H+hbG+52X+EskoCR
MIkIkzPiktzV6gDSeZ3QklQl9qCarUijwgENfuAehVE8NV3noNxX67/nvJu+2fNYGH5jL1V2l0VR
UgUDhoWevyqp9THK+pIJFlTuyVfADX1LkIl7hFdvVOSUSxSFWqLkIMqjJBp2SG9ba2ANXNeIyybO
lxlK3Ad7xpRLkhbrF+LagsD33Jaf9MGleV7VSerPAOiflSTWADGpjQ1kSi870lVkP/4CxGu+R02X
djuaPxYgrznWn7VkrF7MVRkezdLL/xmEpuW+huQJsslVa8U7JY3Hr/ZECwBdw2H6xvyo+WArTvWj
cTuzJKrFzt80LttsPzHX0T83nlZXO7jFah0U2TLcM+vv/1SeO3hgmj0Fny+ALcVxrhZzCOUc5GWq
rd7ZFWg5xH6JFUYT9G0jWNAcK9WHM5DE9zO4GDhSuCv8dVJDgTpQZDPg2DqlQ7ZAevDraXTHg60u
3b1p572OPHJvGEGazsqHVQev7+umYu3AtabTwWiF9c1QC/E5YUwFTjQ2vhkoqqUgnLqhPNhZqrW7
uLNQanYzfVigrnvqUwnwhaFw5Q2672F80PveUK/uLs4s5EbtKs4/Iv0a9XtTcCARwzN6ZMvVHv9n
0WL6EuAtE62PTmvk/9jDCg5Qydf6s52Z6ZeMcu7PZMLFAjFW6f86yHy1u0TBGxAatO0cHKMdnmsc
ASVesbXdcDCaFhDgaHjtPq7sxtuD2jXUD4pVSLWLKVF/z7rChvOsCLnxnBzBuGsrRLEDpzIhdVqF
ASnDSLRqfHcApbGCwBKlhcTIbJvOFhKl0Oa06gHdaqRqbbZ94eeNi1mebmD8cT0onU/TwTyQ9UMA
g0FPwrdJg2ZghPTyy+5hHRr9s7qs2owYRxQ5vkJC/a8OVuyPvnIJ7tyVFw6iq1pgYeadC1ypLtFi
uPWDzuOJJC4iTQOLmjtxeyUCGQCUviCk3Lm5Ze8Ek8hlJyLX/lV7dl4H7qwqD4oooP8sua1ER7q+
jvpoxugnInuuGaOvl2M17xkPUhw7fYGKicolmx0MN9V/pjMexshEVMnPDruY7k5PXPEVOKn4lReT
AWF9qfNkr6dd8asdhwxlxriPX5ETRU4L4fzc/VjVqKD3K2LW3KOrVoYjoNJvLQVn9FDEkZpRQVnt
n9L0WvCqAC+Uu1StjWyPfKia78fJBZuQdyUaE62S125oZHn26uBOOPo0E+27cuz7bFdEsfdbpd8V
+2J16u+trZUCPnGriV1uOe1rqlXtjyJZYD8a8P/vUONdmqDA8gThc8covP1qoDLrL0XR575RqUp0
Z7s572nKvG6+x7PAhCvdohnqa27pPvZ1hFmDOyzGHcKzYNuSOsqQ9MypNwLyyiE7It5bfW3EjMk0
aRgSryIp0LuusHh2QPr2og4Q20djms6v8tpppR3vGneq51291G4S0Ckyf490EGPk5We0KPj9SnUf
z9wvfm8Vnee3UdbWT1Si2HOXnQLk1M68Ob/zEBF5naWVVTBrbgUH22iVL/OMZeXOGxT328CX/IG5
QZIEsZ2uPZ896z7Hi0PoplYSIZ1T0T7FcTcyvI7jFnsGQ/2Ve+O0hF4axcNd5VaNkMSqoTqOmrKC
gs3pS98o7M9KHrqndCrIMVGgQ/t+k98OKQr6k1XXD/0QmwBm4/4rCZt534HnDWYcDg4lf6obZ+s8
A2RVXIFdnKyYmGxnc/PQN2PuWTUWJel4qNgfH9ETbm4EsPP8Wa4i6ziyAQdUxmkGyPjBiCqrr6HJ
S5kQegnqy5w64gAyZnwU2nALEXQhYGBNSWpFAW6o1taXvKjE3Npq0j4gprY8gAUuH2Jj9V76XKg3
vtvFpaTiFLWxxEZscmhDnZGOQHv8YRothxYcJgFrpjKJHrAYvR4ILy7FpNbzZFPLsjZLdWWDrIu9
tg9Q+bBFsupgVWscdBeQANdXurAtgBvAnWKkxVjLkJv1v4NhA+57MafNQ2tZ47G0Vwd7JFt5b9uH
i0YOJWSd/2bKe7oKQr6zA1mObZEhedvRvfQ13Fh2OXTdG6/u0gPJURgiBYYN3n+T/mq62kVj5DYP
i9CUcE5N96lW7e/X39pbW+e0+oAKKREbpGEMk7baY0NdMPwz++ShipS+9Ku6lHmBoa2f7ASbBGD+
NHP8ebWyhzbvI6R7jS75nBuD1jCoqyb1fva8CmWW2hzVPUZq8Ch0vHHAbU1NEbbYYiP6jV2UQfpl
Z7+LyJ5+WLEah0lJf5Jho45lzvWHunB2LRB1ckDBmPNMNaVD3qLXpyV5wKlm+G2oieE7a1F+NMA1
H5cUUNn19S58KaTMpAUUMrV0wTebfF69frVHK0HpIRv8YRLad6/0vBsNpkuroPPp0R6hnKciOt16
Lp5lkheSPlSZkuyXqcBaS0Wj+vqzXIjpKPbAsST6YSe27UNrw6COeTKwCuYh4aqRFuh2bqKwvYzN
QWcs/ZWRwi0ZtQvPJllTYCIZKRGRNs1HLFdTZaYj+KA5lYttkrHCrkhp693YGW8iL6fbnTmcR/tK
9kXY85soIczFjDp3iB/wM2hNXxuHeL03o1ZMQaxZSbyz8jQzP022Hn+Ppj42fBdpM9S/1058ra1i
/BZjBIXZhpjWJ+TkOzdIp3g2/QpRqeXe0wpypap1m89DsUQeJh/M5Xwx2jhIIaDuC7WUsPR1nn8j
OCGSwJ1W9x8kvY3vGfXVGOiJOX1ixJc92dAA/9Qa1agv0EL6jFEottwag9jZH3JlAPLo4WHra3kz
NY9x0q/Drhri7Mcaj3a/s6j3RlKR2Suf48ZKp13dCnxPzMq148CO6BsGsxMPxS6r8/FXLcrV3uGR
oD93eut+WpK2d3fqIpbPs5rDBZxJapD8n7W4DExY3li4RDkeWAZsmWHfAoOudiX9d+9JOG2Rkvx5
2oc6VtJvk1Vqr+o0evYB94DsXsWU7TFv4sa79/BIcfxhSK3UH1VRGPvKq9YhMLyapxGmVvxWe0zt
oZK4VveQLli8+aR01YQDnohfqDXrX2KpFVgQXqprPmYJWKUvZmETb6p0TXy77oSQ2MLl1Z6L+Nma
B/OZn9RjcNV4EP2rKjOJUQmvH/uUHMmU6yfqLBrRUyMW0Wy0kWRlgnR6blvGBxgpz1momF52lyZG
40+VbmIFsER3Y3ELKn0O8ZSK03IKDMhNl2i80/WSuq3VHqW60M1W58FsvO4b2Irxd9RCOCqNQt8b
XZ1jWRApSu7zBeKfNK7LG22t8xPNaEQCFKQch4G81umvWJPVXbMmzh4QKhaHbGzXRwq3Wwzj8/SC
ZiCimRK5jOzttlucWknPwWv10Gu8eN9HWBcNkTmR0zv2ez8jEB0TySCuSTil53I+WRyjQtcbYZ/E
5u/SWdTnweKEwTcucWe3p6/Xt80bymETqtgsaJJRRAKE2I6jsxqbCwWl6tAgE72nx09LBkrtUW3Y
rVbp1Qe919q7FnOOZyW1l4+eVUW7EguVFy0yqZTysv6cifomxlNu2NMfJqe8gJXJtMCubTPViK6B
pDRmD3NmaF/XKLI1riNScL8wTKMIxITk4D5dM6wyM1uYe8cZqbNnTRGvN96RvPM2P4UOA8A20iPO
l7PZZSVzhNVpq/jBKFKbJ06i5SszcfevNczl77I09W/gxasnzArNEa7YhFuSo2LF4TuqMH5RYRIG
PJgL99HorL+LDOG/HVyQRezGUuB9U6na4KIOto7O7+u//fyAANJQ6WtKzBPKxpubCKfClQ7cGoV5
lbGLVLvdwX8xblx4F1bh9ZiS7w9n6KxYQlq/RGekikI3KpH9K6Pfamy/086XrjWYTMZ6QBpIu7zt
KXRB76fYrrihm2D/1xjRi+hhca6p962o6htzyjOLSnrOkofPMrSfGTls8uKcn6MiSREdl7IuqMej
Lgvqrixfslhkf9GyLXyGnNG+pmFxHCDT73phqS+6t9SxX+B7kx/e+SUZMhLlyIMh0vOKNwEXDnY0
e4uwjkkxQ4g0ibrdVEU34s/Zl+R5GZuSAEreBPIupwFVKElkewLQegkfbt+N6G2no3JLJPjSKmDF
peKpVNvYNtKmtonXgbcZGpG7oEkXxUE0aeLGcOosySR2SAgvvUFMM85klRtjiFXhNjHPMuh3U+Hq
0lIm5g4u210aL8U+rcz+xuTobRueBAu5KsWObMoRw9XNG5wTeqGW3sVhCipdH+YvyewF5tS8wuUN
Bw8ZoGZ6rLPprpibf0e0+504x1Kmf07E+txZZrAa+XEQ1gGhumPXx9O+zrFgbJwb5YTcwJvfSYAF
tMNP5KduKTJeiTeL1Y1ZiJ5bmtDwGq0fzWwXv2akEw4GhIEfA5kRhlW4et54SWcXqnxHDuBtNMIZ
v26xBiAA5GHn4NCl8A7NmuZ7U6G13dV69OH6sbmQF3GS4XQxT9LpeGwCYG/BgVpFFIdjgvCpg6kW
LIysBNBrpl9TE2vBG+/10q5DdAzhCeppKoDNZRFFOoO8iDmZQFwRiJHp+eqiHuBr5z7eKmHZRu91
NXiDUvxnyc2Ws2uEkifUgcM0Lb93pabvlxxST+7Gt9KT84OLqCsyppQ31KDA8E/Dw+IJNkY18zZX
bT0WUfRj7Btxg7lzjhuWOugkQuQZ3CrcuKeriLabVNdq8zCbiLF+ayZMeabEbQmvmvgTaV4x7ZkG
J7avD2k2+VAeTYp8peh1P9UiRIlJhe0ntQDwtLu+ny5sXYwBJCScoEIqsHnXg6ZKI2qODcVEvAeD
4j1R0jFXG+ziz/WlLrxsinB5aRsMG/h7+hoWE95UYaxZWFUlWmzQ7fdDm93qCF5cxYYoBOaC9G/b
6GQcaXDinSy0+nzZmdNcvcT2oL2X3oZEJZo1dJhMmmbU36fPMjW2FpVWlYVUZPgEO/3IQH2ybuQh
Fw47M274rtyQJCPqpggizoukU+w8TEy7fYoS1X5U51i5n3WsfP1ENacbV8ylBWVF4MKvYN0t05dh
K0xfNS9DgG6oQY+qRaRGCRPkuQCznI2Hd28JJk+MxUlJ4DBv5z09Oq9eWutJWLPvg3RFLG/JcvP9
rxG4iiSk0ICU46XTj9XUfVsuqbw4Jy09KL1+zE092Ud1+2HMmBtff6Y35ObmJrIkdgUKhE1Y2RJU
klEZbQNx7DBp9CK5j7upfcHzL/oaJ+sYrkKKI4Bx0n5bnVIIn4Hr9C+u8whpeFVcIyLrFZV+kL2G
8qFaF4RWsH3ttXtW6j9IJzm0AHpbTQMG7S0W9mPbBlHeCGamlqTr1Rj4gK1fhvlOqLNaPEAuU62A
mfVs76A2tTsD20t73y+aI/wki8ofI6K8Hy29KJYbt8f5hpJdI9Ag4N/Rs96eRkbW6ZA5kRZOuXAC
xenBn1ZgQakJUVBHm/3Ghjqn0lH9MbQkq5a63XAMTr/1miYDrpneGqa10pjBMNrlj7SN2jpoYmOa
fd2ZGsvvlXrUdqlhNiZmwrluHMQgvBjobeLIKaPevupNZkSHXMVh1dEzJt55Qg/q+lY5j1X8WFnM
AGShoWxvmpNpLhqKU35sh6fWo3Czp76K5vf2FOQb4QanAyphdtuSSdeHAT0YZQ1z2tE728DZXRPO
fOOMnd8jEuQrmWy0bAhYm1AV6TWKNa2lh3kmzB0Op809Wr7ji4TivNcrStIpCIYkwjQXyLo3OVCq
1UiLLMIMJxyJ/NSyy52OXtCNJ7pwbUOeJzVAwgEoGIHjdCu5wCFG5pZ9SLodlIrI77Iu2Y15FcKq
8Zs8OchpquitJ7pBj2vcH1N5uFavvAUWv7BP6EtRLqIaLEGtm5fbKBrw39RrgdmQYKOijmhIabzX
HIbXCrVSxizKMjl6On1ecvZcW4TeIZRhu986MqFgjrN301RYhVBAOAbqACJNP10FZfbF7nK7C2Ev
e4dY6YY9ZNb4/Zue6So6sKTlNvpimzAAtiLpDCVqQ9tNnEPlatWxbulJXD+/F7qG6L4yawKSC6yO
M3z6MJ6eDFapVF04xFZ0xP6gfsKe2sbpviielbJP77RZ2JmPyk58WCmHn5Rpju6v/4oLR8+hZwh8
gCSBJHOzO5yxW1qMKtoQawgrsPWkPCq2HT1q+pjdGOSdQ0Y4bfI4IFBMgk4ad/rAraHXOm+0DWNr
QT2rKnegWczAiLJnbFgVqOIZGE1FYxDRmgW06blBX20avlx/5PMDQa0n8X+yOePwpU9/BrlyW9aL
0YETMeK7ohPtToE7fSMCnF9eb6JtEojDlI8zcbqK0+KL7dhc5FYXK7T9bfdgJLqKNI+ePMVrn964
vC49FcNlClgEJhn/bgKOkU6KGo8TkJIkTXcVcie7eTSd3bvfHeEZzXipTQPtY7NnGYzTdVKUMhRl
EQXu2qB0NoCWur7K+aaEuAVhm4MuBe+2/XttVJxSK/QqtASiAOma6vvMxtwzwWv1Rn11vhSoBi45
am8iJJHr9DOlhSuQLlKJKPNsKMDAUitwhyna0we4qVh43mYgRkrjC0mAo8rYLLYa7miZ4KtDNY3G
V/AiGtZjWD3Ydcs+GQfjcxO14AC9zrVfr7/S8+3BIFO2NqSMoXy1p88ZVQ4SU0kr2B6jgaF2XX4o
K9u6u77Kpbcp9YRAenMTcJmfrjKRQaV1YYvQG7zhqZnNdWe6C+wax2xv1TdvvPPTVNlixGOSrDF1
hs29CSc0nQrTGssRsGqj7wpcYx5EDh4C/WLVeZIGAUe6yC5iW6NIfHT6kG6DE6B8iRGK+lPlM37V
Vk6AHWhlVgcT4fcbMeDC63jDF2OZRqjhZJ6+jmWWwpX5OIbdMAMwMfPybrRBv2MdVXy8/uYvfF9I
dHT4wLyTDG47LWYt6lmfVREiVlntm9VtfAeA8P76KudB7W0Mji2AQQClIXX6QAK3slWPCZ2IqX6I
MHjOqj7y1844FCWKbtcXu/RItLeZaXFdcD1uFjMbV7hoe3Uhbmnmy6BE7l2TlLfi9MVVsIuAyyGT
i60KTNGmaFjqWhe667J8XO0a/0FTDDei86WdQEJBJYPUJI2ZTQc9Ndd1ANvEKq03B7kzf0NNMdt1
zvLp+ks7X8gmlhm0eKHfkE9vFoL/iAk6Mm8hOPXimC3reIe4s3rAqf0WSep8M7ClSW2RsYZFj/br
6WZQmENKXHgXxnNcHdBxnH3byAHMaWux90RyC4V26dH+u94m+UMxr0M5nneIjWz31UT4whdtFn0e
bbu8MfEwZNpzGluwiEBITDoIWwAkNmlRRotk0eeshy9Vq92PHATAs20UrXdE6c+rQFjjQg4SuSdF
yZNi/beCiWwiZrhG+V1OUZ3gkp5hBC5MRV3pg0TJwERdy7NHp0bRes/GN9zAUEvnf5ydx3LbSLuG
rwhVyGELkJRISpYlZ29QDmPkjG6Eqz8PfDYmyBJK/8azGJeb6PiFN5iHuDenzxE1lcW+XHjPGrpK
YNgLa/qqN2V8ymF65v5s28O3MClVXndRl19wdtbHxRUs1t588Hh+XbL2xY6Ie9W4XNgm7vKZvl5x
YtnduzKPh13MtbV7fade14bBAVPqoM5Gd+WKENQMepSXcV2eCm0yPkyU3d4vFt6RH0pbvROumv+q
QXd/fn3UG5sWqjGGj7AWKYWvNdtwW+iMOVHKE61lbNUlApAzEG1JbOp31RbD70bICwKBHhIlMQTO
eAQupzLK9dprKrsks43yB7JFnIlB3by3PCW/Ezm0uKRF9VNJocr1fSxOGT7t1MarvNxY1JsfTkKD
0LVDxrEmavI6lD3JfElbslEjPzMT44UctdyLPK4c8LqKuhFaLSHF6gwZy61KA22BCK7vb0VipWGF
RkY1hclNsvIbamrPbWkBCBbfOmQ+fN0zD4Mxv71mtyC2CB+XTvVSwLic9VDtE92a4/xkWzK+K2ds
6TJFK3cCZb49IrDRRrx6HdeR9hJZEPcs0IG18wqpGZ0N/BPQ9tDKNGjpdiA/ONnfQ+rIVaCVWYzC
MMZEL6M25Rs7+voBY3AeSLI40gwu48uPHcc0hPVo5CcDWZYvEUj3B63I3yyWRtxoUUUg5ybJR9zo
cpRScebYbNPipEg92bVtVT+25jBtlJBvfQv3jomRBtygK3BJ7Va5O8DpOXUA1vd9qBkPSWw292+/
AyAIQIglFgY9uJqxyJbuKLuUyjhWYHeqORZHrY21Q0qd+d7rM2/jprvxcLExFuA0dScdoYPLueuN
bo7xWQOO9FdcxpZ57RcOWK8pjOyPb/82yBj0EhexJka7HGuoQh4zKD+nplFwXKxBiRyiIixHbjdr
OiLYhlDr60PeWLSFhkjCRhGSYGI1nR7Vi36GjHsCPevtXKPzdjEauG8fhYCTqgwd0mUrrgpMCfC0
JgWPf8oSvfEh3w3vpRFbG6WfG4/S3wANGNeiILpGAEXOrA5pS8ypGl3xFBuachRqPz3O+EO90xs1
eVCR+ji+PoE39gebY8Grmeww8tDLNcOCmGdQVs0JmIW8J3a3dnDe2l0Zmm9Pd4mkDSypATizZGsh
wM5JLL1XreokDTUMOrP8hRWfAcEtrt6+6ZcUgUodNS5qg6tdkepjjnB7VJ8QIC/2Ep2Auxxe2V2R
9lvMp1uLxvZTidfop2FxcDl/YxnHkzea0CLjftglvSOfHJSpIN1kVRb5s1bLQyHircLqrWHhkGIV
xXzy1KyG1bxIhzrXV6flzO+UNo+CxGnf90NKk81Tp4OqVW9mhKPyxkvDlzIyaqarWa1GhJzVbKpO
lZ495yi4BrGY3I2luxEq8JgB7KfWutg5rO4Qa+oRycuYT2Voi2ObTHSBXEV9wOYr/y9L+nijH3qj
Ekpfe7E0ojqNPOvaDA4mN2l01dYneyjzyefi1p6NRKpPkHuifKfUk5LcZ+0AJZQLTT9KNxkrHy/y
LfDAjavsL5oKEjI4kCssDnwwa0wGuz6JxtAeUHt3HpCZfzMVflFDXlwXF7GEhdJwuV/1Kp0UiSUH
573z7htDlPd221f712+VW9vz31GWb/2HnTFVtZF4tV6fnCmyJx8Qcbe31ZQaSJmbx3iCzDxAeN7K
p29dZsRckPzh9i4X2uWwktZ/qIOjPEVLaoHIE9jpUtLirs0x3uqB3dqpDkXlxR+Guto6KlGR7VUT
la5DkkK5Hw242Fk81H7cYPrZENhvBNE39gfHgX4YSB1u0HVm1MIVxGGyGk7l6Jl829TsXCXZagLf
+CpqdWQpzCJ61sbqPdCN1mljWcsTgVJ7n8aAOu1GhLtUVYqgmjfBhDeWbPENJI2nKA8MbdlJ/+wU
qweMndatpMVNoC5xDLjvzKQ4uL1tHV7flFcTuDx0uAbyCiETQkp7OZTryrQ3CsU85uj85Zx0wzrE
KlTqt0YLq3FWmz8HY91Nrcs+b5rsbBfAAsK0DzeO2FXczygLV40sGeTYlTJmaZTYqBJEHlWnLKyH
OrPV594eO5yutbJ7kGZvgBuO2vbTZHXpxl68NfiikrzI+yAOsC5/wtco5Cwz8+hGavnVEiNGjE1r
59pOpNLz7mWqa/ejHD1xX7SFqD+8fSXZMWhdLUoKZAaXK6kiGC1RTzKOsYjRuFQnxbeM6H9ZR2hS
xCzkHVSVV1uzcWGsc40aR/K9ODCTzNqjUGps7Jarq5JzBgtwQajBGwa6sv4WK3S82gmPVq3Gd1OU
Ok+GO8LzLtq/djVxIPNUvLw+gVenbhl0KcpjcAUDcY051CPdCCkEh0fPiscPSsXZRqwxPkJQ3irL
XwPbuY4JVCiygB0ndl59YNcaeWuMpXOUdm38wElQ3oHUyT5ppaU8KlFUvAvbLH5E5b66y+tWuUtj
277LvaI+ZJ6qfJZSS8TdkNjdxgm6vg/4Yewgfh/lKmSkLmc+FFPiSCK2Y43J/CGP0/r9PNlbQpc3
pho8zdLwX8C8FEgvRxl0sxOuTJxjTEXoWzxr/YOg/P/fnAl9I5b5ezlfVD3+vnyoe6FfvXAIVjvW
kI4797XOWDH+4Xaecs31AEf6YKhx1fUHpdR7XwVh8r2K1PbJwtx8DJDLCq2AYrru8DfS6BG/l0bu
cKiOPzNM8UQXq4YDPXnJLzxFuibg30RXblZaNNi8Uh9x52uoGHawhows9dm6ZhiUvBYWLEA9/EKV
B2pVXBSi9TEAoQ6UQirwe+AcW4Xh63iOOVjQerBhiMuBHazm2/LYKZlhH2dFoOnsUBv5JPqpTn1h
Gf3B9bLinlfNfNTiYfw5a3ozozGqR7vXT9itzUVCALZ2AeITaV3+jNQQkNwKDMJiTIAWLY0UhtsQ
b4xyDfXga5e+K7JQOjpN6+dzzBMxRPC1j7PG+aAaZQi/KpoWX5WkPMR5N34MYZ0DJ6q9JwSiswnf
+haD91nXfZ1E7wTKJ/799m9fFJAQBl4uz3XhMc9TVRtynF31BMS6XrX6vh3eXpLn012uLnJJdOUB
Tl3OsMzzOPGsCYdOgLCBMTfo6DVuH6TC2wqab24qnjq0Yuj40bxbFfUma4ZjU+IG2ubS6fyigiE5
DZN16qWKl1cXWYEmpxJ2juv5InPRSHCE092/Pq83rpJFKJ+YE0IEpb7Vr1BAVNZNWNIHcBrzK/4B
8sWZPKQOQIMlX14f6yoOXMg+i7IzI2JRsB5rykNcwWj1ECy1PfpmrrZHHtnM/Lg3rMCcc/lmrThG
XIxaYECh3wbE5nI9DX2IOg9RSEBKyN5EViPu+yz8ik/RmxUKGQnCK5AhRCzBnqxGQkAicvEwU47D
2OO3jRSEAkddGgoOQ7P2PyzaUvkGuECazhm9/CyiIWeac105ouZmPPVhOexLQ5rPGVotGw/arf2x
vDA87EDe8S6/HMos7FhpTC86jZg9nh3FTO4Gkth9iDH3xsVzYyiCP+5Xqg887etSX790vIsij07p
Iu8yKkg06aiC7tpKNBsB0q2hSLrxMwBxSIVq+f//ZAjGMMBF9ub4pE5afT+5s/ngxrP36AIg3Qhr
lwlavZ+U95aQCG4yt+pqYySuVeupHSUnIfFudtvYuUNlpNH9WlWGD71aVT+Ag8YyCEchP8Wxt1Vi
uY6rKQvD9rH+dmy41i6/VSyWCXNoJ6dp7sODsxB4YxOBMES4dpPCcEQYAQGNvX/zaXeWYhJ65MjY
AK65HNcqCeOFUoXHOu/SH2nUmg9KquXv8nx23xsoFmxEKjfW1AGETp8PUwR6tevv1KRQwl4oRyhw
3/WkSbAl7WNi0FS5e/3Llud+vaRkCAutklOIBtHll5EFRbDU4LZrnTt7O9PoveZ+9rwCFZzc0D9W
XjvD/uNl/Pb6wH8DjauRAdct87k0/FaBSNz2TjgQu55GO9N3A4jp/awJJAArGe7yVP+Vi/CZ+xt5
qOkJBYa94yp7JCPB5WhxeZitpMRvM5KHSEd/2Su9ZGMRbu12iqPaws1iq/199P45WKSPlWkMBheu
12qnPIrNH+Vg5F9sIdW7SHqN76J4c4apFT7XCSI+r0/QjRcGyBPtKfApSyNkFRgXHANDbdhzXafW
Aacif8Ftr3tAuSb7UllF/PnN4zn0PzjfFPrYdKvbsXAxzCLZC4+Fir9TiQz4HqZ/9pS6Q7mx6ZY7
fbX0/w61BjZ2+MFmaEeExyHH6MitJ+TD0PN7+x3MKKThZFbU1Ne4Dq8auYBTRnG0PnoeC9XdzYpS
vZ9GPG9fn7trdDo1Wfw3IAGxZgQgq81cUrwve70Mj+ms1Ed9DKv/oNBhq9o3TQ/+KUUXfErnO0r8
FQlG29xXhTvfYUXfY2cqnPiYZLp+DuvM9FPQx5+dqPWeX/+RNy5PYBOIQVJFWt6/1YZSY3toVWUM
j/ycg1mBaBiq6tkZh5OKqxH93vCp6uONps2tmwzeHnwdYhfQYKtdJZirqEFL9zjFOJAKo7RfEmAR
D07amv/LUNRbQDmTULAcl1dZR5nMg8qiHOm5frKtDKIVUL5Dr4dbz9CteJcra0FZofBJzX8VtMyD
KnvMyELuZ33eJ0MxP2olkMTSKSAHmlH/pLpVfx/GzXhwh3S67wb4fK8v561DtMisLCQi7EXW3NTR
i+q6Qffr2Dio2fEshzvI91tGzjduIShdkKIWjhvojNVLpFY59MvM9Y65MwF8odtd33c0OfeVwTna
IQBabSzjre9CWhwsxBIS8vxdLqMIZQqWvIFzCQB6hz8hLlCxssW5vfVdSMEuiTBaHDCULkeBtlNO
MxDv4xDCgKbrnD2ojsyOY9EkH1JbKm8Pc3nGYZbhF81kriVdULEc0xpg2BEdw+FrlFHlqUgynweE
gjZu11tHDq4yVQd0szTm8fLTkqZqXcV2lGNjTtWDXWflVwcrkR3OEVtD3VorXgsIhrwcpJir3dGh
Vor2ZxbB2k/sk4iT7mTl5RYa6eYoPMNEt9C8yGYvPwjPodooEYA4DRj3BJUw4h+wabKPr5+n5Ype
PUpwCxlCJXJHtmgV3KolanwYRNhHs3Tmh07xvL3TihhF/cocnvscETfigWLrgF2tFtkq7xMk0mXs
KyJV2PRxZhYjai6pdHZjExn3qVK7+9Iu5o2NcTWPS2LMvuCQwpzg7rqcR9KUNKxipT27+eg8Gh4C
Nk09bFENry/HxfeAdgW5MThHIO+Xw9gDKsSZjNpzmGsaTroI8NTBFOtNgnVUkY90MWrjHUa5qaQA
L3XA92YX7UrTVf68cUn5JcRuCxOLu/qqdtxTmvcwTuaX2NYgdkTBI85VWuY8pVMbj3dG6nhA8RMb
bcHXR76KHWnfLwxkoHoOUcEaTe5VNTHArHZnYPHoPyapqiPy6Aza3p10/b5zu/BgqYX9x8w6xTl0
hWtuwCSvF5vmpQeDgjub2HVd/qkT0YatWZVnray9XyD0zQ8ZTI6Na+0a6E11bSliUbtF7wEZlMvF
Tnjc66gZy7NR9e17rwqNfasOzRcgN4ZvF3HqEeRMkvCCGv6PyXZJDj0N96hJOP3BFhVEgkxpH8CB
F9CscmdjGm7sRlIMgnjiWq4ppDIuf6Ax5FqnWlF1juFCImKAafwOUnj2oY75FRb4g2+SNua7EV+B
h0mPhzuAXG8OeB1SxwUBsYjL8Your9E/qUTmYiDvxnV17rt+frIy4Z5Em1hvRWj9HeWvu91fQuD6
TUNHvZr6vjqnitPs2k4pHtvYSHevb+1r3OQyDL1ICil/vQtWKSMVVaEN8VCdM0ubXtw4jYNJJsqp
rgaO8lzJu1x20ZPlIbDUmObwsYjEcC/JMt98ny1yR2StPOGwwezVRdPXml5M0srOFO9t9JERcfyu
WXX/5fUPvnGS4PkD6gCPBsjpmgtGhoGmSX528p6qvt14SNNsepFevwNEWX/xmGAjaR6vnp80dLPa
Tcr8nJW4q/qQLrWnfJwsaL9lPn5//ZNuDYbiJQu5eC5yQVzuxzxTe2uaEaMpJ935BK5VeSQa8+6H
epYbB/DW7HEz0AghgoQ4vTp/IVjtoR686uwhuG1MfRMoLtTA17/nKppbBDpoJMAVWKoJa5CndMvM
qeyiPndUh3+Zka0d+rEc/6TzHO1Uky35+nh/magXwQIDgoumJkQITgXfuZzAKXId7GLi/BziPqaA
5fe0EQkzopQgm4ys9FGqQwzTTErnoQ51D/f2fMYCqBiGDuGqOO4c3JQQrYlMNAX9eaIHCLcJye+g
HTLr95RKAVSib7yvDRX3U9MO1r1shz7ZaVrTItUXhU7mm80YnmilNIgGdEP6JFxBazSPTcq2UzUb
P9JKwjbB3CukNJirzTs9p7mIRkPmIQatFEm0a9GMTP1MWqm5i3pRHZuh6RuQ3kkN2a+fxbSrhmb8
YHeGHt0Zg+y+G4s4nB+DLWt9VQxuhktyrA5HMXiAW3OUW2tEtttB+K5Ua80fmziB+hMOTcTdW5Q/
i0GGxXMnnDo+bqwME79aGIiJWNuidcDUrcUnzRYZ9zhBJrTm0UIRHtq842QFbbVNJbsbh4hC+cKA
X2R8wQxd7gGF5CIeYJ2fVZE6e6+GdGD1KmRRc4s/eC1L6nD70GBBPpto+woaSPNQHeaOoSzS0l0H
//Vejrm9D1uhnlDzdk+NMke/XBFrL5YXtnu9Ms2XCI2777XbaUFRSb1DhSCN7lGFzZ5Q8SqCMi0c
X1R9TnA7xw+QF8RpRvl2bzqZ8RuhA/P962tz45TSwKcXha8zs2YvV8U/r6CNua1XLhKukWIZhAVa
tpvqHlnkMDSDOs2/vj7crfUB3s/S0FR32A+Xw7W5okFJVrnkdHTORiOXftW46kEJqy3i+nUx0wGT
hpIaVEVuIDjdl2MZZK2z1bbd2ax5/303cqZs1/Wl9xLNs9bt3aruq6PLPSj82hvdO9WLp8EnO1V3
egPCE8vzMHOC3hHhi4cGz68OhjqVpFlr98JKG7Hxit9YC+SBYdovAiQ856sXoAoLR9Z9257Tyh3/
0LQz0KiRCPdxc6nzY1Q6W3HDdUhsgknhRFKwoDOyJo7O7K9uakr1HI2ttkd9CEeAQU7yP22k+70r
QEM/5KiHHZPJGU6aHXbN4fUNsVzKq7thoQzx6LFMtBBW3xzCvVxk7NSz1Ts7w+jUgxt371Mz+2OV
eXYAAbAFkcHB+npMniM4HZAg6QStc1fUF9uytBkzjnO8J5o+AU/Fpa/PD1EeG82utjGkvcvYCXdO
GYds1Mi1QiShDUzqiqYnsJnBcHN6u3GwfAmmzYODYiW/EZ/LjkXZTKNv2nH4TrHTMb1TS3v6MmO/
lPvhSI2tsXHMoIyCjoI/qUX5zJU+v0RZIV7QUBfwtDqkAAwrqemjYB7HNhgcRfJSud1H0yomUGfj
8tNzfZDPtvTk79qIZrw/4DR/sGIqjn4zV8PXXM/T704axvPLYCtpxqsTZh9KcOlfp8GM38Gpcj82
nd7/tCOzToM6G9LHUotSZd+K0Ps5Z7WdBIaMIvTFy1H+10ZON/gFmikvU1YAw7HN8APc/w79f2s2
f0ZQaXliVU05q2kS/ohVUQpfxhMwVS2MCgT700EW/phTq/JpfVufai+pi13dRvKjEQu08kFo5L5I
YiYHVgIgiDaB8QRcg6lCl7bF2GLWnA4/pMKjmuvSSteDpG3np75wxH/kuQ6A97bsnxxVicK9bVWD
uMuGMO4OohxdEbRZ0bFsVecNvoSx1u+cONTueFdRHSlGBx3LNDXolDfdMAcpP2hAL2fASyDs5PBb
KSTdLJ6xon20oiIbn7AcqNq7UCD/Hwg1zXl8Q9OdA3JrVedNF155F0sgpQATm4hdhXJ2EcCZy7+7
A/rjvpFpzrs8G9CVAXvG92uj3aHMP7vJPrUy7TvhSTGRj6d2H/CK91UgmjqpA82tM21fSDdtdqMh
rSLoh7J46HLDrnYhjgwo8eq98ofEno/tklCxIddXehLE4Wj+ghlYFL4S6mr4EM+D4gaS/wi/7Ozu
50IEiv1apLrYg3zKdT9M0tL2qckpj86YTckB0TAZHlJFi34ClLf7hZk1qQGLh5KwaoT844jC9HjC
uVOTYBpoys8p8lxDIIh22bCaxDQiqdDL98N6CtMjMJj+Bf3o/HvmOtlvOQ+W9AmsRL4Rn94IgqkE
ECsg0wj3Y923bBaQk6oJ9dzCcAsaL04fwmrzhr3x4EHBMFGkg8jODbfc+f+8r+hqDt4kzflM8afa
k/fOuxy1y13taN3GVXpzKHCwFHnIfoA5Xg5VGcY8dXOhnl3erseiQmzJy7rpPvLwP3j7rb0oZVEK
BgFwJeWGXmncEcHPZ10vmlNOC2EXuqrch2UufzqZC4drspofrw964/vAzlCqpQ9mL0Cpy++rK+r7
M5fbOVXV+rlUgPz6lLCqL9HUbgGlr0FKDgU5ylRLgYBnYs3Md3gj+qJTpzMGP2Hnm7wYXHG4bjj+
PBftFMCJUp5mzUoQyHbnaPYT2Fh/8HLRJl/yqH7ouQL+mHlXKhvrfL1xQUIu8CGAiQshfhVDFX0U
dTOxJY92U3210M8+oUVoS//16V6m8/Jlhs+zfDw7aoFBrqpIk+vkURS54txhAB+YJp3oqipKv2Z9
d3XMJf76eDc+i/GIo1GSWvqDq0hAzRDGaCnJndWQJ6aJjXif4o+4f30UCvu3vgsNNOpjSEoQdqy2
EfKKEz3V9lzTR54CXR+UE6V4/LM0Jc2r/cSjTsd78NLuMdPj6NQ7Y4oqgh1aYme1YVIEgITzeudZ
/TgerFHTz6Y1yvQAMNX5WJqF/qlDn9TZqXndzb6VpiGN+67Xu10EOhTvnK5yPjlmWyNHXid0cMZM
G9VdpDZhHSSeWf2yo6ZWfTkIN9s3lRL/DENJla4z3Pqj7kyhHihq7U2HxnEUza97MdaBjcFnF2Sj
4o77HjPs7yKL1JhQotALP01scIxjKfFL6DWrfXFybXgpSXFJMydhGIeyHbuUr8yMdwVP7YgTDsDs
na6I/IcbJd33XI+7bC9mjJJ8mZoufkCml+W7nkbNFPREKaVvja790mBnlQV9kQz9OZoUCnxhnriZ
L/llCbROPEmfMm9u9Q9MOkQHJbP732Ps6cpdF8fNr6nokx9R3YrKt9uopaU/Fj0xWNg4qg9CARFn
Z8nb0VaJBgzQjKoKUG4pn4cahE9AS0TkQYY1CoIrolbOsWZOnxSQMD8HzRruzXqKIp/XSHwbiZf0
QyxwBBRlr+QHL7FYgrid0UpTBlUVSFl76ARrc++p+5gN5dwlg+xR/okUbT6PWbYkDz3SzLsBDOOv
MNeTDuXmGWFJu8i7e9UQot0B3qx+l1abSD+3e5IRkZj5C++qaPcqulcf68Q2frCrGn2HTIeiB/CL
szKwjZlkWUM7mz8z6SGzokgiotfPxHJhrE86DQ+68qC5F42CyxMhzFHrNS8ezm2cjLuYssmRbCpt
/EhG1S7Ow/n9ELYJfpf/QxEWoB5gUw0GDAuzFttqnXzQ8CAazkPZaD6Q1yhQm34L+n/jKoPdT6y/
XGXX9S6JYr6X6W5/Lo0weYCa0D4bSw0kLaZ8B86533geb1xlVPAAHfDig5Nf1w3V2R20OEsERIrU
ejcPg1L4iRvWb64tU1oANQCQAnQIn3a5bkoWSVkbqTjPU5ifZ2OBLZjoO7++O/5q1q22x9J/oxu2
vPeAlC+HaVyn7boqFmcU7Ecj8KBLvEMO0Gx9FH6d1odxPJ5dRbTf1apsiTpHnQCAE1BEvuLk9rcu
d8Kv4LVM4ZtK08IOmGLzs1YQ0gazhbCMP5ORlIGpVk4Cs35Of+lhG3dHE2vF76XepMke14053w29
QjbchRP5SDmIIfRTfBLSXdiB7qY8Jlqxz50B94g+bRBLV2T0FJmF+zSoWf9L5HP4xxRNdmAjNp0P
uziZDrHEBcaPksTLd66KXqyvixkDIJ444eEgQTkgIIQUGGjAQtui6V7nogsOBrzCX+4SUc1qcjHd
6vJY7c9x43VYeQilw6gmSY9drOt7FKWKP6XZuh9eX9PrUIpRQXkT3ywgqrVMYduUeSNbgwNhZuHH
eHK6B3zkrUeYlONGtHLzAxcCMs1UOgLrrhv+RpntzWN/Js2004NOav9sIvL3jIa0R4nTq5asZqs6
d+sD4dOBOWZeAe2tKtxpZgxZGCr9uaZMM/qhWoePs27kn5TI0u9en8xbEQUJGyVA+M/kt+b6HEZt
ThuX1841amsMRjc0fUmdPxB2oQRNVE61rxii81M1ag48H+r7fhqzR0EEHeip6h3CRjb3mUjU75Sz
FGoRefGEEcB472S699PMRfTYYM/37Nhx8cDZ0E5NbRYbK3VjzqgBLeKYEJERE1gFYIYtE1fMvTyb
OMecyUuze1Ky8dRWUXz/+pTd2BQLCncBFxNgUw+83PVqiyPkoAt51rW6+0wRIs93pINUB1TqdXYW
KrvC1NA2f33YG+8A5R5EaZEqBMSyBvnHnt1PaT/Is1DBLVotpQA37IqzXanyUzZU7sZnXpNb2MOe
9//XMzi0dUWvp/uQuLkpz1HVqT/11Jq565TKTgOtGsyHFtz/j8Tsu5e8nudgwJVVTpn7ayk4UOSo
0I/ysf0sv2WmJz+JMOmiPawI8bm1Zf0Oa3dcpxuwv5+LOBT1fgzt5jTMWvXUJ4ryse278F2vxf1n
5CvzX4nttLqvtcpnO6FSQMarFdVhKuFTBq9P8/Xzx524NM4W/ULSlNWd5jpjnJtzNpwrxXOwXy1j
+sv6liHT9WIuaG4APAtqHFzN8v//yawjW/SqUbjZOS/kgd5+DbFh6D5HvaUfK9oQGx91vWXRoaLB
BKgbyBDiDavhyry2wNunZxHGI8/LeEjVsAYZm+d+GmqfAA5swVBuJKGEEejPL3VKSEfrxkmU4WpV
2U5+rhGHzgNbxGO6PLoQCGFyzNlBJyf+0URD8V9DUtj4JuLDX+FTIXmulwMcKuwuFbGnWSLe7P0G
TwgMPcxvOvGLnc/lfLgZgDsK6D0eh5KaBqSspeS4dWKvZ/1ylFVfW8sxWVInrlYecfdOFMqUkoNF
2VknXwDpJ+Rh8ERx9/oGvoGg4KWilw4ygEXnrrj8OJypE9naSX8WAkHdlJj9WWvteSeVqji6NNsf
bDMuQY6mw9HoHe2+cZPpiyo0O5BS7e86VVjn3Mu892Gd5Bu/7vqeXn4ceTmAqL+UkMsf5/G9o+PE
/TkDpwTgXrfQGFbF3svbN0v2s8isMMHzUgbA5OdyKEcZi3ly6v5cERjhM9aPlHnFpo70ct1fRpgM
Q4v4LwR2OWCXw5SloXdRSXxuknjuqEaGX0o6nU+JHCs0IlK0cUOv39MV0emsyXSvdMP4qe3s7A6s
W/M/zC9Gf6w91R8KBcv8/3OxdJHSk8tqJK/xrJzhpMn3GCq2hxF96o0n9/qmpEMO+BcWA24mxEiX
Q7Ut2T9eIhyizuh9/lYXONWY7l/fztc3JUwCAKM0Kpd4b93l0d20LUKNh516d3JPmi98g3rWrgWV
uG+6udvIJ7fGWx3aCjmlWJCbnCcr7z9DtBE7cxLIx9bK46hPWyIDN8AvbB1A+dSreBFo/1/OosRF
uKsdT5yh4yCdgkde5TuxXtzXXR1/DstupPQRj85dN9jlgxid8owKeRuovRBbtLsbhxNINR21RRH5
WtGzi8JEcyqLqhmtHz9S8vkBOVUUJkW7ZYRzzVImhAK+bXmQNS2YWsvu+mej9q0nq94N+3OoNM7H
DDp9EnRdi0W70/Y2ja00mT64BYbkgSKm4rPiuPIz8iQoT2YGZaVgrLnP9hM5DzZ8FPu3fLiWa3J1
rlFQQ0wLzj8N5jW5qyyc0RAzJUQ7spwHPZ9Sy2/gAJ4Ko5GBlmvtHVZKbWBJbf7w+p6/cbLwX4Km
gc0cNtd/b/h/5sZE9VrjRZRnpSCzjMLCuNObfiu5uTkKLQRInfRroRxeroBdFVOmdaE8x6gn7PJW
VnfWGGYb5/fGngINTZt2wUbCMFmtMy58eRku58nKEdo0ovSbObXOzqL1sxHk3PgeRiKFQTcKotxa
rjh0Im0waaCdhxmLqHKo5a7HtXpjlOtH3aVsQfbJH5icrC/YiR+uuiW3Htcft9BoajuoAzhGGdMc
0Ejp75JZ2dJIvjUopHYmkRyNuswqXukp0ad1Sh6qgH46dGKKgZpW9S4Zp+FkDIX90maKuoGbv145
WDvoXYAR4V7iTbncH4DsmhQqE47JyvihrxFqa/TqK94QycZAV418Lj8GgQXH16Gfv7oCq3qaprzQ
LawfWvkt7GsD9agCPRk975SPCUbz2aEucuddilTKQ9wpze7183b1pZB7l0ICEESAC1fdgkahgAqB
vDl3Teb6bWbMu1bvjCAloN7YPleblKH0BSZhgClizNW3hqriCcWJmnPvDXkQjY4WzANO7W/+IPAI
iPIgIAWh+K9V1z8XyEDDcvCUMjk7am8foJa9OLir7/s4+vj6QNc4FVqDrBnVg6Ubiejl5SaRBZ5A
oZlGZz0DNYS9auzUuFmNyB5U41SVAb6iOeXzecqiw2S405M3NdNntLuSp8SQMseevcI4zmwKp8Bt
Q0S/rUpOCwWzcky47Ahk3L/+m68O07Kt6VgCrOEMQ1+6/MkZVo+JGbnKaQKR8AMNqk7BxdROzrHZ
D0842iV2UKuNfKv1F1c6GOWF9sLQ9Gwvh7W9AVmSKkrOuWGVqCS1IqiTstnj151v4aKuqjoLIgYy
EWUd7t4F6HU52BhGYzyYs0HckuY/EqgWz3M5kpHrkYWXu5dreXo/zVN0CuEVyQB87Vx87eTcvGhd
qyvPBpo65nuRRMkxS5Si9lV9ssudZRbWgAKO0hiUSj3FC1L0PntkVVWn98NM7f5D+TJ8GqwUNIBa
QMzzU2WagCgWCIoBFehSi/6PE2HsmxWpuptrWdsPvVdpC26hJRNzQrPOTr0VZc9R6zhlkMkqxGvF
To320KGqi4J/NcvdGA2NdfambvrsEU1rO6Wxwz+d1KcXDLex39V60pyun/BX80JtRPII88DvZS0V
9RgXyJ9wIFKzDZwksnJfaiIRQazbuRVgCl/dD6EaYp0TNTvOjfGzMP+PvTNZrlu5svarOO4cLvRN
RdkD4HTse5HUBEFSJHogkZlon/7/zpXtX+K9YZXnFRpJFE8LZO7ce61vlc2R61HJ89SuMzvJ6kak
CZYgbwa9SDjWbsTBRGLNWqDhaOYxPCWpM3tlFBN5u8yfRMGRFn9XUqvFSw/VaqDVKGgVXbZBwbCN
eqNXm95b/Ssv7Vd9iNxVr4nnoijY+sVQPoZdJdQBHbZv7harFqRBqkG3t+5QCrVFBJd9McwBdaIk
j4C3VJmDuTEdZmF85lIVSFdy7zWNppQbDAMw1ITaLa04VF3Xsznb+VuNk4DUIXJT4HkZK7GeaaOn
57ppFJEmkSKNZ5k949FpqnBnr8p66kGLTLuFSOArUxqNsauLpr4jJk3tlsILd9XSmPlmAkR7zSft
frUKZZ/2Qx+c2NEUbcfBkjfRNLUPnJLdXaTK5qbVM6L6IHhYVtHy8qDGfFl8e1QJ4D0uHWw1kN0X
9x3YEQuNuernAOzYVxEgQZaE91U7UtNpRnZ2Ozy3tp+vOyOcyE4XeZE/Nrku32icz1Fslyxwm1YE
EpPyIOhTQNFGJJSHzpwstsxd8ksbFNo9mIpuY7cqbAgwdHwVV5Mt3/tjiwo/rf4Q3OCcFdaqe17D
PH9kBNvxyxVmo63TpWkRG4TaX6tIjkS4rf0zM1X7xSUx75kPLKsYza/enVMWYbut7G5CD1s3TrNB
o1P6Sd5b7tm4llmUFKlt760lszowJ3Ju+bKmJY1dFTHWhsqvyxtBg4USunJNHYsQv1avFnHwA2HW
2wY0/UsTiePX3nXVjINBDmHsl0bPd90hwU/qMGyXkxSXHJqfwZQvht/Xj3KNdLfhwMcJZTFoeO4d
LIrXtS5qGfcLCpqkl6lipLuWzZyU1nz8vGc9lCctijw7CdsweyuqwtLblQDjLKHeGR8sFpOGgNZ0
vMwMt332hl62O3xR2V1RrG2YZKgVo0uBOvgyyvrlzG4ca4pz9Eo24Y3R7MdtRKR6HHrlMm89cu/P
OEqCy1BpVl1MVEYrbuCJufjodmh6enesvuQzfEqyegpdnXKKVUVJce+BVvAWx90KbsIh0VY9nFS2
8kscVLN9K0MI5Imubf1GHqA3QDTLQfhkkppop3hL0T4ydD9vOTPVemOJIL/jRhzMw8qo+lL5RcOa
mAE0iIkDH67dJV2mTcObimKlFuUm/ZKG8Vzm07gTnI7y2OvLsN/OpUd2icB0EnfVJOZtoJ21j/U0
l8Cc0zCz4xChtr9dWB3BaWsVuqCBcmtE+lQKboOB1TcOI4kQELNydj+JsrLjckAek6wzC2xirk3Y
bbPGQXWcl8DUmryy3CQyfO81c8vwrmcXSC/GsRzfJi6hG3c1ViDIHjPQJHVKeVmJhfAcVxbzpSmD
ju9UO/5dJUbdbwCAVPSrfaNe9rZENbsJliAdLkQNdOZClwuiciO12HkRwYvLqLXap8kSRKaXhRDP
2rCRodMHAB0gUc6pWJMFgbsGczQGilSRsp5aS5M4TSk083wZnLmVk+Zbzfq8yew1y5PBjtDEB+St
PY2hhYLXmD16YeI4QfMbvN37pi7MW59l9cwhjqzdaLqll+jr3QbOPb2W026xzYr1xu2f/HTtTgru
dgbs5DTUsZF3C/ESNZStBNEY9/tgZ+mVGxIEE5s6MPfmQtmR5NNicaOpybnp2o6vJa9FrjcEp9Z+
jNZO3/aicoYddbatCLSX3jvbt7imh7u6B4u1R8Z8NNM35Eal3A0prdIrd4iEG/tRqbNNVKfczzIM
1m4jTaU+GL77/NCYQ3HMW0USUAxrPbHdIow9D4eAabnnkXm/QYzfhfuyDEg/DZbZ+AjShX+2S/7s
QIVa/aZdyXtnbFoX+XVews/cTSn5QfultdbyGGYyvIPDM8tdP0Sdl8A91N4B7xjbUTb2ZrAl8a6V
W0lt/1V6ZnVbDO70YRnISnYryowlcQoDRUKgcdb32SxeBrvu3jBelMRdt/jtscDb1a6x2e747DLH
31pevrRbu+nKYlNagjNf1LuGE5vQt1C+inm+cs2sWLb0IVLr4JDzywm07uWegIaFJZJZRR+PoCvc
WHQCpra1VleG7wxMdpwmeFNrGT2VsLa+dtPa+xuLMVS709gS7knbQjTVCDASudlPWCGBv28j0gt2
whlpZ1RGhlq0LhdiUIe1SY2EgABHbxjdNtfYM0s7WQt0trbqFzchxtFRyYRiME984QDUqj3peMCP
RPDk2K17iUanLG8k+phq01MFQvZ0jXXeNF6fIgjwS4E6F9//JZYQtjainlgKhbB6tB45o9xkTXus
+kXPuu5N4dji9OijaxOA6JPWkfHg1crrY2Eoa0YV5NplbFi++BigIT2aKqwdJLH+dF54Fh/urLRx
2Q8mmPU6WowXq7LNK8tprGnjzMOSJpBm1jNfrtWdvdggLtTgoIeNtFjtDSPJ7KMapXW/Dmb1aphF
GG0dSWxfrEPZffi0VJ2440BYxzKozCVG3ksKUV6PznuBSKdmNSuWIm7Toc8SUl/FGRrTpdmSHxI6
m9bjZJJMg8MF7nTWscirWYo3qinSGVt9TQdtXOzqqR2t7s5Y5JAlQX1kVWadZbw2WY0Ypx5T/6DS
QL02pR88L2wyXP9qYE7q0gLok0F6VsodsUgRw6zyMSjS+aIjSq/9PR9l1xwmRmgfmEhqLt5Uj/ZB
FhFJEd4SaYQISFzvjGZatiQg8BirWbQiCZoMJUA0tR3+1saBw26JzqXYqWVxFWE5YHw2ZRWar3Ie
11PsL+BLaJE252PuWE+hsdjQkNfROzGXXgcJ3UzjvjVR3cVKT/Vbk06kK3dm1HR7yUno1tPKdBJR
t2yCqQ6QCU0luU+HulfDjTvYg5MMqsqfPN1NOiZsQci4Ah94yqS0fGuHNQ82BWiP5zIPxzPplRW9
sZW2XhxgRvWu23Ei52BOhVfFGSDXr6FympsZIa8RzzODxETZWW8kKqA8L5fFIDGMYEDrALzWSErP
nt2NG6rS3vvEib12AZSP7YBP4mtFknyUsP2mZ83Y+dVNn7qsAblatUpMfIJfZ/oP90veDOHX2i/U
R9e2ukisFCgjYlYENslSQxqLA67OAvhQ4X2RYxQ82zqo+0OeThxF0c9769atK3WpynAJ4euyc6Kl
WtUrlgg4DYGOcuxaqMuugyU0kHqNwuviiUSAezsrSgOVcFne1gNJprE7lmLkuzate5rszrcBEIjY
9XaQedsgX7CF0xCPfoUw+UPb9XgwBP9iHQljzDk/c6wrgxa9yf5yWuRTvjfTTH+hC2pduFLW11ND
XEk8uUFPoFCRrcfskfmQ1lq8BG45JmGQejeSqSlTw9ZbfiE8+r0r8WPH9ftrwzXOhsmM8nNUbteM
41r4o3NKKyFLstEbCDSd2eFTXVHLe1bm7WQaEhheuf2+14jka2Flu2pdosScS+uGMUWYqFw4W09Z
KxWdnk5Lt5D7zIQoGpoceOO1l/Oupz/wvdH5X2/zf2fv3fX3F6r+/j/8/Y2WlCyyXH/669+vxHt7
p+X7u754Ef9z/NV//deff/HvF8Wb7FT3oT//r59+icf/x/NvXvTLT3/ZcoXq5WZ4l8vtuxpq/fsT
8EqP//N/+8O/vP/+KPeLeP/bb28dba7jo2VF1/72jx+dfPvbb/BAfuiwHB//Hz+8fGn4vbuizV5E
J9//8DvvL0r/7Te6XH9lwn3UsEGz4eqj8zG9f/+J81eaqGRZHHPKaX/Qimk7qXN+6a+4ojFAkbKB
RuzYhfztL6obvv8IGDpNUMIB0EFgN7V/++d7/+lb+v/f2l/aobnuAOaov/3mfhr40OFkFMmY+ggx
4PHMT+2guSjcZZEGLME2rd5yduZGjoTRF8gdSjqWX2x/aV40xrAyLiMHv8OcjpaOG5qVsaeUJig+
SIkbS8MlO/EmmW8VClHGfsEwy6ReAs6r/WgFO3wAV7MtPEwhmVmisC25qqUwsjHh+m6vZC3XayHS
so1ZI2rsjIXxYDOQuivo3xcYR6pwic1ovTLRxwPZhglfJ2m67i2To35c+oX/WA9uSJ8G9aMTU4IZ
STUFVRXrBjNPDNRIJHXVrydkAZu/UPT93jj74f7lk2RmhGSQPiqqhj/YodgoA40AtNvPq3fwU4xy
UnrFSajI8SJ/LmUfW5qdpH3PTmKOpzV+nbScn92Gkxxy2JdZG9kBQE57KV3nzE91ja+jfu8yL9qq
yLlx1pTDSDdKVk+xXqwoGjZBWQxL7DK+UBy2EdWl7vqL/vTxCvjD+6LFid34GF37+Qph+tup2Zy6
fTsZrxFSKISBzgX2lDaxcuO+bKm10qr/VRPvz571eJ1bkFVpLhzbmD/0cL08L+sSReTecEYaq3h6
dgXaojhqRjcGBWHtf7hp/3Fj/HgjfGqL/v7tBUfKC7NsiB6fBxuyGZ3ZMLxuv7j2co340Dy3vb7f
WFOWc7paJa4Z+1eRw58673940k99yg4snC/nsNtH+H1jJEAs31VqbclLC3b//v19Rmp9f66jCObY
/D2ytH/+QFtzFFkoI8HXuKw7RPQcQpxTBY9tjUprg7A62yzQHHdrVF9WWmdJ3o7lWyBUtWlyw46H
puku2hUrkE/F+5/NnX9/dSgpGQMfJ3/IrX5+dRKX2pAFFGND+OjTqjvTcl3pkJXTgQCe/2wK8f3J
OFkf7ShoIz47jUXGnB5/bLcP0zU/4QrMdlNd/wok+WdXFMAQfNMh2ct/SCmVS6pcOagOXVjqnsgy
05zVxbKvm2pMvBkt/GqV8/dt+Kdd+MfL+NOA5ftbC/D3hHh06e4fr7gfbhvfL7pKO7y1aSrLZG4B
9ndm+avsCO/TzIqnYV6PLAFpMX8Yzf38NHrqKrT4frfPg5NsuA3lSSpNmhXRtuuss1qK7dTcTu3B
MB6Hftm4AiuuKDeR8WEaO0tGOzJ/E50+4BeI287ZkaI3W9/oKB7pQIh2qqTgMLiUO3MSJAfuU8c/
SGdbZ+qsN7+5g7tdmHhn6qVJ1xNMIGEd7F33q+63eXSS1hfC82KPdlPdWvsuvXEy6M/jco6xEEvd
lDSNl1Sr4ARBF0tPW68rdpnG/w9E5BcX9u9o0p+Xz2MmGupgTO3MJD7rkWSkImMtqn5fIuzbcazJ
ObF63k1bEtBVimBJeqdfd53D4k/b3orbcAJFG9Ir8LxGnphTXVwWdJH2qbGYe4KBkGZn/UtPaGvc
kqC2o62CfuzfLxd/+rLJsiEREKcdZcGnpYm80XEpLCn3S4jRPXYBcrMvvwUPzkdDiGsstpgRHzna
K7pvWezv/dsb/zsx8v9qyt/so3Xpv/5Zt/2hprzPX4r6pf32U0l5/JV/lpTeX4/DO/ZkBF4YI/hy
vpeUUfDXYx1JeBKApiNN+V8VpW1SUrK0Hg8+EDYYwv2rouTBWAmp/9gWSMJBzfSfVJSf9zSkltBy
GJmDiaSs/Dx781TdA5wr1WFsDH1BMENjx9URzV46efMrOcLxKvzx5uLJwCrz8gkWQC3+2YJetEZh
25bTHzAk6KP6rD8YxZxtGBxlBxpDNPt++B7+pEz4syeEQXUsvhkuEob088JXWkPnhLKQBztiDIfs
qzAuifTBkGDW7fXsT7/Ka/hcffEOqbnQsh2B/tyIxwX/hwW9s7qcPCmO4ViLS45vlR+cmXnYXqsR
B1yX5tmO5oT4lnnsKv/+vX7eS3z4MsdSFkcFdS3uop+fOsqNtLXMno+0ZJwIEdHe1Tg3f/Esf7he
eBbeGJ8mylx8fZ8+0YZIRApmnqWfR33K7ND70mSGvZOkiv8qvPD4WD9dLsfnQh3IloVDlEbAz+8o
hXfcrnrqD9PUEQY5Hxvp6m4glT3Oq5QNK/1FLuSfvTkodCihKDY4zX06XTmTNEDmNP0hiIwhTvM8
P5jzZOyXwHv7918WlPTj9/HTu6NV4YXYwPjGiCv9rABiXKRpvwHnqcJpvLCr2niGpNKuCeOh9aZv
Slo8HFKcbefOIcCAPNvokvMhIz7X+Aagz/jaLqP8JsuVTTiqK2ZUhowCY8cEveAQk6/DtPMwzaex
gf4yP5plx7vcVgV6NKvO6Q9ZvXWX9Wq+tFfb7OIBl84TcBo8iWbn1BphvGPdVP1Rx4jQ3bkzdeF6
MTppB8J9Rv8HPJPFvJ3mZttviH1oxk0Vwds5r3JLZYe6dNj/Rq1WyoQJ4KOVM7Zl4hv4eB2YD9Wa
10UQgEv+RDE2YX66MgktgjjitbZJg6bnye7TbjoYZh/MO/ZtXT3auV3h9IDeRFmGpzwf6w2qv063
SalWmV/1gRExYMkZZ06Pw+T3FBirU6XT2UjVgwNep2HebEYX29jGqKKo2DgoLZ7DoCiY9zEi4Ijs
9FjV0VvTsXtuS2C6dHVG0TMobuUwc8hpguB8Ml1lXJnlYo7nnRMBPmCQE8AIt23jvq/JyYt90Qwr
DASLQF3cicO1zWdZbCADZnobhkzOtl4pRH7qiVJ+7VPTY+aWgRLrWj4TRvC7Av7iwsBEtc2ZYS/N
tHPMci3QAmC62S2esNQZHdJmSqD76TGWM4exjQkMQzBusHufmVdjMow1M2nema0TlLjkgKXHHlFx
TlySlzM82bNVPHSRCoYvGXBOsQtyBxBDJhYcXBJ4BuI7WDzhxdBgs9pXed8S+CsNfTzmTa0ZQ5jP
5C7IMnN5dfOqr0kNbg145Tywez0aWV5sGrOxQSo1BVM8GCjzesOkOvUelkwigWvzoh4ZKAPoOLM8
BNHbcED9AU4hmoLoK8Qh29BxL50xOs8npgCbMMvRNaye2w/7sQ/y6NRMIzgG+Ryl2aVqnJBJQuog
peafmKMyhElluylza2ZslNutXSatIwoQxVEWUtGaPU7hxDYQAcXU5yq6qfIuHM6hZkzml9azBoP/
Y0eX5IcsXLvGssrbGhGNumZWENhoMLz2QQrEKEnTN47YDcU0kaFbi+HRqfDfbazWHokMaiuZP4a5
WxFHr/oyFnUatAe3x29/OwaZuW5mbg/GhECm3BO3cZyLY1wIA/pGQocp8Brgo5vx1t1ztUcPmWYI
FAvoZg9dQQ9xa+QrDOsuIsgFY1abKbytJQKpgPwcM//Www0bErNiQbxUaFfAebkBCC90HNMKeaT3
2hufsc4U45FW1kbPFjYMNH0u43rLEdZ8cMZmCnifQcUAC6OV2thj49Y7l063vRkzd7nUqirFprTh
nSQkM01NDGTDKA8pQ017U65eRb+8abCftx5QEYaiahounXoxXQzd+C0WDauSAaqBbRyB0Gtr9tma
uFkgU/gcTUpzNTCGa7AmotsVqtBvreOnryZ2jHDDaX2pE9NuaDChzinKjQpCzcJWzvCXGJcPN8Io
FQEdqWW8e106iT2E1fVR5GUznEKnWQdQXxmemsxaIO9XE0MPFD4Tbsy1RDXCJDK8CZs5t5OURalK
arcdrpWhISVUzL2CrWOuE27kPBNhDHW3mpDUpM4J/qkijSdG2G0yAzrJk8JJcWge44ici6DtyeXW
MHEezEHPd0Lmqb0HYCrr3TDmrXHZFpWB+XOM5FUeaRDWfhGRbeINczQlApHOozN0mZ9AILHe/CGT
L+Mqp2xndksgd5x2+7vhGB+DgS4/Tl+gzLSb40RIXGRK59vZbqo0dgzwAEkwMvCP+9AVJ4VXm8M+
XxXsUJLiye8LSLM7CQA4tQkmmQEXuQ7cl94M84rLobXzxFFkl8YlFBUwoIL2YNIiO7yQ9tSi5rJR
brer3wYYtoz5oTDK5n0tu/oVq1G5a109P0f+LPbsfc2T16n1yVIRXiAVETCMJohRFd/ZxKbVoNea
T5yO41CinWEKuD0tvm1YIPluBA4wHno9GR8zk8Erau9M4XmYi2cPHPlz7Uh5ry0s9nHV9aVMOqNI
TXQZRInt7WLRb1NjpHmSNX4mEqZy5Q0BNmnJR9k5SKgwz77bVsuYUYTZwCfXKfGlSDMPIFYeendH
gtnXxcy2ToEyZRA63K5jmkHrQSr2WhdOdY52kVQrDFVV2kFmmBoRPoi2r+4N+ndnzTSj5G6fhZp3
tq6LTdoACCi17Tw3RW88mjLyH/XqnYMCHC4MUaogdqdKnWvlAYcJy3kz2JWSiWxXUEFg6fJzbYhp
K42hue1Rnpw17nph292waZTdXYBUiTym5PZ6XfS+PnjMIxG8oaOj7RswbjWcR7uxtpOT34pQBNdN
uETh1qln7wOJTUmeiUX2bmfNXtJExLYw5debYY2aDcrWLmnM6oGLwuI8ir3s3qktSA6Ld9NE00C8
/ei6iTJaGF3+GW8hO3VQ1LPirsGzsWKh7WjF5vSKW/fUgEco4hLrNLi/ekDpNIf2m2FU7rs92BZh
GcsYsp/Nj8UUfIAFHE/daHWuVVubB1hg7YZolv7dW3LSGScF0DDxZ5k1iR1IjstYClC3tD5EP71Y
UTwa2noUqTAvSwFeypOePjXCdcjiYlqJVBm0ZRzqKFDb1UHBGBeeudw7elzzfc6d+F7UQ1ftwyry
bwI+l8uOJIxbc87f0Bh6LCwg1M9ABWcXggnbei2FjM5d/Fk7uw5p9Bc9sP24rhfnkvHQ6rEfkUoS
mRVhLgUBWge0Y45FQ71ZQ5R3dpfGEghPR/iRxsOO+RuUwuACvtgTCVtTfghPcAeHjCGnfLC309qu
NwK7vpvU4N2tXc0g0uKYtiw5GeKLP4K2sDOZVJ2urJh2j+dDwAmu4C5UTUKJ5T0Jm7CjhYnweO62
8/AkqlKFzxRBEmFgN7V3VVNZr41mVnNQ1TxNO7RKs7jMrQz5JHP28SbzezBJzbrWJbG5gVz3K+TG
4sRwx2F8tiQ8gG+0OpVzsghnfpIVHcmnDrXT6dwTYJq0s2Ex0K1MAHPIwdY5EWMG4gsuid6J0tZ3
cA2RRBllIeORYIlgfxw5khRlNsVTaIlxZtbhoa32HCOaN6nmTSUEmjXPqXDkGk8UJ5uGeYlO+s7u
PwDGjBdl7jin1Dri1kEfYd0aXsTmXjhu/cGAGEhV6OROu41YJANi0Mrm2lRL9GRXES1dR7TiMU2b
bqt6P2eIXbnDg/Q4iye223PwAT2C07kaZ+iFjLYlaqA0imBzcXHh68eYxq2elsUbvszhplfteIiq
4+aydLrA/dw0Z1j40bZyxkvaNK24/Zt+/FK55fKmpjAAE1gH9blpDOnVKmwmNYo2s0zAX6XzWROm
lISIT9PyhchtoTeFJ/0KYJtVXoVladz7cslwbYbQ3eJ5Qb98VadNpffG6GRP3LFUu8ggh0fGJyHE
C7t66VM05tBTZHrdpUyeEBtAVgNHDo5scM77aLQwdBt9dIstDYZLFaTiYQmHHoxFO7a7KnWHM+3L
KLFcLVTiVtN0WDpr2hdOPsOIi5qblVM7t7SfnTbamyHYIlooCj/FAV0+AsLiAGWXy5ejGRF5zFCd
M81CvmDYOeOv40lsQoP7YADLihef6iJAr0QRNFBgzzkSjNGe/C+yiW4AlgE3mWy1RaXZf8yt9Pkc
OP8cBouSt51FHw/IMJF1ivzBWet9G7X9ySq7Z9NKzxyCr6/Cxj5BkgXwJmhYx9sqNiJ9Ljgcbny/
OstSy/0AYnuCAo16FlII/vsdhNUxNsJy72XWFQQHlp2ILTVos0eYuoDjtW0hgdByl6fmDl177OVd
cGlotUtnPF+xi+HzqOJYGQXufbv5QqXu4sO0mEc7+S4LF5VkYbozS/N6HViAvMztKIKm8gWDcxVb
QXPmVe49sX35Qz7idbNExvgJges+i6j+Kbr6k8IOrxeT9RqKXwfrJzTa2HLb6MswLl7cZlTX6Squ
clmdsU+ouC/UfOhtiDcIsoKLliba1macHw+To5OaD4fZ+zzdVtrCg9vnB5kG3okhvWlvDNVdT9kV
N21+SlwT38tQDsk4TfbBVROqIaf/4rT2Liz53bQGPjUFqDk1Wtt4qZw7lXNjlwNVHgA8a32Ogv7S
cgG5T/WUvfHwyxaLMCrTHMkPkKF3yyzPZpUO10BzIo1itDqXQbRrHG0l2FEQYNQqOq0inpPIOvRI
Xf7qr6N9Eni9FxcmmLe2nlKbL7XYgur2NqZQN2Y73WWFgS0yCC6W0NIXGnbina7nWSVGBIDXFXa6
HWRl3td0NZxNWaMl4jrG+b41BufEHLIB5rg0EJ7CPqAaRRUo9nmhp8eiWfucJ1QojeVSs8IgWo7T
yLmsJl3fO20wAgOxxoLHW19Dq3o33cai1aBUdtJi6mSQqYif0n4cpulOjS6HRRX2X4fIqy5mjtWb
tRjhATrVtuyPUZo6qsqkMpgzRF/wNj+xRoErKeZo6xa2QAS5cIjDvJE0sr9a28aIB8K/LoLaaM5R
79kbSYdh2xuT8e6wOcQTYvXLNWg+uNXO8YndltDYE2o6UkkoY63+RPvBCc3BO07f971ZB+dR1zxU
0FXiwSGBvdJAJbPBsziC0BUUxqNW+ZZc1eFLM5hduU2rQpzUxsQxWjiP5QCnktXsIzuGPXRhtOOM
wcBtDqMr/IHdnTXZ9WnVRF3cLNwn2YAKjekcQRtkmeIqkLd+b/MdWFM6xlYzdd+OYoTrYBip5DLj
cXTz9KxmhnAfVJ65G7LsUFSKhbGXIyP0zG1vsKy4qHlCO/aC7K5S3V2fV84XI8ofIr8IN2jEnNOg
n8+8gc2a9FqEAKjBb4Ic0TIdo/YNnc9JlkpxWfeMUgyLq65LwZMa2S0Kpa/dCnCqtjpggTplyw0G
66uVNtFTZ5eYnQxnrr/yHCeyraAaq8F8UwQM7CaK3imWllgOXLFqXyFM4IhkVTt2ZIAvo5lODxUo
w5PWGtrXyvQa58KHqiW3XK5pRH8gDYNNnaPocvzV2lU0sIAn2z0Jg+ZRDMr5CYBvpW5cnAHVRvgS
yU0YNl+9koeah947VJmsbgaCVC6o+8NE6/puQIPMlwCA8tUqTP/SirTPh1q293UXDX4yCVnvCb2l
SbxQ8F+JSTF8kvTGc04VNu9pRl26pSdv7bJoUgftO/MbwSIjRTXYP7Jv/NPWlvKAnqfbF7W5AhEr
tTpd6tFcNgSnTY9jL+05pk7zrntPE0s5DHlzjSDoLqMJF0+L35wPFYVEAtsuW5lyGohvMVAU+2Vg
ro1uNCoSbk/AaMsS2cHWlJ3c9G2TQ54vzBvdzTTX/KxsHuizec+NpYfLrFnNPsG4s3xYy7Ru1LoM
d7RYJtBafksYqBV5A2DJum+37E6QOgAFEK+YaduEUCJ6uAecBp4bUy9tMgIpuHHcWVtcvys6Ml1x
fWNdSEtjs0aKbKMuG2QCD1qDI11683YECZUmLt3c9dQ7tl2htaCp25L4Xt8pYEVTPASOCtjc5qhL
DMauKABX5dos2CGeDoxpEQ00ild01y2CVZTMrRvrlUzanSfo6iOwV3hSOIgxkWMQUJ6vKdzZ7erm
OtosFSjiM9Ja6uM90TQnk1LuuCNrEn+IKwr5MesI8NxcTMrft97IsUJlk80ZdraixPA760rMLTrT
pRunNsGKoZ5sJfOvfWZRT1rl0taxnTYzzVkOX0DXF7u5LbqxazkBTxXsUycDka5DGlUI2VFcxr3Z
G4hVRQoOz8eWb288U0XPXVNKIOL2ND8aqT/UB1cX6w3uauGw4UZoMpU3asjVtmfIk7H1yijODUKR
d1VYe0wXJqr+nVMMlb/xR7OG+yRrqhQ15N214zbrmyV8MSaLyMP6pJiEa+5ML6/2dTAjX53DqrxY
APpYW93n3lcvLycjwdm01ie0cdFSFrm0gb72gBdiriezTrywDMZtaI6Ow08D8booT1y4eMG7JOOT
RrSPZpyFT6RVF9dK6NeqSOlF/T/mzmS5cWXZsl+EZ+ibKQESFCWl+iZzAssWfRfoAvj6Wsh69SpJ
qUTTHZXZOWdy7SoYQCDCw9332m5upU/L3ND4a9oD0Y1Ux2p9GpbJtrOQxYGazl6xkQ2U9oCGv0Xn
4hHNeAy37XhnlaU7EXm35Gj4EdniO1Ph3NQaedJt1WK8umHWawsMCBzliVSiuJuMQVNYEWSsWbpp
M++cJUvDiCR6Qw6YBATdosbw0kKlkCxoVfZr+FFT8u2hq/tp2VYjcFulS/cutYEne65ovvfyPFs2
dVcur3XLWtlwizdW7Vlu/Vww7C62hej1m4Z8wG8+OrpIocvRw7DUenLIByHmwEG4sPhuafZu0MPE
fFQi0zzU+qhdlU7ncnIrRlLQJdu4L61AM4DmjSZhr6uni8Yu628e+T8/arqXaU6pMOetEwl/Ii/i
bCK9mb/ak9XsY7unJkSLfaIFIqrp4p95c01AwE2+KRvT4cti6rRJQ0Gj5C6nNSVVDbFtbYnaSNFa
RZ2aG3VMbT2Axbr8oJqeXJMPi34BAdDRt9CvMWz0Nva0TYGqjb1KzqT39bGYv1quMf5AOTbRISwr
xENAEVpe6rLWFfJFpqovgfaLDWK3hX5nVXHpxOJoVXfjJDVt23iF85MIEQCu2jvlHa29Od1rXdvU
m7zypnuQ5xaSKLMdbbZae9yNhjPWe9q5OxYlUpKC1mvkThstNlX71l73rDDKs6LwkzTnqtwmJcIZ
Q06obEZPliQhtFrjoMWp0d12qpK9DCLTy4NNjvC1IK1739ognQOztfQbHNNdBBMxuj0/VgEuk9Zd
BJFq5CXeLk0GlSb7wVmbwee++4llG8z8KFvHLXi+G8cd+Ayj2UGeoTdKWu9hGFXa1jPGpfY73D+v
ONKJIgfoaiYXbM6XjQJ273dnOT2CE10ruB+mdt3spzHTsH7u9D+ARUykV9o0DL9hrNvWhUikJQ+R
lzp7JZ+8JWDVW1zlMzn8EUXXDruxapCxSOA306Yw1PZWiFZ9JRM8/ODLpp/DnbFqQDtCqWxwxJBx
M5rT+IZrVXqdSZced48DiG0r16pHt1Lq14R9RNtAMgYTETdq+Yt0djT7FkAFjSCvyy/zkuZGPx5y
AiVyL/SEwGJngeCPU9/UhWsUga40JDeiAUc2hFiN/GE70oLvmTbjsumptDd+bGrLPdBvijt6IUGO
t4vhtOR4VdqhNC6lf3Ij65+TKBZP2DGXKbtxgjCy1BP7sU4jDsWUz/xFZKlW+/Vkp+km1hU8sPqR
VN7GaZr4a6E7nHOGkpFCaGVj6mGPXvXGymJWXiMyuJlwKQcVENTifgU3YP5EiFrRVmNUy+TXFemo
Dac4qiixzJA7Cm/sjBB0vl3uLDOauKSZ8Xe0GJbYVbTQXeFhKqIQSIt7wYRA1jeWMf7G46d9iPOJ
BTdR3/5NTDeqvj6j09vUs+t+J7fvXdmkYiDKVrWHmGSUs0rHv6VWewKRmKR+E9PD7bZeuyvcSQud
ySX8mTQFvDnsqpaaS60qLwsKEC2g8EFXvLXWf0K9sLhNVFptU0kYh3k13nDzNLDJ6BuB0g98uAgE
ulWhU6ySJwDuNPUYuLo8LZMpXkcztn6yuqrZn7VevFTcZe6rqOWkmdJ64eNzm+lSqqmE7elQU9yi
PpT2wWrRauCdEJc3onfZcHKr1xZyki4JJxn3rDBvwsvzNnXlmlcZ+/hn0yft6zgh30Xwqk/LztZa
Ls0iqZFpWIbsX8zMUclbaFz6bmOqwdP3vGnjZ9KCPAigUPO8RYrn/YwLrgUPndm5GSdrTcp4Ero6
bUcPO/Ug6zSh72q0u10YZ44JOghKuLFrx6hNfYjqxNrCHDlY68qIjZ0rOvMr10OJxXQ+j/Z10qZa
NW68VKbdVlDebHZl7tBbXmnFTKRhk6Ek6M6YpCjaqbiccUyB2z5yO7rxWq37MWpJYe08FKavlBPa
eid69C3bmMpZS+qJs+yCQ2J2WOdYjx64F1cW2RiG5bLAGUK1w1jKbc/q+NYmerMEPbIO7ixdTImy
1TvCp7TVp2snsTCZISSOtc2SkGwlXMbl83a2B2aQTlrUo9OTxePUas5r2YOM3E0l/Mi1Hkx1gqfZ
VnvagPsXrwQMd5XrsHi3lb5KrOemrtCUWmgWN6Q0RytYMjbSC26ieoSNC8zsAC8zjUUxubK+iVB0
/OoR6k/3pa0s3q5DaJvukMsrX209ceXO1E1CNXKuEPpJ3MzKzmZp/UiK2nzROAgVYkhhx/cUAPjO
u6x2vEdEeS5RvtSJE1I1WW5KdUY57bqRg2yVlTFsyj6yQONapKQDs0ff49uqMC/o7UwP8OrRXOms
7kOUeMuPWNd7I6A4Yj0JNJrNrmrKWaBwFqSGuByqIPl7zEo2rTUVSLwIoTmOYiu5FE3SZTc8Xkvz
jZ7E8FRTFd1MrqZ9K9vEzX1k8+QjaimM7wSfKuXRsl8fdazUiEsgJ9+2k0WGMIo9Ls5InmJq2q45
N35W6BEbCnXWC2KAbvGxKXMRlOVdVG2M2C50n4hIv8wKVZEBM2quqkJpXRZjlj/EnCEOkNeJxAzV
Ys3dtCTKtZ3wtCjkauDZm2RO7XvDo6sVUW8hnkb49VHQLp3+M05IvnDbX6rdx10Wb9p/aKvgGkRb
Mj586FJOmlUsTbFsXLO5rQ2T9dVWh/klb3v5IlzuE2Wqorf6eMDTRktSnljL4kYKQc5BEHDS/lNS
sBKOovR7M9IGLBn6PqF2DcG4CRRBV9QVbGmZ8my5+oRpZZClqYYCFfrHP+NNHws/Y0WA6nD76Ok6
hY4aq3aCYvuwVxttfGSVK0EzIM0lj1edAUW86Tr6SzX1GIpGerpY15/yT8NTKQx7xZb1e8es7G4T
91F2R+6v2H88o7dvEh9xdEDkx7mW0fl9PIzd1qUyaWq/H5Hl7VrIBKjevIQrW9SEY5omZ9yv3z5B
xoP1RLPeivs9ZRCyzfYUUtN+r/bguyi96k9dCpfeRq31/PHUtPW3HzUC8Qh1gitsC+h00k/nllut
46T63O9zL7cA8tA2Osmu27U0dDHiBIuaDFp16czWTBreWgJdG7uD0Bvn4eOf8t5T1k2cRg1+D9Hv
ycssGloFqAIP+7LMLlSr/p3U01eQ4vGuUf+DdWPYHvgug+YuwGzHL5S66RLD1ej3yI6z/Sq02yul
pZ1Reby3OumdRM5jW5pqnXKbhUlE1meiJxlF+xRf2nDpVJo4M5f3HhuG9fRxWYgfMEY+nkuSZQQ+
Q9LvZ4lILxS5p3S3qCULeQmNC7C3Yk1Uez9+V6crlK5NOrpXMoxtWBZr9XhQu1G5gzZSDbnT9H8c
y6ZTmZxSkm+bWYm+fjzYKR+ThMTag0efKoBMvINO+WLugNjTdTsZUvUrv1ddB1+dBpRsS+ezeuGp
6EElbe5PetdZP5t4IporbWMfVXm2rQzZXOnEj/dnftTph/P3RxGmstmCxkF1cvwIXJV+R/IxMoxn
1/a7QogHRMyk+fVl9rlJNFs0xOONWdMIAoXf2vVVG+2GOT33Cb/zLgyQ6my17LhUHU/PGeTejgUU
BSRZF4daGtV/kD1Pd/CM7NuPJ326opnzapRB5y8SNI2pH89Zzk410eO2hC4lDr/uBv2iQKR4RkT0
3oR40UCH2ABVxz1ZXFNPicZcPBmmtko6coRXTOxVenNMgznE9TNtuu8Ntw62qodM2i9Phsv1hX5E
bZzDJaKjH90jjWzGco2P2Dni5DuPD1Wfy/5Guyydz+un/M9xBQSoUpwFbqjujjS0GCp5AK08B6t7
Zz6gj/koOas8Gr9PNrdSI/bnOtqHZl9Mf4SduXsvVuUvu6Z++On1YMPmpZeaXcBxToVXxjRRJTOp
r6qmuuB0t7waZX0WTM9T+feEYtFBx0V6iCSCNvHTRlzMYCpCGK8L26X5naWVt53N/pN+pusWgyUb
f5wFh4rhFDll9YgjQEd24aKQ5axMMzlUhSfOBBLvLAD62RyHSIUWbb7X4wXgkiJC2YjrOM1xWbCA
mzloJEd2H7+VdxaAS38DLkQGOFBq6cejwG/pGkUkc9jNtX6XaqWAF6nbylVG88An7WPWB+cauAWA
RNfpl/6r/vlnTRtVryIEFzIkmh/JI9GEiK0e3qbyEA/z+JCDqJnOHHnvPMZVmIY4YTXTZqkfT5DV
nQt6TyT4DXv+oiXlFGaz6X7Sqebv1NBkaVB4V83rqX3xktYlmV9quePqI3DXUIGyd2OnVuonO7/X
Z8i/OopCjjdEGsfzqUuP7IUXTaFjy/HbpFr9L43r4c90dJYzyvG3a0NDOIfrIBk1vLBOSYVkuMkE
khENSxcfSMPAxGus+iasG1JUHy/Dt2+Jm8iq/kLLBIzWOjksWi+SIxUxSD+TnRUblRbaAtX/749H
eTshXSW2Wmlxqkm0fPJJpR5dJq0za7iyqVlY1pW81Fvbhi1Qdi//yVBsEmx5sAlPKb69HPDJiywt
NJVmCLy0pEg85WPgGLl15tmtn+jxnseswNK56HIgJqvG8YogezEkKrixsIZZtxlGbZCB5xT6d5HQ
iL6FB/tYLTQvRBQrzuweb18blwC+ZuiO68XgFNJMA72dQWbWQoEN6YO3RDP5K1X/9E5IjyUHobfe
20iWrXfZf7YNyp4qjkqxE5ZkgvbV4kRXOgixM4/xnbmsG/qqi/l7PzwZxZQ2rRNFwihWNAZ6nvdb
FSXBp6Mijj+ib5NAkAhVPfl86S/ldUnV4YmlEf2+kw0YbEyy+bPyF8cysDSgn43QgSPxFIVPU2/R
UZZVw6TzskBA6wtMacC1yvPq0++Hg4PEhQ5yYD0WT7fYqR6dypyttfaLTzFmyjt1gCrz8Rf19v2Y
K06Xk93g8qKfflGU3xswz8IKzbU0Gc8Iien41T+9CpBDre5Dq1UBR8bJ+9HUknY7r7fCQcsmmOLN
rygBp/jxVN7uQ2RcVtwt8IZVYHZy6Cr56qLmVVZI12p/g5mDe2XgOMtNpMC/7uOx3nlsSGlX4R7b
Hp/oycsBd9VQkXHMELuThs4yIpc0EIYxfnphAzlClsxZS2qAU/74I01HgFkZyP8Qr/d5szgWjVw0
mp55PetfOd7rCOzoMQF+4VCus0/OCSMuB9IhDbOZXeuyM5WYXHWi+hT0qn2tyk9yZTlpVzt5cNX2
Gk5yczuelSGEiVBFNUOFUxKVjrvsqeJHZ97R21mB6rYQqeF7RcxzeolhW+P88zKaOkVVpxcTGIrK
pwMnUn3a7edxS+spQL2PF8b6048fJek24LKsMfYIZno8tVIfRpcKvBXqElTkfd4tA4n8YXDKvYlF
BHnsWCAyLyIDTZtLUt28LZd6PAeGX9/Y6c8gQNPhP1irHPHkjQ6F7dKy01hhiTz/QL+WdmMpdbSb
cynvTG2UN62BO9PHc3/7UZCIQHXCR47pNBmt47mDI6aumhdWmCFD9C360X0N76jtx6Oc4mJ5pi5A
a74Lvgyuwub6M/45uJaqU7I2VbswFRONm8KxGoiGuVwlPpUbfYEPmru+kpqRGaQpRaSQJof85yxc
RbuwnZEeGrvCxcS3EmsUCO5rNO9N70jzYi5l/9z3qZT+kpt2vLWMVTTjxVOl+wJ6B8VoiKfjhUYC
djizXt++MxSBHF78Qz6Vm/DxvPK+a61sNHsEgZ0I0BZcxiURtXRm9YKrt+sP8ZyeCUbffiOMifUk
kfwqWDX14zHndHWrR8kZemW23BPLK36lzt53rXTHX64YjDP3hnfGI0jktZEnISP3ZjwcxxJ9Vrpw
4M4fDMjDdvByle2sWtbBpYfy4ePF8vZM4CBghkyOzBwF0uP5pdIs86Iwu7ATWXlBxzhwO/qT6auM
ziXk3k4NmTHnz8qU0ZDinqx+QnpkokrBsmxF/6eoYhUYXBV/iYiPgjS2zU/HB+SNiao46DTbJJ9x
PLXBGSkCR6oI01q1D2heEPVbcXwuN/P2o/agfxuE9ZDcKWqcTKsgl7+k6SRCq5fFi0RU4+dunJ3Z
Nt+MYutcHwDvk0VziRRO1iFQSZnrNG6HalfHl4QsZEyEZl98cjUwCiEvaQZATiYVkuNHhiJnLf52
Y0gVtdgjkkv2npvSSVOMdvjxUO9NiHIF+wCXVxv9w/FQxRILW0tATcrI0p/y0lEvIMfWwedHwUeM
9mx8mYjlT9dAR5ssKs8xjFR6vNxhNJ9lW4pPOhCxRYAasHSSmxo3Bfam48nQ0TI4jeIOIW1A5lbG
0D4KGVWfTNb/HYWrN5mqFRKgnawBzEUGWY3FGNpxTa4Wp7bA7ely+Pwjc7gkmIyjwxw/fTG0h2e2
6Q00zdfxA+36MWjaOfvx+VFYxnj/sY+vpbjjJzabM92S9I+TDE5amrZEp9/EqSx2nx5mPeGtNcJZ
Y6p1Ff5zFEYLRiOmTAGaAh+tD1VV2vIqTp2y+fxAa3oOCwlWNKmYky+n7qNFozNxCBfDja8VGnh2
mXTkmWh3jdCPohay+JTdyM7RYroacBxPx1ARCrllPYTQUrVsFxuJlm2TsmqqaxnX+m0Rq6NzPXWj
avt6bjXx5z/a9bZPngk5iGXaJ4+zGlEjTcjIw0E09RfAyCMZ9rM2n3/T2afTpPXM1jiR/p67x9NE
Qy2lPTPNujCygx6b6XNeKdqwWxKR3CU68OfYcpPXGnrEVojI21p56p151uuzPPkR5O5tkkOkmYju
T77pccTyrLTTKbRgA4Nf7eodjXPRhS4RItHc0E63DqKX6cxV482BTKWYlBQxKfkbDsmTD4N5R3yZ
3hhW1Rhf5YisAtUalese6dJ/MBRcE663vFR6QU5uGVYJ07QT6hgmFvUrOl2m7ueMjvWqg5V6LvZ9
73GuXmG8T1YOJnnH77Sa84YSkzaGredm+4WD+KoSM5ACvdeaXZO2vOhOLX59+vtnGZEKW9NEGufn
8agufZ0ANMaRtGWp3WXRMG0rTLU/vzGvl2pP42Ktkpk6eZBOHksDK7gp7POJvqNG7S4TRNJnXtf6
5k8XJJ8DRwwR4rptHs+Fb2FIcyHY/mU774kUXKiDdE1AH23oEg8qLEL+fP7x0b2DlRU1frzBTiYm
jblFS7SMIX7gOXQrWlpRGtiv/8koRNkMwN36FELTU26Ad8AhPaM1vvAWsw3ioojPXIvWx3P6+Cg2
/c8oJ9mPtBRYLmsUNpoIE/SaMMcfJt0LPjsXQwVkZK1bF0WH06UgaUmiBzMdQqqt9XZpANDm2qCf
GeXtJkERlaVAsAHQikT58VIoVqdC0RpjKADc0bfrBnMFySCP80/ncSgDmtRt4djp1DtPOx6avOxb
NZe8mz7JkdQO/YVKX8SZUP3tuQaMka9HX+tofKsnm0MhZqtzohzUi1xskxZPQfYaQSzkWiSO1asb
qbdROUYINIp6+nTAYxCC/mXUci3h0Dl+mG6Jv2uUECM4HerpWIHUMADoPrP83nSxQAM6GuZkY89m
neIgJM8QfLJJITKbEZWR3RlK3DHiOLO2Ze4Bgxd9uUmwH0BBQ2PxAj3j66eXqLb2P7FhYbhMdHQ8
31TELN40GsIcgPEG3bl552EE+/TxKG/3ey5fyM64FxFMUvw4HsVtpCfUfB5C8jlT/kWvFQgHc+tO
Xzld5GU2K6O7FRbNy2fO7bffOQlH8gRYAVF9Y00dD9yJquxdY+jDcYrbG7vHwNcwcufMil0f0vFu
Qv8w9T1mR08S+/HxKFOSRaVad2skBNQzS9DlFLKsQvpbxZmV895QVDTo0SNzRgHpZKi+WMxpzNn3
IVihV1B6gOgdvf9i1NzPZjvIG1GvpNuIR0h/3sl3GHliHMi5jSEeOddpTqO9IrXfNaEm6DH9zLze
eVEk7+k1INRZHd3X//2f2HyiZZLUjT6EMq+bXRE16KHaIemeP16I7+wt1CuJpNZ7Bmnik+8OMRcI
f5O72bzokACypNvSQWsH5qiYL8kccy1snPGAa1h6pmb6zgQtG6YxGWOSK5RpjydIpt2uPCQFIbCO
ZjuW1fzVyDKwTh9P8J31wZ2Q5k0eI6W206tUUSz0wUFyC9H4z+mFrtBRvdVRXrdBja7n28ejrY/r
ZOFT66Mvja3j77d9PCkQjt5YIJEJu9go/U4sovUdp53h1//tlAfhHzlnZvh2TJLgax2OPYt68Gkv
XKV3meJR0AxHQbsoyR4BPNL9VctuOpgyP+ev/Pa9EQ/TAAHHTaOB7BQ6ioOHK9qWPGNiNWSrFqfG
KmR2go8f5Du3HIt7NKUyjGGZl7q+13/WPwR5KVSHW47n5iG0s++qFJkP5OB3HNtbc0p/YLWNHJEr
3ypF//RVbh2dTOq6cujBORndUpR4IkZhf0YD+Ud4encFhWl++XiS7z1KitE6rEaeJt6bx3ME5oTk
YuQTyCjY+jZe1dvOpOP986Pgr8mWRSaOdP7JWVN1fd1h8cdcFCO+BCrh7YtJO7M3vv3M+JiJg8Ds
kcGkbHI8lUl4adZXpQjpGEj8NqutX11WyF2Umdndx/N5Z70zFLcW4kdez2k6Ke3VwnKyQYTYs6Sd
3+SyfMT3VzX2lj4692Urmu8fj/ju5DCWW4mFBpnnk9WQdqqsKQmD1m+c7MFLoXUgLhhmTCmxMurP
LP13RmP7oK7lksUnO3symoaEdynVrguFaYmtVDEstbMao4rOyD59TlO1JaqjfMs/BDzHb60BWOEC
nxNh1g8m3Xpa9kRPqLzoI5zgPn6GbyMemtk4oSEVr9/VaQ13wC6rUiSp+5ESCraJJXz+WxxUhnSH
4qjNbiqpq78mNSqWM83Y72wlpAUpgqrE/aybU9p322pZG2NsHGpOI25VtR2uJtzJled0zGMfEZQd
wGpq/LYbA3TI8afvvwwPZXwdeg0s1yP4n51MTzRdFAvUK3CiyXbuIjVMk+zMwfN20ayD2C5iEnZ4
blfHg/TU5pPOHkBvJFQJMdwEI5R5aKrbc3XRt5sWI5EXgfzKf2HJHo+kuRMSdXsB4gUuaxd35Npb
LCTOHGrvzYfAkTsc3zopwzdbI4YpeUP4M+vaKqRcZYpZ5/leNmZntq53JkQHMLUQ0sYA4U8zB8JQ
Or11OD9prMq/pelgXYxTUW7/rv9P4Y3/n0YYR+YZHxprrOP9j8/G/yeWGesS+ABv/D3D567rvx/7
bKz/p/8NOHas/8JUlYODDBTXBZK4/wdwbAM4JjwkV7NGAPhn8+r+2zPD1P6LphOVJkmSgJzQLn/u
vz0zDPu/uHuQCOZr4G7FX/wM4Xhdzv83oiOcWis+NGJSk6fEROhzvNxNK3UxIzO80HQlFL9obJ76
rpteIjKH186g6Fd91mp3dIqcS5rT2XL8FTA4GV5Cf9DuOgHlm8sNhGMVfbnUQh1jiz1mks0Tc3aG
S3ASkbaL1KXaRjQSzIEd2f24K5roEutSSAzLXPzsBGrCelCNu8FdptCVnvPs4UX4oHpuh+qsmgxq
3lbiomtL47uk9vT9pBvjHWixstoMliW0IOnNBPDoIsdbDVrkjyhi78wK+pNx9I2uGncpNwO0BKyd
OuwzE/HDBu+wlyATd8SP7ndJTmzZKP2EoGvEWG8jIJHDcZPllB08mFSKBP2Imh/Z+7ii5pLOTB/G
PjIupemmf4heiv6ij0sNPPkUizro9KG8M/sa+SL8s6tmiuJrTRF0/fYjpB+IH82NkUk03sXQtD+9
aWke8pq8VDBobfKzRuj92mZxtXXQ6QRup3mxb/aYxZI3N4d4izH4qAUNG/qTMo3dq1lMkATzYlnp
UOxC5SaOVJzMpJPlq3FU+YyDDlw8ROKIgJ0p3zpz6V67tawuHBxGtyMb6j6G2xTgmNv7jZiVfV7n
2e3s5jV9j3G6K1U1+4NWVdlWQ0ITQpQJY2PG+oBe29Gv0fwpAWlIea15UfNYOKmymxZV7PMozxHy
gfPLO2BWbY1PyGaa5NfegiICVHMsf8lcFq9LFGuXszqY2BrG427OjPbZHICzGdYYP6G7QuSVLjGB
Da2uG6llKG/JiuebHGHhLyJV6yYyBVZuCxYu+Lg0eLQkdRwUCvnJTaaKg0IXzZdm9UCYi0gG7qD3
u7RJu++96wUw8L54qtji47v4FdCaPbqO7oIYr73rG924qbQWX7eY87ho8EU2POVQOHXutwuuR0ml
9peVUpo7QBbKRVYV2jNXy25j1UYf1qk2okBUy2+52Tt3nTPPf8rUANFg5nP60IA2W/wunQeE7WYf
NNo8Xi1QqodDVavzVyfvl40KeM/ZpMCFIIBY/bI1jKjclVXcXEA8uQBq8BNlaATHtakDPowfLZsI
Vopz5hsGwBFzRI6tKfOtZSvub8PtrxMYkL3m1VtrxIPJokvB6ki5xCMSm4VHFrWohBFf5oENHOSy
ldpWi20RJkl06GPtvulMIGPlQtu/eTHIiH6jZrjKvK7cVWXlL2gvvVyHTjm348uka6jx9Z8Cn53A
UOPfivbQNgpcI/SSYK42SE7vZJE+1/38KGxxiFLjEcrcAzCdez1p99kAqhEHVjebQntIrw2obFEk
Ydxm9ASUPR9TXgEjjcVjVWGSmk3PwoHlBg6AJlaA73ms0Zb0NHsWqs/xR2KYj0muf5uTub+2YaDc
AJeO/NTqjdtOz37NSZxSOpXyS9MrV/lsH0ZMxLRO25tTQsHzN61N2aYwlUND4hByd7yKPYVvF92j
6sG/4xEYUcUiHOBPmY17hTUrpOpMPJpzcVV75sZQ5TaZEBXi0KO2YIVS7Fo7M0l9kfTGFkLIz8K2
MywK7f6agkRyUdRlvgcr8WjmkXUQEuAFIIn2p5EoyLJRju+kZgV5PoMQql/Bpri/Fc9Q9rawDtk0
PU5Wam5p/obhZI1wxor4RZfQ+7rR80G0wGhIDmO5bMzsZar7PrS1YVsDwfBz9k+QbJBOvlljBQvX
wBMsz35XensPl6jxe4/dvre/zFMhkPPFYHDLJzqdHhP3Cy6/j5kBxabMq18RLAfYnDBWgHpdUzzY
mL0GIneY7p0SQppdIkIefK01Xd+10kMBaJdO5W9Lrd5IqV4TIYP0GK+AdynXoz2N2zlt7ni5gRTu
PhkBEqvSSZBGdfcgEYNMdaDd1GSN7GRbg4Pb4LcMYjG9boWF1Ybmc4CSA/Fkshna5YvOTjVl9Z2+
QFZWash9OilIx05f49R+1RsgGx7vKhWAshC9pV51B+XoJhfanTbQM6u62UHYWEViLn+VKd3qlDpC
aGjArsYyJYOV3mSGcsNH/UCjKCoz/lps26BavQsthwUNOQHGrKz8btGRqI/WzeiC4MN69WYax6tG
Gb42U/Ulci08S+LvvZH6QFCkj/raCWc1vVxcTNRb5Czctq+12QEHLOz7eBguydJ9qRY6rTLl2TKq
K21SNlliLpukHO9yDgtbq4tAdeZtl/QqElTjYooBIPSLB0MBIArGoQX3/0rKfW89wVGBFqQ44CTk
QBVXtLh0xV607zVxJUvrWjZ2FprNb76vBIvw1PAXQzqXUT9UvhVn+TZhg7/S4qL1s1nVUHXIx6SZ
zCBXO6xAa12tbqu6l4+LayuHyjbvC+T44LhNFTYioy2ZMQce9sQs+onVo5Qe61vlGHRYrHHv7rNF
hTFV25EvCTQOqVrNpAASbdMN87Y3vjdIB4LZRFhiYa/rex7QgDaN8svUVa6deFZYOLjM4klc7ca8
jR+UlD2GW71cvo/OcB/V5bPW2zeLURrP0imke4Vv8JNLfQpiEVQXZ0OrNb1fPKnCwjkr21GH8zZl
Jq9d46pvn90GY9LR5DV1Snpbqus3TUd+PX8x4yKYKu3ZUZwnEyrQMtL455nZV70kkRZFSQ7/niKA
I6vypi8gNk5G982xxe0io2RToXufhX2IF06kRds7Wv/sthGEyTj7PoiFXUt3dz3dyhhnVxvHyVei
QdVuhDWycTbmr7FynoC/odK3QON0TfHDKQsfEA9czDJr/a6XF4siYhZUS7gVAyKL9YtGsfdVm952
efOQZMlTgYFSpGDa6CQ4G0Cgc6ziSyUeBrXbFzILZAmeDoJOkVSPM17kG43yHivFC8G1HnIraTnH
2kNGqgWGm0V423z1YKWNUX2hC3UHyC/h2aivANCDPK2hWPd/sqi59vr2IMwy9IT3VWbpfaMoTMvd
apllQUPr7426aGDCtqafNOk3gADdpjYRztmKc4id+VKDt9uVK0qxZ+XjghmFtaru2ySyfbFofoOX
+iIltuBpAHPPwmauuupkJAJHiRa/YaFuzOkilUm7bbP2KnMHWFnsYHaLbaMNImLTKuIWaMMPofa8
LbNKyeGIIaAFFFzBLAGry4dY0J6pT2QAGtXeuUNzmSuqnw62/owAd7WOTu+zsR9Xy89mj48kv7oG
aADvdKNP435U8Y1V09bcmchXML5Vex9vgDikNPAkLRCGdoF58QDq2Bq2GnX8EGg9oFtdAy7lxpj3
dpq+T0sM63Ri7205J6/U/cOkKA5KUd2ZCSHZxI6yGXrnmydKXPVkEtgz4Mi4oSFVIbzADjdtdxR4
echp/IPyFVYLBTslrVJbr21Vn8r5M+6Kd9GyXCOlm4LaablRRzbPvo1+y8YKlHK+q2nXg0DjKGGh
ANCedR6wZE8kZcLeBEXutezS9DAZBOCsLUj7c/dcErrt49i9iFIgTKMQO7XBmDupax+31D+al4G+
rsRzvrLWHf2ZNMk+jmiohg0r4Ur7/boobcD9bQLkPfOcG1m4fl0n+QV0yHZDcfQaHoOLW3rzjR4X
fKZ1PAlUQW69pl0SHynIFHVpDn5cA10GMXS39Olz1uPCwUaNEaRv2a2PlS6brvOCUULL1jYaIR0z
eVDU6r6T+RPqztQ3sB2HemsSW/XPdjFfm5SPW3vZF874ggnqail1qw/ePm3l04QrgJkpYd1bv2b7
Mo67DI3ZDBh9Wi6XUV6mhvq77dwxWA0MiM0u9aj/anSEOd5SXoIWmnwa8TA4bse90Vnd92aIto7g
N4ytTgVUzN+qFoTglC3f+a3f3QkSbqd+wRMKOhDMkI1uKLDOqvGHWxZ3xpxciQ5KrcKWGWS21cAq
sfAj04TBs3H09KAsWoCT+kVvalepqm6qrA27Ul7hZQ0EuI0fK3tOwsZK5SbHyTkRot1M5nwNmwgg
lfe/2DuPHbm1bE2/SqHnLNAb4PYFmi58ZKSXckKkUhI9N717+v5CVaijk5CUuLMe9EADQVAwyNjc
e61//UYJYhKGKaYHLIrYXGPd77Q7Jpn71iKewEzXEEeYRA/MnG1Hbk02+uxBw9HPg8Pur4b2HZYI
zkAjgsYkMNXlQZLNJSDCdKOJ9KnViETIG+p6ttyhz/2ha0ZXl/pwus7aB4y6Hwotliu/KwwyLBmx
iu3k8F67eTLQMJb2J8cqu52SDDjT2f0UCowfdljzmbcNZXfQzlaLFSbW4jt5iaqdnFhlqKZpvCFr
RPtW94aKzXSyME6ZrHVbiXhrJYQ7kORMMPc8K64yy9FNhnS2oYoBccakV5b2ie5Eb0Zhap9gJeFU
RJmBXwwxl+mFjgrb02pu6GJh9sVeUeF84V1VfA8m6UnhNBZ0ls6saN9yOg32jFQpXKqG9vtkDtd+
IpnwoCTpfid0qQmmuia02mha6WbG2POrmCJxGEUqbSVSAYN8zKbd1K/DtlnxY7MGEwuvuco7Ij3n
4g6wQyOkc6ZsFE1lfsJYl5y63MRnlzxr4ZuJbIeQgaxwsezmq8FefxQySbiYCavRo9k245uKtGxv
93n9CdaWia0tTo2uXCzzHpuKMfcSyxKeNSnVVk2r6D7rhR2mjqRtBzlOvqozhuAY6LdEM2vSVNrb
FN9sNjSHYES4rvP3Pk+kG9xeVLy8ov08L1MgnKrEsMNYOUAdLPvtkUg0crll6rNBny9UFoPjtSLR
z/E1iM2lhTH2c04sS2JSJ/e5qXmNght9rzr609RIyqvQ+B0Q1n5bK8e6x7u8D9QuhwXbzPG517Rd
keRPdirXuNKk8gZvDfyeGluogSYScZKcad60zWDTbBHHg3HXFWeQnO0EnZv1K0zpvsfHyfGihvAG
hT5zwZbMMfZRPaiYx1la+5g6dvJtWsfxJTNnbFGNcgzbcqF61hvptA6ldJIjjEbbaOr3iaMIbETX
1HXo9zfzmCSvBZt7QyO2ULqtY2FtR9vKL9i+ZjtFGN3BGeI5XKYE6zYmke6oEHY84biLX68hnpu4
nF7Nrn/uZl4BMR1i2qpN1WpXp+TYTL/IBNljZI/2NKdxGvAG0wlK8Za8JcFhHqEjzfqQvemJyA66
0Kfp6o7Muw+XmvAOC3MfLYsupjysHhhEvR+7sTk1upn7DNtv+NrzQ2ZW5qZV+ibE2KP1OtM4Nxpt
nehkogzU+dxXg8kbLk3WtovH/iDMSYQrxp1fJF0qfMgOcB5HZd5w2BS3zRhHnzMIQjszptjnj3rX
EShwarCKpnXOsJl22Em2LUKfzO3NJpO9xUzIV106izbMMs5zPpWLq0V6GTLBw8gFg3pPEO7iCixX
vpWpkX2mm7C/DjFOkEs0RUdR643bxAlWQYSSP0SThcdvblg3ej/ZQWJjXFprfRfoY754K4MBiU1C
gdJFd7knWTe9wfSRDXw2urBt5+xZd/rqQtB8eUNaNjREPZOxpLCm27ybxmNiretLrnDomclg3CaK
vWzUXFkO+ugMN45Y1heOCp0i2a5MPxf6EEwJfqYcp0V6qkdmUK65iurr0NVUk5SvxxpHrYvh1KRs
dJr62ChUdYna1wcGYMuDbHUcODR9+NM5yPq9ccVYjCmuGq5p1HlC7sYDjQtMNas2bxwzqTHRk1a/
NEgVtFdZfairpCBnXGRhIxtdgGtrth0wZPfHrBmE18tK/SrxXvucqnLQocb3Y4uPxnYsuibUR2Rz
y+XzQp7nAa8ELVAMKTpYao/tbnlvNla6cSK89y2b+kJNAXTaodTvV6sbPdVIwEoRX9Eki5hLxGv/
CT7R4DoIew6tqPrrBEzfKxE2YpKR2bSQNrUYqOWiPESS7DQU0rOyVSZ7uEhoop/iuTWOeMkifmVM
p2xX0dn+CI3E9CocwGCKGEAoyPTmzxUuyk04xvFnrUxLan+llI5EHRMyU1Vkv21S3t97coTKQJ6w
+eqnslK3EPOgYORDTIKHTKrlQ9mK/BGlKqEqi+MUN42xVET0pNe2EEMld5obkAGlbm6xy7BBFvh3
LMmvOe5O0h6syTCw1Z3rlwIE8EnF4lrFv3bNJMNFANttOSeJYyryk+GQbYHhD1l0aTUVfmcm5o1u
dAMe9Viy2pKYvF5t9W5bNqYUFJYSmkNER+gIUkILzIBOejNPoATULIaaMiYak2KUtqMp7cpEu5b/
cnRRCGEK83Gt4LbZGau9lx9Grf2Wm7jyir5O3xJVgu+MTYAgYwhcNP/StpIW4H5egZxJoBMrqywY
iAzo97WdSnvyoXvZY5fE9NSWnKsVErguqfNFOj9ZDglSfhSzfYOVtLwOk0IwlT7Qi0L0xbpzMQlI
s4tYvHZZUnyJFGDQIMN5bDs6McPYJe0jesTJSbdJXjgPuHCtYT9bXXqp5BlrKd2K4YO2VsPeOC4D
HV9B4txOx2+D0jXuCE010ngI6J01fvF52kzSYlySTLXx7ebjcWIYhmMFsyicLApORMIOlq/A4Nm2
HWPnyWxyi1woTQlXcHbsSodmZnep63G/GlVJMawnTUMjLiI1QBihHkgXabczUXgkdVfThugL/eWa
N/9Zl8aBqFql2utrZqheTQYECCVh4F9jZeh2c6VEN5if6k8Shc2N0aEIdFM+H6Zeau86kXEiKHWt
PSJCS7HQadb04RrZvZkSpuWEcGSmV1zXV5HhZY+j2UapFH2HlS1nw1IbLVb7RHcxIJLxNMMo8aZd
a+mUVub8Bo9fBe9axX0618L2STZRz0NdTZd4KVW/mqwOF/8yF4SEF63qXV1aHGyc8+ShgRgDI7MY
HjHIknYLGu/OtYFhP9nZ8DUeF7wcBwGpxFuyoJ588yhJqqdkSEfG6hLFcb2VSNIKHPzMd4sC3+Xq
bD3DqqHwlnKg+0g+52ZtHfSZSEjQmbQ9Nq2iHiJSv/lFGf26rAnhyc1MpFoGcsR29zUeaqBsoWgn
zZjbh65u6kcRy0BOiTSt+7UHxvMsKZUCJQcFQxJqkVYx6OvNZEWkxsEwUsNqQpvYqhNlgE5dVkEX
xJ07T/wRUPmRZjA6jOYoDjSmbajiEXE/EWO5J16SKIcR9fgtsJvYa7WG2D3X50PrkP5c9Pq1D0xw
1FS6klWhgWkmdWPdxyJClEYI5/BQC818zkii3RA/JR5bR0qSjQZS/ErGsiTh52uQPWEkpbV6U4XN
bbtUhPU2mHAWDLBcXU+daxFiN+7YdrkRwGNVNxoA+fyEM615Q0eiVKdFhfjkR7A8c8jC0RyWUyua
Gz1txY0t14OF4WGFwTD7UPu5E0b21jQ20U5mlSSHtO76JzUjXgtDeqBkxMhva1ZX30u1q0PKleGR
hCRehcLRP2NBjyWVlQssxRNTbGettHa4lQLcKlkunSo1Lm66YhjOkU5iQmeQBFGkenIjcBI9NgNO
4EgFyD4t5PoGUIoF1Tvqa2pnarUp+oVCEI1BH+TxOD6ConVkCKZxF8RVrnn2Iq6UNKcMY2lIdimb
0SGnLnpkWXztKpPiATAKk2mnv5N6p39YO+Jm3BkXi9uSHSbxlVVjBRRlUt3aDlMKGaCTnDjq61G0
Y8DMoPrK0KHZTBUaVUYsykKyg8Qr0zWDI7t6O5XHogLkx93mth0AyxS42g99UssB8RrqnqFit7hQ
R4vA6vjJE1yIQ/a4doO2rPFTfSHGAYpb/MWYbLUI1FQQp45b6GACMmEB277xu2p0cHX/zSLhwO97
Sb6Yzryee9lSQ9Ruqm/h+3mqJpleS7e6HlSlMKjnGkHBNbUX8makSyavD07qPLRZNN+VVl0GhmT2
s8tXNWLasLoJEYCtj8WVn0cPMk0Dtv8Q87xo0u0WI2lb2q0r81SpUyJfEXZ919otWENrtX5hx9VL
mdrdC3vLdNTNZT3JRH8dEtqgY1rp62Oscm71llm/5JiZc6whJ8LnevxSZEJ5qKLua+nEgLoiicIa
BOao6ozcXLnRCkz9S2ZRA3l0B0WPypsxm7VXHBq2CKPmvdryXYtcIEWOx67ZAWDPF7OydQygOwBD
D9gP68IEMeoxoiFbzbm4ZPjwuple1odStuqJWULVc85L9ZuEtA/fQSiVGR3thk6MCkxdD4tiC1++
xmQnlfY1R81ouyPmxQxTcq0tvRai5FbjCArNNcXptBKFeJIQ3X8zLXBHVTDYm6NiCemGpxPR7WOQ
XRO6+7Kr9nOrHgora1km5rOmtxhEa6MWLrkSXdKpwaS0QVq9aTR8Lj08dcrzAP3ChQF9LogJe4tN
+TW3k+TJEcBkbXSN9sZwyyhB/WjLzGOdO9aJF+4ZwV93FcQvOllrhJm4Jj82UPkCfLRSptm1hnK2
sZ9ikt78OF8tb+4zzxqHnSYL0qem6jSRwMS4QLobu1Y7jDnwHd3y5CbRtd0fMO7v6uW5yhi/EAkW
46/NbVvMWH2iiXjUsNCsdjLvZzXe1ajOXeb5K43r6okE92irfCQk47EpVnuXIerbUVvsF21+kXDD
57sXvXQbZ/ZNkdXnKasCIN6jJuSXqKoOdiO7s1rsyBC4y+bqNpvaE5GBJY9CK7a2E93GQ2s94XSG
9Xg1RqTr4D4vteYuo1Y1XXma5WenBA0dJB10qL+bTBQDoyHJYSvNDzQkoACEx5sTVTeiifJtBZ3e
r9mi4Z5ttuNEsqelf0lnAsGouRzLk+ZUbDrdwO1ZZDh8h0Bny36WNATnU1c/T2x9mxViqLemtvbs
pHnvxckaeYzsrshUPd1d2Xullw8GQ1No1mDfXa7FbrdkOI3aDt7rWZQdZ3PCBH+eyl0vIMFBRi1f
mInTdxddGzaawcwIDq/LWXyW6T83pGnWW4febnBJQ/ie1TM3IQvItmKldCQnkV2yS4rbnKPuTNsK
Ntw6S7VRzGg9j+yFG+KS9hxY43M2CMIgmNz7a96D/NO9o2tLoie5MSlwJ4dBY6/rNBa5DErjqgQl
4odtTyHRARxS0tjVtzEOutMWSXTsYnWV85AEszjS0DaZna3YHTrOAK+PrdlT4on4m1ru20fo0qtH
0lt+WLRuOdJR6hgyAqJWtNOFKyXT8Mlh3Pg1FwlwGrrN/oXMO3GHI8TMiEkhAXMtlwPIcSX7hiGM
XbkWqcFrgXerLEkK4QdGd+Sonh4LqWuPKPeGV1MaSOikWaWnN5S++9rU/byfMzN5TkXVHfANFMyH
l9TYOcymN5WsYxjdweSIvTGtNSovOU7ZKAZRkpCEwNtdU+QwnkyxAQizTMo9UN34iC8SQQdOhrsj
VFenOi6zIokg7mc12jexJjUEeOhtGTL2x8M4Y3Z7X9hjtrdXSz9ZNpEtNMrSTlrIHtWtmXw0PW2A
HKoV66g0OiSmKpmAlXG5j+S0LrzRkewT4Uw2I5VFTQN0i/YTcQV0RMwwBW8MsT5PxWrmWAmwEY9N
U90qs6IY7nTNyVNXRzlRJ+o7cG4pwcxYQJR3hExdlsDNJJ+pmMwAsFfAStbhHBSOCmOzt629XFsP
RWGDZxlJnJ1betdDajQEqUkKYys6YHIhdQ5YWd6YUW59V9s8vayYojMSbmvtRht4Ab1RwyO/s8zi
6j6KYirum5usZgdkRjeGOD1IvpmnqseJzf0xh4QtwO2lkz7ejlHF4DmJGymwrWl5qIxBPJpRFG/J
ARau7dh9uJpGdCY+rN5GV/2oeNGq9NloCLAQRE+6jiGP9wRYiS1JeMonndCJC8FrvU/tNb50ROih
7MukY1115AvlsjC9mpyFy9on6f3SDfXtSM6DmgLyBaCDNQAVuUSEQCBXQkKRZgzHsH7OKZHWLD9U
VW5eGj23fIu0DMuLIWi/TeSG7rJFjMzLdYWhBJuY1MjSd4Uf0ZONLHlCu7yE7AfaLm5Ja8vjUktI
HlgTxqmKeSLoIoGy4Iz7eihpWepW+VJLkeUzATaOMjOGPbmO1XkpG3vHaDEOY6v6kkT1fRHJonRr
+kTQWK7R5EYGwid4AINmsH8RfKi3dhm0ivO9y9f1IVOJcx3s9JtWN91BsooioE1fTjapnwQcxPYD
o3b5LrGH4XZhCnRKixy4NFp7ZiFM0txEzp17TbIa3R2szHkt1pK2CdcSury+NG9ntQKYWte29VQ1
o6G07KXaJhMJEwYePN9Y/zBE6l5/6uIq3g6rloBHSU5IH7p1snTdDgbWeK4tTCscJeJNNadiGFdg
kUeCBeMjoycxloyGMjlXTh/5AOvmLfkqzDxp6NaNVaa4v5ODQLpDY6CPRcYHQlgosbED6VIuZWWL
y5Alw5mMCXHKpkSbeBkhBWAYquzSomQiMcG/TYum+17KafI8SMaSujzBjNHIJNmBKMpH4k+UZyA7
8LVG6EfiiGgQ17oJxASdqIhLzMeb0TqmBI7fkDYzhnVLpIfdG8Nb1Oi136YkaqxqXh2JwIh2BSE4
+0Vt2WYdq78bjLU6a0uW+g3GLZ5cVsro5h3npyaXDDZUKrlpbZRrusGtluiLnzqFdifqfLlm61ne
VNvNkzUFDVwG4lP6ixkRlzzAbpBrrJ1quFCBGFAVeYU5OuBuDo+M+iQ6VKtu+cMikz7Qa1Z6KPSx
OJhjv/j4MWZQH66tcoyjVkRg0r7FJu8ZABJKTZwxuRO8KYA5N3CaU9QmTf64rlp/sxgEJZPPUH5W
6O42sVibT1GX2M+Y2Jtf9bK9FhQEvsNomz17NhRCs5WCwGnxOHUlMIpW3dhL1+zlcrTOg7yC6sSN
flL1fiaKemgOSyekDSN8rPqLUVyYEXCvijYrg29BC9gBPkdPVibPmzyX68SnDJM4npv6ZljZHltF
A341pmq46RrLeU3ixNoqWtPHrgZ2RM5ynt1rLb8XkeuWeWL+MW2dXikHFnk7HdVYJUdHsHeQdOqk
2lf01IPPcODkkB0N4kK0M+SJq3uvep24S/li7IeROrPvJuY0k1EPLq5GxoNCxmetS1UwSm30JS+J
GedAT+evArrPZaCBt32lkMm0I1m9CSpCLyBUfutLypBkXR5GgrnmVhn3XEc75MBxQZRgQ+rmpmhe
Omgv6HDiFZxUVxOsnHrPoW0OiG2rT3MFPui3JTIJI01gABiUdmcMZrLzCF8sQD3bBFrT7pqC7CQ3
pv5htq7rcCTzWGfOL9nK5PHCSB9ZP6lXQuvfCK9oe3R80Bwdx2VbfW9xKoiMt5ZmdTaA4R00TYhC
S2QVn4pl1B8ts5vKbWRL6m3bRM0+MmgWAi2TcabVOlFuJTl1koB+g029Y0LrobyN9kqiIIcSTH1i
tZ+3Yx8zFaOQeiB+ZvVlGLRp+BPH+PKv7/uPaigvIq367n//r/ekf8Q0+BLoGDsj14CqbrwTpPSl
PKfsr+l2iJIYXSAmXrs0U9kxe2aBIdScNtAhWASC7vNo2wNJj0MLH/F/xi5//z3eW4Om5BPPQp7M
DdE+mpcnSR+kWpdt/j+7vF92X/lhr37ov2eXewkan7587f6x64rX6iuk8qpPf/qv/+KYo6f5p4Xb
19V3UcEHz2LVT9+6/rpwjH+yUvCUklVH/ReR/N8cc0mR/4lCVsO3Bk/7q+ccX+XfJPPrv10/C842
Seu4UfCJ//1fkPPjb+LfyxN2/t/+/vNy/fFW/fXW2axTA+9YNjS2KzDP96IfusY4zxNdQUvRaXu1
YNeDu1JaiV8DxwlcUle3isq0Dcn7bkIdfouCgvgVAsN0LNvWFi7Eki8Z8T67xIwvcwyq54zqHQJm
KfNGbOzPTaI6D4zF1rcRtqlnQISlZteXaqdH3Ylsuvxfypv/kebh/wxd374W6Wv1D96fb6/DP8T3
f9z3rz0/W/rW/dffBA3//fe//j+ib7ja1fx+BT68ptM7bcP1P/x73anqPzEikHHy+ZcYAYXVv9ed
YvwTnTkKBYyXLPzf+T//Xneq+U944BhLgByR6oEV9H+WncqqQweB/ZltK7Z2VUS8W2V/WnXvVPcS
XjUcyTqb2t9FDWOs2BK+jMqxPio389G+lFuVsYtrHvrHj9JEuI+fzpP/XMN6546hxy2R5BBHj+bt
cE6e3CmUPpDqv9vj//roq2bjJ0WV5eSpJK18tHa07qLj+CyOIpS/xN/1D6Vj12Pir/fyr0tc7+qn
S0wA2P2qdvKxTcb8QqgslJwYVAvdYRv0Fhxfv3TaeV9MEuFwXbcbljTaTigFw0IdIBhmjb4ph9ly
UfbDlSmuwBc2Dj5WISlAlmZDPiqN7dK0Jt1hozBxqIuwz2w7mHS181c1q4NhUlpmWJm8ceRk8q/+
f4GJ9xxvWtfA2wV1Vziznm2FuCa1t+M3Qk7E98nJTc+qDR2e4FAibqNiogIqfWdhwLVkFZRpVC3t
xgSlryDXA0HcAUhte2esMS0kPDcrhgQqdG67+Sg1u6u+LojnsrjIhfzW2/DuYbYO2b2aNgaUOceG
Rafpm5EZmts3U/9VJjkxiMAlN2QZxABAqkB0YWuHrm3rjYq3HbZEdn6OOtpXYZXgSrn6SpI7xWJv
pz4AmXIaExPOIj65gRSn0wE/9/qYw3FxpSjWvHjpHC4B9tsT5fhm5QPUfL2QPTLVJ29KpHiXyxZD
Vc1oDmoSTZ4aTQs09yj2yowJltAoE4uIHFr21M+lkhK/rtJ3VEr5UXLA32VEf62jq5j1p3WENsIa
yElSjvop3Zq+PLnaRoV/+4Fc7ofo9Vfr9Kog+unzrcWKm+X6KrRXp1qXenkI5gshoq407J3Rz+6S
6qC7qQtNHxJV7CtIftJ9JcESuftp2/tVyfX3yvGve7wK7H76Dpk0jFE7N8rRUo4S92kd2nV7HT3O
oC6SdTDN2ynd2c4uhlX652v+7rG+q+6cqELzLRXasSTCAIhxJFtvIRe6HbhzU21URnPzGEiJ0gV/
vuI7/9C/7vJ69z/dJZVDA4XZWY92kwZO3D1MVhmsneMnTXZioBVUpXOuhMZ0N8v93LI+G/rVf6xd
xb4liQ7kNiXrb1Kek2uTDasXeiXEWkt8nqT6wI7ywbO5brC/WhLvRL1W35uFXnXrkcbah3jOnNnV
fYso4rQ7GF+Hj5zA1esH/upC704RE+aqmajxeszGTds+gBdHpMvBpfhkXWOrQg3mO4iESA7Wfiq8
VPJwY2oeLenSD9u2vK/zD8xNfrMa3nvidz0t6bpIy1HfMB8eJr/Sjmb9BZpUQCDZn3//H94lv7jb
9wpbRSF/RCny5ai5ID+HmzGUjosHKfacn8adEXZu6pW7wRceMFcQuwBc4eydIZlunNsmvC/darcE
961nn/fMx9zh8NFJ+6NI/NVXe3dY2fJQDVjnLkfF3sgyWJML4FUiApg6X3zXhLtCRZn2DEFdNDDN
lz8/kd9VEea7vW1eRDWuRrZiGYhPj9t0bkcKuyjJ7OzO4hHKyXow7ewD35AfFjW/ust3W103SGUP
msgLuIm3iae4sFM9h91U28fhR8/ydxvqexO/MTaKxHa4irmJNsNTtQMi96AWbKN757Hajns7JDE8
SE5RAO3f++BR/t3b4D+by3v7BPSn6D/Nfj1iGeSuxis4YaYFrR1O1ATJeQLUsYyHBBlRyjxHhhJr
wH10dfWD1e1cH+KvHu673c20wPkR0qxHckW9fiieMK8/02CHtpG5eAR4mbUbHQhSL13s+AJTyirX
Q4wYNk0C9xMTmSDldzEILc7616LVbLc3LEybDnn12WE+ZDsLyqH1WC8vq516lL4+bXuYtGOojX3Q
dDt72EnZsRN3CLBUa0QtdcCi1hvEXqqfOvluyHiFtNvUeM6WAVXXEwCgK9u3Kt9QKFOQp3IQqfGd
stxoEwgJ5MIlfSM4lNzbXbR+GuxNkasHpRAXbGb2S58dEikKJ6sHadn0q+3bIMZacon1fod5ip9W
Vqiku7g79ZW5nQ2SpKc7yp1pPsHI9epI3hniKjfSCaE1702Ayt4ZXuaRY66bkBD2xlmbkrdEGU4N
GZh/Xiu/23aNd68dlrNFP6xsu/YmPRiqK5+Kg7LND0PqVRdl2wfrq/0mH+dH87k/Tffqsdv++cq/
22eMd29gShzMUCZcOZYuKgDqRPeYuu0uKgLzSaixR77qWu6vT2ppTrL2Mqu3f770j+ibX6xP412N
oVg9kwoyHo9zMZzQrnirrAcOjAcyuqdNa48XiEs7h5GGPj5VUHkciTmTzVDE3ujDQ9w1nzrnbp0P
Vdu9JPniAoIHs/XAiIzszCiUlSbM8thdiUjAKqWRg6KE8NqyIOFiz1djvCaHi48wCk2cHSehmLIT
e+4+azCbggOpMHyx8vMaH5VoH7etG+Wf2/komzfRAOfzPpkKtyRJWm8CuJrHQaVgVd06zz849n/3
67y3vZMZ/9pjzx4ydAKOM8Rg1NvIS6dKhmZ3UsrPfb7lSREyv7dBQi0DMRwUc6n8wPDid3vIu3og
moAnuoJ3HO6uV84ws46aIn1we++Qkv9ske9d/3POX/jHjXpM20Z+mbNk3bYIXYJ+rCI3w3eJuXxk
hEJBwNFms7q3Ek3ZF0rucLcw53N9zT21YNHaa56GSmTCI46w1691p/UIncNfq5YwbcJJOMSaB6Zs
r3R3KsQMlhCuTm/5OKEL+/OC/s2G/z7iaS0l0+5jnhUFyzJubQ7NZLXcfH778+f/MPD61QvzriaY
7WKo9JYXZtlPZydE/BJInuS17A9K8F36moYEZH10fF3fwl9d7F05jkRU0fFLWo5JTEZH9GLrZiCX
t/ReZMjDM4Dt7o69z/xDbw8iu0Hb/ufb/N1jVPlCPxXlaTIpdQGz9UiYdMX8ikGpkG4wnfvg87Xr
B/3qzt4V0840iiKu7OVYBs2LHNif37rd5O8U13wKy711yEKQbHcO7G3lXhgQeKr/pnj9hsnOl/wL
p/bXP9/oj8yqX32Rdy+XOda9I0fWcswVcujfFhEqYosKIn0pn7rbMQ3NDSxEmH22226kPfqB9CE7
ETXTgkPI/lVc/b38PMbbjnHwfvgA5f5hFf2Lr6Vfm5CffoAxbmNp1LPliLqFuf5Lbj/1SDAxRV2/
5zmGfPHsOSiozw1WwfV+Hfw02aiEkaCTlKJdN/tGt2dGu8CTZqJkfFQsXh/Lr77XtVX46Xs1MYqF
IeN3W0P2A+mVQPqg9NVnk6rtg1/kN4v+CuD9fAmw5HUtR5NFf+yC/jjddScIdkwnD5lfbZ2T+am5
ZNsqqL3BVTflk+FrbhwqH/Q8PyIbf3WH78oAAES5QmvDC148O8mmV2dX5K2LeyayLVPdrJXEmeRr
icngzE/qt2KbRU9ItuGRkC2N8gN6ePqZ0Ynfmm73xSZ1ejkOH9QK2u+ezrtawTDXpJxtAw5LJMPQ
O/U3vdGf1+WAuHccH6GcwdzXWstLxrAf9/HGbJldw+LbyOkZX5I5CW2kPdVTJbaGtu/waEIYD6tl
V4wnND1TmaPlu3TVOWlRgeIU8eef9Xdv/Pt8kMqqkChdv3gbYmIRZB5bl2+40BFcYsx9dLqu6Ulu
5Pdu6cU72KY709/kO6LZvXpPb+DC1tv8+cv89kd+t7GOSmcshVJR9qTJoTXnjWV/LtHXW7epvF0m
2Ru0cyscl1TPoIYjvkA/7lI361VUCki55z6Ms5d14HSBIGAgRoPRAPWEjmL0V+12kiyP2PKP3Jt+
BMT8alG+249zyboSNa+vHbWHR8mv0CbH/vqlOcOZEK6s+UCK1Vm2HuEINY6vzB9EQfwOFH7vOdpL
ETYtgwQofBM91v7wqmyXzxi1Vecs+POvcZ1A/XJTebcHRy3EVSfnEgsj2XP6pIXNXe13+2qzbCEa
7NawfC0uygHl95N0Mi9ikz7O3vjk7CM3OccetVgYn2iZduLe/mi9XrebXzxy7d0OnECBlmaTLyXm
rYloq9mLyFOcEMy4JpfGFZS5wSJ9Vy9yaOSehIyZLGPXJrNLCdpTNobO+F1WL1CrTB3Wwa09u025
r2uUttSH7oRNR7KNETOW7vr5z0/yR0rcr770u+1ZKwHwYCIqx8EzQgQsGyWkgQuGxzh45hTdzBs9
lENl3x2Kb3++5O8a++uM5uft2oLzGLcjl8x2euHOR3EoNnM47jS/O6UQJMPepb9GmL5bLkqARqL8
8ucrX3+IX93ru40aX5Nira4XNvfGEUTEnwMs3k/WB1X37xb+j9X601FHDuE1g4jPx8VCgnnmOXf1
E1YuSpCdUv/P9/DDdvZXN3Hd5n+6SF85i7MWXMS5l4Rr0TSdiWj0HGQ1n2Rf7OJLfvPR2fE7YEl7
t+uhXEhGrKK4GKqHh/keNeOz9M0E1jrl/5ez69iNXIeyXyRAgUpbZalUuVwOG8F228o56+vnyJgB
3HqWNejNWzQezCJFXl7eewKF+tnGnFaSx68b4NucAnAX+mLCMP49f+0vk91/Dq5oCVf6Pb9RZm1M
9/a6tf/WLkRukUkGbTgJTIHRWJPCM3Q/Qb3oPWl3TaBPgGgxkdqfqENnDxF44VoFI2Oru3QqSdWQ
Vtg7Y8fJMwdibqxB7RsvOiPLcDYPUn9qcci3PFu+vM1/+tCLGJeC0UJxxGPc3hkhXZOzRj0JUOB+
ghMX4Cm4td/b7hTymZ0LuwTiqyV3au0iBUfTyDeyyrXdtjRuBQF5qEMWawUlXVrWyHBmcXtdeegd
tDzqysfQHcqdCHZgiKi6cU6/Cig/TH2pbFgkYSBFlc+6tHxoY5QFVE/SSnwXUFwpJQO3Kt0XOXg4
BotYeZSrPZWfekEpkc3e2f7qyzq6KwD8ZneIwbFn9NiR6AKqJpZGT1FaHRthapDoGXwGvwYbCEpT
pwmFPNkaamuYJQYUMGzo6KOFHKyIcNhDRkZL25PfoHd29C95qUscpDGU30/A18x+mvEiJkoMoYQU
9Dm302I9dWSD1WEuZxQGWH/mpAmaoASX0W52RCvdRg32MIre8afRfEn04uH3H/F1qn/6EYv4KHQs
GMwplp0vAXZQ+qeRsoEAHs32Ey5rHKOj7qYPvFJeQVGXn19RWpGO1QMynEhNWaW7A2x8KKAIhFd8
iMBORLWWIJ90+/33rdVVZnnC76EvRENeBHgVYQLObykE3rS+ukO4Yz8AWKmzNvipzQ7FCAHof/33
MVc/zCLcplMbwFwWYw7Q2TRGSJelelcbkajx85sTVJCSUoTrJD3EJsblh0eUwwu1//BblbV6Owcp
qT7nwpECM/iQbZWJ15Ljr+bYt5A599PEmMbvAt/MzpXAvDMGgpcOb1Y1wH0QGOiJKR8MWh61Bu1w
pTBLvdEeBr0wGbW2A+X6+wpxc6bw065ZZJppkZRgk+OX5KnWWsDmCurksKkGBocM0KGdo++rgPNz
rx/jA7EiE8UHcANSnK+jr3OjlU5G9MTs/EYfrqMuXNNz+ukdBOpURI9czehbCdpaRP2q435bMz8Z
gOadb7PAeyskMNb3KFjB0FtjG4jPOlygJU5DXQMTMECwCYI9NZlbxhurkXQRzmmuABV6TrRypdfT
Q+zkqs2fdTiV6Fdx6yU8r/kP32LpBTwBrRSTebdW2Ayd2+oQdbcKPTZpdMI8Td5Xh/BEnio12Qem
YErqJtpvPoM/jbzII1MOHEKgERnUwjlt0iDTYQDEqXIO9sMx1jIn0PmNFGitAbw0xSQAOUTZ/MAI
D41NHF5LboUrOSmqapSa3gC4N4mC/PEU2/6tUKmdrG2poq+kkF9Fvm9biO1piBGBvOlKZ0a7DQo5
Qu9le4fOm+GnVVxEOBZmc10FsqrLGbFF6x+iCc6gSdlbS7f2LPyPmQFLt0k9b5DGAC8LN0ttCpp0
C9VCoTVGDfC6pow/wVb0XEnsmEX+6HtgElUEw7GqZArO7QLJSXQLLwT/mTTGOEKJ7eirUG/SUq3W
774GTYGNwVeeY0uDjQguj5NcYexYIXqq4imobyWs3Nq8FilkM9aRJMzfqTGgdkrMyZBQb6SVUq/s
VE8vIOirvgFJBZW3oL6qAK6Em/wkKNUrq+WGh9AH0bgd+tKoFWlbBspfL82fts8ixhAunCBdj5/V
abSeGYPb3julcxgF3T47tEDH04nZQstGr+9gHivDZ+56x9ZI3UFvTAtlPxvUT5M14K6p91Zg+8ZW
aFoLvkvHISicQ5NhvryZ4+T2umAStTiWKgQDFNauNSCDbfFcnop9tGFVulZ4X/pIxxA5T715xMKH
rKh4jChnUk6cB71swJE0v35lkF6CJqXGukSAWNqIT6tTXSRzYudDMWiQGHd6p56mGxpbqAJVf5At
vIJ+So5FCvFWZbS5a2+Tt/Lx94t4ddhF+gZr2KKp5vlWWnoZPyetQOgP5l0H+oLW4oRFKIDCgnxr
gVdiPr2IVlHaoOIHCK074a324XHXtjyDPIQNduZbDWkH2g1KU2kk0OR/zAHpRT7GQpspSjis7XiW
j8hT09oI/nSg6ygtiNiNwr3ArU2Jxcso7MMtp5S1iS7CWA9a5SxfBOzY8MLwd/gOIOXdcnBfe2Qv
rdsbKorFqsMy8oySCgq79y+FEe/JlX6CaQlz/317rKRp9CJkDQMY+/CWRf4xJiIeclQMfhH9VDQQ
kZQlSOQVHp5IQ7Qx3FqXkF7EIthzIsWLMB5IOeB9H0DYv5f76AidLiCDbpVVu5MT2uCOfNYWaxUO
a6BlpTUPAV42v095JQLwS184kHcmcE6xWfpPXvP2qDZxT9EJsvyTOUBZ75Nzikt1CM7C5R8HXGRB
8gDJMShI4YVykN9l7wYVRAwkcEovK/wH+8hew1YLIlX443uFxmwU8VYSov9o9AeZCG9fCTvo2F3z
SzOvcf2QHHsttadP2fGvmdlhY+1yPZ4UAVXS8giZC+v3Sf98OACJRi7zLSVqYFbXegkE7EQ6UPvu
EpT3tua3HsY/Z0T8F0zm218ve7lsZs8PoIBYp7FDHUoJylz4n1D0D15fX2lr0id9vq6Kjfj95fX4
32v0S+z++4wgv+CP3YAZYS3dIHIJQJSekqLODMnAU/pSEgWZpdof6UfvUXQaSc2Ke2jzl763ukwB
4mZCMzvEjwz3wyd3h9pm4UhvoA/0j1B2YHfBOd3Y4muLv4hMeTT5oATjpwKAose3cOMu+TnN/Y8l
FNW2IEXX+LMC/+TB9Ep8GZqL/0x7mhSrzGj+vnNWWqm8vIhJ4HWm0HWfI997eGEPjM0ZLK9ENoiX
np7dOFYRbvxeOhLFfxC0RMGVgtrwoZzrEM0+Nyj0V7ccrFdSYxiO/r2PJ0inkLLGTht1AISxvwKV
VhMDAqqKoH1wan0M9NAoN07NCnjoP66m1BjWEmSDcWyUUA/xPJuMwABh2hC0U6FwKqQcFFmDGreG
pdj7G3t7pfjJz24Nf+1t+KZS4ogv2zpzBY1VWNoKQzU+BNDE3cmXbgd7lB37zN4g+nOiNHKu3utd
8AKBE5vFm1gweN6gnxon3VfHQfd2ZMsnbM6Ofjh1Sw8mUndCk4UNNkPzlEBFqQHshwXcLqJpdMa2
7NCFtWEW4aoF8dWPaIZxEwEQuSDu1AkCyFAk1mPx3RMmRYykPZx3eCDXG6g7RsBrSw2qBflz1V0b
FjrJgFhCt0OIW4sOsVkBIG7iN3g1K0EHiasEdNrmEDZaAw8flEMgYXKmAGbioGk8BW+ENlKQ9TPU
Nb0ha7Vy5A1IvFiRZMzyN7HeZ9BupdnXBE1YKDHxnBX5d1lUBIB4AT0cxpcqulVQmRfoe9YzZhAL
ytRCDxTiMND2MKPkMS6PMbh2ENcwPKHSKNKh28SH6u/H9uv19tOXWuR9BSQpmbavkcq/E8hGFBr1
Bh306to4sIlJ32lPnSAQuRGK1s6ltMj40jaBPQ2EUt2KehugC0MNOmAuECmuICWkD9lJGKx6nwgK
hT5jabcgQKIwmQBnEbHG7zOe98ZPE15EWbqpRD6Hc7bbzqpWMe4EQ2RBbi2zjQFW2nAQ+/v7WA59
niZwsJoLN5026rEFm4t9Y3VvlE7s9+gyF+wSk91RN8Cmfp/USjmVlxbRl6R9UGUwwwBYGzroh2HH
7KKr70CewxGMxgRXZNxlW6F+/qM/LeEiuiZBAvMPEdSEnh1v/OjZnD/cxik0+pHX5GiurEfgxRGT
kaBZMnL64IUgM/8ZpUnhGs4q+lYN0XJpqhcCcGgooHUL+srvS/HVevzh1y0NJQW24eHNgKgYSfYk
2zz7yWZqmOkk1nNepaFCkkDWqYe6CNRmlJI47GTRsV0ECmxeK2hD42WfanHlhujD8THEFBgn7wNI
gCheJKoxq5UARLXlqAeUC6xH1DwT7jXFsqOzUxZPv0/jqxD+wzSWTK80IyVpRw4lD+RIe+5ZtLhr
d4xQota49EXIXRG1a+jnu/jVHq+3VyCLGcikqNODB9Q8AIlQfdk4t/Px/Om3LC6aMmuiuPWwu6Tx
tZJuLcSxf5/lSm4iin8flVDK82jwCjwsRtVjnAqFdSa7d7xdyw98mOvplrHp/Et/msHipkgjVFOb
ATOoQ1B1IPEM7Ro9EncQETOTYF8Pn79PaC2eiot4Cp0jIfJynA20dI/5a+n0D/5Z1JNX6Wm6dy/x
xhdZEMv/D7jJi4tICiB5Dc96rBwx60PlJnagJpqkTaqMbEMAnAYvo06BYNGueEgstDcft9KOtVgj
LiJoB2BECnFJxLcTBx0VYKVRn/JfxEtmQW3rnXuVoHhGtmH8a99uEU+ZKhwifp5qr1JHvHT1SRus
wEhQbYJalhlqz9AzUQd9qy2/Nt4ilkKlf+y9EeNxaMfIyg2ike4WtWwFV8CLi9hJJKrlIWeHaiMq
6+MB4h5KZA1grmw1J+aj88NOX9J2Aoj1gq6FDZgkL1z/hz+Xdk9rQbeBAVzLdZeMnZDkTe/PN01n
5M5gVcfUgc2BBrveQ7frdo2ea/0RFhZ64EDTtt9F5cYd9xXAf5rZIljwXd03EYeIiK/yBJcKWgFO
f/LMmIeunjVBVZKBkq+SWNDW5VGvSvQaWlbPPqxKWn3cQRuphB4JUEXjbBeiilp45E4bx34lq1iy
dsQevuFej1UvgVk3BBVp3x8IZVMXsNd28pnVun1nphqsnjYGXPvMizgDcfRKKhka79r75MYvULUN
gbYR95PpXdG2lW00vYRDY4bP6VZeM2/Rn9Z/EXLGZKxjZh6y1L1zbM1fG6r+Dngb/xjUloSdMoby
mcdihMRG4bE/N3bqcI/oCGuxC4KwVVijVqm8A80C1AhoU7xtlrTXJrcIMmIIScNyTgt5DsKkt9yc
lbegQ7QbIifYBRt4upWL9D9sgnj0KLnEIzkeWHWExFfSW79viLVCx1ISI5ootolCpD0ww4meYacQ
XzhGrY4e95yOJlT8o1xrO+iMq3yDQu7VJxeZOeOlIj50/Y21IJ2THNojWJYtp0ZnpjEnovuf9Qf8
FWARFHoGWuFOhJKNxc/+A9fff/daQFwyEIjv+eM4R1u4jaAY5JuRwdrA+5rS5R9HmOP8t7JTGnFF
UcrZXNR691KNcAWUsUroqmkdxDfrFgi1+yY1ee2Jwy+iVFL2SSzlPb4DeKx69yQe8ZS7NHZmxPZ0
Du7etTkATFq85hvncuW6WjKXRh6i5xD4nWsdpcNkCgyigMT72KyDrmT7S34SVIwnBhphs+QAttRj
gI5Xsac1BDXlz8YXWglmSx5S5IUkIxQi++wQiKMe6XWXKolgZng3F6gUyi57hawt2zu4nQ1ygj8J
8D9WtXEs18ZfZDSwVSB0CfVlFxWr/jO5do4Hjbut1srK3cAvQgvj0yOkfinanY7D0Xvt7B7KkCfh
ob/4Tg8zDJjRQ6kT8lWq8Pb7gq6k1fwig/Egzk9LsNtxuxbySHCdQuMwt6HEBfGwfytW8os8JoI4
QkAVWDI829+SXUCU33/6ymItqQ/SyFcQJcXf9aAl2XS10lGHoIQp39bFuTbAIhoUtFzIxSBBgwLe
bofsJp19VG9c+dypnss4lJnp6ZG6eVt4yJWQTxbxoIa5VDjGMu3CEgLG6ueSKzVIG8J2LgwgnaBN
wKkx4Hwe8lvA37L2/Ps6rmxpMk//W9Bj2AmGHvM6An3wgAOzLzff/ytNLn5p/UxJPJsOHpbQP4z3
6JTfObQnoYwzvcbHrWf8WhxdMgaSCgL5gNYD4GMTHfz2nfg02LHDFvChQvkYPobBrjzi/pR8uFNt
7L6VWEoWgQBiJFNL01i1xkbfJX+A+6LVvolbf37toywiwehBmZjukd+IMkpsNK+Cr0PeWnHj1689
Ppdo/RoaqYMQj3NDdawUyJZ2PTRjFYBmIGt48SDTb7SM1jYbMWAFB8V/5SLfNhkEoUu4r+DqEak9
88bvexDwI8W3g7OXAkuLKqgLAPPGaCvtkSUkf2wysYMPBjrUeP4BSGz900H5gsJ9m4NED3XFUB6i
s1ArzXin4E3H33kernobWPIvMPIPifMSJJ+nXSX3sYjrxSkA5ePBcQud5padxB0w+g5/zrTiCMla
IVcKlQbbRTBCLQDWBYj2u7Srdaj02VtQmpVmLv+Fg/k2YXSZpF6O5q4BIC2ZQTusGaMw6d2KXeui
JaOisGXAD+cgWL3VWpSG/E8jwJfxGy3OlQi8hNaHHg/vjx4vyGqEeY0KhnXfQTkdZ+L3L7pyiL/a
Jd8mCE+1OiypHCUYhXOpA0RSFOrkXX7/4yuCCRA5+zuwtnnX4ALBX5+Sl9ANmt3gmeJLV949VoPP
TQJ4ShsoW221tWLLEk4/UgIsXqkBTyLwfCZdOkcRbFMYewpU9CBDpJexpNHgUKnJPdjq1K4FkiWs
nmoEOq7nrmnZv71yldGzRicYpR3BdwYCCVZbPXoveN7/vqYrfEcoC/69pg0lelwuYpKROwGGNchK
fhENyBBp1a43BqW4oSmKypZwGj795+E1PNZQpbnXW6/3lXxpiVEffJhO+5CFcgeDvrf39uA73AGt
So3XczdyUHF9F4C1zS60lvxjVsgu8gKhlmVBnOsoM9aX3+WOaMTnYheiRdmo1DO9a86N6ekbKzzv
zh9C0Fcw+HYmWHgSSkWH4MkY985ALr9vbqUZXcI9/za4np27gZXbwNGj92P6anT4f0B1V57WS6i3
XPfcRELc5ICVWgy0xFt7god3oky5Gox6Cvmkcvy3TP5rh32bJwNhZplJkG0FHNzH9O7qJc+DfGcf
f1/HlQt8idQuytYT4VM/Z6cwl4JPEFQ9LuDcjVuN07Xo/FXv/TYBaExBIa3i8aE08jDZ7AMdK6np
nbjHOTtFBQkI0hHoToCvcS6caP5Y5kuGp0O7cRpXEtYlshp2kGUHVzkCh4WoU6A/vM/rbuMqXKtS
fPHIvk/P4yPC85gejABhoGBnN5o18CYiNidrjWx00oNXnoTy3mfaBAhwoZcXaYRFw2MO09kJWiUp
XGbsQXRaD96yPTTYOygXOx3qHXhN8W7HKyGxB7OHPStlseghiumuqGB2Dl+3bmOXrdwwX52/b7PI
hSzE+wd51nRs/AeuucwKy6EBk3gq2vgKa0n2FzLw2xhCQfUcA6FTl74HN85qUAQb8CxWkj3yAvX3
7byWZH/9+7dB8lpoxbptkGS34rnlyDsTPLBo1/NWKkPw+JPIMRwd4EFdMs81TM0h7AyvOHiNg9bM
58dC3rpWv8ojPwSoL9jXt1/SZhIPmV+kxnS840cwKmkox9/K9lKORwGyyFQA77FHcmRBigojSK2Z
1TgZ+UEoTA4AhgAyWFOtZcksVNPgZII/QVvRMSUfRZQYkOqL4EkOd2hICcpwb89pJQBojXpsZdh8
mCEDqGOjyZhWovrw2GQ/aJAaGHhWkWQfiaib9aHCEScL91U5aK2vgeOms2A9SI1Lk5ffv8fKPfSV
BHxbhKSeZL4o0Dmm1eoqOB+dkzkwPzR//+srB3uJFx8J7LcYr0Ic5t/p5tnzNw71Sj73lUR8+9VQ
EvTL1Menm9IjCvFw/4NFnuJvSlSt3B9L8PckwHAwI3hu9pHNe1r60Dmcw+jI2OEzsJUCrFyQX8fw
2yTaAUZaYociYWdA80SJlcJmrNSODM9AtU4+JRtHbuUV81UG/TaOALNApoLLhTtxwMsnzzC4U+Cd
8vsXXusKLoHZcu7XNHYRNhCef0cGqpFQqUMalVqVDVTSDuVzHTu+srI7cMtOc6/M+LaJuloJi0uQ
NitVTUDyAKVPuCapyOLIHY4rbgge/9yYkNXQnPRAB6xYfhaff5/yGi6UXuRReQynA4nHrk7szvDM
2oT/7S3cpbqk8aZkQIpHeh9d8R/3Cb2oq4wjjapKhiPaO8NRcuI9IEXkRF2gHKzCGeY0brwzVg7r
Eo8dVHkXpRI2PUmg4Q7IVMTfNlZsJYlZwq6Hpm44yUfQZ9p2H3M1KqkB8C/eUeSgJsYPOleLau49
DLSglxNayB6n8RQok2mNJ2rjFoSD0+bnxq9ZOXj0/O/fDoQHzVXItOM91Wi9Xl/afbr/gFEWKBiS
1e2DjXR7bWuyf48SB2WR1yw+W8XELs3CMmrI9a6E1yVsqmG3bmf1sHEI116IS3R2T6AAj/b8TJ8i
Dvh7DnA/igsva7BF+I1B1uAh9Bwsvy0b7KIYWZwRdpnN6rU5D+Lr8R6ugxoQhyZosNUOLErTvyZm
9CCeKDuQlRFPCnnjF6w0bsgSkA0EEIAO8zSB2QBFBibgAByAs65uxWT5xzcLHM/+nuIoRR1dweDZ
jWFOlOLqtuCkVxsMGJCN0wYbt+JKEYvIiwBSTVDMFQesJGXVivf1ycAjccCsgfbIqMXHLdzU2nwW
oWOipkTmWARnONUCt1GAYBva4ak6b8F0fj7YZImv5j0PNj4iBhCcWkF2fB72W8DwtT89h6lv263p
4C0V5fjTnPjAkXvnGVwMFZBjEWzUq38+oERehIGSE1uRGjDAyJjtxYOmigxEVglqtip4G3fvCjKP
yIsoMExZROF9hcVPdQjrtflrkKgSaqQOBwuI8cDggVFDbsiHlTRox+UnK2tQQw7hbLDVrVupdZAl
ThreydzUM/gNsDODrBCssMTEBexRhN5drPT0XdJy6p6H8HcdzLZ5kkZLgLBIupeMDu12vH2KPeVC
fOrPRgCeJ//fzJsssdKjF8LupccPmq6dRu3yA6uHZ5MxeV4Bn2KjALG29NJ8KL5toCoQqJDu8WRq
xkc+t6txR8MmqoGe4CS8lNKokNYKgxzvOy1C/zJgnVyyRmonDjf6NeuVMN7CSq5olpAlbJrKRNFn
ZdQI+J49tX5lhM8hjDllUbA63gi5fh9x+5CDiZAiIKmI7lD3SxmbbvCU2Kc0pAV2XhZs7MmVg7VE
SrdFHsheiR9DjZnaNqA7sZA5F0GohhRnsAHa+TlDh23t34uP1yp8ZwKEuEK0pgntLv5SBqj1bFwF
P+e0RJr//du3bacYct8F5pC1YCMxpUJBHTfgtzpocwj4YYMuQcOw44I/53zRgINpFu6kdDvu0Kkg
XOqAuaD88ftBWAnP0iICUTKQo6mEYTqjfYWytDLTE2h3q6G1kpuTJSwY2NGOwOwWXQAIcp3866gm
x9gRNPEpfe0e2ScRCgyQd/L3jJrAIBW+WBoMXTabQ2t7YNETDpkiydpunh5gIfFgQ5ZdDlKtiDba
MysBfOl+kMDwEbbE8/RADi4PSAdU2Gc0G8dkpVJBlnDYevLhR0ohzZdiBAelv2eGdIX0uy71SqtN
DmwvbyNKmPw5sX7fDyscTCIu8o92CqY8n9/LbK9JCAwWY+WUkkA3JlIG9GhYq4o0AU6EZnyCCXN1
GDdGXsHYgXb594GCrTAd5ixGHt7Bt0sqDSZKArrFum+SY2JQanSHbghmKu/jWwxuPlIvfStNWWHy
EHERLeTQl8cYzHK0q/wXOFk6k0FUDwHy6lueNj7H5rhv9wCXaiDvZBfqPFUKVLD30U4wcquFc5gS
fGx8g3l3/nD2l3BaP5BJwHKIXL2aaZnR7aZzbcAZ0aydLSWp1e+8yG0qhsAalQd2Lz3ITxmMykK1
c3EU755WqpBLdj2D14kBeSAe6KeN47ISM5cgWjabajqCMZgrhewn1QC0J42QGoad8u8rt3LcYaTz
V0weUfEPcgELJx8DkDFrdwvquJbAiItAEvfQgY0IHmyZy76iCI6T8di8cwbqZYXbncp9+IAtqocm
LH1ctrKSUE0c/pl1x42lW3lgwf7s77mJJVSCvwDBFcR7XqEWDNsKsA9gAw5XGXX4kGDNuFWQX6kv
kCWedqynMqh4dE46gGjh3aoWQN3/oU/wPIenOOpc71DKrh97p3eEzbrsvPV+2PZLkO0gUrQ3zluy
eUrvJWgcSEffBQ223Xaj07vY2KTVzmv200iLUNMVHDOVAxAP7YWCXoMimgNu1mxfIsxtvL3XJrOI
J600dswUNujFSmlrSSx8OOu4rDau7bV3qLDIPqRSgIQIg/3ov0J4jtI7FbJGvvrAbKE21sKxsAgQ
cHsZg7YtaRd27Re0X6Nb/0nugPLApiAMQb0Gl5A5jQ6cjzUYpY9att/0zFnJzpeQ2JhE/4uHmvAI
cCpjEo+pKesZhAhiQ4z0Sis3jtVKxBAWEaNmhiiZSAugEorhE10ro3CQWgZWrlsyaCsZ1hL9KkZi
5Y/s3Dr3DIh2V5Q2BtC3TQHloTK1gk5QtPGaXN0UixAxwkxoakSEP7G/DqHmVa9wi1RFCOC3/jP1
RA1P4Za26Uri8x8AqyfzCfEBYM1CjQPTtLCb9E8rG4NoDHWi/VM4Xypbk5SReNorOdeD69+rEBWp
mgwRZEmqPmiVIpU75feB1uLdEr/aBaznM0U7uYEa9cDjxhEcTp4ST2uBJUw1SH9rHJSd8lLJYXE2
aV33nFWBxm2dtrXreIlnFSWpTsSom9zOc/p8By9PJYPkVabTIApC9Bee6BO05J1wsFPPHt8R9lv/
I03cIqU3ts8XYOqHqLjEvHqNmMrQ5YdcbXUDT1Bhikjrp2da1APOjQZ98qDTKE2HtjjEzctYekga
iMrkTylsiMtc7ZLyoR8yldBgbsLTvBjFS5RYHJSZ5cHXq7bUU65UU89CpQPirQmeZKYAsWEm3bFF
oafRa49OVMZCKZTW2fBWi3/G1vjHT7yIZyHNheUQY4Wpneewn9kN6ApHVEcjOVQWc85vWaxco4eN
0VZO/dIzMpT7jMk6eH+0qm/RUHDqdfR9DX/W8YHGZfCKWi8kvqFqrWwclhVBNXgM/p0g5IwnMTCg
gkwy2N/sra5RScqyI+tD4Cl5qAVwNPwT4aHxM92yiDfhb60IWawnYeYK4nQsyxtkSWBUgCMAQWJB
0H0OaIUANuqDCv23dtQKkisdk8ERYVDEQCftYYTd+O9L9hU6ftp+ixRLEuNmErkeHkBeA7kJtFMm
Yky8FUciKhE3qYNSZY1ziRJNy44mG/yJqUORV38gDq74yfsUv7Y5Y47+h5Q8ZgwKWnZPKKUiVhM9
UtGxhTo4NKPlqxebMar6IZQs+KjfpTjlArS9ayCnvEQrmUcBjRyaz44kN4uCUigadr0fUDlR4RCt
sQGlpNnTUCX7jjITWa9hlDHiz0ERR+ayvShLqljpAii8fb7RIl2BJuEj/f1tqVAs44aHGDKNWgCj
URfGyjQUbO+lHQCwRm00NVei+hKHHAmj0JY8GV0JSHQCIWrFhw2Gn4OaPd7k7vn3L71CViVk8cYM
saGSnocudqf1e/imyEb8WZkAb/IWa+LurRX0BydGUlszcsWnjtHhaMWLCqvmfaGwbozipXGhZuuj
2uoCta1RzISORndooBgibWzItUthCWJuGYbAGwIHCgE5zt4gxb4jx0mnZymi+ElUmwZEeJBMVCbS
th4aK3wvsoQw857Q0P4Q0SgJFwDK12cyobkArp9wDB8LSfOL48Tc+uK9rQ36XHrqKCmD9ESYQamb
/JEFNxHUr/fWmzQOXSs6NLp+P45qkGgpin78PgqEjRf72pNkCYmOWPChKQ4pIlM7pT8ZcoQ1gVAa
ZBYYvfafZbD2gZSunulyqySytkMXURxG5MUQ0xgS0mCXxPBtwapPW8/TtVfeEgkdjVkdZzO+vwMz
wcTrmz3wBVbY7t7IDWVyiOBDU3E37vibfM4+u0uVqNOJgfS4me+2ulxrVWOyCOSjwMl5Us+H/Sw4
0TO8hsxoz9iMFjvdLjmme1Q+KMhipn8IfsrvZ5Jnv3bYD/H3PzhqiQDWAdNpN0ijG6HlMz0+FVT8
lnXtGW7TjQhUSMAoTAxU0QSNAqZ94phLyPsOfHW1qs72eelrLKJgdh69kxQaeXXu8mvEw0cvi9US
bQdYJyocXJ/8YTh5kB4N0/FP4LVO44+Hik8tKUd3Pirg/hNBsJeFTHNcIwGq8NiUPTUtYUMZVrvJ
a1CF6XU/8fUempdJoHMeOLJ0c6EYeVQqWYD8SG7ILKOVA9HgH6BIrJ2lbtKW+16+lmBJcrQNTJve
ZFIAztuR8fRmkFSKfcWVpzVeb7RS/tqGNs13KoPp8tJzFBFAcuA5QSte+5bmcIFJkudRLtRM/PRr
2ZKGWo0nttRw3cSNUQyPdGpQDWrquVRFauJDFiHuQoUdTwFJUoVjioOfwsdZGnvgnMK+MKYm1pt2
cJAsSZUNuyyH8MKL5yc7+HY+dlGiyXH2AAdosyDkOZATdajTt2Doj80Q2IxstgWUQJuMtppGVsAU
YOvILcIKQkoEp3BkowwKSiTMWqXOeQQu+IhnE/wcIHHFPsexmbJO5P/J61YjUACiJaIEkYTomyli
B44r6UDlaAu6OZe98FJL3EGu5MisxFZIdTEVovcuZcu3Ni9TyLKUcIjI5AErCDUtmDpRQ6b5cFe0
KR+OHmlZiwpWcVS6SsT/2bGCPpJO4TkELzDk9UyGKjRVPQVC5T/xefYYpS9N0nQuH/MmM8DNuIsl
KyHjC1OPiZVzfP0UBJCml0n2OeWlOfU1hJP1qLl6wbFvHyrhGAS1Cqd2iNKPUKIoOwteAsjoxSw4
BZUae7LO+WbMqJHnjFkKi4gUFouS3KJDY1cBDFvPcTmCo/XHIwobnjjwcINd5NtpZDWFM1THGqlw
EHsq1xaaB7mnQYFmXtArdKNBrRVbN0AcFrSUMgd4CzShS1qXHtWWnCFInRALD1EIwEnUpRvcoAak
BYbflYoCtqjDyZdTvfhOT3t4bKQ9UJIVrVWM4lHjLqHLvQfRkBR9FEihnaQpuMgwbBzB5MiLQx9f
C+xb8WmkYTFWwsXzykutm1cfafkx4MyRCqYi7GsxYJNw3aVuAlOKySPadaBWiXiSUIMWkghwPzqA
fnWr4pWuBjjjzP+QdB67raNLEH4iAsxhyygqW3LeEPaxzZwzn/5+mrsa4IyTyD90V1VXNc+Vet2i
53qW69CoxAtmI5eik06d3HktKV/hOsRvo2T6sQ6euN1y6VwyEbbMn1teH/gY6ww3KWDc079G7eZM
1nBYxRivCWs/K5EVDpV8V1b1Rqat8mxGc78ricIVEldQluKgZYASbN6mrAhsqjCyYmmoEFgdXk+Z
3dSioxZvSpu4y5o94749r7zzhGja1vDr9jxtW+uYhhgaildOpbfkBK10frlsb1PLZDdRb5MlUIva
S3weP4pV56GWl2kmQ1fATyqZgMpTrDSIhhFiiKzBE1gqWpH6tGdMWxKkMz8vUuZ3xubWmuLURs9L
EttQat1K9sTHkBSuL/WxEqoYY+6TYLgTqIqIqbZHapT7+DkqqZDLsdIwiZatIEs1y2/Fvt4pCe4d
lt58tI16beQ1OpbxfZ4vY/s7ZJ1N8vCwBnn7bPLW9RS0aHAR7LM7Sr12jFF0euWgC7vUrCK3Gs8b
3uRm2h6FpAhLwP5YzEunS63niHBhd+I2VAT9Lg89FtpCvucBz0FbnECerNgbB7s7GpxsFxHo2rhO
A/bOjPwkxZM42ULxyXixad1JXBGnb92KNFtArvFZWIG47kgeYUw3052hcKRvvrPdwmxwGgJJTFua
HQkpI4SAYk84uevpeSa/qD6Kmx2Xt1q6pnheVd5AAxO3vikdhuhJ2P6Sktm26p9U4ntBZoiBC3s+
xi9Tl+yErAj1pHgZshan9byWg77cJxAdbV8G5pQYvsL4mmaRALzoQc99NSoymRe504/d4uTY0GLL
qXGlaZyCDyvHQ6w8c5KnK3FKK5ZFnxpUQqwdLPortZrxbjAaR9N2ibgNTlU3/IZ4GE5tZaTf0r1L
/UXzooIhOd2RH/QsessyUAwjYIoKg9vFcCQ9tVk8XtyrjlCjQEkZ4Imvsya7mzHYgkmUonHqCSgy
Yw7RLSz/ig1TFOYlbg2JBznm3uGg585Qk1GXVfOH2o+XZcAtHUNyoI/Vq4ojUXK5jF0ZSXaTN0r7
RvGExGsVOGNcbQZ+r2k5yZwO2Mnw1L7S/Nzj1J3TFs0ML56qLVRyekn1VxEZ0VfdtT5n4ku5CXYN
EjDsDd2TeiiW7gXrqEDrj7HqxgkDde34pNXnZvJ6LLtUgACCUUtisYb79jQh8MmGGzOMVdSRnFd5
uHSbhjemhIyoL+vKeVQtvs7Mdi+PzrAuBFa7o/hpZj8G+Q8DbYyf/o4mhwQjqDXnFIIXRLMYxEth
bSmOLPuS5Fndcxe/aPVeeRwVtj6d6uoAGxWXZ331Onx/QahVuzacpuGc+xCWe7k91zQt6uhOUSgz
DDYG1bCzSP4E43vf4gP8o8rm2JIv0rd8U7aOlt6eqPLI7Z1B8g1p8Ma25BzK1luzamHMG21i8aLS
hRZNOhwz4o6qroOOgp5z1HbzrG3ZZ7h2eLHYc8Ws+YV8druSEi/T9S/zM+m8tNpYtJmj6PIu7osD
VlT76fHwQXTNOfdHEkLbDaf32p846BveBcjNsCx7DC8cqR3daj0XsPRTa1y7wbGGfZEMrry0wTpO
ldN27VEDB9BJ0laV9tIOR1m4R0px6OUvAqSrNWKsfZiuSipcGTlxWgxCcZl8Hg0wJWGvC8SftlhM
LrNkq4uTmdlpXlqF46nSyeisu8MoG7VjbSuVlbST4/fRADIaVYOiSuwp9ijKEtnw13Ipv7eJCz8z
FDcrfcTL+MRbdaDGur+qIy5MvTtuij2C/gNaiiejYf/mIZeAoTJ9XW97dTV9uaKtlPUgaefLMr/D
F9ut2jsi3oFdObsyGYxrrTqJdrQKDV12tR6srSWeGC8OLrZUvzdz7zORSH4kabJgAZZQEp8sJu9V
ZARC9CUCGYC22Zu1t4wnUk4DK5YJPn0sZgaBokq1zaeuC7Qy2jeW+bcqseJOmXAtqzBqxC8pI78q
5VVrUxvIzcwTA5l/GaCdtsC8IyTXNNO2jAOC75YqZOs+13UJrA5/pOm1tD5l8XXYXtWVss5riqeN
OABp8Ffye7CajsIEz0pKAUfWs9ssK78Tg1GOSIAGvm8jqrTy0qbNqZ4s2VYqIdQbVqzQ7YzJl+tA
LLN/qtF6iTVgofugFeuN8HjCWbtK9+ZCz2zGzhdypuJDW5XzcdZ7wgSrIQmTddlPBPrYTMHeplo6
6cOa7BRx+qi5w3cMLVpB3X1JW+ZVmfW7LGSs1pkz6a+ZTvmOZB+cPb0S7U4op1R+5xmNyVQSGjhj
lTK1bl8g31rHPdVs2EbCoZKyXdJEATGjr9j3HVRVCNaZEmeq0j/FIgwlJqNPI9TeMD/F1aBIY9np
pLBzWqKSqKszl/NBQV3cd8ct+0ytD1HjqDgbuZXYORu+mgj1xLQ/9xpApl7rPaHlKJkW/Gmguw/9
thDvzCiWnVpjclwGc9dFyqUxuqMG6RY35WFbLOy6aAa6yC/izK2lisfXiDt1qCHKt/W4xKWfbqmj
rW+iqn82C22aVB1KiQ0F4pppv1n/kVAhDWVDnDqTAF6rad429hc5HRxR8RP5u4frNZXqLki3BteR
bn4hE/VYqsV1GWImDUx+EnE655HfIPcrMSbFStGmvPVd/bEq1q7u89cqmV9l8JlFvrbjcamSX5JB
yAwlMY5ssWmNuBfhb0oBXxo7ap5jEkUlVuB9INeKvZB7eXPmhK1rT+4POSS05K9WUBZ3i3aAWuOx
d9VmP1jyTqrIfOP2b2dWCQniz8bYhm3Ksdtq7iqgDJW+ZvFZX90xY3JIlX7lYnzX5h8WoUs/xvnh
RGXpdUnmRvniRu0/3SBuXPmtJ28z2uNKIdfP6VFSRFsYfnVTsCVSqasXxXwqU7c0cOEG6q7xb1jA
UpXqQ9GyqxVJRHoIebgyTtLqK2ccFOpcu7L+viXFfjXrlzZFPdCXO1l0ShFDa4ZoCs01rL1Bnaj8
y2KXs3XIP1WDh+SkjGFkPLlx16Semj5HjKVW74nimjhfiMLRFHflNwRjpzkxYT/Vx6y8a2ZIlbAt
Qd6DZEj7dCbbo0/2huVrLTc1bcpBW8brNpunGKcJ5o3EvnIF6N5hoKTFMHXSnQkbqCHHM5WaaPhZ
NpKTiLtQ3qM1yPCN75izTsvYk7Oz2n7pjC+ZU0agJK3d5Iv6KQe5xQSTnLYh91tjr9dnTs+OG2bK
jgq+dOKTjLHkwv5pBtcUCSIh41E1Xcv8jPGi6UjGlkMNDjL6Wl8ShAntw3+4lH1je10Y6esLZwB0
IgVAChs2VHuOFF+LTqZFTplDp9NQ8Q2COxrnQSk5iw7FgNvtZp1NqmA1bz0JIyUA4bHLXSkfCTDj
yKbK7ss4jOm4FCv3YroFOWdbi3Bqt7UC9B3cZo1POMQF/UBHsQx7YUh8S8IzM30ACSnhQq0XD78R
aaxpsfrtVHPG1XbaBVMcdFqBE+RLp2JOE5SSZxQRH6I7ZEXs1plCbZy6urhc5toItRi+XVV+xBgX
p7LbcbVfhVn1hcKPcFhc3iPmN7qqCFfRU/R9Xf4ZHD1LRdvhScClURbKKCttk3lnmJxwbD8NNZwQ
19frV99cVaY+Kht+aSB1jhOgsKm+88krVrv6JcLIbmv9texDOTkPwjvp3oEwE1JhMl2PCxtP3xxc
8m9N6yQVVEbRweKqnWqG1LKmBiertfTnYQ1Jt2wY41NSz/OH1orLhxq1PVClOap7Qah9ZV6CrBo8
8InWSZLc10mHjgY6X5lZ6az+M9lrcdVhyD6r+6Jb9nOcBrJFJpK+XTdJZmIq94d1Ciup+9l0PT1R
Aj9bYlztkJo4WB09D0pza8v5L45p3FR8CKIoMYIhqW6NyfxUZFo3cbV0e9ETupc1Iv1XeKrl1emJ
o+ZzueI6fpvFlARxJP0JpuTVY/Szzre8PW+903wq7T84wpHRD3qe0VUKp/in48yVTZ23jo8CzhgO
9Zsgk1OBjRvebmbwIFtMOjL11KQM+HmGQGieK832WnnS4g/1V53y19uq9Kz2dtE4ifoYTwjZsWrt
pcXelHytj52o88kUAmJYy3f8KSkEKyS/7iAeJBC7piUMPiQpzLKuZY015J/+LV3UV+VDWH3CvaVA
Gl1Jd5veL9L7mJ1GrXdgjrXrwGWtxS5gBZOs+GInSZDX545/Lfh4C2ib3RenMQsrrDcnp8qCFsdL
66JkgU54NqLiyvBaYoboguO9QKFTv+i4MUW3qZW9sbSn/F+q+xGqcylUTwpKxHrDpvDbyHK7iKA8
X1um1vpdphzKsgkzPSAEnlHXefhORldOwyj7FZKvaHuOh39TvoWN5HfYODUurV8FTBh3mATbJPn2
rWc1l9rYOE6Rs8VgYPmeQm5raj8zv6wpOxcansI6X8b20Ag6aMgZVitnyVgaeZjflSamA721mcdd
smauXOEdlSUn1MRB2ydH1TzqF6054php4kCDbKZxrX/C1NJle7HxWoJMVJd+CqWNRPgcqh6/rVan
Dz902Z4yQWDeXSTngKFK66W0wkZ7TyQGEIv5pqv/DAx6MwAmQupnDrPqXe3IxBR0T22PZeUm4k8v
Y/dbfVvo58q/ZrpqsP8Ks+W1h0OmpAFwnOTyA5xpSC5RE7bavcpPnXascQpFAl7iFIq4SRQ8Lr21
CyU5pCDY6p8q8gpyy4vSNQDtBg87VFsGq8qW4TGGiCN8Mulu8seVFBFNuKgvVa9yzPqjANBCdvN4
ohxpmDL7R43nts1Owsvsraxt85tLpX+tf7XWj9vnQg9V/EfJuSfhY2CyA0vjQbGmS1TWTyS/2krD
wySoXrxZUUDwZ2K+8FmM+qm6q8lrvFzwGha2l06hsklSJ0urczPQx9NU60mJlGkMdJEPt52it0rY
GJkmvEULVUzW8gbk5lBYRWBUGTsebz3LlZKrsFfxkK5wDj+Wbf2qc0sWFGFyQjNbvGr1NV7tunyK
Bpb8SaedqVTeAJJAUcX+mbzS1YnN65rfrW2j7DvBrE/dBbmabRjHtb5WyksbnTUK2hoWrPCVyJ3k
XVkcUuasRwXwMPfBrbIq7G815yDmzL3MkqWvuTeVb+if47YvBTDeoP3s893M4K/xpZD9JnJpMja4
fPK5jCSYRWLOpH+VugPctIt6r6U+7iWEB1qGP/6yywTLG9QdDOhMBbJdU+OlqX7H4ktv+yfwdlQI
Sn9sBkfNeXfv/K1V9rEond12UIbGDbGoxevrLXGXgEU09dNSfqzpecNaI37vq9gulacsCir68dg2
rBd1cYHdrHPWgYMpgVKFqLMcg5NqohEDBCpILjTepPagIzvKk8NEKcs5ojtdz3o/Ztz7o047L3Gm
bIILNERJ0VUhFRDNcsp+JFWPtRAtTFTbOLODelkMsll+xF0Xf6n1v7l47ztHZaYI9xbrUtWVg0Wv
DlYiHfoaHEW/IGKYKtL6AiO70jtVMtemXtiG8mpSVkROvTkiitj+qcWEseTy+Mu1q1Jfy8LR4yBW
fjSrcDX9OY+dIguTLhjVHSQH1/BkODNxDs0LvsFZgd+XcFqre08GeXMes2vSv2kVAO6hF2ZvYmYg
Kz4XK1TEPyq6VogdnSpFpo5JDvnGCFvuCgsaHKdtScWwK9Y81YtIPWInnRnOkXof6hj+hM+Hwwn5
Zprd/8z1jp3SJG7WBWa26zqKl+eeYLg+/o30gx7tN0SwiWsUwfTTZpRqWB8xpq95yetCfvHiyv2F
uWFqwZ4GT362QNyPCvHRJi0K4JLIXk65AgMdlETIwjYu3KJ7zXVS5EsIj0M2UjQaodB/babh6Om+
xCiwrx3R2FVInEnakLlOA+OcL54qv26/SvomE0Uv0Py+RYzJcy7rlSOWvH2CEd24cg1OrPKElETQ
fnrg1udVNcG27RLT+I5ztCBQePAFBiZJiYURWH4W1RsOuJGvEhIg4MVnbiAjwvpN3sn6v3x57641
F0uySzE8oUyLfvXibUYJDJRVcNSqjjJELhqdSac8B3YE/7DnPlxRS2rGR6ycehWrmdyfEx7S8iLP
B1ZC0YIROgrjeK1r9WdxQNoJ2OvK6lsK+GBcp8XFNkmhj5ReBfhuFSRZaHV3WoDEEGMYttH+1tF5
xlbaCtUPHTwnoWzerealJjBytHUT34HXWahddI/2tv488MAPZL+GeBSXpwVJEa1/Uwdr7zWZL85O
LbhR7/VDiG21mH6aU5hnlbvMMGHi+KRMkb0ZZhDH+Mz3T9XCDqP91Eg2QKV3yZpbPHlds2vnfffS
kgWMw/wfvWeEFFJ9i1Erml50HxGUfxh/Y+4mklOLONTvZMtmysecd9N+gD8YPZk7+lfJ9tJvqeLc
jwtfHKneGH+aw/siPanPCjYE8vTUvytrUPMXKd62bkCVtyqWdtQgRHE6dPFR+rkpoqMg2cI8QauM
kCsZXIZugecQ5A/IjqP3EmtfUspJ6Q3lAbDekn+T2C3677QIQFpJFjeXF0k49J2bL7tIDGj49D81
N5zuI1N/mvELkJeobTv7lCmp73llssiah6ZBqYMS5L04R0sbdvoJHtsu1qPKrSuMoLB+o4APLkST
fo04AJhP4l9d32glCn2nxrXdLget5ppe6FtDI//XSj+Kdnvg/zgocbLJ5fU/YOmx5FQ7O6bJDusY
y9HqHfwAKi4RYCjZvvUsFIk0FF8KXvnMN28MSOd38GYbrtWI7uId3qQn5FBfgnZ50Yp7xppKGly4
8Xidb2o4NOdGCYzVjRYftARBGGEAuFeXqBvpZdhdGAMFnRi2ks96M5bPkWshPg6aZ0TOGAdRU7kk
Q9fzfUuwPDhY7R2oeP43xq1Tv6vqndcu9m6BxbceTJ0PVD0z8vC96YcsItZAB0sYnZaiRmh5a+ur
Bj2TvvbC79Y5MgvHWOE9Do8gAvWhY3OsuHSUxrOk2h3LH9wejNjLrlv3pqjgKxI3Idb775isCfmO
KrpZvQm9lMD1H3QqEgCC+rpvUqwt7VBoQZbvCsmxqF2JyDGx5RoC0+SM9gtaX04h4uaFcpePAVtT
L30QboEUQ+Ckwhet1+RrHejUS7gp2ZmSnWacJWR+8mlod5b8b+Yft3Aywia3K+Etal6ar0qO9lH2
AnPyaHqsEZF+hz9W/96fVCD9blEcpXjq9IM0cZlLjC2/WNHbkiAKqR1eArWaRKG9aW4GJcZJ3FM5
6zDkky1OD7P31M1rtN3819qoqJpndSkPC3mgsurPrK2cMVRbeNYZdih/VUX6qCVmbwuwvAUig+mq
Tla4OQ5r5Q56czL+f72T2FCTALXOs5OQ0lTXXyr5B0yu6E9GK78LABC2oI0PDrsunb6DtecaMkGe
tTIHJSKtJu6fO6Xd92sSylXt6GOz65roT8yaT2syvwU5DVqoZTvXU0ftd3qe++WseobpyfrExWJX
sa/SzV4RMiEgtU3JrZMfOfmWUSPIh8gMaMFJ0e2UUGoODxgucUX9D8q+/LEEZZcquFUzs1df2vvY
xt64/o2T4qJA6bm4wJx3Kj9ZVDxpU8ZgGdrEwffMnzSvk/zN9CuoFm1M/xZ9L0OdLOb4UakezXjb
O6o5n/IW8+JhOqwDm7gEE5MZrwGkltNzfbP6j1gT/WzGD63N/djIn4AA/Hx8xHfJt2l6NPYAtQtB
2k33qJNFfPG5gpZu8eKW47XZTmBq0TZ9SOY9VbKnOgozvlrThJsq3DHl7HKuCRzir0ly4t6cV3+z
qLGO2l88/84orWMQAJsCHwsKw5XUw4x0USEZICY9wOGofRS9MMPDA31YAb6H6xzvqmm/gsRCVkEl
KPGTVcFfwPOEmnTYdCB32WtyTsFtX6/AROG2wcaduIXT0TF1X13uFUbVnR3pXs2AZkSKSTCJfViv
5/rHQHOVG9MVcBmUYpquwrgXbttwJM6CGcrJ+NDMmKfrFnJQGjuridE2/OpYpdQX+b4oYZljehcS
cmfnxMJz6k2jT8Otds+qdUPtgg8zcgJBvsssfepk3tGsukt8yKgyRAoE/FpMPMggjGKMpEjPnvhC
wOv+uzA+xnlnyOGKUxFxXcvPhCawhMC7TJzl6ki1Vno5NHG0YNStJLt+upTZq6Wf1vmcw7IC9Gp7
dUBvB7jbPuK7l9YvxhS0/x1rHNiTO0UeJYqEseHLtF5a6T78WT9Fqttj6unRv2YBwErT+6KPHxI3
w8o3j8lb3XwVKMGs+TD9l/s7pz6kqDK4AuNdw+SYx3aSKCU+cqpHysjCB79TFtvaWSRVRZciD4rq
bk3HbvKE4iLCLY/5geBiUzHf1vcW1PNXpNcG9wyanzr61Uwnt2j60SrnosNzF7Xztrgaz3txsJzV
nVWlcHWq13QmLUkqvST9aNqT+G3yNWPuLeVPVL+OWKGq+ZUWEBIS9khVT1uduYPK/cnEYC/t47o/
qB0cII5EUIylGG4TnQTIMVCfz14eqJ1OevGab9DpyFlGxAFF76s83uIN65tFXQ8tdZysu9Zw3KRL
0TrLjFtygNGGrx4i45HdrXpr+7GI8PyOqvyuDzkFihrLo/tQkK20FBuP/iaXKSxQkRRODeJHyYDS
x2LQN/vonyVak8YZlN2yecrNuk7da/uWWQ7rARAUsEKKIbeEv6L6xJWsKX3ro6LQlN47YJY424mV
5a6VHaOQLV3FsJtEdOVrWkGHu4/a7WNd/SjaMQkkmt8tQeIX0HNGrGGKLhbXQS3x0OdAHfbNSEdj
EZohH9rxm5Hco4FZtrr5AjTm9h1NqCWq5/lDeDjBDEcBlUbXEKg5+CmHhhgutEr1hkPeKVZQxT7u
GVgFufGi8bTF53z9aNP3OPEs8VOEokvVNz23Au24iN6iwz0eChB4C/qHxAsx1V8sSfweS+EQt9w0
EQ6JrybYvtC86xnHrJuMXxLu4dMXXvNJ7tJrVKgMzeOqYXGl83IQ6qu/S7QvMyEQ4a+TKBRnHlB2
H6fWt8o8aA04HIi77dKgpYshQBFiT8cm4pyIXZ2t3dT/suScgkzHsdMhIom7ndmVzko6Gw1D0n1r
wrNSzoiDZjT5jHuyQ2KD4h3pY5X42VZRQ4Br69xSre4Z+eytGnqcIgZ4UPLLUMx2IxmnEUYfY2TB
UeSnMb4TMQnXHVsIpGzq7cnoaO/zW9LgCDAVWocGCsREbna5TriNSRdeFn5CrwjzDGIyvJnNlykF
rEuacSBFYT519VdhsSZSABeqUzOpz5IpO5X5JPTu41FPT+pwKfmFcfHFTzMyZIzmU6H+RA0202+Z
iDxfogGXnwXy4xPNX7YBmyOaXerkCFU4R0W5k/5kQHsr8UFG2nVDDhnJqlvpbwJ569ah4Sjcvmrr
u4/jx7ccWP8Zqhg9pk04qQZ1d+rI6m1eEpRf5QdXtikBJxq6PSHRLo38s9eBUIsFT5s3cBDGdBCQ
QQy8i/2xSv56ePiVbnf629Te/U+octm08wi1HtOjtZyJomm+15REafc+FfleMdFkJdle5g+PTeNA
LOahXKT7iCfBvK/U5yi/qmgZ4+hV7Ofe3SzpMg5T5HXyo9qsP5IiC8qDsHxYEvg1Qjdn5KOMr6l1
k+XJX4p9v8FTRU9VDKKkPA3xvpZhDm+SsNNMb7MiV59+u9pLYFd0I1RLh2pXq8JUeEnliUr7n15/
q0BM6RBqKnSLnXUkTlYg7zlWquVtmIdzVsq3QgWrJr4sKfcaNorlP7VDLjGsIqwzcfbV9jX3XKSJ
dcf/mT23dN/6kr4IFlx7s2l+JU3wTygfla4O25EdPowa55rxbxxASriBpVkwd2NufkXJuien7zke
94v8YiArrhkhSNs3TYifekDtjgYjNYTplMLuA6eZolOlELs5RYuvKWLiN7J2M/Q4vSsqAqE2pqav
tjpUrfheG6TeqAhH639ynHuypoRCi5qx3N428QEBceTEIqnr8rlIYHIRQqnRQxlI36ha3VtpEaUn
mNNenSdmAfBVs9VK3o1WEjltZuTOKLZTkAzqd9wZsQ8TimphTU5mhIBEVSayQyWq++oSCf5Q7FTJ
Yr7NZe5gVuZXgfs90q7r9Ez72WUHy2R2ok3dCkVS9a3pqmuQILDZWkc7leNCbzIJ43TxXyrcFNJ9
aEIZlbGU+YlsI0g4CWFDLjFjtgwKMYFtfStM4dBKwuyYguJp+HLIbFTLNYf7qKWuVO1W5Usz4b/k
oBhYDfJXt9Dil6gpmgquBM7SfBB02PfWimNgZLQ17blLmjddl+4x92Y8yB5idnWfSdplwngTmGCl
ijWBsMh0pwzepTpcgfKhJnhUJskUdn15nOZRhdWKYLtw5k3MoG1FXiYDc45hlpETCb1qd60qeUnM
8zYsaJJRzlYXgufUV921lC3H5BQRluas9J9WRsg5RiPtNNZEH2nuYqFD1ZTmRxOORl2GaTwyGzem
4PtlIEYXbfIz4kMsxrIUIqlX4aKYOMHiFFCdM4XC2aGKNKQd6Q0Kt8USn5hTSqk61/Jl1fdC58vW
vtaCeLlP5kElzZTxAHbb0AxPLOvYH0i6gM5SN7D6TACPVNCASUizJC9bFHB/yXhhVJ1rvsKkKd0+
+6Xbg6/QjdaDU3bPDXETMd3NBXpbMA5qctM1r8dqonetFJwJojflZhnpLIptRwdgMSDFSKtpeiMT
DYqH/MGvCesaV8NVYj5uE8atGY5r4o8oEEaZxrJ9TWavHcddWyhhqw4q3BslU4bmENEz5+9re6uB
U0fzn8G5TfE7TF/FYGFYo3w03Q/AWdRV5yFOz1K9K+T5uFm/qgnYXdKhdPJ+1Xp/1XkOjRCaybei
knYiuIyf4Ra1L6S+caxK/BKtgMhHt2uQv1hd9NVVLckzWYSIBDXeIqmuUOtfqSFtVD4EA/bj2yCJ
OzlL7muUO1FrknanOlqUooSoBXS4U78GfWdg97nUo/UzdY3ojeJquoIUp56kRb9SjR6VTa2MPYGS
zYBsOBMJKig1peZ/QB8kDTf5VopIOnuitIzYOiDBVlwYQHZHP5Z+nmW7sbUOybLA5JEag4pphpCv
lxhsrNEWJ+lrH6itrlUkZxPwjTlV2SFbWnCp5Noy1NYCj4x5dRIg45RJ2m0oEZex/pgly0/N/II8
95yn2VP0GFBUwJ1GyvuNuZUS1Y2u66InjtXo681DIXZetIOoZuZtQ9pZz7rlVw/RLjp3Z07wl4+S
UJ/szSx3FlJ/jYJKpTvJmE2qUSko94Et30IvRWVHyTaInj59Tdun2u5k+k4FOVmH0iahPGFGT3Bj
/dbL58WwqHUal2TrSNZseeBP/OsbrP8i/ZijQOgolCuDKl3/yoWWDkbQ3aV8q5r8RTJX/bJCc4Ml
FLTmD/W2lCtuMV2M5qonr0IHSr0Xq/qx4aoU38lS/250FpryjqbFH3PG0UQUxInS/jVI+XNnMt/T
OA6UFLKiBYXLRdX6H2fnseO2sq3hJyLAzOJUpHIrdXT3hOjInDOf/n7ynfjoWBZwRnvDsEWJZFWt
9afljI1YM2+HkUU/NZkw9UCNYz8g4ai6Q5d9xd5H0AF3soTF+I3IoKfCTiP8+A0oxSgr88pcTO2i
xh0hHzt9aXknT9lrXhMcY5ybGirEB2OYvsKi6zdR/SySZZOY30YaMp+kWxrIxZjlt0Apn2sHsydw
v0sgVtymcOLmMTRVxyQf1uqdBDVurDWr5qy8Iygabchgo/kV87BJgBiOebkbAwRPqFeFmsLyp64Z
VCszQIk9J97OGhmBwNs16wmXOhe1GfyEDLMnrexEwjz5i8MX2QkSrgoViEzXXbyFJPulCturPq+y
fj/169DbquJQG5Hjs8XE3XNX3UM6QS33KUTqws5A3hCd2thyHUkxFp3MsQZDE3TxWycFh5hqXK+2
g/TW9vaCTfsU6uVC6p90TSd6tceboLlZLBkng1ovTZAzdDU7bXLyTWGsmmoiA4Tyf557LbypcuLz
OzVwEDFRILNo87i5C+nE0nTa+QpTCcEpNECgpougVceDSMyziklZpvIqyd+nkcSPQXeqSXUU5bXx
8o09JPwOXLDxu2WhneIf1mc4EB5S+UlbBLBqPbPA5Bu8GrmWhC5g+DSaWE5BOpJpYzO/Wp3ctAgg
SBhamAq/R1dA2xtJ36kwUZCibkRoH0bLwF8U5MPkANhxuOqKUdDfrUvRHQd5xN3S1WFBqCqEdpZA
XOsN7WdJIIpZj2AO2qLrfoLSEvcoA8pZF2TtsQ1A9Nn2B3gtP1BGV5bxedgAVdGd3Eal0xX6s4UM
BYNHbhrHItOWIT6XTYUrGeOKlK1EyhxEicK7HQULdkJEOahe4J4TnX4VBbm/4/QST52EeGOlNHLG
AQg6UoXNUvV3AyOQCksXs1KNDpk0TxCItDkBc5pGu2hJMAuywPWYVCu1k5C0DmCAFGKnVvIf/C5x
x0ETd80wvg8SuKFmyJUrVNTDuWXflwozx+zhHsQ1rl6qc6dcq/5PbhPPHipHjUJUL/rYyW3rqNaw
yslB9R5RqSfzOHormdQxvLQVh2ZRPnjipBFgjZ6wlYngF89D/OnRfFXlS9C/KmxugXhszJfBANVV
nmRAw+isCHqJdMhijeu4vDZ7u8c74AVleWeNkEyekSgrKwzUdw+3agpx6k9wcrnnuTbFldwttHNz
10Kce1Npg6Ra676K9fdmKue9WmJo9h6HsFtpnuWm8aA8yuLLayWHY8Eow/AZiRQDDUwEGZVWWCiC
e+mjkn0cKNF7Xaff/hSAkr0UU70uI+9ZAl6Q28dwAJINTAQ3tZHEq8AaVJYPqt5cdlNevxn7kDAs
BSOAf6ebq0T+HAOm8wkNXbH2mYZiB3jRTkKGTqY2wZaD9I193MjZMK1llv1omQnB2BBJNCjtVh4C
hbDgz7x/MVt8QmDyum5z3sXLekxXJiie377npKS3wSNOLOTuqBA7bjfbQ//U9khDdTmjW4lcA0RF
nWCHLD1cNZTRIOhgU/3510TVIitP0LIJnbwtXmtLvvcz+y0tUgpo8EtzTCW0BedwB0SPyzStnhuT
8g7ALTK7HYHEkbRAN+43w9LCEIWCWYcQEW5V0e1U0VmmzmyJWSBBb0BopxqqF8NE/l1EhvcL4JcN
rPw21eKj48mi41ACpKOE7cVHgoyBSaR7qd0L5rk4Nf2FO5Yv5DqiZtF8J+1BOUlLbrF1KS37JM1c
mhunlP8q8TRvumbdyohAJrFlPOgMW/GgIGqphJM04TL0RuYYA89IL6PPEyuVXWHdAUHuqg7gW5hH
xc9XyKdTv69+DcyRzdoc/xBqNRKerYb/z2A/aJbHaUk807quWFgG0YbFT+8B5OWD/auNK6jngK5b
wuGcmjq4jF4sMCcMZJzukbWX6zqxxWqyS+DXQL/LItA+aiHZ9XO73GktSjOhVIiN5Y2nUgxHtRtF
Bl2dz1tYyx11KU6U2kCbHtiwhbp3MnsTAMky9pIlHqy4dBRvn4/VnUlFr4lgUQvAYuGwjW1jm3oF
AsyvX8oYcUo/rHJdOzBND+ruCR5yxGOx7PtvtbS2aWTPdcEThv/ieo+gu1Xar/yuXId8LaVGw989
5Uq/MKI3Nv7VmKfb0LZWXr2kOQ7anfHkodkpCmZ7o1qpc8XxwHYnq3OQYW8C79Wr2B15URDXBOF0
V/jGooHd1ocBKFY8FUTE5T3jXMyjidQbuzXUs+yU07eOUqvx2nWZvdkMMSL+4Vw59Wjjsi+7fZH0
h9b6QgcWhO++DJGCjq11Q+m9J6dbN21+KohGxZjceHT7osNEFqEeh3MD4o/1oxa9ev2R8jRvwLAK
VjGiC8layI30oObVyg60RUV8vDOeuRht8Nd06UtNoIAf81UnvfRlvDRJsrXDrTo8F5iR1I6BaLrs
iLA+0xymklRO0kmAkedF37OxRwS2tJ+20QcrXfXWsWG9BQyG7cpkOVg6Y8UxvGUYb1IEeWpsojJD
mGAq25A6SMe86dX+ru4e+j5cFiPWP7PYaFgIMAXOCVQ8++BbnTsldZCdyK4sfUaP3GGfz0HLaJN8
Y9jEqD0MULo0eKjMDyl8kE0XfxHytddR/VCLTwteXilJdW1f82zCAxr1n+OQ460vslclj45FSIht
rTVHZbCegkkmvyCdnMIet1KyLWwi5mrGwom1AioW0VWe74Mf8DUtLIgVzwlDi+wHX4iSOI+3YMes
LXbP3IqXfo78PIbK3LXFMfAeaGaCHFJ4m/pn2+SibKN5Y0SfBsBp/zBKT9T7YekdOwPqaiAAQPZ7
xNZeQ78BJE//v2lidOBG359kJKkTSlt77FYNzYkQYTJTRbZXy9GdjHQzBoZ6z6ApNLFag2cybIa5
aFHgKorP3p0oy8IYP1VhfWTqu5UcJ9E6SSUhcFFrJFmp7e+FMbyjYM9je955iMi9QQZVzs/VUe6l
T0oFmk8L7PpR0/JeZGcm/JzuQGUzFCO9LrEbWgaVNdITF761ksVCqZhOGKIuzfYMmlk0auVYrGay
8XWhbeMUcrkR3maItQc9Chaxobm+PWDEWBbRUpFQliJtb3VXrZZZtJeEd48Zogk/+946+eMvw//C
6guVTxdqGpKrBveKcYok7ViDs1dWsZcG2TF1schN2by3hhglVGBpC5o4ApzSfoEV8S3scV31JLSl
ItLfLS8mbbYrmaKZ9P9frksJolIlpj0RpQRxVmIFbluekzEspgDNEYbJIXsR4h3l36R9FpAFGpKH
zh0kahg2lOJZmNMjPdPa5NTJFLgR25f3HSYoqfkYpnhvJduxhOnwczfMEqwVFqKhcRUP4zIQ/l5C
a1AO0c6Iio3qG3hkBmPRFqrq4v+ZJ0YJ6iRvSg/UICyC5yqW5+T3cgvwnYQohvN60aT93q89x4de
yacRXf4UuZqw3CTv0dDVpfJeTLYZAK0Q8Sq91FbltDY76ooJDgDXaxVxW880ABO3mpv4gLQHrX9l
422VFzGudY+H5mCzpNi/nwLiW1Ct31NgF/4D74dun9Bzi3pt0zJ74rHITNiYh8lcDPldQyWhlIAG
erPshffA+spk4vSk7xyRvDbETqW3rJKkQJhoF0ilokJyFU00TujX3GAlSzdJ3ZNFB8gbRW5F5+6H
bglfU/b9xirMe6ZWFW5t5Ke6fhiDpaa5eqhtCxBiRXtqypwS2qcRmOeJp83KEktavpBhXTUxOMk5
fYluRcsO0dBiHH/B0ra25WzpK7G6nJTpczDve2qzYjra0lc6vECH06KfHaEMxSGY1xCT4+XRAro2
GQ10m2JTonwQ9UoOlI+uLhAZp5sBIEbNNqL78rUJ+Xn4aakJWLjE2WeTC/bc5OFuIAScSW7iI5ho
1jxt2uow+BO1RDsc8LuAoozzkYN8PEgs7E42sCIos7AdfmEZauyvUPtRzNVU18fUOMBkQhOP+I2l
ch9UmavhyI+MapdMx0pPlgxLnVdwR1p6qrJXK3oeK85BvOZim/Ro2Svk4tq+IpsqrgQg5ZmvWOQW
1qnQTc4qRPhZg6IVFVo9WbtK+tGIzE3wDZsVNpizSKkNC7z5Yo6DKCCXrm5WzBly0jCYQ/GOjBpU
cdwuED+rpnD8rnPzaa+bGX8ZRs6DEAk5W6USaBEhKpbELFmNxV2q3qnUN/KymTZkxgLszyZykKwB
Q+v0fCa+/HlerHHohqCSxhrASNeXTXcoWycF5vIfdH9eZhTZqLP17/I8VApgRMRPEuoOdBIolYI7
xOSzWPsQ9M+wCeirpA7itcKhK+3bACkKc2NjxHg2Tbmq8YxgB8IDjKZkcLyirCi91AnrbNGP/V1R
Q27swnZbj6+j7kam4ajxtolO9bAzEYyq4aGQJV7NIH4tUn1tCcHd+7SLYyVlG9OC5a1sVJlYI6UP
yo41bTlwH0ZtcKR5nQTu1IhNbtvM08O4RYubN/Dag/Es6z9GmqHrMjehPz1F5buttCm+FawOZa+4
uFPdUW2QP8RLKUIgK7b++Re1H7TpPHn0UqDTWP9a3ZtnTfEkd+1dCB3TWgRHV1up87GJSfOg8h/9
6PxWhCfDDjcld1r1lAWsi6NV7brRdkIeDRJRKWEjv2ZMXrySm3qP2Zji7lH4+S+MGggAIAQWzC+b
R+raiwlK7gxEJeOUuWP3YRgacFELPOAXS3KxwFMrOv++JancclR7XCvyOLplrxPJmd3lUUIyS0AV
lnUN6IrZ+cPCEw1Dykra3nJol1MOABFXuDtBntqhfgqrnNVe+zKj4QwyVvRGVY++pJhP59w+2TXp
712/M9q1rQAc+DZYgm6j2xQDMlEsUFhSpPGlnA5IO2PlV1zlzlSTVIAevoR7frU42gf/oYQEMjBO
2NXCi6p3vTlWJmaJET9YP6TfWY3Zeaw9atQWZb9SPlvM6q3SlvKrbz4DTb2rSmUjzlkQRXosyC4y
cxGu8u5UARzDqU1KPPMBwQTEsaVwLGKZGQxjUZpfDDci5yga1l7/7WNRtgMauMA72R1lUibG4pBV
iNTw13d0ngxuNfD29crBO3ePBVSIJr8mivGL6CMpb9dpEr1qPn7cLB3vLWYJPICarig9Gx3Mqzv2
CcInBVfDvGatVe29IK4H2X4YfI7NWg2luazOhdWuYVeWBUFPRZI+BORlUTdNSNXIFqREZzID6r5R
f/PjQ5q6PvJsVKHhiLphPIakms+os8kPQPobSNYxnSZH6z0nqudBXX+qTbFkLbldHWxbOictlhwD
9tFKoK5Lb6mCDAXDgz5SmJkPAtTVrb1xcqw0ocQmHUtKu5/0/MKFC8aWLTXzDsFO6T30OtMMRbks
zuUFqFtZvGH5bfuFCHGzMZ/KBCPnt2I9KNUFIiKRw1KTZ5RbBxkNX0R/ocSEOZv4j71qGCglsLzh
XwzCxJ2yjHN8qvdWL509kSfQnTx6LMsFxlu8+McQMnSke3tCL0p+gMyvHnwV3xggw8JPH0U798Z7
hUwWac2yxNJa2ItKeusbhDXRojWcoXpD9+0zGFe+r71N0D+OyrrzVrEvuUN49KK7BO2p7Q7qQ1Iu
xv4rS+d29h7CyptvoQE59dzAooavAXtF/ywnc4shVP1OBeCUMuJpMvrZqaa/T49DCmIulLPIM7zz
LQqbQ8ymYXcn03CzYa92z5n+IDrzIPnGW8HZmYg9NbArd3uoyVpun8pg09ovGsVyAQ6edF4+r23T
O4i2d9Sahxbi8WhVTGA0KyWjSfrWOtglYYc1Kvs8sfStdjbVlqUg8hNa3KnIOE+Vmkq03tsG0p4p
YouaUjDGVDs0FWosLR9XrSRgovJ641k520I7qssOAZZTYrtS0pdS/kyicVniJRkLxttW00QAThfy
l4ztqHlrJarWVVGuEgm3VCItFUwAgkSY9C44z4MZ5sH0FQhHeNFBzhsbiNncFIpM56GgngbVXNuQ
/jWwXtG/BjET4DOVAsaE21CWmm09dDlVPHLgbWVQEI3Y8cr0jdy5u0Cmic7xBEfBqbMytt9xKcjI
GdJlYx409aBqawEkBAMpW3cJrXo97oShzIyyrDa6FXhuFBi/4CYIHIHmrgIipCAWA554p+ifvipW
ER6veILRjlHgw3IEncYS12amiieLgCw5+kgFqtcAamZU9SXwbaFT1IppU2nxLtXqh1BH8islT5If
bj20GYbk74061GaiwITWRCtbBCt1whBBwtqQjy5RGx0EYHYi+2emVc9FhJ+hn+fSndcSGT2mhlOc
7UcxLPGp5VXt2Fy1s1PZjNnoytJE3W1qGr+zuQfdhprPZx7dYqAOmAXCOp21pfxLKr1XKYIWhpky
TdIOAuPL5LCukrmCMN+u10O4MEPKlWD88aNom9ko2DEqUEEZOSDdeFZ2ZsvWbucWMrZAyeaeeQr8
cNegzTFkUIpzfZ7gwM1Me6NUhDo9qhYxchZaoBhgF2atKd0ITzzDvw3chbX07KuVa8MMNEmAYOPk
842QdUdG6U4T3G42fpU2MhAJSobQl27EECXSOwvUsEJg2oZIilAFzjT4wDTJ5rVe3nt5djCT4Mjc
5PWQimPR7qKeUKW2/UZIE0krIR382HCJ3PileMHWS03ZiQPMCVT50JD2DAxrF3tonKIBQfG/46iU
K/H3+kXgXexnU2rZPXabmex8TC8YnmfnyMRTP8MzeCMy8Uoc9eVw3SKOOkNWDRR8+iKQHovmvvGe
b/yAc2rhX9K0Lifslnogj4mmKltZ7ouzQFStdqMaREgRDdghZSzK1zbuscYalUFFH8C5fre+gFbS
pwD1wY3vcSXgVruIOo4bNas6G3XONOzP8bkJfnYowMXkou/Cp6TOy8Rh0DicpyftIvAG+calrWu3
4PyV/piQUDWaOZkWJ8OgE6xLdpfpezKGvGEOloda+iFmPCfcDfbatE22nbbulbXZvg8NQQc1L5hU
LhsbryJukLD5VSbqPJLsL06xOlixfgHmMu6mOSvBHvT6pBqjo45UajY/qrwPxpeMbbh+10plFaL/
kG1M5pFvvgf9E2co5icsmY7AYeYVA6Mn2lVkSJtEr5HXk/w+tVS0GOd5sTW8+OnM9B+ZSGJVJJyV
rOx3ucNWma3KtlopcbPJAgktks6QVqrCr4T+QC03Kn82JDjvNFjcfz/SK9My9cshqn2Q1p0flNo2
6GsJJXjSeBqJlpn0GuYyjvIQ5OGrV1GL6J1Fm2mqMlirQQyP3iQYDC19+Kzi5AzeJ8XaJPWRjJ6s
zrZNjyy3jNXqNFhULGru1Y+9bUYw8L0ChmcjzMKKFEIIJhP+0lbU3o0F//t9/Nt6uQi07oo4ydNM
npguGdwd3HTjHfNlOPtwn+tV3MzkJXoZefYiOfgFEQDPNv3soXXFDMTd8Zc/vvOJsWonI/Ce37rN
15bORdZgICS1lixfu/PVbkXwloxwRSp/kZv/q7LUWWFrYK7+HDzyzOwh1UUKG0Y9tiuNZoNMSiiZ
pKHk3LRwcB319Kokxf8jql9CGo6UmFbjWAZHW0lWFvL11idKfoQ660lllQ11j3b32H/KxVNibIcf
YzxfwCKFbFql2X2kPUtEPxZzJDr+QQ6I4jprHvZqL3BtvXSIDjNzg4lXb+doOE/Mn55bD0DtU/A0
GguZzI+YDNSdRJXWuhZ1LbQ662TjvzYKMnc0Tjgu55OOkXyR9eD4S1IX788eUcDnn95CwIOf0mFc
jbzTPsnVK459+65x2HAg88an8TaBxZqKA0TyUBBeIG1QmVZimPUks3Uzj4CrDFAHqKx/tl7gpA3t
TuNspghuuxV8DC6+ul+bhCG18f4cPZZqjwMJwWjj1K+6YGXT2HtoJBimNiEC6T8MHZF10C7CdNrj
u+TYDAJ1Jssmq9c/JpWP0Ul/TlT9GEY7P0foYx9SNJWkLETgXvW8Gde1qiNOfRDqvvW+mdDTDAdt
KOdG+TFlW3xS0O/PFcYyk2klBbsO6VBYfRTgOfUhZp9QyodKD1vixMWDWnTHqs0+1NhybRo5hTom
zWhcCd8j8GLcxobt0B6F1Xwg/oAOmrJ0JqIP1WM++lAsAohjJl8X/ir13mt5n9EdgEUUuiCQlzwv
lYgWtFqrOGEr1fYczBOUg4aeOONbxf0SySxawykinKWg8tWY/Ka9jDgcsKFF9VM1btpsqyKbqBBw
IwwsI7zsYcShYLQ/giQ6T8bDqfeOof6YExAH0/8wZljDsdV3aXoi2kbx17ZJ7k84p/7tme9eY66L
sfv5r7Ua/hJB8Bxnq0x27OIpbk5FprpK599LFLNp1+HjZr5ZJpygxS5Ta8FyyOMZiu4CXWeb5g//
Xs/aldD/39vpH8dRq6hRJJOvtjNbk8whi7oyX+RERyEGdxhxDMgIFCUXbxIKHkPkuzEkqWA8+Fp4
xpzgpurwO2vThyIZlzqyqxSCP2CilmAuko92pqraVV8BSeG26asCAIKAKitk1rN5YwTv31OlNfOi
KmqkKvOtMGSf+9Hn0t7EpFHsEITfmCpw3tj+ew/WjPNl/7hDOso3XwGy5perKDI+kvpWNfT3ck67
THL37Do3kzpPdoY6y/c0HfR+pBC0lPI/46NOs2G43ot/Y/LTldtkXNQ8Uk6yYDjyO2LamufqUbqH
HTpnpub/4wUuKptBVH2mk7mxQ300odXbm6/qI5r46d24kZF8pQDWjIvzMC4lRWgRl/Dfh8/sM/7R
f+qTdE9H0yhL8dnslFtXOsfK/u2pXxxzqRJZqobSfNf/MJ2Ncw4qEf3yvaoTDe5Um+C7vREYfK3e
Pr8df7xfLamuCROh1DsvBuQOJQ5R9m2UQTlhgf9e5eLv77D+Ox39j2tk8rlISaThDpoItxJBgBUB
cUhjias1/Ggmah2XcrJA7bLL0HAU8Z0Ufnqko0vehJxscNNuP6FUlr7jEhw8jNd+DflUSQuRbYKY
XVYBnS7QwNegjmnnGqntaoh3w7PboMyWHhQkfSA5f3Et7oPkU1Eegqhzwe0cztRK2dXElWk1YG0c
vrbZPkdCTp6HnXBkKG8VczrbYWFLz0XwqcTyqZqgHqPU7QI0ggpp0HYEZSC1zNJ7LvVTx8TvJt0j
+BgKBjEMb0VIdDozGVrom9HeSDZaIyruuz77HKYntYI2CtJ9NWCioROFqY0gzcKksJx/P4LfY4r+
+4XCDPifj5mzuBP2WGAIIMsLkyO5v1L3HtagJGjdO2wQJnqRgHZ/SpSTpB94BZclucOoqPqgmiGR
HDR86zGIeeLt+tL6kXTcMWlztvK9F7w7MqAkKFDHsI7ghG2FeJ1tgB0GZ17cIn83KwcXQGnRC1OH
xGulriH7d720aZKdJDZdurFNBXHeY4JeI0FamdSnYlyNUX3soBMSG6K3aJtlAu03M4LgZIT2Z+4Z
Ti6+am/rIRaVMYelzQOM4rxohlM89B+a1630YXQ00leGhLB51d/r09uQrbVmZ03TjWJZudZZXZwD
cgPkYpg1JFKzDCQiDHFd/5J0/0n3sSptvJREYeIOuhsdx9/3U109//mfayrL+hHxjLxt/MJ8sKq4
PsBEYhhJ89wmZz/LCIlJLBd5XUxAnrCM479fpWsR7OpFUrwsTTJb06htpbqCxZ28bBGP5oPUUhhm
qAIza/CxSh4MuQED/U5Led5JNXreHtikBeXOAU9tORS3tpdrRcTFtjzotiersZ2TMNXDhSHcceR3
751Y6wiugawVoWExFCtDA51y0V4WCMK/jYfiFHbv/ZNELwBp+NHveXqkAi2nrYQmihWPgJ2Kgtkm
pPF8mBXZHisregcUJcVWndkvzU+c3KFi5+d+J0yAB73hRHupmBVCKfBJ7Sgh6xhn5je6Jamex5ua
pAIs1Ay9WyJVbzKS2GblG87pSp6lR8IwhT6P6xNpKFPgI0TcgtlnNwYW/B4U9Zc9QL04VNRRKfOJ
9Kg7UuEX2irewIPcId2cBYyrlmaPglljumNuGNrqBAsb1eVMYthZsTCZ+2TS18WuN6OyXAHknf+V
mzq4LF3yWBwdKOhdm+OiWyYOdsYDvol9sqTYvSNeGTXuEvZxnSzbVbsN5mKBd+vGurtaQl4cYKbw
vcrM+VWMbXbw+C/VpXzC+0rANOPFe5ecprm55jbPhpnuEo7qfL8++W68oA7ZYisvbxykyrmS+dvt
PZ/lf6zIcGrjge1bZUIcNKeLXcU53yJzhjzXIUlgFi6Cpxtr8O/1ga5ebOcVCEAcn6/l7aSHbM0c
hOP4SaK3k83/RyBOvdjP7AblSaWO1p1no0ov471Qkf9lQ6zeeHJXWvnfUft/3K9G7koxxL11p0hn
r2XLaJ0yyglklxZ2Ut6cMXNld/g93eePy2SaXZHvPgFiQK8Wfevq4xPHDzoHa9GbjEmot4Ky2r5V
7VzZmH+/Hn9cr837rvQSVPZdS2Y9UZhSuUlBekmxI62ldwuVESfZjRfhSvX2e4/+42IaVK6eJFB0
YEPLSX7XMJabt27dlbJNudhXfd0sxljXmM7jW6euxANIGuO/X+Br0JJysRdZVipyM2iBQKuciKS4
gsKPA9tsHAwb5GoP5mTMZQt/boGc56AMUMuhQaoV0wKCeWoEFI8MkCVVWyOkoC0bkIvc9mfDJLcI
klVSSEbUlwzHIYtdlsKtWavyOhGBvG2JqHCHBr9Mh3WcdKtMvOoqoZCM9vVQtYWTbd2JVCFQ1PPI
3Epk+6sl1dZJigGvQKLnBCWQfffvO3GlbkAm+J/bRmb2ntHqSrobTxFqSAYBfKfFQoVFOMv6HaRX
MNf/vtbf3xYGB/3npSwvKNpM4lJ5FChrkVULtLuaO5ylrP++wrU1fbEZQx5XE/JMxmTUJAgRTc6O
6BDCMFONG6fYlSZMVy7uV1gZJr4kLhFocbisEBgSZh4Y885Cr2coljzvB6veqV3hHcKgajdJijGP
XNoIR1gxuRHb9I3W/+/3U//9SP9YfcGYwtZb5sBbWFKmhhuBDmwMyxuP69rNvNiBJVMzI3nwxzup
3DEEQh0Wwibw5tZ0kb8fV/JFAVl3np4PGvMMwqQCaCfCtt51qjz/n14E+bJIbMI0KZHy3pmC4Btd
tt9qUl3Vuv9IuujW0rmytcsXmAIO2WBSJ5mLjNT9bYTQPc27TZTqAETBVtjTYdJGa0ZQu6vqaGj+
/duu7Ivy+Xn98dhLAnHK0lMHDHtPbfqaRzcQjPO9+UsBIV/st8KCMK5KPtdXNnF2Tv5DSK5gDA3m
5uT+b9/9Yt81w6Yts/z83SXodLEI4+zG0r92Vy6WfkV8hlWlfPI52q2JH3r5xgCsK8tAvljwLSNP
U09S+ODEJRV5VFzE0AT9/fuGXFnD8sWeWNW970sqn25YwYwJHZ5Klv0N7O7aA71YwOiIBj86f3Mb
W6qMuelspM/uhe6g8/z31//7zdHsi1UcpJ4/dQnqG13Fm67BdJukQ3zSaP/78/9ezWj2xToOs37y
SenNdyZqdl+evJliWepa70gAZHyf4EVl77UTBAC5SlTpv6/691Ia0cR/rrAgQRs26Vm+a8P2I481
A5xeS5dxQgJEHrfYMoj9/felrgzo1OyL1Wy2bY45aIp2WIXivfw0pbinHek0PGmzWyDutad0sbKL
MBQFg1KjXaPltBxZGRJzW4qPyEKuWmDwvzUk+O9vnGZfLO9kCG1F82qSYtHdYwVKwmdr2Eojvrn6
VxcUN8CHv691zb5Y62UqJbqOJHXXySJ8KnnwW8/OvdW/H8nfl6RmXyz4wI982y+qaKf7iy58jLqD
XNxYkdc++mK1Q3Y3kqcn0U4iRjS1BiJ952V140S9tlYulntvUZ8qHXclfSbIPcP0RRibQuqhM5El
e2ufvXIVcbHiDS3qUJCe7z2kW7esvmBkIgZKeLOBHJDvfz+Ca6tCXKz7UShNNyZcJSKGq3KjjqkN
BDzMMOu10sbD3VDe2MGu/Z6LtR6HTczkZK6E9hjxPjgqBl9Rz4mlr5giceMHXXnw4mKV2wzG9eKc
6MnRfumS1ySpSej4/PfNuvbZ5z//ox5oUsP2hjBNSVc4dhhyie4OmvDG7bmyon9j6n98OB6xWlNR
vu/0HTnyLR44APCjXM71/MYOeGUxi4vFrDdt13UZV2ibZ6LSsBDe+OrX7svFehizQhRBL+GqmAbC
fz9rTKXNjR3oyltjXayCTKr6CElOvItUl5AMmdgK8ubOXga3JITv1gzgK/fGulgGelKMmbCmeJcT
6iapBy1Z//uduXIiWBdvPdozvTLDNsaImPK6ADxaOqQAClMjU5//fY0rrZJmXbz0mgKCI6Iw3vV+
RNa4mXXjQZGyFnEw25ESgE5O/jnn2c6jOVK9fm5PmbaiYvmIGyGtFL/rb+yN127kxRqxDS9oM7NI
dvVwkPQ7hiDdeMmu9c/W+Yp/LJA6GBNRJmmyK8iZsOENsA7grp+1n96vGpMtk8tuyU+u/YiLlfJ/
1J1Zc9zGmmD/yg2/w50AEgmgo30jphZWFfdNFMkXBElR2NdMrL9+Tvl6ZmR2U5qet4lw2CFTrBXI
/PJbzmkWu0+Csi0uMrrSW//B6F+sIJ9dDc7f30NvV8uSqDC/CBZrJ2HIdOTKUywA/q/21ON19Z/P
Fu6f/WA/fEp9ITurqXiG3kIpYICzXEfWd9OBY3Wzzc+vt8/excf7PU5pSfKohGfMZ/fyLo9oYKD3
ol5+5W3/5Av4M7P9w7vIVT0re0ooFznlQ6ENLcbW089f/CcfkPpwpyeZa4XdkhcXy9twb78236NH
5mV//tifvewPN7txzVAwBF5cmFl5QOKcr520fpGD+Ox1f7jHDQyZf7Uf9LQf4Ix8UCfJzc9f9mcP
/eGenQR9im0Wc2fhvKBsSUekI0HZLJnCCQceOSrC/8dP6PjJ/fDF+k2p+tjwCTGeg9Grhyjx8/fw
yfapPtyyVYusDUweV4yhveesOhHXYXXWvPxqH/rs8T/cuWGvvSqIueaRftr31OiPFu6OkeQV5c6f
v4U/c6L/xb2rPgStQ1OniTh2mPTeqrzUL821dcuG4T676/gp2K+jLT3EP3+uT65U78PHlVlCiSAS
+YVV0aTmb0PX+sUjf/YuvA+fVDJGzlwct9LEgoBTx5jatMepDrIcXZBaMLud4qaoShK/I7NzG8v4
zTZQur80upa7ujD1KQtltP35W/3km/M+fKpS6dq4jZ1ftHhk6U97jL94x+axFXMGP3+Gz4Jo78OC
qMXI5Doyw4vqjVlvug2LYFV8dd78m+iRI8HPn+WTr+yjHzxsa1+gVCgu/IQ0K1nsuut+8QY+e+iP
a2IjRnreef2CJHvpozTNol+86k9iQ/lhSRSlO3fM/3DfLFxmlcVkvzs0E6TIsd38/IP57Ck+rIy1
8MFDLEN+MUDzYk4epIcio/+rc9hnD3/8/z8sWWVfzfh0iTvKkvLY2ZzuxuQXSZdPFl55/D5+fGjh
GpSSPPR4A7IboU63mV7Ku59/LJ8FTPLDPT61qWcFI602OBun++GanpejDfrKPOur4Vm//uJpjhf5
f7FqyQ/3e9Gm4C9y3gR+N9wx89EdsQJjZu9SimFIm91fXKWf3Mjyw408pVEYpfStXtB7AIPLM8AG
d2O0St+aX23gn93JH0cfjvJqCe2O6CBBb4twhYkflvqt353Qbg3jP/hV+fCTe+7j/EPblxrtMh9b
ayBMWfueRf/n38gnF+zH6YdM2NMStST8BwuUG1pl66kGlPXzB//sZX+4n93R6peQCehzA/lNsANG
9u2fj/xvb9O/x+/19b8uGf3P/+DPbzVYtTROzIc//vO+LvnnP46/87//zt9/458X6VtX6/q7+fi3
/vZLPPBfT7x5MS9/+wPTs6mZb/r3br59131h/nwCXuLxb/7f/vAf738+yv3cvP/x21vdV4yn3b7H
aV399tePDt/++I0V6d9+fPS/fnT5UvJb/6N4hQfx8uHvv79o88dvjv278HzXFraQri/sY5F5fD/+
xA5/d5S0VahCOFMuEwC//aOqO5P88Zt0fldKhIFwHMl/3WNvmK7744/c8HcFVigIhe0qhlD50f96
XX/7Yv7PF/UPmmqv67Qy+o/f/n6B+Y4d8PCh9ELpSEc5jvP35avt27StTER8mCXDTV4ZckU+JEdG
/xscaD98KH89+Y9P5rj/6elC4TMPKGSg+Cjcj20trVdmEn95sjZdLR+X0KSvwm/hUxe6pyeINjVz
Mgawu7ABOeOrdiGNAf91hss5m5VL334RLUzve9nVFM1xgUtE9+GxMzy7AQ6q7E1iFGOWkRuWZ1oa
emTLqhkPQy8qyGmhlzMGQdj0mEdxHa3kHHnoxZXT4ReKoKLQwp+REUw66BV2l7k3CFbq63AsB15L
i/smzlOoOMyBSKjqMkgfOzgThzjtLWApXs80uZYZ/ctR2jTeSnQVAE+TR84z0ZkPyX/2kwcdesqG
SY0mCVZGOTHC5FmWWFPmQexkK99iMjpvhsu4K+qveorKsxoMHgwov8uweM1ywElUNWA4x7aP1mKQ
Du1LfdteD4PvxFvbzPbwDrcVhLKxF/MMs8i7SqJkoSQzdd5joHsoCkNXIHIIwVmqtbVU7YMY7Snd
W5qm8tWSx/ONn5s/XTxOU6+DxmqfHPq3GGydipo0TlD4K68C8svM9NLStSfG8VmKVHP2SOzgqzMP
E3n5yZSvZUkz+EktZ3JtfYsNjiAyoG18igHejVZcusg4PY3CkXP7TTa6Conb2JfmCEQADWh8OYgd
FukeRPMIK4GrFqwJZKDwPggcuvbrMgClElcNUhZlIXRKIP786aqRL2hKYJUUS+bGW4BG+OOrbm6v
59EMr1kHo5UGkwXVQc2i6JE51UydSxE4X6TwuoUZTVjdQ9suyc7EI1JEFHzzF9OMFd95JbNmpaQC
r4ike1npoaQkESU1U2IWbSuVqu1p5xrZvacN3pCtdMy4yR1mh86DDlPs2ukC9Y3aE9lU+E7ivood
iE0i6Tp24mbQAtFXx0S2XQz9oxw98PnOfLRsuyyOzrbI/fE5Bs2J+2BSrsaC3tHNF7d+SlGSkVsG
0+QYlody1hJftyxQJnOZWK9BpnwQeJalzfGqixAZmTThm02izGzyYObgMtkF03d9YrV3LtbFlq68
CaK77U6y2Dq5dKZ15FcxBN12nF6DMZRQHNoculnjOV2+HRYX+0FrpZopElpU6OWxc0bCRKjG72F/
NErAPONu5mXce+40tnuVMii7dWyHgZbampEkjEgFreNYubHBY479vTadS89W2jKZ4bpBfuF7dQMQ
ypqCy3KqIBMli9d+W9yhpyM7snvgzW1Yz9vOT81LowIfJaLgWEP7yVg8j7MBNOr0TdRtojRFbSKX
2H0fXa80F1kz+/pkajpd0+hnp95paC3xfVKMzbh1pqqrTry0NW9FstAR0w+lcMkdaPBe9TQEjFt3
CfQkVy8LTA1VqOdFWSB5XXxdV0b584OfanHfFEN1GwMV0GvRHVVIYeHZ26UNnHbj5a5fbv77O/Sn
2+/ftuyr5r26M937u7l4af4/2Kid4+nw8636IX031Uv541b952/8a7O2Rfi79HzgUFIG7IjHRre/
Nmvh/G5LN/DCQLkOzGW2tr82a8f9ncKXBGpne4Lg8pgg/muzDn73FCQTNnAk8+zyZMH+G5u1Q7Tw
twjdD5SnPBAXtrQ9z3Fs7xjT/XDc8Psy0VGGKruBw4On3WbccPnCxZ81MMVmb7xiCau6h7HRk3tZ
tkxx4KAxeSJG5v900dkrZWKf6fekSSD6en33rQnkUt4MCzP1p1HXmPnZZ/uyLsOA1nEoQl12ZLY4
salgFLihzTpFA9erSDOms9s5nQQAQIOGt/JEAzqu6aZyK7Ilik+DoGqug2gocQpqa9ylve5spsqK
6fXIFb/zFPsCg36DNX7vUwED3Q8H5MaCbay8MsaD4hXHSkZwzHirj3bd+MOXxqWmvCNMKDWNuoXT
B6eOX5BHTgvLklRF7LnU94LmsebQhRLqnqfKlmb/Rnn72k0Xta/KIWrOlfZ1fkgSVTPWP4zJXVtb
VXQYRMbj+6MTNKcedyB8iAI2F+qkIZcFLqrGqXcR06PTa2/HPg6gsl3mfTqFLehwqwAbJr1cWuCc
GPOSAyOF55blBsPON51A15AcaTZzNYliHcU5BCN2lUXeDo5q7K1ORob5KieBZUQdmvHCQs4F1Ulh
zcioOHpvyqRLYGInpu1hJNAtsyezxRhfFR09QFU0hnzIAysw3IMuSc5NVvrJuqJxE6yTiBY0lPXM
KrbOusGqT0tV9DQT1/7Yb+vAp+UbOBx1oDmNvHItC8ue10HJ6X8ViBzYaRya2ny16qV5F160pIcp
ozWDeVYHU8yCK5LBd3c+Uq8jJri/1doW2Ylt55D7Hd+bj5tkDUijLQCpHBb+TrT1pnQuISUEgHeH
KmbnZoSgHaHrZ8lLPAzoWkIQtC9TUkpGi5vcSx7qqWPOyl+m5AEkj48eNTJFdyJUtJRnyex1+Fhk
7j1pBjRebWje+aF0Y+ZX6qTMkmdp8pyrNfOZ/uhtTXAXLBEQqW5S9V2C4IkccEgQ/K2Vsa3fs6ou
a5Q9SYx41KqZfq5CT8hTOGhwmxLfa++GhAaMldNJccTZSctsQxaHNwi6NSOCLaA9j2rBkOWMwwg5
PkiIoMGZV+pCH4jSl5fIHZbppHHaxN5NJPfcMxc3cgLIZahbrm6Z2ucwMsb5auhQFcAAbbv2unS9
xBYnyvMBvG+8IR3qm6EwTv4F8iRqEyeVpOiyXNjL3nXyCpef9Dof2JNaygrJYe3HmQQEXiequKwX
gqNzV4/MI0L/4euFGML+T523KOt7fx5JcRIpzJBBizQwgL5Mju3qtOr68DRvax3cR9KLU7Oy04WV
IJ9i3R/05Dk2BkILD1rVzvGwGdMuqs9cmQZ3edb3yEkY2kL/gky228qps527nlj3pVoKTJVGL8O4
cY3ovbu2gdD7AB3avWA+0FsO5WIdg/x0afahH7UcJ4CnRDsguIXaFlE8jZTEhzRwt4Xde9231Jvo
2FTTLAia1IjrddJNCX646429WXJTRucT+izmkaXKy1OQKlayZsltEcMRFfigSmuv4+3A8DmJYGAM
65JmOUB9vj2zb4upZqZRFF24y5baUvc9PavdaukHA6nJTMD4AwKF+2WIAmgbsi7lqeOWxbiJg2YG
wylGXDxDm3XMSgczw3eKfj/GnJ2kzvduGrrvbaMgIs5Lbc4iIRocyeVCp02aRkbvQlfEzQlUP2Q0
yirrI/DekPpgONbgnCnmMDlTeM7wNHqMiG4t7FsviaI7ZCO7EGIwXlc+tNoJcTLPOmGAvFqql7Cr
aNFr/XjKbuZ2qWhVgSuJFrf1zZeiaY8zt3K+t/3owgvJzWrlCLDlIzUseIIQBB0cd0fHQy3jEGj0
DFhDp5eFGW77BG5/McanuZWeqhHZMWRsDU2rBjvnZkzXVlsGwh9s0SNst6KDCzmJK1N9s+M5vnK8
iiRVwrhTIArrsZ18BEwZmCTpWekmyfNm73k0R1AbfsgsJs6yBWbQNqqq49xJH+XfM8onCATU81wt
j9D09r7nA3JLhx5/X4+pLXHH+dSSNdxlG/+dp27SqnqidfKlKKiGWB75S2J+91ueSfU9Fj78csC9
0LnPOdaG54CzCZZb4IrYaC6iiS/YmtLHvOUY6PaMZVuJF+8q37vzW2bQq9SHP+DupjwAQh/qr63i
RAjEsNcucM7GB2wfTXsTgqBIGC9Y90GMfqjMTzOR7DTBAYz9NFqVFUhXi2b9qoN4r+Lx2klRVAjR
n9OsMFB0NdX3HtPSmjL3jmFGtU0qRzzXtZUyEAQwCJa9vV7o90hn5y0ebfRXnXM9cI6zN9paaDop
OVa70XywSg69C1bTxeBnsvsYQnSg/UMbsWu0iV4XXnlm13qEf4xuIS4wRPS6qg9IYsqzOBBWs4mq
iVwgahi0LrM805yZCohEmpmQ1mvXbsWXLRwkP63cMB92akrZHjyFsKqIylPXA2FN7LNhgdq5k7Yu
Jn/J9sMMoWPg2eLcOaslWNOyt5ZbTvQA6jsQn/Zcb6es1yd9TNOX1hL+0AIQtsRwKo9qDG8+joTT
k3QIInRKGREXh6Mhnld4S75HXpduAxb8wBfjkxz9+jyOBrC6oY4Oje2/zUOOVUPkfvWuhtLFaTdM
DfhiVX1T8CsRLKoAPdfi3IGwNqjaLLmW6VB95QNOX3WzlBsPjI9wK+cWCqq8L8qRUMHvzkqrhYUw
WmzIVFqZ9J/bwwSXcIpNflrFBpYmTu4Y5txBNNDHp3KwX6KxZobe40UxVNMK973KQ7RLNfLpsm+L
s0V2DrEGthYbaxeUNMA6HojiWtkwCi0/PemOrLRq0e+5AKZe2C0GckG0NqpZX2RVdFkEPbygAB8e
GaFpFc/phejcp7RH99RMAnZoZCPvaVnREHI6003r2kjApnQyqypZDjMlBhg+tBbCf7Ul3wlkMuBu
LyYM/editr9aUwdBJ3DYiPypOcqk1MHghwwGeajj7JW0XLARHE83bTddaTBKp30XHqbE2GDr3Hoz
QhBOveSqq6tmE3OY5EzZhV/QLKT7MRYapEAL+NONQzY/9X0oVAzHLWlvpljFh65ACdZOfOckr7au
nM+5lbcuiOs46J4qkF0rMXeS6dyq2XrEBquYJmtcg9P3BkMda+EpuzNMjLTuN1qqted7pwtEBs7M
GMhqpOVAMndR1J3Gcrj0UtU9j4slvyUzfGQB3noK04ugOOLMU0yrADrrfgYBpsNqRSZyDatpfsmd
SdKmVcQzUiOO+M5g4yYOcKwFXcY5FwrkAsblhM4uDTwSrESaQ0wVZCxxOroXVR656zxgfLSoIJiU
4gXw871Vx9bB7duXvoyDR0cWw5nMluu86EC9xN6NnhnBE0Snflip/eizyDqZr3dgfABMheGMp60J
9IWkgnjeQxubIsbxcqeMSQ2o3rupATiu5iGV7EGN3vh+W3JLp4CVrfo+roXbQkXV8SZU4qpZpnin
RJlj78Amb9pobzcNzlPGTY21zF9LN4CugdukzIcOphM2aRQo/SZvqgUxZIhHKuBtPkXG26dGP42F
PqMU3fDZp9OpkBFkuGiYtksRi/fSGaBEh14y7q1+imCzSSf+qvPoC/spHApJR/VSID4mmpoI8UiM
GZfObcvLj/ApXdRr1yM7xCZ5qHX5yPoUnM5N2TMkM32vsQ7bfe/Scqpgs8aWe1/YOVifdODdB6mj
lpNeBJts0u2Xum39Vaay4MqFHXURuEn4Qu05vIqnNL2xpAJI2BkyydthsKxrMELW5WBFxQbrwXVg
66P5VYqbGY6kzBD78Na2ykBvcALiPeAt0X6OUOt0JNwI8V6lwthYaGt2UG+71/24XLVWdJ9DBAm7
4i5OSQ46qhjHXQjH4Y3l67IUVnuismQ+myOJxb5j3bkgiiHzCeetniz7IU9j4htC5/sAKN131oLx
ahwLgUhruBuiFBqo4++8WGfchr0Mq5MB82+b2d+qwd0r1zz7pe8+BYJVNccPyfxKj5UuEVxRFRKD
q1IKm4gjmBFSTEDD2qZ/bhcAaWFthRs+TejvUxC/mZkkLBCweN8v41sUy/KsjVQJ/4yY8bm3Ca6F
NHdJSeRXJVCj86q6nVUDZTnZc5I65mMXRsL1EcRE70XVjoxQ6/uqNeduPFxlCVmmRTYAM23Pucpt
39rUsXtXdpRr0fPAO2Kb5s2JXR6m9wxYE3U0dnBaJCLbanxizREBrtQu75Z0JwD6Zn32RPAbEGo7
WLDbIWIdO97qk3k1ENGgdwImNz7cCOLhwA+S927Ayw5kFbVjlyIWIiE6Iv+IprcJ1d42yWeH833E
XLszpsVrru3mMZ8wxFWloA+3HF/jPmNw1/Hw5MStwGgeQaIumOvgADfEfF5iylC+GfaSAc9fqkx9
YSTwPKPN00QotEt993FcqpO0VwBsW19sxsrGYKfVSeHYz8gGgeCSXt7RvXzC0R4Be/FEOZinD1ZD
lN2QhUfaCI4lCrNHrxguctzUnlehESjvlZn6s26ExVpPHG59unvbCrQmWT4b4HBe7WrBXFFqTzQ3
cJK+A3iN3z4WAaJAIELxiQrjmlkOuoTX+Qj+uAmXM+GQMh9zjAl1UaG5ZkJN2QdSop4Bw6gPwMmQ
Pqngdah0eZe2IS87l+UNC8qZbXWbxc+/Mt24haL6kDjiu+Z8u5qi6kCYJE6Vh8+4BNuGjQfHy6Sr
cu3b4W6SvLJsLFmrfSoPNGNwP0NirMENUjU/TMLVTyU1go01oiaKzLWoWdvpR9vLuR1vLdwYeJNp
lgIVlGDASwJmrNvKh8GYLN8jV9v4Lv1TBi/VOm8ZgE6dmYY5NCIrVYjiHINB+ShLg3t7ZEl1kBCA
ny0Vw3foKXZMYwBMDmH6cXIilrAHAIdUYKaLmUTxZYsJu/Aqex931bqWw5NOF8CxRSaQ0jXDaQs6
dtOEqsEZMakIvlpWvrl5fNonyVsqiN6GmH3JnzqAAYq87VnUIG6N2U/QZEXrxUYNSOobsOdxdD7X
uCpy0zZvoYWeJTbp+FKT/T+jHkXVhu8aSFNcY74ivVaSmx8A2kMR7c/KmZ2YnR5ypiZhLZHqENeG
+Y70VnYoJzBKlUw0POOa7PAMrQa2obdukzFH/+ng3ZNwSdXM0R6FwqbBCprFsdlEpK0uy5hTUzo1
NH9X7vwazQT7C9f+Y0qoGq99vIlTWg/nrT1fdFlXPCuWndXcVpexjQdhDC3x1nPd7lmDHoa40O8O
lautVQKpDC0oG51W02PhzjTeTP6BSoh+8FTLMX9meCXrUr02IQ2kZAHhRNCgrxLh3zgpgZOaZ6bE
g7xEBDpCwRj5V+EU1VrgIqTC4D1zoz8WTfy9yeqniK2PRoS2nO4ruOo7lFMneSBu/bSZTznasiLG
rzhjnOupsvOtEeUBpAEn0+M4mYV1sIu+pyW8JduAQa/iYrkaYSAgxPWRmyMzAgiU4500pePu60zJ
ezJ5IQDa6Fxm8ohwzPq15bXtaSvByBWq+dIFcb3rc4qADFPEdxRN8Ce1bk5jaS+pfQwOIjZK3ooj
LCRSf1OldQTUwnPis9GgZaa+UX91u8G5rslybIthObdJEJ0HyaJPvTzKt4CUcdCGRX2STVGHe8w4
l7Psoq1fQUSeJdWPlJGNqZv909j333tRQIltOaE5qGEKZsVO4mi+KYJR3dH/EGzGTm3o4L3oFhPz
FWegcjMTygKSNGkgVA2wu1N/JgTXwNBBRcaxPEym6m6P5YpbJ/Gxsk+923mrfG5A+LsWQuK5wUG8
FGoye12iqpVzupdNZmhEo7gCEpTL9FChtbiY8oSWMSQO1omMccVJa85OsjgKnvOobvexD4dhagAr
GJULTIUZvKvxzSwWxSk55lDtl4k52zK0va0q8+zSc5bnJLduq3yWj2XOEBwB4hc4phY6xji9jg2I
18kJdpHqsSQug1znzbOJUfmiLtKIqRSVpRDwK0RjOXYE3dwayLs8SiwEn9Q455a3gHcIu2H73SWA
uLLyvEelEslrq0q6e5jN7ylaP1Jj/gQToorKA9K55bKm0bVaMwXDiQZ1dqCd/rY2Y7MeEXCR8gln
IlLvu6mLfaahOldT9aoGeUujdXFpTH5Zd8l04JAWwzz3WOSm2nuP5bjsdVygrAzFWWrBsfaUe1Is
lk2QWx0Cvs22xgBDWT67x15YwYqcrQSRh++fGlDicJpDWMG+6tgo3VbgudQzdhTcZP03X+noWLE8
kt1r0gbK4ZI8+ADAb4ZgEu/kDDPmq1M7nACnW/CAF6Qu18zLiGad9pXzPZ1794nNooDt7yDbmoJy
OHgVbXxs0sHJ4oP1PZKzn0un9baea1DTOE666T0rTzZzECtuK7fAtdPVNktJG3EvoPvmKLJ2PI4Q
bpMUm6rJ8BOUXt9gE+3H5maSEDUSip53eW1IiQtJttcUjbXtppSNCb4bkWmUgf3qbGYAZN0Nl4MR
qEtyH/rs1m57dV86WYo3R80tksE0HaC8595EnVmbHPBkn8XXg9EPTVC0Z6lrvWEi8o7sSADVQ2dx
SRNRWdcMzEp0xc3k3sVlLB5aN+3fHduGlO9EGtAYjthigJTmdY9OQ4MArjPgzpF0lmP0bnOVsuhl
93ntqbOcAwThh1hulB1gcgjbhBAJPnV/60dO9KjEfGk5Eo4F2sQTOvL7DXUV9qQaaedtnoYVjUes
sduKjFu90qMuho12EnFgxJ1QUvj6sgqxOUSieRycYE6xDAoyYGkR5xUklJiGxHnKbvOoJ5c1tMNJ
lWRn0ummZ44b4b5uRXlJ6/5lwO6xDYfGOeuQNBxELu7LNrgwRXpm4ZDnSixpVmpvpR+B61N5tK8q
Kb8sWEv4V2n2FmNoeZXhZfWYkW7IJseqt75lov6aeTrcehbJV+Lnt2OoNC0DlYVGnLUTvYw+pWtS
M3lso9Iz2xJXnQPbbZJUZDn67HNX5e2qEs3emZiWd8jSMABSY053HdDvrhMzRuQpPqUwPFijRVwR
xEFIy0H41E3xacvQ7d4od+SOYMQ0KRyzoTfROu+x7O3A2pCBUByzYdvb9gBkHHGFb+eXS6m3WZ6e
OpULcApyMGIFM6ykIf7MwvlCRdQ/ouZOL6V7zFpWJypoOubE27tkEo+Q3YAlwY6CWUf2ZiNlehOX
432b5d0tY++AvH2oUbVaii3Ln78KmzziU66i+NoSRWivRF9195FZfLiOS1gmaHWDBPxptli3cvDQ
eBdjcnC70dzIDkXaqi+wcK3iZrbY8HKFTiY5pUkSW6tiZ+0A9qzSUc8w6qH579ug0dFutguyyTPt
Cd9yoRIC8XJu5tV0TPmsZDgzSELfiJPDWB9cH5PypIfV7HvBszNH+quVGV3uVDoHFxL2P4WkWOlz
q6O0uRoFwHNSfjyJ34UnVLoybDKBB99ZkBPa+k3hbLxkGTnSO9UZc3sVuT/l8B48UrzVlsvDZx0z
VTyceEysRKslhVwf+OaytQMbeWJF8+FEeewBlK/z2NC0deEMbKUbQfp1r01PWsNUdra1wyb9ooFJ
BJDqJ/Hi6fGtt6Bb9mHHBkdaDSPfutSleUWgxM6jRlcuO7Y+HCkuQd1VkAX+sm2d9NhhEWDQZuEn
6HYzhGvD2NnXRa5xiDpmQcaXEpmnqM755PRNJ8bpa2aHcLgLeIYvxm6co3P22ORQ2/OZckISpa7l
Va9T0ffXvMp0JBHLUo8bVGAWdfL8vqBoyFCPXNw1acBN76gR0C5JTpQdibuWbRjuGztzEpjvC/oc
t8sW6L8u7Z99tqTbqU1eOced9grFYl9gclnnnBR6xIyCZJ+sfedUcTrdWA7scNskzl7Gur4aPZkd
7IJM0jqZRhC0wzxYj5ENk3I2jMNNme9fhPnUnhASOu892/EZlweizsQ+b4I+AI1qZZem65dVLmjE
8C1JF44dNKvYzskOpuD/yWzrLySUy4J91RFnLMDrRZTwH42Kvvb9QklzMT7kLyjh32KRQ74yXWEd
b+exq1e+ETweLYqQUa3eRhtEHBm8ip7v8hTOQmSV24xgBy1JhUpzPVFrXU6HCWtCN2nKVWFHzCmy
ApNxPtY3kmzGa5J3hzgo+ZTJfQEkG7zbOKq8i0SlB7tJfRzcIVLScULsQ6mIDiZtw55ta4/XMlni
qObFnmgpaKOzN3+rQEIjWBiK6Tyj+o5XpUxGHKSp+lJUZf5qJLUf1Ni12bbK+1KQKuJzqu9EEojT
3iy7yPf1hloXe0HZ2RbFq8HVt4FXcddSkL4kY56ttMMEgZV91SIVJ7R9CbJjTcfQDvf4NjlSJkO/
DNc+wcGWA/Rj1UzhJVKn4ZAnI2UPUSIBLpC/cMMvFK7bjlnKugq+5M14mwNZfzaqSy/zSpzD9tx4
2eJulfYOgU0PwDBd54BvSbFC3Y8m/TXwM3GRU5de60p+E5TokEHO/vtYO0/BVBk2pO4lnMf7UrSP
tpdhaO8pK9i6JuNrlXazjY6+xBTYxC6aQLg3PfeKYKvC2hSX26bwoFONKLOY1PAY4UMExpB0eJdx
ldILk2MQ7GgtQkAlnmzJmWoy2UNdkvZfDNpKd6gSbEdadqgBckLk2TZtvvZJfaMEmqXVYBiog2mH
tTkl0Ze1V0PYPWUaOQwNHgOdXl4TkQNuYLWtypY9aE3ul+xfPdkkCk0mgG0p5X6hW+6sdjWS00Vc
WrPF9Bf5Xn3LwZCy51j17pf+OBZGCuo7s+TavbDJsaLiFQKRV+lm2XPdOtRvh7lfZQFcF1AshNtZ
FKlT087U/7nF9rYFGm7tRzZl9dpFOpAbNF/uaC/orBiun9Y+hxR2Xe42oksijK4b7zJbBJS9sOhG
Ce41pys5ISY9F1pUkZWiemke7MAC+Iu6xOU9NPXBQucYFYzeOGPXs7EQ2rCZuI9GhhxmZ5IemDRn
QiPrsbPt8CGJLdYuQc5LrUHAgufOIDjOMwnMDhVpHifousckpoqky3YNaov7lFhrGZrsmqRHTryE
plZbm4E1/ugE9k4I3pkFxSJ6QpH+ykubaCOJjjdpNDgwdwHDgG59DvJsOnF6BIRRGbAOhIiWtCej
r+wy/5O9M0uOHMm681ZqAygBcMABvMhMMQcZnIck8wVG5oAZcMzDk7ah7Wkl+pBV/99kkJ2h0otM
ZrI2a+saOhEA3B3u957zHZuQk4m4UekHz2IwqychqZ07mlzY8DoIxZz0C0J7zNs+yLyLgMY99Ugn
v61Nu9nwHIz9VJF/2ZL2dlZ0hkPPwL/LfPOnOWAD0axd63QUlUjr/Ekzr3YJ0an7Q+QVwY3kvEtz
yioY7+l0iQTjUCkCUiPPTfcOc49RENw2etKOPIgWfnwjp6vB7WKSubqkZCrpfvFgmQJlmpbIq65t
Z8xycodqjroUWrKMf8KBciRd3vKtm7JV1cEfQG4s3N6gq5jHgSs2tt10zgpcLGKFyChTZz1yuEpp
GJbtsKSsEXKuSCpUN1UwNXctxRPisMohubT1CYZ13sfAlOqi6GivdTUfgNpu7PJ6VMhwD6SANNY9
Rz0VUJAaHJNGVtwC+BAICvkI5CK7L/3RQJySNg0LoOzGajukAnYsYjdM78g+sYyjnespkw/UBPzY
6NxlyQx7FXaD1l1OOv3qfEK+Q+Wg7qFHaUaSntP3BGnBOiPPVWTEGWdds6fvgtJv4w1Mv3VELAlQ
zMHRLhUipHRlZZK6IDM1QJUYJGTaDwo4tihccdnZgfimjTrFxN71GrLDwuoxdnMKxL2VJavBb9uD
DCokAkU/EgMvVZ4dPBD8e1T/vrUqkMWji0JX8YW2fm2RD9KOPwLRi6vSDwT5G0TMRktltRPC3FS3
9mqyDawIo56qdSzdQR10o6minYg9aCBaq5WvOQI0Yk0Gi8lcQHjl5SpUIYhf0hyBY5ETFF3pBh+4
is38a+QgW1pkTYZaR0Au2yuKDySIBG2H8oBGGGIdWmGkUnHlEt3NgErKVQ5ZFL1NoHXc0/te0Tgt
nuoqaQ+NmyBe1sNsQivAB8LfaGbR9ou8c8rnpDSZa2NCnE2NnWYJQyGdO2ke+YcB1BcIr62iGDLz
ukjWsXw23UY1kkvVOKGnL6TLGXKuiRrfDQQb5VnlTkXHD+RVIxcdunxjBr3MtmPiDsE5o5rDto7C
AyyrUbqXKgvLeFcZDviUyXU1eaaTEzmsy8xgp0SSljfD5M2R2ENEl5zmKBP8nDRvuA9a4T1N7K67
pSLhryRJojDTnSr76LYVIicfztVRqNL1rMYFjV/SogKtAVwfowVwdD9cAk91FO3xzKcbjSqfvZNd
Bj9LoZvWi+4VNexCJMf9puw5nC1TsyjVHg2cN4eFhrBkkMylyzYeANV7ZNxfk+qePnlOQEDq1GW9
JMc8S/XF1DeD4iG1AhN4VsOfV3pFuI5jtLZ32SO0O6CpK7wdzx7x0ER+cr2lv1LUSzOYg5ILpDTp
C7WuMKELmhvN7dhbjbfmoN7RQC2yMLzz0Xnnm6mrMvtbnrDs3tZ9REUUJU+oqpfSMyOTAqSvhXQJ
rCm/SeuOFXpWdRubxsjbcW1XLXnBvg1rH9GDFc2p1Y0encArvXdVOTxGIU2Ejo6Qrqsbx14eK7Sy
ogmKcW+fk2Hx1fX/vwwWQ8zsV3HRp/57Feym+pF/C/+4my0lP6r8j5f8+x//LW9eqm8khv5x4C/r
twrZ+Q/7SyDrOH/as4HDpncuMXDMXLq/BLKzLwXmkOs6SGBNxxH/crNohoEOlvQjnf+fjVB2xsT8
rZDVLO9POllS8jf/qZnl/WhxGR6usPiTbFLWXPw0Rx7OOBpZeqYgpMEa1veoppOrZjLkS0cLd5OK
DgFWQ2/7zYP7xNTyy4P3L9McVzWka+l8mU0u73rmkXdRG2o/hWsb81klbbK9NOxD6rxW3mGKb604
pyJ1U5u3JdGRWUGis5eujPi+zO+sKFl1/XNrk+Xi6Puseq3MctMZ8Ii7HRmjqTPss7Aj0eUmp/FA
22vZz/FPMTmL95yZ1zmnVVj7Cw/JgQW0d2zzbRcaCwVxJFZb08d6grvr97f7i8H5u9udX8IbBbKo
ykLaJrfr3LkX0WW5aBfZYlppm2JZXam1uEkfCdees4a8E/yN96bBjw/6yOLaDxSg/YErU0UmUnPo
r/zqifI5wZTRT2TPxE/8PHGz87v73c0iB397sxT+hiwTXFLt6/WmXG+aFRGXi3Rjb/1dsZeLbHPC
6vlhDL8fTb/QuW8eL9nWvdTn0RTuo3V6NS2tzSmux6eXMCxmMfNRePrRgDXabjIakzzpwfk2udGa
FJWgxK5QPGbxCULDL//Yhwf45lpHoyVFZ1piJ4uXAckbC/Xd3ZYP1W44L7b9E+2tH8GZeYUQzjrP
b8It4lnySeJF/+XEa3yvmv81crDL2a6wMbmh6z/6FRYCnSqOU/LstLUwVu5jx0cX2vm4VnIBOjni
vH/KXfnJ0Hl3zaPRmhmV1NHgck2BDSZqt3lDNTcYqKsVybQ5cYcfr+Z4kBmxB5isfN4v492bYVO7
GoIVinvUAlCOBWY63ASe629wO8lVzuFx1441J/RJQSdChbISpu2+jCWRG3UpynOV1e2VtDzzSovc
5AdnBusETeZo1LE8OnzKWZ/Rw0jcEkfPwyCki/UvIjTeDolFMAks97zIPxc0n0jwQ6XpB5V9YsmY
7RBvhp/JtgGHJZd1TP4jDL5jb+evbmReapiZRCsPNxUzYbXhdBztfv/051XgzVUEXhFaiVhA8GXw
hTsGVqUjmu7IrceddEeDBPlCtg26nNy+r1DmXg3F6JxXQGp15KzzIUifpH/7+59wxA3iu8fXFUOI
JR3+FzP7aKUylNdRQveMHaYFd21jLlwUVa92xLKz82YbRbaM+hpK+vBoE6rzOKRNkUQo+z2t8c84
yCf/yBFP6VdIw6OWjsuTQq99/OynwqPYWyNDbsgxW2jRVJ5DNir3VuX+EJHT75rQjU98jA02Em9f
xXxRvsMSTZOHRdY9ZizS2o8b2oFcdBxImskIM4haL3nA15nsQiHofYC8JX6Wbqek4DWKARRjjf/T
pTaBEdBI8hPP4ciIPj8Il8lkYgyypOUYv7jKb+Ymwu2QQ8dE/qiBoCQi6Z2QgU4sy6TyN7rvfk/6
9MwrIkoHwditGq+UNydGx4fHYrMscLSWZGcZCBqORoeNmRwNSjkgxfKMkCJbbjAq0o7qcEj18DaX
sUn8aog5cMsWT3/yw6p8cfSskBsPriSr5FD6ryd+1Tz73swbm68PMmmK5bij+I88XpaDvta60uw2
WiR68uOlN90S2RLtcrvObjleUnzUrU7hG6CH9K3J0KCuUgdryWKqqpgo0CzDO2M6WrF2yml6iExB
0vmJX3m0tM6fSSlxg0mLFzlbvLiLN6/PM7zG6R1kjKwB2ALSKuPwTC90IJdoqeFM2STCIHPKCfSF
HVPKLbFIrGuXPFIE0+2SYg293sa+ZsYlW2S57Qmc0IdBP/9ChwLcLMo0TfeYBJOMgjqNTox57o+o
jqycaA6jrLE+Vsokk2ogptPwUVREVcfrraifB66xpIzk4v8f+xMfo+PXOv8cRj1GOcuzDVxv7x+Y
KkXTqECXu9jC8kwgFR4QH013axCp/PuX88mlHCLbWdw9x3EwV7y/lN7YbTSfzHfeFPzQ0VOselE5
cxvk1JWOF1iGgeFYlsPW1tU5mB5HaRh1WSJAp1s6VvG30YvibZMZ2GdFjpwObew9BkD0sAKOmWyQ
eiYxMgabNh/xZhjenb4sTszqX1j/t/Nn/kkOhACdW7dcQ85P583I7AWLmBPa/s5vmvg7VTbrxmvt
vR6k2jIWSUFdICrO07DxNkD4zAdj7NsFLL5mM/RRRmyjRnVPdlS8nI50O5qP+Vky0QMEhR/flnyO
10Y3Vft/+s741YJDGp0jhop5xDTB18pkqyN/R3tpOkR0xtGylPou9fXx1Nw92vjNL81lcBhSsAA6
+jGdxU4CTw6RTXecMtw9iucg3oSOp3ZJVhogGr0m+Gq7Wf0j9IXYmLGR7Apa2/mmymP6Xr+/8ePN
8K9fw+IpWIk9x2XdO3pf9sDfR5C0a2gG3BW9n9xYg01wTjgQK5f66BHI4xxb0kbsTqPHZOLpU5YC
FoY1ot7QjmweClthX+h6rS63cRniAQ1F6iWbrunEoe2q+CWzY7vYORluzC29JY6AFX3mf/pVmx8t
NAeae5RmbOP42NuEeUljhZvxm9DZZO1IoGHvN7u4Ldu1TTzuJlMOslVnAkJQTekqMJ12+/sn+nH6
8xtM12L3w95OHE8AWceIp2smgDc43SZSKX01VPrnmZmIEy9v3p4ezTV2d65gR8lC6+lHozbWO9JL
JlQ6eIzsVSu6cEWpAVXBOLirwcLmlNSgeZrCUSeuPC+XH67swoRwbbKgPpDrU5f0oBhr3I4OT73T
9OilUJm5FOXEKo+EfaWR+7nOykZdFYr+6T9+xPPuDQezaeqWPjNK3q4xyLDSxJ3iYK+KwCYketSv
c8beQsMOfeJGj04I8/R4d6mj5QyjY6a7SRDsmbLurtRDe9/qMt2M7OpWne23q8JIkxNLxCdDiC0q
7hrDMDBYWPPX/80amomOz0ebBPsmwIDT1NoX9ML2pe4gp/39k/z09lzHcdkHYjp25z3amyt1oWk2
bkHWo+RUsqJlhQfLiZ4dPIBnBH1ZdzRgTgQvfLw5lj7IMx5nIApUxwxGSCTpSL872Cephx0w9UAg
6W2w6fXMO3EG+jg/5ksxB6WOLpkj1/u700Rf9QLvwL6O42I2cdCSVNEEMaK3Rb52K9/h/DVxKtHC
E3f58cHi08cUT92R8iLXfn/pYZY/sZwHexG6+V5zI4ypZjdcVs68c5z7iPowZac2XR8/LUwIMirm
bb03Y3TeXzUmwcAw0MntCwQOA1c0q4ZtKQqqRTn1iPWygMKGq4Kq27umb5xhutRoi8R58FwM4akK
wK9gvvfLBEVXDw200AENGcfIKJboIZ8ShCOlK7E2IVnahRXbTxkSpWuxgtC1r+yVmWr23qvj8SwJ
OZvJQGvRItDk6rrUvyFsR182oVHsAAiQ34xz+ilz4mpd47ZZZ4OQ55Efq+vUcvH25CTDpfk4rFJO
XftmDLJrY/Bn/IVIz3QRGeu4R3c/jG6KgqZxTmwkPr53lkPTZrxxjPCYu+/fAA7ZoppM3dsNpPdU
5uVE0FdjP+XlZdSdCj765FrzZoVNLecA6XhHy/8QF06Vge/cgwcJL8rWe3KMQD83lOwRe6X39ZSG
69+vFx/OjfN5w5I22S+OZK90XDGJELfhJ/fAC8X+d2WIYCcbdL3zQnU16W1NOxq1QuqRqOs2gvCn
YvRPPOKPZx9+Ais/BzUsKeyh3j/iIipjlBUaC4hLp86Q3guYoWAlx8lcyz6JT3wBPq5X8Ol5uLbO
Bp3d/NFMzvEYC8TOIXk3Y3tmaFF5MQ1md0jHsTnRWfr4VZ27BfiPuTPLA0b1/s7GZmzHPszD/eDK
M1hQ1QLAv4Oyr063NU+T/bvv30mwkCs8sPGJI9IRx4MvuT6XpVi2pE1RjfLA+8tLdolaN2kRn9UC
lvoYufsyEHTvPFEtGe+Ii8dMe6271Fi7hT9d5YX2JZId1OTfj7KPA9uiaITdQffoh+KgeP9DYO/Y
2RB60T43KyoCJZj9TJue27QXF1Uo9I5c5+7ENeeJ+X6pmq8JwwzwmUM5Yn43b76EAEX6mmT7aC9F
Gq19EA8XbFn7E2P342ACkmII9mq2BNZ0HIrWei5QrtKN9n2OIzklz30nqgmT+KQ3J2qbnwym+QlS
X6HIqLNCvL8hrxI9nt803qdF3Z11vn2f6jI5L8ikAsyN9MTqivQQK12ivrLGE1z1j5N0psEQ1TrD
4vgJR7NGGUWb+K6K93k9pOvBL4sNam3MRYXYT51Tn5g55mdDht0oVRGWX2qOR2PXapq+HYci3se6
CFc9Ts11Z40BKQBhsItzV7v026g+04Mq3vC1SpaG24S7cBbcli24pEYnACFuI9hvLe32BsHsbmxs
f8WW1l/7vY3reLYIAHVr+ZfjYKthCr/w8bktfeqvL3bX3AhZNw+/nwqfLLg8SNZZ+pRzYeq4TRAk
BjS5vI73tD1Rk7oyW0N/QXDj58E2xmuNhV0/64emXbkD/xBmiX5ik/jpw0X7xHeNk6KNmPf9UAKS
0xqIv5M99uhyPVDdJoVuEEA6auPRtmV8pZUjLzccCmtnO4gUzNx2n1A7j1u9c8MdwoPnts8mODI4
zmsp0UoHtr1zNeEdyDhVK1KwojPkgt2iK20akDBzcjYq/Yvgz8VKmW9rNDgnEoE+GzQQSNjjs9qw
3T4apGWmojgM8VL1BuiXRhngHMoRo0iK+s0krY7c2nx8+f0b/WwJcO3ZFwbPyabb9f5hWkasdZAG
4n2Jp3ihYwekzNuLlVehmP39pT6ZhFTf8XZ5VHkd7zjdL4JxYsRNxdjR4PlEvh6c4+tLN6YYhm3C
RvzE9T5ZQ00+yQxWyb0xG9/fmldUFn0WxqpRE+UjLACxoV1WJ4bjx109DCygU6zX9PpZYd5fRZsc
1WjBFO/9XnY7SiKQG6MamkrKeRsIi4fnoS9WzBv/xP760/ujfu8wZCQ9/fl5v/lGNEGMVNB0431t
uO2FAXHnsS+86vqfvzV6UXPU3K+17GhbNwZIc1xbYykbPIMUL92/GBGbYoHQkhvp16eyKT4bJSZV
BJfTCqUL++hraxsyq3oU0Mh947Xt1sXGBKYOIoD4FBcixu/v7rO3xyaDhidbKrpfRwt1IgTyVfAX
e6cGrxH2LeZ4O592AznlFV5DWQ5PgRYU699f9tObpAvGLKcvpR/HoHj0eyq01fE+VGa4jWOn3AQG
4dyY4LQLJ9Ltm/+D60nWPi5nUJE6HiplbnlZh9zJVgZW4SnND37Mq+s9SpldAWLx99f75GtvCqp4
khY6s+L4MyHytHCjck7Fdhxt2RttvBtqto2N9Jw9UvFi7Y1GQY3VC3e9roUnNhufLGrsx3VOeHPJ
1zjek8d+Lvn8ymSPM6df+K09XA5x9XVoZbP7/Y1+fiWGjuVQ8KKP9X4OknSSeEkZpnuji/019v5q
V0X0yh0HyszvL/XZt9ekd2mxF+e4Q7vs/bXGuBtgE7GpCPUmfE3EVO5HoF6bcorLfSRb6EBDDsah
mPwlm6H6ye7qkyeu+SJHG1MAZJLcrblCa/36kW8WHSUoVfjGGO912DoYg2u+qULz1wL4GXXjzlin
TmbsGPug0/KwWAZShAwDH+5UpnXb3z+Tv9Kz3v8eiXuGEjkHXYpTxwVjSxOGAX5O20UgUAwoqGHx
M2ss48opUH5vkTWN1q5RifU9rVIfAICF7nhAgfhcN2qguCyNO/Ay1UWDOXVaGO1gfokRlZ7ZfSce
R7yc+gInRXo9uQO0UD0JR0AdXUDFInnumvyWokZ71aqpdTc0OLMfPiFzw9pUg/08BKJ2WUbiFQdH
AmrUdGu2RnoJQrhe+2wqbjPLIv5AhDhz8j7D6ZXY+pguSouN6QqyQoKJG5xQguAyb1adzJE2WWHg
DqteEzU1eNqz6cKv03rbxqViz2MnEJmSuHa5KOLTb4WY3Mcsi/jiEhzav8LOSmcAVPjF0iZMXrNi
9DzG/uMvgIzQmg9buMKkfJXyoFeGuhhKs4lX0DOyJ7NmNayqYJBbmo38tnEIWgBbuL7Xhut7LyUa
y0dgCzZedTvr7EVUN9pdw88OF3USZIDDosx4zvQ8QFZdRDgicddhRtab6E4DUKptaba5AxSwoMCI
FduH3lU/+ih+RKPu2OshzY2nsonyYWeO9FwvKbD3r6XuQpzSfSkwDBmExgexI3bz83ausiGqgRKE
QXvuUteBj9CyB1tGg+XUa1FF4xc36ZJXJzQx40m+NM9Yg/pglTVyfPaMRjpnNLytdNV2kXOppjF8
sRMY7ftKc4y9VlUiR4LdtZdTU9QEwWd9PifuAW7bYmtwv0VFNvD60gKBj4aS+MIbZHXnJzhuFxWy
B2M9aP7kAmzOHT51WkwgpBZ5010Gya5etH7hJuukcbBepGGXP2RCDcVW2F6zs8KiuO0rkD5TaFNh
iqV+4dq2unVcrA8se7gksHZ03Q0QlzJeVrWXNOCCWuNe91lNdhU20cOkV/q15KVbi8QfoLBITUsA
y8geRpaKdFAfshQYG7KxdVdGLS9IrRm+5RiwrGWDQxJ5cl825aqAQJExgDP9ezj5mOCtaQLDghFB
PZm96l6DOkFmrXTihhd1patnYUfFD0zdzZ2wp/YFNpsxMJgH3IPNSOwYJK74Km6CkUCN0bZf7aav
AFcPJQ5eEz1PzzAMkf4NdnXXlolLLdFHhbjMW1u+1EQpZRAkw+IliZM+BuCGpttMHMCDFB8JHHEj
lS0D2Mn9FjpZi1ieGKu93hfGq02xNNn6/eBe01wKzEWegGPEQUY4l9eE1mNkOe4ZkL4YR1Rk4L7G
h9JFkCGs/CtCdOTXbhHZLfXdMYjWwkzFWcjnA06wUc5It5IUyLXFV/kJS28YLkJPMZPAWWFQbwEb
B5sWCfG4TsMI0k0/TjhDolimkAzz+rqIgxFH9OAEK5aB6ltRD9kXTcTWPis8sMd6iKYT1GVX771+
EI9Tknffe0rA6LgiOFdLg2zoelkn+HSXk69pCMrCtH2uet1LQByJ+iv0GvzYZj+5ON083f/Wx23z
2I9ATJYmxVBrgX7f9Jf87jBbhYhNLQrJADX2IIubxzoPoST0JRZPt6ywQQVZY9/G+iQ4dCtvPufm
1XAdWr26j2qF1dxsGbqbtsrMH2E12eCHOPyAygzGa4APIR7PLm7yVV11NkM9UtE1C3iAnd8WEJms
aQxeesptmOsSgHSrosMFBUdyeO38PIS4YPTglTs0Jgu/wlC1gkLl3Y517wmsIDSQIInqkIRaBxvi
2JOBA6er1o01Mw9QQj+S2E2zPr3BudV8s1V83kzRF32yrXajYDrgQvZbGASJUyn8QBq5Hxmq0x4o
aUUBNMXEWK0YC0V4rUJL32QAAfNdYU5dcFZroeOs6FhpN+1ESvI6iqfqFptweOu5nffa8zDvg6w+
EM33haNjHK9ky8dm2bC4I4XN24MOgG1EwJ5bz6rtVLRgzfKedNLnJ862UOKAvGf+hD2/NaN1m0QE
UUJmfE6MMnzkj68cFFAe72lKRv9sCjpMEJHGZFlQ0il+FpZvtrgktewhQw/50NZpiRMTb59cGOMA
k87TNPAgfs5ehPw3G4OMmIR9645tsU0HZR7SMsEX3w4aGvq8bbRqDQq7gu1lQ9JZBGGSzuiqxosX
Hs2RvgFIuB6rXGGKdNhfYU/ucLOVYRNS9ciwaiVeH0BOdAdvT6KO8dx1Qb3tg75zF9JQmbEEwNWf
M5gBDzhCOd0qx36vVrJoBmeR4ju8xDCLQHjEi/+clWV9pdggtktTeAOE9HC2dZpaQnx7rwJEoGbZ
GU8QCN0LV01e8dc58u9chuu/9ixHCRBHf/lf/18DSTu6S0eJw8S/l9FfvKQv48sf520Vpf/zv/+P
Opn/aluNL99f/vgvf+xeXovsJfpjX6fHgvr//LP/xk5b8k8OSrYp6F/RXhZUff7GTlv2n7OE0ZPo
W4RFWeo/sdOW+FMioTLnQAV6fCg//1NUzz8SqIR1gE7m3BnjCPYPsNPvzzu/sNV0vjmK46lHpK8f
lRpGLyEoINerB8kW0y7188ySK1XLVaG3K5jXmyRT27gYT9QZjSPJzV8X9iilcMbiBOsen3TYp5tl
04jmQYUzuj1cNJb1EHkJRaOauWtka23mQo5Td1EGOOCw0IIWrXvMdIKaq2dvZ3dKbdVn7IRxr2Rf
Y9YRZFi73Oxu40pfp3G7CrBN9aW67otXI7O3Y5bPBbObLE3uC/UauvVGltnBIhenzuQ91fALT/KR
9+wJtC0a8FxCNAHxH8tnUMJwQCzvXm+g0AD1IFulj19DS231Or30cFWNVvQiQEDsu8pl2SPBolLP
dCke0B7tBSCjNIq+h/hiac/dyGq47STfzrxTHrBm97JPnfuoGm/nP7JuKnQg835D6/dJ5V71HoCo
3PTDDaWhFTCQ1dDwsBKolpLQTcJgY9NaNdSv13JKDjkfPhhreOb7fJdr8fcwbONNkvTWlu73k+f7
ayWmrwO12UUdauFGH6BxTd3axALLMRegXF6y+lQaWyV52ZZY0cACrbCTrxAAzbZCQKVpfaYUGmQr
O+A6hSUJUTri2y/bE7Uq7/1x9ddwMXUHdSO6IsbqcY+urMusHZA5PuhuTcvXhm5eb7xyXJOidDP6
hLEK2V+BFrnvZHAeeunaQg2L/Zx+IbLLUN2phgPnOMxsgvopSIfHtOF5FWobajaWjAZqrE8QAwiJ
yNo5mXkzNWo775fHknC0rOD0I8vrwh8eM6KGwpDXHsuDgC9ioF4QBB21wXBeYurVehBW89uZGMVF
EeO1JJVuMNpb3Z4HOKjiiGV5wbZ4mab2NkHGbYXpVwhuiyS1D2WNl63Tsq99Bzes5bNjOO2qHdUz
kvszSLSXjmnvAFrdeDK7zkzngB/+KhDDFRLcO1yMqzTVzvlqPSAR23EyfejYlhlNuhz97Nphmgyh
dZmY1caxhosu+EYXnPDW7DpQ/FZgCUiOVqXBCDGajUgzOnbtGQP0wO74ZGlgrjP86xj814s15s4g
HSoLlc9RHaJLqirL2bA8sLe5V9K7j/UU6qa7wVT9VOk5KB9juIoGe60acrt7iElVcet328LKsagN
V4CltlUZHyLXW+tFsAHrsjCVeaFsNkIQ6mEK3Ftju4pS56CoPLQQdvUUCoxmDOcVmmV7sLeW010Q
LrEf7Q5fTb+uVfPFZyWs/QwJlrXNmW+xM55HCS5D6Dl+Wp35A6fLKn4lGuTQd9Ji8xqvyrx/rDjC
qlbwi4Y1Bmpc9+Aom2bjjZx/AharIViOuglyo4PUli21YX706pr0391otxfIvZeDkszhZO2wChVN
vmxUfRGI7ioT7SquO0r5w7lJiIgWAgo0+ovMM7e5wr4PqW1Z0ixnSgBEhhhQPmLUvfKRixfJd891
FhPEf42NhO5+q0xuwdTOeAlnba12wCau45BucFPIvRKs/L52oior3lcQ/37hSLoQjxrUg47FJDCI
M4kBvH7gWRN1zJIS2ByHOClZ+a4sxyuvp6HhBzep41/jZl1r+J0akDvawGNkcKi8eAZpufYsAszC
tNipSW4wgG6omu98aS3rPrl0M2i4RfulRjVCCeah9KNv8ywhTmYLdW5TwYzzR28P/vaygsv1Zqfw
947obRjSZ/coUG4Kd/aO4Yp4X/CyaEg6Mpmah5AC6ZI4hm1vtqux6hOogKdiXn+J7Y+n0CyPEUwi
SknieApBcQGRzqfUKpozO4OKs3BWolFLJzhvSkDFDgSSzj5wtl4O7HX1NqPfT6QNsbb5+sSdH89n
bDjzDaOARE1Npsa84XhTZhPIMh3Rd/1DD2Rvru9pHrz/+aNa5vLQuXKpAAplqbWtHGvXKbXrG7Cx
tr3JmE946Nnmysu4EZcN0W6s12dh6xyKsHwa8vwagc15yYpqdvm+8FogMsU1qt7ryK6+kOty3pX2
Mo/MBwp2t7LhNtEafMna+FJoA9Y1cahgGZNr/z3Lym0X2Cu2+RdgVThURT9qvtqmHK7qmIuwBcrc
/C4ZK058AXz30UFr4/rjI3LJAWSWeibZ6MbiX1hoKeu8qd3XujwMIjxXAJxPfADnEfP2HQu2gPQW
YOjqs5btuAWlDN+KwpDHKjWxq/iKi/TvAM5/tI//34uN+bf/1nytb29C4/6+9pzY9n8r240+mk4n
5t/v86/YShXdH3t0ua1iZ79uiqpo2r939m+dsn//Uf+xrXf/RJ+KdIZOwa8t+r+29fJPnPyYVYlx
mff1tGb+I/rN/hMVGzJBTuQWVZtZHfG3V9ay/mTjRjFeIJ/2QBv/ozQZJI4fBgw541wLXZOLg+mD
UJ+tLgzAVD5U9gzTTbWF1Kt6WcUhIeqTZ7LRi3+GJYkoietcslOZNj5kxEYvBJY5VuZwtL7DCgGD
EE3z9qUxb4iOLW/ohkC9pNa5h9zZ3IJ7y7eWSO0rPc7sq7QDqA15+lB3lFmddKhXU4t+IIALfd5O
/rdUFzeOisNVlpdPWQhZyHTYiDl68B1iXQBCG+OC56q7bJz1hu6z0YkbpaxoR0dUrft83hOhDIZ1
Im6CNH5ti/Srn/kU/twoXuq9ew/3g9gCAtZhvjVUTdJJh0IOp8Mb46+UNh7NMniYTwwF6KaFo9y9
mWkvGHj2Vpv+pHBZLmLduowmYMmaqPYcuKuFMOsvY6UooVfKeMrK5DUy3PuaGr3SPG2hm1x8qGH7
kCittw5exJzUKhoJ52FbF3AYTXdFI1xfGbGLUciY8q1OjMumRbKyiA2I2MOgP/oBPzPN/PuWNKkF
IimKYYKHVebpT9+kPtN4+qOeVeN27OqZbG80ayfgv3or/u4gG1+kOvetl5G68k08LKz9EPPs/Lqe
BvoBDZAYjD/h9wClITz2vN1ZEDi/9go2CsXncNPqXXtNfSQEa6GsVVBoK0VRAkgJARZk8VF8qwLr
zGvwDngluQ91mag1jWwYLBHXdyZdvUq7MJ5aNTcBnACb65Qqmj0kfUg9+g6t8cZztDOj56adMGID
VIQ/Cfb6GYngZ6R6cwnN/wAa0YXizSMKHIsiVdX6e30Y6Zd0BH4yTCLAp4G+C3rqxvCwFrUy7N04
VWKBIRQU0WSBBR64fUWhkmJTN2PyEHxAxKPkOwPYTIir+KLoI0JZ7gxOS3EzJmcuG69NXkfiSzqa
2DrZmvuBX28nvX/0tXRcOjUKcfrON7UFdR0UudhiibnU6s6+jJRVfssRJy0UlgQgb9YNpCRF6pFx
kxQxxczhMS753YkqpgvVa8MDVP540UBxJTAV7gIdk3tJJMi6TbVoByUHUHRUXOcViYXAXOrF0PMW
LdHUK88C80pwwb1fxq/apO7yOauwiHkGifpf5J3ZbtxYFmV/pdHvTJCXM9D9EmTMilBICo0vhGVb
nOeZX9+LSlfajrJTyHxpNBooVGW6LDGCvLzDOXuvXdvO+z3PCvaL1BhuJIX8vNJqogXegn0fFye5
70jlTa6UUMndaWKzTbIwDyWf4chsJxckimB8mjfIQCoXUc7Q1ZF0uZLU+1d2am3tTGZw59mpVM3w
hkTyIxoJWEVj8SQNAixVx2Kp5kQzNQCyoGRuhil/wb9EX4QGENvgBw8wBYXLrF3AbmrckCiqpMq0
Vei3IXX8jGGnRcaiqAnHU7BisszG5hzG4J2LhvklKqmJaxYyMEpzocZ3r+T24FvJ1QSL3zFH+1yL
4pR3jCcUHkfMZDK5JVw9CNKC3aIMjcknuM8U1LBzPXqTipY06nw20sKHK1EpOpEMWLapZs6tUXov
7/Mf+CMDQ9aM4fFDw6lkRhERlg8SuGxHbrx8qfOQHKMkFkdR5h1QAmwJp6/uGEn4Wgvthl7ksBCI
eq+zNNMQsJiDK4ds0ENLJSlLkqEvlUnhpPSQnLxSMFD7XSwgJ3rcklzh//fzhiJjQ/4HjUzSEsrq
KVOqJ8jIMvAopvzRLnExjNkdBV5IrBDcbuP5Qab6nEUziKUUppbLnPoQG4yebM746VgFZD7Mwsyq
pzZgpSi8T5oRvKV6X23zuURjFvSd3n93RvCQS0F527Xm2Ysnf1m1cuzGU/xKkJBMlTqt3drnWNEn
ZUE2MPybplfXWTA+eGH0hmGIaC1PVnZ21x8wM+bgW3llySMPnZzTVTnGV2XKz7N6Hu26P6ieB7G/
YlmytOiFbJOnqk3FrrECZSFL0wMFLOA8HQMRKRbhlX1bArJEiUI6pC1F5SoypWx0aqrVB7uNGWsy
Bt6+EyHp4NZRLdQbUIGUofzizk6zl1KK7qPSQ+ZAtw2Utu27Zsuj1bySzl3PVKRPsebGiXFUfD/Z
JDQ979S4IOqwiegQSDxLwXIwtPVTUvbxrleiLwgaVERzjXB6Ejud3hDqLtG7cOMLbVhC41DO4HB0
p+speDWTdtPTsl/riWRvTc66Pixyp68Lnq1nnPMEftwAdnvRS4yXuoGO02V301zJ0eOXgY/ljD5/
OdLDV3owIIJFdhWV4wONzCMJVBiORGduQot+DQwQ1CR+9ZROCUbHiDsB9PSr7fPH4A23mZ28MA6e
soFBjcDgbKf2Z4AyXyha0kEWE7N3CJ1aHSfv1hsykIvjg58UT149cn5G0XBQcRgt9Jqanm1IX1lp
iAPKwzdJJpOlJNaGRTB9USSP9AQjceiCfpH8+dbDp3D0gliRMBPSoh/qp4H4VHrNfEaF29yNVGwk
c3wYsGDtYhihAN7S6EaKfZZSxd8bciCd+3GEs6mxtdf1+Esy+G80hFfE1nyJW2aZIg/ajVRwtBwL
cibUgE9nIUl3+jCwF5kGZk6TUUmXaPR4P3mwLFhU9P1ec9O85yZJ0Zsd8rZVEs9O6VkDQ/RcNOnD
106VdimCAAdVwbnVmcpb5KycyucbQkIDFEjGPtzC2AFDSouS2SAboTPKBpS5vprvYNBhmml8zH1C
zvPK0XQPuninaA/0jpkimjkWr6ey6mp5+Kqrc8aWlJyKjF6XDOm/UvnqdjRniXAuikMYTXrM9SEs
MR3F3plGz00TYqu3p6pYUtym21aa6rpKpuLoN/R3qyQIrhM7GwjQgk/U1sNDmFnepwov1WJK6qd5
f1eDjyO6pc9IyoJsijYUkR4cxUUhmHIEZvUVbFXZhZ9GvoBMJrzERnApEtj0qfIpH2Pdjbr8JSW9
dcW+ed2A9V6SIfdlhnJnA9NVHDP7yxK5niWOSZKKsnyjk1BykHOTRFxKIctAs+u1pDJDRh3/JQqG
JpWvZBFpzN1SV3VHasTNotPlGzkyQdQJ5So0eWsabqaB8dah/3Lqej4ffC96nkYeU0bsWAzAhS3C
gNuNJeK1Spl2kpSFd2h0CbgzP2k1TGe+Agg7MYO7ThLtaqwYqGRuAFue1xdD9b/kRfzi99Cqu3mL
HSSpcWhwtzhMWbEbvIchDJwpA886WwFJt76R5aQ7KVsqzDhRu/X06lX0biN1lF59mcVMK1KYYBIv
Ot7DYdYTsRnTAmvpe2KXBjCxs65fRsT2Omx6HroCe18/COLFoFMuww66sa0n9qprGMHI7Ma9n7G+
zRMLuo56UQ7EI4GdPU/wwvgoEMjK0NDcUAy5W+IJXETRwG2MDXUH9LL5Uz/z//lhFa7R7Cb4/WH1
DkJXk4y/ajt9+9lvp1OFptNcfqJibn87aH5rOsFrojQjDBpRGt4xjet9O53y/2iYJvgh7J+o7XSK
8N9Op8YfKogPDqxo/mxKWpb6T5pOF4IwCTEtq4KGyu7n4hCRyGo3EuOyVatdrWefPVoZqfDuM0VZ
S1SntCLf2cSc+vYH5ZOfC3LfLzi3FX6oRhHP1CWiFiRRysiS4OaJVibtcApJlSxef3gSvyj6XbS0
vl/koton+woaBNkft3F720+aq6F46nXD9X1/2Q2vHmX9jsyISp2YNCpnDk/RPOODb6j8rG/7fvWL
6l9iAB8JoaNv5ahf58ANE09iq4girE5dkz0+tHq+8Ix/myvNV1n6gZLwwu/y/crzJ/rh5qo2cp+s
lGpseQAS8zW4w63eETvoc9SXuxMJs3szNtxKIjSbnesHt3tuTX4viX2/7Fz5+OGyMTWJUrfKfDuy
S7puj8l180gwSfaQk/LwwUVmFe2vrnHRFpWUQBBKmXtbYojcQiOAwu7XY3VNwcBtc5vQQe2j5/dz
4fSvr3NZqAmJ8bDJ1x62vWGtp5GDq8UOzBMLYjZPiU62gzetr9Ju32ZnXYUrnFYf1Gx/9wD/qwc7
SXgVlb7ZaolCLN2p6cliqvwNodXsBwiYRbATaHtMh25gKB/c2p87z9+/74VM2rIHiXCbqdnGAkpw
b7uqDLW309b4qVxt8NbeJGZK7QeCy99+yYs5h0V9tMrGsrbFU3EXfiXpD3gvxRWosgdEPnCHPxiX
P1fevn+xi7kmxvpkqbGKjkgyQfqeUwL31NF+Hz5Awl0fKozUrpSIBuuHE5xy0Vf5ftmL2UfvPWns
vSrfNisDeeCD8pQd8uAQEFNkrYIT7Y9d35oLZOGd232GQczB6pgduhpSFxGSnz0cOcGSTUF3BSe2
deqH6KRLn7oraSEtmCt99VB+yo/5bUIQnkvG0VrXD9LSdmii8Mc3UbRt0JUoj0lJlfCRLfjis7Uo
hRsNrlVvGnVXa44tONI+N7fdbW0dsLY7+RW8dnNdb6PluNG30t4bt8NqcDVH9Vbjutrly0Zeae64
zTbYirz6c3CojvUmTHfNpjrat3D8SRkCL3FOb6VVe12eyEvLwhvNe40e1St/TSIzcSf7fAPMntRW
gga/JDfIOeXK7V41jQnjKO0AaQ/rap2tzWgPLetfzoyXGAylT204HaPYgliGeW67HB42ZuOB/eyi
k5kjR/RUN8XJavHPHD4/GoPzWPvFvCXEz3MjTu2yjAlg3Lbz6yuToKzYlP9oB4qXwAsX+YwJrV5C
BWYp00rXFKc0FOuRMlbz4Rv+Tmj51ae4nKGJqakn0XkkpexlNafiaDvtSDaOHe3qyZtIvSbuI3lM
ennvpSUMbt3fIQV1JLKMMc+jeigUGV8yoQHoDgYSo4Oa48Jcshx7ad2i8iL/pbwFsFz5NuB8zoa7
3lLCFeJTJAGVy5oIsFGQJCMRY9BLnI5Fo1ylUJ05GaUcPTuA44QMJP6jOUKxlcf7yFe20AmCFd1L
4P3t+BxmwXU9BOyQE3+R+NppUPQDQS6uFSXlSk3h7ZaTi6IxQjZ/ROVKLm3qpkSv5UG98ZUaDImS
bsivKldjpBEaGerHLBfXdtbT0n31rRflI/Pr77Yh4mLNijTVTrSy8LZeuInKJ9v2Xy1JdoewPZmg
goJp2RjFLQEQ1jQSpw2EnZPX3899v5nTlYumXxv4cqfH9BIUr3wNoPBlluqGKlsAz3RD39wT/Ef1
TP1oTv/NmnlpftEqJO2GTLxlScwEK6XHiZJBPq+aC6TFQTcu6vA2mGWYkb9BffXB9/zdBla5WLwm
yOPp4JNQbFBYyeJ2kRGOk5DDE1BasaNir037Tr/J8tu/v7G/e6iXfT9NTbsajUm0y7ZEa+6SurqX
MFzODzUirSyWDl2VnHSFldoQ+8nf/TMw51/LynvT+Ydd1ihlbVwXRrTrLHtfaoKyZLevbYmdwLgv
+Pd5G/TBl/zNjk65WMJyuU8savNim0MgCTx5Z+nnueTb+vW9ZWTsjEDlNBN0t+Sjrc88If5iinq/
3z98vQG0fkYnTtl2XrOHX4eW69ayRzcNiDZTlH3IbAhw69pja6vzUeLR/GiSFu++l19d/GKW1upx
Nkez5Rs6sofsjUd7xGJxiPIGrc9gEzKSyw8Er2KIiJurLIhpmNvXaUUYd3XMpmE/Jf02Kb3nQs1J
enaItloTsUU2Glr9hk7ZColDrO7KepXn+3FiKiJXciXx9JQVSEC8EoTDiA05yJR7Jgcl+WKQB2bZ
TcCT9TyK3i0F02BeuJ0A6XF/q077vnjVqCKxSQzWXbcmbxe6Nq2MwdxM1cYcEJEt8w2zohRiV1nb
EnV9bz/GT6o49inBMU+6dtuKsz08Ftpboz2k2Z3SrWOVbLC3jlTueovwW9ZXsrIm8VVO18owf+g6
WFXDWuk2UrcJQCboWz2gPreKAFlH6aLwsIZJKHU7a+Qg0kVkJ2TSJlLV67hqz5GorkAH8rUmqrPx
3i4QAdmki44kXYkB1Xi3ilt72/lu0JXHYYy3U6TeGVWzbsetLE9HzXpUjfsuz9bhOG4SnzWU170p
tH2U6CsM9uvAGsgqpxhqjXc2UfKLWrXepExBp23da81RyWkjJsbZVrMDHP3PDRntZjjcKlq/kOtg
SzrmMkgq18fMEAS4qm1pqYz1516yVja7nLSu3CLKcBrY5NmGwU1o0QKcRuYc7T5NovVUwn6MuBlS
TaR2ZMlXchCfo9LcEmeoJ18DcHsa+LK6fKnJ6fM3VbtKbDfpQJrgcD8ELYELerWWc6SPSQa2uDc2
JfF7DS2LYcpcPbZ2vSq2PkkbqZhOYyk7Fo2lroA75o9r3SDwMdkDqLxRgmqTNbDbW9y4ZbgsAmfy
WW5Iqunq/C4ZsusIUV5E8LOpyFvPxupmkhpSzrfmmjPluYkf1Rgl9oQylko73YmOcKy0/4z2x/Ez
eWVPxdbU2m2CLMpI5OUYRdg2zOEIbOGrJoa7tjiAdnByeqWLPK56x6Sk1o0bIYe73tduidQ5tKNx
1/vmqwVgf4obxEUCAhRMIl2/ahaxMZ7KWGLfqN90cn8lyJbJJmPby+1ap16hYhaTvHwLlpYuq7Ux
glM6ykv6/3urwZnUxstAPEuFx/s73AS+hoXBW3gRHTstDj9Rk1z55EZPNbhj+YmZdRGbJuKVk2KE
H62Tv5vlLjZiCgkaWi7aFmzhdqqHjVV21KbpkgWWi+VyPb2lkec0HlsqY9ohSv/7CV373X7gYiti
0nLHpURUjaVS1/W9g9/wgqfdKo/ko4pdOyWfQKubRVsc0Zwt8vQOvhjeLZwOxh0xlg7qZ+RLpVsk
hiMXsiPjyzezZtmROJJ7gMjYQeK5SdXJTSz8LYQmaNm5zp5lmd3Ol7AXS9vTVxjSWSNj3ktp7aFO
RWKHVrZetgS09PaN31ETv43NFsVB6ZjntJ+cv78F76i0X8zxl8zWKegmWs4Es6sBJWdSs5JdIs6Z
/MwKs9A5dVpDS2FdWnQ+ueHjqaYraLNnlQ3EBONNO2zlzBl67HUGkscmdG2hXrFzO6alsbwhSfOD
xffddP2rDzqXQH5YCakQBuTTEKGUjuo2YBGGO+DSyljT+Wu0W9k+VhNBOxSjY3FTURm3snQbZ7AJ
vGaV9qZThRnP8RSKQ0dXmUEm9olMimfBbQ4qyOlO22r0C57UhuH2SnimUybeupb9RVya7kA4bW2T
MkESnuFlq4BXfO6vTzqqjdJ3MmlZ6wTW6rStmTHK/JySvGhPTqrWVN0/J+nbfASAE+KETbCsyYdD
grZQRjKJNUw8s/GKeapoPkn9i+L3BK1cITejKTfeNOroCnySorqJm20SbEV0rdG1RkFN+YxRKA2O
koVX+eNQkCIjcErS+sOw6ZQ4j8eoXmX8+gqP5OCh9oZFbDfPWUMMkHnWWL214dVk0m2n6oNh9W4m
/9XTutiASmbmq8Q2c26+siJlnWeTvE6EcRqbfO2T3lnjlG7uWmyHPallw3MZ3OBndObO1Gi0S8ye
TtLUZw1QmJUQY+vWMcDm6P2QtevN8U6HEoNZhQRRmnQEpLaxtDDVli6ytyYR79qOaRuG9PwJ9E0N
sU11jwZ25wbW6Koj5QOqnX0TO1lMR6abNhopTZGh0xJKd7FtbmJRulHKuqrPkIh8GYX+UsnADmlE
qrId+fvXz/zNCeGSg655lUIGvVcR4vzs1WRTlsaBxXsvd9NC85tNYg3HMrRvRKt9KaTw3MrrwCRB
iAcX+8lRrcptZ5Q3SrXVGObRKF1PRp4QUXVfB9qjSOut4TdLmrcoe3KHLo2jZ/MhuvM5kzwbdXXV
owa3JPTXAmVw8omEO8dmLZ184mdGaW1F8jJgNI6ZdC0l5XXRG1u/oMVTVk7ZthtlfNFQIKRTteiG
fGk0w6EgQHXE4BA23jpNaSnzv6VsLLvKWMsBuuCHEregMZ+Y8ztIXosOOg3/Bo1nOcnxmlxSdyBS
yfM+mjzejyG/Go4XNa/cx/dtI1DazXYAywZUUdQ3LQVMy+v2cJ0GiT9OrHWB1LKs7fvUI+iVHmOi
NKdytNcflxXV35Q+5ItDxDR2nkYJQNpaEe0+1DJ7ebyux1yhnInWI57aV5W+YmL2Z7bfW3W6a7Z+
bO2RKjH/SoR+NjfEbcmCGD9NJu/qcUzuJ/qxoFaY59LXtJ22lPV3wl44XsIe1GpuJ+T9O5UuuLA3
vb4lUPbvx+/vzn2X9nyzQOjb9ImxLT2N2ljwpFLRwmrRKI5Gzmxk7LPGf8Bbss+HvaFK7tTQxP2X
F5+3Ez8sCfFUorMht3mrUhAeFYH8zNrnhf0p1dp9UGIqHbu9iqpvfox2lOwrHqtEyNkH1//NeVC+
2LZglTYkUSE0iFLzmqitvVrqpG3HJy+ixk8C8XvtqtdPUx49/P01f7NjkS92LFUsAfwfRn2rcKzN
aBZZ1mk+18+Vk4StSR/Ii0T/d08XsvPPN5jEvwbooK1uI6O8N5ibdS9ZFfoXEdh73TqnYeHmWNEJ
NT9J+riHB7DXOQf9/Vf9dW9D2BcLfldmZAwkQt8aaOP61FhP7XHEQxTxNevYWwsi/P7+Su8H+P+e
HuA4//w9id0bg6nhnIisX4HNE1npvcx3nO8skVjr6q0uyQFUoAhotUp8t8E6wNY0Uj8aSr8uymNY
+/kTZFlTNSpm023MapnikIIK7ygxtXLuJ/oNt2mUtUgAObP1iPlYH3zz3133YmJMkk5BpT1a29om
8cl8mt/d0nuohckGZ9or3Hojk9yhiE9l/uH9/t2jvZgD7VDRUCvL9nYgEtChDlhnDxY8a/SsYgHc
AH/pJonYctpu1Pq7zNJuBv8Jsu9Lq0Ynn3q0WqH5xOzy97fh12/Vf7m2kjmVWUfesiVB9pPX+cta
I+xJxvLkjWz65X0ljXvF0z8ab7+eOIR9MXFh1KKL3BX2thfRq0XrMTWqXYlzjfnKgsAnQh1TzGPI
Yfjvv+BvukvCvpiqwAL7umQxwqGHr0NNdoVeYAZ78nzLDUR96keKxcVTaa5lyf9Xc5WwL+aqNAAL
0yM6Zsfe7f1J30d0y2YX4DwtWpm5l2lWEhf8L+/qpaWj1dHjVLEmbX1Kf/OEkfOeDpPK6j1iQpIX
noYAs1bgdnh/XvMfyTzOecp//tf8M395C94dr9//7f8lQwJhWBiDeEN+r/L4Zkm4C0KC1D9lmBL+
+sc//cY/uhL++n3/8SUYf5C8q1iKgLhDWggz3n/sxsYfOhiNb0j5n3wJ6h9QqzS4nLO5RAiDH/qP
L0H9gz0PbFRwpRoWZohI/8BufFnzZDOoa8DLZAJVdDwtsPh+npANQVaen4XTvVQqj9oodhgOb6JK
4RyXpKgT1b1i+St+zx4dmrmsk/wryat3npU/tKp+AGAZOlFNrU86hFNw603dysfq1Gc90sjwIc4n
wymRGK4ML9ro1AKXXd7SrMx9in7j3VjFN3afPdDT3prl+GLl+h7Z2nkMI6pshoSmaYLiYc/Stzz/
Sto5zZ2oIOOzsc9qpNylUrkMDWnT4SLjfFpB7smNN+bz67ZRrwZhErBrnnNTOoMhuvZSWgRk0pSk
XLeWtKmG9DnlEJzlHAcGNcdIKlCPkiv+tUI4TWqu0aKNpVOkZSga9dAsFzK92b4jsLjLx5c8o4gU
DPGzxGZ2UUVp4fojik5luNNM/nKl4GBEV+n2HedPX80frB5+edFa1/MKW88hlbFobqWaAqlSr/rU
fKgVDIkBYn7chGKlaSDXC35VXdUAPLT+zo+pj0uT2Nmj9wYS7jZRuCsSTOGFbXNvB4qI1ATb0rFy
mRMypEG5YuMcxzUH5QZ2UhelN9g89EVJtOQwlg/8LJVuCzYkmBp8keoqsdBH6s2M3dDMIx7EdOmF
nJesiPiq1Cq/RgkfHcpy4nRBis5ZQ+s7zAmLScWTmOryIfKnR3BAy1GWrikK7pOIMyoAmVuplz/D
6JlrLlq5UGDvoXKubpXWOMt2e5ToNvTjV2q6p9APn0l7VZy6zr76ZYk81VpFtj4uPCv9OqWV78JE
IwXCJAs4SSIkfElBFnYdQSqOxkc7Uq/GaHjRW/+Ug91JTMle6Kr01gb1OsmnO1+j3FWPdeEmtRQu
9dHeaBKO8KJM2Pd40lKPylsk0Bulkx+7pHyIFU4aZv6QyM2NN7WkW2a3Sg79pM/TB28a74SdAFOR
prswwXHng1+aQqy+yRhhdSYRHUg0xdZO6E+dRXib8LyNTFlTD7Qrm7xnsDVZ4ZZR9TVWeMKV2EtB
fNPZ3pJiumOqwQY9xq4tq6+dFW9iC2RtlB6UcH4EnnUzaISdW121NGsPZ3OnLyLq5iSKro1SuQoa
nMxt612rnMkc3rFncujXfLzFoI9vQqnXnZA2xHlv5EI4YR09e4X80rdITqnStH1yA6MD+W+PUlpq
7XPZa5/tQqF8rm+LJn3/aD0b5kyW3uJA25mJuS2AhBOCo1xpdvA6yvpZURXsj6nvTr22S+R4QyDr
bR0PdzLcfT1KN6PFqJC04DWQiltZDC95b711nMv7Eu2iEPtonF4iHLGxPr5ASfoKFWTfE//x0SZi
3p583yZ/mxsxjeHXYoWAlfbz3Ij2LtR9ovDuMyuWcQsVT5GCmNvKIjct/M/9QOnFxOvqZVd+Uz9B
b3Ip069+WGpOf17uR+/qxZHzz0+BAw1YhWJSyDYvNlEpaqSyrCqZT5GS+Uf666KI9U1JTjfZY1d2
kt9FRfqSIqYuQK7klXoj/BA9afpnc+4fLf6/Xdl/2g389m/9tGkAWvLt2v83DYnE2dj4OH94KPOn
+R9fs4Z0z+On9Ov//p/nECikdPW1br7+uNL/9ZPfVnph/oGLkCdkwZO1jPlBfVvphfYHDGoot7PA
UzZmj/U3jadkoeTEd23PwasyfPXZOPhtqZfsWf+pz/hBwHQWgZ//CC3C7/tpPMOBnSGK/EahYE2G
1XqxOY56o9A1/GB7qPbYLfBb2avRxwM3SAXdu4K1IyxQRhcRqDDP1KrtlFfBIwAlFZt6WxNtk1sy
Cn8vwIpI2dImk+Stk8aYzpERREulyBKiCIIEyBh4juDURJW3Cw0GMEuQwKliZ9Mha/OWyGO7Dk65
CX1by0zjsxF56bGVWuGAsouXvJHwXNvKgd/TLhJNq250NSHlfQg/V33boqdvMQ5ktpp/0ns+hUc0
AH+7sJF3lyrkuUVo+PwJZSivWlJLn66BXxlfQl530ov4LLVnkixVkV9qLel4F2DR5Olm1PmnYejC
m9wspXNZD/IWXETMb7VaVVt6fkuXs0r9nBZcOB3MxsyvJtMc8HRVHZaLVuHL5V3OF0FG86QWBmYc
bO2c5SWwXRLojGleBQ9RF9WSo0XxuIqG0oH/Si4iiVzidiK67sqvm/TcpKJ4DvXce1YGZSbq4kwZ
nMmYMv0kvGI6WBq2CjtSqJJpvhYtUj1rlwhdIUcRRsGaEdoLo8iHXRS2tN66LCsfFZGDGauFd4Zf
lKKNpf5B0pLPHkPpoJJ4chnf6l0fqwuRdtqD16XBqY8FUDbcfG3BWj/Uj0Vq6S9gts1NXfCkg6Gr
z4riSY+dF6PxmGp7G3d+tvSISdvKdurtzHoQ0LkMbGLG9KJTZ/kSjpEuWIjU+now6DNDV32WESAe
h57UhrHV+mszw2uht/Db8cqlJ03GLWnFc2VI7sUzDOT4NAyt9wxxVW0Xxoh/xweE4mISRiPvvTcH
uxVqpuA4hJF1mLIufyIZTH4qg2C8D+kSnOQuwCNn8Ve0WIsfuom9SevJEq62ecFk97TMe0ViP0YY
DLJ7a60lY7Uto6lzRsmIlwCvunsM8ddhRN7jSFtrGeaD+imYDQ5JQGzPAt0IoPma9yGzDQwzZSw3
juKlxTM2KKxN6NMOQFX9Uxq3/ss0w+TezSWi4d2kEo8OYqriA5iR+KAmVXiTKOA/xhBnmDI14VoL
aIU0OuFGM4B57+PbW9cp8r7EDmhhRZnsklACyIR8tTvDy4vVKFrkHa1ZnQKhS8s0xBs2e7dsKhQO
JuPxoIoxfZtNJUejGYODB2Lhi2eE49qIcUuQPiJvwjiMD8kIuGwxqtpDMoZmuJgkomT6BLCw4ydV
BxbCr1o4ZnKVIxioKfXPpjLF69ByxT3dqKSrfXWRezFNIgI8DrVfm0eMYBAIFLrhIXumnTQoFpay
Nr6D85Xvha6P8wZ9iM9yIPInf8TPEbSBuGnSvt5XBtKCUc38HRrs4j6vvIg+vNc3u7aa2m0RmtIh
VuX6oIdh+9D5iXJVDg21ibrSJsyJojy1U9JeFeaU3ZZxR6EGK9LGZ57ZpnjjVkOB0EOXS+MTaTnt
zgh8714dC8XxdS12syLtNz+sOb/YCIi5WvR9O/I+fbNU2QqJbyZA/0tSB9anWslwaO81xU8ecs3H
NAgZyUgWVotfrFG8PWH0htOR0LXJM6V7Kqg2rs2xaZ/0KOzXodR0a4/azyOi7WPRQz+sJEPcpZEZ
Pcl1FO9VgB6rKCum7aCXNEnNAuCKDQvwg9oFmO6fvgzAYhOkr85+BgYXQDztojSmCQ3qhVoU+5bj
yqOVacyaIfzUt2Ga2pdgvocVlNB0Ybzf3fk+j/Mdz+Z7H8xPoahqYxOimMLeJ4FPTbr2Shso0cZD
JJ8GlqVDpwJCX4ylIq9tXw9xycyPXYw0bqRJb3ba2MXJopgHyDQPlXoeNO08fEDmiZtgHlJIz/On
ch5mnMYZcaCe8n07D0N/ZEAygbW7Wmn6A8KdCJceA7cIA+kwyuRcSA01v7AxT2wjo8LFF6B9sUvB
xCwKJkT6NW42KDLN/7x1yhRM9NTISw+nNkGyuAm9bTTDWTks64XT8kb7UUhQk3lt4+zO9hnzPodA
NzOSfSC/xOE+mj5JOlJ11pViUUa3kfpU0W1pije8m9Lw4rOaGo3qRBOn3ENKGmX1KRvuS2KDhnQr
8utoeMXtD2f0qHKuIqUzG58UHBKtDQ212YePdgeOBm4Ki2qB4vcqi8IlfdlPUL8qP+a8Xq0a82z0
1bIJr+kZowtk7Wy7V5Rcoefgd9zG6SpI3EzsTbO+9V8LbI40eJEl9a6VrrrpWUoeR47c8inO9EWB
ZDFdefZnS2zGV5Mh04fXrb2yxsOoEHaDyCaB4ueV4UrlHieqveTUZAWPsBPozPgA1HtHp8xsZVik
MPhtQ62AGCKL+yzrjmk3LKJe33WlumfuWs6qDz+LHSMjqJh1MOB8Xw87OmPIiCrg92gNpUYgGhGS
2/S9vCmsoEGQ5BXLrOWekDFzJXUpZRGJviKbE4XtQAZqRhf9QuBQHCftmFbTqolt9AUjCZtELjzZ
enfVJpNbs9dqfB+7GgPdCrWDjUYs0tOVHs7sr2dDhXASCvVt6vsnOROfE4IR2PV8EZMdQvE8p0Ox
JPrhHubAZijrfU9FMG3yXV+0uoU460lpN0OWHxOtYrYL5WtVRgvDdHNXau3GFNmGNFdYC1O217RX
IK/Laex3gBdQ6UeYJwenRS2NftWGuDZU45U+9RnKbREgbxZjtZzIDmUuh6ill8jQrDSkJBmpywa8
71G2vFNFZK9njUdCAtaR719Fk/0a1yMwCaoJLZ70HoS5g4ZXLP3MvEtaFHHIyNPdYH4C0LgQmjNa
r6p5Rjsu4OFZ6lXer7oIRjEYKSo5JlZ5iKrLLDoIscD8y9k4WI5kxtWpf52RTsxZGsAm5g06LoRU
F+tEepwKNmbl6DZt5vTRTZGvGGVyEW5F9Uz9y8Nkm2mPeqOvJE8mDf5Yy8++TA3FYjOb7k3vDqQ1
nmIqLcJN611Iob/Bl8yK3HWYqKpFSSOzQP7i02ny9+H/Ye/Meis3ki//Vf6Y56GH+/LKnXfRripX
vRBylcT9cl8//fyost1SuV2G0ehBNzAwui3fLclkZkRkRJxzlE8pnKSAoD6msukkFPhKRJPFLEpE
4o+9YWJkl7BTcpiYho+bhUaFQqPEYA/Stbnk3tjqjtF9NRIQI2flcZVuCjOxu6cOsKqWf6VXcnuG
nsuRWmdAvPAynXrZleWbUobqoL1iB2r9ENYWLBxHObueADEq8303Xuh6RN04vzOr4qSIcBYvMyqX
tMtTbNwh1918LtLG2zSXQESleUcTRxr3Ol+Zae/14nWJlKG2J2OleuuvluSj6GRvbe8ZysemvFK1
KhDHl2GreRNYQ/05AXq8kc6pZwAh9IcBeeN6e88cbg1QaRPLJAHHkeUjPd4HM7kiUKd+UP6SJg9a
d2OBccqln7suhYkhgbngBYFCJy2Je5GJKC/eAJXrthUfkKUBn+llDeI7ZXo70nSY0RzzNdEH0ORH
QO1CL4WILSAoVpcPF5qwqibskj1ckezUbD6K7b1FGnHIgFcQktMDOaO5jCaUsXwC42XnmhCtohmC
+vOkJJyz2VbnF7WQQB74jRgNl9aT06c2/ywOkN9o307pnK+TZ6qpiMjVl/f5ApLDb+KEV9fKOU9F
NtU0AKSCDXxXLial2CSKVJfHpY5ZSHk3l65qmiykzGrJtWX1ZW3gLhwu1526wkraGOL0mS59i3hm
4eShVOdBFNYDbU4EF3Vcgo6eJSYv3iMB4TUoWPf4AE6KLYKmofTFXs+PYgWl+Yp0DOk+qb4exqwL
h0uvHtJZnF1lhAS273LQJKjU27VVTsem6Fa3SPJbbPSHpspYI3tUvIuWz4OfGbQ6j3BRputhFe+a
8pj1WWRmMUeQCv364tmof6kbr1a8YmofkXp3a+NiuCNO4kAKdu/UFdlX6GaKFTwd/RQq1epPchqW
TUqKbBuCSr8kky2P23wlFl3lb82DYa1ox18n4lmoxrNOswd5aeXnvLsVZjOq0s6GydkmjeVK5nmo
7pK1OnKgfJbhQFM+lHJCQg/SO60ZvYJTIkS0cvowwl7Z0l1sXFFJh4wGpuF+ckeYbPRNQQSj3CLd
gk1yujxCWc1SScAHrAczhvew/7pluGPhZlWfqnSIai2+vRiPnHhSB/lheaM1e9LpQenCSrTcsR2O
m2ncS+SLyw0wfNrbev5Qt4U9bfHntG6OCq2u7Yu+fTDW3iks6DGQSs9Q4/17KTTWItl1shoKmFcy
H3/gM91ErSs7rZ2OuTETOmwibAElzGfjZ2Kh7VxIRRtslyXzZtTL8fgwH8p1J/pJQwD4Gj//rfTV
v1K7epfhCp7rPTfUf18G+w9McKHWZ5C/fHPY+EOC6/75UjwVv3Fs9f/HRdcU6Vv4dG/Hy9en+m3W
6/ef+y3rpf6k6TDVAkiGufa1ivVb1kv56ZX+TldljbzWm6yXrFETs0SULmDEMnXSUb8nvXgLDBQr
TSbfBY2W/rdyXnDXvjOG3/ASJpna3Ui+6ZkhJlGNbMqVcx5lx/bQX9HWFSp2Q9u2bZ7lw/6f6pV5
pXsGjVl+71D7OEj3sNVI1/FtdjX5sXc503QUxt7io+J9zfnpIDud2x/yU/FURruztGx8XxNR7j3m
XuKi+e5IfuwUruzqnn6YosKbQtS1+Htx5aBxi7v4AFFFsBxTZ3XasD32nuoA0juCWYmEEH/p0iEV
dtHqDb4YqIc2KILcXT3Br0P90NwnB8WV3OKqD7LFHs9IVkWN3/jw9V0lEIfYkq+4UPq7AvodnHds
81ScjbC9kg/GtR60V+s5dfVIdbdDeZVFU9j4VUgtxKfaFI4H81DfxjfCVXlfHKyr+lyF7Q7w8zJH
4j5pQ/SEsxYgPxyZNIkjM3qGdYIWNrraCHse4xtSNvbyC6jAiE5fL+dnFb+3nyOvd2P/IbMtRwp0
Fw5sL37RHebVb0L99TJUTwr5BbcNKJmEql1Hve+JN8jAH7KgDiBqdaDNCMfg4qb+7LfR5kGAcRxd
KehC/VN3pDvPVxwEmg7FyfBm3wiQjQnmm0s48a35rrpN/S2wbkekuiKwmLdQDDlFUB1IQBQBZTrn
Eqzu5GQOkmmH9JAfTF95kQ7FTfFV/mJ9JlLiOnq3s8cHJ3Fml7DSmTzt0J9mX7+uI9WP7ckrgiaE
lt1Nw/Fk3MbX62l1W1f0RZeIxm5d/Tq/E0/V1+0DwRTxRrLzTtgtQdWV6HaedgWnzrmPivvm8eK1
0fIi+oOjRYZb8SPZTXqcAjnMAw2o5uBJXuHnZ/UMlX0Q0y88uhzZsnvjxog6RiOhGyhO4W/FzeWQ
uTQVBZkrfoQk7UDJ5CMtCy4dt1ys6Q1fMv5eXTFU76qjEo0hjmuVHPNKvZNuWIlB7GV+6bXsE5HX
vo7H8lG6yTiRQV1i57dAGwKO2PpBDQQ/uy7u83N+kg/lCaGHo3mXnw12QHdCdeZwOajH/i+kehTj
fUrhH1ud7PrbrT7Xo1zrdSudIe3x6FRe/MFtXEAh4WgbdsM1dO7LC3Uu32BXllETba7qAVJwBld4
oPXQRm71iRSnUzrE9e7gzx4e0SnsD5mb+ci4O+QtYQCys1Byu4gd5hehBIDUzr9knuGxihw44RwU
cH3D53DP81ZY5cNRTQ5VUDh0lDuDnTkAJ4IlrG+1I1gFD0aCIAmyIHuGGqQ0Dhpcbs/bL9XjFA5H
2kMfzdxewixYr5G8YfWTg56Od4JjOMIH1e14bQjjT6mvR+URvQAndutH81NyliPpKslOJmvprF+z
IKMkkh+2O+2O+r0/HYxzZYRJNB2SU3ncrmK/99VrLVDqG5NPxzZ6O7Z0XgKYcljey74f/MkxbYnX
X0jGO0+fSvsLOGBvZi8Q+7u9Jx4GV7G/vuR8f3bZk3w2dsBzOqtdufyS10faYT7l4RTkGFbzqg0H
8MWaPwEasSV39jjxOZl/Ue01tFiPwjH5yIpzG+dJt8UIwhsHkDgX9xUbflIDHspZOF5Om08Y5QEt
8cajdVM6CIZ7xRWna9/0zDu6mMsAzDdLTw40l1SCCyODV3oXh6JzJFyvh33c8rz+klzriU0hPWHI
3Kv91GMLRG1Ye2pASOctbmHDHeV2V4OTuaWje507O6ojHWHScWBp9At/tme7Ay894mp6T7Are7Rf
EjzC5GL17cW9RJoL9JzKeZTzqTYU79owB+pgfErcjuWX/dzx6xCgRgIeSGAZ59wa4As3vjMisCm2
HAghMgluemgeE3d03jj+f3Z8QB31T1zmdym52cgKWYHD5Nx6+nnDldH4H8Cy5rZhRX8Bz6RzN79z
TYc7YCpHxzilPAlompmcmVcF955GfR9Nev7MmI0PEBn5q1fZXy/OxRnt2k6dOJiYSWQqgvKwhuNx
ZBsO/uTvW5Zjlbu4n81ADyYf1wzkPfdpU8Mr9l7nl7O9L5vdSfKGm3hcIc514tt6wBkzMg8xhqrz
kXnFXJVsYfHzeCij/Qf7UGeNiU51tfgtfyGE6rZezz+j19EbHoCnt01nf4kV9LSv5z6kP43/BlMQ
FXdUq6MWQJ3FkpAZBn1FZ+Fm9x9vPSlC+jBEW+n1RhDJcaEuxxikrumW7saq5CAaqGdaGx2Eij6M
3J3M8tG5GZbWFZOGE1d8rBd3zt7w66f8gd9nXmW7c2JP98Rg8CmLeJJbeRn/6A5RxYHfY7pZU8JN
+UifgNdySesLj8VpXDbgL+C0k/s4sdPH/tiydkgLuIA8nNIVHD2qeM6AtbCdi3/hcVosU8sH/S2B
/pcdM6BCRKzCQndFb3JXNs7q7GQE+3v7nIHW4WEmPr0YIagLHKPGQp5tcN7sRjZdBPO7vy9l1Nr4
nuTWDHLhHiqA3yfJLt3YjaP9dvZQafDH4xpiCXh6qAUFTBCfEOx96aGVzeRdou1n5MkOK9PRc9Um
z554IoiD5pRG/aHdF6qrB8L1/qQNdw0v2ACDBZz4XVB6nXMP/Jx7gEjKvjgvJI1si8tNsQoFe3af
CxonuGh6HV4neeDiC/4n4gdEIhq6kDeeM5cTysch0EM9HPDKmRt7VigcsUFH4WaGwGBlHe9jqUR5
+x5J3NxLXxemhKuYudDcaYJOd4QIWhhGkz2DnbcvicsJ2xSW+0rGuogssRTjEXtdMDDFxB0OJUun
97aft5/TaD+luikUC3XYkwLC1eWBwfpWgwFme1aeiFduf6ExMup8uMl5JQ3mUGAX7ys1uzIDKCd8
WqL8MHbmoxWBPQ327TDwEUCntoIFnjwguW5KqIuJdoQwjYYvKmbYOu22qgxGplRmSe+3OtqZe2FG
aVpiCINVhY61Q5bPYy964q35ON+qV9g0nnXlSufK3ee74WLIzYWEvy6/ZhfuzBNRcCbESH7HdVyC
cp8PJ+MzcAayITH1wcxzma8kvr0bfoXvNNHIToixRQpXNeEo2BeE0WJgnrUvOttXvF0DExdDldht
noSgxqzVfGf0EMBkO1aEAQuGh9wXz0ZkE+4jW7bhwxFIIEH86hC2hSTg3ca3uE9QPBgC07Pc2iWY
c0omefCZWFc8KK+2TXxd4YsvYbF2z7Pv1tWRdjMk8qjZqY5C/Nlw65SZTz2YOfwI53yndSY7dsl+
epIPsGrma69ej0uZTimxxWQvtmQXd+nX+mqf6vagcaEl04D15P3GswjJzSB/iAmxm+sqaAlUUlfB
PnEKP276+XJd3a7PS7gHCjDZehnhShdiOdjqcSDxMevKquzpyKnEK9nHxTk5UPLPfaowbn24+KCK
DtTcgnI9Qe2SXiPBcO7P/XNKtLz6VgB02yEIIiX9SIkwyEKuxScb5IDK8VlgdurOQevA4gapyWTD
xkeUVAeNn4UbERTBLXFOzpEisyunIyrawy6B80nrpPs//mCLXwUn4cxgOY23xy2NxwPy1/N4tZx0
B51kd4B/xAoGArWF7L3d8/MyZCroY0cKSlRXTagEm9cSsheOGDVH7Sp+IHk88Id4bzy2+iNpbv1E
IOal8KTbVWBylNACsrOcAuyMaYF+wNMfJoxJNBzjqH5kflkopDeuR04hl6N8MwsoAdvZoxrJRHDK
Z/Wr+aDeZAHTw2fz+4TL0T9lzyD+jvpNFYDv8KvCzsgfU+J3klsK0h4pnwAXSZi5x6HSZmseGs5e
y31WRIoJL8eclyqntKlkuxDMDCHFDVsLeMFund6+ITZ9upBYt4fVK07ZCcU8w4HfL5h9Sho8fzR3
1DZExSuLrM+aZqd87Wf5PqZuxTrhj/qBDxPz7Y8XhK4PxZUGOJ6VbDKHdbSfw6zX52bxgygkPKnL
UfhMeMoCFPpTHPauaScPZG7lKKPtJEj92rm4+SdSru6XhYeIbpg7+4v3RIYRo9DZpm2yE7lGwzE8
1dZtndXVuw1rd+C/VncPQ1GPsNXXqBG6TYZAkKECN8yZi+MlZZNA9oEO8+q6J9Vfeszq0DpU+eaM
y5G/VFEWdV56tWn+8rL6nRcz3B7dwt2ycPxqGQHZRFtm25qMxFXYFoIGoXAr+7oPywiXARs0GhF2
8rW8K6/WJFD9Gue2h3UEQZi1mDXdhBxEz4bHasesJ37uVS6dZYwl+hKfIXkf4HN4cKxd52lwFBwt
F+/sm6ZhdCRYX4PuzN+D7X1xb4fNeXzJgz2e3adrP4IMNkdoBllx0Y0jfhSwUbo9HYBY2h0ue7+o
0eHfGCCZic4xSETnHARkXpPwO/wyftHA/oMYIJLeozrhmDs4NQ6jF4ydC0YWN2ru98GkcwwNSL9z
sSTguRA4jTHyezgI3J1QN/dMv32oMf5WVAaw/7yyA4FF4ZO4X2e51rgBNbQOrKOHNmK+cEqz13/Y
fJhmMMomvjf3psAMG04bONJgz78MQbqbYW+fZY4AGGXCghPSevVLT8Qo+JAAe7k341sIXGy+wAUT
SPlpJB6yqzzaY2yTioMv25xAVHfhZqh+eM0zR208zH5cFIgqfhx/Q973J+H3/vqbjBU11Kxa60Y6
E6QSaVabcyGxhF/3vhKneJA/rPiQCwUgPLnBwBpOdiIXROYIm1ZgASF2wtVBckOgsrlJWN7s8dYS
SbtfCFIMHPkpcklEpvZ2HT/G5/jcnazrLoLFMwKkQIbDImLtHXJMBNXzQSNn1H8oH1YvCYcoJt5D
4hyLjZzTnqgJq0N/Lv3pCMMA/4McYHca5+GoR7tFHH3zftqPbVzh9HH5uNg3Bk6oCvpHSm3X/Tm/
7593NyA97P4N7k0IrbRQsmtcQH9rHBf7y8Tmpkn51VRZNrVtXD92Hm+nspxTVwtRetp4G00qTHDJ
h3M3hc2HOHP3K9CtHwWsIVW+A43hBL7kj9xmwGjn/oXJI7FEkm53KRsHy5kQlfEdMifO6lM555zR
70GrvzslGtD82cVM8Jk9RotvF3+PbjQSDUTNtvxhc/fYYE/fyV7j9xiyfSLwpYEQ6D6s3q+3A/Uf
QWGLmeKJ9LgRFe9cR9vhotz2OtvdrkllTVj0wZ6JpLHkCyq4wUiCCI2se24dM0BDsTd9EG43Npri
LZ5yoHQYaXjtKcQxByv2krJrkHPOyvycWMkMIAXhfLTHkeDqiBD3GJvTAvdAscDRhmvrpjmLH/Nb
ql6ZSKiXn2e2925EgCwljlMRhDUOGPOMJYgSIWty5u+Oo9aRhiv/EeknZ4w6m8Z2bER5u+hOeuh2
AxLuR1sO1+zZmedIYG6zAa/3EHEk/tlDPMVroRmjQf5QeiD8nD0wXJi4McK1YksarMYe0jWEZWRy
COoa5bQfSgz2Y/5qubBjJ3QNrpKb2V2wSXvKASQDlqoknv3xbpW0P9ut33flFo1WlKlpnONn6Rr+
fYqdxMnEe4/i3XavFzbwe39z90DWxDTuoaXkX25oYibLPHzSouxeu6mPZNVuty/liddf0JHylRAf
75kHILp+eo0YhLdHD/EN4LB7ymVHKVAO20tNfhPQvbN5MlnO1c8incBwOHGAJozhaBxNhMQc4vwu
XK9LYg39pjsaj9uB/J7bRzhNrzjULJHshDQER8zzJ5wjpt8Vr1CAYF15qBZE8o38aThUJ7wQAa2M
L4v9kSRnS2pCD9EEvTUTd/4CvVMbtT7MhEfruoyw71hx0udk3pRr+ao/GhFHb28/4OeB9a0t6v9Z
Wec/smKz90b9EJLkIg5VA0R6eCqeezQZnt6XaH79/q8lGkX6yaQEh46uLpsW/ce/Nybv7+iqJIto
2ez9xaR8fm1MVoyf0P8yYKulAf5X1ZRf+5L3txTat0zqebQn84N/B4L0HVGqQXFGU/fWZFM0ZJRr
ze/gc2CTtlrQyvo2qV5y9XERO2D9vQtLmINKs1d3CaTzuOYSk0KS40Jb1V9s4vd7+I9X8F1fNO2Z
hWJ1XAFsbVRMF7uHAKFGNWw+r5HWFa7Z3mbj50ofnJ2VzxK+vl7A31rCf9oy/67s+K/UL/8DF7pE
Cv/PYXf2U9o9ZZe3K3v/wrdFrYk/mbIsod1DkXlf1jy0b3VH3qG7HflMWgs1TWd5/76oZXiTeY9a
tClaogkc/23dkVIkixm4kboL/kj/yqJW2DGqpGjo/IAbkdhj74M5TdCU3ChXqj2pCcO4IbR08ZQK
anqmcdpaoXSVHIBWkS94gNTaPsspmoDiGsM1q8xq9Gbe/klSV33fEmK8Xg6yFex0k3+hXPXd5TSX
WSC+5LDVbONIz9xogS0ah8Ur65ES1JLFT4LaTimE4lPlbE0JfXgDxwy6lZRx6LX/TAedemO2iMlk
8LLB7aDcxyu9mk7RzPDcw7WEdLUqfEIKvc/sDpkjqGjQO4cjEvjaBzlRISMxJiFYjSGDzyETOsvO
dZ2mniGJLXojFeN+3TTyrTFi2L1eZLDUgKhQwSPUZw2aPdXpDGN6Ls1mUG1JVGmblvV5fZEUAz6r
S1EtNDtYq/557QbLrgQx/6t+hlcK3n/04H6byJ16G9w2A0AK8H4izWErcwGkgdsaoydVyDYhj7Mu
FtqGNEkOQnyeqq9SA31vOXmoX18qGnDTu3aCrEpM/Nq4j8nNGX7W0CmZL1FbjugN0OTIy1nf75rT
rinRqKqaoVoL579YB1zdH65e2cEmgD4hKPpuGWxtMdRJ3nP1xZTRztmT1C2yS/DjUfZf+X4UfadL
ADOlSeBU38+RZGwZOtCwpxnrhaqyxiO9xLdjBddH9XkzZtK5bVb/RSQm70b63agshZ1gXeP2RE1X
diP/5viUIKqQN/pAHHtpK69RK/E0V+veeJ+Jy5Mm58ozmxZmA0tK6lu1QvsSvKaYfmnqqjpp2Vqf
SoQ2KGCLtEQBXhFOYi7nH3ME3B/TFSqCFr3AYNFXjSOumah/4YVeiaW/vwGsGeK7pkyzxPdtWxiS
DbXronOBzywuJHBUfYsJrjaET20512u/QyvT2aaYDLE4ln62Kuw5sTGcWjKXSOtT8u0CnIwL1VB7
kJs+pLWocCsgecGKQqam90jtDpNT7Zp9FV0bZ6kW5usZEFqgN+LdsK2X6yJPLu6opcNf3OD78ixb
R4PHHlttKCBGaf/YOzXePCBtEhQue4ZuaFK7UO7AT0CtDQpJfUHCj6P29ldsQ3+weoyIFAK6zPS5
G6b43XIvC6EGu8KITdc9rC2Nwus4y24hgAnolb/qu/vDAmS0HShoSCaobrzI+/uri0LserVrXU3U
IXXS9mY/hHQuaibAsKSQ5VgrqNVuxFA3oSvPlpcfb7tXI/5uAWkirkvibpGYs1AUeH8BYyx0IGaS
1k10KwHdWlGwGiFlLY0thnNL4xS+ymS3L2i0AxiwnFppsTSa0cCBX9LsXWz9SZwssiYG6qjK8IC2
7eqpeWo5QjHApZCqcIIVSKso9JoBpE6p2l50WAV7tBiTEnBntdyqZk6HOHCZm+pSoOGOKp43T1Zy
1+eC+TChvhWUdLh7Rt4BKLKwodqSrpU9DGb9yJokQ96RVV9URI1LJT8uXNuHLG3Hg1Q3HPIhsvOW
AtLN1+n7NwRh/23i6j8+SThr04392yBr//y3IEuht4vFDOaEyFzRQDD+FmQp8k/fBMpNBBehcTHZ
W7+dHLSfdAtEPqeD/fxAC+rvQdb+e0QfSCACkoRL0vpbzV3fm3yZjQQNgog9kWSOCd+TfdTIrUl9
nJHTnbaus0trbiWQTgVYisksx/tOmyaUhjrpZDXwkM94JaB5qtT9AskdMFqj62WkpdXmMZeWmR5p
wRyeak1vfgYbSItvO0oGOd58aDrHmLL04l8Aeaj+j/ftd+6Su4DQAavPfGkmocV3jqtrjLkWO0Fy
NGmlpJF15ND7XAOiobbsRKrfFfmXfPz094dV0CMx+D9FJUp9by2spdEuSmlJyFDBvajGEO9BPitW
19uyHRrU+eZO7//CBeydOG8s1Outvh1Tfj/mAk2K0gz7mCJJybjRaByDXbxt5c8/vjl5/6XvR2I2
EdoEjMu6/c4Wih1QDqHJAbETpePwapCMLio6YDjyyyQ8DKulHisAPmSxkfsjhy0OqOag9+ctWaIf
BQGNPGRDZxhVCxm+wyZVyPHM2Ugto5alJ1GrANosCuE0ipZWfdMoPUyFjQSiyP3xzUD58ce7kYho
0Js12YSIxbyfN2m8qPKlzjcHxN1WOmnDWR+GJHF0LYSdF0/VUtAq8WU0Fs+oiMBdoWq3n2FlNbJg
njXafOZJOsfxZZv9ThqBVQ1JOz2nKtgoWy1b895E84WFZwgxEJpRrUcbqDs0xNLrfcr7LYN4KaBU
a2Bx2MaSOTEBllKT3Kdq3ifNSuaNEgkzqV5gGgL4uM9vv091tk96C4csnU6vz2IWZorToEHIyKpm
gjhZo5RkddNKfV7zugDliv2oD5pi1qgALuPSuuaI+qW0bcuLujTJjBJ4NkpeCicGvK2DpbwUTbah
QlZJg0n8I1CAnORYbZ1GmeLFXbRZzU992i38OOrigwON78JJrM11uphUhcI5bdey5NHpmvJwV2WI
3UKGSPh+tcZDm8BekkuXndv+Ak+rpG/IoF9gJGjsqq2WjxeIITJoOeUK95mMdyku+GEtlOlTqzWi
eEolo+1vEJuYJXeIy+qOYKyOQM6uk69t/bx91baq2jywYhllS8NaAMIWVZtAkS9kVK+nfr2rzXqD
HkRf6drO+iFOAr0sFA2MdN4VzgrHJiz4A0poED100uSaMPtHiNbTWFUlyHTZ0Opufp8tq+z3lwHv
m3KGsrMeOhNQF4ZWOLOgzQ9yvHYH6HmrKuBbLBPdgNbfUSxrg6t60/p7zm5wpfZxIr+k8WLNNvZY
ea4zUH8QWMgKMWgxjU9kfujtl+qZ5o6MB10mbUXNNa9FamiE8lBkI0jvLtPUdseKpwYFdFWVqxen
zRwHRSuS1zc7HaLZsUbDbDfSU9YCmdZ3063vRnx+teeX3bTXvYyVN3eDH++mv9+dgKHAwvm/K0AL
xYAEmbNZguU1SaN7SyJm3JuVQo6tiosAD1gvWkQ4emE9gC3b/irOl/5gBHVjh/kbOudxlW29b/Y3
cfBMMmxODaZyk41rGJa/mvk6IW7NkbUes9MydngmWX5pRrpirAHBXtDgqgY6I06mu3Vbw5a02I9N
zB57vzOXXNPeck0G0NRxqt+Zy39MTNYb3LH8evNmEac2iBDmRHudn3IQIHlp92kDtWN9u4b/H4D9
L3mngvhBnqu+PGXd89sQ7PUb32IwQTd/IpNlGqwajT8UiR/7luna39q5m/ZDtiLrEo3zv0dhkvwT
n5TQmybhY+raXmb8NX/LWxyLDA51EE/oCl/+O6mu16TBP9bOnmFDOMziwIGgxT7Yd4FEvcq5uJqg
6JpqkD6meomq/QBDAFoP3UYT1WK2HjBlhwxr+wEFb/G+g9Mo6jMdsk+r3VEf288xHEtO1xYmpUti
ui91L0IvhBjzXHlzKVX2rCmp308CJc9so6PlItJ5JBf64zgm0EHN3WJ9KsqLeYayXX8WsgS4d9ya
9E8vMmCcpTD187zqur+alCvWsUp9JkaGSR9hyk9GL233b57hzbcJeIvDeh/WfZsWODag9tjTf+Yr
MOHNNu/KBLb0WJbcfmrpYzUUquWXqfEgg2rdJbnQ3r7tzBQCULjXkf8dG2l67tBZf/6f81PT/4+/
Yz0G0F//BaCWV3KTP99S5/oyPMMI1b2Drrx+6duukkkSa0TdBMAmsu8AZH7bVBJ7igVNFsl8PV7s
bea/nmxUBbl4csQcsEUWO4xpv+8plUKKJiLtB2JF2uEwf0suns9/Z5AR/GMrGYZE/kJTyKa9dxKC
JsjaqMDVXSoTfrIHEzU44zSoPXoEy0Ir8dAsn1U4bNClntiCdgKTvW4vF1gXwlIiX+Q160KnQ9XI
ondJTP3U98gAQfC8wl6+gRp+UOUNVCKcjMbXQjFnWNmqyipPmjzQa1NqgGNR7KGrYFC7Zzg/ZGRW
BcvwyapBomjEXeuMcVpSe0/m6Vq97JDzZY3pFValfH0sce52nLVbvGcbNpoJR9X062nrUSCfG+UR
zuSpRSNqXOgX3TZSc+vSfV6J5s+qksBbXfdG/6ioLXQUaCV0dL7HKiBMVAkFWrYRw7VFTeKcJkha
Ayl7IohhrgjKbU1y/llHB1VwJLWrD2oroAYvpHVWuZuZmZ+GZagBRwBRBYgMzph+lFmAnHzWtOZk
WSKa42LTIGUHmwj527ZOQ6UrafSyNk0GILHKyQPIOprMxHEvF5WlQYm+UKqrQt90mhSZbkDsg/ax
7xWZxrdxrY/GRqAHYUVd04mDNk3rNVbtSbPcAATK14b+E7HSaYSb5elGNJsWEDUp+ccWMg36TpIV
AYZEixfDtuI+T+zRMLmJRl2Ll2LU1POiLcV1MqnKL3DAKCNwQFNDnAK2Pd2tx8rqzmtSSQc5m2Qq
W+UohVYllS7axcttrU7m6KFkAgdAIRE/TXOqCzY5+v7mUtNFC6/c7vnT4mQKavaxlRrrgy4PoubB
k6IcjHHUYfHILISTW8IEmhc1Cxl4ofzAAkeiFXwiEtGmUEylJ8QXCyR2rDWWO3RF110Vy6W7gZh2
O8rNZtJIkdXT6ML83poRcFPpQyWXEstfk+iBm2ed/jetbUFcxaAGnURInkRoInJayWbpUdWF6Skj
90DX4zLMuV+2yVIjOK8OtJ9qiUG2nfAFIunG6NAn2EqV08O4nJNC6EE4XYAII35cDHdFMsTnOV/h
yUgsNaNnyUwrcAd1RnsOnAu0Mxi5btnpuG0ofcAJcdNbF9JpprEAMmcN1buGeArudZA7dUFGuxao
Ygo9I0BTyoGrgvvxyrwIBuRJrTpcq8jrCl6zzBNJ+kXMnlN5S2kMEZvpbAl9cqCIBfJEFnBveg3H
F4XitasOtao0UV8bVetrlZTTXHVJlIsjiVNOq8+onNd4Fl3OSPJtTj5Ctec87uivzdQK5fG0F29B
6YuIGinCcqqUfGYRX0Q4I+TWklR4iIwBMm7ZmHT73+asmufL/dA9Pw94q/8CF0Vw9SZi+APm8haW
se5tzPf6+V+Lm/JPnAwIqmgDMEkLqb97J4qbex59JwUVOTjtlGC/eSeKmzvL6O6dIIsD/s2Xfo34
4B9TCR9Viv9wie0J6r8T8e2J7H8EfCS4Se4xsoEr1Enlv+Ze3kQ2hloJs9TEaMh3jXqWjCrHDsq3
bybjn4RPfxiEkx/NB7pKLQe+sj3ofXtKGtGaFshMdlgqQTtonQTjXbvG0Y9H2RMn725lLxWRLWcy
GYIg+/0oudkLNU0OnTu0sXhc9OwhRXDTzyah9GtRkMIfD7f/3B+Go/TM1JG3JNn3frgYqTLqI0vn
0nHwNBp94Sad1eCTVgk5Ho0OJnTyDj8e87uj3V52QTqGk6ZEVYJD5x6nvnla9RCLEOfAlBGXU4nC
fGKRw+loTxuUyd0mEKPUqkNYYtco1/rV+fHo3x12X0ffC+AU1OGrpVvk/ejTKhVxVTK61cJrMs9T
5U6N2DupOSR/caN/HErSWC+y/n/ZO4/euJU2bf+VD7PnC+Yit2x2K1myLQfZ3hCOzCwWU7H46+fi
eZPV1ljjAWbxAQMcnIVkdTWLFZ5wh32F76vn8VAlWl/ISEUgaJWROA3lPdfWiBv3ZMxzFbnwcXS/
N7MIEEPa6YHncl7+9fufZhUj42wcy6hLm3719UFxwV6XrsjflE4RdvsVN3yK7FyDU1eeA5Qw0rgj
BXP7CZsw/LWCAiuZqqmCW4VC3Xs3jArgbaYuf2DP4BHGdeLDqpAPQKrGPmXIg1RuBCh+8FB06GXW
0hfsx/GD2TBM9Jds+YRHbvk2o9zr0TZEteWQZdPes2lGHypkhsQXxuurlqcoRwKjha3/oogCFHnC
LZswYsxC4rZZ+eC2K2t7D7TB+Zptw+wfl7hsRn7qritaAm78Y5Vc9IdQjaZKlRpzYJhdmN2IipZ/
v8TRLbKr+edsHuL3EzJzP9A5WhB2wR70G1qiyrnS1UiNiKZT+64kgGxoeXd4yg3z9q7c0A81gfHf
FYNEE6TLwtU/TGIXOcgd8AVV5JivrlmcMm0DXQFZ9drqDo3BPeiohAOgcSookORUp+Y0iBYqeViB
rOhFrNN66DbC4DSYQgGANNzdnmwC7M+UPWYkPsPChrGmQ+tmjqN2QMZrMl97JCK+20A4bpe6UvOF
PajiA3Wr8q2tqZeg0R6Eb7fJ03M6A/r4FpXao5gUxjbBgwXzGr3S4yTsvE1y3LRo6BbFSxAK9jWx
uY/OkWVZaAcP0YpBbRAsFOBCFNQSy5tQtTFz1oBId8igF8QyZtRrL1XbhHeON45QD+Iq/ha3zfia
+7vsL2y3IDSQzaBurWIrgLE3WwfZrd+q99mMgeCRZ8rio646wryx6srPfV/7RCJqDW5qbxqyk2OW
AYRG168v3XERJBGO3x7tMne3ywKnRRTpFUhpJATqywl91G+mpahO7I9UBeJAza4CosP1BwK3COUS
QH0e22F5sOxhQwC4I4ZOOJNHALVOH36IAuWaZBkI+Q6VWNwH0VfwbHqnaU+lnCCH90N0kRfl8mWO
Ju9+sJHYK+W2/JimERKgdkY/VUQrr93ZGbsXvz/AzuDY+04ngefApu5OnQWR6MfHSj9v0pt8g6qf
ov4+xokysI3id13uJvFMQRgxrDFgOmZUOLo3vfqqvZuxaQ8qvgviF2v7UlcqNd4tqtYQLBrXOq1j
c/HXt/zfSPn/f4uibG7+/zrRv/i8ff5/RIVl/yiU2v/o3y3MkJLmP/BeXPL/TPRpRrpcTKTsfki6
/6iF6fyNCIqalqB76Tik4v8KpUBMEnoRZhFJ2aGz19X+QH/d28OYnyICF5QaMlYEezsizeNMeLy6
upGDKOtzoFFBAwl2xlDqboEGEwPQyDyxXluZ1zWHHA+FEYflXPMjEQbD5QBua03RJPMQOIO3ezsu
bn0TKDKwE37HCwZd3jYm87pWL0fPAB4puhzG9kq7JqXTT+Iwr5b1crSxqMoaC5su05VBddGNSOZl
fYh00eTOnO2iQ3KrMdso/974/L9F+x+0yn63aK/Q1Hu0XPd//vflGnogFF3iezBalOGjvRf/92Kv
j4YwmgcUrFAEFhR7WUr/7LjHfwPw6AexG8T2/uf/rkshp2IH4COByaGbuv/ZnyzX8/g1EETLLkkG
4BJMaX5xb9kqYSrlukc0StEvXEa3vCmq0cku12jx4IZJiZif2+XIRyU/zdAT+cB5dLcPTd5BNYxQ
nZrqWUGsU1tZ1n5mH/25JNHvKvNW+wvXzWJj6Pf7sc4fE5AS6rCkHZRvwdEE+6b9Kbhb2tEJajps
aaFbfaKEg3/hsJ4ItcIHR039XZFX+pl75skxnb1OH7ouint7pvLTmIFVIybWCkhqvvES4a3qO4jH
/MHqa+uuVv19OET+M2Pun/nT4UPVnnCZ6ByxTfTCor178GjMmaBk9EFz+j2VnSSbKhxajedC9OjW
5g3q+vKZrO6pEYGLkOpy5lHcPHuL2ozb0BQS+plWqI3aqroJBQpxtvL0e9sa57/fi2CinxZDe2K8
HRVIlsrpSsp6Nt7YVGO0OQoWmpffFERWhIPFHdqw5ZVnu/qZZOeJd0gvBpErl3QpAMr+eD6HMR7L
cnXhWNQYJcoVkyWruS3b2UrCLrj0ouLN7xfqeZLMCyQL+UtUHMkk/xzDYcyaR2jvmrR0w3c4qMfX
wWb+0U74L+fwqUFCsPl4jqDWSvXz8VO51gqvYCT03LLdGHDUxH3JJqPo6vcP8+vsCdYEIug7jA3z
k7M+kqp7ZdOtMkR0A8Js4dAu5UsvlG5+mik706+tZAGSoRrbNXgmoTsfm2OVxicK/5yewY6WPnvG
tmo7VQxbuizGOix5P71zioXEa3QUQXsHl7Jjop85Z85ndh+VUg1nM9c/r+9svWz1lgkoDRtYwC5r
Uz/M9tpx5OTb6fdT+8tAnGQcoAglOgjQ/9Kim6xwkIUItnQSFI51gcWL29rq5Z+PQn8ypHWBwrAd
7ZvxpyNMIFlNraaw6WU75lONxQSN47xwwj/cZmT3AhF7sm929D7Q43EWFfZ5JbMtDeaw/uZzph73
PsBLO2znm84LxAF47pQ/87LOWzKsih3QT7K/o3DsMDyrL0TkYTkayUsauheIuifIq4sRbprrXY4W
CJgqRriX7NB7bpn8sjj9kEYilUAuwHDfI4+f15/NaFnoo6ZKePkLXXvofEeSVkLULf4x92WJ6IHB
+u/3r/P8xqXMhzOBA+Y5QIkN3sTjYUUXL9rltEuzaDDh0R+8LZuR0DZqPTSdtMo/BaczXuADTUcW
jt1/fhthwaBtlVk2NTHlpJinyMssrqtntsL5jSAoprpgD8FS0S6398rqo0W6OOxpaixpX5rgZi0F
Cqym2y4s21qPxVpuz9x4v8wi43msG04Xm6DpvPxmYfhMhoy/s1fEaHUM8ZonotAoXZYT18Uzi/SX
jc5oxHg24HUCNee8bTj7azuVwPLTUdj11TBFUESLdXhGauupZwopmbILPbqh54jFHlHtwEJhMiV1
EV87W8qvPjrVY0Jy+5wr4tNjgSxgz+HTdV4yxaEAoGITinSxsfRVeixvKRiX19uCSfPvF/yTk7dz
3QDBOATTRNE/L41cIOAdbkyem1f9DRhtZIdEO/7pKbm/IjbVXqrcLb7Ogkt3DGI9VzVSYGKRb5eu
r67bvOqeeUVPLfOfRzl7lrAF2r07W+C456KkVTFZxptxcS5yGM+QBN79fu7OXWook+yPReoJvNcD
yHq2rwbLzxbOLyjB4aTf9X1V4uUuvZu6NPXJqegO8lv3FNWjfT141pwCDUPnz53RRqhxfsiX+pl6
8D7iz9HtX9+IOAxcyr50nLN4oqh7IUzLyhHj0p4sxxletNIRp1F3xWGw52+2Htz3v5+G/er5ZcwA
uBoZFxX+vdjw8xKa226Ta+uIdPVcNGp0gN5gY7UXjZit97h/3VOk1rdTs4rL3w/85DaBR0lwTkOG
C+PxwMWQwTFrKUN5avEuHcSPj+WMC0tT2uKZrGHPCn59xn8PdZY1RN3WlHrjGedCry+Kwrl3ZzRJ
ii6Acu+1l9Fob28Uwvwn6Un5zEt9co8C7N3dEGjciLPBZTx6gIh5qXhkA23FHO7C0HNN/yez+a9R
zuFwKjdhoRch0s1b1ht/LpC0QBUf7Vr/OefwJx9oP7I5ESg47UaEP6+YZtOWInLixbnxctEJIT8J
7HGeSRSeXJdhsEvwxgQy54mCBfAyyCumbQ3C7jr2NnG9ZDp/WGPhf6a23F2TzwcXkfLdZ6by6ZEj
Ok9OyI48ZzUVUWdrmtxocOjaMUjHYAAd2qV1CmZZXK/0G9IwLLeTHpb66+/f4lNTS8hLkMiW2OE8
j6d2K20AzNbC0F4p3mydL2nRrPkzJ99TO+/nUc6OGSNGbXvjRgG4d/DOsWj5K2eEzbfG8zP+xM89
0NnVMaEyLyJAxGknFhznVYV04zQ/B1B96uqAFIAwCekl0MH99z+H8Z09yt7lgYzq4hSAEk4v6Ian
DhSIKtkiXNB//56enMGfBjy7OmxvsIOJ5lmqwqb52mFvmtYZ3pGjnr3D74d6agYpXyGMTsuOaOLs
ZSloe/Macy0uw+B9FcNirga9Ts9c8U89ENUUOgcQ3nxf7L//aQbV6BcKG1rENfx4PZDuZuBa4hb2
Z1Qcf/9ATw7lAuT0Sczpk58tiaGw86KXFYqj3a4l1eIDIQB7XwLMmp6JZJ+cO0o3eBbvaOHzdQG+
fBtICkQ64YJ2sHvV7+DFf6h0/7erDfutjSUlV/ZOoCaIfTx3UVyHHgrpwLChh5wcL+pfGEnv9PfT
9vSz/HuUs/DI1CN5jMUbMkPFKZ/jpVdiGvY/GgXmIeVEn5T4fB1kkV2uC2efVJuAB7G6iVNjl/Ln
z4KQdrjDMVgJf/FKf1pt9ZJt/tbyLGTKfhK7ecvZ7j1XnXlioVF05dYFXgLk97xRMQJHnCvdO2lc
VXGfDCssEnweArRksiyPn9mnv462F4FArJByk3qeG5Vv2P/MdUaP2CcPKU8h1FFFFKlt68qWwbNN
vl+XQ+DHFO1pEtHm41U9XnSOW0bGxkUqtYYW/W4jkHjOacP//kU98VAAFPZwFEjPXkB/PArQBACp
lB1TOakGyRTRe0MC3ARjWBXVdf3H6yKkVE6dgmIaqPHzYv3SKkIK2CupLO3gGwUuPE9Mt+rnyjF/
fe/HAWHoEVVAEsQpkzrWWezZA0M3PU7HoElMrb9knQqVODrCss1VHZvJqCQafa9+8I3wMd5ePNBl
S+tC/6zcjFyCXIDf3FP0dsuTJDlXp9ipbfgQWRQjYMoy6XAAskWByue4wIBaFmfwLv709ezUZED2
4H6RfzjPnfMB4uA0eOQLgBUFJP1gyQ9Y/uErtNadvP/9aOe3bOSQL1FUhUoEFZ+Gz+PFwBvbyHvg
5Ha0nUGetlb9cVaFbNKcv4OCG61Z9Ye7ijFjN8LxGTsGBj2vYM1jXsqm82P4ulsc3fTa80BhRJ5V
pfXcgdv9/SOe7yo4LntH0ws9qjnUkM6O8iAuVxXXOqOgUwgKEXbofxzCxX3mlP11Jnfq5M70Yx5p
154NY0U4M8upyFKrEapKw6YX3wEkIMkXZP2noJ4dnf7pgwF/2//jjt+9w882MpVgTa3YRW970sNl
P3aIxekxemb69u3DIvh5Z5HO8fE7dIt24E6zeLxIxkGPHV0gedRY2OA5YIeWwlCJ4OW+dCGMnXJl
r9DxTDZ/APah02J265fN0EYAgb0VZHSxeWUiTNwhECyL6Y2q6uwzJDNcuwdrQn438OWHrc7h7jmY
3Uj/0nHxEU78KvMQ9mrj7M5piczDsNWvCHQb1DqovLwvNjUdYdtVb9zIHu8tN1ZdsjmImNxAUdw9
ugKUDFZiq+LSYPGGy4jjmLtODAHcw7Bs3wbTrC+8rPSvbGC+eIOJKnhY8hiB3kyZO8tV33vXKnvM
7TakV7PC+dZWCqqqM1afHBOPN/0oGkQ0Ha5VC5/St96MT5jwOlQu+SbJEEFl9APzBXRxXiazb6Y3
CHVItLcX07npWnUOev3KEmsCOa1C/j6PcoSM6x1gbG9thBPqtgRWguAIEmeTv12Guo1usNBGuLjx
BExMy0eWNpi2u3aU1VEE84Ah0Ig8sBmUjZx0Z+OiuMzYHOFqikQXaDi8ghCnqI7+iHFCaWXjjsv2
qkNcd/ZHgSfi+8qnIgKNMDjUwYiScl/F88kqCu+77y7ucqBvX7SgjnEWGmSPyVnuTpdVQbz7fuoF
Im0A4veZ6vIc6+5K6+IAgXBrD21OJfKUhS1Y+6gsAvHgeY0GZx4r+72WvvigCx10ibScuE37yJGf
m6qD21+jiPSjmZzuBvpkPr+1nEbCVxvAOUo6XZIWY56E0Yg6EgT/Xn9vN1E4r8acP0y9wQ1fCuPE
2TUfO1Kc3HDZxDU9dPsT/SvaY5WeGudWebOLwnAz9JdZjj3ZESg5Tl6ehKHstpkT3uR2Wy3oABRL
/1Jx6AQXog1K+9syt2V/6mIlHmqvsK4Hd9rK4xzl7YO7VvdOYWRq5Dx+cI0r2mS0tJiTVlY9MprT
hlzpusj46+ZM9SsD4gcgRlOgeengtaktN1sTxAr8g283k3k9jJCqOc36UKcUPWFnqq7MYUJ2ut2h
/SVAfbyzQh3AJ61CFcgFJyPnL8tP32AW0m9Fe+rKGIk6udU2WPN11Aetxv5uh8sBEw8hUWKKFZVN
WoGyrw+Se9fcVn0Jx+BeksZQa1nzrF7fefPqsI90L8dD1SCWdGhbZYp7LkisXF1Xb8FRwDao7kPI
pexsDWE6R/zFbxaJjWBl4Rsy4X0+H5gOdzqsQT6i1DlFsLPjWmDti2DE+F7pSKFCP8ZW/qmz6867
FLjkoURS5RZ6GtE0vrTgpO783FGDkvJzY8OaiPo2O5R2Sc8EINm2pLEUMoJnPC18MBxTBFVxmhfH
MMqNlUJQhEda1ipG6AHC4slnr86ptrsKzVQT9a9gb/n+qVib7VUebwAws3Dp6DOthlTLU3n4rc2G
0TtYAk4nmkuZ55zwTALeEimNulKfm7I7egiR9GlkW250LMZ6e2/lFkbwlhcb7yjKKncS3azFy7Kv
ui2Jhq6H/Wy7L4M102U641RuUgnuDNVU4EUQe7fSSyOt6ytMfIV1HZVO/g1sb61xsXS3KN1woUd6
lGWN6FFXaeTIh2z7oqva9g59Fy0fl82txYVfOTRZLDnmn0P0XPy0lblNu7UA54CfIwa2RxxAi4dw
sBScaaW1daTFb5Un4/nrhQ6EVRzw8/VQiFxliIT0ZiuczTxlbsy0Ld1hyOlSJbHw6uUIEhdFmT73
WndFuzVaq7QM10pcCe3o8Ja7nRotawDaiI3GTH2y21K8qE1p4kM8WTPyH7FYdepDDnoocog6F5NX
rhsKNFkVYry3mB82YIniaon6ej0tRR6+iOuSK2sJehvN5Wh1XrmqN/jLDNtYcMoW4sfs1PEdoZPn
XxblHHwMw2lDPxt+CE2vtYqrS7+HrnyYZcc5Iivf+d7rckFasw36jw3UDB5KGykT3+SILa3C2d3z
JhwJI5wm+8uJq+M1ZHGXC0Ju2F4PW+MhSZmJODsABY9eZPRtvlm1FAAjHa39pFLTiFKsysBYOtJ4
qOfPAtvquJhyONbKdo7O5vAEvQd68oBM1IiFzeQ31UWxYMleyKoKToWyWvugtFy/SVlxBkWhGYt0
bsQwnXy/K6q0y1cNjLYVfpPQIIrNwXZH3CMjqCFAvVgNnzw+0QVfkGFsCUbMm47FMFof7cH3Pumm
pAq8tC2GZX5b4/Y2jXV94dBgvgSmOOBvBK+EFdWi+pPYOMS+cIIqxxuuH7LvyvJXvBkCLWEZDX6g
0CgtpvFUU+hwYYqV88vIaUKVCGlRy6ByN2KPYfwmQmDGW7FdKPLVS0cswd9N5Yah8NB6NXrBnlbz
KfD1+mXLOKzvQreY32VbXc6nuC70J19s9Yt6amyMNctdYWDq8va7NXM2HvppKuLXMtSwSaPSwmnY
MWOLMng7aXnwxrWIMMssuN8WS/EC4zbWHibMtUDSHT4aQlxdpfD2kVuJpyOTjfhxbXhE7eS9nVRr
Y28JDIPwaxCtnnejhISy03ddj/2pF23xdWEb1Mdq3UTywBYry0OzWnOUbBgDo/K+eMXISZB7FSoa
jrwr8MB2k5oKQ0wIUeYx2UQcmMvBSPskB9k6BxHrYf7gZpz0AFxrB4unUQcuqGlT4bjpu2N9J7uN
hn0ii6I3RxQUNMq1eeOp15sKthqpz1EW1RfhlqX8Nq1WmFF+FOXcXPg6XLbxHTlls8k7LabZqk/d
bG85zCaV+1X3GrUBbNNPSwDg1zni46mh0KFCMlB5weo7wOSO+ZPz0e43FdoHGVrh2KQTJLbyW9kU
bv1BIIWAvNs0BpqjiIDNZ6cNsjv1bWjQzu3KIQNpXYOxLvN26l9mblNde3yBcD/iqy3JRr/5znk9
5Uehhn4+4CS+IbzQUoZCyU1JjC9KXXyH7pYBanZX9cbGHt47+cEWXHR0GpoTIGdO1mnmJykb2L1t
aetwqS680MTj4MsPXU8gdDv4boXffZsPH30+2zpGRW9deGpa9IXVTpNMo4GgNGnnoI6OWbvq1001
+eHNqmvrw+JwS578XDjweDd0NI66RV4gPqkqWAf6Sfn0Zkeiz+hRtJU5tNDBllOzVfm1nSunu5pl
v27vhgE3Pjh3fh89wE8cUAyRovy8gAXc0GKbuP02bPLiU41du3fQM9XRg95M9GZtMI48MIM4ARfY
EWenfMXu+uC5WYQtTNk5KGm7S3wP/QHMOUjv4MYqLZz3ZBGuCT3H4iNaFN7Hqupk8bbqEWfCNHyr
XhYYI/IEqpyuB6M1pkl4SiLcFjcVISPNro+iWd324FKvwEDDcSR8tjnyu5PtD9GrzozND6dujUBP
Y5ztZEHIjNDZQxov9Sux3jei775wIrpv284xyJq52ZBfbF5ViQTURUjDdQv1oeum4seOsvAv2tqd
vxlrlPgxFRHlzaw3/aVBiQf/i8hvfsSSez+hUAMdYqin5dXq11GTBNLJvlduOJG79CGhuzJb/X2N
uM6OslAD8lZInB1my+VmllMzksNlznDddQVhIRbtoj813Agnq6ZelHpO5WFrFns9ZmakPLtfbr18
kFvwkG0GAfUm/xxoD03mdn9wP5zGOPUNxqaqx/0k03wytJuXjljLl0M0f0P8BkupyFS3MMB5gHIc
ohxn4EyOrwr2+tter+WPrAzc+aoI5w6a7axOIZ6TyKF3sCQOXIUjEooLuvuhsE5VnbtEyGprv8B+
UQ+V5b9ZSYQK9AiJjpIeKKdITFf7F+hroKhvj1uKOo5C7jfErJc6V2inxOPkMkuJinBRZfetjmx0
cVC+exFl1tVWRZgymNV569v5+mKrBwTlJxPdRoVQJ9fE8fuYBuRNTIxwGEW3mmS2tfW2LzvrY+vX
3Rush7EEgwL5dnD18nqJWgjLWVx+6pBkIgndEINJ1orsdX9tQwoJdLsuiO8vSpguCQeWeMijUb9p
dyGBzN2WOz9osUZRA0GVBUE6DNq329pdOnPfAliZthfuEi4HPbCzUf03kCdsZKEIfXZtqMp/KFWD
m5dsqw8bN8jRwowZ5q3CFipbo1u4IyUuCOytAMNvHguW5ZtRcB+iQ+Zfa1NOVwUVbGjY9gs0IW9E
h9GKMFgT+NkE38THvqCg1BeHCDzW+BknIBfcB5sU+1LItb6ABex+3ECmUwFsqvddVyOlE+ZYe2/F
tpyGNbqBS929M1bY8d2RhaxNONxkfnxt0Y35YZZRXeml/BC3fnHn2VZ76H2IVX2JSdLaBNZDYXvq
hRmC7m0U+NM9DgcmPC1+BplY6Z3FDLv5aLMUvW3xTl4tPi6km8lm7CvaTPJhmCnrbk1XQRWzosQs
eEmThJaGtqsdfyxVJYqTv2bloRhjBPLbIbrc8ipPjZYYRYC4v2nGdvsRRZZ3WauGkLp2yxRe7uWm
7U9hH1r3TVxnl24+4SBQFuVl2VOOgB8LW9tZ81dyCsZXfuOUb8syhC6yzPUt5HfrirrEemlEz1m2
mO8zSI1Tm61OElTh/IF6FPqPc717TI/116zOt2tJ2/FFE8jPHbEXmQVctKr3/XRcTHmjW0gwVt7K
t8B+3esO0vNRZVQcEhOGzHGEAbLfq+VUEVI2h8y3Gi8JqDqdKpL6ZGTLXAHFeo0hdnzjL8BeD36I
W8a2dSzgrtbusQiXMO1pzF7bXWddg66/XhqdXfmhxHC+Dt77mWe92iJnTfDLxXDELmzW47bKhxCa
8p0I3XsODPG9rXzuhjD3Xok6+zH548PMM3wm/ZDDoUVF+dPaxEWTIMIXHoO6Gt+4WztdNxtWvJ6t
XzVQw9k3HKqJUVkF2jj0XgHHIOzyJ/2xXEpEeTYy4HXOSvSAPDIR7iXPKQ4tfDMvIdGXGau8xUfc
M/jUA2KPEPSax373MZygQyPDs102veLKLtcaeowsh3W4GOxxwUzO6hBG6mSYkow690su7fXI1w8G
KMtUFdI5m3GR91Vj4c9E7eF+1QFRazQ07k0oKdwm6M16H/qglRuC9KH7BUQ2hvJ+PGan2pcIH21z
WN2tedxh3UelIsMxOtd5qnhbuC1xRKA436ipZcP30VeHI7Zm64XBBSpPbnOB/CZmWaKuibeysbY5
QHaVw6T0O0qyuqDaU8RWG2NG3fsqqS1t+ye/LSgUB0MFAa1thgqJ/N6bnau6g/l32AImL7HManET
Fwsm3bVdLDIN+0a8sjKkUA5qs2Cm15FnPlqVawq0vsLMTRor9x6klTsyoTcBSQ5lpQlavx3oW+QB
MNiunDb+Nkhr/BJO0/SqQfFyRJTLz/N04dT+2lllVKfcba13moZYsTDB2uFXUgl3PJah9N91vcXR
BqayxG7JigYuJmLL/namjGIO9aTr/rSQEsXpaBp499UYjm+6RZa4nYDHwPvAryeWAn27z41rKixw
2kFgeKSnFcu+coLxZXSHXTEM/ih4PRk/u51GB6ZJR9MpS9ay0ndx0DsWZ3o+U3AKVf9OTIa6MYy9
7MEP6pX7djBlnvqEYj/moUY5SrZL/1nWi2qvVlg74Lx15opby9uTZoSGI0w0ZCZBE/uYOyduZwgp
EWMQWKBkSn3sl4hnaA1V03ihcpRw0jJ7bt7jQRAhVIad1dr3+CQ5dXS7dE10v6klHk5tldUh1Z3B
rKlYycVTgc6nfaUWYmwAB4M+VYhUwtwbpgrziXnhiCw7YP0pYI9VXMRdFKKv1Qx2eyHtEefXLPjo
Ba1bHIMmr+qjpgyLm9yCiPTBmGHZLuc2n6Zjw7n9PlRe9j2vuHkOJlTdfVSWY/HCJaiDNrR3aqj5
NNG3ntbkcszFhDv7lhfZPXqoEa5FrovWqgT72R6t0svQ4yDdetcsGZVsFmBF2hflYXEE6SX7xKJQ
jE5OXi9rsmuBsDtd49WnKIuX200OJGTxMlJA6qNWqKS0O6CULgWk6DD2dkT22IrZfSsja85/VFVd
40DTtO545VB0u+1M3s9v7E36/YUl2VKkIQo07LHzmYxTVNq6p0IiYQ6jOckFYntLEKTl1qOVsXZx
GR28TFs3gmzlW0UDB4e4zcCVcoaqs1MDPORO1V312VljdBFUWZiX7mo4AGfkaKE6bR2G7JkfTHdz
IboyLbzGYkUWrfN2mUUuLqbZLH4KpM+vkqYHoXvw86zYKYukZNeqc3jxEBB1P4WJk/kztw/iLP67
iQ5Q/XpQY6duERmRoX8o3KbZCN8ausCRp7MfyqDXckQFVZZJ1vY2JNe2n5u9oD2bd9HUWFjscNZR
rw1FTZ5D5/qVnBubwFg1q5eo2NUqnXJ8d49xqJsMQnEgUHUJygC4TRbG40XX1yPgdaD0LsisftQz
6t56wxjOVDPShWLiHE38JdiiQ7u1df/KIALi3NqmQwo5XiZJVtIOs01t3KvnixDwNamoVsxT5uWt
uFqXuMO5jbKr9WAoD+KFoYkOT4EEhdahsaJc+/2KcnaAkdJKQ+AmNqJarylkLtOrcQSMe+TId5c3
wRiRVx1nFyEXTS2zrMILWaI187ZqAlioc2Np/Toznp3/GKTdWtcFoLD+OloDsH0cLGp4o+PFBZnW
I1z7RRZej3VOB7dlbg9O6VvBRUBnqLsaiXLR7e6csN95t22p7kpqfrJN4r5YHHmwW7pITrL2s5b2
Ydpkjx1uS8P6B8LZ65c6IFM7kI6tlOlsM4aNf730zdpcUZ6Z4ncN/EEgpHVrbRZC6nEWqiUhF7Qo
lTejM4bv4rX21pfbaIn4vmwg7qZOiUZldjn7hcnpDaP6NV+ZOKiD40oi3X6gft7gB1f4o9Umyqki
Ym3Y2kF9F7agqvoL2pXeduEEzlBfSpdqEeooyiKFDDQ0bnJLs4bEeR3dJlwOxhGZLtEFlbroCynM
0RaDJa51lllWn3jG6xFmJwTM2/fQg/WMFM66EG1bXOXWvXbLwqpReZTW+g7gcVVgc1y1U2sdBhNL
fYHEi4xftRUE/JtMxmV+E5LkQ0meF9zdPToFZar6ZYCwPFCzqS+tZpj6e7pTmXsKujpY7prQlTTi
41n10XWdAajdknnsou5lP0mhPncOza43prFVG3DdrVbf/70t/H8sxf9wfm+/cDUOn783j3mKdKn/
QasN/oaoBGIjQE35H7SSf/IUd1otZyAO7mgbBoK+7L95it7f4M2iWIdoAnknOO1/0Wrd+G8+/Nco
Qq+U/jYqNn/CU0QW73HndOfVwqwJ94/iq4C2eNw59Yt2LIWYBqqka1WlW9BsH4as/U/2zmQ5biNd
27dyovdwAIl5cRYHNXMUSZEaNhkSJSXmGUgAV/8/gOz+JXW3Hd63I6xwyBKrUAVk5veO7UMwCdLm
qkEy8six+zr7dv1SCmPOj0oL7T/4cUywlV15VnyY10qB/QLueWxI7aE3TxbunbUO8WYWFm/HFI1h
pDp3qQ8TTNmLmbUnH/qw3PejjbDBxbFIz57ddygXKqOpjuBC1D45PknkCKmqybxRqa0p62KuTPdT
lhjWMQkCGp2tqiO6OxW3S9kO5dmFMzT22inSeDdiwgAIMarmq9PZXR+5xVSX173jkGKJsMIJTwaA
luDYUjjVk7ClUBdNi0p+QC3b37LvyeoiEc5a8L390B5te+jnHfEEw0IHshXQdFLCJK4TKYt8lXnW
cLaBA7PLNKQBsnJM7Z8nb8jJpJhKl5zIKreAahWM535EsH+VeWPPGDh3WbNLHFOaZHKCFu9kEbBD
WoWb2WS+5uND0zaS2KUp0aeU8EB8ZqUMh900DF2yBt4Sz2Tq0rptZFe+dHXpFyfym+aPTFI+PRHQ
3GskIOuCCAr3xu4nXR5DU9vVrbSHT9CivT7TYhGzpxduC/fkBH6899IkrHedWSIwSVs7SyPt23ny
0INpfgkNf3ksbNC7CAZInpVqBIWwdhLcVGir4W4rTlK7gRC2imVSBtes+CXdfIUC2KhlEpLehDGW
ASXxZlreKxdWZ8rGgnowzX23E37LdVkcaDnAt1wq8M5AXtnSJuFXzHUVVXYteQu7IlXVF1JaXBra
icT5yHSJyCH3q/nktz3C5NwPstsiZDXd2aVlvIZ93FFZCB5FQzjggHPqFjd4X49OfaXTkWz2eNbK
jlI/Lcs3hCemd11qkgtSDElP06wB4RuZ0jK+zbNT3dARYs0np4nnCdCvb6GhZjsc27Pjq3w8kzFW
xfd51djurbVUob6mCIRzyFrTM5fvM7MZgj3e4EZeoQVZqId3y9A81YsvvROj8TDBcMZAYMJawH8h
qKerEUY3fUztqRpoa5hLg4emjynDNcs8PgvBRkWbYu2U6dkyMpjzVgeKeN8MjJ39OAkfkT6VxVmX
Yl5giRZRlzd2RhDuF6TplNL2iXtOGlGC3TUV5X9gWYJRrLEWClksygi5Ce7KZEpuGgL24ij2dXvC
8RweFzRVu3AMi7+nGGW5wvrkISdBwmLhrPlluSoqsjoNFBs7zjLdYdLkdnThvEQ8fNZ/c+6Tfr58
+d9/oDP7QcfzL4FbuO6bn3az9Y9/382c4DdPIMtbEx+wFRDG/s/dLPiNnFRSqNCiYhpbpbx/mO79
31CLrQLp3/8nKqA/4rZCTPdsOqh2Vq2s7/+tjAiPPq2fZEDkUmGrwbG2Bg4h8v01ggT6xs3laJas
KQZp923beWdVuhWNzCU4pEzys6xYzZGONVDSNWROfHbB4uJnaCamNnOK3fjBt5oie4uWirmyQjUF
kcmnInaKUZ9WRXJx6ruiN8P06DOUqZOpu0kdQyYm7wp3R+FfeUtnxzT4dq3dfByawpkfZUVQIrUj
aZhfpWVmOC/OnHcd52o8mJDQXmEFpxg1xQdzKiRKhgwaChzCYNSR27wybLNLu80xql1nGgYg5pth
HXWCtssJBkqakqVgm4ZUvU5G8TYlyWkhFsjcpqd2m6TCdaiiVcimw972huo0mnPP4DWO2Itv3cF3
sgfwIqYzgsHZh+am6RnbEFwAI+9xrWt95W7TXbFNeqngdBwN2wSot2kwnGfrbbLNiOM2L4osG+6M
71PkkDFR2tt02a6DZpeTg5m5FTqBdQQN6gkyYAUt9+WQ2WWUbfNqsI6uzjrEEtaUEvW0zbbWNufK
beZttvmXEXAEenfJmDp224ys8OIxMLPyMj2r2FmMA1hN8+w0FrmcYp2vx23Uzraxu95G8Hwbx/tt
NLe3MX0ectIZm21851DEKD82PmO9v074bBZOdnS3wX/aQAClBgABDkC8tEPOIN2vXWsS56O6Or24
K5bQqsmgmHaDGJS9wg31d+jB6OQjWzKABLYXwIlgxSlkRkXCwd7gi464nfimYYJ/jDeAw1+xjimY
55dihio8NIPRU48chgAjbTFZGKcpeukIwV/BE/abD8o0jbO9QStyg1nYz4FcgPgYlcUGxczjhLW0
zAIQFALz9RHdA0bs0p8U/d0boGPLepn2g7UQq2puoI9e8Z9Ze/6tvYFC4QYQ2RtYBG1LZn6pOyQA
oojze8LvVwnEijINzCiUBm/gE8rmVffqFk1/mjaASjkrWNVtwNW8gVjIXtviUq/YFioIYC57RbyC
ZABcdzcgrFgxMW+Dx2Cs6+cldgHNSNQEQMvHXt+laRvSIm7lGSFPK9oGaAbwBiMLCGfEKyBXkzsu
QYFXoXOxgXYZyOSn0FL4BOUG61UbxJetaJ/JbEZZ5wYC5t8BwQ0cTDegUA+6GxEyrQBi8R1MXHHF
cIMY7QC6b9dt0OOwwZCoFYAkhxWdlAKByD5uXWC3ZnL6N+TB9p+zFdMEXAXeNM1R33KYAvQsdQYA
Wm9gqIte5l22QaQqW+HSzq/nD17SAKIqTl3Bbo49702+wazakz5arCVEyWVuUGyWp8Cy6L+AaMsN
rvU26NbdYFwwBiDddIN3Q6cG6p1W1DcZNKfFZAODmQYAhu1QTeXeFTFH5dkhsuCMXmdC+MGo80qv
Ahhzs+HNiRxzJH4bDl3VXcEHv+HThPZkd/mGWuf4HuQxMRAxKri5z82GcDcr2O1vuHewDOJ63tDw
ZQXGHemDkY8bXu6mlAvtbRxCFTGyTF9UbgGv5wJOL8mD/rHb0Hdlk2RyApkElaf2cSXVV7B+IASX
5mCEmOMOJy54vkvDQ7zPV5jf3RD/ckP/xcYEOBsrkPcO95wNOX4RwWKDrC3jQaTxfclOlYgi8izJ
OcZO4mf0PfbFz2uYOJHe4cYab/i61GHuzYfMVfqeiNS9ysjxrnOVPU6ec52nTfMmC8rH3OmS+7nA
9BQY11UbP0nko+wI4rqf6zdSN9TCd4az84LxjT2vfQzNlZchqwexrM1ix/pfnQtQIOBjz9rrumke
wCWunNa8xIrjYNgViYrs7oU9LuMNyEe/DNLnbNYvNVPJweRNeGa8yzimf1HmdKL27YUUi4tMYlwd
BKdoJb17S9JVELqf0VW8BVDzdpiL+EakqM+jt9QQ6dntslq2ss44IZz9XHnZc0fNzM4Y+qtGdM7X
2pqOM8jzbY8j8GpisFv2A4rH945KpsiLx3nXj526eDp+2/ATyFaklR5xQKx2MkWcC2HC/R7JYWjO
cWvfQT1ZUYvEqzApZ+1rVjmGwpEp5Z4EveBoJ4UnUdNk6gD6p/ZSTMFDWHrivCyZx74SG+gBzU8+
6hxk+BVTUlc1R5Xk11JXVz0yo509JpHT0TKbFA95n90Y49zTwdG62ZehdW8zo0ivF0UvlF+yo3jN
lO35Qeh2p7t0SIa3xQgXRH2gQaxy+qzbpLzlax+jAMD0RmadoOZj0qcAMSuQJ8BPZjoPMbjvaXS9
2T2FjNyCAN2z4WTPBOPlAODsvEhUoEzT4Vo4Eta5CM+Nk93KUDpPHUw49HdhPVgDwYokyz9MbUNh
YKDLj66A/QiKJngjDbaTxTNnwEO2asbquz4gxH6XhbAjexe5wtOo6/Kb69Md5wSVdaKubT7Og+nd
9sZU3dMH9kWkyr40RrmvZuC2aDYylEuu6MJdTMRPV1n3naBmDrTbKc7mrKonr9Z5lE3gBkVXlhGc
VPImVdOoeKjy8a5qYmrj4yJjd+1rhaJNv8nqEDwtjt+2U/zOrHvjweKousOl3B6SpH4nh3GMcq1e
87z/CC3MkWb1jTwZyqzeeuR/HmWT2V98Sz6nZrE857gRIsJLOL8sUFCzHmkISkamdqSmaGd2TZxn
Z1XbHzE2i2ganC8ojHaej0ZRmN4hCZXx5CNHHfaEku/dGYWKlcobosgBEPqZ9+9zZk2qm6zR7h16
GtQl9nTbIQKM0CWH6clHqnLpnfBiZNQQAfE8VCQHXmYDvXPeoYpCEn8MLD9/M3hKfHHt/FHq5f0s
4m/JYFD7ZOj5rYAB/aj6Bk3lJXZTiNnEJUiKiy9rcWoqpysv9JBgRT2woAqyXrq4pDfEnGvzDSV9
Y3YroG4CyLI+m9xvDYJdunME1ZT2Xsum5zsanK57bHsSs65E0erR3jnxGObfJEAvavlMtpr2b44K
S72fKpOh+65pgxg7YK79EX1hRux09UpWYl8nh4ogj6lAnUt6c3aHMGKwYVsbWliugJ8HwiNyUaDu
joIA/dFDGtt984Tk0pg+uEWh/FWWxDnKvvLmBbvmKS5ixNlv28KwBOJZrzCn7EbhCGL2pyo0D7o3
YxaKLP0km1Y1xb6To/xGAYqfFBFSXd5Sh9D5o0OEQNSALCwQYp4FizU63nQa7Np7TEP6YwqzzfKj
VyOCZcgfMdnctUZq2M8pxsT3ti1qUuhFbJnv6iR2jN8LTP6L0jLVMg7+5wDEq6r98kua3PoXfkdp
QwBXng2IjH/2g3xPkwOlDRk08aYShGKSGf4TSrsmIGG6C9jpmTp/Gmz5jZ8KEP5G+OH32tkf/C30
MWDkX1+fIQYA5Ndwj3FKQpDRod+FEC5nVxTDTbpUrIawOKF/ZkrMe0LTzfTidOivjoZf7JG2zC2n
Sae/VpSJXjrLfsFhjhgmCaYH0fQfhirZ21i/78oxmZ+NwrffCspmyx2Jh/pU2+l0RE+83EwEwIGz
1P0bsmKa284tvO7K1lZIyPzEqnwQhle0x7CGOb/yk6xf4yvsAlEo2XFJvvNY329Z7Id+2AVemUgc
EJbMvubuqjRBfOIQgGQTsJZEoYoD4vRNaJ3DPEnR1VGfUrwQ7CtHEauLxa3L0cmXsC7a8a91M3rN
de3HwWGpZ2psC3CpyJYuvKbZFgWyNaVYOFutL7QACAh3ZNWR1S8leWOcQ9ld7IRE/yyxCL2te714
d6CvsdiZ7HXiVA4csh6l0dYIVSglpn1bzsml6ydHXeklscjBXWIO+jiL/URdWrsO39odYf8aRsvr
HCQU8D3XbkbUpGEZxQcKsCb/Jm9q1rdmwtOnkPvfT0iXd+lMJEhgkkt/64TpRK9CWPNzEQcQngse
6H6yB9VyDRjG8remB+0I1LAtfYuVqkIdWXhkugbtl0V97CbyjmMyCIM03Ldiks9Wq2L3UqcBxQhA
q55nXIUZJrca5CPMUblCOLwqDwU/XpXU9a9NJGhsOdxEPfCrl094RYYyiAhYJyRu4kWZbANSpo5u
lw7HuuwJxM1zbyk+LcNoATlaki3VxcdpfwWVXDid1YXaLXpGD6wTFw5MZwUujjpxafFgGH7tRUqI
2jRRC7NDIGZ+QNiSqEMBrWs+iTafafLyHfnSB6P6lDto1tBcoXeL3CQLGSnSOHsalKbTwQ1mwGNC
RKAlTeQr1S4204Brq6vhOvAoD4iMYfDvXafOi/2a7XTfKR8jA+QnjKeFkosm6LhILlIHzjffsQsv
EiuMjfUV1TyxHUDUTlVnnEsMx7+BDQT/ZrYKz/mGiseZBiBfsHgi7XX4sObJCW8zM0DUS55zecla
O0EbuKTkSSOonN+2bhtDBOhs+Bwkdc9xv3X8L7HfDSEQ9mS+J/NtfrbrSkjq2uaqROSaUpMqTduS
O6epiuxGlIj4boc5tsMTUZNwHdj+yvJa0RffR81KhwwbMzJuLEnfkDPBTKR62BPHtW6dURGbsJIr
FpSrdTTqlXOphDMuoMfzCBcTmL3eyxYLKx+IV1fHBemlOFBYxHms2zid0kP8s+8C4LNMFC9Gu7I/
iz9yty0rKWSu9JCHPvbOM0s4I07/yTEpSzTpacIgcfA2hslxzcF/oKFvypFNQ0L5req+DmEZ2pTB
GdP7pC2yR8reEhSCk01bB7mYuL6qccJwwA/yj43vT/dIjsrziGCMhIbZAsYRA+aL9uRKSomOi5y6
7GiLG3ZtRr5hVRH1XnBEs1tE5ug76rvr+L8b8T9ssN//vA9HA1rfNvn0I8K8/o3vG7EAYMZzg03a
XuscvDUG7PtGLOjpQo+B/ZxEzN9DI/+oG1oDikkh9U3SSHEfrGlCvyPM1A2BV5OYBFiLp4sks79D
l5JG9gvCjCedbR3z+VrhZfLzfqFLdSL1IEdcaEql96OdiT0V9s6yI8HbhPWnoxDLhPTX1CrqtTJ8
EHKXoaiw9onZpe88SE3rMNYIEVonkd1udoYUFGApeHgRrC3viW5PSKZvKzLPrGwU3S7gt33qwVxR
7XoxteGF2bt5XOySBmLEAk6PkLeGTyNiKHgYDHwXEV5PT0WyXSMoIeoUCkWMq19AO9WntHCxTsaz
vOnxf0pSHBHJR21d++bFd3Mfba78Kug7B1lWDE5+1sTHVpfvmGKPHFHuhV3cx27/3qCxaNLBLVmG
NxnHXjyLez1mR4wrOxffgFAkH4jiENfTWZZQV5115s+t46Y9cnRwkYEFasGC5tr9m4nI3s+ueGnD
ykX/EYvbNCBYnk4jOt8Pge+dO7P+1PT+nTQ0IEd6XTfhs5lND3PgYUlL+wM7xhgNvkbuWB+6khUc
p4056bUXCp8nvxwa5SMRj4O1sNRG10skxF4yvddtGPmD/V75WFDL4tI2TjkdAR8jezTwfi/nKXFm
NBzuR9FM4YccAcox6VN0jVU3kbNZITLceUag3qHHUe+tpsJtsUqkvmoBrhhZyezcjm3BQucg8Ikm
CIw2sunQ6YEPEgaWui5q3EQo656TlrKfNEDmxbZhOzdznCOvKmv/mgrLnLkqHa40zo0xEl6cPPZe
Hz8nNdVHiJ+1htnoGiSDXjrW2BB0i6yniPEyJp2dPKoQiwAwjpVc59zMJ+l53SHz++KBE9p8NFEM
HTWWAs5P05MeGyIAfVPqbyYnJyblUZ4z4k1zBJfSPxAqVn6bcXJcc+dP556SyF3mIoYJ3HK89H7V
nZsuJxin7OLXuUfxGuEfbKJRFHQwpXqhmqh+VQ4OuXSSw7eyhQUOG4f0MVlI5lkAj+DKn6qp2gUT
XSfsjE1SRnDVIz2PSBYx9Hj9+1j39TvR+vD/upW4dyxthw824CVe4qrjC0YQ235pQ7t9mZYwX4d/
YDaJQu7NNDYOcm4qPT9WyCHetXPhfp5LXpr+I4SUmCMJ0nDt1IwjajFRJREJ6t5Lmc74o6wyfLUL
hO6MxCJ8nsNiRPxU+NAKMo+7z51ahmDHeVYnB6qERHUg8yZMjrmXxiPa11DfoAlN9WGazOxr5/i6
2wmYqZuOrmHOUt3ApUPOUPyd12KMbyrAxq+w2/rVt1szxnaeVO1neAsLvws++FNj6nThG2XXPsV4
QJojZiMZnP2GXoh9OWe9s+df2V5P3Wy/5+bhGlmdRLQ0komZIwrYcEJ/OZJNPRbVTV4MaXLJzNLr
LlXvZ8EtORMczjBXWQ/50A6sQNmqWRA8AA40cKc5qvf4utBCKGXd4IxIvBMm94J+DNnG8y6m1kHe
LV2/Cpxb03AoGEV6sJcqkf0epAetmaMWPBuDNVrhrsw1UHXc4ZGOymFdaYoYPjIip0PFd8risd7z
UTV41VBfU2/GbXflWLX5YXQqMz8wVyXmoXbCAQ2bFwwtZa1+0J4cepz0cUCKwllQDrZ3LDpl1VSA
mHV90A4uh3dx3On7xCJd45DPBUJWVlivOoQgo/Y5WJKh2luc0ZvrqQzCV2uB/Oe91BgynFnCG049
8fX081jLtEvJIqG6jNuruaF1Jegv1Jf21i7EPxAfK3LG3ocV1bFnQEw7QabLUf3YNPloXYRZYvAX
MkaFbYRrihzcqlFc2fNiY3YwZalvCjWU+UG6dMejDg6GN1Pe2XdzNXf0VNSrfyxvEqwVntYm9gfL
t4xj2/T09TKR1eIgRltaJ5vnllL5xMzFgSBEWnhdgjTrm6nvk6+43Fok2llXz/e+VxXejT8KNEBL
AKdljtzGO2ssfHfvqzpwDsBgnotIjXDkiOJd3V/05JafwAfHG9noEfYtzAeiHXOUdmwBaKL5i6N1
xLiRE5Uw9eN1TT9YupNsnVjSzT7BPN4WjXsxQnPId0a2+HT2ehO9b72ROR/bMuW4lqoRP4Jpzm1I
oSRYkZ2O3vUw1Qb11IBlN5oqgXRvyhjJCZu6s85nQ5aRzjI5U6QEXtfIHowGHxZra7cL2Xf4ncJG
wdlASU1HugCFj9C9DfDHLjYVQV1odx/nwR+R+tZS66OVpH6PhBzmbk/xn+WgoJ0X3P9eEtPla68y
SuKMpxynaOO3B1pIqi9F19DhYU/UijXDQN+MjULwBs1R/RUbPRjrSB77vMPpKGl/U82+s8TT2j8G
8Bh7CDXS2HzKXHtA2JrnhFzlBEntWzufbxal9TsgVBVEop/2OHHTat+lWnx2a1SikcK3rfe1tpKr
kcn0mqagLj94pSzzU1EVSXKii8t4mEXBYR1Tgvrg+i+KFPgdhdTDl2KCXr4D85qe2Z5sG8ca+DKa
XBW+QsMkpFsyvtzPmGwYvQctXlLWZRnlqU/ehZEPSkZ8wN6TXzv2q1319EQLRrlhTzxe/RpgZaQ4
u2kr+1RIBsZImxhCIhQJkBTNRGNigcDy/Wwatb9LoCBD2HDLe63qwP7mSm1/QY7j93ujmeyPKIzc
9ID6GPi1mj2M9g4WW5Y+IpfATwApvimNiQL51SjmYwilmEfNUuESBFL2MRe4TVkwzFT+Y9U5+GrC
Jetep64cvMjXA19f36DuioBO+ZJIpWI3QjbQH2wxJ/GO2Iio9/P80W6bhkb7PJdtVDVhhXvKX/D2
dn7Yknk0p9mwE4Um86YrpwYH7WKtElp7DrDXVMpDhZ5pGBE/SHZs0Ma0R9XVPCB4MLC0Y2j8yDMb
fqFQEpjCXTwpI6DmlhothQSX9VCP6bEWMQ5E0ykfSMa1PqERqnggl5J9a1naHn0vBoT5gK+1uaI2
h7PHVMbQqFVRA8zIKsWj6RcjVjmUdotzWMyqIWarWwSDbJB9xlWOWk7Bxfm7vID1j8LQTZzv0T3/
Hav+QULen81V98Uv6Ob6x78PVW74W7C2JbBBrT0NW7by96FqbWz4fYiiFc8OPFBQy2a8WZHOfw5R
lveb52LS40S6QqFELv2dIerfVIIRNbk27CEi4klah78fU/+SntyIIiUGyzKCtcGFHo/siI/QtPfh
NFtvECka/WUcg5FqJvYN1B/DBDGCqYwYC6MGYosMyPxvtSHx+/Ooy7tUVKOMmmLAB7Oi76vx1gph
wknrfA26HuDdVhSqURQeZNjGsiIDJkQa+2SU4/hizk3schir0jnyW1E6eyesMfh6ZmM+9L0Rvy+X
xSWFIA5Wao+KcBq+FlXj8KhqkZ3JzHXzayDZGJKna6cP9MNa7Z5hjXyJLPQZPpKmaa2j61JSeuh7
qxqOAoTtiujhVJ7YzByBibleFkJ/29UYN3dWdgjrpaB0082T7NhlSWK/DTHxXE99BqMK9ZHy31OK
UyVRKD2jXjWuRYbYgHOQCF/WM1Ae48qvpMj2mY7tJ9rAajrfZhL1I8tv/yJ0douQ+gGn3mKNKQwl
74I53AUY//mrzaWVmwMZxnA+YQ3awjDaRFIXhT57Mvce0rwK95JDy74XsX9nspl7Oy9PcHda2g/O
/ODyL8Kqf9GE2YGFvCygD4U0fMelNeHnt2TltSpiHTKQIyS6swxvImVQB8QATf2VIMLi+MNT9+b7
xf5YZ/1vXg+d91ohCS0UCvuXvDItzTEXS8PrsRsdEYImH2RQ9fuCMeSVuuH2u+z+P+ZAru//x48c
6m5VoiEjpyBBwA/9fH1D3WUB+dnBntKVicRqpa+cSnNaSmT+F5f2b3LKEF0KxF1rUh5A4M8v1aG5
9CzTDvbGTLwK5qXqNdH18le5qv/yMiw/CAL5VfgBOMv6Cf+Q05jovkoXlfh7ZZA6Q+1Dc0R/4Ed/
/j0JsYYV/vDJEdcvkM+HqOkJveV6frmcTE+OThZNaZ6U3RgevMll57SUtucrlOhJ84zJ0XQ/5A64
PYnDIvmmSgaTAy6dKpD4lluXg2Lu0EQHXkEvzf2kEfBhPmJ0+8AZlFAuJSpitTDA1QIpC5u4jEhn
VOUZsZvxNUy9prgNlW2M52FavHeOxn18oGWXGyhjkUSdUTqw4BHRQoRhLL1L1KsO9FJ8iC3qmvUu
Dpe5gG/Bxtnj2wPlPOIIyp+0bbBG9CN6un2aE6t6SrpOOg+l0aCAJtTEMxFAoPeg6tkdVXtNMTCa
wJ1rDAbOZ7j/MXARoYPJrQ6f2J2xlRg0UKvMg5M2SndWx9IqqmpHJ+FY3FkLoQX73gPPKrCeZL68
Hsj45k4sisw8KNPqUwiGpOZU72G4lDfFaHrJwcUKmN/Rult7z14BW7ALMCG5n8GqGWXQe9QNY2zX
ldcmZZLvkRcY3T5cMEy9n0jxe11Qvj+4WUacTtQ1VtK/WZBXpi9FGKftgz03w/iWptE6PQdJViW3
S1bWI1XUZZGvPneNFGqfUjdkHZ1OzsO5X+qxwbw/pdmLArRJHxtBTIHa2W2c3C1DaQi6VaZh/ozY
tOSt9EET3o+AyRRPFEEbH3nFgB7lqU7IM0ocwIQsz8nHUrOOCOQCo4Lx7eovhBxlyMzTXgXDGbYu
tKPFw+/koqtoDePZ4NzuPxN8RJhKkgwBVavJEjoHp7WL/rmLh8p5Gklwm16wyany0KlgItqoyMkz
twJjHu/zZinVKn1qcvkex7XtXTHGtn2Eb98qP/JdkJNyjnvtW9h+fXcUn4QafKM/1bDrzSutOb7W
O6VWdorhNlmBTwAx3GyJJfY+tMsTen7UVXSaZGoP3z+W17ktg4ZYnKGbz8AQCF6RtPknYpps71Q7
FXbjelplUz1fbnDqxiEgHcUwbP/Q874hjcolLo9Ni47rjGKj+jAL7sn9MmSaOu8+BJhAiI+oIO+U
lIeEWm8eMT1TDY4CXfZXQQ+FcchrnGcHxzTIf/NkgE1wlurGLEnhOUy2m0DBcKnhoQ86GqZd7bRE
ODB4oLKbEAnTTUqK+YAgIN4XqC6y01TOBogcABr28zgmxcCr8dfdYCZDAGzCic3nWNTuddonokS2
34Qfk4px9gg54qs9ftKUstUm8b2LVzQxnXFYsNFDrNX2jAKGscp5gvJWZGOo7kcMJ+5bauyFca7s
wRwxmJvlXTe6fs16VFcZqUFSvXVGrneHYY7NJWCfQfJiDaldLLez09a5QY5caBe85cXjy+Wd5z6v
s0pT46RYyrvJSAnbY3RLRAjMKXNWIGeBdwJDGD2hmivU/A2k8x5wIVfHPEiabo/1oy6cU6JLaam/
COC0ftkDHJvUTypr6HJhqyE19ZeDBEtIX2LwI6hxSqF6GCAz6dyRRd1kh6H2w/plolx5uQgEKsnJ
NJT42POYhDdl1Yz9TZMRm3tqSkaWndUTt0a6H1Fpz3++hfyy9dKgi6I94IQBJeHQOfeLGaEsJWWb
bRrj8Cyd+3AyC+gsqSN7AVX585faShh+2qx4LdtnQ1w3eg7hv2xWnCZrFgb8OGY7lke4xYJ0Bk2i
mKjcl5kI0ccaEyK/J9SdDAzzAJQkd20W138vRXS9aIqe1yEiWJtT7F8umgDEzu5X+68gpdY7s9Wo
zw7rIf4mafrhTdBK56+Sc//1buAYYLmmy1GOQoO1tu/HE0EqS1gRx9F7q9Hzvi9ZXfOp+ps5wOs9
RxArZSAcqVwXp8nPrzIiBIgBngis02tdEN1JpzHELvXn3+S/XotDrQ6fHGcOzqS/RpU2FeeevEgQ
tse9SUaiIy7a6PzXP3+V9ZT54+1ir7VxjGpW4HJz8no/X4vdCY1EAHhraHJQehD1nVvn1hFskR1i
dQGRyJl8f2r/O3v/AyfmD5//vzhmnj4NX5L/+b/20+efec3tr/0+g+MD5R88MgFWEYev/w9iE4WR
Qxsek8n/1x79YZ0Rv1mcPHyiQTh2u3b400xOkrTLvE7LpUke9t8aybe0+B/uFzYYlE0Ok3ZA5DHh
5b8sL2rGpNbxkEV5Y1XGSSpC5RIiJoN92fruFZ5xHvh2WcydMATIsWX388vCydO6jClhckiGi/wb
wRvzk1IhARrC6dPzEIj0JOKlA7A28RUmviYwBNFjc64Ryu26dG6qiJlIfXFL1VxomX8uF46dbWCW
11A/vUmyimzfJSk9yqJMjC8ycMxHYrKso3andMcH/YFTa7ojvAXjSzBojjNNaXeXus3Up0nk3odZ
ZTB+iZ8/BtaMPYZO+eySKQfJPL3DvO9w5ZkC9voW9cY3VBBoP/J21PtmKJ03LjGwuP06Bx7S1g8u
mCEa50H5CXkK1XjqnHGwCWGLHRpW+r4kr7UnNAuJUUHccVMszrXsEC5cETKHJTyI2/QpUbEYCSOd
5nrvdzLrbxkfklPFc3ub0mSJuLP03fcmUMn0LNyhLS+LTElP4gz/VcYeyXVxjno8DiitQunY5M8Y
8hO6l62QKR8vJAL6M3kNMnvNmipjvyeceMiLF3JY53DcSy0LrzkFwYLqd1yCWREKV9cNOL4zjkMz
ftPxylCmkTCDusOW4BYDXsevVlgZA0mULiKwkC9MifCAomuoWgMeByDcvMU9GmTFTi0cSu8SDrFV
TOAN1h2EHUp4QOzOTkCbWRC8AR7KZRxafMKDI9VOlPQNaSrKecPcQbekuP0/zs5st40kS8OvMpj7
HOS+ADNzQSYpUpIl2ZZkWzcJl5fc94zcnn6+UBXQYpJNjtwoNKpR1Q5G5ImIE+f8S9vsh1p49rq3
ktK9dedWR3nR7vtgg6Sx/SVAplVZtXTWe7+eodashsH1vguE7rRVaaXejdP0VndbgcOf3dXYwBLe
4vqQq9t+FAgeZ7wx1kIYevYBGUqz/2SbeU9o5dDdvllWNG2sOcjR+RJN733xvNR9dHGcv7PRTRBb
NerSj46Nr+sn/OALaz8EVdM+ow5jPwezl/yM1MIw7+uyr17GKS3iK9BA5GJjnIVrOsnesB7L3Hpw
EaJL16JSckAx8M+ip3Zw0umK5JhS+eAUww8brHi4TslnuaOgs/5oa1q+Kwc12ugGSPo8rLUKlM26
s5TWu8ZIZv7akWTBCtHa8GbWB4gDCvk0hdox1uNNUyizwCMWYgF2KfRv+4qS1kyF39saztR8rHKh
P1kW6bcfxPX0rRAgBX10ZKMSM2WRbnsUppBPcjvtWnP7iRSTSh38mt54rOMJfEPvat5TIukMm7qc
oj2IhEFFO6cKeWqGQz1u5hCJje+qOzTDBuu8EByDg9TJdZSkdbuDcxDR7kEjAmuhEG1E+lRq7Y8z
XZ/HIqoouJUTsYhEZa2Z98iDiG5FD9v52YxFZq+VrJ9CuMRN9SiyJKTdRicSaqDII2xrgezl4ONs
WvkaGtq8h2ECbzpMIAc4QXb0vUpzc1dqQ3TvOFpvbvMC+XkeygnM2sIzlXY9aDofJdCG9iaskIeB
Lxybv2YeBg+VPurXnjVQ5CzDOvntuAiKboespDfcefokEGCJVIRUlCwur9GNq1DWVhvbH6E77HJV
AOGeyrB45i2nf4XBFyIJPrvlF0o01rdREx2iI42N0g+UKYThKitoBaHipMj3InTTUTINw2hjjLYB
BCCGnTbVpghxr68CzDzC+p7nh/dF4WCtVgPVHXcbdWa+L52KDrVba/Ccc/l4XOWD59GJSOo5KxEx
6rEZqHHQA/wVF1mxngLUl7Y8ukq/6DuKNzewnUJnr9PMgOelxCb41JZyTtGtegg3UXllCNQz4Nxg
xhVsKVNE4ECCXOVtGUtsIBplrj3TolDgNdm3VWknoFVDch16gDSmhpecNvom1mvDjtdCRxnI7f08
KasEBB7GVEpQPTiDbqT09WAI1T2claFmTVs2yYCg3B3QwqxASEwtVKKjbvRWavigDKDwdteEi9OJ
SADSjq+Y0+IVf1obVt2k+8RSagCUXIvaLSweJJVwEdP4czcRXUc44hOI+RXHDgwxHULoBP08hdtB
84zMPQBaIQKn90PUsIXYIKdjwAe3Ihpbq9hI7TF9UMw5cEFFml5eIyMFX92iVCNWzRCO9a2Z8EGV
otBeUKCd0s+To1CJsFwxwW1FhflzXHtOubYjAfdqyK3JXqtB3jUfE2TIxW1gmM6wSyxKRztrbNvf
mVW0j/jXduOmo8gb8gOr/BeYeF57yIm33Rp2Xz2tS5wnXigaRPMj6jJ5sQ4R2xlWPTKR1lXe0uG7
h/kUVzehqTfgWUcVrGRYUaOCfkGxiU+QgTpdu0qrd1e1tMhNVuzB1vbb3O2trz3CxMAVp4Y24X03
C/QAUXMCUlglqHVtHY3UmQJYXcxoDCccx4YedfbemCc7v41UEe4niFvD7ZAL1dpgcIRWz5VaxJl5
R6lt1B9mtciN9Zg1UbqtRwSQPyYwGelTxr3+EkpdyxV9+sqj2uMm7R0NxHTnDpN73zEj75lKTely
qMACuqNd15vXmdpzQ6VNqvQwWnk7FfddqtFvcAfVulcL0FPorHWoKyYyg/+BCXgIliUXw7esVkLE
6CAr3Fm9Mn22qgCV78jk2AR2EqGsZerIxGgrTRf6ixY3USUPHbN8QZcr/pppXRyi+AQ3c4Vq9mzv
cyWs44+o8hSftUnVrWclGZ1JRWk/zfRrTg6KR1ltoyG/DjWv+W2WTOq5dPPC25RJ3kegNbvaojUg
3Da4aTLHVK8SaDbzFoVAkEtd0AIIWcfsCJrwWY2IznVoqskP9CnsagMgFwJrRCxOD30+RuGLQHnr
JaGyCgU7sfmhCX0JvmkGfGFTkvLG+8noW+sxLBSrylFjsroc9diEnnw+inFbdZEW3ApEgeZPmjuH
UIonQLybuS49B7y4V+sv0CVE+5BPVvEAY9l5STJTrTfgOXXjSqCubKBdpFfNhgoPlb+B4hmcIJRp
RxC8oGf6F5GgxMLp0GbWdnI90UMKQ7twLZWREfRSQxqtWWJkXyl7keDkUd5YV4YXzNEeWvBEvc6u
uArs2UlyZwWvlCkatUIX2Gq9Blnl0MJnIVYmc0veFX3QxkH/UmRjcq+DCH90S0i76GlqhrXpasrP
69buycI7jStYLcmH22hCshLmHvXgOjON2p9Sr/miQmyqoNEIgUzbACplk0FHS+9Tq+rSe2RB0cUT
aeHt5hhA1/WEUO0aBfMRoxb6NNcBjazvAbYc/Zo+jftSS9NFPydo7M+YM+Qp4Ah44CuMswVMABJ8
GyLVLhBKSDTD5/kNJWh8qgB6X/U8/qMdnJvq08xWnbbG1BKisQNc32YK+1Dvs00fxOrHgLrefaNo
7U8nilFE1tRY6JD18Q1UZkW1iHrD7NZolhMvCibMWFsgvsoRUcaeB8RigANtK8UcOjThgtDeQusw
b+bIpAJD4dqIfuYpHbUt+AAgZLoJ53ft5Hnr7evesL+WSprclOjOII4BTL9bp+iIIIGaquN3q6kn
+v0AOaniky9GK63N7Jy8OmicW3CG0QdFC6iIl21Dqw0qhIpKZCmcB7J07zuV7hI9u46Q6LDsgMYG
i5rXQ2Ii/k6W2z9GM44KuxmZjge7Fxw8E6KtOzpJguCXKmQbxHjQzFITr9znwJVBU1MZxein1JwS
Uu4g4BOOQss3A7SHclWPHOwXahSL6gGNYlaYTg/+h3Bi8EY6rB6kJvBRi3r+Gl829grQru73iHh1
xtsGAQgf7QNn9NsGnfwL3SxewW/rFrqDBTBwXWnVrlLvkk3ot5WeEsxNWRfoTo5jxsWSzlb4OQF8
4mcZYp1Rjj38uidHfjBi2KozKcVwYe6L+oz8BWiMazzdNdPGhEr+8zfdJ67pGrV1jugqB6CGfJiJ
ufnU/n5TH3j4+2X9tku4rOe9TtSQQibS+E7FZO9wmDmTz6ABMVprnCuErus2r9bCjj0A6EOprDw0
hOjPzCOrQBbHgaLVtjEDDLHNR5zLo+pCyfV43qYjn/7IceD4Z+uLilGXKGWQmXG5nifD3Go2z/ci
mMKP5+d9ahTDUlUZVCr1w8UoKe4ePcJRiMOj473nYWSS4gSXTH0XhVkWl9oautOUTWy0rZbG59bo
8mxM3IKqBO92DnAchXi11NNTgl5HeSFmj+fkwPzAjg/HH8Dnr5jxNxFjuFQIumAoSMg8tshEU3Cj
BlXfXohMueve1mik6Zapo4VITY8y5dIhG/SC4LpjbwRBAV6nBEgLgnVqxEo1qmKT0rIMLhR7l3B3
hsQAEv09zKthv0hIydvN4GmOx9UKAwjaVvu7idHAtaKov1EjYT+q85D/4LoZ16pCnF6Ix6NvyFRp
aDtM1lJ5XC3OoNJWK8+eTOoIaQZTMqQ5S6moRXxp1YSJ/nI+Lpem9fLIs4BesqrIq2GDughMvYqr
PNZccpseIwOeZyMXQ5JN05PVQ3tHdstyoMNH1jP2LkFxZTVOcBdXafz1/A85+sj8Dg4/DbV43XN0
d7Hi4DQTFB2tfJ10rsxJipknhAZdOVyrdQpEEsmwi5F14ryHdYFKN2bywCSWkRUH9IpSd+Aw6izr
OS/pBmrrOPEsUHCF2odXXujOAMrTxgvzC16tR9/ZUg08y7E9I6rZPouF15JGvoGjHDkOOsaqNUcl
j0K3/Y1KC0+Yd62uoeMRpxLRcEVthvMWQTW1tlBHE43mjPfpjRC9k2IpaH/L2jTx8cHisjs/4OJs
kANyhXDgUfBlhssBK8B+kQ7Pcg1smnpoYvV+dvlUXQQNlFXdcbitZTkYmtfReYf/UVR5GNp0aV5t
Gi/R/NlsI2ddDnqys9Xx0vW1CJi/B5TDEayozyyPPDsPe/BWFd5oaNa8ZDxYv6Crt6FiYvkipA4E
epmNen4tF5HCoLRmeHHA/kEtylueCK3lNEMyyUa8MvwMKMGsvVL8zHR7vPDRTgyEpgcQF/7iZF+K
jEVTrFV6k4TriW2xouM5QWlECCTR0+n9Q+HEZ0uhRwfY0LLnNKjDpMY8AlZjUKFILCeVkZ76nvy7
88t3BM5i/egecrlbVFtlfnd4mGeBbSWtgcZrZTAjDccml4Ln0PUfEmxSkutgdsKPKJYAy0eLCgqF
NXcQ+sd8Dq56M7OzD4ACUFU9/7OOF9uUPUWMN1Fzo0Oy2P9Fh+NR0oKG1WeedQHsePQlRLLx5N+9
fyiDyOGJzFV9tNjY7ERAVsNordX9kyOGpz4XTyp///5hSCG5uzTN1uiSHq4z3lNmBTYoXHdaYvH0
zLINYlVAYbsm+4PFw9sdWJtUECWIDoeKBTjOHsG+9dCiwB3Fc3AHFA7xePl352d1vOVNiHUGYqGg
2uiTLoaiwJKlDUZvGGsEyY5qM/t77MW8x4Ik2dHfCD9YYCl/nB918R5gz5OEczlABCRAnOXN1IPk
CVBOCteccB44JN6ad4MlxL3XdsRpFA1fUOwX+8ylnQMQJ7+Qr56ITof4RL8OJBoXx+Jb8ljGzg2V
dO7/vtIfHBgRL2Umc4PczvlB52d7PBpTpcsNiM5DYG/59sjzrBKARXFjaaYnJVcofNvd0//jLDge
iFafQ2YF9I1bUMKA3+Z1GAS7IRIsFDrn8XUn0Dj7o51g22zu16QYE7rl6iH6Oca2Jehz2DjaxXyj
53oUPW0r/u69S2eTHUuDWKZznMIMXeeGhlaxdG1yLfd2rsbXf7K3CQQTHIbG29AhQTtcuMyyeAvX
9EldMypvqLf+zA2zuEmi7uf5+RwlDgjyuuSB5N68lngNHQ5kIWDYJB3ljsTUsHFDldq/PJsTg2BR
5NoaubZ7PEjn5FOMJzr0C6MoPptW1P5mR5nbd0/FlW9pG0ljuqPL7ATeQk0naESepTfCj9wvBRJL
4tLL8jikHbleOkgRVChoUR0uGPltHJtRF6z00tYN32Ru/RW0ddJnL23J4M9P6uRw0JBRxScVAUl6
OFwwtUXgTJRK9XJAunAY5309UTDIbGfcvH8oKZFJukXJ7miz4lk0abQGFBjpaTD6mReXN2rK87ms
Y/cSLPYoJCgCoCwN5d1QQRMvX3xgTj3JmsFpNEDZTaEStFEjgu/8lI5GIWs0AUPwWiYerKUTtoI1
Uo/3Gs4gMtxaKq5+NbnvXjhGYdGo/snrmDvr8BuJKukVu4HbjL6ZGHZCAvR4K+fOJ3JJs/5bL/bf
ArGPknBGA8TBIUTCT+q42LGjMFpoTnVAPyONnzGEAbuAhNSnSevptyd2+OH9ayhdql1SGaS7l4er
miRuTUvdwz6LkrJi670/em6ye/cozAtvZaJBNY5yJlQ1VfytcLKJ4PtON2o+8hx0g7GGbPfekVxO
Ot0lP6N6Y6kyFXhTRsF0s6nMGHy0ntcipbmmd+UqcXOvuTDQq2X4m0KKIUNCZmZ4d4Ku4b8PR2rD
YcDYh72bybO799LxQxwE+l85aITbqjUwNBrwib2vMEGmIWgaGahwzFquJlzU8DKMkFOEZUGuiuuh
qtyoE3o84BuwINa6PN5oiJbfia63XhA0NZR1GmXtnaPl83PkYVV1RflxerLNrqxu6kDQiHLqhJfn
gDPKR1ra1P260OLxH2HuEu7Tlk7Djv7llxr+WnIN7y381lrdGG11+cp6GoG83lFTx3SI5k3Zry3k
NJ6GuXLDu7bLAwi5QjUe6hD1Qb8F0HDrYYUrjTLDQCp0G7Dn+TDeL4iPGKFyluNHFzb2iEvVVLp3
XdxqLwk4XtpWjqD8++7vTtmBJzkVNC7W5b7B3LkF44msogjJYdtUKWg8XYzj493pvt6ldBcpt1rL
xyOSZxViRFwP6M9RTjKyMbgrPEEOOShYd0/VfKF0tjziYMDw0AJUpZKgQ8yQP+hNOJfNkFEiwlkP
Lfj294jA+FVW9OEFxs2JUThIqXJSIaNmvSwjIxEQzxZwjxXKJ6TiKEuC5lfyz+c/0fKyYy7IXXhU
ADkIKMktitVBFuuijVRMwNFevwG6jpBNmwW8AHL74kPjxJR4obFBSf1JhJfpQprgfFGWQlmJQUHN
J+daCGlc/n0IvAur+Fjm/PXf8v8DAXRqQF11rzJd//pfH+IfTdmWv7uz/9bVr/Lue/6rXf5LB39y
+7+v/zj8VUr84MH/wDIYae6P4lczffrViuzvX/HPv/n//Yf/8ev1T3mcql//858/SoHUEn8a9nvF
W6kVXWe9/706y1MRd79+vkIZ/2OTx8337ld79H//B9EoCYOyR0PlSePKM+jV/MMq1P6LPI9KNTm/
FEhziKd/sQwpJqOrYpE8s+0l8PsfqRYEXmw8LAHa8fYB+I2c2js005ZRhFCVLGdSWaH+TwF5EbK2
h7t3howAmrNuj92ZV+zjAOeBN4tzoo2zfJ7KUSgQoSjELQIOfNGuco0hNqpG6D7tJAztuY5fEJQq
YVSo8a2G09IKfbIGk/DIeM6GpHw4P/xyXzI8qGX+43ClUUFaDI9ZXY695wTdDozoBsdkulZaZPhG
U7kXZirX6+2d+fdQJDYMQyYgJeHfHmcG/TddV0bTz2pva+bz42Bn1hq8Dfg9B6maHru6VafH387P
8MRnZH3lzYAaEEu9uKqbvlEsRDaZIeaBqzzwlC0giUtdx+XlICdnuXxFeYSC/F5MDpyAPbsBZlmq
EsW305gVLwrjotmSm7cqsuU/zs9q2f1jRwBt0FQqwpjDkGwvotOrsFkUgwPhtcPqTwPzsFcSi+LK
HOhl46PfHoi1jR3YVui6/Ru610sM+wl9Na16uvBb5BIuviy/hSKHZvPihM51+GXbeOJuiUIc1Pu+
Qk/G8acxvgce6odIXK4NUL5rRPM/WPxmTM+0Fcez/YJ2C3wWVdTr8z/nREgf/Br98Ne4eYvOjKkY
vqXokpnWfleDUMVVvUV95fxQJ2LLogyKByf5s872PRyqQ3YFMFUjdw/QgLFOP2dVq194FZycD6si
n/IWXQdZVnuTBqCmpImi4EEqjXivSbEBHzlJtIOA+48B0799gFwaahFU+Km6o50guAoSA58YJ5KK
RtWHLmzfyZT4O3zhTcpyCw1Wc5GqQ3mivcCJ5FeQnYHxqPXNYKByc/77HM/HBYlOY06qN8iH7+HS
QY3rzAqDVdyqDXVf5PO0B8eU71Ftbv9gKJ68PDoM6sKaIUPlzVeCEEVebjoVdj159wx8WtnNeO8+
h23QvPPZRlmHq40GBjV/SvHLs6YTPKcaTwXqOcDiikp0FOysufT0XVZr+YP58z14OvJq4G44nNBk
w0YysODxub21X3ZrJLftbEuYfqteDbqt/ZXoKDm994MdDipPmjerKEanzp1gqHw70FxAq4ik24mK
ToaWefbV+bGON6/8VBQwCUP6GTKreTtWiXSmaTU2MkBDkK270YOkZnbB7flRji8GyqMU34g+j2vh
tWv8ZkaG5mYwUq3WxzBI2xlt5eygYgMQGnKWUVOsdxbZ+WzwdSTHyXlt5i2OJAupygj6v/DnttZL
0NTlsA6csbpBBWG6rnHt3XjABy8chMcbjT2M/5jM2DQcxxYHh1NGoeHlkfAx8LbWOPLm11nZdL6b
aM2FCZ5YUOqAvId0cN8qdfXDzxZFNaqMtA38WRX9fWk1AkdLaLJlNdZbM/Lc8cLcTly13LI41tDx
oatPZfhwxDZM21Gv48YHUmUAIOgKYAR2jS5BNuBuDKwd5Ty7bKzvFVg3VFg60X30tKH+GHs1sLDz
ASVHO7xsSW5ZY440qGamszg5465InTzrGt+SJFlcsTONtmmHVNYqggHzqU1Q8EeBy8ZiKUk0xJDO
j3/iXOBcJphRUpAo8cW50BetDpid8YXXBVujUCofdEWHUrj2XSRetK8FvY3zYx6FFzgfUghdnns0
AaRM8tutClsdSayuFT6kj2TT9si3pXicrtEu/XV+pOOPzVAgOKidMzcO8sVQVWeErg1GxMcHrcnQ
YNSDK1cNvH2D0z20g3qgiFNS9ZgnlNbWaGk5e3cwxbWTISvnn/81J+bN69WBvIoaLvG+OKIwQYHH
r0NW74CLrpC9qT9ZmYYjgVUmFy6Vo21FeVv25Hg4yTB/lTp4c07NBcxmQCOdX6lltGnQnFrj/jE+
oW01bsNJuF/PT+3o9GU8So90DSjqQztdbGNb6RMH32/hN5Hn/UiR6t3S3VT250dZsoBBmpMPcV9S
DaDp/8qZexs5SR8ElDcGpoWm5o3WSunmEvqK3yk0za9hNzebdBTtKkFIC25DmGwceFTXQ+V2D0jz
hzWS+6F5O7tdvDn/206tgGVKrRNqVrJCehjUNg4DGM4bbGRKGMhFGON2LrPoQvYo4/XguACSRP7D
XwxBNUSG2JvvGgt4FZk1w+tKkSBbR/2c3sZzGgZ+VQv9ylDU5EPLkerrZaDscHTzlAtBrMmJHP0E
IJF8B3lsLxEKIYbOGirHrR9GqU5p0w78OijK9VDq1o3AuQUX76gNV2gPOE/EqPfQDvhFucDFfX1u
tF2lWsmFa/nksoDPZFVk7r48UdDU0J20EOysoIyrjVmpvBWmQe2cNZdZugPEgOJo0DZbvYDfP1Wa
Elw41I4OUr4MNUt6wsBVMfhcbG4qlIiFODI0ERy/r1iNlZ1O6V7Qjfg9K+5IjM7ahW2uHY8KPBbL
NB4TBpoASx14G/SSEpYZysuO8cVs7oqy++AGio/49EpWmmnD7Q07XI/RhBrRlvb5HiZUj5hBO2A9
GdK2DucLlnwnfhPdKWosKBMAhEQc6iBGI08bI0hLk281hrjFFVy/ayutfphNUgglmZt7Z3Kqv85v
v+MDT6J0X/WsKOuCkzscdKqLQYDGVv0Ci4ub6XeKrdVYITWLMOB7r0wpP4DnHdRYWZJ87Sa82YP5
YBbCndPZt5K4+WjkidjQLS0+p1lj7SiNurczCjMX6rrHES4HpUpGyYP7Y1k91kz0ugGmTTTNWcVI
L5LrcG7bXTZVSF3khRvv6M+pxirzxHTX6RfL18eXF+PiQEsFVsLylhWKsAIs1KXxjN6ACFDrHMKb
AFXIb0OT6ReO+eOjFLQDGQntTbnCyyJalVQyH5uRfM+s4GdeBPFzIYxv5wPmeD6U/WWBHGkhAxyU
jOI3XxExL8hWLoMMqmg+1xr0EwXL6x9p01yqKxzHJkPxClCBkwJiX7ZQhwn5EC1KJl8TTba3W7NC
9FaLObNbOCVRjNP6uy8jeUOq1MzlXQFG7nByA/MqYXpN6EBr6g41QeWDPvTWhSPv+DvJUV6fWyaY
amtxGUGDaQRGtGx0JUUnKbEgNiV5uj3/oU6OQn5MR4iSFDoTh3OZYZgOY9xOfoZGO2KsCZqduPpc
iLkT3wjssoMgBfgUnCflP38TDngr9lTX0H0c6DPuy7KW5ClEtU0zAm4Lx+HC2p0IP82lHk2FEag4
TaHD8cZUJJgcMF7uxsq1kSiKt2rMrHBgOY2XrsdTkwML4civRLrtLmK9zTqqzq0CszfoIh8t0KsE
E3hVTR6InuLC8Xjie/Gu4iUhTyp5Nx3ODLe8xq4nnDLrpvZ4M6FE00W12J2PihPrJ/eSRo9OttfV
xfrBhaBEqVjCR1XrVx7EJsmO8a3jSLr6k4F4pPE+pUC7DHJFoDGjVQZ+TKIuPtVDAbaOctdtMIv3
n0hEAxALeY+DKlq89RU372M3UIWvelr1YJSWsVHQbP48Vjh7np/UK4j6MImTte1/jaUffqTZjPTQ
dXh215UT3vaIAjVrw5nh8MWFFnw0urZH+FjRNAjbXjMXpFHVCEGzcEj8YHKV3toBJN6uOvrL83oa
dPxACq13pQgoROvHQSmqX43V6zpssXxy/HxGdcA/P40lSJ/3gCkRgWwfcNXguJdL1kRoZitlj1FW
qG6iyMBWBk3irxO9sI3lQUV3gkBJkA6YlVu9jYMdfjHVH4SiXEzJFaB6tkQPiIkH7aQj8YwjYH0V
6uS5tJbFlQTvXBjqxEaWeR6ZDhhrUqtF1E8A6MDWgb6pszr9UBiGGaynUKluG4TkVlVk1JeUdk6O
SEvB4skq8T+LQLEKPkGfdj1Woe24jw1b7MD8mxkqsoH2wUir6OH8Nz1xfJgkKvR3SJLo1y2PjxnQ
jKlPCD15Zem73lQimWcnFyLnxLTow9NBAmJCErCE4XcZQpj9gIBQnaABmgwITtdp0uxmNW7ulRYR
hPOzOhWpaO9AaaC86rCai0jNcaqz9RKBZTTf+lWICN12DvVi2ydJ+TjVmfI9NwZs6indDpiNet5f
riAJ+oN9Tw5H8ZKbgLKTJVf/zTUH18nOAHsjl2Z32qZJ02KvUFMHQg9p9HY0s+jeKNz+Bjc4XHFs
7HeRAlfXg4Koo5aJ6gFCp0oFEk4k7OF8i758tJ6QfYbFwFZcITAi1rOriwvX84njXvajAGqQSYGu
WwY+7xc1LbF5qNwpVlcozI07Lx+0B9xhhh/nv9WpCCTi2dJStRSgy+EaeUOIxECes0ZRE2yisqrh
VFrh9g9GYTO7NPtU4O6LOB8Uz53RtB+pJFfBLkN1+7ryIFyfH+XEA5F6ARB3kkB66I63XLgiGpDw
lEpZeWj/HLIaQYh8jryNnsIt3at56CElTWH3aQryolhz2qp3fatme8T0f6sDuhMWGcl2ctLwwULP
occq02h2o6b2z+d/6/G7kZ8qxcTkBsdWRe7ZN7E5xgDVs5J1p8iBX2EV57dZ2CToxmAQOmRoXgqt
Mv86P+jJwHJovIIThgYkkQlvB60htOD1XI7IsaZfGvSJ1qpaD6vQm/PN+ZFOhtWbkRbTa6lwJmrJ
SEVfYGMyJdmHaM6GC5WQ0/OBz0Db2gADuDhnRGeD4XIaNG1dN4QYJ2BAx9ByMX3xkkv8iZNTwuqO
0ofU5VvuyiQNBIqjHGrpkKLPX6rVqsGT5cKUTo0i66YOvEMJ5F5kr7UzcmFY7eibwyA22hSJVVqN
l9gwpxbu7SiL/ZhqaltrRkUg8I77LLCc8Tv8RZ5NVPunC8fwibI0IEFZoiXo4BQtux6DZk4q2jO4
1kwQ7EPT7ZMVIgnDdR/m7peh8bTr0XCbr2OlZk9IaSi3QSfiGxPvE/vSCSEjYpEKgsgxiX+JlweV
fbgDekBenmK2gz/pWsZJj3FvrkZfRs1priK7+N3jOlGIOLyOuxa3tjEOkUT4Rynu37aqT35jikUw
V0i0HWfxjRMRROo4w4lHGLTaWb3WoXvf5hdukSPGk1TAo6+lQRwDJgts5XCuSHm6pVOy5AhYOTdz
HqYf8cfR77hrcRzUoe1exxi+bRJ0mf5SpM5SAEX6q05J7/vUUxK6EAingu7t71nsVrNKnQElgMF3
A/hVomEB6GcghKHjOfb+48cEFQi2micTtM7DqacpaQmtEC6CyUACBtMJ/MaxLz4/itwly2AC6iVr
krw2EbA7HKURAwIrQzT4CTm7WGFjlUK3lr2nj6aa5oWPwWt1q8JqNTBlTMr30ivlB6bPg741b11e
h4tdTM82dObQGvwy8vLruk8a3Lfy5tP5WZ7oQ7BTgFmRS/Ef7McOp6nXUSo6JJax0Jii75lu4aXk
zEJ5lL6DN1o5tvl6TPr2DjBe9APJsTFaoQMk6v3cacqXQW+xiRoD7EX8GPGQ7EJx4dRNyppKRAEG
aQDRDn9endaY1fbqQDEDQxrkcqYVshbOw+y6+c4urXKF4Yf1eH5R5Dmx/PQyrzRlRQiZCP1w0DAU
sZ7mnGlTmcWbOGofhFImSBhY37ROeT4/2KnzwmHlaUOQVcMTPBxML4U9qhPbhYaxfm3ULhpfiSX+
4OYBz+ei5Mq5RE5yOEqvpZaTx6wjglkbZADzh7nrm8/np3JqyyCvIHtntNsRZj8cJDanjBSb/kDm
GO1z0HnaXY6m3XWhNN1LoJgeLlEGgoTqoF2Y3qkvJskqKCJgaUvqdTgyDbo+KcEI+UaohNQhm+i6
rhQU/3IbXQZMrfL06fxcT342mnhwTgHvaUvB+LpE/YRfhB3JgFUdNg+mr2C2vD0/yqlTlRmBpEMS
DH734pSPo0Z3h1gb/SDItTujHT187adur2JFfWGnnfp48L9MgK2UiACYHi5h1piYgGvp5EM2G+7w
gzafAgfXzLEJFQxKbX0fIjb9tdAD4w+WkpKrKsuiXJvmYgdUqtPSIUWfPjfG+DkuKwOTMVSHzy/l
qQ9GTYN6FC8hcN6L83zOEjvuM4ODroWGn3t4ZOMfXmL89ifjgP6Fu8pn8xahWHEJFzYq2v4MFWHj
Dd50ZU9V7Z8f5dS5SNOSRBIED4u2WDPsziytMUf8usxg+CAQto42A7Ygq0ZFNs/H5w1ZQzUbLmBc
Tj7+JQ+foUF7UcM+jBJMcMNO1cgtB2GilWoVtfMQdFP7xOFo74J+7PctENCruUz6+8GLiodsri8J
WpzK8wATgSjkiaVTYDn8ESbOTqU2siuyIdC3meb1Vz2aGt+TNoivprkwf6r6bHzjndAih9Z2MXpq
nfUQZjjTnv8Mp4Lq7S9ZnHgJImsVptQk9HYlbrQi0reJ11yiX50YBcw4dwM1A0r7y1QAxSv8FqyS
9Hru02jVhwb2XWNWaRe+7olxyFnJnqnnkxUsG79VrulV3nZYokVtfjsmKMCiZXVJ6+BE6NLkhZwk
4W20xhZXEZqCdWMZWNWartJwaNrTD7SliqsGfA5NwNCKVjp4h6vzX8ojJhZ3OuGKHpGDooRFP/cw
ZhId6dwwyjR/qCP9o0idaAsXfFyneqGvcQxurhH6rpESxMBvTqtKvRApJ05yYDJUHQG1S8jQYtZN
hCpfhF+g72lCfch5CG0cHCE/O4Py+/xMT45EUYyUkQ4QAXM4U9fT5jBzZyBBrTvdIIpZb+a0Vj6r
Bi7g54c6ETAgZWDZymauC2rxcKh4QEAviF3Nn4CXrUbHHtZ6idPh+VFO3EzScB6AhU0thfrP4Shu
YwVNA6/OD2sHJJNnt9GXMHFF5QdIlkoNty66i3SrNbdhUaTFhUmeSpEPxpeh9aaaY6dtZOPnrOMJ
XTe/1RyKfm/q+KvGHhbZZW4WVyh+5htTcVooA+6oXaHpZz7rsXKD7sqmjN16jUN2++P8upxcfU+V
mDuSXx5Ch79rKPo5KSnS+lGJ38E0TpnvTLZ+Yfp/w2AOtw55N0gU3iG0zHkKHY6jQjn3lDbEp06Z
0dZ0prn+Ohv6ytTmb8ZUrHECbtIr69WpAQ+36BGNVfwbWi3yQAGLoLgLFRoq667Ez26HwVtnPYq4
UUKEZ93iwygw7uPF2Jv2qq9DV72u8TdB4NUdXXsfGtJXAtNYPCbsENuZbZliPRHgQNKs8iYokaNT
JusmDaJx2s2zwLpl6lo9vM1fXSz4DThaDK/uFjiPTCnmeiCqWKkQWkv86oahvjpjaDrO4IhD4pcx
Nm7rbbQhw0dDe/XUgNwY3k5WNT8N5ZxQVSvQZliN2KMkKywBh3CDyC/uHOmrU0cMxaKgiYHCA3+K
dPPQB4d6mfrq8jGJINf9Wpp/NHAb9V2BVmSxbV/9QaIqsZxN0wO2WbV6i4dIpk1pREdGeot00YDP
SD8kzpVkLWbX7t9OJK+uJGlJu+oGh7osRNgVF+d1b1b252CE3uKbYzdA2Hv1OSmphKfI/MVW+mSE
8Wg9pW47f9StAYc7LRtRleTdpeBNJBCsxdVWc7BAQFX5i06xATKQgX1ZWSvVV8tqUQDWcduqXn23
8FbEgyuTdlwFpYsUfLt06VJ68iX88jDvQhLN0lbJq6cXbXD8vaxXr69MR3Z8FWPJCIM5xvdZw8ys
XoUdDeWrTNgp8o5B4NwmttN4mH/N+niFUKf6RQ9znM06CwcsnMIilNIjzvo9hZ/EWDud3upre4wy
LEmhFOlbrKuaHDUaUd94xv9Rdx7ZdSNpm95KL6CRB95McS29E0mJExyqRMEHEAGP1f9PkKzuFDNL
rJx1TzIPJfFeIOxnXpOAr4PBusKjHwJIzVYyBvI4hmhxXNmBMB6QOhu/qgU56E0w0TVAFkH43xdW
7LMfiulKWaI9C+u1pv1sTti3Gsr09+VYTF9MFxENJA7UhElZCMMDjI2F2Gza9H3Ebq3xUF7CNLw0
+y4yjhPS8fO3IQx7Ly4W21ljdB9QDEbQtC621Wg6P2eBgC9q8w7mDYYyfjZozrsx1Jpi2iMby4o1
RbXcclhW0W4Va/3o1aIy0JamWLKhIJg9FUUbnqAmUL8g8phfT9Y8FldJGriPZQ5RF8gN8jIxupSZ
uYVGrz0bwxqkbh31jsQfp6u6EyR/O4TZvSV/FCNKNiAlpqS5nm10q7fIRshqs0a5+oGjR4NVUCUE
Um5BOz71MOLbo+zDutwFReo9Ig49jQcErRJ7QxvJuSqzOfJodML/zcDTGLu+itYuztyFTYkwcz3s
3DJqzV2gAiTGbWONrsq0MkL8bXmQHGpSGldMmtYCX6wfilQHKqwzfk/x4TU22G3mOerLpfuYg+ZP
4zBoV6QYsyIvtzMYFLUDK2WFJ5FR9uY2j0ICOhEZvrPpujW/ttnLKH5AHR42YwLVYANdXGBJXlTi
JHJzJP/yVji0o9SAu7jyUS/HzgN7lthOi6rDwdymgTxn+eBupYlb03YKvbG48G1jwqRvVRHsayND
986IXgVROydTW1IX8dWezA4iMZ7FxWGJFLvTNrOwBvY9JuVRTf6gYmnnQ4UaIIcC3e+kB9iF69zN
PIfenZFN0t7LalU1TW4fu07I3vih1kMnBaZHMLs5cKhQxKD0jRvLa8rpMPsKMjytMH89rcdOWMW2
llME5nfwEPLG+2A2Eqv7DkxOzMaNiW+Nj8IcghVGdd/MZeijQT8nNq21/y0kPLsQlNR27HJxSe0r
uvM4ir54tjIop2EZvPNzvzotZFXEqYW1Ocr6cqNkYN8vmVXw11Gn7oNEtKyoqjHEJzHiXwCh4atv
GlBQfHnwifxY80sBN47azXeLpMEdw4Vtq5XgGa9w20UUjMBUKMxOk/IHtxKK9gV+n9iv9nGEavWm
Hbr71xv+HzF5/zua7lX7Iu569fLSXzy3/x9wdfXQ/meq7oEXEdWz+PFnfq7+lTd6LmCNPziHEPjR
kDddHaVC98bPNQL7j4C5Q5sKcIHu9pMZvxN0Q+cPOK0Ao+hSkHi8ltreCbrYiFKsp/4GW4Rzjd7Z
P+Dn/ppqgOWm7kNBj88BVEaFXsdtf4oXG79fwJQW0wWCQECZt0M4Y67r0vaAhWV3qWOE5wvO5gZ6
yh0m2CeUInz5kIRj3X6S0X2IXfWzgK3Q/HmAXQBxPqZ0NFKLjsDOupB26mNUgNlA1p+qPp+M+74O
Wh/gQ9NR8536IhiqA+38sXjMqzn8IrowZ2X36P6eGGFkLIdozJ3wpkNT/zNFgb8MGZUnqna62A0e
lc7Yr0M2ziaHvudUFziwVGlsRYMxX0AMcqbHxhX4MtRWjmfRpOxUxSNafDiidwq7gD+tsuu3mPbP
0rV/9xhaKRZwo15DH2cOQ71mmUMM7Win5OK7csYRJQpwsWXs1H4DZZUWIaRnJdI2Oiuww+xPU3pr
4fffP8eHMosG0aF7wGmkZVFfRSR/HY+k6Ok6hFN0WpdhklmnftOXONv1Qx2ZZ22OefyXPgePHINP
Mwg7RFa2JwUX6WZOhLl8Ul39u8ehzAnTiNzZccyPQHkuZbyzCyc4bWvCopshdTI8Q0Z8JrIYM65O
kHmtmOTNaPuSS1CVGvGPGGOrzJsSWaTCWY6/H6Ffc0I0iTSZHuNf5FvojfxFx7By0MKfEyc4od1V
NXiGpFKlB+wGvTqNu5SAHvODqlqI/qLBq4ufHhwOvCx//xQffDa1yabGcLwqD4Ilpib66zz1jrEq
UvD1JFmodSVPgXK6XJ17XNVASLPEyAkDbFO6ZX4ZDJjogjfGfjdz48UPWiQ7ymHCPcN0Z8/ciKUp
kEacDKNp7M1opDig7OzZWJazFAM9/znjIu92SsvKLvHYB7J8rgsk5nlHNJXLZzT7+W9P6NGH29+/
6cclgIIqLV4XQTUNT4OI8+FNDa+IMLaekn2CHJGU2GHjPtKcOF5X8pR1ZwmDuC+Vo/67ikKriAfZ
49C1d8EACWIvpXpe+PeP9WEZ0OwFRw6YC7oZRxx3wq/j35I4LUNjj3ssknqclu1etqeGLoCA1Ez9
S1Ifp8ZNODPCgyR2Tz/bGb8WW2hKaUUH6nJ0Yul70LL79QG8KSGx4/7ZWwaWIhdzuGIwWi+L98Ml
YAMX4RRdf437IH8Mf6d/yNKS2hL2n4V30tfWMJ2n+MC0B+qc1UKgT+/429qRg32SxuuC8P9N4jlI
uAnp7nFpAqVjy3xI4oOw6pAnW/p92hp4oVg4CBDO4CfdXWBIWN3huYhJzu9n5y+LJkSgAnYY9w7k
GIo3H6rUWNvMRjDhJDQ0qxlejvAh/fukKA3vys26ad0zAE16N4aDK4+BEkl1QW3QBYtpo+1jf7JY
Xgsiv44Bxyn661RsdcXqIzI6sYupnJyq26++GV2FGnm7Gywcu0/Wera4/OZsvPHbValjnUlr40fF
cFMXqvM3WRis3yZEyvyXyCj8CxtckbFz/cpCzskvHYSIptaZNyO4HLEhqe6Nf3Y3MYHUL4FwaUNf
eGkfu97WIt0Jxxm1B6oSjjflNBdBsunz2Tl469zbD8hYrvPV2K5583MaVdPHbhl6L59Mqd5RH8aQ
3c+Kp0/0CgL8dcG7vUthgH2+z2c7P51Lx7oZJmqEmyKleANCJ50Ca1cBf2nPq7wv0jPPVanC/jzB
wLWWRuL+rNClmZrPTqiPW5EBgqhDexNUIJ3ij/jOLHKHAv4xhqQAoYbTtpumYJNWshi2VpC19dbw
+sU5VDITw4Zy0SC3SEKDAakKtwq+4D2SzCkkoqW9w8ao9K5oZXrlFSu77j6hwLw+y4dR5MACxEC4
Sevs44U6qKVagj4c9i1Z1H0fDEG2W/Blw8zN6trytLbopydEq9YQrwmpoeMvVnq020Faj8GCzce2
BrSMeUY9Tful87I99YkBOaHEqjeuizduFs+F0Z30SN8+l4ufz6dz3Y63E4oG0Q51vaGMU2/0T/Nc
9G4Tjy1WqRcIv6Yk92pO5V3gTKgg+a3LNwR4j1IQK5y1f/79gtIl4g8jQe8PmAy8Vq1Vok/4PwXL
KfELii5et5+tdclvzA4tmRgWsfSuHSZPnsCSzM8D06jfcqv/iNP52y+mtw9GHU46GINfv7jHLQhV
EAf3D1HjaRd5nTwgwJlme7MWcjh1czPRLrwwmD/pRH6IMvVOBgLGUqVDiDn3R/GHQKDVZa+cinW2
ejOOdl7wGM2qfsFluo++QSlLbRBbbWlta65iMOmJqspPtsvfvD7hijbfBVihQYO/vn6Dt6lrhFO/
r3JTdns5YAuFVYpVoLNDSWm6QaIen26npIz4j2ccMgWnmA4lGfsPV6Yl53YKw7bfwygZ/L0ckzr5
2bGnN3k3+SgA9CH9vV0bRuqz++jXxqG+BHWCB1ZYK9Ro/tKHl0buRsxLhNmSN9TmlrrYrPMfKzpV
7VAfItPQ8uKQkJt9agVJdeg0E3bDZZl0Zw0sk89Ucf9uFjBWADSk8Wpogfz6QAW2XDW41o5zoBHe
eRlG7UuFLuC5tA2jfRnV7ONtNMNG/v0cfIybNLfZhLEO7/iV2/hhINZWmK3yuAk9t8IIc5lF+EW1
dvdlaiUll3KSbYUAut2soON9o9j9/us/pqVMBKa3sA4JJjEF4Cb59b3zFccnG3OQPWAGaH6U0+W4
w5IoD7ZuseLxjAgoTpWF3XrLRsJHvQKIVJ41U79Opw7nEAbSbTTFSSlVF1uL5nj8/hH/OjN6eEC0
AWqGLPjxCQdFf8lIMp4wz2nml6UfLl/X2TJOooiK11c8wUEThtgWfTI1fzc2pOpgFOBGEFd+FL90
6ywYomVV+9aZ5JchxU8HapDtJBvfqv1qK1wxP5YUZLs4KCooZJEvzn0rtW9MJOuGNF6sBiFE6nfZ
MyCVJPzk8vqbqC7SIR1PRrxLfvox6IaqvbpTIvf4T5X/wpOoULG3iHLaLUDqfcqwdvEtZ+JvncUq
Tqo0xIUJN6r1MxDEXw9SDhLdTNUId47wDw9i9+XYtm2t9mnkZwZrGQYalenGNk6E3WDrinGUiROW
LLqpPU2RRNgVrpk6t79fKh/KhvpYIaKE3EkeqlfLx2MlaovFkxEV2cFv1nory8FZd8UIjyCeonoM
t/igjt8bOaF/YZhj8g33dCPZL1UlLso5WIsDa17cT7WFf9Inz/bXeA21bfC55Ema0vPx2WgNDrL2
VqrFLhH6LhvD6twwF3UpTRPe6+TV90NfiHsDo64W+mOvbNASnjhYzVS/KJwxPwPIvtIcf7nySZjg
w9LKRV2OctyHw2c2RxhYI8MVTp2j4qlr1H0SdW61BfOR+jE+m+5hqPz8ezhV80Wy4mO7QV2f9F1Q
/aYjJnuGb+RwlptmxmMvdkWx7PqyyRRuubifDoONRfgnQ/mX24OLEvkNPdM+qNCP1SF7WTutulvt
kfdtnWIboKiU3w8WfptonnRLcNvPMNx+oNQhymcMHcLsWtB2Ud+8Etwg4q+OsXzm6WT99al0A560
Aiga6IKPpTP0+FvD8et83wHJR5Vv7qqBPNuwZZhf2UkV+qeIShkGt/tCXPhQNWsw3q7TgGfCLqjp
Zvb72XVFc/f74fpAzGNXUFDlpjU53wHmwRn+9YwXfraOdMWSHdr5qtUgWdem8umkIxh7wAKjh/2o
veAaFo/BXJfPwrQnqgdLWvvdfmg9/qgw6SQ/F6VZXvJ7s3dsaR7jd5tPk3u6gJ+lE5EYczEf3agr
zB8g6SRfJbtwNj5jPfzlRtACQmCtTECU8Go/DvRCU4virUlrLeTj97ixms2Z0YsEoQ6av3kTJ4mT
zJshWJvPXJ9ohzJaf9o0yHHAt+K8BaqrSU8fkYCJjQoqhwm9n1bORXQ1l93KYEWg3Pkfbca0MTaz
EU3j/JQ7oxuMJyXXAR7Uy1qIK19Ofv9teq0ZYTpAzSlzx4l1Yg2ZLpINedXMuD+ac2oWR7Ptce88
AEcajPZol1rfdxZzU/x0gtaovqRms3rf0E7Wn0CV1L/r3NQvQh7AhDC7sWpSseSuXlE56XE2oFv+
4Cx8Q4NgeeUyNd1aREm0Q2SR3gpygD0fiyWbKoweC8Zo4Z9MdWPKdm9Wg6yigzkUJb++LKqkuMV5
qb868dacn9A2TgC91zg6sZgs8qoB+1QUjlk6WS2oT7VZqGtiMxRbioVOknZdfkixo2axUMEX/nxb
A+ec5m3bmePyNNTd0j9aTbpY4tTFMIxfDkbBz7vZ9GXiHJLRwExwk+IogUMvJ7nrbqbMlrxGjUm3
Ti4zo+yK2CsTRm47jJH+u7b0O/9SeTj/8mekdxArw7qOuvWkdHtcSvABrde5ujJq35+cGyNyUhuS
s+wXqm2t7yZJIRFu9lpPz09OZnc2GTY77Nq0RqLny/enzSULydqv6xxQgyvmAXFktKC6yTY2K2Zs
6wOYJ/LoTbhmiH3FhfCwmT1PVGPxyiyjakKKfe6oMaK9MnYGzsfAEcp9OhRWOpxazeCw8DKqogz9
7BQmY24aLn4nhwy/5oGMX/W88Zj1xfpAyaBjh5cYS/+M0qJgntr3vd9MGZNedvDUGhA9Um/g95+a
ZR0ZoCBfat7e15a7D3ZqV95t2DnV+jC2QvWXkZ+kP31aA909uKepfc5HYc7nOLrUSO2SSg6JuZUW
JorA+MEkMpdDiRVuj5YIqmDOxk9E8Oyim0Xbc8l1BRMNcD1bCofJ8tnCKMq7920Kr/s2h2y5HUS2
DA8I5RQ8cvX25JlL/fY5aBL4ULEqSkKOm9aejDI69IZpdQm2kitSvVtrDkAFgYYx9Tnt9imFoxiK
k/QvowhMkXNiT4uumJYT4Jfo1HRF1FcXQFUTB00vT3VLjJ1G1ZwtveU36JMmwdRdj14x+mKX52YP
dCSNxnU+l6PRY4FA5W+VBYgTzxgPKeA7ToUMsFrkbULBzfJlWmrVPFjKGsF59A0nUNzlQIznOLDX
xnlaG0M/csFeIuidGx/NkE3RjljRnpIs8Y57kFkNWwvdCG+8Nas25YwXnizXB/qjgrGeQOCuD7bp
6n+GuSrzvM9cDyG/69DKV5ZgBb2VP7TcPG2dXe73pW9cVkHU5Ldrm+grJBd+4B6LJO1ZbIFXChab
l6D8lR/KcRYMZ4cHePHzbZc5INz5JZfkmX1rY1g+5nerg7Yd6pFKtOXzUBcZz+khXMFe4YjRk567
idLHWqNYq4UqnOIrGjtKHqPVdcenkaMPbaRsaqroiPllntyK0a4pGZbceFNctUg/vpgAK9Bhm9NU
74vZazk7UxoJWC3lZe+PNh6Mo77tpjQ0QjrJ1BBvIlmo/KG1B7M8WJKicQiYhQrjErsObsJ3nIBj
dAvrZeVvgtJZCwzFCXeb80SSA6FZ8TZPq9fSjsHpeTQ52pG158J/e+E8KwPACF5uTdHFsPSS/l/l
tsO/gn5Oh0dVpnkA/NOZaAx21SJmM0aJv10RcpvaATmilDX0o1EWMhyWUoDt9rQNQ3UDhqXCjqud
/czEJXdo5g1oH+OsxA0DKmiIxWx9HFPaZpeKsiu9rCQp+2KnKsMAl+S1eZI+uKnScJ2kqCnUvm8J
J/GYqPeeBuMnbOAWwkYALF+DBk33NVMKtJm9KL2Ppn5YAT1GsueHpEl1zwdgkb4qQ/zal7M+yFX5
jNOGXoazGCT2rWXnLeMeen0d3fbS7fhVWi8zc0qVXvc1pikpGdDa6xuv2iSCkjFYLLX2PqXkQDbn
DtIe+TkLVsgTNSsLX2OronLTsUzC8DSIjJAN7U4FXd9N5uf6jGu73uaac7iLDGSOIhe5+M37xUZw
4c3jIWvxB0IKylNWdl1hhzp9X1ccO+3Ne6zkYtjKcf1+l5dVkRBgCmPS+yhbFofPZ+/rDtH79Vtk
jQ4U3i8JG719tqayXB0uvQVeXu/r+2oUjuTXgt7Xh3g9IJqIt/dq6bu4kLm+VMXU6ftTJGnOdFV4
J+mhcgO99d9vvcaxc2jU9HeT3P53r843Mn1uBv6sMONYxGQHG5NRX+fYe2sSVWJ6/eTe1jsKTqte
D6m36MaTCEODsSwqkyCmr5G5RUVV4PJtbJRfsGU9P0O06xbHkrVS9wXSJ4aP0EXZgGezmrLldIYj
yK6UoZFy2rpvcSn98ZkXVumEHuW2Yw+GzmmR8HNz1vdScUDMhtvwCwEtA+4Qs/doeoEY7nRMYb1d
fWVQ63VDXKO3Xi4gVcy70Qb6ywn09g1BaQrXA4BI0cFEqLzSF6iX1mVpHiJnblMyQ8x4mReMfn3Z
35fgY9rqQalBH1ZRkiON9pTZiR51uQZov2OvOldJU5OHr8ukrMuhtkPF2Tj2epk7DeCZ/NCJmbrO
vnFEzT9ZxtJi0s0y0m9BRF0xkC1L2j225uis1rUtq1oVz6uQjrKuUuGVDEWTj55pWPE4GXy6iNfe
JPbL49waX0dKZIH+/qxKaIfmht/J6uE9LLAwD+m/t90SDveL4ThsRjfJQEjNRUVKunHrXh/DeRbk
+qFbV8eEjkZI9Ni9uw491LwArfeQDw26g8d+8VH1PHmPPXJbNfx7icUDL1lnERHx3aSkP96qEFip
czpGCDBBWaj0ByYKm/LmzEPSnE0EmsCYCa3AKHa2T0edA6Nx3SW2nUivCmwndPMyl45+tPePCGqC
3eZEtX3Do3lOB+x0swCdZ4sYMmv4GKvJYUptG6eQarxo3tazwOxZr+fI1LvoHRDSYgDMYzk1wheX
Tj6+fh1oCD6ypPRBuwSRalH8hL2ipL0lwk/XQK8Q/ZpFpWC0bqdiKO0zTP3wnFOxmZdmvTMcI0gv
ifub/CEANii+RlkSypcg4vs2gyVMtz9EQdeKr25bmfT1ZYHrWhEjHKDa8WjNr7JIdeV1NRuHyHNb
0OopH9HekcqKZ4wZwLhkkjJnE+cdhjfXTYmw9qMUjQNNclDZihCwUKVNGDZKZsa5yPqStCMuI6/J
y3htFmMcdizoMKvu5xTJhuq+BqiGBsgCdmaYtwH2QPhoSPBv807ONJnAUAIYWeS2rFhQ13yuR+ki
6ytb/Mj7bOzVBqT/msiYsSkD67wfw6Zob0NAOWa1x8529PorF4eUcDi0Y5NYHHZ56t1Y6P6I/lhG
nf5+M/XDudhJA4y1v3ErePvHBDW8GlKUbQ/1VYvqpxkeZ3CN3XoaBksvHPrxawYMcO1UmScb6a6u
tPb0BpOFO1IUDa5yXWPybLASQCZg9o7OJN2f2smAkF6A49UH38Ty1iceKO/xNnmLmt+P7Da3I2Ax
xDZGxUns+/qMp52DuuuuD4uleO661svQU0s6yEK7nnSovivqpdVI1LJKvTjzOi96xPgxZGanoQr8
Ph6i1aqXC0zeJwzeDTzh6o1ltF5r4o+ST334GK4W68bPE9WBAE+t3LvQ9uAcIXWjdNqG9oe+5IqZ
e6ba2MWy8ArO2z8RZuqGZdzVq9FXaJNXOikjAek4Mt5yU08J/VluZ4J6UMJj9xYC/4/5Oklmt9uz
aCOudBYKweT6mp4UeILqUar4nbOhdfRd7yyURZz4LdO13VTf3j7H2gB9YLGTZt5T+E2K/PL9uACE
IbgRBsQ4OSgI/BIFN6Shi5mp867u7D6/JU9MRiv2S7cQalMioM+BqYJRH+1LhyLnssPSR1/AQZiy
UzmvAk72bPLsBPrj4vtVv/Wb8jUmTWo9LO94CdNvSLPQd9UHXjgNAXdGN5q8YdQOI2Nqg3jk+Clq
oxU4PmD9pcoj1KNsCQ8RqLJ5h0aakDdO70ibuR4YNk4NVo1nJqXNvWq1M53q92tc+FBd2v3i+a/j
8pbGGF2XWjKGVd+JrerCEZ1110An79JcI1bZBqmNld9yMCxxj/bbsZwTt5IgvQXOfRpRslGGowE5
+EXr86x+O/L6rIqIZ94v16TF2oX4NDSMKgeeXFNRiRt446zh9i3yyftEn3kO4gKMsh2m+lDt38L1
NKl1OtjQrdEJBWR/j369o0sNFopj3HThkA9cEGFn6UDLlIh1NrsqN6LsbGqXZLGfFiOap/XgMcBQ
b1khYXRnurJv0q2AgZW+DCkujHfRuMjyuOaZkaybsTBGZ4wj1k/txm4m8WVMKVFY6kiJrgxfKBOY
XzCUkvMTOH2Ng8qgShcHFzms9sQe02R5aJOynjagZJ31kCLqu34htFqlcUCIykPfdaH8CMlFlc1a
PsyyMMxvNtxPsbPHDEIJxWVUXfCMtoZOtbGcyqG5zWu5+kWcV04eHql7GzkX2bos5a5vZvfZSiqE
4AzRy+J70cMXKdy1CQ7CQVlcnPbVOvqQuUdjvKvpyCVXY5rrfdkJIMvRYZYEeD+TdSzSaIu2gCi3
UFlqn5ylKlvviNQx9N5tV7emcLZck26SX+jULDmY1twLQY2MkSN4REyo2zv0G63q3Mtkt35/z7je
o2zCAB31vBUJ3vIVw0n0hesOGVllGrUE8IFD8i62aB8AoNtkrQhYlN1bop7yvs32bf3PbzEU4mB6
V83LSrkRfgN+eYcc8GX5/JZyl8mqQ833OPd9SwTINhBWS7PWUbjh9NL8Rtmg/S7HJQ/osLh63ver
E7bTsvGCoW5tKB7JNHJo2wgWL9usH9/DER1a54XUp0VXrqo47ymRFVeNHWZDG9eG2dSnwbj6pb9d
0lkfGdR0dR5kkCDw9ZGLXhlIsQa5dpKZBNOyn60sLUkICuMTxi7ECB28gVxI2DNlPljpT86liqNr
bRcr2pVyzud8Q1Y2VV/YUn7mx0AdlTnFnQdS5AQNhXq6ZALb6TJFwXr149x0VpPyiS9Xcwf6cu5e
oPQN3QuxxFB8z0IpiweMtE2WYaeWvvjeFwaUmbgPwPaU3Be+cofNsJo6n8qXSeOeYCWI5amdal3+
mkXT+i8FEJK8OCRdPfLv3MXU02Wmsz6/m3aEbEqQq4tHAb38RgGdAuFYxKXR6uEQcjY5SBURA7GR
zD1+GDt0+y57J9E3wWzZgql6P8PYcSHliawbHSKc3EIBGP1hL4HFY3nKqGqsxIRkwvy3e2gwnZrH
qd7CeWU6OttIlkAfX/DsiEXx8mBTbFu2hLtu/31J66ITw46gM79dWh5lEH+yB18dFs8EukjRNGzt
c+E1evHlEg8QEvWBiBqPuM7RBQ3pt13Hl9HZayTGGs44FFvfmxMW5vwOHqQIXEXUPOqFxdOseBFE
sT1EZRtt4SrpGkBtCiomuBWRRBtyZv8kwkJXYxNZPTzysB9H83FtcyruAC1b/zLIW5thCytirC+p
aw3jl/c71RTta/F0Aui57JIgaZfviZtKC9FYwFx60JDjZqwn+iK8NiG3HiZ4WWg1Ullml0MHSZeu
3XAF6ltTWfbSc2s6LsXgTYArCoOBbJnV9XFXztUgdjMkHaPjFwaxTmfvZQCasTrSoABRcjio91oe
dVgih74P9CHyniymY9KRUtSDX6/ASsQUzt42l+PMAu7HxV8OgXTGkDB5WRKOE9V5yFnFgGCoiB1z
u52YF6tH6LCPKY2GqY3TZ6H/J8KGZ6KYJz1XsIaymqlTADh4hdTwdYBf54J5zxtH/2BkwiMFyIN8
rHuJQPxrRS0vx8A5Z9yb9rJCiNZ5WfMqNYm9rHm9RNpwGosNarbTbD++tmf+EbXgvzAJ+0/2X8Bs
/gsnsf8XTcK07OV/Zh48vnT9/4opRP+ZeQBK4d/UA8d75RBweFHYh2Ab0qd5Yx447h/In4GL464H
xwSy4v8QDxz7Dw8oPrKOWosNgDt/9U48cKw/tDgg2gfw+ME/4dTzD5gHdPx+aRMF9NogVUdaSQHo
pUvX99emm1+OTpvleDtwMZyOifvA2h2u2xx3qwGNnCOnOe02IHqx11TrWUhgbQPH24vaDDaz7waK
Olk6xAi9nQ+mcg+mgfhWRK3xuvHd+Thzk2WxO9vuwXOR2+iJuUdzMPd5TfrQVXiEdj26S3YnrW1b
ls1uANW5iXzIDsCLzwC+9VvHlo23d7LeuJzW4MHgJt8hnmHs+9EvfiZLY13ZvSUeS2OxrukzGDf2
6qvrYcrNU5o09TnnJHzjRiwjqdaoskerzron2BXZeLnQeleHLhwukrnZkdScFtH4Ih1+IRuC2xQe
2Da31h+OTXPAr8c6dih/UyV+svOv9pDf+VlwTi55Ylf1wVu6Ezc7AVpt2XiAz9deI54TXz6JVX6n
/nmKDMiOEvXZlLTnTTDv86m9DlL/2krFdU3ZO/ac9Tgl1pd5wVPKbw9+spuCaxEWd5lqQd2i6W2L
4BIW4y7NrVgu1q5T6VlZzddT+LUAEOOQQULpO4RzdA5g6ZyyMR4QhA5+YzzJ3h/izq4pwKZ30aJU
HHjFUz/jx9DXj364nlPxPVvAHBBQPk5ddZJYPT4R3b032rt0CPZOK26WVO1Rv882IoWEGTTfOtpv
s8MiMQgHx4aGA9Kjk/nNqc5T+UIwtW1kcV7K5tZuiiZu6/QsaKL9XPf5htPxDIQ6T5KHF5lV/5Rg
0GIoXb4RXbZga+nOXtmSbwyb7RosxTENi5O18Mhfy21fXEU5np3W1ZB6O6mSZ7QBfohg3Rr9jWEX
V0VW7pb1jB7yJrWOnn09iG5rKDpd30ZxEmbzQ2atkIKp0Y+LcQeC7rlt7GPpXLk0dzarqw5RBLLL
MEVsBP1XozL2ylj3VPHuveRL4xxct7pVVoK/wnwY7OIAcbDI8uvcSE+MyD0oaDQRSltO711SU7i0
RbiXzcPaPSZiOMG34WkNEMSuvSOiWLsm9S+WcT0NavcpV+l1lpSH2ayuFsMif274JgmhRPbdJnWq
E6N86kbrFAbjkbL3JqAqNi+sThgv8QiE3bYvkN1JL+GYn9Zt9uTZz6ygs1V1e2s0v5X2tyK8tTLm
SR5FQn2BJsNPuHg3ZjndidGBbpgd0lLG5kwdU3wVhuQq870ztBh2YPLO6TGfQp64Jwvbdn1L3HHR
YZwTlsNeWbeYGT9aBZD+6SJ0LgbvjMpUG08B1KBlPsfu9Uz5mCMVp2Za7R0tXA97MBDOwc77Hfnl
U1RVKxW45GapprtAb74sjL5Y41EOt658qfH7c4q9qq2t8Ir93GP42tAjCU98BVzE7M6dptj7bXTR
IL0TQ3tsxGYq5rjJs42cBU2bAM5oGftOfeUZ6msVkKDYyT1c3h3F6nOjrFcKGtHN2Hpnhn8zppJh
sA9NlNJ1S3ekhBRHd4sYj53X7bzsCZDBNYU9PCK66jDN5kMix0vaB49Azf9lhUWqS6ewbRUQ2n43
ywvKYDnvnB76rqUU0B7d9BQfXHc0HrrejQfbxlCimEOKadE9GL1rJ1KbyhigrEKL3Ci06WLfqsDD
fl/CBQbmuk2jYL+qg4biQC/GB2T8H+7OpLdupM3Sf+VDr5sJzkEuakNe3qvhapZs2RtCtiQGZzI4
89f3Q+dXXZacsOACatG9SSCRSlEkgzG87znP4diLLlOp+FVyMPX1FSV4nZ/DRTwdrEwEFJHPm6p6
bvA5MaHHZegNzolu2mdqHfeunO7cwpt2hWeMEXyZNMybwv/sVU3HzN989WPKHrbMmgvVF23YCf0c
PsAVbpcj4cjYryeNZAJt9K6GmK8VtJU82Gn2LIfxKuZ0R72yCLxuyM7Jb75x3NQJaCszOMRJyf8a
NC7JWb1hfsmr9a53iqehHi87chjPW6lw/faVfoJmZjz2jUlq02KXlzTasluHSsz1tFjGpak/EnXj
dHGxs4RJ5VMPk/QBy0dKBz8pGLutcfBSse/8i8lPn4oC13jelOsZIUHUXrsTyK83fdk1h2ypH7Ry
jfKiORRgv86rg4Zw/iojYaKf84zdIPXtTsUOWL3p3C90/4QIsr1ft3XUJuln5nw6JMudGe+2zvqh
QBdiZt5jK8eH2o61QCrxgJIq3k28rFxwYsMXeCyr67QkiZEOiR0S0jCGXTmfjWb9PI3j93Ww7qUa
z6tsasM4yU+8Sr/CVCXpLOmPjdvET40SQyi1NOhTvo75rBp3fOZBl8gqrAtzDTlfJrvCh8jYV3wg
06DgguLjprILEsFwIxStn3V37k81K0tOPWO+yNYnYcrHaeGnTDgI2aEsvQDH9rqrMu1ZJyelHMk2
19aDX7XTLk+sBd7CimfPKS6rZmHj0SbEvjnhOK6P+mC9akurgtXwcXVkhNw4VhIHtH6GYJjtI5q6
Y17E98Yaf82n+AZv1OVY+Y8AjZ8m37xGOr637P5ZzqeteZvUkw5NWaOWO9b3Uwt5I9N1bWc5o36G
jMAjsl5PD1PtVoFs3PKocSQNMmokO22eLKbv4o6i48yS36bhSHS1Gtf2YHdOu4+3J1ag2Q5Nv4j3
dWEMF730+KaX/lPVkj042kV8pARFtYAm15Fe6kXqsn6PXgIJIYa6oNnt+ELRTOw9OFm7eQDFVDSO
R6E77c9EL58rlxRwP1+PCM0oo65UvzOjHE+r2MmPsnPzy9Jd9ENqG/0etkMe6F3vBUvWoMOlzERJ
fkPHLpyu2S2ttHKpTofI7LrD5FaHwtKsUB8em/lLm9rHxGkoy/rxtSWmElMKZI3FcJinvHut96+6
Qp3SoA4tfTpRHLnquVcBVjsqAN/8Gid6J5MhMp3l0pvaO4oW1F21ugj0XLvJKQpFVlPeY2KnZpXt
PBmrcGzxSzZWddfO8rhWmcHE1hfoeFVz5jqDd171mVrDXrPEZUM29gXItuLaU9vs2ea47LPet/e1
sVQ3tBV4atZZozs3XrJ4p5NsHntNS/ZWetLpmXa74g188AWyvMBCgqmzpk0DBNIkjjg61rup7ctD
WxbdQbbW56oRIkLG8vq/S3p4BpU8APGWuNPG/nQh+h3bPeSFVhtOaRcyrOGCz81yYSrzW9qVO3M0
n+lkfIahGprpv43nf3QY+//T500W3O+OW9cvavj5pPXjx/9t8na9v1wsp7gZN/zd5vL+z6OW5nFq
2qyfPrGu5mb/5pjzb5O3pv8F+5WMjY1QBmFqQ0f+39OWZnh/WXC3TdBpBll92yHtD45bbzV5Lict
apZI8ohc2WDe7jv9sXRiaIMqS6JWX2UA0H49uEYef5CM9Far/++rbPFUVIzR5LwP8FQNlLoWG0a0
qOZWQ/7asJ5JNmY2ZNAdFYRrzapff3oL13/rCn82Qr/VOv59TU6jDsdcPHzgw98eIyuPzYOSncaK
tTiRrsXabeIN8dHp1qcZ18zFXJkfgYa2o+l/KRz/viacJd72j9xn6901p57aUI2md0d34LOBTOus
6JI18OnyfaDt/6cnikob1rMJ6xm84tu7Qx5PEdfrNXwP3fSprrYVJNGLyymhv7NUMXGYOs6YBXrK
6e+f6y/3yPVMewuyAzCBiHMbUT+5nfw1s5zcNtuIItKo72q7N+7KGsftLo9NOXygWP5lfG5OYDB5
P1w+ePbe3SeOJpV0hq2izX3FPrXDJ4sV7gOJ+T9ehSttVmgLuuI7nW+/CITsGeiUAdLHhVcVcqdJ
s4l+/+TeX4WFnpgIcm2opABo+GFK+OnJWZSDO5uuY1T01XLtj6a234SbHzyx9+9nuwqFHTAk2FKY
eN7dCwnjNtbcpIuGHghSXRrTXW0Rbty0Rnz44xsi9w5LLnJeyGb+Nkh/uqHccnpHK6suWhafcmxi
1cGEBjX446uAEcC2x3OD7Pc+ZkMR+D14adNFzWSILdQaYPKyfsRK/oeX45n4ZfD0wLdDG//2XgrV
1bnZtF00aR7bBkzpQTl49R8OASYG5nqmQKLxLIxL7yaIxcnsFkEK/X+oW6gAaWke4l5r7Q+mh+2z
+HkiAh6NeH2bHFAjUunbFPc/vRleAvgtv4UypHczBPG5OzE1Pf9C7zpOA+BB1fXvX9I7Db/L22cU
CNCrhM9jPX6f0yBL2F4j2KkoJTwhKFryPAdDy/euqWfIj5unBJjUYe2lES207c9Nu8ATOSXLB3fO
7nob4T/fPP4GxgurI4Y7zNLeu4dMdCiq/bEcoykhUzesuxpZgjauojptspL++M5pDN/acdyzzf2U
K7+EkoXH56aPh2Q5gHRKXhbkXMWZiWKtA4IyTeujYzLXXSO18cozv9NkUwdWqZjeh2kSaZhNprrV
OGylO1O5Ezbc2l43+R3ltM7Ip3GPIkwddZgTXQC+jeOzbzb5PVQ8uzyRbifMA03LIaVcknpyN5ag
l6KsH1yx0xv0YFE7pr6xwxO8PBN8na0RrZbVfqTl3c1NIDFQnOsJnIbbydG65RyqwUw4lzP59C37
cgwTbHqoPpdmXS6NnAQg7dy0kKIfhU0DaZck2nCs03rVYGhV8P46R68f4M2kkJjogEV+5cQD9qMs
Pc+qRWVsMfP8fkqFR2EtThaw+JbePFeIwUVA/5pP1kVAkIXFGCsdybZR49YjjjIP6qIvzQAQiWai
thjE504oG7KM2SvqqO6s25y2peVRcO2c69wu3DoUSrPPbVY6L7DWIc92utOz0+Y8mVD0s0wJEZfW
V2ClqDmCztZqhzgPc52p5M7iVi9FRXl33n6LjmJGRRr3/Qr9wpdoflPCvsYu7r5nfTutISDwIYmw
XiVfsTP7t57VWF/hT4kKUtYyEqxkI+rBtDDp04EjJS2+NDOm+YYSzfSlS5r5dbUrVubBTh6H1lZP
qa7X8a6EP2GFqDrBW3Xx7D7aGQS1oI19W4aN3YmjS9xMHmAz0a50XzTfMYhZ8oSgbn3d9y7FZ3BN
rmgjM8u6s0TJpKVd6TIY4QgSZSdyDH/WUqecXk26VVoi9MutQPepg9HnHHA6JJuUKUUPM2exfxgb
SW1TN5u43cWsFE7QzCMssbGXJVWETHztQRY+0qBzP09YgWgwetS4vfrGRze4Xgw+Ovoh6oVZHVL0
T0aYStO/5ZWZVMLoRaVRzrYITac/+5/cfGimqISssiJkn83snEPLWByUcNdqn6t8oG3bey3ZJ7lD
/R28XeVBbXPElZ3HNkVYZacaPdbFXI/QRTLjYlRG3lMc9siyTBIOULwb0lVWs2jum37GM9Ct/UwN
yZ9mSHKcb79q0wC8tGoMcQOwhLZarERqB/E4VXfIXdsikHHcXMEwQdrX9IYOAUUiiAkNQ473UFBg
gikv8+9zORUO8r0hv5SqtMcwLm2r3eOlIBHKmjz7i7aONBSMfjYoQGlyzkINppoVxVqfIUBYybzf
yUoiQSpL44XW5Yq03xbx2eSaJl0HKZZlDyi510LYCYUbarlyu+SizQxDCz2Ua/AdyUWY9mbtxTuS
d1M/cKsKfhzuDdmFeupY54IGYxN1nvDbyJcazvpM8xZn661SJhmo8r9O9kyQBOykNAPC5/jjmXTE
eBxH1S5nQOhqBuWkUXWpISg+k5LYTqDmlG5fOE0jv9UsZUtQ9VSvUbXNzstgj+UnS9ldcoAKb39Z
PFt+zR09/bTSjfxSrHMrDnGCU5vQrJJMqUYm8x2lHmNCv6cVp/ra1RTAloy9hZ7WRRWRK4bGfoEX
9YV08OUbJZ761pN5lu0sPe7boJ7wZAUJnvQ0bLuxsCOrNuN73cL3dKzh6Y0hREs/DnjC+vfa7to2
GpKSj6fgq6DRmzhOGbhp575yQKMAVKmxLU6QFpCmVDqJaE/hMlgnYyHY5gAPaj8XJJxKyodTOYdL
Y9f4DQftfAUoaiDh8o0vzirWx1Llsx9m7DAa2v5mAXgNxfHGVlz4GgXodXnqNSOVeSMXNilv7fy0
6lNH9cHsqw5v6jB254OlL7eoV7xXCleNzVTMLiAsJNaDXTIWzTeHOeBZA07SUQShNmy2vUNCnp1b
JB4A2MnomzUqMi2zG6K0HuU1wewKdB4OTjiJeZ35wYQb9tvQd1oa2l5KaTRWwzBFWuYbKkJimN/F
jPkkiDMTK0aqioR6jlUP5Xlj2PlVPpqpc+gtt/YQkhZDEVGIbV8NiaML0ndS7wX6dbQgM9Hu11DO
nRvLQbKBQaX83s9jc51pijKNaCgdByvtoKep0pEXTqDq7qd5XR7xkpNv18YmQ780G+s5YQ1aTgt9
oR+SxSAigga3jbNf7MZQYWXpYEcNLKLdWZ7QPEEpI7PrsahyPSQv1rjR10bSi3I3/ytJJf0U8iSa
23pG4QP6SOLrxwBVvPrt6i/wFOB5QVPRlmM3WKPYmxz6bsx+hJBmxj6sfjm5i3Pi2rL57KVzPVGE
NCjPtFqf4l2szDz0RS1EKBdrebU7ZTnYcdBQHe2qjM0T/Jl+EjR4NFArKT2lQlaLvD3vOLnceoXk
016oQ58ZM924QMilujJgayGUXMrixrcGx0W0VljuRVtY2CnjVc+gavXGeF4OPsqCRcr4ZmaJ65lr
B/1C4U+2qV7F3QNzTo53Kcn9y2xi6xXqYnRfWmyNh6JR3YtrrT7+ZFISlkNSx8PdOBSrwMLRU0rE
vDajglNxjbIVOcVXZZfr46CLtQkXe+huYyu1r+x2zp1onRUrC2LZUwxSrFMVcc4a35ihvqJpIHfR
ne1NSRL39mey2szvqx7XJ0NhDxUONNP8VC+VSy9MpdpVUy8uTvLUki82W/grtgH6N8TW5tY8cmoZ
WCbDYdfEtv7N6GyDZnLfvrC3s/sgSZz+AYF9Aewp1rsLM2k6hf7Ui9ddO/ZriXTHtm6MPtbutdIo
jVPfnJrjoMRahMMkx29rSW1xN5gTH1lnETIdo6PNwNf2bPxyz6Z03fuYZgpkJqdVMproyMw4v+WA
uRLhkzX2nVaAZAvjeK3XaFJ6zvbJ1SgK2tAHql3TjGURAGAgCsud/Oy0U1I3ECpT3whQ9jJeRex5
1wU43QU9dO020Yoq+D4zHP7I3LCLb6VplD0hJ51xLad2xZm1AtylrD+tduBlGXI7ExCyvlunrnvo
29K7IAB1aQ+t1sZFZEPHwsi/gsHEQqXHw4nGviGNeFVYuWxkXe4uzjsTw8qoFZKNLGFqkY1cndK+
9CRuLlRr5c6pO3+NbFsbnEgNqD/ppNWS7nyv7JaNByk/ONq6+VNiiQbpGB4bVNHIx/NyDGoftkaw
WpXzpfd6/apfayry3pSxEVsGxQfA09e+6XrT2lA9J2zhqvRvit4wIHu3Bk1W3TXHa1EmBpZeyk4j
RNa83itouCpScVpk+0rOst7r+YqCwGrzRuPESRwVLvixvvBsd0a47hnqe6ukxZxhtmXGRnmBaptN
YkXxpvyUE1bjl88tkZ5ILhvbfq7h3blh25KoBY6WbVTUuZMQgSu0kfyXGX/q3u6tQd8ta9dzsEiy
ZtnnbStu2c8NhPy1Vfowcjpooxrj4KmNlG6GyDovVVDhvP+uulEdNXzM9Q4YiyoCmnjyBTtodTXW
qnvULTU/8NTKlzZtWjNMMlSDgS1k821Fj48yMY7dMJaSfXBaVP7XuqZoF3QLeqKgWiz/ktOP3iOD
IERnN6WZOYbeMkNcNe257MAR9zqyTL2rHsZxoaguqLuRk9KKT3HpFc8QVDGZgspqT/3RYxLOaT4X
p4mzuEybxcR9pMxNF+agsO7ZtPzvmlZKI2g05E108dNiDdERVF8JjZjWHYr6tglt5bhe0KEa+1bo
ujWEfjGanB2yYX7g+9JpTWjV/CqLka1v7q/dk2tBCwktTm9MsflYpPu2nbKjpUTJTJnP4AAXLVue
mi08KZjWbPiytoR/CUk+Y7Cu5vKczHrTh7LyjIvKyPVzzTKXeweOvB3oTm5uXhstE1E1Jt6zl7fl
mWVjeWI1MoevA5QJh1ktiY9alxdXyeJY9+D0pivpuoMbGiJrr2XSs8BZpmaxr+YceoLJsHz1E23u
Qm3sahwgqp4/yx92yrRa7U2MV5HE1oyd9X1gJHAawXqnB0I3k6c0ybUruh7js5JsAoJ+QMTO7iXj
hcEZdCIkDyV7t0lN90s1iPsx277MMtPkq8dx9Q6uTiHPuiUZ6MAlk83RBRsbbIq+hgK+GGWlcGzR
8chsvYwjRBFQqBDfTQCvp9o/xdtcfcu9ZWyY19yWdpZTL3mQw3BYAqOpjTGgGVMtdAJFRUDTkBsQ
yZTHjsnt9RlVYcI+xEGi+USkMI5BBD3+o6WlqmPhXBc7Uk4pSt6nafMS08Y/WybBJiJL0/UcyvWY
Yt2Pve9TEesghgtDcV43Cv3MaRSQZDwN9aMD8ns5By5t63gItMGM8tEf6cePBgPBbfqKpi/AgIdm
Ldwb/A8LTSH+pnxXK0v70mBgffFba2AzWOfDFSvK3OyZqMsr2arly9r55YPAA4lYBm726wbib6LN
8fnd6nvE2iNKSB7DWvXE12g01Xx3al8XHim6idEVOJtilyVTmfYd0GtHhgozN/00y5D00pbxq3B9
+XnQ7Q09rEgXwC3lSyPUvd41mXVwXe3doQNCH2e+dewrm6qFy3bbAKvQrqCTSTCYzvoGoX3oyUSw
PKQOewS/cilZqL62G0Slcb1EuYtYHUpJbXAoKAahdibOLEFmSzfeUefMhqA1UBCG04w+dWe1sIHw
+HYOHzKDAdGDVyYguQA9rJ9yLcEgCCEDFz2+O9rq6IrFi+CEc6OLdH4BI5R1YeHM4JSL3Fg7TLQJ
6YZmYc9rMCIdxzM1unYWOmrNvsatjhU661qkuO5gILclUdPd6Wz8rTBpyrGIaku2Mhw4wfBnCfDk
SDZAYjfH1O+sC7ds4gc7i6fKuu8NwNHmg0h6HXMSDngFUGyYPendr72TqhtqENLa+RltwUjwXz8L
xManP4IyWDlU+23N7ZnIDGxQRDvTh2NxKIsWUjZouRO9ngiimaUxy3DEA9QHjart+czOGjeNXIyL
PeYCaPBBKebsO/jbomABBuQDaTur6GLLin/60CeqwIclf6HVS/tJ01v0xWaz1J+AMdp3WVd6Tti7
24eqz3H6ec6lAl2g18txzNT8avqa+QxDhYXOXArOQLYHZB5/J0f9QGbI5NnPOEMVFMaUjVhi0AaH
BFNN170lr3vNsNlzl1JdF4vlok0YBl8eStJEHudBc/JIx8IP1rymWhwmLDc4pdUi7YhpAHSSBfK7
Ok1E4baPRjZ4+tFfKyeNaiIWmQE7ulfRIgzeVGCqonIR+DX+ytxhm3qq76maTEwtBZAnizNh7GW0
uKsYrNFKird3OupypFfv4Gyx8VWAIF1YsskwDeIl8V6rglUvrGsL3GCbSe9sasCD38+pHOrLrLJq
rI3FjH460DUcFWfx6jnDvZLT3FQU8uas3IFyEGnQkK4+3ADfXlGuzEL2R7mUo0p3eiEG59IvVgbl
JgjHOBz4mzfwk+rF2uF5aarpq9dhr7lMmqkf4/1ERpU42NL12RLoiamfNcIBnRfMVY7dmi9AIpVD
pECIw01Dg10/GEUv/P0gLOIaAvjNPn2oHukyCySpwnpbItJdR7WEJDDH87gzoZUji3PH3qeyYXYU
tIqgGRasP5gFqSt8p/nvJ/qeVpPiYelAvqy9Z69NwQEa5wVyyFxThNAUQq9ZaoriRYPuejFWCZh1
Tlz4K79LE6vGAcIpu8W5jskYLCeLYiQBCYITNzdQUaFJ23Tp9XCEt+48MAdmIglJOV76/NDng0Qj
qRomULx6Vu6Uz940poJi51JRIST0vHwpx3WbRaidVUT+4X8pznWTOIASLUlNvyjreAbfU9EZFsbj
MTVMBnQ6t8cZasF0T+ysgwoRV0xmXQ8VETwUyoA0xCGinwQVIb47DSnDpIFyvmOx6vJPfcq8GubS
JXvBhhOQ4Qj1zfoQE4DXnucKMOMtWJeFJ+HOls+JfIi9c1JM15lDJECbMgeLR+1/V1U6FBkcAHbt
WruBPRwmz7btDXFi1a5mnSJRAafrlH5pPpaxim9p8eBLjubO8gsoIA6whvl0MToIhBEK1DnxDlgo
em2EJJwSToE0yFJDTA2ZU5LAkoomQ4dTM7nMsKgESJw/TkJZrMSj5rRujpJTDt0auaKkC/13i+p/
Qiswvqh+UC//Agnf/Ws/VM9PPSmN/w/Q4UlO+KmDsnvqn/71UjEklsun8uU//teXl/Kl+lk28OPn
/5YNOPZfDo1yQD8elRik1TQw/hZo28ZfsJqJsKHaS6dlk1r/p2hg+6F/C7IN8y+Ck5D5+AZoMc8y
/0Qg8Des7b/aKWID39JNNLwtjAl+6y9pcD3QImJWXM5fEEcOVobq95pVTaJTS3qf+lVRzJu4Nmkp
Gh2J3yydgyPK9UqszPqnrljYOXu2qbUH04JLSaV87Zsd4eUYuURZlV8Wc7QEXtdk+czmT3zxsN+m
oRbn9WfP0jKiGqaJZO4AXA8wXmpnBCV+7Uer5gAdK8/GYaAUO4sENs+y8EtkPI4PBiwZYC/QUq0G
MCNgnldq9napQnsE+iJYCmWaY+jQMtM4Wyiddsh2EwOYBSe0Oj96cTZY+7ar5LHXB226KCbm3d1a
UA7ZC1jH5aaN9rprqpqufUp0i4QZDffOWc4aXHf1EwcuiqoeFXag7xVqYhkZQqNQpETu4LTOawIl
Dhl2k/i4VbVianF6qvBnU6F+oprn6ffIEx1S33NlrRyEUielfHueqawuP1WWRzUbCcCsHhQ4XSNs
1FxylJqquMRAJ3Mz21G6lXBWyVWylsu1aE15wwrlf52h1TSnKMxHeTGnNYtPMDmulSmq9toSO/uE
W8hMGlvICRK8MGtT2izqactpj31UsleUJMxy2NUTgR8a2+FGJSUSboOyJi9GCJDJbEPWFTHwq56S
cSQjTH1Ug3eEzkj5oE1x6ZK0l8neH3cJXmvKt3iaZ6s/Fm2d82/1tl/8bo4FaGenySozDcq+p2OW
ueABXtvB1sw7FFPVYWWZkqEDPeUh5oD2VAmXHaEs9Grnw1XRAj3OivO2GJrslDwjVV4ICVMBbJBw
Hn3bVdYJQeNuc1ZBsUtOOmkuTP+rTTrM4Bc3HGfBWNh+e9MM+AYDV6LYDcB9GjdI1vrT3hwneAzl
8IDlxn/kpN18y9zsylSN+KwDamKpzS37prZU+R03KA022xrA1pr6oB6tNk3VFXCn4rHRZ/2uTcYt
m7zxv6yJmVwkCdD6rW1J4FPr+HjI6qHaT6l2ZzV0Usa2Ls6XtMC/YC9O/3Vy5uamkJP91YRHNYem
3GppW270zihWFvGJ6nSvoagrJzM9z2mq7VGTh2zdq1O2DHpQdS0b1RnpLV8zrSzMpz39pF236vdE
BnSRN5juEaoUv8Km8Ynf/JbDJ30SNuWvdZOpc2hPZsRKBhTVtfPIBq+U32FEruvQnyH9UAVrQdzH
OfvZaCvGugjwC4tqDxiO/Kxl2+Gfp+nWqfUUvu396LPsXsJlxsxucUItHxkH2fRsgppmN9pNsX45
Uiprd5TqNfdLknWcMjOKFJtvsHDoiMk1rnbVWpTa5UoxbOXko1JxReFBuBGFX4whmFbla25hRyeR
x21uR3f0r+c5Vd88+kyUOnNXcOCae7PnN6X1A2AU5R62ajh/hOpHBhOUhipS+mjokZn3a7OrFzsz
r7upl31YZwZSeT3RzccJwzxcGsNCXkpVETNuzkougArVafVUdjJXZ7k94bXXmhULfOGKuNyXq9yk
FrNP9fGz5bbejB5+ZINgDUkmj23jkQMVz4q2V6Di1i1exFSZ2TW10abZ91atlH6ycihd7xAp0Fjy
29YssKr3JU+nw/yTBNY4Ev300wr3D4qstxILcNa6QfYSQg44jcQzvs8vBKlFT08MeMyyXsOoITKd
Qy0n8O//jevgKANjadmolay34geH0/EqrDEO1tJovzVyWr4ZSo4f6Gze6sv+vhsCfpDwbQxs093+
+08SizWZx8IlMC2YR986scosRU5dVLcIYCn1N3l3wUmkuv39rb0Dl/59VYQ9LmxVWjM/tgY/X7WY
Kh90n0VhvCT0sddmipClnvQRoocswlWfHlAbanTYAQhFet1Y7Ol1W3z6/d/xVmT0958hEHpsSVJM
je67RwyXTgAmcGKotwk2giw5stRSxvUWdfr7K/06aJDk2Nyx6ZMSSJb428fsMW+mtYEmoU8q/95Z
Y4Bw3WJ8EILw6/1AL/4hm0IRybbrnZKpEmU20m5E1e3zPXS+2eF7r+LjAsP6j78CZFkWWSQ8OeRZ
74mvKxqgxHE3igullHOPiC85mckHKph/uB/6Jebm4rMx8tmbPuinwVm4jk7ZnW4ekFY2PwnMvbCP
vf7azIt++fM7ck2DsUgwsWCfuL3Cny6WkS05QoLxAzYMjxpw2N1K9swH4+Cf7oh96KadotnsGu/u
qHFa6n3EB1D/z+jo6MPQ5+f5WNG3rOquHXd/POxcCz0YBXkhXCSdb+/JXdA78RFiuHC7YW+q3qdj
vxbR76+y/dFvttZsqAGyY6rcyLW/RMAIopUnu7J9QCY4broR95E78HErWDJniDqf//hyHAvwb/qG
Yzr2e2GU6LEzN51LZlOGPnXGEHCuFb55rga/vrSWxT7//fV+nSJhpOuWjgSa2RhZ3duHiHk701ug
sgGNQQCTffJkmtTtqDleLrjTA3MsP7jir6OEKxoW9lQKahZBWe+uyFkXciJXbM263q+ixSfBc8Bz
lLd/PP9zqW3S2PjvRJO8G/VYphEYZLOAVjvP+zyfpr3rmMO98PCiJkaWPohusj5Ka/6nG2Tw8xUY
Flc33k28yi0SZpCBBqFhgHVAEBshImv3XYNJ4Pdvb7uBnwfntlxz5GPFpnNC4Mi7Z4llqIrZ9CJe
wU17nmpi22d24wfS2/efwHYVBO4emkH2VBxp374xBCPY5EXJmC9G+Q0BkHbwaShE/VKMVyXmzf3v
7+ofr7fhpG002tsE/PZ6gBdhLWVIcnyRgbiwiX0dUnt5hKZQD/TDkvKDx/jrR8DewBKe7yK0Z5rc
3uhPs2MKQhAsq+8FBmm3GGXhpiMmEvm9bc7TGQUrXKCL204fpTX/43WZVfTtPpEbv7tRpBQGfc2c
JWAq7fsCiEZYFX59Uymn/74Y+nin1aDGf/90fx0zJhEmm3eBBQ7Ozrvhaaf+IrQOhAN+LpyRXaFb
3yAiV7vfX+bXrwBX5qakpRxBerD57t6wP8FUJYoNP660TpEFPTMH1YeMhJYPbugfr8QroeDCxYhm
efv2xkxXeL8IpQek1GFOzWit2WtnnzijQT3w97f169hkb0whxPih60dT+/Zis5uowXCJyKzJbTAL
OsZaJ76DVMD/YzUfMPB/fVU22lt2CWj5LeT8715VJtBprBrNg2EakXnMMQYzB+HG72/px4T0dhbZ
LuM7fHC+sPBjvL0nKVEM0lPGABavU7wbEDCgF1rMYdm5Wl35W9uDZ5qNQj7ixlSoLugh0xPQpIDv
xOfhhFDv7RIGZqWLDwbSPz6EbUuh8wxAD7z76xxOmnEHDgq5kdsC0YUCsLg01n//EH79FB3CjoAa
sDdiXL6X5HskjEtvKOmndbl2rNelvk50koUNr2vuFtG3jylKrg88N7/emrPtmR0Bl4Fl9Ufu20/z
zqSJeBjXnO44j/UgnaXcATiVH8xu2/T85vXizdisQ1iSUF2jNn/7ekXRaDltaTdQS6W+OykCDOQD
OZWo1Czbdqdi09EuZZuV9pGCuOV+8Gh/+WQMQutIyqROyhqFReDd9VdUJb3bcP2mVMchWSlb2IDP
TuZqwSO+0tmOfv8yt9/47o4NPlHxg6APsP7dRzr4cZNKpvmgFfCSH+y4jteAtSOxT1cjm/wP1sdf
XiN+BJeDj79lYBLiYb69QeRtvWeDnUJCOpk7P+7ToK7nP16ktqswo7KJd9lcvwfDF2oavUZatOXy
HPlwhfASk08XGrVphHAnmuc2pnn7+yf562HWYD5wNr8KOyO8bO/X/rWPFRDIzVuaENFrzI+pa3yq
fHHpye7eKcdvwDVD+kT3sqY788HVt93n2xeJAhnnlOOzRdWt9x9I36/9ZNDsDGbNQQxu6+spemJy
tVZnvnZbymii7bP/w96ZNMeNZFv6r5S9PWSYHVh0mzUCiJEMzqLIDYykKMwz4Bh+fX+QlFWSqiqz
tOjFa3vLTFGKYITD/fq953znpumGcad0ercfNhZ+3c9//jZ++X6pHzUiN3gbVHREW6i/fAapVjHA
NZZikwqGWXU/9ht64dNfFKv/6lVs7DO6DqrFwoP38ypa6dEQktxiY4EF3yRNXMMszLS/+Eh/2QxM
1g9pCWsFQIkq+M+fXyUp9ZGNaGw37iLdaFuGtvvSd4mTbxTdWMUbtjWm2y5uLCMYhzlfXv78s/zl
0Vxf39VpUVNNcvrzjP78+hbaPSde0OZgBVduOTkkugcDydZWwTTe/96NlFczVBP/G6JpU+NoWz/z
HzZYmxZZVE42GPSIMQSSRPR/ZLwPCIjFiADwz3+3r3XiD8uVl0OTvOaMYWjBE2r+stMx2QvbRKvl
RjUcrA1U5W7J/LRl+L2D0Df1xyEVru53WmvP943LGwpsaFHKzoZ92JzNFuse3HcmI/ZLqyIZ900J
Y8AXeqTdS7tifI+GUtQZzuhxMlGJaoPAkmGrz3Out2qQZlrtbu1Qw8Xj9VTOFQAD1Uy/fYv/L6aD
/80So5EjrNykf49u2lUkRv/tbnj9nHQgU9/6HyeE3//2txkhECfaR9ydrG/W4e8AJ+sDZwX1PlGV
2MbtNa3yu6nYMD5wLbZpCVGM0UZZqU/f54WwnSgROL3hWbLsfsNNzNPMov9hleoWzwO6ZBhSxLIR
JfTLlR9poWJxUKvIs93Fawrb3ORu2m6gVR/I7dmmunOxCO0RtM91azIxxZ4/V+KSYhg1SN+drMLe
F6gExqW4UhT7WEnzzDFycsbsYwJZQY2XBznZk9c34pizNcu222sZTMtSf0UpcWxN9bYys9gD6V8C
ZLY+FzQfCgk8ydC+2M6KKOoK5Mw5sAzEZK8CFtt7LSVBF/qiaw9T6Q47y2rId+c5O0pHQP5PNeMw
xVxT1dwePvZZYyEqzqdndQ5REhhFvVGYG97Epf2adS8EpFZX2KqBsNf2W60mYDRTS/MRUxbHiGSK
bWmJ+IrA+niPUokWbU2ZvnZIwMQYKakNfWvfTnN2F6lW9SbiCi5o1Gs+NGXz3KeDBdzBKAe/bQRC
prgJVwWdAx6lFI9NUXXoYV1I7Cb0GcSX8WYGLMzQv75uI3Ew0qlAvt9kOzG0dzXGS0/aXfxm5WHQ
VvwMW8oxK7roxi3qQ9+ArymQ2HKjw7iU7VxZBOBRD6ME7afGx9lK9iI7dWN2clLwRUa7aQtAMf2h
ctADqyW7b+U51nJOEjS+cxxu0jD+iPGBH6jOsen0vtv2sO3q7hWPxbbUh2u++qepRg1dRxvN+cQ0
dru4jZeY5WGBfNQYG0XcicLdcIPZYHeBPoxoibkKbpELLVZwgUzDddnM5VOdkq/MQENApdEYXL51
xgIB2oqXQDPr7gBdMftorOOcvAzPRZ0dWqjr26lUnyfT0B5C0jS7aFb3U5imV6uvR6mOVpi+m/LU
xemWh20rUlruir5ktKmtO8kMhwX8Bqkzv9at2tp3Q3JMpUVmJ2+xaFDmjAP3fkMi8tUyk5VZfmYd
kGsiEIvxtrKtrob1iYyMqzwUjCoRwm+6xrqYWr04GObMVE01l41oOnpBfXSFxLREZA0u2XTHT9w3
xLcS4re25av/ZhvuWnH++932/6zhX2/rhvtSVBxS3/QZh8//67/Wv/dtn1Xw8n+g6czVfy0uuEtR
9HzbbBXuAB9WTQQNdlAniDHYDP9AOGj8EVh0oHhQFSgv177W9+0WMdwHmq/UnVxa7K+ou9/Zc3++
AVmAiXh3tEK4YasoNYxfih460400LSnu9AVRE2k/kBfHuYcFVKoHUti7vyh7jLVW/McWz+9Jd4LC
mSA29mTOmV9qSVTJblMslbwn48gIfTjvEJBJd3COi9sNvjOa+gWpKdFWpcG8B7Uc7TpAS4AmCbEm
jkDiQxgSK/UMR5oHIzHm97IenlAoRsCmNM28bc05f44UI9uRBYt0ORVSCQykk4c5lekL1stI5WqC
WyG2MT/QJy2P2Dy2WviRJA9asmqz6EE9NcXTD+vj+tsv+SNT4ucC89uvDiaDsZ8J0MD9aoL+oeTT
wBiHSPr6+0zHpZU4eE6H2fi0tJr1F+Xezy2D9ZWYdjG+0VZsiMoQ5+fi0u3VvDUQbN4jGunPADW1
Azs9fkjRixRoeV2dBuzN2z///X65kX17Wdp31CkMIxhSUa38WNMacVzBbZ+K+7YxtK2eUADmvdv6
poEuHqwBYmckuhu7jy9KMb1hu5nu//wtfL3Q/ry8BHNFQ1ud2+sIZq0wfviMifSbWxMz5L3RlPo5
asiAmJze9ZB4nytiZbeRQUxjjQR8G6vLDSDc4eCOLEQ1y7KAHBSdFD1l3Nl5mz1lJlKJGaHzIdXd
5Wi7T2EW61xBxuUCBaq+//M3/+v6YALGvBkTPKHqtM3/eeAxGEbuospIVUxL0aZSjoy8/2Jp/PrA
ry8CFIMX4CLn/tMDL6OuUVZJP5THYmcn731R79gFdlP68etv81s7/v+nSB/6nhoD9B++3X9S6N0P
5evfDh0F+efu57Phj7/7Xa1nAfJhwbIhcun98YCwrA80br5eEbmLrhv1388H3f7wFc1AIh79a57y
fxwP6x8Z5gr+oXVHvhk1/G9U5Pw7P2zWzB0s+ys+hZqf4p6n6uenSdMLyiZrMH2BdwfqfueNVfwp
NbLXYojBSFbatM2bv5imaz8/B99eFU2EycEJiQQt4s+vyv9I7DmNLV8jWMTrHUFUg5Ef0zkpjtJM
znNbFV5pG7u0yK8jKxYbAsjQIbXxA6J2ctdUa9moZfodi/E/K5qK5euqZLP8k3rndfjb5dD9Uun8
8ff+vppVC6cr+xitnB/hwKzmNfOU2Eggv2spxJH0vdrR18uoAAEC3YlW5HqJ/KPYWf+If8ZU1zkD
z9zv0aq+dnD+cTisCwuI1tpLFxyOvBhP1I+Hg0L8HPw2DBdNHx2J5sUXkIZ+HBqLr3J3g3aZZsFo
xXeuBoxysce9RByDoBF6pQXC0lq0eT9F9qFceB46y/mehv0/K+y/2Fn+ZGmVn1GN/bSy+PlvS0r7
QB1sgCtbJ0CshbVq+lZBax/o0qlgzkwaUyyetQX7fUmZ9CSQXlAFwEsCrrsqcr7Xz/yRybhh/Yfo
WlN1/1bL4ms98cOSWrdF6GDrgJTGN4XtL0tKJ6tl7WXBgAgr9TWRqbg2pwqIgb1Um0Wlnde1eXUI
e+E8SJH3+3BolIewqS9g3EQ7emuB28O45WfIppFXwhwdz5RT8nFqAUIkXAUCxhLOFh1ZSaaMfCtU
+LpRLn2pzDeAZ+ROGEUeTHhmNoteZYecDOwNUzDMSRFQ51ZLnpvJeapxI/ro/k/zFD6odmxsy36O
d2HTnmDSKCs99qG2teGM7uI9JHu8IcrZqyITA8pYPDZgS4KumcWRvMN+Z+hw6/EziyBVOsfrCbp4
MxX1lrdSXMoMKG0F4AFmRgczY6LCr2f9KlqcBAAX8ZBltwACdRM48KMt/VCpQA6O/alvNWWLU7AM
FseGWDK2UVBXxmdgONwV6It6GDh2gwNHI83rWyOqP4eZ8mhK/KF4FawvClxgB/PNfZi15j4T496t
9HxPN6fZ1EW9HBfpfM+m/a2n9j8gyf9nxdC/482v7+bvwPnuf3/1METv1Vp4/PQfwVebwM3w3s63
792Q938c/+tP/qd/+P0yez/XmA3eEAP3678W4Z34sZZZN+p//1B7VVcmL3+jAPrb/r1d3qNKojr9
9e9/f8hdOo9oUnhkOQE0Y5VDfn/IrQ8MeAT1EacDwpV1xvrHQ2590BkAcXvV6W1/wyP+4yGnkU+l
i5JgtUBw7f7jY/h+T+MT5APlA/wX9zaGHD/XQdRfhvX1OkHpwHXdWuukH24V01DWzJOwCJr0C0HP
TCvUNixy51JTl9yke1h3T/00RHh86UFZHpNo7LhFQ1oGnKKeuUWqusRjmIyDXiImRw9dLGRKkgZW
tQ25dW0aTMsoInTSlhYF3Fmw5FlABpxDbedgPXU5uXj9CAlZvMkOu/YMXqgMfbeb1S8Eyoz5at0J
p2CQYIQZJSj5R8UiKwQrtx4tG3DSAkYNetej0HvVIh5Ydz+6ipk8tlGcXbQuKB5Pyx3rbhxjm1/P
oqBCzzwVhzDHzxyElhj5H5Gu7bVEYg1oiDg6OrMztpe9WzjLrtC79uTI0VA8urV2ENEhPCVmTrJQ
4WqXyQys2LZR03pG6cgzCdzpOZlBdROlI2uSLA1ZMP8YINL2maoHvPvsUxhF7SkvKkXxGngB2SbJ
RqSj6oKyE50qVgAPeG9z2ypj/6WLYWCccpPPnaAgBfsbDAE38Y0xBw3VyA6x7WJ2aniBViiRdDaJ
59aIQ3M3oQ0NiUm+mzyPOLhwb/cC4nOc4ZVt+tFCZifz6FJJO/tZaaE2eIMo5VuVqeINd9gyb6AB
NKfecqfcZ9gi9lGYOhi3HEAvoHbD+EEoBlR4KFCYXSUXznPhFP2Z4SAxM7ojp3wj4pBVBnR3lGBx
Nf3CzurwWcd8NWPaS/SPequohyyta0Y4c07OIr2lli7tMvQbjPyD7WmFidc/T/PG47moH1KABa9l
bAOkHsIKKUVTFMtj4bRa5BUYMZRAzObXl1bxdOXk/UoPC5F1veCN1fyqplT3SzuH7c9xoocn2x70
nMi6qhWBQzrLiYQzKOd1m0C5rtMU131ix/2dXMzVbyAG3QNlkx64MVfpAWfL8JqnhO3AbMpeMZ32
58m2oeoWMtIuFoyVugeDJLyjcxDZIBa6TvPyMC3lpm3yxPC1JCk+jRIrfKAUykzQDuDfKKyW61nw
Jfpc8MVzFzEu3ZCPBm0XLgryJZw28R0WO0R1QzI7b0kqlUeHs97Asi+VF97SfFPSKYU8P7cOBaAt
LWUzkF1yIrOq1iAySVjDhhKqqV/lLWlQ1ILaR6sROCcy2fX3+hhjTlSMpXWwksiqO7a6DX+Bdogo
/DzDnn/mTJyMDcWn+ZlEGGYVmOqX64xxw2My5fqbGxbtezkajRakdcHHNmc3XTmOn6CbjJ8wD2W3
xhgb8052aknI7BTX466SGX59XQudWyLasAuGQutMkNRTBLxCm+2C3CmnxRJfqj06Micfb9xEdXVv
7gtjQ/iT1xpD/Uji0vIWdwKGyICTCG2ZptboIY0lusd2gTyip9107BEM6j6cLfPzWGfmk9bLxfA7
cD4L//YIa7OVnNxJgy92M8ZRjGkaKMxN1xn67Ic1BqlNGzK+8SS5Pg2avdUcTO7wLZlpE99KCCN+
khioAgWwDJLTecY10k4kR13wtIILdUU9vS/KmN8gDMJMb6lKb8PdLO0LkrEmHjMd+Ii3xsm+cUoQ
mAVIH260per1SXGXqt3wCODt0G1StwKIu9NjV+kMRV0rwXfUYzpdvHrE23SBZHi2sJ0Yk7VRplQR
pNSqfXEuorZ84xaU8jGO43ATunEJod6qrFtdNOp7N2UwcOitg4eG7chZsPQLWBlCBpkhJJ3bZkdA
A/G0ETXZsZs44XLilYTM6niU02reuLVrsaNHtrLvxNSOFIRIZbwYR89HZLO52MUM8sx9SXYeHJgM
xnth17m1VehIn1lYzDhspiP1TZOEULIEse8tw6BI+zIT2ozzHYNOerdAJciPWDoU5QGOET8ec1y5
JBJhIw2Ejvb3RPBxVPtjrblKMHBkP7ujMJiJQE8avEzQWdwqg6KfVTL1bquqU7CtK/EgNui+p9eh
LPNHG8PSsK+qUJxCE8OxVybd8NbHyXgl+faak1UKEHzSvYrVoZRBq/A4QaoBKATKLY6ff6hH/sW5
vp7aP9bummCOiQAXDZLF5fBXcwCAPYt9PMFQ1KfddaFE8YFTG0io6CMAeaXl50zJT3SNv0NJf6ti
/M/Kwf9uM5P1Q/yTmvA9f2mHnxpi61/4VgQySOYo4WpG18egI7bOmL8VgbrxQVudqIjmvzbCDL7J
70WgZfNHOiNcVhw3+68z6+9FoKV9wPdhr0lFdK4Qzv0W6hpV0dq+/mG9qCbCFJVXoeJcexu/VoFy
MjAmoEjztVDPzIDdzt0SfyV2+bBw2ne14y222FnOoPntoDgHK4+uJKB9BrlEMWMeTAgdNMtnaNmc
0ySkkldukSo/Kwd34QjWax0WBr+IN3TqTRkN877ghLoTDJOCfDQXSpD22GQFBSaGcq9TOYInKhKo
YoPio2Ttjk7Z7sj6mh5ChzFmvKiwS+zO56dg7I6JjakfSx9Z5QupBUlN0FFfA0IT2uDFwipupiWi
7VHUT+Akb6hgQIkOHY9f1F2Va9pbNprI8mL1AjZm4zecv55KpkqgCnj9OMR2NvlLHKljd4KVwaXL
RcvDKFfD4BuNpyKZP4/Ab4JKlPdRDtauyMdLXS27a85jkgjI39mWWlsdy6g0DkaMhbbsDMI+3QK/
i6FHfguegtI6V/Ygx5K9XiUKpvx4OE3ZgF8pE3EMZ6AcdtUIUppzDV6VG+v2RrYE9mlO2FA8jss9
FlEbYXoNTQ5Wg6+7znSQq5bKkcuFaSXDl35w9r2bLLdwt6DQkloWFxosE0e7SJvF2kyVfmHY2nxM
C/BVHv9+HESj6ANO4/em1uFuYUklmxq8IXbacnpoMvOzmyXtqRddtXXb1j4udVjvw8V9sZTlquwi
uTHMTN/KUqGwXbLmKi5RzygTlLPRGkF+LZUR9Fp7PRkyu1RE9WySxzFxyWYZMD84gDXs/bhLibMK
hbuH8Xgw8hA8gTJgjyV52a+zzPKiKq8pbJNT0mrPbtwoTEUSgNwcndqyFgYjZAqMufdzlPbXVLLt
s6ZCUUoimIbx2ISnqMFSS2kWj97syJ3a2y+pZvomjJNZUy6iXPNN7JRkYHGY8z1adXdBMbBpNPsi
RhsRlQQ0KabHYuO7aD1pLvu01R6mDlgODTcq1Zh4dNyNRWTuJTq4q6JMCNhotWUfGgUONSsvr8op
GUBVDyATPHT0Lo+n2X3spxxaFqQ89ZgnY3NKJqV9kFTJ+bLGiQzzLusB8fHpn1puX75YtE2zNKmX
DjqqkJFPsNY2TmM6e+65zhXuVOMtVcCEAWwC2hUNhPuoQ701VeQdxBjPeDN1pSfQYzKO5GlAJHMR
WASVxq0OhrJfrMNG6GyZZxIMcTQ7nonOkMllGho2nLEOAhROl89jNp/dog+GtNtViVH5Zc5ZWjs6
6SZWqpLBwtWKJk/xYFZa5RVV1H7q6yi9Bk5MbqGOfZyoyWQTyrjFij5Mu2wZGPsNgyR/Env0NYv7
QnT6cAf1Ql9TtKoucLv0kx52wJnSfo9G5JgjJPO1ag53JtnPZDg7kAPh9VnHIdQqdI6jBwxr3MHd
jL2cPukmlml/NMSLsBtxkrJR94LA840+t9Nl2w49awqjw1aQ7ulD1lkZRYtyg29+8HoJ9MeJdciI
44SOJLEf7HjFHsUrfo+M36wID5EUATqVwUPjdmvDfUIJItZ8Dyh3Ewin7Yx/aVcSvHyRdEoaZE7o
HhtQrNwpI806VzUUfz1mu0BOE15X6IGEzuYAqBgUqq2c09j9UkuyvuqIcJQke7ZahNWLpJ3H/nEJ
lAwthsALyhjauiC/MEFIQuqzx00c6pgchitZ2NSLFvHZ8USYEWnf55RkWWz0XXOOHSt/0IR0kPvA
l5roCiIfrVcfh6iDpjXqnWF0XIJ0S+xUzpvag5SQBbLo8ewM2EtAJZp4oQ0XnecsAA6UFdwZs5X5
Ng+7F+YgOIGLIIu1K3AfT/M8HOJluc84J6JWHKcaHV4JJ8yVgTkIjrB5lbyQOjJviil2Nih5vMHu
XtFnIrkXvO3kIgQ+MJj6OZ+ca0haR4TYXiMHnsrqhqq18XtdaclrTCO/1hjCDxJ1U89IHrZiLx9H
M76zuF/DfLwx4ey9VTPXx9yBxYq5EB8yMxxRUUcS46LQN2Rz2swDl6O0PqTaKzkBl9B6yZGL+2Xi
OUviGxEb6pXL3eKCuhUzNHqiCuDZ0JNnQLawO1X5YbZH976GoVYVU+HT8HgI62ncWQ1xeUgcqCvL
UZ9II23kSeJRwkNA/FWvxl9YYc7etcCtkjhfJ2dFIUUetw093t6cJ5AxEx3HtA79NGvDKy2XJnFK
vPNuAonLve00l5Do4hAwstaN0T4nQ/pSb2ZiuRDYFbt4HmNfjI1zWxOo+aLYmfbRdhLOqiYV/c5s
i0SluySSy8nQsqNbhs3lghPqU58a+6mfjVewviAVutR+bVc4azfErBx3pGYwJkUEXa9be8UGVQAl
bXQPdavM+6bMm/sRufB5Fmp91XUpu0VMqC6PIRdooqEa1tz6/+gXvVftWIDUsw+4+4qIIVxsX2ep
9UmHDX4obCvz2A+OMcrsp2roTAb7U7KHYMHDmbfDTduivurUxM96ZXlbFgBO7ExtAZ5xKC5gYtNk
YevfVoZzV4VzvMFd+hqWUU9AbtwhGMsgA8pFOxBe3GxF5SKxtu3iVcrYvWRhPVc0bsg10uFXM+lW
D02SrzoSy7mNi0Gc8SUCBu4WmwlOcg6d+Ak0an9AE/ZUWsU+J+iHB2JQvbblZjfOmXpPipp66DM3
3w9zWSKxm6rHoqisTc7hzJceN5fKKA0gYskSclEYnYuJW1KgQB7e1ODFt0T8EuqlxrSsyx6+NG29
3bigqRrs+ip1y8Ij4QNM0TCMNjqriGePjkkKRW7fFxXXI9eivc0NDgxIJOaXRIbVU+km7dasnekY
4lTIfQcqwaaL3cjHQh3tB9fKIfI6Nxmxr1sEghjSrC4OKLsWAhzLZDdoY/Gx0AAuWsSKeXIsnCCR
beh3TV3s3Db3CZWkxGsvu4gLM/DkwR9N61Lp6dOj1X2g84rK17prquKZRK+7PFPJRhbbvpfXBJQE
U2yH1zAxkwNfIm0p04x9mJlqEKvz/bJk1uPAvbmYk5lxR5W+OU1k+wU4sCNoFHldEYZokwbLt2k5
8J2S/jVdwvG8dJoybkZam4FVOyWg4ui6b2X2KBTTejAKMjLteuWhaQQZ6bUKrSCJqvucT/HCjdDj
JRb9rEqKzB8kvHk2RtC5kKkpL2PYVjKcPmeho54aR9kaiwnSIs7HlQD8FhkIRIkb90hH34psPLco
o1d3mG2PhB/Z+wqHgWfV9a2YloOZzZ+qCFLNYMRUA2bQ2c4mKc3jGoGWTNPjaCGxsNQzfRGKuyna
qbaEkqvC0XZmE7by4O7muJL7AmFjalukO5IgJpvhZhwW6raiO1qJe9Rm1XfwVPrgq+RuWYZbp7aD
zMq3wHKDpnxT0dt0sQqQg34Ib6Z9LhTneajCQ5wDG5NO9UDS7xdn1rchCdjeynxE4n026pRA9k65
LOW0M5weoYsexFVEqF91h9eX40KzN/Wi4SwjgmyMinc55uQtT2I6NsNgXdTZoAZLbKenTomrczfO
ANUc00+TsPZkCh0XkDxFkoi7S4WIOi9W7SsRqU9Kx/k7FUTp4JXl22Kv4y0l+Z6502NJqpvXaexi
gJM5S5PqmOHTK5YGwog1X+cTks4pP4g6CUoVLxqw08jPQCte0rAw9rJOtOu6TNJ9Kerselri7RCN
Z2W0LozI1Z40NKjPvWWeIwAdXgpPfkdaX8Y6KhH4akZ0WxSj+kJmer5dstQNYJC8G7HSBDRwiXkl
HMzXoJNzMIjxChbdHLgp7Hl3sYyrojDPhjPcTGQVQG1LtReR5PWWAip+BywpPLab9LVcuvNUSvYv
waMj5SOyhfLB1ciQNukZlfFOK+NNDj2dQyGCmKZB683q6VyI5rMN1CgwjLY/lwsnqaGCfaR7WwRg
Td9jzDfeLCt3o9bWdmwMcTlXuYP/sG6skwUg7piU1TuEfOEv8PAvXSN66HT69aFZbZKhe03TuT8W
Q24EWj23u0TLLvU+jV7cFLOP149dumwqsw03oeZYQU6P8YWmU3eygNZtpbNCw9ZgyEHoG+DW8dXU
ie0oCkYLHHvFHp0WEZPVpS2W8W6e2xvbqXNyI5ubigk8PcNPjEsvaV4BeYmSV+bvDbjlJBgVd6+k
1ZHjDZW2ijQW76956UjqBbaj5BQb9JCcjm6gWqi2N6X5RdhRublNuexMeJyE0TvGY9hOql/ATHsp
G6N/ak1Ik33mL4bip9KFRjn0QYXdJa6tj0XRr8zbfm+Oxj5nIFDCttsDW9F3gGEkbH0IhuS9nMwx
epBNoxwnZ77R8+TVNsMyUAsn29myfpGV5oWD9e5Y2Us/jt2mngxxn2Q6mDyLMrqr2YpCF/TkgGxa
S4rpgnYaUfVZfs2Y9SoMVeHpvbHXlBdZALxW5NYaTXsN6j5C0bq2aNS/YN6lnQvs8eCYI9WswvMH
qBpl5yKzfTJaxj3CUJzZVutsbaM/kX3H4sKvtGlqTd0wWXsbkvZgiKY4kaqUns0lnwJXZAP9Y0Ls
Rr29czOuNVa42k1F/eyMobt3pGPv6WPnXHXW+XGqsbe6y7WhFA8WVL1AmjVDICEZzeRHI2k+0g+k
X6pIgk5Gk1Z4wqXutEQ2Vytq/NJnhNDQrZy4PRttSgyjWlAsF+YDErcch7zWUX7pyqHv8u7RzEV5
oQgL22BHx64XRX/TD3NT+3Rgw2CldoEKzLmh5prVbcpCj6+TGutYoyWE5cWUHL1VyouKY/7dnYt0
D1SQ0F41mS8Ky35oRFnvke0Xr2GltfeZYutBsyTle1sYNsKkudwKxKU+catgjYwixm83wAbVjZA9
x8i2hDJmn5o8dZ9qoxheGF/S3Eys91QfmOk4OROcSjRb2q/0VBzaJnEBq1HGarXvzGLYCdjWhBTE
9VF15oq8RiMLlmJZXrO4VkBt29PGmnGLemGu1Ld8NdLvchd+R0j2pTrbk9wMqA88tUTvaw4p3XEo
8zdjWhm3vSGS1m+VqdhDbOMqNUxEscI3Qh9rDdeGbOprbuPOBbrZ0VPdXpwmJZ43TCdghDvDsJnT
ifTmqaMAqSrCiuM6CuBrzNtc2MnBSRT1XjpacknMJEEmisguUx0IcKH1G0hpHdLeyIFKqxTyUyP5
GvrJnQ+mWqmkE1p3Sd7AJGS1RLKXWyeya56dka21nMzxNJT6ld4KDmyJ94g0kTTlI5yxPNTNMr6a
oql3lDDArjU13otWS2+HePlkqMVlNA7NWc1rh7CHjJUZiYn4zF7DstiGI3EtHP/4xQqQ00CGueND
nb2b8um1zhSCZxnx3uWdkSOdRo/nu1H4pClEQkN/ooegc7de7/TNro6VIijKaqZH2NGCmcJRnGez
Mnw9i570xAkpt4XUfS44ly4daC+yFANQV5XqT+GQd/vI7iU7VM3nZiZPZlGD3w/V19CagYDx8Zyo
N6FPm0vy0tf5XRzOT8rYXgDm1mgcyQIevd55kT0flXIVPHXCoBSVmsmdKlqOc+GIvQSq9OhkCgMk
sLPMwIi7IXd0zIm8HcF+4fuIEl/rtMifZjoXvVSdvV0N+aMxaPG+ZGDIJ6Ytp5bFfQrp7F8RJDnd
JmSGPjq5etUSPAFUsg7ZmJuFEbfTqbQkozIJFKsOO68O9YtRXSSrkJwhC84dd7oyvqkqSNgq1HnU
y4qxjUFlZpRnKbTusX+nSwM2BnDT0SR5DY2N0vqpMp7s1FB2aqNrV3OBLZQytCGr2jBgLFXTFN7X
ZfWlokxjukCdAKsuW7zWja1du5BxPRAY4tFUHKnVOuXQalx8Vz2949kdIbK6EpWbqQvrgKAOLpJI
XdSxSnYZ8FkGNb0zXmDM3YatTXw5PpsU+3KjCurtLDc3jWskPAY1oSXYSi46COfbQQmjA8kz47bm
HvJkpx1hb8Snt2XcnhhPUkYRxmyr2jmLRX5fWx33pTqhfVKPWH+snMKTedol+ezGSTdDjs+pU499
P0+XAIPnqwq3jcslVN/pdV/4qR7R/DTb/aAscH3GSmytUPAFF/JF1cVnvCtP5INQ4ZYqnKjmSSNf
dV+7pLiLqVA9JOX0JYg9AmAmh2aTZ7kNMSV+nggtJjlF0RI/XI7RWPmoGlCPTumi3aCPOkxNt2wr
cpS8snHdHR5tYPFaw0yS1MG+v2rs8lJd6qtxzdLFlxWYTU9JRKvFbRSdfaseArsYPrKkuTvG1k3B
AMkLXfUTF7MjWJygE5bPdiN3FROeL/Qw8K8rd2UBwLqamuhzaPNFIFIA2Q9BZ1la3RvZwh+h9hx7
ad6qVs0ozsy+xDGVHz338mMRMwo11bLx7QXUaWNMr1qZhttwzG5Jg2VelYfjo93q2bnXmVJuUuJd
IKVHvq3FTzXtFCBtt4pD0kBxrAiQVhU+SDd3v8Cb2dIbIZ2HDAB1ALi9xN0JFk/Ltb6WZ7vXbN9S
BTD4tmWSbV04Ma4oNx3QbQ3z3bxofTBH8yeztWKfm8UXjUD0KlfDXVKL/CKfdS9WRmc30o7eJ2nZ
nMAPK4GsMWCJebic8bTtoY+zpwBKOGWueBIE9X7W6XKS2fwAaa65j+wcZmGSG9ppLLpXruYM5qFP
el0mOEvmRNs21v9l7kya5ES6Lv2L+MyZHNj0IoKYMnKelJkbTJmSmHHAmX99P9TbbS1l1StZ7dpq
V6oSEQS4X7/3nOfMW0X9i3VuSJ3bNgr4Y4QBOIZtw63WzBORtzRvs/qDY7BBVoHXpTciXVhy2tm0
9VU3C7XXkIb7TcEcmkZc3pvNbq6HpHyHxp5r9DIrxKlXvQ0Ek8mn5OJEztOQHmJCbYd0AaML839X
jREQ3qUp6m+yC5xrhbM3vwDxzGA58lP/1RxsXaPdM9XHFLSBHzZWm76Dsp4uLB2P28Ewk5nmtcWZ
Pq+65xkQAgPdiVQrcnt4Vr4Ips0mg8wsufAN+95laEydlFyyZNBrY1h+KTiaPFReE28diIiH3MgF
72oXXIMcLh/GKk/OCyKVbmMEEC6NJBLhEA09QgOH6U2VZ+a+V7N3G5gc83wRJ2f4lNmhlpk8QeAL
Ua2SAQbe6g5YzBmm11uduAUdFcRuyCc3NSjo2fvWObxKk6nohc3f+zQrv/S0lG887UQbw6AYt/vK
29cdZCU5V8zkZ/waMD6CNSWFplpSE8lTx8lB6PFtDNw7EmGyE1RPtSOfK74PDCZQTLg2rsEyZBAr
8RTBx9hENZPhiCmZRQXG6jpmh4Vk+dyrLlqi2S6GnJOeGZubvsmGEJEYusKoyA6TxZyjKOlwZ7DH
QheJj9lIem7JnTmJ4APL5fQVaxASooX9j0k/iIF5yRS+ZV45a+wWH/VI1N+V/XzLlJtlw16LlVxe
z1077hw18haPqhip5ayDnS7JiUCDJ843Tzyk1rZFBaxs8ZpYaypB/Nj7y6mtgjuC8OwfNL0afjLX
FKFoeIOSKi92vUE6Nsqp9nENtzjh7CJdaKZlBJoE/LOdHZWT8q2iNVrcq68zkq6chd2Y2GX7BuHA
xpGppAcqaEATvENRMPNE99gf3+i6A3sETMGznUNNpRqBTY+uQSLF35i56R77VoUKU802caC/9Km6
b43uFOmIWRFxjgR+RPYmXbMN6wl8erl42cEYl5SUGuXL264c+20Zlf0eIlv8Shccbc3UIn6ePPkS
oNFkjRHRjz4vDDbx0ngR7Ryxn7Cdk8TgpdV93vTFC2O3Cqg55QNyrCtNXMFSIwQqjA/SGtyd7Vfp
K9KXN1rz/aFW1Tefp5ttfWNlxmZp5KmwUqYneaWaI0xt57pbmuDA0f8RMCSUpZbSR6X+N7a/YpeS
R13CrS78qLoiXJYQBpfwmFbo9sGRuXW1/oKdF8N2bW1n0zXFvRACCj/BPAC5aUsS62BtYqNQWwMB
5Ibonpsyq6tDrbUOvQGS/oLZVMsMdkaZfwyO9ySn6mJMlk1h5MfYJsK+SDAIdwUW5aZsn32mQ7uc
m03JnBEKFUTMZhvj1nNIvOCFcMobayoHjtrp0S2JwIkdm7Sq1h/f9Ci8B5M0lOcxy+QmxqccWhwQ
7qsSGNOU4/akdZ7tHCtJYG53yX0zY5A2GVHdQXHpL8l/8UI1BEe0N8G+mmJCwFJBwEwFef1RUyiG
Je7qcCoD44QzKnsgbkjvee6ID7DBnW5RVM57AjFq4tstOxSjzM+xbLqQwvaD3dI6NNmK1WkZZiJT
of0RqOjQNekDaAF5tkvUJ7LNL+tkaDYjOT9XQaGf42Xtvll1qCXhSWZ3AiW7Jgyn9VOb+Fed0IBa
Sf2a3C60yM1REVHsrvW1h32B8McPyyw2r61YqI/K7WE6ezaBD31RhJXHWbCrhTrxMFbXvkzdM2j+
NqxJ63DK+B4XoHUR6wBg8jrD0hrtkmB2zPGycs5BgR6ROBOCEbMvHUE5DLM89i+7u1KT4Vw0shmP
tZpDY+qqR46FeuuM1qPRGTD7XXVbmVrt/JTxQBxod+txmoJQxLQqWQqeVUQ/th3R2y2xqmeUsmwx
EWckY/pAR5eigYEufCcV2KDaqMQBrONrLo1vBslyfDVyA1SfdZssa4Irq2qbhT665TAjbqYrp2GO
K+fxuev777A/4HZWnNF1wZFAqReffB+2fTqxVmHr22SZtlObXATRuOt0tBu0SeglLeOtaqzHJim3
pFCcm0aSlgKKZrmLl0xes+mr3WK1RNOLOkzy8bLRZrpJTdbTqMX13pXxySIaO/TAaW3yjnkEGkV2
TlufyGbkbNbfBYPML1KtLtOhwZQn06sUKhBT0TKvNnBljf0IZgwVgvM0MCw5xqORkYFSGaHXwqrG
jN/SFYVXfdFN9JQDjkdTOr+WjCxi3tATd+gG56i59fyKzq6wV34QwRbr6M9hSHMcNeENZpL13+as
4zg9xd09gT41NStCwl2mJjqmmKR3BEpBqhvNbNqki/fm0hA8m5p8KjhBe105JCg4ZxrbNmItqg9f
tc6Dr5KM6fVUH51Oyc0YV9XZT/rsuknNjgoJzepiCNJsZnINREPvtzOX+FiX5i0S2vbcz+xXiYts
NCCmiB9RCz/0Kqd7d3F3H4NMvo7rUpdHpGBIr2dgIZk3gnAtSXIqSLc2rfgcee2FuVTGoUpoUOb+
q647mHukg2xQ1+JqJH21SVll89mwr0ZolJCAj3HSftOWxx2Zt93UHLKuuPeg5eQDLMl6m5BNZDe8
4injXlPWaPdeTH6gdEmpPosr1y+sbW2+FDX9ZL95IK0DoSr2cpt8oo1L97eTSALRP48W3dXGOnQo
PVeEYzf5414Ng9pawfiF1/ViFN3D4hNSMdfWKdfEPfnDTsxDWA7VLuM9IhVzV1vdYYJ2x+vPMBjh
XtXluOBLm04C+5iuWaWXXiEdsE41jonUMN+9jEAg3pTMZzgYE4hDWjOeeXfXEEBTLXzypAMjPqYc
K4dt5dsnjgO0F4yLBGMe8+eS3j4DQrBqpLcup4UU3xvI5R3PTKnSJ+VN+aYnnm9XFLCTaZTeDhyW
D3leTNdJF+2sse6PROkShjOzrEZCPC2jcVjdsreE9UBn6H2WK8dPbqy+gWpMjswG7c0cWl0vjjKi
F5XTVrwyR+vNI+VzY5Cdc+LdcPLLNC6bW4J4nW2XZhHAhZ7KX7GbCa3fJ+kaB5bGmwXxcGgwFGXf
dp46n8EJIKrihd0CkUClEIivca4JrlcSjwlDatBsFqJekAyK737lzDepV1vbdNI9h8d0Dh2zj2lZ
e/LLUva8wAVzPXrpzSwOUtVQmj2O4ParzRFFqeoQWC3gQpY7nwaEPdZh33jM1WcyMFgWd64yj5HX
hI4EiWP66TfOLbu2UZhb5uAYp/rCrImt9fNpCeMUNBnHTujy0o7yjU1f7AVuPG5wi8n0GMLT4gRF
ygsCPo6ObX6r0nVdzL7PTQAeGz7IIBOW2nTBo2NfAbimB0VBpJEIo0JxD1ZjVQs19XAlpbN3BZ19
Zd17pmHeaU51nG78e0I6XwwnH7fFRFcWfeLWNRnXQOpQHHmCW34JwgU5KLzapuagDa7KP/QkgCCJ
16l1jXCST0EDqyav0EPxVf+wOdYxQiwn/zgMgrguqKqovcW2dxM6/1OQqnUA/MQk/KxjhviWybaW
2eTcJIUfXwZG8RBAxT/3kdtsCTfjrNQjBM+i1KCKIVzKLs4xJ3xFpKPI5K2c0hsvbe4XI32uCeSc
yFuFR36bOt69lZY2EOzE2IpBp2FsBg+xBeI8xmewM7OgZMKWLGcicdE5CX6vDbFS4geM3wwFueG1
X0yVlDtBEnOwhWmcPVVk/WaHIQGUtWcQ3QcI4Ol6L419LRj00aT27pSOt7Dy92VNlnVmsusFgh9x
zNxF7ShBgwzcraAJ7TUqQeFsERXkD7yRIcraRT4G6GNDlejk1A6xeJrSiXxXzvluEHJxXmdXIZJ2
i5w3Xch675IDeJcTKHVBJYn0LLDXHpZgXRrIbvmeeBFyPbIOZ9iCcP+tE4fSIhwap9x5a2PTRGOw
VTMFkeEM164mHkUL8wY+IotozataGSIkau0hr+W6xNoYBx0rPnlJ3F4l2H53HthL+kjZF7RxSQiF
/wvyMY4Edr+cVFvGd3PB1uwzdQDytUPc9V3oJlxA728cYnh3Nq6sTbnY9kYGQ73zZWZsLV2LQ2m6
j7NKbgXLEB6Uu4wHbptE7UVdqGsxWTderp7W/udee6Y6geMJtvYoij0GdQinPdB/rdLgaZ6mNvQm
47rNLRYFSYuhZ5LHAL29R2bGOHPZTbTbyeWO90683Ph5vF2IGd5Nqyxcmfa9acw72qIeWpviMa+Q
K0CmeVBGtDAl9oKdZ2DpsGyAK2SBuy17OA2zkkSQ61p3ycFIgt7YxDwsYaLm9xIRdlh7c0CaQR8T
x0dnjeDty8GjXq2ahfwZjQZx9GZ1Tz1JMkAvenafyrg0S97uwvrrlRrife001l5VWbztg+mhwnXM
AJ9Osz9NOy8SGFOSAWEf5gyqM9gswDICXil8MIWJrt+DiBwSiWDt53QCYOE157pWxgG4VXfJHSEM
0S7KV5LvrK231P5llVLxNfX4Ukt7PGaOgPwTaRWKeEQmuLTLgWmdf53q5vvAMGFT1fG4ww2Y3pLc
Z21c1ucd8/edDqKPsuqp6ZI4JE9Ik6gZjPtyWCtXh6qMBk10GYjxjcGrPqLpZPvEfhIa9hCsiUHx
cVwkvflljG97+rEhAb1umPfMWyLlkPnt4t2QVj09aqqWC671lNqpGy7JbNzksw9CjC5SdLsYTrtz
M9aHFsjXXnpD/kilT5oxrWOISHZw2yZpe0fEBLmzNaUQpw/nPW7FeEaKv1wF9YQ7SfZFugv8yD05
sqY0CvrikJkEg7tYIO7swrXOmBXGqxqVpr0hPYFpFqdGwu5k05IAPc93pc67b2Pp1pyfs8h/dAfr
ljKSQOyKcF0CD9KOIamImY28zAlWgl2OsK0ISaMVocFQmHEFM1AgSfkUDi2EkdluK8IorKR5qyN/
NrYFouAf1tC4LGpIuTYJCBMiJl0HJW+STOZZ21pRH9X6qu2SId2To4Xqo+Ah9TepsuNb8h2Xu9qq
aMtgd6MYI+sQ32YMUg+jZCBR09oW/hbqrVL46xKNdrVtdrVdezgneTPwDnzU7twd3CUZNm2JRH/j
pFRtTpLpoyvjsF/8W6sq9onHeQWAcHDXS1ODC43E2WmZj+2Iqx+IhXJGyLSFjx7EoL9H+M10jmzr
sVZBcZOMlEPzkF+OxEvemYPV77Oi/6oaEngNTjiZw5S49K3mosxLA7gRY+pSWdR6MW2zBPwEq5H3
2qnFvDK79BQbiox537wFHzUfB6V2duXdVD6td294Sahpo6Df2cG0191wFvw6adZ8VUH8JcO1IpJE
h3QCLiMZnCZSoYVFX4/acFdnMPSg2Rn5vmd31BtUV/FFE/fD1iN4iEPOTJ62jpsw6xLnQBXk7/DT
2WeSK7kmCt51ZjS8WXre10oA41xGb28mE5X2alsJmAFeDFPs3jcJA9CNSiLzq/ayHl1DHQ3PC26Q
KyJusq8drqwwmbtAhq1N6G1ri37bUdwmSEba6NIs6u6FAuyO1B3cLuhA/COJcMMh5+Syyco1mZJD
w3dZpvmOBve9sh344+58k1jiuyLvhynfSWTDpcjUnof0ugHnp3HZpq1zaaj2Iarcd1zvbNGVw7mx
BQS4T/zI2E+ZUT9Ji9nwBg33dZ6lems1OWCWvsygKLi7epjYtBHZ4/Xq/anwvxatx2DA7lYe11LZ
X1s8b69TR2WXxKljM18eSBonaN0eK3dnWdV0qyrzph/bfgwDOpCXcqT1vOFwH78my/qUFko+492D
djhVBSGHpaIGtamH2RO9sbspE2E9lXlBYZ+kiH2aPjl7SeAwXDCjvW0Y1itt1nvBLOjCK3g9OCAY
38reNVA+pyp4Kmsek1zN5YVV+9lxcqF7RaW9vCSptca6mMV3FBTqimDA7DFFLstYwjBOldVwP2rz
6+BaH3VA9eunFdE7UfXak/h0xXFl/iIsKzoioW7vZsQ/B42K5V1yRjj1ddPcCFE7t6jrrTN2ouxS
c3NvWJWZXbRELtLinDZ5W40nL8vz945cvF2JMiOYMAaR6wZbbm77y8pakmscbeUuLttwlnG2a1sz
OKouEF9gxb9nydCdh5F+syxQdU/c8OvMnYPQnZy7sovz8ZgT2v0WV3oKPcxED7yvW6akZBilUpxQ
R1/m5fijcsfT0sXdeSZuAVXJkM1Hgo3aYec60/exQgGWFtjrHGvek9Ldhm4/fzO8odvptFZ3QV8j
6c87cnEWs7jzhpneovDNfaSKgI51M8uHTPEXj4gOtoVQOrS8/AtSTfetc/J8Dmudhbrz+28eCxyc
XQTIHKV5vWjy06TSi1kfUs+yrmtCinamnb2r2GCQMDr+hUz0d12kUXekAVXuldF7D5zArB2BXcOe
7F7sh2n9lg2MGEdSuXBT+iKsy/lJYcxD7Jhi5XLdk2WAj6Mf5JxtTj5IC3j352x59RIEmQyP13Bo
q3rwzJytQBdyPupRviV9EFyW65jDn6rqqSyks1liTAMLzFKO3UhPPCjwfIThu5I2plCrxGWraAIv
lbD2dPaQYvUzyhEbGm9Y2cayH7VAdV8mhXfslEv7ZbJ1tUMtVh7BhLoM1DGEkQ/tvXL2YGLcyZNp
9+eusdBZkUveH6Vwo7OZN87B64z8lHKQpfthRqe5xE/am/2wb4Ls7GKzuca+79OfqMstRsmDrmC9
1YK2jgsBaSOJsLyNlg7KfOcZB96IhRHUEj1aBSVH5QfdBZBUeaRcKI7L4mfbEW/2QVBwfUUDiBLS
otfr0VWn7jMx66GX2rltwi4Ym1+GSMagAwLUvCNdRtZtEb/RM6Ewkq14KBneb2MjDrZaSn1f6OAi
sG21rdLpihjGj3Sp+y3DSBI6R4o/Mx/tXYZaglAIEhS3ttfKo58Oy65GFrElEhco4fhMysH7as1G
Jtf0J40/99gZTo/f2jX3Ss+PEI3n5ykxblBg05D2gqc+tSqozOJ1wCi4iagN4OWt4uEmOIELvK4K
54H8PI2eSVchO6DG4NtjDB9c/HN2fKiqSOzI1bq32KbvRp3rQ2k4WI0TkR1tQyqx8ZFChTnulyer
qu9QG7jbjA4iqtl1AjvTjRXZTCqKnV8zQtiNTeE8Nn89HGReYgFlhU/1vOxUQqVmgZanIUOncUP4
PCDAWY+haMXWEBxf01aGQU9knWmK7oSGMz1Sa7PsyMV/xonlsJc1tPOU0RybMfWJ6c4rtIYpPhLD
cI8ERLqXSccz6cfYC1DcdmtQcWtXH+hnvGOKBTQmmosEzvxKGKm47nvDBCzpRNwXa8YYXsl9gK9x
q1wqGmQhHMu7nvUGCe5EUHoYY4jkKeWMK7UgM9asb0ersW+IkF3VevPqvMRg/4xsfDy2Qz1dUnoR
xTcZH8uQrL0hojl5qG9qTcAciImSvtJaa8XldAgWe7yUOpuv/zKv/Ssb328Nej8zG/7XfzX8rdf7
/wztsEaf/Hcb344hAmyHn1kO6//wHxuf5f+PhT8cXZh0bfJiVgrP/7Hxmf/jeSvzjz/+D0X2/9n4
AED4LkBACBA+xHIPAsP/tfF5/wMsD+orfW0g3yBd/g3L4a84oZ9NfIIzIDJEVniwWw78LEx+P6Ec
FosOYptmZlj1wjqTn/tSozc7GObiXnbLHFyk5IecQeQGB9/EX2u3c5mzphcNlc/isdeyI15UFYPC
n27hP7hRfwWzgemjukLkygdDTRtY/qcP5mGlyMbCEWEz1c256npk95Ye+aA0sHGTM077/QVXNM2v
d4L5I7Q8LI0mYOjPSGh8S22qcZyHmI8BxrR+e9HaRvcfDNx/hWd8MtkKW5AOAS4AuyQ+4eAvtMZP
93utbhAKtH6Y2r24nKLFpiXepEzg8FE9VZYVP8V9Y93WmCK2v/+CJgCgX76hLaDzSGCLEELWbwo7
5OffOvLtZqA0iHf2IvO3GI09knPcjo7jDpydYOAeaOuP+0CSxYm+skJOk2D/Kh0hrwtPy5vOrvzX
P3yq9ao/3/f1UwFeBr3sC5NQl/VT/3RHPBRQgR3FURhNtoHu0/WOjamQ8lRGNW9qbKH32TTepDRy
z/VMUZTMaKukHMQX4Aw8gGZwZ/RoxTlneOjS/vDxPrFO+MH4eNLGhcubQi7X+uc/fTx/8fwFX3sE
3CDw9xgiGAFmTvt1wlV/JIzV/OKUZL9sZKpIjTazjgOqC0dokupca4rK33+ez68FH8cloSEweVdd
3/rrN/7p48hFTnOi24Qmg8+LmGHv2NUcKnZeLYyXxA3mm99f8J+eGpeJCbs+XCnJs/DrDcC5X2Qp
MrxdQNNiv0wImDe5ojxp25mjbYWYMobH8KPhJ2Cn0t31XBNSTtZBfWFEifEkRoLlf/+hVmDnp2eG
R9kCtO2yMtgreefnH2XSGAqtglF05Envru3gvLQCQ6ATRxOyu0FvvbYM/nDrPy8QuKYh8gDlh7Pl
CBbMXy9q9bVNXkWa4dWNaAvbnFUXt1B/uN//cBVnXffISvPXMJD1AfjpB66k0QZpHuW7KdfcUEJB
OTP0dnn/L+8gpC9WWBqqJBsH0l3v8M+XSVkmckbqYS7xBygyTU+VjABT5/Q5D0ufomEzSnn7+6v+
zTO+8tXZ7/hqpG2R0fbp22ExDdxGpBikysWIjkbiGj8cc0qqvZqbZF+OjAbQMK1Ei9Fo53YXVYpq
sl1Ga9xSyaHoMNgbaagDuX7IjSZJDsoevS0K4MyFQQdyZNM6c33femiMNh7ipPssc+NLHiX7JsOb
ekdgguaI33kC+Msc6ct4sc1pCwccn0hdiuiKLoGaDj1f5qBFZqlrbiNuWtxW066r7HqP6A4XZIsm
568xd0/pmJjdM/E88loY5Vjth8RSFzwnGSIjkun0lohnRJI5Ecnjxuq94kH7aUHZazYxPJmxrwd0
HoOs7iYS3481BBgfHSACRaylQ4Evg7TGXWDPxfMUWGm0RZZqDKEJXgZRoejIJLaN0Xs3qHzbkCE3
Su2+OemaVvuYRs1z4eCATsu20uHvf9O/vYt//aSOveZXeiaL069PUoHvwYoAGWCKKtEppEV0AGog
d7JZ1d5LMVwzi6l2v7/o3zaN9aJY/0HN8XcRTfrrRccIyzK0Mzcs7VYyjy/RJFY0MBAA/SkU5x++
HzUBF7NN/gFL+uul6FrklE4Bl+KtOJszbd0oSfItPUjngud83ktpFH/Yq//poqZJgsnKXZD+5yCT
Io7xYy25xHEcdFf5PN1ESFwZMkZtKMgiAhqMC/5f31OJG41CkEqQ1INPi6pyOJvGs8MXTVNnH/CD
b+vUr/Y2IvDj7y/1t13MZPW2KUGITwTHbH1afXTm4FfrFQnIEjcqu1Z7EswCEAgGy5VJlPYfrrcW
2b9uGCZsQzjQbOFgKxz30/NS0OZVPSrhsIRxvYfOFfzwl7F4T5Mlfezz0npx/Ir8A6Ew06MCaZZ7
EXkTc5ncJUydWYU6yJFcYNRHrbhtYrNOQkIL55OuDJD7v789//B0+6yNK1NDcpesdY/4aXHGqlCP
xipcqhBEXPZ9WuJEiXCi1DSy/v2lqEdX/qNkVf6ckjYgG8QIFHuhmZQMm3wDuLNBZnvBqvyHH+Gf
fgNgp7yxTAJZ+z9V9HjGNaNQ5uB6caPLfkHezrRZ1IjeU3pTXZGdUZMPf7jqP9zLwAWWKSBmMtUU
n+6lwrJNL2PxmNHlFZ1UB4cN3W0C0PC3/f5e/v2p5gQBrBqQNLpM/3MiaEJQcjGv4hiUOZj9EJxj
iOnbg5MxUiHuuvh3oWQQsXE5g22FqQHA2hafHuooIUsqkLRNFAFLe23M3WXADvuHJ+SfvtUKp+dK
rO5knvz6MDZpZ9SBowE0SZpMaNj7A2ae/hqCrdrKvPH/cD3+yr+9rKwtgO/s9feyqHZ/vWKRBwHn
MID0nUQ2hWtywmhSmc4AXwYbDLYVZScYdmesP3pqlnjTj6uuJtLmPGyAvGX3XgSgY6cJyixCcGrl
o4JFWoVIfSLUDgXdMaUnyghRLtExj7Phmaq9qTZI/IuPNFLzAT3T+ANKPtEjKFusPeA2dm4S1cd+
r0b21o2GsR/vvLxJr6elbN+mTFC2GJ5T3qqanjamTF28Ntk0YW8W8SqZEW3/PVFrUuRQxxi0R9sa
sU9Rfm0DYHQdR+qsOXNIEx/IOifoatIsnzQ2paecX/sHjs7oOrIQPlCMLGg9/Jb57CZtjIr2ZePh
ePG16WTgvyb17iqC6i8Cr3DXmxjNt2jA14GoLIpor3Pi5TYzOUXXjtGi98Lo7GH6zclz3yDe8c52
n2MqCaZ4+m6hu1wnHXgaZd01JXjV2nrksDB8wZqO+T4vRjO+xBzJoCiY5+k9GlrGKzCAHMRHkO3o
qY1V9yVhIktq+mJzjmPYVBb7PMX7sEVWvuSHdPJcSidEAVj+GLBUm6ktyg+6d8Y9FhCUC6qJ+CCj
CzNm07czYhREYPwbSkL3owTE80Naw8j3ytO43yPUju8ZaEY1852xvmmlUT9TunUolaOUyQvNUXLC
dNkwqWtKgwHFiNsnZjhpQQWKHRN9ZLboDtsZUgWU4HYlvMuCtPv+1Eu/eypUKRl29pI00nVcf9FZ
lQ1mYAHJEdiYOQ7NJMczrm1SVUrTwSKGFR0tWJCCHttgPYjO/IIk/FF9MpSel1UCiNHGG9fflv/Q
q01kOTBR+msclV2/DYzWe8wEPJwwVbnvX41+qU64CZJvlrKC/IDiEkN+N8p5l+O/PaV2VUFchK97
N8jFeuRCmDEm3arncaqWe55r0JFRUg/fwc4Q15MjxCJPuGST27jwgW4k+MY/pTV/pket1ZQkEtr3
6R7AHVv//Kc9Lp0YP5kgHcMmEe6hqaQK2YKtq14a446ygyGQGMfQi8aW1oRz+v1S/fdTLZeHy+2b
dOaQSXtglH++fGWZTWMxoQ3xfYAkQAeBT7KwlpAM8Xpbdm697506pkBBUl7rNrgJHOXdWPzgoe/2
42WNhuMPp9q/b1W8zpJjLVUKlZj7aavqDCiaRom1BZbERFcG4ZzhN2TOJkFx94fvv/5dv5ygTQhv
3vrloeZ73ucSI8iVDUClQ2RsyZHR2TCHc6aqSw/q7BlvpP6auB6O0wyah9kydeIAorazjxKmkeQI
ejhJzwNcqf3vP9jfiwQyXCCic/wlJ1lanw7ZaSFHbWaVR7cezYjoxwCujkQRq3xk7lEuq2ejG8bd
76/6Vxfn19vhsN9wUdYsors+b3JLVgvUWyO61miIr+uUBZ82YH2qeiIiZST7/WKzt0gj927JEPFO
DBw1uU8i1W8G45WX338e212fv18+EA1jSN/IfmFhop5Y79NPr4fZThPaFDumgiC93EmKxd3nkmMh
PisyM7dimlPr0Hp9j28m4zhi1Tw+G0wS9kXMM/xtgLrCYrFU3mnKoVYCFltF+aQ1OQK2DvXldkXa
1ieOzKx1VRBNF3HtkxfQmhiEtjVC/mc4BuJoyXy02H+bARaHNtujlSVxjdsSVSVaWuA5m8hikdyO
syu/JG4MUUfMMxoLN8fsy8vUp9dgTHHrDpYJ/Ar7N2I+2mbyo64mFpmubMbpZINKkRvPbccnn9hv
oGlOB+egxkR+MvkdXuzaxhRsjzET1LYp/Zn/ONXlRxMrB/nu3Av/opgnPLibFIAlxg/ynwrl7G2G
pzeuXesnCems25uL3dz0rLv2FoqIiUorm8USppNsH7VHKwGi41Sax9G3jCXsXHEF1UhWtwNrClJr
PIVMbhJRPDd9jPJ5Ip/oAKCYhhe6FSZgjUFoJJ6MDpPTNM+lu7X7prudVOd+y5SPKJl9sSi/l8Ms
ukeE1cJ+WvBZWscGgVq5IbQlEyhCaq+/YOPWJ5iezfWkazlcNl4WONvcjhas1cWknFM2dk0LMQOl
+J4haWveWTiQ90bi2E3Yt0xyEfv4bbp1mc3XW1Xo5AbheSA3+KbGRxFPkMFkwsCBXzOWTTj3+GT4
+LXZhARnMaZtbaE/kiga79io4w+Ph4gBbp667xS9cH2CoMJSpxy0RMxU2SirROhXzpNQn4usjWD4
qrSJTv48IviSehzo1ZU5nYIAle4mzbXhMNJLOobd2JVQg8zFoZuVj90Oj+KjakYPq0RbTPs6TRXm
BM/u+43QESk1nTGRNLxUPKYrHBOfYuIM3g0GPB81rQtHftPivR03ldXpZ6oGLTZGFqBBUm1aziH+
Qc/ct0VaPnW2wpccjaNLeWcM9Xfmqio51k7dj9uyMq1+m8oc6VbRt0V7aAp0HdnS4u4Xaexbl0G1
XsebDX3EiA1PxIXuNLOUYwmtmW8jp1vGAaDM0k31JWZZ8ZSYuL32dMiNdzmugswqKGFQtIt2c+xR
efISu9N4NMrAhyAbBVAaMHgQk1TN8rXH0G9suj4iGdDKGSaEs24pCzskcmI9tRoQ5Wcxg4qYq+lt
xFZFTwa79stioA/dxgFPGpZ+Rx2adlormxgRrzLgf4DAgTgA9rTpKVa1eOp1F+stWpfmYlqc7Lvr
aeMu1gJAWF2kw7spEwasI0qU17wJjEdkeh4YESCoaDHsEacVbZoHXvWoC0c5FK955suXwQr6R2BZ
+Q80yMNVG9cYKQxdA5YqHb08WUEdvxed5xkbRIs9ya5IuzH2twlIXN6zvsQIwXh9VzSmT/1cTzAq
OFh37caX06S2UTQDIB+9qQhQ7ENysZw4z1dqnJnyWhb/m7nz2I1kaZPsE/kPD+EhNrNIrTOpWdwE
SBbpobV++jl5p4GZ/oFuoHezu7KqmBnh4jOzY8Y15VAN+TUC6ENYILI+eqgnLundajpA7y7v/GUd
m3shCOKvuxZXA5nhyPtuRkq21kPS4hRzU9fuNzM3y1swVsP7mOVYIUwn914SjOGHpkKRXZkpxiL2
81mfDXC+ALES15jIgg1euiqHhiSLkcAyQZeZLLVjY6nDe3WAme+BQ8poX3YuZEKgJtElI/0yLOkq
chj9ealnrGsH58UqN5zgoSyL4tUI4cpArbKjGUdS3/zFM8R65ulYXHtWSc1IP8cZ1vLBdsuqjgkL
iDEha9UK31tYvJWU2syo8ORH7PBVBiYhI3+u8REVYzmB45NFtRpkgnylvSJJ6Gtoc2eFLWKctjOo
y19rqhJnNxSdeOObxrpXmPQ78hEMHLOVTh0suL0RJeB4DP+9446A117TOxJ7BGwWaQaZZ+0nnfPS
B3RLEHEq0r+RMcuceScumlbq6qGSCA3o5Xl+qiays8syALYNB8weg2ULgClaSbsV9XqwckhntVeM
X9oxC8jPnJvfA6Oav+pQgLoOi5xdtO0tBH++zO402lWBxuQqZrVtISZ3HaAzDIj9oJba++mM3K3x
ntUt2KowtzAcSjPrMZAG0WAvRUqGfQHRh/DIP0eE/5HY/l9K6P+vgv6//ltJ/v9HsZ1z8X8tti/n
n+/w38R2/of/I7YbHgU5jGqZZjGDIeDHsfc/ihPMfzEBulfsoZj/U4Lyf8V241+oOeixLpo7XNx7
KeF/iO229y/FRFu69LcxNrzPDf+tKOG/K05gxvnvR3yTqYjHyZ5GOH4zftn/fKybdEIm0LkHceoC
1Bu2umac/R0mGbqaRLOvJno5p5jpfc35all37ievi3eLMgnyVvjxqva+pJ08RAhyeuTSX9rNqS85
LVG8cp4LRdGq7R/dLM6XyR3S5+Tuxe1CuVBNsZ85E9m9VQLoG48pXa9laChwUutYxSm5Rdbf4izA
jcZhcfZV9uFk8htuLEmu+rcR/tltrAME9MfQ7DedTcriNfR/ivHY+6/tLHcqgG5wyOPoZLDukWNo
YqKwlZ3SPzUxXNn6uL0qS3375Rd/umWvzwB9GLuQWCWvdGvpdIDovvZYiSI0iz7fT8m45jSDQnxs
wNS4Npi4+WlOz7hImVbAJFHiO06IEDnzfvDni+dDUayynfCfB+YhKBPXuP4z0ytR8g7D2yfEQaFp
eKAU4Uw0q3airet8QWmbuledUWOLVR4/j3/nDV7M9gCeeNl69Mc06kdo8Zw3nQllE9SrfZtEQA60
ea71p6e4KQVLnT4FBYwqM94Z1biZuOEirN2Ix65VCCS+lufQLnez1AT8fMByLoMPoervYNSHxuoJ
X453yMdwcuVwDad6geC766PoK6FGNfksyuQOS8uWE8eQHEQtQbJIlw/Y0nd+L1gVrzaA86UesnaP
jhk/aH7bkHNqYh2s/labrzHjI8YNy3K4pe0Bx9gi73sQNxLofOiHe/C/pz4xODwJvVRB/cioauka
Nwy169C1Vmld37TTP9Ve0i3w/m0bi/xdGfN3uDX/jIUuFq4zPejCO1q9hGIVAbbw5o1sZ385YsEq
B/nYKD7kOUneOey1S5PbpT0bv4b8sY2WkG/Rn6f4VTbZVvdkSNwMhv5byQV6D/NlGasEGZ4DXzWZ
Lw1hUax0i+GfUKHLEGXvQ/VXbU60qIqXfVOA1DtbTvcbu+Ol8QnJ1uAw2mIbAOdVCdnuetVj1G28
7AjrCyLtcQqf2F9Jp7arTn1OXfpCw8FOk+BP0bWU7G8QI8tF4REx7paeZaydJloyhAmNeQPN/a01
u6cgyqEOghnGdg+y/+JPz8XMeTBSD41bLo0y3ae22A3WAI1Mfvup+oO74Tuu3/151zDhCcgs+llN
rvHVBVhK76eX5STj3SfYzlQZ+CEgEh5Dp995SfAQ9NlvqBXfSjtF5HINg6e8YydTl27u20/XrL99
YNLhP19GC+yDTHDUkwYQ9l3DrOgvif+wE775Hi8J7dO/jS9/DFOCZvJ6f53CAEADXzOnPJqChH8N
eFFnN1waazl6D2Mnqk2m5pL2DbqKjWF8cmP9x1cJObUqca9isjjfzd4+pMPon6TCavKE3oxhekUo
LVZY718m3qN6ZG2Q6Q6GDJngP3O5jpR6T4J8R06+YRF5itpvg8IYbo8zaDhqYMrwy/DAyrrAMjll
M5Yjlol/Gn6bQKGTgT1f006Nj6yjw8pwp5OR81oj+f0dpLcGLQ6sAsty6lZPRShOkS2pVHVwXFfT
S5cTW7XNHu3H5cSQVbCj7acEM4Q7o1zZbcPoOYXQJ4PmaQrp73AmkxRGfq3KZEv11TJ3Ru9A0wQ8
AV1CbK7dbF0YwtnMIa+m2w0xZ8noIzGbY+H5a0CFV5JcgrTvySvs6Vll8q1OJ7ij8TF21cXIm2Vg
Hzuh51XZU10ZikcuivadU/pTB1CZR47YjMnjcAe9ggtW6sU0emewl9V46zGK/7FanxGnE0KanJQJ
Qv1utOxrUvoOcAl3miC8iOAUDHN9iaqKQzmNmYvSTk+uCsARtBMUpJJRw6WtbGLMYEUXCckFLyKD
JC3Rk4Um6SBL68XFe7iPIR3dY/bOk6gVMb+avJsS8hxMQfDednmDmErZF6epYaOY7z8QZYnx32kI
zVk0HrWNEKsbu9g5KQbLHBzqOtV4pjMW2BVO64BdMU5gas9nt/Y31cwtbRLeSnThVltiybL2reTQ
EemuEYEimTxpRpzrmovyWodlsTcAAyzM4i9RxSdDiJ0F7nkzmY8NiZVTYLewNGpwOzUr1q12yaY4
ve/kF2gK7cYK2/4rFAwJqEEigTm5nHLvTh7WWzO/uANBtmHuK/DZM/l351mosdyPscv6yK17OXJg
vm9/2vywc0kjrwdocwCPk5TtuE3hsdhE6DK7ChYT8IN9Syx6TUEQGuqU0LgUAs4bmJO5fviWahJG
0jrpsez29uQ+RcmUn20s998t0+NFKYb4EDCpBuOgvCU6RbmaDC7LdsXhv4MMtx2qwtnwuXMscMyv
jND9wtYGD6xTpRtM6jdlC0yreRos7VKQFi+zdoMbnF8Nd9sCDSC75rn5aRnpuFUlNzYA1rus8p4R
Pq5KesPSKlR16iQHBfcVv5y/nTVh8joe5yUu8S8zxuIM8yM6emog4tJ40y7j3EUJMhgpUZ2ncSuB
VEXzr26je8UGd9DUqd/mPP/bO/ohwW6yDr2M1cBMzxhhX6yogWsynWHXP8zC3VhWvmtV92zW2cqw
2VGC+Xt0k48CdCU4/G3Nxx5F6ZbI5taBtxGNm8A+Ieqgzd/PTIokv4LIXROBx5BlDHhbAujH4WGm
TYMZQ7dNCUxWU3UuFPjiMbtqv1umw7Vq1C7PBSDuEoiJsxZ9EoEUy0lEGmuR8GrYRnnhs+cE8STs
2CepmLt/iqDpj3MPrPxOoalIDPZcYoUg0ZsN8b28gOlaktU+EwBpB3uXIfw20ea4qSGartoQ4z+8
SpK367aaJVj7wU/X9twAO8bUpHbaRSUC/hHF3LMNmOGl5R45JDtfibjTVGRQHJF3kmWoW7ktSizd
WFjZGfG8QF+FxLgSc0DuWdMIYWaEPfq+BXTSmMaymdmYcr+aj31oi0cj9ONtN8zAWsLEOPV1EX9w
g6vujSnFGt2WU1IDYPipCgq6aCywbEQTYste5tXYXxVBin1VKrmLoZ++1TZOM5iU98ACUNjlJPJ8
V8pyeo7nyTjXvuoOjd2q38wIi2UBIuLBl+JTEfjmNFfF7cVrMQ2NurjzBLhVXmJGAZsOQsszo2i5
t/jR7wRCcrkdh5S412qfGm65G/2Kqy3kxuUMWJmVj1ZNZ8ClPRhDdqjxzydLt7KmDeuHZe2YZO7G
1NGH3o/ezaYZbZRNqd6gN0bLuQdE0bhdfPOdkVkD8yALjjS02EVcesGL03f+Hjb4zJdKtF/D5WPl
y4elkTXimCcwLufYt94sahjeM6uBLWkNRLrpueKoiIXyc2bCsRAVvTcsTgTYwZB25zEX8TujLG8/
GvQksYVmzLXytOz/zmlp78ZecJ8N2w/ltJIFETCoK4gDmYX3GPlqCyAaSh88vNrxNlVNcEoKkmd9
vlTRmBGrorzA0uKMo+vi1eOrTa5wmIaLyQyTR6kfxyPH92bFkAW9axL0UiXBh2UPmxTTLtOI/BRJ
4+SH7ICTl+5lVzx7Q/ZipfMmbgl+2PBv7eKZffVgNd4arGO7GlE210xv/ojOICYkjA1TqXJdyWIm
Q93czC6lgKHLlzTrgXBgvQQtEpxTsziXRrj3kUEEzZVpMpRr39GvMNqwiAXXBgcYB0DZ7IsipIfd
g0aTmD3QG0F4ln6Gt3mgsa3rTT58kAKJ6X35owMVVaE2OVMU0d9rl8+mWckFoD77eU6jjoi6S1Bw
4OZnxwZJ3NiAgxDXL3M6+4/kUTDF6tlbtqlzyPBed5GrN0GAB7GqO8ZwCQ++pxPa4FwwfGMpDtq1
N2bpP07GR0HQxyrbJRPibcD4hB1l7eKts3MwHE48yoVvlnAbxu0IUhuvS7u6xxwheDFow46rGVvb
WaMvvtH/7RpSQEzZ8lWYynqTIuctDTqnBt6q6I7M4gfmDkBXmJy7fjX2BXMRQGCrjnMo+4TIsHTr
A32kFy0aDOSyu5XhQFbJVd429XFFR024LQEXKohcK9ju8IUCglzrtM8Qhsnj5Rt2B/ec9Irzlalh
B0WW9SZrloQmdFCfjaRxNnYm1SVlKgXOIKU9xIr6tWGkwAYBbB65yvESUGCTbUydxptCpvbOU1Z4
EFGav4xC+GuC4OEtNdN42YaW+2allGU4sq63LUIMRMR59N8qT883hwnmS4yf8slVnbmTqm83HaPn
aOmlvnozFQ4QIEDxOc0FCLRU0KRXpLaJkwDRT8ZDtTdklL0N8IUpg8mzzxHm71fP+eLQzp04SFyG
zaarjPbF793u2pH9OYjQSz8cnVCY0yd9v7XzmpGs8jOfbjWnfW+VSdq+jvWj0UVsRD3TTnKpQZQ9
d9ZkfcxATxOCw66B3G5WwQrE3rjr4iQgRpO7z6omEw5nbrwkqpTH2Yi4grk8mI6bGU+BWd1NfzW0
bFuDwq/d6hIgDECwdkqW+jgl4rWCWOWcWPTn42yDiODJqfO3lhILHpqJUJis7wEiFb6Pvot90Qqn
5g2Ue2tu8G+arwwQxn2tY3uN5xnsgQK0Bm9oP+oIPoTf1ubjaFAOwz22UysznxI+mp6N2QMHwag2
fE0J6K6hKOqbb/bhb4eXhLYRTfqOmM9MVCmganA7034AqNE0NnPncjN0RTkB/9PsCX7i4TXpkVKK
fJ1XDUmrIT+FPLWRP+6NMV5aNGHi1yFxCcx0YbfOcybqG/ssLeE9pwPQe5Sp2E8yC7nCJMEKOmK0
M0bB+LYCFWTls/HXz2AVW9DoK2jRRLbi7GfqovZCgeE+CiCV5VzQ150CDhEIb534yTsQ8nRrQruH
uryOLdZsN4keYgWKOPQIaZXJn7ygikFM5nudZZfy7nPphNTPnl0jXChcxn0OniFz8diW+dwfU0y0
Wfg7MyuxGZ73nXzrwmBPCn092DQjmc09L2DO2B+DYNWm1mEERrOIoPvTVTCcCjPd9IlLBIsLmFXS
N0Hej/vjg+cmDv9w6IG4dP5q6h+c+QWUxWKCm0OHVOgBDC668FlGLcMBqyhWnFD3QAV3iuwnPh9D
c+EzyrNZ/rTmdaaIZUAegSqUXZh6uIzPHYUiR4WJGJhkuBVhOG/l+8cI8JhZpbxDKFCN1D+xkW/i
zP0pxyh9yTMBmY3wsFthQPazwN4ZZsMp2+Q+RZL5yk1qz0f5V1C8vLC6QMBUaDeJHj/p3LqxyLHG
tzPKVfl3QiWQ5Xsg6MB0GJfQjjIssSxRGwE6aEmy2GNBSNTWgWjHAYH0syPEK+rKGicKd1K/PHYU
ph5l4oCQxOHckPNe1/CrwMhlPSk5hoQq4LurkS69k5VudBz/qRzjqpPyGzrEsIo69kzojiCJBbhA
ULv2ll3Hw0uRJ+u6gGoXhgxRqqm0CN9mJN14hZaZWVBzRUEfS77H0gL5xmieMYScgg56Ct1FrzXh
cb/0PukfQjrIqVQwZELH8c4nedohxi3MBBNnTWwty6iW8c86gEDVZW2yq2IUUbi2at1YJeMWf/oK
UnnCVu9cWLOHNVHdo40rB89B4QMgALXEpHcJY/wkmQOtHW3Hn4C4eAidqnibi/HXGFq1me8XT1mn
8RoZ7oJEdPDpo2SY8ZmihJ1s7Zy6RuQMzgxC2bnjn8fBGq9JU7vgjfENh9ORPpx1F3Umu5L6leQa
AW76Z4fngLzTk1+Xxas1zO6aAlfaTUR7z3XTkDD2ZA1lSNtZm47U4DBxeiJE2C91RYSnJQ9RJ/PW
ifRDlnOkt3rzdeKujbDvX+jv4vPKs1kykgEG0eCnyPqEp0W/4NBItz4VpkcHOv2izcExzsWGyoN6
XYfjzUgz9ZwxXow8cjMa8PXSTkN3Sxzc3ZjFRJI9J3DOOd57EGHyXYG2MGf7wJ/klT3xfHc7Za73
6ac5cy3ollxe2BuBy+9VhJxo4JSEiirXShQ3EHmMFxWmNi+JtohnOJDzFgyp7R19TjxVPk4fbFYG
Z3soA4yCTl0CX5zyuBiBaKpvfWSUV44G4A+ao3N/L/rBxn4yxA8JgOdDE+gfow9p93Hmb0eBLkKY
90BL07OAEe1BWDWLZD12G53WxQPGw4SzBzifBc1HHna22TyUqlSnKfX1tRBmtGsMP9pEA1Y9OeXF
srKtJRvXLXXwg0Wl84rBbTtMuHdNtyxvbDzbvKI7zEAQvrYKsTZnDXZVfDWc7MkDpD711t++nP/Z
lfhGgqla8YgmZLpp1cjj6kWBvtppmxV1ajcSCSqLzVXbVa+W8xHZTKL1KK1r2O3pZ1255gPxbqhS
n4I5HNg0dWeKedXBqGc6eWrDfkI8TrZeO/fPQE2oy/TG7hqTkV4bFJvXmD3OKuymO8D/T+dVHAyj
+rViJMaYnYUXPYwrE7TqxR17XlbgdEw8zadYjgkwdv5lZ4bJMQR3kstrb6rxEAtA+zV1p54LTYmi
JkTGtXQKG+csL0TswKVtxZRyUGEoS8Ag8YO9NMR50FgSLQgGVMKa0QuHXmoOagwNNXRGpdp1PHMh
Zuz6hp+/OQMkoiEqc4lsVJ2xSMjS1Ky5wF3Bz9oeNGlu+1a2q1uGIiXgx+Y9qahrwcatjnnRdKsg
6uj5tMEdAcjvX4q2ac5sl3Se9RP7YFz+0kyxGoukwk0mQ4SSOd44ZgcMJg2FOiBaokgoV26aNvs2
tXtMqvw0OhoSSJe816A9j33n1IckGfYZzcC7WGa0TgWUBtCIRaexMUPG6xrjx5Npux3M7kStCApq
xlsChOjQR2m7NqZp3ZsWn2X95RsBKWURIEqCHDgNdBzhoqGGaojrTebZ8MxrUx/o1PvuiNs9xwG9
FdRu9to+QDGByZ+LTd+BeUq0P1AS3bFJ5q00ViOR66/KU59JWfkUyffWc+kNzzwGty5zolVp6R9O
P+apJLBuDY46jkocdU8sWGpGwD6+jDXBFs2RI1hLkDokSyChd2LY69LKl+bMBbLIrHMSjzfTpWtG
6zfRTYwc7Az2io6hYJqHTEf5oq44C6RZeDLj4WBndMQIE9Oux9GWgiWusmNssVSpdZbFh6QZ6ISO
z2F3cLOdmzznyRkp9co1FWsapNzJddj7nXRz72MgDLSE2+MuqhrrXsbtl5nhhjzl2ZbhtbeNh04w
z7xjgdp6Bu2vqKx2nXExD+O48dMf4S1UxoNfyAIO25glyyJqdpZsb2MbP6k7vBFz39Woq0M9UDgL
8uHSJchGlQSRHbHSRxFuxajVy5j/4OrSoLJInBbggYLknlrTKnU/SJr/ctTeucCt8RzjxZm8J7+K
T/kUXdug+5uDvT15DaTtqMjKtakVhSlCH3G0An1w57dWK7JBZcHGfaGw4sHXMAJGlq3ZBxc37fKW
PpTZb7bO6B8Gv/FXfPw00wxAcKvpoffklRwv6HhqGngxodHQ57zNkgZycApto26e+FoXHJQyivE4
JDWBf5uS+wtMwLE3eOOyOrnaxQyOkUgs36bWDMQoaKEZI8BqGmJhIH65MGH3llNa7LXy31y2zQWt
ERe3ppxH35z7fN4Qb52KnLWc4mtfxBgQLF7+Li7mK+FiFxN0EYBactWemco7KcOHoudnGUcf+x1i
lN5WM+WP4Si2mfL/WPySHc/0YCVont3fHl8Z7cKrWm1S5+L72UY74YY057kKqqVDqizl1lh2vPfG
n9Qk6ZU5X0MYgAWRa6ekkiXHHWE8T/XZycXZHrsDevDSk2LXYSOKouAIIg0AdB7HHAGjZSYlXgtm
bU+EtOgnK0yPmoKK8ZvDVTmV85OPsPtcYQ95gsoVU4CtjWerGKBpNUoHsLOo2IN2ztuR03unqLjG
18D9jvDNsCKb8xBz/2BCbUMKqTAfG7PY60JogrHejw/Fe2kg3uJnmuE1FVT0xP1EVRPoJyfJgDuC
kujL2FvSfqMOZQddpsrild93V3zTnKigeXAOTKEDFeIh6eqDSPVDHdPj4tnXkN7kA4SKLWBuuvT8
9miaHphUWwyb0dNvSRlepzrZG5qurDId3TXjO5eGroY6lCbt+XzGY8YM8SUuql8pGalSRO7ho+Y3
EINPfWswYl1uGXIBjtiS56OB2mzBfwHJ6OdH6o/wPmfZQ9/Y8UNIDRXwDsHPBLmivZi+AKULEC9p
rzOUhpBaLgHhvJ2+W6zKUj3mRbDr6B1XuMs5l6MIpwCCGnMLz/7Rq0tQHrBQk7+Q1DYc63etl7Cy
sHTtoxgQX9dvJUnfiHFbpStUblANOHXoOAE/RiwRxxdVi25xbHMAR/azkzRXi+Vch9UlMsVqhIPp
WkN5/9bsP5jAmzVeKnCUXWLiXXUAtDmau8xAiI1kUcdPB8trEznPIRVoSf1qp9MGa+YltPVG13so
4Ol4Um5IGew3UKpLN9HbwGlATPeOVYBN6S8pfnZbamESf403/t1px43Vfoc27LryHQfeZzCJmxzu
3gJrpXuadkMmQAndSO0pTYDsR595mC5LrpsxyzDtAjGtMy21IUQyF6kDW5bWHEgZKw70ZA+jA44Y
mHPEKyoV0RxBvAoVn8ldYhvunV8m9zM8dejfpSMf49TVT7Vuqhv+G37juYIgXQt/i5XDXJoWkHnp
g6TNO55o0bEOLetmMKhzAaGxoFdd36thpHekw9K+ewn4UadwOpdl1xwCi36qtlflushy+xWmFZe3
sWGpj7GlrvyaysgRFIYd58YfRTvWUpVTy+A21b8NJZJ7mbBEA58r3jqjxQg9SHKeNbVOj2MaOMs5
ja/QWrxFEsX3yLXtTYfRJSIfm82NcGbyPHKoJwSdriBbIuSp98oPdm5GW1gtXtwWBxCj1D9kS9Yw
tVC96GVaFGb30EjbY7N6RTAvtgX1J7BVaPzKuCbk1HI6nkMggcf5AOaN4tgg/TaBVCLWvUKb2oO8
/iUJwRXj3j9Vp4wFucl3ziPIE6jGzHXLUV19Av9okhalArwtDZ4s8uK8S8E7qzyFhEXHTNhaYTJZ
9PfCOQz346KSvC0DxkdUDNssBuAE7cM0EGTxiuxWD+1u9q2LTu1rpdwPYSoALOIQW+1pxhYZKzz7
sBoSvspZ7HQS32Bd0Xwe6Sdavg6Z1b7b7K53iCQ7uB3idEvFhvkobfPUY1YjpHAZrjzBVLqwrOUw
ojd2yDR0bgUBsJjI7b5U8lsb0FQlh3uYuw1OEka8dJk0sBrd3xZjJR8nW5vGtOYaJa40/mIaOZwC
OV6EIrzYVvfgtTi8gznYWmPy0flJvCh1+dMF4ZclC47XDoVao5lvrVzsAq3axRASMRfG1rJpYpz1
AYISQyRVoGjrI+ikVw6GF8sQMSeE6Aaan/PmdLEJG0+BAqOcZafYYjstLI+3r9bMCO5rspGt8NWv
gmGaFjkG2V1R8YMSBH8vZ3frhf3BsMe7oBgsytxfyaJMt6XiyhK0H1OZXeOgYe/3wicZgpSpKiy9
ffDYWTN9oOYHwNo9hJlrm8cbzayCtMevaQu50ab/HBV4J5pq09KVSYxewuCqth7g35075dMG/qq1
nmPTh2Nns12n9mXkpNhm1q3Pmr0TZzR1NPqTBKG3kI74MLqJuE9j/MYGibE8/kf1ZojsAWgcjSse
1osp9VXQ3ec07bsp6NLu641wp0fX//K7DcHoC3JhuXTbZK2ce8mkD7wWqGjL3SeR/Q4kwY9CDoUt
e6cWx7LXS/OOWTXOKQK13TBiAXlMhH2JBfxx6p48d49jfkew5GHMnsyEysPWuVsBgBnNUtVY1gGf
T0Gy1/54rABNrMPBVIsxVOguUGpho6Trygiu8R2LHxtMrea5QEbiZstEmcOtbBv8yVQ7xK4P4D/h
5u6nVE3F2Ol15vwVc3bC+vGkOup9ZgNAaAf8WjKtaxsw4SKeNuHI3LxnT1saugUjPR3wlf7VdUsJ
ofGItLZyKYBlxnHgujqhh6Frcr9cFE5d0AWVAWipJmDZxRYIw7bzGw8tqDag/cHxwL/MgB1bM48c
CiTHMFrJiv7UefKvHVM4bFsvVUmfl5sdJ7//AZX7V4hgK7uAzhZsBEuzq79bL34QymYW1dWP/2Af
IY5H5YDTCuIuOHgjI13UxSh6v5Ksxtp2f5rEe6nH5EJA7z7xysxLnVanlmabcJhpL697HAx+tvQL
1tFuLo5FyAgSCjnzpzh955C7l1X9mXbhO+hyCx2Cvq3BeJ366jdHyF2YDPAYf4tnyattMIDaztPP
rBp4BgWrpDbvdDznk/ExTIAI2hVEixt78cH0pptH0RYHjO3dleGmxgZRf8CeHmIN72hA8vhG1WSe
4jy7MrJzl2ECYckfypPIcC6FiSiWoTH9wpbkleek2g5et0olymzalCsAXqe6KQnzMjGjoqKdkDZI
9LodE7yCrnuvoojawSHDozwe4FcDjrKZ3OJNMTal418NYpKnIAnDJZ8RcUAnvVdrf81tiyEqfO6E
u6XZh1+xj8O1lXjhMQonPr4SVUybVsHzaBxzhAd6l3SxbCmjpUUT3waXwG2Jt2dbO9ALAzP6VbH/
NAGpWaWxydyOQlTdf7ROt/LsU14iwUw1H3QYRyu3rz/yejzZ3BPCTWlPVFGVWDIc9Yqnf4VIqphy
NP166mkGmPLwU9TxC2S+8JhDMFjBzlVflpC/Tl6zphqfw8A9Cwgh7V/xKSLGgRqh74LUV9vQqisB
OKOcxi3kK94F3EQVK9z77GOTGFIOUXDJT1ivMTLQ0OSZN76uo/CxoiEp3eLUXpWSp8lEk0jxPJAJ
pMX62jVnP4QG/Bq5sb1qHWcfUx2o53pXVf2jl6blXpa8WsoInlXrYI7oMMFMBqZGfzg41viu4grm
w2iSoG7l01zSXuFnR2PsL2Qon8mYbX14uG5Yb2wmYoshc8S2hbMqtPUnKB5qgdet9OcNyVSJEome
lYWPFbNpRnILO/QfDHyNrR7faB74qObQ2rZD/NQImjcwHAbuj8WxgQ6Hw6AoaOK8DxFeDNsy2U+q
xK2A6pqk5/trASYzDWd6G186dD2/e4yYBwxgX1dTzb1WInLcu0WZiIBf3IwTM6M2i8wD/RLy4A3J
KXSxhHly/RICm7uqu8KOGU0nD1XohM9RFQaPteQHxZIqD+bURj9Erudd1lniJ3FTUL1hnz/N2B9/
rdBjhzGJ4lDW95sNUXiJMjVAeKcYC6l1at/Iew4XXLSY8j1J3cTcxcdJtN6eOlhr44V5c5rurR+Z
SkK6kil9CQX3VisgRERfgdxkgax3wvVw/6OJvg+O/gx8vCwq/nQrtCSzhY9q1aSTFsI119gBy1Mf
zvU5JU91ca1M7o2mfwWRRNIkYAq6tkT+6paJQhw3O+tgwBhH0Ez+1hrGX45fQYvNTKHi2DmrEPpn
0YRvE0zFnXRem+jeAxzl1f0SdXMhPa1EzvoGIaN8ruA+PtxRto71Cee0ArzgQmKRZ2h+t3urhe6A
pTCA2DFHElsU5Wxd0ZSzi/r2VkXuYx160eNAIQEhM/xS4EcPNUbp1UjYZ+Gm3aVwjHdgy8fC/I4h
NdN4zFkJuw5qc4seHyfbZMKojkZFpu3dk2caLInsnqBIblw0F+3cCrffIYovKg52rvEjBrTFUOzi
Tqwmq/qASonjnxnyK+/tknmwj1lo/gAaP2062s1t3QgcIg0WGu9/s3eeu5VbaZe+lYb/02AOwPQA
Qx6efJTzH0KpmHPm1X8PVbZbOipLYwwGmA8YNNqwoVIx7s2933etZ43TI0xtnK9ITjU91x2PBjur
RWMbE6NJpeTEj2ZnGk3c0UcwKIe3leU18+6lZFbxFxNZcCpWCqyCyLGEs9xkx8DER4SiKm/yND0r
Zz+GGbauQuzXXYy+cankLKzJ2Br6JFgMU34bZCtCcXd5OJ5HczFpwI5LoKpZb8baYoc7zOEI3WXS
WnuvM4EPNlhiJjMcNvIU+a4PTmZR4apzMnSzZ54omDdUBgPiky3W/QWuPKsXl1029wHQrcVFjBRU
VciRN0xXiuc1S0W+UWnyaU0G3bCTBEeHFhz8eFp2g3Q7NdWuJuBxzLRVOPqIlSPrxZKZIimvCPeG
hHF4xHF3iHTSrExh2gl5v8LbQawWhnghjAEtR0PHOkvG/4RvGWmY9xKAc8Q6VNuC1R3Ayu6N5jUk
ntyhLiWvVW2cnHZIHvnkMnR61G/5cJfBm88zJK4mn3Ra5eQ3WdBv8ZEtSKV6NqLnqiCmgVLfoTdY
/7f8h4Zk1NZYZCdF1UDVBLvgJUnERNKTOqsUwQlKOpu5GWMhzifBawnPsvyrsfHJkDEV4zWtCkxI
1Nvg7Rdb2v+HKhRv6HAHTqsSkmpLWorNOalTzoI27T/3WHzpnvjgs/hbN8b/gx4LE7/p33sslo9V
/vqvTZ08Zi/1e6zh/Gs/nRaC/jtQcRgXJkZVy8Q88afTQjB+JwSCRoClWsaMMMGDkeUAvv/9my7/
rvC1w/lgarKoYXD9y2mhS/xIFYHdQIWB6aNZ/8RpIX10l+OvwD6NZQMjr0FDFljQR58FTuZAUttM
dfCg1WRUWNJGrfwrEtnpTnXEEVlVWLtySx47QkgCLnAcnJBoIm/DKEa3TFipWejBpS+SODPxdTIJ
l9qznI3PB8n4hoql/OpsuS+GBH/Rol985IXvzYLGADGkzuBJ9Y2XISlzirwyrwolZ0+cqwWFgMja
yHKBGrpnDXIRoK0c7MaIEGOEsARciCTpklxRc00Al8KeM2lYpFotRUctnFom5pGv8IDGTSzT5iQq
cXIXI/5CW1aj6TzQKV21+UTJ0iQd0lGtmQ5M+juoDEH2XmpiBZHeDdZr43nDRUDSABHy+KHPJJmF
S5gYlKCyykseLEDW4TfO+DeI1H/s0PPz5P+yDjgMwYGKV/vj82z6BEMXmAbHzw2291a9D2J2Lp1E
FMo6oGADDTw0qNKZvbIJfTkVbSB5/UVRGDnFVaLTHZJBsdCIYyC5mV7IOGhwWiJx19LFiKnxmzPm
fX1v4H47Y7xEnKymwFrk2X48Y/hntVnD8nMqRG+XTeahWINa/kwqGgveCrf5ViQp7jrU5qKCib8F
5rT/Q/XyRnFKXAAV2pnqAFrdp4rtlxgge0UcbzAtNzce62Rw03w1a9qQdXCBQ3OAHNa2A6y0UcIz
0o2FozHZs/pRhuhhimK9YtWb4OSXJfTGWtNT0eSFCV5acJCdg9OfRGCxz9gqjc2YLOphKM6nvmlc
Tyja0jEEvDhY34IrgxL0HXg0rBV6kF6w0C0eW5HLQMpBw3Oyihb/qx8QsEVk833AtnE9Smb9UicF
dtWBEFWnzdNqJHKMVryiGcJZbxnFaZ6OUFGsRgrP381fZz/flH9lLWSVMGvqf/82T1QsdUaUmpuX
f//283FQ4NFF/jcPtCOKjUAOXcUHWnJ6pQzxzePMsKFtE6pGUh7NBh89q9vLdG4hiJkunlxrabSt
ehH10OgcQdCxLRPjpVbdGXsFAykSYp+rkoTNyU4ga56yKccoqSsNzQ2z96ODRXATcuLJg9bYS8V4
aL0cw1VW9XZFYpBkI87t4HAQ2UHy4h4SXUxmDoR1fgkAi0O/NnEhjTFLgyDHDJVjXUeBgWC79oND
ViXIbXw9ji7Zt5DCO3jEUytihP+37nziwwfE8+j7emHcG7TkpEJlfW962NuRp+IvF1EcxLXMNslP
64PRAiNeyolcnEwCLmMoC8E273tWWSE1baLgE7XcByl/wKH/opyFsn4KJXQAHZu1aJric7kt2WPh
BVmiufWXGQkytzr2d1T9c4h9RXpiAohd2Im5j5VX0opTOO7RPXLyeSOpJBfyZNFA/ubZ/+LRW2jH
dZASNJflo9kVqEdMRjCJ9aTjIUMC4LaPFUs/KcGTEHOl4FfVkvopnwLxG0DTEV3351tn8Y2EdQis
VxaPKA4pYk0PTbbs1HKRI6QohvuIZc2uIsCjZmMw1+TKlQbZnIHHGtDC8iOHbXAQrFJ1rYJXpa/F
7BuQpfyLwaBLqDUYB1y5cgwakQY1H8xklFieEr8ZqEa3ioq6sj3qqtSL+mmp4LTCnsS+MJNwAxiC
n1z7uUfed8C6TsfVtULZiKHZV0SkkoZOGYTYZsAyA2jzTHlmecBWvKbg+fXDNOTPTxMsFAsL1gqW
qChHA3ls3woOluR4KOL3ekZEo+tJ8pitvVi6zLygqZ0oqqw7MUnxC0ckD8QFYoA0mq0pWtAVttG3
Bt1Aui78M03FUzWWSsQBVDWJvpPDk1EsCfKADhMseoQN9MmyHouIJOHZCKf6RMmgJHhQJl2N+3ib
aMboSBb9ij6nxW+HhVjs8mocX6itVMjwhqnf0e6gRtufTnqFSlbUjfBKpgDFg4+t6jRlXN/3kjRF
ThgVw4E+CB/6tB2g8ase+UxkFqUZSqZZtaAyWeEr8KWdoI90uWmqmTsLqmiEYrMIl2DWCMmOmalU
pR7v5IaqcOJFuJRDSaYCLQddRxFlUi7UmIqNUWkDPJNR34tNeF3qKT4xRDQLaaz1hff23ejGgMrB
10/yV990gyGmyyIMUlY/R17YNlKzGAKQBNGDDpLcSuoaShL8kSzpsPwYtaNNNXo5PqO7MprKJWH1
VMT9iUCitqWYkYqPYyNFy6BEElGlKtJzhGJ2QXdn8fW5KvO5HH0+DPzBsIQNWRO1t7fyHY6l9ruR
OGiRz0eXxrdlqZg7gQQGBUTUMot0fcnbpJD8lEtuG9DiQwNxX3Yx2dsInFbyFNIFEGf9kTB3WdGU
bcC9l4hpTYr9xH9JZqBeo9yBiGhYAoQ8qboogkhwLZRA93AHo5MG0tQqNVpEMUIpfPcwPvKAmKlU
TefDiNdNYs2syQo34N0FCrS5TSgsXKAUy/DLJFK88qm/lYfG2ldpbCA5ovIlqgslsTtrCF1d7zj5
Fp2C3+ovIp+178a69Gme4qRgnPMhVQBhEmLz8aQKM/UIJaOjLZHgcqYaWecKJIM4ktFtYnDka/Rk
6JHMOzBvLgv+7QAv6Bsg0UfH9tuNMcAHQqmCW6so+tF8E4ZRM5TgBZ2i6J8RxunrzuqkZSr70zfT
svKLy4XJpLALkNlSsXH5eLkDTj0hERNMMv6Q0FsxrBsujPW3YfAOoTl9CCdW3IguteKMGk/9AAbF
v4GlR7qrN6BT7DRkPbjikbgSpC490d1bW0SbhDZxCSiLp5GW/pQm0wwJQ6qRAzqIVilz5kHWZ+mO
UqtkFVL6QyqZV49ZYtDNRpROwgxtEdNVlegb3vEb0PjD0FI1ExMlXGVglzos149XzSauEymLgQ5h
1bOgbkSiONyMfY9J9ZpOEr5F3+gvKoC4G6ouEerdXj3NyR1OF7Vf8se1qDqkMkdYZGY2XpKsHBJX
NErCk9+HNSa+YieSBX01w2+Jxik60rowElWPlNDMG9YN2rITfNwrUhKz2Na61u4lwpmQeMPwsMqw
BbxaECwYhP2pkk7FS18JwotopeG9T1rHXdLH5k4RZOOpb1RW1YWlafu4lKE1CTkCTlrCyOrqgJLS
1JA/mGZGCxzEvE/lLrkrBikjWSm/ZpfWSSvEDflKlSKOJHquFtRy+POV/v/oiN/m+IK/L2uswid6
RM1j9b6kMf/KHyUN7XdkiZppgWUwNIbhPAB/0iMEfsQaWuJd0FEuigCZ/ipqKPrv5AUwScGIh/9p
zFuPP/AR84/YsuoIgiCLWZIq/aOiBr/FWHg3VlDFQiEW5zPUNQaBOC+O3s3SHpmVkVbkP2h0B5tp
U1ylF9LdvM9vyN+xi4XuvsTbdIu8Yy+t57bgql/Fa2Nn7cZXbd+9NBsmjpPsKtkIp8lL9CIttHVy
hXfbeO5vyDcsH2tXdIAuOKVrrYmy3fhr1qG7adO9zGAj8kQdf4vm47zc6o/BmfojXNMk38uPFiGI
yVqCqHJTXTX7eissqUmcNotkiUfISTZoFs6Lfe9659FGWZIE48hucja65Tlt15wG01XqhmsV8f0y
O83P++uerSyCqfNpb66GfXtDUsuFcKo8y1vVweywavb6Kj7RluUKC8I6dsWtsQwc/Ud0lm85yxNl
Z6y9m5QOr209mz+o+/rotJBlr1t4nHQ+dTupF+a23BLTg2O3OrWW2lq89ofTcltYZ0/tIdyS17n1
T4KzcWudjjfcwj3X8EN2syWIRTvcQjpzEaSeGrZhF0vQD1dUn1ecoFM7V3Tk3NQt9uJW2QeLzhGX
1JGuvG22BI/v0G6y01X/mnnLirzSO22db6WltWSDvm4PHnosZo+d92Cs45UK8GIxnNOvbTTbW9Kw
qPFvwaJaEH6Y8eeDQ5nYgJKkHWJNogQ36LOdbMnykfMiHAZ6lWPeN5eEgeKd7HVbu5v26To8L3bl
CixctCnX2kJ3Iq6LQApuS7QJNmTsrfOVv6MHdFU/CCfpwTzjCLdwWPGYucGGxajJbYfcucItfqGs
y9qOXggsEm7jXXfar8wfI9l/dndrXdBduFV2zWV1atKgQbbbQUXFNEDH0BbW4km4lFyCqVZ83pft
o7kdt03mLCx8WzvpVLjk/eycMMhOQ/RJS8nOD/z+InTIql/qOxopImoMO1yhSrqvbckuz9molzYR
u8oJNy3NHH0xrEFyoUyUrgZvCXNeSJcUven6LFHTpnb6pC2GRbkKFk3k+Iez1LFVJ7+Iluzwl8Y6
eVk2V7jF9Bs5W7C/701u0wPbOqCrrueg/3Nlly40KZer8iE9kAW7bE7h3bHIp7nLeOM1Ep1hM2Cq
R0FLxR5P47xNt6t2Kel37eyYaX7wHbFH60fi7TTM5ZozKOtBOTT22XO9NJBFuslOtQ0H3O2iER3l
ujsfL7XrlK094eEpTRVHQ387AnpzEBIvAnu4TlxTctYVyeUkURITzLuYENu1wC9FeiSgWioG1PO3
M+RoXIvPgwryiXdXdL2VWtnjY7mdbjORGuQWIuFCYoe19Z7zq/aMqOcgc3U8C8O23ABYNh6TbXiq
XZU/qA+ssZ17JwbzEtn222yvrvDIi6/adenK9aI+bS8LQt0dSVnWp/A+bKTV00G7wQ3r0KZdINyN
mY6W9MEzg+oSBSyWJ6QHkDNsR4atBGCxnB5PY3zQpyuVJnu3Uq6qLUPY1q9F2cEn0uXn0OYMgCAA
U0zDjg75mfpi4i9wSVck6W5bknQ9bIzkkDyGl8JGXyHHy/DHroYftLYcGvm36DwsrNl2fC64DOpN
QFUVfZzyyP0V7+pqIau3hEoBO3wtqls0KuoiXhWACCHwTGtVd2XzoCRu9tQLdqivDSwtoWdXO3bL
9T1lMjt1+4vSMWlzLPRgp2C2mFyoWrwR+IzxjZIzMnME4/wBuacE26fHP/bshclSWSqXLV3W4GwA
39ttZTe+QUUs3as7NLDZdZlu0tv2NpxAtNAjWhfsPunrrMRDZerOg6GvUAjXNzTxdf2micmlup3l
aWsEGGKDMNCtk4VI2+sOw5Y2rWjW0Vq2HrnX4yUSXHPdX/aXxg3vlJPxdp80FyI5jGRy63a1bc7j
xaWxkTSHwgIKcnM59i+Bufetc19Y9Lf1rXgu4jBbzmZZYRnZzQpJ11ppF9m1cGZe1OsXpM2gc8XF
TBM+COqjQaRW67R3JR4/Ot9LzesPkn8Bp/6UStqg2dmD0V63KTBAhBuyDiwQLM7wHDnjCtpHahub
cIFYbkHD1B1dJMqOcYgw3NnBFX/PXeIE5wGut7xfMjikhRBsK7ctDjS29KfU5q9dRG6HzS7YMG/Q
E2Q/d6uE+C1WpY63FB/4SP6iDZg3VckZI+HVNrqFcJPodnpPuBgBnXJ6CO/E7E46rZoHyd8YjdP6
+/qH0qC9K5616to61eJdu02tvSquFqVLJ/8UYEY3ONed6/bPae3qEdZhJwJ2ZKu3/vTSHaQEeloh
L4hnC9zigM+Myd3htR8MJtaYH5y3ywbAHkmmgOFC8YwvFu6z51kmZGY3Ktx/FMS3wiLoD+zE40vI
jQhaSNbOEBXY0bbd9IvCKZ/MC/OEGkq4aA4ltiVowU/8ozkk23HvnWpOuiifIDNtOBQPFcGRm+yR
OlNjEtbFRufroj4Em/apKO1+1z4pZ/1a3aFn6DsbkSEB5XsEj+Vdr51Ja33RLuQl1wotAnHOsOJf
2PCLlDhmajFLbDg2a95VSuJhS3VnrRGHE6/KYhOFW2+irQHg4banefDSbghQgC1hCG6Wbj1kKMMy
N1bbYMtLxtvcHeDgYG1u1+Hi0VwHgy3lS/zsvb71mjMx39KgHZrFi4heTF29LUb/0bL8KgdFnv6P
Dx3DN+LYc47pN/SD5n+uXvOTx/S1Pv5DH34HLNkfx108No8f/oP1QNiM5+1rNV681m3S/Ek0m//k
/+4P//X69rdcjcXrv397ztusmf82H+Xb+7X1vH79++X4/8p8KCLJ4/Fv/NlglH9ny6ZpxNNgvqch
+BfLTdCV32W4XfK8DKb/SA7LX6txCHDENenz/hngFjh+qr1/rMb5EUop8taoxbJUZ0v/j1bjR7t1
FvQKld0Z3kJvaq5TfVyLI03O2ho/4iJXUEFrYnhLjlXijkX+TGbHE4DI87YcpXUgx2DqO/Dvo4oS
6t0d+0VfQzoqTHEWUOTI6yAJRSUz4riIpiJlNcyeuIGWvcmOBNgtCsfXOoquBqHehZGQOWaEDTDP
8n094QH55vhzBfvdjuTt+OyG5nIsHGlJPGL1ww9FetuW6iJVyY5AfCFDX1Tj8rRINUaPJ04NZTLi
5GCy64YIs9wsEYNMddwve3zwdoP4B31L6VsodOMoWOglnj65yqs16iscMP98kP1to/5DO/+0e0X7
U73+6/BY1P9attnLY8P7/d9g2FkMh78fditGfla/ju+H3fwbfww7eR4k1DmpdkFfUAyDAfTHJlim
sT+HBbKdJbWFgth/hp1q/U7hSieMgl2u9qGzz48QN4vIBGg5MFS1/5NRxwEMA5WxJKs0g3Xo8R9H
Ha29hpgNn3m5CqydLnjxjVC20YmRC8EOuq2yaELNcDy/aA6WWNezDKqzcy00vqkLHkXKaG9nYhKK
QZmAO2Eq3Iz3e/HGS1E2I7RiURznCB7DB7K2w71CiPCPESdgTl5u8GCOWkB/AVKOTeKotqq03r9v
aoG4dB8TwjnYHXXddABd2ZBK4QXEgembCtvREJ1PFGKFRfKfjE5DMubS77uiQafXitcr3LKya6Ol
EAnKCnsb2VQOfMTSSU2v+KaSeVyneDskkzAATsWgdPsmz3h3SLqtZufJNDJzGr3pFKwNkfRlQRIF
BOJjjkNrVBbIfe7CGGBqThfJZumjoF9HS4+/AtknKLRVH5Pw/n9t/Bev2WVTvb42TAD/HUY9Q+GL
Uc+FPL9+GPP8+Z9jXiZtFIUFKh5Z5mGRX/PnkJes33mAKo8QvQ65mBYf9D+0PCrppaqJAMiSFeJD
3ypif5a91N+JcqSQNrdcf36e/1xj/PFJ+4qaevSJoyWBsoQFgGnIfOvAsB71b/ukCzNB1wTcamO+
JVhxOrXEMlgLg9W48lS1J6rRd0TbKihrCUtCFJlr63c36xff2Y+Ft5/nQHbrPDMSnPCpPTLoYa+Q
CkU2XatK63wSyxNDEioCKVXz5xv6twmh83D8zxf156G4r1wtM6lOre/jcB2IIdE60RJoq5A1AR0V
MR3AEYwpX1/SG2v2w4EspmWVSZuHRfjBcbshbjwWDiLXlA+e5qK6H9bkdKCOSJpOP4EJhQMYyB/e
tzILTbaCI9rlDTk447OmjdGB+EftyvPJN18oelWwe0XMcRWPiBLXfZchfSn7BhGRn0tYNBuvq9FQ
GB3EdlGY6fNjP++asEkU90Moa25eGCDJhkRSatcvm/7FyHTDhcpBiHgXzZ3KwDRC0ZbHQRvdyWxx
Ukq+Xuwq3LDTshJo8TptDycLF8tUqFuUBvV3Iaqfng4KLT6OEOH5p0i35ujpKHLiGcBTYJ8Nz3o5
wF/qhHj79aM5mj8NmXHIaDQ1IpCQyZnqfBbv5k/MpL0cCrHvGH4trQVf7XejRxj4yGAB/aNUriRo
I7IhIY/Wlg/TghAYdn1VSo9batpFqtBXbcwCwXnHy/TNqzMv6t6/OdhhiTOek67o2hoEdnw8vUom
yyopOL2pxvta1PrskBbEblmWpNIFSSRcfX1D5I/L3PmGSIi+CKHihrC+0Oafv7shQzoAd8LDCJix
C6+lNCZpPRCndO3nSfnsxyqWhkzt0ltDhuFoK2bXPpn0nkNXikINu2aP3grfp5cCpkkpqiWVOju0
cNg8mt4kg5qSY8o1rBgCyxaLAv/U15fwi3vGbkVkuaDwHTaUo2HdTllEtlLGiyOm11OFcThUgaW1
jXooZOvl64MdT1fcLouvPisyGhPIXo7eH4G+aELGkmCrBEUc4J6qqzRLxtNM8JT914eih/HpZUCz
iNjTUhUZWcfROijIPLTGreBhPgAH76ZJAXVjjpfAiUpGzro0Yf3Y8EMgL4yY5LHlVNYZ2iTTwD5Q
SJotJr6ILF4XYOzArI+va2swzvTICDQqe6UC2aXpYm0hqsRvLURrTE78VDRbB0gHnBUageHg9GHX
neVaUWE9U6DJQl2QG8FBVSWOLHS6UrBzP5PPGlX3LGAXsn7eT6P2NGjYg8E1CcU2z+is26lfM1E1
eo4Www8D0JS8JBCYURl8t3s6EuK8vdYWugIWs4gEWUcePafYtEieQhCC0SPHrC7JRUpugTxQXjSH
TrvO8qS683G9S+yYGp2aObmDbonY6bSyxugFeT+avbBVqid4Od5dTerAmY6b4MzA0YO2Pupj0juC
xrqp8jBubHyBMRvyv9YRv/g0Hi2Ef14EbwBhSia8al2fX8Z3Y7NJqrhLoAo47DGjFGxr1tEMBXBC
cABBNRnBlYj8ZXPVaGWzgG052IkGjL/SSw/YYQZ5HEygjhzSbK/J+lGIfuWzs0ibmSDz9cnON/Ro
5qKcwMLEJILQQMnx8Vw9E6oKLXToDbECAhjFr6PVRuR+fZR5E/LxKDJbJJbcLLb5rh6rVQuCZHyv
zH0UVFi8iQwb9lIZBgr2phzEVNxjRFJ8ciUzU6/Ovj72p+XS/PGgIcm6ixRhFe3kx0usq5Gc2uTN
oBmMTyV7koUWFDhQtcC/RneXZCzJFYnPL8hM2ASEfZDyorXfnMfn+Y4zoATDjM3Ow3pr+797K4wS
x0yLitgWggnWVB2Ve5rgJLWNGcB3kZQK5+sL/9UB0Z2zMZuDLFmVfrzuYQJirojQu2SicBbZmOvr
Ri8rXIQ1etjGSK++Pt7nV0me8wQoJRFVaCEv+Hi8htcG9g4gkD4psS9K+NprlnP/+IXlKCwDNY2a
Fg3fo6eZDJZVJT1XFVSWuq57sVoQqmZ8s7z95bXos/KeHTpv7lEtqzczUo8srgXV3uhoQlwuBJFD
/fM7hnxKY9xRPCMt+OMdSz2m6E4NSQssiSFRUca6WuN/Fyz3q2sxTINK0xyLKc61wffTkeYTV28C
PXKMYmYraI2SrPumHS6+vpjPYxxZEvsRefYzKNrb1P7u/RblIdR0cJiQMvt+mSuDsiz4o6sYwdyG
YT3eWJFKLzPOlG9ml7cr+Di9EJ5nKHzbWYVp5KJ8vMICdFlJyg+bkZK/HKh+ftWUIAzwmWduPlm0
/mDROdPMxmnV5zqxrlgEeUThhPk3g26eL49OhdqfxPTNtpGqzNF8qiE6CgO1BZNVtMWjX6LOHxXi
DSx1HL4pKry96h+PxWaFnSj3msA+FoIfLxtuWTWIaupRVJisG0a7BQIlgtHisHNQVYBkYW/A+xLF
rVbFGOjMJPL2KXQZcnb8Nrgpmt7wTlP+lotBbbFPiBrbymUKejghKKuFNDZOISwfS6mjzFa7saNf
IcXg5ut2oCkG1K6jU6Pm3McksvRVLVbKWiUkyP9m2H++r1RzkXigRJk3acc1m6Eqgn70ZCxnHcvq
zCdwTPCbdj0pevrNqPw8b7J8UHTezbeYa+Vo3mS3kAyqhPhDSAvxFSxDsxcaP140svUDBnaz+nrc
fL4yKvkqlhz2DhbvztEbQ6hIqmAqAK04ThA6kETTN2oiCUmDJBrf3MYjBeG8NuGi2K/zDUZAaL59
LN+N0rQzPDSuc2iDXE12IRokdJp1sZ0KIlC9KRMpQivGTZqY8kVbzzHUCuyrWNLizdeX/Xm6gD5B
rCHlUbTgCHk+vrxKZ4adWvLyGhgzbmW/r0k7JYgIkhWsdGqD3gSQRNRcQALaN0v0z7d8ntfxFTK3
/2LPGo8qkdott5zkDJX0FPb1dViVTiCgRPj6Mo8nX+RJJs2QN3USAvNPuxwPXnYtRDQ9o/YZ1aaw
8AzZ/+YVevuUv58J2GggzJzbO1wYocRH71AUaznZnWQaFnRhcGxgc1mNnkKJqBsHaKC6Qmr3Ghsk
iVmCnoEua8F3jGCIB4n4gMi0CMdoAr1GWxGTzFBUWbkvm9iCMtUPnXHOZECzNdMSTURtKYS3HcxH
356qqc/P/LaM0foA7vqum3P8oLgutrjUaxGS4VX5NBQNvZBKdMFORCjMCZhLnJ+EV+87Rcu/uYef
HxRCMsr5bN4lkfFx9MUHh0scA1gtyB1ps545x7CXCPf4+nX4tMHhZadDRkocn+J5j3D0pMaAGk6b
YP7U4A/cY/yJIpuykxCx3YN51kVaajoiZKrLpgbrxx5SYCoIiGS7S+umpYCskCtkI06VgQOQhgFq
JAgb4trUPtVwUANzWxStV5HZA8gf2WvmN3hDJ9h533zqPi2suRYKDxQNcJFIGo/q4xDGKwHGGGsB
nJ3oSiKV5bHuZynZGBpbFXKnC2VXvhiKNLzywDzvdblQvinlf35qDDA+s2TZs3th4/jxFNo0MbrE
Uwqn97pkGXpQvkkH9r/5IvziKCwDuUIe23ygo3Wa3zVR1Odkbksle5ZClrVN53Wi+/W78VbE+jiK
VZaCpGDRpSXzSjuaEoMmD0PYZI2TGoNXoc7r8Qc3Rlxdqp063Bt93Z1iGaovCiMcTrIoHq6LQVf6
VVVYRWyzMCNewaQDNMfxif267kyCFLqkEH+UHTZ+oD6JvowTopaWVdSlD17VISoMYOyPAMU00Em0
NI1relawzkfiXk+AISIo76rSO4SB1NzmSYZ2uvfGpHaIzBoOU1ypphMOIxr/uifEMKoxR220QSSL
y8vK7iktlOk5yQcilSXYYbOB3MquE59AOclPjfybEfbpC6fS+0UPSrA9jTFLko9eCfhTbHykAUwm
xKVbIsCtH2DhkcaXnnnVhkq8qOQ6H1wrtMAkpBRQMnYZsB7aqS2+O5n5kX18pPMawuDTPu8/P+lT
Aym1pijTyC2XL8DQO6QXYXJnLT5+d6R5sffxSFTS5lYj44Bt5nHfGzxkl/oCtDkyg7R2jzsU+LKe
aVRmMX4aAOyDzs+cylCz0S3kVo8Wegvh+kxsffnq6zdZ+nTZzKMynmUWpVy0frzKGGqiUUdDBpPZ
4xSC9E3HgvelB4eg+2H7oza0eiDiQ0vof4uhvKN9IVHxoqtv8gkSwxv6HypE2UJov/n2f34/ODeF
cuC8DsLfYR3NWqmEqaMUYuhAA2jDpTSGnjtEZvsDmnWebMLSSkhujcXcWk5zVC38VLNpXVXyhF3R
A7f65sn9XOEdPTomFu4Vr60m83k4nsSgrPk+kKBJjmo6ON4EdSKzAP0uBxhPocsOwjxXMg+9n8rH
4j5qsia249gQ7tNwFK+bNpdv1UyPLtN4rNzBypLrpJ1hiJbQ9reSWA9X1Km8K09T0xioKtkfchIA
t2RFzQUNqiJcqV4t+Gd5HY8JRitBf+MDg6rSSO04yBT+H+JQEn6kCqQiBzYu7HPL9LwbUmnRPMoF
ucq11FiQWgeTSB5mLJx05gTQDYAPzDLTCgwIqqyX6HpYafQ0GyC2Hs0RuGcyPjGwHJrwGsplfzlF
jeq5quhPst2XGlgFhVnljuxrf0L5GGQPpcZsQ11aQoXdignVblmvjG4plaP2XOL1YAIzoV0sIsqJ
+jLTRrCccW6BvWlycxCdWkubfj90YhJuzHTUHki77ue6XIDsiw4G85Svix3YbHJP7U7ue7JbOxIO
VkD8zGgdlRasjqGLKwtIOPWCBexc67rOslFYwU0sLlolr6493MpoOOnPodXExIzwxGvjk3gImxuF
j0ix6OBcv2KMbR5MMFd7wmyC3vHF1kT5kU7Zszjo8DjTMQVY5qOIYqLKdfKeo7LaAVO0BjITcuEV
LGaJQDzMphs62rzCSucL8qbWZLofMQ4yz5brxAyXDbZZgQjC3njKtWmAYudZ5xppW71rjsz8VIjb
9rGReH9gPEYTeEZYeo+plhUjWSDTdMiA604rIPjNCQWl7C7o9ei2LPK4dQhqxqddtPTsligmiAeW
dCGH3qdQVgZiBXKpgdiWHvIqJdpwGGRQSpAOO8RALSx+Ky1JKpkyhdWDCMy6OmnRMMCQjRM8+MJI
GBDZoxiQ7Mgs4d9WXs2livpkSa6cl4GI+Mjiy5LWrfGKeV+gGp7LfUopNgYHSW65DltFpfh+aiij
QYuOAFRj1ZmZruMRF8gb0soK/OVIdwAJZCTRqOu0ULINsVHhDCex0uEJxq+WDlY137xscvMG1NEi
0sTJgKwdgoNRMdaAHiEsGE11bAzLIfWaK9IxOjo2aRTc5VXRGE4/Td1D6iWVCYFsgMza6oYHaYYd
094DD3rdyQ04xLYTRwHaU0EimhWrbe2UaYzwGmhQ1rqQBiJYJpCqZtOpRLWjG3Sr2lHrLq6h82LV
kiAuMyYnuThPyHWABzeG4+vQmUCei5q4BAzs3VWcZlWNvJGlPqeTZvcNwTtA+gej3vumScqgRJTR
Rgo14z7xg/ZuKEwFpS5rMJFORtQwsKUGjbYxWfFVK466uotHvYGHS1zkvusL4NRJzFoUTydzL/ov
daRpUYton6WhHe4xRUP7M4puPAsHVSxs0ahadVsUiQxACQNrsxN9IobI/G7xTAymggK5izPITaaX
b/pCIIWKEWwpOyuzyLljC9yxwK7Yfy/IbLFWjRAD00+HhDy1Wh/Atgel0lUL2giEXyYDHRLo09bI
7rtNpUVIPtvKknwJK0VU9KNjmmPwMvjl5LuZ6dVLQS+NrZ79F2dvttw2skXbfhEi0DevJECK6ntZ
fkFYlo2+SWSi/foz4HsfSpSOGPs87Iod4SoDIBLZrDXnmDBYTYuCIQlLcfvG2QotKNhu+7ZMhhbu
vsvcvS0g8P1OVmbg1mo1MtgImaAqY9CduRpLTPZzMUzWlmkiDyJgMPVEp7PO413veyncrVTFCJr9
oWrPdL3KnpQyQSg5dUWLx4utgvB2qY3FxgoU5gc8iQs95SrDCjBjbzdDWxXQluygw4ZFTIlFb7nt
5XsW6EDQTHO0uo2syDI6m0SBxltYTn3vLWL+Q8gWumpPKeuHrWYkMqS8s3iMMgvyrZzMoIpI2pGg
d7tlCKuK6EZmRq/uSffOhiJcca/Lbe136Vvvlf546QR91Z8pX5dQadVIjycLOLpuck7JJAX3eoOP
g2UX4DZBZgvMj4fJ1DjIAoZOAhSxdKiMmQRFzd8PeS8eFj13sL0aV1Si8LLFw4XXQYQVlX5dYc3U
vORNa723Cr5bndAxyiHuVnzuiLJBIdvapir6xzrzoF7Xj/7AmKE/iUD7JhPta2kXB06NhBEWf/Qs
35mkIDqDvvVpM4MIuI5dnbYlIZo+zMqKsew7DXEMU7D3UvchF9WLZHEHBndBjmP+0EBWGefhwnHL
N0B0G6drrhbjtekfi6SCovDbUBhhDO9g8zfIOduVKo2yytqxsnqw+PwizGwQhr10gXhYHehOxWOQ
RxRbPxNYfGB5qVy3sX7TY5+EMW6k/X1ce+y9KVFMZ/QaSC/T+XctlNi6YwBplnp1m8QeabMCN7En
H/sBLwg2SqOvmqt4RNAJ/zejeXdnT+VBafbCExJf3nUv7Dce4a9RXyTs/adee92ZPpO7MC8/3dSJ
hCTxwsQU5Hf3MOmeAIeRTDTMm0KZ936b3OWud3CKJz8BfFF1YU8q+aZipbtglKmoHf8WIkGehVOo
QrpWJerJaJMrOyWdKZ/GZW8t6UFOlk93cnyoJDF9g2YQf+UdOt16imX+y+jqrVD4Icuh3dejuYvX
RHcOMzvPsH5MRFcZKbW3lO6M3ugPJnilgDyAbes71K/J9eIxXVI6zb1CtmVhmknBFoTakOTkwiyR
gBfNbdy6lQNFdnzRxA8L63Ci5b9zVb7LmAbXJOsrM58u1yzvALaBH1Q3cTkRfKcZhzwxrJ9+xouf
gLda2jidGymmmni+GLGokC4ajqb+3jCAIlEu74Syj/ToR2e+GRPnpeR72qwM8MXVz5LeEfcjSkGS
xNnGJXzrY6T7zbttFGczHD5KAntHCAe3NrGfrepeTU02hBYVt2XWnRFACAkk0beEuLzx4d80PvkG
DYkRUe8xxYlmuu870MkxRGWiAbDMZBop9Buj6tgkTV63HZr6alStftnp8Zq9IfyXlKFjH/TRuUJG
cebP8kyPMfKAqr8sBprMnn8pHBv6LXlZm9LSrt0cjxAKQtqo2XQWs4/Zp7J459iLm6/q/uRm9Tj6
xqvXgVWR8tcwuCjzZQuD+TAmE6ctR9nkydRNE18WlTM9uwRF/DRRh7xXZglaGuzLDMmOPQg8YvIW
tU0J5eQu8Fs4CDBJLfaQbLCCUMlZ3BMtK4IDjGyzWRG7s7fFiWoAOOkamW1SWWYkCptq+ZEvFXGt
0JizOhziFgZKlw7w83z0jNEsKJ6V1rq2SBOABPR+2/0TjDGhPFbejMOWOFp9r/KENNil1YzQlkYG
InaNIKn4KtJNit7G2/boqdU2YDZ4m+hpv+kkz9sbRejSGgo1EJOMFIY4I5zr+NDBTRJmM5qWGDhZ
VOJ81uGeRPrSKQPYb03ageYXBD3z1MYvEnTrO2Gm073tjkNOqk9K4R9UbkemXlnEeN3kgttLdL7/
nkJU+qnsARrdZDXizhv4uEJRFn627XxUzaVSGrl/rTVDcqUuhI1twhYXWwuA6HbO2TYWqQL5m3kL
aYJNXDRiK8uSEojdCQGwlsXl3sf9t7AOgo/VAhktRTYam7qwAIT02EyQ/oxA9beGPbENcSaj+91K
GwMQ8fXufUDEE1F0tovVBMQyk2U7NwVY8qE1YMyO7Uj2tOsbf+fYtio+tQ48ZCLKwUbGE3h9aI2W
k7OMgAjiVywIBU0peg0XwluQg83GYN1bJWqPa8EEW2CF6KUX0ZZKCIPpiOG09FFWm0Hrnb95LXh9
jeiTF3tAp7pxvJKc3kAz2sgtVAcSHfhNM0sUsuieSANz4l7w2IvUsXqbMr/y/Iql3c2V1oF/8JZ0
2+QJqXwjWlpQiZ6oGDtBK28XmpjEfUzG8lTmCKJCdBfxM5FO9ZujZSbBw05t/ALyE/B/ex0kOGXx
q2K2DDxSw1KxLbNKxEGZWBt7ad0H+Y7N5pCcN6IK5tDvSe5khAp0CRRw9UtqIco/o+RBvlfiBtl9
MRrgdETZvHhFO1yD+eDhoVbyK9OH1NZq8jj6G9noPmY0U1tFcgutKaep2Z0TeGj+ZPIGtQxEmpXd
7we2b7bTBwGJGT5eHRG3ySGvhuxHMtUWtqI88wZYxy5Susm0+jfdTppbvcstPmy7JP3KzKvnsShJ
uMzLtbuL1gYqSxnzNW7KpPZ/5AFCHdAAJEtvy7odD9IyynWHpBOGrdwMjyGFLKzCeZzdaYnEB0ZF
jL5t5vb5TeyS2gg0ZnatM2fpBoJwKx9seVePb5wzCGn3LUi1u3YomivDE6nYWJWWvrX8Bz/cwsLF
rwvfxO1Dq51SfNX47CEkdl2yNQJ1a8Rl/WsJSpp9Q6+Zvxo3bq6QIfXQawaNeprGxvu3xsb5jjSJ
hZMBsXT+viI7oOS8BHJoy7azJTAmN/+RmTiK7dTSG96ms/XSIscWeB3QosGQUbtAUDhLWuSLt5bd
dm3ojUv/m+KMrkK/soIHNxnrW/7a4bU0Go7yBXKkhzRgmxsS7NHjh5NC/TVEHd+LJpevqnONJJrl
OjflFA04BLV26m6oFMFezEeVnnUd6P1dos9JSzCXzY7WjQvaGkGQUfYA4TS34ZjZGkpzc1F55AdG
9mIkafkSB8hfiWib+LO5JTqgKt3qptPASPL1l2woNWDmYlNTKsAHXC0rMhrDxSV5fWvS0uybznZQ
HNm36MP5Xga2AQc/4VDDUWKVsNOk199HT89wVjp699K0dqOouZWevnXdnkgfErnt7QQM1AdNzQAg
dGzCNVeYlbsn3+ciJ9OMbALQxEi0atBPnFLpbzj+VamTtsWHa/S/s2kgXahG1lJCD2LnKHVC/kha
17DNiDjnA+8s4lV5knz6DeSBud8HQsbOtpj6Z3a0mowMcFrQdxdnYlWB2n07z3XymOiufGpA5LOA
JdVoR1QsGBOEvbJwBxP1jpBAI0/tiIwE0DIasKYZc+R8utXUOptuLGaJgcBJjb3T+Pq5oVCGhpP0
sKGRSulLEp2D5Db15gYzKZQ9ulCqgH4qB4eziAwaOCmLrSkChsi6iEqiykTYpgNGRjvXEtjhwnsV
tQv5HyU0TBvmM3M3tJ3+2rvd8sech/YtTmJbHpZJeFdqJAt2Y41JfDenWWDuy7lTDxo7CbEtZcYQ
A4FLQFFOtoHYc4heK1xwwf4YZW8wGFKRkXEgqT5tLHQ/byUTF3lvZTPj35lEkIHV6KXOfqJXe1j5
JCqPcull5JM0jWGyr1pQURq0ehavOr+jHGDr5zNLV8ennCxyLzzi3gtpJzeKmjcoT50Uv02aDNDb
8ZKVwGAF6xdJf0ly63Qtg8GV1EQ3RZARuZXPS29ueg28OukIRvmjUr3zbugsMqxPvcme2WpZwTXK
2BNsnWVvL27zMy+Cyoq8CRL2XGqLIARkLn5Tf3SvYPur60a6jKmCPbFLobEbf8E0FldDElBkQk74
Tw9ga9X/KK1hiaFlBEIGsdDagz5qtJn5YjRxnoGClXWO33ecrjgcn9BGfOrYcBG4FL5t0qwAU7T+
+X/a3MYQ0EWuOZ1y9MyiruSHgsKYnuhhf5Il23wBBHLgOENYttqDPl7G1Ky0o9TTgqFN2qvZcD1W
Amm/kGunE6EHfaAlePjGqilrU2uvI62sHs1+ok7A7vgcjI4TzlJy1LPZVH1fhP/UO/13b+DM0GeD
2jiuKk91g/GN7TA59pSvzLpLd04T39d+Pp1oXB2Bq1a1JrI61Ii+6eObANbz8WdAIZGbHQ4jpo8R
PM4sO+9v0NjsXKomRzwyNKGzbvCa3FU717OCLdkvySuwJ1hJKKbxO3tKv5SJNUf9VNTnvtKpd+UU
HZrOjJ++/2H+yYE+1Nu5XY61KMktZOU0YT/e7kQvvDSgB241OwX5kAu6pF4gd1MnzUOfAexOIeaE
ORPOucvNR2wm+vNMj1+CihDFgu3LPSWqhIONpV/5EqQ8DCE7RbDvA1KfDHGi0/rFaEZVzuhx0TDS
J1hf9X9GM7tC8jVmdDg2GLw/hAQFb2lrqP/9KiZ2NouuboCb9Fi/p1td1eaZxAmu4uySwq4KsSgM
u+9//c8dcNr4lNtW4wpdMUxrHx+Gg0fQePgKCc2Butz6ZrBDT9y9O8Qc0QFJg6t6AoGwdADM47Zx
r8S01t4rctOxQhEPC5duSPApG2Q66MrzSRiH80zRLz0vSYnby8l3Hmx3JjyTzWv4/e1//qq4e8Cr
SDnQrtDU+3j3WQOvu9YJ/hoz9g68L41yJepA6WAZ//5Sxzqk9avi8Af+UEf0BAzt46XasTRGNeLy
aJfG2zUZ8fYJhGk8D+7vpodD8P3lvmiMYWFEY4WzCLUoRKaP1+t1jcO8Ma2JBfFwnbM4R41tiwhd
QXdAmgNZpl/0+9GDd0mprAktj+RsetTV7fd38sWDI4/AUeIBKEWvf/R96sZcTR61akIGevVHy2WM
uWWsdy41NsrutXtC+vH5neKdXFGoFHtonh6rk6dYd9Ju5vwU9F1949qy/lG5g3c52kV+Yl366lKr
P5llY321xyoTX0upK4wUpiljNzbkQVz6RUwdnHyj4BSp7fO0wYGWn1F3fcC7PNzHF8opabIsFiZs
MJilSBCzw7RiGfj+bX01neJsY4SyBATI5o4WwaYYcz+3MpQzk4od8k6d+MVHZhaT8VgvGKkKy+jJ
YHMneWssfYZV1UEYsinpwkI/LSaNPWA7iGtzoVZO2Gbl3piz7z4OMoeQ78bV0hP9VyTPy6ATnvj9
7X/xRrB9mcgFePdIKY9+JK0lBMAe0hbpA7BBc5q066w26svY6N3n7y/1eVzz1+OQtdgx4A0wjzYl
Yog7Y/aXatsSJn9GJuNy0IyqPQiLfmRhtfmJueqr6/3bbTGts865Ry8mj5u47TkDwkWenf3YJ+A7
6IZGcNr8m4y8neLEjLU2qj8urA7LBt11Nl0Ig+yjGWRQxugZknWqRJvNKYCc9dz0xZXXGd6+kAVl
tT6BuWT4C3XTuihP9fY/C+FchDro+px1P4LD92hzaXMCV4hhq62r6uo9zY3gAvR5QGkYk70dJnMx
ashgp47kr7rQ37sgseUlWV+4gS0+Q3jDSTLNUaW1/otLmMJEZ6WTFD0rj5aIrzexxrlxJqsozW1a
BHFXpr+9LEUnILOapI7Gt6V7oN1JvpUzi+KVUCENvlFWzNNVkcWUqenW25RYs7abSBdTPtcIct0L
+6LVMrTgk7pKlQfvFl6m92D0CwIuVHAu3IC5NvUL9r7rARXFkrNRpk6NELFD8tz3gfl3GWMK6nlq
v8hMZMMm7nP5V5JS+QY9Me/JMlgmAMXFGilbdZX7B+cm4daB5U8itDkEBy9DpxpUkabCNh6siO5w
qvuYgG13zF6VWYtXqh/qNuFQqIes8uo57RVF2bnJW6TClPzMXSMRh10u5KYARU8INKNuSDMxjGtH
gfop7fJHlxXIUJvO8XJqWxy5z0aqy4Sz0K3QyPUc1EG2fvBue11zn8xIwKKWPL3XKUfvT9DlUhs7
nZhWeO2eFDG+SML4kpjT5Gb2aX2TzNOKF92wxyfTXok3dpPTcxSDawiYywaH5xGlDKypiVTSTanJ
ktdRZ8a1XdZoQmbSIZIQyXgJ1btP64eCehh1P4qUlzxd/jdrB+qAaq4GLZK9nf3V+kqAMZ2ABJNP
kz7mibUQ5Tv6yUU2EC5ZtB3tVGJ9abgoeMZkQhBI/WZIb9lmyhkev59uPk//MDBYQA0dzS++46Ov
UUxmFlQZIYaOM8mI1r4ZuSPese+v8m96//jRs1dkG4dIigsRwfdxlUmCoULNQU+3mkUXSs0tfs38
Pt2morF44DieRYpIl2gi5XJbi6wLB4S/KCzbhjzOzrvIfVIsFFutbUsjNdsYMtEvscAhjehgYKiK
sC8O6m0oyGIOq4FyyfeP8MU8ySmOKYuNjw8c9OiHauO6tfnKqm2V1c61NeZJWJuiO08sME+JxdD5
/nqf/AqYcvBbcUVGKpf9R8n+z35+TBo99W22csCU7pcz50e5q/bx2fKX0CIyXaoTr+iLFZrrMQBw
5/jMO/7RQtDkYM3Mvm634c/D/Z/7w2G/ibZn4ya8GzcnNjifB93HSx0tp3TPKr0buNQkXyZiD6gE
nnqaL17Xh6dZb+E/v96cMIvq69Nc7B53PMp+v//7cHF34kG+GNfrk6Btxczvs6odqbKaUU8Q3HIZ
Ecmn6VJs59vhzLkod+TlbputDKc9apMDjX7Sd25Ja3z9fpR83phwbfzlnMW4hU+eOUozHeZuEE42
hUhY9oN/4Ftqd51a/BPP+vml/X+XsBggnM6Oje9t3FtaJyDsz8JMXiRibDb9wf9qdGAzqvM/jvOE
mvgcwD++N1MQm+jDdGKfmJWPIqmd+9nO6WcWYBy//+0+S5O5FgRSxju+NyoKR4fMxR0ne3YEOQaz
258Taw2BeqCdIZCglLSe9OQnNPQxzHGC7PLaTPswM1v3BO7+q1eINZ4ce5f9t/2vbvKfkUr7jp4B
L5KCu6Eimo3jgczV56BL9RNHmK/eIO0ARglFNQBHR4MV01jeuMQwbHMtGw/IlGGhTot1auJaT15H
c73BmKQOAQ4HB8nRRILQxzcHb01JWKqh35P2CR1sTgOFlsfS+qjRAuOxUUVicLqv9FfA7/5DVbXp
Q5rY5iX9noXyguNJlErlKkxx6KuBaIuhVCeNUP97SQNmBP49eC/AdoJjbIDMaZ+hQ1rLgJK68urv
9JpWnPjxv/pVUKZ6BnYa3vaxlaXXA2nMtJVo0w9E7rm1d5daA+BYw82fOsanhdRhkicG1xevHHsi
r4PTCyeXY4siIYxaUFqUOJ20dw6B8NqQWOnqxLN99SWtxZoAJykVVfd47ciMkgadlRTbHOQ4xLiJ
wPttYoucM1nlyoByRJuaUWwlFa6yZkFj7OflcBG0sy5PfNZffE8mJmK0SkHA7vb4QEN6l4RyhJaZ
w3Ie+iZFZPjb8943uzT8fgb54lIUB7ESsq+kqPmvWPKfT9dCZDoZqQFOVXrejlxH+JlKJxiELeD3
V/rqF0aPzAilxoeD0jjaQGHRHRz2+8xV1sJhfRkQZmGTbm80aj53+WAnpKul3V3RLe4BnTl9Rq0O
rr+/i3+Hz6NPey38cQhmrqIecnQXrTuhuIFYBs2vcOUGYBPgUSKYkY/HhHZqfvq3m1IrSpJC32vm
mN3xadnvkz8RhEIVmn+QfCabCutvU9qHbsH7aSA9AUc8WKxgaEIm4hI9Wss5uSPRoK/6vkrkz9NM
MvH3j/PFJwmMDiE8fTPWNu/oaWJD4Ak2ZsZHY83P9Dn8B3qWZGJS/o4MfQyeACCkJ37DL8YMrmQD
6pzPAvfJAVs2CsnxyKIDeAPdRm/kl7IXCOn8VD9x0uVQ/XkqpolC64E0L3xLx7t7Ws9FWhGIAO0S
fc3GMQZ4lGnKeWbIS+Rm+tDQUZe2jrgN0XfxmBVLEOmJJe7qVAYIBKxwDnrtsuvrjM17Blw9rMnb
eFzcVZXoqBJVZ7+qeiORj6WEHEptY6vHjeWcJ+RC/DKLxvjVEpvx1uDSqSJNzeb1gMqdzPfagdHq
xHQcMZPJCq6H0cA1TaepepqJfGZb00Lc3+An1m6Jph4J+O2D8ho/q/tDK2rvoilasL1LrE/XhVjQ
6w++MK6RhycqtAdTS7eeEu2f3u0bggors0FgPXuSKGdba8tN2+fuY68c44VEovaHhVxcrL7Ydr7X
PB/GNClfJtHjldDO1djSkqRjkJ8HQTpzWqfhe1/qiWtv1tyvGAXP2A0b6p+ac9MUQESixFYmeEwn
QWiCc+ec7hwyTJHM4orkrUyEKHHaOJxnX/I1+eMYYPzXueu18OJjhbE0aNJxhbYvqFBObVl2ke65
QU3LxjETWKY6qm8Auogvb/zEcZKNnCUZG4Ec5+venQtrN2sD4vSycAUhUWWSP3dxlcwhTenul9tU
UDMI2yryyCsxiW3csuZvDeppMUNs6d0lgilfC8uFkNINyRKKHCNNQdfXSpuTLaOrxehrtzBW/Ukt
ar90CcJCxO1LExp0C87HoIrnsG394Qn+CmIrjT6ZCIlIag+lE3vVZTUNIKoq+sKbgsrqOzWCZSEH
R8/KsFBuejX0mQsyGufYVSmC2dxLpFlI4CYdUTSSVP9PSqWFd8ujXXqtbraRTf4kY3UqpINwEVRc
RPFCB+o6ag1SBrud7GjWC/+dStFUnHfm3JnkSCHDcfp21kK05JMT+dq4vLZTQkKY0ocxCzPaQogH
CFxwQThnSGjNaU2voYRFFWN0guRGV7PFILZjq8YY2c2IbUy6mFGju+VvZhQqbKIpgDgu4/pTkzE6
ED6bJaqKSBGZ2t2CnRJ2bSuFOIuxlPkoseWa6SICsewqd7QhvdXN4J4tuLIo10ijtRj5KeJ1BmJF
cy1trItl0GwVCr2Yf3adEQ/njtmqfqsVbumRt7L2hshXa9vNYgUpRmZR2xSZujJwSFIjS3M/D1NH
cAeSjfba72s0kwG66vysqOIReUureZBgu8yrD0tLxnKU8PnOUd7540PiNQkRgAMV7k3WZeMlgQ7u
y8CC9SvFVtNFBYskQqwqEGRmoa0yIi1xe+sm6AtYWhlhqJgnsuQ9U3r9ODYF23BPGk5zacuRibLT
ewZL7lLmifzB7hFxd3H8Zs+zepZeQRw4H5P3R7DvwO02wM2MarSpl6ORNfrr4NN6JaCD1h6Ogjh4
RcgYo+gZ8lsHgc2TZk3mfVqNnLh1aHqrmrSut5pfLggtHGWc533VWVGhu8n7jJn+CV1E8/z94vTF
zo2tOvYo/LrUzY8TVByctg6hGdkWlb6/Ldk+XVeaXrx/fxXr82X4u3EUUQ7kNIT97ON5y/VJO1sU
lwH3Ey2hglNcXlkHUCChFdY7cRVcG3vtvjiDAr8DDLQL9mQIRUbU7JwIg8mmvprP/AgNw4l18ou2
+cc7W+/8P5urrvV6wpq4s4KUgDL8AxIt+oOWZfNQ7LIQQ8+J3cAXra2PF1xX7v9csKHhMGbrBavN
2/3m8LqN7u6+/7U/r/0fr3C04SCLFs3gxBU0D5q1uEwAWxGh9f1FvnqjtHIsdwX/sR4cPYahLEWv
iNW6pQUZeWJgQrGCUw65Lx6FsxL7bCpUAd3Oo0fJJTK5FCbQttDK7uAoR9+5+VTdyrb5/+Gz/1e0
3+eGAXg/fe1o63CN2TZ9fC+FU6Orh+eCcLZBWpR01LXbwW3exnhxz6thwkwCHEE+Cq1LwFjniXZq
aJhc4uO+Fw8gHk2ON7CQiQL6eAvoDOmTybHcDkOX6/e4Eat2K3vDWMNCnRjLj5aktyNCk1cttdxz
bcCCvw/sREQtXi2OlsmSnfpAvnjRdAc9olPgXaxuzo831aR+3xExWKKnkvbTjMYEmRW/4YXb1KQk
yMq2f4992RJr2g9s09zEKANCoUeEXL1uVb+cVJ9/2IQSztt5Tutf34/DL9ossC/XgiIn0LXqcFRe
wZ88e8aAqN4onLy+pOeBNlNKA/dYPaOTRkGbOai3/Rhev5ilenem2Af332qOQqwti1+i8rPbYZDL
qv0mrY4to2rxiRvLsi/NwqqwzDqY1jwhCB7QArKCXD/2CbBoyRELRS9aGX7/WJ/AXXRJ0a/QCXSo
k7pYsD/+7PWyJD1eSWyrRUE7v1CFdVXHcnjv5m68ZVvdxtuhMkHY29bc/q4lsytkwdZ+0NLJVSi8
rCmyCJ/TDo5R9PepS0V54wt4gNsag4QdnbjhT6ZfbthlS0UdGSUV5O2PN0zlTPRTQIevXFUz4PyW
B9+q+q3w6uJBDj1pJLCxfi/Fkv1MOSrvcBiZ1YlZ6YsDrLeCd8CIA81kwTlquvUt+J0EfgwlgjHQ
Lti8I3cahyV7Li32XtsiKOefk2pWxH67TGNUUYP5JZe6eDvxe6zj7uhjRoOEh5YDJwvfMUtlgJ8d
FzT8tk6n4HG2qtmY8FEvEtOeznOrJXjBF3pU1Nl8q/J0euL3xZljFNqNV8dxOFIBiWjfzmecpEh+
MGJ3T1PbvlJ06k+MtnUaPb5XeIRos5hoYSgcfeM6MDBqZnxDKAKSXS/iCuSOZu1AACRbkkvliR/n
izklALlCoSigMchr/zhWhn7MvSqeyq1LW+gawW57JtQ8nZ14BV8MycBbS25QSBBnHje5F5FUQZ5k
5TbLSho+8SRBExiJo6FbnbQlQekoCVrzXIWPrNSHeiaOOVOvyaK7J6bRz78wEHaGAxpDEBF0Wz4+
8eKV00xcN5bTPoCsbDQ+0R1qfnYWxzpHpJk9ff/sX0ibmLARlRnUHjCBHUM5g76mlWjRCqs7X8Y7
jrZ0J1Wh6X9zfyRUquoC97drtbXJwVF1tw6Whb/kS3Q4utyeLrFnNfYVwIexozFsgf9YUIoyszar
+QrhjviVlF0CI3v23rrR1aeox+V7snr+eQfAc4BBWQFrpGodf9Ai7hoLZHqx9YZA+1NKOAos08ad
yKkRiLS0r9h0ClwO9kAykJMfYt8byUHE37rRZq26XYxyPgPSRGloib0Thc8v5huWHipmvFYGMrSt
j+91zrvATFIam7JokKdacaqRldMkk2LF8ay/2azJe9mPyXNHORIBfKeZhA93zak8xi9+J5Pi66rK
g2DEJubjjUhTl/k0m5S0p8A5U7itMGEp+4LK+yk15xdrE8o8VLNwkBFnfVJnmVY2Yz4BzyiX3N3p
k6/O68UtHxyvyB4MoDL9hs8/2bMa9BuyIOVNaTnJhTTc9syru+GAHre+LgIVbIpMNAdNIxPV4NxV
nGgSfJ6DKYBRk6b9orNJOO4HqxR1ggJ/uZ2tUX+1JqnwEerqoskBaXlSSzHVDu0Bxap9ihL8uerH
pVfVh8/egO7P0bak12OrWyzyzVuvG2Ymcsg4uwK9Jx64qWzoIPvZdKP0JLuI80XRf/dE8Dbkw/gU
6IPUowE1tY+brZaXNdFahPzIyiMWbZgRXxAqaVgnFoHPkzLyNo+yK40gQlSPpyhPDsuSMlNurcIv
L6liJKFrdPP/wyvxXVSLVIeBKhx33gLBEb0f8CX5STM8FGSmQoI03PeJXcutkmLiMBxLYq/Yjp8A
9HyBAvFZicm05a1QTj8WobkI3ktt9IttTJfozAEEdCHdfNgqfFh/kRbm0RQ08bTDjjzflAFiuE0e
W+IJC4O7zyoZ34li6U7Vh7+6Lfruls1wIQobDOXHTzcxg47uHIlg1Epywjqw/zw0BIFuvCIgxTk1
8ze7czD9VCaTWFcbj32hF1MEnsk7xKJqceMl8pQ2/osJhfo/OEi4fgiTj/f92oS2skjx6Sx5vzxU
1F8i6oQO2a702b5frL64FIdIuhuQcoCrHzet3NmwQLPEctsEQCg6kA0EbWfFVTO6p/QO3johf9zq
rBI7YkP/TQhIjD/+2Gncy5hIYrWd2tKeb7AJVlFAK5FIPSNpr3GDE1RVpC3GLa1RaD46N8ZAKgPr
pcg76jMNkQmPAgGhscn0Pr21/CZBXuXxh6Htaav7jzzkc2Jh55fFtABeB+x1HHw5le5d+4Oy3J1C
mvITPavxAmVFvpTYM58NzfhtBq3+jOVO/9m58pwOX7lbBlEM0RIMGfCSegEWEhdiJFZadsm+yT2p
7+JMWXcykDpBXo2OlkgJxv9GWRnWI/xHYFa0ErX2VmsHOnODVqUkObVB/McYMUjuizKYDFLWKPJt
gOzDumnqigytZAS5QV2tJDNw9grnT4D89TmLO5NQK2I+3kaXX2+TjxPJWHU2LC/OPEFBMCosWptG
zzS2C8oVSP1Ga/pbmkwnextJy4yx1C0frcR1T53iP0+7dMngDq0Y03+ptR9fL2537Fk2xVB+zvjA
2dkO7S4Yd23hmGdwSxIsjZM8Maf9a4sdDSoO7jR4Vmrb2pr8eNVinPpFdmxDghk3nYP869LBJX+7
5LpLXXby3FBi5ESEpw1nI72tkF5mvy+tyrzr9GDZIRqzDwkeLY5zugguSaF2TuxA/0mVj25yTWqg
MbxqANgaHt1kO+pmlq5aOydvjJBa31CT6pPStxjblrOxsB0VpZNu3c9YYR5nv8lMBJqBBppEnxxy
6SZngujHVxBsmkBgNbaDZd0NSn2sNz0pBWzEsOpdWcaQeyjmSeINDQeUBTxpnz0lzvxsimzRZ8EZ
5rTk3suL+h0P6Jxt/Syw3rOFs9pmKYr8ppvd+LdUdd/vksCdbyC4iHNWQtLFzNjS/iiFn+XUqr1+
/Ue/0VqiXEl/67bheDtnOXGl9bQath64gsjTgyKkXJtHNcKOn1niDdeohX0kmTRmLLbuNw17zMty
cKf9UpnptjAa2iffz45fDGm6a8jPV0YUyuCjLSaCxsSPXSG39qL1oQC6904ZyAi7Kok3Oc02ulrp
Kb3upynZQ7qBuILKD6pt+3j2jyXZ2gIOybYrteoQe7k8x6fHbqb1Tu1cP28nuZZvwuzTUS1Q6jga
mKywtFUcchP9Go5UFE+aeKdxYTxmcZr/1Oye/aSTAIanxzo+oJolZ4JytXOVmovx3pnGX7frIRDO
1vLoCG/+AzxS3eWdv7x8/yb+ieE+DA90FQihCOyBnc3ebn1V/6ndcghQnmxFuyVP2vf2S6IE4aQj
WRs72xBzdmXkGErC1mhJ7WT/F48AD6aRNqffp5RKQTku24YK/7zp86xvbqqhtU4cSf6hDo9vku49
/Xvi1LBcHe08az4M3p71fyg7r+W4mXNd38oqn8MLOVQtrwNMJimKokSlE5Qicg4N4Or307T3Lg1m
arBlV/2/ZUlsoNHhC2+A9DyZ6beRctXvycrB53q5HnxyrBlRXme0px9hlSQfh1lF8AgqN8FOAXre
3IQatL1N5mQ1kFhN5OFJHSoYEKJHOPGEDiWRvPeaQnawQQ68H9oloVmBGkZhJh226CC51U43pR+o
q4BePHhGOZsr4eplId3BFYdarZSYg+O7JJWZTlc4IgVG0w65eRoSjb6LUZt7N3IG6i2Zu0UQcNj1
FIo2UU/t0oNGC/+OZvPKsriIKeSTSDVNrEeILZckro5L1MjgvTJM/sWlGerrVnuIdOUujEPtoA/j
HqzKyZnQw6znnLZatnZyvZ7ei6/OM9igiyzT5N+L/C/g+CxbRz6D3opHEYIYRBhZt7/ggucGfhvm
WNdT5fVDR6XhFCIRI1QNhxRQD08SXrJto2I+iSJwjm0YqW88kz5k0KvRQyOsfh8XQY2ozjgestrA
7CSgtEdDTYXGn2Y7uzSbPbs73OV1A6m+7eq9W6CHUKodcuWlq9+7TdN9vD3xl4eUDiQS6SKSXiD+
6iJwThIEKlvPIrBpveDDrI7Drit7Z4+2bP3890MxsZJXCCgRhMz5zkfJJm26GDZdbwoazpk97qsO
HjgQ9nKlbPWKljr/lCRgwB/Zwhgh8DXPx+ocZQrrOuEuLWZ0cWsxEbNBYcmoQ2y1NEINtvQK6u3I
LfkDec4WAveIOQ9lHaFJwTBlnHzVqdWEi9v+qlZZf5rLDAq5KOtPugHWP3b5nG6omU95lCtvKX5r
TyFej0hnx9XRrIdwP6Y5Zn9KX6gnw57wD8ZN5KGeymoNP3JRpqPxgnKqwdSCRqbxcf6+2lRNDkr+
+SZ1JvuXGhVZsUV9SXlKA/Ake+7qQTlkY9vDOKaIFh9JkJGtDOkPIyE1huFPApPa3DCn2nHs+jDC
hNeyqu0oTPVYaS4sg1o4UY4ASWZ91LvK+HF7dVxc0bwBfkDcYWw/KiKLK5qQsJmjOUXYJxniR60P
xrdV74iTN+spWEuPIskcrx07VweldsoGkPySpSAxPhxdbGKsBK5UdE+kcQVygoiIof1nf57Tcf5g
du6qe5z8GIvFSalLBfIGxwoZ0cXtEpfoHlLng3RopOUR+wPtWDXE9D6IFe8uSM1yM/MPEgwFHcJJ
6tkINULgotcayAsJtt635/6ibMHcszooKAH6J0haHAKGiQClyND3tGLGqmn1HyRodGVTXglSdATf
5Wtz01x6S1lhXBWeiQrHiLD/eyRF8fRWg8S1twn9rrspEkAW8rGdhn1UzhE6tEMkQO/09fhCQNEW
O/Ru+min9BUAmTl0p8CnnAiAkGwUREUUVRRcbk/NJbifMg4hv+1BhrB5/sW6pNaQpnQuwYhPjfvQ
xnn4Mul1toHMGZ06r7W2QZqbjyXCak+TCWgSHZnxwW6Gdo/U1PTl9uNcOa4p+1D2p0j5an90vs/7
ORYCIbd8o8V98sVOcoTBQzv4qoYeIdXtsS4Ls7w6tyFfiv4ZXQAZ6f8Rqk1ICbA3OFRCLxh3UWzf
wa3bU60WaFZgh6xM8ReWJdJOLgoSeXZYGf/KPtFtoPImx5r04VtMvZGlwEMRn9nUU5K/T6w62pmo
0AD95las5kR8mmhuv8UBpt9pbWUe5rhoEMnK9Q+tsKaVoPDKJiF3AIHBP9gmywqL0gy1VhgR1uQa
qJzQVqyjhbr62iaRk7o4HIh7pfYvLWP8tBYnuWPOkR5hv71JSHkxPHLbZ33Sm8+aF9J81JQud/Zq
pyDvQunAQd1QbSO/NdKMP2ZymaWFGiYUlPOs3t3+HlcmgHsb0x1sgcG7LDtOUe+q4Gj5HKFFcbFD
fPXeTmvrdHuUKyucMZhfBAhABy/ZwvBzJseMMfGZXJSf5iHGCi9LAGMjirCyt6+9EKAdMjMT3wDQ
wefr2y09OsQexx4+Cd49GTiwVhdy3fvbb3RtGBcmhkdpAzLlct7wn0C1rYOPVM7gZN3W9O5Rplnz
2roybxQ/KZSzaCRUdpFXlVGpu1jDlptECwsU4NR2Zygm3uyKM2srW+ES8QOekAyfu4KBAHosIuXG
QvAnon8O2kmQHiioreaNVrwtcmRMs1JDGXA25q1blM4b3cBLMS0LBdNa03tLR1HZ9upAONx43bsR
4NdaBeLKVIBw5wHpYtO6W15nWgVmAZ5WgRZoE/Q+PSv1lz6H9neJ0HDfTAEx4ymBuvxYJYZZ7rqs
GJ75SfQ3HRZcgICTmre+64wopxg6N5bfAEBew6pcWRcQlSUiHeyFFBU/X35lGFMzBHa4oWbRnHod
Lv5srF3tl5VxGkwu6R1i1JTs+VHno+Dl4gER7Rtsuhqk/dGSpW454ziPQyCo2jjeOkh5PSZlGz2W
aOVmWzTOoy9I5X6aNcXY2tSw1844ubEWZxzmkoYUJsBS2V4a/BRD2YBmNdFNKh3xrjI7KUFXp7/R
cJ73ppj6IyCinZLkvzBHGHbm6FUHQVlo5UC7JNLBPSD7lasE7OhFmq92gQImVKW8KGB20kz67Ym6
PCBXle1obyVPDdXh5yKcO1R50SZNhmkCEy9+pq7+Thdo9LjNYP5u1BqNEbAxO7su59PYRUilVI6z
ch/KL3U+a9C+QRBR5ue/bPHzL4nUrWdVBR9RUYDBdm3pvkFP1bvPjBEfJLhlByUT7krD58qgCO+z
06FN4LFiLhbpXBVDa/UoL7XBzKGPDNYb1Hi6Qz2W06YOlGJb0iHc3D4xL4vBmPKyQLC3YftCeV1E
yENkp7rZt/VmbPL2S8Qiel8CkvvsVsJ8RO0RWTQU4Lxvth0hMEu1Rdc2hYXwFezkIPtoR130vUXh
5REUgS4xZ870pdcL+9PKc16ZHYlOAXUDXocgSf7+HxFSDQyiTqyq3pgD2GcOemz9Ms2cP7t6E+bc
WXr+vTKT6UlTwvHThBCdpJ6bubsNqs7axUD19WNZ5nmya4he75ogSX+hyJijb5SMCDvffl45bYsV
xGoH0UPoiIPY8nGdcqorUfC4cWY020SFEJ1B59orUW68iKI1vjpdjJp0BBLt9siXRzJ6HDa26pJZ
jBfkYqIyKGSSFCl7CqoghAyjx7CjytGDql251a8NhZSLbISRCEPWO/8mqHtTFzSo4gzQ3HcIKXp+
5SaDP6Fvu/JWVz4/lwwSK0SpEimy6FlEGB2GikrPwimRBwW8XrrfZ0MP7xRPnVACRgkbLLjRqGuu
GFfekW0hGXAELtRQF9OJpFeG4KGKcIvW1LuwHbxtYRap75lDuBKPXYIDHUBggFGA0QHsJFQ6n0+3
SED4IN4NBD0t3E0FIvtX0UDUk56nKNymo0ECrcNP9PajE1hi53A2zccqs1HUVxSEMH0iOmxnYRQp
6NvmdCnt3I3CDap4jX4KsTZEbjvs650X6nWwVdBP/VrZSdH4A9B6D5cEou+VM+bKt6NVLHnb0muN
9XL+WlXtgaLIg2qTjlb0kYi0v5cE1AcLM8Jn0CXqNp+T5N3tbXB55RMugfUl6SenASt7PqgbUtnD
rwUJl7oMdhXVSN9IhPr34RnD0BEAUgwJDMmh82FGDXf5VvNgbceTDoVhst/Z4ww7HbIK3UiatCfE
NWEZmlV9V6lWzYJNsBKWRWAUJZEoIrTyp7gNDprQKUHfngW5Lc6PIRNIFYUqYC9Sz2CxQ93MJH2p
VKg9+Bt8tbMIQgLSRNvJRtfV7zI7Otwe8Eq8Co1WlQpy5ER88UWBQ8GBY8LloNnokasOKEPb3hZP
B8tDskebvU0SCQgGEe6yqm+GhrPvtb6e0dKrswyF0cAJ/aLNnK+Rmqdv46DtEazss5VS7JVQjWUm
geDIPEgdgcW8cOyHQ6dgq5qXtbFDZc7e6yrYigTFka9Ey1ECtbZxsXw26zsrG8W+abFgRGQ+fAbo
at/Tml4DwV2KwdEv40vxlYj0SH8XR02uFBr6wzrCPZj7VPAnXedHWkXJl8iq5l9lSkN471GiCXZp
BQllN5R9/57CVV7ug8DFQSGjlYJ6BLqVn5SmM34CeW/NrdvOmroZZ7DEGg2IHysf/DLCJK6kbsA6
w68NqML5DhA1IDe1URUEUwbcRoY2o8k0WeNJr6d0B9zXhNYYjXutscVj7TmdtR3UyviJJLK9Uly7
PKvluQme7DVCoEF3/igVkrzE4IhRtmH1DZKvdu/1xg8x1t3f0v7Z7QwCKgdEKOx0efj8EYwokRPn
2IYyUCOCjaalCV1f+ha3p/byCCPlA1ANLxpXRWLC81FaPUiiuiMZStuIRTEU7m4s0X++PcrlpOEy
RLMA3iFrj5v8fBR9KNGEsLV0E0dls5GAyT1KmOFdq1s/b490+T70B2yDw0HalhMVnY9UkzdL6Xms
YdOiuPdMi5o+Tgi726NcOYEAVJvUEWUURFi7OPk77KgMrQ7g44rUexNXo/gVAhTZNi2yTYKl+SnM
usSHk4trcj8Pm0zrhy3qq/UmLBo6nqjr3GdhjC582jsrd/zlbAPq0ohk0TBB8WXZBKKvoAVBlkE+
NeufQZrpCGC2xnPipt3XlXm43JhoYEj1Oxp9YJeXG9NA/YcjJFV8pAk7tt+spX6i6e0d4M9kJ5IR
d3qFO20DGlbfBnbUfuiB6XwkdNb/WmWBTh/kc0AnGjp54MbOP31SkBgKGkVcdzE+d+o8nmw9TNey
3cveDNGhRxoOtF/6KS/Wcqj0E3gjhBgLvUlfPIIAP3bpzyC9DIjFVBMqFEjmp93Q/zTILrfIYAzf
b8/75RcGGQ35hk4YfW0Ufs5fFRozfEeuLPgOdryPJpJFihs9Gv312qxeucZ4RzIibjJoFwx6PhYO
fpy5OR6GblRiB2SVmazWx1mn3Q+lVSDWG1nW76ycndiXQcybaeJ63gSqCXjKxJkWvy51oB0yt27i
rIR9156OaZBR8ytSf/nRi8kIhNbmOVWXnvBrQJHxoMP9/dCBtvyArHtzl6iDGm9CA/aSm8XhAZ3u
Z7dwoZBMJBKn0EC0YOWxLk8hMMBg7GkwEBKxM87nDOOJLFK6NMd+pc/Atpn5yUaO+2+vIjDWwJpB
svNPuSDOR9HGpFNpbxUb+lLK9yqLy3ta6TPtfktdKcJdvBBDSU6kPMQpmS9fCP0rsypcACmewJJv
SIzwQNb+1xVcmhPgYG0pI4Hi41LqqQgUrAoFYu4wFKojiCu0uxvX2d7ePHJznMWrxOtS2YVFww6+
KHzHmTOPAdq3m8wtxpc6jY0XA02yj47Rqidw0LYf2mpzHJFnR+NyLv/+q5mGbdKC4pPJbPP8q8XB
4JWFTY4FWEUWW73iULk9BjElRk633/QiKQIMQibLZ5PWmERO50NRMcgjpUWHQ9dLhKtyv9A1LKru
IiJlo1tTRAWYdDmzJF8QE/kPIdISDOQKDnm3xhOE3BzfCNEjurehmqYCQSl04W2sdMRDYsyN8K3d
55jYTaC7v2UNFTLfLQ3zZxwCCjxEVii+zZ0x3dND7g81cqj6JtdsHex8XnDFhJU1Qf6n/z0D0fFm
CNV6BqhzDrX+GeiD3cEgqVXrPZYSvelDPgCoRV0U961Im5oPUaB31sYMBaITQSdQunMaMeV3pqOD
0yw48DawsVFjU0MFI+ZODBo85s5M421kl/pjq3hBghbI0N736CUhgV9E7q88moajXY2ZgtlRMiOG
D64UsvRgN49S1ylB1VBguOg1vRFt6OQr3xInFvdehCMORPjYYD2EIZbZvXCUryUqiZ9CJ9BpYjfT
595pjZ9hUipfKzW2CiR9rKj0ez11PM7dXnnEIVfBX90UFYqBRCT1wyDVbrbV0KHwSTyDJF+qzsj4
gHVJlNOsRvFhNBHgOeShHc1+rVdoQLplBdkfDzl1q7S69zXHb4AXhCz2ucL01vTVXsXMSplgcb3t
IpNDQUMnETBePmKL1GeTbe96q8ZrKktmdJxRruUzjTilJ3u6qdWXIS9zHdHzdkamq0vGD11W6+bW
QVTgBR+GvNj2XodhCejbxvFLsOj1FtILLQdLmxAvaqFtV76Yqv7jjL3hB9TQ6S4nVd0V+4xVEgIE
rMZy5+GhWN7NFdJFqPQWOf2AHn1ZPAoorm8HlLcHn1VmW1t0lelO4SKEy9VYVAjLkTzq49aWdLVt
6szZz2RuRzYRuva6H46u9sXQgJz4oWfhMgSEqv/Ye/msoi04ENVR+k1djMxE+RN4RD++99S+/pia
lgmmDxgUK4Ss74ECvaptOq0FVR0TsEQgoozhSe2QXNwUkdNIsryLEEc+RZW0PE8RkWA/RX4YCOcF
hY+k3BiR5z5WczM8GMwmP84JpamcMZjzbobjiCduPQug5Jk0KWAhOhJrl2JoVpZYa1CX5ci7ffBc
HrFcTJomo3BZulveTCYggLnPCHa1GkLMhj5utPeACT7UcWy+m0drehFZhVAJboN+TmVlJQK+hCVK
3SVJL6MapMn05vzka5F68qqBcl2OogV0Nq/Ysm/zU20LFxzGbG/1NBkOiP0aG8PFNQzyMsUbF2iW
BkTFJ46PdxxRw/Ptiblyj1ICNeA//lsvfBEYAGSa6dKbyK6rlfu2LLLxfduq3sr0X0ZFvD45AGUj
SSwBmHn++hRi9FyNknyjCFofYt4HpocpsvrBCq29U1gfwRI9JO6MKiSmr5MJLKMO1bdNPqzUri4C
VbDVUMeBgsNs0Qiazx9E0yu3EzospsCYgu8ephDbopzb+9rG3+hvp5atQH8BVwECdOpC50MJsxYZ
8ad0LqicQ2Vkwe+qdf7auoD2nmwuUUOFoMLqOh/F9CbLaeko4ZzZpXthhuaHOG7Dldz/yrQBrZEa
bg4lLrqJi1HskRy3oj7TBEOKV0cz77E3k6qnzkoGd7kgAWnJzh1Init4mMagQ+5gzL2xXDZFGjvT
PqiA5N7+NpewG74Itpg0B1EXlHD78xfqrTZqkxj/dg8NEtySCuo2m1lNZ3fXB0VQ+WU99jXCLPgS
+EoyiU+1YYtyM1oikULzdX/qjT4bVjbKlbdnl4AHpKLDObXsoLRRnZnNIJAYaQp7BynR3aUayj8r
b38ZF3HrEBVRHaVIerFodJqHsV5K8ycRY2kwRul7dGWg2ndVvaeRaz1SLPTeaaOBDXdhQZHTlS7C
e6KynhwtS16YG9zTqNd7H4zMs30K7eLvp8Imn9VA5qBHQrh//oWCeUyaJKWZ5IVYnahqRxTuwZa5
PRVXJpyf/lq6JS4lSTofJdXrFnNOKrdOpmEp5/XiUc0ybWW5Xdk+QIxwVeI/svi62KRWn9qDSLRK
Gt40qOOAtbPyuD5mgVmsfduLCojk6MuPC3ACoOOFD0BQltznNdmEM6hPEc4xH5PZm1762IqOOp7u
T32vpe/CIIyxsNDtT+aQWh/qgWz59tS+prrneQ1PQtULXIB0b1l+wahC9TuIwePZaIvFd1Mwq5+j
tO++k4vEoL7gzLe+qEXh3qMKZnzURJ1Ed4MdT9kmdzvzfUCn5kVLSwwAi7RX/Uwv+9PUOWO0y1Dr
/IEgK5hSnSLvfeZNVbufZ6H+TDuBLSpxK1X1pMrz324gGn1bhiUFxdic7Zfb73n5cWm0AG6k06BJ
GvdiCXWJPVYaYMMNUrPJlqvdRLc40T9rMEZWhrrMn+Clo4VK8gR6CQWS89VqUUKG0tIxlGHE+l2j
6rPrV0lpProGjbOjw7/AhgurXvMUuTIyTBMaq1R5qB8sAcB2U0/IA2EuNOqi+1gkiF9jrtHuDac2
vupROu7NoE4/3p7Zy2OK8hmODnxHziv1tXX4R8UZOeyWFYQgqju3AEcDYVmfUPSy3rRBPBNKpGtk
5EuZPCk1i/4nBQy6nnzW8wlOyXnUzIRJkaZa/T53Z0ySNXiexr4O3d44TaERNvi0GcpzpHtQBt20
yt47XtFjSdZl0VMsArKdslJQ9dLAkb5PkfXeGpiJtoANUJI90fmpf5Rt0TxH3C60Aa0o/oJjk4fs
J25cTy30Z3weCxpJ2GEpvW/0SpLtqrBM04cxSG3Fxw6yhrvVVw2UMFfJta1tAqbZkoaZvxVnaotj
gh+06RPtoiFbNxiVxnM6fW6UxokktDHoj2NImOAXJOv93552YCrY9rJwIt2hlsFeY2FKioEh3mRz
2z5Q6O+hK2CgbMJU2N5eIReIA0oWrkSr8tHQH/Dk8f7HCgmhWrlqPPTUtJ3sTapDDJMaXc0Rb5L6
SMYdQqFw9MegTFEHvD32xdXB2JzmRA/U++hbL9YKfC8lhFGJfAqMsDsQCHDwdM/4d+bw32eiR+3/
/g+//lFiXBOHUbf45f++iX/gClr+7v5H/rX/98fO/9L/vq1+Fe+75tev7s23avknz/4iP/8/42+/
dd/OfkHRIO6md/2vZnr+1fZZ9zpI+KuUf/L/9zf/69frT/kwVb/+9Q/MZYpO/rQQl55//Oe3Tj//
9Q+i4z8mXP78//zm47ecv7dpym9d/O3ib/z61nb8Ze+fFP6A76JmQ6GVpfaP/xK/Xn/H+CcXuYwa
ABTwZWSRqaAkEP3rH6b9Tws0jQ3iAAUV/ifnZ1v2r7+l/1NCxykVcQAgsw4u9v+++dO/77R/fxRm
4j+//q+iz5/KuOhafjDL7o+bj5OK4iQ/yKYlLDVhF+GyijQhLco42kRVARihnZJtqLfDyuJ/xX8s
h6HhZzAFqLCSWZ2v/kzo2E0FaK7iT9A/23qrfqxtVVG55ermORjL/kWnnnXfW2Wl+kVXDKM/qB42
oImLez3ako76KWq5t3B8HVxy+0mafdt6ptxbhZ1/iNIpy+9TCyo1ng+q9eiJgS4xRXYFP+R+TMqd
oQ+u8BH0VL7kgaa9F1kMYy3FVvAwCQe8UpR33vu4hA5F69tSt/hRJvd1iojOxmxT9y3HKgpJf6yU
K/O/uDjk/JNogugm6CAvWqrK0A8pLGCiVMQCnA9Rv3Vm971ZvIQW6+2/Fx/+zw8tL9zFFzgbaPEF
5oh7QrQMhJbjp6nC0DVzfdtAdVMYO6I0H2LLXYdi2e1hl7cxy1pG7uBwXRr5F9DOMI77wShUOGMT
4dUA4WNHhR/D5cAJ9iaO77DbOmflvLtg88lR6R9ITRFZVF1K3NfEeIEnxgCZyN6TQgDxLs0caCZT
rj/V4B8Kv3VsktBUn7c0ccvDOJnVNmOzrKSj5rLnhS4RwFiklUgP4HosARdtXuBdm4+K39klLCJY
G9YbyqP66MfGWBs+2o7UTSew0I9uGIpxa7ZZ/qaOEys+hkPmYVbe9eoDjKEOOG7QTJ/iUgTPZp32
75S+9Ka7qtEwqBxSafNqwiCeDiby4NW+bmzQisk8GW9a/v83FrqS904U2E+jYgzCzw1c67h4Heu7
PG3UvZprGkrCjWlP2JMm03MVDpQoYY/ncJih4++perWUTIcMgR7PapOv5KJqvXJYyJX4x0qF/GRI
mACOQmgcS/PB87OC6jiWv1OPdT3FfUifdv1xCpTpezXqa/ohrxf8ciy0dojayHcsCK7nY+WwW+2Q
7Bp5Gw3JDK9z7Y3b9t2DgX/SU9LhYgX5QNm0jq4+KqlS7WATNO/gvM/HBuHnjNhO6R8sIypxnm4Q
TDWSZDumJh3s2xtpcVC8zgo1GmpTLCOdcsD5k7rYSaX4joabqVDEIU+8dEAxBzc/DszqGXasKHe3
R7w2OdQfYULKeiBNkEXY0Ef4zHTTgN4je+zZyhz3V6DnxfB1qpqw8CmEIR5eq1F2hC3tqcjH4h+0
MRBd/dxJjZ7NoATTqZ7jNPcFbGwLrdl8eInpN4JIj4dWP9x+4sVlJudIGoEg7oTZA8fOAlowT0OX
BCZfk83xXBuo0/mGVbDZbw9zcaZJrBbwANqTyEhRrD3/FNOA4Fs2gyeZTUQ/8MXpduj7vq+VuXvK
dELVqhq7leP7goLEu7EnaCTjtyDVKBbf36Leq+h9rvgqgEroIME0JwfLqyXPoeyrL2Y1zbMvWic0
ABmO2XBoMRHkTrGN5MPt978yzVCTJUlalqppoZ6/vzkN0uCyVHwD1Z3NiEvsPorneH97lItCtHxj
CbSCLaIbCL4uUsjcysBiWhX4mnlQT5mdlrs0hTe+iYzASf04NM2vgxizU6CDLEYaCmrakObRD6p/
8WOZuXjD9VAZICkjRHv74a5OAZEbuAlq9XR3z6dgKvF+iwxMneos6rYWFoMnQpzw70eRFT/q0FBa
5WV2PkoVNhgDeY3ih4nWPTmlyH36TMan2++yzEyYZ4nEYdegYkN3dbHNHdhF2jwyz5oR5XvFbtMD
sKb8GNTG/DjaaXg0zB4Hy9wJ/p0xnCUMN2ISuV+JO8lgKaJKFt9iv+qYQVuoEKPjjjYr8lRllMY+
6015l5iTt0VcpXyDSIry2ZmkU6aowjUY6gUaST4CVCS687L2w3OcT3Eb1mpvuvKyEbGxQSAr2zYJ
CMg4tZNnpRcZhNQuPLS9gdCYUzX30EH6Y6rZ43bOnO5OywQ3a4iceQeQb63IKnfS4npih/GMtD1o
Ci8b3mhTI5oYuyHiu432NrXt/l0IBEy2WOfhwc20qlnZddcWA/egPNgIoi6umbEYY6MwNEBgLhK1
Nb3MexP18e8FHH+QdEa7jXGpewPdcPp8exleOVXRuyHSoEYlq1OLxeChUJpbJR1wAwXUbdZgQKrB
qdpiZNfEYOxsYMIo26ycZVdGZQFStKFgxKm6bEqg2d0M2YhKU63msa+KOvwihrzWdo0hQBZYsEup
JA3zmv3IRf2GjwqqgGIRHs64KhiLE6SBzyF6u0Z1fppNd5vQYOyOtl3Ud2FRBha0SrVSdrREtTsU
/43hzsh75ffUSddxkcMbONaDqv6OQSGGR2yAXG0TpnjJbnq6qrREvWn+jmrQrB+9vm4DNE+AIlE7
NusMZGowi72Wue4HNzTzwcdZtu2Pmtlb06nVcwACYz63xaY17Ka8b/FFt/ZTSQGeE9+btjXeFC+6
Oxq4Xyo6OlRR1nt4YpT0wPsisXu/c3r0L0cvi4C8j6nX+NPYW6g65mLNLuaCIiNn0pHkcfaxJCAs
riPDU7LeUme2sKd390EoxA4W9WAQyZYRkKWi3yR5qm6xqhMPmCWW9940qo+el5jHKUUx0J366pRA
3nmsO1V/OxiCBPP24r5yX0jGGRAP2pdgmxcn+aRbYVsMAP11tbB/0qQR6CrUw0pHapHjyfMU2CY3
heTSA7NdBCam14wTX5/AK6pINWAWoH0mbGB2+E7HWzcopwcYeIa9dTFn3MSpo66ke1ffE3QOuFuE
QnFUOj9OO5H28TRR+LMTRfus6VO7SdC0XAHnXItMSaXgBANV5axaUhZI4HKVvJlyQmXZezMTJc3+
HlGawMz3k9WjpTHllXcqTVU/WHoT7916jJ/0dvZOVZzib5FPTfERbj0QeBUdNE+LzNCfktV+yuV5
yibHHIzaIux5oqbzCZk8NY27lMsVtwvuCGjTaEWryaeqFOHjPHkahdrk09ip9srdetE3BC9ImCoD
d0am9Li41umNeV4Z4TMLbcU6ZnpovS3AT53UKbSO3oxsrRMP9m9bQfwDsmoL2C8Rj03Z42leRPUa
Q+hyZfA4dMm4xWR4/vq4f9Q/J20KdExxCBoVq9nmJaiKfAKVdHufXYD05VujMygPV2q6HK/n8x21
eiUcgRfqGOndzkgF1mjNhNCYVg/6Icdn80mQ8GPRrtK5bRKByx22p1s4cqW5z+B171Dzwme1Taxc
bMYk+q47s3PA39Gkmm26K1v2MtnleV9TT7pugKEXt55I47zsOsoDQpTfTbinlZ+pSreJrTHtVibn
8q6jvEtzgjWhg/NedkbC3CxxW2duZqQm3vZzk8UwKoyXelLtl7iUJGasJL6vfBE54+cxDM1+eRiA
YkBT9iLCyim7NSMEBHzMXxx6L3saJZzOeqoWm2xK0ZkB66VtFFIq6b9mFr7RugPyZ2MMK8WyqxVA
5rUpJ4Om2El5gd2xuHkLoxwBiRFejCV6h2E9UoRSKtGUvojHYCWeurYgMYUHWYHUDxoS9mIbGpFN
XcBj0vVCMZ57MUKPM5KxJtrw1MhLj6WuICcsBYnEMYwDyNp5TtcKHzm3azZ0ncYMRzAzPjj2HI2f
ccNBUQ5mUJe89WpsRfcQ6nEdmiw70o63v92Vwwv9X0owFEdoICxlJ3IlRFKk59mdQRPvkK5LjqU7
IdeHHMahbMzsjR70CSoIurlGe7i8yjgrKHO8lsyZuMVVlmhzQ1WCblDvgi3d6IRgH7sk77DUVYZY
eYdjevvQJKFl/VINMX8YBy1ptrdf/0oGykMA0KeFSX7EXXN+mExWGozVAMOjN4v4Az1fi2pL6MBN
sF7ctmmPw+ySKqhGt8NAafhcge/GDVebkpdatOMmsVAMPwYVAli3n+zK7Fj4DlEiQz0GlNZiUcVT
pWZ2GGJhFmrzl17Q2d23pa69iQelnQ+i8ppwN8b1cAq8yYhPFclF9XL7Ga4c6JInQeWaJvglMWVS
AlRCnTikcm3WPgsEp4MpXMtHrmxWW5c9ZPBHjlyG55+gcHHHcdEh9YXjhZVv0XffEGY6ua+U9rgS
vVwdjCiKigPkRIwBF4PlttfRZaQFWQ4lWqWJ+w237c8CavzHv548CpzMGrR77mhv8QFTtK0tLZQ7
CyW0UwRsFmeeLF4pPl/Q+rkNEduFQEfZkLbfMrtxsniYTIR2icTt2G+qWWBpPbTGKY7L9quNyKR+
wnnI206ZlkkIcFL5oRL+1EXfQzntsm9ur1FPg+/9O49DnKNUO+43/DBD+t7pMVpAKMC9//vJod4B
ip0nBmMlV/8foQJVRcudcCf2M8Ciu7jzJh+ahrlyuMmPubiXqBJSLwQjCVDMWkRmWV5T9ggZRaEl
vmkl1zLWW+3FKCPngTi2XbkJdHmVLwekaMZnkEaEwOfPX6uOUqUlGFZ88oDCr8Za+aTrWIoYc9sf
wmYM/Rgbgwf6gekmzJA+7JDdSvwYa+ttlcbzqRdgl63UzY9264b72m103yM9PpWK8WB6HeLeSdc2
K8H2lX1uAxUBCslaBR68WKr6XI5a5QSKX5IskZY28VGZ1L+FIMqVSpeUO0ayUeDFn09O1DVKb2Xk
tkAcrbtmtiKQ2U23u72yrm1wC7IesqrUbi8utBmHZVMgCYrxQOBtm9GG3l95hpQqyLHE/PvBkGyS
kgt0+LAsP3+lcbbUvMkmxa/wM3yIcQ4/lS21JLMMvZVg/9o3YoujeseBwsWw+EaIHoFNAhTvz5aL
2rnWtKesy813t1/oSvwIvgUsKsyP1+bM+QulGAg2UGxZwLHTbQj1m305d9GmaJ/HFpW9If5boSVY
cWD+0I0FOPEqJH8+ogVftgK7iDwfCa2fmmP11uqUcWWFX64KYEIIwwC1fU1aF+eNpsGLmFpusqFH
zVJVnADXwFlzdpoThYfbc3j5paQfFE0VifDmhlkcAn2CkJcCtGIjoc5bIDG1HwL0XjnbrkSdVPAw
qqO+ymKHH3A+cemECkMZSL+VoVV+NChM+pBywju8TMWxT8zYb5OseVbTMHkUeVTfWwlaM5SboYaE
GDGliQ2cu+l/pKLw3o/gJd6Y+px8bNUiWINcX5l+IJ405aGfygbHItTLhtKIc49l1WI04dfoe8Ip
6YRHOzbQv9ye/sslTLUALTckxYjIAfudz4tpBdRENCokrerAhi7o9E2KnW8Koxnl1deE72NXdJZ/
e9grkeT5uIt3hJPRjyWimRscA4Od1RjfkqpCORVN9K3j5taHjJ7oIUGUGRpDZ7/1hvRbnnoztAko
IPuhgxs7paL8dvu5uOd44fNLiQeTrSUyFKAPSzZubk+0lD0kem01qqt37TT/H/bObMltY9u2P3Sw
A33zioZksfoqSVWlF4RUkpHokQASSODr76B3xD2W5LDC7yf8ZlsiiSZz5VpzjmkYH81hb5oz3Bav
et67hRwQuyisPwj8LMdkLHMf8SA5RMOjNywdFLrRMO86HxzmoRIKSgVd3PCZMZ/vnrjxTXAsi8L+
VHnjBtQg0CPT6gVsHJVx5GURqsAt6c3dsmPKEuHE4ZBXRhJCE6eEnqKxPi/wybyUcRaweJSDuEm8
fbeqdNa1w+Fg9c3vk9d7TyriXJXs66oeaVJVdtwVY/e+9FY5Xc/Ku+QqeoNbE5rhaC/hW27kRq48
3jdNQMeTvfYyuJ17m3AVFCHbi+NjR8yi0SLFuMh3HNgEEg7X9A7lliCmh/pT7/X6rm3CvPD/KD3y
ByPvBnHL7JMcM2/UTFgJHlGprN9Hs0FXMulZbjDdTTVlxVjnQbwteaUyUynKKrOfthePYuEpt1QX
rzpw5NER7lywKPXukMyTY2+IxZbocbWw+2VC9r2TTAs1vxWuYFfDgcN0bM4LdOK+s523gJzMb9M0
NHaqvcU9F/nSgyfzluXYDR2ptpY5BDE9wpHSgyxKJHvTvL9LRw0vPvaeshod4riH3MbzojkK2lSs
8bg6xGRbrRO0B6+rQKLa1Ti7CAtGN4otKw+fMLjSS8XLPazHMhQuOQhA152jGMvmqcXk/Doh1HjV
W/voSFVdjaU/WlmYt+N3OdnWe73I/iWPjP0B9F1fY3qbvW/hqpHNQveu5N3ARKFNOxujauIaSz+d
c4ejY9LafsuAvCjmD9aigjlugsn61BEyxL7fBTw7QTVEOoHwP1ikYK31de4vHkof4JZNPFrY6QgN
XbdH38qNL+bob2g1rNB4mcstfK+G0cU/Fxbi2ekuU+9NT3jTzXx1/cSt1+Dz1oXBCMCl3x8CvzuC
gke2v87+3mVmWbavUjZAXOu86pYkCIvZinnSC/Tpnp8/4+S0bdJZCutmJdagiSttznfLVjZf66pd
7xo3mL/W49ZXV8FqVVcSH2C8d9rn+bSs6bmvKmHFcixLL6Yfu7GgO9q6xrU0BpnnK5sYYacfxMG3
tOlnIjLB0vsoQXrYNjnSdQKURUdacIkOcpVD/sXVuwGgmKiTLSl2QtETnr8WUMggjhoKlx9Hwe49
e4tRzFAEg5FuarBCCXZ1ODbHSlXLt26qUIzIycJtOJiA2Hqrow1Co2v41LRV16eNnPB/Gwwqv6qA
fELyIMtRJQPU6T2ZWvAFR8JxiawZVqA1mUaA3V6XpiQXQ0aoX0/G4tWX93AjYGOc+jJurc253nIm
6xex2PJHbQXdB0tx3sT/560qAdGzntHDB0G622LFc7i25fc+slYiU0wjf/W7or/p8DuvSKXy6LPZ
d8uri06cJWKn4R3T3cIERG8Nl3TJcc9LzEi190bT9m5i0Ib8YKKFflWXNoUCFzQhlOh6UjBmuxGp
IH/4kylXgncX4U33u+VtOCt3z34LFpE/lKzawLGnUj3RENgfo61o8FkiE9niUu7OdkSiwI6NS8hd
zjJ0y4FbPlrkCVpddN9NffM+T5ZY0rXa18wbKgx8RWmsj/tYel/l0kz35oqzJB7cxfy6StUEF+5Q
bdIZv0CfJ3YqkmrL+g81eubLVpk2kcfuVDyi5iKy0yi9yScEZ/W4xENo7nHf776b2sxlnlZIzENi
6UVXCZyD4Axxbx5TV7oYJdWc+6nnLnK9zg3V6tSsyuZD4awyPNLlcj9Y9syq58u6ejJDKb5yZKOJ
nudu+AUtU/1Sbmp+du1F7ycopTbGxoDW5sUzP79Afs7/XH5aVnUWijEg/TuGRU4uY+gY+R89VroX
DH9O/ew7e/PK4h2FNyaIPXKRhqF/n/28FieyGyRaxHUDsz/7zcewAbp+yHlN9YNflKQ+bijc7Htr
6brpQH48FANpOgA0cXqDv6s0U5AYNUl7Q8jpeEOgYHizFtqAXldIRPGj5WL13bsLGttoK3ifSLTw
GZa9sr/QD+7IkazW4jof66k9q8qGxZ/DmUyrqLTu5gbbZzx7zmSdbEIuWCqcvL6fFFKxFCURmjBS
ktw5FvQmK8RDLJ0pBovgVhGf4ccIjzXTVWPD5gzSH4KqZoL03EqZPzEHzR1+NHyTgwhnq8+C0REf
13Af7WOOemesALM1/MxzsfKubcbIPJMlDWSkCsuByGsF9Crtefq2UxHuxt3kR0Ikher8r1IE7cx/
s+W9NfD1M0sJcfJmQUst5IkhUE9bco53Me7r0YS18lRD4CkPLAMlFUTQgUhqpbM08dIE+XvBAvtp
5+D+zTUCaLQ9JnbGjv5qP8y+3VeJS+SynbEtST/umC4RZx81iOqm2TOQsezeHh7b1Q1f7eDyawyf
jSNmbhE8aMtiFqvNvOFfd1KAZcgDAp1xyhrpYBr9fbG5UZmU2pvNI8mQa3FS1hK9LnaoyqtKjvo2
5BEgeVg0fXTXdFabtvbcRuQzXQRDk9e59zheN3KbMV+ucYH+jYymwdz9uK53BSbP8sIWz+ws84N0
jbKKA0HTE+RZ2KibvAyib94YrG90MV3CtKs8eI7CvVrIF68a/JlSEp7qeI2N0iGaeKIXF/6T5a3O
l0037JWCOs+Ag65NAtUD7VlxZYQstbmK7CH1o8q+8ycV3RvVPD8NuRB3PgTTeyGsYDt3QIc/2JsD
06J1LP00dmNUxHqpXMgRCzrGpNqm7TMFXzjEAwSTKs3NlU3CtMp6wWWrNxhI3jI9Fltjv9UkgLNK
7VvtprXyg7uGPIEkctXKNFuYKXaF6I9q8o0vymamae6b8NA+ErWVWGyaMDS7ojvYJUXSwXE2i4Dd
cSWOxjYQt+CcsA8Bs2n55E+mrlJvtpfiifdDwAmbi7xPeo+VKK4LI3xbt1o0Z8Ituua6IRdwgY6p
tuoaPsCITqUxm5Gwg6aqr2p4E7cK3JOVDIFUXmJQRMjYRl0w3npwoYg8kG3dZtJriOKSSnbz0TY2
FR4DuyuHsw6r2qYPWI3FwchNrzpGy+gielLbTEi60h+b0aieCdKJyMBhnkCy92S4XhwAxvlo9jCY
iXXxFrKkrBqiuJyjos60V9VbqpaofkERhQU7j3rzk9cGxQev1619tnEpnXsdWHvq1QM583WECnzm
UXkYg1qMqE7D6kQA2lqdQ9I2bzvaZIypQOQ0MYoN1aUrsNg5XnTQqGzyp+AiQZMRiply16euDinR
nEjzXG+eEdzU2rTaLGiIoLtpenJ4Y4opRb0ijKhIVuKxnqw2WMNDT138bVnmIjjsuika8mM8uzvZ
ykPH3PWh+GMJqpzvRnVyS2aGeefl9n75cIQMqVhD+53tUn/iZfI0SXRb89g7q0dvZGgfBkuI/Gqw
8/HNHKLuHm12nWetucpjvy41ugUi0lQ8Ddaik4JqPhtVwRSdeQBWEVfNS+IN5tbejLsyimw3c2vM
hlmTSuj31ZS6K1VAbG6evR+aaQumw+i3Ne4uNGkeb5iqWZLwYijiCTaq/yHvdDLShfO9uFYNy767
iv0TWnl556Fcd05i37AyQlqv28d6FfWQhWaTL1A/Fynj3JJgKpAxuBs47o0//z/FPtbQBFHz9B7V
VExVCERpXshgYuIy2b/pcP7NyJmWBuSoi6MAWcvPPuK6wdu22Ct7wOYNqJDnb0q4nO02gVAqtHKu
Q+jRcF7Nr9OoxrMwl+ncDDr/7vta/PuuDpBGM3AZOl4koZfh1l+6yKRemN3YjgVDTVscB6Oevgd1
l+Ood8l0+M05+u9O0Re/NoMQTOo/yzs8J6ecdmZ+OEexGGj5lK5TNf3RGbYXM/a2f3Nu/xvZGqlb
F00YQqmLRPendilAHrseXNpIrs+YmJNex0Zp7BF5cY3+lgsSt3yvYwm0WvmxNsLhXm6RmynPXiDW
79jbRR4NMm4MMlhq+EPub67I3zVaQKJd2rnIUeCx/Hj1kWiavT8BE9tIrUFAJTiQRroaIH+ExgNZ
P2aiun77zRP468ASxSgQWqgt/8XE/PipQcHuyBvFpzq9uja0BbKgnisQhxDOD1OANa8MHbUnste/
o1v9+tk8/BedamAS6cT44sfPtokGqMOOzx73ajv39RqeyBKa3ia7+0IZnD/olubAZBj/2mLhgSVG
38GEjKE2c8EfP1iXBolIq0chY6zqzHmnPTtmLrOdpqeIu615ZRhe/eZKX+7fj30jpK8ocBjNIkzF
Bv7jhxqjFTX7/qcGuHLOmFg4GewUP71Xihv+w28jEH7tErKwENHEOBqlBF2Wnz7QLJWWA1LIyej7
Qz9jNCxcUmN3TY3JnubnVhpol50y5PztciCRnGmQcoqnyJTdYUeke7a0QpvklpFIVtulKv63ywCS
aLqutOJpV+NZ//E7rtUSDsLWBUXI4MdrTYPc7G9E5RxMaX3758+63NWfbgAP2eVBv+gIf4mjXg2z
aXUXIIFa+v6GoLDROFWuERHzLeB3JXPkFi9q10ZB8wikSgwBAkLhP3+JX402tG/wfzDAJMWI48RP
Mw60dZ5fXCQldr7N7bm3dz9MRlG6z601rk+GlNZnnS97k3ZsO4BNHZvCCm9F+M0wzOh3NOC/6bOG
mCQZFZA+i5j5zzizvyz6pRMaw5+WhaUa7Uw2u4sFiAJj2OvwsRU9Te1WDMeil2FcSQKRGuXIg1T5
chqranlb6P9lapjy9J8v1K+vy+V7MXJCBIWj5WeN9WjryNlmnoyqaZtU70gaAnKPs6IIjVOzy9/p
DX9djJC0Mme4UD0uaquf7stsLKbkQWRW3q3hy8Z4Ki7neaqpHi5HgmKjuq5q2osOYXr/lofASQSl
D84AnojL6PByMf5yE3xVVc6Qb0hb1208jpC2oe2TFPKvLylPHi8cphiskr8o63y/2q2L1FC4u/uh
RkL9MBLhdyC2YroKG3/7nQPn1xXoMsYD+MEIjC7Oz7ODmr6EYXhsaUqOxb0HOintqi5I3BmR2T//
tr/5KEzCDg7Pi4cNy/6PV3Bp7dGaIVgjAlJ7us/TJUyYjuAuc/2bgdTfaAT4BB4W6ts/kW6X7/KX
u1UEeM0WYbJJa9Fe+6obXjDyNAOzxA6u/lLoNc5JiL1pI8M8rbv9h72UfYqo0kyGmYaxCkBFuSOi
SqmMPaNFkx985WIup0W7nomU+B3F+G8vj+3Aq2GjxRzxU2m3RBrtZ8HbRLOq+s7EaLm2+tU6wIHa
r/75Tvy6ojCM5l6TVsZSF1BJ/nh5FvxxNbQ7kTCcNtv7ERJECFVM6m+VIEoee9rSvJGwWkFL1C60
NNhbYvkiIQ3M2biPsk3CFhVY6jCysB8HERXR6Z+/45+CiB/2AmQSACbBqlGAYtf66Ts6sznljbmL
ZGccuL0UpQb1tWLfiJKGdrVOC2PZmqNvdWI9ztqGsYGAaEIiXAd5qkno0tjS/ZFRBUv8QQ6yx+UH
OWalnOwRjzP5Me7AstrjYanlTOqRm5d2bGNIGmINhmY9t54z3qq2nGpSRAqdTYUp9JWhcpOZg1Hr
7W7StrJ/86L8OUT/6adjDrrMvLkC0BV/WmvyvOW42udUXZR1x9WQhk4bM6w/03tw+nQPFYkCNAyD
Oq03txkO7KmXzD3sjLcYe/QGV6sn5Zh06OB5UkHlfG6YLzw7ZbW9E7tMt7CK3L1P/JlbH1N9qc9V
29u0GEgGhhClSzExTSzF8z/f1MsK/fMPYx29YBb5B/T0j8+dJL2hpt4UiWFy0COgNEiGcVt/o4X8
9SBxScoDSgkCIaSKvPjM//r2c6XC0iL7LalUPtxUrYr0ceq2SZCH4I7Hcg+N/eM25h297bJrT2NY
gUso1dCny8BEMxFEqxtpoWec2HQ6cjtbQl3tv1Ey/Xo1ML0hkGVOCUyEVMofv6ZPb9vSjPESJjf6
WKiJ8RYHvOzfXnNedJbBEFfX5U366WGiJ+JVvKw0kURQ0ARHMJAsOxmGv3lqLxf1x3uLKuTCd7sg
zi8Hlh9/jcG/tyfws8k6DCIlas6KwYTobGvnrj9WhQZgPlrEjU3anc6jV9be4Z9/6S/1ATYBrieW
bMRPJEz99HStZrc4cucbuHZvHCaXXIYAp9kN09lioYU3E6xsWNHRZi748M8ffbmIP//46ELB4FPx
Of9sEQC3PyrSvJmnrnJPVpwnt5cMgCcWHesRakib/PPn/c2jczmFwkgBMsTx/KeLnfOWI6el2TIP
tXmlG/fbhsf+N3f0TyXdj7/qYtrmJHTxZl4q8h9vac5JeG62BWCf33ovdTjiLhfRpbM/UjWIrJrq
ok4n8kUWBKOqI4Ud6+g2oARb6S0hwOid5b4vJ/VuuFYzxy4DxOtAub06MVloXlCT6K+5IRTrQD/R
VZ/sdX9Cv2bfNUEwBwd7LQPC0ffemWL6zsFnWD+RkamaCPN0553yeXkMeOjSnFq6bV7Qq/t+G2As
AOw0mfF3hvFMxGyVfw8bRy4nXDN+cWhX7UQZc9gcFy8q4SatDUQB6eySUZTReG7dNKqLwj2w0WvQ
k+xUL3aOrzodh8F+5Eyy9h962j/btbbrHZW5XmaZIbvWHFMm3VhxN8xES9VLMb3uyLGsVIAp1Wkl
BAbT0qdvf5zrPaKi2J3+3jDyYAZCSQ5BOvGyPBYIrRwCaufhPcL+kp+EjRXmbWDUfOUFw0y0uBD7
+N/V4v94J/BOWLH+P1ziF97JSXXFl3H7kXfCn/gv78S2/8OhA2IUov+Qo9hfeCf+f3AI8u85mXA6
hm7yv7yT8D90EyAoYT8FDU9D4X95J95/AnobtDYw0tgsjda/4Z2Qf/PTAnQxE4NMujApLp8E5vLH
V7WnOau6KCLIKTQ+U09bsnkWZDqdGJV6J8e+JO7NrXkIJyaSdn63eMI8BS0k1SoQzgF2s5fUdJ/T
qm4/5gzdDvDL6a0FFaLkdTXjvOudA3vgmtF6dW4Hx55P+JS+XGiZD0EVDGd/B0k6930Ye43/RuL3
tyU4tir/Mk52k/VDqK6hOewPdEIkPffcSeyxE9d2aRjZUE4Wg8xQR2dK5OJBFz297dmzj8CSruYB
rwsS5wfPiD5XW8dYd9gRH+obw9J1bNizcRQ+HINcWcZhMQznVvsX9q0hR0bG3d6neZiTetzk7VGY
U/2k/YLyUEVV+KHgAJ2ZHCMzyennk17C/OR4lWulzlTS3R/RBdspCmHzw2DYLTbA3vgwhMi7IErJ
js2mWF7qiRq5KWEHxyUV7SlUIznSYVA0sZbK3K+GIDI+KP6Py+Uc5pUJhnAyZc6emXV6z5n6IeK8
Lg1ipoFhWiKxTF7xoGDF2bZybdNi8lwdG6LrXwEEH7ugNzLBUveZIFtGK5BwJyQtrjHF/hLUz26x
uBBi+x09jgqZiGxmVUSZwQ+FSJ+Xxg0y4inOl6bdyMUryyyfuXVu6TMkR+lAF0pZJBrGQ2gBPFOB
/bJgd8RSuIFNreV20kPz7mzO977Z0ZrsftYAa/yDdjmtfmEomSDYkLfrvl9bw6NVnLB7t1Ak4In1
smE0V88dczgFCT4QanvdLDFda4raL4Yyr8FzxDvEAdDfk3PcJQKccHOft6LvrqbFe5eSPDTDeNPB
fmUH+de+Lu7rcT922jy1Vvs0RgE/oJm5q/QFHhTEvu+T8N147PfxUn20iV8IF96wqTkPWCnJAANq
keXarsLmqKw2emAvSENUCNobsy0/RWxFN8XgtMfQMmTaeeNXXFunvXPMLzoyXMpNMRZ0hG38K+Vi
dlcUTBEDRcbTcaPs7RPWMP46x6yNA7mUzQ0KxjEza/k4yQY5wjqEHzY5tY96Q7zdLWgPrGU1TnCm
l7toxB5AMeDQIQyQp/piu647RE26OCJata+YtBZZZZdm1oCH+8jUmugFby5v1ECbYpRmfuVPTXFl
5034uhi9c7suPfKXSg1LYs7DRwKZ3gJIywQIss8lM3tOrBY/SAlSMBJJtlnlVq/D2vaYUKV1jCon
TFsXERkW548Lp8I7JpQFUYcMBevLZKvnbBVrxytvArm8bw1QiXgb+V55tYlEbSZLxWQuYdK7qFM5
yMVzSWxh1JgiKXvLJMWw928ZQRRP+zToG2/isI4vtrsh4tt/w0D0jBQlIECkei5FdzYGx4wLeiuJ
E5Fl5cyLeFov4jSMIt0VxQKE3egIhxCtx7zFeW1z2L/dHVGmjg7861Ct8ra9aNaj535sowxZyQRz
FbmGS3zhXnE6NLCE1IttHryw6O9zad4oc/WP9DL1lbMHwVOJPSu+LNPngbWfZ9AtMq9ug1s5T01c
+qyzhYFmoc7WFSLlEp4gEd9GVnmUYXcE2s8K4S9XYefc5jPv27S+41hxkCZjV0b0EbcKrRIGlSXt
AnHjDY/CcFUcTWO2q6jOCBEJEh3W/k0+eilz4u8ypJfJzzkv29gmUbcScy6aAbY2k1xz8p/aoS0f
o273wGXXzIUJ9jlo34FVrTEGNUO9PsDLrE5AfYYPnjmSbKdTYAJlIpDQoXL5RDbtHo8MaWvPO3dL
k+2d9bZZJktFGFxzjHITsycnCE9VdMUY3qRH55cfRKubPO46c76SXsusGCtAV4UZgpMhMRlsAfwP
3S21l+Cj7jr++rA0Mqw73AMS9JJeTYLr393a01oinmvyk+vtfuJs36BCIbBQQ3vkpdOn0tlflkXZ
7A4eULpNqhcvatPF6RcPIcy08hBHy0M1IigoVIExfB6yapnLbN69ZFxWfRY548egadGRDW2MbPNu
Ywg/O4XxYKEDeMglZP2BmNQW2lWYi+va6vliZp0GU/lg5MPb6uiSaarYMt+W5atXIIJzy5YfyeqT
BIiK7ACNja14eJxpXu59Y0LkssmUw3rG1Nq5ozvsQPZy9tuosvSnpZDzqWn2q3Ct6qMnKqQKylSp
sAd1pkWeWY3J4PVmCyc/ruBijrEIB+uYb5EdCzn18cAWDEX+dOmvx1U7vC7TZsfGPDwTqBWeO84V
iK7YNzFz5FfrWE7HXrU5a/i4AnTvHkHRZDS05nPhdMe2n5oTqW7meYYA8GG27oBur6naF0RRDUGb
wq3MrMdjfTNVb3uITHMz8yCIq35+Aj3inXLUPOk4G4DRapHyEFqnQJrRg6rxGALPI9vMDV3QrRUz
2MKODmZHSZzwE/yjv665hN1rjrFnFBV/GmGDE7acFNQtIKjuHoD8R6cqj44/Z9Il8gOUI6H34j4q
2m+jHaQEubBviPy94Vog+JnfEG3x/1Z6xbYI3svfy/xVGsv6VIRsfHlleomPWPK4R0LfzObA5HLx
5WeCjRZY5vuYZ+Cp9jKrWG5o3ZSndi+cRKwD0ruep0kX6sCy/rLK+bDN1nErjet9qG50/Vq0bJjV
azQ3d77XMO2cMlf3R6+qeNmE80TvC5rBi+63567yHov6a9SiiokakqEA9Y9GatW3UU4GrHNV9+rV
Vmyuy5Quc3+Pg+ok2wUTDvw4IXWYAf5nXXTmJ8wk5ll2dNMthnsl6bV+Vby4eBSB0vtPchHzSazM
OcLReejpWJL4mhmLY2YzCQhZORydNTr0fnN2y9dNegdlRuMRjv+XWjf35mSnzWA/c4J6HUxx9lx1
N83u/djLh5kHZl9LtF9j1KcTJqIMN96Y5Wu/Yob3rgzKVlIRtzLNFzT7YEaKu0YUp31AzsOoMDHD
S1ZD230OayTRogw/G/VqZ9PE4xLObA9LD5RF8q7puDbR+LKT9fFST3mG/tND1uTbp7XujgRtv+1y
QKBD5keS6/xBBkZ5cv3OSpWRk46g3WdcHGh2zU1lgVPKp2Hk7/LlULyXxvhZiKXKbLthxx5r79pT
fXeMFDEbQbclgIhzIpLFbbsZ30UU3I7eysOF9NqR47dNRLfE0DNcFmk0i0N9Yc5Kx82ccpwS5/K1
Ajm+UrDxd5hJMci0vKBNDC2218aauY/V0r7yoLVMw4eXpl7vVOi/d8p8bjnG3DFo+051Npx7TFKv
zug8tubMt0JJtQoR+8az21qPIcFqh8Je8ntrWp+ksJ7oih5HFoOp3y4X0TkoT3fHjQ86mWbRfwGs
VT3j5tVXZfVdIRW12/DAFK273RuqHjwbiXLRTJmuaG/DpYasPwzRfdvU0Av2Vj7xTj2EbfMNAXDW
u7hUe6M1r5at1hnCCMRBi+246cgw9cbJpxUTq+tl0iyu+2mq9xgN8fNshMLEUrZtH9HrBV+xx4SJ
6Nf6JsdomV567LHcgC35MpxTsZCqTutbpRY9ARoIToPqd+ziqC5xAvr+vbntW5bXmChEIa4wCA43
fV/bd5yUVDb39ZvK8ye6kOVbPoqbgJ1+HpYoEwNVuC8aed2SXn9gRx6RxvAdrZ4GaL8q9wtqZfvU
rox7SPUwrvoQxWJsIf6Oq4uHL6hWeQ10+4NBQoCMoXC013bULNclcWH4eC5c8NFT534dxmct9ul+
yVE/0nhtPxgbgmQ/kO0cFy2Xg6FqdMVuKa8xbheHks4SuEkjyhxSxxQhMNHncCiLw1zYfTKxph/3
1e2Tpa0I8pjCJS7Wvk/pSqszwUINvXL7CySb6NvG+7GgKqueuobeZSUJc9fBbMarKd5EWDvAlwrr
irl7d257RRBzEajxahwL66O2/D3FhtzzkEbju50v8lBP23UHJKqJu9qKPo70P7IlMhCgm3NwBv0i
0j5stywM9y0O2mVLFN/qE4oxdN6r9IJ7LViS7NUKTnUwuSflr228gIg2TqFt5cjVt5d101ZaBAOi
QhB56r6KBrSctX4TwIa7VGKzwHEmN3kLOyC/H2skbGMTbMeNlTKbB2O/rdUUpdY+yOM27c5n2kH2
QfnzerYuosAkdFmJiTGBwjEWCCxrhI+Lv6YzXaaD6iZ5nqLIOEcLp2IIHh8DqzZf1sW2Eg/s/Ked
cvsTzmMmHjumVVb39miFtKpRxamkFxgNTJSFOwEk0rzOpZpSq+sQ0AX5dNsA4Ew1rqx7GdlY9YJq
/GNx5jWRUW3fjs58LK3uSUcvTScMO57bTwHTri+WaEl5DKTBTp7bJ9tAkr138j3qJve4bkU0xPmW
r/GAb+0YmNq5qUj2Aq9quQ9o8t+If/U+9os1IjtFMjnznr1s9kVn7fndTY4I85iLYSRNyfBuayE/
VKN38Vu43hUz15antX2bW56vfNTpRkTd2W9UE9sTpTyBreG1fXkj4e58qq2hflSOqZEg1FaKZujB
KRAmoXNMV6ftbvrA07eczvWDXKwom1X3unjEnS6opG6GpZ4xV5CCMTbFeh0w0rmp1rxasrb2csCq
e4XucNvvGmTh7LPU+hMohSM7yC5wV4SL7d6t1pi/hqqXp8VDRVcuuXeIerYccw2CU8DBMAkCYcWr
TzAu/sWzYfFb8oUkooVx+hU5Dv6jU0TbSQZLe+w3qt20k7v3astoewSeaj9RqHlfnXCc77SpSkUR
6Kz3kjWdlUi434wOY4TTXhLLBplJpkaPrf8uJMCF4QHY2XuB3ayVZGI+iX5OQv/kzN3XjT393O4Q
56J+aE9RMMlDRJucsnMlBCSSnvEI6N2LC3qsn9Ddlakhi+6dJxLSUYggo0X7emOoMnWNan+qCG96
5cJX19oJ6u9u7mooQKN3DOuo+QB7g4W1Qoctzf2DDSoGJEauP4nWil67debcstryTS9ld7XlTvV5
dFGO7lFusews8KSAhLX9aVNWWvcA5Rclm289abZlMjPgnFiWrL1ORrUpMzMEgpE4Dx0C7i8c0Nj1
i/l6Fk5hZ35omNZxJlG1TlztGk+aopZzHf6iV9ctjJr6v1FvBQyLLham7p86v+sfan7jsekpGxN4
aPXN5rgrZpNOWvf4ucyr0mnRi26hbAWHc2H9P+bOZEtuHNuyX8Rc7AlOjaS13jeSQhMud8mDPQn2
IL7+bct4VRVSxAtV1qjGmR6UmYHAxb3n7HNrK+l89ouyuVO1rageLFrFu7p28yFq13R9nlW76tjh
kXnS9f6dWVj1J0Na7qmxDP3UjCM3Uyuo5WlwRBfGKgcPlq8oAXaE1wcPrq68j3TOmQhSEnOICVTg
61j5NMi9MriQC14cOhtWatT3uYi5iNrvYC7JrlKpsa/IdTmyL8nE6w0n3iwdcFnouDKV8KzWoJvO
ppwJI6Cj0VcXH3ueEXGFD9+zUD80hFS9dhV3i6btx4s9pLRsuFrtOObCICYLKfOjXPhDXPQbt2qr
1uPBTsUb0VSnZQ4Jf5o7ggTIj41cGgHnfAaz7tSdvM1kqU5Ajs6q5MJUGpc2d16GwYrcHqsBSLv9
xHVkzsb0EcyuPLpXB23fdmNEgCQ3d40ZNByGeBP6MLi3ssFwXtSckKn9yKc42d70xfUDbCRuUs4i
j2e/P4mhBTR5XQZf+pUk3sA6NCFRsinA1ELspvUuo3R92kQwxh4IBY8oB+gtEF041knxLSOvqDli
1qK1Y8wZTTIwLTHVp6r2H2FXxnaz7rFWvbhmkxR9ujAaOq71RzVyoC3uuvML/8nTY/fCzXA5mEr8
jucDj5LJ5XYRHr6z2SlojSy9vvi5759Dsiyioiz3wsy+rVn+4VjbduMW1dHbvDVCfUGImo3ZpnDr
T3Qvqp2ksbiDIJrvQrEdPFW0B0+EF8wC3BVz7yIc75sYrzXdUuTkjIuQCt5EGcDV0+VMeKxy7USk
aX5sNsV3ADHtiRM4CeSmIgvL4DFAkIiGhH6HTccydxGiO/V9c93wPDTkqNbKLRat5e58nzrP9MSb
I6u4KO093b2kCdG0CeLR1EAcc2f3kZJpPFdctDPvyWMqU9JCaVYi0orxu62Cey2sW3K2UMyHry3C
z8hAEvc0cAXcs0DfgLg4u+t67LCN8bjtrss27iYC94W5sSpaJlrOxwhr2N725KPhJGOwz6ukktoh
J8w3n12vSwSsbXv0LirMvgbi2AOJ0D1CoyB80ca1NyYu1ooVBQEAkLrdEMiLFgvS+1y8ptJ76g0r
I0SMiehk3Du2c5g79Wbm1W1W8oknW3EV8BN3U1/J49hRN+xVHXC4N3dlejPkudqNRXpe6+GJSvWu
cmkSd7VfJm0qfusLb431dt3Ts6elnfH/FEQYYGY8bVuX7/Abx8WKkcd2NQp949CWjNAqFI67kCvM
rht698Sp/6mEGJXSeYwXBWkB6q7ScVbbJ4t7P3fEuDM9MmhwRTGyomb0lKbF7TqsRmK9l+BMqwZ7
9RCw/Qyw2422Ok7ZdPYJNaRxCPNvkkSSGUwqvSXaRHdcgxYjaXPcnAc6j5T9q9rLjtMkxae2rS0+
ML4aemDTua643yK43U2oXKN6bdVx2OQOUAwdLBQeEc2/h1XU+7GaeNdQE0xLiOyBPhuNstOSgT8z
1iftmAfSAuLMf1tXwUVvSDnMw+8Bgk6nRGpcVx9ySGnYu3q6NfFdPg7jtsRBLtla+6WCmEUeJE4i
N+5cuzjKFJEZpC654x70Vtszr03O6u6MW79hw6sVsXnLEuNdTdFaMBk9530fI1b+bRg+WQJTfhje
M7WP+iLcBz3+12Wu9ggKrxY3h+SV4iYsRNwtQCJXN43BRYWrhWnxs7Q+0Da8UZyvu9Hqh8QYxUPV
Oukp89SFLFZe+H7WF8V8NEjNh2bqb0uPliub/HtrqntuIKdmXT+Pargxt8+hPT61PUo6OkxBso6U
BIAXPpdFeci5pviSH0UiBqnT4VzMEweuMl4N+5bsJmYaaPvN+QLicicaJF0AnmwTcmxzs1XtySjE
kWzj7DLw/1vnExYaSFgPTbbtu+VgDDcufSqKIPcsyLxM61f6Drsqfe3Xu8VnRwn0s2XPdPqnfREe
FvqicsLDuxHMR5NFmUGUNuKWkcouny9l/5mtaEfNgQmIsQYOj2B4KqhIlbvGm4+xWTsPvvcq5jGy
7N+87b0aXxm3cNnjOsh5MLLvdlpdBsIjA7kfxZfRNJivWwgnpqN5LRam9m4y6Lmhmala9jTuk5+V
MVqR6OqLNudgJ4tQvYzuhh2NwJDEZloT1bZ4WRib71tlP7nBvN3248A9xMaTo6cPVwXnBgywa8/3
NVe8fYhh+exKZg3UL7GRC+vSpeuLlONdT0zj0BfXVd3yk+Vhw6WRqMU86PSNizlOO8SdlHNwzE2u
oQys8WqIx1K7fuIb2yr5DNzvNj+72Nb8tfUcdOzGMAe3ToOjk/iyo5i87YZ2lls/YvT+4Aii+xFQ
ybj5fIOUEAdldd3Jp03cp+WkDjhbEMBXND7YfplofEmzbCEGRI+Pq/kaGO0dYQO7Gi9oNOaOf18Q
6nIiiYMW7vzsVnSHfa41fc/RobQV6zT7Mk3udhOs3p7amnkdDCq57ZiJBvCguhvbftADJ619qIpq
I25HhXtUIWtiqeAFO0ksQudilua9lJ/WYaHD3bxURrAblykmJEbgk7POa+nu14YJW6v/3TS1t+xc
rNijvVqke1rh5RHTGnyOWctb11T+CUPvbWF6NHNlnJv5k6SRS5sFZUnYho8NVm7uMp7ibynFDDru
poNrJm3oKYW4R7qrbdmsmHOMeKLpIZf1bZZeStubj/WyZdxD0h4jWDc8WmHwpSyy4jSOBDhYQ4Hj
Ff3huQiqKOdbiBj/B7dQAU5N0eFV2/cOWZao6d47/mzn2bV5MJYqjTY0UmrHd2wdW3qrBytcfbx+
4XDs/IICiEUYFN1OZwjMHd/4zaM2rEIjP1I8TMk1yWbH/KCOVLiofS8ojvCbmRQWYp7uMorml+0a
KIrphzo0aJ5UGb5hNjxY9oLFWxQHuHeft9q4o5XwSgLMEcfS0ZLiUZOuGE/mTMcqXOjue2edi0eH
sm4emdWiX97lk1MkTT+9Nj05IEg/IkdPLs3fgrxSyDC31jjZieeuS4JX9vecEnqnSzEcdVe951tK
hehxXi0VdRXSnDewV4HuHwN0R7QceJ3M7Rba9qvgpmjQfj8UDlVTBnFqz10e83nvnRpUhVEp3Twa
ZP+cggxGqyV0fR7Jcj6EY/6tFozy8iudhpMwM59Bp51azRi+I0I1MjdWG4mhxFCwutMuNrPqxggQ
TXMXYIbQGG1+9pfyTIst3a/dsh2WHvswGLg6ylzn0Gkd5f7A/2dDrOfP66noeiPStTZfs0ZYO7X6
dxBzqW58GUbXGwr2alz3LTSJhVlrVIjryK1/5KQtdkSCFRHkXP/Qt+uHhPy4m30SQ9PKsfZ6zMpo
IHcpyTZvuKtq574o14mYSNbsMInmNA2yOWe9w34j1Ryn80A60ugER9+avqa5lnsaFna8DmkeG2Oz
V4b1zMv3MBS0auhjERuGoijp9cRsV9MJS81KffFrykfSdlduakN/WWuz/O4PLgTbPh/OmqxeLJez
Swdvs/cF4C4MfaaXFHouMJ/l66lX3ngyfEHKbdtUUVcN1/KutAA3lHN09Q/FjlIj3jrUDmZB83Uu
2j4ZMrLKVPHZaKjp0MkfrAXNge2sdeQPRBBMQn7JGBk92Fw3YkEz6kkot01oG5WR3ddGvILYvnW0
y7yiW0iSKq8MprB83ubhZQvS3+rZNPbuoMMbSkPALBOj7wJjHYmUV+Wh6d92XIALMQwXA0rLCZdc
+Qq9VdyMs/ROw0w/Gw0YHebNfLCvs2Qt6/vOt9tDEU7d9wlL4FHZg3lj91n4vq2j8bmrWvWlMFsN
kWne6HtmdP+b/qtltD5XHX0n/fx+y+0nA9wFTVn+AaLT3bPqnZXmJxMLFKa7VvUYra3weyWdOA+X
NgnsoY9oQ1P8FFWIRIGSoaEWxxhfuvXJrSFiBPbqP2WFa8dNIF/9kHqmtAXqAjddklEJfczacHuZ
FLQtAe72FefqbWOZxVeGKARsY/jcWbiKG5/vkMyJw1IU8hSAj4zIIsSFipIlhe+6czB00oSCstI4
CfLC5pRPmxUPzlqcurzco+qqrl2v2y6th3vAKW+pN9YJ0gd2tFHbY7TmlA1YIsY4lMM5NG+2zHyb
6B7khrU3EIpOTnvtTfH2oMRXEEJmx9kxgn0ezXE+dHXdHXHrO38oQv8j9dU/5kj9kD/1P+ZS/f+Y
NnXNfvif1Venbx/1W/v9B/XV9S/+UF8ZFqFS9JFN07R5CWy0Tv8rborW978QKZokVRJEc9VDIoX8
77wpP/gXQQ4uLHyTvwrQhv5v/ZXv/ItsAEic/A1qLkBc/4n+6kdfoAeRF+4S/hy0YdC2EGH8KL7a
ho2cvLlbkoBJ4tChw9jKXjHPV6yvTddRbcpfsUR/FHxdn3nN6rB5/XkPhWn9JPiafS9nY5YjLd+x
eGM+3e6t1XpshVgeltX8FezpR3fCH48Decv4A+0buN2fpKCTOZHh5vRj0iKmP4wu+xnGlBq6hfR/
ITv920eRWmNxqDs2orsfv810ruGoWBUYIctAnBOEVxv8vDHug2Zc/aF3/L9Ma/jvzxUCcb6S5izA
uT8+bGyGDkpeN5JxM1R3OTLeQ8HR97VnusMkafXjoYa+vLP9ebh1oaD94vl/9zNehXsmkQ9OyOf9
8fmc3alPQDyppMA0LvKqAWdQhGZZzyX3PcP5j9x8f3xe72ohJhUZueDPnzfkqm/bsIwSnaZM23Tf
3/rKWS7mKsQlrI3/p8fR5GQ2DtHV+Umn3CO9Xz2yDhIZGEEMPKWP6QfYTK2Fd1xDUR//tGs8/KFN
/nP4xt99naC/MBfBJufNv/7vf/L9jJss2qtBK9mE8hlm+daDudbhbWNn/f1qO/IXn+/ntYpJmTxr
XMvXHQha/08/X+3ReHQrVFwtd6wHmCLlHrEjPgMYP7/980f7yZYIZvynZ/0kbw85XcuW6XAyA2U5
VZiaIGoSnQuMvd0ZWTZTkttgPTr1KEDP3MlVuTepTFF6/PO/5O8+NAsWXOKV0wsW/8cveS03RIMk
RiVb2LTxFhiQ6sO8uNCcX9//+VHX9fF/FOj//sw2RlCIyfY1++hnw4jwLJl5Ou8TL7+igQpuTp62
1PO0dXUYjdP6LeMPmyTPIIj886MR5/706NDjyLmKdyEl+eFP25C0qpABYNYkzaciMe5cO5q/GId5
i/Xzf/iga06Nh9OHFwR3oXvV+v9pzWbuhJ6AmXVSrZXYdbxH0ZQGfc4ACQ1rE2bBCWqckxj1Mn6R
Uz0f/vn5f/mOyWJx2Q6uRhTsnP/OEf7T85fCdwqjo1fl1ktxwdVlHtHLqBuRI0rqM+v7CqftlMG/
+sXe95dv2MIJhCXFYy0JDuPrOvvTg1HGtSSk5kR31O1w5CH0bJi8njfY7egZiOpAoLgc+gUpipNx
O/7nz/3Xx9sUBlgEOdI4RH+OYmIYGmILGPNkhJKztzPGGE5KoLEjyQ5K7Nqnr+NsdD/9aRLHjvLi
V87ev37zLux05OOYvK7w0Z8Pn7oFRTb1MlGjvCq3y++FC/Su9/P2YJHExiC6DferZf4KQP33DxYm
IIlrUmb40zcvizljUCARvJYWDaewC5OKce9BExVwl5Wz+6q25QkZRfGLs/36iX54ny2M5Hh3MWdi
d+d8//EnNzcyKpmHAF0qxRgbikQ/UxDEB00CBzFQlZ1EsfyL/epvPq0g9yckQoHWCVSBHx+KvqKc
FrhySdur7GbNEVKOvr2cZBOilBxtC6LXKJ7b0Ct+scL/+mTqT0F1GAY2/ivvugT/tMKddQ3UaK5N
4jSwW9LK6H7LzOqT3NyrRNx1TkQs39YZyZ7/vLR/PgZdi2rX4nf1HDPAtf/TwmKkatQdRwJDPiaX
5Qpx2tSec4FAjRI7NE7//Lif0mrYPa6HrX0NbkZ94zOt//FzYja0w74cjZhrt37j2ga2wM4ncDPQ
io5CgQhLjQAdhFzK/CbTYXEboNJ/nxgoJ31RVzt8h+5JrnJ8MdxhOUIDWn/xW/xl6fGOE6zCMWKR
28eV4cd/I/LBIS9Tpia+hNZlLPRWXTo9R9+tyyPCqSViL5oOv/hmcM/x3/1hyQOiQO7775qLKjP8
aQ0EIu2nrLb8+NpFbSLTWwb91YKsUv/ucqHu7+CZteqmAXlhXrKpKB2kgqX2D1g0nPog9WqXBwUd
sn4eC8TrHv06zJWxOad28XVOZ5PYH4ef6DnN5yZkrjpKuoF954GwUG0+HkHZt97Xxd669kgHSlcx
CpXBmGhNEXadNEGd6rPInaY+zo5lkuJjy3HaE3tdN3fO6oi3ETyc/zmdxjy7hag3yDjtnA3FLQnM
wNmMaXqnRbrZZyPPlk96G9G94MGCYNiy1AuUkz22LkfNNDCVwzpo7KpyE+UQ9g2Vs0Nc5+TMc5uO
4nDfhtZmvsxidT8q2cFa8lrsAZlC7yDoG3vRvITZKxckk3ZcM13nJHKF0ABSs33QucOswcj70Ixl
3fh0HrQ0bno2AVwSUzO+he7iEO7nDSROhpQVpz7DA0MjeOFmrwMUdDTGGAH1mMh3g/bSryQb9cs5
GwyFkkgNwZ0SICjilbsQQ0rIR/JQhamEjKlyCLy56xgdKqW6Zei+8P8ltcC+Iro20tjGwh7frgwf
K3EDY6KVij2GzBbSJiNjGlDOlWOp3pBCL3dzF/jrfjWmdLlfFnVFMc4yn/egNi0k5JbEy8y9wYD9
VHg3lgYsl/PfA4QkyuCOznb3O+SGqT3YA1m2J7gC0xzxuQsa9mCYSHEQBaz8dNDtTWCZOUSt3JT9
Oc9MIzFB9RqHwfOmbG9pA/JAaxeNG3nTBggRUbx/F5Dk6tItm/oiljA6yyQUy7AAqbLJpe3zXNj7
1VdBdS7cEi1TbmzjnkPfSZOSog6IR9OoNba2nFmJOdICxGw+E53Sl9mEW4FYTkwoPWDnmrJ2PoUW
feu9vcn0A/HUCrrNJMuU1NBhTcAfZmFUBXp5cfAUp7sCFnEeNys0etT+RtrEsFA7pJBM8BJ3mKwW
4YPjtnuXgdeL02YFP8Mw4brexnTaO7qYuicSzY06tiabkD4TMmxie5VqLkgCi+bQ2OUk7qeOoS/D
rW68Q37sZJeecusZ+bwBxaGDYYKw1kzFs5za4UZqGm1JyLyGJ9D0xHVfLjMjpmbDNNnmhQNbYrNQ
rrdz2R1mz00f3HoYmyMVRIlOTgIkj8x+7CmEGwnsruXYA3ykyokDht7pqzWG6SfOM3w1OjfBTjth
inxapXTXwN76OI1qwMyM9uyZYU62de9+NnJGUaEa7i5Yw63Yt2bZLw9IZErz0c6JFUhoctSPV32H
cXA6U+7JxkHuUBdDN/F1mHP4sEm/Dx+4+ND+lmPhyFukUOoZjaNVncPGnG+KwcqHxGY4+E0xu4Gg
oeYljT3Rpae2UOhsFSVbGcGAxMIPUM9G8VObFhZJDwwDkEwoyXEbNvOWNPjakH8i2yCEh838eznZ
pk4yLexbo3ZRzjBoyo8LYVUhYn1h3k/0hdMSKX5On5lYxNTLoeZ6XJ5yXCxTZNa4viOs9dbwOTMK
nxG9HFHrgU1j0iP6YMrvZ2nhlAJ3LvMzIF05nbpu5TVHeRQGe1K80aNkdr2ue2+TGFjqJvTu5pAN
7bVaKnehBEGpfign6EdPrtd7S+zWJgEw2+aJj8ZcUhrCPlfkpPCvnEqfkKGdKseliSZH6ucJ7BWz
ltZSe42IpGUAEGBqQIuPlwYknUUGdBvqdCcZXpsnOuDlfbtJAiDxZWXO/Wy686fAHALzmJnzClA6
y19SsflfmrbhhrW040gOOcuGOEgG2yhjsOfuclXJELr67BYxKUNun/iBWqF3K6ZdZLJhwwPKXkjN
ubOuWKu2on2tstTbkiJtywd/KFsI2n2+0W5u6LMmshfNs+rExga6+dZz0LbZtzFckAtSINI385n0
f1Qb9eQJ5la3nSre82xPZONWHTSguvHkhpVgapIHnOmgZDmORJF9NFnVQ+EVZpEdUMEFryE0AyZ/
q1XhOBRbCoi9gd6D4EvP807W20GNU3v20TZjwO/S6RkEZglMPjfWix5dEKyQJ2sUlrBu9IHIL2RF
bRcYX4ZR69/bxlGocUvgc8dZpyIax9lm8NLm6EpIZGMoQAOpKfYsKbalDOL8rQ6HdURwlxofVu5N
jxhwNnkCDIgsywlQpZaWNLF7lSWC8tww7TPaPxf5PTr1OnZgF/b7tEx5MdbRgQJIdcZJdGWPXRVG
EP5jsV7FlbnvtORnN4sx77KCooP3Y7Pf15ycITMfw3cvBy28z1ULTggrYL/f5AA8UnUN4oYqLPQ7
HD5DRuQxVxA3/BUrJbNU/763+w2rW+cvXhKYFfPzzN/kxM11xZzU5OM577rvmUtZkThBF9w5TjDS
+m+qtzmr8/Po5a0Z67Vzryour333lpooRwOF5i2n4LhgstqC987tR/JAeoaGkZptptVkJAGp3qpm
Yi5EuJZ5U0y9NyblNoy3rlXolyxQ/W/1xnhxhyZaDM9bAOL4IDHO9lGQWdl3Y86EfzBmYeWvzaCr
eyYg9QqK09aMbmFEUo8adfVtw9B4Gvxs9pPUTzH+ARgPXzaWtYv1xfQ8hCnX5ouuqiEe/KX6lqYl
fhIJ9RX+qUB3du4Wda1zHUqfwIX6u1sp4S5bMM/1qXEVAvtVh9XZnCz12yo3+yihV4ApddHVRTU/
eBPLrW2NZEE38pqpYNnbLptLsjLo+0gnc8UHg11njWmuhQ+KMXN+1MFi0YSCGYKGyEALAHM62OqY
ikmcu9aYzEgPZvaIAJpfaxRMXfDR68G69S1/HPf1LLFi6cEJMxwMgjGaW1ttdrB8Iw9i5TqOvBjW
2BZssguCKw89XNQoxe5V+0PrHnvbYlQW8kKbO1svW76350xu5z6rw09rJwk1FO9Uk65zSxLUdQad
06ZyJiSJhcb95yn5GThG8al1C53tsqEDNDDJYCwJ8HHVq4GOMHGXQry0GhJtHPYpGJGc+vv7SiFK
Q8jP7ZfWWLIXJEVjR4FfN581AYXyO/p4zIvupJ09zFjV3Law/5GNMKUHs49qs6K6zfrpZkQacIPm
xZP3izf05zLFXLKXQSvZxfAarieN7SoAMbw1R200Puo1jLEACBfn6nT0Fr8l9aXr0NEAnoGbvfZk
nTN0rId9nk5Gczcs5pLvBRMnqBH+uMxHufZYibEhgWkmRXF1MBC7bnOqpdANJNuVNEcacCu+JA/I
vsrbQVwoeafiWA4E6O6AIsAV17aY3sKNeOMd0zcsDgXiuguUB3M8VNnQUNmINDt28+TACB/lhiNJ
5c7RWJ2OYx1B6UzmlzW+G85sfZNEtlIXZegideENTrzOTLlJ5HQbQj8YvbxAuS62nU/QghHVEzOz
nUbZitDJzWqFIWBu9oGHssdAks7YehAs2CDsVzw8ruafl9t5yH/Q1OM1aZ4qN7KnSiyJ2lIx006V
5WPZT+yJdm8BSx05GI+4wuWC+zvkme1mi+9T4QYby3NT34zcRejDr8bOF7jrVMS53Ep1pU53VJx5
0Rfo1Drgov1iXBVsdbBO8drYZrobrsAcpy3Kt6WiGXQYyVFBJDaH7W1RpyGIdhkUzq5bnPpzSYel
JdRo4A0tBHx3OlWrfSLhZaLsdCl1KSctFysPqG4XX1MToMgQfR8yZhRrG9llRcZAG6q+pRBuh/Ik
tBUcTAbJIVKwypvukbQKsKogHxA1uKNBFbKSIZzDWMlixhpyS7bNQJrS40b5vHB2qTgfcJHMrkIO
aliyxsSMaBrwa0WdeVY1nJ/EptRDzU/1ulvI2nnImzl4yZQ5ngNGtEiF15SLnm+qdd+5nmEmwJSo
Ie2rFZ7izJjcGD1HmzjhUB9bY7SX3WzM86eKnkiwCwJJvnYp8bIeOgttdGTztbIwg6s8EamP9BOJ
t+h7udJ9PLtGO5qXsuhH57sQ03Z0ifWck7Iu2neBGMPdz6lqvpWsUt4Ud545K9rAkXG1MvoDk8xJ
FwNbaavd6BIIfDWy6UMQTohEENlmCCDzDCM7WdDlvrVnxvdynbqTsZF6f1yCxvjGd4qhwgtaTJKD
5O67a+slPG+d2p64xc4c4BpDAFGgvGWWYavy3tDwgAe7Cdud1Wf60nsCl+LcO8YKtT8AllCXqnuq
Fphi+Lu9kLSBmd9jB1JqHRjMu/q+G+DOs/ua6+tSUifw54iD+CchPSB0L/1k+LU3EC5CF3UHWRz9
s4tlMmqh3EtkEBCx4jbTlL65SpubmeYBZmFma69VYxYsk8xl+6O/O++4xxT2zq5rbmeK13Y4hrWD
pk+vEyVdLlvoPPjWqVgsTA6K8twX+3HiyBm40s1xUNuka2Kez5+9BpMMmtPCfK1FgxyzzzqRzNu4
oDxIR8gRW2+M57HwwvAkSDQgZLExAfUiQFb7SebDfoYrhkpKTbaXWA6c6J1HAhsCDi5GgMCdNegR
nVUaZIs/kiiWITJAjNBa7/6s8nUPsjx4FuPS3hTuRNaG2eQijfK8VFR43RYqkBFismMnKDj1HNoi
2T3zKP/FnfW2InsDY+FCx3LZ2Owp3FEUNAEyORoXF6Optw6BHaSvXVEb+Zp024SWTC6TvMOuN28n
MDBrtmfQxldXjOig8PXZAmFdnwcoBLpcLxGWnM49NKWf4wHIwFjyjabps4Befb2gwhWN5rJxx70n
tRzuZ98Yi4+6IAESKtfMXh3PfCrmPDaBHMncbNDhmYxW4akvg2zbDbitACOTPoAfonTNPqnBZOh/
oyAb+m4ABci6nvVLv6Rwpjoxb5+EiSFy71npekq7FrOfoSjoIrUW6qu2pXFUMKSbnZ+VnElmIecP
txr1TWbMmm0Ed8F6U2hiOVHz2Yh166obrbig7FA3hDU2aKTbYEYmZo0MvjvBNgzPpkuNkxQ2RGiH
9JPH1FQAtzpOj/G+NTjBd56D0B11ZZAj5uMgI2CstIPsCHuWkWhfGWG/r6mNl9jvwqCItTEAV0+h
RlOauZmzX+bN62PDUc3vbm0EtzK0tb3H+sFPYg4ukAR36f3Y54qFnj6jQ01UDk3KHctg/C2gHSYS
gbEIffi4LsA/wmkFmoF+96vQARWacnPDf1W6mT2u3rZ1VrPORFQyo34MNvICsOC5wxZ5M6CImMTs
CQubwB57E/rK/tY1AzwOtuJyQKrXwRFR1tU9yt8M+Ia9orQi1XGY44gB0rXntMIKvkyk2jLnktmr
SQVGkku7DKj0pxESIal5E0M4vYr8AMU5h//RCKAaWW+sQ6Qb00AQuqV5kFQokkeuFoOdYW6tBJk6
lJ6nilDwPC7Ldb6llxCgNVPpWiBm9uAUgUwYcAAIu7FxbRTo85n0FW/KHue7nKKWF7Vz/CvAfiHg
h+4G9P6cbDgMjvhBP1lNwV09tZS6wWaFaQGvb3CjXWOqotKX6e8FO+97M/nidTBAgkXkMpAzWrgL
Exct5PDMI73tjJiu+0R84aCQKObp93yD4HGU4WbYx5ybJCfK6AEraWUf3FMh6u3oL0WjHoiuQTrG
bJLU8NKFHkKIQzuw92hBXkxdTuNdOWY5xn80l++BVVxBFlRmH8ZWB+/m1OOR1uNM10IJnANj64Mv
qWu6LpeOxk0OktbzbsqMGfORLAZdnGCSmJ8GjpzP7oJdYbcRpPKKf9n83geWsu9k39IiW/JicmLT
5Q9Pul6zQyf7zN/joCmRLGY2Y2t6ZQgytfuNkeFBctzY0ZI5MDmw7BaHeXS4w3YDhf0OiZ1+8BGz
nrZyq747eHRDTgbDemf7mPsnaujcP47pFpBjElBAxPQZKtY717E8wVFNNUJriBQf7sj992w0UhVx
a0Z4T4fMTLzRoWMzBpof2tW+8XXkasiFOcSCeQg2ZHqXQuP73JG7gFkgXCmikBpKAqpxbztcT2H5
HzcTEoGcC1nGplMr2onOsO1hsNBroPeIZ1w2dsDVtdILMASC+L40TmWQq+RwGu8XazHf59DlhKCF
yVjMQ4nyXMLkEASIKOSDtjthLLTKemXFhlwkLz7gy33Wz7i1A9IPrmS9YEKR71zfWfxpy5mDqan2
rAVme52sFYQjp7qvHa2oY7qJ5OQyG+30YJOH5ezzMpwNbmU+t6iFdvFXtjoce6yH7K6qwuwjMLIc
Bao5lujSjLbkJ+uDeT0goA9Nssh5HaLZJdMhMvrN6JjfQ9Sgu7WEc8JEHbwDP2PUzcgRj1bvcJ9C
5ZbWSb9MIdyLYSbLNPN7tIpNHQy4wZfuNwIzXL3302V9aq9WWMQ5mniQMROAAUjSUCdragZ6Dr3f
NMdqpI/HE0b2Icgx8lOGFd86hQub/jMNmyFMGu0SjoFPzXH3i569/2LvPHrsRtIs+lcGvadAH0Fg
ehbP8Ln0Sr8hUplKem+C5K+fw1fqqZIGVYPazaKB7kWjOkup98iIz9x7LvCTsIuYVHslgW2pEU0x
Qv2Wzp2TwiBEwS5LzMomjo+1G/Q1jQveXYuNwDBkOx667lovaYgNwiFoDWNj8RrO5MPYQQWHYJqj
lsmtnBd3iRbiVWbAm19FVR8xioqc+ZFZDsszqQPKiOaAuYaOKfq5tWsmDaYbPfVePzhrJ3GJ1u7o
QwgexGtSrCbCCfi2mRrD+RymgYkk5J6PhAOLoZKwpx22IYSOwpH1TqVN/cCnY1QYVbLoVLGq8lZi
mLuTKCmBVtDOnR0HAp3MoOaR7KY8k+UG4SSGdDq+CmVrhb4VBrTbBOxbTFHuqSx0Sou57g1/NCom
7wXlMx2NTOSILnNGUWDMuSHWbECH/qJL4+lai4PA8wmudVqfg34oL8Cm5HInZ9fz9uOg51Q1YSfx
9zpx0/mmUdUvzHNTOqCZkMBNOBT1fhI8LnAYibTeabWZ3XfwdvK944QYA5D/GEg1e/mSMs2FKa7p
7a1rNU55IvgjvOSz76DUISG5DuD3EdLBpRCsqzQiVAufZ8H8uQ3si3gKQnPlOuC7MBnBPtky5Yrm
VQfXdUkjMnG+1mYeLAH0i+OduLz0DsxGRBcCjfQtgnRDkFcRCDJxlTU8jjFYzs0844YeZ7ZBm6qT
zbMWlrTbE3OHAPIRQVcbKZyi3SSTipJVBRej33c8H6/N1Bi0Q0NbFJddApFgBR7ffDeHKloscYV8
d9PavLexH+BBY9bbrwJzxNSchGbqh1NkfRdtA5hqwk315OK+3GG7YpToBRpy4EoQaMEF6QbAnSLs
mCChqFpRMqlntA3Dt1Ep5iRBjMxba1Wd7XJQ3GxH8Ina2H3590Nyyej/ey/L3G1ZlBFUWY0N1w7G
QXxMXYFe2wvnWu7zdnLuPDqjhHO0d9ubiE7ZYBxEQBUD7vnO8dok2qJML+PdZKOeuaT6o2OBlzQE
JxuqTXAXs59oN3i8dfVZazhjGr5K0YoH1i2es8kmVpG7ElqFddKmMYluzRyiw1U/jsN0LROS5O5K
s0nFhQ3pp3t1Us/C90K4I5S3OGlvDCfN0cTaRuX+X7Kq/7W/ZkOLJsKF/y9tALi/yKrsvJpcmsZx
YwWxOowdthEdLf6WQ87yMfL8YNz/Ld3tn6ppf9Lc/qU69/+j7tZEYvHnutvj96b9Pv0ku11+4Ifs
1vyimySuok1EdAvDZ8GRq+9t989/aOYXZkUSUQUv8iLs4xv6obq1vS+Mug1izdm0I0NYZD0tc6To
n//gHxmuhUpSCMHPwQL/O6rb5Rf7abMObFbyR3iL9EAnJPgXsV8S9ByZjY1Oe4GyEhVStuQLamW1
nWzFaiwri/SF0W6/B9iKcRe6DnrumqRUXPpq/GhThfW8gdrGjD29D1SfN6uqT4qnhgMFtXzmvdip
J24kq/bn1lDuJ4rMN5uj6P38of/7+fsHMN6/fP7eiv+4fJu+Fz8/gvzMj0dQfEFU7aCfsTwL8Zc0
kdj8eAS9L4veG+ymgUKPM27he/54BoXBg0akBmo6ogLQViH5+fEMCv2LNFFdLXpwHs3/+s+fpMLt
L//7j1rTX/C44AUII0ZNxCPo6CQf/5pXE9th1dYad1YO44+09XIKD8lg2KiLRLqPsoCiOwQrP2wb
PHZXdej08UmfcYqswOSE2Z57haFpGEAKXbHEoI2KOkViqwYtgBmG8OKnwWH8g3lMqNeMqaXwoy4Y
Z1aCOhCW0dBpyRMzZJFrOUNH3Trrq8qscDrq8fhpnGpWJfSZ+LjQYng9zchuBp5crwq7Kt6SuZsp
P4hp/dqhT+rEBME4jVv9AShHyLoj9vKT0vS52Vjs7v12Zu2DgYyZ2zZv2uioXCd5h6QB3oVt/Toh
neFYjfbIJepW/SMaXTLh0GbWuxZaJ5gr3ch2hdfde0WcZz432aYe62hvB5CFC80owWSx+vVnbBhv
JmblCZwZC0+oiObbWCXdayGHal8qBqpOR03779ewmw4f//wHAuy/eg0v3rohfvvpHVx+4Ld30JRf
TPTULkkoGA144v/nFTT1Lx5yVFScAkcA2DXuhx9voCO/6CjQDM90KfQca4nV+vEGOs4Xl1UXkwPu
D4Oj2/s7byEq6J+ugWXAhn6Sq4D/ko9inXXTfxDZpaOYCoHghTACp/jMvc57KXLWRpsy7HcZspDv
aTEwOGPeKF8COFT9Vk79eLmoKGyfyB/70WUJWK00Q2swGCeMvrYT2/ZdMlf0a40UME3wDQpweoy4
2lVpZ1CCCOMpXwLDdRhT8/zDZhh7YcAiGcwaUVXKPAGeDBtvQJelb2CuMk9WR5u3XnLO7vnUunTF
vGR8H+2y0Xa5Y3cEXlWSrjiEfsmIUqkpQ4QKs2HFtL8GiVXHhp9Gto5ZawzQPwV5ljxbmcTpbruL
+b2d6qbaWlZkOStr0Ky3LB7J+iRG12auUtqNvjdVqh0pXqeV06r5ZvCC4pNdl3ZMKckBq9Xjncjm
5jZwUojxOn6p0c9BCBPezQTxaSLBOV1ZQN1wGOfTlWNOcEiYQQA4ncDabkfWNwcPflYOnUzCgSzQ
vFEIM9L3a3gNzw0k7AiYVFG9jWnbENiZYsFkZK8D5OLohgkZDRoKKYlQ4qNRGnvfmaUSIKQqdi5F
77ITJGvYDje0rf1n5ITxY2jzx+AwZOu6LlrsBugew4g0QV1plwYz2/nIjjh8mCobrraXK4CQMeSR
VdFHDlMQ2c75BlJ437HAasPHDgYHCQx56dW7ZpB6jaPMbSgQ3FJ1R6i0wCntmVtiW2TRAqtIyZte
B0w/D2oqaPfCITE++t6zjlal5XKlDIgnzPFTeHcZkUq72uSvw9drMfEC/js6fjUP/XEioa9CzdZj
OU+pf2386jkyGSAIMC8YylXNfih7Ay6gJJd8FI0FYMocNn2pTWKLKizXV5NN3MVGZ1h30bPdKTak
3fM7DKLG49wTxfrN0pzi2QaawTPDmPKbTXoGew27w4zS2zb0lo79UbDu+oBHqZniGfkE1oOLhgBh
In7jtr5dQkmfkHzqxRo5TvqhAnbLa64p9yFfpt7bVIKU4Ksil2c7KPLckKJ6zx1m1HTFZtDlohDL
V1+ynsUh6SFe244MQZ7sqU7d/ZD14SdxDmraFVRn7gYJVpxej3pKnmcJQxcM71hNO9ojlI9GYFqY
N80megzm0GsXXm3QAK6sWFUknTU/Vvg8YxAw0DfXHXu5ii1AA1gkYvwU+VoKVGads7TjJk0UC2AG
SgkiR9VoK7RN3evIaucpwLAZbCxjxhdcwY1oLy2ZDsnKsFKRkztHmPWxzEVhH8IQctCBrIocW0iW
2EuC94ilneFjnFyTMNWTPcPenVl6O/OdG9Bs4R41QY2aMfMAj06xCNUGVseiV5BUFOvK8zDj1zDD
xiOT+uCefRpvsj6XKtrEVTzcykaWxjHWbOySYwP+4OuIesN4jQvLBtuCMpiFbGaM1aZu5va54UGw
ETCpge1oY6E0MqcEDSGVz8TsuXITDLWriuFRdR2nkRPcsuAEEBQFGioNE1KjuuhRNuIOH8BgXKWW
F392RB8iP0m9wePoAaG5suLUaneDO+uPKMM9CXKuSt7hZosOjSDOGiCVpRV+s5GAvDLiDT8GdtMf
TZTrhMEXvc3aoR+WpTPWlEcQIbA4Ks6RbeMaWNthAadPkPXcbuXAXfRWjXTDJ5GbbX3RYzEV26Jy
uqeCkRoqR7uxcZOMI9gFZKWIphwyMgBDlSydt8DP3PDWREQgXasqtjnq12/eYGjjinB4AmlGV/X9
ppLOjGShiK37mQ0EHCLd6En71oVWY4odmhQQiB4cO5aS1oo/tn2q7az9Zqm0C7bQLlvC6YNSg6pm
2CVwhE4Dqtg4vSQXFyWFATfULWO/Rw+xafqMRHRN18QnNee4IIACC5XIwCl+CFgvWVtHGZxXcYAU
jccpRXgh7VpspTcgwJVVlaMVjUYv5vNxVbdHpSGfYy4AY6fRX31rdLhrHB6Jq28aE0rokYFbN++j
OG08qIdV9942zLJWY1fP95oRBPetkLIFByZfNMGcDeJdMu+gcbrHOWgUE+gyPPWuZzIPbAkjA0yA
nLMcy/vGlt0lo+H8c9l1yh3kpGnfaQjG16DskBskTvVJALtOEDPmIC4TlTEDhxbITaYgs46rGsbk
K8e3cFeCR/QZToWh7rXEkHezdLsnWRst+MJ47G+EbaMPTedAPaWsmhEB2j1wKL4gZyfY8xFdHk/Z
gU0J1npG1VPpN7XrzqtCJCNDonQyzQ3tBspJoxt2NnmtX8s+G8NNPqRlsI0cBlwMPinUV6givZeh
ytm52F4QvaVtz7SzrBI9QyXkla0vA7wK66EaLXvFcTR/8vcZGrLCUY7vpmSAjBss6ssNmHuG6ZKV
xXXURBNa/tQYWaCGXkWkUUMuxbo0AlaqMW5ysIFaFMFjVvBR1v+uiv9VFdMX/vlwBOVY1L8VvxbG
/MyPwtj9IhfrDs2pa5ny3Or+1psuhbEjAL0zCDF1FyXY74Wx+4VClUGlgRvBEfzU74WxRcgE4Q3Y
NvTlH/yt7vTsyP3ddyBwNlEVM7dZdPD8Cr/midmBk3HuOtVGCBKqNxX8rZIIabidmgy7dFOyMHii
Dhnum3F8zZjprvUZxIg/s9ExtuD4gZ4hP8lPQwsLeTuTbMwxXmpS2xIt3RXbPq4H76YIAV6extHQ
pk3TuuPjHz7ym99+4T922cgb/1d9z1+BKQCuIRd72q9ZN0iZLcG6l82vQiW2n8M66hmIozE61qqh
aSbLLP6IzcY7CSQG32Oue3cd1opZKxciEQwNch3eNmeuow3bjvCBrUh84wZ2bq0ZD2VEuBgW6dBj
2N3pIVp6yiDPjQGVTzJd6ComWxsps3DPpnys963ZofJSur7ED6swZNXHcuA56JV+VPkAtEm2Cpiy
1STKvPFClT/CURxRirUka6+jeYmlCMsue68k2TlbhWQx20RwOyGyEDHLUjruBkK6RlNa2D3cxNkS
eZiDj5+GNFrn2jJiH7CWEdSXaog+4yasbiIYn9naq1JUOq0gttNvw0AhQ+JLvuCelbeuzADEhGgr
BhrtGNQdgmVoWV3uGu3e9UJN+fgumgtG4JM80k8F1c5o2aSzPcyqDxmL+ljPnnNKGpmvUwLEm0NG
df+SgFuwyZ8ILT4kEjKblYwMcgQ9y5v3NSHTLw4qkxvQ0QhpstFEmMLFMVyxW+dOgZBF9WJqs+ZC
LBc6++R8GXNoEyz2FXEYyXUeDxb1K5T6j6BDpw+7TlmfNZdTy18iU/dwXAe0Z1Zkfg9NQL8ETDTx
tpu05AqAU2Jel2NhXtTKVWRJZCVvgOI3hl7Z4FURCdIyR1czmYuhpe4I1e3mVdziyvBH5KXXeg5y
Y2Uo/CErQo1MC04zngvZMgQldrhc1kF5n2OVaGznsQBY8x6fz2IUk5zLyfmMpgTnvDbOZ3d0Psfd
85mOM4nz3VuO+vl86mvnG4Cge24D7XwzjOdboj5fGOe7AwEl94h+vlN4ErlfsvNdYw8qelPnG4jB
rvcyofnnn9nE16KTX+6r0KhIAFAJLgWT+4wJMDebdr7lEHUrmC5Bxu1H2cFNiGOPW5ExVXbg+eOu
VMu1qZ1v0Ox8m6IgVU8059yxTS77G8S63LzawBo8WK5jliSzurfMNnlOzvd1LEf1aqNeGhm7anC4
ERogFSPZ2Y0O0/nWB01afWpLKdCfq4J5KRDyCnT3DoF/9lk4U3dJi13eu9QUXLJUF8O50sh4iU/6
Un7kSyHinGuSEIMBWgz50p0rlhk80P20lDFLTgmM1qW4ATpQeQcPBdPM+73UP+a5FmrPdZEQyI6m
nnprp7W1fPb6fgCCfq6nwERRW3nnOovkJrFFFEz1lZwrMcMJgD9h8BXWNj1XaxPaQGLhz1UchAPx
2Z5ru2Ep8+RvFZ8mOmPbnitBvWmoCrVzhRgR3LMg55bKcfYgYW6bpaDEktI+OUVIlWktBeeyAkx3
+bkO7S27I9SOYMlFYmaY9yyceJmncwVbzCHVbKQiKltT0RKmgVkW22AkAZBEuZBceYNYHDy6gKcg
jlEnx6NKyu1wrp8TjYcGon3TPaUcrd46NRFi0ReAOF0Daodt2MWDgsUl8nzbxmT7YBcDmBi5QfpE
UCwTRdgHAwpXqKsOk/csvIs8DDFroyftcW20sihOnj6R6Y1KPkhWdg3NfjWyJHWQiVk90EV3bCE3
ukZs3IQU0qEf5THDHt0w8tJ36TFQx/WDLfwuRZLiM3QJr4DwEJugIcipV71QQhIDmjJPRcio3kz6
x3tptTYif9IKP0yUB+NWZ1M/XOBjUPmHG6OMguxmumArgw6TlwHPdZU1pjcfmelmML4SlwSxyiym
E90SCQRK6uNbisDoMh67iuFAoJB3gBWhj0XvuAJvwZFVxliaVmSwmF89bCAn1ojTQzRZZBKkbVvc
lm0pr0WUmrdmMLafNHqI+YdibPw0tRzkFqonpiVoW5FBIkpNjzeMcQp9Ruc224yDu+fCisLrJBdc
FQRsF6DceLrYYpMxfiGrrn2j009pl3qPdAgM0MjQG1hn6KI60T2gsKW5GrFMx+t2EM60ZztK7nmp
4r725TR0r3WkJ2xsmSyAz4zSeATf76TvqGVQFRWD7JNVTf5mskHXad/HwcT/O8u7QR67Hh0VQlfL
uHGtHOeLE2osa2vkNtOalCewYFQ0Q7QKecQ2QqmWWU0fIxAbHNtJL8ym9G5U03X3Y46xGpmUCm6g
Xy0GIvyFdBA1Aqvtv8vjf5XHbNz+vDz+mpXDW/prdcyP/KiOzS8LaARojyvY1OEM/tfmxljqZtZ/
uk3xzKbQ+H1szIaQpS8zIMMELQG7nx/6MTa2BZFp7FoYG1uAS2yCLH9Z1vzV8oYf/LWuNPnXSH4F
Z9niOPyO1J1/mBu37ZSiiSf8KGgo8F6W45oBo6cPkKSHhSpdsYEAeEkliOjVcrIPmTCSm2FRo80F
ZAp9ECHOmVWtAXnczQvAelpQ1oECas2YEDPXAroOKWYeIenzJkHBdirmffjB+007Vvk9pa2zU8T/
rqcFoJ11VXIa7DR6VihQ7gBfbdh5hBe5nLU9uPNxK5qheDcXMDdA1OERIQ34zQXbHVSddlElApY3
wOLad4TK96bOCHuqgcjZ0L8b/XFYxorhaxYJH/nQu0qKGy+9iezHaiGIgx8DtrFQxWeuDLdX9gcC
gfyrzfl9rdAB9sDOzO5KLGzycBrMux725K1IIve5OEPMGeWQubOQzdHau7dJhs7NW7jniQ7UH3NC
d6wsuRYO4nOkxuyf+kTug4WdXleZ68Nlc7dwEOu9Uk7wjDzJvsLBbNAzb1rsokDckXYhxtBXbABn
bK7JQy8qjRko7pJh6y48d6uu1ClnMwVqFNp7v3DfkTMFu4Btmts670bq9JuOkclNISAADgs1noAW
g+EAmp4Sory0KgMM2AKZR8Jxq1Lv0WS6sh4XFH2ft/wVFjw93sn2WCJD21QGxPo8rzbITT/osdxD
3ODBIqzoXnNA3nsL/B5l2bgj8be4GE28bo5FsopacPms0hrID637kCwsfT10bvD9BqjFhHVRQjvb
BXHM9EOSPrSSC5J/gs0fJBVZm1Nu7bmCtaO5IPytxirfyGRycXXgzkiaW1frzUtFd7AevO4TZSyh
AFnVG9f5khRQuGV3OfJ74btFrOsWs36axyVcoLS77E4uiQPjMADpTMNihywMeuWSTDB0Y/doKKHI
zOODG6DUPVmId4jdhCdEkNEJN2F9rLh+fdPR1CbMSgamDGDz2tSRw9dLT9Zws5ijqY5kvJi+a0X2
K84aFobR5OFiqPRLnMLj1uriGftVbcJLJpEhKWWNxJf9AIvTBAqNlowvhTkihl7yHMpiMdGRV2ds
BuIedH5kPY8okA65BXywtXSboKFO7JGk4VGpHXHdeItXoqOexnM0IxZt1ETNSNIE3Q/uttEUx37J
odCQam+bOA4e8nNMRUJghcnKx0ej3Lx3S5pFVxksNpeEC5TJzSEIYt1YpGa4gbLKOBh6Y/lMxF+U
ICej6MBRg9Mht40QjRFVBcjSJVmDp+fNSzQMDUjOjtGSv2EtSRwEIALMWNI52moudhGRQOtWL0N/
nN1XAJSIrPUl2YMCi87KTCI/H2pSSJYEEC5ibtVzLMg8u+lmtskKmVPNWeEHR4u9JInkcTwc9SVd
BFs2CTbxMJwcg+yRwFxiSJTh3bsJySR0TgvkFJ9JIZfgEnfJMOmVid9xyTVhYG+/kb1IVWNhrPTG
sFlnBkkoDlLXkzQr86sWm+Y2zOwLcy4vnSVBxXTlXUukiha3/bZaUlaErVUX0ZK8oqXh13kii6Ui
lAXWOlPNJacl45WmfB0pI9WAVQhJ+MqpWSQ1S8aLpimSDVDjb8JzAsySBaOHtvhmL/kwYzvGiDNt
8RXfK0BKPHGngOISQrwiD5yL6ILcNJt3ogsJil1SaMpq0HHS6zehkXyLzb1N4uJ2Eqav9fZrqO1d
Nye2aqkNWQf4Y1V/s23TLn3a1Ysp6tEF1DkJjIUWa3dMm+drS4K0VhUJTZraMlRCPjoA1tTRVG6A
l1ZbrDyBP1SqOYAia5khqCeNFMWtrufrGKTkQtl2VtnMziDEasukA+AYKA4zHU7wOItDDytu1XeF
uffm9qst4+vJILutdAZzi/c9v+rR2t6oPg6f9IC4ld5E5wulk2gqR95giLYAbRZLxsVz4YhDbS7j
48n0jsr2wGfIo+6Y3VcxJ74Rpf1OU+IgOnj9IUALHDhYVacQw6IeAp0NmZT4odKOo+V9Wkly40CC
2GLTChAqhG+6x0RfM5RxhRWoOtpuXOOSoWptGjm/MxOhamx5T1GQE8qLsz90qfu0VMehbQauQz/f
8u1P1Wdjpi/Yw6Aaabl5T1ZG6OsZKM1uVN9RbowYsgzs4XaQ7WdTc15iN4a7WTG41diO0WnYp6EK
5bZkH5rhybFpO+DUllzlh0SK2g/ntKZg7i9HrPFHwf6psYxbXjLfgEqark2WJSsxXxkyTa57ECee
i7B6W5qDdUCzzwqVipt58EDc5DjQUPuASQzcJmX06Q3B8OAYAIQzW6mdmC39qlTZKwInaxciZT64
rbIOhEh9kuSHkCLyGjLrvVJ+TavAXhfS0dctoOiTJltth4WntVe6wEMZaIFzR8yIfRV6fXUjl0gE
Znkk2zCJumMjre9YpbnHfu6CSyY0rl/XfcVwPCtP4AAmqN70s6NqGcA0ifaAfZHWvcTwPk0Jt103
xz0JaLE9P3hhDLFAyqr9bkuACStvqs1NQzW/FtwTdJsOnhlsZEevQACcsTp8TLBk34A4YEnXTeqj
qKwyRdhlhycm6OFlnqQShw6poGq4EERr+Xbu7h0QKGS76vVBJ3zaR9u6sRMsSlVpf6TK5oPlyj5k
upVfEIMzbFFA05PoUPDZ62YEHGauu9UtLbgek8nZ1xRZG4JxJOtHGb622kypJw+wH5kTTiec7yti
QXy31n3dAktcOZBR6bvTuMeWU+wbLzn1hAiv65nDW2lWhHo8u3QqhQZ2snAEVzZ4ezzuVobdNe2z
C7xRtl8TupT2I46HoLqdBlcQdOFC0c0VjWw4vbP9OQSMS+aW9nacbqbuFHchkmni7FDWiyR8YZvO
ImgsL8HcXskQq1yrTafOAb9f8iDveqd5MtL5chBkTCzyW1dvWqD7uEXAngc5llHmQGstHbSd2aLb
LnFM69k+1+xDNs2L9lYHSuW9R4CWNlHCQ8w74seLFB6Jk7eLsJb0qfpWa68dyYIx76gxXkquso01
N/mq8fDSoW2VQUPvzyc5toblsxq9SPr0YQixc7hZeS8jafFnUXWFJdCirNrFxbU3kaFSzs6uDYGR
TBhqGKtB8O4mPccBN3w0hqk2lmKLpGsFo+qsXk1ElIaCGpxFXX7QzOC9HLxHxz1OJp4XSu9VYeHJ
0HQSYwEvM2U+WfXiMeZzDrLO4qXhoIkE92NGmEPFdHFVecG8nux4Z4fGPWb4vcG6Cg9tO10HUfeB
Q/E0RngN0il3t0pEj53N7EfvsZSWXxn6fgxN+Bmk9VbpyT4q0hpXGdQPmNtoCCDHk5d6GyBGXM9V
nl9oulv51kDx2yMSn6aO1Ck9P9qh6Uc9ebYMw+Ntq85pCS3AiNSRXz2+bzqCgeWthbR5eIpQIOBK
N2rYPKGPA+UqdBBIM4Ylz4NhOTCih2IR6jNqecQVdUzGzTBypk5O3t2ORCkGRnhAD1AeDaIQ8T2G
ijh0jk5MGl71Teus+2EuNHy8Rnyh8TZLip0Kt/Y09vumqe8rJza3RoerPI8d8hSy5ArXf0MsUuHs
JzyK7Nm5Up7xyDC8zjXzM5sT5zXDyzeSQEPo8JGKf9k/dCT6Mplg80HmenWV8ijSX4wR+ZKAYnB5
Mj53atF8Hxg9+yGBQeuy5kk3bdu3ajFvCUJGkRcXYMkbDDGda3zjb3fMNO0yHzp3I/BhX+tDKh86
6SKOYBBxJRonoDCa5bbW3AZJQF9vGgmLiQy49skgpHUtvGHJPDH8aM7K3dDV2klzmC2L2csvyVdy
H4AVwAZw3WpnlqIkGONuskZ+bY/DTm4cgrPaxFzFJga1pHsb8I9lnkTywEpGd6cL8oFR92C0sM2r
MoiPVVyXCAyL+NiCWp+G5GVqCHZMOsfEhz4cSYXgdGJhgJM33HZKXsWGp59am5Q1CCjGJXWJu3KU
IqreGn3eu0uwBK+pPri+Pc6XcGS49ODrHoYkI0h8Vsmhr+UN1wABoXNw6jDQEvpcj092YNBb1Oo7
1BrilN0QQ1AXHFF8UOw3mlopSNqU/c1I+q51iXbkrqszQM1m5/I6VzbvSfycDWzE57wFm4GN4nrQ
O/cZ73VIg+5xvml2u4207lsWx8Tz4BT1AbUK33NDH1fSvZ3lj4VOIHLmuZ+D4X01S/wGJJoXccx8
SxMH6TIDb0wXy+oyUuxx366nbJrIP8ESEbOwxQnL71l5CIRUN9+SkwFHusje4MNXHGWTtkkTlyJC
kgurx7gLWFftCjp59BzZWuES0YvgWKRlttGMgYAUWYXb0KnyJ3SsW8ApxrF1HPxLPQQtTXK4JuLR
NOAOkJp9RF21rjPvIjIxj6EbGg+VgWxTEOu7Q551N0woambHucyk2HKABRssYC5eF7h1ECPRoi3D
bNbQl03pTtshNt87Ez+23l0jCQpucN7cmk58Yuj3YiY1DIuCCijHNSJlEFCZJMYuMvQnAgMkG4OC
2lyawRa4TEE7VD7ip8C1GEX6peWyRqLozXaUnRWJJPl0bEG/8CH2E00dgBThOP1HzwKAp3isRgx0
XiYPU6Elz8vA89IR0LYEa3xMjjO7sqSaxFuRz+auce2hoCMiidhM8uBZmwfrCaYYcjWXbFTCj9Q6
jAC5JWFfsoxZmCxR7h2aZq4eYBrlqyBvLRAN7pii9BYUmdOCw4gSiGWjlztPuZYpDOVe/BwlHYOB
mVN6hcQR75PQp+nKrS0ySvTMva/y/r0f2/wAtSc/1iVglxQf62aYKI/BS+DqDk3SBgE6XWixbR+K
vhMb0ZXiFpIA+9a01A+cevF94biJT5enXXnzxM0rOoGGNbDbq84yC/JidO1NBWl323dese7szvnU
cvq+dJ4IO0qIFYEdsfDbMmdlOs5crGpeUgafSf0UD6OOCWZOD7yMwzUvlEny5oTey60MdhPMsoOv
bCKgCVeMkLduVdR3qimT1751dbqvxtk7EZg5/FjaHYK3+SRpB9ZmS1/fVIWztUCVcLcE0g/1QN/J
BNZfV8aZLwyRQBuq5ujWQ+6yUw3yOw/f1YkAqcUd07rfWHiIk9G3zP+TMsZEwzZlbZPivif6ihdx
sKxs29cz1/hY2DkRyVB6rJUmK3xIoTn6yrMav+6VPKXpKPV1PqiWykbEBI+Nol93SCOuZVTV20FI
sFtF0A6nLHbcF1Ag+iUetm49DU62EQTXH1MAiJsmN9qDWbCTzeM08KVtJg+oeN5q5ne3KErfHI0J
YAmibVd7UXNwAoJVMo/xtIo4rtKawTlfob11PJ3qr9xAidmwKb7MqVCIyWVMF8zAoWCYdjMpqLT4
7uyn+cAvG90TstXBeY425CgYH04v5JFC39towpn3sYYDyKmqaofsSUdI6VgvRd0TwYXNFegWiBpM
boS76412U8AshPk35tERH1e8bzTbey/1siJKpNG+VSiz/K40+527MKu2HYybBzl1zlesgt8TzeO0
Egi/oC9Zd7POMAkCE6FHYxOSWM2IgdueFOGcXI1ajAN0YYXqz6wE2kkze/IGJ74Po0Bc6foYETvX
WndBH3IGZEuYXWJ69mFeAu4Kku7YKBEB0Y1L/l2+ROGl51Q81pgk5Cm4KwUiW4LzUKZZT9YSpjfK
Oo9WpHTQgZVL3J69BO+hnCGDz17CLlL0deg8l5A+gQ7uJtShLdhMbRgLLHF+4IVI9sObHj6rc96f
zZHwNWKfnq6dcyIgkTSkA+Kt7U6Zlbirv78b+EvH0E/eoj91IP1/9BXZf+nruIi/v0fd96Ltvsc/
ezuWn/ttQcCoH2GZ9HBPYMZAl4uw+zf5jPfFFghgPCYjv20O/rAgEF9MgehGR4Ah8RmJ3+UzLAgQ
2hAk6xpnzY0t/s6CYJHo/MFdhH4G1BFcYoTl/Dm/bSL+uB7odYXlBCEYfoq82fQuIpeZmGpGYigH
gq73QyezrsBI9qvOXiaUI1GKVjGlG13v3XsBgGTDKdFfziXDWpzNEG3Cb5odP8PLaNYmq2nOBOca
O6LapCx2k470lhkTKYq7p9QFjdNk0jykFbIbyfUIgob147YijNFc1XFQs5vIS8TPWbWxS+y0Y54F
+Gj7+UHLSyqv1BSHKsEV6DJwXhWhLHxELPY1boolnyzHRKlHN5qGAljqIDdSQ5GtscSjd0UR+Z5R
RDsirsSdXff25u+/Gfdlzn/+86en+7zSeS/Jf4rDqPuvP30lfnpxdt/Lq7f8e/vf7J3HktzGtq5f
5cSdYwdcwgzupByq2rLJpmlOEE0jeO/x9PdLSordhSpVHWp8FSEpFC12Iv3KtX6z/FVHv5nq0F98
rM1r+3r0H9sc4/jpqftZT+9/Um5v/y4syf/zf/vD//n567c8I0v3f//P96LLW/nbAnDVLPhfP/qT
iMEq/+ea2l03/sy+cWoFJ3/oz01j/YeQ0mRhSuwYG8Fg2f65aQTlMapZ8O5AVNoSdPZfzJn6H42F
DFKNmdZd2FT/raqx11DsBXQGjw7pJdBVf3f+L3DWpaqaIY6Zm+wadgoVNXY2qQCH4t9xUW0qRRgY
XWCu9AYyg9GN07bNkLbE6r7+XpWYFI3QhPdhnGlPlM6ogOBxsI3VGJ6Qxi3ZJzNYAR8IFdQB3bPw
vvhEYPFNNHPrzdrAA18SzN2gfY0y67W0/U9Fbb7MI9nqiteAI6I/oB4/q1OOu2aIhbEWylRhbZTr
Nr9rQ+He2FPw3lacH6YpFZHMsjqMc2Vjc4e2GR6Q1hrTdvxH3anmde1/q0Z3eGk1pD2gJUcfEEqZ
YJNTtJ4DabKmSZlGa8LtMCD07AHvs6IKPANLjAtJ1c87J0AJMkRS75HYyd371jDeSQFAoljUrhr0
WbGE+ujk/teAB+hNoidPoY8vN7Gr4uA/31deLKbkplOo7CWA65Gs0L4CP0SaMx494B7fIfunN26L
B1lGfDdq/q0TjnjhBoazy4vsG6othhe1YKVIhFY7LmYfbQYiEhUyLU7ApEoqComg4QJ0WTKh0iXn
dWgtfdUPUbsBy9/eoJUW3Dat87VsanKAdq1/KyBJQBmpbbE3OSZvwxgFPeCwOsa89sdcMgrICkz3
yPEp1FPR9ozJSwN0h0gxpTgROsrdEDUakXFdPQwFLj4tyqXraJqGDfj+91Q3BAUQtwHASHiuR/p9
KpqYD61J30U8fyrC87Uo60/GpMPeAbfGP2Tl1a0+GvGUrogUJoqM4pPVFc/IvzhrPL8wxQz7T+Aa
2l2iTfdiwMVvIBp70P2oWlGUciDCcfCm4cTTUJn2EbZ2yBagyRJq/ed24GFp6tWHRqvIXDf9fWuS
9yzyvNiqNSJOUTnt0FPaCfkFsZO+YsQADEO7ExWmrjFQFGnP+zD36Dk2vv5NnQKLGDhm9MpiV5rq
S2chSJ9QTdGyMCMpZNymlAtWgTRrQyH5W93zBkvz+VEJ8o9gnneJBA7qI7rOjfiM5ae/a/EW2SH4
UW3bHmJBUeKnXOu86zKjq5+HEmluI7RXtW/+CAZBniQfPluNaUJ9JdcYIo63Sgn1t27dvQC0fC5R
ffgglAp97gCZaiMMPQfm2GYy9Ru9cfZc8iDJ/NLiHWLj4UkvtV1UABWFZEVap0RzhrSri25U/QJG
xaSc6WhARWx/H3cUK+uWylPfjfu+NQ5q7Dh7dzK8UuR4QbG+Pqtt/a211GSj5UW3KeQkBOg97yw0
NXZR73xVu+C701cfqefqq5Gs6cZJIac0fNMqc2fXA6KPQ7HNd6Z9+lC6Y7ieTQa6aOzbpCOVBD50
vhshFtw0OfRE5HXdTSwKEoiS0VBoEfgWqsAhWUkeH7oKMjz5TCoo3UUmXuR2M3wwRPwSRcO2nct5
45DvB2FfpxvcetCV1EDScTbqntkA1C+kVp+bVSHoVg2xLUdpH0RNjgo+wxqlGir55MD3AnXTHdXx
DOymSm7CScz3k92IZ2RTnQ0ElXSDOhOFw5nTf6Np0y11zgPZpJqtZkGqTBFm0JMGzC7PG6Aat3pO
jTVWIm2dv5poWryndn7wjZLkL/IiGz+DYeXOqr0aKPa7wfSt9ofEU9rZctbCR4YnQAGvKvk7sj+6
LsoHAG5ZfoHfriIikC63v/XIkaX4nAP3CSwoEZWxw3Tmczq4FJ2HcJ+jm7LNKvUbBoSGl9rIc8KS
8VE2ZXfW6HsWSjfdxrYiNmizoeLr8z1ShHXvR/bPpO5AAKSkTx2jvx/18UcBeHAVg+MyhqY4IDNu
8whDHeb/Ry7/m8hFJ9L+58DlOfz5P6vX8DV7bd5GLvIP/Rm4KLb+H1tn2Tr45UjMD/idv5ncjvof
g9hDh8Kv/Q2k/4tHqhPvg9OxYD+Y8s8Aiv8bECRB9pqpSTUBUzoPwM/+jdDlGA0E4p7YBz43sgQm
kHmioePABVX0ZjI0lNxdVFfAZQxildek3t8Myhk0O4HWm0fF363woOBcFJLWftwKDHBcH0aj9AKg
HYh7uXggugCpFex8x4IgooVCtb7c5tmeQTiQTmiu4TiLkGxGiQ4hErLOmakX6HhjGaTgR/ZnQH/E
jn+L05cTcdI1w4SeKwFfmrCkF8YbOBV+ty043Kb0MNSq8FaIctPCE91FCV91kc4KNGTDSQtHwd2U
tspE+KSkN0aeR2JXa7htVmo1YrSXZpTVBxegAWe88SG2WqPzyDiQ3A+nRqGIniv6u05DKmvXESfE
t6alOfcd9ORHsl3pvoFJdX95CCUpY9E5HfczQmRJgBbW0odoKGYQv25feA3FyHeKriO+Z+aUPjMn
1D92aEdTRcPoumldfxfXag8uoIx3k5bjFA2EZ7gy2tIL7+SDTLBzULKR5hC2nI03o429dhhRhS68
WXGsG1PTx5do7AdQ2wU0XMVN3ymzkXgBPhcrvASMDTJ15p9uhf845acLi0eIZur4I5nID8kN/fYb
RIGybJ/bhK9+OnwGuppRWETQ4PLYn6wrPOstA4EF/uVYlrXoqYKZpRoMQepFZT+BGirSG9VSSFBH
yNtdbupkd3L4WIAMOWxoiOfQcYdM0cLuVnn1mlkOYGZsx88kZ4E9O0X+UR1H5YcW1H38u/tTvpV4
M/FwIp2BueFxq1NpVBPrJvACEcJ8IKJObzp0n/8UN/jH2ToZR+QzoCMZDKd8Oy49fwI0iiqt1Sq8
Q0k3IkKXbFOH3dOmsE0vj+PJwvjVFPo9gPjwPjEWpxx0owR5QQIMpW3i59A3b0nW1o+XGzl+aXKU
0gjzJIl3kjBlLQ7sONdRjYrJkka+C8WnHZO93pL9zmq3vk87Yf/u0Y38AYcATSH5YYuldVHE5eVa
01h5hTO8040ILUPklTql32aj8l2MVJwvd/DMKLpIdplMGCo7Bumso+3lcwoiK+JwblNQWwN49Dc5
moO/P1e04hp8PmkFtvJxK3aX6xnMK2g+OXDxWe+arab52b9phQEkp4dFpljaR9pgxwXxfkl9oPJx
xxy+oVLfXGlk6ZAnlwSRgmUTFqDvorrGcV/8tuorViV9IaRfD5qUV9Yo1NSz9inTJuvO8eMEbXIw
aTq48R0E/GBbDOo1B8tzM2fr2KrJhYLBqPz5m8NZz/tU6D4zN5ADIKZ1jd2ci2sGddqZHQ31kKWh
oYGhM4fHzUQw5J1Go7sYfOBQ3Oo4+oTYYWfDhynrn8Oq5B1qwApRCy+IKsAj2tcxGGPk1OVjT/MV
8ijXrMXO9p2DjPHHgoo01fFHoRsDrkfTS28yumcFSODOBI51ZS+ea0Sq+HAxYO6q64ubxxBNRG6W
RnjA556iUC+E5RtcWU/nxtcxiRssrjidTNNxV5rGSXi0jCBv61zdd0kZPSecajdjY8dXDmf5q/5L
1vx1mMmLnBIjQwb+fXHzTExG39VdCcS1VVCidCCfqyKHQRKX625MlBWCy9O2hgtzpZOnmwYbOKS9
LLKDxDa2VPJ6u1h9K0CgrixKzxqa/iXuRH6TN+hllx1G99DbxW1nD8XPhhV8P2QUZVMTUXPLF9GV
SZWTdjQGuNgato2DFgEWwf7iQwC6AO7AMAfwePUH3Mp4W059uvVbEmxJ1yeby8fryWUvnwyCRzUs
OOgGy8u+8Z2gyVIl9xCHjZN1nVfIGfYs34fYb4d9khU+LjO9OX283O7J2qVdl1hGtRx8EuA5HI93
K6yBNH6Xe/CC9HvLZtdizSKu3I4mrOTlaPK80AQvLmAc3PzHzYzkh+2xmzIv7ZT2Y+U408Gd0m4P
2UG5Bf7Qr1FZHw5hRhIH2eX0wYZnu80yggGry+YXBm46mE4myjVGOxYlhiEesYYv3Ge7M79kZjo9
JQrXIG+X3rOo/K2SpKoOqBa2G8qH5Y2hkBHLVZziFUV0TxB/+y3WA4mUVVdv824Ob321huJuKhH4
biQiQwrlXttyJgGw8b0sHZOHMsNhBqHQfvvb02CQJHc1Xo/8tQxeFbdJkbGYwE+DR9vAlhs2Vdy/
XG5kaYxHrKDSCsUs0kQ8cJckbMDQSgpqOPdqP/0elNHjiAETBclIWbtaH2FykkPbVT7kWBfFSAmt
Bt/ywi7Y6Wi2rLS8vCtGUqVjCej/8qednDjyy3g2uzZvbg7RRXTR+VEPhh78OKJdHT6ENVrRpeGu
dFAg615DJQZ5UMUzI825svFOjtVFy4tjVVRu7MCUzr1syIY1+q3wQNBk3WQRnh6XO3lmr6EZRKnQ
FRQFqZQfb4Kgn3U4K0PuOfUIhdrCVBVzzWve2GdbcamwcIzi9Ld81OMRYfixInd002ke3JkIsKP/
6fe7ottc96b6K+hdHBuqIipQBUrm1ZpTbeaOXDeoW+3K3JxbFeQlEO1SQe6Trz0eMGRgA9QCYuaG
4GLnO2byJYS9h2HgUNwDvLFuhqDtVwkwg/zKgjw3itRzqR5xGQGcXdzpSAJFXZqPGagHM/qEK5aE
lA5if3kYz1wyvFZtQ74dCObVRcw0I4WtCvBKnp5V1m2e5sMDp2KIVlhkgp83w9fL7Z0ZUCaM5AsN
Cpk9OB5QfRzGSrfizINRrHjC6CJAx4HhQWChbtzl3Ubvbe6ZnGLT5ZZl4L64Tk2pzIY/Mzre9Pa4
ZdBWaT8UyDADN6o3CHmjddBJJb+kjj9YTOo2sPN6EzTUO6Bba3eXmz8znUfNL7ZexyIqla5JESBG
PS0rMC8cMW25Er2cmU5Tl5kBukhW7VcR/02knYy+XvqNoBWchvcjkece8fSCop/e7YRRt1cOlNNB
5bCUpVRpF492weKtPmPwWJVFmHoFP9vkcfFl4FR4cZzYWrtUbFZJEZqPiBUX62zsncPlMT1dTHjw
sTep8HPYwIM8ntLBCNS+sNTSi6vkkTPa3ZidrTxWXQ21psRclEUGVhXp5Mvt/lJSPV5LGgamhErS
ytRyJOjibYyoAe0LosAvvKqK2uY+QVS8WBcx6KjbMa2MnzrTywukVqrmaexCjLhEgHj4MPlqsc2C
0f08Sn5KZ48cG9ZUWy91o/X2BkwuqLc4tVHPQjuuXrWxBNWqXUsW1J4n5DgAbkbrsut4tlBcgK0F
y6fVdphSNZ9y0XYHIwmKr12A0+y6ROaopPLYOI+8czZ6pVjOixE4DqAK5LG+Jk5W/7w8NKfLnJI5
gbOsnWsU4OWCebMAhzYbY7+PS892FfWl4cZGHLkuXi63chqrai6S0lJyl4QHx8lxK3k/G5mCu4+n
kODwg/FOG6Rhm5E/Y4gKMrVx3Cunx2mC0ZEvHsQbUexFVXH5+KnUqAkdUNIeQs3dwQKwdYOMIbYQ
YKVuXB0yvp8M+XbMSp/sS63Hj42Nqsjv9lt+BNc3QYp8oywWfDbCBdMbHyVSV0bnqdtXNwAFnQNS
VzPaoLi5IfbgzD8uN3uu81yALHSbI5vQYRE8W5aPPrswM6+VgjhxWagPXP3KxrSh445D2z5EYex8
9Vu7wWqmyXdxhfTV5Y84PWp0nYQGTsUuNzFVjuM5R06+hsQ+c3PkRvkM0jk6BFHbbu2hitddEEIi
I5cf38Zoxu7MJLGvtH9+EN58wCIWKBoimcqHzNsZY/FUtXP8NMKyhwc2KJRERXkbWKqNah6ie71Z
KFTcYb1dHoTT7XU8CIvt5cPtsP0J570q6l7hKTnvBaYcV+7oc43gyQoDgOwe/14c6m1DervXVbnK
jPBd05uYPOlQan+/KzzHZGzDjLKwjuczDJKhK2viG9s31U2rZfq72p/+UiP4xyzvaVIIZpFukmID
A4RK0fKoMHq3QV6tIoxCtAlq44AvDayBDVUE5R6bGbQDO4Ccuc9zPs/TmdBuTH46Zmps51GxHpDJ
S/bB1CUb3Knj3w4Kjj9uMQadFRaxqzVMJ94JyOPl0xPKKN3m8kjL0OL4tqIVCP2qIcBB8bZbjDTC
QEjHMASIHKcfDaPK7+YqoQpuhlde2afhBy1ZJuUXIUWol6l7LJ+DpIN44EFv09ZOjQRLaLsI80f1
19bOr70BrjW3OJawHAtGLheaU0H6IZeIn1Ed+AfLcOKDtCm4MpBn26PCYyLXSwRpyY3z5nJr2mCo
oj7LPFAzwcfMKKT6TWhtQrxwyUoX/m9HcwwnyvCErVwj1ESO2xv8zHKCifb8vFPu8MbBuWgyy7Xr
NJOn+0P/++0ZKtRlzSCqkoJtx+3lWM6Fw0RpKYxyiGcW1tOOKF5nbW5u7Rn9mMvrciHJJisHVHcc
V1dB6CGn/ws892Y8sbLQExQfE4+7rl8hrPlHWzrrAAxSEeSPCo61cCEIXqPkLlaqm8h3IL8Wm1pL
dkoR3GE3Atiji3eRhfNMAS0MohGhGMphaAdd/lZ5uyz2EGllFo6LtD7Fh8VU9Ni45n1JBRFjRJQk
ST8YxiOV+hILdihoGdrcVyZD7v2TFmELc+9abNzlwWUHATJdgGE9Q8WZ3bBhlkGzSTAbie8DK7du
AhudGbg/zZUgQ67ik4Ydim8WEQYH9GKV90EBc60YE28aOrFRSrQXmyL8y2Linw9mGassmjHpmOHK
zSSRm/z87eTbKm63fph4bZI765SC1s7Ow+ZxbF17P9RzdKP79vyKlTs+SlqnPqj96B5EWieb0uwh
b6W1uNJzOYnLT0IeXwIRKAryfjr+pMatc4A+ceLZhVAPRt4S4eDaCS8Vv8nL6+lsU5wk4D8sIGHL
pV+lvUNyl94nLcxJ5M14+AZtdkBw4fPlls5MJ+cV5VSCV5n6WcRNmV6pJpqBMW8VPN8Lo6qRfnLi
K0N35mgUSHZTjuYpyCt7OXTqZE4IksVe1rNyHMk3Qx1M3XS+P3tYM4bPl3t1ZvyAw9Mgu5EFJL0O
3q4e6uo970Ej9txAM28ogIw7O4J37mD6vPkXTdEzCTOmjrOM/DulyMZIb2MPaUIMvbFeW82ToR+s
Ljav3J+/VthiBbrIFFJ9ZGWAQl9OVqMVKKm5EUl4bXh2q9Bcu4jUeQJK7KZOsmZfqyiWzzkOwlZl
mfcoBOYHgwLireGE/lMI5wqpSqf6YdiBwJtgFIC8gx5Z6DraqH2WrGEtSWE0Jb61ktTC3cfvH9FA
w1/eH911M9Xp78IiHBLvGNfwZKbajrTQ8VR1Kj5DIFYjb6TYsbF6oIeTwP758iydHtAGOSXNAgSC
ShgapMetaJnfRGlfRjj4zP2uENip9sLpvNHEX96yQH9WXEhXbrDTVcilwO0se0VhzF4EIMYErzlL
w8gj25LsItsV2wp0cWTb/ZX1fub1wauHMO7P+r6zDMpHJQ4xDDRCr6sLxRs6B6l+o9VvEAYy8L6G
uVwVVfsokPsCHejqayuo8ys7wWQMj1cn9RkAYRRhDO62JfSk52lXgUeKvBrI0U4UabsVoyiuzKSU
uzptBqoL1SiuB+L246nswHUn4PpDDxEpSOZ9oGjbOlb9DSTbkWKtb+xRXmzvSlgdh9Cvg8fJzb8G
finu4KsawI+n+tbAacy7vMROUU+EYkwzqQdB2pn/OP4wjdoLNGtdzoHiS+UHvAHHoNkLaJpA2/Px
Idf7dpvFPc6I+mzvMdgWq7mO5q0PSf/KW/Dc4iPphlSXPNt52xx/jbDGAVF7K/SCxhIv/jSpu57H
0CYcE/FwueensQizTn/JRxOvnWxh0XA9G7AKPZXlTcYUJH/cUbmagqJaWblprFp0w1ckQK6l2s6t
e94uuvStARZEbvO4l3qHZuJkIOCox66yHUc9XnGAmuRd+mEPovjOnJR7X/iSqz/pnhMa9YfLnT8z
zrxpHJUUp+BoXuZU7aHruhDGM1F4VaCGrtZ7o5g6fDA0cWWDnTnEdC4aoIlSKpnixnFnjQjZsOnX
rabrzQ1kZucGEXn0Qxwn2TYQH5CtQYfocv/ObDedHQ2aVAereAIcsq0cb9WEq3TSDWVdK1q9oUh5
Nd47N4zYEznkcJCTQrdu0be8cvK5MmOPi+9hHmPnEUIudE4kMtallrT4S5btsFF9jUBeVaKD1RhI
00dmA381qCh8wo2gdHCrlVr56fIQnP02AG7klSj9cbIdfxucxxSiywzhN50eEses7mJ8dVaANc2b
yy2dG2zuClmCdgyqjPLnb6JeIPFtaaVZ7BmVFc8rK4OUbJsdmp2X25FfvDiqEWARlDvEL5Cr7PHb
dqZMmXGsJRQzJiniZkHWiJqfsa7iqTikV1o7t25lpU8Ds8fNsKyttLWuYoRA4MwLEreixiRmlqqj
k5mhrWAHeIR2qXll3Z6bNIAKPFGAogpn+UCKU9etBmzcvSzHFqAs0T2wXKJbozeu1U1/1aWXw8mb
QCXm1CTydXElqW6khQPGUMBLtQ9ha8HGah8IQO98oeNga+9jUR2ahNyor62M3n6vVhUA5ubBiRqI
UGTdh/rB9MePdtnvL8/0uVsJ3jDJLa4euGxisbFsG8Vrgr0YG42whaVj2mtrLBFY06JhY2WJ2A1x
XT7MQi8OdBFBGn/uPVvpLOA0wbUcgmacWXk8ACTaiWCZQsDxyqsgYPdJzV6Ke0SuItXSbsesfk27
MnkXNMN7hJZV3KQFhQFgq+vEasebtBf11qjaZhcmFMYuD5Bs8GTuhBTXJI0AZHmxuZHoGlV94OCJ
S9s8APfAgqNUqzW2AvqhzAyqx6FrfS70sN9Pc/kvgiYmhcSBysqRqKLj8ehtuwhVZAk8dyh5zGuV
uS4Acl2JTc52EnFRcMdETORTjlvBuZzoV5lohbIJJtpO9Ul1YI+RjUYLjW2/nhwpwjyY2UNTmMaV
Mf7Vi5NB5plJZdWyqZAsFuGIObfiFj2vzFTj8RI+4U2CSph1GDSEQ1V0YgxYBEyw1bmPRs4J5Fbx
IznB53ooITL6u1K1N22jrTINqEWU3OhOetOayW0DJsXM4+9tUt7ZQX8HcHFdqckTmoB/iKm8y3UK
XXq0xc31OSjGd5MaPOAwgtNsuAY1466sNPZGN1nPrv4Oi5PPWVV8l1GrXVc7Hsc3QHZ3POVwrWF/
TC26c76nDlhqAMgZ8LGbcueQVOVuMMQ+xqGnjPzbMXBv4GPfI2m66zL9kCnau9LKDtDWvivJcBsO
5lbpwkcdEZ8VjXEIQklqi/VgFV9axdj3jvD8EWVUrUtWSD8ekNH+cHndnz0fMcWTZWegl+5i3dvQ
TqthYCOGOfXQyBhRCW2xMUJQw32+3NS5W43HF2g10niw0RdNjRFKKG4i709Fc7zQnSIkidNrIP/z
rZi0Q4qBSGIRClaJG4NCU2MvD9zqZmAlodWsF//ihpYcd4ju1ACAwh3vpGo0Uj3Fe9ozO1QrA1+N
NwiPpIfLI3ZmctiIaOtAmiem/FVhfnM/l6NI0pwirgdOygRpVE7oX+T+LimvVWTPRAK0RIWekg6q
w0t8HWYEZogXGeGd5cx3PaZOqOQXzgEluXgTY7d75a1wZpaI7wyeqsDIID4vIo+MVF/b6fQM6zGE
34YufkBu9Bq2+XwrnJNkq2VldnHekURAwoco0ss6ZNTSTFjbAFXPK3HN2VYslfLRr8B/uRZsotQh
lWOXW1N1a0Vuv+G9l13J+pxdC+Qd4XqBwIEMdrziuLFn3Qi72EMeKNiZbTZthiAvt8JGLenysvuV
rFqc08Dc0FalQIOYxJK40/dqNCgtlI544nhYUc/AA92xo2bY11oZPuK3XszbSLcTFGYgOYs1Wlti
uKnNDLv5OvTnW1tRsZtknxTRhpsVtmeoV8/J7P4Q/jxvlbEVeFdbVbpNbMlrzic3vddwF+shSNq9
edOJUsfpGvnHD4E6YCMfIrQweONkQffNbQ3iq8nL7rsNGnWX4MoBAiIw3fyGHV9pT75eu+YWAd7+
i1VHMC3TOhtarxJ9Z68iyFbDOtd6y0sL8MVoZRX6C6xuK0Zr2MwOmdbrlDMN8R1ACj53RkZFIUfd
9bGGMwsZGA+RZuyQ0imop70bHOAYAA/19GvZurr8vmncW8HMp7au6JN142TWF9wS1PethU7yymnb
+nOI6cO3eaZCuw67ELsZ7uzkC1vmwJ/Mu5VIhbk11FR0K7cUMZRzvbdejCQ23tc8gwQoqCHBt6+3
IJFWiZ2MyEtZxVMN+nPfZdhSbXBI0+4Ys26+qcs4+FglTnXAK696l6GDue1wtaYWP+v31aB1O1VM
2d6N7EhdB5E+oqVRamQz4ZjOn41mdCgu+Aq86svL7cy7QBavyJVQ4gV4u1jZWBb6VaGKyMsEqWH0
iX92BnJmTh2/U+uyuykax7wSCJ3bsgTeNkcPCEfKdMebqQ6RHMkccup2mymbEbXKbRhZ4ZWc5rlD
lV2kOohOEOguD7kuaBlPqsfewFuPWEbHOnwuxbjT0QS9nwet2l0eyXNnhJSAAekEyU0sK6uqOqhD
I+iW0ZINQ0K1QbCShMyQOR8vt3Ruzhz0UAFsSfqiuxjAvM9mklVj5EVW3O6QVnLeK/lEej2bBq/i
pfcNNxT/yrl0bjwhwwCrIQdM+Co/6s11mHZ670claOd8GOHOj25/MLIRJ/h4/E59Tb2ySM6MJkli
7HUBKkFvXVoo4SVpa7nV8Aovw2ztJqLYlGX0Y4Z+dKVj515nNEWRh8w0YIdlzRhL37pJCh78llNn
z37KZaI6tbapgNKsIxOdDQ0YwNbAvx4ZncC6rfWy2QYzwWfQq9fYKGcm9+hr5MC8GWcniysbTWMC
4lF6HRXtGtmdbNMHuChViZIdXJPj7vKCOjvY2BuQNAYUTIB43Gbbck7aiKt5KM24W1OESHeWk9jN
dmFcOW/OLCOTyrVDbEiKiVPnuCmO/QDFANQRwjlJ98DQVXTFY+TjKrQS1YYc/eWunSGLUKh50+Ai
DBmcuBsxoUFuC824VRCPQI8CkywhnpUbkTf9mhqncijiPN/p5WCs29R2t9DmrgRdclMurnUS5gAu
SCmRX3MWm3ZAdc1KNB46ktyx6eu2JCmdf9XTUcW7xs62bWNWnlonyl4vu2vbSZfpj2XzZOoFmVeS
ELA4jscd2NOYx7bOmaEigauMxbZwnfWAIHRrdT9nnG+wZ8B9pv7kI5oJHuWOAG7NctgobfmCOt4X
W/cPqZU92mqPGWf3rHfudGXTn7kZTOiDFNdkFhI80PFH9lCjgkpWiAarSdd1nLvbpCuGK6v9TCtI
0jMOpDhdSY08biUB8q7mSkCNZHKGVdfphSdtbq705czCkzxjjmdHMo3ZV8fNIN0NZz3i2VwrQKiH
ys22VtIm+2we/QP1YPsO0dvyfZGnPgIsodjqVq16WRP9cXkHnO44Wajk0WdzNlIZWWzuwe+ayfYr
aVGuF3eJaIo9Aka6x5OweK0qw76S7brWnvz5mwNM7XT8ycB47OwpnpC1Bsk1zkmwrcJJkAaoqytM
91/E8eOlbUrpJjDjJORJbSyOFN1l0VBQMXewosL3CB7PAo2CBBK077QGxlMAbTEwLvvyGZwGxsxl
IwpcfBoDuafC74xdpdnoWdrIJ/UEZLlx24aNg1EUmEpUfAJrcLY4tIIkQdPTzpCIFPgV94mvvUcj
BxmyFKuReO2mRazfOfVUVSRYuxjdna5Wm03TjcZr54oCmZssr8OVChb5h4sn/SsE5+xLZBc4Mmng
KdB6NWNsA9u5mQ91iFrPLkZFatjk6uCkGOfx7F1puBftpjFV37tUZNQVcObWuUGLKcn2vihwtYoY
qrs+atNuE1hKxitFEfNKS01En63RRddNVAGCr45AhXtbZiO2CiPZqacxsZFmnqYIeyylQf/ex1lr
bfuK+mXye/NpdJC4x/xsHNNbSmYjSrXFZrB7qYZkWIhhWu5sgQbqs/Ger4/v+jqrTWSS88RfJ51q
XEPbnsEOErJKzCnyXS5YpcXpritpDC7PdlEwQHfO6AxlpZho767awojX5jTV26SYph0VA3+FNZi9
4rtKNn0UPTqV399ELsrQm7xBHRkFoSuX3a8E92JpAragLmZDdpXZl+O9EI+13kaV4+4aGzHYKlDX
oBtRgs7FpghxXicOfg+/EUcrY1BA4yUrUXb0wAS/8N5CM9z3m9vSzj+wMre/fSxAaqaahLyGfG7K
U/LNNrXLasKLVQXSg57sMBs4CNSK+pRHhfkZsatr1N+T649YlSSXphIfY4i5jFkDPE/CsJqlBHk+
rFlRznoO4/7eMUkEjnEAdsJvtlGivYzl3F6ZBznMR9MgG6eL1Fkoj5+g5pBaM7o+bCIPTn8oDRTf
WUP+SUvw3Si78g9h9u8uD+7ZBqVDE/NOlVxdnP2RMjvVUPZcZH3pe2mStx/QW6s37kSe1azQNuyc
9rcTLoD6KQ5yyzPIROiLczBX4MaFPb1EzJEIZkjdde4jAH25ayfHu2yFGIa7BPFnGPjH68ZNRngD
AV2rcGU8BAJf4llJw23YTN0WOeDkym0th2oxdyR3KFJQAOXaXpJe81G3tTSs5DvOfqgKWL8klZx7
38qnFYVfe438lZBli2tVG7kBLjW8OFoqpP3HzubBE2cRjitz0O/8vrmG/D0znNzMhN1g9wF/LTF2
o2U2vR5NABaKHCMSfOx2Lb4/eEJN430irjL/TsMSyMom7bEZJS5hCQNTgkDRY79CJ7PU9b3Vpcb7
MhiNmzJgpSLLXh7aqUsRZxf+rRbYxcaPDLSusfV5vryQzoyvoPxJ3Atjg7r2Igwrx7hSwjwICYin
77kwMDkUmnq43Ih+ZvkctbLYFIgWiVpxYAz7IQqNsGHita40P8nSwM7h+lhRhzm41bjDB3aN2028
mYopXttUNFeuj/Jz69RbamnmZkjUrY/VeB5P4XbCXiNBJw61efVpaOJ3bUbRBMDjKkLIfwX84Zak
irVt2ra5siHOrRigB7KWCNKDPXi8Aauu7H1bT0KvaRTk6HjCbBNL/QgsDW97U1wj5Z0+j1kw6KtY
sNZIb/xpSvfmohjtTInn1g68sK9+2FGqb+LJNN4lUM43GdYswpiSLZix8I4DGI1oeMO7yYJn1aOI
fOXwOXOuco8CXQcJwREnFkXe3HDaAqZ/4LmlEW8VA1dYNKTnta8PpD9Sy9w56XwtQXBmCckKAJoD
ErwGu+Z4wHkxBpnWslCjpn3CO1p/doMu+6CBEXjWQrNa5x3JYVQQbf/a6j3TX5om5cI+pUIkFquX
5M+sTVEUeoNd4IyE1G6CHh0onpQ6tk0KsU0wkEjHL6PdcU75T6ltHwyr+k4+40clCLqGqif33v9h
hQnl3JRwT+lfqXrsA9dRN02NGZBC4hX/41dbFM22y/J2G5TK+vI+PLPZLR503Ex0RdY/j8ew6wpL
TC5jiKNxu3PtFhcEDaGGf9EKj0fmCVCFvUzTk+SMsJX2A2/gGblhRaMN2KOuebmVs5MC5o2SEAQK
tsWiL0mSUEBE/QgwDK6qWYhUapJqh8yia+0sXxJk0K4shbMDCG9DqkyAf1lW1hI1ytzeNgKvQS29
ajVtK4IouxITnmYJCKTZ5TqRP6k+8hTHXSvQ1YwdIAcoPcTlo1lZ2qrRZnUb5GG3Q3A93ZBNSbbA
/5SPSlm166pO1S3YzegD4LRhPfSjScbbFI89ytMbqoEYmaK1Ot/i+peuxqTjn0p6VaTu7OiAZkCw
gCw26dfj745jzO1aRWVKOjwaLcyQOZHCPy7P+/lGEAMkIJcn72IzljhR1w42h55qNa1nxJnYWnVe
bn6/FaJkGBfAF0nFLVox7Pb/cXYeS3Ib0Zp+oYsIeLMFUOhqxyabTuIGQVESXMJ7PP39khEzwULX
FIbaMLiglIVE4uQxvylmZlq86A2Bimp1umCUWcHtVd4WTrxpCZWRYj9QJvcZajkWnhk7A5E0UfMv
7bxhl6QyXbI36WRFjyYEHwZ1YgbVvDXLB3RcHBACQCkLkPDneVmRFi2wYCqqqj0f/Dh5he1SL5r2
KqtIbg3z1cvXqScM6hPY5xF3yfgdNBkuuhC/ArXcWqzb0ALvS+4WSAYmxtACquFoR3ne9Ee7JBd6
80Ogv0iJJgaZ+y40DuRZhT+xEq1l7b0k2fLUJop7xvfBRCfXKF8qpKGD1Iv/ZShV/hubCQnANi0f
MEzVPtzelSvHDzk/MnsmJsjt7PkICS56Xe/WStSItQ0R2NKkcXV+8MhvV5H4SbJtIFRS9HF32fU1
Xu/xhvKTjb0Bln55d5+K4khQ420IZRX2U0ZQvqc9s9DE3rKotC2OAPxhsNasUq14Qm9ez5azDr4E
1wh9OfiyaPG9eZ0sy+iCO5W5Ano2l+eqz1ajs5YhjgSS0fhvPzVG2fxgFuSqJ9Us5rsGXLKHm07d
GQGGqeLVivGQ8LvSWvCpUTcu4cZRXwHarR/AiSlcwuqLnXvexwQD3G8L4rjmyQNkyxRo08tPaWro
P1rDXregccbVDrYpU7/hnl4uYYvFnEIXaSjN+6VbcIP1GNiKIMbUFVNIY8s/5d0qYliNmbdiy5ti
g+sYYAbDXsNdJcysOonDeLIUzKsUvcvBvuA4N61DhgfkGP+5zArGjovXfM+SEfHfIofI6OtgZT9M
Y2N+1ual/Lca9OqvvEnaTKqDWzNjSWviOHsZdYGS/VWYg/cuQ+DIDvtKZamYNvfCKbcXMjBnboCs
2BDet6lIf+RuyxdQF332XZk9rcQIb8m+Jno9frG3FeY75I8vWo3KsN8ZnIG7PNUxaNWHEYQQuNYf
i6mNL3ZWeQAvLbs7r5rpfCg15rygjnTlSevMLEbGeTbP6Wgwo9YVVXxLFXf+WjVm/0GY2ua3sdp/
cJkeBalVPhVjicB0544qBjRbQ8OlmuNP9tRaj0QX55OgN/qhzfP4VNIu6sMOGfXHmrG3dx6UPMOI
CTk07FfcvlH/apxicH2MTzBYpibCALdE2diQem1K75dK7M3YLK7JN63CljgcNW18l09psd51VqOY
wf+IIUdcp9XBkWROChe7Mb0PSmFX7ya1sj4LVEpKH/XN+P3SesNrAv4qwa20AD2tlYpLg0gtks+u
sJUPc1aWX27HGPl1X8Y7elSQxxmHIQ7zhj6QdJ6zxAWCxkmPNGiMZWkw1pp+5/T2599fCeSOZKCi
gUFlf/kpklm0eofLdNQhNvLY9Om/w1i071Svzw5Sz2vPBEBMVy2SeNDpu9ygzpMkxWyNlSgNojZB
831rYivoR+WP28/0FgkPvBZlMhRviJ1MZ3dLFW7juthlgJRLcEZMja38pDhM+okNxpmLZA1Ts2fS
D8A4TJMJnmRRHoXWn8+ze4f8CH6ASg7MqGcX5ObGAEo3x15UJqjliwUNemvxlqg2q8/6Oj5ClO5w
vnVnVLH771Xu0twYvfqxU4Z/Eu9brsyPwxD/mbn2o50a9r9jsyXnPsfZ8/ZuXXkvNJLgFlLJqoTk
3WYtGNuZas1ZG5R+uutS92/Rl+MJfnTs317pym1jMtcFpgUzhNHbrmJ2kxjgliGQ6bbsOsQ+jHHf
6Djo8y8qShDCWHwTJMjvnzuGP1KtSuppgVe7POFJnM05y9CadhL1j2nQVj/R8/nMv7X/w1bCcqJ/
xIeL5PPuY3K0wfTSiqW8IlX9Udq4Ahhq0ZPEyen2Xl4942SlnG8Xjg3k08vH8nCCm9Hy8KIJk7UR
k6PSOXmK1Z96lNxPApjF/czle1IsbQpbt6nuWzKJg6tc7t3+jCOhQ42H9i3WObu9tRNsSelUeNGW
ayKiaciAPF2w9dwYWKOJ231qF6oTYVVHb/XqyoxVkHsioHB2Lx/fUss0VwRt8wFy96mqutY309Z9
UCakVQucZj+vdd6d9MLSD17ylcxMilS6cA7pKWv7/M9NkFPpEji4Iyj309o0GvMN70ht6tpXqZF8
83IdTtMeJTy3jGmyavGiSomzsM/t+DtsryfQdc7BQPzq81CFgJihqfJGoNokCWpFoXuRmdntO6aG
NSc3OwIbyffx5qSAvbe4ZPCK3AubWiAmPBIOVqmQcpo6o48MbRHPapN3zxWd14NYI6PWfj1d6paD
zKE394aF3uXpAsrIi5QqbTGARfQmaXCoruupJMpMGPENRukbvZG+VN18NOe/FuqIptQJnBXd2qMM
MmsTqVqyfGw48z0eK957HTsCf9SRZWHeBRlMzZavt2PCtW/il0X3ElNzo8Ug3Vi0Zyr5o7fj/NFw
yiyCh1dimWN2cJo7E6s4+9Ptha8+LZ1QcJlQg6jKLz/GwV62DlwSL5f5GaIhXR26hhBndWi7YB3S
+iMSXD9ur3mlo0wLRgeqK2dJVBK7CIA1eR4j5cQXoqXfa0H9Qnme/j2ZthKMmJdGCKVsnT9Vph7h
cFw94F+S+InSl1E8WMTotezBNCorwxPnq6V07fveGjCb2xAowOBziiDr2ufW9MD/MB+OGN/r94Lm
GrBMtFWRg6v4T43xR1eVyevtp7t6fJETR++W0wv0+XJHzXyp03pmR61KKXpfBW/1iA0iiTxOCT8y
gY5qoSXpI87chq95cXckt3Il/tDd5XIxabjShtpF9rTbHKotrpeh7oZnVc3Ec7a443PnmGWw4Uf8
rFpT+eQOjuf3SNfjd9TO7xXquLDSCjW0C0fcl+Pinmekxfx1nOKTKGFRF2trBZMKohKTkvlRVzYV
j9cljBHvPKOyhY7kVtrPGabJJ/Qt1M+Wi8tg3/RO6CHyd1KTPg1VHTTKwm8J7E3XHpEYRDVNMxgt
L9nGhPs0GgxRTBS+GKCa6dDeueVWPZuo/v+haUlxf/ttXQmhKB8i9wvsgcbXPolWRzxz1I4zZQ3l
9Ny4k4fHa2ochLQrn7eUemdCheI188zdmUhLK4t1tyWhtBTnlJQLYqeNlodJ19MqWgsR6uVQ4ozr
uNHt57uWy0rcCrqfRG8KE7kBv8we6kyb5snitgWTW943qdFOjxDV9THAKlWNUeFs1m/CyrV7LLbG
H3paoMsmFucEE2xZA3Af5p9V1o0fhwYXhADJJ/XJVdO6QmW675FgzrTsPt2c+bcZTZJlIZlMxCWy
8P2golgLVxGK3LNKM85KIoYAe6EGeHZbh5tujqFtGcjNUVBECr6XBxt37SsyQPRy38ku3x6LmoD1
WNauJkkrgdiuOrbIQ9OLs6XFByH42hEEsEWriAAEmNe4fENZ7zrI4PGgWjYlUeaioZeoiXpwBN9S
1thPkneZAFlAh38OqX45CEtWZmW/dWR43TxnkdZnbueDt0WAbyFVE0E25dPHvuuSD71nbQ9zLDKB
L6nIGH+A7aQGqteh8IfFyz7ePqQ/ka+7K182zMBW0VGisSRvqV9+W+05Sh47wotmrLhbxfu25CAN
1bE8VYl1buricarFOy+mR5KYr+Ws/lVM23ODP3jSNR/Gdj7NTRZYavVxojHeDLg1O8tZ0eqTjpSx
4kGrTzgwozGFcHg6X0da5mB/r1ykNP0kbACyJv24XQGRCXssoDi4EQUSSNcRfErZjGbQm9aT5g1D
6Ehg6MG+yaOx3zcG++AVqJVJ5HdxRaxqMW4bFlJ4ePef4izHWRLYREXTeyl43HbwsGBKur8grut/
gLieMeQave9KR0vKb6dsfVkhm//AY2npQnNZnnO68xi648n6p65oCFyuKKV+FYWFL3xXo6EarHGs
/1HEuXbE5r1ycbKDjE5QVQTqtK8LlhEN+7Ra3WjwvgtRbo9I35b3VQOizJ1Qau5UXKXStitORgLz
4fZWXpnRSm0mC7gOiFoIxbtbU8Ra7DTwSaKcebDv5O2jFvd3St59UhOX0bdWRcooPmLC9prayr8m
VBkdD7vw9s+4eoocRkfURz+v78sPAe+0MSkAo0Vb4r3T5lT27zfuyypLTh4Od74T/3N7xWvRB7Q9
5ZDMAoEzXa44jwKtJ+riqNFmNIhKF3+ylBB0e5WfyJn9SSXC4cEAvRgm8/4Lz1SUXEautyFZv0Ha
xaGw7CCmABAP9QLvvKZgGN4wULlfiqo7gzgeA09Lrc9uvEBezRzzztaS9m7b5OA2q+Yzo+z0aUWx
8RExQiMSDe3bBffHd6i6//7AUoqqS0yQBJngLXS5S/1mKFXf4KvYTnrxyIhPj1R97v000bs7b8uV
50TBh+z2pl19NeTIMJ5hmIFwuVyUfviGMsvmRnRmcjqYrQ3YsrUOLrprnx2NSthSjCup8vTLVeyt
azoDx7RIaG4dwVqyaYvOXtRudf7ZsrL+Kdsy77GsJvdjJ1pxsPy1bghNECkwgzKBJA9frh93U+sJ
hfWLNUdqhXSMXLLI7muQEcEQp95HR2QzWcC8+apT0D23R/3gR1zdaQn7AsnH7bgffipNBvRqovvh
pibWhLFjngckN8L/8D7/7yre3ibVAq+40Dl3I5wB+6exr1AM8JThvzwLeDkNgBmwfXe3n3RtVhos
PUdVG7EaGDUnTFxEXP7Ds4BlQe+IlBYo2+VbE1aBO/w4cTazNCEg2x8r1BAPgvK1owkID74gPCep
gX65iO5it9trRMMlrfQX4W7Zu80jEVNWNz8bwkEzZMHCE/qVfvJAmx0847U6lVkXvwAFP7ile5Z/
7BhFbaK2zKeROuhM5R328E0xYm7Quu63wfbyP0yjWGocM1d18zPVwnm8AExtPlBxFvhHplaT4LJT
xf+OEz0338N42Q0BGjnMOioL5VFt5TmSttZQ2+s8mL52boopKFqnednwiUsCY+RPXylaOUlxvPKV
8Jm8Gp7ov91+qdfKFHJt5sbkYCD7d3cgqIy0mVpBDlNDDwfibpE9cCtA0ZzP2Mc6p8EYrWBRnfXj
7ZWv3XuSJMxEkRgEw+LyTRe63toM1LmFtiR932EHEbZ28YfWdR/d0X1Nne0IFGnzf9xfSL+uuDvA
pnABuKjcQ2gph4xRfghH384wv4Jt3pSDb/Ja8o33BhgwZH3hte0Je203ZmMxcsuKWan+KLt6af0G
Xe9T26NVkZJ5PG096rPVqnxJ7cF7mFGnDBfDLYLRHf8GXf/bBoGQy7nWJbsPpAR44ssd7zzFHRWG
IFGC6tu5qszp4f+j6rjyXi9W2X3B25R2SSID64oowR1q4maEKiBmrFbfvy+SNXtR1P9QT6HBhoes
bGpRdhuXT8bZnRVPhlmj3mYKgW0NbNncuH1i3wp4sYHo6EiNm584n90BsvEl1GqgijSX9OmDNXop
+UrZhkuqpac+0dwvXT6s0Yqvddibq/FQG5X5nfnj9KJZsXhIC0UJthHYxe0fdiVoUghIVCjVs0pT
8fLxUYs1h6lGoSbd7M4nSPbSc5JKaVStoCxKhmeGokWTZXx11W76fHv1tyIyHpJOck+QSICRr+62
paQQ2RhmxBEl49QFXp7Mz2lsTU2Qwd9Aog9/w7Bw++RVa6V2iiT1p5gtK87jNrQWTo9ghjHApUAJ
FabGJ8yYRBrldSbkt8DX5Rf42R/87CuRDzIttbEkhQKM3MUfZ9EtJZ9lx8nT5+d1HMuHVmnHL55I
kReZ0EtxaHxFah/bB9ybK6kH4whmxVDVgYzsZ6uFqtE4GxFFoHc0/q3lyxjk0+YesO+vrPITAsmX
7kjlW+vyUHi5yCd7c51IW/Fq9T23MXrfMpvSv/36337v0E0BWkqeHlFu305WsRE26n5yorj3RKgq
Rfqa5l0eWObi3C2UPRgyx8Xrby8qhy2gi4DCSFDM5cNxHJum0LAuMWO9b/3N9db3tad9jW29e6qb
rfrRORi83170SkinbQgJUzYs0BXbj3nwNMroP6VOhHh28kDDtX9dLXoLGL8baKvSL221Jn7XeWBO
lsX23iEf0kS1zRCzd5lem07z+wUDbTI+fXqZEuq6xwSloxsnbm/YkfBicTaKdrzD4bY93X7ytzcn
q8BzRY8PXBc0u8vtboSZZniX2RGOd+LckU+EKImEKOotFCn1kYjs0XK7o9sbXj9wquwIFpAd9GrT
nbwJBK/qjHGoZ9PvZ+l8/hR7TNQMhCh/vvdfelGZUDplU1Y7Woymu1sGZrCiUeaD4/M24LCKTNCJ
0Zg97qdMXW8bWDr0dmTHehEacb98mIzEAIKnsB6WyE8OiINgy5YjcqHcr8vEh0YjWGxufZrCDLwv
X59IGq8Ua2NHIKCVYBU9cnimaO+zwpmORhFvl+LxgHOwoRCH9p3NRiCPQwJpYQc/6/cw8uJ7dSna
/CDoXHkiKQCETQbTe3K6XSpDz6BMIF1ZkUiV5LHIcv08ASOK8KOvD6L1laVg1TKokUhGWFi7y9Uc
U8QmqhRed6bUSOdtbYDziBc29XbUCrq6lBS2k15lwLN27ynt06zvZs+MKiurI2VGAjeZ9flOg0d4
cBivRG08wWwV1wsJCNjDsRmkdUO6mWaECzY82yJG/DFNrHfqlhVftU5T72jZbQdv7cpkgm3kKzBh
VEOC2lPmVY2iCXdqAx1biuB2RtpuadwwFo75MImiQwdzMl/nRP+Re0b2sTCAEeIFk0XL5nl3aWFp
DxtaIqEtzCFK3EJETd+p0jA+f8IC/svtqHdlj342yciXcY9D6Ozys6EiiSkCN2YNpekS7IgNUWCC
RDt3ZZyeby92JeZRdzJ+Zm8kTlqejV9iEDM6z0X+yYx63LAfST2sO2VVJnQOMUBZlXL+bdQ/aRbw
HqpdpDlBWF6uN4tm5hMGkRtvwDY7DZZz6ZbZwVNdOdE/2UoYOktZiv3H4+RT3jYiYxV7NV9tT6yn
RGwDcv+E89sbKH/wLshRyEJQZ3gEBHwPU8WRXFRG7tAVXDvtJfb6BFGC7CjVvgL2RzyLKI4IN8Ns
RtqX+9aWzmIh2apHmBUrD4rnxq99kTRMpdAxKfzMVOqT2zbLPe5jyz9l3a1RtZjLfYc+xAsjGuvR
sxmHWllbb4juCIE+hVbgvZKl/uikWx8AirTfWyJdo9/dIIbDtDNlz5ePz9kFssFo68FuXD0qLJrs
ool/uG6X/JdFpJQLYqCGzAgvt0drt3JERFmP8POegMjV/Tc7aatPtx/l7ceCTTJlHtpSNImYu1+u
YpZJkSNGQGsZhT2fOUwabMNAmQCMApXo7Mj570qJc7mgfrmgMkPyzhfbQexCGR5W0dX0LtPyn7ku
sof0KYXrp41TQHnmIPUyUollSxohCzX/WeJ0BRvc8V77vm5PTkaPkxqyuusbBPZu78vbz42fyVhN
to8ZqOwHfka2tYD2HCdas6IN2pFEsJnV0QcLYBy86CuUSNZCO4AmLvGKq+RyS/At8sBwYb+dJUgh
Qj3rQq2utUBp8yWKq4ZOOfLd92pT9yFKTWs4FaYS2FVbHcSYtx8+PwRzA9nJpaDbU/tMjwoNxocT
4Ug2necYbXlj9Y6aR1ea1iwDk4BxAISZNxilpNpEHzO+ZuqQQPeHrHRO4nT0W7elurIa1F9WJBsF
LmSPDWhoFCI17eD9XntU6aop543g6Pa4rDpPKXuY+Udp4ph4rqZ1YKij+duRlERfgoyBL1Ba7EeM
auNqtTRkirJhdsJ4nddzXjnV6fZZlSnaZbxmFUi8SAhJwY/9+VHHboFFo0tKmwMI0NWWs7Y5/8yp
Q9GtazCe5qJ80MkBDlKfax+JlDmXLV6p3SN/2C83LZKyQyxak03cGudx6K341McCq3CtOlrqWpwi
OpF6AzFFnMS4XApPBUNpVt7XPC5VOOVMtDQty3FVHrjULfP3C5mfJRojIhC0koBzuZ6G0nWvLLMT
2fpa3+tjJnwxpe5B6nD1qYjv8quXAXj3VJO2SuD+QmehctyAqUlDGZ5V56ycPxtLK97fPig/KWJv
ToocxNGqIX3cf+AZfb8UfCBfHqCmU121SxB7ow4GeY0jPTGS+82YGCHRiQC8mi0POt6QkD4acS4X
9HhJFIdQUwfzXs0NVCPKSYSDkv0NE1F/ZpKnAfm16rM2aM3DUEx/bgJ6haeBTZjicnypKsc4QXpI
fLRAklBDij0cNHAoSR5XIP239O72A1/bX7poJGeS6qPu59JGOxrNutFRUTqhR0IUcUTbgfXgBDB+
NLQjTKl8YfsNJqxJb03mAEj9Xx6bggGgGqeuHa1DXaGzP3qBwz6GKZ4aQZIYjd9DjzmjuWufZ/Kv
COYJxgBzl75k5uye23EyfCXZ1sjaMNQRozkHqwqTZOpLzUdLf3oeMf15SrgfmZu4/YMXu8vZtac5
HDcJ9pyT9d7ZvC4AAqbWvoea8LnpYvyRcfYwelRr7dr1WcW16wXbrdy601cjf6wXtAX+p9G6Icm6
zomKEgJlo2z9g8i59zaGjF9vv5xrYevXvdod/kZrU84YA6Le01u/G0rjizVY2ksb50bQGrp9h7yc
FXiApoLbK18J/uC5EJLzKHlpIshj80vcWpLaM3snIyxPVvs0Lmira6Lvz7dXuRIdQcdxpaNnKmPk
LrUCJbsUNuzmaBIDto/Cas6ZUT8t1tIfhJG35RV2XL+stDt1ZWkgdS4SwkiSWIGhVzOWGIC0lQ3I
kaNgmdupSvdfNhHuBDmwTFL3ziYKfI6h7XNuHata7iqvUZgZ5Ed45mubSDee8ZgcAFn7RmHapklj
NjQKi25EoUZVKvTSZv1hUKwjzNzVpYgWEkADlndvdJwqXZZYmnBINos2bD39I2zf/NzXoBRun4wr
4w9Knl+Wkgf0lwNYl2IEs2vbkWJbzrPnpE3Ux3XxZMLBihYvbr4ptfg3d5fBt6c2fchccr2x6hy/
FWr3OFb2DwHg/yAn+n/8LOYf6MRdoe4MU+VlQ1nyXRiVqt45GqaZ4erWun7KatX2XbhfyFJk8/rS
lJvZ+bHV9o/ubDZ92OKAcbbXGugZOkftH8WgLkfN0yslI913OeQEHoyX1F40CIErXv7EKzJTG+mJ
NGrq5XHznG+at72kCqgqVaOAMWG+pfl7Y1zOk54+zxLxPBbZ+7VR7m2t+lJbQ7Aa6rveUYJ5Q4D2
9ut9G17I9mjccfHAhkEc7PLt9owfB722tghB/fgelbcxUNEBPDhEb+82uQoVuvQZpkiUo6xfzpAb
q9aIGNkWWX3aUg2I57iI32lTbweOCtXzd5+J24iWNSAkeC1vOjjNGGcWRCU9GnWjjSATCkisvfL5
9io/0+7d/SnLDxjuZER0HnYPRZPI2XpBe9xVlBhkwDivj56VTKchG1D+wo8qKvW+OSc4n/jNVs9n
7O3akLxYnNbFmE8KlgGnolzzsyKE+c4b8+3Jnm2w71yvp9zetK//Ax1DAwVvYdfeYHqtVs58Atdi
+jCmjpCNV6BxHFm6/eiDSQTxXoZv3do1cQrTjqTG3o+16WsffZ0pzFUTbfd4GQLFmPQ7RS+396lX
Abr0MpofZWmdGewf8u7fnk1+Dk0qyWyH6bX34cB/d1nz3LOjVGJb+q5ExUhPzDsrNks/FxuCv66S
BaXUJ1SF/U83VRPEc1H4ZPaTP3fqGHXQWA+Ol3yvb947zRSg5NSdXJiXh9lTQPUIkoWoT+MnUqLq
o10k7cdhQsy4UdV/7MxpziWU38jYUKi8fequ7QlVGuM9dLpg6uwuan2eitzOYzuiVFxDLVs2zIqy
I3/ot98rfDWUQOkXkY2iynj5iKMWzz3NbwZtNe68VjzOT9UqPpvwNE754P0+konlcIkDj+lQn+0h
CpKqMWadY0djGjuneDGysNVR0r69dVcGeSyDZ4VJL5rKcy/6VfapoSkzA6aqKEYfGSUR0HL/uumt
F678/du8IrnRddaDkdToTrvPrmKF6bh8uf1D3u4uFvPITCKFBEMNYdfL3e30XrMTMevRsoo/KVb1
wFIgQCeecIGkVcPBeX2bK7AcnDHeJ21/FNYul2utCWdku9Ijc1OU0aeBNPqTKNNH3a7N3x4EXa61
P57cqag+FjQCY3V5su3pb0dHTvM/7B+GQ6hV8/Vh3nb5QKKOC6uzQWauKxxVd/TUk7E29cnpBmpS
Zz3qjFzbQAvytdxEgPumTGl/ub2w5F0lYFiLFqcZ/Bq9uhfSyOrUW9pyuv1o15aigafSIKGnzfTh
cqlKLVGUQNsLeEKlnsYMCJk6uFivOXFxsNS1U2jLxyKIQJXcjz/R9YVAjisEpaZpvhh10zwg89uc
EmCAj3FTtQfHUJ7qy7DJXUxTBIYKLgfOHuNHuF6LNKt5tE2lJTjT1jtlWL9S8Q3lKVbbMlRgJYaL
8I6+gLdBk6V1ZgQwcck/9j6UAM4zvU+EFmF0393VOJj4FQY3Bxt6fRW+Z2SOUN/bt322QVlbzc00
3Hw1MxhGOkxoHxz5m107IcxAKQWRHYLctjshzdg1yJfy2qQrACyvdcO6s8FExmy7gwe6dkIA5XDz
UjiBWNl9zEhpazDLWi1S8174ebLYYZeOephQ+fsDJOKD0vBK/gE8WMNWDRkvC8kp+ey/fGgSpbfN
CjLXQhuy94qLYJCpJpZf4MlwKjlAqW+gJx7aXqyf1Vbd7k29bYOucvognpvq4MS+fX5+DrUPMjJS
1G0/Ool7ylSG2mpEJ8k+rbU7guIrMHWDNnqCbvX9d7/9y+V210Kl1tpECML3sHehQKltFs3clxEs
40+3V3p7Usn3+fClYgx52T6g9SgplGXFSlLv485r4/kktKo9sJ55e1IZJXLz0G+lgoSZdvk23b5C
Yrf2NsTm+uqelDyJKuCf97TejkbMPxHyl8EFJBr2BejHAgtiBHW5lle1ZUK1qUbj2MdGMKtL/G2r
dMsI2xnlH39S+rgIZxFvZGW4qj/mAE2bKOnqdHzgn8zJqe71VLlT4qKZECZUug/r4hp/TmZutMFW
O1uY4tn3rk3nscJAZQMLPNhDh0ptlbn9q66MP6x8aj7jFZZrftyM29d8i7vZH7oRSmQ6KToTinwW
4iV1Z+qAUstbDf1fhW0pOqCvi1N/VsWswXczZvOb1Y/E4EXOW8Lfff029TxQFPoGkrm+CyG4OjEz
tSc1WvpyuOuWTKVGTdM/b69yRTaLmCv7mUwsaIrs1Q9SklOoaGjIx4vC3Deb03dVtXUI6KGKkD9Z
zark8BwqKw+xMmuhmLrT8N7LR4Oea2ysT5lizY/FGA8vw1bEMAPBWR0VpjKGXR4czg0tLzlYwe5p
D77YID2JrtEGOsoL2vJ2kwbMP1w0h2d3W8KlNpXNtxTdVe/aSWDXGccekN5e2NZMH2Q2h9ADF/pI
SyT+bvVdVkpzrEHcN3ZslGfHG8gR8qE1wDZk/cnqHWRCjbbJvjMonry7JLNYIEVEdvN7A+dIKFku
xMwa7FXlU8xUmg8EoWkDs6/jszHQBYT5rOvvoPlsT5nTO6+queBAprZD1Yexg2OYj1pZWgWoTY4n
TUesJNBiy1v8vFYn2F2T3j+teSOCHL4qTOGyqL73VoW5a68q2p8ZCcpzVuO4cl7Lle4NCvP6yUX7
vQYyAlI9iHP0iP0+7cwlFK41Tk+GV/ZUXEaKXkrKOJJOMG352wfqbQIBEocEDNQCiCZzD22c1SLT
l6pYI2Oxq0fJaQ2NOS3fdYMCoKX0UsjgffViF8uR8OzbeMnK4DPoIFI4vGFa4JbKGNhjNN9Z6nTW
gaWGhltNB2fxyipUjQbuKtx8DqoVlzGMJNNU5pwmyTDmM1KyG9YH5mL/NkAU0wr57Uv2JYnfLipr
VusgzDdsUVIP2aMNRizI7NL9D8/y6yq71KFooYobXbdBLmrHsGzXOvIM+Fy3T8TbG4ZnAfRBrsCG
oSBxuWOzW8wKylfsWFG1ft1lhm8W1RYkRLiD4vGn5eAuUACkAytIzDSo23ZFRys6Y2pXHVyHOdJc
SJdSfO2oqroHoegbEUER7VO/qEn1qBQdrOnUmPGZSdS1VvzcUFz7NGzm8L1p0unJc800vjPjtf3s
0fdOg65R4L41kALR8mo9xfe6bcS0r670d0MMZzacWi0/6iJf+aI4bbKTII0XwLtd7l9RYBC10h2N
VrdwH9Z5SBjj9JJYq+pVULm9clLKlY58mjq/fQdJVB0Lg7EiidkTsUQ15zji5Ly6xFRDkUOPp4Ws
/pdVJGJQgt1cSsXLB0zA9TrZ6q4RhRB9VqucQ8WIj8qLt3miJAZQr/0fZMrlKp3alZAYTSgAq5F+
2axpuAOnKO5qBICC0kN47vaxv8KxpMPHoEZ2McAL7hPTebNFNzKLjUqQz49i0Kc60LLta2LECG/z
cftLQzbsrZr1BbaU9x4X+ebOASvpG+5UvXbV1t+rdTJhBYZ3gzKpyL9lNZimWW/PZteSgTf53+ag
pp+hD1UHIejtfsnoQzSlAwJsYT9JtvvGGdXWXKLO1OZo7qriKV0z+2NsLTrGvqN9kFhfAa3IyRac
Q4QpUX4wd3GC5GaKUXZZ0HzyQHDnWfKQpX38sOjqZ3sx8giREggkaB6eqTnKQKvN8TlrjM+339u1
38HARibdclJPV/PyoLRrnNvqMswAVqvmD2BbAnIQ07/3dZN0/yoKTRlAAnNZnYx2Xj9UmtM5+ME5
3ytzLo+kKt4GT2o7qfVGGii5kLuUeRGZxdH4qebNTNHonPHJQmguLFeh//ZtAFyIlga3tkSUW7s7
x8lTTKMES03TnHybVmUMe+A7B/XGte2le00/iNxAcst324sPlmdPtpgjGtyfENWJAzExrV03BGMW
8bQN1sPizGag6NO9NeR/0W44AsJdKWEpFSmqKKvIrQFFX75ifbWcSawpx7pAQ8niJOGxqCcvwjRa
n95ezRDAM6KlGstgmNf+Ic7xcqizZAjKbDIPIoU82JeXFr+GjhXTHaYvlNWXv6ZoaH1MijVFZWYb
r03fbOE81skBm/DKSULjHTU1OfOkW7+7RrTWhR7Rs4rS6i1C/En/cdjsMfdVxegPnujN1EVSFmWz
TUqSUrrueznzDCWcfLqFzla2eI16ZfZVNMb6r61nKRlz0m21byOhPJKyNiNq+fjP6GU5mie4zzm1
XFsXJsC9ZCv9MTHmL101acoDboJ5h1KCqMhgYbJ8qF21fnVQ+PlbTDX2ThWGuPmkcmRw/rKPiqX9
VSwfix4c4UmOOwDnXr4ptakUE90wTGwAm52oOt0/F6SZf4yVgQ3fkLofRGyJb65SJPdmPTvPZqM0
PjLODI8yZK4bc+oeu9LRVz8vVI+H0pwz8FsQ0imc8tuBbH+s5I+lDUqHBriRBAxc/tj/pe68luPI
rnT9KgrdZ096MzHSRbryqCo4ErjJAEAwd3pvn/581ZLmiFQfcebyRCgUZIOoSrv3Wut3bV1LZjQP
TTjppeWJdbWoWqb1F9Xdz9sE38KzhIkJQ2vso34G7SOrvRkEpE0IaQyV6ECPk4u6cqNkeS0hkvz7
c/oXsuft65jvIiyDg39jwf14UhRjdi9urCbsiz+M2OzDtaE0URSp3mvtnG/t1ejgVDbaVZ+FvpVl
Qk2dIpW2ndG8p+3EbqrGXeBU6Dy6ubAOxSzvnEFafrXO/cHlV0GVb5xefLzB/3880hyCnRipRsNK
mOLOWprkqOXCuaq92e4UqQIc6rWoJYiire6RYy73qVXdhv4LFJVUT2vVW7tKu66O/itX9D86NBZg
5mV0F4xhflpwyoU4dKMumnAmpR0VnybCrIp/FevwBy8L5Q/fgq6A+dLPAwyrkUmEiWpyqJc2v8Od
vTsRMzV6Q1IapzoqzRM2tFkg8NX9RQ/6L3xQnhKSBEhRgm8OGfxn5VVUqJjvEXUS5kbxXJiV48aa
jA9Lm8nDw0xC2F3UoX/Vu+ilzkzMmbN5+sX9/3m5xUeSmb1sM0hHUsSE5cfbT4azoU6WNobjSgp5
0prdvmkZXeGk8St38T/8qhtQdXMsuhGvf/wqLFClpLexWVsz+7PLFm23VMkXs6h/pYP4l+t6OymT
ZoDmio4Aa9gfvwmr8KqorWIMm4gcUlmQymNlmfZgLm0cNBlOLTOueX405e1jJpdroGv/ay0Bx0BT
fKvMHEp57eetxYy52sroDOFqQ7rQkqJns+h/tXj+wTW9td62zvRVJif5p2uaGquDbjIaULqWGTzK
LvLokIZDQfPv//s17Y++Ck2WwXVlng7C+uNFFR1sPKsyB6gnOSuZHuf7qlqa/Tz9ygvv5zfydumg
hPJeMCwnDOGnZ3I1tHkSMXi7sOTSiyVglsE2sm1LararrVp3T3hvH0IS+lVI5r/kht2+Gj8pJs1s
FcBmP50keW1aO9XtEMbJMpAZpimuUQ9o6p24dRWxlgxqRdk8dOLWfMvrxhwgng1KWx8W4dTbSKW5
5XUzQk0rMuIN9fWxicr0F03PH92LWwD7jWhzo9rcfv7P2AYQRiTgk4byBCPBxKF+08b1GMAVNn5x
239ehGFM3DjW1BIsEcD4P3W9lPLLQLZ8Ezp9LXuLTkE0TNGvNszfnT/+ubjkawzmYsxNb3Q3dLk/
nhEDT/gRcXWbos+ZCKrWqV8jiOUruu1U2YOvN6WXZYYTv5SL2ious+w0wVNTmyJscE3NF022FLjk
aVkg50LdTFOs9K7RDChJ6hEJu1tU+YhQjRn7DD2U1BVXKqxSQnvbJV96I6IrSjH6v1Qpg2bG670B
1yptk87LzdL+xmfIn4Y+9E+1rsWxn47dWAKrooFzeZpYaDpJfh6MvqesSA0B2VSfpTRQi9YoQicy
MO+wS2W4GqNCtK4qz6PiSkpSHRppbcOuLAyv4S4ci6EjMBCsIE69BFld7Ra8DudeHwn1+Pcv9c9l
EZcdw9Tb3n9Tdv7r8u+k+qSnRh3m1Tj7spbVm8lxyWGqlcT6xXfd1qKfbjHlF+N7mnWIVOZPtxiP
kAVqdlGHUFxbv3DUyMfGN4NaA0RdW1Lk4/n5q939d/+vH78ViZpJ9uptQkTd91MRMdRIPKF2J5xh
J0EPTfQ88wuzvQWPj6tzNprcGQAFpxSub8SPcThs5Q/DEmRJrwu6lMRcoldMeNYpWMxkuWuGrDI2
etV3ItRVHG6jNjIzgKl8rYMZz/xlZzptcr8g1B1dSaDiDpKmj1S3JNshiByBV5pGfz57UqrN5AjR
/Kk+MC0ae6voY1TRVIxDaE1xkmEUoci4z/P8Zy7hYPMaTHaiLbs2m5cPWS9GsCWz2um3WMtFJgqL
r9GHR4mXmiT5dXQq9gUDlcm/f3J+x09/uLAOhRlvCQZ8bLFUkD++sWXTy4VUdxnzDm5nKqXgpsUw
rJdkrbMCUUmVuarcaiXvUCb6bd/XWs/ErJde1xxbqp28jtWnNqwJ/DZGpe5QFPg0LSK1LDdqxuF+
gDp8lpWxCZxu7fpAVyJT2eB4xXUqRi2bUHPf4humcqmKy78/vX/pvVmGeFhuUTAaBEBuwI+nJ8Sg
9dnQJmFPHjbipFEfVl/XpOYSLY5kkRWZOLWXSYJ9Ikc11/rjXDu5V8+Ix4LK1hUm1VH1t5LxPz7m
/4w/WVnyJa7K7q//xd8/qnqBeCv6n/761/P42fZD+/mn01vd/Skcym9vfVKV/3X7kP/+pR8/4q+n
5KOtuup7//O/+uGX+Ka/H4n/1r/98JeghGi4XIfPdrn/pCftf/8Cjvn2L/+nP/zT5++f8rjUn3/5
80c1YMTEp8Uc/J///qPdt7/8GZPzf7pXt8//+w/v3gp+71Tl36obHP63D/vv3/h86/q//FmTf2NF
gxACtn1zEmG7mj5vP1DN31gFcIMipgrSCY3xn/9UYmUr/vJn3f6N8oklidEuCObvaTNIZH//kfEb
UwEQjptuhJoEsuk/TvyHm/V/b96fGLZcSKfpu9uZ/MQ0BlCGvauxnd6YvLdR9W27/aede3ZyrW2E
nviyOR7GCVFuoKOMuKZZI4F5jUojbbQ6vgDw2q6cWgrRnKgCrcnsz5kuF+m2Sky5C7EGsisvs0Wv
bo0lmu8xCt9rZp6Gkj1+I21lcPv+1u52InMdK7b9uJuNZ1mZW6+iWlEBTL/GxeRsFtL27ldck32r
1E+GKTnkZsbdXu7sgQAW6btaT/NJMZcHZq3fIlUftTCR53qC9tJPE6TngX0sappV34skTm9Br8PT
WhXxnU7QgY9h8SRfUKNnpa+QX5nBAMXWNsRxUuo/KnJZxGO2EjWJwqk0t1mzZICNc/G4FtOrWtX4
Q5CUwp66IqkrfAgGC3z/0ZG3ylDh7Ir50eCpMQG8XrIujtea1XJiVPfcL4XUblR1ie4REMZrMM6Q
Dz0h3XRvwMl0twPhtGZqAqVmTXxOu/5JLYT6xY4H0rTMrmXtcgj8wnIII2mtdHLOljpk0AaBBS7o
8zS+5dliJLhcymMwNKV1zseCNELiPMwgy+bo3ImifrfZYFw4MCrDdBObOEOKznFJ571vY8d4MuAH
qlvJagoJW6dofnQkxbh2Otiv20O5+pCNMvXNhZvj6lLDoK/XNY/NU00DPPFHyx2GaXgzCis/ik4y
9iNR6xLFD6mEObn1AXkA44cw2myXDrSZCF3K1wwYl9onUyrXgC/pFaZkHMY+Mw6MrKRzn9XmsJuc
aDxYU2G0PgXaU3Q7+ME0vT7u2gFNT9YELQOo+wVcIK7ihZDiEaee3khf1bYTXj6lXt5l6ikb54Xt
rWa+0IFeb+exzbw0MwF3V507Tl6NTwSLidQqNrcjryO7R264kGQGN+oSjKnbuWOgXy0hcRWHubK/
sEtWPkvq4C4ykZBGOeF4kAyhgel53CwnkybTTah+gspK/Qm5+saRosjPotJyYcJ5iKddyH8hecXC
szu0l41kXrEqvZpzbB15vHytVTU3B7MNMqzq3AqolknZGhFhv77E86r6ScXTINZl2VAXGn6j0+Ga
eIhj9Y0EJloLf8Vu0p9rOcEtOT1OfbR3suuUl8YODXtB2NMKk7IzDL+M+n5vN3ocmNog7Xt1ghGd
OQ8Gs4kNe2Tj9gM5kLkz91tjzp+VfvT0XsXiEK1ZUNW6HkwSSbsJ5gzu2Hd17M/4X7p1DjxjcRLc
5OUg2dW5w0RrmaMjhbftViMwAtmzXoz3klHp+M3lT45cJk9TlSc7KkQ/G5Una8nM49iYGMXaFS9E
q+Lxa9HdCi35vqZr4bX29I4iEiuZsX2iSkdg11jXxRJfY2fMT1WDjyeJrjWhw3ZBGvQ8X0W9ikvZ
LLiyF5lvY04bJhR07/2YrptYA/FypbbE6VPqtw10rmer0HgDSzJ7WlspRlz+LU9Nm8TreN2+G1EJ
ZaEwKf0LvBnVbRHL1YQ7eYp+xshH3B6qwp8iPAFXXnXcyY0ImkQ66yKwlzF/WtZapXAZutrAQDbr
z6V90+plRyrk6GguUzTeQtCCWM+xJrpJywb1uo7SesX/xcb5Ov4cprra58KY8BJOzA2+LJLsLqpZ
b+vYWu6UJJ/etEgxD03VbPP6phu1ajuAEzFUp4RIaNkteeCfjdpcCf6T8uyhtxKIIlI550TTZVoc
pgXWglqjK3gVZ+mVB4V07bVXX4j4sncVD3cwT41+LboOsWjR1/a+h5vyXEvELnmJAJgOCQpx7KCo
U8JDVdAjlbxWhpJWrsjB1LbzZlrz3CUjTIRVJZRdricDJu4Ya7liUTuvyit6qL4z30j6IeYej59A
FaWxtSpHkAG/qrjXV1HJklWouJsZyiB7eQGc3UdOsZFHTHnycY7Y/ICqx8xS7+rGqY9SMQMh9tl6
H4+SfhwcjRZPZpGrQXyOVUa5Gbf6UHvwabT7RFhIC+Yp0Q2/H63kldAv69ygQAxlo8hOsYEC0cp5
2ngNT13Wfp2W3Zhz5KD9W00pA1GZyak2zUs1NFXQyvxbKP/rIZPU/GxPJdaRbdS2nlZhj5xna+Q1
pl7AFTZVX41Thrslz2qv117b9NKXMoqlvZC76pLHihEq6RJd1o71DHFRQDfvq0Ovw5yujklj8KwW
5bkY5zxo9aI+D3UTZrgTaega5Txnu5MkH4QqDhbGtMHSZPMxUps0LAfkq3ApG09S+r0JvfA+wrkN
lftDMsfvib1oeHOPDJQtp90gvbNcBTS5cNsldfKgFuoFEoWg3q7vyD65YP3DaBpTlN0wS/pDmjff
u0z5PipKdSS6tPpYVuYgltKQTJXeWfYsNmAf5tbgybtvJE4aZtP6UI4afdRMtHlcllJodaq6dcy0
OFpaJV+APdK9bczDLocjSGccN+e0LOoLyS4cO1LPd+VmWFuVYM8yFKGGBvWUWM6jQ43/oqKc3Jqd
zvM4qM8YLq2uXtXsX0m6qG6nG7wSItoOWbeyttTNtWHY/5CvafxMM/Z9SNho1GnqvbmaorsEtVso
HDV3m2KAWmea95Twt48cxFa15GRjIs0M7LTN30cNmkY9S+2+6ScZfmzXnfDhPGrFZHtChjKrCfGG
kq5+kOUxfciyqT6YSqXx3pcrDgYUSqWSToyWsSfnehjh5JgvecJ7wE2KvKRcsPhiwbKPkV7TEcnz
vpKt9AgMKrGHmc7OzIpxVy1r/gGyrhP2tsg420xPdWU9E3cRQiqZ9iPGO7xpTnmxxmgOkt6qAiZW
1tM0OdO5pDA+i7x8glqcI2+2yMVaO1diW7+XlighbGGstnC5SaViWXmw7RiZWZ0SEF/Fc+WRRgBs
Ma1W8tJouqT4PW+HsUmWpD5ITlQ+9L0kBcbCiNUrUNodGCMUld+32YRarsxr3zSr/C0zZJH4zHje
1tapviqTnJxslXSIXZ+LkXjhfH2baPBsN1264bXoYuOeyBFevn6unlEI6ZdlQPNrYgi5NwzraUEV
udXYzQ+IX5HUzkK+Oo2y9G7dCfE4LCJ+mUwxfs/muAzqvlv9oi0UAHNHyu7WoWi2qz1P32ulHO9H
NOkH/KaSTSQ5SyD48TcMCgnA1BTxfY3Nz5SQP6+czGHbDoUZxkvWH+V4Mu97zegDi5Xfw6etwq8C
+N1TF3jHXl5J6nbRx0FzV8OWTr0wKwkXIsN6TPPbDU8nFkFZyyt30bGBHzuyOMoOxCzoDVoGF+JO
uosMez7MvaHtrU7czcnQbk1szl1yYUvWJ5hY9Zhpd2vbqB+ZWRscUVU8lv3afecdKXuScGSBJxoo
OoWlo+/Ndv4yV5YHSJl99gZrc5Vr5nPfgADy/NWXye7fU2uMd1hERkewnw7IG6VEI1WqS7E4PJHa
mIe6nbwgDJgDNLNDaI+jHwv7KR4X4s/kHb4+e8Mcbc+urGgj1K7e1NPgl2vGsEsFfl3k7rEc4oem
rzyc8E/sd26fphe5GzI3lVaiWLs7O7crhrC9tYkBi5jWCJNY4+5S2vKwJdXsrbKluyTvWpd2wfFq
dWJNwmfJ16kpofHKideoSiDpHfW1agUdfEv8xDeUIMmu7MZTS9jaJu3GblcJPdvzHBM0OmnTthmR
hin8+4OEqwWVD/R/aVFKf2A2fxVQYIMlcqSQcHNxqkQRuUvidOGyls42McfUT1qRuGRZssiJ+dmY
ytKl1MHiLxuPkk1JJ1blI5szKKGjegX4KgN4bgNmVpqfm3nARDxoZGMBvlSvJf79gWyJbJ910Xcl
rfeIhZ1dRBPhSYtWPECajHbLpNjubW7tF9mY40rQkcJAPN1+qKc4zNJE8itmyN66lrU3qxFxLdaU
bA3ga2nm+dayqN6Oxloe40qCSWMY2AvL7bsi0MTgOOli5twFrVGSfr5O2bEZtNHrWxIfFt7njroB
472ln94Y9qenAqHbmZX4C9rp9qFMjWij9iqVFjEme1Q2WyJfZ59/xIae9w1vTl4ea1o9t3V6bEgx
QbblPHbxZLwMne1sq0l/ZMyr8EQ729axiDoavMmed0nUCD9qcZBpMue5Zz1xNMkkwHJJ6MBG0zUW
LjwGs0NQG0LbtdrchZj3soBWpNAbQlq3tVO+S43Zc5WlxLfm0j5CCIrOtr282KYowGvnPW5hvmi1
gC1fEuJkkGG5TTqtD+mWLG8iU3QT6agqTE0EhqSsMJTkZjtT8vut6rRb7PSeGHAPXtFI0xa/wtB2
hCCJMstfnfiU2D2PS21ONt80jgfIqpPfw56FMSuIWHOie/b4MVz05qhMfHAH15zEka0Tc0uUsXJH
SwqaoeKWlk9Gk7LFxQk+XU2zrSxKNXkawrklPYPMeF7bYpNr8GHbTHvOb6zzPp2yXdxMw0Ea+omO
E9jMzFQ2RSoMq03II+qgwKShiqI7sNa0DGOxUnY7+WMZQ/aTKfOjItq2Yxe5etSn5JiSca7E9R69
aedjrIDZp9pmPlTIPEROJjZrOsA30zl41vwdOVaeVvblPl1Mw2WIa2zXsmvcmaG8i9fKZcG+f5ut
g7UVBWyYJe2iLb43PSu3RBbcUlFvWtTKK9a65bJL8SXwkjTpvURKv81Cu3R6WHRmeokNOd1OTSG2
Wdd/hcMteVqhvTacm59jEupPLA1HpzgP4+dEr+ricj1xtZWdk8p+o5Bs29ZfM3OcPbN4zdK62q5q
tZ3yiUkOLrZyaX6r+uJVsqALOSmdsFoMT1nVqF5FD5F1ur8Yp2kg8dU2v2iz/R7FDhZBXZf7uWEe
+izN3DGdTxOzHs8RCm4WS+ZKamrQcbfrDrsPylSy1Tx2dMcXQp4PqTL3eDA0mouhY+0tTkELMQw9
ebP6yAtdLd4ytjV2wqrq09cWByHLC8zG/tqbJPWm/XinrP0LPJDEcxqCvqJSRzCM1+Rs6oyVEvIF
5GZyswqMxBjtK3enC7kKsbswNxlEFgf4r+8IswoyUIitpfQMgoe28TqGYJQTQtmKqiqEay0QDZmJ
4Yy+3iUwbqt52PYqgbeTSibtOteaV1OnMq7pmyBCnOulRQdd8dl2sswfx266qMytWPFWMkmU6gDF
BTNVUCJfbtA1MSKW3EYtqgMZwJgEC4lypmtpVMy0y/wydvTrwkpdyt1eaRo7WNKs9WfmvaPozkU9
neN8oOtj37SJ7K3sYiIx2Jr2rDexb03z7+O6w5invAGDiRqN5Rd7y8dEU7EypuI3GcJDj5wkd12a
xeuFYgfKUukEFxA3o47FfVnoLu9J5XXTeNTrKdvi+Xx2nJsRFu6v77UKq0gb6+RurlOxlaT0e2LR
xA5aXe+aNRM+ETzMKCTObQaFdLWFJbPE/dUt5vJ1FBOtRsqlS3pd2iuSbO4LrdOZsUgfCuALBgI4
ylmVGF1CfXM3qdRiUymL6pFvp7nCVLog1To6gKSfzxHsfd+B5HlrOrITZfytI9UeeHKvtj2ESxb1
J2tdJUYfCNkjXL04DILU4Oc8WnV0mnIziCrjI2q6jZFK9wUd+bbpk3tj6hg9yvl9K3rtoObLbini
q12VsqsUxX7p2zA24md4at/kos9CJSd9EqpW6+kF0ZiF2jpoflkO1cHOdmZ0ba28oEqdqaKK4qqW
LUfDKmE4UBRnSd4IYbuOBjovpzahYXkwJVbmrnV5nxImHbem5tY2hzIRXo2vK6DkoG+ccf4yOkhN
6sFM/LmcV6+NJ9u1msZHtnF2RGLCtC5rHP0GRPszwkiR7sl+f7KmcbPi6e+aZXzJhdbv9NWUPUzx
vpdEo5FbHJDqDMlYHl+Y1m7baMLVf7yXY8nypeozK6a3zsIQTbvR1Il9uoXdpPd2Ih7S1X7XO0ve
FNVioSzQSPgG5AiHMX7LtTycBFdB1Zt922qbOlUzb9RHlfldRiMjclBSOb52Scb2aUsvo52/Isq5
MJzWfa5i4o/xEBYK2VY2/G5yBsGw+qvUj8+MJfAkrGuCocqEyEUz5q02yV1Ql4XtCtHNJlvKM5oT
b7a+LFX1HYUoa5Gl5W4kiotjlolHYZdfYFRgqaLkzUboTFtWNfaZEg+uvHSbqkYUY3axE5qLQo9B
hSdaAl6l9iAn/WnIAYWVrPmc1f6ZnLRwTtW3pcg6V42AmIjQZkyYWDj2m4z2GIR57OaN3xEc5I2L
fcYe6hUQ4F1UMxhdRsUo+vRjtGosqOe19qd47Cm2KTFxisrIkFhGr1QxEjVvcuvU3k2zNbLlD9c8
NhmTyA1aMI0HP0/7h5xRi+eUahWgNR5cqU95QuVm8GaFwXCk4SLVRhjEmnnzJE3ya6ZTTEVzoj3m
Wv1M24Zj7GBaHFd611TSQ7Xqr31ffljl7MeKgxeGRnKeshC9lTGQ8WpLJQ5Rs75BHJlcu8e3WxFp
2E7F2Vz6HC4pzy0j68RLlPIq8YveYkyyP7XqLpJLQPeREam51N7I13llicnNpM9xIC+LEmhtZlCr
Z7KnrVLsr4udoFuIeG4a6ZseVZarJgiCINcNnoU3qWtWKXZOZAa4Qu2/ZKpOKaDRmEexp9ZMG0y+
TSLWzs1zewv10nQl0hVwyl2uOREXHKm8YcT0EMHj82vyhkORQr/v0iV1l8Vp/KmWvmMXupOa7NPG
Jhu7qks0ZzvYyG+xvUyeumrPiaVWnk4I6JJCtJIEmUH9AdcVkhYRaXl5z3VkuD2cswqJFHyRmc07
lcNiHArfKtDtCARgxCqhdbFUXYX8yWaK49E9MwtXJsUrl5RturTmcyryw1LL73TX0yaRj+M8boTT
XpJYf4JIpx/GMb6Nj+GOU2B3+eeiJB9Kne6FMX4dAImV5i1RnS92MbyOemQ+Fz1BmxiFWHtFZi+q
9GjXNyJFzQVPBiASwom81G4Db8LvrHKr2CtW1Oazoervfa88Z2kntmBMPlfL3q4S5UD1aVNn1SIH
3wAYV9vltW879otU/UorWXBmqkFwyWq7DLkyv4/L1uPR9ydT26Pu+KjZGn3ZyoZ9rlkcAPakO73B
24tWw9iaynSeGPS9pbehb1MghBwk5vP5oz1pV7uWvsJQtYlxwvJUlXuAippyyDDWb4Is0VM0StyH
4dUmxdWzx0F2ZRtM1RII2EViID/73XIbEb1L/nd7YLx+QPJ90DXnWGJQ6CXW+lKt4P5qJQg1s9gd
CywFShLjm09rnebFjVoRtqZxRl6ADC3KrvPQg82Q6IML0GMV6Rfovpc5ZaFWsjkYO9kz7GndQtc4
9xUEFWwfUOzItQ5D3FyQJvbF1qbkIPkFIYqTUKsZk3Idh2Tly2HHTyL1h6TzjYiyScbn0U1rJ/NF
Z2nubE65J9udQ16YgIRYTtU5b7r33xHT/xWM/P+EhH+Akc/1J1Ob9vOzB23+/wI8hk32H//AaP8A
PC7fPqofsWN+4W/YsfUbzwUC9Ru/DdKgokFp+Bt4zE9uieLw0dB33iBiWCT/AI+137DdwMcQtgBu
I+ot5Pwf4DE/QiYCsRJVNOw88mn+cWD/A/AYpdEPBBoMtm00xoge4MRClFJ/N4n6J+zYEgwAonEZ
KWOvzH1jfzhcDX/x1lB4qT9uT2z4gwxt/cH25P0UlD5Fz8Y6Y6q3svROi3t4jkfVKypvo236YGzd
5StBjnuYdoWfhtPXZQt0GPT7Kd4a5l4efKra7u65C4gd2iJADYiYa49Ly+BMCwpzqxbP8rKF7IGV
BTWxt/JinUbjvk7ckQNbPFQavq0EuLlObvxq+IN3HTiK6+Ax0vfzjdiZgdgkfuZWB3HVJs9cjsMh
wcfYfR5ccZTv1Gu+kzkd+r9Q3ddHc6Nuat94OUh+zodIvvxF36KbC9T3JIyCYfs8edKD5mru7Rto
PK1zxpZ5jEItCeA0yffji3oavMG9Rl4XKEg8XcN93l+fnx33dLj9ZfHaY77rglfdq1wGEEfyINxl
n+Uc1YECyf0aPj7G7vvs18feH4LivuI/Zs9NnbpW6TFpP8gbxsrcDsJpHccdnkVYMkfgsy33NXEf
uVZuuut98h3d2bc+HFdyca+y3ff2RfOz+97HVOJYuPHd4sABe1LU8j6hdd2kfY/OYAKqZx25Nh/r
Rt7V2/5wQ+gYCWuhwpfwe0fjmlxir95028FVkDyDk3WBKAL1DIYzdHv+Z9rnybq0X9cw920/OcY7
noPnOVhcwzdf831TulpNbe2D4VMHTJfGz/NLkrhS52XX+h2HRqDC4bM+38x7P42wuQ6bYYMx5gfF
FcSuQ5lw2zRj9zqXgAOe0vgL95oaZf0cTwbZVJsb425DJ/mlpHlg+3zSOBsu3Gn0IjVoXxk75n4m
drNbid2lFLuXdt6J76gZoWuZKC/COOgP8k7ztWP7srxO4FcgAaC6OEA2W6GnGAKyafnKtGlk3zp2
cjCOX9bYM0gGvSIf9+uN/aU+iaN60h7a47QZnkzrIr0779Uq+7KdeKPjUuPwB3mf3QlfOlf8ney+
aQpkr80ApFzZCAv+3/b4c6tSKromRLqjtaMyWw2PaB8dVyAAD+WkdTuagcR0h++gmhRoioOhW1g/
Dm/IoI1jf2ZO11a7admTGFaJreZHe3FJd4jcB34puvKR/vvK1bpcjnuOv/Hkh8aXWAIqqBIUnV+p
IetHcGoNCIhW+7v5ap5o7jfMCMmSAjEKtH0WSjxgzFESBvYfHb9t+8rGZ5IjvMKLqjC+0gv2tCjI
HLF//spTh0tx8kW5ZDT7Lz4Ic/Qgf6Sh27ulO26GrX4aNW/0mUIaH5yY45ahCIfwsmxVx/Xi7CBz
X1QX+zymw3faOXqSwsy/vcGy9rR8ESgdZLd757ioXUuv/mqwblje+BWE8BIf5m+mHTSf0jsjYYoA
+s5OC5t5a2zK+EtDEbk8qpqvbJdTGepeuARLAN2z363+uQ6Nw7vkgtmAjR/Sb9mduYc4Zr5BSXGz
TzxYJcZhnv2SvzMlaLfqyyU+OW9a4jFLTi/qvXZJnCct3Y3qy7rskMBftZP6Yh/rlhQ2lOyD+yHv
lPVknwOMxDb218iVTsURdN6t39XLTrvfWJ5yJ75rd/YFk+9gedD2d80OOk8IDCHH91a2A3bUn/WW
E2rvbi3/FqKinwZvb2LLXMfZye6D2FaXfRpo3pegdoV7t/iBcQVb/QCJ9GOv+6Ye+ZMr+/rX8u1F
YzFnSl+6S9gHgz+F4o2hu0sp5yreHMwBwcQefMLjnRoq3h318DNZ2/p53XMKbjJ6xf+h7syWG0ey
NP1CgzTscNwS4CZRovYlbmBSLI59hwPwp5+Pkd1TGVHTk51302ZVZZkVIYkiAcc5/3psTlM8bsW5
OZr8lZavbTcq8lH1bEL+Dlohf1PeeldzzAviP68nK8JagzOtY6NGlRgVN/57cXSTq/EH2bP8Y/nj
nYTzy6u4HV9Y4kBx9u2mfAnQ0iJFQNq3GU7daSZxj4ucyVT9yO2rISZOC0BUR+vO37A0XX6n6sg/
nsK9KjlmeFSNV4a3Sc5lFaObsfbTuptivgbMd196O6OMtYgWLk/zxv0qYRxbdNpbeeft340bi98h
dON0Azqc7rkq42BvbdG/OR/P+Sa/eowOP4wjkaL2tX8tds+3NVkOWYR8wvvwIrYMnpvBjXVboGi5
y3iLph1hmrGzv/x33Br3AZ3CX3jG8vKDPQuffKo/EEoO4X448aLEW807OZ8g/312kU16E3Zf1iQy
vrF6B2PsS3CEc7K9D2P4pWlT7pFwKHlwMQ7xPCx5yZi4HGZY+vCMg6MOYWyNRIrQDYgH/J8PkE8w
R031+0z4y/S4/95cRHvD73/p/0fV4cVm8F8Pjrffx/R7X37U34ZfpsfLV/3n9Ii/jNoIn4KEi4fA
5E/+nB6dP6A6MdlQq3ZxKNPq8H+mR8/5A0vFxQLkoDFlQkSV+B/To2cyWBLggCrxT+Wh+0+mR5tv
9Bf1NQ4qUuLAR/Ho+vTzweb/KjxkFRyWtejDzdB2xtM6ePZFIWiybs/gb3FQjOh6CheZ7RCk6T53
zbzaGgFtu95sO+AUy7RNcwJohZ+E7zpf6tduWUpkTiME1k7XKT3LtAQlT64z9cewNUFG1uDvGigu
L/NfquOfvwbpfrhQyFC6dNz+ZtAw3RXPnOjFRuTa2bWOGsGFpDtsHDkmFxyne2jQ8hwo8ytQGJt/
l6D80wHyby8AJbmP6MK5RIf8+j7CtjRVP68cNkmZn/rcLG7GOWOIHC/uniS5SAMHqZKrlib6QzAV
a5xK47H05UArNY8kjQ3bCfWBVzmctSq6sx0uw37uu3DfiqE/XvoJXBKEaqSUdWsgxHKMKENT/57T
kufeuP3Phu2gIAH1p5bs51td6b/r9/nNDPPzvb644myE4pQiYIT+9VetZYDohvSNzZQV7UOBbO+W
TApv2GndXoI0G73cziIkOrRYhGBZbZexigqXzKQSKus1hMT7CBDH0xi/UMjFjCznkoPPmzwDRiXn
ivvLPfkfO9MvAlvz8pp+/Xh8gfWLdEKWJWJPLoaHv+xIs+Mq8r5qB6Fch5vPWr6jY9Rwvo67De1C
XVdIP67GcHm0F1cfAlrhocVG73OtVHVWzkK9blMjEbOWtNsnQJ7tLQq86dotkFroNBNf5dCu47bR
fcaG01fds6sxkZR5OF+tmTMRCVWbd4KQErLd3T0fY0f7Dw319Fk4+4VWjc9iGfsbnIY9KJiz/mic
0HjorAoiNIM8T5IWIZRBw5aLwGkbqKWIrL4YrltEPGex1gTYT3P9GHgq/NYk+rkvhH5Bu1S/Nmld
vxhBycPHcooNwZDddSaHcJtM3Xo3pHW5Rhly7GFTVMsVbLV/25LMetPouj73dkd2SKKcVzSPCf59
DdMUFg+BgntPxmwu4ibAvlH05fzoOEYOZGEkx27xqnqj+WabQK3zTRAYJ3rSxqMcaN5d8uGsiMFf
eo9VyGVqmMx34L4U4EyIMc4XY4GiMGzk/eSg3lvZigFyqalqXxai8qtF5DeSLOzYBwMmtJ+JePaR
zm+6nmFbFO2rWA1i9n3inrpgKLZ4J6+6gqC5fqma7d9cX78fP5bJ3YBjBsMdYDy28V8vr5Yy3qXx
ViYtoWYGCyT/CCYH1e1tkG/2Ets8rCPwuJFnK8hX0d+sfvA6GrZRsRIpoOoFiamFfw6uyXdI9tiE
TXZQl7vfDqoBaC6w/iZH0/oNOMCIiG8LE4OF+Rnl+QXX+OtNUQtA4KBRDPatYcZ56zC4zXrhUF/D
w8IVRL6B+m4lat4jWXNQAa1DHJZZ8v7/fvt+dQAFP1+Hi63OI2wQMf7vZ+fiGE2qA0hdkNDuKcz4
fPOgy0hFXa2d3Xf+k9ta4999Zv/+U3lYkOgDokNUpG1f3p2/HAnwWpJANWi3arVRA6Rq7t7coJdf
p8Jx2CKJV5nhn3T9XBRNuMcRWxXtZpmm5F11sKojqWnv3TQMJ6qa4HHo5bv2uyUuzCr9u+w5nEm8
mr8eYIRaXkyWGMYI0wA5+u0A6+dA1JkB+J2FitStKTjz4j/TtXXoJrJRz4Qpi1rfoWxuM6/Zj8q/
Vik+4mgpRRoh96Q/p7Y/0AI3qO7L/raw12Dr93a2N7zSimc36T9rxzjQRZddKTVeGi/qV2ftmBWt
Dsy0HpJHH6fW0e8qwtCpTe0NOVsMz8m6J6ndihPZiseelnWSzejJGCwELTAlwXQrTP4lgsGxkcob
kGSyPC3g/fhlKrAO4nM2ulPTK8ImKEE3De88C8FuPyVmspGJD8Bk6vRLFgbrVUNM3z5v8n47kHuz
K2TRE8ckqOwz5s5/HKD3D0ZH9lGBQoxZ3Kfj0ax5MsMtv3spMemRLvnmZAT6b0tjaJR+TZ5v3LUg
gtgwCA4N8Dv3s93feQS6349Grb65ktRNjrPi1mxt4nYSV+mriuBeDUxrU4veGEA2uLNvUs++b4Z8
3re20775FIpHMqEAzxsmAidzx76SSZ1sc4a/45KXyXZpWFQWLP0bu6hS4PNeX/Wlr/aVE0o4ZsXq
75sSniaZG5blFo/igTwD93PofGs7SspYYfCls/VyRzW7yWmzfd3Cu/XYyzFnGgMyELFuRVZkP911
7YeFqTIenTESps6Plcym2zWb/VhkyXLKR3EUfjaS/eO92WbiXDtd+uLL3ACZCAFSFMK8lUmxqy4i
87kebkvDa06IBsd9gfmYdTkoSTDsUGapsvlJKrVk0qmJz9lrxM0o+mdy8ZKbAU3yWeC4i1RBZHug
MFUlVuvt4SrvzMH4kg7Z8kAtDK5MZBzzplUKWVQHRzwkOcVQvb0n67GNhzx5k4XT3M8zCFbpr91m
ZhZ6houzXuDu7GMjc+falMXRcbTYWytqmVQU61PVlUYkEds9jOtSXKPqWaM2919rA8zdN9z5rvfb
9U6FRnZl1AJNErWzT2Uj9siB56idUFXHSiDTayGDrE2qRM0VFg4xMSLzxWAzfuEznB9Lb/yS0Fl3
FY6LfadU5p28amiueMwFb/jPwa2Q0O18H21aJY08dibIH7r6IG2nJYjCxUHTl9elfaU7dGRVuiQR
Qd3YTLr0e4Piv94gAKfTkB42Xoz1lNSQd5nU3c1kMp3uersx7kdumPvZ0sVn3cgbWtCWbe/2zVdm
MYhNFV6uIOzFVw6+lAcXd0ikRT+91J39mLfSvSJw3uw2pVNZke1xIeusQW4CWTTG1eStB7L8xG1t
pO6HxaH/aiCXPTScPc8CJ+S5HezmjVE13WonX0+DIwsm48IIcupNFvZzxDH1FqE7+TYegkSJ4sgC
NirCNHkjzd5Ho5Zn3/ugd6p4TKv6JhsM4JvGnY+ltO0911j3aSzd16CrWZ97G/VbsK4R6RX+3sKz
cx1IOV5nZabPg91714G3mBsR6Fcn83803PE7rD97Ho0hyWo2SU0IDu2SLJ0qvKQDkMa/n8LA/VCZ
f2jC0o7MdukPTDNF8BKEKSoQFdZECyidzS+BPXUOPnGvjD23tLpdZmAemLtGfl2hsLa4cNNNO8wF
RqZa6f1Ekfym9wZQ6nZEtJWvKAQZBW7TlLRx3qjZuJ07VT+meW1wLLRDti+ZHZivTXlIEKUiIYcf
VqTbAqasy+c6SXHdtU19Y2Re0UaiFPl2RFn+LfPbIhp6Xb0K5AUYbn33c0rW6TGdDA7+lTSbwRAf
oXLnm9zv+gM3NEBG2IbbOaCLe6O8wPBjJCi1f6WW2gXMC6Y8kjVFlKASS5/sA4ph5YbWwOYddcvk
xKs/91cW51geQWYY3AGXe79tQbZsaPaDmZjVmXx9LEytZyXhViWOvW6zpbaX5wx3PsFxdTXGizfB
wY7Y+r7Nk26sM/0fWEZ//qSc3oIb6TgS3czlNlgRLF8hnDQ9DFFW2uJ8W2f7vsdR0nybqDeOGl7x
rWqI0wS8voi6pW/qE4M6uifute0wjKRka48HcJ6rbE/0z3KHwXQQiP4bAPhFW6jfaRzVvekcc4/D
Fw1wVSH4s5a7OmhsDmI4RW/bksPV7oZ+cZ3drLLuIuhnRrlusqnkeh0r3l1iKPdzVmf7pRLixHM8
fOGHl92DWaR5/pkstXTuXL+zJxyoOOOYgi0aKDIqjihzskQ7AYxX4zfVmjOTzGDdtnnWH36+VOLJ
3CMAZbZf7dl6as0KaLEurdtq4jK2emndEmAxY4XnYczy1ot4HXlUJTxlTlZVwwI3l98eM3y4rVyS
X/pwRfYlyO58btD1AF/LlRHIwTt+N3q8W8YY+OphMSqgTt0YAIHScj9yjAJyYy0roKFLybu1y1ko
0ZEXc7Yfkss3MuuyPwyoEU+eNyAmoNbivU1CXocqoE0Ds2/fw6kfyWduRPtgt2HQRVYpRxGFKueC
RbB7nLKJX2SoNZ/G0OZgZrYRYDAb2hZFbp6jYYC+W+7Kno1oKg1yetd07g/9YHvnhjmxjkorrFJs
6Qjgy8VcrTjwjPAllA1vHepcvWkJ3P/mNkH4suqV+hFT47Bnoli8jzKxzFcrVMO6aaxlIfiwcdUd
1G7yQwsjv3HDRuxwcgSbpg25QNMlFnZ1RUdVR7pN6oV3daiNLRp9L54Dd262hT+WuzAz8M6o9SI8
qO/NXrsfJdayi970OBs1an891Kjdl/RKGnq+TacUhn9QGiB2CZInaP1+2WLy/9qkdI5tZrYpjB7l
egj7sjgHTt7eYypzb3RowjuREYsIwumv5tLKyBwPL5saWnQ0dbLZCVooP62hQyfktHNz6IayvbbG
1Y6DJCu/DQFTR2fvi9QM85OzCiaVdqoOFrl/P3BwLDdVMppPLe7qgqgnH/bcH3sr29VdO73rEYPA
6LS02SC04gmSUJaOl62zMBI59brvO+cAquJy4QXt0Ed1o8uDP6YJQijaT6/tjsd0MDbWMS/JvOfQ
tHrebSvB3tH6VnIwl4u0n367765AgeqWCDh7By2vlSvrIXeRBUUDm/+hcbW8cUm09iH11xdcr6/M
mI9BKu/J3shoqGz762E1rX05jQ+uEygc+oTJTmn/KRuSdPBdULTGFX9uFwap1auMe2NemdJF1u9X
bdynM+G35MDKiC6kdTs4eFMvbqhotL3lLEc1XTdNjlOv0ssBFEF8cdLavqtGDP3mXDjnXIp662Jj
2FpelkHv9pKoIqpw/GUa7uu0y5+V4by2jekeHHItbp16+jBU0rz0XgubaKQtTtA8Q9F2qWYLk+GF
njX/Hf9PGA2u7L/1GUZlrcXAdTBC+mrEyAyGwt3bRkuwDWEJFozkPQYTc4C0ItM8hVXf485x+fSd
b0QoPYf2eqPHtMFY0G//Fz6SZs6F6228QdyyvKCPmt2SVGPxXDN2Zqt5NvGKbuqFjc2x+s/BHx/E
BKNUWK+14kzvzPaBeL7Hwsif0hTtV5F92Kn5/HNX/UcSif8Gwv3fU1H8D8LBgTT/stT/m4Dioak+
6uzjrxj4z6/4EwO3QxQPl5KXS4+Rx10NCv0nBm6bf1wK5NnYBEFvrCzgpv+poBD8kXupgQUWwH0f
gOn9S0HhW3SyUnwJ2gt0/o8UFJ77GwiOHIuwCqBbH6ie/KXf4RvRMJPpwLSjNmFWvg50NjVx25L5
evANw9d32KdwhOJE07JCxaCa8rZc3NzGyJrPyTzGemoK61taFF2FWSmhJm20lBVGXYMydRvKLBkR
CeZpEpe9aQDjCsxYH3SzABb6PA27c6Cd1Dqt5qKNw0huLYLhSfYSE3yZTMZNg9oIz6tTlU1z8gpu
w6jOAuugGMlJR1H04wZHe06HB7Nr1mvuufreQU2kj9lUuK8kHhhtvFStJ3erROkXJEMn4kmysYKZ
1VZTfXpUHk+YMJ16xgAcFD2av9SxFvPZXJ0yue0EKrI9Idg1RQXZOtibLklS6NFgwMccmmn97uJx
8Xd2qdRyqEH7Qob3kA139ceWoKtLdkasl65nZza0oB/Hqv0iEoYgoL7yZ2nspAxYTNGLz/IG0V14
U+H5f2x52qtd3w3wYOUMd1lkKsVn3okMqaMeH5gqQZDXbFiAOVTt7NY+hxausD27O4rVszR2SoGV
znQkiivWaUuVN67dzG+seq2/cbI+yLal7DFzexOZkhs5Te73bB3XlwJoRSY0ZMWE/rj8WOnfl0vf
nLRfERrQj77E+5lZ8htK7SIn3x/RcokqJy4xBH4kJQNm2MgqCrkLTuno6tcV1SmC4IhICnwPmGhI
XAcu7K/xyLiI/2ydPI91kh/bVpQ3CI+m+6Cyl52vzCeckOZrWeTVp3T0GofZUkaqcspLGgCm7q6q
iZApijw8B9TaLxtqdi8tpdbkXZv5kn/BCcXVQ9o4lgGCmVt+LWTqP5y6nbpI0ZT7NOErLwhDYIsk
pYq1o8BfY8c9zt7HSjWpue1D1aKTdud80xUOwDFWreVGG5fsIqlT0JVUkfwAk2oi7Ouk7ZUbz2aw
i+Qg163uMJpuTHc0uqi2ivFAMAU+ndKuxodlbBAWWORYvE5jB+NZZKzxLqFsKpozK/PIrVEFSU+B
X982mWGj/qOFWu9EqvqnusuybwKJ6RgVTq5e6Z5DME3GzPo0DT6+/hTiwdrMHZbcw5qNqGKGpJff
GGjS555fPo3tZLHx6Cwptp9lXtsfHb0uIq4wD93XBnpw+KzBuO8oFQi2OMSTYCMGv0RGjFH8fVYK
WXGYN3wUNi0t19WIvHKD9SX7ljT2uJ7GtEAHGWaOf0/ctnwmrdPtI8UiDxKXig+PVTKM+2EQLxlx
+/gW1yx9MIU01NZELX+mMoTkRUVYw2eVGiSQgf2QEjKUwcI7Hqj5JAMXh0GZNw/9FODscDHcHos6
TODllDu8GkCi4ynopvWgGhcnqVUn4U1WYX8mloGa7dispt7cul2hEPFUvnkWBoP3Lh+LAnXyOrfT
lU28MnWakzF8a2dj/t44vS6P9ciCcee1HcoXTegRi+zI+fapE8/uI/jF+ovkNaCP9CdHnwxdYXNd
VqO3yAuoiq9CVpfUZqtt/WjKjOB5XFQVRLZdB9MmV01fbTtlFc+WjzM1Hqupel1CR6GR1rn42tdr
fSeYUZFWe51EkwyH1ewqSr8Qc5Ciwg9PoAXXsGyfAvplaEikJQibERFtP/CV1B1teW3z5oMRDFej
UFBXnYPFsZbNAoMO/aFxnCQDw/eamPTE+wXu+GFwOpa3HB/OxvcX8ezYBgovWVK1eDHUV7epU6hw
h4TXPiSoz92NtJb8rmsDZ+XwKZP7pDQqnApO3d11YyfffHtsUnbkMJTUV2ssRKvpJslxSNmHL3EM
2BSVE67ZtrOpg47dLik/KnN2gqifOfdiNLPajdpU5CWZUdC5kW+23hI7EkzT19ZlgU8aHzdLCjIf
uTTwYQZvS+OqxT69YLEa9NcgkeK5wZr+XVdC36C8ni/aBFl8GXLFxG01fpNEvOG8dn82tIz7ShaP
Q2gJMt1tF3kv7YLAVmSIrY/zVHj5fvbwsuHhDWoCosiuSSOjBwzb2GGdVJSmigrZGt1/L3xql+QJ
2STf8DFwGpWeVjLqHQ7bKOBVPhNyTf0nrnaUiIteK+Ajkaf7dijMB6kRmW9F5fSIhnJ3wvqIyDum
wFo9kI8IT7MkOZbwtVfytTQneQ7WHsivXe1LgwWcK3rJpdFnd5jpjBKOnHnoWrP+VkqJwSfIEVZM
K4tBxBI7Ij3RFZ4Hw7fbiGcukF69OO+WT0sBbDgNHpt0FjDtgkzU16lcrQfDrGG5bLD5C0nWBofZ
quGJW+CDDgtcI2FTDWT/0Ryy3aAJdswPRKU90Lo742gRBKPcXQrq3Y2eMJ+f6CRo0TgCW9wZBS8n
6i1hIxeT9vAyuSmJFPwfxo6nmpltVieznnl0NVha1WTz3OuV3mZp5hjbsMfmuamrAW018Y5tu2tk
v6YxTQkTf5F62jeN8LraEltj3IZVSNDxXKGux7XYziuKeF/8ULJsEKx0KK3JZ5zGBLXfMH3leyTl
1nRM+x3fVHbXTsT1bcu5Jf2nxfB6VRH110WClltgduFlj/QX4FuAUOvF1mWI6LGW1sN1kqy+g4Ax
JOojXTk0NxOZaJ/aWzBCLISo4tnv3JHnBZ9i3Ob1eG/VbrNeVYWl9nk5iC4iJK1DISlWEKsgsfMG
BYFNqnYqk+LNcrBZxGTudKdywlpO54keKYMcDQ7wFbbm1WsmNJQF/s7npggtDWxoaw+jsaGn3TAv
PdK2dUjdrQsYCMnX8pMiMBxiaQjzr/WhqUkkjXxuGnpV4Cae/EwTD9ClvP/RkkOE5KGTqW1AeyHh
Q7ZPhYxHlOq09XoD1mT2mZk3iVb252QsLOmhSMTHUEj5ZVwmq7sqyBcMeM6XIzw7bQsPpdWg009F
inIoH1dycawiJ1WKLXm6T8kqkKDL4PfHCnuSOvVaXG6l1WpxmfRmfrJW113g/pVnRo3oV/Rzq7Ie
ZooJHjC2FV/moArwAEGB7L1pqvIdnUblEGVtw9VKMEzBwGHWQ01guEgZcy+VEN4NE6twIcnxYp50
pur17LjFDEWfl3bwGSxpxsNGW4aYHnXIfES6w2KZwUnKQaUvDMx5CUeX1PPJXrUTXlFE2DQPQw+2
ussmc7aO3SySAXOIZSVfvawv0h2JE0I8OWsddifPSVb3wVlBG6PRMrX9N9mcvwZmIvh2sTjwwXjs
QBYChN8EIkluGz4+TKhr/hixRpHFIbz5179sXf9XpcOvPOHlx8CjEijG+uXy4y4hqn9hNcO+rQdj
7Iq4dZe1Zsool0crGDk7GTlzIossG7F0C98V0XIenqEFOgp9sv7pn+/J/70l+H+alcC+iLH+a0XY
I4E/339fhS9f8ucqbPl/eIJoLgwFJvHOrsV18OcqbKEHQ1FDZQmYv+1S9fGvVdj/Q1ArQZ4v/xMi
1/rLKuz9ge8ArRiNB4Rhuwi8/oGZgIh1vtUvRLPNuStMl59/iZ+Gb/71AloG3CrLhIIRu2jxMpVB
8nUiKonntfaQfpeOmwGddl6YEWGTgkinvYYnXyxMe6G14PElEhs7izul6SEl5NjaSlqczn1KhiWU
fu1/YrpOeeYH2rgF1FPrwSwTHE9TO4ARCsemnRrLUy8jd0SIjJkPTpQGgw0w7t5tw8HeoyrLnqUY
rWbLFDCSEUeoorMBaxYPcLf5o93m8Cqqv+RmTJ1Jmma1+KirKwCzG11f8hMyRBE5Vj14M0Znp0+Q
K1XzEBdOUpwnSdfOZvCcASeyz6kC/5RZt00Lchzbk98j8DQJILBTT17PbkA1EB+f/QFgyKEs67xk
3AQuNo+d5WZ1lMiLVUpJomLgY9Pw5I5Jf3J8UZ2KxSJQn/CmFBGOXdc0a9mzmW8W8tMxKk7Ksc8e
FV6YJY2SKKmkQ5SHcKYe33IpLeLcbB+9JwlJgYo7FHhvNoXfD07NR4kg1jS59dcCtfQEobclI6F/
q6TnvgeW9F4Cucxfii7szomfKbZEjEZV5PVOaoBToxuKOh6mDnKWTE0wNOhwE0RqFxfw2Ib4JMdG
gIMP1w0qdcfALlcD24YEW3WtAcjwVi13vVvS9Uk+wSpjNBMHXkXd4cF2s+OAY3+LunbN7B0n1YdI
gbKtU6NQ/Qv9qhEPHmxCnW91znEpyaLyDIDQKmB8qD61AaeYZFTbVlPUgqF4K8P6Ot1Y3rj3K31G
rPFkEm1BE/pLOXzPW8wK8qX0s+9uN0a5NN+yCT8FcvBai/M0Xt5injJZcrSUYUaz6+yTdICahRCq
mSlmsGa3u+egR/4uEBeG9b6r1sjCuzkHV+RAdcAGC24te1f1droRSbpHaHbSgjwR2yliCx/hNk+o
7NzI0X6iTNd59EvdfM3N4egsXHNiXpaLT5jeusaBwVVBGeM626rZDB4LL2tV1I7ccxtDeO5WWeQ1
+i6xKG43/bDRFfkiv/OEaK9rb8gjNQ/z07CKqA+K3ZRMV6lU/W2g8PlDOEjVHcfwhAYkZhx+oBJt
mzk61m74Glof5nq7uiIq0AuTYTWbrxSUb61kBXtwt1XPBxkwsyd3pDRsEFRsHBEyPtrjI4RTZEBE
hma7yU2iwPQX31X3iR4fnYAsvtyP4MC4QpyYTC8Uf7c03ZFyAW0CMD6E6C8AlNxw2RUjhKlAV51S
JMicgAbgGqkCVCmgQu6dxEAo7iVO0KwPnkP8ictrYec4NGPzOBnPafnVnpJrh4Q7ub7ZPkxNCDHM
xmFm11lS7kDyoNUPYDdfU58xSWJ0IDWo3mSDek+pAL9AO0H6OIfWU7fUDdbj8NMwwg8utWtVrdwR
uOI9AgRig+y+0J0Iy++egq5UoPEXz0nlYOBp76sl2CU+PoPOnzmo6jd/HE/qQputfkiAf74jjM0+
jlhkVK33rjFSDJihEhm8M2vwnsqe7x6BRQ0Hq23fZ703x4gEu6iRxV3mCopHylOp0httOsk+8Qr0
iktR7cBLkDSU0/Kw8K1hjt8DQAmGXHWzIvOjPfwVYHTfkM+Fb9XYE6t49LR4rPQaoVmg7g6SRZ/N
DNVCqXcNUonG5epVQ3lrltknsiN0PgQVAtGRd+l0JRk2nOnhrgv8K5Rt/k7Tt20Ob+zoX7pqOQR1
lT/Wc7d3V9ijyrlvg+xsVicPK6wsxL5V5dPSBLdsh9ABxcpiFLWEw2DhfbCN+egKwkKGO2MdNNKG
h/kyo3bFVT1+KEWSUThM/WMZ6BvJoW9IIr6c/sGer8K536keOKFlNsKJg5kEh/Z+gTLZZO28XEt9
Cpoc62gFKZlnZ513J52bpxJJg4thqJlJ7ukIJsR05P/krbchMDBRgg7+oJTYyKKpiBusMbkrGcRB
fgliGwNCJk1NoA2cGbiQ6u1d3sETOy2Ovbq85P/nzm6ykx/D4h1zURyyOUiu4Rr7j8rzi9hU4hC0
AMQKNbE2NLEgSoGHVSGrFZpoBDWy2JK5xl4+75e83+sRA1pJhz1BHDxX9XgG5zoNyde+NMmE6SNR
N7tRVQSRctbnyD8QN2Rko+ti+uxQpZirf8eWsLEdvXPnZee1JSfvp7aPoa7PwQIYhHxquDMrO57N
a1dgB6KFx6KyIWwqghNRzaQfjh4RmxLT37AOD+ciYWsoAR5Xc/7I2uFEifqbxjLv6umtyqzriRzJ
jeNqJALuBupp140jZ+vS74KK4Z1Mdek/QQoRxDpb+HqCk1GXJKG3Z7AqDltq5J+n3nsXGjdR53/t
AgN4YfzU5PbPg9F89rD5Q/CizJmBxXVhrFmkEyFActg8SuD1pG/e2IDmeMjMu5VMr3jVd6F1rNj9
BjPnJmvIWUij0Ry2IqgOTqU5BbMPNGYfNikCGxPttrBv7HE5dBzmpOTpePRdgF55kqEB4D6HBwTU
W0OhEDWzt94I+LyKk5w7694o+fbri2mOqHwXehBI7MpRSXdevjVG/NFhxAP0Aq173Kke0S8Qnavz
NgDSXPd6Ofqzd7ME/Q+Px1qBwideOtK4gA68dT40l2dpwZIhzlb/6lbVhufjCyLJK9lgcxdreD8m
d0IGr0teHDtyxqoEXdryKSxym9xmuYZi2+beFBmSlD8nu8pD+ZRP2BvtBVMQtbeTy3rM4EchVj1v
UcG/4scngrqNs5y4in64nUYLaxl3UjMeCyoBYXAx24TTN0knJg7v7IZ84au5Le7IR/I7QGiIk9V6
8nzSEsi7WI/O6FLIPngnmuiOTsDzgP1Z9wfGrfQ253fzzRgMcj9ZyryTPc951JyZtdU5qujS52Ht
x9LH7J9XnLnLR+VjVVL8gutjmUvSoYjbL744ueCn1O+txG0Urg/C7yJn/eKMOOOQyPpa3WdDvs3d
JqqLd9KumNdgxJcMmqSOVHoqAYQypAOmIHrI+jb58mBzwBfKIjKUgbaSvCc5Tzovwj0cBZjWvKze
eRfeFj4iN5a7cCLkDXTUQSE1Cp/ncvPiE8X2v9k7ryVJkWxrPxFj4Dg43EYEIVNnlrzBshRaO/Lp
/4/qtjOVWW2Vf5/rMz1mI1oEQYD79r3X+laafFrqD3HaoXEjDPY2MeiG0U8fXQkyjf4CYiIG+R2r
RXUzFr3ygHlowU/mnr0Y/oZkaH1MBD4zYe7mgS86XxJPfWwb53FE7/fBwQHlxemRqoTWPBhnwfTf
BUK8zEHEgUB2864ooaZG3wZBQNYMl4Xq0eSYv26uEzNv+gHbaamCn/gD1+XxBCc6m8s7xoNIvyK5
91ChUXffQ6ADiJLgX15qZzMyosI0YV/XmXg/4OuT0WGubgfzUtQavkKJAhmNSCqJD/ziTVPgxldq
eJ6gZ/jeLuxQBhjWoXADu/weOsMJVltXx2dHV5cOUtjHoYwPHaEG+UynF2xPMSMCaQ0RaCkfc59i
S0cnV3cHKx/779JhmN7retfkaPuRV/IzQx8GaRzYESeMjPPMphwwEHf5R7uxqIHLuwSmFnIH/T5h
zHBy8H/6It21XAKjf1PuCHvAQKztx5VrDMq1zJrjqAhnm4xt3HB96OmeFfAbsM5QWstp3vqj+oYu
dDcb5pNDQ98HQtPQJdLs4jmUIKXpOdKug5vSfUno5k7C/qb7Ybwv6cPbDftPKJn8hWepEDnMn5v2
bAPwCTMTY90l9eJrghyPpJs49yVkDnO5MFn5TtbXpoNHOLXoeUJKodLnCGGidOh5g8JwOQqJsdFs
gqZNg7XeEeBNOnfZ97HYj036lEz8UE5xiqcvYz4d89S+TuP2oGrsbblzGNrvkVkGTmLv3PArDbBb
bY970OBbpBrbtM+3gPEvkcr3Lp3TNC731vDQqWNRPHCt/oYyeVvEznuXTYez6r3wC45n1rYS5XWK
ma731FFG2X4ZfthYDwfMoG3nXg+ReeWxWN7Ioj/Qsdn1Y3tnQVhKixRmhA0+O7aBZVjG/ezGz1YP
I4rO+s5prUyAWgIV1pIBA/Ef52GIr5yeH6rcKzU5n6d5KI5Rqo5TU4enzI30DhLKra96Sh+ajFb6
MVcPuTfs8tjcWpmzUwbIDYIa22dmcJtGeXdlRJcxQ37S3oWhSVYbOBxzkyNJP6OI2nlReW3XLRqv
PtqCYOck3kKgJDaEDjhm18KBfRJn5k1I+UNgM8kDiQ2+lsnOdbTAMJsYotAvPgwxB81EKAvf9Pg5
9ljPoSAdF0rFgmNxZD4zR2QZsHNGfmKF02Dmob/8JHjT4W0Gc2v5u5HYuU2cDOdccArkdHMlWt5B
nSTHxOm7o+90q6YxfyzmNGwC1+AFhuspt3JCPV60+d5a9w3Tn7+pFUdY1eEqEVz0Rage0xDS6u9o
7NsgsYwrRuxfmy48MGBx+Pmng08iNPzceN41TXRJbdBCTLRos9YZC43XTJAUm0C1eXkY6HW64wAE
1r44i3mSPUzyzrvuZfuhnCEWQACZvSpBix6jv4kQhvndcxENB9UI2EYWSkBmXFuCUEBi4uyM0uyu
sXE6QUqbknGjFODmYle27mH2rjQacVhHYOipU2Vpuqekvq+7Qx/XLrJGrOjVyZ37H2Am199uzYSq
+YekMqGAEW0KK4SSZ3of+4hwtjr3uk9Jg5Zpk5BX/gPxUSiOM2GFSNd9sw33vuV4BdF8S+8xxKxN
SDlTD/OrX7BcUYBWSBgy2re3fUWcyCYXaA13WQk9v4jzyr8xe+0DEmus6boXXp+cCmrWj2FoTdEx
cqbQPLiVayVb3TT17VBMNajIJbeQSa6+Hc3bmmxGy6qNYLJmdef7HucCUUfcUNEU/sdx4WRxaLVj
DKtej3lACt8KllJtoqu0YbiLoHNFlcJn8wSyNxOLmG2oDPPMmPXf/q9Dqec190KsTcU/dCifSzJC
2qR8ATz5+Tf93aMU/wFdArxE0gukB7V2Iv/uUQqIJxJjKtZUonPIuf1vj9L+j08CK7IcsbYh+c9f
5TqEF9NWFMjs/xL5/Ise5c/4u1+sMFwoWBUHo5B0oKgo/5VtSUNBFe7I2VAp3pDSnZKDj9CZQ3Xn
7aoZ47SI7SCkFXdrDM7BapKTTHW9N0X2lKciAJ7zSKnFsR0v31VbOe/tgumjTQp1YHhdHsQ+6L52
sNuTm+M4yGUI7KJBFh9nKZWaEX7PxQjAbLAJRHItTEGm+qGAmySDD+PHLz8o5nAALTwKxd56HFwM
Keg8No2BkH0o+GucjsqyP5XNZ6JSx42lXRoIMnwqhr/nDv8nWHsjLkasHuA/vAQkcHx5blkz/psX
8/Nv+esVsDFgWxZ5sxhkeNZ/xsL8/QqY/5EOBixc28TdeVLx+P2tWPNWazbKCs8l/Wht1GMT/Fux
puR/EKoRWsm8nu46f+O/adO/tBtivuXR58m3Vr8UZPifZuRfhjwGy/qSdaYVzKobby1mimihDYGK
Fz7dqo5mJ/T2fRcB46gSM9dXxlBY6sMvN+yfZk0vHXR/XQbaO7XaHn3praq+X2dNJeeaDlUUl9Em
MbadaZL+qaILGJKnNYafk2WBxpGqOv/YN67g+N/6yRykbkZLpa+b8FZy7+UpjLh1WxmTLuNmLUN1
c24GCgklwSC+cc2shL+MN5g/CunYloUTn+t2iFR/ec1pihqhdCv47fGAdWmVDyeh0jcV2ogL3DVO
XFkYP3Sk5ARGn7qnwuSQmjbSukQDQruWCkZBaw69dvPGpb20+P11aVybaZsssCxy66X/8qsyZeFm
G/gswYIVFzW708afozQASDvsO73cp0tiA6QW3W4xLOuYYEeAQouh+Y0rWWeE/11g/74QnBQ+qz/D
xNdm6YxTC6XOz6E1HHROi2H5fW6N/M6BSLwPEd2BZlyg7KN1D/9KsgL/EP1PkNWvVu3Xz9T6+6Bk
dxE9uZARPIKafr0JbZgslkfoX4DPfzE30zBFknoH0l42eFO68Wpam5uqAYLz728/5v01mwmtKsF3
rzy8tA1DpEAArMoIJ11hTD4cPI7mx85LVYqwpGhP2Agx1Y29fBjxpm7mfiruVYb7+I27YK0f9vIn
IFoMMSo9fEkGtfvqMcVqgTFamCIQBJwQfaIMvG6pZTfRpjIrBdRFl1V6blMx93Alp/y5thbL3rp1
E6HS/Z918f/nNWfVovMveGcAjPE/Xr3mo3TLJczwRpBAM9M8GLpmr6QfXkd9Bo1wZJP8tHIIQDLW
+U1CyDEC86R5QiCwJyHRZGozzPWnVk7G1ZQmoMl8+IrNosMPf77S35/bn+sis1XHtF1fvvoFdZIy
JzNxpRhzDE+fXZlWDl7sK40EXqDCvJE9h/x5rqPjnz/5lZWaV4byxrQREJtCuiiIXz22VUNGIPLU
ZO/BltgzYyc4qOp9hjijUZufkqITH6w+X35gY5uOU+XFl0lOyT7zlH5DaCDWz3rx7HAFHsMWWxDj
yL/XdebXdSSNUnOaI4ibScLgKmsml1e1Ylm70kQoPJQoeOezYIUGASc9mrpD00H9SCbP32nPWu47
4NDJpWwMa/hghRHkg8gx9jjFoPQuVd8OexsTzBWpqGg5gQFPGp4B8HB0hnnONGOemBS/cYd/eyNo
B7PH8HainrCt1wboNLddJ7GyYS8dYNEDuVZHq6T/O8Yj7LAGxpmd2TN8NJF+nYbBOGLpGd5ao1eX
9ctbqxhqWYo/2Jn4Ly9vLUtylLggqPfCrTH+drqp4BCZqXXta/WuLGi6//lr/8OPyeaK11CgjacD
6r36RLtvp9qawT9Mch4/mXZVMRTL5RMhWKW3axI48XVXT1fNUgEiR257np2FdpfQ6h5exbdOkAc1
LHRS51mk7+sKZ4UayPICMZ1v46Irjg5tMYBKTlFJAOicylzOXF///D1WEuKrO8f3gMFBVcVCIl57
/BkNg2jJiG/RHSeMXStNHbhV332URtRcKmtwjqGP9i0xIvKQlohOfVGpx7Gr72eJX450TNhGoXAf
JNseDSM46yiPvdsws4ddzQr6xn4g1jv78rf2XEosCCemcLHdv36NfJ0ZIKVHEuna5IctcrIxqrFn
yJzP93EYi6PghTn1jigelDF+9cuKxgeqp10XNW5Cv3mGeEHO11PlkdInCCLYaSbkBrLDZf5ArgGN
CqQIt+mk36nIyE5DG14bdpoqnMtssaYxDDcTXfy7P/8Wvz/E62tksUSwzwp+kJcPsdBe46WlNezD
3sSAmxl9MGAbv6WSm0+hLdM3nuHfP89fz4tsZGRmWtJ+tX+g7LadNATaJqap/EjQ5zeKDjinTTt+
MaNEZ29snv/wedJbj4jsAxxG5avPa+uh0E7WI/vCl/DOi53su7FM6oLGnrSIsXHeWHDX0/WrJ2Wd
0zuO65p4UoT56oYqQsS8CDjGvuYwue1tFSF/qIrHEagL2ciDusEMLR+bHgG3HBWS/L4vmd4gD7Hu
esDfT8w0zK3Wk/vGvvT7W8eVcVT2fkJIebFe/tQjGg2jw9G/9wlxOJBQar2PwhhZWO72N5MGWMz0
w/quGQZubFF2wZ+ftH/6eDxbVHJUs7z7rxavqinQnHYk8y1mNr0zjdr6TI74AeYDM1zdkdM9Gfob
s5z6HKeGeuPL/4y7fvkG8wxgKQL6w5GL6uXlt4cjQ4Su54z7rqJm2Xi97zy1sm62ORjefpcu3RMw
DXWnI3VKGKydWlMNt/bseEQQejZdyr4OIXCmuT4gFIne/cu743CCtGzXloBYMECt5cwv+zRRCslY
mI29dykFji12oltccEyORNN8HB37q4eq6QHLpL0v8858/POn/16yIBjjD/ZUIGAur+jLj086dLnQ
l2xct60wHgxS5t6Npu2PNynGX4lRiWbfNkI2APsrwzjLtB2/q2WhvSJqo9P/uvTnggCRATbD1cW3
enVBEeZ1kw6sZJ0gWnAzaAPgBQGO15ORjciV9FVvlPL059vw2yPKh/KOUPDTnFqVeS/vAgr5EPuA
JcGIdEyrU3+wfmhA04e5cNVBDmPxVfmlddSAxZhDGcTp/fkCVingy9XD4btCCEYzLVdZ4KvHYIpH
V8QDXAMd2jAGcaIt6TZLsH+fZmEC5McqX5zQ6ZJfk/GXXMXEro13NgYz4IcpoHYe3vBNptHaLvnt
ulzqeM5E68/ivPo5iLcW2hI9shVYX7TE82ZwtkwxypHx97CQi+g5FaYEbky5Kyu3sA/J0HXOlumI
e5pKE0+GHoSHoZgpOKFV2czpwUZYpXaEO5IWQ9wLEo2kX8JDNwrmVGVsTONb93f9BV+sAogtmeRz
kqU5id3j1f1tqyK3wAfRDwFVFh7Xbgkqq7Sh5RAPMbycsIzI44ntTiMH9L1pV1WlMrcqk04Gkl/P
Gi9+1N1agEFwByDDJCNgnplH//lJ+P1RpLUJaVqwatF/fX3+VxW27oRp7d6g+bPL8tk56d780Ijc
vxbJnEMPt+YvTl0dZlck+z9/+G+bJgUOBRq+N4eul2uvF/fLYiTbGHh6kqg94xTjISuj4c6NfRMV
AYcHhgvNzZ8/72f59PJnQbbqmWwNjsAIqF49XjQYOteKbbWPVdl/qQ17OuSceSFkSfMqtA1ZwQEi
K5M9FWNN5JsBOVjVSeQsRMrQxU21qGznRHF3sQlKORRz0uCSz+mGFNHifYzxh2zGuaO+wub1Rolh
2b89VIhkPcYqgjoDNsSrjZUcndQw+8TclzzhN3br+09WaSODjKzofTFx5s0ngxSMEKvFlU+Y6NaK
Zr2rp1rRPcKYtm/cLCrfqFmt9Vl+eVNtxMP8S9GeB+21/sq//IotLZOqXlDtYGnLmfux7+HuZBYE
OYPshQ/ABc2VIYxSZyvF4FYB0hn3Si+2OmuHcfnGMAwytbo+ba/9Gc4RylpjHi9j4w8o/FpU/1c1
NtP/zYX7FNsW+zQjAvfVhfMkiNIdDCaZ3oR4uPEL9D5ZT8RISVjIJ9LBkAKFVl7SPrR70OGo+MfP
fVcm0bpVo/BgqGTF26RjnLWh2a6OfThV1NoIRXEoYH68j5UEc/bnx/gfVm92K+Fyx1lcPLEqs3+9
42OtVTxbpHgljSlhrNuWfnYyVCi5Hd2Xa9JSEXnGZ9niGIxE3D15VZ4ippzKm1TzYv/7y1mPph5m
a7lyMF9VXNoeOHVQ8+9dBe4nCm2GnWJKYGY53XXYuQwnu1idvWr0zxUaw5vcWopr/suJNKfo8sbV
/L702qy47gos4w45r3f0Oa9SxNwTFU5SESMWEuFtkgvxgDosXNsQ4gL9p91r3SD9c9ue+Au43qhL
hmDBWEWGR7vcrTyWrd8N+Rtl+z+sQJyAPGbTvsMu97P5/+tPt0qtVWs2BLCRJyGvK9rXG98NE2JH
0TtghLTJkP0AfolEIISH5t4jRW+CQQZZgFl8YTAQmlRlXdM/o5dMrlQNPwtd+Lw1siUuzosobXzk
qln1I04YV/t8IXb6lHBqeetW/15FMIxTazVJc4QF4NVy6pEKZaeIi/YIBxnpx4ThYlP2CLqJDPQt
Trdc24I6YhyiJ4N7cme3qXu0GSwfUDc7b6yP4h9+eZZ0WJWmgz8fOOLL18Ll14t7Tgb7GB32KTXL
8qYEkwWizjGJUtU22LLZ7tCTkPcS4p6jo9SBxySPah83g3nUeiQC22Kt4GRCCFdQxXZrYkR2iCZM
CiIcc6Kwn4BdrhrbOP3ckBcJ4Ut/Saop/ZQXyn3/xtP8+5rPEVbwbSyH18t6fZwgCXM2stb194IX
7Da2MvvaxUm998s8ex5Uh9gya2rySkA8SmTn35No/MIPUe+Wbo4ftIl05H9xSRywQN8yDaJv/erk
mVa9FhnzFhQzPXkEbldfJTyvG9rKy04gDj+4ed5/9NmVblgXZvSAA4D91nKDha9CeBSxO3++pvWX
fbkF0abzGBpzuqFD9noFGjDCTqalwj1qA/fDnBbJjkFRdU1ND2TRqIx3skM5+ecP/YfnjZYvzxpz
sdUu7ayvxy8bH65SzIgeZ4e4ieSBxqc46jJXpHYW08GKi+LicxEfkzZNL3Vnuj9GO3vGjAud1C3B
JWYe6FUDhFeJfqa8OKJzbwyfmPVssRCJlWh3D1UxkBJK7vaJaMzwqRpE+sRGc9UZsHvfuIvWz6bB
r/dR8rOuL7Jissar/brrnuUtlmfs/kGXNOg+7WlxkZJiMXtKQaeQiTnUmAA0E4loxyKMqpnEcf80
Fbqz0TJy5CSeHv88CFZ7rN+XuEmjnSCraQmmbjDFzWzaBOCY5jC1nycrJ8KGccRhKcmr3A4YlCOk
Ie6Tk8XzxxCzEqOXMntfTej5I1BC26Z2ypIEIEvXQe/nVO+pvYaahbwmUI+pj3tqN+B5WW9l9J9j
UkRJ1ZLTZ6f0OkLJs8Siq5mF+dnuumgMhmqwsCgXaJIRWxrLTloQZ9DSONWqmpd5fgqlOd4oka8m
Gvx699w6kivTtM2+t31ip3sjm3pOrkMUDZeBKic8CkTsRJ0K3XV8QaPPTlQI2T2NnPZHIsTob2a+
3K4YCVDeMR4gt7mxcnwMVdfcyHhIkV3VXWVvq8nopm0/+qtQUTkAMWHUIrKv7Nm4oMdpEMpIPOsm
01tOS8aIlrwKTZ9Q+r5isy9mBGwhpneAVk4znLp8Ia/O9ghwXEL8+oGJW+kWl7Bhnq2KGVuQLXns
Qon2SKiIQW6Gh1Hr2jrYWZc/cPNYDttsvVFhFhGF4mAL2mHHVt+KBon9W6eT30ZSPJAs56t/kREd
vrFXa03duG0Zs6QHhZVYZwDX5R4OOO8LAotrewFMspmnvN5bbOJnWdnZifOj9cZx/bdeGx8g1mbb
Ovjm2PwaPm3KdkEgvIAUSWt9AmsUnUmNNcmTTG4i8McnO3IfsbkmdFOj9lJMrXOclW8cGIr4QaRn
lz5Q0n3/8/rz+vT011VR43iuy2zCfHV6qhtW/2aJwqCdi/F7nk14d3vV3g19lH90sEHv//x5v9Uu
rHCc1Nhg8V+YfOqr80edDXHptgPJOzAJr2DQZOfWjPNPJCyvqYwN70YkyzXCOjp1SwEK0IyH9Zhl
JWhSMgscx5DGy3sXUvUDqp300SlwypIN516DfmCNaLJFYVfA+CfNzjLfWt/Q6rzaKCSFoQX7h6qZ
rYI98+WSjY7dqUUPHKa2+sUNKqla79TkjZsDbdQ9wZhzHJ9DHBLdwczt5bHh+YvgTSwm4bSONV5P
kYfjIRuRGRNsy6EWlE5SfUKXPQIywDQAgCqzt1bZmc9RllF3DyV2gU3jtWW1S8xav29LeTFCJyoO
ZHY68bnpOmgBSVbF031crFJA2AcubMZalR9jdxlZ+HRXl/C9Eg/USW0m6RFWje6CCqBKHgz9UC2n
yMtLfedjUG+RlHrOeT1f+zthtpYTlG1UoUtehuJLDZav3uNwzpYg5CTxRYHrzoG1pnjFXL+lcMxl
i/HOTaxFntMlREBkee18RW6iWe2yiN+Lpl37jQUi1080YdovcVtCt6t7DIV7tj6rOJdwvDGfr5mv
O3gIzk3u2WjMPTNBlJEOy/gszbkQezmlacGS5hKL07vrgAmlSxmBnscnuCUuAk1ArhNN0E/j53h+
MCEj+ZsWh/SPPPHGo1UneXlWuS/n67Qt4D2W40LmjTmG18Q6FzAs6mW91+IhrHwKorkjMBAORS6/
sgB5AHf9vt7qNCl2QNchji2cIfaFWdhEQafNo7R1aRzDauEsYadOBjCMRu3taBQrscLJQK30vknu
EfJX8clLDP+uSyP8X7FFJmHAVoTEMYRs8QTetR0D1Nz5nVFpOBMGvprrqRwhHyc237Ea3bI75lPq
APCvFMnBgJjcKejANog9fxbggBPTGN706BjzR9UWqP+dUMXnyVs1o7AUy0dk1E0RLBNYlSeEtn13
B3O7HA7Ib8c2mKvY+JalnF1PEQHUTTAvnXQDHKfNOyPS/rD3m7LEc0V4KWZQQ+cT7ipJlwx1LVHs
dT1XQT5LvGtSZDECiarzE+Cbrj82dwiVc2trJ3P5Dhy/BrnscRNg8mUmWA0z7Q8FB30yulpMVaR+
puTLgq+x+JNZ1rd09UBv7FMj8dJ9tdT5Q8k2O+zsMpl3TgGw966z4J+AbO8N4ukm8qjwA/HoirFX
0XUpJRTPcJmSh7IvEvC2vQddWHT2Uj8aCxnWm5x3czzBXkJNLZYR1O1UOtiJpNcrxmM42NKrZVYh
lq/BK/jWdj3lh0VkeXywXOLkRxr6xfcMhxK0yNGMwdPW6O2w8A9ec/RB6UDnSAxkxCJpLOSodDol
Mr86Ixachuxyy6OHg6UYJUHgMs7JkDWaWe1dr0VI1cHSPEKoaVjUObVwyBv9z6OQnbstrBCjJpHX
V/yQCJy5Y9Opz4w1asZL/Me2ZIx8x4IyzHgK0NDuAMIyihmZgj7lo2jZvbyu25E4rkhbtdg3r2sL
OgLWTEpZNNFtiBdzBhyznSOJ4JBAjjoHkpRbDsEPs/8InkNa57KYnUfdJeM3p+0rlrdqKEAIkvHa
7cWYE55bhJIpG9Afu4OPv7SfpKhzZ4vTDtzN0NVWuTEIywUQEUYo2rXpW+PJFGnfB+PYJu+zsfe+
j8q038usLZutYzjQJMBNRc4Fwx/xxH0xek4QzWVJydwPXbmVCa6eja0KcKWVOWo8H1X3HlpI1B4Q
b0B2yCZjWXZDZEjvkINCiIOV3JndxTwxetvLstb3KuaL7hG7UDFOAs4G2OwJI5Kf5V9TUCZFAPfQ
SZE6OIu8N6GMnQGZU/HlcrFGpm2r2p+4r/izUWSoeESfsE5UDnpnYBxWq4PGcXNQn5GCYZX3vOp0
skd/Fw3a1Fsn9/S92fT63dK1a6jokOmUAJ60qwNNv0C88+1O/uDuOuWl4ICFgJki6b0Bcxu/EOaI
q3Hsuu+23Xa0mxdycwNbaW2eDLDjFMFJ3LoPkeMb4Q4G2CgOE2HazWGiIh6CNJ8iHG114axG4tI+
YUadTkaa5v0p65sKyo5vYjlxdTFfT7iqyIxHzZXtiRpF5R4BZSFEXWmKNM/scMZCil0Ch14a9oUh
RlxND0kTYdt6E3w0p3J2WWY0WIO0iZ8ujHqPxChiAsgq6QA/260oyrNBdbp1/AIQky6XWoORLSSU
2doUT5mquuQxNBK28j4f/faMRWHRx5LalIpN90814KUL4+fofs54RyHDpSSHxYX7cYCNOZFUamLg
nqtuelR2F0NZKnAh3upsGbFukRKQbrJOssSSZ+7iBW/0lDLPwzO501kbU/ulVYskqjFRZqSWJiTN
Jc2DPToRH2Lg/SjK4YfYF54DIMuVk+uHcVDhsnWVGr0NKjyQs/k04VKyJrv27pkdTNV+smr/e5x6
q6lbNLQo6Q/DqjVGwC7bNLb4p+DvqU/T4EyXZRjGfuetq9emXSJ2QU1FgDtwxlgPJyeh+eb39L7n
EUndLhubOdqnGRmme83/ZR/zQRIv57epdW5F2eCiGuP8PbD/PL2M9L3nU+spQjsyUYzFbmQyfU50
Tq3j5bJ0VlQv6g9jdVv6fYmRAwm9eZMhLkS+XNhAkBJKrMusKo5qQ6r6eLfkCzyXtnABEbvGwugT
bvl0BX6O2eySY6GsoSzRIJtoMJ/DbGIjLJmEUBUkNLzsbnEfkB1pQsCc3PSfihyQ6U3B2Cy+9FHv
fkG75gNehoBGFB3oMthqTdQSBCwa/RxricfN6W0+jVP+gkm5UHUwDD7QN69aOmcnl7HTW9Dt+bwZ
gBY+4BpbdJAvxvQNOLr5rKz8PuJt4bqa3sJ8Ziw0mHpgzgd4Jxl5QJVp34fzAjR57XIj6WMCZV0b
qYlx2Y0y41qUBv1y5U+DwWf4ZnEEf1YMaG8qHDqJl6td0QwgvkKI0mcN+sw4gmPn3phWEb1L6L5u
6G9m/XGUXQx2NQJHx5NSTFDE68pPAO6gajnRk5lOFVQm/bBMZPls1NLI74Q3TsSTaMI47hejVYRQ
k3wQ7gs71vfSZxBF+jdcZEQ62M3tcokphzso+KuJYyHpIW60f2ZfBQyGTLUodxNK2OFYmqUa9qwa
bhe0axbtVvkQdLaw9rV3xFLpRdsVDnHfNDZQLK4fAqUzkqXWsJCv0bMj7fW8lvUudGpPnlQZ4r8l
jcJgIOjB0etbb9HPND7N68rtDAOk1ppTEHkgLO6iwu3Dg1m7JBJnxM8AlHIswtwIKSg5VsektCRk
JywHL080DYiui51DWEuXnCnGoumJL+iGD1WfihMCtHC5hsMwxre4jp0WWR959SSIC+sHTSd7PE91
bhKRY+JCGXII9oHSEwPKooMnJhNTq2OZWG7BO5rYzxmnjn5LIAU5jHrKl/ZmNIBlbKtaRs1Rdhnw
67CxVLXjZa+wcvvRtoh6nKCFnWyI4s2fI6tQ73Lfg/Qv3B6KlJB5I+58MDwhvwu4Q9zQk/oEYyny
7uq6TNs9BGPWIa9O44FAPKyhH01GZYSrjmV8q/tCNBdWcPowuDrXLKXCz872KGvUbYwIMdxNzZju
MxxfzsaPln68SiUv6hWO645auJZJfkrIdAgDwaThLm5AhuCyaT0McXArmWtDXhqvYh8m2KWBtJ8i
h0bfdKi6HrIxQDJjB0WUNTWx7eKBRx5FS4IkFs2VzMF1q6SRJBRWc05GNgfN3eCQZxNIVYNfskIO
EezBYI6i0RzIMkBm/Azqt3KCcDarb2mIpYuisahPYWnhtcCV4cqjaWbOQ2M3oiKgE8FYwIElBL9S
AvnfMF6JFljBk71iYUauZFLumqlXpMsXM8mAhY8JBGv0pr7eTnXKLTQatmz8r57emiicABXbxHvg
Iqu8YCTWnHpHR833SA4MvibA3/ZNarj2MRRL8cWeRk6l01h7CKV0hau1NAoC5Fvqt1OV5H11cOKS
8L6pWaE3Y1UldWAYYVSAP8FkugHC1q9kbCAZsms6ScAFOP2HotRLf86WVRfrFLJ9Wt+GcdsU2Dq3
6RjV75lXNo8WT3Syc5Y6Je8jnUabtdmbTMxwHMU25I+mhDWBlnG2aWfrg66mJAl0jDIQB1b0Y8za
JLs0fQOLUtm2fda5whNryromxIJMqhE+Q75SNjwUIC4rl9jliqPVFe9zfxeNpQfasDBLiDYdMPo6
Ifjtwtqr70eOEm4Aotb51pSjRca7udjmIykBxSUhB/xIn5t4x76xKgaQtqmefbx2N8lE5b0p8nba
R1U6ek++Ruu385aaeUUHkEgEdPS76oc7zV0JcN8K20Ni1FEe9J5cnoaor4cTE6Xwqqjd1t2mwmrJ
ZUQG2+0tq+E820ZJ7gVu2quBmJxFpfsk4nmAIVfGzz0MBazWVtv6u0nw99iZ4EsXyouRmXhCfkt6
I4GSVwxggqJ6eqRvFz+0TUWYqeFmJItTIZWb0Qnr5UQpr+ObqG7I722dAcS5FXdHOavc3syuQX2g
YHXMO6nGbroPqS3MnRCVRiRdxAQtO1ZjiQOWB5zAGQWcuoqXUnhXgIS4HExM4AES4dMzaBUzka0r
xmhVp1Cm3tqF69dbtoN0oPLAtrubaNs9SDRdZMAOmAhhozVhY8DCEGFxRxWUrbHnRn8Vk9dwJGBM
kGo7Qwalei785A6cnRa7ajAAbItEjA+NmdAwsGXUzYeKrUW9Y8qD4RHCXYYxIzJ8jf95auzbOpsd
oBM92EHTgGtz5I3xP9noQANIaj6bAEXLciJjzaGDDhQT8E8Yt9G7OGooB0ROhJcsC3WO/bmdd8CL
I7kFmWcSi4PLrDrLuE0U6NnFZ3likHf01LR4tIXpAmFLHeRNVy0Vzt0EZdK2Su1l3MvOjy/mHJvP
o1aese2pdM4oj8zxPE8VxmKaDsnV2pYC9QFTdg4aT+Tugw/ILiDfY0StUgtWfUfVnb44ZjhUh6W2
3VtqrNYIZGyNl1BBHQhk1Vv5ngS1teuLitJVeF+GUW2XSML4Re6X/D/qzmRJbiTZsv9Se5QYRgNE
ut7C4bPHTMZAbiBBMmiYZ8AAfH0f8FW/Sgarya5lL1Ikk8FId4cbDGqq957b8jjM/AFHM61nOJXp
3BDqOmdBfnHrQNAmD8qBhnMSRfdtFxn+fgUBnlotW4LQomj8HC/0F/YNA3/iKJgENLcxwSPVx6AZ
jODGzmWAiZI6jl47+muekr7+1JJBoticUGiPJTPfbYlZmHONykfYg7WM4KQaFMynNi0j6yRnB0uv
MZc8Uhqzi5vjtKxbppE3VUn1wXn55GeD28ZrnoR4gk0zzbteU/kAIarrZV+nmak3XZ1Fr2kKxXU/
kQaTMnJAeL81/Cj9wDPGIzJFB9ZwZFWRIw6LMJ0uhpvY4N1BHX2JjdIj0yaKUtK2m3pKb81pZdkU
y2J+LUya8mEuZuALUR0lMaEI5VQe0zxxDzKrCOJdJr2eEbs+P6dOCSXYZG7SwYY1p5dEw4AJp2qC
XD3kCuVAELNYQxhkQahLmgfbwUf+sk0kfuDFi5N5HTK6cEK7hq2hcqEWgZXw7XjfopHj0QRAsL/p
B8J+QnQ1kCrI10kgcIwayoUf+81JtpyGb8tcZE9TlaWv9piBHLaaNIYHAaJ6DHMpvOY0dgm8yrjT
8QujKZiVtjfy8hgbPy5lrpgrcOiezhx0BgZ41RDtyqnCok6jKj4nQT0a22SA1h2WDbbzjVQmaFsl
0vQap050SWUr6yuiPji3R81YO2eX58YnDMwALepYO18CGn5qVxBOWF87Nk2RvVUnag5jwQl/A8EG
vMVMd3K6BAERifd1FqBKlyU2lbCjIf+iC5m2FxYmnBzT8Eb5ye7a4oWcJQaSJbeoA6gCiFwY9fOg
T8RGVNdZbBT+U9tbKUIPLyavvcxq3PtUstCyx45WoOepkZxpNKI53IYa68vUVfnbKD2JNcrx0++c
66vyUNfZEt2408wItqy0/WUsJ9Eiazf9G1iytH15a5Z/ACzH+0kUgE0CZ1zjHgWg0x7oHCUgXfyI
om3Ktbg2F+HPgLjhkYe2NGySExJ88rVWwRtauMHagVFPxTGFNIeRHkzXXVy7QDcmGsY5B0NNEg5W
bOhjBPtc2mKxaHeRocrzbA6iHrf23OiNwSeaQ+jxCQfuBnXYhsl3B78jkcUbQpvl5OeD+YXeIDKW
PPKxoInF3Bqct+ZNShroy7xkmcWpaU6iuyWurU9pO3nxlmBRdGpEPhhZOESATjjg4+2g1jK67hyL
jgyH2uu+0+rW8h7GKJwd19dG+2DzcPJ2LfKQct8uEhOrqSMbC2zHHP4shsXK11LXJwbS8Iv42i7h
nG7hcyvyDRNOOBu+a31yI55fW0kuC/ryfqF6mzisE89GP+Ps981ExknciOverpIP2q45kJFRBgfL
roI57IG7HVqr9bOtTHwqzNnF7H9l1URhbCE6cIrkVBPfKfCpFgFKQH82tDHkNebhpDkznvZgfdqi
1Dd10Mr2RsjZBRgwzCNHGrPJ+tfByKBazL5uD1WMUjyvhfG58GByIbjUioSwpOzpiNT1NdrUOThF
yFJTKgZjdvfEywDr6fK8JXDG7Udn7VkAWqG5t7iHBrm1vBVlhgunXyrAuYWcZu+ZHmYNesGuClot
SdE0Rz5xWgOS8K1uF+GzGs+kkbnGhzSyxXLuLXMAopBnXnCCf5USkO6LiBZE0vnGVdKNbbZ3tYYs
G7GjLZexpES1a3ek0sap2lBJFIN1MObKgp9oBEVu3RKyKU7UlT3d1MVqbzVVk3nUhUUob20G1OCg
Fvzuc9OhnLmB0KLz8+RW9Qtoe/kFNTBBjXHZx9AA8gZAnd2q+zHCjxGKVnQcGdosnS+YPPvy0Cnb
DduWZ/oaz4F4a26gx4ekCA0zufVd9bwIj2eTVnZqbTuS4ZguewufkG3NybYOfbNPwdL4z7KcVol8
RAdqW3AgnOlYdvMuoxr+UpGa90VUg/ocEQI1H31DR2hwvCL5RotvODl6MOW+FRF0jCpogHHFQUpQ
CHJbEwxvAYJA883Q8o0tEoSZBhE3FimilJzGbU9WasrnJhPLtyxp+/bU1S5YY5UVIt1zP9feQSV0
yLfm2Ntgn7JMy0sVrN1PGsM6vjYna6xA50SxfyjHVrzRZHWiF9mklfeZ2e0cXXF6dODlpeZg7rMy
K/2HGk0S5LhJTuObZ83BuAUiEZBjrx2Eqykr0b5bGuAZYQYeeNxSzHUOwWUyv+6ykfkf4+HstQrI
P0rcOS635FXIQ55o6ETxYrf2ZrWGHLgYvExjRhzxLbelldDWAQaFNJo7Mu75cvKbWHq62i/MpD+P
E86KO5xCycrvHDN5oZQcth7PnF3rEFC5b+izacz0REN4Rzcei2+11bkx5va67L9BfRoQ+GhAIJul
VSPJrb7gXD+DroG7SA5HcB3TuLqPysyrmZGh9wgDxiDPTtMk8xX8rYFoUmqtLY8ongjQ9nl2FSzY
py4yh3on7DQnNQ3C6jkZesb7dqIsINE52LxtlrYi/z65S5qFGnlmvXfd0lsuaRLE8RLSH3cixEqt
PiZEMjZbjez9G6fpdN7OpmV852nMeao2hi7fJqgVxQdCpbzkZsHkl3ITB/UxSaDyXpWtjWRpamjY
hzInPjQs8kKQYgRY6GNXltywRZnQR03iGv5Y1adWQFog/GnoWVOtNhP8bQSPvg2fxki4AJs1hhVX
LGppaHpFY5/h1EFMTIRHyjAbdrt159S2D2kh0J0KVJNym1aMv2GPcne96HYB0uEWULMemb9Vt6hF
erKIhrbPLsNY2wKgC6fIQw48i2C8yYs2ANAsI4S72A47/qDbpLiGv/pYmWDPLZNzzCDqP2syIkjA
IhpTb9mjo4hjl8WmRm9Z4M9D0fGgYmbOG3oB9snINSEDGEdt+P6k/90kfdGm+3Huen1wGImAK43M
Et6aj9eOGwwAOC1uVXenaJxGQiLI6STOy8vQueghGZD+OrPnbekdGiljIiTxxFUl1bBdvJbe3GhO
DSB0spA4abRFdY/b0QQzbyyjfJ1Mr/vYsPURSZgNyQ4HYWMxMOqJ8bQAjpNYPS1PM6A984weOM4Y
KYB9QAlrC2Nn1zLuTv5Qx0QREuxtHl3o3V9pM3CtyENcb6c+G4ttboEYPBRF7h+6mMlcKPI2Dw49
OmaOU1Wysji7aHrqCll9hWGlmacytCQRPJLRUaMvhjzPIY90D1+2BENq37mMTb0wiTXol20UzmwK
OdnFkGficnAuVKv47LrR9d44CTVE5ZE97XLiyLV/xoCFhCSqUuZtcmwretKpQgozmUO6Y6rkr21R
y7zNYbwSUEM6E/WsFyMyWA9A1wLtttjV2oQllgc1EWR5BDJ/4q/cFwXJKqGs8iw+6SqPr4QkqwW6
Y9C+TZlTAGEaAdmeqdxy2hbY8fcZO/GwLwuSCo7FSP+Gzhpj1G28aF3exlKgU6r4nN6B1BoYZ37O
DJAZQtJeMT6kT1jOkfU9VStDdyPzyf2Qt3aUwNvskS9AvV2OZjIwTd8YNv3rsCU5Qmw9zqygH8Fi
NxvTy23OVFALds0wccWLyY3O3VQLtesaT3wGF7KyyWY9jX+Srq26mZ+EXu4KMlndH6Cf8Xq+8yeo
THBmM4dgV0X0lDp6Ktt+dIezMJIR/2ClvikRTUyqTdlBwfLM/VSBvacOs8+z50ekCizWeVgW75hV
bR6WYx8/1tyzFPBKfTJF7u6crgoKkJd59/h7Icp7wTkPG0x2vHHXspGkeO9EHHkxk1PLtGRfYf+E
KGQlp1jKgLHOaJ/yLmeIUsqJvinDuz9ISOR7PSaG4FVp6Tom02H+/d1rM6RafCerlv3oWt3t4CJR
i3rHtKBqBiR6eDyxJtThTL9T4gR9HW1bz5u9QyG1be8xN4BwSKzCA3FXl8JF6e7T2ueUjUROdxnh
FjZFdnLhQafuO13oj6m09HJjJqmfbqhXdUYRXyNgnoiSi5hnkBlNoUeLjtDyemz38QhdcmMx/GHA
wpDG3bXRVNQ3xILEz4nrrB7tBvrTZIzIw+em148J5mw7LJf+m42cKaShWz4jgh3uGHS0O+Gnk0LW
MsLkUx2piuUGaSnst1hwqfmSvOSeEmVpXuM08vyt6JnCweG10tcFPmE1byi2jfKFpjPO8M5xDZIT
3Cr7VkDUvVfmbIu7ATIVk3DkdONDrIiEOJgOsit26Kj67E4wncKu0sZnlCuoy4WKSUTya3IJabLm
Bg1tOyPKsRib5lPqwbT4k+L+F93Q+rXDQLdWQASw9Hf3i0Ovl+47HOEkh4nJHutvMuxIJ4vLv7P7
NcpaLuOXNsg+jV4D6jkq5L5UyzWYZMbNhTPe6oT3/Psb4RdHyLoa4REBASACXqLB/1nOFNMzsWgd
TntEKPUNDzPxFMRpfwC2t3yoGN0fGlYDQLqgJXdliOwn19OwHRHtEm4Tj4Q/68L+g1zuvRiXN8Wt
wTUi3kwI0CI/v6neqgGAY9LfG3mtzm1Qkb8cDU16Am28ELSZxCcXxc2fXAjrnffTlrbC6KWHOg03
rE+ewc8v68mewgm4274jHBkgckflmTntDVp65CT4nZmgcXr+YDSEITfO+Mz/przNffIwlCfFHnpc
cOdmQFaXNqNW+v1X9e/eHXgP9loPY714v4BMxNAZU1Bzzw57qzOyxjZJVjTXNSG/4x+E8L+4LKn2
yLCDlUXOEMvjPTEgZsgc24Ni0zZ60nW7xlG4b+du148i+WbN1GpNAvcscer5uqwEHfG8lkyno2X3
n35sIgd4yNDudwR5FO8sNj0ILO2IeNpHie4fMo7utJuSIAh9oPHffv9avz4WfAshpCmQaWI+fr81
05wcUFfEy96WNQdziTwUSqbNTLByOWJ1THtfBp8T/0Ax8IfX/kWLiUI/WK84wkic+/Ld/tBNfsTU
iTVPYEr8oAsGAL41FvYGtFe3M4ksjv+woCzr/XrHS09H28JyhetBvL/NzCEG+lub0W4Y0pxvEMAR
aNBRVLveLqjp7WQYT6D8xIj4LyMPvidw70ADiyM+RyJxIlWciqQUQ/VD0t27d8LIsi40jYU2ZUY5
wKphEgDWjFqRDGoS9rYJ8QjdGRlZbvzJTfL+GpLcZjKT8N0VQcOieadn7bOJVdTEHOCROn/hvLOU
mxLX4ke2//LSKFd/avwGlWUxs6cVkpwANwvoZgBSrSkJ16BlG+Zg1yhxPQyG/XmSKr36/SL7d29y
LTzwK/IPWu+fdxke9VNRMOY+DFUlzT1ZisP8KCpDgpLsJ7M7Y34b+tffv+gvNzSXhiUK3w4dt+Xj
a//5VZEvidaB+HOoq6E50fmpqcwc94EajSh0BubXtheNx3ZmeLIhIZoDo5a2Ih+cJtbv38sPc/Jf
91lP2ICs2F9W2yj2n3cVkDKspBKMnw5EDCOvq1AHXqqus67dTC3yqvasIrksnPmyG+6IyDzgwEvl
qeXshJdYMsXYBLji7S1OxmC8QvDKEAMNWWtextqkdTPnHX8i2o5t3Mg694b5ChR4z/a75qQttrNN
pWIRH62ujq6CBAEHaOSOtnE9WUl7XSBykOfMYZ87p6BToyt3ocG27TT9nc3iaPgICZ05izmDDVOc
AyjBPrHmjHWF+L57cUHJzJ8UHPb0tmpLGrpTNy+XekwC72I7rWPfWD1CpsRNhXelWGp5SPIIfjxC
BDkYI8f1HiUe72irg8LVd0jb4imkfYkzosUIe/j9V/KLH9DjcStWwwaWfkri97vsnPcl/cZJHDAe
iAjGQAAXkL4nNjMlJEQru8H7Fzau8EeMT7FtIAjMfR0GEfnfF5IMNZqfRrTjH0qB90899mHLlmCY
VhQE8vl39Qk2TwF8Tc2HJe/jbd+rGmNqxt2qVqfqHzYQHqTvtkTgG3hRAIxwtKH+kOvP/2LIqebU
KDqizw4o12SzCsDM6jaqmux7YRv1vLMxRSDlSlGH3Q+EsT0Fg5/454EGobqdRwwph2xQrvis/IHz
9uQiNrqn/xYTNrYyh1WgRueSoUkyP1Vw4KePTZw0+a6hTJ52dd2RXuj6zDi2rhaU+90MC+k6qui3
Y2T5ccErIGA3i4jUGJIBn6Q7OWlFiFSmDUvxa25mPg2JmuZj1zn58ihN5N8b3UDN3DgATcxjkBEA
QnS5WLbrePSFYDP/ra8IDTsoUwKyU3TlKOzKfjZ2cNqKz1ahzIMwvcg75+aMCheTViQAjuNbwmgP
0YTa3+5ukXC3xH1X1FYHJmKEj3fxPAAq51TQ7QabvObHjqH9waPvnoekUVRfJ1uM5R4NUuujS66b
j0FrYUhpGmP4XleF3NRLoPOvPDXo+BSBPRQvjGmsJuzjxPw4T0lKkF9W2u1znbnqROjzVIDIdccH
u6o9HmtRVK3E9Wj6ZrOzssVXWOShkw/DR98uA33STA/tLVPq7mV9WAWbBoVpTMSANoEVO7Gfbzw/
t7+buSVoxSb9/EYUj/NhzSKX37LMR45uxI0H2nqIoizF2a2VIovDTBlCsFiuoDHnWVh2evI20sdb
ukNukzcIsKJh70jS6VEzTvQVGf5wikH6M6zp7omAnpYVGRRcu2oq3oUrbB6jXHH8K36qDh4H1iUU
BOB+8if6wBsJipN+lldHn3lALtVatsVGeqgm6e6sFOnNUU3pbD1hnsVxbC39eHbMNjnJkWjbHbo+
Hx814zr2syGt/WMO7ajYEvDZvU3pyNyxMBXnyAaag7FBAMfcAeFary8ND6B4PwG+Ju+E8291pC8h
y0s81OqiYSc2Z3rsEkNWImPCKOw4+dKnZVpjNdYw4EwzIek+a82K6QXk6CVkz+ZriEvXQUo8zqW1
ZXyp7qwE8Tt9HTfPtoat025nQI6uQ9vrig8CqbNLLuiUXPwxc7APNJ77tqQWjX6cKT6JMFU03xb8
erqt2Fb9W3rkCGEATN+R39G+cvr3iMBsDNIq06L74mSLa+0pozjrkHZM2gpBcsCUnaKWDIjjEeTR
mplslQXlk44jS+3SlpgBz8zMbFf2I3I7oyg/Bl46n0pkBN/QlDQnL/MTxsJWljn72oaXciptvkEA
JjmaS3wyfr0lYJLcTmj9s79hUmhfJZYb8JQeS4TAvdvVKHXwx1J8w1Y4j0ZDpFwSDe216uvpQZjE
YAFurc0rJJ1Ea869bMorGpfwIuUiZfSgrSUOLunYpe4WZQuL1G8X61NpCjpqXYKBcENDjctdIlvE
U2YqMW1bylgA9tk0MbyCVNcy846yOyPP4/k4T7S2ELKlFrh3RacDCw8+BTIwo56r4S5rzlKg2IWC
Vc4jI/IfyzqZ9Q7qZWLTiTbKe1T7zYtDk4y8+8V1H5JxIrvK9lV1WVb3/EZQIthbmaEd2TRTpp81
coDq7PsjnHqsAC8FNWkZzrNRLtuyTtV0GlM/J3PIFaQMV4ujwoWhTBFi20phOgXxjruClgB5jrBl
zDL5lGcYXo5B0ZBb8MNCEwWK/BcrX+onlaILBNoGOT0smSYS1YnCDKI1S+xRJ0miGAhF6XPVghmC
d+ZO+W5B+bMn6KoA611kDQ47KxDRvozTZEFtaaXzfe8UbbAj7sG5K2vFiKN0YtIAI88lxliQFHER
C1rpcJ3l9JsCKA15mLTnvtbk24rdWCyyPplOv7xojwQocsBYqQk0L+8ZMnyG3ATJUrqlhY8r0eoN
bvJRM8Cv5npWYZXZ1n6OaIUSXxK4O4M/qEJZSwS5sXCbrx6xYShUqwTQB6J5ea+zie2njPvoc1Ew
qw8HEEVsP36A0LHXLh6TOV0eF8hexHY4rfWBuq1MQ2+kE3GCFLbq2cnjSsLFbSsSXZki0r6yDGsz
CYc8o9gSMr8wa5qe0olpKfv4NMUPruqyb61ezPtcVE189EoInGxYa3yTmiLTfTaZq9Qbv4USdIa/
YOCr9BSPI6Zrz2ZW4tIf0fNVO0ad3lbMjHpUbk71c1vH1rht/RJVOtsU02YHJiF8jzlwlrumFGpv
BAiXwmUhXOg495RKG4TcptgbtV1wOGUKYB3yEZuftiefKFSnj709wcrEdsadVb3heCOHYoC4TnZw
gyYCuU3u+UgS5Q4L0xk4/dTjrhxwhi0WcZHsdVXz1WcIK2j5WqQMePPkyuPoQY3/WHe+PaG3Hkbz
brIW33uMPJZeiPeXhxooJ3pbwRg1G+kiwNimaaQerBQzDw7wcTq0VA8dGzlWrU2AqI0r0tP6JLhz
UXc5c7+boEMAtOXSDp/tOTMIV8nIbZb7hF2C39FmAANPGfmulRPeUDFZouNp2rTRaUyMPLnEZEc+
mnoOihNte/xftOv7rxk6rRLvRROJe18Uzk4OATg8xEhxiwTMTMuNWTfPvZuQ2xWXiNn2poxxe8w+
ICz0rdnq8AgKhmcE2z5k7Mpf0X6nCRfRdryD7vBwIN8tk/2cTMOTjAUBmuZCbhaRbtMuJjD5NeOg
uOybpKjepPIR+bXcmQWBWuivsCwQX082HeHMbE4ZvTCtEylQe/DswodB8nw4YuwcNlo300Vy5GEa
bC6jPhpGC5YHLr3kNAzQ68bKwfU8guuNmN0aUyP3/VB5H3ry0NXec1L2sdyzO35fBPmjXGbd8fgJ
lquxyuBzAgMqTySKOhE33sC31pfwt5vK9a7qCJZkKHwMD/toIbWPgYaP1c+fLKTPRtqnoHnrfl7u
MfPVQAc7ku0ILpkcAk2zYmbO7gVEupiAFL9NrWp8AulryzmkUyZb1nlHU38REm1n77MOAlV/MIvU
UsjRhu5xrOd8oWJ0nbCw1g4RAa0xeelzzTi8SPsJ3Rmts3KzBM3U7Fkp3EHK5shXZMs8XjHOaV4B
XOE8MCcxurcGQ2Ud+sls3iwI6th6FrOetiUJffFV2ZdDuyF6Lvrsjsp9a9hO3M2oU7e6lPNo3WGG
Y8CD+bnPvItREie4TWvCAM8+YHm5zQo26yu4GHW9Ik7TesfzIHF2ljad6IabfvHRzY0T6d9sWtcG
M/hrs55L9zLUFPP3TqUMDD8xMM+zX/IlbdejNDKS2B+L0BYoy/ZW2rrEzYqFkPtMkLRjp5X/Yqgp
FmxOSCA2JWAY/xirjEj6fE4Wg3IDGNBuNlD3lhvJuCa4iSPOEVvTMhc/JO6rWW4z15sI+rWjwd9R
VffLkQI96oZtXA34/kE/mNvUQt2wQy9JysE45RSKilis9KVGQuLu87FqTB5bhkFKiOX01yCljeJc
0NB8XcRg0QYemuRr5PFdh7hrhv6qMpHJXprCzr1bkEfe+L1zo3HcZcj4x1OZLs69kSaOe6Ci6tj1
UbhNw2ZG+7EGdTnBJzN2yiM5uIRt8H9x8Dh1QG/uki72GUGMVil2kqZFsUtJ7hxCx017dZU4Kkgf
ck+ToOexe40n7ecq/igxY652yNpWuyRLBSlCC3qS6wJabL7HHaL0izmqmuM48YHkrkQMpa5kTiL3
gSFepR5y8NjYA5rRNgeGPl437z2viFIkhlPuM5qNTWyXSDFNqv4GlQpCfkPfwWcl2RMzbnWv+g4Z
u4R3p0NbM7siBYt+6bMTO9U96ke87kuMNIDyMilexKwSEtR+f17/tYdEpY+OxfSlZwdQNH4+ppKz
4iIPUMMBqVp1AwTic42BDyD/hOm+TqY/wXnXxtlfOzaQQ5gTwBHxAXZA3HrXGQ84fOckIw2HlEjO
p85OkpAnQfqg437YM62IhjAo9QucmeGaevdPvvF/9/I0AICL0TqiU/nu4w6+R4e5ZSohEo18aagM
EBed47SP2om7p8Ds1Pe8J3Y0rpLuyrCN77+/3O9ff53Y0B9BzM2FoD+7NlL/0hWgfTq3LWapA+2a
yt/g4KILQz12Qv7U76B4NLvFr8ZVjYemntqy+UPL7H1bYu2CMJ+h2DHpSlvOuwtQU00IIO8zuDDU
5Eiu1dlIavEc8NFJBBrGTy7P4j903n9BJ6yvSisIXJjHuJIy/+ePrbDmWW0Ug5onUpeJTXIeddmH
FlrVZCtSTA4q9f1LagLXyJF9P4CWKP7Q//nl0kPBc3/AE0AYW3aw/vwvl973NWZhvplDTBlanV0P
qNtF6GHUIQDEZrk0kKPKh7hx2m9FoMQtSJW+2//++//ROP7r+qeoAmoCuoA5rEeT7N2VgMtSVqaJ
TDyd3Znc1z6i/BZtrZdvrdvo8QHZiiXDlnaKu3rk+u8WlXiyJ1VS9dd92pn5de5oy7jLSNftvuu+
zjEBk+WrLsqR2XKkBJhHItt6CDBjveS7KKrlxOYdo0dyYo8N12hJ+sgaZDGh0Zu5uCyTj6B2auJK
72tHeNExBWZVPGK/cKoXdOK+deOnA8YLN44GwnBaxGwb4kTb5ZjLQTth5tEF2Q9V4ORYyHEcbiaD
xB+NYditnhm8z+ZuGKziG9ZR0W90i3wwrAGHfaT9bnLcgZqSX7Jiitw/dMl/GUxKk8EyABnXho3j
SvvdJReIaGeZaZxlYJ23E8qYfVT5y9ZtrOQpRQhy5ebVdCYTqNpUVNe30OTdQ1avs/NhJgda1NXx
98vA/GUdMAhjAOdDvpR02SC//bwae+LLlAGHbh90PpwnjdPMOPdlahpP/VzABfCjEWckOsomVDap
k7tBUhndtPTLuEdKWKFPEwkV7QlZ2ywOqHfMZuOMND2+4a3unnxs8+o4RzSMdro0mk+SmAfUntPk
vtSD63vUrrJ5Nro2T89TigI4B5Tb7FUhlujoWFgLNkNjQYKdrBJxBpwMFC9FNFMbKtp+uzyJanSD
QzbKC3YNXZ7pfrjOvbbTqd7nDnTZD37vqeZE2dkLxjdV7Owxumtj0xupf5XBP3S2TFLdZ6tZ2hyh
bzO1NMuHiNhBUxKPMffOwEkXgEe7r8h1wu2FFY4jMkHS1Jl976K5MK0+vZspVOWZ4w8Db8DTS7qb
SQIdbj2rLekglk374KS14IGKPGc+eYCAvKfBhJuljNRGPIU+w3tUfFFPeqzs185wh/rSTbRfdnEM
rw0JrBXF+3JhvIJCukOXG5PMvOyJ7lbJje5bzQG5W/yPzujMbpjVannouLHKsAIi4m1TaoOYREmD
rpp0C51wnhtIk6NzFXDG7xiGMScMxht3TINqC6aBjjl8yHbHt7BEWzyGc7bvXH94rXPlkNMBcuU8
mQpR7BCn3X6YCLQNqeL4CPEQeyiYNLxOBAIOuatRYRq7Dqx8cjumIG7OlShY5i6CopFwzrrSX+Gd
ot7fsABgM0Nb7UHzMAgz7CvVBuv51ewMXkt5+QH9qj/f1Vkn6k1iyO6FIxmFMNIXlHBdZsXTreqC
xnswhyo/I2YyUY77Xh5j20mGA6KnytxHZkaOZmlMpnvBCciHToDEJTcADaIXrO4w0IPMd1qQDNCo
itaM3py4xw+VzxrBmIbaeO7ySXbn2WiRMhleqZ+KrBvkhk6wGP7wFHtfKgE4pO511/CbNTzFfqcl
gHheizhZFHQt4HhqCtr7pSXlhXJmOZUstP9wjru+HnXCCvXi+zDluwcWxegwjBavZxeG/QF+8dcZ
nwvJzSr+Erut/vL7PemXIS6vByrbDwiOQLcAg/XnLUkaQZ0DicENJ12MM7KdbmMV7Ft8kJ/SArIM
UKsxvwzBSHBboh1z0wfWdGDW7n+yPPWaSVFyQPacrV4kiFnY0aRFlZFOom2AUi6kHqqusnosr2Js
0fhNE+f595/h/dh9/Qh8AsvyGb2Yvni3q3I+i+Ihg7qnJrAvuA3MvcQXtfXkQs9VWQDRBG3AqwFb
wuH3L22tc8+/PtnR4xDMQOoRk/8AFtu7aWxVDegih8jblwmWG+SLGYDcTpc4yCLhDsFNaY34iZAb
I3XtPIXWw9Dp8jL1jTtsrR4KeEjRCNmp44yNUc8eiFb2eRacwW8tX73cY615C40JnJ4cYkL8PUG8
990BMbNqTOO6TmQANof+07j5/af7Ze0zBODaohphCzLt92WLUY6RKquxxp08p1uPfs93lcJzJeyO
vEjDNNI/1Kn2Oo77+XJCGgRijwqNipGa+efVqGANgh9SzUHPgq53pIib8YcCSh3OSx4ETquTi6Qd
URws1XpEz1JY2VscQPawE32SzaFTCQwm0DkC5jpeWzyVXe70KBASTAOcx/Ahy9jGZLQwrH4yimF6
VFaTqBNSIpr1CTnHOadiccTNV3BmJUTtlKHh+FpzOtzpdXrM7ts9/bjU/1Fe2W39Vn7o27e3/vq1
/l/rr36takKkVNz/CI77139dJ1/bClNo//5v/fRL3X/9+DEJRNvX/vWn/2BswJjpfnhr54e3bsj/
+wX++Tf/X3/4zwyxPyWSuWyZ/5O8s76Tf/7ezWvx9o+/Pb32yVei+ULez0+pZOuv/U8wHwykFfCL
qooqfsXk6reu/8ffTIL50MIjenG5B72VuvjPUDLH/PsP2c+KBPZMWhfcmB1cyPgff/vxIzZz/v66
oZNl9J+Ekjk/L1nuf6QRAHB9eHlUdSjMf16ycAsszu+AfAIRoyK4T5z7qH+N1oZpv+3KI2WanD4I
so2D4+2+qB+C5Jaz944oja0Lex2E0x56GzYVWP3tx7J5susnd36M9aNYbuLmbuibbXoAiETO8gGb
4Ozfe9VXX96o6YoRjGt++M+X4seKfI7i/er6aUX+f7UGJR2H//sa/PDWfklQxLz9uCt+ZEmuv/Df
q8+y/y4QdEl2JRO2lbVmvPxz9fl/B7q5Gmj5mUfoxr9Wn/d3k3oBmR0/WKt9Th//Z/VZf+cwCFmB
djzc+3Ux/wepkKb3Q3nzry2T9cfJEJA+Ms5gPWq/Vx0mHKYDqfBjeW06nkmkWwkQlXuGBl292pU5
PFsUqRuqROxF8/TZDirylq2+vfW7KLqCuO98idDUh0Ga+P+bvfNYlhzZruyv8APoZdBiikBodbWa
wK5KaOHQ8K/vFdV85CMHNHvTtp5VlVVm3owA3I/Ye+09K7iEjG0qXHtQ1qnPQJIFieW6b+QEd9um
iKrkSMdV3fkGZK0J8M2fKbY0QtxTe++rXlzsKG8fRDfJiw5aK4DpP9xpLJXOM9rzl06JeAXXhdxk
e7BDg0pznfe4V1vfEM9ZL63wNqzY9/pSMmNFRRkobZb3Ho3zo9WCUTNFnn3VrjeQR5dOe9gozAeb
Eov+Mqnj3Dv2bu4T46TQw6xruoiNjYb/VHfTmbrrLjb0dTwTRaxHrI0M/TFCK7miQMLC3pMB7Wdm
9Ol7TOi1Wl/PSJxRBZNrpRrjJ5ogt+AcWwNCWDWFe2hLV27tvGfjp9DcO8mBFurqxM/TUj8Iso2Z
0iK/GdiKbUofEyXK4Wl6rdpxOVUwTPnph/6XpaG1TYui3OkK105RNjdozrR86VmiPVpDKfeglZ7Y
SE7vxK6ZwDgsscWHwNwYeIPB9FTpbXVPHIJxVlgPn6dKW9YuYI6dW4vxKU67MmgdsjcDEpSmQyLB
CqFWHV7wbtn0cwkg1NiS/pUwou8Bcpue0ReXnJ+4L0sGBoRD4zzsCUFPxmSLEae/N83GR3Qei20T
DewFGutqi8gK8fvfuV3/JkYMDIk0V9Ni2CtttvYVQvHZwmBkJ8MFx8FL3LAqZ+O7ivPhyzXTBxtb
13rO87MWGc0BlyDmt1IlG+J5aqhF6tiPYLAENqzSXhUN1D86PcisMavhcnweDY/lTwep9SRkhxKl
lw0/RIcdDke2U7Px9faedIeXwc3yo554GNox3ADBmuhgnBJnESrrjTZCDI9v2XNptZ7kjyGRjQ6+
mgLTYBXsykPEsHOF17Rby7kW29aZQg/CRWAkUXSoh2Q9s0Y+t/40rFKfstfpPLwbpoWAXnjf+iSs
TS1JMg7wqHshGLThbplAvzloMrzKXy0uYzNtEQG5S/AObDPQceBr1rgpcG+avYFGQQEgkzXeOxhv
B2P0f9tW3wuGOqTR90fdRj0ymxRQt4XcORlnzGp2vBmp2tdsPI6jMeShGqBhIB8Y15OVH4HT6Acs
YJhahLaxW538ZRMCF5p3E+AAAu/Rs+4BwPZB7srvTrTP7oipSvfIT4cAvSrwAwUkgdt85pZau674
nJs2P6Gnyx5a0HtBhtg+dNlqGATBreaCAjdwncVbseloA16E9lP1lnNsE88CcKMBFrDFKu+j+Eo4
5QwVJHk3cJVtx0KfXthxWsyf5PA4GPa594hYzhLBxh4aI1xPNm1/QDHvWytJz048Wy8gg4ywKa49
fWroLSmkKvxNOIumb+w0KRW1hkSdHfut806PvhQbQIJz0FvizZe35IM2V6HWJk+RakOnh/BeLeWO
mJa8C1lEuyeW982LtZjVCiTXd5Fk93ZlD+wrrICwnbMw9T3pCC+kGZb4sTOeyb55pAH+qRb30x0k
k4CiubgpRnYo1sQ61NEuKdLsQNVr8ag7LWYypuhSlOWZJElUNC6bbkOxE4zY2Hyb4KNOKRMdEJVE
77VZnYeVWUzrunBitGNutx1ygK7gRzTM1BX6p0a3mEM1IB26bMYGidoInFQzQVes1LbFLIQ6MbM3
c+JzGvpREjJgcpkmLxNm7xjCSml+qclCqTVFBlqGat7GCFiPi9mqoz+K5GEh7O0jrQkXCd2k1y+j
U7bXLkoPuJrvI0M2zJYKP93EljoXlPFEklRmUOlO8uOI3Nnpo5+9xXa6XNy2a3/9vLR/Z742mDL+
vT5m1opZ7/xlZ8L7XJpcAn/H/58Uyg2LmOBIGQNywOg0SlsHIxYTy+6mP32vu6FVAwhlJFq91L0a
HxqjLF66BaeA4ah9gqE0iGOjuheQmtlbwKHGEaicNzHDz6lus5xm/ljc6jkqLdgvmUJ3wTFwGWX+
zf6JdhCv30oKtwhh1dIRM4EzPpskxSU5CIZ2IBOcmL9qxIIvNWMTPHThAtCCafBQKQfe203sjIdu
EdbeE7N4N8emOlF+5F6YMwF7sjQBZSatmgGEmDB2vrKrO4g2497385p4tlqEnZUhNTXS0qhAy4/t
yczgT6/gzRjPTcUlNab4MdZpOYxfg+YBhYvo/3Z6LpsXtJ/2k4WyqmHClSj4W0Xl+Ds0f+JTYkZ8
GA2jfRSmVz0YTdI9UopgAJoqqEoOGNeujLE+gEILkH4j2PXt+UpsljrjSRwOSV40TKRU/ozu76Vm
GxRw5dVHv5nNQ6ra+ZPPI+ECdmT9uygwL5Kgyz8x/9MSFmlnPrvLHI/wWQxOyDEmXUdvTSbl25rl
wGruqvHBGOy19Gw0QL6WhnHkP2YZTqBMuyAzeBD4qfdmHa3QoWUbsN7PzlJEf9J2cjaLKRBCLtvC
/vE8yN+au+2tERs7/CVjM0aksSTQGhF1+ujC0qLG1pyjGx6zaW/p46c3CoRyJQcFKE7RfN3KxaOJ
n/eujAlSDGYVdSsvcQccKvUnZhkRLjB/bo/v2ZbD1nd5R6eU+8vvx61Qsf1s6cMUUkaYZ63gOCZk
LN5UsHdQwqq1rrnd/ZjpzjNWS2q3GBHuY0ZG89rDHnyXxFX3mbYDKM2BayZiC7kmVRn2D/SSfWID
/U1Nqr+4b0io8Cfn13G7r6Vw1TP0h4kPp2y3jTZYPzailzW1V8cNCtBuaCnSOqkf7RooLCBVBB6R
bEOoDNupVsMW3fUX084X3+yHsO3s6lL7rcUKSHKqIx59L6J0RwTy1uC9tEV1ir16a0TsFFK/mgNl
WNpLyneMP5uEliOXUPU7ZkRflgp8mzKaeKvh8TCDrMjiH9nln67w2qtBUHPG7v1kmnn1YDcuyb6W
kdwx7jDeZTuOxwop4jPjTfM6DX23c4qlYlIz66tmmoHqF332PVZ+tB47JGkqN81n9LJY4c1Ken/M
kryMwLClszUaylmU36FtlXB3kbk443WJD1o+1GFVbu3Jnbj1HLik5CRmIinu4rpNDqo2WtjHvYdq
JYuvKKSHcp0qhCmuMYhQj6NhDc7D3ldGej+AhX21zQREAT74QNpQFoKU7cCz6zldDTG3GzT2NQvU
wSxJTdQTENkzFIo2/abImFvmO1P0a1ePHv3ilHpKMkeasZbHvZLbIfOg+aF0xxFeEAqWW123a8rk
iLauP4CaMo94qiQ81XTZAckv923bDHs1uMYrbuESoqtiZigMzDArO3Xg3pUSyYKnAHXBBofeSG/U
wU22I4TrHVwlpWHCXRtphALcmkFKWwoSS+CObs5bagmKM0JaAIDcnvMUqdlHC/VzjXwGAkFVv00E
g/J8LMTKhTz4gLkYBKF1rQAj8SnrodFVEUh0FSEny1tLo/NIzHU7o6dFuIEEKJCg0tENC0a6wiXF
nuq78mjYYVI2Hf7EoMAUG1iNGl6nFuWd9MwUkaLTLjZQuEF7quLcMPiDYCAFitBWPQSmEvHBad6L
3ndQtJJarqPGdJ/QkSEh7IlTeZgzs9zCCHI3zAWB7S3Y/W8cLZNvvjRWY+OZbMtSiFFdnS/Qc1ED
OWZWXjn/IWfGFHJdj+JbFWV6jYRMGSTY7aeB8oZ5QpbXfwyIKeD+cFD3sTNhoZVPY1djxQNSis2y
otCweqo5YA/GyoDEQmbjzlaLcypt7iQzb8sLJO72kFVN8WTQBnAw0dRxgaDXMfkBJrYSH3w6w14m
Odz+sXBWdUdgdtO49om9xDseextJXw+RxR9Se2fro9oPZcSRB2mhui4DsRU3rQhsxNhf9W1GqYLU
+6BzOR9k76htIUrsTLBZjpMA2ygYiG6GztOORCOIdRm1BIRnwJsy2xLrhHA4AdIdoTfUFXuPClmB
OOqAaqNLCRu3XHb8Jy5UNrA0Xt2U66/ONKo8pGF90KT/BdO2DoyFxMgRH17fl/Fa9LJYOQZ9csnU
1Q2SWyRE2VvLNfHYqLJDJTIRDPJxdJBIParEfJha6+ChjF33jn5Hw/Ax+D8mRlYjg5wzTP4+hQ69
zdFgEt/8UNPxBaM5+Qef/Q9pqVa65/nICcic+jd+0PdorODe9fUrpnefgOOs/3Ry63eCNQrh3Vkp
TK96qTbEuJxnOQtwFk0ZdG7yx7R5IwQwSlwiBg2DDynFzcrX2Wvc02wNL34nDIKnQDD4ZXRu2e6u
aO+LS2ti39HjwtupBYdZSF9sn9kpo6rn36rcnp972AGQ5LJbRLfgIZ7diOqQHOqKWAxB1dupDFvL
UG0R/OGiMgrcn/kGOqX92KpSbARY863U7fcRVMgbB2G+I0L0g/xtoIc4Fzz+0ikbUq3CodwYtb3l
q6/DCMDGro/ypwnZKqSNLKW88Ht6BRr6wKBCeqijSKCgVxFyDzxfxZY8tSxbS210V7FWR6EeOdmW
X4j+wp8f00x9QwXtQ9BNt/STDLXj2ER3aPzod6T7YiJortFBRtne8rPhK0OGCtOuR9/Mq7M2GyB/
fgbEwJjFxXVH/8EgPyxdtZF3ljRG3tCf8VwWV6gM5LdJQA8SIdbG6a21beNfmFwJvMi8ab665cyq
tgh8mwJT9hdf+t+AxB2Kn2oEKNitZ2EczVTC93CkHy6efB4g6LSixl4hbcSievfe9860o6nkebX5
OqQPmk6OzrjDkImOLONCmuILezrrMNqLAjtWfChLYzdoji5KAhpQmhdtNZTkiMj0Yog23qNBC9yG
3wOHwRZ9chLoS9ughCa4PSNTIHX0sLEXCh5N9yhA+NPHTv9M+xYa7WJ8ZLb0QPsCEIbIEja4glc+
c6U1355JRVxYAWK4nqBFmYO+VPe4Ex6lLvcSOwbWgMUPQeBzCFs6sRuxdeK+DSIRPebGF2tWhFqa
vWxY4qZfRCUgye6iQzG6H243HgH/raWOy2ZquYzrXH/krsBFXwzNAQgFY4rKoMearGMEDnMPLm5n
OFG8sq1oM7Y9Al524n0bwMpedizBtSCaIDDqOgdOXFX7hHnfSvZ4024AgvvWsSCLkIdAvmCzhE7W
vU6+PVy7vNKCKvXefItThUj7bR4NCPXz6Awi1dg1EZLpRcVGYJbdM5SKDblVp7psf+CmuGutBg5C
CkS0xb6iDlUn30y9au/Lzn3qI0BrSBuoYye/3wJAHC8F8wIU0hBrLdntadHJHgCCHEIAiwGLxA5r
dgdBSgZrFwzrvQ97kLNU6F+0b194Tf92aRv7poCkbnQqJBozCmJGMJChxnWZN7xPMSJ2c9RmIIy2
vUpmKC2C65mVmLbXHf4BBFJ6xAl0hXUWmH68xEFbMvxD7B5mlqOdm6KEB25mz3NkXrQu1jBWEoiR
k4DBQdzS0qNbBvVYJt8pOSxDgKTL/ozNlOz1pHpsjPmzNx0ZlCVhB3lV8hnFUI/SZgZ1kTHFaMEY
3fwGQVNFkFZ08WA48hBLwFsR/rxVjWExLpjowfJM0X1SvWLE2zk1BAHElO86F8+VFN8zwjx+oiXM
erJ7ci0/TlX1OrR6thOOlm4cG86i7pU8NsN64kS5GEjwya3R9WpnzjzlSRn5W/Sw9xQe2toZfOjO
5o1j7s4hb/phXkyOkZoGc+AFDSgB/yQUZb/eknybac2iMV/QjyA5DjiiIMRCbbsCMt6RoEN3Gvvp
VmIEhBPaP9iEPDjYHlZLZPcPINHY4xZv2D7kHgtDuQJAwuJCP2miuXcqZ4tgxvnjRdTJaYQgRr3D
fnWoMWkwVGmhKWdgEdDztAh/rbfeNuIP3x/jlavw9RvFqRmTb/g1MV5YPjeXkuxNL/ngxy4mqcRe
KX0c70krOxoIraymwASS28Oqn01mBumqSQjDi92qerIAXG1naz52cedxcSzTRi3mp8ydQxn1Jz36
gOVcB+ac/hawmVbi9gRaI8NKwpn0FnFDAOioP9oDuvDWM/OjSpz7eeTrAom4jjrks6okA4Xs2TXB
mVy1eRbTclZrA5qPUz6RJ7HXc+w0dUHfVxQZaoe5X+jpDX8xn53E/INAXj8liw7qK7HNjUic9gRC
FaJs96HJ8U3AR/TjDENeK3+wz4wb2JrFaqAXXBsKZHACjDFBwl99cc9ijLKBNJlmu8ur+X1GBRYm
/VyFrfxtYcXqznxhCA3ZvPgeuvnNQKAf9A5SEqdMzB0a0+ycgs876dKwn1TM4Q7lmafFekW3+lkb
o0k6xHko1bCTTfyd16VaL1KbT7fM0HDI5mLD/JuyBfGIO570VDtOA5fJ3C1INltgwg2ijJJ0gWFZ
+0lOqklPqqaPEWiDFUZ7R2EZIB231wgBuh3EaIjkv1297nj+5XzHKg0Icbs18j+Lehm097E2wpS7
UeUFiDMz/13sauOB69k0CKPusNUSjQgTIQD3PzLCSl67rBD7WDiK5/Hkcpo/acJSQWWK4icZDFKt
KlM7uEar7hln4mEQPT4VDb+gakR1oByNThNvFkahRzeLLr1wpi2GwPQM47lZNd38PEVU6HZyTOKY
sx/eOVR7EiJYGbwZVrkbFKaxWuEftfKsOPPxzxsx2LtoIDSIc656av2Zk6pxhrdBvGG52hjLDIXc
dQLNLIHF3wTDC765Rwt5UDh5xiHW1T7nTdxSknw7Il2DSDtqrbFCDvKDN+mCtDDa0B79IADcGrXE
EoWGT9TxtvBjPjHET6WBi8131gJXWJABIgZ8oA6Osj0SWZF4KFfbwvnRj8lsD+tab6zXhUIJuhIO
TwvUy6pLOiyLSlMIn2pvN0dds6GdKii0m+7eGDOxT9kYoDkrKqa3DmnYvmf9dsQTLkxX9Hn+Nl1+
HBcOxnvOy04Dkq3U9LjE9s5JeQjxnRXbIc33Ok6LnhuXLNsgdd+bvGe7z68cnOEQT8lyVmyKNg1o
2pGUtT51V9rCRIWxOKmU9HflcDe45mbxs8d2yFTYVnH50fXpMYsEs6/pYehtCS+NcKyk7Z4rqqZ0
oW5uWzmuSpQkB7BaY1ihItfG1P2eC+KQHUqJRevENnOlfWwdbiqGYO3RwsIRT2BEnJoBgnR5EXxp
HSWDWZNbL63rAJuzo3EzVjUkX7vCRegoYxmCYSQs8zb+a86zattjToo0c5OJQ2VkOgcSpDszIP1T
NxVhPBFOOKBni7tWnd5dwWU4awyYsOUtrkmTjmu3oNeGeqaeXAgDO+LCJXYRHcdYo1P3WLo3YYSa
+sBpa//cyXEgGyjzea8r8j/YakTFSuqZ+4z3zF5NAyiMmnJqP7oZxjslneSGbRyqc6TD0YNcMcZr
TfYe2m1aZxCSS8gf599lzN6/BORiqjuSx1ZazSLbhdA+BKrWPiEEn0Tp3CjU6R4rUfJq2NCWR59j
niADAGUWQBZjRqURQRJfL/r42HMv//Llks5SeVOG1RU5dIlM/1WQBP+DTYzEpSgqkl9MWyndJBMx
b4CWqvggv+2OCOUEruxnmypn61T99FZj93rJmT2vitokZiJvCpIxGO7LdGUzDk3Nd2Tr+vkm3d6i
HKweBw7CK0Tn51L10WlG83iP68r5GrVO4iuiTwjJLWnCZTCTlz6rEc3lZEldKlnm56Lv840ON3eV
6XZ6XqaheRtc5R8IaopuBJKOqrboQ7OLjHM1t0T0qeozlu0dfJ8uTDRmScTkiX3SZe6FB2LYoBpO
G74wrX6k7GuOQ1ra7yCNiBJI7Hh6mfHeHAYcUsyZIuu6NAOe3dyftIOPS/GIm1s9oolMTw7+NOoO
TNlctUZ8dQvq4aKOnW1feB7hwa33Ollz+zPaWELKyKs3deQs66nVYE2pzArQ2HAtTios41J/sHKP
XGqj6d4qlOUnVM/1sU5V9NOCOoFNHFSx7jBHbC2e6rL6mVwG2dbN+teo7rknjZXjRsTqZ0gxZYlU
j7aMSs1jjVWvy8UnZrCIzsjpd0apDfckseDFViBXIaAV2znHcuR0fnvsIuzQi6S4yDsC4YACkmRQ
lDOpNdRF1HjSiO5SMII7DWfCUY8Hd4X9raJCcBH18AEcQA2XO0YM/Uw6BPZhPPD5Q0uHv/53ixe5
LT2mtyobAX+MfnWMbsEc7azitRnHHvC/OOGIsdq7f12H8f+mJEj3sQb8b4KMS932yb+dP79/f+rq
vysz/uPX/pc2A6wP0iBQC76BiPEf2gxD+8uyTVhMYGmgEHk+f94/pEHGX6ZrekAFcEKg0jDR9P1D
nKH9BfzFcj20G6Z1k238C9oM179pQ/9ZmmERk26hL3JZBtP4/c9QWIxT0qB6K4CG1qPHcDvRT7iE
f9PmksTLWxZnARLehdbM+9C75g3J8d5xJudTCbFsq6T9AcpKH+ANdxa2AmY5pLnuTJgGXLYRC+l3
MxbExOU6vAn9Xl+60LTlnW25b43NOr6e+uSPXdFGc+lRXdyAIdznc3epiz+mOQdlU5AGRHBN+tj3
bn1VCafIvlvy8jFPAHqxFbDZdZUryozAh0D5UMt2zXkY5l65rZ3sGs+Utze/qT7XmH89oc4Jt+wZ
HxqjBpTpOH+hE/TVc1G3L7JU557tvj4l8ZYpIysrAb21WpUpaw7YGOZ6cbs8nAnju9pMrM8u6A6A
wvvS59Luo/3QFs890vhtZ5H4mFrfkMDp3tqWNXcZZ9eulr8+eQFB2WGujLhRSWo99XI40d7/QHz4
kZ7YNTaew0wrX11cz7zd+hNAOnMzxB6Sk8p6NHU2qlBVgqVsxaaYp9cWHcMSqyeZN79mIsYT64en
vHbfFRB/u2QyDcr3pyLxJtPNJJwXcV+l0bGufDI22ngJmJ9mq6gs/AszdCvso4oOvUnDqfmNWi3s
mj8wbTZp73a/aLa1EE0rQ+1OnhW/WCfO7MkEuQXWscPvNthG0LcytFHp/7gl7bwzZe5DYhRPSftQ
GPwHKA+UWqlkrDV7XH9+h/nN/OwB4KHSZxKMLgLMAHe93jMyROazMrHNB7a3MLZL20vXGj3qR2WF
48I9m5ZUYpHuNPyocNkN/CBJWzhMW/O1WfcuPC3CghiukuCgFfp2ngTwBN0yAuBRcm2woQxERZKE
JgeGg1PysaQ80cx5SfqY3Dtu4zVbPO8oPOEx8bqFyjvWWjeUERgm5hFQxVZY1hkzwab8Qoy9n3TV
7fKm3UWpd3GZXg2e4JYyxu1CHiFjHIiWWUypOLtMEAHOtWVSI1AGKWDUKIgIerQwy5BVVXmrsWwj
/lpj5LwbXvfuktmcBpSyJMqiNB22EcmYtXufdYxwCpOBEx2f2Q3HJTK3POZhq0FQtdzsybHMhfej
kF+s7dA21MoJY1tY7wKOBv96A+SKR+YRI4ADMcxG4Oc98hk2swQ0lXd2fcVu+F4XXRD5aGCqTaZe
h9wIfWLBEPRTOMP07YSbXOxE3SNuXXaRp0fXrN1h4qkoi9R+qdK15reIfnAmCwy7UDwFiiBWzqbp
f8Quybm8ubotWK+l7zaJiSsR067zpTAt0LBMs/wI8x5OSmbNy85xl2Zn2+50Z1I7gwNpYD52stia
o/7IMnhN/GQwJ8mummGkaq37x1Lm2Sd++ZJn6tNeIveSNDYbR/yGeWwxweS3duI2tKZ4M2f+IcLL
iylxp2Uao0AgAg+DIsxjzpDxUFOjIcmnW6Q7r5g/k/0Um/sa0wXm3eFbopMYLJFvmtbeOj6osYq7
PqhLkr8qo8HjkBABOnR9UGi/Y5sehiS5S/gxdvlCiAaDI5/QVHbfxSo2Ru2KJQDfgziSSLHqb7Me
qNZ23fLKxBVrCqFvMfF/6EQms3RVcxKYXk8/jfTbMBw0LnDQV1Y3vXqZIqUWp8+gtCpYFD1HxKxu
TrbaTQaHZeWBQQ5fK9lTDjYgApTj9FjVxtZzyPqBQ4XKKWeWwIqGunDCPe2qDy1HrGG6Hwv53rOG
DaUtKzA+uEvWiGzfdYJD7H4+xWApwYzM39jagpzgInwuAZkyZ5EA7iXZCsNZDc6l7+7SgY6KMLNy
1QzjE5EUWJPUqnE+4ltIYtJI++yCoVXibU7gcCez2kkm64nWfXrS2/ZyfJp15tvL/Cpqf6RfmN+X
YTwzWkdkA/4uxdKoyLw6x+40XGCCiQNTmlClN43SSKJ2D0F7TbR29Y3KQjBVZaDUltMnzosEcZ66
d1nChy7ReXzqf/TR7I+RhOiCjObm2ofrHb9M8ZKdTdaEH6nM4ZpnzisZ7HpQz9GdMz4JmzC/AX8z
w/olPUQNWwwiDfo7b0row4EsaKkfh4sfV/uZRIKsSGjmBbvJyuIqdBx5ZRXG7/ZV2KywmXS/k5mG
zNd9Z9XB2DlllO+pdd9rIzgXmPBCSy+p3tzpojsytPsTN3JZacArkI1Yh5T8YrpIH2NRxjaNifo3
HBNkHA1RTkJLnmO3B1XuON9AotuNfxNAajcpJMlTBNX9rY/UezSE+U00aUaNeCalFkxShecH16MN
vcFN1+3tSfOtpHlhyt+fuygf7mzQGaQwlvLi3MSac5KJS1wi4KzBd93Hk5f8Ae9RnHpnqe7k35rP
RMTd1vd79y3R56QMnJs8VO86tSlvktEGLNbev8lIpVLml3+TlhZcI5QUOfoVdKfo6lgU3KSo2IWG
1xgYy2crhXUg/iFiKE/b391KboJP8gfvVobH1a0i127FeWdkxQNJF8bVEyJlnO/hVK8g7BQEXQ9p
32zI42uBbye4IwGC+CsANKRxMsb8xBo5h5Jt0cEqS1pq8DVHZS6fgjiKn9zPwY5nJdiogbaHg4Jj
Fz9a5ixTKFmQ3BPAhZdOK5E+zlOEShDy514uPZzxXt726qyXz9qUNEe2pSyvbUmoCxnmh5i3mnO9
ZW1gl6k8a4gKVlVRoKz9tImRiIB50SWVPfiuOrmWRjJc58yz8zVQHEkKVtu299PsiwPWEGIkULht
dZUwqskca7qwaMKDQbjWyoeWeBD0R8B24E1jZ4zw+ZNNUK+HInXe+jnG1JPLz545bUiY1fQ1gTAI
qB3rbR8vt1lYBQgJ7FPlPDgZSYeGG8mHdKCk60EvvefSQA7KqdgBThJqG2OUPgLEcNhdXJDAIAEh
WSoKHe4wv/scITFsh778LhaNcB0HorxzdAmF9iuj2EM06p/TYr5g6Aptb/rIyuIoFlpfp5j2iJWz
6zCQFOH2Mdq+uOFQsv/+YPsgQvcXGYURsvU+1QnDcujuh6afCKhqc0auWUjbWN+7+HKODXn2pPs8
DCYBiiPJTF7Hc1twS6hkmLZTVvyg8mDANrvF8xLhS8deCdfLZFmukpJNSLIzsVNu6to/ggKvNpLt
41X49bkuvR2K7GdSDwaf2ko+ztO0zkfnHsTOZPASqkgAh8SoCPZeu1gAyoPSB1XlzXdSEszWnglm
pg4Fzww95GanK2qAGKJ+tgXCUiZG0AP3SKuCRnM3TdGkW/JFH2CtWMGEknET0+GXafSiVI+EsOnZ
9i5OeXDngeUAjtz7OUZG4hjR1iIA2rOTF9Np5cnFqgCjXWfSPFTLG03FG5c0uRUgMhiY7QzvD8Ar
/woogUVf3fHo8/9+iorN48zOLmCGQe+7hK3Tf7MIV4fBf5rz+MT+mwwTshb9uZuYSoH8S+11Mvy9
JkdioRAQ593r7IPkSqkFi84P6evuDBbBoUZLU9byCq764PYuc3sZpb/+ZPnUQNlZ9rfLpX/REylO
ppefK4Dz62GK0LjEZ7t7NlkIs9UYzxqZX4ulDqYaKjK0mUIYRf7o2yiG/f6wSLoMyDVhpfs3EB33
o9YzePotBjbn0zx/MOFO2R+qow5IiGoM3JfHYzT0WF+x8OcbcjERx9rVwRqpvbm7RMxKlpd4TaoM
yLYWXkjMbyHmgrrfIZioci4dDkjwP1d8oozuK35Mv9/gmk1f85TdeLtIlsb/f3jQLzdrBjYMC7ff
/zY+gPZZj/U/+zn+8xf9x9xA/+vm5zB9z9MgUmg+I4D/6+lgboAXgRRbDPuGjq3inyxF5l83p4Wp
OZ5nuZgm8Xv8Y26gMzf4G6WBq4N5IYCLf2FwoOsMGv775EB34a1qtgZPjMGB/z9dmUVGmKRy8ooV
Oh5m+3Ykg6ON95KE04D5U07WQ0jgAdqopdbQdHfFi2s3P3FdfIyLeTAgwFJH+2sQiYgmloYw3Ho0
meY6lNTKNVmDUbow/OVCMLrPOJ2nzeJyd+jLwrKDhZKQ05WcLGDGVfQyuWTwONSwVVfeQ4pJd4m3
kJFBz7PcRDtarF+NYb4rNazz43hTxwn97LWp8dhOh5oYCWaQoLhF8jyn/S85GdxdGEOwRy6KvpC4
zGjo3ACQBI4o9ImBk0Rfuj/tmNZeKuR7s5u/4ajhvStvzAMUu3057PUGac7o56fIYIU4OM2DAdpt
W5EVHbrDXOwmVVzooo19JIojEfQnNN9Hl5HSOU3t+4GSivQhD1mCU68Wv643Ms+umViKNfvYiDio
7g4friC3YUbiuOyyUdjb/8PcmSzJbWxb9lee1RzPADgcDgxqEm1GdsxkNiQ1gSVJCT3g6Jv5+7L6
sVrgrbqVGYwXYdKoBlfXZJKIAODucD9n77UdSxR7P8m3XtrsFRReBBdEoeuQg63tvraNScyLv645
H64SsjITfwnuFOIJRsx9pXsWg/Kz6ZO/1xGdUtEZmutDPLI70OJAIuptb4ol8+R24OM3AlQKcsqb
eUJDOdHPWUp3qqjUi9/kxToGqT4pv1xTNMhQLFt7FJov9ghycApItJ3t4m5ynGyboJTC909jSfBj
Bnp/NfVgNe/1spdJi8g+RJVmX9Xga46CJ5zXbE7kvAJgKNYEh20KgE0r6dTbBPeOylW+nroMZVd6
MKgGIFe+qqR7RxjlDrTOvlBVuQkxVG7CtLnRFRBHHeAkSQBkGpzE2QaWX3GSqnVatGRU9NUaMOCO
ffOfEOca1HYLWJgAY9TZHKBitQ+S7kfvUEJb9mzEIPFBAZqh83TvVOg8SmQdpt0ulMXoKqn6ZG2y
yyM37w+MN3v0Mc1u6opbxHKvRpM+kM/7iV3nJm36Z5TbqwCqVTpSFrbZbNltu20Sax/rZF7F6Ec3
g+N9B2W6Hz14iy4IpLVpFWj8gfWtkq68HpR5FZCHDZHoYAr3VpTjAeE6kq6J80wKj36lHZHsGD+v
QaHu2SJyNurwynsLEXYob424CrGpVldA8fQ64BRMxhmBw7/2uZ2/yVt654mdb7UTPuki3WHf36op
+DKgFOFRtN/JCoJ2Gv1wbOOVTPrqWoTARnrnB6zGt7ppb0Kb1rzZYJ8Z5bO91L87N36ilghYzboV
lPEFqol0qq7sX2XyafHqxPvEtUCzasIGx0ffQAzlTf4tobQvUZU8hhUY91I8VXb4qCm3s5UEU1sT
9kcd3neLZzvBHBmk1g7K5N41Z+hImf9FlHRhcC85TfA2L9X7WVSPNbouHUA80fpqTkoHSYpPn8a8
spJ+0drTYtXlT9Vmh8T7SYgm7dSmfBostsgBSlM2jOGmrrt+5xUsEosMWy4NhGyoyRLNHUyTdX9Q
AFN3enwVZngThKSZ5TkHiZoxZRf2M3+TEuOqthMEPyJGvjFEAw7h9n2uHCBTVQUelAWnMoxrziw7
4j6zTxXAx4Nby51bds8V7Q17yD/1Ft3kemz2aYlKpDVb4oEtU+4Hnx3mrKMXArvYMcdgcP0v7APg
tZd3vYKR5vXxVQ7zdOO7r37xEnkv7BvnNRDXHXh5+m+DeOzjlsV/Zi/BaT0f7de0rvetH2xIk/tR
stduFxK3P1XOLm785Kqh6bO1EGe2IaaiMb43k7Fm0BdseWP3RrgKbHWxKlFoEvwHLDah0WN79otU
xYOSTDa63swS9P0kFbUuOiBxkF33LVZLCCsURxv7mnAfbKf70i0tpEBQSgqASMCmZVnLnftoEsla
z/1PrO16L0Lo9KJMHrux/yNfGlFDw/m7rr2XeigefY2sm/ANuXZl/jagZV5Bt3wsK3OXz9SEbMmS
q6b+y9Dxd41DtrJZlDFbT5/jTUFBCPvAYBYPLAXjimf9hTCm+akfo9fGKb67oXvrF9WPybHJ6s6+
spwf6sA8ZL0/r7Ju6Z93r2bdXYH7Jq+rqw9sHJnNdJLYadu7TNPb5dvBXtVFzFXBHaRBPV5zcvtu
uMD23Yhz/qwG3Ebt3WR7P7IeHQfVKso9tXgt3JyoHzdrt0GiP42Dw5cJ0ZcV+n8NePJ3k513rPIW
IZBFDBFWuf1tWYV/jIP5lQyh69nJ93VJP5uPGwYVX/2Yx/6m7PSnWJjOimATTfMc1TK0az7+YfGl
sJJq54bxQyym19w0/uwtgL/+0B6cyfrcTgsE3VWwGOFyqvTOwcaXZ9UbReHPNik8Kw8lmQM8tIXr
v2mb8QbDTbzyUnVVDhZ646W7mY+4QhRV4U6TQU3tY5UI+6dK7Ade5wsLV31LsuBVKtiQkwuC2kJ3
n9Wge16QOTPdWTImF2VeN/45htZTGyTEBhiLcE/f8+lIV5D5AAwG5ramAZi3Dbtvu9zFxvSY1RST
BsA6O6dMHyzPuc619xiXKcjmucOf3VMlnB06v/EQfm9GsMy9b3wSTvqjsT2SeINwNRVzcseOBigx
xPSldE1PVEJinBtU4sO0BS5J4FRcfo41IZ+Coxyt9aue+K214adA8d1661k9Ehm2XW13a2cZnY/m
L8MXhL9WGWBe8Vdejluj9m56j6BLohGZW4O5dxzSDUQI6KezO+su1t9cOtTdzHmJjvWU9odWmvdp
6++jdqjA7c7jCjg3y0OzI1puly1tbgRfBxlSfrTS+Y/Y9b5PVt5CeunIYJHmp0nhJEfSVQa8J9dK
+KNLPHVDwitJ3xqbYHQxjTd0pQB3+CCwETyvQC/shfaALUwNw7kAI9zkztoxtFj5He33scz7PRHO
tORz+YYhN9u08XCXFTNMWZfyQiqaPZR9kgV71GwEb7xILz9MVfEDMaq1rv34rgpxXBAJ3q7rNr5y
RTHsrDZyqGGlz0ZsElsckGeE6nYb9A6q0hGVAFmqJACbNVUWpFO72qHl5GV031vp3FZ5DkeQtDQn
sa6nvg7WEBG/DIv0YJ4qsUcTbVMWwu2Q4zfeRQRtrmioI8uI0PSRWMV9e+uGAkeh7DdLI59Fv6d3
zdTes87dEK1+y0pOsowd3wHuelM0gjnHO/juFj1EDPzcaJNNZ2J+MtqW43EKXDNNRqxIDSbhSTjb
THovrT19drv42zBPd2CJb5smeVOdale1wuaJwKDf2hE9PNkCZJ2I+Vy7lWYrEOClMAviYK1Q/alF
525ZF5EtptOngS8u8opF74nwODBXkJo+GaQgbIZKPLbjItWhLDHUi7GRUqo3tmqLzOkpH0Y0pe0N
2fXXtAOoInXip1aOdaPG4WnW3kvjeNva8P4aZsdfu4uEJNM7jGC7yNXYSQlJRLIgmFqG2qLKo0ni
lViAi3Rc9yUWuMYsWXSAy0xtuO4cFaxIhrudiKkEWcuK34IYjd1psZ+AlwY9wyYZtZVfJ2/p2N1a
FkV8sWhcZnu4dxU/osEkshbRUokkhj01EXKmVffI6OOkHtg/26p8CYLikEwUbckS0RSP1w76Gc8j
RizJqueiCfU2ncRNY09fDYV00RAYUyhzPNtBfYtN4xnPzicvnT83RXfDGM55rcMz/LtfSo/vDZq6
1kRNHRrj9RLFOMnhxonEIXRpgPVtsuRGyu2UsKFCGPPQk4i7iF//RMd1B0U6Yj+QIQFN/E+hbHMk
Uj2S0jJd24tOaEICR+6Z3BgUntdpGlxJg8KJ9g8t4MJARN1eKrEl/e01MajXBw32/yofvqRkzewz
ZFFkvm5l7R+As3m3pgc9JW/T7jqN3HuE7NmWp7diLdqFaXJHsZ8ejI+aPVrkM6w6JuYOM8vbK1J2
+p1rkN1daR8tthnJxTJGikMZd1dTRxdQs6xek81lbtsAo7lAtTtjEggqBy8otasq9t/6jo1rQ2TE
dvKbjVLyWnf0oYqsMXYx+m+2KRhTJckFq9ZnqDYtgljq+jvPwbxnDtPXJtPYVUz5AExr1U1NQrPL
5hRKgUm0OX7HeCGh3cQkSW6DUiiKM+mb0MxGB3DAWi0tp9oflhYZ28BermpR1DsQwQvwFgVYVWcP
ZN03BFXCHbOGKgZ+m3y37Gi+cTp5nUsRrvuKJXEUxh6oK0nKUIBQEXMcVaF5L6L8IYrkWytrwvZU
gsjQQXlflzsD8Vy5XHGQj0pBBpq9e1SD7Lda/hBsB7VRbU0P/h4KIg5+IU34iNpZIgldcDnMQOxf
53n8wnT9gfTgEz1tzhc1ccDeVP8kd0OvjTl6cosfk8i+uKLOd7XIdw57a06weMYmeOfb1shyEghn
64/IKgsMiDraupY9MRCxr07opG6JG3qzIs0ezuK/gnhvUneJnsg0jlijcaHPmbdx04xMwcngAOFT
xE+sdf4rYfkWKcDXhFxENoJthitwSVgHCP8844XlGEKxt1bYiBT9WkjAcf/TK7fzRIsc3wF5mYHT
PmjoTTlaYyugURf16WdXfIL+Xa0xHpgrW6GempqD1tM1Dt5r16TojQ0W2yEKdQquN75Jw86y669F
GFE1IVQPYymKJpcAGb7ozmNrfh2J8TzY2gHxhrKZJDK3wIjkeNWXsQeMEFTza6VgtwjsGKzewTDd
l42od4ESWAvluvTV3i8AU5fDY5EGCB5bglHL8iZuzDtTiruWLVjkFi+4rp5zLZ/w475ag3XVRFG7
klaDmBQ8dTQ9U0aADuA3D4AfLXYmNrsgewB7Zn+DFgn1uZlrDrvd1yS5p/P6UufgfcOoSXEoTD/r
mUZKw9HUYQcWDMsxnmJ3qjssFzKy1iDc7bXU4zqDoMTBuLjGT41XrfFptDOPVyRHXrdkdRvBD2F/
GVgQ+7l6jPsp2vdh9vUmd/07Gu93fY/SbETLQKzpp6jus4P0guuC69T5JNagNv5sVHWrTY82Mu62
pXVhSgrPHYY5haLCjb/OOa7hB6nfHF+txzYtNsrod61mT0L3d901iBnRgx3yFhUCXDcZlJ/HrkPj
S8QDoofoaSKb/AaMZ7tpJXy8qu/Z6yvzflLOc5l6FIQpzub8CyvIq9ZVOi9bym0myp9yhlcPr+4e
jwP4DxoBXa2vIJjeaxxixM1euXXzjLyg3hXTm0zkm6qUOqTjX0k2HhIqCURrfarAm9/LWaFZMX5a
/KIvDqJw0/S+FtVcXnVt+rMkswojy9TfTxP+O2LZ1rYbQQGspIcwI7G3BEZFvHFiA1UKboI+MMcs
VBKu65Ay0Rl7izqfoOq+XvKEVn4R23/V0QClrV20NXYb7G3cnXe99IxrCUrwxm0FyBKLMsBALsTG
CYx53XTyHwCC/lv6zwdG0Fn52v+HrKolN5AUI9+j8otbSTjn68z/67+yt+Lnfxya5f+a9/Xmk3/Q
v2vPlmXCVfMIayMyRPxbs2b5/yksASvYdpf8QERy/9asueZ/Sul50oXxY33EWUn/Pz1lWwtfloAj
cFji79SePyLfYCNLkEbL9VHIKd86jrBz6rSy4j7m6F+O/qrtuoHKgXtdJXVPsYCcx3d1+Yd/aeH+
o+jyh5LQ+OZ//o9Tl6POzZPGngxJi5L6ezxv61aOJ/1ohvdvRVtd8kXtFz9qTb+VApyt/tUWYdDB
LjtxPZ7te0Xer9sD5eMLSYWf9tvR9dJGSL+SfLKUwV+GwWrvAKx0D2ZGS2tqmgxhTzm1Bx9Qw87n
2Ht1/n4/4gL/9Xh9KbldfgGSRVSJ7+83zbvY8jRmVjfS7qEyK2NdJDK7QCU86h4sd2mb+AEcUiMR
Bv52lRrZBsRYXqIeChrlTbnrClevczOeLuAxTzxQ9lkeQ4YtJhvm5Z+/4yvXukk8oScsYQ4SmNY3
5m0uK5+9SJkRP8yXR/pEgbSDMS9a/PLCnS7wreMXatOnMRn2ILj4IR+v73hAkSpJqarCDg/8BZUz
HWwPLmjaMdnQSMMrqDAIsDpXOrnLnWhmL1BOXbWCjxs9je6A8QrSfPoyD2WUrMMey+Ym74zwAebA
9BM4ufphahSKF8biL/71O3nor9eEdM226fHQPZJHsEPSGaIuR13NqUT7Wzci1Z4kpHDrJ57xkI8A
70fTuAuKwAIxkRBb0CcgtsAwXjWlgYnUj2L6tZTgDXyuh/MDdRmIx78N5qMibVa4Jsadj8+VCAgS
3YKA4BKLs8FQKb0P0U9RtOnh3bL1qmJ8vnVlj9fnL3xiRbDJkbOkzULosxp/vHBJAAXuBzFvAhzc
O0XuBM6xYSKVZ/xp9s2/PmX/7Xrw20zh3sB7AXWD4ue4v3iU74Zvk5eDb6SjgxJpkLvCrv0HTnoI
vmzKeedv7Lepv1yKfEkJqtCz3eNJidW4qawGOWWpYQYFHnLFvsov3A/dyY+vjYuQd0fj0FQQXW2+
IO+n4xxooAQREK6xJW12stpqC+T5J6eoGIFRPa/nWf09Qi5r2nJNhx4qC4GplFje6LtnaFhdk/Q1
AVB9GQwPQ5FVd72Dq8lPaxT7hdU8n3+QR1mU/+eCkuXN9xXQV/dozudpNzqVywXjPIXjSSsEqVgY
byzHizftlH5rAEXfdG7VPuVMqivi0cTWkEV6YTE//UMYPAo9uevxaj/eOSffHFe84WzkbMxXlCmq
O+yjAiYCJKmc3iRNW8Kaw4aYIk7B1aFOB5DeeP8v/JLfXzs9cQiEFBw8aTFnP/4QV2sd4T+RG12h
JXFjM9iXME89By81wii9Sls7vLT0/rZEuFwUgOEioQePeAy+xJ5Ph4c+9sY2aLSkXgDNCwUpDuoJ
n2cCHGZwij3BPvwGDw9RjvIklY6/E9EMxyJIiqt+IG8CReG9qKr6hpICmVy+bC8MmBNPx6eTT3wO
/ij80UdLSlc5hYsL0tx0XfbZJfzlMRRB/jnT7reyjannVpkXXbjmb98lrAcOK/yvh4Po82giOm4c
Bh7R1JsyraobVHUGpyAgKyWr6jNxxD8IbBVb36sCiFdlfmGtWdwUR+sAl19WGsaEgEt69Fl27ZIE
EQAZWIoagp4G4AAy185qzB1n02SiW2LErW3spT4ghTLftIlT7icTMgunD7mVY2MjT8e/VQ98yNNS
d1sX4iMRT1BWzs/nk49K4QhhAoEdk8vre7d+TFOpKfXM5oZWAb2iwag5QFObxSasN2kZH6rQW+dN
9idbxfRCYufJ5+QzLPjeSEDYRzNYxX5sDQ2vqW2b7h7vPfDfcaqvNc6k1ZKYvQv5ED6PUosLd/37
l4c39O7KR6tmQ/vIbiscgx3Kta0n2J51RZ9sDU6d55/vqeHPRw4ZCfBcSKFH90jIU04BpzM3SLHa
bVVrthOj8rahZUV7adtIYe3ZuTACT73U9xc9uj3AUX5bKC4aezBuLEerqyIofsym8+BST6ZtRCkU
vb/Ck63/7haCuScFHh62D1LZiHE+DKiuUw0kBeZ7CbZwU7G03JKGUxzSAnxiYcbywiA69Soloh+X
XQsXPhbr0BRxs4pI6Y2TF2qt0iAlTdX9rtiyXtoyLj/9w7ZsubXldEi+nc30Pjq/GBidy5rPPzyp
vN3EaYiBtejpDjW0A/0J/WKFQxWRQl9sRgNAV+LTyi5MVJLnB5XlnPolS7CS6ZFqwent40OWjkm7
OLJNjPVYhgESyTUuWuT2RZptVam9T0bX6zUiHWc7F1T3aUWjVpnIeCJI0NxRvhivS07Khws/bHkE
x4/IdaHiOrbDzk4cvX3yYp048SEw9aT8wSmwof3pR2RG9qoOZtQcUz7A6YgRmMoAmnKNo4mUihxR
oBi253/MqannKjJwWIUZjMd5H3bWuUBoe2szoFzfsdkOqUTrJQbGUI8ReTOfgiK/FO50auqxFrvk
jJgeWczLm3u3nrpdH8GesaxNnricKBycZ24+3Rkt7BppZjEhmoiwu7oz0NK36f78LVvLiz9+/ooD
GfY5NoQAiT9e3otnjiQes4EkV/dgczq8tUzC95wB8SPpf1S56ISvi+WMhhugxsoQjPf8azOuTZ/+
otB61+vMPbiNo2mB6+TC2nRqviqJ1IKpxOHm+AHlqVuPUdgRdkYo3BoSbLxzQIuSstH6n84/jVMP
w0OyQfQ7x3664x8fhg2cvMlSiKeFlco/ez8z15nK2nWFRG431Z57YcD9/j1D3ybZmCkmpfR+ORLf
vfuB1X9KXWXhAI9QrdC6QWpcjIcAHxCKHOsOQc46a6zw9fx9/r4acN1lZ8AT9Tm3Lb/r3XUB2brU
PTmoysmOP4NZKte9J7wLY+v3kc1VUG06AmclG8GjNceuDA2IR1rQvKR68DBwrH3RpesIwP8hSPET
IqTPUVUHP0kz9i4s87+/y+Xq7PXZ2LGnOn6XXZ/kQ2nybH0j8tm1SnsT0WF7yVDtwRdNjAuL/e+L
h40KVVEeoZBDQuvRPEZ3LX1gmvZieou2VRX5KwmxjV12TgQr8fYgAmLn6u+/SCqPy2GCgpx7fJIQ
gV3nyXJRs3CGu5Bd26ZJgV2fv8rvM5ClwTI5NDI3+GqKj8Olo33m0UnF08YRYUvWM3IrSFj0fEG1
/ZNLqQX1v+wHjr+YAoEedFluKNLJtLFyjDrjbLaEwP39YiYfZkpQ0hJMdNtWywt9NwmaENSCk2H+
600ImkOWfo8I0KCb3VIAmzA0/YM7A0u+5EhRb7aPZsPsBoRvSzxQhGsl66biCGr72CNtIDYXLnXi
pGujReZ1uRz0hDgei8CF01rI3t6MRZfuhqDstxGKnc1oeXgGhxwjBoZrmKul3mBr6VeunmwS1g0C
z8/f9cWfcrykGrry8xZqTDOY3ab3tLcO+XzvRGuSn2IQ2NmGCAP5PMZfyY0BRZaPqGPrWl54KKfm
p7IoItpUXKgfHQ3ink8Zso/UwnJiJ1degkHCxu5Ea3IhHMK9Qlp3/t5PrUB82C2X/0mW96NbN0Kr
1Xh4uCXE49s0ce1tI4CLmzp6ClKYMecvd+oGaZsTP8OXBC7t0XgmeIpWUsCiTh5afBDmGGzzLIBS
1RWPcvE2jWYcXXi9pz5g7KEphuJVhWp69FBjQs8RHzvLh2QCugj+79oGS7wvSf58pDnRr2gUmHu3
Allx/m5PPlyXoBtHmGzVxNEnrIpE50idEBKvkRKUiL23+WAViFTLaMvLvDSnTq2Bi/+AYEXHYZ92
VLMZ2jFxBoOnKwL0CyLv6FzLItpZirF9/tbEiTfJgYEdAcJ2qjXe0b2JwLSRRMbMmcYY73RbIeog
80vUMbLiKqrJ8iG8bSoOfmb56N9M/xaKx4vpaYNdEaBLzjikjoQDDHM+gavIguUxwxIQ85hcDXYW
7M2sdDe9iF/MIMTES8/5xUaHcBNrkCiyBWVXmN6wDzBwQ4/26RU0FIsMCOKHOInUIbfn+kYOHjJX
hcIvJF51d/4pnHjgFjAIl8OK6SiiOD8uz2j07HQeGVrRkJOXpO3mkSpHuY2qcL4wc6yTD/z/Xev4
M5rGuanDiDzdHk/Xbe5PHdgzwPFx7laHEeXtxp+bdqcFOQABQtkdcDQIPUmKsrkBAptUotsD06/X
fd0DzQR4ze/s3QuP5MSY55FAKBM8FElaycdHAv25TrXmrDQwTq9xOj3XsAFfW5pnrO/zHP/9OUbr
k2gwi6MZPpmj6ykVoohfNnB+1weP9Ofbqybw5a7uCF1wqiG98B5OvnIqk5KyB3f5W4BVWHh+6xrW
pqmt8C6ZMrQxFJVBOQMSPD+6fi2+H8899KGwxi0lUY5f8mi7ZjjJYCRLmSWv8/Z1jgIsdtEsjM9g
4unZl2kUP5Crpx781vxM8H2/wegaX4nA8O/jrNJftYWjurL/TLrGuqtHH69l3jhoASLAiAyTNmrE
tdajD0+njKiM6RbjuFlvjNFvhzVHzBH0Uj7SpSH8c5DguYIeToRRzMAyK61esdPaGHSjQF5DC4aK
YJG2hdlhboaH0Y/raz8rwN6jMOqeKkW1ZEXFlJwh9uSLQCaLPmWZTUIkQH33TWaCTLJJCoskUllm
1d4C2id3kYINgWPeQnIqpxB2l1Rp+80PshTfdtnRm8DUua+c2P9iRML74g3tgMXJ7u5V4U5fcztH
688yRlCX7Eqbb3prf8k59WRQNCVJHlidG4GJMGn/GNDjP5kT2W9YkfjPCEp14CYp/c2fYkTNHXu9
1UC6GvUgxKiFNU7FunUFvuIc7czPUHZxtqJeH5hwqR2macPhY4+TBxnn+QFyakngbGRyFiQF+ffW
DHsI0h0aSo10ZKD7uV+rrIu3oqsQ/GP1AtKHWPX8NU+Nf4h6TDfCgUwu8HF+hzazMZdcUwBJP6Bj
BSDSRNO2GaFN/YNLCSodaC6pNf7KY323+ZVVFXh231J061hKCm02e/xp5dd55uWcv9SJEgPiN9Ys
fHY0nbi/j7dlg5RBdtxDTfFTtRF+K2/MPAKbGvq3Tak6PN44o5AgVTt/Cq1tLSZ/jXZQXqNKK9Zh
TBgGGavzYZiBiAf2xVjAU+8aoLCzqAyogvjLuvvuYcxeM9qYAcxNEOYl0m3Yg1S/AWO3LcDOIB1u
+0Rd2ByeqMjZi2yEKAZ0BXixj1720DmEKQHaJewDONYKG76xBQ5S4xPs9Y88S2D7a5GkL9IjIAcz
xRi+9Ik3vk5THjwNFeLSVQyr/gGcj1Vc+HX2snE7Wh5t4sap8Zvsregsf3wkOY6qSlsBhLw57lD8
9ei+sGzVIxwzMXo33WBZX1NO83DFbYEuAgdtch8JgWaeMl/8tUCKCG2zyG/D2MWEghPavIcHBptW
qeZb5Ej/EfNTDCGOjcr3ymjUy6hj52cnptq9cDsnPpw2/UcTgQylCLEgpN6/YCRvuinykRobvPid
iqc/Gt0569GD/uo30t6fH/EnxpNt00oCQ0dGJ7Wrj5fjOYMEzGdebWMiGldjhaTfBKcaRO4DUQtL
WAjT+vxFTyweVE9p6IJppiLgL//83SCuZ6+viHzitEE6IvXasgGg7iM6RlV+4VK/CqHHo4NTJWID
vp+sIsvoeXcthLAleltuEEkMjMIJ+WFACOZKDSgfhWEHG1VCqvKHmZNm7t3ggil2RjUlUJ3L8cLL
PVFm+nWi41CHohkj8McfkzTA8QOZsVEs/Io1BjMPzOH5WscFWRzmUGDcQIWKmC/eaJm0Fy7/uy7E
ZWyZyuRJoISQwv54/UEl0m4jCrgCP87P3Orip9mZJaS7IcXdKcVjSm7oKkoxenqEjTzpWdOyahes
cuQOK8CpRHbHLqeYxpwuLL6nRj7T95fcBjnD8VCcR1DdUA/JksgriySQ5M6pxz3JANF1RjjohQ/Y
qdM+ijhS9mh5LJbso2UDLyuZqxM1lbEJ9IZ+mY2olZyK2MwbqM+L1pg60kq1BAFTCsEw5SB7tMML
X7dlPh+NT4Q6i2CMegtyh6NXYkt8xlgGyBFaZjiMWxsQQm9fnZ9xJwae4ITCVw38qEIG8/HFu4rE
jYYcb+A8rvVYTjZpBSE2s6xvxx2ar2IDPLQ+FKBAD101ZBdu8tTlLRoG5BUSBWwfN43pFEVZj2MG
xDZVuWAe501hlnBOgjzdOSR2bHxCOdaLY0JHyng4f/Onhv1SWeJoJujeISn7ePdkTikz7qjUxYiV
V1mVuTed2S9keyvftb03XS1dAcqRo7f1MkDFUpEm3wUcLZOBvPOSIOMN0InPnh70hUdzYgHmCGHz
WaW6zUbqaAGO/X5G5S/szaTwp0SzbT3UbE8OMJMYkAKnwjTPlyoEpy5KFwUBJMOfEvDRogjwBSmU
S2xLCJa9rtN70RXzLiYn7yrrZnUztZeaesufeDzM2eay5nE+syhzf3wFieMvMXFc0R8ExlvE9jsb
Wf1myEGHRMTmLu1FQu6wN+xn8BmLY2V8Tv36LVvU5IYEmX5+VJxYbgQRAhSjERcqql4ff1GWF25X
wl1BBx2TMKXcbm/0+qXRNYE7Oezw85c78c3jOExop8u5mJLxUVEmDSl4CVLjNrFF7kKiJWekjr2k
63fepWV++bOOHzZ6XcoyPnJb9Fofb00y37LQz8SG9nF7A5mRngnp6+thtIBD9xgsygH+V1IbVKuh
0R40PoILq/mpIcaODN0mDxjpxdE3Pg5l0xQmv2HGC8u8L4m+mdVLgTEGt1tCqkFSfj//iE9eEqXS
okthQh3XvRIrLkeg7ixyc9TeF9ZArEpQoywh72mDqGUipnTAF3T+qidXF1aWRShqEXN+LAIqayeu
UytgIKUiOFQZXk38ZO5NFUzz3quwXKR96W1hDmbRKsD6t5sR0pFeURDzN0HSMMko2A5Yo7Fy8YLO
/7xTw5yvPQsfX35E6M7HsdBms+c0+Hw2WHFRg/ggr5QOxhXkRbmFX+VfmunLH3g8+BCtQUEBhEfB
4mhBYyg0zrxkFvEWPBj31AXcxEp3YH/1PhD6T6KbxusUpuYnnZbNgRBQf617rwBbLIfV4pVldzgc
zj+GU9OPFoOy6LMhPz/ecko9dAWHYuSYiBahfSEfa7Jp0ypRXHjgp0Yh+ztEpgpdDHrwjw889Bty
GtHqbSojVLfKIfCwD+cl223MNxVG2xtyJS5pfk5dFCUPvZpFm+Ucf98TJMpx6LTOBh/esCW0bj+3
ROH4lmUjoyifkSg9//0Hiu4NoAkVPsb+0bgarT5Lijoh4jNU2XqoHPrdTQUtoonnC0vnCc0ZOxba
ehJ/J8eU41N5LKJQwncj6SA1xR9uCMRAmv5Nl4SE6uqOhS33423EkXMPecJejxSPCcGdzB1h9u2N
k8BkRRCvD5qN7baYrQzRL7XpiUT280/l1EaHDSUKfB9jD5/zjy8/CZswTZsW4oIxKdri4VvRWfV1
VNcV/rM0ve7k3K+sMoJ4alOBOn/1pTpxPPUQy/qOYvV31HEdGpZl0YUlZI7Qm4hzbVlzQQz0OJwa
vae6iG8sByPqjdM/mF0+ZyuGII0VmoYfbzsaKHbJIOPCETS02vRCXL0wKDg4tP/kUoDwYCKT7gUA
+eOlHJJUoqBipDcBVHvP7AGvRfa09SpIWecf56/e42/P06e4yx3hezhe2SMvw+0wUlcsSbS8t7C8
IU5v5q1Pfk3kFdUdqaXJdTVWP+io2exgJLgPOO77bLbRFXbE6Rjm3m8a7LaFwEPAumtltQk31jPR
B2XDTcjnYh+6uYk5PBjAtFbOhbs4tTQAi+a8iRvAdH6VT94dgKfayOYw6Z2l7z7uIvg4W1E41XWl
qnrdhU3PtgAgz/lHZ53YgiBSXURSVAgXxdzH1ySMqUuLZuDRkeJ5k7JyrfIAzcioynhT01DdiMx5
7XJSicuSFIi+BEx3/jecWPJZnKTio8wPUM5RLS+i2xWkipGiDfgRFvrlT9pT3+IRJ/z5K52+W+mz
ENIIW9p8H++Wyq4/JoHtEGjWo70l9YUK8/hXWgzezk3Ldg8xqlub+cTJ2zWM9Uga/IV5carQwdGe
Yorpcs77bbASCNR3EFucDWYOSNsW0XGKpI1VL4fhitHngWQix480IuO2bCnfQ+X0Ufv5AbQ/omEv
PJLlBR/NHQqGjDlPOsiGjj+4ZT5FRpxyZo7KATRwq3B3WKWBfbCVm4J9wEr2PQgwdmzbgZrrIRMC
FypstfXEt/XCGzqxC0JjYPJB5hvC7zn6KMcktRmtaToAUb3uZrZYoOapNO6k0QOdKq0L4qxTQw8R
ytKKwhrwCwL3vuhURpmUYQhV2qBzCsjXSA9JRGxlRw3gwoM+eSnabEu3zWaSH91ZE6qpGOza2cA5
YBGREUuvBD0NCvrSEFuW1uNXulgE/++llof8biUphmyiP8SESpb4DhOr9NZu4IVcGDni1GWWiswv
0YtpHk0mRWplA/8FvlQxkUNIIWiN4iddNUgCD02fskqSdnUwQ1BpHkwRWNeUmuMOtSX5RxG5HRAW
LvymZdP6260zbhRNdSrhx+KBaKybalw+cC7dIoS/KAcjoSkZ2HW1swmc/hEHkwPds5jvBmw4SzBM
tE+G1t6e/yWnBjL1fMwYLDNMr+XhvXsHcsLvVZfLtEo0Juu8Su44UWcrGM8un5BUXtrOn5rH2FA4
Hy+1OUccXVALGchqxFykzQeHrO+VLMY/QmMgKxFLMX2HfAY/IFNvGxO4ezfUkb+LxyZ9jeohujCt
Tt48zhwEI7/aEUcrOnAc6PplwwCcO4gwAfmdTVZVm6pR5U5GqssuvPcT307aQKxji4FgOUl/fNqa
FLisrSAC/m/qzqy5bSRN13+l49yjDvYlYqYvAJIgKWqXZcs3CMmWse87fv08kOtMixBbnKq5OtFd
EVVelMhEIvNb3oWMDVu9HiGjuphiTAvyJ6qD0aoJuvLMmKc+6DcAtkRFkO20+KCFscsLRCiVlYgH
yD5Nsh7fNrQqjLA8d0u/3UvLbQ3NiROar5VS6GIsNPj9XsDSGjW9SVuLsI5oCWN6wvlV2V3m1ys9
p0aNjLy1QrNFdpI2lWYzQWFTYdCDFEDvr+UYM1WtKYodwnDpwVQhQJq0hzY4FgkrmvJItuD2vu0D
bUTxvkcEQk1yt9TSwMkGxdwEglFeJ1ApN0GYyWBVjHNFthOBMcqbM/t67pJ+yMkmFSW8Ftl4AI9p
uEJX3VrJQaC76KNhE5k0lJlxHN5V7dScOc1ObVlicaioJk0IzufjHQRtyTIrFbWh1jRqF3mS+sbX
hVmIKfLITkTxb3wiKsVsUaFFSDN4MR5CwUYoq6h2B7UxOnI4IKeWI9+sFZ6EWLqibz8/j06t7Pvx
Fp+kUoiTFgCnhn7UIvnTVdgfC8EBME6zq9U+vmorxLnR/qyuPh94zqSWW3eupfEP8qiAq44XNtAi
2mQiAAzwwfEvU8vMPRo4ZATTiBwYCtmXKbvJCUvD3/SRdQ7TdapTPDujqKB9Zkz0EpcsVJWQxmQO
qylqLVv08vDJIwzf54k17AJMppymlpttOuDv2auNvMWgr3xGuqnYG1l1sFpfmhWPDafvq+SqC+Ps
zJs5+YQzy5ZciaI/y3S8QhGWw6064uI6qaAI9S77qQwliZKh1W45A+ALw+xtb0T8E1E0eWM29B4g
V4uHWtYru0fR67IvC+VK9BFf7gi07z9/hadaMKpBPEZLQuFBlzhHqRbwO2ZUmisYeqIem6jrPJV/
hoiob/qqmNCiLc2viR/rG0WgDKwbenItekF15lY9tZkgfFp0/kUOw+U5qMWN1AyzapcqkbYjXxY7
qRCrO3Py/L3e6rrbdurTRAS5CceB7uHnC3HqyH8//CKwSgOtGjHWpBU11OoXjyoFxBbKZ6jFiF8+
H+oNbLj8buAHvZ0NOBgtSRRhF4mWFuQAs2JfXvXyiBw5huKrStXyXQt75c435fqAOltGnBONri9m
wa4wufWGzNPuyGZ+pnJ0b5FO7sFqaitNGoxvxIXAdTNBu6IFhAJ+ogOZj3QP0R4FZ9c+bg5BO0lP
aO5LaylDdyrKZzVuLc7dwepA7ch+dvDojm4QSzA3CF8rB41W9F5r5XLTJnK7liUEoT5fjrf22nI5
TKrUEP3BfXwAvrIWaia1YCW5rNrbIIDsC3HPAALsew6iAMqhK1pjL6djeYkZW7FBz6i/mMJGdzDb
ma5zA5ta2kuYhZaGsWpRb3kse12+9tsicxU9yvjMo/F1ioHUap1xrrFyautAApHmmIibfAkHpBbV
S3KKsmfj8ehjGmCAKeqxS8ujOnO1zOfFh6WidwwpG5gjJOnj8wRR8c5sO7poYxrjRQfqxRaiNr0q
qOTbqMNnqxG+7uXnL+jk/DghJCqAhmwsiRlIFaSS2tKl0Yyk3Sidlj72vfEsARc7kyKeGgnYxfxO
1RM5vJQaJFACI1UVwpVg1vee1ck3saGciwlOjkSfm04oYDOAW8cLCdmlhKfLwdw3SbGT0wx9qk7y
1rLRC2f298mhdAzHAMhQj1lWaaeSch1AOt6ZmgO/08tkY9SEQGFglmcyhRPbA44OPVbYEFDDZnnz
95lJOmpUOfG2XlW13+xw0vJdTcIxHIgq3GvcTJ1RONvqOjE/jd4SZR4+fmg7i6W01No3s8KSV3pv
WuvCVxPQWNqAiah1rrR7qhpIc4cO3mwUJ9FmOp5gjciI5Y10UjqrytxRB1QZgh1Zi7hVXAqhUq0H
+OAbQagwngiy0g7MWavARN8aqkrt4sNAEdjygTMiFbLi1tY2+BCZBwMj67tcjmSg0Ur+WsgN1Qms
UVz6Rr4b1sX3z7+pU5EBeBhac7Q/VetDbUbCEeo30gLWUb4N4VzYhVD7hypBSb3zCqJjPE5so0b6
EldOtJUHMT6oiC46XoGxsNhHzQoPHeWy7jL0WS09f/z8EU+UGnTqWOS4gLrIPBfRHZUsaSbaAivH
Gm2tGrNvSoC77uejnNg970b58CEihhz1Ys7X0eaBsA8CtMdU9AW2cYBo4OdDnYgw2Dc0nGclC3bs
Io1OeqptDfk8kAcku3wj7twajXYwQKjbhZhp4P+VRXdWphQ78LjpmY/z1EzhfNEcpT1AIWyxd8V2
ZF+PiCAMVRUy3TBC5rf5IfRV7X4+0ZMjEZajGUW/DU2p469EahQwJDOKJ8j9/B6FxN6t2oDCuaL0
v9d0Vu/6l+ZS/WZ38CMvxir0g2bxn//8/00HjMv33Xqunpvnf7xmDeZZV8/p63/+n/tn1Kz+cRO+
VtXrP2YFsMuwbF+TPHsvAfb2M35Lfgma/gelEEpBynxBAnNj4/32m5h/C6aLyZdO54xCwn9LfqnG
H6AwqKEgQsbnBSnmX3YT+h+cpqSNuslFz1+X/4rkF0EIb/tfMQMXC3fBLBkDNFmav2P5eDeoAl62
Ib02F7x6vTX68Ctjbso6PRhhg9ezAog6muDjJEjyOkZw18TDxYSGzcbsIjdI+B3oMsFWi1AybSTl
u9aHut2K5Rq9UeAiYXqhptPew95ZzMX7FpMK0qlfaqE6o2ZctLqw94dMXHUiGWA4RD/bSN71lvpo
Bhx6kjc0axkoMTphj5ZUWM78L5Gvxas6CgpHHfyXtDbDbWigAEV2P9idYrxMEk6KsSWsPV0Y1mVn
CutY9JMVoOJbJnylqNn3UJS3COwiPeFB1Ku1EFQd9e1ARQoQ/dh8JUIZuZzA9myjJAaUjz6npfQ8
QRj9Mge0g1V4cbavld+SIv1u5SkQc2/ftETTfeQhO2xspIDhkVt9EVFgdVNPwbBCysA3zo8V1nJi
V6XmJh3MTrgxX1CkHgrlZppMOtJm/r0fdcxCByR8m/Bn4JkP3J7x5TSjcjKkoOywER/ToCtuVADY
tqAKiTOgPwwotl1Bbf7pDX4E+eAFhZzUSUu1t/uivVJz6WtaC9z4/fdOHx9rwAeAf3UQB2nw0k/G
bjIjTAjkqliPCZKitYeNzQQkJqiadZolN4I1fZ161knWeEfgPGzE4G/bpriJxbJ2opH5xNglO72p
KS4CEzhESodqaJt9Yjpj2Zeb1DC/Naro5AmK/UmHM4mM3xGahaIzqE+GiLx7T11LSjIM9vLwBaPf
8cIUkmLtt7KwtkY13gc5bBliUhT1R/VWJ9qN9K6liSEo+6oekl3oBc2dGinNhiqW7HDmD/vEGy+b
OsY3qaYkjwouBsJTWtnZwCMIOCuPUy1jS2GN0EXaZq2Jbf0AFGuws1Kp11VTRQ4fc+gkYpDbmert
o0oU0aRWXRzTIztUFeKIDlM6FCxHA3cLnBo7J+kFDUoIm13XWtsoJOAkkqNE1k7iZalS9n0qun6V
afomKKW9pMZ3SVTdGCJvPyibm1S6Gn0QWWV8JtQ4Ln/NIS7sAJqO9FwI0IBbHX//6Nfnqt8avksr
FT+7XHPHSN9qYQyoUk3OXOeLNtyfo8HHmcGUc6FvMVrXSpIgoMXtGmaOS7lvAQcA1ZVn3+QI36z4
qtcoyzRdzoasv707p29+n2nv9QYXxYw/B+dQhd8MR5f5Hk81SyUl596jnxnHL4Q1+UoXqMDRn4im
nrPm7UUALYWucjDBmguTsfn8EY4j8N9PQIHzd8RE73URDBNLqWmpST5xY3epysDZA5QAS8xUMGnJ
vfjMcr+1v48OdwDjkJEZj9649oFGniliXXUeL9ej/Ww3QOGD8bGKr5uCT54kKrKt2npQ49JyAq1/
BOWE/caLXFbbRMNTu8E7wQth8GUX5BOPVi6gjXdRRt2jmZubVo63SlFepVbpTj+FJoFphL85ZqFr
mnmmnbXKbTbC1Zx6Y1fk4XPU1zucBDFvDNacRigdB696OcAyb5PvQyKYUBSkw1iSkvDg0A27Bs8N
CRt5kCBB0D/jFviQ+pyagEyqCxl3Q6fr1Z9GWX2LajOzqR/XbtFKt4Gq1nZiVSEK2EVk5+P0KJcc
nyZWGaP5EEzi41iGbLLKvKI/Ojo5EOYsbDd5gUEw6fXvJO8vxUEPecr//+NI+fQ4cvrn/0xY1X3N
51CkXv6oo59MFPbn080RzNF/rN+imdv2tRrvXlna5v/ZVc1/8n/6m3/GRA9jQUz0I2+zZv5pfriI
g8ga/u/7H38UStmvSTi9HsVN/Pk/wybT+APkK0eFRSuNvvAcHf0ZNpnWH+gm0kifjy39raH6p723
ZPKXkBOl2gKcbg6q/jtukrQ/ZvkvQPWkU8DLzL8SNh2H0MC3LH4AWq3QaflZcBqPT5JWDn2JRnHt
NkKwMwNzFWbV3i+nv3Zc/B5mLrtS8kBcYMmrGqcSFMI00pUQhIu8EaHpvngKReLgJlHPyWEt5DT/
nBTca+BpQJ3BxR1PCvyrDkZyql2zgveHnAKl+f5bKBh0tlKsnSu1WA9c8DY4RSBrwQ1+WN8lL73P
jPAS9s1uqO5UHZ88z69f0Al5aGrh8d3+OHWEzwv77kD7vSJ0d+fazExQWVS4pB6RigGXQQ60IUTj
EL+aQuHcEDFzihLhPpDKh1KSt5ov3BWxXNq4xeA2Fg03amQdRHnYxQKalniAk/6UwJmFIT3z0t4O
8eUzsseoDhBW6zCyjtcRMlJOLbGsXZo/hDQlFt5ttekwzrKJbfeCmn9TMU03scXC02m49AMVW4MS
5SYl3VZBqzmi0D4FVfm9z7L7CV+DPJ/tPkTvXKt6Efu/rSaSKuzgORcEDnf8pALFFANCUe36MhJS
BYrq6zAE3alA4oxRN9+qulSjL59hGNuLq8/f5fyqPiwTvQ+oLr+lBI8HF1s0XGKoVG7CMZ3pHt+R
8PT5EMvPlOacNDM3UHcD9qao8/zfteKBlYcYMUT4j4iQzMZ6G2qxK+X6mWt2GdWQPzEOwM4Z7gaQ
aSlEqzdSOkZZULuVVb3COy4u6zgM1zlo8pWWGokbmxFaIGPiozWKvwyKynefz1TnYDtazfkRqCCK
HH8UPvnf8VQ11McS3KIrN1at+IC1ZL+u0Dt5Mftx3DRpXhF5Nv34NSxCAX8OT3ry0WOEjd9iCqHF
RYBHVhK+wrIAHG0ZueloqTLsplHvt5LGj9romlB/Hyrv0iutq6I00kstMyxXwptmiqZiFaiSLYYV
fmZdIblSq1+3hdDi9OQjtuwb112c4/U9eV9Ak0n4q/iHWT9xy2McBLHq1iOdio0nDf6D2ogznQ7j
jF4FMKB6+bVZyMYabS/0NeA3On1lgDYRg0MfYxnRG/muGUUJ5BLAPd3wnaCJha9Cj92riKPz2leH
FzUtMI5DhdGkhrzWu60i9/IaI3brgJju+vPX8SY09n5zz68DwQXKrIZEVL3ceXnamkmX1pWblF6w
lqMgdtqoDxyOhjuYDg5uqndNYIUu4Q/OUEh4ti5NRxUbPkV8Bar52LZKf923yMjl7GxHnVLDRbIW
jU3fFBwUZajsabZf+RzITFn4OlT8ZlH5pV2Vkv/djyCshVG75RLRVr5STmj9m78+n+epD2wulaFi
wYxB2B/vutEXB22qk4oDpMaB2g+bS3+qH8o2ef18oOW5/7aes87KrAEFSH5xpuKKhUxbi0tGISbx
Fp19oXVMQsaRSgOnFh6uDcT+5CliH/yuYR2VsN6nDafmqCNSLvFh08U2F3MUlbyS4NdVbo2d1GtZ
m5fkjNKTN2XnFBIW2cF8jIBlgQYJaluCcrQYCWtPrUlEr3CnzLjR2hKDgES99wkz1Em9Cb3i519e
VABcM/5yFhVEtuD47UlC52U9IgKu2ITqulaMvTSgkafpDQLM0qUaS06DKPrng55YTgZFyBfU55ui
1/GgQl7jpRD2lZviVIXJXXRQ+wDUiTpkZ0Y6dSzPbMr5WAQfzFdyPJTWC6ZVxiX9NqN49UdcYIx+
ci3MQukP+CutH3a4SPwqxTpz6jT+8Tcm+taomttikEqPR9dLszMqi31TURBKNe1SD5oNGLUzszyx
aUAV0mYmSgY6vBS0s9pEb3A4qtx8kruNPGWPYZUABSpAnCXSQyFl1u9k5t9+EAuyOdcpss8klSgG
kEkbH4RTJams4F4LpStj0fNV9xNHLupdEFqcvmNyN45DsBIUvdjpvS+vTbmKnsy6WPeNDgZM76dd
MBb6GbDJ6ZeNYhHZPezFD9GrjhEgxo9zc9UTN40B4qM0x+fC+lEN+AEa0yCsVbG9wYaA8hwU2jNR
38nXgCAXaJO5HbKUGjM8JdKqnkxY66O7xkLsJh0Psp5djbL/ElElPRM9ffiMgG3PZCE+JII3GJPH
uyuS8yQOojF1YYo6QS4cQCTaJRann2/i+ccc3WMMwwGPmgE1aLhqiyNCnFShDmMzhYsjxvrKLMTm
AbWr6Jxu5anpgMBCpQKE9iwTcDwdP+uSsLEIQnENu0eKaSX12o3shWd2yanpUG2XFUJvvhl9ERBK
U5woEH9SF7UdgEhaTeFT+NMi5d9+Hx+2AlBMmrb8o9I+psB2PJfGjLpiaKbUlXH51eT8kCKp1I3l
WiaByrCf/PwVnRtuMSdxFHuP4D51y37cRHJ1bcqy7SEQYJXg+PP6TEx9cjjSBZJvoClkOMezy9CA
kju9YzgEikiPXU+bUPtQ7CQ0qaPVZw6b+ekXG3Au1aEqQnwL/HGxMTAJC3oMQVK3n1J7kPxnbSrX
QkgnQrsKx3HbjsZW8Kszo36IpnmF70eVjyfZYmcH+DxDvFjpnQK6lNRRJq5DN07PqXZ+2JIcpvB8
zZkpM1c7lOOhRnweCSW1EkaKtZfL/CvltTOz+fDK5iFmVSIk/KD8LXe9r0dt4k196fpVgElU02Et
LlTgt6TxG0oSF+05TMOHUsJ8Q7wbcUml9a0gG6psZMQcJ+fIE7rroiqiVZp1z7VWyMO6MrII8zQT
Jd6+3mrkZK0eP4FduUr0YmtF2uACMn/uUvnSL4WUP68M28gIXz//eD6cOzwojt2E6BicUc1Zbq8a
K8Ssa0s3FqJHIxkue6W80vAu+98Ns9hPcdsGuo7lg4sPhLgSmtjxkyFeeWJ/TkPvw85dTGixnfIE
P81pYELhNP0IlW6ddsI1UsSPTXpOKuPklfsWsFJaRtPp7fffpde9IcpoXtalGynw2DL1ELeWbsO0
vapN7VI0k50QJ1sxRF3e0Py7z5f01Hczy/rPfB48dZbt+n4Iw14s2GKpnCHupJvdS50Oxbf/3Sjz
U7ybIhYBgxyQYmEhDjsGOaHRP9cTOZHaoBSEGRS6C6gvLHlYg+WVXl3iiVy1wyXSwE/WMN1JdXRj
YMQulmmy0iz/XKpx8t2BLGHlGBXMw+LWgFkvD1OBswtSD5KLciaKsuNdRn6Kmx9RjBfi8qbX0jbK
Ehz5JPXh84VdNmPegkgCc+aNiCYZ5LyR361sNIzeIA8p76+Qvudlgh4Yhuc63BHJT78MZfykFuGv
Rk6ydRNLqQ0ufPX5I7xhRo/uFpKQmXA0S1ZRq1teZXnI9orxdnVzXNDdqUpeUaG567LBsCtNMOwu
GGELGslt2VfKPk3j3oWVtQ5C1VgPFJxWVEXj23r0Alcqs71f63Rb6y7ZDJa5Ugp9WJVDHO8A2jsV
CkZOlU9Xltb5CFoI93UV1BeS3z+OAvZaEKsvhsGKXbwI8hVeirFr4MrnSApKVxgo7ZIym761YUhx
xg89JxNqPO54Y7owjbSxcP4MCZdoLMa0cZX4vg+SBGqAelNUBsymPMDjWOvB6MECRgPxMvOL5qCK
cYICXLjGeehh6JLOKWJlP1TDwTdDxY2DsnRQ68VredIxGhdolqsUCVW8r2u6wWGy6YTyXg+xxB4F
X995k3IdDApmj1iCrQMMT56kyZJtMfcuyrTq3XoCtlOb5qGDJ7IZkQZ39KL1bCzOcMmrG2kfV+bs
aJn9SjXjJazRvcjGHXJvCAPVFo6OeaVdzE3EHSTavx7Cz6hJlB9maTT+9XhH4kmiWKk4Fm7T4+g8
9ZNvB35wK9bhjW9Fd/wt+/MNeOJehtIBxEMna5iT/uMBYcEPQhSUhZu1dJuLxMQUNxDXnhTvzakL
nb45J/nwoTbNxYySCfHvHM3DlloMqVYANuJaz8kWQTeWCIavqWBH9zliT9BJwucWkQ9X72KgepZ2
m6bpa5E3Bx4tu/RlTES8Ikh2koVUqhYO4zWtwexFFWRl00p6bUdmEv6JIfq34fSpkwLsDMcEpxTE
qjda5buTYkQLCmwUsoF1AXfFKPbtIDT7KQ2uTaWoncrEWdKLpggSjvyrE8x7terbM2fFiTgBqgcR
AukJJ9YSqa/2pWI0rZFz26TOzDgih9ScYDLOsRbmTbY4k8ADzechwiCUDhfhtVJjit7nQw7dJf2O
z9GGysGZJOhDSM0e4MCbuYhYUsHhO952lB1xVa663I17+bEGX+YEWfaY5MGWAmtoz9EPZjy3Rq2d
y/JOXXXocRIzoGxlIl59PHIGxNRScCJxozrcx6b2mmCIo9XpzRhkN1oONzuLujPw5HlHf1hQXLdg
lM6K+0th7tisTCS/JWYbQ9EavekeWtPaCGNro3r9mcFOLS0dQbLLuW35oUzZjomXD6ZVuImm3wC9
jh0V69MYx/DCyC8E1bhXSv0enOQZEMephaUNOXuLIdpG4fl4YTUkkHJBlQq3k2xaNutC9iI7wZgZ
/TYJZ9EZaBTHXz8/vt5KS4ulpduAPrQ5w6SRfzgeNe7qtEa1mFEnK95RKcChm7qLWmsvSjxg4+qP
um0O6Qsq6FvqxKssji+kUe8cATiRg39UuaY7km78fpwQ8gb8byP3oSH9zHFfRT9UtaCoL9Rr2Iy1
k+mK5kh1dW/E2guEtyejgC9WTNIXJW41u5Wsq8mIBbcW4L6aefBcKHJq0/7xaRqYFxRc0TRV4wC/
yThYV3Vp2oZRyVizW8KqC8v7z5dHnr+jD8tDTZxqEKIYqH4eL4+WqHphDR7siTolmDIE1ZbnBKyo
RbuasOlGctTY4NC+H+foIBDk8js6zJu4TqZ7EUJa0wY1dirpTptynN4NDNV7oVSdKFSfdBOUb+SH
1ibXIT5+/ugnLiY0gWbFK+qJMKQXL7bxtTCIK6zq0MnHcZbnsVGfgpBSD/7BLHirbWmaZ76dE0nj
XE6gaIICkw5MZ5GLJcmgAenQcreCjbVpBzRq5YRSYsG9TC2zgNkzpaljaYK3KZJQcmB2c5REmYgk
jYKypfYy9M0j6sLg3MTpNipgCAxlgqV2bglngoUTt9IcJOAeRXUMf5flJ1fUjV8aLSZnokXHpYke
lMxDQzMHvFKK/jD/Mo/ZzBC2oqOjWqZoZffSmXvp44FDVYRYxWLR6DkvT9QhmnU1zT5zhTG+SEbx
ShQDJ67HNRqCq2y0Dn1ICGtS5/p8h3zMH5DCmyUbKARBLmSvLDZ3NSAn0oW5m7QFLBPJcotgitEs
Mh3Rf6m84J5dag9aewkk6POxP9zFi6EXt0hZh1KQIjlO+Xncxt6wQyTm0BfdmTd8Zphlb8vsZDT+
S8hPudVdokxEl6R2EcI8M8yHC3+eDTJMs2ML58TS0NAXU71VIhayH9Rq5+llfpFIarr+fM1Ovy/4
/jP2BYGepWGEjDEPRkURpN4h3siNeh/o6pUeBi+dZd20PnAwutMXZVVu5db8W4PPAGjUnYg7l4JL
BRqGJAM+gxcCduHKbetFP8e4waG7eC5RpPejAJXc6iEb892Zic+nxtEpPK/vu7Hn+OBd9BgJFAsD
n7F94F2alawrfYZckPSNOhpD3UOpRt8wcnwY6uIAv/7Mh/LhKJ2Hh98JAIFWCe3L4+H9zBimPrYy
tzNfghEbqtS/6MtrGQ6DoVpnBpvn8mGu7wZbFH8mwRdIoI0Mm3LE4/FTBg6LPjdCIjC8P1/Xc0PN
2/rdsnoiKABSw8ytxQytutTxOf2k7k6mu/Z3RkIUZBbmQwlxcdIocMtKHeE4t20MdV3oejb3fAdS
2Wm8wly3+zszm5tcfJGzFNniGkqBFoD5ZWajBd89lGPfxum+2HhVCg1lUJIzO/TkSr4bb7FDjD7u
WjnlpYV+cWNI/WVdlbvSbBwRcvLfWErOGXCmRMQfGqLRSHU4iaAtSSD+7cJUr6w6d6ok7QkPz6Fi
PsSk885/g9qCKaPXsnhvtYCCJR0f5jUCxtT1dB1W+lVrNeu6nHD7AVgkKF8+n+DHWxkIDvVA2F/U
liA7LL4AtRIFsfHml4f8BK0xARGq4KUp07XkFztBTQ9lUIa2n4wAIY37pDtHej9xaxw9wOK7aOE1
9OLA916G4OcSfavSakzM/u7ziZ64NdgyZHCzUCXh9yLgT0p90sOBxa0xctwTm5e2H7fntibIyY8n
CkVCmCaoFWA+vyR31s3EsR0Tw+qy8D3EWxY4fapviAhwEsvW2PAEt2MxIGinjD9G1DjWHSW/VSyj
n1cO4n0slL9QFSzt0JQ7QN9RhYQ09TU8D+5jXMU2xlRtR7m+KHPlMhrkW6gDuR2F+rDrpKDb9KEm
gAMue7vtBtEhxhcgJhRfqE/VhxHZBLeh3L3xq0y98NKsmbFrLVimJs4z5GHZ56Be0LMslDh06y41
f+Wd6G+rJNAOOSJ1XSbcdK2SXsSMtMp1OAtWL+6lVjFRxFQuUF1uNl1ttTdTJqz7zoq3XSXJbmYw
+zidfuJwol6VnvrNp761GgBvoATi20badK6pCl+UKEkOvKTvyPoO9w3ZsZNbPr4LeN5tB7/S4C54
xlYv8syWtaTc9Z3QrgShyR25jC7aadiibZvYVgo8GoJteRtEqum2meFdq2oqucBdwUPrgKVUjaxJ
l5pZ4i20Q098Kur2AZsZwVYy+drwpF0sFSMewaOM7UZdYJQEcuEpYFwn1KCUpzBpKfgJ4+UYiz0O
Z5N3i2FE52RhVO1BvZhOyReGWJ6o29pcPOyDOH4VJqXc6/JYXIkVoWc7u0+3Ps6KiLOsdV+ODqbm
54hrqbtKDNC01Btx12f+AaIGvZ80wQZGlbp1pkj3yug/e2kfIet7H9J920P1Tu2uqHKnMeMfmZoU
V91UvZBmT0zbWinUz21LnRpXUZJoDVtw2wMSWqsgO7kDMYmeEXtbhAUQi48kdIRNx4KphazrqKz9
CCtp8B/KVtCzayrvvLvegw0VDo1hT22ufRsLPNNsmDTtBSi7obJNxdskEUJCDl34fp1Wwb6vwvqL
BFoN9kiJTZGRyq6U+vrKQDp4r7b1sE2pJfpOhARS5OffcrNONj6C/FBk+v7WbDqP7FBpd0LtXRb6
KH7tBV/b+7If31QeVjHrvI0Mu7YGbHNU76DPztOeqvbfNSQe3YyFh+YKnEfZwPcUy203SMIlNOa4
onxcaRlMqhFn8wBukB9sOmWqb1vEs11oUzGHsx47SacNDvXcDKe5orhIaVXsBHFYoxIbuVGe6/z1
/NEQm62EF96z1ur5zou0O/Lo+JHepijbHVBmHNv15jlQCvhCMjVsO8M/6FXDi1O1E7Xvyr0ll725
EkYhcuKofQhHaWtQsLBl1GYab1gjBuegONpskqDR94OsPRnBIF2UEE7ttkgMuzeMCWVSuXJ6X9i0
Fe9kUloy5LJuq5XUkrEB+fcSJ5uszk2kEjWXSOj7g+z7z43Y62uv4X5NFS1SVnLlT/AhwIm6aDKC
EybtuTLS2uPMqNrYLqSx9h08NOSNOOHOhIECVuqFXIM19P1SdgWj7SOnqAZDXBtRXlwLQtZdGqnV
7WuJb2YjRW22TnWhvkdbRNqhrKPGdp+q4Y8h966NwERbv6v1dd6podNBcb8VOtqrdp9zko2pjuhC
1O+6vr5CZbN3vDL7qbXCoDlFEOIpWlpT5QhwV0vbSzx9J9V4n0JxqforLUMNQkkd5C4tvMD15iKO
g95OC0ziS2FwxFi9jtvoBszxbS+pm8ArvhZV9LMaC8E2LOFCS5Ir0xe3Rtjv1akYbSPUYU4ZQeC0
lfRVmOj3s/d8tHMiKslJsh/By7lTnV+YenI7iQj6mmGVradaSFbkH98AFiFZlOnNJhalrwYK+msc
BgoH5uuNORPRBjhC7hA0N9TsfqYm+2Kox36Fjc5OCtTe4cp5lBN+2WqMXwzUOgmY1KbsLrwi/JIh
BdkrX7tmAlJdtV9rPf0aiOTkUABJksXirrea+9hULoU0i7FGzw9maKx7QQW9WN51jfqiGgD7er1H
BH2kKR1ufVZGGq1bofH4xB6ttqptQRfXcEI3ptleZrq/xwxOsyWrl2yJWtRqLCmk6hUqO5nmeE36
GnUsoPUY5JZTFtaXLMMqQtJ3uRr88iLfjdIa9/jgItDa9WC2r2KSfYHZgluV1O+R6p2LpUTxOujP
SLk3JOGC29+RSErHUHMpnl8p/hPWHQmfefC1K/RLJTZkh41ZOn2c3cjKtLV0zoLBT7I7QeJLj6f0
UelGRGRMFxPGa3rFjt412kyE+4F3Ycfp6l+pUrpSQ+lJUOtbNR7yHeeM3Zrmd76p73E3OoYRr5tB
yl4sCn5+kF6IVWW6vnWne/pGkAbzOc3jyybVL6tGSpyoYzv2lbAdE3Xf4Aa1VfiFQfHym8gPklWp
asPKECsn1rp1SECyyqwmQhlZbxzVnFy1rO/ibHjtx7rbl/TuYRQiBKIPbqB3Yf1tDIYuvNVSNavy
Wy83BuzbBJ7ED+NpTwXz1+dh2Km0muoeWAcLzVsCv0Wy4A2e0QojlTKAN6gEIJfVA9g1n+T+Go3E
a2D1j77ab1vznD/fwmWM4I/yOVsEABiierOB+nECVmZDJ7CNcreuK0ix5jZpBCcW7vOkv0J37UYp
hN2MAgJxwD7XX6XZAacybhsJ2+36WUyEFUZIny/Hx+AXuD3K3nNRaE4vFiF/r+aC75stys0emqXy
7EiVIZiqbT4f5mNQCkefphnOU8DuSS6Opx7Hsmd5XYJ4i4zdVfhf7J3HctxouqZvpWNWMwso4M1i
NgDSMkkmnWg2CMrBe4+rPw+oqhKZymK2qrvP6Y6Z7ghFlSTWD+B3n3mNbAsCp8R03WFtLHYBgqan
CqI/v5gIegbxTplSF1iR+c9fZbuqGJSA/Kme9Jq+MaXOIdg+n1DWef/FjqSCc18cLh4dSMRzD+Y0
iEIxo3War7q63fqWtkoDAVhztRRL+USWe2zlMhbVXQwPaQMd6iCruY5EhMFYRpoTAHhLfXyWs48q
6nmOktU0hRT0HSktF+apvudPRcs5Sfsx9CHOOU8rLwsbvuaYjGd+SP/ASuarv9j0Zox3ERdiGxjb
TjV/PdV+M/DB98X/UEATI8hXimfdSlW91LJi2ZbZhTz8murPy/ZkKKoHdNrw4j5E/w6TFg9FRtlJ
yEg1FemKFAWWYftLij+/DYNEONxdBGRoxrxdmL6cS/pEe3/V9q2tW/dy0tNyUtZBHS9iwTiBBj22
aGBzw68DNYUnw6FPpqi3howYH/tgrLe62G3TvBPWlRl/mipsmYAypMiVKXd+GWx14xSg+8guZFA6
1wgAoeJvHlRKYlxCujzNmb4ppSPQjPEyMmBiVy1qm+/vxJ+PGHHWXiFoRVySvvO8hF9t+LGou3Co
ynwVdJjvFFo6LdNU7mg+9OE61gBxTfU0LMyp0W/eH/lIZv9qZMjCb0cucLJBOpiXNGpzM3cPPVNd
vT/EkWNmrgExjcjdgT06OKb9CZGhKWT/aWNzlulrE0EE0gnsvU8MdKT4OetXULcDmo6G3MFBneoW
Ngo9Z4wZVw9yeV2N8ZdcMBdljQRurZ/Y3ceWx2xVq9O7gkNxeCNOaMxW8axbScvMqRp9WeXyCy//
/a93ZILm/BDzejDEtFwPtlwVJtOINGW+ApLwhMTgotLUq78wBC0BivXQLDks366BAfkJsUBeYDWE
47mepqUtN6fcAY6+xqsx5kXyaoX78pDpgcUBFaWaQ9vRbtC0e/81jkyIhaQm6FXADLN92dshQL30
BeWMbNVYIozx8EtXqOsAwPKJu+z4ODOxl0QV8P/B5+oGMx1EnXEyY/rYpdGnTkE1AvrHX3qfH+Mc
fDJD9btSK6jtAdUR7CnG+9I0b0sq+u9/t+NT82OceVu9mhqhHxUweLwPXN0rZMSvhBT/978wBmJg
L8RIvDAOvlk76pWOkQf3k+EtWg/xy+pUiHH0NcA1YeVhYjF7WIstzNEcgCVQAG6EbdRku6475Vh/
5CSj1DibhsD25l0ODkuxs0AnWpR78wlJGa89nxVMSrRrJutUO//o2+CagvYc/gk/9emkykt0pj/D
QX72X0PJI0LD4f1JOfY6oGPQFGbykZqan+HVxEtWHltdrGcrcEgXlpCXdmd2S7UMHTEyT6CAjr3P
HPzBjTXgYxmHmxNlO83KRcZqxKupvvaRl3n/bY5tSxTtOPYh4tOhPpgc/B1z3dc6JmdMd3NWOQtc
pEZ4AvtybBggKBb4F+xslMNGfAKAxPQ9LhnFQJIHQ8CyIutByef9t5GPRK1clwbROd0TqAgHu3Ki
Fm56CQuAIvRlPlJNDJayZNhFUbpGoS2FCASaZbhNpW00yjmSL6/6+jFGkTrTkZgsMyf+nCIFY2mT
rZapPcnWCiNfl3h4m/XqTZZPC8GI15XS2pJy0WnaiQvyyHX85g0O7v06qEECWGiyJ41CdflTo8qr
SMzPZbVaqHK1ev+DHR1NA8oG32a2mDo4YXyrFUOjYDGH6JmJ0yV237YQlPaQfwutU03CY4uASOOP
wQ6OZjR8uUlDBhMDarVmagetYRv6/V95JWwq58Bwds54uz+zIG5qc+ADDuhks2GcQQxWPrj3gthe
N04c0cff6cdoBzu066g5FzmjTTk2o8q40oSPgXwi3Dw+CDgOZGK4PWfts9dHjtcZZZIWwFiww1kI
2ZVo5W5cnVJMP3awEbH/Mcq8Vl4dbEk3ibWhY+k0Rp6NL9D0oiwzLCT1H3ydgyVeAI7uRoWBOiV3
zfRzIj9q5SkTn6MrG6QSpoCkscSbb9+Gu87s0laa4wA0I/tvil6ucsHASmJwhNI6kXQd/XY/Rjvk
0oBdCNu6ZzRfrReDb7kTxO6R5n6Ayfb76/vYnYAHqyEBE6GveLgY9FIsFBHDsxVsUwcqwjI1TzkV
H11vr4Y4WAl1i4lmJwysBJQWqSqbeesGyl9abzDvCT653MD4v50h+jmhR3cjI0891wIR5ka+KESy
4lNs5qOTwwVncvXMurQHr+Oro5HpBrdoQ8ttMPTFKDVOIyNFlJ64TX8eidqaRPY74/KwsJg/7Kst
lMmFJUYhoc4sEaYo5aau6ZCU7WVE4v3+Mvj5pmMo6GKzOdAL5f7tUJ1cBFILd3XlCcbSLMePwB9W
gRRcCHGwQvSZdm0WNScG/XlhMCg1NmTBAOqClXk7aDxZiZ7iVk/nYlqIxr2VJxdpfUpN+uetyyga
9xFmseQKh6VDS2rBbKfMVx9NCyglNABTpAHvw06mqqCfmLOj70TaTEUUav9PyPUSUpnml+ynRohd
dP9WiUC/sB8WL/P1S+pSfyYKBcz+D2XOv1Nf6rhQ1b+huhS6mK8W9k9Knfvn5Ll9rS718ve/y0tR
nP7AyUDFDF88jrsZ2PBdXYo62gf0EGQQqAhbUOji2v1NXcr8QPA3H42EMxC2VOUPcSn5A6UUnd9G
kQjjF/7Cr6hLvS0+gc/DrgA/MwDrlGegAhxcYp1celS5jHFnhWnjSpFBvqGaI/RXJMu6YmxoTY6o
oSi/lrDPAxPYwgAi+QBvhRTt2z0oYjhsxVJf7cwZy9npke4owHjW0iCc8rd9e9X8NhThNHrhAEjB
JL0dqkvKYGx7bBZyD9eluOn05YCq4ved8afckZfg/wci7mUYENjwXADL0Cg45PSEuP21IqfkzqT/
aouoVi1rUUvuDFDo2yYU+6UWJ5K8aCqMhRs5olcy6CpgRB66fw4HXAB7tdZ1d5LRkRAm2WscXcI+
CNqUIV8WiK4Ytq/q4ZfCii9Yb21rZ8043kmYKd/HAFe+dCG6RoaAAxDUZUubNU67i64Sct+2hmC8
jlJZvlPbvnxsfHozfjB80upIvKoyfGXkbkCLafRE2vKekg5P1iTRzX61LfbfP8drhZMjczHjmIES
QYUDPnhwiclSncpSLzY7sIPt0uph2nkt6In3R3l7gb1MBckZGwT2DDNxmNzqkaj6NeqkO2wTPnal
q7QXQdkXK0X3avf9oV4KiwfTjqI6Jzw9IiRtD2t0RBnAkwuv3nljuCxH0ZF9nD09ZRmNGOR8Rkiz
kDVMc2oIb6EzatWy7ZpVTWXKbFrXrPZy+xyL0SYs86++oC6C3lyl1qVSD2gMXWgon8bJCI8Ov8v0
o6mlLvBuuye365WdVO27cCs2TlFfe2JkQ/ZQw/sINECOrqwjYBUdABXwY3kRkaWaUbsUEJONppUU
YAqm39feZZSPV3HcoES5i6bJHqKrUf/qNR/HKTpDOQglnGUibb0udQrpIsVGpicmMDH66Xr+8dlQ
klkxaZ2111V0ypX5xbflp487a1nO7Q1IZAdZUBtmWZfXUr3Lg1Ba8a9L3czEZRRnX8M4H50xlsKd
HETJMp3ri0HTBbdSHF+EGRB+zQsQkQw8/SynFTM7DtpS0z5Azl526tdOkionidTJTbusQnBbDPfo
oONOF01ngxAm4NoVBRLIEDrYKnxJCq3ZxLipnVl5Z4B3qUs7w7LErcoku1FiNEhixGaYpWxcyVkR
bN5faAccj98WNZBqqFSwmgyTK+F1VBZHslhErd7stNpEQ98Lse/DY3I7FZPmqHj6fbP6gePbwCU8
6lLlwa8zeZNBgrL93tKdDsC3HUqR5GpV6zkCIaYtUdZyMi1qHY+DZo2qLP/lluqsiuDwiZ1y0NH5
/gIaTQ7Um6gEERe9fQGhDbSgMaRml449zBJIDU7tW/qqKUYkgWZmQWJCLejNYQAK094bkTyu3v+I
XNqvUMu/PQKaHMDg52akcbCe+kztxFiO2x0FfE45S4jOhHjSVqbm6SfOoKNDca3Org5zUDafhK+D
aBVGaz217c6ay50DQoaLVI7Fx6Clbfz+Wx2aTs+XqUIJb9Zfpfz1U/NDlBCZ0dqi3sFcaS5SM4UT
HKXKVd81/RkfQ7HjYDIdo6/iXSCJxaKU546kkI9rIyi1y7HNdZD62JoC0D1lpfFCr367icHHcitS
n+NXFJnefgnfyKe+NqVy51fICtaBjtOLLgaJHdUA5IReaV3DN4HKNcqDV4LmVNC0XmtZ3y8zadJX
etJPa0HAbS6ZOvHC15Chef8D/hwFYZHFpQ1qXkXr/BBMoHpo48qjUuzyocmvQbTnMIqHZKtPeDsY
Y4BhYz3pO0lpshMjz6vgzbdB7QZMINRcQgYaWESAr1dJ6YtgyOBEnkGVNRfGGBeu35rer966KgEe
ASX/nxuNh1bARWcVXTlE6lkqVsNSTEO+vZGd4in9dOvi7TqD2NGjA92LKuXbd9F9UZ+SsZvOcDZd
KUVVrdtJlGwC2dLFInD5Mme/lIn8fSK2/2muALMvy58r2ULrxybgOvz8/DrfmH/mdzVb+QPNFrRX
EHZDhIWg/vd8Q0DoFukHlLcJwTj9OLJ+F7OVPvADACcJmBBGAuH1R76hIXNL+QlhsZkSbbA3fhfZ
/S3c+27C8MOj4XX490Kg/rHe2f14wFLThhSOHgK1+oP4T0gnYmQi/2Wfk8PaFGiaRY+SyFZANCR3
rHREkiBI5IsKZtFCEPTABcMIqjiN8k8xQOLHV9/uSDz6E4qfA5MYEf9MYjhOgMPwbeICUuPONLBJ
N6XbgKt1U+m15QZS0e+ztgtXnR5au3wGLhPdefcZdntXWVhNt+8/CQSTN2fB3LkkFyKDp4Ul88kP
CXY6yhQ1+utkCOjG2ZOZCrY2dPkmG33pTJasL0GVDM5QVRAlTZ09Ngx5fWYGnbGAiCjuJi2T9hqY
TWecFOVB9gRtVVaIzk6hBEo6S5Zt0DSJG6Ilcd4Y/rCsQf/CDxWvS6357Mm1v8iTrt2p+OKew0EJ
LnLi1C3V1sapAc+Zdl6F1b6GFH9tBDlYltTQzqy2aGwPtDc0YJjK35RB1Vdp3HpniRZn5zAoDCzl
krO8h9QGWTJ3QiFtV72ifk4bkLNdHj/xIMCitWD8ApwygwYqgHutVcXxDf9aTZKzwfLVj0mjl0tS
0eEZK+FgOQQXSQK4thSVz4YQPxL2X/RBccetZyxLQGP4bIfnMf67D5gMEOwVUnAFdyiwDciCyJFL
2q7CONYWJZzw+rqqz6dSm7h+vGEZB1p9l/VZ7JhWVm9Q8UdqIpGUjTUikBtynys2hbIYEKZySR6j
fgZYHS60YtBBZkef09IcCmqngnjptUIP5jUCVZ8rXgAgXxy/ZpMP/Dudr8G8i2WnCbW6xfNCr9Tn
pC/DZIuW4k6QgtBbV5bkxP2E7lq+rjtBdITuY6GJD7rB9BV+adlpUOO8o6efhLHaKnXwDWgZSidB
s0CFDC+JqBHXPoKPpPR5dRaJtb4e4R25g558tkyPbpKkAW3P+00xDqNtdlpznqlKs2q1sLC7UY0w
Z+vPxMgK7uTQjJ1YbQSMVyFcdhMqH7nyKbK8ZT1I4gaMf+rSh0W3QJGTWwMwMOFHuQuSoFgLxfgl
Aq2+oFsPZ7NHRVYWetGp9OCrFBXrfMwe4nqSwM97zboo4t6u46hZe7F24w+IKKtJuTYEES6DYaZY
HRiXClDpxBZMs9yIePItAENde20l9zaAPgdJTXFfJAgFLrlXLYDwurr3PX9cj1Nr3aHNxZTOvktT
IQqhXdZeuPVCUbrM9XjYh9z4qWOORnEGhkvfZ0nW7TJQ7vNKhju8KGBwaU4rF2COW0HHF8+q++As
5zRxQ9nEZSErfIRP2vE5FMX4Sij1laDNa3CKVcE4r/1cIe83Yt0703G+Cy7zDrScEwLifvGXzeTJ
9voRMP4AQda0g6IcpCsx14ZpXeXVmC8NDT/ildoXCZh1M77sPcobfvyAr8gGp5RbMSw0t+n8ENgb
cf/YJJ4dE5E5kzaJ/NWg2Cpqr12P0dQ4/gTSWC5xp7CFssL0JJefE8OSnjnwoAdoQZLbHuZomw7C
bgA2cdSeUtUTvooY7l5ZZiveCp2fnSteCuXS84zyi5B7k5PLcbkUCB/spBo7uxKL4Lyh/GOXwyBj
BVMj3WWKoPy9MHCNpJlWSp+kraMNQbg2rWi6B53e2v0g1ndjqFsr0+rWVBP6tdyHxre44fpwRYkm
aI6z5k2QYWPiVF2qn/VVEUb2VEhgVSPYFh0pVmxHatG5oUZ7A1MKmmwlkGRtZKFVctWTmutDfJ2x
wjjTWK77FD/Ij0EMstyeOjxslq0mRBtRM7z442T1unkbKVJqrqCtVM1km3g4Fl8nE5doOAmR5F2E
qhotLaumlxs1kb6gkymiZZkV2nmRiZaTQijSPxq5KN16RraTRw+4PI2Fvan1VWVXfmTiAaNKD6M8
LSgVgE6vsqr93CdSCzndUDaRQg2nj0REjCUIQXlhFQo3VtS70aD1i6itJcdEIGujFAbicvgVp6z2
IV+WljdsW0+ZspkGIN2iK5F6dtnVI9hzg2ibWtYw7H3Nf1IGz8qcajQnzonM25WxkdzRoUI9qA1b
WXGyPIo+j4Z2E1Y0f1DyNod9plXDniUz7A30QHZZXlB7KLNAwKG7LqTbGV51K4T8JctMtE3vATIu
Ow4M0afyrwJ/vQnMql/T909v/DFNbmRd2LPf+03A9z9v1RZI0eSJ1bmPRyReN4KEcwvMjh5C1DpM
25RJzJDzy9twNVQdC7yb0mtd7zpXKfHnsaPEMHdWpGyKXsHaRUFW+raaSuVxBAvZOulgSc1NOOsh
NNLoL/28i2J0CRqoLEFuViL4f7U4NwJVvy84hwZbb/PovOMTO4Kf+JGdGRpSxU3qd27Zht41/1Su
cMdOnTCLYc7nRXylZA1MiEyUW3hhlX4FZkpqbaDWlYR/e2Yu/LKYLjO9NGCp4fwi6RT6FnqsJNdC
Rj3GLOI7LU81f62NOcdANzS36WjsBrVTlixCcTOGZs7W79KFleB25IpdnyOQ0bft7VhF8d6PqumK
gotiW5MirlI9mXapVAgfUcNJHEEWV4KHfjwkCG0r9VOP2HVcPiZTabqjlyuPcpP3jthG1jr3hJLD
Ichu6yoqH/0SUzyI9MV+RKv6IhIqa6n7KpSCcbD4puw7EkB9OXJthNCGlE52UH8yUN2H8+BFmEQ3
YfRQ6VZ8jbwdsGuxrxb+VHlnU2w2N6Ic49amt6I46xgLyibIW8rWbdT24NUNKjUAWotHqx7MndeX
t2IWFc+h2rIOB8Oy2QzmczzKXHVClAf7LiZIhfJUl8tBDJP12Af+nS5lHTSwTNavlKpssVtPxvQ+
QtIMDmCSalstEND28BQPio2Rc/frjVm5OvIjHhdqUG21GrsvV6mV+ksz+L4bN/qiNKp4qQqRt6/w
pV72hVY7kqRkV5aYFOciYr9fAjRDRPdlD8pTwmIJMh1FchWi1dgEOEZxXZ1FHv7jpj+KazkpE0cp
pQFEdZdsh9AqHl8OCD8M211kWd7jlECKShrLuyikMlWI4ER2mhdn4WaUhEB1WFn5wsMPSKeSpIr+
diJJV8/FPJFvq4bqApBV+TZpazUMbb4sDtpWZCrNjYcry5ew6zgKdL3nmDGbYY9GYB3eBWh51EQi
gaGuO0FnrylIAbipWbHgB8hYSI57RHV6Jg/7l2u5lGskobu6tL5lgW/tLJhsX7JatFr8VX1Vuo0j
kW8r4VsID66qpNxVDKmDrlM2XuYgFh4Ny9T3x31VN6ZbmFL/gHQlqhGd7+2DVAfZC+kGUXalKR6V
fKrPPUvqYH+U6rB/+U0iDRZkpCn8qsONU9gtffGIvlnVuXmrmaFD340XyFX4XIjMEC0EQ6F/DrQ0
/qYruAaDsOTHVB1Gopn6aN/1gzTskSMrHmEMFg81ojOztVSE6InU6PyR3hWPI5WOfUfkvyoG7JDt
MDFLp2lLS7LriHvoJu3S/qzKO9TRVJGDyR9bfpemgL+3InSWXj6/b3XWpaqV31OVX0q9j3fu/r4W
4L9hf2/GpP15zr1I/nbznHTPX/LqddI9/9DvSbfxAVEUyny0yxXqSD+afIIl0uSbM14kN+Ye9+u0
W/1A3jlrI6InNEOJqelCI2uC//u/JOXDvMiRIpirQ+Tev5J2o3J4kFtigkUIj+ccdSB6hocazoY6
DSNNZ20Zdd5tCzbnJh6E/Fmu9GndaLGXLEVPaxatVbCj6mo+crtuNlKT0mrf+Hni6KGJI3ijzhui
loWuQIVTGx9zqR7PdB2TJ3zi/OHSNw0vcEQEvZBuawY3C6WMKDsJnzxdya5rXZngxGM5fQV3meTT
kuKzIk+DteH7cHM1edDtdECjyAAS76a5YXyqGityZS2cWmRm6BQuPKxJF+1M6wBtISr3QSgoBglK
PD5k1BTH2WpNPA+8Gs2mckqFq6gam6tUSrUvRZiVqmtNgVzYbV2i391WoYoFCZ3QBsmm2ofbOSX5
WklIYxyP9zDcRAsNax2xbxu7TGW9sCXUcB7px027QZbiZUlx9ilsKKQ4jZCgK5moag7ldNSs+6L3
1ec4pVDvJanoJmbWP5EOeJZd1ErOf091IxrE9libxRchSzD61pQRA4m4mFnWTEBKJ8JvLhMZU1mv
GpRzCSxYtEDhStyiRbPK+mZLFEHjUDe/ib7W3PpyqkR2AwCP9AxDRa45GSsLmgrpuZQI0UVWpHsV
YZAvKDoNNIQqPZoAS+UcfvBRcfDThES887lrPQCHbf6cD7UIgbWzgnWTIX0qjs3DEJcFgXQmrJM0
LuwG62fG7CvXi+THVG0U30XeSeD4FC48bZae7LrO/+YppoYGLuWCMpLuYqm6qMnbziuvVQA0WupT
VwVPcEcnp9GE0CBexsfLEMrAt7sEf6CyRxujJIZVwmJL5pAte4Lnc0KH81FvL/xZQsqIU1V3UnOo
+SjgHKnB4t+QCsl45c2xSJyhuTkT+2+BaMSftQbVU23ElnWlFfA5WUCmeT9NkkIdKCL8KsbbKcj9
JTo9xbpRGm+y08xECVOR6c/WTT0s/Koh044CfHyrJLrpkH1bDabm+OmcgJtNskiV7JveQ7QVBrlb
+LUgfNUkBLqGun2usiiyxbZ56OXxKslRHxNpbdmZRDkmIFvMIyECBdo+6UNakBDWmZtJyqdSr1JH
pXjt2zK6U0ZNKagkKbY9zRTwkmzHDdYHmJEERb3MrLpyexQAhsa6qr2Yvx9J2W1cWl8phZDm5jL2
73m1p9MVuzmxgZ3XrFNBErDdrSjjX08NWDQnFQy1s8VEEBaFKg1rzOPDpxxH3YdKlaelL/c98duI
5Tk+5zEpu3yVi3HuFGYEUq6RwoU8iP1lo1KbSlKdVmOdOE0+KJ/oe+ma3Um18kCaqLGAvKrFfMmM
C6fMIkskndLJlmRpX7UauykWVNYqntKjliPFJiDy3GCF40glUgKVPnbOZAry1qcbv8BCmLp30aqQ
zmTr2qBIYBtlLi2qUbUoSlWWPdI3XuaelPtwWXXBs0kkrY/yMJdizGLkABKnbjF4CR04Bb+VWxWx
BM2dytD0L0Q6zkt1RKNcUEKldtELv1aLKUPK3vCaPZk2hHSaQvcQkL2bYaQLtkfwCVayBBs7EMJP
sTr3dcUx3lp9P+yTJNJvILFokav0hCRxGOiR60uw2Ke6zm/8wvJum86Y1mrckBJXTe3GqoGkp1jU
bsSpsYSMFzrpSMGOqlgMO3OAXoTEWKQjHwC5MBszC029aLjsiEvofyTFiLUeUTl/nOEwACPaLnTk
GSdt8LbUUof9GEUI40QEH1+1dt5hyBnhZIv5pWMNmfettUhF9p5vlvcVMsnsYL3Qb7LSqKVdYjSo
G7+6i4/VcH++3BRuWBE2hoyQpTHfoq+bKDLc1FELO23ZBdgF+YVil3q7EJt4m4byVvezlrg9hllO
2zo0MGUo4hbtOzSg8vI+ztCu182p3r//VC8gg9elbkA7kgEsEJ9LMliUv98+lRIBWA/gTC9bIVCc
QfDutaT/OOW9bhdhqSA6Mt1KE9l1m31WWIx2meQ1ghrCbRzqF5TwCclzOrMUNOzCyi1X1dLUFmHn
KKjoEN6234DuTDaaCdt58bz/+AddO+h+PD59HANdUGRIYdW8fXy9MurC91Qen/R6ZcGyg4h37iPH
8GJIO8tp6la+T6gh2FiIr6JEVKk3DbYylAsE1ld+56Vr2MQniAs/werm54LnOPOidM3AXO/NZKsC
ZfQGePbSSIrGgfj4MQlSxW40kmUfVKTSdOuXT/HfFu6+CYr/DDz3bxgTz23QP4+JnfxzXv/tf599
xVkx8//P3zZ1gkV1/To+nv8D3+NjS/+AXwpdJNpRtKXkmTD3HQPHn0BcxRca4JT63Xrxt56UIEkf
8I/gZ2jWEwHPhPffgmNBkj+AqOMHRFomBj0r41fC4xeM7o+tasLqAZ5JbKzTg9VpAx+sqUmNMApC
WBM14tQG4RH567A6M+XLNN005PCpm2Y3CeKPBaGiKnKBrnXlTJ9w8MWNgq2RTS5Zd+ghUuMWKGtM
a7F3FH1bmUu1XejqwlSdunDL+gYja0WgjrKu4kVmOFq5S+WI8oQbIFAUbatso/Q7pDX6YOFR/kRY
u1mlw1kxbcJ86XXrcLxNq9auz4Mz42N9m34ZnrVvwzOCE+rFmF6F0eOoblLvFE3sbW/35y90gKGT
zZzmfQCJwxQW9dP41bjPn8onpJm0e/FrR0flk1S4xqf8KX9qv8KI46qZPhEuBzezXNuyHb+OoQtH
EigCKGwN4RwEh6LPVK/sCVH/6bymxhMt0eRrsM2jhNU+JsI34D02JGpASft+dF+t1iO3hjIfYO9M
+iFniOOjVjyfSe+Nh6K6MrEPMM804a6Q96puX0zfhCvzod2lt9PH+FFZUPqNHykql1yaEyUGNIYc
K7FR+UCCiEChcqraVvjBf/Ax2QWvL7f/ocdUTyyQQ8L0f8ACOXUqHAKu/t87FY7MOSqi4AggQgOn
OmQkpFJSUkSDyk1SbZKczaIrZC6xp7sx6qyL93fCqdEODul/cDR53lcHxwOWijA6qc0o6K4cnHiV
OiH734XqqnX0FajHBZA1F1sZB9m2BUe8M/F/zQld+gEuDm8njifEG95/gEMyTprEU+GlgbpSV/1C
XJS0nmj1VHShbZwqEQtzmh3dnkZ1ulvzefiCNpl8J5d2O9j8KjS2INrxtrghacL91Z9WlWkrn8It
5iyK50r87l361UekxUl1B820+E64oIzSnIV3Ym/zT/waf+3WdI2//4sKZNQAiWEjmYYCTxvZxiLO
7cpbxFg0NHbjOfqtv2u+Bakr3Ann0XVPqYha7dbf+4/TczG45F7ZBQpL177q0PrfeXa7qz7qCY4E
9s6obP1B+lh/6Vbx5Xjfn/lueo3jZGKH13GJ5pxN2/dWWQ65DXRwShxa8iUGncFyeoxQbHIFLLa+
Bfzpt+Jz9rn4jEFoT5MdoT6E6C6+oFzEtYv7p8QDY+Z7l+hO5DtJDKPKqTR3UOmf2tmTfBa6tWn3
1NcDu71pVl7hhokTnNFdSE7lLien+eB8///T/J84zadOk0MK9D/7NHmbNL2Eb4TYIrHyLDTLof02
iCiR6DMDdLBWhex/7WV1Pw5IkzZGjVZXpciOoKAT9/5xfWrIA6TXP2PIAzDXb6+JIOsMNoW6ph1c
EbEGygDSsbqqF6MzuLVzez8tggunPfFuJwc6uBz+8kAvWtmHt9AsMgI6lOyE1OTtxIVyHshmXaqr
zvM8PPDynl4ydW9ZjdZyOADhKgZ/bVg19JnMm5bCRBOz0mPNrmjTLzRJKF05G9PNqIDzCARVdNQQ
AIg+BSUyTJy81UVZdIWjmxzJET1A14tvB1mlIRCj8fb+mpCPLYrXr3MwQVkNRb0KI3VlKQ6dMiA6
gzORNU12WfEICEM6fuYmoctlRoVRsMUH4PdDuefiQCaOVr0xnGfPtAUNN4+dU5fu0W36+vkO5tVP
E9GKUp5vJLLf0OkoNl5iU0+MbqpL8wH9mrX8UJAbmJf9p+58WFXn4QmZpVNTrh3Apf/Dp/yQwvHf
PeXzintngx0CsPMgBXEhEOaVzyWqgohwPtetHZyfAnqfWlqHJnL/iqV16l1nAOorSsJfftcDJOv3
cxhFIaqxCHPzv4NTq+6CJEKKXl09PIjO5aVvN/bj493NzYmqxMvkHE7e63EOjhM04fXOmscZt/51
swmc0ha33spfN5tPxabaqITtukOAvKntwV4JK8VBa9UmttsVF5n9/Lx1F8JqsaUia0tEpoV9r9q6
ndkXjdPb1smg/oDD8/OHOTxfoP4B3uJ8oW4bX3P+efhwXVnLYC/Rn3BKlIs3SL5moZNdFdvyshId
/OkN5FbvjM2Js/hI/QPNpz8m6YWu82o1+P/CZzm1YF7u21fP8lcXzNF7+/U7z9/k1Tha4FOKTFkw
3RLlaH1bP224ZPIV9ghFshhOUcBPzfdhDwBN1FoUK+a7cYfPIBSty+QWiR1NdpXADUJ3tsGjdk2L
ZK2EjqXcxh3FQ6eEQGgnpEunLG5P7ZiXiXj1Af7Hd8zJGZt7P68e+B+dsQOCwk879KUt8mq8Wm+R
RQpZISB58pVIWux4a1V1pW+KE8T4IEJlOZEDnlwlB8flv3yVnPwIB+fqP+MjHCsgwjGhhUfNn3rS
CxX01YdHn1wClFyoK9d9yu2nYtmvzp9Su3EflpFrf/UXdu3Wrnn56FzVC8Ve39xcKI5pj+5/sfdd
y40kWZa/0rbv0RZarM222bh7KGgQVJkvYZShtY6v3+PI7ikWKofY2qnuqrJOY5JMEAHAw8WV597j
rWf66DHvLiHe5yJSMb9nr34Y1C8aPvUorCsXDEp0QdTJoGioftTI5ES3utvPZGDRgEftqly3Kxzk
R/QedsRj+d694MqKovkwjn7nKORecF5rT/miMcA7vYDWXkpq27wL4JwcA/t4n1HpgJ4eK8RLPF+g
AjWZ7iOQRicPUHK3IwbFt90R9xCSxJnWkfO20MFeaMsq+61Zo5xTvT0gNCXYsJ3fym3A1ENH3gTq
+qD4tAdMoE6o/aUjKd4ehQ2vJnsDmS6xaUNWLQuc6Bmq+jl0WyfGu+pEcmP6ctC2JN8cTGbYmu1b
0FAGrTAOnWXEbp2OAAxODfxZxRWtg0y6G2yKhxgfqTPtBt3FMCbJFf2H5L1b9c7DQKcV7uclpS86
23wZ2cPOJA8Ib9GHw01OXRUfB6IXH+B5KGP3AU9tWuAzVivbJLhcWWU89iY6KI0hq93peMxJSjpH
I7q9bm3+9TjSlKxfp31KUG9NG9baHVv39PVehujPCao/WEJfNbwux6saVmyANHQe1z3ZZr6GXQcF
wUb6uF0nfsNqG9GhfbRZFxv+ZhVrnMgfV8Nj/T6D8KEkI51XySbxgSgA7JgqpF8lVHCmg4zwYbKZ
V8qefywfYUADfN+nRMFXSl53XzQ32JvkyXvvyf29eIwB2CYiIfUmIzXmuLJbJj7aX1K/s3Uy2KX/
BdgCNrJlNTrGFtMs0In4IXHRq4d4BfXAYHHFcVO4afgLS+un03nZfLrql0iX+OlEFYyd4U5xA1vH
L92Y7LcTW5xiM9rsYLhoC7760vq2tMIQndmxKbti9V2TFJdkd/8SSXFtfi6S/U1X193UnOeHb6pg
a+xHeyuQltT0q8QWhhodunqaN9RWXJyBgohOeNisVqfjlem5LrQuzPzsh9D6IbT+LYXWhe34zzyU
1+TDRQD2nyk/5Qsw8DcbF2ktXQPaXQbq+MLeFFTgF6MSwoors4aJLtePrT04g9Pbvb04C37n95Mz
Ocg9Uf7cvKqhJbvzdTwjxZ+b6eKUT4UP2hHHXC1Mpmgt4YC0nKLPlR3bCUNHec+4GbzBE6jOYNAw
cOGwGBa1dkTGB7h5o3GK+55NVCebntmDra0G+ylkFjNtrkl1N/FHWzjN0KIDk5wRf61ozpCngc8O
iyGDVQNpukPzE3L3pNCnCn/nLj6MBvcNoMZDCe14k7qHG7CcwjAayE1JNzIgYRtrV78o7kI30LQF
2Rw2D190BAUi4qFNELkviUXQixtaG2r6dX2vwVZAPMMgsADBdEmOPXnlc/POB3R6h/rG8yOe50bF
6+srsqErmtipEzqZm8N4Vcns9E5l82mJWHtXs9nRnZxVLjcK0J+BZe7nFizW8zuK++NaX5jyMfri
FmFTIvKP1esxez018c1XXoEq5yu5HhjPcPJlVFejXfmFb7qVjwISW3FEpB5lBFEqWOEob/VAJWRH
ToJHBeLruR2xFAuOriFOhOXnf6vdyBEQzEic2G5phudxtQOotr14uZvi2ckDTQe6mVpM3IMRYLBF
Z4EJChz1Zn4UGoJ/6l5yG3t0Wn+xZwZLP7BlIjugCKIhrOkKNhhuBl8SRhXbAW5Dx/dsw3pjaIzq
AING83VtK3vdlRwRgaDMH5yKBRSvROC4wQZLndLpqOxVlBbA09iRR+pb0V92yrHc1L686Vwa2SEr
KALAZMFwpFXhxYTAPLdrt3By2xn9btftREdkxQrvtD2ynpg0WuV4FZhpsIW56dkxkWaQyTAMaXw/
4HFml2zCO6JHK2zpmKrYx53dYSrWiDvBAJXd0jZtHd8GbghGOz88CAx4xsbaxI5n0YHot/O+d0js
hz4F9tiNrm2fq6LiImD1Q1T8aUUFKIU/FxWXzm7Qq0KKCkEeHGshKFpbdwcI/MkJjiiePiuGAGdJ
hozgz2iPgcvlg8REe8YJDFyRzkBJFCxxclegLwMcVmxa249BRPfYwh3oGTohshj72cAhzGjmrlix
7bajrz+CEIyoBOVcdFnNe8AOGE5FaBeOAusZ/gVO70yR/MdbqnuR7OTH6Kaj2cryO7dzcfgcxQX6
ykfTAh9JfWqeTw6k3TUYisHNhktf6INIvfSFmiExi2hsVFdBSICf6J7Ck9+OlKvH3tZeFmdgFdTi
4miPmb9AKgFyzlBLcP6pMJ2COp32bsbAFQmJqdoZa93EiTBvIf4fQlKGdsACNuE3mjK44Sq2M6d1
a1d65rI3hWQtIF8ThqZXJ/66HOgUfm18jKF8Aalj9Ravg+yVnvk7SF7i1Hg9Ku5cwUZlCxMw4cM6
d/lV365s3/gVYCGGjOY/w1XmxCvJq138xifGNjo2uTnGHWNdMqemGX6mGFlq53blYEy4R1QmMLSa
wAi41A9YhPvIXXxvc5ffD49chKuELR5IevFJ/DfGiTspcRX/5PP3nusJ/joI293goZIWfq5gGzAg
DAQUYnpI/Rw2w2ah3H4AbeFRW7V+dpPcqI+lD/EN3drt2ltpBbJEx3QRsDkbORM8e27MaPiSWO8W
WAWVgsoaWq63oTEgv3U7c8uzjC5Zt0OTUEhzrl1krFfo8f04YQ1EnJLArmhHGyqygCQ3II1HQiFl
kS0cYid1IjuyWXKMYJwITIB656qrhkJonMCevcwNodJmZ2Y5nuscXkuCMaoYK/gosa8il8cpQIUI
JYCKn5uZSXRjOtW7BsMioNE2gNEwE+2A3O4qZKcSqB83Q5QHfXVvEjdmUPMB9FpAYZTMOFt2g5kD
6z1FSsZCFKikwtZwNWq56PK6aTeGe9rWUJUN1Nh2hA4F4xEDRRZ7lBwNN91iglq7wrbn5yuwY4Cf
Ugd9OgCEWntryx/JPb9DExODIWP4zOs95HOhcnscEIyWoXaLlQhtVbZxtDACy7VsAtU3EGIgarDQ
Oy+Anodd5iEU7re+smo3kis/qi/6S8vmlxA7E5UOG3MzeD786pICBU8Af6Iwv3KyRiiHbRfn0Rls
YYulheUZukCpHYTV5GY2fS8gH97fM3p8RTqdnu52Twm5uxvJK6y+AAtGey+503dsza09iSzkhodY
WnLLP6XGf9CTkYLmjoAgEB/4+npveSA8g6Di26y2R886hFhhEzNVw56esbX4kmrMxOWNg3iTO3rl
usTCcFnIZyvA0tTYBzOJGfJCsHo2AF4hvDc6yiryVlhJbo6XmP6R8s2EbDm2UEATCmMZ22HGfs0h
YGvYmdRwS99wJUycstIfBYSGChe3RXcy0+iMidnQyOPhPWJbrq3Y+T7cv5c2uhO4AfY+Wv9ia/Jb
4IJawV8tLKHBdDvC2whXQhbaGf7ymUi9yMuolRlXw9QiT3KO1tW2fPZJ+IHlFio/FMignP2T6ZH7
HvxAlzsoHyf0ZFtzFtbcao7EVCptJAhY1IGtDTzufNFWUHDoqZSfXZ1uuZmqbSrnWSL9HaQYK/Zn
SxVSjcsxWKwOakNWvVtD3sF6Pc53vduc0N5j27oSgbTDdZCErrQG+6DHJXMCCVxCV3FZB8sXsU20
ATl/wc2w0ERjPx3lk3yKN/0Xaadt003oa7vhoXRBsYlXWTYPkSKyerDgG3BZyOWwRDA2LmWhGVI3
xbnVIQu/vbeAR+FGJQ08JhU2LLaNFzomDhlfJR5ghG29luyJRvejg6sQzh3wmvEA5j1/WkMyu9kp
tPkoOw8BW4bAXWfDgi3uQpbBxkZc+mF8aNye1bA7wQqBY44WbXjvxDUhXhIc4hlKe8FuemoohVnd
YHtinbCCkds+Z3BqKiYf4cfh/HMXKHElH9FQ7EKES7l1i9+Dw1caZWkwN8BHCNHMo+v8fwgzQuXX
API0CMbCO8VGhM3gxvsZMU4B74h+gTg3JsQjvmzU/0M28bAqZBcmI8KulhAf72FWi5CwljvC3are
d8BCOsaGB2mNsxgLYbvjKSaTEj/hbjjcEu8RYp0wa/zlk73AV7DgcyiEH2F+XC0IbFS9A/mJ84I5
R839IX+AmPMDio5LfK2wE3KINu7wwvEEYpQnMDq8P3d3el8kFBIcx8k4q6LzzHgC3tL4Mq4FP8Jh
Pn852Wpw0Z/TL3YiwJLF/bDStlguHnQn0ZNwhCK3g5OO5AC20i5gpo/v81Y0AVf9plBRo/OQYgjc
idB2JlPwzZVrehf4wg0U8zq/G7xpzRUz33D8HQS4JsHZqIBR4hQs9rgzuOAQPcPzRk8klD+gOB6S
K7D5aiQQ2rKzkR3DfuEbOYZRMLoRXEAYHZgCUKVs+33lerFTUJq99QhUm1hdVD5h5bgYi7GVOzci
RU3oK/YxJojPtnoTuXxXcw+5fuCzDa0IZwd7/ZarIeGWX8v/atLW4//X/MSVb7jm5N5g5MKNgjeI
qym23RWD8KqPzZs1f8xR/vCxf/jYfX4o0d2jRWH/NXfiIlxv6EaHhhyIxiUwfrniaGHkPXExKW+v
gTL1q84LH82HNOsP5+WH8/LDefnhvPxwXqb//f2WpjwC+pnrcpHZkYQ8Dy0uvgE1QEzadw3YxFeK
AK99xkXC5v/rM647YRepgh9O2A8n7IcTBrvrhxP2+zthV63oi0TV/8iKPhOWfyLzL0s0RLFOc2tC
pgQM2Oe8R+Xz/EixUfY8scqRY8g/EgQrkN3VzjnECr6pgbjxwlRbRh5DQ6xpQRyGx7e/RY2A0zPZ
yxuPy6b0rbSI+PqwrBDeRr2krbkjwgY9gjgTQI8lCwF/4wEZHvP4Fmddc//4Gu7r6p1eVCf+ee/0
avrrnEn/4Bn9m6a/0IDuewYP+tWh5w46w6iXEPKxGWRJHjq++RGtQ7yOx9zu71/vZ/qMoGoJ8MM9
/lAxRNPXgAmO+Knw0DqP9yEO5S/s+WYh+xqXthRB9VuB7AElWBX7Yt+65qF7kA+gCd9OR/W2skFW
gRAkkj5IV7UILZHD4fCCJrfkgKhmRg4IRS2rZSX6wKSuFrdmGkL9vVMiOho5Ei39GWDWmnFIyATn
OnIIXj2QZfUlI8bx/f0UkRPSABirwF5jdnxHDkDBPaDBK2L1M73nABDBWd+vEfjeoKcxfX1NKLAf
yPwh+n/fsHukNhAX1PgNA8IJVEjPf/Nn+N0f7zEX5znCO3cOfuAKDio4vn4O9vh+FP3Dylz49lmc
WqmZ9iqwyvxrjZQP/TraEyvJo0GcWxTiPAwkJDcTuT3XsrsALxN7Q4B/2QBBc4caGTskAYuR8uBp
uwHJFadA8iqxYyQmcC8JYq73r4DazOdZewf2JbHf5ytw03MK9RcC9sOdXBjVkzIL2iQjH6B/rR6D
N8Cs3XFlnOIn/Sge5eN0aG2jIFPEZEAsdSpaZJJAd0SMrXlCcaAKwpWEV9NMz+WLjiQfE4DFTmgb
oMKLonBQPur2MJLhy+crcO409dm4Lwx1q2+NoQpwNuadFCNP+8ZToDl9QddOwkISb+OQ3uUO2p7Z
AktP6SnaglwTmbsYGSEe0+b44M/HdC6w+2xMF2Z914SqkqKZPq9BQX4EmSikQhSn25jAcfF8HgAx
pPXOWBPaoYxfsksggaSH0VkBu4SKKWQ2kQVsz0kZBXs+wVCBiUGOaEQKM9siZwSrCd3CvqBE9cpW
QC+gK/LmQrMnRSQasYDx82yBifHyJC3yBlsO+ZmRsuXZAZ4fKgBcQk/iGw5fGpCJC+6R+wEerdtz
NFp7l+E3T2/zJHOA9DNPp3M4E09/c5A93+9olobsu9tU6G3MlGN421hrNIys0ewfgefZSwC/bpHB
bFm8mRCle9L3i+1xyI9JK6h7JH6xiiYSpy3yfoNzTqchCM1HnPnTGZZksRT4NXXP8QqDraxEmAgF
EsXvlTuuX18D+/39bvOWuzeHIiVFQXD+IKNihh8RzuDp3WItEGo8Os5j3lzv858jIt/IWyNR0Hv8
Mc8C8Vg50osIrjfnfDJStv/D7SVflKv2ahEHs4Itj95kZwwC6nU9Pr3jneLVhGfPYhLRGKIEgne1
gsQ4VRRN5eidSO5ydnd3Qp9P53yHkInH19cCtXdcRn5+Dr5vIf4kU84Fmh/0uzgV8aD0GGh9k+1V
HVYXkGYuOqVzFJjbYJGWjfxw5UOvactz7c+HT/2hLf9V2vLqfrjI2vwm++GaMJYvgv2/32m5JnbP
yMAPG/eH2P1jid0LC+kPptWvGUrnRhEfdte/wlC6ZnTKF4bSH8XovGb2yxcG0h/X7D/TL/7CVDUM
mXcUA0XkuQrtw67QyjpE0xGYeubx6wDkzr6cPH9fnNqt5AHkzd6ApLAz8pZuQ1hywB6w/g4wehqv
YF54+QrYHgKwD9y7l4lqLlrTUvSscnVn2ZaIxCQEQL1hm55xFQXlVQbRnQXLOwaPx7FyS3S1PTY1
OYLsYoNizSum7NXbu/DP/mS3d6aF/8XqgalVktAu1kAd789Ty2be5nHHDSxxpsVtD4iM+mCwR26a
cyzsxGCM0+YW7gcckNRL1/oZK1rTfstxoInDy0TADaSTbia9AaAVcHu8eIAle4CsnHxrweXnkKMe
GXIOuASUhypY05BObogKglIio+5qkmP19ueG3NWbu7AW/lQ3p3wX+f1h5S6skllMw0JWB/TrQBt9
sj7eI65x/wg/Gtg7EVEQ1z2oiLgM9BydPLiHY4VyGYnCH7niTnC19dkeujgidYBORpmGkewdf3X6
fA2v3uaFzvwn3ianZ/z0Pi8CBZpSxnrfIFRT2xxLmu4WBGkc8HyQZx58efZ3Mnn6snHRuh/Szd8h
ZIPuNHhm/wywIy4rKWJoPKww218Vt/VVJz/IG93T16YHmqSOlN7ns8dH9NnKXGjHJbCM0pwwYvS2
ddYI6H3+9up33fwPe/BCi3VpCa4xA9IDbdhrFAPNNL1/5sVk0kalIn4XQGBqHkdociR6xiTPkdYc
Ns49+MiJ2E2bU+W9QVU+IhbjBtzNEA4BUWh2g/b1BOA0Mox2cPP5wK/Mi3Xp/066KEQL5iU/fkHp
2PGag/19rfHTxFzSqoLvLeqUGh+w7lBFvAAVim5ZtERsDyFUgdzynQHyBvqMuKrjExeVbKDDIprz
DDZv8oZ/bwf0urlryJcKNm1DMEoUtPEIYQQvfNWQG+hCFDidEMd7F4kIWN77ldVV+Cx8snsuu4kL
1SIkYoSbgFSZMfhHizzWCADzaPHXLf8LmLE4nBUKvrM3X/jiCW5D2OeLde3cWRdi/I9/7iwuST7Y
RL/23F3bvhcCt//Nt++F0P1zbt8Lcf3P2r5XtONl7/tfpR2vCeBzJOvDRvvDCGD5+7OCRJQhquAW
Fi8kcJEKUqvpo+o+RyhPat0SjXsQbHyArKMnmCh3kHcMtRQ8SXWlckESucD4pWD76cMvEqTZ0sml
AMpbt8ppvUtQUbSgFna2t+fOXvvcVrwCYHsO57dQTDWh2RRwnicNhVDP6+YUNsSsSZRAkQN4jZou
LuHRU0PxBhZ8ASTd2e3AkkRl9p7gLgbXXItI/yYkR1UO+M7oScR/Z39yealRgoB97IgeqGRIiCoS
JGl4oDWxZS+F/5M7iZ0DYo0nUf0hw4CWmchk9sTt6BpPfC5s0XfzyuRceARzHaMLZYCVYQYqqWcU
03CJvy6hemaYlfyhCNG//Sqeq2l4bQ2qjfEXgzz+I4vFq7An1JYrDtcRJeG1AV8tvLLGn7nVxCtx
eD0if7evNcFz376iA78G/YPhFN6iBAwgfg7zB2URTxnaMpKDJiqiFjqhvItn2dFyiz8G3B8VSSgL
N1AxMJwLLEa8CrVTBbHcb+h9aSVBQU3oR/P5lP03+umn7XShn/JQyvsyxXYS4SXV5Dkkfk1vbsHg
w03DlhTM4X/geyS3C//r14eZPSgUnevACoTa9Vd0sIEOT8jr8X0VY9dXNMJmyNm1tb268S/00r/T
xv9u2yhwrP2XRLpQqnUTFEOVYxXP5jyPVPAvvmjcfEucW/8WNUSoJUIB+dnoj7G+t8/PNQyz4/v9
PVoPvL2Z6P2Uwh8OfG7hoZ52s3p/f0ct4cmj7wLSsXxxV6Bkw3mmJ5ToxSjRqVCHV7gocOP52mR1
iuyZXJF5V+/uQqP/ue7uutC60PU/hNZVoXXhGv5uQuuqpXDhY/6mlsJ3DW1LEiUQ2kiycg5OfDCv
gkCPs3mCLoSWanHcQ7jw0FYlRMLqSXdEkq2uyOjvtpw1P3zkxe3GstDpiYyPjAzpdRJNdKUwGxCw
dM9qhPLTQRrcPJEalqZ57hQLeqSqElqNqimxRPURDGScnrBoqQDi3nyQn6uopuAkbVzNSEHlOg7i
tRF/12D4acTqhSmXJ2mqBS0EJzqRDKjDBSQnopWvkHmL+GCHwl6vQhuQuycOSljtQvTnv6KBz1H+
Xxh0H4ZwYdDljaHOuoohwLHmIvomtHmhHG9nlxHeFobXDYbACR1hXZ3eM2AhPrcBZG4VfTaCC6sp
B11uGtUYwZZ7x6/HLW+IuHfQ0w/cy2Rzt0rI8cpHXpv3S7Pjt5/3cyfzz+76wp5oq74bBQF3LTk1
LDngwmqK2BdCHTVgBbW74Lzwxgjo5DOQke1Qx8dNw5wcC6AJYgaAxOxhSbj1qyHsjygHQErv95/P
1Pdl3YftcaHaJ3MQBLnAMO+hrZ+5hQmrDGYnQhrcpH1k7kDRj6giB95k8UVFYyHettHdNdwP4YXd
nnfLLQE+9JHHYygK0e/v30/vn4/06kbma/5B4Pz2G/nqkl5o0t9pSa+JSc5a9nGifn8xee20Xsj1
PEyVMa2wB3OyPWyuxHmvvPkltvnXvfmZaOKTU37GR3zYlMmkaGIwQiXhtLQ4wBLalKAxCU23yUNH
NrwKPqbZrgSkqkfLMfTXQLuviuzQnIEjnl55xuGL/flJuXamL5G/v9+Zlq4YEZdN5H8LI+KKNjpP
3ocV+w200dVNciFj8yXWjarhm0SkaCUWAsgLawkaoKW89S3XCQL5OjH4/K4GEN2MAEjqBDtgEV1g
GU+ozadXLJOrY7qUpn+EMV3I19/yMP0qssz/7Nuuecrip+IvpG/envq/lO9/OXVPXdx28Uv7Hz/j
uvzbzx+23x6j9o49dU8/e2AXXdzNx/6tmW/e2j7r/vYfoNb8+5X/r0/+5e38Lrdz9fZ//tdL2Rcd
f7cwLouPzJU8+PnfU1+6/VP3lj9lT5cv+QcZvPlXWQLZt2mI4HbXRR6z/8Z2KVggrgRFvGia+GmC
9B1P/Z3vUjI4E6aoWRLIbFVcAD30Exm8gT6vJjh8EFUQdVX7NXSXl5V+IKS1DF2Wwf3LeWU4Uc7P
NV465umgLEXqqvWEVk5npmfO+Qwe7YMYmyAc53zQaRK+m5whWjQawekG4TiBPDpJ5obJnE9anYqQ
FL08+4GWhr6cGqNBTFBQByng2kWthGQOR7TnkZRneZkKNqsVWNfn8WuZxCkJQWu9FFq/MWMV3Z0F
Q6OqIh5Tc3gs8jwhVjA+SdWIYGUK1nADUtqu5zmi8li/a+Bot8NEj0in6HQxqtQdquxUGILmqKql
RKTt58lu0L2b9FEvF6Q9k3ZLnL+7aPvQ6UbxNuTc3kpsKCzjfN+dVYtozBcC0epmTRKD9kxKX+au
6jazNCsOnta38jDNxyqpwoUobZJ5AWd6Ns9042MAVoc+jndGJe0mzklucnZyFTTlw5mv3KxllgQg
ujmTmStj1a77M8V5EdXoeqU02teas6A3nA8djtmuAkG6GEiI9qap7i6FEL5bZyL1yrJ2ZRiBPGIG
JSmzQLhuphkaB5QtwsScjT3mvOwjZ2hPw/ExzOOt2jaLo+aqdjfn850GZgivHsVwW0R97reFKT+V
TZGFrJ47lcVgq/6ajV1JC2mRazKmQ7vSpuyLOOrzq2bU7SZWM91vJX1+LGuhfZbL+klc5kLlxPUR
bF6l1kQiNxPY3JYZpHSKYY0LGfPRoMnUxP6oCdbeyiKF1EDGrIwyEIieF/VtBz4WWumtQGKrAG2q
nD0uapD7ZiqhACopwczajvorOL17UoDr6DUGRzio5+uhl4+RXijCthvrpPO6Se7I2IHzehOMnYD+
JFqUrpZBSzQ6TMHQ0KnJMmbBJKH9FNaFN5RCUD0EZpYmXj/LxU0UgoSbyFMHqqLRWEA5Z3SbJdSU
TV/0N5ImoyPlMCA5XRhAriyRScXGfNDHbGeZE5kFBU5BlT3I3QiQ81zdg0+9ZUozn4RaVU9ppqRr
o4wKhJdRUiaC8GEG66sYGfP8UImKWj8OQlZutVoxva4BVbhW9O3DJIyxE0ux8WJOSYLiEktYTnqb
BuC7xgKGoT4/wMpqnWnMu1MyduhunmvBrVjmlpsIBlz6ZtLMtdxoOB6JOTiGVss3adlk+6mN80dl
xpHN+lLcGOKSKHbcz0m5l+dRwH7IFfRvGU3hocz16dAXslCRWa47nP1kAFmrnguJOwhi6VVae2ya
6V0MECmYx1KiRmcZRDd75LAlCamSWOlXsSkCIB7l+ywIHlNxYsJgiJ4w7uvSQA8eTU19vdFjr27y
t34a0SoWFF9OPYgOiJrgRRVZz5RCAFRekSyqFup0K2XodxWg3sNoZLvIQ6dPQuEmiMOdnLSvgah0
b13UVE4fW1KEWiI1DYRhrUpRJNylrW5G8aYJhSxrd5Waxtpsh2O7JLPdGqoWW46uBbJVsnas+nvR
VNZLoCsvSpOmr12Q6Y9aWeiHoI3UVV1LpGu6w7IIGu3DziRWp6Pnk7lkXl2ruVctjZwR8E8axyTW
XrpuRh5osgCRCiq3iAbLzlRpAUtMNNy3UaDsCuFGr9tZpwFMJKZCPm77GnGarEiSjWWm0ZfE6oK9
Ui/DNojzcNv3RYZ2WiAHc6JG0Hc5dDdauAmoQCyXzTTGmy4w1mbflGSaimd5VnxLtCIytKg86Cs0
IYmn2A+C5jSFGZoVWuJRW6Z1UBUGG6tuoYpWp7RNQEUmpHW6KusvACzQWNFQaVRl3bqYa/PQZEFs
91E17EGvlRIhV5L73BB7sK6IRUvEoAYUQUpEgXRdo4F6TEpJKU7GRALDyF1JKkvg/3L0vG+Wl0xT
j1PV6ikRlXHwq7ySWRFHyvtgoLNd1utE6If5yGUmNTR9u6jG4GmLtMZ6KVTWxdKPi3giWl2jnGuK
yls9rR0j1qW9mQmFV0zi9CpraeaMbasfrHCWVlMXn1rVQgqrmctbRQd5ZdmPHa3Anc7mxkDbXLkJ
vXwQQhv7t6JSLEsiKTrxlDVCeTO0k07iqX4UBTNbd3Vi2EYYvkJOOVMN+ska9KrP5QTGSqO3cgCC
ono5dZJ1r4Wl4RRF5MA6SNkyZA9hFY+kVLWQgSIeNHfi3BxCecJ+nCY0xJQXUL8FGy0O56/dksfM
DEMQfwaZ6OjL6OZGVrByAqmlNGZ2lFvjvpNy2sjpnZoNoVsXQ0yaukaDNTU1nRa68tbowrtABUNb
m7QmeNeM0zAuj8swpqehTWoWqOOwyQYt99ShjWg59ZHTi0HBYIOgUbIKkF6D5l9xUe7Cqd+1loy+
l7Vsrq2ksogaT7PfgaRuHZmy5GX92NBAhR4TAxM3Os6ovbEMVKCh2VRriCLFEEUS16BnFvsGImUu
qJIE+zSQdqkB86Ps28FJ1SQgpjE0a1kPJppPEEzNAknVpcFtPy1O0quPywLEUDwIdX0TIeoWQwG1
spaoK2WIVLBaK5FmmkSepQrZVSMQjXshC1NXUMxBZnIamd1T21bFfrbKfSHJjhyA1ikr7iG6NaLq
MuCqA8qpplgo7K6JEkcNZK8rBvVB6mSU9LaRN1nWVjbqY1kkI5WGeauUakOVEGFPXd+WKaRNPLOi
CVki5iQS0Ou3KYB0jM2CmlLhJGNBwvgBavVpGICWlKeBWFYKpwjbwgSjUTMDTRV2oBYR0Q1zCSpI
xmitW7NfRLE9lTpph+alr8JoGw7WdBLG6ABT9CYeJICqDEn3hLRElrhN0aJYgbYD78c09AR7HpLL
DNKXuoykU9WljpFxOy1KeiKPgXanjVXEtKCeWVj21mmUc8zlaL1pVl9se6mFkJnUl6ldcqecjOYo
NP0AJRJ01b5Kkw14+sQOYQB1GOWIWfMco+dcBsPbrnpT04BwK6N42TZNKKNJmzmV6U5tFQXt9fo2
DxKiaFNi+ILVjQizoUZJ8NU5SoaH1Bpj62We21kOvgWPf5Xzc1vm+Pdzp+bsqLyU1dzEYdT9bRu/
NGULEphPr3Lfyt1T/vZncJfgknzmL3ll8do3T+1Hd+n8kn/4S8pfJUVFUFUz8etn/pJp/RURIVHU
gbzQJE3nZSg/+UuqZKggxZS4EwPY8U/+kvxXy1Sgp3QgkbHk8LL+4SsevkWj4GZ+8x3//vgvxYcO
XT8PiWmaJkuGoevolo/x6b8AmKim0mdRquvONI/oiT5XRNUKbd2JyVFBYSLJdFB1BbpINDNG77qH
YKz11RLmsj9MQmNLQcgWmE1OLsU3H+bxO0O7CPJiaKjDVg2wuqqqrhuKdRECiI12lDsVcnsZpeBL
FhSBSIUccF5aKUrqVmMbTrahtblvlIuYbarJQlGhrsWRLwbCfFriGQXWSt/eCtHQgtylbFWmChKM
N2lcDnLXSZsRsiE+JOXSVaRtAhXU12UuP8d6AnepL4PgTUYVeWMnUZMjLwM5vBFUtfE/v9WL2Nf5
VnVdhvOGFZBk9dJpbaNGyaNwgh0jCvrtVCBf4ARQ3zSoJcPT4z4+xdL/Ze9ctuPGka39KucF6EUA
JEBMmTellLpZN9sTLsm2CIAgAd4vT3821V3dtqraPvWP/kHXoGotlyVmkiAQ8e0dEcFyTIICzsGg
15/L2AcoGp8VEoWyEvoy6Cis5FlMDkkmk28JHjzCMv8bnviusuztk4qYEKzOt/+wdxKSQp43hFKj
t+O4TDemFOVDEstdo7AsMG18vB4wm/VhUlOzX5ohul6kT45mEW5buC7vN1lPp2OXOX3Bl3nc/+Y+
/mzFxKeLGInCRIYCrGEt4f85+edu4hZ5Q7z3vu3QMbietpjujuJ8YlFDoYvhMZyL68jW2XlLEnKK
25Gcfv0ZkndK7NuHYJJGIZP4HGAb74S+qnUy4k3O9qLlgb2spjzHmPAy8TsTFZ9yE/ntzCwYsTXN
VsVttElCV6Qif1j6BkaHpiIXRb1QhORjeAri/hDWI3p6Dguko3xwH5F5+zh1wXzGnS32vIrpDdPx
eIDGiezSfJnbhmwaF5pHF2PaK47x4rHFBr4pxXCwmJG8aYLxXnHlL2vwkjSa6YKO+6TX94qNCqFC
TofqMDjxbOIc08dtQe0+C2jsNnwYqi3PevVQhrU9hE140rRYMHdyiJa9rCJSpWzOh6NrZBGk+dyh
dLaNk6c+Qwwym6zDeFwRA4vYwcu9HMKdJOZeiAIdmANG0YY2iL6OvLRfElLUZ7rOEBuRjiMkzEP4
aJdJ4F2uLSYk2BgMxKux/B4ElmxqUmBovcX9HbsmS4U3mHI7yFo/hgZlF1nOx7NlKusvkjfRVVDa
+SL3CaaY0R6trjPk7Sqe3FkQ1e1zlrQbU+rqlCQLJi7MQ3neF9SlBmQkdbFtjmXrrqaqwPCLqY5P
VTeYg+OWI3E2GHsxBH4380Ed1Eyqk4io+i47W+xoUg9HEvg7Fnfokd4ACFHW7BORjYewn5dPwjq/
Kx3HOMVaNls9DhosqZXySzdmn5NkvFnmcIBY3cfs3o1FvkmS4V6Pk0cv0mSW92YMktfceqMupkDy
K8ZKNIdoCUkFrfLdECwlpr8XuPdzq6ernKoWNUENLe/47IftXBGUmTROHxBy382ld/tCYGQjafM6
xRxn26W57O+VMmgQa8ncb+ZkmFJbumAnNR7ihLnO+5pM5Ig0XX8n7YwW3GGFoRBj8nlenEmtGz9b
JYPvgWrRY3pq1Q3My18mRaoNd7jJSxGiD7/h2QHA62swd7s6m+RxsmNznc3dCwJsupmkjzeJYGj0
PcBXZ3J0kglUvLMcSeBiKpSxYyGV7UQvhiW4VbW5tVnc3hSI86OG90dbLGyDtzHbR33WfStsfBOT
bDmMtboqfT7uldXJ92ARX4Oh05thzKuUZEm8N7osNr3UeGJUw7/oOp1mKiMqpS29mIZMvQKDtFfY
a9C9IegV/TwuHTA/KfieZG4404vV3cYtDdmqKJ+PzdggvfPyO47qNm3jHKM7+my89nOx7Auju/vZ
NjLNXR3d1CzeVfNCdtJY9OJvYowZ0WB4p7huCjT0qHS4w6kxfSmrSb6wso6OZlBolI2atC++YpjU
IiN9yso2ZJveFuWY6lyqs7hdPjoqlyvMU0cf/Jjx66Suvs5+fsrbFpYsJuNT6wmaUos42wfeRY8N
W9o7pbLzJbPLuSvL7LaYxHLqyhFzESQ/I8ugMXobw7jThlBzVkgDmhGbRGMqqVP9a4F39AsNeZCk
maUAJTlmfssoFHvbjUiuZnOc3YiKiHwxh65hMkuRkPunvjLsaMoRr5uNzns7969hvIxXyDCaXbw0
1bJzmZ1NmvPC3Mi2DTbgxp+Mn09NNoqjarGNJQyzuEMQv3PFy2FXFkBWcxsUV8mS8ycdJ6La1ONU
XbgsiZA06s+tNJuiCdTHwCf1VZTn9gx5a6/ScqzOiUA7BZGM8n6slrjAvks+trRz25C27Z5zhRAq
nDIpUzIpv41zfZ2rHuZPoZ9cxInekmBo/bYc+uXWRC0mROZDQDEanDQHs9T84ETXnIeshftxTZKw
JsqNkNTBQ5ejNb7p7G2t23Jbi1IdS1KbT6Mh+iEsqvAVWHe8RHr6UixSX4hY+mOUBfH9ZMAJq1zS
IxnNq+T1XW/lmBLZf1reIiqV+2qvyrK+zGdTHYuKi9QxLy5rQVZKOWTXhpe35dI9msghHyf8DseU
OmdsIrux6aejlXIfUufPeTOeDG+vxRyzHdLfKw9MlQatizcFDLVH4UtwsagmZ4VexEWUL+cAbLdV
b/tUJ6NPHR+7CRSgC26HuEjSgs9ozDHpaRs2Gr0vTPZSzRn6IrcZjrua27N8zsGSB//U1Ll7JnXt
HzQ1dqejHiYLNsAj1EfxQQuKzjk2MhcVLDIbFil2xguZ4wWN6G6SgzpGqha3UZdgvO1S231pqzml
ZV+mNmmi6740td3UGDSS4uRDvV81FBcOEd/DLKs7o0rxbaLBZdPph96QaUPm7KYeBr9rCmte56js
L6uIl5cmE/osmeIK6X82ouBz0vH3qtX2VeT9eFUPdb5tfGfSqpyndCBVeDMZ6dtdEQSl29I6BL8X
gUeC2A7ZhLb3eYfti7CEopdHPg0YLYCktdkHfdUmF40eqmBXJTmv0nqYw2hXZENADt0wOWTlfTtZ
djdr0Sj0eMlslR2WulbbMdAVTeMexdqpBXC3h96z8muFw8le1oMZxQUvWY25WQncV99KJgBzdVyD
cYRYQO6skh5jRvxUdsUdgFt5IpntsT9JAOOBx1131Qnm+Flet8GclmjYlB/DcKr5no6sGW97wDef
Bhr0auNFC1IJ8emSRGP+2jezhNqu1HhHHeKrKyxzdDFKGn9oMTLqFMt2uhLlhPtB5xl3aO4zNiIA
M8NJJJxi0gCd26eIWPLQN9BfomGwV75KsOnOcbAVupTPYdGxs0Y4tqtMItpUDUsr8MJ6Veyg/PR4
cCFK1UTB9Yb1Ktr1y2xRpdXms980TEygVOWE1j3hMEEWoW5xOzW3MM0vTkBZ6rrOPIgissFNGfVR
uvQ8v+mVLvbDPJY77DLhxdKH7JJxRk52dNlnoRukKh0Vhd8OYnDzTimNvUk2pr3MJx/ZFAAiOw/K
MDsvQGbCLY/a6ugrPt6xIarPad83cUpDsAqlCT1ron5+wR1AnNZXmUcMavhHV7vsXOkBsdlSjoie
JrLPlmp48S3V5/0SkGbTZFrfUJqxJwdg9AWxNsY9VMPyEjCx7DKRV7C5B058Z1WnxEboNroT5XjX
rBpC76rHsm7cNpP6SeO+bTIIDpyaqyKIn9pViVgihoB1VSfCVaegRftxqAd2ctUMDWNVM3pdj2lX
hQUkDl5XHzPssubM0CWBCDISV535bMg2pM7hWg4sBJMqznS86VxszkvVZWYXiX4oTx528DTOMtWd
kaInwaXKupbe6kWitGHRTfFtlFEPopfzbyDr9UWYDP0WyKw8Nqu+oyD0uFXxmRaB2S4x9/eB4xCA
bF6f+0FifxehvA4GA92oa6AgzR5iknkTlsiqMfE3ucm8SU/LmwxFafU8jmP7ksh2/qRWtSoS0K3a
opm/WWM+T6um5d7kLUzDw4CytlFfuHZIgJemyLchajueTWbLI+SN/LLjeNg6Gx7yuokf2KqmjX1+
2VaT/0QGBAfVhGhhy33vnoNOcYzfDWz4UCXY1jYtV6DFuuFmSSuuJuApas230pc3oQ3MFd7f8tJP
1KD/JD5+juFojG0DAlCeQm5CbMOT17KQfFuO3fng4dwsivA8nEJldrKZ2GWBEHmn4rq7rklZ7nAn
YruNACvQ0Kuyi0qnNvHfNKTh1JfR1rUM7kLmApkWSTV+kRbyU5h0tyzL8SMVZNhtaKrsqYgiByNm
lXQHSDF+K6a+vJ4dZFSQ5swKHKlKADE6YwFchyHY5FqWpwS4eJJJgNZJOWolGhmkkQ++26HHUN7W
HHHuYpfLqu5VT2TqUi+GRJ71POrEtoFvtdxMVefOuqjNzc7aUUI8mov6kJNuaY8+8u0l7vlrFWrg
XznHZ8y14Qba364JIpcmpd2MLVPHIJbdrQzL27HTmOZRJE95XS+bqK0RTLLmOW/zMQ0M3q8Ynbvu
s8neFhhFfTmVonpI6FKjCjou5k+5xluZWhllaV/Lcs+tnV6woyyHoS22ELVRpQN0ekSOhYIbP8ap
5MhR2z5Rxxwb8DZTiL+2LE8AjqIC4/MIGHHOA5yvUoEhIdrZaCPMox2V2cQ1Qk4E38PJuVKdIaQr
LqImD1OMmR3veRwd7dSdGlLbu5mTKKW2xAwuz5HMmcZVD35x01ZNYhhSo1AdldooYHfdVKyouKdl
WkVh2aRTQ5sLFc3Y5Gvs5nIm8dVkIrrJ7cR2LWX5Z5w4oK9mwJwOP3V7p4dwGzkungHfH73l4ooX
mXkpi7K9KEc57qAHKYSs7TG35i4KkuJzpoY6PoTW5EfZMPO1Q6z8pKZk3Gs+5o8IbIMLJ3ty8uUw
PvdL21wvc42px0zjwMUnK9TRd5pFu7ZiCB8WR7+GYw5AT2af7MuGi2ET4jA4RlaQE2ch3QpJ3IU2
1Hx/Qxf/Rby/ccSQtZ3Df7bEXOmvz3hZ+p8sMW8/8wfjpR8EYyIWIYF5nMq139A/PTGJ+MATARjE
AaMAwlZr/B+MN/4QUpYAH1IWhWGy9if9wxMTfhChiJFQ/T95YgC9/u1LBI+CG0eGmDovcX04Y95x
VGFDKoG82j2SIgx4quP4TkSAGiyrit/Ar589fG+Xkm99M3nE4QIK39FBx5mPjZZoyCYwpqzsbg2i
J0hf91GTXXQi+I2f88+Xwy0HL6U8CqVMYB36yd1a+DCZRx03e96z+yhLdgzeGSTDBjNPZ3u5GJv/
hjCuv/Hne4kr4gmHnOIt4+9B7dC0cTP3uKLCEYRduN5NQ71DWCz/Ibf8RzD/1lvu/ZVA/jnUAQi5
nLyzrcfeNaZK5mZf51l7tirwO006+I4Gn8842lVxEYu2u49n4yGiDkc1j3f4TV+GyH8qZ36oEHTQ
VIxySWfeXIdR5necZscKm9jHuC/r39ROkT/BVw6GHUqwLKyxVZ34+WkYGlJiZW73JuguucPA07K9
EbmcTyXE7kGFw3YA8U9L5Cy7ZWzH3Q9v5V8IBu9KMtd1jg8gKWhBCKlFhnirfzQ7T0imqbNJsYe/
yBSbCrLZhYMsuZc4o7QI0O1TYpsmwSbpg81SihPN5PmUx89hOF64fMIIqnD5Sh0Zf/M016/+08OE
gCETCioNbo7X+t0rqBNlVCxQiZLRIsYU4owjZc9Z3B67vgoBvTyGRzIPaDnSeIy2pY/Yza/vDk/e
Sz3YiBjFnHtsKozhpXl3e1YIH2kt0bcZsd1rYOb4yzLPsdpI2BWOAV2sS1WzFDeVtuXnIGvus3FZ
tllQAXxVdES9KFodbBaaxB/xY/4cwCXcR4mM9kwM933Ww2o05HqT4A3ZSu/ukdMc5zgvPkHZoANL
7qM2UzC9oqAZ8mxJh/GAAFHQnZmN9jsHr09/gtkKOiikmPCF+04MH3NmyUtSWXNVZa5GHescyM9N
rbunFv88BS4LX8AVRw8JuFnEtkKKAcfHXEOfqHRJEW9mGHzljTwMfYNYIuftaicLq4u4LKsrMc4I
F5Rrh+96QaqGPjt9Vm9E2xTPbdBlj01RzUdsQwXb1dO0HKrOzvuiqoNDqIWbnuDHI+YwZ+G8aiCD
BIc3xVHwZk0qPa+ukrZ0u6EI/PcSF7tnseU8rZLEnlRN2tQXYfdK58mgRpIk8Pq2nXua87Y5+YKG
6E7j5zpOLcIGmuphGTDfrHf2xBrRvSo6QgYInHyqZAZSLqag/FQJnl1VixwviejgByOWHm2nC/TU
8NGwrTyDS6wrkq7YNLGMz5XqAJuGyGH8mM0g9rcawW4al32M6ZOyzhCbcYl5V1Dg+0M7JiAiSe6H
DcRFfpJLW9jUWNq+eK2C67yP/XxUvvLzzuQCDxPGSXCFZuLLssmYUd0e93J1jUUA8+dlHTZHmWuP
LxknBUR4uE/q+YhUhBRHACLMedSdijfQxDGKOY5ROVp7uGpa+MqSa6r1DCY50xBNTlkBENBzt2zg
niOYtcy6hyiPDToqsXZ6plENBZ8YP9TnRUMk3w1LN+eXS5sHBjmBidKpKMxtVkRewoBYBvc5OsOA
6CA23VY1AttdXwyBfomXBOABchPHGG3hqdtnjYhvp2DO1DFZQY1bkU0j5uh78sZx2hp4u1jhzgIe
d1nHSXeJG2demxUCxXNyk81wgDGbP8hEXhYrMFpAjvyKkERVFheBlZg3yZIizcLG2w0q3qLrDAgl
rVYUpVcoNQ5MbR0U29t5RVZkmTFCcMVY0Qq0Fh9Om3mFXGrFXXYFX8mKwNQKwxBRwjazSPfQrqgs
M9VTAPFqQ9lsz6wHyChXtAYnw0uYJ/mertjNrgBuIeB+7QrlcggnU2pWVDcBPuBljW7dMJ0nzIuL
cQV7gVL91q6wzzgewXXYoBUAI1cuyNkuoP31TPoTWWFhCWqYm3I6mrAhu0V1y9lCkrtAgPuBqKJm
PoC9orLBdegYcnSSq93UduQ49qI8di7xl3bSmLILwaxIKYAm5QOBik1vKFCnISGYp0b+H68cNAiJ
h1IJNjqZ4qVeaWlYseV1WglqiX3zU7NS1Wblq0NX3eYK6SETJXbycuWwZCWyLe7J1q+UlpWGH0bT
NwdodoC4euW51Up2p2xuMOT7DfiOpX2K4pDtOWAwXalw6x0AcfwPWIzEY9+sBLkBSh61BlSGAiTv
wW6ibQXkXBUEVuP4jUMj6bmCIUt9LEoM3gOsjgoaITRy1QWPC6Ds0CzxUw3/2VVm+uJCr8ybrPR7
UB3GlmqkTsHoxJHN48mP+bSvnNVXValvR02Q1vM3rO5Xwp60frwaVuqugoStFrIWYsiYpN0bnH/j
9HRF9twTu21yeyxXnI+EVexz336D7CI2CW3qa1I0vkLWFQYHmG361w5+XolkdNUJlrmxZ2JEWJF6
2Go3UBymSuW7MJmWUzRxeVuVcj4nvKu3lYzMuTCCPSpsFoc8d/QQAMCcSDcBMEHJKFZJY1zFDeeW
BYaa5aMM8vwsCeD46R1HosgmSELLKo/Uq1CSC0gm5eLnT5Z11bldBRXedNMXa5NlJwWUvlQHjp26
roIKozTOlcTbGQ0zWHxTO0SFZhVv3CrjkFXQSaztNrVgZjfAQIlGzBB/RiUhW9LQTbBGQhzKhYz3
3dS6HTELSzOmPgO+skPR9gssZauyhCMZ7iItXRoXTX0KS9vuEk11yqcMv1+p5aBXkSpi9ctQLeeD
W54LD90UzlG78fgKwAjZS4vtaZeU1UfZsgVJLLthPd1YpZrnsh/NIa8pxFvvACWafEcG3dwsil9D
cb2rVl2t9vRrzhIMsQRM2KnKxNswK6Z9TsgG1AfWv8Gj65qxxaYM6pd51e+aVcnLQrhk5XAewecL
7So7VEUPxU/j3LZ8rDa4nV/KWSlondW48b4LvlNhPuYVsIJcYE1MlN15grMtWDVGXnty7Fb+r6WS
t31jJ1jv0NFrY3uJRnuui1gqXdGkocdGZSPe7w3AAM8keQEA65/Vmwo6xwDDyyqNqglrPc1pE31C
tMGvliUs1WageGXOpt7YBx10NezVkF79qsHCjc/uB5v09SaR/U3W8d7vVBE1W7tKuU2uYZ/Hh76z
gAxfZBNomOqaot8McH/qC2T98KLMSn5eioVHkBkjG6ZdQMNHvAn6CCd506QwcNbfizjBEpIq7j4t
M1G3JBing/ZZLrYOBc3Qw/uCZKBFUYZOCQOLg5QsXZds5ympEUtohphO+1Cj2FjBebRFhlpAxCzy
utzA5UWvYxW7m2CZeng8y8Y9ZjyYwq1H0/oa8rnEAEv0EdD3ThuYBkg7GgcjOzePrKwicPCkaV/b
vp98OgaTi1NWJNqlTdz6e7u6GmClsV9cXfXbeLHYhXxATlAKoisN+BGdFywXGaREM7UHXjbxZZJo
8w22DoteaFKxY8s7dioblZz5POo+yrlM8BbifH4y2AM2bdRVd1PvdqyMpgsP9aZJedhV2LLC7PO8
9h+BTDleoMBhPIP9x19qFAW8wPCICDON20p+AX9NXm1ZTwes8uV2FHl2VuXMkK1va3agE0dzOrz3
ZD9kwyxTCDgCE1GqBfi4t0u+S+ZivjE058NHLZNZbXsdljgCebzNRcfwa1uDbo+9wABdLteu7Ihy
/Kan2GRcZ4pTIRIzHUJfTZ/IWMrLsO5jhcbnXRdiBiygKzrrs0qVD2CU01eB1Oq775P5jgD7ym1n
fXNMSC0xuGHKwTVpE4YvGh5aAzd76O7qvLLqZmjWzQBwao432DdwCs9O4llms/tYWyyIwwz77hVM
NMCQdTlZODDHakeJaj8FispPLX632sENV255Z4dbghzhXDvVfaz0glnds+1OYqzbpzaB6oWAeqnh
fIXe8ejnOYGXt+6zAcrlMsUwCUvnjhFzeYS4c2HLpsymgT9aHSMQa5b4koYstBvdGQw8BfUuUjxa
NM6cDcmuoDbOMHyouPHfscM3HaqQGSmTA/OoRroPW6vsYxcHEJMHhYhATjKw4JJx91iYMr8pRYKq
HMGn4mNNG/DOaEaNxVizYVOGrsKNQOu9IB+G7WK6rEgnTdVhoAHOwMajPoNZGV/kFUrEUC0x1HcL
GdvPpuvKaUtGLV6pLMazYu7P6nBGFjKF7cNU4sAR0ixPnfb6jI627DfcdsuBJpXaDrnEHPGxhTFl
muiZCpYmRfCgLkH40TcFbrk0r5p6n7ls2chM1N9oVsJSmg15hVemD+8XJfrb/wLC/0vJHAG1+898
MH1uXp6/uZ8toPiJf9LBWH6IKKARYB9cliIhyLv/SQfxv2D4S6hkJCbw9a5V5n/QQfYB5s61mk0i
iYrxV/5NB9kHcATkAMjkGUzaaGLzzvH5Kwfou5YMMXxysUzgP6UMAFP8YybOD0WwlZFtRX0UbExM
TuhdnHdbE+V6t6BdRb/D9hQ1uyCjmEAiZ73oDawUFHOdorjB2GNOm3OFyo7XeEGFEk4RO36Hwwg2
ysZFaF2J6BJlIoyM31bnTNrgoHhwcWUuG24Xdvj7y/P/5j++Hr43Hco3/+fy2bf/s++rbyjgdNV7
z/JPxZz/f1RvrkvkPy/FzfNcojL12Nrn6ttPC3L9uX8uSCE/CHAgOI4jCX8xUOa/FmRC1rUKpkDg
RkYhZQyG9MeCxE/FXHBJEvBiAf/ovxek/AACC1MyERRqM03I31qQazeMn2AZoIEAEKB8/RSAej9j
vGoaxqryCqerLroDjlGUZ5XQ+BaCqffthPpGRpDchNG3ZKT5jQin+dAskFRqgp7YxYBJ4bmTZ2E3
uzRvZsNSrxO6G8olu2mjAc6LwRx7Pny2qMX5KmHQO/IpKtMfbvxf0Mh3rRfwbuJrgIFH4Wrkhgv0
HZxWtYWjhTUYiM5gn8+LB+Hhrqb1WKBcY1L91TzPB4WKRLw2gCVIv/0E01SODEAVjb52dPEHSyZ+
qoMJk1TgJkDcW01xSqA03jVJ4T9Oi3+C9rT59Udn70kh9gIZr6b1iLC1FAGb2Y8glSaFrnP0MN+3
YK044aPmPoHZ+rOLENBvZEOALCfvnt0cVR99PT6oWoeXVU76K13CDY68ozI3Q1j6R1MvFi6ZVmZd
yjlCylyW43dFB8x8V93n2TXsWIZqeIZgSds0mcvqtkt6B1/EDAvfFIpjI9E8N4WdI7Po75O5NLKV
389KP4Xcwn/OI7KGEUCSEhWvnXn5767yviZ8fc9/sav0Lz9pX+vf/mMviVDeQDhM1BLnWMh+ONyS
6IOMCSrCKRr8coKT5V97CWUfKNx2fO0WhT9HU/wf95IEmwnOOy5CaL3s72wl73eScN2WICkQFPzi
Mu+xu6u7rmi7bji0bTLvG0YwjErRZfvDzfiLN/29JrReBcJaxPAvtMB63/fDw8biR26HQ+AHlqLk
DTO4iDKwnzL5G4njd5fCHvzji2mMHHGEl7CEwBcbo4ZumyVZtMkb+CV+/aXeKxb4UmtwsdanwAqY
sHdXAmWykaW0BysJcsDyODhBwG5BqDvlD4OU/gADabtHaNN+HiF9YwX9a4X9xU39i0cXMxxTuKuC
IBLCCvnxmxIKJ5ANxv7Ae8rTMJAIzzPm/v6jwwaNBQxVJsYafidZtV61JCvq/kA8dPrF1BpGfcxd
azqUof79LxRRgXWImhsIQe+qApDGJcESVsDncOAdBMvQS0DJ381h+Ivbxvmq7nBs3DF9mwPyYzDH
UOwGL3l3AA2HgxyOkzuomdXf/y6IBCBrS9Q0IRp4tzh6ARRpfdQdfNJFF7ObMtDmdvrNVdZT5sc4
AEsQz0XE6PGA+/WnohjX0WR0I+0OOa2aI0QhOGnqMIGSYcV5LhOx6QWS4lKH+W+u/Fd3EUc359jV
1jDk3dEdoo687KquO/Q9/O2Bi/xu1Hz+2y+zwM3D1gllHh4B/m5FiCV0ui4piqEzgr6+Ux2cyKTR
0rVemutfL74/7xtQq7FNRasVIUSA9/PblMl4Dls/+QP8U+J8ob04osSguapFXB3//qVEiNWH/iAR
xKN39w4VoCpCaa7HEg+hxbUNmmQE1OyDBVnDry/158ck5I+XehcoMoCJqCstLtW17MxFRXwx5eXv
vtDvrvJuJ4IQ1nuPOudDieMqlSiNutQuL85+/V3+6gkJVAmuvgJKxVsH6x9eXF2auazzHN9lyeez
GLJeKoNYr5WxevvrS/3lF/r3pd7vRChP6DLoXRgWOIvkKPJ4OXBNv//6Ir/5Pu8PRRgyau8gJR28
AYZRWQ9H6RigyL4duvTXl3ofrYa4ZagQj+Wb/Ua+73EWhiSD9pqg+TTMGYe8K+MzHXblHs1evmI3
tL95Un95+yR8VkhPIhbF7Od3SeUBGFAiIMJidOMebkioepCk/vZDSsIQaUOMAAoGc/7OSVMPaGVR
wqd3KFT32E9DsfMy+l293J8e0sodcF4gUcGyxVH981cBaqQ660J76GBu3HCium9MdYBKvuG/y4f+
dNveriWBP0SShJF4d9twWmUOkaI9+IFPz1mOkB1JCMjwrxfDn0opcZrHawIrEHjC87TmvT8GDg6g
pVRQ6A8hOkZcBVzqUzXDazIWcXkC1O+vCTyqlwEb6xNSNHpdgI48oZXE8r+knWeP3DgWrn+RAAUq
fa0gdXC3s73jL4LDWDln/fr7sC9w0aUSSui5C+xiZg2YRYo8PDznDclRUxwodka0PNm9EpFwTMkj
N0D7uQBrugOXudq18ney6LwRDUdSgC9/Z6D3sRmD2/T7sHd/NF1gPmuAZnwlFDad6OHN+YfBWGCk
WBSqR7zuLscTOjj/NrQzX9eUb7M6Igyk2tNbdy2DOLzdGUnwH/kaeL346VIgl6RCC0yDrPHsvB7O
gTn0O0t3hY3iG8srUxUO4ChKGavAn9W9oSq9kvotn+lnRXdkPlmKASGhEA5y4S0N/mM1NoBml3z6
n2FErl+jXPWFSE7lXG+rz44W6nRcapveAwtxqBUkH4AmtcuZqkTpjVWpoeA+DdXH2xv0+hzoOggZ
YA+glFQO+OUS0UtfSi6R1E+z2TnkPUDgRpkd7/YoV7kTSB+wfhBNdRds4frCV0JX7Z26T/2gqeh6
ILZ0RG0i9ObBih+boWlQDZr/tempf7498BVBWJUjmxKOR+HfpeR5OT/a/IXiWF3i21AEJ4RXEuOz
uczmz7Jq5vhIax41IWoL08c5UdPyVANuSY9Vm4bLu8pxOXbA690fKd2qH2FkzdMxNVsVNdzbv/P6
+PG2IL8TLqtkoxN2+TN7M9fGKYxTf7Ey4zRmyQ8zKlDj6PL5OIMC2hlu63tQqlVJ9lReG0LuilfX
O7C40m3QG/JTqCbHvDCRO5JPj6PVxYFvISv1o5c6WNVsFV9vz3Rrw7ERSMXI1S2i/OXQkd4kcxv1
iT+BOjt3UYcCD6pA/u1RXo72RbZusOGg65PJ2kgJvMTlVzMsYphZcZMlfp00tE4zVZshaOTTpxbN
4weoKcbDTL/y60IdB+ZjKO7HegjEaSi66V5Kzr31mpa/R77pKJUTwdd3W1yiwlSCWfHbXMUXe1SQ
C5FkmNvT3lhcwyAXMKlVcF2vMXXNMk9Ln5mx30fKdA71vKJp3yf/n6OsPqGGwkdfcV3442zn55T7
/KAj+L0TM7aOLifXoVaiI+RN9n65UwLKe04/i8iH7fzeKVTjcxSHDZRSqBeZZEL07bGqZ2EdKsWK
v2Sl2h8xtoLu6ySWeh+7Vlnwj67+R+dQ/a0mO3ZOb19vMNHUlQighpDA7dfnqCtjRQNihPxAD+4t
X5zlg8hAU9weRU50vZctjcaKLnirsxyXo0C+18KEXgfmifn4YLo1wDm3j85k7sPOp5XpyHool4q5
pqoUWtlJl0NFY9bqAPEin+oKUCP7fRsLGNKd/bWCmJw4+q/bU5PKIasBDcr3moSCG1TH7FUkihxt
WBpQND4AhtTPe8Bz8Ppo+tQ84d9rGjpKSmN1gKBUiNhmWHhVaUQf+JTm99s/5XqVOTkcHGrI6Hz8
X7zqq4gBxItmaIqURDVkyxcLOUYI7NBlYEbkO8HgOtpfDrVOChejQx6HoXTSas928/TO1PrZB0IT
vrP6Wvx/jievg9dTE+2golsQYRdZINBQVsafOE2nI80YiGwQAnaO7lW1jiCky9wORDoqG1RNL8aD
k9N0rlpGvgEN/a5OVah+sY1gzzGYB+1JKZr0ONrgrIKgc/7JkkD7e/tbbm0rllhKe5JkWtZaZzgy
UqVGpQHgVa3XH5uxL7/ZtF6PfRAYjyNf+QwnGRHbWaQPblgHZ9AwbnqohreWH1gJA2E6zXmpT61B
6NFU2kDQm8ifRo06HscOTHKPSpSVqTuxaGv/Uv/ClUkWSim4XS468IRGC1Gq9JsGSOoyo/uZgmtA
pqyad6LE1v416NeRWnFeKCBeDtWVyYSwoI2EmRrBq46m8Qw0JgA3LTU1oizZ2U/X1xolV9kFpNun
4eqwGi8dGgXZDCNE3jIqH6F4a39Vuyh2qlLXsY9RyBmoMks4uuyyvz4l9ZRUXQtd2VfLYPheZaAk
+9DQPN2G1znxLkPdINkr+W5OjR1KcmAadCFWoSCk1kiqWYR+ZqjV5wWlu4+RZow7AWAjHULZUFW5
ioUgm305L68igKI40wS2HfGiTOQf0yWdf4eaaB9oRwbP+ljbD+1sR2dB6536WFJgPmFPH1CTwTqq
LJad/fPCFrm8Zvg5pHU411KlojJ3udQo7hFAQLr4FCPL98CLjG9FtCjcoG19dJPU+KQ6hYmR5GzU
/5YJMGc1n8Ud7LfkqdLD8N4o0mjv7tv6FBYMKG5YVIOpt17+qFzVYJErdQj7zjX+VdUCtI01IL22
E5tkdfNq8vSyTRhQsjiwGmcejRnQWBT6PfvhV6lXSE82TfXo5ov5WIEWv5/dJgKC3ipnFBerj8s0
o6n3X34FyscGRBCaNOvSPHvB7QNbUTw0LZb/FWMjjkkJCq6LsvZY951DCRgZxG5JkucltosDONjy
f7d/xMaKU3KgqUthxOE9sFqJAc1ADUSU4uWqnX5UaFqDpUqbnc0v/5bVetPAI7TahA5YL6tzLY8d
UrWj4oVIQiggWZ/iCBOW2pyIX+7Og3NrMI6XRWSUV+BaJcyIK2NJh07xQG33Hk9S+0w+gZRLVjiP
RP3009uXkKgvNFInU4X3d7lpIzdxTNQomJzhLqdRS8ejEtvp038Yhc4pkCDWkDLB5Sh9MZI49UhT
2zA9DqAryQWDaa9csxGAcRXk+QtxivNhr9oCNDmipakZZWjM5EM4o46NUBBnXw3bY1/W4yNaf/HO
1ORPX++O14Ouio5hNjd9t/B6SbpFPHXV2D3WnUTFtaX4ZRtjcNeiaOQHVWB7b15UYBnIgmHATpV9
3e1LC4V6ThwqnhtGuNANRP0FSpN/e5SNtIDNiPoYS8sXNOSfv4r8cWppo9lMrqflVoYK8wLsvYTl
X8JLPN4eauM4c49RwbV5dMvYfjnUEDQajOoGuHI0OF+dsV4eUQYZd1Iq2ahffzHSSpNcXb6F+MfL
YeAfqM3SZMh1NsbkTVYZoXEaJOUBpVn1N+CuwlsSNf5jJU6G5aA5hL9L0WvPOkQX37ZSRKW4cz+0
vaFg9rfYjXaoCITHdliqp6gwwSb3/bhDRb1iA6r4UFk8FE2Yd/Ilt1oclUdNYAdIGqN2Wz2LDCyl
v2hGgwiPg2hLfpegzDQfqGbOn+JsEWiLqlH8O1XK9BMsveBDNNsg6jtNBXqZ8cmrgyVKA0eeMezD
D7e/5MamkamzrEZR7qeXcbnEder2lqL1jqcMBcpOlRsfUKTOznbTpDsX0c5Q67ajOrqh5DA4noP8
13uuifZe16fxqZ6WYOcb7A21OurzMAaBXXaOF6VO+6VIG/XOpnfyro76PYbl5lAGzVTkmmQnaBWW
MZYME0TsHa9XmwYtAuTP+mNqNO6nwMmt8+2vtXHuMBagJ01Dlct0XfVRqPggld84XmeiEq1EkgyC
5sjOh9oexSYLl3c2hfXLPYEUNCjkhj1B5b4/uAUSIlVU5Dsx5Iq2K88J9ej/N8xq66UOLM4pqx3P
gJLyrZ5q2t6BIt5plfo36ULtpxEgQag0gNvV3sphTSDH/vbI7DjkgBJ4Rlxe5yWjncF4UFu2f5Mr
KHIZqPXNo7kz1c0FRUvVon8g2CarBV0WN9XiFFUFR4s1n39DGgcF9bv/sDnIDVyLqjL199Wmd+Zk
Doa8cDyK5H+jqQ49raiHnRbI5nbnoS07IDzU1mZyPUUc3pts97juxTPa7tk3ZP9Mv62CvZLb3lCr
+ZQNNMPQ4hDXaZc/amTZfifGBaODKj/dXrqtocApyMuTpxNn63LHw86LJOjH8ZBOKu/mLmkf4B7E
J3fs7P9whOlOkAeAjOCZtkp9Wppu1DY5wiUCvWRwJZw2lK93jvBGggX92UIqlZcbeLZVVApgBKTF
kPCZxsF8qOc4fkD0XruD+2ccYt1pHociqr7fXsXNQcnwgTWpyFXZMmN+lYAMaBQhPWbZHpYF1Vl2
wM4uMuaPZdct7ykbd7QajHgn1G+k4Y6LSi9z5UHHuJeDVo2LyM3Mrq+SFCX+cTQ83UED08x6+8mO
jOztEcOVqFquStBpliXP+utJpiZc1o6z3OHsAb8GjqRZjvXbvx91cI3uASVTwDqrDSkMTUVsk1E0
NR3OY6g6KOVZqBFWdXFs0q7+Wrv93gW9VTugX0Pl2aROAah6tTeTMq+agZX2SBhgGNaK3n7UQyTm
IXMWzj99RowUlVF8CIHTe1UsO2ojSjmPRRrq9wp5y84ybJxLwGQqXAGJKnPWgdNQezHPumF7bhnE
eH0gTa/ia+AJ1/0v3xXoNGhyUH8uFa/L7yoAaTYpuhheBQb64zCa0UGEg7OT0m7cBNTtyM1pd2ik
0PIIvdo98OVHtSUAeWiSVOdeRbE17pH3v30QN0cBvyaLhJQk103YELWfJEgYpQI37yV2/xNJ5MJ/
+yCIbQieNHT16XhdTiW1B7XKcqDxcZssZ5jaDlw72Bz/YRTJDACJIt/QqwVz3EWPUaqyPcNtmiOK
k+j9OlG/81m29hloFJQIhY148hp3bmhK1lhRa2PNMDt3oxJqD4ES5R+RQ2/eftVIag3gINm944hf
LtsCA86AcGl7jV1YJyu04rPCK8QrIlXsfKGtWcGZMFTaQ0JjI1wOlUbaYC9TaHsgFqrTknV4o2h2
fgoVZP5uf6atMjxtJLI5up7gbNaFYk1LkBgC5uFpjXkfp3CodXR5KVL/z1ZQoFVC+2vhOj0+Eyox
o9V/oLTw6/Zv2JwuKBM2Cqo8dJwvpxuMcZCm9AKJXn3hlaZDVS8Vxbmp3XHnI8rUdFVKkDkQTBbE
kqBZrG46c0LBIkd1A3EPXXkMS1M/VegZH8sAKUgzxhprGov63HTR8NGp2z0xoK3zzf0Kg4rnNyn6
Kk6HbpcqHD3Lg5wqDrYouuNArNwJvtffFLlbitXyIrAFcoarBB0Zu2JGbdHyUPkQh7GIAyy/6Ab8
UdBBfsT8RZyqNrDOTZmUX/tRDF6Mk9IHkSz6tPNbrmbMTyFoApUBvUTzTv75q7i51Jo+pVNveZ2j
5o8C2+cHa1C/395A0vfg8rNSXdPRjUElTpYbXoRsXo0yVpNiDODaPWGV/Xxe6h7r5rHJgV+qaOx5
TqHNfwIjJZuqVUWbqCaM0fPsLpDNbSPKmgP6Mtp0wpgqn/yhU93BH2D2/i1HO0W8brK5VZugGh7V
PqvTwzjDm/2MXpz61W5p250HbSxxtzW1oUA/T013wpwMlq+3LcwaWgLyiqdXhhjQ6oSEszuiHjwM
vu3U5VPLawHWKE5x7NZFvasG0go10ZV/by/relVfRqVIhGwVeBdadZffrkKHJ9c1yBBWU7fnJMVN
y+oGON5N255vDyX/qtUEiUJcRlT1eQatm9owLgLT4a4DC5K73oD4OTZRwj5Ooa58iCqhemkonJ/d
4qQ7tIX10lIVJWeCZAm6mNizRv+5EQrgerEM4APE/Je67J9FrVBUbsL6LrWc8G5akIG5Pdv1wr6M
SeWZFFEOLHXcXh8KDM2KRh/4nCJr9NMSwrJWoxK3NHuad+L7OsumAidUG1AjwZUAb6yGMp0EkZTC
qn1cuVDI1pgaTmacfxCPB8Uq3J3llH/f6w8px6OUz1YVsq2qyuV+dRL1uJzzYehrfyqM1i8nfbkf
wqSesAJMp7MWjQlUaNdCmb2xHmmxR2JnwuuA8/IDeAjqRBtCwrrCWaNx7gRWVvtz19oIh3PBHXJ1
yuOdwHa9b7g9aEw4ZB+yg706HE6v8dLQIbW4TiwNRgp9+D1Zg6QclEUMmR7rwhwcqf/WrcOw1N0l
G4pre82yQZuM1yMtGT8dsh+Z4yTHpqq/QHTc4yhtrCPlIghXlMiojq0/pFE5o1Jrc+lDrjTv0cUu
8a/EQOLN0zEBRFN25frn6bK6EJdwVK1qaEqfWs/4fTQC5Z7cuzipWNjtvUmuZwStDKFY5gONAnTb
5dZc0I1B1isp/EjJ24OwW+1AMSY73Z7R9YEDs6dTXie7psK+btqp5azGFBFyvw775ORqnTjSXPNH
oYUonOB3eXu4rUnx8qHix7uPXF6/nNSUoLVc8NLzlXJwj4CGQi9Lpz0o8MakeLiaRCpcPsGXrz+T
liZLjsiH31vpdwuxhWOSiru2QwJhVPRhZwk35sRHhmisS2gZhK7LOeF7a5tkZqXfTOry0ejK2Rtd
9a2wWvnAMiTaVcpmUvGXv+JVpJJK9oNWa6VfV5l4N8Kb/WaUar3zfa5DPaNQEUB1EsIYMfhylGwu
UCTqBFSDRQ08GFCU6bVB+FNutDsRaWvZaDICQOMlhLjoakKJikxjitMk5q8N6tLg/+jT94v35g1n
sLsBsEhhQGudiigUss1syqBpjKN21Kulg3Cg7DXetjacw5OO7ixgTEBKl8vmThB4i8otfExbnf+h
cq6d+xnxtdQdUKDDXWQnwdpauxdeGrcG9fk1FjXrtTyt9aXwUepx8VZRomMeKf/hsLIRwHawpykj
vqSxr7bc1FejXoxZIW1f1HPRZuD2rdJ++5ajIQRhAqIAl7G72nJIx4aNFht46I5DfscjIz+jnJQC
OO3cnaGuWgEcIh6OWCdTf3SoJqxiKpaWMQan3BJUaDssTx1AysZ3erW/mij7m2fDY9QXn8vZfazi
ZqctvPHN5NUBYpfBJSHzco+MTZCNFBdK3+3D+ZhoQwXitNib4sYB5q8HnQy6E2KhlD54HSZ0wmIb
iJJRSqxnmo4Am7TZx9hp9sLedepE8R9JD95LGAlCQL4cycWuQ4EMUfrA0PGlQMAH/2ij94OsTZ6N
JcSyBnwHrppjiNqOaHeu4q3lpKdPtwOSJhTtVfiA0mtXdR+Xvl3i7Nlg3eTRDO12dszGwaYDwRUM
FlcDUrKaJIlGrpoDLKWow1knWRRA3vEial4yqYHcXaoOOyNeJ2oOLUlYRJakffGMulzWVMsLBd25
ws/auX7kfcjrLyzFU4NWGj5JsIURygTTsBONN4+GS/Ai7COTAm72clx0lNpCCSJC2LTQnOpj5Stm
lemD0+gosSGseuj7yPjQxUXzoJMpfsNWeK8huDF3E5Qc1wHJIv1H+TVeBZxY5KPWqy6esZ2rPCQY
tzwJlZp3a+JlXSb68AQi4K0YA2ICGD15OyDtS/hexQQI710zVmRADcixO+TKXcxFwu7t29Ukx5fk
JI4K99FqakRrx8z13FfrOfy4RFV3UqgsnG/fdvKeuXzOIMFNI1XuVfkdV8+nyLYLLIPH3A/qDoGN
pdLfw1ctTlPbRaeggnOZ1LiflXUfnm6PvBF3cGrkbcEG4l28xop26NInRlPnPoa+9UHloXRIjbn0
Fl0dd95sV1g/+cUoOKPeYsM3IRm6XEv+X8BDY5X7imX91ir8TtBj7mL3lGTNB70b7iwkxcgonPt6
rk8p3uH4GNw1Vfn99pw3QhBlaXJmCpFgG9blb71AZqzj0oJF3RABEQY5dGm67OycjZWFA8xrX76k
gD+vQhByeEWFOVTmK6PV3AUjkbQYh+944cw733Aj2LGgvDokzpki+Gpduxn9vbQAxDwVmrTr7Z0T
KJbDHE8ewntvbYnzFSWRjs1KgkEes0rSjWDS+q6yUz9uKvWU1UXzD26xy/Ptb7QRUuQjCuIKly5K
UKtrIrfDMTa0NPVNN51+RJPenudlwPECS6GHrB60h2QItT0u6MvtszqIMkfHSwc9BBLDVSRDYzYp
IngbPpDUEo+KPs38HMbOHZYbSP4k4Ygj9qx/XLRcO8FJoOWsNNKzWtCrRQDxGFaoR+G/a+9kIVe9
N5ad24yer3x5y1bH5eGZFTziQLqmfmmU+EsogX1IoyIE+uO+c0TyjMZy7OFF9N6O8ndJMT7ntaMf
EnP6c/vDbBweMB/UCUkwSZzXmKukKcRg1vDTFKvTHvrWrb157oedgLg5CsBbWnvsAa7Ty9lSapx6
s8DTXtRjCyLaah6Czvx9eyobJxRCo/zUoKGlWMzlIG2ROZWYrcQPQNudJsRJsSOEI9W7/c5IGyeU
lg4bmS4lh2cNujYm4Ld42aM6Oy0pXi2EuBaroRBv6Wb5voTp3nvwqjbPdoEupQHBkIhCZrme25hm
QwzrzVni8ME0JnSc8lCJP49daPqVO2UnZYqbU5s5LpLkc/SIx3pyXKw439m5W58S1RzJJzZlT0v+
+avkQCZLkxbkeJGrQ3PGxVY5KoArdyD7W9+SyrwD+pXGO1idy1EcOwqzCGNRmLdl6PX5UJ9cEDUn
hKDUndB0PaGXAi6VA/elBLkKgOocidEO8tyHg4W/dTD9akeh3u/sTfl8uoxEjIK+nryYaW6vJ1TU
SCn2KGn6VYHCx3Gcq7j+KMjlkIlHW6c9FiOaU+cUS5fwMA4IgB64UvX3ElEPRhaF/F+Uf7Ph2IIc
16kJ0RBDTXtqPqptihJ2iv3SL7O0wz9pBKUYrH8edI+LhWb8ySVdtY45cPs/U2fEX8a8mXA7RKF+
UPXmfZqMjXFQNKMVWFE2Re6P9ryE8KOyAZdSIuA3tWvH0m/NuUEvy3JPc6AZP2oDwAmKBEZ+rqxa
/RkHY/avMgt1PtndiMaY07jqr6hWZu3cZX1wJxQT+V69KvPlMKQ26E1dhMhsFY0d7wScjTya9ebp
RSiQUNx1oXVW6yTpdAOGeFIt34fGtf6pExNHBk1pPlZ5hIVbLhwPiKL+YBdIumtO+taGLJksv4G6
IdA9kun1G4InaKbPicmVYy2hN+nDcpgqsz10Aq+d2/traxPLjUVDiwH1tepBP6a92rqoHug1Qmrl
HKQYUf2Hxx5Ow2SXaE9JEpi+ehS5lWEWmMVmfpQGxp2Zj8NzBrVu5+xvzYV8ElqtVGSiSX959kWY
sqTLCIkLawd1gE8RBLmyk71eBxiEY14NsppKpM9xlM4MksYJbc7Eweg7tqIjvfM9ktPmUDwk6RhR
3b3iHxbh0pd2M2T+EKotBLE68AIAq4d+mrudWV1fTMwKtM5LTZcmxSpsLqB1ZsTq+ECInT+0VafD
py1zFX3qpoqQDp72SC/XiR0jcqdT0JFPqnX6mOBmjO0fI5p1azzZVP2P5jziP+aU+lGKs3hDYry9
VsWg1F8l7wm4yzqtwzmBWqYbZb41xCOi4wZ+FBA0uITnvYbNxmaEYMKG5z1Hh3hdmHemcViKwk39
Oc7HpyzXrZ9pbStvr8LShZZNMNqmFC6N1SVkY9yhqg1u87Opj886FvL/dEWY79xCGx+LE0UWwdsC
6uQajtTmOfk/VBI/KbPwGFW1do+gIh6h0Kq1JxygrdPQ2M4OZG9zVJPLnEcTwP517g8rsrdmDMj8
EHaaV6MVf9S6KXm2glT10GFOvlmLa/pvDohUZPliVDRlWXNVzsToSJeFqdTvKg0fZLcLDrUdv1Wg
jAiPnyntX/JNyfRYRRGWUmht2aX+uNThu6nC6PBQmkO5ExHlsV0lDxfDyE36KueacUIUE+J7vtk5
yT0a5QAQpi7/ja5M6rlxa/lZ4kJ0mPPIeTC6QOxUpTa+oMFNik4OiR+YH1nveDU+ur24jdRB4i+F
6J4HRL6Okwjr4zT0+mloRXOv5Hn47fYX3Hgi0UWkdkpFCDUxEvrLUeN2zpOqrtGyMIe4PnPRuM9x
1WDNErTG39Fxmt9Do9qPpFXDQVeTCfVqRfctWI5Pap4GOztqI4zTBAQcYzmCbHyN/MflOtMn7G7x
GdPGI5zLDHtsTT3VERaJt6e+EXTQJJTKJmxeILqraJA7wazjKJL6ZBUd5oM1Vq9Jv5cjbU3IlvUp
QULKQ0b++auvKmK1wUWBrxqkEYzuZcHfS02cJ8Mc9zqBmxOSDVupByzrJ5dD2aUaaLXJUFHt/ggt
p3hQ42iP8LW1SwFGQCjmDgSrtTqM/RRBenH0xDccPJmTqZ7OVTGH70SEQ0QUWtY9kM+9l9nWzKgS
k3FRhr/2AkuCvOxdlg1xgQAza0cfP01DWX+9vSE27nXagVyyL0VSd/3oQtosEDoS9L5txuP7NAyb
D0USoG/SF2537ALD3Ik4W9NyYbLSTYM3DZrw8oMleB53Q9hQOMFxxzcV0XrKrO4pE25l6bwkETdj
6UDjrqsPmaLmg0iHxHezYXxQo3G6H3MtfmdgLvEhDKFsk8hk9yDK459tu5heGOVLeby9uBvngKVF
Yw2FLMoga6G1NmlBOy8hccZZxDdXSeJDrSJc0QTDHp1iY1k5bCYNGyaN6PHqyPVjP05OPseY5qnF
TzcW7M7WLU63J7Q1CtkYzTMDzruDTPbFwcY9AQz3nCIWo2g/6hxgplGjVHB7kK1VA+ohaUlcDJQq
V4OgvhimRRT7UxoqGO6kw7HQLBy0daPbmc/mUOR7eNtRDLji0+TLWFhNZUe+Fin/1OEUnOJR/6Ao
SfAfdgIlbd7pLJqstFzOiduvGmYbYZrStsJjObfqGct3LFKDN/NCyByg7ryU3uiHX+mxCBRXEFbA
3WEWNfW/BgirUELnfPsjbSQOiE9RbrXpu0v46uWEksYcch3In08fENkI2BNB7NlVarVnvul0HmfL
xvUaAMxyGDNIHjzGFXOHQ3QVvHj7SGcBeY/DiV2/TSWEFLdazhcimuX7eEja4wB490CmaJ8wxgt2
KvVX21+OB9hellYlB2v1fnQ7rUHyqkj8wbZzz1VH7OhFF+7s/41R6AcwFH0yaaq62v/CQlWXB3fs
a+74u1Z6rJ41fBVvf78r0wQpQETNj3cBdUbQR6vMS50aSshxHfsKtYSKHkALJkRB7i6LWuOTE7vp
szUmwUkXjeLbidbHmITp+ZOtIzMYtm2aH11t6D2M59pDVqP6ilngdJ4AE3qZqSgnzIzMY1Tjpn60
jXr+oMyx9e32JK6Or5yDK8swZHEIIK9WKkdZstE7Vkpg/9ee6rpABL90rCw+YIyyRyPT5ZJcJMsa
VGUOFC1xm6bxmtUiYpyhQ2yk/UnH7OQQznVydgJKpA8qtZPgobUl6DZrJqgFwVT/abAKf3bLsUS5
Zi4V/Ko05wHSdvEnsgzFL2cd47s2NMunuLCHZ8yWwnPfB/FTuYw2qNa+OAyIB+KEtIj7rkscvxjU
5i4fhXFfB8pPUNV7fPrrvccUkXaATgn1iih/eaxjTS00kBGIOZWZ+TzjBX7ASDDeOUcbzgIorZF3
SL8F1nNd7rESbMezpI/8QMcqrV90T630T1HdAXx3v7W9/ijs4ANKfNlB5MLjVXyPATCuMUVzjIr5
w1QMX4KBzsaojlh7j3jMZr1xmJHrKY1pp/RxvSayIiW5KSSYAA9XJwX2t6sImo2eKAaca4pS5BhI
9b1yur2br6MZ48gHAAAS2J3rlCVMkcxAwADL7GAxPsd2UvwqKfvn9Oqz/NNCFXdnwK2JSVoHzU3Q
YPz38mOnrT01PVeDF7iDcu8mvLuMKcremvCBm5NoB8mtk93j1ZYy3RhWIs0OKA7NeC/6Lj5Jpb3/
MhewIiToshqw5oRbRtktVc5ckm6OnkK1Hg9VnsY7z6frgEOSBZ5YPhvJuNfExMjRyyEdYYZ0dVWf
LBw8B6f8twCgsjOdjb0gszkAeoicUa5cvThwSe7KqHUsrwjD+XGsM57ghs3bYzDHr/Vs7Z377fG4
ayT+EAT46maLhdnleINaXg6758fYI7Rp5YhAdQhvnsdSM3ci98bWk0Q8AKnc23DQV2dqSYtOQ9fL
8hy90x+DyEzO1Iwm7/aJ2vxcpELgRCGvIR1+ucEh77vIl8lZGaCHIjApd60xT2gEWXuE+q0F5C4i
cEqkG3Cly6GM2UF60FiguFD9fViW2ng/TPQ7lndmk1Q72/B69eTtjQwQnXWC6BqZ1cVmWRpBbHiN
Pls4HmPt1Y2KsZPiXa+ebMPRUqUYymX3ch2+esWXiblMDKN7Tu3+WqxUO2KX7noNlJOdOt7WfABA
CLJjHoWg5C8Xr6sHPAZHXfcaTM0Aypv9KQ+z4M2BiPkAfqUnzWfierscZTZCdQxDQ6cNnSSHOO21
r0qr9V/euueAAdGeAbVGMRQe6OUoLhKUURmMuodXTuChRRN7SWWqn1vdDHaG2lg27k5JsgV/gIv8
as8tAjFkvH118u76vh2E+djn9p4Q4OYgfBxA/tgB0de4nM+EdTISxQxi4dBLtd92HuJR2esyXZfk
ZNbBjib1kLCKdVW1GDI0XvNc8xanaL40UZchtKIiK/lREST2H7RgbNtDqlYpPLWgqNRDBbc6vC+X
dkFoakH287xY5rAXGK+nTxb0Ag8E0Cn5B5fTV0NcX2O4FZ4IrfTfDNAl/X+13ukUX0cPyuYqlWxJ
f6XtvyqKuDlG85lZqCwy/TXHmZGZD7N3Q1RXRzPPmp2TvTkcdE4601LLfK2kDTULpkseqh4HZrkv
KqF7sYU2UzhIlyo139NlvVpEycEhASC34f4Er3+5iEMQi0YUwvTEYOFwZGvFWV3Enprh1awYBZgo
tzJPM9iGqyhSqQsCdL1jeu0c/xFDZx+bdhbIB3S/FcXMd96eW3OiSMFTwDJk2WV1+CZME9u6UU1v
qkR2RIW+wtzTyHYi/dacwJ2RdAKdpkAhf8WrGFzDVMReVAjPjazQn1y6AGJYxvu2soGNYojt3Y5e
V+LzL8Rbh+gFCoU31brrFve0bXr0Ur2kDugkVsvQBfiHtFlzXGoBHECIqoooTevou7dLppuHugnH
b5hxmMkJ6bmyOhqDrvdHJxo77ZyVmmJwcdRld+jHDlB2NlbzXpNLhu6LlxmtAx4uYNkhhNCcX53S
PiGTSrRaePg0T98LQBfnuVCsk1FBZUM3yXk3ARvYeUJfx6yXUVEZpgIiyaSrC6WfnEW1Q94n4RJl
z+U8uI8uYh+PTubggFZjH3FIrXI8mWGlFKyB5XgUAstnUSbBr8Gw+rvbH29jS1LYAI8GcVqKOa+O
WYjOwyASiPpuEYnnGRWhg5rN7VuvUWaNYCgiJ9RVpU3K5ZakXNZhL9OhjtGJ+Z0YK4sqlq2//XgB
seA+0KQS95WFXmPoMeIfqfBmTDiO5oACNlbvyen2im3tG1QUACnytIcctVoxvVBT2xgdw8PYoQyO
uZNhd+pClDo01tzc8SQS91T03tz6laVvCGaQYqQd4ZpgPqX2rGUG+ZtCI/EAGAHCbuc2O0u4MTlH
p4dNhCcaEngvP9RYiF6te1X3hFT2djXGOSO2pp2Ckfsc22/FxFfQ6r7dXlMZZldnEfUDdgioJDLq
tfCfNWcCvc2ZhEGbwkM/T9mXZJzss1bNDiUtHDlLJ1A/Bs789/bA8mNdDyybJbA/pCrn5XxrzUa3
nNhDVty3527I++cUbfr7ube0nZP2UqBYj4U2gHzBEHNQr7gcK236uOr7WfOKWIVn3URVdkSBrWXW
U6Wkp4CS2+9IYCcOYts506TGiDSxE3EUS9mdkZRrHrgy7GPSUfRpE6E9NkbdPGRhhPeL3SH3q9A1
c/syfqw5JYdo1vNjH2tVu1OZ3ggaNF5B6RI46OCvaWcuCl0q30fzXLOx7pQpTY4BjZOdg7Y5CjIi
OiNIMslqvdpcqFRROs1TLAzU28D+0AWJtrPz5F+y+ihckTL8MwJ3wSoBKFsKmpPaa16sLETdePjl
VvhMV9FwP7e81W9vt80pkRPadAWpBqzB4UVsRH3QVprXYYRyUDvDvk8XDKpuj/JiE7eeFCV2bmRi
IfX81aQKvIEwg69UTy3MApvrwm3+wViMsiDVEOeXkubRtzLSk/g4GWi5UU+cxtbLBgqVhzDpVaiR
jtb+rY0pqA4Nsp//GthY/xyDZsAFGp9McYYS0cRHpRFmdmzAWcc+Yn5cXpnolwrBbdf6aeaV656E
MaNrxv9Avi0NbYhJwgOjOMSJKH7kY+D8cens/avxBv4yCGf8OnVKLIDtGOIfrBvS6QDL2/wuwhYK
ATSYTjuosPZAt+oOELZMhOp0zJG6/eSkg+ocsTShPQK/s/ycxWP6T9jUU3g0RK4Px0Etl+aoVc5U
SNJM1h344bP5f9g7k+a6kStt/xVHrQ015qGj7QWAey8HkSIlatwgKIoCkJiBzMTw678HqipbpNxW
a/ctvHBEyRSFe4FE5jnveYfDX8MuCIpwavds81r4sZ9DEo7NLmw//+TR/LDc4M6ywQI6cdiirn66
B0Rh3W+Qn8wjrVlwsJe6jxej7AmIWn7m4vSjIoJOEqwU1v7uNkz8xtNrmZ4aK8LHt2NBMzQk9H3b
OW17y9nbNOV4voxCG7gFFkKltcr9d4SP9J/tbm4uVdlmKlnrGZTUrdru4Zfvwm7yxAAGqyMW6rP1
uSxDLzqkS/A1BzuJEEWmDBCt2O6HnwHwP27wnNV7EAgcGzb5545Z7H15NHrFdhwzaz7gluseDTOc
4Qzqn93wH89OLrU38JxkOyH5WUOmTGnIsPNWrDcz+k5ryPpba3PJ43Xd3LjRlUcMT746+Fj9+9v5
464CMoFzHMNCfCcgbD190J706iJzl/W4ztF2UXXZ18ibzZ9UBqyaH9cuh9Zes+7SDBTHTy/Tb60c
FyuaSF+fq+hsiORqHBrX2qqDk63LJ9cb4A+bXe50sS8j/50uQ2FyH2Yf9u0wZVladEttpdprhB1j
fGu4cSmdoYwta7aKwxL1nn3g8F9cMrSX4W6Jtq5I5qxcBBxlfBnOiA4EsxqaaBmOeT2hR/fwIT60
dbY6Z9tc9FWyTMCtMRs+jihkBog8KTOAr+u+aQhCWbc6EEnj2fmHYdWhkfShLsI0avvwJTS03D3z
8wE2aTB2UdxXs31nKjXksZ4bgyokE7k+aH9sqkOWN+WtD4u4YeKShzL5ZuyeZsrM9y89zlWy26/u
c04rq1PHWn2CkDO7+VCuMnsDV7++1WHufxkyZbyBlWZWmJ711ptgsKz3ylGhES9jWCvinDp67GHq
PB9isD1fubVlwxj2luhVq8Yui6MqEF6yrl2wHCcymDEzDoyte9ngFMRcdesQs+jSUDlTt5CGbOjD
qLym/2oIataWvAG7ntB8bIX5dtBhXSZV7+gK24utaeKt9JosLh2sNk6D3xcNKi47EynzQOu1O4+l
c5hre+rPmmJU7xyvcO4ZhkoMOnbWdzn6+to3jKKOw5y35m1W9tNlWWz2dhjcaC52YVjnnGTXt20S
mpWfinBpwtj1cvdrNGa+hwGOt8Itc4vcISVstV7pmS02rsrZfEcWizseqUHy6MBSGW/rztAdnvoW
8UnWZktwEb+IZByswjibBiaQMaaORsYuv60fq6kauGmhwXtaKGMlTauf6Md01PMOlyXjpChz1EOY
ee5nQ/kSc4wmKC82fvuzzoeVJzOGFG3zVk0vQUg259hP2rnTOqoVNZhZSN76fI4S315sn6AtVXxt
nc59aXtzecPsECcHow7Lm5py9HWYDzV1YRS0OpVDCGpvCqt/GLeZHCMV1DNfzZiyLmGzm7EWV46+
6IrK+1xBC2C4BfjHN2uizT3kIl+/9mPlvbFn7QdYq9sWUyjpr3M6B1T6CaGpoI5E4BRsUl2otjN4
NlOTZDI3b7RvoFP3Gdlzdsx5eeiQtJ83YbjAfBFl/9XuvOwTbj/DxzZEYRhPdEW3E4C3k9gRrSSE
fmu8mvxXgc5fDmWf3c39YHylYZqqZNBqahOMV4PHGeHARyGUbZ3GqHbXo62dprmsfZebPZdifECd
5LUE1RVhcbRVUZXxGGpx3cKwFUngruF9Pwz6sQRhueXmZMgFWENLYuJ9+thFhQoSROZGG8+kZ97j
Pa/u1nU2+1OHYTL/bxBpmTqN5XSJwsk5i7e+EnfAh2WdmMy3rLhFWP95isA6DkRu216q1owFUtVe
9oFfK+F1qdmPq3wWRVJ6Q3CA+OdTkntG8FoaK65xnqjC2LEmeVM7PQZdJGsGrMqp2M3by4hHMLVB
0ccOdNTLaLaz4TzDjlwfeaOiV37uhqSELSuzcdfqxjyefJuhYon5XRADjc13lELbGPMEZ0H9ZDmX
Yeevr51GmMksHIS5s7m6F8MWWaxZqwjni8mee5SttEAywVg1b2K+4ExYXOBPl4bnl7eZL5c2rdra
I1BFm+6brMiaW78YJp9H2FlkefnSOvMA/W+6yEf5EzAoobzCumY4TC5ZA0YkWwhwqny5YYJ6N7i2
tR39oPeGi5a4uQGmjoEuZJzZSpNSV8XLPb6FteHO/nLseNv0cVtk1560En0LmNWG7VnVjxraSNnA
+Vy66UMNij8lBVPFU5jlLhtu3+Ln3kyz9zJUI5Ls2h6saxOWk5/MjVBX1jDh6dUQfHgiypJdtCVR
r7wgEzmXBI0Us3XyfM2eOaAUuRsrUT8UtjHnJ68Ml/wotWjLU415FX0Qda1zKr05okbtC7YmkZf9
Jy6wAFsWlCfITyPrDQkYFRPp0aASGKnEWpirxlol+LHb77eGvNDTqHRgnhHwahexx1OseDAlGpsl
ahYvdlQWdjHaRvmhCUsTqwJhIo5pA3f7QEQ1KWdbI+3b0K7qc0cx8I/LeeiW2HFQ4B9EkJfTWcZm
bKZ2rgIDR7UueJPjAO7HEWfW1chLF1wEQW+YeIS7dR3boq0f61KNGHXhEvSRifd42eHfmsG1skZg
zD6gDl+3fr3Jos3QxMG0DXv4mHlLHAiBdFoYbjskE57U5/WSeXFHN3BSQ2AmWy5fIjuabjRPn7OI
Wk7ENoFf09Hre80twPGB3K98z6hkKKxu3HLJRQzbK/84eUajEm/UEOAZSYkLU3n9lw6IjQbOU56I
hWtSYVMHG31ai5YqOFvXwYrz3u/KdF0D46VqsPcEVPGKj44r/attHebyxEbpLGlv2JxnhSWMOIgE
IYmqcQf2y0EsN54S08emy+oucbqgXNlLvQqx1Gz1WbrB06jibp49nfLC1NEhb7S83xg/nLCUXsOL
uSirs2Hk6EhFQJF6X3mVvx3Kas6t86I1ik+Bqd0+7WdtqYTBVHnW+UId5FJ2x6ns0V65TjVYSbv2
zUvupaAPK7upS8rNyPvExqvuequRm3521wWAVVXSv+tHz3ksIh+Fqz/Vs3moZYgnfMuXVbGwOK5j
MxzZHmTnT6+qcRwe5cBBd8JMEMaWM2UrzR3b7vSYzyrkVDLBZdvMXN9bztI86s2yqQ6GcXXvKm3M
D3L8UtRHSzTbF4KYw49LvbVUdD3o75JJ2Bk2NIIwNnTgDynPzWP8STDk7aBC+SBVrd93eFrX8YBm
9125BPoL/QnlXe9b/Ryv9kR55+ISWL/Zy5PbQq1GcdJ1gQVkRPqVjmH0o8cYPanmBBOMpUi2ZUNj
Y0alvhtHO3jfh578UIXlpK6R+LcPKH8rPwknKxjjJjPG62CZyq+ebO0PtuP2Y5K7WfaVjY2jebJd
YBdSVJs85t9pXyu3td5WZhO80cNqQoRpDBzZmfzXQ7qUlGApb2MdnVNF+cuh6qzl3N9YTrBo99VT
IRPAbaRAMRrmMrglPauq46XoC9STmGTdml3t5OlsyPZjn1XeY4UejyJa6Oit4dmFg4rfax6nLDJe
tePaXonZWg6ltqr10Fpjs4cXlOq+abrhYR0kkqwmy/rtbkaRxpIol+JNN0cU7UFeWQGBhQgFY51h
KMh3qFYEwW1XveWGVfpC44zyruiMskbQ0Bn99TaMlpFqE4AyDdjv+xjcigNJVKUXnHrLArfEVyH3
0jqXdkmjMjXilTn7a/d2Ktk0kml03C2tFhOqIzuBvMVIfOyTNgpWGTcs1et2HM1bJOk+yRLmzPZG
5dWucQ8S2sRWQUZqHCoRrXEVYfwXM4Tz8jM7ItaNuLdlLGMGur06VDLM3xEYG33pmDHBmguWYosl
3Lc31eCTgiN90/jUkECyUUnXxevZ5hSNyxIkahndbIvtApZMvHR518VGxuPkdWzz9sKT1lKQE6Gd
6waDXPs0+ar8ushW0VnbVZZGYmkCJF7L3nsIx5IJKRG9SkY8NY2LmfypElOGsLgTQa1d9r/VWN6R
4Lvqsyjc5Hpo6AKJQzT9gYE0GaMcM5FteCCYvuqPfraV7dkAn/+lPUq5ppUjgIu3OqqOWWl3E0Zy
jvd1T1mmFJ3b0DvvVLd8gWgZ9BeN6+RjPBlBBjRj501SITP44Dgdb1IlAw6SblTL9Moms7c5y0dV
R8k4e2WVWsu2vGsdqe4zKIh5UildTIk9y/6+jMoxT2AoBg+t2Ig9VW27+XFY8/ySkhhrL3YNOb6X
JsMxqFJNeF93Crs9tKTgTU3j5S+xXR+Mgyl9SxycqS8IduNkduIFWnie1r4w89TYcs3t2crdny+v
tuak7QbFgh1oUZJLgpXHyQ9q7ChmX4G65qJz5mt8I9r5Rk+B/9YIsI5JrFmya5tmGZxp6agpNrMQ
1ArvWAzr0Ies8EXBwRIv14N5Nky1Y3+sCQtR18Y09WGCTVF7Vaz50J1H1VpcN9QJfqyq1m1j+lD5
EdsdeTNaRJDHy9Z5IokMitGENxu52ubZKkta2oyOgoVBchwOq6BqF3X1Bsel2omVbiNCMSc1zbGP
0XLLDCKa5pPkcYenMiLpIgnzQheXdutE6yWVEUkKQW+F5/XQm7DRWjxVk1oE45vaqtTXtmJHTOdq
HV7PTIhuG1VR84uc9vBSZFPN3oGqgIiuvpPFS6M3xiUO17HX5EM2Fa7Y5cIbtxRzN8a477j3SMGn
Iq18r79ZFjJGzgzKgFNVMUE8dNrMPq0VdzodKe2qJJSDedurgaLRmc1OHLTSxrjfmkDdgj93USor
Jac43KLBiUXrcOOkY+c99aTZKWqYhYUExsMYHPKbZ11WJRvPRaFH2VGB5P37wDBleV4h3PkYmrgM
pNuWj1vaRC2B3PW84nNIBSVPUoF+YhycEa4p12B5bPAquJi0R/OqNzKzYrRhmO+Y/dBkbFdho2Ok
7fnVhGbzJix6/9Y2QrZsa8gb87CGQ2bH2qd6BkYVVQBQUhYR11JVn0RFGIEIbLP5EOoRezW7X+SX
QTB3OkMhlh27ZYuy1G+n9kFNzmimf3UK3fXEh83Ham+Iu8qmeByMxfSSv/Y+LfvQMIgHng8o2eXs
3AU9yFPuYaqW4CRLvBZ2ClERA0LnLs/Nqd/wmaOf+Vf+CLph2AknFOt/XLUQwTxFinzypHVo1wBS
OUNcdg7OAr8LJ0hi3s+8rX4Ev5gtojUG2kOi9MPQT8E0mS3Rr8ey05zNyo1eFXNRf/lViA28i1F6
CLsaMPX5XMwq9do5a7scR+1e4afpU19MIMa/jOQFAYQ6/I59VPlApE9vnFiVoXvLnI8mmlIYwEif
WnP9mdX+jzMPAosJVkRDx7yUV+jpVThFpiLHDJ5EKCWuGlE0N2MT1RdW5jnHoQudn5g0/Iuh9874
hxC7GyhgsvYMGd3Kwdk8L5+Ps0vSn8fO1Iya89pZ3hkYoMRhO7jJgJFz7G20I424FT59wfirKYge
4iFn1+85+/QKit/TLz5KTY2S2xIDIjGfzT25TS1OB7/8ELkKjjlwlfnG1nNzhcpGWJM7szwi1ERX
PQYTBQ8JMv9+Rf7wjuGYydAKLr65sxiek1dB+uqyyzVe49msr0RNjAz4sneiQaiTf3+pH14xkq1h
lDIb2u05we2f3ja5yD7fdN0cBxlMyVi05c20lPNPXrEd9H86tEJRA1kKJzwwZkwSnl6FD+82E8+F
h1Mz19EUr754WDINgmh8RHEGv/tnpPIfbiLeXma4q+VQDQEJP3vfakXeozQ9HlUrqsRqhJEG8OES
fPp/WZqH1oB1QXHFK0CJ9uwm2tvkbZkn16NLWk1c0nydNiy6f7IqfnhU366C1AOBBgPt5xlNtWja
WbkDM4je2A50BFu8Wd0v+3rtV+F/e7g6e+9zHlPeBHNgyXZllLL4sQcudywlGY/bZPzh/fxfD8t/
54/dze8LYPr7//Dnh65fR9J55bM//v2VfhylGh//cnXfT385qvbLvSy79n/2f+Qfv/T0n/j7VflA
Sl/3VT7/W09+iSv98UnSe3n/5A8Hcnrleqsex/X1I6og+e0CfOb9b/5ff/iXx2//yt3aP/7ttwf0
j3L/13I+/G9//Oj8y99+27Wh//X9P//Hz67vG34t7ZqyLR/un//G4/0k//ab4VsvAOd3lhxiQfac
nVYwP/75I1ymMM3b3bt2/y72u7ajVf/bb5b3grEw5hxwcqDA4Q3521+mTv3xo50AgpackeHuSxn9
9udne/K4/vn4/tKq5qYrWzn97bdvs+bvX2uEXrhIA1AwEkNo+NyVlMNMFLK0htSW+7BBhKi1a9c2
4sxAVJw0ymEAHfTYo8YuDodRjNfOlHpW5qdD1QR9PEszfKxaceHq1RhAxvsbq13sk5p8n/Q64GmA
aIMAAix5lj72lgBMxY4AY3mTGTT4xjokBaycl2M4q5ci1Ov7nvx2+1C4unnnK8t+2w6NOpGmtl1E
Q7lcZkvfDfHYj4y4B5KJUSht170lB3X89iR/aXX/ryv1yer+P74D/z+ubjbdn6/u9i+vH3v1uS4f
nqxzfvfPdR6+gHDPQmWFs/sgD/nHOg/sF7wA6HWZrO9GyPsr8Oc6j17salA4Z5hmwCPZC7c/13nw
AuKbvdNY3J3UipTlF9Y5b82z8wsPB94nLAmociDaPydo9UZti9Wp5wPz2DC4FGDO67GTmHIdq6oW
dzYzuvmADQ4I8pZNQh8nODtDrKahvpwss7NTx6jy7mLy6pW/GJn6pCxw76RURXm/KZvh11Z3zhfG
aoSQVTAtmrjvXfW2FRwFSTBDj4ltmRsCGKgc23Nmwp2f1rwQb8vW6phl4NpE/yoducZlG7oVhn5i
IIghWMFQEWKG1VVbN1Mej3qOeKVUkIkEqsaan6ZOBAZMi8q5rmzpvbN8IfuE9EZs6a1mwW143Kag
P2RdoB8j5QVgsEa73I100s1ZFYY7oOr6rr4eigaryUxP/ZAYUYErUxRlX3ZvPBWjyrPdVAMcvIHN
XPtXrTX1UVLR6F3NkY7UBQGq9hqv/RSCCY1L03BgbDZSoZmdBhsyjBoSC4BpPEorLJtrdmM5pxMG
u28aAcp8Zpm12hEfDa2Y8emN9rBwT2ciiO+tBa/DOPD57QT28TId8HrEv8rxM8NOZrNs57RbpCo+
FbI1XwH8mH1cbmHHoIHSVl/TSrrzaSrn8f3UeJpRa4RqRR+MEkHE2dD31R1oVOUmuoyal05Z6CVm
vN1cZYE27+cgFK8I6wg+44fuTnFGk8d2SVr3Els5hC8kZKt4VbuRfNcPURUmTh+aZdwu6E/TIjOc
z1uw5Gs8LWJ7m8MCmJltZQvzaB/22XFAZsBowtiMMlm7CUbM2ON+Tajv4AW3IgDGi4kn1d5pM7rB
uXDdorABBuZMJx0qV1K5PGt6jdlEMBzxVcyuek9LOwUVDR53akt9DVprv5aasPqXwtW2f9Yrx67S
zd1CIreXrGrSsFlqHN4z9LCXHf5B83lrgDQn2l7tGRQnm2Q6yaXPk1rmWOgIC9/SxNJD5B4xSi2M
VDVeXaV95dTZyRhC98r1GyGTXE7Qe0YSAZ3TYjFXPVblChO06Cb1erKKAKwgC+YHq5kXHfsG1hox
s49Cv2wlQ0wY7jiDFqAJSxIxTOnjwB5DLzEqvZ0rd5qwEPJnEzch39FWKq0WYwcGPEOUhmPVvcEV
LWOw1hp5lGDwaCGQrWE7flSekYWMfbHt53SqjPdywlg6nrzFeDeWep7Tsgm8d+E8m+8jeAZZTF/f
BjzxPfsFUH48WCWjXSdchoeoG3D2c4XJgdeKcmXeNOrPQVvpG2NZFpzZ9eow90YX8RW8Fz/9tYLo
hdHTPn6SzeOawfE9Lf62LslWVpkV6yjEP68kUIdNdGySul68KqmKfHqQMKpkMtdb+LLP4enEnRh4
bYKiXO4KVXnXLswPcPg2GqwU1ltzDHD1AavO14DpX9fn503Nt00tKREMK4wXm7TrK2NIqbX7LrW9
MYLSaknwkIaNmrAmdyTvB+UmE86ILLH1AGAeXDHAs/rECDzmjtHCBCNpdbks0Lia2bm0cw/rk8Y0
Hxo7U/ft6DJL8WZyFRFb164br/6mrNOCQPKtK0QLMknOzRuPRdgjWS5KpnS5p96bPnh6nEvMdWC1
rQtWVdgm9GmpWbrx7BbwVkJ3BiMteQQWLO08/5xnhXtlysqbY1PZjsHeWUVNki++OcRhZ2AZ6GrC
w46hcirxE67fj6eOA9sZDw4i3nG+em6b4iP62zZP4hy69dYhs7MoBuf/WZDGNzHJ91Ucti+7vJTW
JYBS5j+3/LBHs1DTMsKgwgtLMsEcDT8xJS+DUpu4KoQ5Qm8Q2ae5KrxLa4MQkLqoK3+vl540A99X
k8/7NZ9vibQGrSau2+Ajz5qoYnKGefCd4eB3jXUB0q8/er2Y3g5l61JY/KMM+aOQ/f5SOyX96TfG
7RbCNdIipFmw15+2o22bRdZUlz1qBFU2iXYXbzpU1sxTjmQfWi/HoYbeWDQ2LFFQKFMlk+jKP8yb
/1Mhftf/7O7+/3g0e3v1pP85jY/t/Zcn7c/+C3+WhdYLbEWIuobhSIUHffwfZSGdETMYABKqsQC6
5S4Y/bMstF/g/uXiArE/ZOo/OqM/y0LrBbxm8lz39B9OK2hwv1AWPl+wgF6oHUDadvwLndb+8++0
OCuZWG0fDCJ1hCGSyR38g2Hp6cxbZJB+d1f+xYL9wWpgvxYf1/7doIpv/PRaFiQxa8FnPx28yLiq
QdHjLHP9NJrWT3a1T2OqujjssjyyvPubGvSXXE8GuuHKcQjbSiRke55mtTE5YFyxk2gnIFxDneam
Oza6E5y5Y8TYlXF6G1ZTTL4V0TA1o1i/6Dk5om6jfpTO7b//as+hIb4ZYAZQJaKZPSbxmXwkIH00
qjIuvxlWfZR0AIm1TN2B02OIHaROca0iP96oC36y4TzfXn+/MqjlvsToh/eff/f8KN4RWeDegR1z
mx/wL2F0YLrrT1Cbb1Z33282XAYdLNbs9CP813MZAjNXq1RRVKazJ/SYjp7ZHypVqNSMECZxxDtj
aoswq0nHybMHePD5xxUn0WEWa5BYleG/ge93EXDWn+A5MpP2aBS+FnNY3kKilG1swdNTnGNdDh1D
KXG5hJb4JMYlSJH7MbiBDOhcOhDjztXsLe+/PcD/7GLf7WL0mN+t6h+2sbP7Upbf97bf/v4fu1hg
vQCr4xTf8RZW2z/2sMClSaXfJWkFCAVmFEv/jz3MNl+A7CDltqH+AszuVgx/7mHhCywa8CrePf+J
TkCj9At72POTcLfZc0lhtHBv4kP8EBoajg7p1AUsW02xGpcd+Rolrqjn3Vq6WZzbUYfVpjYeofXJ
V/4y5j+TXD3fRX//BJQ4lCAo15/HUNhiqDqoMsEhh35wHAfHSdyitQ7M039VqLZ7SZMdsmc27XLQ
Z6e+N4xG1kBJODTQFVKz37y0oCH+yVb94x3lGxHnAXKKvgU3oqe7ShHWdPvKdQ+GrsxXI3FbE+OP
DlMcQU3lHu2mlmc40xjXPk7l7+G32eVPNjYOuCflzc4V3w9ACPhY2zJyevoRoJdCGRI2Qo49F7H3
J/+qXrMo5QBp6A5gWzpmZpx9t+L/1RH1zYLy+40OiN1kMsiWgpsg84v9Y323n0Z2kw21OXoHs+1F
HndFWZjnhlvDP9wKu48O0WKN+bkcLbLWi2igDcpMjyYw6qvuVS4N922/mfMaa5iXL9veZ7Jqan+4
r0oZwW7u8pyGkZ7icrA26B69wOWTWXKL5jRytqWKyyLbfKjSLRshn9SSpzEs3Dsz3FMzS2+xg3gM
ROl+EcUE3Bgiw5yPaAeyt4VTig88LPE6qB33c1gNlT6u2BvIs0ZYCHr9IfJf52tUfqIL9/xbydi4
eevCoXDiyMP55yxUhv8x99bMvXZqaKlvK3etT2g7N02+Z2XZifWtAzFlo98T70lfYi1u1F9j52K/
yf2AzmXdm5jtWz9Dl8TZR/9Cn9N963navf2BGWI9MCU3SWbau6PuW6eUfeuakFBDEhy+dVMuEb1X
kH7psYjUod8KBDqCWAnp5bEI65qejEXhHNtvvRrgBX3bbp7fAObu/VxD9niRQtzOz9uRBp+KYe/+
aCOaYxkGIz2hWrc5rjPlXYd705jD/KJDabYNY/i9rQxmpCgJWU/hQ/Ot78SGgR7U3ttRiKriZH7r
Uenf6Fd9XhSKkbp/NBiNvdm+dbZ6EXCr7b3hHfCwKyBb730wt1PftPTG3bcuuRadq2ANewXd895I
ZzJrkg0zh7PRmHVwyIg1u61lULyMJj/6MOa6eITaDjfbMcydPR5uDiRTPZz6qZanwDXCy6ZaA30p
jMj9OID/3diD04EHwQq7gDERgGsDzFwtSxTCKN6s6FbjmDCm8KxgEqB0hINSdSUdsR1Mhwz0AWZq
a7pbomkyrxerUEPiNgRvpBFNSBl7tlG86ytd3PZ1VRuH0u0jdYZju18m9VTnB8KrFvGu0dy0Ns4J
AvUvYFdSJPUIsduLxRXZ9pLMC5K/e7uJXpdBNKikgMYhkm6qthM9Hj4N9hp6Q6qylgpxU8a2pVPR
+d2ZO9f5Z2B4H/liVItdztCHfiK1dOMh6sRDH3R4fIHom7iwAw11id34hvNKMA7NkpUcGnmoqNyu
EX/JJSlxLXoNpNV9DAH1HvCvKeHEDEZ2S1xA+KqoRIBYyevzt4MKWOOw2abHAFXWTYSE0kyYFIjb
tbRkfhCZWVMjlY2YjqFneO9c3Bw/jfbSfgWBg2IYDbX+NG1h9tlCMcZEABa0FXuY+REl5BKofAY4
6WWvdD2uJrREyBEJSm2lElF3ixWzl9ekm5rLDDjaVbwnViCiGx9uiExt3Vrvs4Z03sRqFboDoJsO
PlvZ2temFE4V+6G0VFqpVfLfA3OztLDVXr0yPsFJwex6N7VnepYdGdw+DoZvYBRUy/beyzvkanYh
O3FsG8XALXIMBNudpgznZSWLKS1DpyDLR42rFW/tFIFBGFudv3J6/CQTp2p0mPphTwaQ0g7W28Zs
QsgFnKqZQvbLWMeSdwcWrzUUcGkttOD0tKXN5qLD5X5RowGjpAt682AyG2kSGTjGFlM35PlhEKMz
p0RsmsWFm5WVl/TQzXdCUdjeh7nb3GysXrjrGAA4sTN22yt/NVorQfKePaAaFLsGX6uPdW6Yd4MB
KsMbgeUFhmwBZmKjaUNonwSBNymjsDEEvMHYKCWTvYrSeWq9O9IEZHDWdo4Y09YPdXcxK8nKXKrR
f6vw0hZxb7YhwgZ/qn4m7GWE8OQoxY2aIT8qUgIs6TafO9GEHTsQ8gfvYAzKu62n2w4ixYXY6v61
G3Cv/v0Z+q+utovhaEcoyKgKn56gW4eax5+EdyjRudzAS9zSeTbCo3ZqFxxGPv77y31TrX1/Yvv7
aBHEFOU50jbCC55ebxzbbWQLcQ96y9VtEZZtEReeChBXjNGmYg9C1pjMhWC4IXBlbd9CPTayFOhQ
QqKKIMilg+v3K2qWCZxMtRME8NzJsYjQ7TpfORFEsxS3qmlNmDOU8rHl5PtZcOqPCBbWhMjXONEZ
w5ODR7X8feWB8lcxo8bTslazAWl4CiLrs1voiYNoqyL/klppsc8H0ZjYtVjmNMJp33mVDAR99XsB
+J9+6Pt+aIfM/ndY5+p+JBauHBQL8vcp+T4Kxw3+n9CO+YIqkcYDAyGb8Z3Hq/DPyTbtEusxYFTN
FG8nSv0J7bgvQowSGMSZGG86u7/jn12R+4INiR/RZO3uuoCYv9AVfcvs+P7F2B1MoRDtVjg0bqyu
pwuqnhRkxa5oaRAGGMNREGRnAoqYiv113e4aXbhIMKrguMzOlha5mt/72+Q+Nn6R3fdGcEZWNyls
di8iDFoWe4BCb5xaEsmQii7GG1diQbJRy96VApP6YBb1SdkzJXrVt58GNZl3HTZDj1Pv3eZ5MPjx
6pg6xeZwuBTaLl5NjZddwIcsEr8bAye218m9Dne5YNAgyYE7G1pf/EZ5H4DVxptVO+z92zK9yXt7
gnUuG49swdKRb4TR2jig9fVXxm5IXIbVkh4DRNd8Z1HzfNkEGp14Zpu9ZSCn4tzpJcqRxXUpAKCf
QsP3IH7VUnvd0dETRNTOWg+Zk28ffD9DCR/W3VVHVfrp/5F3ZsttY9mafpW87L6AA/NwSwIkxUGz
Zdk3CMm2MM8z3qifo1+svy2nyhLlkkrdcSJOdUVkRjpFUyCBvddewz/4WWUtnHqA64KngrXqJot5
VgJi7aRwEvVHWvTBukqcFUDN89IflM/gI8sfWjS3N5pE9iEQ3vLGUjHRHOeSszEtgT0SoqsT5hyp
DJtn1reQPmHZTWM3LELoZO/0jkXx9HJpIHolVi3AB+HLe1RcgadVdOqL3DXMxnFBv8sn8iT9TW3+
UBA5K3/mV23982cLNuYY6vL/CYDgUYj7jUBSADz5Wdd37ctAQhPhqUesfgInJxq++AZgoCliwlMg
UT+pGnW+cByDl8gffwcS8xMzBpxmOd4pW4UyxFMgMT8x7KSw44f07JgkfiSQvJJPwj8GRT5Anxqg
TBUIwctA0ttDw8mTjG5nas3nGC7Y1zAZ152eykC79UHZDtKgXQj78p+g7M1zpCrGbU5HeUs11X01
g0QF8px0OxU1hJMpUtNLrFnT+FeX8kPr7f93sAoqnW8dWufAwdrir8voe/F8sT2+62mxGZ9UILUk
gyws0eB5dmpZn3jOQm2dY+tRrvn3YrM/8VfBF4OZlg16gM9Wm/WJMwYuigGmT4wTrI+stsdJ3fPY
RNYI3MUUsi0AwAC+vFxtedQH6OY1GVx2U/LKuRtcvYHQDE0CCWTcK0jXwJNtJ9W6suUOXlWSe6UW
h9s0nWWUfc1oY0VULmFr24s+luy9mYb3E8SQbRhWzrLJq53SodsRSb1zFoBd3Vbp1HrP7vsfWknH
/SvEGLFVIMzSqUP2/TjpHkpdiXwlyhjP4UcvTV3jZn50bpC9LVGkhvoTK8M7bXoiyIuwTv+TpAGd
GHBI9OmPBWmg8sK7onHk+aWcuJqTPmDw/c2Rs48K0x5f6KhL1jnjHNHsDzxdT7/VMTwcO3Ou376B
4gx6vg7ENfg2pPRidRF+Xq6DttPI5Nso8OBz2It6aIBetHX5zmN61AM+ugy9TtxnafvR3HiUqnnW
8GMshOZKmSHtbXeOC6JnV2TOFz8ycLyub/u6+1zji24lyPzEs3KR2eP5299TpGGvPgDTPJOWI330
Y3E6s+gVp4wh3jlJsU8hDx7mVq0WSY8uAO3s9+gIr+oM7ivnCRtfOEmARzt6djCyNNQlhdZFV01L
cFj3IWAQJHbseeGn1lnuGA18RP0CAukDncurt78ukM/XXxi3edFd1lCZseyj40TLR0mfqcO9yCm3
kKxPU2lWPd2MH4KunC9g5VzAMs3XWV9qtDrTezQyHnDX25dqGy/CrGzcZEJhu5DncAU5Wj/vdPu0
iuAFWdnelszTOU4eZHLJPLJh3Ex0N6dBghrWwUhTEpLODG7EeaKAgGFs8aNPgRvVssAc+drFrCXa
Ip+jK0OpviW+ed3Y+kVRGxe2zJV1K/hMs4heqhHfW6XVLKq5blxxNTpI+UJ8DNsxwWjk1vWAou2i
HJULvQvufQo/ACPyV3uKnUUvXjIS1biS/bH1TBUxkDS0643ZjCpoUC6VNnlJwQk4iap1vtDrwnYx
L2oWZZ/to1i9iBsbvoz4ZmqsH6a+mnZ6JWJeJOGAIw1IuFtVcoiS5haJHL4VpEfGn3O2HMbBdiUU
lzzsHU4rbaDTaJhfJavJv7TO4LuQ451lgZ7bQsqgdhpJr/GNGmetMuVcgEa9N1PrlAT91IjbYpM0
zFXTpHNWk2Ffm7450hqK54Nd6v3SCkMEP7UgQlcMzQhOnlPFyEW675DjS2g+zpZ2USbZfTJpN2qk
qq5jNbd+FqZeRicbkYt8+iyeq2/le/oo9iId0/Csc3wPjpiy7Eq7WdLOkt2+1CVPD2ttoTcz+bW4
yY+3cdTp08Q26j0hkK3PFoq5CMFwEyboW6tcyZ31FMrO0o6sU5zSnLVRT9MaTWobpa3oXs+RcdCS
tlzJYCwXAeIHXiMh2jM02rwpCuOiSE0DsBhLgQzI2A3chpDx9KpGicSLZ2c6+IGPromkJa6RICpE
Mw5kXc4RV1Xpgz2Ut2ponTx+9jTAul3OrZM8m8G1jQhb9eoDCL9rpDPLFVDhAj0FvmRfhQ/mFIDf
DAYV/4IJCQ8FcGMX9S2t1qnaJH16kZnMw+xiVL1I43Mn9NFWjt/cwqmTXSM2EzdSnHGRogXjKvDE
Fk4YBSstzqc1lQurJm9vZ4MFIBnRgxToOSL/9W07Wok32pDiBok+PBVbjmTcyPHqRCWDduXCUVAF
AD6mLqW44t1+vhebRqapwgyfv+SX/FhsdwQzaGZQ3i16rHOAWPr86s6xF1OWPBg9myyds3t0Wk7D
QTmo/nBWyc51xpR4QbM2OVTgUoW3qrOOfLVZdIN+Mfsgy6pmtBGeNU/zHG2lPI2sRZs7p8qkXSCi
1SxUM7jXHG7MVChcw69vDbXY61J5K0ncqcmKvliNxJB74IEp9MuQDQml6xhL0kNohdNCT0DYGb3Y
otb8vceUazna9rU8z6jlZdI1uf64ED/RApgATXqfB2xZ5Neum1CRPBF829ZK3Kqpb+NMvaijkk0L
KxLBBBa+7KO5gU2GR4MYgrM6GLCzEQnRdELGbNXjtozacTtmWL2KNjaqA3JL21cPTyG6zv4SUbJ4
YWGZszAaPqSMCcxBZvaDe4nNFi3Te6OlNW9kELqBiQYrqaLdXvdF9j2bw5NEt6OlU7Ljm7i+ra0Q
gc/uts7qWzBHwkQB00LLrAnKFuvEDvnchR0+pBGaXo/7VCqt6yyV5zVdYCB+UPuWdVEXGzSN2BUw
yl3oZOrS7qXrcUpYXJKzdZK0XNkY8lyi+5ne9JYPhVD242mdOv5PGRUbVx01yZN03uXL6kWaZNqC
I9O/o+tIF0Ckfb4jQmM1KnvNggEOzd1Q1loz4KdqWMOZ0vIsaReO57ZGEKRtn3jM5LQTURUvhpql
jRd9My14KNImiADsp7V0N41BeK7ZmYpkfVFsOpWAnxjFrUmngW1DDbfXUc9bYXyuXipzBNqyl6Z6
11sTkVZLJKzWQ0mGcBgavFPppE2m85FR3JnWATw6r556In2mXdQhDY157PolyMPEBIMbN1/qNAzP
EilPPaM27iCQJa6uZI07OA2MglCTb+loGDuk2ko0IOTyqyLZ49rO/ekgpfRQUeoJ75tASi4jWbpT
KkiuYKfF84tlRHgh2kueOiiq1w+V/oNxGnpWitYvk4DN0qe0KVDuT70RWQOXiaO9sqpevqXvcz+O
HM8iOCGVO241Dmwb9TZOqvr28Vgkb72Yhlr1ctrky0YW52Li1zu44hC+beMUlfkIlDfboCRgaNAz
XTUz6p2utNKyaYYzhjXRtyIngj/GiCQyT+WmzK+kPL4P0tKn1GRc0opBNCFenCnpNYa8zGRMC0EC
4vEIQn3JOOuhK9XzUusOdWF918P0a24luwRdBkZgnKXNiCBIkWd0cHpZRbOCDacS4lZdRKOnkFMI
RSieLBhaTLuxkpP9NFoUKr5du4UMGIZNd6Im/VXc9NlKTeXObUdjPMdmiiHB0FAZI0C8JKO8tXPx
NVW54aLsxzSp5m9d5MDWCe8jRAcXSR09CGrbUqnEphUJxmO6gFTC7WQm97j2lpxZjYYaQf+e0dcx
qIk08bFBSVOaqhA21csEXMso9fJxDr0UF2DPtKTrgSsRNOOHIapVwLl4N4D9iJZvZ4iPRIQXGbEJ
EwiKKZwJmdT8OEEcp7zpUE6D6mb1Z2FkuW0bbjW9v/ATlIRKBSWnAInShVynLvnIwWylG8WqbmOs
qKwkRzld5zyfdY2UDeVPua7gh1eruJ6vgiGJF4h8KcuwaU78Vv5u2K0E7V36Qm/lyihr5vJ2uapG
g85k8Flpuh+xmm6UwGIsy7LuU/+hrMFyh1m0RYmNNC3tx1NDapNtNrGXc5/ArVnmySBy9yFi04g1
Z8RM1HOiTqwJUbqUCNm0ydlkgxBY1PDTl6D9yBpThy05NPNysKdskZXJuBSW0l4nqe84wLwqUE2B
c6BxTY0NavbYR6IoLUAVkS25pkoSAnuSJE0xT2YreIhLoicH68PbD/bRAOPowWI5A0KXBgRL6tiI
R+20vK38VHJzcad4ODoOOKS2WuigF9vMXzvbYsDBqZKl+rr37VORTqozAT1zenWJgAAJ/MyZK3Im
eSAFEk+5JhmYtOQem6bEzYgh6C/RZerdBgWBk0JNH6qyvtVKMp1upq6JtQtswx0I0oC6o6gkC+LY
V8Mo9fpWv1B1UkeRbkozmUNGEt7I7E60yRKPGfa0CJkckbVRtDzmdH0N/2NW7Wu7YYtInE9JUksb
BRgAvQbjtJz5mxRSt2OsNNeFo6L30gwIGjiBIB74HOO/TkZqrmDgYBgmWfLGMYRX7TQ10IGhJLAi
p4TgAqeC40ySSOwal1LlHsR/4op0S4uqWxR6Wo/k2d8GGF18e3x8H2qvXRcZ/7zZx/3XOnDrn4Vg
DzbHv0p8mn9QJv97sB8pSJ6t81e4uas7iIV/7aK2bf66y3/8dfqzj5qXzTfe/9R8A9dLo5eJDAgu
MOKiq/G704uroiJEQIVbAij23803mGCQ0uniCRMJqCn0EJ5avdYnwN+8iJSqaJvJHyJDqq+aEVwd
WQQhAGsAWD62Uo3LaALpEsguYujxwSz05FLLNSzqkTdSz2PEfvBzLcKtUURK4GlG0QMJa3y0gnED
yxtqgXYkkRiU7wWcsJU8KslNBJapgGdgTKcqZnOsb3WuiG1GJu0QAf5mB/14j/axCWYX79YlxOH6
J4zQv2ea/xSb/4rlj1wBAFkhaq8LksCx0ZFjgi3Nh3F2A4Tj7tC+UR5GxZT2MaBXAFwSRAbYUMqJ
hEXNlUNHSxGQrOh2rvoTHT3y9tdB96EN9Z8wH4Fv+P4G2nffo7sX20a862nbMGm1BNwR3rhAeoqe
0tO2UT5B3aWZBeWFZIEd9Hvb6J9oMIEKkIUDGfwhNtvTttE+WeAG4PwydMcolmt9YNT6mkOsipm9
QPKzS8E9sHWfz+7ryWj9EiEaN5q0FTyqyPEazI9XMlvFIZf4jpRidQUMrt2nCnpETEKbdJ1MxY7Z
W456naEjBNNa00U+QxdbGJk+3yEBFe7bYcj3synHAJ2KqkIsyA+7M3Ws91rm6OeJpDp30Lyi82AC
qiRFkbIMwJBVh2YKYcPZlHeLBmnrGfGASV5lUj/lXmtU/Q2eNPTZ5I7iKvWzzdj+TcL/0PL+1w6D
f1/uMAH5/aV9E+XfQRA8ng5t+POvX4SRKP/58pgQv+ppvSusXNhMrFw6tdh/0On/vd6J8vRtGe5x
EtA4/r3etU/ABhj3YxiCZvVzZAHHDtMUATpgJ5CTf4xKLFrvz/M4JhpUBtD5gSlQUB7ncYi31bY0
N4hq9TmV4ZDlrDLT6RH3Kx3YwhwJiQquVNNuYpp84UIdGvu8b9Pms9xWCxlQENl0ofor3ahxLFd9
I6b/AaAqH8dizyHUhoipqsG1baLUCES0u5raIpu8DkjYJm7Ud7y6VAESOvpG8FJAqgPLRFjg2J43
ciTEJOM8cSlxGjfAsfBcLxFeiWMtXBpTA9W1aejaOIgGy1ORHrS60S86u0zWtIVQJNPaHn1l5TxO
9WELlhMqZojQnhkYEN+aadPmdbN5tpTOf3265wSw4wSep8CwTmEhwClHuEN8p2eTC2QQZQNtzoQe
JhzjdphHLxiym2HOe4CLyBq1fjP8OrL++Rn6hxtFtYC0Cwm8xoRJJBDPLspDcjQ4sbHr9LH6OYmn
mxLS5kLpICQWlo7wWm2uYmw0lgw8olWJ4/Y7Ot+PU6yjZ4XTCDWaWIQObJuXH8GqygFUKx+hzEHc
m1oIp1RX8ttR0bplaoTWQW6oxUMopGtFiiUvwZMUEfeWItacwl1IT2Ohlcn3MhukRQx69p2b9Aei
EwNS9iaZnA1c/3jEMls5up+5xU3SbqL+0FGa13QWmOgsepTOqhrptPiM6ms5y+MWBOo+1X4wV4X5
jKKdb7iTupaCbJ3yv3Nnu5qVM837Otkx7NMv5WgtqkZaRc5V3envjBCPE0AWFXNLOBmq4KS9mg5V
YZznGSW+20gwseexBvyL6O/SSYBJ99h3nLy9iB+t414+TZMxNOkT0D1BET2aBtlGrzsdOGoXyY1p
NdjpTsaecV3AM/bSLPEPVI33XRsjIcxwzLOTGdrzgIJAQ/tsYaOxsW79/qMWVXQ+NJATBm5AWFvz
35drjN5zTeOGT+XUY7+c9VBdFmVbb4ixhTtJDHMfb8OHzsr/iFRQUEn+OVTm89VfN2gtRvlfJ01K
MfXygBTvfTog9U8GygaMS3WmxNCICAJPB6QB7chAVwYRNA0VDmHM9gS9s6mj8Eqk9yD8VFHi+J0Q
WkBm8AeDdSLgeob5IcjM8QHJjJVKDPEyNpM4pEXofhYlJXA7QwDVgZluv1KjaT3Z/juDa7ECn++b
40uQPDy/BKIvisM4x8e5D8G3EmpISXzrnatn9/8Ph8xxPPh1GRIHjBVIsY/tGFsIQEEry77rp8MK
k+B9USDZaTg3UtG9Fwr+dC1QTr8MiXWIYy+/kmPAoZLnyXftvt+FSss8TXTJIc77zOJyhKa1fleg
9KHjRhpl02k76Zsp0Dbi7jrDtJahGb799cVdPL7LwiFSFNh0vx7pQs8epIKkBa4kI3jvULostXQT
DgEk624XiAeLbAnWbO/YJr53yaPjTVeDCYoSM9hMDr7kE5dFXGLMcVnoYiZpARINzjvpz5+W6/Nv
eRTtWpshXF3xLcs0Xsag5EM9eSdZ+RPOAslA0lMYeqjcHC+k2Jr6AslgHq5fnM9y/g11l43EtQxV
O5iZfujNbte0iI22xbmsv+f4+br4Z0tCOVYgVGOkTHB/ubhq3ehU+nLIVfbfSr0+m9vMnZp0k+TO
3vajLcDubWw4l4OTbqrM/hw27TvUvVf+WmIvCWSTwNPRVDruuDr+ZAdanzFdz3AinuOvap3tSxrL
SMB9ZijgFlGAQsPgaQHSJgqTTBsVYhvAU6cwA2QyFyDGGrPxWAr71Ol2CZM9XOQ2fTkgxFu8g0wR
++148aNDaCOpR53xKMH1PMRUdZmbGC/wyCbz0DbxMpVA/OCCqA3OFVqyO3idh1xu7t/ec3+KbLYM
VR4LQg1a9VFem/kWG27IWY35cI9s8nlZ9F5thpdvX0aUQ6++HlkaPFQwUxwLRytCC2xcqNrYdxOA
ykl5nuvIZWb02su2QN8ShkSPGUEQrORE2osQA5jao/e6B7iwH/L0osznNdoWCyma3dEKLsxk8DJw
x62Ej4sGfkCemL7FTFWLdOOU1RmjHBeeGFI+Gd4k2lZGeIeL49ewfvu7/fLSPn52tBFlsHSkcXT6
Xy73ObTtRGotx80V5zq0snN17HeB4RzMxndTtMvA+SULVcO5IGpPRrMMFm1y1zWBB9VqG2v6Qiqi
r+MIN073oUohsjKeVSw/wDvLcupXum8sGW7CmoFXYdVotOOCkNYaEdLczHN8OdWsyxpB2kQCPoX4
hDKtgfBtRrX3RgDnQROs88xYMLnyxJ2UGY/5KpEVcSelGe6tBjGPytjU3NGAn4fOcGpU1ZmffWMY
dhpqzQlK1Xu4/qtuDC+nAeSA4cwuYuAd6Cm0AoJs71i95zfG0qnir/T8PXFBPSvO2eV7/MCXFrid
AE+I1ky/VlO7yyz7x6BJq6bBuSSChhnG23lUt4AXFj40M1lTN/nUrQy5vqNpuI3i/LyPwL9JYX0G
KO9gB9O6N8O1gUkVBqNrK/CvkAW+k0o4wWU9nqoD21a3bzIlumQGeBZVqeGWc3LdYwq5qPP0PHb0
DbwlTwpCrwvaM9uWTrok+mEz9+IwWhc4naRl70WW+iWKeaKmfROLc8FAlmZyPDxizS72jLWhHZLa
XvQEDxFICvMh5N6KuCvuNVbOKy339OobfVPmIDk/0owfIw5DeeVnC469jWWWl2jj72v8gbLZupKG
YZdG0qrOpb34XUU/r4O5OXOScGuFvte06R7F6202CGFjY1p3kn6NoqLXB+G2qYaFwEtk0vzZ14yD
abDwpPlEo0Rqg24Jy3ZfOuM6RxocRepNJTkXIupIkbwOFO1gp+EaxAZ0LmODu8JC75A9z3HS0Uon
R+V7vJ/QFkY+T/y7gBbLsdl0J3HqXBmG+blBW2JsUYbuZRbIoGT7uJLXZWcsUIuETt2cNNAbZV+n
Ngu3Ujus8iTemkbgDXAotYIhbDO5pd+epD1qyQOcw5Yby6QvCrpLX4+xkKrPUAjyCn1yMT1xgypz
84H3YMmErFO7pI/5vckzjBdkaOpqfdI1+lY86jDl/00SK1u6wR7uZNAHj/H8Rg5wBamEtBmiycG4
6kPLXjQMy/K+O2mH4JLkeJtMs+vM/uMaoN23nfTgYYIqWango8LZtdTgygxDT8d9WhyspnptKx3o
rnhrAIsJuK21eDQB3MA6+towsdSzgam8vunxXkDp8HOmju9EqD8FebzAqJHRYKbQOgq+c40lgt2q
jqvZ9ZmFhlOQgyg31HfSjleNHXHmilYYCHZ6abSsXsbB2NfTsgLSDkYieQjZxbUZMGUtzlNjchtF
30ZTtulE/2oqOq+S8nOUzW7FmSob/pewZyU1Y3YJO/ILgrZ7uN44xUzu2+H6lRPer0+JtCx9DRJt
TXv5KVvQy3nm244rKYjNI7CcLiZn/j4Y+iZWte3IfyVH2YITuZ8h7IIZWVt0qxZBES/f+SjUVK9O
RbiC1OIkSrTTxevPMl7VSIdUS03HnYbwMmrtaz2f77tkWrdZ5ppW66lau8uH6i6y2mVlESyA3L39
Gf64Np59hKO7MfaZlCF377iGNp5aFW4qYVHexfTf3r7OnxYHkzYdmVi6mayRo0XYp1Ukqa3muPOQ
fi1l/QDIAZyOsWln53GP5L3vWdbkdoShSgtvp/oMl6aVRhRy/PpEkvtV7Tj7oo62Wce2Dbv3ml3i
nD46xzm/FTpdMCL4w9G9MIOpRh5RcdyuQHps6r0QWfhGkrwYkxEz7VcCHtZJuGsEwOewIli8fY/+
UJMJIgCMeANEhnasjirFlhZWo+y4mfJtbELP9tXvEXlQmr9X/v2h7mEkQ2MRDU3SsuOmslTCRU1S
tOrU+ATRVZxlVTf2bbdUp7VW6kTkX/Psf9rLVEW5//rmsvlJlIhAxjHCJTUhg7URlwSm6iUcHJ1h
LO0a7T8S3VrB4MjC1EG8KKpOgY/rNLtkvJlsxIqALr7UK2M7aYM36f0qm9WNMaUb00z3yPBvEfs7
adrgdo5GcFHyust6rxp6LzYzd+Q92dh7FllQHQQHGt37LJJuQKJfjUnoxVVzpkwxRHtnHyUcfqGx
bWsau4GxTZpo22QAXev4AsXIhdUbm8qMv8Ft/QYW6UZOq33Nhxbvb0ckIOLQa0tt03LaMIZFp6/z
kIrbSmN4K7KxjusBudlhj+iVaXvS58FhjGOkM9szffK9nixwgpOmAOSzKbPFLukcXm/qM5mI6aT6
RiRLw9Dh4hPcBroEuFigFuNtECYPvZ1sNGplvRsvK2c+73IEHxP0Rc2SFDFqThTyYJFpWRy2bd9z
uqUbP5S8UJYwTcXPSgnWnHZbjIK+62q7m4PxVMTvqda3vvotqvzLuUzpDUq7xkF30S+BcZGK+L29
x18RT6eDGebflC5Y+6C8q8K/kRtScNPe04ZYTr0BeJbX5nbZlKwCJ7oIyD4rsl6rAJnSOvvJQsOp
DrcDQiDiHvZtdSZnwaWD6oOiOmvxvmgmMeRElUdj04/aQXL4d5Cu8Ex5wGViW8TdLrOv636i0jOW
9D1XrQzchwNfTSaQIMlFUqQu453L2XK8uiV/SlN3kKe1SGT02LmxsYldmL52aKQR/Ij12ace8Z32
zMqn0z7qd3rCgR/zTFlrAerdcpLtDROAUnY2W/FlXJN0N9+QsVtWQ3Yueka2T1plDGul1LZD1p+U
E2ArTqEWpxs8lS7mKVoGxbDLKU4LI7nIKVhjB0SkVHPbeHPYxyTJZXgleiFijZgjaEbCVD8QnliD
4ogFcX8yWWDlmnmtyxnrdfAcvT0xia6tz/pk6qnW+DiFxlI8mxozS2Y/gMelK6vgBkmUnTj5oE+5
UWoyueGaLf357WD3ukkAtwnmEQM3WDs07o9KTwZDccd3d7i10pWoB1S9281klWIZ5LG+iZLgyrLm
daRP68YnDdScd8rSVwGXj0DTElY7cmJCbunl+VvIlVzL2ui4Qi6jz1swPzo6q+lmyv7GH7wRAMUB
9+J0Ec0YSMiqDAqaFvzR9wX2LuG1EtiubsRbCZQ6dpBoc2GOcmnJs6vNpPFoT1zA0fUq4nBcKTdV
OH5Dp/WynCqYxJq69Utp34fDikJmIY3DvalHS/znmAAVlJzEBoUhGvBuMnVEI/a4LW37GSXd1hZp
jri5FGllGay7CO3biaIgAi6iDuvBxDyNZteMYAIc+HFtliDHBySdiizZ+H63A7K7LSztALlha2j0
j6zokvrjsmHrZPVw6jACqqfBhws2LNB/Ifmf9AM2qrkbheYCWtnMnC74EttzuDDN+TRXJngcogJN
iVGa2gLfzomCc7bXa/MwtOFtrmHhmBTnbZ3lC3v0vdqgqCiJl8h5E2NZqzmFo+pfYqt6hVvoIh8k
bNEwo+Hbt6iRprl0JXHYoj0SXqKarC4mOd3oensv1eHPaTRBxdvaxszLc9vsTnq2r0QrAuDuZRLj
Pir1/lVhGktF4wkElbTPkuBLq1ERUjnmfY7EcdV7RIJtEOElFMVbH0WS1qCoMziuQoo1NacGLvpV
UPXjsgmCy6qVwbuutISzrrX3wAquEq5Jy+xC8duVPKf7Sta2cN4PNvV0Kjme2BcNQGwt1zejMrks
s+1EsY/3yAasxKYz+lVbhtsSy4SkDi5FmIUx8xlTJ7AO3bKv63qhl5L7+MudeBONaYJQXrS0WqrZ
Kt20KofiLDgxvNAJT067vVJLQxzBkFI054dlAlvo8IhSwkYCXF1pGx2VQ0yaEnAQD12KPntT8nB1
H36glMBUGU81e3KN1gDWl98liX0V1R1qR+mFSWyx2mIvCu+YoDxTSJVyex/WKQ5wGZ4/iTRP23JK
L0Dt32BecNmo9mVFcPacLiNgMTYOGv+zKLFD/JCWIwhZqe5WqN0CWg+WkpkAFA48E9PcrjCW3cBE
q6S2LiQPGcYTmToZjtA3EwCJyLdTxWGwTsyE7+HvCkXb0vLfphakpIbspJrH0wQlpwXu4PghVVrK
2R5/dfIeYhQSOh0jkp046es8eCd3/kPkEKL9jFnICZE4OOrVt7S38DRHXtV2BrIjbiYHrym2oJ7v
E7oTb0fm15cTfEZyfvQSkDFH8v9FVSJHZjhqcDdcKe12Ij8JqZrtPL8TK70ch3cu94eDAJQerGt4
gSYd0GOt9AnRVfx8BsstCPopBXYdISCQzDIAY5xIleSbPIVXg53sozDbYM23HJ344vE7f2gm+K/h
Z/5fUJni4/x3A1yKRPyfDwmXXX33/e4lv1m842k0aOMc4VhCeobeMfRmKtin0aDzCdYzPxYHHuIc
QmPlaTSoor3BxJupISAQJvecu09YMQRXGVkAI4OkSYPE+dhoUFRsz89c8GYMIOHkK8BNADIcnbkT
wlAwx0zVBSUt/QBbGJ4mNTZ0u76sZXC9CKUjZZ6vEM7HXGmWv87ALXZ9M1oOvIgKa78AK8rJLhTH
i/BxvogkE6VspayHhY7YEEZ/ZVNfBUpf4xrjY6bVx4W1UUKHaQeiRtpDj/zWCSgR3/AKuyDFyiKv
j4HYHTDR3CWwX+CpRfNXW8f/k57q0Fie3JBX2iHhFatu4r8+EGyGvkN6EBPnOiSJpm4aW797B6Z+
nA/xsERCxs0Q+o7cs5c7H61XlLPwtnSlLt0yEByWQ2/eyBClBLes/OUE9V+w5/6NMWsWa/ufb6+r
u/s7NtOjL4xQvEGV4vfe0j4Bu7GYyyAf8gtH9o+9xUv4W/xDCuf52J3ZOpq/zOpNoGcodbMlnvYW
L6Hbzd5CyRi88ce0AwRC9MXewsAFjzWkRWFxCUSJ6KY8a15hs2Zas2+r7tw60npKrI1W4dhid8OD
Os+g7q8ZdDRwMIbvDTa2iNoi7jiXMDMy28UKdJ/mvXpA3YoOgKYfjPbrf1VI/3deXvTz3lheAi3v
dU2LRVLXvFxovPEpiKsoUeBBZYHJg3kEzvB3ENcwU9FkWIwIoOL5BeL9H0HcQjXbEAf346JCkeL5
QkPYgnUGxgh3ExuF7g8Afv+EkxcQEvrJAPlZ1iLIP1todGqmJM4VxS0r31pOFlTL8S4Yg3aTO3D2
GiN2acRrdfQlHUS4BJigGkIdDpJyzNiK6lu/hUEXr/zZgr8G2KtOm3NlkBdtV0iubRVXqq/Jay0e
LlBUW7Zx/H/lXPUfIM+DvdObC/KRv7FA7Sv83/8r/ZlNz9fk43t/r0kGFQI1Tl9cuEU9W5Mq+HTo
Abb+a7UKvO5TYoGmCrAZQLkiOnKOvViTjytR4NNNfitgyg+sydfzbJHu8PsZ2ANWVY+5Gw0GKpbU
Dao7ySEONTGWxGMrRfzpM1FwLQfqumqtn07sX5tRluJXHEleDfvI6loHdnF07e/t2naw53QgdaqW
mzvaST7h2RN37U0rY3iSZMXBoc63JIhpyNXly773OzeeZ1RpFalfW6NV4fsx1t6E3/ZOnpNt4ks/
Ph5G/xPQcpyyHIjvBdPDHWv35wvDtr/f+LRwiZhCmtqC+kJ2yxp8HkwVyIhQhUmvfi3Bfyxc+xOj
ObwldDQNHt/2O5jyEkhp0lflMcH+kHr3ozz384SYQxu7QmB3AIpBxghy0/NY2hZFGCM4rLlDFsCF
VIRpmlHdGBEQ8fIGt6hk4Rf5dYcWo4sms75MUhwkSwpu6un4C8fMANg4fG8o9zhwOPpcDAzJ/KkK
wBEeQ52HlLlHju4BngKoirdNn2+MWt516XQfoqbrQZv4JrVgesN0Pi/LmskhBj56WtxMuM6fWAz/
UwNdmdL+rCi1vBgA6dDUOzgBzRQrQOlN62ghknqcz3gKudZgQexO+mpZ11q8coMEyWYstcG7wrRf
wkteq1DSTRsNOTihE+I78o7eRup+fHf9a3Xnv2+SIpoWrLM30pTHU+GXBuRf/2NV30Hh+J/PT4a/
f8PTFiNfQbyHrjECkb/Si2eJsdh31DBCd4fSk2Pj6WywP6HTBAsJqTZSCcwRX2wxEhYbAX0APAa1
6kfOBs6Y47xYIOZNECiGaVDevtxiyZg07UhW5U6zom6wRteXoTbLtO6icfHsNp3/2h/PWQmvh6pi
O3MlYJxo4KIL9vJamoEq9hg7mhs387BBNzqrYYrg76EvtWJcBoM1LfIeL4/aRICwbGk5j+nKhgO9
YBKpr9uHCKujTZvM2FbpcAv+D3lnthu3knTrJ+IB5+HysCapVLItb0sebgh54jzPfPrzpXb3dhXF
LsLelwfoH2j8Risqk5GRkREr1pLDYKtX2cmK5VX1DJ4y840RxXZBaSZzrc/lT1S7sXhCa9q2zq0n
JNljd+js5GTbwX3u9O5QdPAxcoChcWccvbyREag7RAPEDmlty64hwY5QtLHilpr9NQ7LDxaFok0B
Z0FqlYIfGOFu1Y5KbkgJfuJY2w+0ew5+YB0peA3oytO3guPZ3kYMR9bZJvOLnW8jNtYzXg8xR44w
vBodEQW/q0Dla2H4PbC991oJUMYzpA8IeB8NLzd2vx8D/n+4YcVV+L+DwP/lmVI9J5dzieJ/8vep
h3Xx/4hpIV60XKE0x/+5V0nDyPrE2f415vufMy/xv0EmQxB+ceGi3CRQB/95DUs6Y4m6TEQweKCA
SSRW/EZGePkaFug/ixFjKlfoBDH99ZIwnj1S/DS3Gifo1ROkXlB3BG44bPpPOWO28d/u8j87ScSp
s2P02pKIP2eWJt/TYwsenFNsKy4SU2BpoTWYwBi9qco7Sf89VMJre7N4NigQ3UB1r54a6y1Djrdd
svWG/9BJ/s9FiT/y6/7/2wgTbkza0QvkITor1BW6HhkSTLInICTbKPmipt8q+P4DuEvOnGohZF5G
5/8YEjBbIObMf8+jM4wF4TB2vnrKIJ4tIUYi/Gzi4u9r/X8uZ8EK5X5B5AGWhDtFlNjPvlHSAYrO
01w/+TChf2hGD5YmlC+3cVJrN9cXdBlVXxaEKdBsYHjpZs6RtRbUL5mfVPqp7FV7Y1kJ+FhInVZU
2xe+j5BFFURyDOy9VGzPF9TlagGYRNNPoJHCrdYZH1q/D3ZTYReQodVrk1HioTb3BwbtBHYb3jyd
l97lBna2j5Qj45cnpo1hkpFgm3vMe2B07hAOPuQMsmYnbmhUHeIOfScf49ivntsqHWKuF6c2GM8z
vJ4RrqlKNh2tsOc26gt/rxiNIJ+BofwD2p0TYw5y9DMoqz7cws/ffUYnQW3fdWPv3ERFHBsoFPCP
K044A+j//dFEvZwkxeK5OiePbOte1v2p1RH9lOnHK+UbPQ79bSAJvOhkbQZPepvq7RcQkNMxqSWY
7ypbW5lEEE/z+SbzsiaeUqmBiuDlI5x5qVl4pdmgLnFSNUmhZya7aIneRzYKK/UY7SW53BnkDJkj
34KEWjvyS5tAAZEjwjC5EDwSge7MvJ5bstdok3HS4yLfaH7BRLbyvq7qaac3IEpQmt3SWigBaUS3
sVRpbw1rMFdK3gu/gu4EuSQ3gYDAq7Nf0VDw53HeGicoR8pPZpt5NySIn7suim+gxwNtlMjxPcol
LeqiTbFTvFC5qYdEuv3Nc8ydxhVG2oXTWwzoXe5GoTm11iMQeWfGo3kYHWv4azKYTLlu5fU3xwwZ
LqEJ1AP0FrNiGh2/WqvVVrqr/K3lTcfBKr47tFpdzZShQgyQ2FYYfSyr8N7/67rtV5FKmGa8gilr
en0Ixl+ucMiVuK/8SbqzlWOl0NEwV0Bmr4LUpQF9domMk1/JsdpLd6r6kI7Hrtq0zq1srIRCEXou
riqIfDXeF4YthnIJvJfLyBNLaZ3ace4aOOg2Smj8pUvVHpKmiGqjF9/4YKd313duYWEXJme+wYRt
ldax5dxZb5Pys6I+2vFjrT1eN/Iq5M7WNfMMtDp9YCOmc+fLX3qURpTbPnm4bmJhHSRvEJ4wG8Tm
zSEw9CvqWNLD4CRJ0yby7Y3DgMvgP3SMRly3tOBrF5ZmH6mvKRirUxCcmObZwzcP3uU/Mnb/845f
8AORidJHIe9j6kMs9ix8ldDqDWkZBae+aINDN5W3wOfqHfKEd7FXjPd1AG3W76+Kyx74kKjIg7O+
NNklY9uURYNJvzqUY/+5Mq13/87EzNVoLI5lXmKiotEItxZCUIWxllKKkz47QlRNhUrnCxbUnhmB
VaqtCq8NThxUz++ONv0jrnNgNXtG2O3yr8bWVgLfkuuBOoXTh27Ga1BDK48l4gOY9NV7qrPC66T+
IQR99Af798vO3MWVwomAiPbByYyrg94rHU/udO3d/+qxQS9G5JVM10LbDYj90g8ohlWh0WFEeWtm
jEC47Zi8pQh9QFdBKteSscWvdWZt5uhpHFtTmI/BKaVzorbpkQLb9xRGzpzCg1CZr2rozHprJei9
3LyvvOTM7iwHVEazk2IPu1XwXi6bA6rtjHkAcXIDVf0EA+829g2Xcp8bIsyUxndB8sMPbtLa24TS
l766T8NvfadD1Nnc+z2SFDlo4HifOvGh1ozDkDfoloI+g3SyGv8g0p1/IfEFz4JDAxmwDRlncCr6
YI82+A1buB1gDTXS5+sOtxSGzi3NbtUeUtHWYH7gFLQPlVy8Kafgu1999MNAdZmd31y3poqj+eqj
AKQAyA0ziv0Kxu+0Um9NWnDqqBlP9k2d/3TqL8pUudPYftY6+wOie8eh/CRFWwDyXvIQFZkbVMBw
J/ShMwb9Hkzaaxrkjba1941k5QAuXGMWQiz//MDZzntRG6AK5RD588TZyySYb9pBBqgxjWvX8tIl
I2aVmTuitkDJ7/Ijh/JgKkWrBDCJIzfWMqDuouOY3l7f8qXIdW5ldgxGJty8xhg4BuFz3Vb3vfSF
WexjqqYrO7e4HKAfUJxASUaf4nI5UVIbMY/j4MSYZIAce6dOKxaWvg3j+P+xQM3k0kIoR1NfdSyl
kRI3dirXrh7+JI9BYFmgH8CTA0+YfZU2b0bEHqfg5CkP/qjdgPLdSFqx8uxeXApdHqg74HjX5g3A
PCwyrQBMfRKuL3VPxfSlL1beJos2wFdRExFaVaLDfh5EVDOXzTAyAyb07r1J28T1IUKK77p7vX4A
cZlQKv/Hymy/NG1ihWUQngY1k2lU6uq2Nv3gdvIoj0J9fm9qxaci7IGuGp+Nukl3vlYNK79iKYqd
/4iZkw+Gr3lQ0AQnJIckt0x0ZqKGUHPDEcSlzYQIBOJrRZpFm4zBWKJyQVtglk154SjDyssnvE3H
DpJ4WDInfaOrb8f317d48QSfGVIvv6MxmG3VWSIkda0rac8GdSEuqYke278zNEvhI/Fq6QY7OOXO
Xw0s04MNqFs72sWaksOiZ9JDlF/eqjwNL1fE3QYfBoWUUyY9+pG1q8ZHKVxLABa3zYacUUBTYBKZ
+USLmFRfSVEIZ+BPy5+YYnnj2MlWh6/q+rbNeHEox4gjALSElzFVAGrJl8sZ2kyyqjoMT51muowi
bO30UPb32dc4oPyR3SBvF7m0SORsD+O6K618toXdBEhF94auFiBfAaI8P+dxn0ShNYiFOo+N9hjw
/loLJUvv/gsbM9dQK3B9g4ENU5cOZMHW0RzDXbFvmKEay/ogJd9hUtld31idHz5LFmwwQMQuSixU
HWahBQIxRFMNP4T0oX+ISmML8WTgXrexuHmi36fCnMyE68wVPQAVEnO+4QlZWdo3j5D+7yqvXHGR
xZWcWZnFitaUomagg3cKvMRtgV04VOmuL2TJhOjyM6TL/3F3XXpBDjiV2b8mPE32fZtVe78zVyws
HCgeqlTX6XVC72jOfMBB5sxvsjo8VfJTqN73Q/4+EAi8ZKWwuPRJCA3MAIoRQ07w5UpCzauDpDTw
Z/OHnr6X+scmWUvzFh4lNFt+2ZidGfRpkaxP9PCkB1N79GNE8dpcLyASKI5pYX2MIBx+kO3yoY9Q
H7r+pdbWN9tHBG1Lqe2wDdGe0z1FxufG+XndxGxK+SUkXaxv5g2THSrDUJvhiTE7xTwYN+boTp3r
MaCrgasqXUs56AjW8fSywBddt77kKOebKzbg/PWian0b9Fp4ilumhjKG8z6Gqew68bc/sEP6jCie
xpJfOKzP7OhFa8dyYJBEfTIHhDcgSPggy+//wAiNHgPIGBgbgbA9X0w+oHaji0tRs270+BBuFAsq
3D/ZsTMjsx0zM0WiyW9xIY7MaBh1+N6s1NGtkSTZhINu/8FJBsBD7sLdqyoCAne+JjAqUlqqBFYr
SFATKrZmc0xKBq3UNVdYSJLoEDiMbQPLEaRdl5YGXS9bIYF+qhToR5QHNeo3Zthu9aFy09UJ7KUY
eG5tFjmU0fPKNsLaVG2tj2IKqEoeFMDEuhvUd20kFH4e+5zwa+0ELcU46is7uxhX6KLJAoUF06x6
ud5sQCpBsYiRg0+9AD4bc9OOPZpYcqdvmQ333KSEUKUa4/6Qe0W94qyLoeXM/Cy0OKWqNEhJc+yZ
DwRj6HrS42oZ9iWfmd/LOhO3LxEGaO/so05pYEtyW4kA3biS9LbsmIwd7qP0U8j15lQfGRzLb8mK
tvTTVh41C7Ur6HsBxjkCov6a7U82KYoFbXh6GvPaDRg/TLpgk8d31qDtNesP3mkX5mYpSA5ZS5qA
1jzJQ+Ia1kNS/Ziip+sRZumjnS9plqgygj1Y6oCNojvm+XPYPozGyq4tHcNzE7Oqhi2hpld2wgTc
jfeZCnvGjT3+qJUV91/ME3VFMHjAXysIKi/93/OUjpE9/L8OoBFCZj733/uw9ket9L0NipOcIXWT
dbdNHK9wsS2bRoQOrxBZ0Nx0AReGkosrPS187dacUnjC+3ZAMamwD5acdK7vldWB+h5KM1XdH8w0
9Vf2efHe5V1DJxA0mMqr4HL9kYSgjqzIrF99yM0x38dtuZ067XsaVvcaHwCp81tRNtSQP0+kQ9ff
hpm80mJadKizHzGrxMhNBW+jPoSnUrlH2NyV64fVZtniOdQhhgVBJ8b9ZjHANmpkDZqcBKpS4g2z
S+atYfrZrk0m4zYuWt1FletONgr92/XTsujKOlmhDvKGjH12H5s9nFBdguGmSOSj0umHSFGmjZ2Z
3dbyDXTXymG8vW5z+bMKUU3mKEFrv5Q1zzKNFhatKGlLwroh3bflY9zdqBrTt81eQQyQemRrP3mx
vguVhFF5edd9vv4Dli42hBUpmoKFZC5u5lZ9Y3ut2YlXSuTdWxAb055aObqLTnNmYuY0NkpZZtXz
RJHzp6koobu918xyJc9Z9JpfRuZlryoImD0KMCKlBVJMDJj/NQDETevwoQu/JcmKrywlojinoOwx
NMCDMyedPE+vRqdgTelxGkd0045Um4N05dZddEmUIKBKBl9ET+/y0HcK4+qeiUsO9ugC49pYxpfE
yLZKuH7uFpckphqAboq64SzBUJKoGpMBW9FgI4iC0Er+E9oVgIlroWzRISyexCofjJA+O2gOmihN
URPK86R2B+97MO7Vdm8bd1PibdC/LjY020K0v5l99MiwzKzb9+P3646/9iPEv58dvAye/TpUOHhR
9BxU4aYJj1P49bqNRaekSiSKAADwXkDvZzZSuwhkIBzhySE9M+wbuME3QfnOD/YW2lzTirXlFf2y
NnMW34sno0TO/oQgellV27RW0C18uL6kxXhxtqR5SpHpSRwmfLtGLTem98Uv/ugkn1mYRSRLA96U
12waxDqN+d5PvV2AyCICSxvnqZr8leg0mzz4+0FLceufjzQLT+1gRdXgddTYIm+jDm/juIS6/m0e
3opWUBseiyGPXUN+HxnpAX6JbZA3ro9HxmuQn5W9nQeV2FT6KExZeSAYWK0Hz4vd619v0UUgSwdm
A8CKutSl0yNthlp9MhIlw/Zn3VrT7WQan7JBy1dypsVgcmZodrrKvjSGxGRTh/hZSeNNgixMkCIK
g1TM9SWtWZp5PeydOhg5LGUTBEhqfqR1A8xhm+XP1w0tfp2zJc08H56BttCanoAx+YKo70cs9KWv
21j7PjPfH6HcQ6EaG5P1mAYahExflTjd/TsjM4cHIwydl4yb2XyU2PsJ4mA1iVv+KkJHAaUW3nOz
7y9HqHXrA46WKsmhzyaYM36O8nBqwhVHW96xX4Zmn1/zswDuRHbMKs27VPthj/YOYYqV77J4D9uC
iBa1BSjqtctzUzS9lY8qyffgGxYoLs1yQX6jDKEYuyoJlTvbV9ZI+JZX9svm7KzmCSxhzISENGee
ZWXc4XHFUKxEv8UbSggxg3oixZgHhEL2A172E6+K/GecaK7Z3ejhj05mLmM/ZPLt73uewYyZgL4L
HuiZV0AF1kbO4FDrDzL5gIqpDk1X1B9qGK9WTL00YealBLonYqycrisA/ctPVrcxughgIoEkTTc1
Kk42l1ac7OogP+TFwWn24hHZx/UuhorLmh4Mq/2raWHYkZtNLMmxO8EfdH39S6cCEXMNoBkTmoCi
L3+TaneTk8N+egrDYUsqp2Q/EXV1h3Z33c5SqIL8HlgRzVPwjLND0Udj0Qx2Aj00hDv+T5pg1//+
ktec//1ZKIwCj8qTlEanPAPZY7qaEsMc+rEYkY3lgkRB5bq9xRc42G7gmWg5Cdbsy40LYkMvp0Ys
yOnLfVXG+n6KYUiKBkgt/EKNmalz/E1pxo5b+EP6aXTA6F7/EUvnUeDbgIZRdjTnGhUanC+5YbJo
xX9SfXlDK0wyn67bWPpw0GwLISuIv2CjvFxnnE1tM6l5dMqS9LHmte8CDyv+IJgRkhlCE1wnYIsv
jZRhOY75mEWnss70TSsH3UYGDbTtiuJbXXRc1g5cItcXtuQxtGRNmKipqDvzhht14WqU8zE6jfK9
Xz92RoII62fFSzdpej86+coSxRU2P/yWQG4z1cVQ13xqI0wcehQB/Oh2ZD0VyJW2nyP1Zshgl/Le
KcU73p8r3rFoEaJUVdeAkPJUu9zUXJPDRErM6NTVO3IeOEp4t4zNJtd9SqYWDF3Dp9Kw99e3dcZ1
IZJXXdaYfGDigF4mTa1Ls7VRpEWAIPFJ+Wbt9WRbpndKsmm/ej+o0AzKxhlO5XjQ+w2TCF18nMx6
EwBv8VfL8a89lx/Cmw4tNSBOYKkvf0gPmDAp/DI4OeOplbdKtuJAC6VhDLyw0LNYAXG+NIAwewmH
OzjJuOfJ0YTb6UaqvHfmWIKkfuyHHyManT0zc5rkvRlbc8WjXjsw5ulMInlE+xBqkUvzZWGhGjTV
wYm7xvXjyu3pyHdKtWl2jf6ZvuKKvdcZByNg5BHEbzFDacyWC2VZVmVtGpxKq4bj5ksN1U3Xf0vM
fZBGK9fSki3BYgGNBnwuYA0u15YUUhqgikgjqit2avrX9AEhc6DQSOj+dv0QkT0FZCiwNABQcwiU
0yKYHuckAJL+M0bNx0mOSrwmHfz6KOrATwWzErq2IlZfLidFLDqcUkpBTUh7JH0sB/QknkfzWcp+
qB+dfuVFvOAZmINhSmCtRV/50lwFLbZRj/Qs8j6hKyJtNe+j7u3V+NbOHRKq7ytHXuXvXcY2sbxf
9sS/nxUVJBApYVbzzFfMZF94yqYrjNsksA620j1p4Ib94efUfJFuk7Bx1yoaC/XKS+uzza0Ce0CU
mLKJFEg3Foq4+eTtPas4QkcbIdTktMauLuwbr2/2qpxvC/j+eAOsnI6FhICfIRpEzCqh/vNquEz2
4F8VlRXTGW7VRt3o8pcxehqT8FAn9UbTPo+t73ba2t35OgngUEJTQGVatIXn419eKiu+kyeEOYQT
bKhVaeHQ515z4YWiBDB6wI5iIIH64tyHKdeGkAiDdp/G7/IhkLdFMG5iPdgEugJdpvto3JqHqbvJ
JDevV+imF8IBA+IU3y0w3Dj0LJSLAFEihELVyvqmDLWbRB+qCsaQd1H0bcWXRWSZ+fKFKXGUz3zZ
tlrdlnpMlf1zNP7IjTdhmrum/x52Vd2EsXKf5x9XbC6cn3Ob8yqLPllKQTOF8xojuf4mMG7C/C7y
DsPXpnofIJ/Af3SHCtpKlF3yWRBHpHai6Mkje7avvlex3QNHJ0hOevdDLp/jH7WsbXx0Mezmg277
KHOuPfZfPzlAJzL6y6dkQpLHwOUOe7lStePA+xgyFlHYhV+egdxpo2YrYXABq3ZpaZa72nE9qb6o
o6VTu2GKUao/ZpW648mlOczMbnIp2YzyXVAE71Q1PQTOe28cfhvgw28QOCUmUTinL5/gzJ+G2psi
Way2kyQFub0eklALgIipRflmxY+WQgFvEjIw4BV41GxnR6+eglQZQ0Zp842uNTdJ8daHXNW6KXU9
dlH3UHSmay1va+kpPCGdqybxKYimXaV6j9d/zMKVx7p//ZbZ3ptqF2ltTl8uo2RYQHbmOc+xVblo
IbtTm7pRgMrg2l2wtgHi388222EsSzznicFK/OgU9rbPrL3d//iDpaHtJhj6eQDOt7kuTIMhEofj
Oik3lX3QWmfbNCasENWPyN4i/b6JWvnmutGFbJanEe0dJr9INecd3xxlDVMOFGovCWMSXaFD5aBp
7cottnQ2z62IQHy2gWoO6XIJxcNJlZJDE6g3bfmg9RQe1nAAi4YUAjeTyXTPBenJuaF0MLrWayXc
g0LaDjhfccgN66fOAYSV1rdXsrzF3SNZhiiTGSDqPZfmmsmw+zLXmaIaQchMD4hqbK9/n8UFiclD
0mODiY+Z68VtDZISneNTWsKHadwrco5SznG1urgYs0U37L+GZjvXjlI2DcKQEhgnK4UAGxHIaOhu
6RJslboz3XAa9rITfaPs8PnfLXLmHoNm+FUj7mFzuokmmLXfFXnkKv644oaLnwt1L0pS9IFhiLr8
XHbBrKBnMDlDPrVhWEdLp931lSykyMxWMIkoHk9C6eXSgpZUfcKoCJMParalSeqRKZvKp6RBG5Z2
s/V7ujIvr2IxywHHJBh6zM3cQ0vKmP83kwNRsxtNILEQyaxsmvgT88zl3MTMMUY4XyLGOMPT2LyP
umFbw1qljmuj6It+fraQ2afRjExWEVFgrvJnzhIs64Fxjql4vv55xF+5tpZZYlKQ7MI4wFoGFXbr
pNyVw108vBmidlNEK66wtqKZK6RORkMYWPmpLep7OxqPefBjKD+qUfX++qIWDcGjIoj0HZ4J6qXP
tbHUKQgrkFrK41Yvn5QRvQR5O/jVSiKw6AlnhmZ5ADCuyvDFc7NWCnJzRbwAHeOLlyFbdn1Ji9+J
+VRgUHCRvereVWmhOFnMd4IXYDOi+USX8EMT0VbT8+DndVuLR/bM1uwIKQBHhykCF2Lp9fQWIT75
kI7228ZSflQQ7CPaNn415Sk/XDe7+NVgvUESioSVkYPLr6bUaqoHLSAES27yneUzK5Jn3l8Z0gQu
ssTDyileDH0O5QhYZwXmZ7bKGoo2vTQwl1jUWo085rJnhG/F55c8hMo1cobwAKj8l8tFTZVXWEWR
/A314ww32sN6FF8zMjtYYWynnS1QNrFybIyKGdh7M1/jB1naLzE4QaWPEg6J0eVKvKIEm+9Q66gt
rfxL6UqYoaUoX3mALvRudEC9v8zMPkvkt3ozZgO3ruPkNxmc9mDtki9JFaX7JHEiUMVIDaAu0u4G
pzV3nhrL286Tgm0G7/eumyDH6xNTg+86dEh+J1RjTHN1dEXkMfO4ef4zZ846+Oicv4CAKoShzR7U
QLMbfIgqEI+y9WPr3WlOvOG116zWuJa/tlDtgDycEbHZDimllzhOSEer3jFobY/77PH6QVyKNVTq
/jEwW5tmQGQTTlSZSHjugBjau0rPdtA7pZR3ArQwwpWTv5hqifwUqW1I6MhGLn2rH2nZ+SPZsFEU
zq5opXyb9jJyIVkf72K1go+89eFGs3nUIc5ZfK6MfK3KvLitRAIyPlRXiAqXvyGJerMNPJXbSfnC
7KQTVW4Qf72+s0uRVVDEqlAUQ1BtzM5Q5sMEonoxTUBrK6vHUqu3Ei9/tHDzZ79eaY+/VB9f+eiZ
tdmuKk5uyplG7AlVeQ9DsTyOZMrjA02gXdcUe6n6kmojSVmLPGR9e32pi+HCgMuFaizcBvZsqTBr
F0GmE5Oy7lDZm+FPwjff6p+/P1uc1yHRgPYUiYuXwqSPzGi4lhyLsPlq/85MzDxCGiZptHpuCL1E
wEQN96pyV4/tTYRcrPZkQFe4lrwunrwzi+Lfz16FjdFHkjaxqEj/lgyS7ToBalYx9FFj8CNS9tc/
0aLHn1mb3U2pLKl2P+GNEeDlCe1KcWm0fvUHhRnudBiOIbnkVTj/UordydHL9EL8XEZf0Yr6k4kQ
bg2Kwmh1MCEBn8blxnExxG01ErKmYEsL7gN8imX9YVhjnVg8UryUAISLMjCJw6WdFhhFEsgUuhKk
vCCu3UTph8kEsNuYboJCmK310CkElCjC9jCm9lpxeOmTUcijewsBOv2/2SdTzFIP857XvKH+TEA6
0URpMX3dLxaiFH+dTyVEmGmlzhapaWkoZzlGKqhoNa12i/aQRPBYwkueB7nbZyuxYuGgCT53h+c8
vO3UXi53FdgIBOoKXWkgcJvIi97qyKNGKjSCo/NkGOGxlY+Ntda2Fcd3drxBujKVL5hRoaqbRahK
MquyNcvoVDnU7kxT+lCH8X0jld42k63k958KBCsg7QBC4Q+Zs6Lmejwk+hC/4DISWpSFct/bK3XY
hfBxYWP27jGijCEAL4pODQ3KUfeOMVSrwXDft09VaG//wEtEnwK2NJoh8y6l15PDaX4XndDGEn38
tHFLQw/2qicne/Rtn6XSR1tkMH9ct7twBMDT/rI7+2yNbieTLRXRSWo2un8v28/1GqHIkgmWhUq8
oFB69RLJeWPJTtJHJ6e3730PFbjsoRtWoNDid87dD4JQBg5oqjAxN1tHbXat7PgYsVRQOj9ya22C
fMm/GS5g4BXpdnjrZ8d4UGqDAUkrOoksEYqGcG+CwMy899e/x5LTnZuZ3ZK1lnk83EA/hAn0Ncle
tW/Vm7BKt3r06bqlpbh0bml2O1J2K7VqZEHWuJe6KnMTWf40GCXNPgVV612i/f5Iow493K8tnAUm
lG37AuWS6KQ5z4Z1byKTUwYugzb/bmEiPp5d+441NjXZYnRCkkTvYU6S8pMo9sRPcVm5SVGtxNtF
//61rHmrJOo0o7E8Df+e6NJaXr2pBcdjm/68vq6l65L9o5HI4BLluDkQb4oNJ84kD2RMBkLLSj8j
3HIr99WbKG++ld2+k39UP4yAkuCUy2vELovuArIBDCp0aIAOLne18rrKQ54OpBpyb1ZdZFtTyRjD
jxK3sBhWm+Bw+nZ9wWsmZ/UgiLa8qU8x2SvK26QlF0GLT4lg8qjrW4Sod4Gf/0HMF/iN/65yFkbg
68yKDpW+U2yi3x6Y/r5KtdzNe0VyqyC5SfsuXjG56D5kc+KhDpfNvK9YTBDGVgJErCa7ljZ7RHmy
NlcaCYtGmMEWw1HM+M4F3wapLhhUoQ2jt89gNoP2cbVtufi1eHaK+ScIk8zZ6U4KJPo6mRdf2Kub
eGS4TP7qFbw6gTWqN6q3kgEsn4Yze7NjHkt5kGUl9oowevBLBCmLoz3dK+G+U+ud7Kluqt3GCFGv
va8X9/KX4flYnSOVMkQOGgVr5TbTmVE07R3N/3fXnX/ZCtBCcWVy3mbbaTepV4eDCfaGeriVH6uk
gnrqcN3I0q0JVaMsJpW4OueD89D3WWGTYiQylFNcJXed7j1fN7G0DgGoo9gK7QkM2pdxw1SDnqoL
JmIw8mP2rKOtvQYcWrQBgRIzBfziV83qDF731ghDMt7mKDHpl46VG1F9v76SpQwAvPE/VpTLldh+
B1eN6RPnq4dMm3YDsppKejQkY+VCeRkVnCcz55ZmsdYcEg+28YaLMvCRRU+M1B0Akt00bTDsqrCo
tr7WWA+yBKNiqafmu0hNHuq+/4zmReBKPtquueKHbqHb+TYYwxK9y3ZyhwB55KSyP9qmz5h9zmR9
rfnObRmFzPeFSXCwhqY9NUD3oe7kIdT59RrLyvKnEvLnkFkDx5s9Lb1Cg4qG+vNpQuHVSpodmXto
rV1WL+ihVzvIeC3vV6FDOCc607yJ95gPzNlI9sCdj442bhB7FnMg5m5Uo0c1+UvVBeoZlFf1EJjR
kxKVm858p2Vf2yhAwj6/rVG8lW9TW8hI72X10ZfUjZHtmuSNBM+Zi1Pvr3vYUrkWlWLgQmCjAEPM
XwFpJGQkArJxs7iL+vQh7ED3TvmtEURbeZxOSI/fNykY8awMHLcLoFHO20NZ10iWhlvV0o5jqCJX
O8or0Xbxs539sNkpjjUzKmoDyLbZDpshKlwk03Xv5vry14yIfz9P3ITMRaKB2a4TdF6fyuFHZq9U
TxYDHpPJoLUFXdF8YLIsxxJ/qcgNh/cRmuuyvBLuFoPEmYHZGoK6rEcpxECfbKE+xb1U9a/Yf7q+
U0uvBNSs/1mG+BVnO5VHXZ7VEY/twb7NumM/HOF0SN5EzYpDLt3p53Zmb4RKsR2ciUCkGm8saTuA
voYQtJIc+gbf8cDrq1oqXIMHhhgA2BEHYP512slG9qDEy0iFNHXa9Bbzs6i75dL7ut5GlXLHI7+T
1h4MIlN4FSzOzM6+We5JSj71FEwQQrehsdRJaN1iQok+sNxaczbmoLitUq5h6xe/4pnd2VcM+9BO
0JIhzHtvZZBPLExhIM5Aq56M+vreLtpiwloM8QhyxtnlNdZMmowGX7KzjkkTe26sMJWfdDe1F1Lw
XaP/FVv2akvPzM1usMgywk6vcFDHf6avBNHAY54+XF/SYgbIIATUhmA70XqYZYBOlepGPjCboHqD
uVHQxp7sjTI9e0xcp7C4+M2hSKUnSHOzKnq8bnx5P/+xPb/HsqlMu6HHdp+888b6ptHrDUggt7B/
OMhpXTe2vJu/jM0+XtBJVV5YzHwg1xzwLEnyQwts9iGLp/QPcLlodMClJCae6LTOHl26EuRV3lOI
uiuMcqMiEW/Lw0ovZXHzzmzMbpOphV0w7RUCvYxufWNvxvTZrKItAo4u7b4/2LwzY2Jzz2Ilx2HM
IdKOTqlVfFSkcOcZ1neU4rbXzSwHL6af4VSBZUCe666Zbek3QcVIWqFV7mgkbwvPuCvSY5fnt1I8
vSmyY+Fs0q8rZsW3f3XSkMJCOpPcFDjD5fKGVs6sdMJsieZZHlmbtHiEY6vpPgwF+uVd7mq0AA8T
2vbXLS9epXQJKDDzrmSc7NIwgq4mOoVkcqqSWhsrHIbb3pPrw7+zMluepzDnXKnCCny1G8kqxq0X
E76uW1k8YCBBBE0q2gXzTiKozzYZKi4eC85aoT4P2fS00osX0fzVhzqzMfNDvWS6IR14pGhRoIra
vLGZEplLbgw2AzNJ/3JJs8uloc5mmjVL0ryj3T8r2zheG3ldXhFEWnSaqe4KbcXzkxW3gxFoIyZk
5Ey0nwZEZc2HKEv/wAVEIR48HT3tF5XxczOjqVth33OXJM0EVOF2DPTd73/+cwszJ1P9SItVtea1
YH3LaxAP3tuyXM1ulg4MiFFQVEKZmeh6uV1SOEiJ1HPdV/WRSeTB39pRvKW1u9V5jY2bIblX0htJ
rvaZ/z7N3mReteITS3GXETeaQ9CQQpQzi7tjPHWovPDBdBwcBnv4x1p915rGNgvN7WTEj3+wr2f2
5i6fOI3TpNiTUvuW2fWN1hb3Uj6uvBuWRmkY3dN0ppThHKLndbmzpY+CZTrwcGi7YltZ904/ukV5
pKgGE2AHkWJguynvNy3bSgP05B+QkfuTlf76BbNgGEZy0WUjv8DOntrK2E+ps7GjNU7eRQ86W+fM
T/M4jAerwYpp7CGOs+WVe1l8j3mIOt/H2d2vFVMFzEDsY/WG6X/uyF7KVnxweQ1g0qDNMChyzHyw
UzvJiBueuLanfQ18094EhTL90ef4ZWTmeBGsDJknBnMpCIWlerSNb42Xrbjd8m79MjKLsLFRZ1o/
iRw3LG48394Wg3KzijhftPKCEoOeET4E8UQ7S1/sroxyWyb3y80S1o8WCr26g9xykqR0f92JF8MD
Q/VCuAP4uj07RoWSF6MfYSpQzJ31CU1ud8hvjN7f6X+0dwCucGYhzzen9E2C3KCsNYketYxI4xcB
O6/TlaL30v0kUF3/NTI7lJreGFxeZH6OGpquMvWozfWjtdf0NIMbTFtD5C7uH5qgEPuqQJ/mDGCh
ZVfIgcm4tikh8pw00YYJmmAvKXGF+LNOyyTs05W3wdLgssak9D9WZ9eKHqTF1KBwe/p/pF3Zctu6
sv0iVnEeXjlIsiw5thM7iV9YGWwOIMF5/Pq74FNnR4Jxico+lby5Sk0AjQbQvXqttWuPercGtqbu
Fw3UVhWN1tG7cZYx1H+YowexTO83ukPuHCs52fn9SvKjoTwwtBJjlNl2JqHfogcW9QbgTzU+fw0o
QKOvnotrN7JvxNm3ZhK4qJj+b1a4wVtF1y1W4+FEU/HWQ6XUe7IXWZZc6EfAGbxrU6INljMyJVQt
cdMlp0p3Q7A/xiqo17wlWEeJw4rn7L+GIFp2vdfjCp1Ji6Lk77lyMppH1el9iAz+m+j4z3gAS7k2
g0ekmncjxlN7c6gn3sE2SVhIKYZFySMGz/jPtLk8DZrZ5QoDvoAdIdZ3KMjeo23ey7Ng6M+sYRA9
H//i+AKtJPgewFaAVlbu+CpjkqsKwX5P1bv5USsxpn/hbpcWuMOrnqa0WVWErXT6nK6vy3geMlnu
WuQE6B5hgnlox0G593p19KomLsiucRml+SGtzAP6rHMrlfiAaHGAzUT3My7ujNzh2oqiOF0ykJyc
Mmhgg4c6IkAAoJqhQYNeaVY/zyWLIwqOFlOxZL24DuTTrw0a6PY11rgn6P8ZMp8OS/w7YZq8bjO6
Qe1BWkCPtX8TkYHrgh4Ja8cBV/m10XguPHecSnIyzW813eEw3SvPVhpkbb3fDkTC+bywxHkGNIfb
mSYtOcXjtGM9qGm8a90R9BWIeV4zJQfVkHmj2CaeX+hEQ4M+T4IzNpNeGetETkMDzDQKs9W+7o3i
ZvUINKnIrEZ4vEcZyW1JFl2Y6wBtzT+WuYi4VPFcU9CLnpZ2QYuvlgBRvJyHQYO0YAB0WOrrUHJq
859AdkvOO9H2wOWE5TBBDIXG9eslpQVaY/XKIlA5IF9nuiw35kK+ZYudSIKxcJDou/NAtAJJYmAh
ry0tTepWRYabqjHVURXjyp0GI6l21s/OsG/H+rmcvLBzf287kmifXFjlKST0JXbH0sTVtdLOaX9L
awVI489zcgRQUzKVonPt0hR3DpSTDjJMVkUoARnpAGlr2nOXJSgKPm2P6V3slH9YXFrSr6dSwZhU
wtBZbeXTrIiaDACjuXwFwI3EyFA5446ohW8uqEPG07ehhCj4sZp+rNV4N8m2KtuKHz4GOBrQHoBf
BbCH648ZnKR00gqpW7utQ+hbzWW92x6vyEehNPKPBW5iM5TGQCYDC+AcDQfiRJhY6cNA7J/oA0SZ
EHfND01MauzgTpnNuEOn1r5AR3qlopkId844Dqd19Ctj1v1+GG6VQtayLXTSC9PcJnRbLaviFS+F
tthpiN/J7HtlC/L4PphsKTUPW5CPC/ZnoNxZ5Tqlhas87tWp9wT8amAn2a7vCLQLdXXfmftpBqGl
p37qc0Vy3gtdBc2WqJwaUJD5ABCOc0dPLAbtSn648VuSSDaGcAde/D4XYuoMqjSkBSIO+jd1235y
6N5Kqwjs0JKBiA0xKUugPVF55w7CfCHeXCzIuJt6Fc3FCsE6bb/SnQI8/rbvC10DNzAwRjG2OB7v
YZk5bpYMfdeXasAKuVDfjrLOjRrDCltZC4hwp11Y4xwxNTqCAiUmUPHOsQvkB7j07ZftEfHHLNTn
gVGHoK7FcDJoN7mOF0VhF5ACwIhq563Ux8AtxmB9Bpe9X5agf1i9vwzL/7HH6H1UMCXB6rW9pZvd
PtEdOB2Bu7s7QPwh3hUMMnwzP3fvdvD+ZqkYtAmabCUvMgtJ1iFpAXo3RiEEWepwcHK/15Voe/aE
VoAcQLoHwEVwPHBWTDL1Y0/xeOqKszW8Qktql6yv20Z4p3sfyoUR9hEXQ1masmmGtcY9DxxPS/OG
ampn3q9lSKc23DbFhwTeFBeMkHVp5m7GeACqDl0wdMleZ2zPX0Y73gC3LLQjGd5nFS44k/FVS6HX
ZqM5rzVvnKIOUtW8ceMZom3gpNgeGB8ieLtsG1zMYYx2xDmhGBiEy373Doh6s/n3aiu3qwrlnW1b
Hy4E78bQHWai/OaigYvz8RYvBCdxYWzsIzN9UCG/Zd/TEjf0TxShFiLwgPI5ADPV9jlRvyUljjNl
QopcxtgldM+LD+GOaqv29Mmc8CFAEQbQltLBRlSv++3hCn0GLfvs0qqDHIxbUg/i51Mywj21BJLc
Zeqnhaz8KFy9CxPc6i3ruNjKCK9JuvSuRUYfame71DF/l51MY0o4ZRemuEMrBiHFNLLRZN2bWqOF
MH2tZcJwYhuWycQXbRMi5tfOCEkCbVInvBZblQau8tq6lZ/9bY/iuxMChfZfI9zaozpR1gP228ld
HxTQvajjeVxkml/C0HRhhDs9phICNhmUqk46SgKA3tbKFw2dTutYBVXyfdvPxLOG7kAQN+DRy6uV
6uq4JH0LJ2ihmNu0TzV6qFoZhajQCKO4wH8cPx8S+Bkw0Gk9kJPTxZNPrWk8uHMV7/qaeJJYKzPF
/n4Rkqaq0LQYOmCnmD6Dwi+cmoeFyKAqws35rnQLzkXU7jkj4JujQwyymFPXOk/T6r4qEG7cXpcP
JGTvnubpYE+AAiAQAtz1C+8N2yy7hQCDkAw+Scc7zSxvaVmEST/ssrK/77FNwT10VmoSNCNakZMs
6rI0JEZymuxY8rYVTuzF97A5uZhYXSNjnNozGzM0nqeHznqtyfP2oAURCXl9XMFB++Mi58wFvZaO
GOcAP6HDcJhVN9/bOiRn0wJdVJNaSqrrH2qAmOIrc1wArHWvGpMZy1jW047inZlNP7VVfXLVCexZ
EJQubohzo3SGb5RlRNG/kMmUdQQXRUAKAf1AVxqSdzySX5lj06bLiKsOup1V1JEtBTS+6hqlOrnP
54dU1uAqcN0rg9wyEjtVF69dCSQEDMefG2eJzJi6ktNLEMGurHAbpDPKwqQmhrVUb24e1jvN2k82
RONJtO0xH5hJ39fwYgKZS124Je4ZQ95XWMNleEztByjShoNxXg/EuifYK2blx+25p+E8jJLLz/9j
GnUUlOZVABq4HWqqhauSzsChZn8mOJ2TeueAM5jsiZah32sJrCo+u8vjbOt3uAFKzAv2I6YYVMWo
OoETla+80TlXF0p0clrHMiT9EdAKXyket6dXcLFEaxyQUAyAAO/kzm23LhhFIbIS2RtaMtqH2Lwt
IHBRrCcdt71S1lmoC73zj70PVfmuSlp1BJIsLXdocgXf7CF9GIpwmD6p4CAoUnR8v3T6l4UWvlZF
iQk+lN+a9SkuAmqFAELWc6R9UvaaJokV0i/jDn6wCWg9sTATNlqldN/4Hu9xlGUHkFF+rr8AOD/s
3QctjRTPV5ugqNGDHKnqPQXJ8oH6yXfvZntlhDMF7S8mbKKicZf7Huhm9N7I8H21+TbbL5X7uv37
wh0Mvn2ke3Vg7vncuwJaNw2xAq//WbtNp+cMDHppmFhv0Mf6tG3qQznyfQ+j6MrYvdHUzRdhaj3R
ej3Da1nTfKJ8nUAnYD7r/eovbYfQ+0U3tLAwnZNbJYDb7+j8KbV2TTuECq7/tv0y3/+bD8LrFjQU
yOMCI3IdVDJ8aDp7+CC0PXvj3q5DclfVEF/VXwb6WBS3jQMovRvSep+ZT3pYDy+reUiLHCktGduq
cKGRF0RLPQhXQFpx/S2OmpJ1yVA/mu0qsKzvXiY5dIV7/MIAdwquraFRb4Ynxd3z4C77qZlvDPdo
Nb9a0/0+G88FOKu3J1gYuy5McmFFy+EH9QiTtHgys2OSj35WyPA1H5Kd726FnkdUcsD9AwK+65lD
zKy0vEQ5mdZ5FQEJZkcElHZgxk1x1npQ+YoziGMk6kzCzFTi/ahlo+QgFE4uWrMhMYomYNvmtmlp
T82UpihoZvUP4yu8KMK7lULfoDMgbuY8bM+r8DaBfQRSPhutebxk9KgaaAKKMeLFtD4hWoUz1LG6
6WCN9EjuZ7X/W0Dnf6b4j0Fuo8RqlbbGjHzQ2J+TFQ8IKdmwcAIZiMVCDynTHL1eRJLVmkXcjEBh
jwAf8aMcAq0L6E+bRDE4xxVLdrcXGwRDAEum2djp1wbzOsdDycDed1D0K2oTilxomcmLKCmVILdC
yMClwCVsL9wHXPr7ROJ5BCQNBgr1iGurTZ8j95+gvp726AJpSi1D435th4NexPtymD2/XyEwqhRA
RVheftCdpX1cvORvGxXZd2jgqgU4GJ0uyCZef4dBITVNBnxHCSZTPwn0r9sDfX9PcqmqKwPcpkwM
ZdKgc4ZU1d4Iyx9JNO21b+XB2aW/etXffwGhxxotJ2ufPlqgvvCbiNzlUB70u0+FBOUtDBCXg+Xu
jhCP7AqQsxKm2WXvtUqNNONttKZd2T60w4sWgyxYEmyFl8ZLm9xCz+uo0FjDBJ8XdEF/O0PSdlkj
moUT3nMICyn7vz3nohNEA8YBT2/kkoAQuF7TKfZ6c1ZBf4tWGT9t3nT7+7aBD+zD//GaPxa4TVq1
imGDGg9V5SDdzTdD2JMAapzZLjtmBy8y0DHiZ0smGZfELAD01wPrF3Vo3Q6d1/Xo5yb9oU/RfKsO
43dajTdz/wk6C8n8nNCnBFJ3q6pGnS0JuOLlhMY8ku4eQgbf2Gs2HY4YpDFOdl+/kpHWvrNouwKE
x0o/fyqcYg8ZZgsEwEpy6BL9qFP9IJl8doR82FG4p7kGijSAZXAeteTFXCcdcv+Klj7THEQqOWLj
CtJcGz3UrRqo+uxbtA2GXNnN5r+Jl9Dc+Mc8513o38YEuDgCwC0TmHEdNFbj67+11AxAr622oeHk
4faQRdeHS5Ocu2l5bjVzzQ7V4QcFkVeFRFyi/i351LtTIyB7mg55cI2/PmS0r9RFi9H3twKkro4R
bvft9M1IXtTqVFoNMIGtJMcijEioGqKrGugBXGu58EuIR6y0UxGRHNCjG9/62QtJ/i0r43AFFhpP
2XhaH8pxkpw/ohABdkQIv2Id0VvN2XXSUW8Wx0EqmNi+O+NWK3uusljKeynQH8i3gNQINSpur46T
tnREQRCqvTMoIdA7/DzMjT8nb9u+wbx9yw5/4Ur1PlUSJOepOYdFH2cB6w8NLH3AsYITFu8JIiNm
FF27Lsemc3ForVvVrZFDXcnObZ7n3271MoR6O0HEWsaMI1opXA/ACoUCPtJG3Dwm4JYAPBWgoaF6
U+LGty1J6VK0ufDuwT+g/DyVL11Cu6dF3zjS6OvnvDsraDnIehkE873V7cMqARbJmB9Ac8XDXnOV
JolXIHnRZz0QmCjDhktW9UC8jkrQKYZ2WKZEiWaagWF6LIbQmXpQyluN5etuW78UoNQgHpCVSRwH
qTOx29LSRnMForu4U8rAKxJDskdEE4NLEe6E+GoNeZfrVSaDkQJ5rOBq1M8B6W5cF/oiMuYvoRF2
BWNa88j8cqFN8SxzzEhTnFa04pd46r6Y/f32DhF5EA4s7EFdxZ3A4HZINsTAQaZZcSqQ8dfGN1rJ
6JlF+wGveEQSUIrBRbkTae662oRiECzgCq3g7VF2QAjZZ4TrAWph9SQJm8JJu7DHHUEmxfvVRUro
lOgPaPDcjdUUSHPTokHh5o9uEdR+TCT/r5c/tUaL6k5XAHcBai+CkKKtkaXOkYfum6HKD2ZXHf5+
pS5NcitljUqHtu22ONXJD+SpQ9WVgXKE95dLE5xTe2ph9S0YwYEHHJ09lKL1IFPT6dZrmmRP8bIL
2qpf97UKOhElq5F8MeAuZVpoD00P3Lpkj4l88/JzjOtJLtZCGRwLI07x2iMu8aUMbWwD8ZHHQdLM
RNxhBzvzpYt8McjxzcapetDCVg84fuJQy8/2qTopVhBL4Ksit8SVECyYAOaCfZF7XvS2GxflWBcn
a4Rq5YM2AOKoPG27iOhYdSApi9oBujA+SEiS1GrbWGPrV3nBSEHaZ9wMmhdK95hw3nDoMNoXFCv4
6De0BsTSoT98whYJ1hkKMepLbr2k1DrGaRWCFSxKiSz3JXRPHBMQbMS9Aepu3L0E0kOKUmtOcdK7
wlcn66GiU5AV5rEyvkzjGhnL19IhgZOjTppOYeyBHGx7gkX3CWCqgXfB8wkNLlxAxjE0xtoas3Gn
K9hN5sm3V5oH/eweF4dGSkfDbYuCQANaSxX0j2A0gLAVF81Wc6oqfQYAuVXWoClunToczU/LSgK7
eMlkx71gfCANwWnD5D1ssO1c74eYDg3Yv7CuaDDVyVc6/2p/1NUdmM+2RyWy4zBAFATVNLDBcKMi
lDhjVtrFaaK3ZgyuLOvT0nVPFjhmbF37sW1MlE7BxQJan4APMckNbpcTL3OdkVnrnFL311Grw7pb
aiDWcw/lbe9L4ZXgwCgcaAR6EDpXU5AykaJV9tsfItieNrYnlOsAosM1hxt1U2utqg1leVKgjTfW
v9YhdHEbhSjMth3B7gRZNKMxBIIOBSnOS3utInSe6/LUmkhyTr3fuTfNDWgotNU3zVdKZNd54XL+
Mci/e6eqA52MxgyC1rCKUGFfv6r9USui7YGJagM2vAYhDm1BKJFyZyD2OmORwwx2+YFmPjCP97EZ
9mng6n7xmCDV8HXdz282COSDQ5GHslqAcAUv7HMHZI2m6zmzYD+38XZQPys1uC+80e9zWROHaN+7
qOMh048Rf1D+MhJtcii0OU9VHClqviO5Tn3LTndT5TEa9hI5a122UdiByh2HYMNAKp7JGkAchAuw
OlXSxI378uRA/vxu7lTIgtoAT3gxqFqmoqoDtyblLi5c625I1nqvuzN9mglNQy+f1qg2NDy+t9dc
cG5C4BVwUMbx+1HTz5xiqrsxKU80GUu0xRZDkKUISM6oy+A8IjfGJfU9+AHKwaOsWlK3eZp7xclZ
X+12OUKocwrxmNuP4KvZHpUIv4YzBKzFmgUAm2dynlxrRqaNGS1PWttOd2PqxFGMvmtgD9MksnQt
O1S0cqMMiIBg0SZgPnBKRCAMqaNiartIm+gIKIQ63c4rhexN99fkMrjZQkIUERoEy4C18GdBb9AS
DOVtieprVe1JVRt7CwrfO1LZRbRaZnZvxrGMeli0wVhfL0OTIl7zqQdoKRrQem5KqK4Pd4lj3C/L
t9YG9bwKlP/2EjBn5p0dZ7kDLDMT+PO4U0GD7lwyUTh73R4t+6GoZFtYMBawRKFBSmPCZLgsXR+m
1Ejcfk2wxLX1OGaPSozeFi1ozMP2OARey+R8QamJ9XLgBddm+ixBIkVbsE6QN5jcu8JdfWtW/EXv
b5r517YxwaRBxge3OhSBDbBccm6r0dJL7FTDbqSf8v5cUvXvVwXkZeAYwO0DtVYegTZ3lBRg6ESE
r2o3IgZoM/uud/7+JIYVgOp09uZFleV6zsDNSa0xhpUXIOm80k9yv5CJVIvW5dIGt/w2rTMoDbOR
AC2EFBeJShp0wAEUf//gvRoM+5CLR8wCN16KAYYGlAyMeQ20+QkJTMnCyIbDXV7UblzKuIIVZdjP
9bFNfNO9WasgqySFGJkh7vYS63ajTCYMTct+VQPjrX6ZltCW7U6RJ2NvgsMNNySkJdjfL2ZtBI8b
NJ3c8uSZqNS3eCRGqKLpklkTxQALEeCdrgNKFtxgunKGgs6aVye1i3948X2cOruJuIekkDUlCc5J
wHKQTcUzASw0PBV+b7SZ0awm1qdunNvW7DqwVpjlITMTI9oOAoJBMeVgFtmY5AMPiGhad06p4pUn
VynCpXmqyzejy/2xlSQfRQ8+FHuhWodKhgF6f24LWSWtHVLr5YnlHR8V83mwf7YrpPNUf1Ju3WA1
gqm/V/pwe3yixDvo48BGb6DpE2Pkolw6x+x2YZQnteoPS0oic3z06HQ7oU/RnpNzZbXIYN06tiKx
LJpZ4LsBXkf4A6u6fu2UyeDFKGHBKdkLtzcNP6m+Q6oD1JHbIxTacRD90PqlQSid28y10tpzo2EF
kyb3JygHg1CmPVMZHk/kk1B/QNMQIvnHoynpAM2uh4yeCv2tmc7e/KKlkmghNsGoxqA2YaER4HrG
wPgX96pT0tOsvFDnJQUubCoetmdLECqYIgEOPMjhoAzOuWFazm6a29X7MCyUEbvy3yzHhQEugle1
Ord23lBIH5yB8F5XCOy0Z2k1RLTqrIKFPQUQCqS9rueqTrSa5kZNTxCkB2bXcEK80GJZIBJZQQ4B
0mgGcAMfFP+ouoytreX0pI23tZv5Jvk5Jt+y6tv2ogjNIM2LHDyyysCKXQ9GWXS1bYaBnoAe3kMJ
KcGc6X3gNZII/oFSFfdgsKP9Y+g9WFwcFItDSKtUIzxs8HzD7SMY3BUke8ClsRvBsrpG2dT4hfUl
L0Dqvyb2ye284zr3PpSFvS9/PWzAed6vx8Ax4SJ2PWxr1eqlT1E5o/TFHL/H9qNi32fWftuKYFdd
WeHiQ1IPU6VRFLILbzp6kUUWkGOrkmAnCrOg40L7BPDs8EpeTxadZXrmmKheAXFRLY4/7TGXjaoG
cXG0rP0KzhXdoJL2QuHQULRhkQ+oKJ3zmxzKfU2uA4ycQcy7bvxcudd6ycEl8E3Gv4AshQZ6BKR8
uEVyOscBQQFjDVjCcUqCpap2TAQ4JjIaBva53CvmyhQX/7wW8PTGhalFPdv5eJsVPS4zN8h5BQp9
TTt6SLRo2zkEF7Qrk2z0FxsiNqjazT2w/+781IS0ugVfqN9Za6gtMi5J2eg4bwfXGEQ3HZiqrSh+
XprqPrdv6fDS2vcN+R57tcwlWQjkpxMJZlQ64RkQSOIOYGyKuF00AOLX7iFXdb9VUn+pmwjaxuGS
pr6Z+VMV6A4eDGXj/n2JAF3Gf4xz9Q68UUtNr7GWOn2bwOenGQ/28Ht78UR3qisjnG86fWqlrstG
iPwZ5Pt+QJ3bSZDM8t3U91R/UXxa7BvLkcRR9rtbM8s5Kh7JyTJRDE4bq3CshzCxG8n8sai0ZYJz
zKVf40SNgZfo0mDaA4BoB13Y3cgK/LKRcE7paDZwYolGTtNx97cqNDhssDq4L+EFDCUHvsCADsqu
ij3MEnK0+kl2eIjOssuf97hcQdXZoxazSntxszyZ+/K1PHpB8RkIlk9tdKyUYIm8mz6QJdbEM/bP
qHjdkbwcunoykUlU+ra765K4i2JNcW4krs2+/uP6/zHDbd7S64q2KDE64MT9Ppz9wgcpsl9EMjpd
UVhi+F0LehvIxfGNzwpVey0hoBCJzyj4KLepAghAiPI/si/B9qBkpriTGGUag7YDTIGqxTe8KUhS
N9RaRrn8retvyPAI1kDJVpXZZH+/CPCKurRt18BmhVp2O+0AavPbfMe09qh3O6ivnnKzPUqhg/yZ
UD6HleipgrhoYpTanvR7NOpu/74o3QoYNC4aeIiATIx/8ID6tYtpjO4cxwi802N9S45K5Pys9p3/
y2j8/lE9mLss3LYqumpcGuXm0aWTMowOjEJuIXrsJWMSHcPgSEDqkgljoA/6epX0DC9nxfQANtS/
a9UZIh0Hu3zC46fI77fHIbrOXFrifDB2Uk1Lc2BdoPlWZbP/s0FsNWXkgUKvuxgPN1t4YI04GmJ2
MM3BNNXBbN2u3W1CoDSjoW+L4SxkSa2PfodcJrvf432HtyhPgET1JHMVC+iXDoCHnaZND1OrytxA
UH9kVhipM4QKgbPh3l32UjSzURQFymMzdAmVXT4GILPY69DJ6pJfy4Au2Dm7HZ9jmRDIx5WDZaTR
35OpgLBzc4r7tT24FNibUfP8nY6KiZGHqST/KDHCM5nbXZ3hPg1kg6mfpwKCIiABMp5iU2JG0AN7
NRi++FfMmVqsOoA9RaMequRbPtR4XEKQFrDStv+qN08asibefFq+5OV+pA7wD1p9WJRa0v4l9Bpk
9FCTV9Fr9aEPTmkNGwrgxcku7wwUH631aXvDSQzwjW9G6bV1U1TAcTiNH9OXXNb3KXh6YS4ZOQiD
eLKy+HXwIK4xlK2DudRT80A6a1d391Q9j/Q+B4VSS4/FrPrJkktOlo83NJhluHOk3XFy8mF4sTx2
A5lhtojwBGt/68p9mZVRr7qhFLsonEUbCQ9ARtj247bdnGuUjDMzBhUGR7nHY1oynI8BHsNhxRc0
qjHVSu7CnseWnq4pLJDUxg0abMjog6wqWQpCZoYN9OI8RgINME9mpgTEihEmdPS8WMO/GgxDrjLS
TaQgr61AHEO3hnhFDamEGsz0gHZKJZFk6wRN1qDJhstZLLsJ6Ac/YwXKnqZKMJQ7s/TR9OB1eDbe
5cPe1F+szggg7xikCwE/SQKoumRfCUPIpXluJgmAx1lcYmOB6Qdv9LvS/qxnYBhSz0qh+eUYKjXo
UoYXN7eiXm8OTpX6pYJ+E1tK6fHx+GaE4cjYI4PFuCa549vtKjcGTRui5r5pfyVZi3by1xyd5fJJ
/3gvvjbFnd9zUkAZvsGo85bu42aXJndLRnbVBLqjLKzc0temgP76+xh2OT4uwtSx3Y/LUhYsMeuY
T9UoO7vZD1zf9tmoXHQ54PaDM5wbVdOqlaquQAeqEKVyQZGWPYJeKzEP9n5+UmREXqLIBY5ExHsP
bWdof77eHcWq1tRcYC1LxnSn1WDfiBdlgeGO3NiDU/jjgAZ9xynC7XmUGOaxNU5rUMtNYLhk9Y5D
MoWF9mu29hb5nAIFum2M+f+HOf0zSj5kuq1e5zZk3E5T9tstz/Ei+X3RVeFiFnk4OSTVmqQr2X2k
cn3LfEqsBJJu4A2lu+2BiAMNNKgZPhv1Bx694IC9xlHnsTgtyCJO/VuZ9Hd1eu5+VcpRN34pxl43
4kjN6mA0jrYMqytcNAhxgccBmXBkja69haH2ymFAxDbQy5rcIJmiPXZhHzTT6/Y4hVHkwhAXRcZc
MWtiAfHZzq+jGdinnEbdAOUaWXuVzBC32/JymYe1x4jy7+kOvP9LmKEJRfKkER10AGMgbYpCpufw
IvV64+S1UWM0c/mCNvasO9P0bXvChB6IoiWD1OMA4mka3Cqda6/UceOPFL8MtEB2xRFO1IUBtsUu
DusRYBky6zBQ32jhiKbJLFAl98/39pgP2/TCBndUK5DDnisDNqqj7T+ZPjkCqH2896L68AqB2iD2
B7+L2uA3xes2CNzgm7FrojfzoEi+RLhgFx/C+TmIjCFEvuBDDOsm7+/Uaac2n7cX7P2NsjVYzsVB
fdXmXQUb7UlH//Jtc0t+pL+Mt272oWUY1bsxsFq/flQ+u4cmHCR0BO/MOlvmOccfiJuW2grzQ+Ts
4PfB6pdHkBKUdbDemr7iO0G1A2Iu8fPnOmr9DBujDbVP2U7b0x/rs/6z/KlF2o2Ov2zPjDDIAILD
aAAAYeC5AIYSHM+DYiBY/zBCC5DHk3awb5zs8L+Z4SbAztVETxqYIcWxTM/G9NaCKoYejOY3ULX/
JgJcjIk7Zte5ddeYAcutOfH72B9BmTsZkvKM0GsddOFDp8cCnxLntWbsFYo7wIiTPqFtz7eV564d
d9vTJki0435yYYXzW61E23auA60OKTM/G8IhPhjmabK+j84LSq8NVKtAi0cAW01lRSFhkPNUV0Nt
zQR6knv5GFVMMyXGkmXaMO+T1TD9BZSroVa2DfUb15ABgAXNtxgsSvB4Db+ft1zUM92kn0DJi7e5
uYZDg04ivwjJEFrGeaoHH7fPoMVl33ogCYo3BCgKU+I5wt1w8QVcTNRAkpYoA75ADSbra0uwH+m+
OAK84UhZXcXz+2e0nAN5djrhJREjJK3gKElfZ/JZicEBkj9v+5DoiguiD42R+jA8CL8bILOgQASi
PFnf0uamcsLO+Uqz5d5KPul9H+mNsts2KGjIB70rTkWWpgIrMM9QMesWeJKKFAAUrzWP3QTK8d7o
8ygbxwl0YqQEP5S97vDEz26GpUojNO8pB6/vhk8TqY1Aq8b6OPWx8qXy4h8QFhtQLkfG2moW8DSg
r9SnIHaIxnJAfxEd3CNJWxMYpdk7u1rm3QLGmtxsj0m0WFC/Al0RQM36B6bIIqmUDhDS4qS43Q7Z
WL/us6BXSdS6f89kgtmDytR7jw9euTp39lvZRGywvZ4sHE56GyW08RVVskbC3A1DRrIuHwOMkJxX
sKbAuEsRWOZfwwt660Ha3kQzbpjglO0koVI4eX9s8bxSkBA2M6JjVyExT5ujVR0t7Ua1ZKk90QsV
EFncyfCeY3rV1xOnmqvtJAxXvybQ+V6nJQlrd/xu0jULPNB452QAT3RbBKZZgpByXKJtHxGmaC8+
4MM467FHXwhQ5jVkcn30v3zRA+/r+DMZfWUKoQC1bU90AoHayGWS7VhFPteiu41ZJSrGWxYHIFCX
HSQ7ty2IvQQYahDAoK0WNcXrKc1Mu+6aSUGMgnSMu19v+3JXmOfUeHC/EuqP37ftia69DLL9X3Pc
aZfPRQY8N0IiivS/2+IJsnv7RK8ju8zDvpdcypg78HcydLmhpweMLPYHkoO57+vWc7BahhIwDupf
RTff5e6N5eafgFL9OleWZNMJh4c2WdTbgG3Cjfd6NpfYacYuHcsTKfswaW7tAe1laAFB9S8lkpNM
6BwAHKHVCPQc6nsS6+IF0Q5EXzQCDHzVtLtGqSO18o5VLTuzxUP6Y4ZzEGdFVqrMB2YGHUJVuh/B
cwJkUajH6zFb3V7i88I9xhBLrGnQYSWr6zlU0xhcnw66hPTqee4POQgsW9oezAR4dTVoabVH8Spt
vvWdKTEtuhtcWmYzfjGjepGihGpX5WlMws4qQrUMrWTe951yhNsF0EfZ3gyiFYQ4no7qMC5E+nty
4sKeVii53phondC6B2pnAc3OWSWjQBat36URbjrtmQkqxnCTwoHKC+Si8iqchsAj+6GUYfqEA8Lx
aaJXD50GfLeKZreVOaQWEL92aQajttBgVUB/CWEu2bCEpmwI8r7TYH6gf3PWTnMGSK6cKmO0b3Nt
XcJKdW90APYle5o5OB9F0MbAOhDxEkCh9torKmOx16WOgfJ1a18Z5nBIn1VQkBGZ6p5oSHB6jAW+
gKhlXBuqaZEO6GwqTws5ViDUVW9kuu/CoVxY4HyhH2jvLgaA0mkHaaRobIMyvqGy7L1oG12Og43z
wq1zoo6ghsQ4MmunrCScxkfV9JsnN6aRO4xftjeRbEzs7xfWUjDCDw4DtOMpOEdrZqBRcoBOaO2k
Owh6DuG2OcHg4AcaqrNo7oXwAGfOzifIJZk4U7p09pf1ONk/QXKp90fa3JVEEiAEY0PSH/hNAOmQ
uuZJmLxqqOppYAGpOSzdCf3gqR0Hoxttj0ngeKjk4PQHvvI9Gl1PIUH7Q0KBKjup6Ia23KAZjpYi
27CCOHRlhJs4FBdmy2DdAIRGQxtA0gpU27QB5YokiosMoc5mg/gN9H3gJLkejbFY6+IR7FdUDtPE
jJT5xVYKf7BfgDaWeINogQCyBeAbxT0ApjlX1/WlVPJYQROKto9JlFdHEDxK5dpkVripc2qLaN0K
K6V2tChohXy9echll00B+IXVSdDUqSP8oKmUuf7FThqUBlwpLaGnUkdR1/jiushYDSZOfac6eZ15
Mro3BYAzFbXsxHTfiGru032Mkkaq3RpUVgQQZUbAJQO8BciFGOmCfv09PV16aqKBEfWoKJ1TCE8B
Rqq0Z61K/DS5N4vA8MJh/JZ41I8L7XV7U/wfaVe2G7mxLL+IAPfltYpk762lWzOSXgjJGnHfd379
Der4eLpLvF3wHNvADGCgk7VlZWVGRnzRyTB+H+aBywX4GP3YGuMsVaEZB78GoDuLw1Xhbft+Uwq7
KhBQ8usecOu4fj0iP1PTCuLYVMueerGEesABGvFdttOEX57htvGqb48ZML29tO2UXxmSGoK8C+VV
2mxMHs/PAkUO6BxmsAE6I0Vgipkpq1JRaIOpBnTfsJMQtRPdXyeWStHgE1DjI9VI4Y+OIE3UEDqC
r+pEkofHuD9IQ0TqyVjhuXrX17wX7zxX3+ZSVlDPR1s2qKKYrSUOeoc3L0Dagpz7zoAgeVWoZcMp
Gy+cfFNEvh6t7Mrc6DH//4sN7A9qFVhFCEBashVBbKy84b1kGfe8EvhCfzlw/kicze+YmX+bMdRK
Xq1qFdgWrFPQb7vgLyN7yUCMkysRTUS76qfdUPt31ltU/WrSX0HYnVq5Irj7DDFeozWd8xRYcBBz
IQQtyQAPoa2L+Z4eW8EAlHzm449pk7Sf7SSvpsh47AueG18yBYZH9MOiZKZgEq7nuPPCyStnLYM0
jG0z2MhaRPIholbGQ00sW8LDBg07WNJvpFXqFJpqAdj/c2Ot+vJY6M8jD/i0VDUAY+dvI0xwhxKu
kPVtCZg/JDcTz6JC8i6YGdV87WgMH/Uq0pBNGDvXVJpTAOX7wFs3Suf6yAdjOYEEE/bNvwfSQWhr
7mpFaWtuW2GWMxJMKIZNAARO1bPkuWG/1YuXgde+tnAmr6wwZzITC61BjyBaAlbFmrMh5y9kzruJ
dnDEsPrcvs62yGtSV0+NB4htU2/RCJpuNWtXmbvP2y56IW6Bm0P3Nx6J6M5l89cj6JVQ2wcBHeqA
5lQQYLmI9/gHNnAdWgrynEBaM0G5XgHpD70a5MjlszbtUx9dwLx2gqWdPneX/tcGc9OMYpJ6ZQUb
SO4CMKnSKHZx1sF+adm3R7O05rOyFMj6cDlAvuP69MJRdIUeAAwa5kc1BP+4z2PfWYiPIbf92wKz
qzwL+P00hYVxWosDAFWWCxYotA2gMULTOMNZnDi0ZYOuBU2t6KO5Ho4yVJi4DjCh8FELnVFFMnUb
OLenbGkrg2UAvz9nu0Hwe20DqJ4KWomwIT0b5nv5aLRPpY+OT07UujhvF2aY1KaR4elptDPS7lUA
2pPoHtjgxbNoPNa8KGEhLYYYAcJHM+4GmE9mu+Vy5ptTBtx2ltR3hlqfLF88JjrqL2aknyVBXKF3
Hw0s6cA5rwvLdWWYiZYhD1hA5xIeR/YHu1Zl5Pchz6trRBUrjgNaGiPCWHnWIACUm80U++pk+EIH
ftMJMeMkbaz+o7iDqIT0pIg1TXTZvb1LlkICVA3+Mci+OpBLaeOkQUjg5aV0rxmN70ZKFh/9oUmd
tGojt0rkhrSxhO4JDxpQClAn1BqqkYYgAiN9F3buiIT9GSKZoY4GRS3LXRkkkS5ExwZOQX4pyXb1
uezJAfmqYvogYDVTZZY7DMrwPvLAuuvtQovUqN1EqW+3w0hM7d8/aq3Z9WBDA5T1TR4iRmdiLAeY
KQ0vwUYaSSe9myLKq7rA8d3y7JyZa2hWD0JIZIKN9ZugtpdlpVHICFaUGhTDpWNGDRk00wZZ6lqp
d0q686FFh5ogrc1sFQVEMtys/CsL141n2WKxsnSaD0gfg6R8bEhkFc9Kyzv5S++ci6/8xs7ZjLWf
eHmLfpTU6eoXZMzION51SusKIMkFEPxn0E/PWbWBkLXSxve3d+6C4wGmHcqDgB+Bw5sFjslTIZRB
jDArmZnDHnQPuswFlbqR+J5iA9b6P9pjdl5S9LEw9ViTJtyjx4govbrxrU3RpKRD8U/4I3NA44Eh
HTX8r0fvxZsgFAJziA1MLihKiWA+CUpNdKMnAkQ/BPnc+jXnTvrCl3/bdF/EJ3N7Pu716wujgDPL
tBHiMlqPqm8XoyUxCkmgNNtK0O0CdHtKth6zpyqq1kkvuqE3i1NPT+nobTzpMZ32haKAFDm6a3I3
t1xfMX/cXvIlP6wgrYRrGkUKaGtdf6Gpl75RhWijkbsO+AwBjf2y0biFPDr6pIycdrslV4ypn6cf
oTYwKNfWgsJo5RxyCfs4zx01USDlhcOOnjLFvy9rjdS1/GvK9PXtMS7EhvOaA6CMxNlcS7i22jQZ
2JiAEAZx0lkwMjINa2N6vm1jcR7Rtjv3dwEbzyZMcrFEP36J+NOI3ppGnzsaZqrSkKfQsGQHDwFQ
ws04EYAFr8fipX71HxJZOdoW1khExadZ6+o+L501/xC7dS8NMUGIINdK5usIROugddPSPw/mAxRM
OrVZDZXnKLW/uj2DC8EVOK0A5EOv+gzAZ/YGwC1513yhf72nwVcPmXoQO1qYxjaVeXR3i7bAwoqK
OIiWQF52PYu52Hd+I6EdwwxVcLz3rZODrrSwjk0crqHcxeMrXrxjkYT4xyCzBSuvScZUB546TD8m
wU0C9UkS36HYYOctHfyHKVJtD8ccbMR/MKs6SpAzHQVETJg3S5ZYXT20aJFSMxti1wodAzvlPSWW
oLMWXl9I5qDnDnylzNqBilmrIxVQz8qw/HUnzLD4upxsY2pVlJdMYZXpXrLL4tLf6Xo5OJHZPQSS
b53CUtYOErgROK536cxDO3dOxwJShcaR6xWujS6wyqQHVr5Gj4X1aVYPg8+LLBeXFeW6OZmFP9Dw
dm2lbAy9axUJCCK1P/YQJMwHw9a6dCv5Ov5sVnIIuXZB3WrtQ9xM7u21XZ52sOnM/RfwpmxTaTYp
mTH0Bh4KfgLlN0/u7HKE1LlYBHg89mVH4foaqsaZZ0ftYKLnachoo+Ph2rWFsBcnSAvf/qbFeQeG
DTkmHTlw9lUppgP067UZR9YmJI4MMo2vcctjuV46v1hZUwLh4Cz2x5xf08rqNu9n0tG6tCeAPxwx
KizihW20Ktv0WKcPt4e1ZBBJLuyjmcYVN/n1Qls6yIq7Dv14daQf0v5FEtH6fFCnaquH8ea2rfnj
Wc97aYvZVJOle8M0N1rVwSwMK3uC44+qwbkUF/cudCGBZcT7H6/m+aa5iIZy1Ux6Hwrd+8gqCxeE
NZETBKbnghMOSq5jP6w1sR0dZZAyR08mSyJZ5lX70Uz11e0BL101c0sU9ANQdcJ6Xn+Jklej3qEP
e69OBXh4OwAOfRBju50fDzRRggYSBta5D5uO4ySWLlOEgSDAQi+sgVfIteHMLwM18jDTnfJZIWFv
qYe6jWzzDzDPyH9ZMIPchP5NCaKQ43pQPQwQkCEEOaYar1EnKO1m9HkP+sUhIdOmA2oogiWS8fdj
h0ugLnCzaQrgvVVziBVI/8afeP5zvM/SSUeyFFCkWZ4KXv968tRC9fp6blhIq0c06ZMQKl9yOv6B
P4FwkwLmX+wM5JqvraClHESxHWqsOaL0A54LT40SGOvJ8j1yexcuzRxiROSy5S9IHnPE5TywfM1E
gTWa3XlJjPw4JH9pAee5vThtF2aY0z1OWRcmJigeUcGVw0+/14jFq7ovDmWuAqD4A6EBtvMIQP+4
+cIvWtVD4BU2aPcM6MoF6dvtKVscy2877HsRxbqsMjNcf2FdzULWAcQ/ipjjHZbcIZ7sKOPONOga
y1IHx1TEuEjgDiUFVEmp7WGz3R7H8nz9NjH//wtX2I9CJjQZQJiFt8o801blezQSin8AIsfD4LcZ
Zi+biP8qucJIEiAtpKfW2lTer9sj4U0W40qHqmpzHx1leykwiVCW1BcNjtNcXvTfo2DOvQdkiqCW
MzW2ZIDLsQpsE81m4I3/EwdjIbjBlauj5ZHV+AD63PIND4ZaNXYV+U2J0R9jft6esKWlR3kQ/GZg
dETaY57Qi6XP9SDz4x6QKBxHy3itNYGg3cceooazjedpYW/1mXUMj18LSGnWXYZ6MXqTBYJAHZFh
8hB2b+ivz6E0Egg/q8F3pOFfhyzAgQMRBeAc/vuGRyhjoDyMHoczHtDiMd5PZk1EH1h+Od701cu/
nUY0roHVH6R6yowBZ/ZdPJQgHMmAF6gzCF1+jvm+6F99cGXdNvM9UgClM1IVM7+whNVinKeQyNMk
V0hQyavQweZ2CkeiCecMfV8pGEE4jzYIaNioLLOImBupZVVAjPTg99BF2xRTt+oKXHAjaI90ihsE
Ksvj+vbQFuKxma4aTI7gmDWQPWbOlab0Y58GSMWDujYKV5ryqfReRABuowIocGI1JkOY03ga96L3
r880bCPxiFONqUXX9vUpCBMRWaAElRpcrptCAU10P6B1lHcGvh+2azOMn1XzsFHNYn6MljWJUrdB
zl+XHnXTvT2XsyO9PmvXdhhHq2ullE1owt6bferEJeC3/aFXGjqM517kyYR+94ezsVntEBsGsQMT
cUnlFEVCHyDiyu6S5E6qG7AgcBjo2JeeOZPPaTP7gYKuZag3McGJVrdmbkVef96JtPRJewxc6Om6
PoWk2MOw+rw9f1+yGBcT+M0cc84acRIzvYS5nuZovCEHiBanFa0ctGv8EPeO/HKskJ6tCN0b1HkK
3c+epG5sb3npC7aW8u1LmNnN8xwI4FHozwfTsF/NX/GD5Q4eeTSKHX36bN7GPQ3Qunh7/FyrzK1g
JW3TpQWs2v6jm5J6raGLT3YCgOA/CYAdckeyVXAwOMvMFim+jZY5h12iVaVoYt7HJ4TtjbDRIZoD
HRs6dEQXn/P7oaThS/Oj+SxHn0KzIHSt86T+jI46BKxpFb3fngjGFX77HubABpERxHWNeUiRqCYr
0TXXBS0oJyT+eq7f2m7Mea1Rtam7CmY6O55othG3Rkv844+IvHUOObVEu+tRg3iU6bCZ0D1pvIar
9CA/H0V39WK9VaRaeYTS7lN0e/v4IroKfeDVl9nuiL/nAhIuc4kE2XxmJ0KKJ44z0R/OMYF/pMC9
OeDk2fj035KSfbPE7L7Q69O8GGFpcu3hHCFvF983NHY5087eON/sMLvNUAczRD1iOLcVee02BXpT
65BsY3vNU2TgTh6zkZSxbgstwZD0Q3xsj+1hOlqroibJind2Wdzbt1Exm6nS9dSKKoyqsAXUWwwR
ojsdGeSNZJDs8zQEa7RYFds0pagClSYp9U0U0goi0kAncC4itgD098eg+qCBjXoGJlxfrFaGbIBs
YGcX+4M5UZTzH6WAxId7YyS5+2mu6eTUm2hXHfo1507/f+6M37aZmEyfWjyqS0zEUNnm29DuqvtK
pWVFG0c/5w+a2wAVjZThbZexbBY6QAgjUKdA8vV6yEOsKx0IqftzHEOx9MFoTtFH6isrBZz2HTRI
QN36lwIglVZseE0UTHj4n9m+MM2M2CyysFLH+dqyjkJLzYgMo21pu7GAShdnnMu29JlqHNkjRPbX
w9R80KwNHVa2cdvtBKVIUm5S++P2ZPKMMNe+ankNZAkxIHnrraxdQl6kHylnIMtnE62B/x0Jc9nH
bZ7r0+x95f6Mu20AbPBOHVdNuh3HvZE/mT7nep0P+zd3f2GQ8aSTVQVK3mJUpVN8KFuJ8tjmuUNS
rxenmSy5gnZnf9aIXT4i1oQPHZxhFXPON8sO9PeO+z13jAv1CqVGGROGzJWGdn0HXS5tRl9kso3Q
vv2zJ6Zj0tt7gm2c/tsmgCCQT0J/jcmsV4peGyT0YbOnRku9T/SKBy+xc5+8ZcUutRPndNvgfGC/
L9dve8xyjYEYe10Ae432gXL5U/EKJdnuyWpKjqH/x3X8tsQsW4Dm1TjrguH8/O6jEE3vVfslWffr
es1TZeKNiVk3KwujwIwsBHjazzAHUtCjNQeB/P9swt+jYe88Uc3VZg4YxM/4KWhIRkS73fm2wHES
y/c4kiT/3RCMx02jSm6mEdMWfj7DybobCPuMtkx2f+QpAJ2B9OG88VgWhFEUQRPg5fPVCjTT+s6g
P9NzRNa399vypXlhhhlPp/hqE5kw02pgGKZa4gokX+nnn/FH46TPtUD0PeiGSLcStp9oqSx3POXF
xbj34guYi6SbKtmvNHxBhOcPHUgNZg6TvPm8CZ3997ejdWGHefNHkV80ZlnMExrQyPXukXvcvCQP
/ZoHteGMiL2uJDOOFK+GpdzxjwF99NbxBuTiHN/Es8LcV1OeRFFbwYpyCs46jezSFt3p8/P2Bln2
gL+njfWAaAuNiimGGe+XcpcTgIp/WY5pe67wkDjFYcujb152TBcGGReYp0Xt6ykMdq5B7vJDs/ZX
yvY4Emuzkza3R8ebQ8YJirHYS60PW9YarDXYfJqzV595okk8K4wD1EJQYBnzUZYPQkss4hPxZBxM
knO2+Pw77A5H2xrEX0AbOWdIrm/iXmpqRR3j8dyInQLeTa+yuzDMV13RW5ywYvHVjoo/2nNQDwdn
2Dzmi1xupk1dIkJ642wQf9fdF3cge49slRgryck94hHdDcjOhODz6x89cC5ss93eEFVUVTWBbTe5
C+684L5z2p+iZZuOlzu3N8ji9r+0xZwyTR/D2ipgq8136vSaeCQJ7bHdJI7p2bF4rwPVGm9qW8bp
U1f/o3Em+mg8VKbBmg1H8ukddrYO2nQfT/I5vgIyyLEeOPaWgsXLwTJHbxSjpFNT2KtsZMmfQ0eg
4kZ7yHaJh3zUi08/c4/yyNgW47q51QT9JuDrxBvqeiuV5gwlSOYr6PHghtDApI86CTsq26fTJ0/C
ZzFSuLTGRAohJOWRNoQ1aCMdi5jWKx8Jje008kKSebK+ncaLYTE3a5X7Uazr2XC2lcmuHJnIZL3+
9Bz9yHuGs0jWryj1ckzMwS9EsIOGNcb0nO0NEh/VNyW1TdI5vA3CGxNz6mM9DOBlYGjnBrT7aezC
TfO6tj0KDDu9vRmXnObFmFiSXWjOQ69ihCn/h1+Sei/YNnfeeDaYwz3WQRImPWz86OnzLj6+KrYb
2OGT5qQFoSckw37cHtRX7vjGplCZEz35pp60HdzJ7q6msfP+XpLNwX1VAues2tHotHvQ0Z18e02H
A11nSK1tPni63bwDpzLH3AMIXPGkeRUPhRv71N8Ab07Xa9/9WHc80sDFiPlyIZk7tiorpWonDHmk
zwZJ7nRbJzOvn2HzoHG85WQcieYljViWsBQTOzyqtr8xyYfCufnY/tT/HDZDBwfiXLVSWeYWsy+S
pKwknGv1rblLZKd96d7Rir7HA/RRIbqztk/13Yn2OySfQEnXE8wrL524eNVffATjXJqhknLwvmPn
2odqH9xLrtu+laTbPP5Ess3nIfwWgzL9wh7jYeK8q2ojgr3C/vEM5Bst/zpS+sAb1/wz344H2htR
iLbA/cbObTqOtVKkGuYWgYXTbwJCeSX15d1/YYOZuiKOwjFHV/zZTt9Sw+nWlqPbe+lp25LdIUdO
hoOEX8y4A2b7z6CYubMaqxrEEAbF11eDyNvYd33y+Pg4EVRVt+nqbnMO7BKUStvy9Ll+yN8f1oFD
n6gzfHaOT5/W9PQA38fbyPM4b80148uT2ASwoFRxaYCRdzdubnu65Tvp96i/7uGLADEJcs1IC/w8
GnD9lXrabtcPDw+ciHfxxF8YYRx42hkS5A5hxE5LqtrgsKPYlbdHMvsndp4METT9IIIGZQsb6YqV
hN4TfcLWDx6VWLKLWOZcdUthFxSzgQBHpxtidyYk8fO4UKMhHc9ZH7nQ9qJaCSERHeBo3o3HUpN+
OS8Dgu4zhQYEYtl6Oxje2lpHke98eFf0VUiMhqS/HgGMcC1HvV+tqHMSf35Wr/FftFpFzidEFaHI
7nxw1u2rJfzbpF58B7NwbRN0bdmhRvxsH3JSkrt4iwKbSvApgkjJilbkBGkn/PuZHHoydM6Os6zS
91nX0bwKqT30xiP2ZG/BHhrhneo1/RkaUkD1brs92PMiUuzCfeNYCK+BKF6jD4uz2N+37LVZ5jr0
9Kqbeg1mNeJhAczNHq1GDu8q/NIwu55gmMHJgNNGkl5jeyQkcAkoXjv2Z30FOU5v62eORbLTZKMc
YBHrPYJCl63SYp9Ztg4uzzf/r8wnVU3U8tD9iHjCSQvu4Pp7GG8jNFMDeYgIT5nY0jo7N0prI7Va
/1mIhQrKfMkYclJJZXm2xs4EVa1ihETsWzkknpqjkaRX04znAlnBJRyH+at0wOlxtGcpOJz9CyeV
GpHsgdkAuXiSE8ECU2+FjtmjfFfbx8+MPnWHU3TIf952KN8vuWujTPglKuCw8AwJNYBV+VS73t0J
odD6to2lXfYlmw1JnfnQMxUTSzZ7AS0y8y4bndgJbG0FmTvC22YLwZ3+H3nuv+0w5zhJm7AuC9hp
aeOGPya3+ikd001BGspLDKnfY55rW8xiSfFoRFYOW/02258hC31XAjFh2OAQVTbPcB/bnU808Cu3
0J5tbH0rp/bo5I+blR/Y0dvkqO5EnXBvOZFnGw/9fiQAX9tQxj3Y3BzF91vj+mOZRW6HWE1G7G/s
rGRTOoezaRuOvNHJtlh5lONOl3bU5WozPqUSJy0Bbnhe7Wec8MNbRrkDmmeXdSiXNpjg2ovayRJU
zP68ziAbRUm+WRtUOAjbgv773Ob17DE3YmmMZdD3X7OXk7tm57kOqOE4QfTSBXA5IiYQ9Eo9B1QR
RsqDtAKygIdiWD6DABChFQg4Ohbolfh904OnaAZ03Pm/nLfPevfjT075bwvMNLX1IIzxAAsGTnlk
F2uTpLZvc93kvFm/r/1vO8xMja1uVMIMldHcu+eEPufENV+6H6nLDc5nf3HLEhMr+16gVUPyNaK7
cBXZKc0InsH9mvsIXj6gv8fEXEi1KEaKBSnzc+1E55IgGO+JetIJIDfRyrfLHY9tYiHzNG/qfyyy
acuxTAstsjCLP+qHkv6a6DG9821OeLF40V5aYTxyFKhxZ+mohGlkct8DW3zx9hIFbMywY85Fxh0R
45FDPQtEb16tlLSOi4rsx1Gw2/WfzdwshoRwbeZtZJypLgp+rclfMJNX/wH3c0GAuEb6lfBQYQuv
QyzShSnGlfbZYJSx9GUK2Qo3p8FP9HO5wtHf0GyV1rTk3NTLV+iFRcax1jr424sMFcVoM9jv8WHY
ToDZ+e4DL/hf9EcXhhhvYXh1Vqsxsrul8wyGEBLbYPLa3PZIsyf4dn4vbLCeQuiqMLLiAfXy5wSn
Kdlypos3CMZBaDlA/V6BrOou2UzrjsQbVIZ4xHxfnb23hsE4B0mZtFZoMVXZc+WO9DU4HWoKwByi
DaBqtiKVNtBctHNSACMnf6gvBtWJ6pqu86K3+Ettj/fxZqtteh6eYx7fjS9jn9WtpAd5WWK3HNTt
hIf1LPTBE7X8etLeMsL4EGto2iZVYeRHl5HDq0cTxCwadBMO5r2n2gMVSeAct4/EcsKVeLazX8mK
e+g5K/3l6C5i88oIvSS2vhyZRcTDAXUzdOitX9LN8Ynm4OjUH3mR+YLJWXEAbbUz89x33sdkqCGn
0Pbn58lFgrtZ13Z+4kQdSx5mrpnhH0hczwxYWOGLcRkgNQq9GcYCXScX6QS32+EuoMIqcQLy6dGP
2yeSpdqa3zjgfoMxAO2hJfet1zvOVGHMsJd3tU5TPDkPbg5UJQJSH4QXrkRTO1uZj2lDxMfbpr94
Z5l9dGWaGaogZ6GWqXCm5SealJHuGvbggpm/4Dk4FPYrALZEOJYEfwlsg/aufK+eBvoWn4ajuqM0
32+tzbzzfDdZGfec6Gmhhnk9M8y1ImtdBVJzzAxw3lTC0wEcgUfN6SPSuifz6By9o7bhlZwXEBez
VZCwoG0QDZFfFceL9c+0GioPITyYAotQLUG9xk2gQAo4mEFRQN2eoDe5FWxwBuLFxtsNC2HPlXXm
ttFSPLQrDzlycSWvDrIjrRHFO8O2IMZrtsp/5rztPq8xuwd0tMdBMBkoPWD3r7d77BVd66kYrkYq
SO60K7wbiLYVtvMdx3s3yPMd9s0a6FRmbm5c5BrjuKukHbrYQGkDTy5j57qKK28NEt1Vu5BGR2FV
OM76AXBy4tCXkUBfhNze8oune+Zz+fsD2OEiqMyDZq6tNHh7Sogc0hXUbA95T46gqgXrCkH97w9i
PnTsAS6NZBa0FNmO6WHS06BQTKRB5S26iF0Xib3jPaqa/l+3h7dQ/NCvLDEnukZLTRQqHkos6wFY
kARX4OSWUGpSfBJS/5wBPj3R+9BxhNeI+rbsk5REdG2cpXtubX7eOuxiXw6bOb/aKI6Z2lXj2fKG
YZuB4epVjUuVFGUX7KrICKlnpmjeENNqpRaFuvZ6QN45M8L7CCZgRAd72Pkl5l45RdYmQct/RyD1
1bmtZiea670YUKEjbUILoEktwMtdECGJcGrd5vaXLDr6y+lgjnYrK0bStgYqJ6Ut7NWB5srKyNdq
THVbHLaHKKDjeDT8TdjsEiqvRDq+G4rN+YqFCPBqhzBRZtXIoCCQLAQo2Im2bqOpYO9Baauj+g4R
xAOvvLJ0Z1+Omok4s7RSIxPUDDhwOSKiny/daiS8QS1EXVeDYqLODPlavAowKEUmYNKRpQLEYU64
qQ0Kkcw0jYk63UvWz9b6iDpXDx/D5iyKdtk8pFrLUVdYyJ1fn0HGx8VoRdeSbD7tU04OKZla+hoe
o80h20Sb6sN3DKcw7HBjrFo7Iy8QMrYdM6U2L7+xgP7Hh0DjBKQcIH/VvnUIeo3oaaE/nn8Mz6/m
4RW1c+stWR1tgmh4johDm5cEXMrYXtlkznzhRUYnRrApPmhwLNLpEK5VBzo494HdrHssD7qlPMpL
FyyFxFd2mWMu9OPf29oA8apRrwVrbZyM7BUcqSqo6SsXyMkOIEk3jWmZ7MzMVUxSyU+KtBUioqQ/
0UAU1K7VE3HaGUVNyubQxJuiov7p9glcPIAzTQla2KyZJvf6wq1FHZWVMhzPiqtSgVrbIy9Lw7PA
nIapqDth6IPxnK4j26LJkVoft8ewdI2jOPXPGJgtLoEMwxKreQxEeafDireNFp3GP78P1NH1HHmR
mMvNiBHYEyapuGvIC/Xeb4/hK5BjrifQQsylQ9B+gPOR8cdJidoMHgLjud7KK9XRYOkR1MX0lw54
XPfADT0WluXKHuN5J7XRVFmAPes0Z+ORHa+BCtU3/qp3rRUopl0RcIjz7VEueEbQcEG5CRAPPDXY
pptYAu97NaKQ18oPmYAmI+uoVhJpm3XmI79ecASPFhbuyhyz9craz60mgjkFx1AwDaJmD61p0kjK
iZX+9KyWFuGP20NcSqldGWV2oy+VegDIxwjwQ/6jXbWHFE/Dv+q98hQCc3jb2OxH2E1zMZ9fPvfi
dTAKTWolMQq0gV+d4zywqzFY/28mmNe92o4yNCFhIm2hfVK9R8nmDwxI4CAGLQrynSxTk2Xktd/O
e8KMEYgaOeRr7NsW5qPzbZYuLDC3gCmERhh643j2AVYP7J5zdHk/Py/SxSIkitkqg4IBhGCFlWPb
wkUbGrwDu3RepYtBMP6hFtrCN+Z10BLw4LQZkT20A2UWtUCFUnOihoU2YzApXVhjvEMiJUY4pdJ4
3u0OXyV35LzPyV/nnJIN+WvfOft4T17Q0kkzZ3uqDhnNDh/IGXMeSLypZW4nT5CHPArxGeLUkVr5
q4fwdFPy3oGLp+hisIybqBMNLdWJOJ6BlkZF0O/dQZc5m+RLLu7WJmTcQmSFkNjDGwQwuoPbP4aQ
VPSJdRxIdHp8VGq8h/YZ2ZJTmJH07vRpPn7urPPHblzdPgtLWfiLlf3GY2oITdwNKXar+BDcD5v0
sbuT1umHjyQ5jzN1cV4hdTBj38Ao+TUlFwdDDdNWlGWsnldlxFQ+gpYbaC1eKBcmmKOtRWaopyNM
IKRCUf5wN23OmXsedsj9rVbOvrcLIGkbPOFP1ubzg+PrF7fnhXXm5AegJ9EiA2tqVc9a+TPLnLTm
rNfiADF7SAAC8QM5xWvnMoyRNoRdOJ2hYvKXHIV2aw3UH+qPthQbR4qhB+FB+v32JlkcF7SudeQm
9JmA69qoWgLoNYXxdK7Kgxcfq+ZeArnu/2aDGVibN1KY18l0jsz3vO2IJW8Fn6ffzBsIc+hUK/ES
0YrguqqOKsqmKySnRPh/eyiLsRvkLEDmAq4/MHvJ1/M1GcXUSlM+fVXRduZKIBIRqOdmRFjlNlgO
OQaXElez1O0XPxxeUixvKhITo2EOxYSI99AhjQO50n11ln+83+UPLintvVGRl+oxva/IuDlldP1w
e8RLmZ2rD2DuB1UbmjJN6um8ex5C4iOSux+dw3vhuil9DGlpO61dlDR7c7ayXaFCFd6hKMvL6XwV
xb851Yt5YDZqrU6+roDO8vzjx6HYv9bkfcypT1YCXaGpz78/ymhFi+0AsNoIzwLO8V88mxfWmS1s
ToIATZlqOnfFg+qfeugkicWTpxWO3CGo9SSHM+vzrN4aLrOdB9HyRrHBcHeAbozO653lvteHgWx+
hXTlRMhBVzQ/nR4E+4F3EyuLR+n3YFlGMa2N21S2Ztu7Z3P1Gn28qk8T4qkNWTmd09sv27fTtl9/
bkVCXzrHeYoIrxiyeJ98EURDtBGEj4y7bdTeD9Ixw3zLv3LhsVLPt+eX9/vzFFzcV37Yq0LR4RhH
6WtsPuk8ssGl35dF8E3PIjCgTGNC6SqSa2lo9Ols6PmzElTPVj78gecGh9XMLAcwH1gbr4fQx900
lYE4nb0yJNa4abUf+WjfnqalrArm/7eReZwX8zSpVh1F2oRTp7k6FRM0Ylan889Utv37xuldoDHb
lBhnjtnZi7K7fybERllftcDDxBx20YhSOW9x1/fRIES0t4D/pr5vNTkYVdXSI1Nahx5NFTjjnT5a
1iGMJCMhzQDkJmnDInHLJIfI8+3vkhe+C0SVUMueRbnQ4s18V6j3VQYIhQTvL8g0AITLLQ/p4Tyh
kiA8oeQaka21BRXKdr1u1z/Wt80vvTcBAobYHbh08ReWvkwxwzT1o0k6288HlYZbSCk4288Hjq9b
Ah5cmmElhUozrkxtwihLJyXA9KSvkER+4SNtZh/GrPKVHeaQeFoSjGkPO8Ia8dzh7n0ApRCdVg6c
Gzk9rHl3yNLlDagIYBzzhQalA+bIKL5fjl2pSWfARnMS3G1WcKZ70XW2nLP5/bowsDvQAwlcOLTS
RObYmNCzKMMWDZe2W5PxZU+n/yPtu3obV5Zuf5EA5vDaDKJEBUtykP1CjMc2oxjEJPHX39X6ztmm
ezjqi31mMA8bG2Cpuqsr1yqeuzPh3P8kwWiwwLjml/6cwblfDj5xVsvN4coR9wlB+EmDMf1hFQ8z
wKljbhSV4cpakNXVdjhHNSHUP4kwb0qK4V5EQOZ+9GdEed2ghcCy0eLCs2rcA2NM+ExAkyK8UCSl
1zLmVPI9bzKfd+mMyQ6uTVG2Z3rp9e56PGh7jjLmfP/G4EgXm9jZNgwFvl8jlMyJ1cwPHP1C5f/n
g/xxFTd5GFGI5Q4dAR0oqIROwsdW5HneB+8meHxQJTuiEpbDqepUXET6y/wF1DLe7MdEqfUnG5TN
EYEowZqOAV3BiL9Vr5jjqJaQqivZ8dB9Jprpf1Ji3rmaFMhHK6A0bNfH1joe3yLL2xbW+3btlhjm
uWDacgsvjeOT894Mm0EWyvBcq/Txi8e3h46QleMk5InzMv9Uz5Q5TEEA8JUu1WMeTJ5oTRycC4yE
oBkDihkBBhle74vcBNjaTyLMoxnMSprVYn7TlE/7LYC2Lt5+H67bxt6vdulgmyUJ0bqKrC6HMoc9
hUn1Rx2dg5dAOVq1e/S8rOqKRG48bzwDRyruV+TFKRYYz31Cn6n++hUOmLUyLJn7HibKZT/O4NYt
M5LXcgYcp7OAg342np7XsBjugjzo1ursvDgbiye0f1GE/9wrO2paG7UZRjnIVRWqGyjF+Tv7X6mq
bxLMC7woGibbaGLcrkhaWC+AxUt4a2Unyto/j415fGaDZcA9lpI+rm3XdT+lh/nDyqFjXon1fOJ0
q3DviDG3Fz3S9WuJQ0NOb3C3rohLmp+93FuhZlOiA5SPMfRnGPaTP8b6dkJ27kvUUB4Hv3Ut8/G+
/P9FS37fEWN31S7HithTDY6O6WaNqeNHlGZJ5JUbm9uH8mc0+5MVRpWk6K1LpAKnZ68vQINIXAw9
WMQ5xOgwM22eAZgohP8kxyiVIlHqQFAgGb5/IvYa17VYPHTW/LPx9vAulxgwNjHgwTNsf/GX/jlS
drjmKtSYRZqBzVNoqW9LiKKBRrHa4wjjtAH9JsP4zQV2rqoY00YmtCDCQtvaXs9rbJDoN/50Bb5p
MEb6errGZzOi8m4f3dpCNytyLZpNHMc6lHNMbPKCDh5TjMpQr1GfXqvq+qg9qYgy3cXJ+lTsOYbg
XjHyyjtC7lUxykPWxEYvVIhIXgCYLFzXxyWm63c7zlVNtBL+EEV2u4EYyWUYUjoQQ+gM1AHQGTt3
LMczF1iWzMtT8eypyiiNRK8GU8hK2JITGnRvtuTxk/xGfhwxleWFtv3B0SN/9jn95JDRI2akKLEW
gmJK1na/rl3YlK3NIcIx1uyGrCRAKrYtIR1HGz1sj2SBnD9GejE77BsO7x1P5Fx/ssTojzqtpV40
wJIPcm+gF7l78hm4cydHfyDe9dfu40PgrOWaVPeSZGBBmYCdObfgdeQFYIiqhn8PSdFbUhwBpXr/
CKdf9Oj7jAUr+2seYD8rbZ14xgTD29t2gYSeQtAMZOAoPY/3oumL/UOFjAgyongBaoCIxD+eGMpf
QCmjgb3lGk73ep8z+lTv0WEEMFOxlqdrcXCqp9j9y/2PT2TAIAsjLhjTVWrnk45FmfTYAOCJUeiV
uJStpWc+9ITrCk4qwRExRvBa/VprWNyE8nWGtAGKhLzExLQ++qbAthGEbTgr9ATslMghbaHWP6k6
QvIAkCI83TepGUa0GDvVyVc0QQa4GNNNtqWHamdEdh8854Lzbm45u9G7abL/Xr98AGD7/P71T1Q/
flz/Td+Ovh7WQtdm1Fl+9v+vo/Ut9dzHar6YIxG/Gqzedjabk31yPUR5PNYm8o0/qTNWSjeuTSOZ
OEEfTcvDIhMxhX7G8LvbWFb9DrhE78M7PAk+dySIvpk7b4odUTxlZ2wtp8FR0lpZ8NqQMxZgSm4k
c5QeR+Bvmnh0vGY+y9MQOMuP+tZYqMiacmRw2m8fySCjHM7iMEubgp6gjVoGvNwtYqsGhYzetpZX
j1e34KmLmzyNGDp3QKcGRDVNmekYZ3D/T8najmot7X+VBRjxxmgL1cwVPTcoPASmBHRLnL9ay92u
4ajX6Xjxmww7nnjGpoQypUcYX4gAUeiBWIgZeEnnROQTWDI/pJ3F1+/N6j9C59uCo3rBclsdn7o3
jDFxLfykezviiXFvL7FYiKeKisWJPFekWbnqCl6FjnQwAJ6c9Ljkht30k3eeFJt8vgIKF/ChuC1k
pYhdk4t/PpjYrkiXS99XWtOR8Yg7Rm3UldSe1ASvCtEPDX4+gWYG58WxvC9/x0MUmE6CjagxjoVg
JIOkBmDMRq1g7Z4ctA4t9rU9f106yys5eAhP/I/7LE77uchKAaxEMbDTnrEtUnfRmlJE9CoDN3Fb
Hh4XiE+kBXFwfR7Ggr+++lvGj0N22th8k2XkpozkWWlIN7LH4xbLiLGFwIFTb6kb6tRbX+jjLdFn
Lngoy/CKihP1C/pAvqkzMVKMJv5MOjcoi1nNKnl8Wy/IxQL9x82Gh871F3fxmxYjQwm2V4XqAFr+
s9/YtDMsJu5+3qDUAN3pwPG+f7R/EdpvgowYVaFSCWcaPNOIE2oTMKyaPUf+a6dtOLS40sO4pvLJ
rLFAhlp1YX7ETN+aOsOB+zJ3Nr8ceMOO7XG4o1/88/V/c8fYoc7okuRCvW9YcnKCyKB1Y/7rPOei
/P/FZ/imxDis1UnA6rkZVNtz81snMl7HYp57Azz9F+wJGSzFBWwUh72/mNlvoowp0qP6P8nU2mls
P0KHirEic8y6tpb1oS52of3xzOsI4zwH1Nlx5iNb2zSR0pnUlz3b9lGw1rq3RR91bV/mLYe/v5j1
//Kns7tVpUg/nU40lnkzt4G9IApy7tYtouY1msn0qP4uKbrAqJgm7gF1ENHg03btLXXR96e5G/tv
SHIiAwP+VivHEy3r4NnAWfNie5c98VJo09nBf1SNzk7WQ6Xrp7NODSTevvsYE+RjyLBE/oB7ttO2
+PtsGU3TzfSZrJ+pwAKZAIOWuYcA29hwLIbGI8PoF0MO5f7cg4yREjPC9Nnxasm/T6Sxsxj/RUdf
MbBWk0Vu4Gcsfs/nq9flEnHRwXHIInID+/fvFwywHNEPa+6KlfURIGheLh2Ez9hBzwnXpxNUowtg
VNRMC+okoNltG7B65QJTzjO4DTuOWpoO0b7PnlFLMaYwLwFNOhQYubVmb4Jr7TweqBfVOPckmtFI
upgXRkhD6GFR2QGhWKf32ZhO2IwOi1E/XSg1Un0BGylB8nB3RK8Kxc7bY8qMNHiqG8eKHwAtedj5
XJTa6TTHP0fIlmWTUg1MgUaIa1CtLdMRflvLsOH4dBy1jg3dP5VdatRpgi2MeCXIJMLHgrc678gK
CdmzdQAoBK+Ew1HpWA37k2BxvSDyTZBy898qOooNB2v/oAHBSSJfS+xWOCTz+7fIE/lbfDDS5215
QTvTrRaoLYOeiDvoAbVHvGH/j4QYjdNEQnltaFhdzINXmHtsN/AOXMG47yvqbJE2ES6pIV8gGM9+
CQwUcyO8xofM2t18w/sc3eLxO0/shmk3OrpuJoWxOqPS8bxeizD5WKxD5qmVe6gNHyxPftV5AsKx
UzeTOSKZqkYvmjkO0Y/Q0mvVdvi446mn+14Tlrz8lMEQSPZNegJbazv2kPrYno5f1QuWayCk4MLf
3pbi3DtERotEjdznYg6Jv7j2m4+5yfX2cbGP15+P2XaP3qSrTD4/CbFqtJgDScxc+Yf0cPU83sly
XGGdTdIlNaLTnD69s+0f37bu4wN29sDoH3b6IrM4zjDv2d0igdFFXuV4yCrK9sxzy4gEnuxYFJuW
c5kcK8Dm6dQ4wT5pWuUGFG5nK2ujJENmC7y3zSPDxEhJG/yn4OK6qodCumntifVriRo+3h7PBeW8
gVtoPDq6IfyvIvHXqHQHDwCMu/+weY4nm4jrGmR5ag2v7Dq3kVDaLhK38X9D69NBB16vN0djsdm4
S1aqg3GBJMTLT4yKf3B44V0N42yo5UkOK1pDt9G+Tc0J2sfnDr0ZVN6eOcTox+48ZjYRF12yHtYS
vACJ4O0RedNgtbqVOfzTOy+d9JfM1T8+AAsFey3NWC6pbLcnW1BJrnmJ6mWXVWYe5AqyXinzvNlf
MfDGWzXOOVM2OZd3qSh0Itj0+y/p9bz54rzaifnmcc7hj6WXbRtnSU7d5tOvNbrPU2u+cNfK3IUo
7sM5ys9k42CQqSdfaLDiSD+XOOODlDP0Pp9rcFc4R5QrHt9c21fWYmX31lA6Qbszttb1xd55X4ds
nRRQW/7/qB3ZtF3TJtpgoFOC1n8AygwvGe0eGf5yeP1LmvUfGbrN6Y10yTmXxUut0JuMf6GNTLek
I7rWOFR44sIEQYjqkgILbNH7U1ilp5Hi8crrGefoRJkJXK6RbsRCirYVROXxUp97PC3Fi/vZ5XZi
biZqWIPCcX3aCNYbKZGTAiD4fLbgKBGOQmRb4FpZaVqNAon0FjZfrEKSzvfzh815j8o9hxT13+/o
q1taYHT9YdqmfQ9z8mjbvUYG9JCTX8hkRhwnmyMACpMzyWZV28QDOEIwWQDWFsGKwqnpcLJrAFH+
6bXJM6E0siuSpL0FYBt7i42tIflEPE0wRbpJbm0INday8UDip0MWGRvZTBVDdMZNcEZnKIVioIdU
DZves5s6j5r9iUSNg6o9zZbwe4on3dMRPeY1BZdZVCc57kwl/sUzn9L3+0IxHfSNCDBvqcFoRIYJ
c0g6poDct3cEfag6ZoS8blAr2/n/TgpHBBkTnct6arQBPUGyWMwDF11TJHCu+/t8TT6rERUqpKN7
MspTfili6tYPNnDieCp7Mqkx+jzrx4dZFpkVfUraLp5n5FYS4ChSnqyxPjo2SvwnWDj6QOmizfGf
CMdX1tnyDsgM8XiazDJ888Q66f0gG1FPs+PR6h1Xo2MPtK8By8W0xdeaV4mbVOEjYozZVQUzl6T/
I2avM1f47dk8fibV3YgE46ZnWmqa8S3LqVji/gVZfgSoPPf8Fvb+oVRHVJSfgtZmXX2KZZxaZr9h
nc/nBfBXBPA8aOEJS+e+UHOJMdqgCvvrVTZAzD4ez6sT8XtLQWeoq7wKxrZaeHXrcijSn3+PPVY9
VLkEGD1QTIGUX8wJssMEBRNPXfCknXddjF7Avi+40rShF0V0DOqgJWquouS8QrEEYam56DH4+nyf
O54QMkpihuaRvGjoK1bOZJZi9oRbcuKdH6Mo5NgsO5MKYb6I1xfftC7oH/6izl2CfxyRn87RfAsj
66q3w0WrTBPUntfI6+MIgSFr7wGAhb+oPFGEBawVaImAkvT9o5wu0Y5IMxY5ldJZcjUhKGfAlFKg
Uh150t4yD+U2JNeH373bLYelvA5TuNCed5/69LTCiDqrTtKq6E60X9V/O33WrgoJ3RnOMw82YzqR
MaLD6BRluIZSMeCAZRIA0n5z6rF8Z+kdYl4ydjpBM6LE6JVYasw+Uahsrml7IJDkU7yFJepqHg/3
Zbpja0SLUSvKST6pQgQf4GwfWwdlLhjmhmAVBcbkUALi3BXn1f3hvRchFsBS1W+j9fE9hOO22KMQ
gtYBbJzn6meOpWY9eVVTg1lzBbXWWlckdMQ5Ftxw3t10KWt0gIwi0cFQW9HMebvMVlh78CX76omE
WNi3wQ6dL64PxWOK0SqXNhCEWAe92/R0Zptvs4f7t8TzC1kvfkhlyhRIuNuTgyRXR36jxdcgG6R6
d578eJ8cRyZYfx44srkhB5ShdWaLm5xoe24GheMSskMpbdxfpYYeGrrsyP6TjiI46FZ2dmeO0eQR
YpREoZm1rpcgtMYG20XMQdPhfZ1RDGUiS7JBE9a+BjzTenH/Inia9LYJY+Q4Z5JZ5rWEz7dWv7Qv
dOH572FZLSyf56LTR/Gna6EhklJMuuCa0dmxig6pKkEMZ3y2tlXY2OXA27g4maGTv0kwNxHMNKkw
cpBwRV96yIjEVS88JpjbqAfM+54CeC1oeV6v27fElgHY8HIl+Ryb2NANhXwR54amHaVvphhtbRhp
f5avICm9ZVgjvHpwXpcWx6BOxx4KlkIBTRbAueyciTgYkdiVLfX7TuRqreGPoV+mIZh/whwgzBDH
f5hUACN6jPsg9vKpoaOOj8PvDIM78hJ6k3NuPBKMvMnnLq46s6NXBTwBtJFtMSuxQLYR+TYY1pRX
jZj2xrDfRzZlE2DLLBaZWl+VYqDwoK11InFNBo/CiVCv7C2yjdgPfi8PmNGI3XwtJ/6O18A2KZoj
8ozwX7Ug79oI5LfhDi7KV8gx5NNJmBEBRvZnkWZ0YkCRSUm0WkfW1k3s9mlB9sIHOgEv8wOGr7In
XgpmOos5IsvIPw5bD6+Ddnm82AM5PcVz9NnWDbxaDn+T8jKio/2M7HLzMhNOBnbnPT/ruDXDvm6r
F45MThryEQ0m6KEtho1egRffDoBYhPYXlL3V1w8OGXoTf6jaERkqKiOljv2s50ihewerfYxlLftb
DyNKVocrjyH6iO5Rooc6ooRyVZ/pJzCUdMAka2qLuOlnOA/VBS+0upWK/k5KYnuzJNWIKm2A+Plo
CtU+Uwl410o8P4fInhcRweYWivIducLmw97pCWazfZUjItOO3z8HK7FNW3nc1PVVxMHadlYSgga/
nOT7w4G7bocj9RLbs1UCiyU1A6wb9MvOR+XsBN3h6YsdR1ImvYsRQ4zS6JOsn6VABXtMMjfMQ1J3
GUkA49stFIGI4jK2Zc0PmuPTbHhoZLc3FpwfcF9U/8S1kJtoyBN6q2vBKl/reJMBf+SqI0cYOHrJ
i1unq58jhhltMqBgeBZNnKsSLwwhJ2JqtXPp9/m5lS1BIXFFLvOl9HHxB0eNjhovzpv0UEbkGSVj
9nqg9QoAlU9fcUrih2XIM+XTkeSIBKNjQuyJ1usEMoq5YsA8pT5MOcESG335S3YONncoi8cSo2xS
NQ8FPaM3aPe/sGOYpsd7++KciWdxFJvEo8Womy7E0hwjBq1nm+55KBzsfrGLzfqtHSzjQIrFalU6
ratt1TPAC1Kbl3jg0Gc7s+KzBpDtGtKT2837xoEZuv8ceAyyPVntqSp7M6VG6HgMlovYgf52pQUK
dzTFYRee7y0117NsbqqDSt4d9co2Z10Adh0X9GHY6/JjcSGP7WdI3NILFAvQ2p76eJ/T6cDjW0zZ
1iwjTdBhdLnRK0jvRNiLka40N0eajEPpvmGX2BpOGavY20p1HPXLrhZW0K5K73dGaMft5leBBdg2
x7udzhuNmGO0TFFoRanEeOaF86x8NcsyI0vuLNd9h0+6ZY9Htjcz47pVBjh8mICf/Vasy/LUYS/0
/dPjGIibPh0RuXTGUCb0dbv7r/tfnm5xGB0SozjKts+qkq4zONutbl9jK93ryvwcOF1Fymdzjaao
1it4OHhcwWN0iFHNirxrcGxRBCePzKGu0PuFxB5vaIbzoth6TiufL5eU3k/6KzkMv7z7x8dRRWz5
Rs61WBauuJh1MHd198RRtRzhYnurDD2tYoWeEvr+UhT2XwHKdp8BjmTdwo2RZKnXmRiWBRgIFpj+
qJf3v86JxgCA+tMzFbu2u+o9fR3Hdb+k3djNKo/dOrMAKIlW093BspzXzX5eqjyFMxmxfws222GF
NUSSqTZU4SyPxg6RUtnbH7xZ2OmQfUSFit/o/JSyw/jXCQwCZVl03yjAwRygyiifYN+Nxe0gpOd1
xz7cLNeIHKBD4j5O6Xlm9rkhlkRwjsgWozDJdbN5B8hoBnEWYg5rBs3QnsnxWJwOpZc8D8Eh4sV8
PEXNtlmlM605t1S9nd16HSDZcZ7zgSjuR33Y7v3zpiSxCEKZbku5YtHSS7WuOmLt+GQ4T5Yddswv
tWS0EmKxfrnWLOMhtTrU7zDPdbVxcr78wO1v5cVDLHatkMpCdlJAUveQMXYIphk8K3Q/eG1bPFvB
9kyZqpCINX1SvWoXWKO7OXyoHyio0Trh/xgTsW1Tai8LQ9VA+lIUtOLnDlv5OrvDKrErMN7OxGiW
juDe11Y3H+TO67oBqI5eVxqnRRhkoCm3AA/ZZ+R3A6gmQA9xrAZH6bLFmKKVJWWWYKmS2ZA4IDVP
qf8lvkIXCTa1GKbCTvlUcdflkomlKUALsXN3tk/Xrxb2vi0PsWtz8RenyxYA9fwvOUbLt3phtNjw
TgsJdKJwl/qPxkL5HWNVoWl7y4R4B2/HMY1/uaxvoox315aCaJ7oUpJh67sLd2YNeyyz/+JqeBp8
/ykU33QYDV9fT53czehZ+gDn3C4CGy3jFJHqjG1twNHjEpzO5nwTpD7HSAobQFmWUQCCZ7RD0vk3
DGhSAE3qKcOuwKxgnN7miP60I/NNlFH2AmaSWtmASD77IOmu+x67Nh+Cg2QLgNO3dpXP2xz6F63/
TZJxASuhaqJewAUCYKYmxsOKQt0B5IvD2bTJ/IcMGy1GQNQbzjTweM5W66s1uMgXFetrTNcMc8dB
OcJy43l0d2Y9k1UpmdHlYK77lj8qv9KUBO6vonU4fPEeHRsqhqnQ5ApdUYW5odBXXRej596CLNFr
cHjatAsZngGvvWfamf4+S8r+iL1ZKQaKUUBKTrodYP10FHO44mkuNkzUA6ye1juqSrBrVSJHZY7K
7nNvzDUX6XSbY2V4ssHokMJMwx7FNyhiH6N+8ct90bvZ+juqg40Nu0AO81S9qSj7KC2xRRtLRt8p
5NYFEyex1WC8fHVaoLcnA/yWnc0x93n/J3DPk1EmZaOUcXoBh+XqtHnPbeiQerV6WcEceLy22skQ
X9cNbLk0sOiUdfYrrFmVyjJBf2gN/DJsUnABaYIM8H2WJh2sERXmzrJLr5x6CRiZs8bKVKcqHBVL
wJJFUvqnhiOOk43qqibrdNsRtqyxKP1AIqgi7Uqn5W3oqO69sABfBv1vbj41+wHtyaHb+qGrbT5C
AJ4aDuf6pt7bmDxje3K1MlDnAnnsUC3QmRV93j/LyWrSmAAjHmIQXwE2jgqgv3bf3U9t0Xi0oRel
zRzC+PE8c+8TnMyojwkydkbUT7nWn1APBE6RrzilFz94/vN9IlMSMqbBGJbLpVFMIQaN49G1L8Cn
SipO1DyZvhiRYKH00+bcJzK9GH9dHpKX6jf6M8La+uAuRZ6yy2NCNEgbadyuFTsjpnANGFMIloH9
gAahjKyoT+ppDufgqDix+mpMjHomI2LGpb3I8QXEagfj2g7PekwGKrqsqgD+F1HfZrMlYtiKgJ0W
aJuDjolssSEGgNfO4GU3KwlGLzj8TAnCmB7DTyehjbuPQU+OSfKSkWiXAxf1vrBNPqExEcYmhuK5
v3QSiJzdow9vrXXe8tfYkV5rk8SLRkXSvwdvX14gWMm84gJD3KwIe2vjH0CN3OjW+rCJNXU2QEmk
yK+s36s5QRgozsngeJ7IaVHi3iGjfut+pqKwAXZBzFnbwHbXHmny7gouOdpv0sXXFQm1ZVHTZclg
QnZZEmdD1dP7A2NH8T9KMNmQ6wtPZ9zC/z9OcUSLeWhXDBicghq0nn2duG/lg+4l2wtqcfYZcG32
IXDQBHiwNBc4gTBq3Dzy9MGOfgAjrGmKCbpexA+wj28BcBARYXjwhnWezzP1yMeHysirFp4K+VSC
jg/sl/IlPNx/D5NvbsQGI41FOrsElzM+nyFOEhat7XhnLsbzVC5nzAMjhG1UFADTEHFW6PZ6W5B4
3lmKvXrJMU1rtURc9BxHcTL1MaZIT3X0yIawKKqgAEWajji67sypXXI4cGegeJwxBvkSK72EDTEU
4gnz3iaoWEtlf/+KJq3XmBnGCCv69SJmyFtTrwYjm1hIrxDphaMYJ13PMRXGDPelOIRoIACVEt3J
A8ThZOX+3HlaeqHLUxX0dfzxfOGjoWnKMDAmxBDTihxzVqoMYg1douGIKHx6UIick6OCdYcMm0Q0
AzNRBFEBGdrPdLzY+kYh6C5Hbe5fHd83R2wisb5kamAMOuXIXec2auFn68EiEVzqj8v/R1/+tLYd
EWQUUBhJqaSGEh3vwgjZ8V22FTtD5+kXj7XJtnV9RIlRQadMSMw0xSniKSHbED3UQDUY0ELiPwio
XEO/xgfBB90PzeE9ZI6gsHnFwihrI6g0QOzbwcMwXx2W3pe6MCze9VF7cU9SGBUFBHozHTrQ8ful
6WIk4GXYidZORcvifZmcdkBGp8mopjiW0roycZrPKfL0aLBzL5hnNK35fL7BW/vaeYZ1nyRXVBgt
VWpNcalSiIp9ttVbY9/FlW1pkT9L9pJ3kpMqccQfo63kSAqNqMFDsDuKYyBviuNMhZbnNnjzHjej
Q5RBq/LEgI4XkHToFrNN5te/N189cpcVd0sO79oUxrnpZmKZnC44w+pNfsHclyKTxiFPzryEg98A
CsMzlPkOiXaomoqbIZ4009+HyvZ+l5dEicUzqD/XDlaKhxt33c7lE8HOqWH3Krzsnnmdx9NWZ0SS
0S8BIEFzAeuDaesYlOb+FVrzC2sgnrkXyXnjCqNfshNmRataxdE6FN61bMjMUV68j/uvYCo0G2kx
RfnpEqAlclYEPd5dJc/jZj7DPOVCeDGb9X0yk/4a+rWxcAybHFWBed5wjA1jkAx0Hs+HjccfDZ0+
rO/vM285bQRJ6zR8v3Js4EfTZRmte7Uxh3qfj2kHd8QI845jgFB0gQlCaHK37HQfLsP1IFhaS87r
HSr/G/Xxwmnb/4ui+maOedJ6d84SUQZNFeDbRHCwyBlF6N8GWUYV+fjgogpMyoQmQ4wFEedmMIep
YJFzF1DJO8Mzfc+3pycVcxUNUrHNU2mFgLHmj1xSHv6wNJppGOjoR+7tBpA2ck0ljCU0ZoD9ogBT
AP73jKheJFrS4nLGgpwrSV1vl1mS8K9swIgs85yj89CZsZQM8FTxxsTEenmyvNb3ZK5iVul7vcch
857lBrt4pASkbO2tILKb21g+4u4xJPHyiQLrg/PyenVFKyBPy+USHadHGtrAhUH16+MDWG7W5hWx
1A6KhmN7p+VrdAiMDgiR8E+NAr9sLXsqNNoGCxQBlyEuOG+HfufeCTDeRCsAZk2gdwzW1sVakkm4
sErrS34ofM3hEJu0gyOmGI3TK51WSRmYgud5xNYjJBM2Ig4ws3jp6UlQRKxs+0d2mfcSDFFnaFdK
Cig4xvwoYydFmDrByqPIPp5nAdy2IVqPQX+M+lO/EIulMN7R+ojHufmpSVU7+jWshtKjUM0ELM09
2m+DL7euad3Mf/SkhIQ7sXRzNe9dKqOcmpneiJIMcrRKO9iRu9gvoq2RW8iKxYntQSkGliF5JVAp
IMaHJd04tXvmecSTrsA312wuU+jlSExjyBauoHfeamwIC1byHNP1qG/SPV4f/y6MGpGkzvNIZQ11
YlyzKzgPUuJWSyEhM/ggcyfGtg5PfW253QScm9UZZRUGEcZtZiDoK3M4H+IJNZel4MfYQAW8ig9e
Nmk6XTBikNFYSoJNoUNH6aFNPjlct54HME+O9uEofp1RPmkZXwpVBxEUUE+AEEWZlpt/5qhenVE8
SNVLSduEdE2x75quKlgODBlwX3mYGDxVqjNap53Bds5qcPMMfxQ7VS4kBA4/HXrnHNstzXzn3bG7
sU+93qG7N6CdA72VrHTMJUHrIGMrbgRAd9eLrx1KOYGlOVzPlKPHdUbDqEFbC7MzjjPFsg473sl7
OneJ8RMrn5H/TY3rjHpJFC3Ew6a0zsQ/rqXcEj5KlNixwpSo9r+LCb9Fnk3Wlnne6HlKjfRbPU+f
wjUAGA+Ab+rJbMXL9ky7Wf+YDYPRH3Eencq+gMpaQ2e57zki3twHxml88Px/6SGPOGOUB2Zyr+kM
6Dq0iTHaDgipcYK8wTGe/BuMyrhcTMkoQqqG7XR30VEXQYOkjXwBb/sElxKjN9peMqT2DPnHiNUt
zQj8oxWKBT5Xz9OTufPSDEZ76GmYyokSDSgooXcG0FQUhBt+C69nhqdvDUZ5SHmZzRIZsu4f63VH
cq8kwCOSuPPMk10XI4eFdfADpcjzU4ezu86jgsAZi52Zo5tWsMobUl7t8kw0Uq/gLX34UbwxO+v+
q7418907UkaDzHSzCJIrxATJHoyIapbsY5NyZscOYNQWQWUFADt2ezSGSrETWoYHixrCl6DxDh8p
iStLjJJpRemUahVe/XXpupVlXrEqHtjKswUqJNiqeJ/56ZTy90tkNxingzgUsgB5QoJyjYVRCyA8
r/cvBsHuMnPxwaFGhYY9akPBGgxNNrCH+xbQjryUqpXUbtAzuIOyXaxlDArOvXibWx/J+gNhDofa
1FsZU2NEeEASr+hMUMNUDcnt2Hq5wjvhRqhTeckxGcbjHrKiQ1fK6eY0zEgKPEjv+s6rMU2KxZgK
I6V5lMd5r978HzT4x8BwAzg9qlncAvlkA/aYEiOA1yoR0y4AP2eUB5sBK98w127RRkfED1+IWUys
G+Xd1VSENCJ6+1EjycjUPLhGKr2ro90J4G8VUZxEBEgfPCHkkWJMnWoMOSBWQIomd4+2ifRFT+qj
cgK154/s+L9JITtxoIvIXpzpxQXz6CAPRDuhrkurDQkPv2OyO2p8iIzBOwMFPTRqcHadVxgh811M
FhvYfIFex5Copl2hi94SfEpeX+hoMQ5uSV8uvsykPzj+IYw9TCOpixr68uy13TQE1LGmHH++kDNA
AvbjmeOATjbBGIphIrpTNXTTMa8jOs3UeFbWcKoxQQ1p/S/SEucu6e/+U399k2GeRmg27czocugv
zHZh4B5weU+0nMPzxjh02NegiIPYGPQJIg4JdyHWFcUAOyQ4uPsMTRrf0bndLnL07PQIDQGhDIZg
d12KtHTxLsCBRzaP2hykBXxejndyjnNMkmrtEclSxR4rIwNJNDYDyuZtLbunpbpuFwIqcTHsqn2f
x8mu2DFB5lXIXTcz+p7ymG0rwCh7u+ucQ4J3X/T/j3jqr8qQtW0Jno7DKq2IuUvgLdG+UfuDt0VI
nDai/wghO4aTKVoqCB1k/fkIlWVr6AgAvJEH5AUOV1Sa70j7bXJ9xJVqCKEmxRWNH23B2kZWUZGz
pzzqy6+D/kr3wv5/bIblccdY05kqacBxAtFh+4x9DjTFnNiln67SR+Cq8FofJzGjxsLBKI6wKeI8
E6k0Ht3ukAQ23Dys7EJN+OXj64sL3D/tknzfHaNAhDpEBVoBOYpHcrTha3q61T9yFcikT2LIEhDR
TfhbAiOQ1/p00c6KgVQy0Mv6neqoSyuR3GzOjb8nORpRYgKSVkqV0ABTOED1JcEAFYanZgvgFHBU
1VSxS0UHrKhg0YtoYFXlzzcmRae8CRoFz1iZP5bv5r5/PVdoG/LD9/tyP1VH/EGJcRAuZ202yw0V
lPzj1n1/bF72pvP5myDSB4h9ZvVE5XrGE28NM2+iIBqmRosrzIUFQlRURWgOjxpyNc8zUlhVbxkA
03Uq++lQrsv5f2Y5P3jKa8rfQw0M4ACSLisCGgl/Hmx8vZ7EVCkEKGQ3WD7S9dbk9WpvfmELCBfb
7zbRxCiVH9QY9R+W+Tm7XlrhlqItsJIML/yX6dbkPSSJuweOTXbbOfj667wxXIz8lRbwVzwfodb9
a54KfTQJjEtAoRB17SYGI/UWd2rZ5n0koHrmryWnUlAIh1ctgKL3ZS7oIiYORapMGN5/UGQuuRGu
8eWC1R2P2QMKw7oOvFWkg9HzdH3Zwa9+5idaJnzdHxSZ13ntZkk4BIlAS5Fr2Q4eKfIZ0i3c5cZT
nsQPSlSvj04zz04DQH5TSFGH/Ox2GGzp48WzWs98/IAdlCjAoIVuUZ6VUiYMhiaJkonqMCCeIMI/
CZ8LSUaYl0GgVHJxOwjxsAKcjoNV9zqBhUwsWh1FVgaTAtXceDXQFfCevZhzK7lYve9h2Q0gsa3o
udxbp+3B7nhpw6mW9x+/kLmELjr1Z6zEwi9slyhMYFXFGvI2nOeNA6xAHI1FLGN1UohKd20a70Bk
7Hh971Pq88ePYO6nSpX0FAk4JsBZqwTDu6hJuAZJuO4WPe8/hHx0H4wBT5LQLM5mDm4RdXcH6fX0
6Dx9Ve+88H6q0vWDI8Z098MA1y4CR+3Stj2zAfA4qrXBbu2rRCYRBhtLN12bmCqARzvHCuc19pRA
IGbPeupZ3KrxVNDz4/cwtl1KYYm1jl6zbb8rr8O7ZgOHBWiXDekw8khzRn5gchI4UzHfmOr/Y+27
liNHdm2/iBH05jXpysqW1JJeGK1Wi957fv1Zqbl7xM7hqYw958Y8zENHCAUQuRJAAgts04vQBnKb
SVTq8TzfxPdyDVrAyLlT9354mlAmwGauyJ0JFkegfa89foTOfOzfedC2CTTfX53tfkmMMJosEz9j
xiMiqiB+swu8CVtWLaxe48AoDdiveBjLuDeGZWbpWS3ifsZxDxJneNihMMEddNvGtJVSTOYg95Ha
CP2XIA9l8UwhUoiy+GQLGOfAQIcN5cKCu2vsy1jXFGQgLQUZk1gOFRQsyeymh9JediF5v/Wiimho
vbnJMlI6CFIr//Ew+fYNOJvsPgYdFkVYmtTjyd600x//5vHqD29joKxqy8WKdJw54OkLXq8w44Xd
evx7iwMiX6C/uk2MJA3BMgHLB/ezVJE8CIkZfOZOmHhR+XMMSLg4QkKwTsM6zOobx8E2Yto/tGQg
rKwsdRAD2B/FKNEWYk/9UGN0iS6lxzs3nNtLZUAMA4dZIRn0Uzt0cagbYlr/RNO5fhf5PMikv/sf
fqUoumiZkqwZbOOT0At9OxqwajZ7FsnGGz34KR4Nw/039lvJYexnTFIA60HOs+cECUGVRETvMPVL
jqBNJFgJYqw3KtNoRW1DrUcv+PTQe68RboPrYra6axEeftuNQXZUDDstCCCmtzvHm2+UYwByxxP5
tcfNUpBdd/6qXGRnbrFk0xO/JbOjtolqhsPQQ/KEtWg/fgde+JGQZbIzABB3DdvmoVsJYxKBXgcX
hmRRuJPd1o5xbwWAGSxPeuS+5m/kp2uLfkUrq/OdVUOE9SrQSyHno4RGds19bXxeAYNnPQa/NSPQ
NLWCFOEW0dUrpqHR74L2C/u6f2yVtP7QhsVrqwEDLPV33bAd+XfggE9brTCl3O8FZ/dBW13i2/t7
jtTNK3f1uRgsNuWizsaY2nCws1vz1HvyS3fjVE+fgvMR+dz11VtPEH+oyYSQuZlLTWVAIEgJJKc9
9z15/OzfgVXctePSJi6ulGMgpG0L0cw1KgtLqd5q4u1DkoHr7ZFbH9wiYPxDLQZExCXBEEIOUZXT
eXTLaVzbGCy2iG6nrvCQx8fFbu4/l6fdY+F/GrR1iHMLUAlXcPnLv1anAVuGIsui/kPz0NLWfz3z
OtC2kvy1kl//vhJhgoUjrzuI6O2vDcDItoUFo+2fO/Bn2h88qpvt0Al1JxOZtShJJnMk8lQT2hGz
Khf90FRkPJe/03P+9CvaHbrUeexvkfMe6YMmx5JbLbG6vJLLHIrJ6BOp6iA3Oh1fmgsKUsoBhQz7
EU2EnAO4UbL5QxRzHMRwauJWgKiUZBfpBs/9jx+cI76JyCttmFOQBmFTmSZEVM75dvhhuBiVe9xl
Pq9euJ2irgQxZ8CsxUzr1RmRQbNDYTIn6SdehTC3R3sIZbcxifTQuL2TXly3wgy6J9yPSPPJE6+n
eesoKJIuYn0aHpBQmsFRWflpbERioOkLLUZVqa3UxOEFQZt1H0WWkY1J+J/KUum3aRq2YmfS0+Y9
BIMboKm38e3P+xFNKBgB5nzDraBrLY4xraKVyTyXEJcS5+1tIbc+2KczcvO043YMbaaga1lMoCLM
Ai7xlqqGHPj8cnvxQHftBzsVDCconnPjr82v9W1KNvnMUPg1tewvU+r2lCMYQqZ9Cf3JBcXqx33E
q6V85XYsVK40ZPPMTAkW5AYGzndMlPd0OQiSG2NX+8E8Hlwf432/ySkgNwdCWYZ0/XDvoJT3oT+A
Fu1nCHYSh/N1t0Bg/XtoCLLyV9lshFqiFhdzt2mPvv8Qgb/316s9oxXy0+5k718N8eprmUxYI8xK
omUtbHB8eYlQJCY/bg7yLrjhhE881RgINxUhb+oMYnD6ewmrreLpvpN/hoItNr5lnK5bkue7LGO/
oehhiA47nPxLSOgiNNdK7L3vE7SAI9Ur7OQ3MLzm8vRsRRqKjIYUSaLFYJ2x5oC3SOwNCZCsCGBW
Ji8gncO0YzmRqbbxNMNzmK2YdC2OsWo+4HZqW4hDEDWcpsROdvZ9gDG2/XV7bh/Nb7WYizAwynJo
qWMaD49oUMTE6PW/v3nTrhVhrj85yGIQbglQxJlkO3qUfP3loL5j7/0uvOUOd23G2GtxzFUYdrKe
mBRqsBQ3c5xK3c1eaLuz91rvD93bjjs+vsW0iGP2bUEGuPNkNDEiAQXxUF04WP+DHUSUMtK/o7sD
bPo6PhLT7Ynu8my7lR6tRTM4PstpKJtZJF2eZx/XMZY3piPRea7PcRG2Tb0pzVYpK5i0exwdkFOg
wYADIZuZ80oRgyq6gse6Hat5wZoXBDCUqhIE5zYdpnwwTyCPwG6+n49Y1fzB/XZbb/7rb8d2pytD
PE+lGcKATu8K+HKo2vm8sH3r8fgPKQx0FIusNUMBD3l23rKEYE9zeCeSJ5GgdyJ06HYsXnhL/+I/
r7+/fZJ9JpzMqVIaC/bsGyKRYL/ktFcDLwh4c/3kfLzNJwMFezPwrqKis4al6kmWRq8nLZcu/Ww7
4pNE36tuyjvb9Hj0fVvdpvpaFAMmQ9fJg25lEr3SHDHcxxiadPvbwyy53FazTQReqcUgiSlnHfZn
FPCNFyd1m51iO+At4yQHm1HfSggDHvo4jXLbQ4hj1kT8pe8e8x8cAKY3xT98YSWCAYlBrZYsbfB5
RvjCLnQvLaltc2+8Sfah07nUL9ve/i2PhYu6EuVmNPGN8J6mHKVddVfldlVXrmA5UX6cFncYSeNZ
qQNifbnC5KaSuGV/d13tr/D8itospBQFdmYoKJpejq2LUfdqAKrQiek+JM+BjxkHUrw/POAx2Uk8
DfRS+iV+wQzZ/uDWe70k/R5RPrcnZxOwV7ZhwkA9L6pemxPpUpkkHXfLYqPUNJNPPedc67yTYjCY
Y9UajoqAr1DITmRhrHQX3e8OT4e6IlzuPepB10zNxCpa1ht5PMPUtC5yPu8TkJ0NxD+dXg8HLkvj
Vg/fGgPYwZhYWHKUciHtPMUEuy4TW30JfvAo5DYrE4pmKKhNgNtCZ9ed633YKX1S4tjY4Y3i1H6w
Vx6K3fSg0qW7DZJavJfh/UT5SIn+dN15t+/DlXDmzMbJoAdqUUuIYkBvfL7V7VtEuw8daluNO9n0
dX7nqA//6tr4FsuSbFSZVHfYhiVdtGpX7G7sKbTVI9oq6HKRf/UAvDLw14vl6s6fAqlTAgkGRiPL
efBKgvVb1uCg/n/kkp9teqiuosgEfjw07TD21BSQTwRzQ+8NT3Z1Gwnvwy+CdWKHx08QpV7/etsX
4rc01oyxHFR9PrcSikv0US48TO90RDWtHPQRcGRtXiArWUzkZOVWtWgKNDufk9DRR1eV0URbe0/d
22OKtTA+78barousJDIYljRBoS0NtFPI4BWyfTqA3tadXNnC443zsTxe15Dz6RQGyJKmCspFGaWL
N/rFTvUeRc52be7nYuArztNFyEZIaARnvuvAL5tig87+yJsa3MbkleWYXKuIElXpC1jOQZkudvFI
jDFIdMvzydE3Q/aVJCZO6lpwF2jtJKGY9OLQTPUikUv9VNp78+T/tO30dveYuY+IPnl9Ntu4uRLN
hk29Nqby2EHJ49v5zbvMNcEmRWJnu4iItFf/fseDLd4ZYIKoJc2rQO2gLeyqSbZYk/ipONLp/8e5
I4/JoX8v36975ebDA1gh/oMo7Hb5SDIipbIgU/SRoaM9bXTjs9XYgm+31SGz+UW0zXj0WyJbROuV
sTAiDW76DPKeyEa//OLX+/bd5KWVX0fqH/f5ShKDKUnzH3tqJVgp8MLhUXR+Hl7RlXQuPOtBe/j9
cMFWyf5p2gkRGoTKvT7i9YqX31I3vfZDGKiRy05tJon6ElgdmtvMK0Dp9/L1USnFKXo5OF+Vc25Y
/hIjbJoyS3BCO3Tue2/d3iItyvbHEZGGd9Df8UrHkbiZqa1szYBP1vSxpUw9PanSLRZcz18taOpl
abhZtsIzJ4M/chtZorlAVu02Hl0K8VKcZtsEN3NJMEQn+SBxe51c94evglIIszVYiIunH8txjjxD
85yZAShNVnU9CnF8ihP1sffW1m8bHFhuxkh1uuZCDBxJaIHPAws6g8he9UGbCNa15EeFO7Jw7f+r
vzJA1AWSVCgGhCWZfT5677VmV5Vv3jjoSk3s+N8wbOsrEFKZsKak3I26CHc9IjpEXhcTy8YNuQtQ
bbrup1/h7hU7shsyq3ZWtTKmN8qzUx6i2zbB1Nd+f1s4tS1opPNtBInHzI7OYNzMzh/crtivDRvX
fgGDSmEeJLrez7imvfMRW1/Ot639HpP0sKek8G62O1RE9l6fHrlTZ5wQRGNgKMwnsxhCwNDZQT9u
+4N3gW3RrKy/49e/r0LhYJCwulUa8B0H74xeNcWrvPJptFzLRecUsrbH8b2w7cE/oAXU/zXYdw93
ud+jI/UpAocPGDr8xRdvbwYXG88ze/c8jf7ESag3K6tYw6rTbAiN/GxXUNx2hlDPIkUqYYcB5mw/
OW3qaLEnZGTcW8+HBuvWj/e8+tLmm/RaMHOEpyGyOin8Eizea6SICQY+Xs7iDPKFQ/8q1meM1vNK
kptR4Voqc5brMLOkGmRDF1QGX27P+UMa2lKObjqVc7Q2w8K1JOYU53GngymJSrLQ567aRWcPsOVB
caWz8Xr9HG/2ga6EsZ1C4NXu1TKFsCNGkMLaS9+iW/2SR06/t0sDd07t7rASLHdu3BvFPhTuDgdb
Nwjv3qMPtOxpXv8O5jSLERLvsqFKN5EjPGQzsasDZTG6ru9mJr2Ww5xdKSzqKbcW6Isxstvb2n7A
1ivfsF1ywN1G57MTm/d0vIUXa5lMytJ35RDVC3SbevvdS/AYgIbtA5cjneeiX404K9io1fT/ueix
e1T8V1AO3ps276amAci1D8UEDXmyhDo+Fgxo3Z7PKWax0bEbWbSt9YP/Zkk/xzVpTFyQDGWtRwGk
BQ3BdP3hMPg/q8M9x/u2wrz1B2IQxYqHruhCSbrI6V54wHv0EtmBwJv43hoQ0tdiGAjRekseCpP6
3jNak27RmrR/IHc/XFArgVHoyCek5n0rBkmWSUraJKPf6tg5jgbihyf0V9/WXqSh/5ZbVdmKXVf6
sU0Y05hlmACHOLAoWV5xxIgE9s2gOeL6Gd58QtR1TD3pmipLGht7SIsWSQoYDC/lsjNoGTexl/cx
cp4OeMJPEHtwKzhbkfJaIoNOnVQKUSkpiBqPDZqIBTQsIJlEJez+XuA8aG/64ko5FqCqaOn7kToJ
rKgWtgYjPl834CYerUQweNTog4BtA7J0EXpSn7UfYNzp7RgLb//VTbYSRP1zBUjFImZJPECX0Xay
u9JuGkLnaI9cVratqH79fRhQ6sLIGIIY3+c4BARR9uEG253T2/tHyh7EfQna9POVWgwoCYrQJZOg
4q4yflWvEhZC5JKTig6KJ1zeRJ7nMdAURUOnGl/ucPTebhdSwx3wggx6A272wFOLgadaLC0QHMCI
lQOWosUpfeNJOAAmeA+E9LT8A9RX9mNgSQRBdGl2Gq0YnoeL9HCQnSd681738s3K08opdKYnrKzi
xowLiEFBWfVfzm9vt3uMYWDV6cnFi+STfYz86yJ5yMQyQA6pUAxiCs8AA+S5QSoru1HjJTfHKiFI
hv6PhtQZrBjNplcsEeKeXwSi7tFdgI6N6ypx4Ihtc4mMeuqkBCKihIy/RXRN2IPM84jtmxEvxgad
qTY0i0GkcMYimRSMv8ioAh93497b/76LbR8XI8iXbCwk5dfPNiPOlUwGnLDBUe2iUMcpxvjX23Ca
bwRQ/PNiv6+g65/O/q0aA01TN8lR3VIxGN0Erd9CKg/LtVGrCmxecw0Fg2uyGGDKm3Ewc2QPF5Dx
Sw8BOXCTvm13+NaGgaNYbjQpqg0KfchNXs61e54ikPoqZ/Ulv638zx0/itkG92+ZDC5hx1ED/npo
hXLjSyOTLiKGm/0MK/KIejXnbtzG229hDDYtcqdHXQYFqbBzvL9+mjbLxPrfTqeLDCZN/ZgkqQJd
DO8drdQPD/tiR6vh6Psrsd/N5ojbDJ9X4pi4pTLVMVg0iBMQTbyMbvWYHZtncLk4HEFbkG7gcZSS
I6to3mT8QhyjIpvRjYExXid4vcsdFPYxt8iRsnVDraUwnjBhiiDNe0jBU4KFor5KXMXFPjyONps9
hWs5jBMkWT0qcw05X3tkQDZy2aMfFvO+P39ikTqvGXSzOXUljr2oUnkBDX8OceDecbwQ8cTFuzVI
jx6W83yPZgWD3NJRBvLQvs53lUbu3PnUYGkqRoJ3xfm+/gG+o+um3iyyrH8T4zk5VkLXUUs/6OSc
L5iwJ1gHi6YhIDLISD+sE+fcqVvYtRbI3GXaZKQK3thlRB+yn85EfUN0kH/ihWF0z7ckPj+UduZd
9g8PoNOf7OQZNT7NBkN7bqGR1ZVctyA3Nt7OeCx9W4iw/mHM3VRpkyA3JX7Yc4M2EIvPN7iFb2sB
zEU0F33ZTxU1tXdu7Uwkiv8Xs6H0yruNNssfa1nMbTRYU9GK9JyiaRWDg6iAFM7+AsJb8fVX8kMn
5b7CuP1zHfBa0HhWpP++SgXUbpy0gfq4gp3z1k3mXvfXzWrkWjEGgOQ8i9r56ysdX94iLH9+MNwT
vDXBpnluWWLrFjQMy5ItbKMDewBjRaOTxHlCyHJp+gP4nGSvox/NTE+mwQliNyPKtSjGboPYd3OB
kZjLERyDb2+FA1Yb1/JzB5PLHHjlacWYENTD0aQVECX6z+d39ZJ6HFzdbNVZK8Pg96J1GDvPIKF6
HFxMFlBCCY4fbF8R35+GgW6LEvQbIUQ4FDewsHWPBh1+D+xmcrFShe1qm5ZKVRJroP7sefP5Et3+
Jr9ohxNmVj/n3S7xeZ/nf4Hkv1VjO9gWcABN4tLjVno5e+BcBBb6dwiR6eAer+Kx+b6z1o+B40A2
B32SoB+IMS7lfUjCQxahuZ7gLdDHukX7sarJJ4jPhTvazfzB8cXNWuZaPoO6dMonWWTIn310LAAU
0ayKLIB391J3YCPmtRgGew2tM4Klg7tg7qUl4bmj7yUcn/xfQPf7wzFwkZlgm0hq6IIyCLZmk7QH
qWRCcs+p/M4+fGKM7v4zxnYAzlnYiv7WyjHYUSFWb/oScuEuwHjzddiJ7+07TwzPhgxuzNN/oPfo
mPcvFjn3P7ud2qErLcFXA/OwT7tnOLptZW9r3RgoyaUpyuQYumHpwRnL/koS/eQpxrMfgyW6HqRV
RS/LkmR3Kl5AvgbXeN6xHfj87R0sXbPWNGlvKnBB+Lnm7d/TA6YGlhPCPcvG8Y4ebg52f1SP8hEz
EhwrcjRk6Zv1QhOA+ICUoycdw4Nl117sHUG1yJGzfft/68igCZ6K5V5aYMkjXjKnjowCbaJwUMsC
heZ73uE1nL+PcXMSY+UjLJHzYk2iaPXQjrKmoffoi6gQu88wjvHrzj+9upH7NYzRchMVzpFgx1jF
SpvxNE3tOi2Ot0drIVg3HoU72t8PxmruazzvOzIIk47LbJQK7IvWDOyPVXbYw97a6PJ/pbsaQg+d
XdhBff2j8u4jluo5k40K1Q0oidlg0EDirr389kGZc3Ixks8z6aY0UxJNTVElZLS6ygSQVpILQUpV
PC8eSkToNiC180PzD9AQbbeEo92WSdfy/mHSzlQzmgCBCe+A4mFLLmgNd2aFaPaN6B1sDCpaaITh
1XC2ojBMPxuyptDgUpP+1FPOqmiYsdMZTuv1bwYa1Cvesd/yzrUI5jRqSR1LSivBOx3n9n30Hjng
vBkcrQWwl/dihbKWQQBqXjTJQFsG8mfMP7mYOcE+I468LQRdi2NcQyiHuhNimMxsyBCi1/w3R8Bm
j+taAuMMvRZNGP+ABLwa4+XuneQ0AgKJ4HWn48phbmzQkQ1BP0AOMvsXMGdG9sU37hH6gL+AI4r+
ZDbyWavE3NpRPGcoc32p5AAYM0/ywZqHo8SrqG2mZmtJzFXdN3WEvbILBSd0C0otKNrVjiJ/RA5g
9nX4bPdbwcFaInNxm8ZQNiiq4HPVRL0goOPfaJxjytZsyq6KUm2EiJ426CF2RDSOivUP9Ejcfz5f
/1Yc/2ZfFYqqVhIjnmDA2Y1iz5T4C6G30e5v1GFfEkohb8s8wDfSOldsntPENyYSCXYT27UENkkj
c2Snmi7XFeMAEfu4UDazVYzUiGDrSEBLddjZvG0Om7W8lS+w90ZWYBoZ54pWPF5edFsFTSWg6OTG
lxtsZeZ6++ZTxloeAxVqn6bmQMHIeZFexM+SNPtbdKrmvjraC8aLdodSIk91RO4fP7hHjfcZGfzQ
2kVdxpkKd0bsbqKMjTzc2Arl1vqxuDHVcyaL8BSMTrQPrU3XquV3NzuskkWXM8fzeYCoM9gxzMEs
ZxH1kJfzBGpG72I6Dz6Z/KcPTjizWZxYK8aARlsV2Fqr4JSB3V3Ztb+014/r3r4Zj64ksDWDZcDK
BOyWhjJn3LvKLiYYDn58oJMnaFtA557/OGLZ6pH3ssuBerZwUGjTskgJjBj799xmSB68szOzkjKk
tdjjrz872q9jtEe9Gq+Rw0XV7CwD3R3KPNxXtf8lGvwbr9hxtigLTE0Iv+4U1MWw0gREsO+h+wrO
lp+u3e55NzMHgtkBWgXU45OR0IimuYvvHnl80jyUYofYUsloMjTqUD8vEV+kbr5ryZnEIVFCog7g
i+9TBAG808y1IwMYVZpOCighqEtiy/Wyixy6uPsnlg3v7tG58388zuzCJ3GYcn2pcAIQ35w9ybnU
2DesYVP4HlD1wYMqzh3N7ngKtFGrE/nrvGne+S36CO/Tu/RS7oFV/x8OAgMglS6HeT1RcQ6CxJfz
s+i/WF4i2WFJggc8iMXYOnkdUniHjy0eGE2wgCL2C41RefFuH3z14ruHw9eAHpfpjXO9sOWC2oyV
uTCg4YimmpfzOcAzc+nurMS95+2/4IQGJpOj1HnXLary9e2Cu/KE8gDvXWfzZX4Fx2x5YDBLtBzQ
NAhs8UiWwaj+iretRzwX8O6WzWrqWhSToaR5Xc1qgWOGni4QkyE3R/k2xBLUO/NEyOkVe1KwrQe7
euhiIB6VEA9c2OVP6CaOQlmCoiCE8DKn2fm+7aJDChkM7azgJDFfzMlXMgu2LjBoyaClM8T1NgrV
KI1jQ/REMGJ555Mfp+In4q7H+cdjdl9RZn7uxNkmicPa2EyEkuWGPhkG5KekQAeO6gQx+UQSwNGT
FzCYTGwC1plYEBSKnXhbz90Ivfa88jTXRxlMmXXBwJYl6qNIMZad4j+hc8ThXuK80ITd5ySh1BlL
NeQ03guaR5B3XjK8RAfOw74jqkPwuGq79i4VbF4xgucuFlPwGMA5uqQKRL/QPhzvfY8laLgVph3d
LOtP94Hn62TCzpSTfYPBB9IehdNHNhJexYcJbDHGoKLigt4LTQIvOIjB/yy8LLJVtAMu+ZOaPHai
oyhvSXxInq4DNgNrjBCF7f8wRUOPKsFMTlb4U2jOyjwTWXeT6bcUjjtBSUg2VeS6SNaH/pKpK5aM
FnrZkNjejCQoomZUguTUT5dRuxOUxrHQiWmYpqcsKNFrIlK9xqhcrVQMO+rsvKjdyizaQ5XzOF43
jWyIBphBaGOayGRHgYAlUXgETE5xTpdExecyT+wp6OzU5BVFKaauYOgvtVei2NBmHvu0T63klIiR
34oNaSXJv25aJir8SwQlgJItSbJEi7mkZquKRn2K0pPSnuXIdPQce9v1xQbFERF0TvC0KcySYDRT
UdD3zNwhltkPAq06nJo2ep70A2YhPSHsfSHdm1U/cryGyRn+Us1STVWHT8rgO/jzNCiKMXSpBWlC
fh8Yqd0Uh2xR7Ov22/xElokthwYttbJHvxmrNtWMOD3lnfCmJcZ8Jxp5xFk9vuVyUEfC+jjZNDT2
OoqiuNZSpUpP4lKQJD8bmghm9RBLA4ueI2rLaLhYRFnXDV39J0WgtQRVkjTpST1IgV28lT+u22vL
BdZ/n7lxRi2vhGSs05MhOeKi+EUWOWY2HyqxdMcs8a5L29bGNC1Tx/4UWWSA2aqzQSt6YNUk6iQv
F4IHb3soco6nsffol6uhie9vOYyrFeIcCqmkJqcsO6VlSyKxs432Rx3GRApyD+1/ZKp+tykPGDcd
Q7YwuaaBYV8TGcAfsiyvughYVAyHdmztqP4R5R/ZkjjX7bjl5ca3nC/9V60vzSCUnRYCiIr8tolv
28i9/vc3v5NiaZKq6oD3r57D1d83wWsYtHGSnmoJ5JeNa2WHyBI4Smy63koI/feVkCEq01iucVTT
wgnSj8jKHqVUb0kvHMZOPF/XiA1H/nKJlTTG0YMcZcF+plg3e4VQkEhrCZ23e61aXy/l07yYt5n4
qGeLHY73UYf8v633leUukezE4Vve3Of93jBtS7Lb7EFE45ZodKDm0x6u/9Kt+9zQFFkzFR0XpcmY
JS6kQG9V2L7AfkPhTdYFV+s+hNEggrBvlacw5SS1mx97JZCxjDm2aqyjxngSm8DprMpJOoS58+G6
WptfeyWFORpGZBpTLEJK1/8uwsIV0p1oXbTEyaqR41ibp0NDT6wK2mYFdOl/OpYSzbEwzYDnwQh+
WeluaKdf15XZNtm3BPoLVq4LtkFsxavb9DRWpVs1eeIoQWUnnRZzDuImoOjYJAh2IFXESsE/BUV5
a8at3KUnK3kLkthOx8MY9HbCOR1sUfSv07GSQ3/HSiGxjMdQE3DN5NlhGka7GI5TfDTH2q+awZ0z
O8jeI/mp7wt7no7WWJ2NJLzvqnZXzAisy5Zj4E1vWf0e5hA0tSZLnQ4DT44RJbtRMx5LAaxide+H
HUpY/+JzYupYlLGLwERY+6f26dAEujCUOHJWRqr60AwLGSvOAaDHiA0eDQvxqSoaCIFM5gAU4PIY
l2lJT5oxvtSReq/ErVcmJ710+lr38BzTcWIhtuPp66uaompY+E8UVY052UtqIhgbIDI0FXsUdkN+
COoXwehtrT7qZemoam+bLaIWzN++XrfpluciDDNVTGDoaGtk1C1Ha86FrIBs4U5Yhr1Vdu6U9XYh
9pys+bqkfyRAuiq0QiPi60lLfYgKwTOb+9HS7pC5cPyEJ4kJX8w56QxdhyQr646KNd9mYXcW8t4W
43TifLwtiPm2H3L+P33SStM8joQsPcULZt+Ft8a8m4qf/+Ibgb8XzfWU5/ofMsAwU+Y5Tlk3+qoa
HcP2nJa1nS0tB5FZZoW/PHElSflTG60RhFCUB5zn2bTVeAKbjeFagSM0uSO1+kc4zudsAplvnt/N
iWznRnFvZOVdlCyutIi79mfbZ09pMnhhKM1EMvx0fI3GZTeLLfaHqNM+ErqFSCZmORaRF9ZtHyTF
QqJriKYqaQw8jkWY5X2Mn1+My1NC97bHfjP/kkyQHmt2K6THXlNvtNw8RmFHREnh4POm4xmKJhk0
INMsBg7RzV2NsmrgMOVB6kuJqe+HMleelUWqbxqhqjjXzqbzYRU6OmNkUbMs5tqRdH1KZE2F82Vt
66hir3tdgZ6qsarl3XUf3IzVTRNbuFEoQdbGPvYM+qwoiQBZZXA3CJW/GGZpl1n1aOjGQTTnJzNs
XD0YPCVv767L3goU1qIZr+yibqrmWkpPmWSVtqENhj0NcuVfl7JpTNPAOBHNsRU2oJOXKEGspwH4
0d+Kk9x3ZxEkH9eFbHkIKgYK/tMw78auKVoCEfFIGSC8Lbr9YhT7KG12ad+3BHVNzjzxltksidLc
YV4a45BM9FOmSlsbhYBEXk4fjcm05bJNOPpsGW0tg/FAuRMKPRqpPiEq29O5WwqHG5NuGo2GVqah
iorFVrHNOpdzLbOASt3kZeFbVQl2FPdekvBujk2TrSQxADJb+BRaYEKS8mkWBRGHz+vff9NeKwEM
QlS1GqRRCHvFoo9yHElj0eaGMDx7MfFEHxlJYBjQohPOSoYiUXOeB08WC+9fKIO9C7qIOAnxCyNH
G8uuEysoYzX3ZQ5CyvlpSZ6vy9j8IisZTHwShGY6ZxGcuBCehja2AQYcF960lkHZC3RdMg2Wv21o
u6wx8zQ71WkJRv7O75T7Ou3cUOdlCexIB71ekesoloIqqGiJbL6u4p2wLqweENPGI5EjBHSCkI6O
pA2WRHo5TI9DGIh2lIGAUAUprjIH5z5LmqM2pLFTikLuGho4c01B/7xu5w3H/OOnMY5pCNOUzC2y
fHFo7HE6dJlORpOTwm4bQJMkiVb9RODfn/GFEA55P/VCchKl0AlLdZeET+gIrvHUXQbPzUz06SAY
A1HDyo511BeOyYgt3/LC+eZb2tI9rhoiDUlHqPDn74gNaRCNElUGoxG8TnCtVLaV8um/N+laiPyn
kLkITTUZIGRGaQvvp25spqQzRM7NvOG/Kl4vVNxNIq7lr/G6VU6YRVNsGnoOmE+waqjAE87kCHBl
JedZbUuSJaPegVI04ht2R3SQa22jC5CE3+HWQuREfeVJxlEbeZEc9TYmCVMtRUI+pGCkVGSRJQQz
bSd0yKdREY8duVMPRjGUZBHaVxTDSnuIq9D977/WWiQDNFal5yAmQDViLhNSBfNDpibYHig518Vs
2lDHmm1J0hRRYcOotAEP0SLN+FqjPBKsI+139bCL+ltNy9T/PjdBWofnFjxTyChK0N+y8oxgHs06
TIDP6vzU7TLtwnvT2gBnTQTx5dcWXeRpjACpGLJe68LslEV6QQpN1uzJanj58cZh/UMKA01iVtWi
VMQZYiZvwntyCtjsppKTnm5KwVfBCnTRlHX2sUCrm1qSliQ7BRLKistD3ZzNruZEsvRGZPwanMPf
QhhV0NAW52aY464pDRACjOmjODaaEyWdSWK1zNxO6E0nWRJOBrmtHGrdJmJ3SWTZLJOo75fBQpVd
lKbYEevWLbtxdIz+v0+AoN+3HAbfM8EKY32AEYsq2VnFc2SMxCqxVHbggN4GQECQiWqJrmkWJjH/
dO2xqdUlbprsBLKRXZB3AAn1Rs7k3SBIEpnTaH/92G4aUEGdXdRlylXByFOsvomMpshOXS57SIwd
of9sM4PjHlv1PSx1B8+4rouoibLLPTEBsMhZC7XGKQSISyHpssw1UvEcSSmZ++BmNN/HxHgJu8Du
lkOkD16aZCS9WJIrtNWTWfA03wCsP34So7lmRVqA+kl2mhp3QEqUFjt6jw19zElXNj/pt+7/4HYq
B3OehzY7DcHTFKg7qR1R7irtYvLy/n9I+65dx3Fg2y8SIJFUepVkOcg7eOfuF6HDbmUqx68/S/uc
O2PTgoWe2+gZYB7GJZLFYoVVq/4W0DS7YqqMYY4mQaiO0EIwXSGpG2xtkR7zUWre2iyN92WvhHan
MGJLWcZPRmG0T5wG3QYDpGIHYIUfrGfxqey4+fEftAvT9jRGTYZ6kXBttExJ83iCdhEVaGUZTD+F
Ljs8CVYeH5GE4mvViqzLIG0EgRagDpfXxgDJxWRK2GN/Ao4CybAWhkflFYZPniriu3Jcb33WbjtG
bV/esuRPhiJw8pykpyFcUfalK3X2LSI3Op26JB0IFCuuEdUBlhAO+SbPVlzOJa06lyJ4eioq0PnI
cc5y8i7lFmNWx7ZU/bZWNV/CWiDO/mdrqeDt5UMWIjdfopBptZXdVNvPorZHYtHUGp/1wmp954+/
YtaX7ua5TCExwmid1dSAuZALuslQBcji2i6zVxQ4VxzmpdQa/HaYWzQgIdYTPeYm1sxAknFaXXnS
awc1UxikST0o8Z7UTig9S/omUey4e759NZbyTheChX0t0B+pKFGPfR18V+oOfbuZqJUPrtZ8FQRl
pPm6Ml25KYvKebZcYWeLtkqD0GhhHmLNkrra8v1kPR5alKIirYtMnaJTcfBBUGM2QDdBZ9Ipd4La
sMz+Ver/yw1AoRsYJxlhpy7c+a6upEpLcOdb5XtIqy2GJCIemQrJGtK1aXsiAu/LwKhIwMLFQAMb
qnqXBoZoLJM6xrOjwdpNQ5Q9UDK7YHIb7dmU937fbYJyo5bf4+Y/HJgmw71hhEK2JnhWEfz3QI/q
7OgX932A0ltvWOmakCVjMkvQARqYASWCELVSMq3WzexY6drvtpdf6qJzhwysBsBvDdGaS3rlLcKa
AL3FCPAxMpVN4Y0aB2SapTgYPD21UbKUZMUN4f/WaNilbBvUw8oeLsnD0vDIyATFLzG+A4FUGg+Y
Q+SR1sx/cT2qbJi8wAlR23M7rv5A+crY5XE9rQQq12qDleoG1kgNiry5mBaVS83HbOe+95pWix8z
NUyehkR7j9hk7niSPMi0/N2iC+9IedwdQ03V9iblZMXIXR0vvgK2jao4XngFqnDpe16PbSOFg5e1
FPnY75yrVmqWW7PwZBT6bxu2K9uN+BnAJxWhtIEn32SXN6UCUrYIEh2HO9zTLt4kTL0DIGYXcW0l
srl+9XEtFWAVAFND0HmVp0t5ECajDlHNBzv0d5Kt29Fr8Jrcscf4XjpUr/nP+uf49Nfrg1BkbJFj
QYb46nmXpiGrdGPwRuD9xj63TSPZEAkN2eEaQmVhKxEEMGbibcLlF+PccaqNNs+a0RuSzjLLQwqe
sEK548nb7SXNR3IRvWEfMZuYzrRayGGJUFk9yzVljNvRI/F7UH7Ea9iLpWugAreIlAdyqvKV9TRR
WstoYoARrAKXtv4WK9wGfs2Oc37E1Ekn5PDyC92eyEevGdu/X52JP3BAkeFBUH+pkFRupzSPzMGb
ueTtJgBLcZaWw8odWzgrDfBPVMi0OSchurqYzRFVSQNwQi2rG62RT1Uk3+V1FVsVUle3V7RgzzR5
rtlANRSK/O7ligiZ+FTWAbZTKzqn6bTS6Yq+cnhOsp+RHsnHHMexgxMlb25LvnrYdXlOiiOwAHzO
BEboUnI46dE4ZurgFWlnhUozq2OprQTbi0J0VJFkoEIZ7vWlEJlKuZKScPTkxLfqecKAckfI37qY
80pMQKPxJMCBECPSUWlkmrTR6LXpZ5JgNASCE7O3jZUNWzC9SIqh6sa+UAhiJiknAavaUh69VPul
S66KqliaHpgZ2Qb6um8fzqzIwjXG1ZrDLIYpUMCaXe6bChJXP2qiyUNhYZsVwUs3ZYeR/kGfnE2I
rVSvrTasOGFLZ4URV0AHwQTDYRUUYui5VOJTYIK12PLZiRupg1zJysqWdhHmVtdhChHbilfYBOYo
zCN99AoAZBJpU9T0Mx2L+7bQvT7lK2e2YA7nsiKIGQwD2WCxqTGXGQhMqmnyeNRWn0aWth0mrU7G
0+3jWrIYOkC1M/CB4tSUy+Oqh1TLY6ZiPHJYM6fQTNgMqtKHLoG1z5WGfL8tb8lqGHiS8Q8qBCgR
XMqjDetNX6eTp/BsJxceDaVfXWVVeuLW5eTWarTi/SzoI3yBOSsnA0ZIxXEKddyaesJC2QNL1iZU
pg1PAKGib1q9zchmYA6qUysiF/YUIgFzYqaKkTNEsIxNG9dSFkNkWIZuY2YbabB4+UnLlb1cUEhd
QXSDYo8CR0CkSxsnHUksrZU9v1YKyx9j9j3P9dAttNDYSilLH+TJL7d/fYBzGQSwZUaNeUrF5QGO
mhrVXCeTh/HTRt26fuolimqZvoqwMbQyvrstb2kzz+UJClMgBmcqh8KokZVtJn/TbOO1p2xpI89l
EGFNY2pUfs4mr1P3enrqm35jkq2W3hVNurJ9C6YKKIi5vgNkto7U2KUorqo6z8ds9ICj2ko1UMVZ
t6l6f2XY2sKuIYSCNZxhb5Am7FozlA0fWTF6I7jqrcivToO8idvOa4q12uaSKENhMvJ9MFbABV2u
KEuSKuIZxxtW2EmTvEosky21Jo6hBite/dLmnYsSLlaOFknaKhCVqk9Kgr5aQPmmFYO4oAvA66EM
p+KUAFAUZKgI32TQkI+ehpEwCntgv9oOeAgM213LFy5YeJh2FAxgKAieS0HrMqwgVBOYXr+glgSE
KZk+b9+d6/QOQkY4Zxpy3nOtSrysUhMSZWAKFhMUpzx69IOd0bwU8r7qo00HsoRIPyTyy22pS6eE
pijYPugdDK7g6kInpywLCZ4UVRotKUJ7HU3Qkx+0p/8giKFMgfMylKu7FNOYBr2O1UEdAr904gqR
PJpmb0tZ3kQVIubgFXKEK2tofYV+QZxTkYOnSPqT+D96N3rg6K7upPtxDSWz8EKi5AL/Fpoxv8qC
uHleRqRL6eQB4eAEMsCqmSUl+jYmh2ocDyGVVha4cIEhEFGDIaPnCjigywvsy/kUpnUxeWxQAcbN
89coBGDCB8bCLSbya2U75zhfcBBNINwMTTHhd0DmpTiTYKhAO9STV5asP1C9T6wBVUNbT/p+V6Bl
yhpZDB6qKjS8JBrojsoRf9D0VKusaDQbL8kmvvJiL1xFlN7hBAH2DBossSuLKJM0EnRGe7wNZfio
Zmx3ZVFZt5e+cDEgBRpkIqxA4Vh4OpE+5kFQtpPXH+TT+Ntf+fkFT8eEC8dkgN+A5BKTdI1sBEzO
e7hWvr5FA7tFn4z0V6on+94H0WMSNMmeDvnKbV+wlyawEShUI3Mna2LtTmphSjR9xNZpg+XX3OnG
p4zjKagnp51+3t7BpRj+XJpYxuqrlrCMd9DVg/5RvmEyMXcNZ/wwWjvfkzVpizuKnA7+wsjAkl6q
qj+U0OEaO1rpjVcQeYcOwl3pay9j+ytNH1T/FV1Nd7R29MkpC6+UN6SPj2UGpy+wM/Upk0N5F9G1
QRlLFxapSx1YSrwbsH6XnxVO2oSOWugRpU+M3MV9bLHpPs7Wlj8v7/KmKvDy5iZM4KlUejWPzago
ALCwRFr/ysxnHTX7Mr3Lqz+q0rzFEbMN88HXDpL/9zEkBKNcx7A+DUnDWefOoBVBNrWJrpY45fpn
aXZWAPfW6GxN/ay+h6oV1mvA0euDBogDDgxeSYUgxz3f3DOBo6wNaVJWcDJlfg8biQJsixMsji1B
u0W/jwuld1J1XDE71wZhFjsjSGZHAFXpS7G9OWHWaANTqKXvEt025vMUrZjb69dkhqfA1so6Ytar
1smqTdFfFkJEzjfjGDljTy1mvpnjBPhl7vp/jfOduc3gcKC5EUkuJjqerZ7WkspgDuSUkF3OUPlF
BBN+V4poJUFzXc7/EmWaFMlkGclJwVNrxokNeEomr/jFS77NpNZpWX2smsFqytDpO4SUAUeDVegN
9X3flKdsOmostfM26FDu722WKisnuqRIUFgD9wUgPPy5PNEEySQlzPCWKtk39JxYo9uiJkp2dXBs
kGj8a38YcS2uKFDoM+xFTJlOQWlosSZPnp/f99IfNCi2a6DC65fxUoSwIJRfKh+DV7DJ/Xs3/aR/
Hw+hGQhdOah9otOPUMEbaDJN4+UcKwOB7qqU4uqF7ZukR3/beARlQaUTRhMpS7TIk8uDaVq0ZCdB
hJgc6GZt2wJnsi+q+2EbaKfbb9T1g3gpiV5KmgwdtrSEJBISK1Za1zQxftqg3hiEjm+uKNzS/T5f
l/AWMGQPlRG8aF4sHT5JYwfUVsdNIW1vL2rJUgFghm5l5DUISoCXi6pGNVMbY1YDHjt+WjgFyn/D
6K+s5roQPh8TWnGQN5krKkywiEOhVvBhkF2QYDK0yOppCwa7kVtDWDp9+Jub1bMyFA99EmypZNWR
ad1eqDglEpm2yy8QFB53l/twZ/AUNLErhfVxtppmYB7GxEUUk8rNWxoVbuQ7JN0kjQ0u3N3tT1jc
a6qA1ZcBeqWIEajf1qzvGuyBXNwbwBrk6lFq/rajfl4lA9BzztXijZ3t2NmDp0pdWjQdMh5a/4NP
T+h5Wk2gL1kOnCPQDNAXVF2Ee9DLvGnwTsBLcbpd9Xp7j65dIHz/2Y8Lap8xUgeTgR9vpEOSPxXh
3aShX3NzW8riVQYkDSk2+EBICFzuEglQriwiH74txvvltip5PQgVK7vt3duClp4NxK8487lfF5Dc
S0HyqPtKU0AQ6jp3Ujg9pH7yid7+N0p2vt+9EET3lp6v5A+XFA1pDlxrWJC5XnQpNZbSLunlRPaK
pLbj6k4iDxz4+P+wtDMhwh6qcgwcjRrL3tCZb0XQbvKhc0FNYBcGsY2EbCpdd7M8WTFYS3YRcdxc
uQTmFKu7XFs01kjW9yXsffWi6Y9a2VqUPWBn4xjxQvV+e5FLO4m2LZRXUNpD2VkwGiAXHqGskGY2
w0ctBZ401MdMive3xSxp/bkYYVHcDJuyDAvZi/hG7ews9mKOfPbbbSlLygigwFcXBd5K0QYHJliD
DFrJXrBLlXtSWtrodhtfcvgWbNe3ZS1u3ByuojIK3LuIaBlLppU9wfOlEuSOw2CjxO8mnpfbUhb3
zdTg4X8REYnIErPlZY3WCNkzot2ILq2OPuiotHXJStZ1aTWgqwEJD9JFJtokL5Wu8mkQV3UHZwZG
goXcUrBhSvzz71dzLkVQtorTrGzDXvb6U1t/KvqHNG7JX/ft4IGAZ424HplQA2Hm5VIiwDe7NJdl
bySHcdw2su2326hd2bAlAwsFQ10GPXsogs4bevYMSTj9YhypjM7Re441sLa2h8A2u3GzXpmcP1kI
Z8G4A3gR/q2gQCO4mnwgSHANUudNE1zmZkhiK+bV8Hz7dK45NlCTIeh3wrMBTWAi9ATfLlfx6Hde
mXml/tFz1889XhwN8k1S3qrS8ePD+Mke+3ibcS8C1Uc6Ho3nSDqEuxyNSYnl2+wnbZ06XXllFjKZ
l58mbLc81rU5oIvUy390+9R5mraj+00+qt9ub8GSD3WxBfN9PDvWODG5b4SQ04CpYLrrg9iiuaOb
G073YW2Z3/rkxOgufF21J1+Oy/Uh/7v7wkua4Ohp30F0le8jeU/9rcqReraIclDrXRa/s8hWPqRQ
t0bf9TM7esmlx8IFVU2F8erm06Qh2xock93ENsT8bMi20o7VdBfgfwbpnRu+xk9FYPGm3NXSgRto
3p4sn68YrK+Ew61lCLpq6H1X0c7svBp979Ghil8NX7FI/9ooGuacFLauWzHyTW3oTr0djp/5XZ3l
biA9RfE2AYI8zvfG8KEW4Z55avChlI+cY1Ix5usWDB1xTjolttpa3HiNpT91H1gRWCXWCHK/KpC3
ljE/NWeKoIWDbpZD0HuMP6I4OBTORDVLC3Yz+cxkdRicHP7KQOWs+84Ee9lyK3lQc1vDKZReCoxM
uIv0e8lOgvfRcDpz33Shk8RvuWyXmtc8RKdhHxzIhoHhzWw32DQLx1IdlOw5d/NHabDJ+MBOhnnK
4tdEuh/kbWH1z8NbqVhR8tDda4mVE2tA2x85yv6DmTlguzHDFSdoIW+JmwdkE51ppuZu68uNKEZD
qgekHDwwZgHyN2b1RqvKaZ+VeWAbAydenKeZFVDtIcXQzpesbsHfBtLT3e2r+UX7cnkiREH8iRw0
g2uuiaR1StqVbddHvTdBXYDBtBW1e+mQ70Zm1Z6qxjM+S51ZFYAUealsUlPbUHlvjt8T1bTinm4G
1cKQvKaxpDSy0x6Muo20m5O9aZhYpWyVrWQ321ardsac2UefrJF5Ta3tZG3FfV1di7CppM1JWZgh
cI3SYQxt/UPdSbgW+QP1gmQzBAYwuJth2JmYC5SBaitEthilyXyfKA/xA9UtJu2iTdRt88T2idPl
v3M3PCDBqNNT3oLhEhy6f+3BYfuBPoOzg2ILHqNLPQiLvOuplvXed7Z/pI+3D3fB7l7+urAhEQ0R
VKb4db/BRGO5cjOybQzg1nN7rmZIyr3ZTZtmzL619FgXAYKmcC13K/JOIoCePwKAKXQXQtXE98+I
q1jO2rgHomR8kGTpEXxgVt6Hj3miHniEOa2kAngZZixHwWAkjlzavp9uc2I+tcb0jDEdv5C/uwsr
g1tpV991pb9D1ebJDzIcqo0ZG06A3kXJNQdlx6d+01CXGp7ePvUccGhdswNp5f5eO5BYE5BgaJvE
bLorEEkh0y5LDd57VZwBAxk7edah2LHxUfO4fYbijI//3b4zUYKGFJXCyiqoevgO2lOF2eHaAMxK
rp3ACvJK1chJuQTct+7IdLzr+vSjSwqHPzXhJ6aqWGCb2XWGbLX0R18daMZsog5bkq2YkS/378qM
zAgDODkojKqCe+gHYPmtw6n3gjTS3VHqXM6V2skCTXM4xngfc8m/B2YcNj9hm1ZSS6dhXexI9Wha
ZcoVe6olhovXtm4JQInLQENxDAMO8omB801UGhasZIY8y6QhZGw0tyasebq92V/AsKtlwJcGmh7m
GZwRl9cRjQ9g5DDr3stB+qgTkD5iYqQl5eqeTd22VveGsR3GH0yyzfCuNGPXMC2u9BgVMe4LeDJ9
8oOU08rjPwsVPgroGhTxUARBT6FI5o0OOWXe2t7rDf+Jm9smPykBc9s62wGWWnZeODUrnuG1a0wg
En2gc2kSLiu53IehRL+xmcgQmVT2FB9AH/lfFkVnywBAG2ILeimhaPRealKg3zkcgDDcNuReJ6ld
d9sUNef2kI8ruOzr0AJLOhMoaChaJLma5xDYDxsaWQZaCNTtqG66tRu78LbPkswvmgZU5UQsdmVK
Q58O2DxF38V5vIOPdafeB/J9/at661LfDZQVIzHb8SsNOZMoRIB+avjZFEBiFO9qO/8FvPm+XYM7
LgqBywKArQ5su8gU3gYsMbRc6T2j8K1s/G76khtlTzTs9m32vVsrBCxq/Zk4QUE4y6YiD7GmdN/f
yZptPNR7Kbb4oV5RjAVbDmrKf9clKMZI2FgmIwR18SvJM3ijv3XpCJKulTu1EG1BL84ECdFWW6da
phuwkfQj27af/rfMpn8Y+juteqW4sayCZ6LmNZ/52SmZGp1iRIkXP1aPVMbg8NbNHM2tDnhA9JWr
vLaBwgs1Ie9a6AOEjXb2hDb+/gEsEiuGeT7tKw0/W5DgycQUtQW9mvfuIXzsGqv52b23TniQ3XYP
QFv7viJvvjG35AkPQRKqVZ3Dl/AaF80B5Wu2pVv5iAnsexWI4jWqh+s80YVmiHU7Xg5mzvSxR41h
17X39QBdXAMJLL1t5+ongheirm3MSMb9bVOrjOxsx0OLT87kEW5DL0Ir9KSt4cqWo3eb8PvKLVtc
InQOtRwAwdEEfKmR0hBxLvkwv+hGOKQ1LP2gWHytkXDJ40Uz1b9iBF3E8LoMZPG4zIE3USf/bHJn
QKahc7veNcPAxlRQIw434LeyV1ygtQUKGqpLRMHIeUhmycaIt6G6NaZx7RosXjVklFENA9EUmqAv
d7HI2iBuOoJwge/ZNj5SL08tzY4fqsbSWkyVTjdyZ0knVq04vMsWZe4Zk+cmbhCSXEpuwK6SgD8E
KopsSEemXfthqvlG556R9GB9RddR8Q2caXbP/BX78oU5Fy/jTGCDDse5u0SMUdOpqYsGU0a8qAxP
LN3W2ruedlvGj5P8oFKQzgY/K2axGGxY5E6JIocFXltv++plnD/O/CabbsB2f08Sq894G6AagTmc
saGClfCjvANFbIrGk+ip6P9I0/exf1uxREt69a+MK5BYTKKwAe5m8OKjqu3AreemXngPpv4d6KZO
2rPV7+n2tsxFkbOzCfYvwERE3iBZ4npQKFjWOPyoyf2Qb5l+ui1iyZkACP8fEfMnnD1QOu1I2aID
y/NfGUaCNJZ5PxzCNVdsyYc4lyIorQpSKQQfyQCT96ybmPgRS9spBeBF21byvm52q2Rg4qCYOVzD
9QAuFLqOjIrYP0GKPuNglRg8kGVs8l2wQXlBvy/vVAx9rXbdYTjoj9HPydW2wQPd397UJetwLluw
DnrGDXWaOHrKth2qJ+jOO2ivt0VcN97P60PVf0YQERDrCDIyJIAUVkNG5cxzjIx9tG12yVa3iy17
ktzMNVZKArP7JV7+c4GCH5jJCRuaAgJ7DKtYYz5a3LGz1Qi+X02zXo+bDDuW9WhxLx+U4Wcodfc4
wZU79YU+urUOQeOHyh/9ocM6pGe3fCpe6k3wAxxL+84y9tMuOpROctD25X7YpjvyEd/r3/z70asf
V1zDxbsNWA1oVUBvim69y4tHYp81JMGKVbB736eSaikFX3umlrw19NcA8GVAlCyWrw3gEQs6n5np
Rq/NMzsYGxBO76JjdV/v285d0cn5Ub/a2jNxwtNLYy3Jc16gy/FPvTOfG9w86kYbxSt2/WP/Ed6n
P56R/1158Bd150yqYPwTPqWRZs6KCbr+fgO4pJ2VL0m7ksRbEfMVVZxZykweeJtrENMZO6l67qaH
id2Pa5n5pTQTYBn/HNnX+38mBkTv6O/Rc4gpd1nmGNtir5WWxR1M23CUQ/3MrAkEio/qprTpqTso
B+P/bz9F32YMclCrtSX2U/uQh20YKlZSDaCxXXEnFm8APER57oUB4GTe8LOVoltUNvO6Gbxy2gJE
ijr2uNaQumizzkQIXmimg4DXR4LfG0zMG6zvFWzlis7PdvZa5/9dhaDzeVR08WhgFdmpLy3+TSVW
yu949wTU3Kcmo2sUiPkVoeIUu/993M7WJai8pgeakjZYF7LnmJj3czqOP4xttQMLnqvfyb/g8Gq/
MHmTfkM4IRXWGkXDAhwMr88/HwCU+eXZsaYdErOu8AHjQ21ph9rWfrPCqnskcyx0vv9o1wjKb2sL
MmKXEse66uSowD6DEsKQtlG0qZuVF27ZfEEVMY0al8wUjjILJI1VKsyXgY4O7S0LnstHcA1bqzX8
RScet/gfScL5yX7Z136NK5a89Qew4bpkX+z8XWGDp+Q/GWU4Xzr6Y2cSY+Gh8esplLW2hUEhzgPt
rCm36Ed/P72bgaUd9UP/W2tt/1fuINLlwVq4svgCnUkXLnngh5xJOjQ1zmwMccn/mEj57YPPhFjI
MhrP5e+arxZzFgMVkPX8s2bh3kdVQcoOkB/g1FHZNIOjTB1a7+OHgcq2kVaWMZ64uQ/S91D7aYah
ZSau3++j5lcS8PeAv8ZDd9+MdDeuNRHNJ3tlLs6+TNCxEuRbOSvm06jeGZHAk7SZdIv84tEpSO3k
v0Wq51shqFoegZN7Ujqomr+hpaPgVS7tPcrweC5R6bH47lhkTvRi7v+LYfx3pWIuRfFZPE0+VhqX
+/SxGgO00r1rlRt0L5Xyu0y/dwpcLuPUrGINln3jM9GCrWglE41SMY5fPvl32qm2weZuF5veMazS
GQ6VRVYsx+I7cyZwfiTOnrLGVOXI7+XBC4xccUppQFeiL9GV1M2iB3ImRfDAI6KkI4l7LCveVcRS
EFuYyYGtRrpLObczlRELheqYJ0nQzqYWzBF70n3L5IdWYVbsW7TQ5rJ8Lj3QsVt51WbVv3E1RIIC
+DxMHlMsD7xJiW3e+66xGxurfL+tmEsPCXqyMR4FRRUNjSWXZ5X5VRinzTR4+RjZ2rDtCniNazQw
i0LQroLmPTBcQdKlkEFSch7XFJE7OZiFYpfNiahrzTFrQgQrF+agU1F9ghCXvgWtYcnavuFPt3dr
SbPVs4UI9iouWBfUBDIM/9mPf0oY9HZbwJJBPBcgHEdf9eiTUCAA+CpjtFvM3ik2WrlHo8iQo1lt
5UFaXA9yV2hwRBEcTYuXBxMXtdIqOcQVe8leo4ZYPJCzHxcOZAjVOMlb/HiyQ0nwQ1qJQL46tsUb
MjcL/b+PFw5jzkYOQ4nfJ3eZdRoeBownsspT/EM5BS+N/Qf/4d4+nUVTei5SPB7DMPpGVxBBRq/g
AQIwzz80emm3meoYNRii6k/QnfHxuSgrQARlsKtWrTUG31a+Y946YeloQ5kXjiSfiV7vy3Or/IA1
sc5wodIo0+1OpcUPw4jCA+Ydp8GGpaqGecO9DFCZksrZsx8WDOwVsaIM+6TSzV2HPuXUkVgpJ6Bl
y4yDqvLh2Khmi6mfvFjD8S9979xTitOCrbnqgTJiI5WaflbrGm3CvM2kX3lZplsSmKPNfTX09Imu
NYMsCp2tDaZKoclJLHgOZJAjML4joupeSf/DrPdlwRD3/C7Y8+3zWND0uY8cEcCc5cdAucvj6DCb
Je1TSMI4beawMtR2MalyG4GBuaL1C4sCdxdY00F4i9hXPPmAFlLLZKBqMftFLhP0c05HDOXypbtR
y15uL2vhCQLYFWASpErmNgZB20ezYn7NfADvO/kdmVdArcz7uSWP5vdyPDkg0ljJvy686WixwijA
mXWCmiIxdodKEdrbFRmdDGbgZlNiOgaG2+1bUMDVmG+yvb3ARXHzRiKhjLZZMbYPucHzngM9bIIy
k6JIIjVsm8jGZ6BXa8/TwsGhL2nuZaFoYb9iXY2MDDPV+lTxWO6DPLiyw2GyE3Sya2x6qZq1ktPS
2Skg0gNgBK1C6NO/VMmyCHWtAaAdXEqTG427pq5MJ4qljRHoh1rnH6WmfP79bs4EL9hJ4MpBEHop
stMDWfYzQ/aSPzSjf7KmxLiJXwpR//wHOTgygE4U9MKLud4mqnRMtG0VjyevnCU2GtUbxarrcuVx
XLjVMB2IfEEMrMxoyMv1KKRUedJ0IFrMww/dLNx+Uh3Qn64o4VIBHt3DaK8FZwNFVCocVV4ntQZA
kuIRqZhOqpo1ToYozFUGZdgYZqdvxqGpPw0zlkCT2wX7TjXWWB8XtHMeETyTYWG+1BW5QkuSIYhQ
K/QMwFObpHNTo3CNILhrTLIJk9+3T3Ap4r8QJ1gWhYU5w/gKxdNj2S5QlCz00mHDT5hQM022Gh4g
jQX2wDU3xCDSv3eyIB08/4A4AtvIhIBoGBW/5OBj9XIlt3QfT97kb3vTAFz6rii2qcx+p1Kx0gS7
cCHxXoPrZu67wUAeQajBaF1j9xUv4+ELJuryd97RvSS/5GrqUq1YQZ0uHagKXCMILCBQFe+/ofDQ
NzsAdkHs5PAY4HK/OEZl4mZ1gIGqqr+SwF9aHhxXdPnOQ4ZkkcWWJBORcy0jXhDak4xKKOCAQXnX
BWCOro4xACy3VWhxfRijgrYwELGjCnt5OZtxbLUcNWcvn1prJj42j2oa7TKgsjOyRs618E6gI+cf
YWKyW5v6wSj1mnhth96fTinR0ISgNoui8LHp1uYpCnbHAKEP+q+RUER36dw1LmjKRJsU1KucnirW
2GH8oCM71A9vt/dPOK8vIWA1wUuEfsH5wC73D5Vbqvusoiej/6Gbp6mvrSA6Jv4epFJdLju3pQmn
9X/S4ETAwICY6KtH/iwjINdV2elkoKdkiiSrj6MNadN6wyLdKVBAn5puJQUhnNj/CkT/NP5ilCLg
7JfLM4ehwqhkhZ4Aq4vbUwWgPk8PAagEby9MCKD+Tw4sJ5KXc/g8b/PZwigm3KU5zPqpimlrz6Ut
iwZKu70tZXk1/0oRlL2IejWOOkJPIaqnar2dySSHoLQw+/m2oCXVQ48mYgvMJ1Kvti2tszKOTUpP
TJLtDODyKFctcGfclrK8nH+lkMtNC4DjxCOH5TBVdfvkHi0klqZU1mpv79pyBCWXQjRd5gyCoH1o
2ngKyzdDXzG0SxoAhs/5poLfAIu6XMw0TpHaUFykGhBi5HWj7iFh6RpX39J1xdOMhDUKduh5FPQ5
N9t+Rs+xU2s+G8GDKufdkwly/oJ0z4FEwUNEhmF/+5iWLi266OFnIf2PF0RYGS2LNu7QfXfiVbUx
qk9feppQzEDnmIMRRO5tYUs6cS5s/pizi2T4Q53GhQSdIHdF9I0V+7CyfXWFjGNpSQZG++mAg8O4
iiOFpA7kSVoesRMIcN7UYTOho4QcQfyxa8gaX9WSrLm3DiG6rsKLFI6MpmWEIVc9O4UvUfddwwsY
0N9Z023iYmXvFlQQqjcTdqOojWB3vgZne0dYMDJjiLVT4E/VHiBfdJekmAR++4QW1jNbOURfgBbB
1Am3tqoMpWpBVn0KeEvAc6OeOqWyUQMGeRpyYWoUfNwWuKASaInGMFwQVKIbSWxGUieWaEmc6acC
t8+RMP7P1kvVQ885esLGNTqDRWmoNKMqBBY6Ij5RTdLXeV5D2tioYWYjz4exT4OaDq09kMn4CQLL
kK68Hgu3Gn2eoKrAozhDEAW73rYRHdmEV0oq7ygoMab/Ie27diTHsW2/SIC8eZUUNq1UlVnmRchy
EuUpR0lffxfz3HMrgikEUX1nprsHaKB2kCI3t1l7LQz11ae8dh+bBOC5tJMclA1/CH0m0LUjE8W0
rDhgTCtMR1W9ZUQJeILs5q3K5mCdZUXFzZ28sCK8ibUxrJQ28BuA4xkT4JQIsFmDVtt/eK2uliNs
X67OhZWDOiLSzBVAYq15sxlKgE5CpYNxW4ffwadCFQk+Hq206ytGDZY1Y56Cs3eYD+YaKQt5pumE
MYESCgOPnoEBvsan0MXp3OlusZ4MFippkGXHtQLbH6WGJP7la7uoAPLAQ3cgGgFeJkD8wP18/YNq
verUpE2MaPWQoyV/llIPyCMoY9YkavsKui4sPf77fURCgawCJTxMoQjfdaaNXthVa0Ul6G8cCElO
xadq+Z2hZXnb0MYxxeg+pyBHqAE8l7C2vl4cdYBeRbQojy5Qo+CAtCXZ2MYZvTIhuMx8XVo0JAY7
ytaVHNzaPhVqMWHmubR8eJtGsqINDw21HRcUbY6FCqHIzZhOLMt1F5TPekPSO29pK9+ok0biobf2
7Z1ZmiOcuGDE9ZlwF+h6DVNhRemQI5oHc0BHwCEsS5837oKBHggOHe4D3KVgprcRxC9Qgogyc5c7
GL4EYnuFrM5ovqiQhb59FjbOOYwhvkbWjMhHPHQg0RvBENxZEbLZQ5MOAQOJe/ejXl76MturkNYp
Xv+DRVAjACAAckJgH653Ecrv6WQ2sLik+ouRZcV5rIyXvhscgMOhIO2UJDtNi6KEK5hew9vGN14E
A+LKoDPAO2ubqnAu66VIE5I3VmSbeyt5M0IlUMcjG8+5bJZq6wZgaAw1eXxKSL4Ly6QIkxJVGXCb
FcOv9O/zmPll0geFF91e0uZxAaQJc2JIAEH4eL2ftsdmlDgTK8Jg1W5Qfw/Gm9PFA8hpmKxXu2UK
PgNdGMNwIGAgOA6vB7EWXJQdAaP1sKb+HNie5AOJ1TrueLl46/+zIXyhwXXyUitqO3KnZZ8z+pLa
oArofjd1FbRDBoHx+dCnyXNOZC5/64uhg4oSOC/pIo2+3sixnlnaeKsdVTY0SVbDCXWWBNbgPbka
+XP7o4mdrvdlXhoTjseQkm6t88WObD1pyAGdFFXdQYC5vXcmzfuprcwGZSSxn71iOk8YinpQ+rH4
vkyKu880F0WZBGc8DfpC977c/m2b+2Ba4PH08HeE19f7kGdMQz2mtKOENj+X4buegiAgrb5XiVSr
l/9RwiuLAgxobsGSx8mwhbObJ5T+zzMBgTgf7JmKFia1cxwGJVg1P6upPzb972Gu9rr2dnuVW08G
ZExR4UZXCVSFwipNUi82SJ3sCLPrh5JJnoqtPbz804Vg3kosRbNL/OngnABvShGU66F8ub0CfhPE
zUO9U9VwE0EjawvZ9+Cu/eKCRTdym8cUA9yzfv4v2Te2Bpcd6Sm85YcZDKscylptnCip7hqsBXrt
txextVFgSwL5GGcyxaN6fdjIMqeORqkTdRnnMlrSIwQ2pAQzW1uFl8bFebYw8ufwf3+RwS120hT9
MtsoVB0yDHZ9kqsuc+8gfo1LE8JRXiBk4M4TTKhKenBcoJA8sktccFbkO52mQTerJ9KxAByi/17u
AU0TT4MhPIZLJMQLrExQuOB+q0l2Xe6FWu/4EPPVx0nim7cezwtDYpnWKyelmEYdPgszz/UEzoh7
RUNBTul8tdJ8z5AUGTe/GvivURqGe4B80/VXG41ucbXWs6O2tXygd/epmwAcLGN9lpgR+9jasBos
X2Em6xz3qeo1doRA10/odEtirS2XA9ZHgPCRVoFSS3A5CrQLKYrPTjQ4qV8NecA6GbfP1nVyIZ+K
DNQDeb0q+J1lxcRkt6bwCUob6KyHilFU6bk/SHV/NizhuOHKgtwdH0eEry7tnKFXp9iRo74yxNtr
dwdqGuhrSkL7jZjjyo5wCJJhXscqx4pK0MO4Mcb4/NGpQkePFmeU1As2TsJfW4AZCxGAx8aE1fzA
qYPh6xi1cvPANY//7PE46QeyFdQJ0AkUFrQu2eSpOZ4GOAozbIy6BbXl2gVat/R+pzsyzPjGqQOv
GmhhwciL0EYsoXuD5iaujsILHX4CwxXU2qfbC9rctQsDwoLyFERaiQkDRPtWlI+9gQHT9HTbxuZp
89D1RrkKcbsIKy6qIe3bpXYiazhp1h+AMkgb9YAv3DbDf6rgxLFXf80ITtycDE3pRiyltEmyszrw
EYJvY/LrRiNB3y9vYzNaJ2o33qesbCXuTuza8pjQRNYMBRcgQjBrJRw/6B9nCea43MgCXEKflmM9
gdH7BRmnDyK+Y5Z90qu30Yonc5RcMhFh/8G04Jp0qtCVODBtwKZmDOeuWw9aVoQOvNTPGmzJaTLv
UsM81l751CelJAzYXrsOIIWmgzAGaMlrX88KCEPRqQBAF4RE45yeoRt1RhEENDX3mC290+3sLm9b
cLW5TdwUX29/9607gkeGczVjGgZkmNfWaWkWU4PXJtKnHuSupV4ERFVl4e7G+4lWoAcoDI4wKhXc
1V1EIevalE1FOzdCZOjP3TdwPe2ZGefg5WFkz8Y/txe1lWOgsQAOOsSIfIBCuJgWBqSUOVFd8IaE
8/ypcMOmAYHjsVWTI4Rmw8HuwtX9rEzzS0v9zsvArCVrrGy5b6RzULyE3A3f2+s1t/2I0zpUXvSQ
DvtEPU5d4CphKYPjbJkBnRUa8igpAB8jxMIFwGNOuqBErzB7x7zpCKzMbkx3rW2fUl3iJbacEaaI
kNTDog1c7/WanJFC6pWZdlTOLUhgavQjy96wTpXe2nsdGl2S27nlYFFDcNCaAsIPbcNre8uipEpB
DCSmHoZ7VKs1fNT0wZqWy2S5NlfG2UtRvwYsTdRVcMH1aHkTVrZMAyBNDigCWKP5NL3PiC15B8Wx
onefY10YE668NUC0t0dEG0GuEPQKbCntY2s1YK1TIMMUgp1x8idq9qGRkmanzdXO0nOMkwz65yZp
VLAYNMueGZkesMTRnoEPpbu5pMYZWVF9VJYcg/JExrGx5Sn41qCzCVIPW5QIydCwVTuwlUe0WV5A
PHPCbknegW0TCKyg6IlAQWwEFRmtFxe5ckRK+3er0e+LushmurbuC0dBcMZfLpsj3Bc9Lfp5GCzs
vcWCMtEO7jjezW4SpFoHUp7s32YJ3j81ato8SUEDDemecILLoiIg9rKjtWLag2VwjrvFYwcTyoo/
ynmeotuub+scI20F+hRnGOAVYXneuPT25CE4zUAzZC1A6PWN34Mc0av3ty1tfSzcFxD9Y2EI6YRD
XCkArrKGh8GTQ/aLh2tp21TGFLK5HgT1BlhlkTqIL0fbY0rCbnmIVbNDoTfgPwRNX4ssrJRN0mwu
6MIUf8QuHinXIkSbbbQhASieQgIRR9+tbNn0xZZLQzAKQnBLt9HyEEIdncMtUshpRV7S6r5iD72f
OesEYq1ElhLJTAlfiLFyQleVB/WNfWCV7fojwVRaOa+SOHirdAmtMMD80cMCEFscKUkwL1jYZo7k
q37Opz+KM4R2eSjnPXEK8A0WO488pzKajM2jgfo9+u2IWw0xe1008NB5OYxabXOuRvO5c5tnMwPd
p93H/+GsI5rgVAAcKSwcjYwmbJlK1GpUs3w0MrQE1X+crn53FMiOOdEAF3YVO7ZDmdqdV81ONNHh
xLxunyfpa5up95CO+HF7NVsu8MKUGG2XzC3o6sJUYfZny/5NjC/6SPccfy3V0Nn6SFwMBP/jtGci
lzbihAlFGteJWLNLQXNcgdt4V8oA+TIrwklfNRUz6Qg8I0332zVu5xD167bZ3963LSsAdtpAs4Il
5AMlDNaotVoFj6eP1T0hZz01/GWmgQJs1j9bQlMKHg9JMs/6+C+5cEWpu7qKxvOhFmoMAZKur5CP
2blDVfmuR2XJ/8Z5QASJ+iCqeDiBYrUp8VJjMbrMi+aeHOrVQwSCrxksShPMxfi7MpJSEgFtuFoL
g+g47QZK4BAbvF5fDTQfHefGiyy7/E1JBXamWZEpg2yktICnIh7EisDq5wqHoq86q2Js8KJuDPQS
HLs4GaCsXKnffm/a3e0vtuFrLfyHsxaCpQixy/WKKg1RhUtGL9LytfXVXE/93iafW9M63Da09bFQ
SDORV/B2ufh+JF5G18zovCjXfvf12euUvQ1jZaMHjvHltq3NRb1TmSK5ALZJOIYIyVuMaixelI4x
QG619lDICNA37hTP0/CH/48JvtyLk17kGYEmxIR988wAjZJ9ChZkNa1DwjLJpdraOSRDPH9BXRUh
9rUpfSYVZRSrmZwfU26cm5cOE8orn2+SNdS2jh5wKugva2gjfZhwL7vG9iZ0s6KJQGEyyOjuMT+7
A4iX0VG6/Y226gdg9f9rS8jJlsLt0qVTsYNlUJ3XH0BwejE5kcnfKWDmklEMbX2wv+bAj3+9iyxd
mkYBdX7kgN2kv9Pp/fzFVn/dXtT2/nH2XIBQ0K/Wr41gnEHp3cX0Isa+9+RVM18qL2T96Hvpk24W
4SwTLtg8G+AX+1+DgkOaLGa5qb56QISlvmuDVUz7WqzPjXo/0V7i/LZulQ3FLu7+8JC8U7pdHPlm
UrUFbTIPnfioZ5+n5pnRIbi9gVtfCaE5v7Rg5kQH4XoDV3te+grUmxG40wKtjqxmDhPzj1S/fWst
DkZZEM2CJ/NDe6nG5NSg9TjoSTYUIcCkbex1avVQ6/XhP6wIQwdINdAuQ7/sekXQbuzq1Uxw7oxX
DHL5DYlRW8n+Q+eFOwj0EJB/o8EoPBqtOTTMU7sk6pKwsILR8yvn8+2ViJRZPNSDDQjScUwlHzW6
XkpVDSZmJ9UEo8pWvsfu9idXG/qgM+s8APNzfa+V+Rddd7sdamlrwEAde64bpz6MlaY85Ys2heaa
rYcqM9SdMRXAZhnq8qBnoI8ZMJO9u/2DeXQr1IbfgRwoZkG1HCjG699LwdQ4D46XRMOqPiRd+lwr
93XyqZymg4XW1OJ9u21v6zJy4Mj/2hM8WpJnaTOBPzkCxN4DxzTa1H36lspEUbaylst1ibGpqmC/
NCtJoszSf3mJBoWhvAo7VE4AbQE7vobUJdnnfeF3pqwusHVxAEDjzT1UXz9cHHcti6XA7FZE2Bv4
1Xxl+OG2slrHlhcAuTPMIKdAVUU4aA7YnQ0y5ElULQ5osRVWHLTC+DZQE4Siii0jF9v4bhh74tMs
EDSB/Af/OReOTWO6lwwZnI5lxTr5Q8eJ31IbwmW1TJN444FANsYxGjiOmC8XXiGvXYEKbkslKiB6
aDagn6yWQJvul4kPIwdmkQRrI3vVN74Zap5gP/R4Hoin/Xp9Se2WS9k6/B4sQIf5mZL6skO5ZQPT
8lybDGVrLO/aBu2UOVcWU4lyph8mDJcktb73it3tG/bRCocKomjMVcshDyVsX6pRDLi3OBg67lea
mb4BkVHd/OcBhmsrH3xponlA8iSRXbMgMZswk+mTfTzg3ALavhZG1SE2I5y4ROWwRFYnUQlqQ+Nr
wrJQGR6q6fm/bNdfM/zgXxzskalVYpAG96hWujvimetZS+pjU3syauGPV+h6QYKrJXNvkhECfJED
tp4+zELr4B3mf5zJxAOEThPasKjXGA7A2sK2VaRHADLpHh/RqhI3UNW9A0RVDurGwpBEOxvxKZ+3
hi2NQ51QHLrevM6Yh0prW5yCYV+NT+oyBZZ5v7AqUMq9XTyX+ueUKfvSayTokI13llu2OYO8xRGe
wmdD5tL2rYXNbPofWv7SGX7tQH2h2rf2QTfiNdv3FAg74j4lz3W3V5Ud1DO8+UnNiq9m4n7uKtm0
2ke3hV+EzVAN4CMxiCd4ECgCWQZBjR9DXd9rELETO5iaMx6f+UUfsyANb59b/sddP9wAxqCAgOkx
zIvgpl9vPYqL3YAIOwHlEZxiNylZmDetKYk1N5wJD9O5mgeSeUhXXlthipqCrL/HNi9wV8UOIaFP
ZVOFGzuHMRS8LYjtLMRlws41DimYosDhr3Tee31QTq8YZOaBYLuEy/Kzcn7d3ruN6ADqDqhvA6wL
tn7Adq+XBRUlc6iHTomcpp+7HVU08BQoGJUBf8o6zD/sqct1H/Me1WcFjakxoIDvDpgWH7x/BzLw
A+w5eMIhbw4E9vVPsfqJKm5tKZFWWWjOU/o2m5Ns4FCkkuZeAQwkeBCQGqNv+iGzW6bZWxoDC3ZL
X9erk+lAMQmRkLG4gTfsyxpUcA+uUTxhZGE/KpjX+nfwIH4CR/IC1gXWfTE1smrHTtHYVSKmn/Pu
CxTX3D6AfsftT7t1YC+tCNvZdkthJZ6jREr7tXefDairtqvExseYGSvhlSAEKOhYiZdiVIZO69Ii
jVE6IeXh4LCXvAmXT82/jzyicsIpWzj5A4rwwjFdQVfAVq1K4zw9ADwcFu2Dt+bBWHz79027tCO8
GU5vj/1gl2mc5QC+LfRM+exeK3ktNt6/q9UILpustE8tG9uW5yuaI+dmOiaW7dcZqGhkn2jzwDu6
h8ttAvRsq8I5oDNtR83t03htvpXGDsSbueYeDUV7tsxT1pZh3j1bJfXnqNfpaZypDH/3Tk8lOGgM
2vz9BcLHsyH42Kb9kMavxPaBRDB8m4VVNN4Rx8+KoCUoHQVdEtwHFZW8jls7jVeZ1wdArP6BNYDq
JReom9KY6+0tu7z/vxKH8yK5CVu3Dfz3SHVQFkXqKyTuK7gfQMhgpHHZPbXtzh0PGZOczY0wEKTd
f00I7xxTLL1JVjONeRFRMTrfNh6dMjtIx363XiEwyAB17HC4khjLeCCcdjLSZfHwvJBzT37P3d3Q
0oCkb2P3lKhEBg7igbh4QC4MinlOvUIOulOHLK5t25/W31TJoSGIBSacDOG+0TJfBxV7mff+7eu+
5b/4fK6NUjwK6O9R3UXIy/uuUJaH4aJr94VrIUz6wtBGXkz09B7cUUZPtvUJL+0Jp6QZKrybTp/F
3gjGlSVai8TnTLWyQY73aUtxRxESoYqEVx3/R0hKKKgm5r5mWawXR2v50vZ3mf2TuY3fOfeAnCEU
btIHHaKUdayt3+f6U6/saTUdCP0P9+LyhwgrdkimYoBFz+JuuivT773+ms2S47N19bjUu41aEx5U
UV209PJ5zXQji1uckyHRAxVElMMk61ZtnRX0xFzQZWB+BOPC1+HJPOpG7tkpgQZXqDXf55a+atUx
jwdneCvcz7cP5tZBuTQm3HU3M7uCDW6G8B0sk7N5V2jPWefr/bD7/zMkvg6VBuRR72QxIUXYLr+1
sg7MXkPhRJdYEvcPE2h4v/mUAQo+0J4Sn9YBt9lIchbReufl6r7XwpaCvckIs3XnJZIn9kNCJpoT
3thRA2EoWQoGZQkT8V2g16GW/Vidn6kd67YWusuvhewtIkHCiA8OMEOGCs4YDOegagmxgOtTorcW
sazEUKO1o/tSgWCl6bK4m5UqAFHRaSDqn9sfcMsgsi3UiHi3FqNV1wYrresmu6g0IGchuVbbx1J9
dQa8dhYJJiKT/duyhmQLRTb0qzDSIXxEnTUOZUarRXNB6sDqnR9Jre6Tzv06TktEUlOWFIhvEZfT
5IOsOvIBQG1EwIBbtU3fYgQiWtUicCbrvjbWV1VpzqhrB2k5Phs02Q3UldRC+Ge69J+CWRE8sBBw
Yi8FzCKw+OMhSPHU/vX2h5OZEFx0Ds4LpJkZ6r+Ffq7KYY+Gp+TKiZ6Rwx8AREeBHdcIXADC1+ra
NGtHh6Sxl1b71fEOeC6OpPtyeyEfP9G1FX5mLh5R0/bIlJSIzdW5hPJmE9SGF1Tap7IsIAOMTp33
gEbkp9tGZUvj3ubCKGgbE30aYNQYMdOaAgna7DyqSW4z36DrY4ClAQMKEkRgJtHKuLayFObazhas
mHXvGx0NnJ4FmCYtcxksS2ZJOA2Jt9RKsdRpDJFTVBdmdQd9lkLWVt/cNUgM2ZwbCcVrYT3Mqse5
b2HFgoxS7YHXhYbS9/hDTQHHDoVKju7BtUXlX7BClVZ1zRmxMJsdwOpTxe8dDB+Xz/2+LrL3mecC
03MhOCOi26fi452CZRxihK2ohoGe7/p71WUNEZPRw/fK9ArBTQ7a19x09retbOwiqhSIGhFrgH1C
rF7btZn2CV6z2NPrEzgU/EFLT4X9dNvKxom4ssL//cUJT5VML8BBlsWa6+6y+qW1z9nQ7hUqGeX/
kCDyz4X8HQkiSk8oO/HlXhiajTY3zAqBjZG8FSOkXjI3tOqonf/Q7rHqv4+q5i/Wic0Yy4BaZvWv
xCjv9lEQBooFm4oxt2v7ANMDCJvWBK+kFmaQPq3nl+UTEPqy6Hvru/EJAP4yg9PKEu6YnlZu72XI
JPJkPdQTpA0m5eiYz//+3TCIyNVSgf1B7nm9nBnYQbfMZhJrFgGzixPoyVOvAv8s0zDYOiDoCiB5
AZsA5poFFzjYdeeM7kJiyz1AhPAEn5GpkAyfE0npc+tWgU8UVXTQnaEHLq4opWlRQy8hTozsO+R5
C19T0yK8vW0fAjaU6FWA53AUsXs4hcLXAUkB1MLrtoir8aVaotEB1742nEpz7xbNHvCPYKW5jxRG
NhT03tG69vIch43/2hDA5Df6+ovp46K6qWHkseIsvgUpxdU9qDaG0p9mZT1ShxycNhjJnen0e3Wg
YVd+7XKZfsnHTQaAkOtEALQDIJfIFtWRJGkVkhRxE9WxjLjmQwkGm4vBd1Qn0It/P5bXS6xN1iq5
k5ZxWmGW4eRBHDuJ53G8J1Nx9NRdAfwdeXSK9uBmB6jfPHnZsWn1CB5Hcpg+XkJMfKIbjKwbH9l8
1zO88DadSUCuMy1VvJQ/jfYXcJKUSTzalgmcJMD8gDK10D+9XizRoVDgAYMed1/p+KQ9/DM6DbsJ
/p+/BgSPmWWl1YCfuIoTy/IVetf62oKA+yFHof72rdhcCph1MRGHhxSqs9dLWfJkqEZGq5iN84kl
R7upH0tTOd228tGTuHyrEM4DdwJws/BsduvQ9aOpVXG22GcT/Q29/AFVkedq+XXb0EZoAEu4Y7wy
gSRaLLg4pFXTJdHxaco+IGAmHb8ONYhWinMz9oEGASTbRBCZyFBxWxfgyrCQva+p7S5KDsN2G2eM
+lPzQsxzO5uHsmqDYlLCFv8oAijcG3h4xuUPQlcb5UIvvr0FYhrMzw6o09D8BjUBZzO+/qIgpQKI
e7WrmE6jn+apn7LPDTvZcD2mw0moJSdo0957/A9wMiC9wsLBrO06KIrgvmnLi9kO4DEv27pDqXW2
T8zQ8mDV6nKfN+Z0vL1S7jYFt4r8Aw4d7SWEGCKcvGwmZQaTDmgDzfFsl8gEnNBVQ+KaX2Zllhjb
cuLgAvPwEPKSF8idrveVllYHQfW1xk2pEKwAdvJk5i0JxzYJc4W1QTWQYW9V5hBiEk45NK5T3kM5
pztpTZUd02EpQneuS8mwz9b2ozmLewWPASomwVUwDD7WC23h0r363kysl8ouT0aZnJY2eaT1U5cD
vnh73zfPOnhrAS3iDS50pK+3woKu+DwSu44d7XH+mrHDZMC9z/SAxi9NDxPN/GZ6tp2zrvU+B8kU
r+W5lTESbjxoaONh+Igz+AFTJRz0hgKXkyZ1A3V7DLStBnV3GsStJM/JluuCrjv0N9AExpsiRA2D
ZlY6cqcmdg9oB72WTqhKvuCWC760IFwgw1o6fVVhIUMIQvRf2RqZEhPvh1O4KigcYe4Hgx5Ai1v8
FF08ij0bdIbyTh2vquejO2MqX5Odzn6aBxeaJXUbmslRz1Sf1bvOPpflGzjS2F0Cetvqz9J8rR9B
z7DOOzYcGDIuS9+PKrost4/Vxj5gizVcMJS4ALQS9mFQRpD2apjOtfPlsAxcBgCco1knq7N+mFWG
h0Q3GvOsaBq5XPjyejPWyhq12pxqpPZm5TutC951NQAifDdaZ/VHS15bdMdbKyiSUJGCFzYO1JV1
/u8vPoVXryurM9TFVfBVuY8re1S0c0He/sNm8mzHQ00UPWmhageFwWIBwBFuIVGQ6BT+AC2CPJNl
PKI8pfu+lzwPR4bAB5OF66HWkHNXMriCdD32LdTb0qcJtf/e81fArVj+0LWHfGXIYJvAc+Oa7IFB
BA1aADFJn7jn/IWQp3TeD3OgtaMPjYZD7d5rSXdWmKRVt+EvkBmhOgy6G0SIIrcoGRi4p3SnjssG
NFCWi5nIsS1koKCtzwssGAiJPK7XI4IMWm9e58k265iyt3RWDwSMzc3qZ+6f2x/4Y1EMPXFO84kp
J3ChiXPRqlYWbjGUTUydTx4Ar6T/4yZFsACI5v1gZcQSW3I/N57bK4uC18/nocwztD5iF3xytA4p
dJPb4o9Oq3BSiMTY5iUFrRPQ3QBeAwgpHGAtg0TBarImXpYgb6DG3L42zrPX92HXDUFK7NdiPHWT
iZqFGVEiqY1sJYuIKDgpEt4XgOdFH1ECcYcyDGK5pvVrNvsqyR4Sd9pTR3lm7fK9blLfHKfP1dxD
2L1fJc/O1mHFrUIVHHRmCHEEh50tJJkywCTjWk2UfT/Q+svSK6qklLBhhTPSAqSNfAmPqXB7PTsr
85IWbTzT3tkxd51PVd5pktBp46iiKoLgCZk9H2IT9rJXbOo5k9nGo/m1TB+hrXxIVO2oEW3vtU7g
MCAhpn8ETcIvASYHVCMApnjyRKa5jjZ2B+UkGlfF4Aa21hjBNJky2tGNKwEDOB1gykGx7l0B6cKX
l2tWp4rS0xgEKZ/VckfS6eikLCD2bynSYON5vLIlvButmbu0QXUgtha0H1fzLuuXs+Uxycn/+LFw
6KFGzRFEKBSIoEarrlTS07qLVXM/jrNxNHVq7rs5P+d5+6iT7vswqPrecTPZ6ObHSBaWQXrLQy3g
+kUITomLsECerIuX6tzkSJG8R1SClLwIDS9WE9nEz8f95OaAQOADt6i987tx8e26SQfyzLG7uLLD
frpTmkeAZiRebGMz8YsBXkNBAt0scey6g23NK+sh1hi9AwDuye2/F+QOBJJ7tPi+N2RnSMObj3fa
4yce9Tqg8hHsCZ6DdUyHFEI+YMtaa7+wXA+UEQDN28/Pxu5hCt/gw4eosqBUcb17k93VpVbaY9w5
PxUrqq3Gr/Kvt21s7R5GbyAAwvmX8WZf2/BYQYnTWmOcG1qoEgWBapGdp74MzlBI+VO0KcBGMsmh
jWo1cOmeydlcUEDAX9dWoTdk90UxDLFVGU/N4AGtaJy8KfXR/KGZdb8S4hdF/nUsstBOSDjlj3nZ
SxzzRh2D/wougspbvchurn9FBZHoPBmbIYYyQmjPOzyU/lju+uWbaTxqiuo3zRRQzATc3nJRsw3x
3LVd/k0uboVSuJSxmQ7x+Ie5oWv6hRK3IO1ZQ+sxe4XSTbab0Z0yfK8OHFmasvHqXlkXFYqqdLXw
6MK6StS3bvrF2CFNTX/W+h28+NIfQaYFDpzQxKN7e+EfPTnvI2lgQwTIkAvqXq97RnnTyacOlutf
lnXS2alo0dEc/bXvd7dNvVcgr5Oxa1v6tS2QgRYFMgCcMM7JdGiTp8F8rRloDCCCAWbohSp+++Ob
wZ7qPkVF477yfqIJ2bHdLDlmslULKbS5oK/fp9MQ69l0sjywQUBG3nqrdPd+MYnE2EauwNeNUjjc
EvZTTEIhwuCA5LAa4tYu9V+uwdQz6kXeAo1ftfszriPrArIkw7orQO4w+m6Sqxrk8Lq62ZsTG3dr
klftMx3Qokory/zR13lb+mQunU9NVestiBkKZu1WWyeRmXd6H4KivlAOmlq21SFrrFE9zb2dG3eu
UmdPxGC1jDFe1PJ9v0AoxaAWCCUVFGXU64/bj14x69aCj+uru+YwH/Mn4+gck7O6g4YjZCB8Nh7s
u0/NDzuFknDoSGrTm/7r8gcIJ5l0xtxZ9TrEw9c235t+Gum7qrib55+reszp6DunjoaFJglYP+Y9
+LiGDlgKZhMwLCAe6pblxZhh3SMZy6C1k8Qf9bo6zk4yfXGqJI0lt4hv5IdbdGFQPLtF3XQeaIbi
fKZQ+qFHHTgcRz8VThMOqDpW82tlrgHkxG8b3nhf0eLA0AH+jgqrSN6EewrpLU0fYlLpRlCkBfOt
aU33t61svK8oUMARobaHkFl8XxVr6AbVKceYVncD+Zbov3VDEultlPGQYFzYEN4YJ0kdNYWWUWxb
X9UppuV56nZs19B7BsqC/g5AmP7F9sc7vX/o6FsKAPbtRW76+8tfILw2tc7WdGTFiCj9nKXjQ9cb
YdH9zgrMRO+GO9cY7jo2fh4KGVfD1kdE/QfHlc/Mgyfp+pa2Wa97SkfHWFld9VOTI3zBZEDycnt9
m1ZQUkAlHk0i1EuvrYCjJqWt3o2xZTXqqdQ7erIwSSyBJ26kyqjqIYAFAQQQmWivXJtJuilP2sIY
Y8zu7c0392AHTQCJ9lcjGB5rU3L+dX6xxIt3aU7Yu8yYhrEl+hgzgpFbi8wFWGPn8bvJ7Cxc23y8
bztlfcIoIUb2Da2+M+wEdSDNHQMQ9pDduqZDiJqG+ojx7Rwd7Mo9lXM97dVsZftewRyuqSf0lRZe
+dioK+jVUyIbIfoYYAHoz/Hq6B4AGfCBi39B6mP2xJ3iSmmzXwYts6BmnfbcsFS7X/s2wRy2UYLZ
AFoNIOBp1+GsgU325+0T8uGa41cgzXoflQbTnphtjYYz9UteMsDHjRMBL0mXpadhkLElfTiI3AyO
IWp0ENXDP65PiJItAGrpI8NNt8qvqTvYM3hdGGYdbi/nwyPwbgflZfA98+KU4JMNpS5StnQspuhC
h6VR/aknMAKa5QKVKtKEt61tbh5I7f7XGl/1Rayq565VpwiYYturk8CzS2W3lmB571Ao+Vd3/L4w
tJn4lDFGZoUNrAvazQntWYyWg0/15FxWU+iQVfJ4b3+nv2aER5QC9JMb4M2KM9f6jNH25KxPXibx
+5vbBgIAEAnrPNwXvBJRR9aSbMK25d2hhoSlTbszc7Xd7a+zeRb+mhFBWqNnFu6EsdJ40H8P05lB
SHjKP1F9ltiRLEcUNnSKtbUUC5/GxaSyg25G3o++PegSt8e92pXXQx0JdwjlSKB7MHwoONnWK3RS
JDOL1Zxm3xonAaNp1iWTz1R72pnAiIcJ0ZcQ0mKyKsLGCkGXhe4eqCgAXxIz+rKFioFTlXM8Kn3g
lkgE7W6nYWr69gfbWiEIVOEpoG4BZjX+My6uU6YR7JrWzChm7Voz1nsoVJezFnQZlja6gIlXssmd
jTPCqfMxyQm4BoJmYVP1tgeHoL7OQI0YlU+7EXKfav6bZA1mM+ZhOd5eocyc8HK5nWFMuc3+D2nf
1SQprnX7i4jAm1dI0hSU7e6qnn4h2mIECCvMr/+Wau69p1ByU9Hnm4eJiaiJ3Eja2tp2rfllmqaj
56y9PwA/wG+Saj5YiSt5l3cuMwbcoTDIjmBm96p9atC72sjU+aUuq7OpshOKW3/bPgql/ChCuMrm
qE/Ai9PnF7t8M/vp0Cv3xPyeJDJ6nF0N/M9S3h/TD6pRdyO6snVjfiHlG0hJQo204CFZJIZJ2DCk
WnTMycAjQ0oJbfxiATBDVEgcs9WjunHIUbUSoGJkw3q4rQT7UlAwAQo0r5dzJfmwFpX0yeiQTo9Q
FJ1Pem7/seu8kjyEYh7l37UgM8YlAJ1G1OyZFOs44HwiCr6pxu+GYn2q1W55MvumDzOqkWNSWWHa
uB30ryexQsvJL+ZiDbMZ6M0ZkN7vGnW1fVA2z8HtLRA9///zdZwlhZN0oL9zuwduPmN6QJ/0KMtW
TOzovp55J2J7l0mrD1UZJRZwovMx6rtn1T3VreOn62tXnVwdeSdHck/4Jf9gWd8/Br1aHPsGFOZI
9m0/RlHUolJQeQc/RDD2372q8Dt6SpbFt4lE1N7Z2+gZQEYNk8BXWbUM+aWe6ooW9Yo1ngl0LSjJ
3Ej0+J3bS1wR5uTRZwgdQ+lDsKRl3TUVG1OoWFXqZ7rq5nlKMna2Zmxv7tbqy2oOxYG66RtNcM5W
NqmnyRgvZkI+A8ZuvIwunM5uAXmTNrTtEQR3IICYmBGY+GW/6BIM3NedcnCHUkeOF2i3faKVoetS
5eAZq31mFigP6rrVDsOkvFoGqS4Z0xJsq/q1H2fziEbcLLytVsID8n6Q6PHSMBmBttQrkNbWoYRN
q6lHLbBnzqOrJpHZNOSnmfX/TBVzz+AQdQ9z2Rl//gvBiMRB5ogehyuavox4Bh1ST49WxT52SfNQ
Z/Wx6btHR13ORrrc0VKGWb+nSYCPA5wqGn1BYiB4uko+dnNmlkaUIY0LLq+7uV9k1SUxPH7fUMyc
YTAFbVyoIYjuIIDjkOg3QGtcn5b+2J6y1/4fb/XzxJ9+2T+IjBhQzB1dCRRWhcqONuoJBBbG7KdV
qP1QiF9+tz+R3De+p0+pcRgTXwYIuS8WuRQNjPFYruhdmw1xtA78w9GUPLHsUD6Seztm5lEdfe0B
0B2v41M3SJ4BsZ/r37Wi/wNWxwHUrwjx29fmPKuYwov6cQzS9b7ID3QKLfXNLZDiLnzq+QZ9LVTF
L4s/0q65XRMMLE3wnKNdHB1lQp5wpgkouadEjxTFBQRVYWJOH9Coa2C6aXWpKIDBmWqv4epq/c8u
Vdpjmzr0jqYmmue99lOtaKlvawOaLPK6i/tu/nT7Uglv/r/7g3kogJwgnQc7tjXLuaegJKMgV6o1
7vpCq34MdWOwTtSYZHmgPcPBR6/+FYWE11YUOlVqtNOmRrQaoZ1naNG8eDryhyW9wCmIdVngKGZM
hLUB/nErcCKL3ekEaxvN5m5p2f1SqcdJaR8AlnQsOho0eqQZ5VGxlwDNnEFXf7+9ubsrRpGKx+Og
KxTZvZEcZyi/5kZk9mg4H9r+a6OqB91ZvzU2QQizpqc6JxIHf0/nUK7DRqPCi0K82NRgq8mspIWr
RrlxR2b3lFhpYC76g7f+Gt5S8HsYB2O+T50mQvfMYcWHtM50WlD7kl+/HfXCfccjDB8EVNYiqkyS
ekmdraUWOVV1zK3PSa9ELYBc8rBkDwvay/RGvVObx9Q+d2iqrZOn1P2mJqnk6dhxPuB1okaLMwBY
2lXQ46R9aZiTFiX0AScN85OEy5qgj+k38XKZzRECEK53kOZiLgrlbQ+AnVu9A0FcOzWJrkVu2vmW
Nh+rejm5DXmbbMtHzclImkMOFr5SH/3ZihwnPdRV+jx3/VNeD6GyyBJDe08MzwGAXAHOMMoVQgTG
FjurqOJoUae2r6v+JTMxMF5WnzwGtPwFcK8zEh5eOl8G402vZd3ne7vPs18wg8gXQRO2+zES2x69
Gf4YU5RjtdxpPQnrqfQxr67J+qK5Gyk4ZcgV/V9ZSMhuZRkdzVzg0GiR1t8tr0PtT6bvvdmxPdzl
0iLyjnvAIYowJYZ/8T7+rbACR++WDdEj0wAdClsCD+Cy2a/novtMUeWb7PTeHpZgQSNahwGF5HkB
Q8ptE7P3CQAp5OOFKlpTxPZYzx4LYo4eLhjyfQeltpEic0pZnULMBr+rNKpdSCsiOQY3RbDdujnn
GG7JEbSx5KSl6MG2PhtdH9gdDR0ju6PAdmDJgQ3kora1n8xRO67Hpmn+ZIt28mCByikH8sMvCkKw
ea0uWpOhg1i9gMxXcv2ujS53ohygUqItAmGAYPVLswFrJOn1aOjGCVFX2KZf8iHsjYuaHPLU+X37
AHbEwRcFkBPyupiiEuf5DbtQtG5GkNWkzAumBXhGnXXuLBrkDDSlQ7fgAZ9kBcgdZwrWFKDGSPNa
OHXRM9W8rIap03SgIXhhbf+oErSmewfPKu5HtMk7r8X6s2x/mWmo8aQLGWQdkP+fL+D8j5iNAdOt
sM8ARPGUSVn0aM6nAgMP9FI0STyqIEF2f1Tan0wpPqWTdXGU/jdyZnjn64DN7HR7+6/vO98HFwEJ
mugAzSLYljkr65Qj1kT2l8pywswEA3R1HNEOM3rWuSXPaGW4LXHHmG5FCiam7mhasQoBkKWM4yEn
Rnt01tV40YdiCt0FrGNmYda/ehNDkF1plMFQ5a6vjI2MK50L2tq67YcI7wwtXDuHUdcjTymU41xm
7dPireXR7Jj6fHvROwYAsoCKgU5FXH+c+NbU2UrRM4pu7qjLzGNhoqPaNvNX0AjWzAqU/jEHPLnh
03kOm4QChP2hVPz1dbADO3ms5qM7/0SXxaKhyRNpW+KDvkV2LNev7vYLhd1I04ygmqrrUUqTX2aW
+2ASAlJjuMx+ksx3TfkJc23HXH1L3EtVxXD/Uu0hR5w1ynLiYtUJ1nL7KcJzu3aAYFyxmdGIvsdP
IKjV1IAZl4mdyzaomkNXSDKEInrfvxLRUI+hN7g4QMzbHg/wlzyAzrp6pBr95E/Toz356xR3jesX
lnbR3V9t0Zw1dCqgBloPx077vACkZcjAAdkelzQaSeCmkq96Z+UUFRSfg+Qvz8IASmP7Va3etFRp
ED6D3qn8rC95H9Ypmw/qst53iaE8rlaRcxBe56VgPab9vVoN00F71hIHqGqm/Y8zDtPBS2w3aGlW
HnLPZefM67/jf4o8hM1PoKD4qg0OuRucsn6mRK8eRhS7DzN62gJzrZYLG3vtvzA6nKyKu5LoyxYT
pfzJtxlT3lMgE/ORH1yeqeaBs8qkSkBd+8nwUoBSUlXzfKBNuH//xMGv5JP3nKr0qhRsutWgG8CK
imxmHtoO9Vfbd5scTLi+stg+qDFkVQOxm4krGNp50CaNs0Q9/d0+fMin2o7iJABbNqLKHsHzy9Tu
08xcehjzMvsJKLolNky2FH7ek/qMOjjwuFYjTonWoWMjX9DOnXrfp2bQ0NTdlr89CqbJumyzWGkT
GV7FjiXA04+sDefIw9SY8DKROS2LVmNGBKzFU2vqzM/aUT+M4GcI9DyRVeavXTCUlqHd4IMGZAC8
7K2W1zPTinFgZqQMX3Uz96kM/GjnjYPBADwjurgxe+cJ5gTwK52ZlpMZJYCPKGh7aFGmMexnkA9y
7JJzSfz+7ba95z8p3FxA9wJ13cG0ByZ9hTXRijKnGQozWlHCP1eGWtyXYwd0w8zVAnUsirAZ7eZ4
W+ie3cRTjlIHXCm0GImwMDaM2GCWuRV1K/0KcMNLa2Sfk9w7r+P42LIoTUHqveZ3ZjJITNWOF4c4
FW20iBGR8BDTRLNXe63FXDPyOt27DAAMD0H/DkRtUPUec4Ledh/TD7+7Ou0ktoTbQGGn+bPK+VDg
lyJU3mpP4tijC3xFKyqZ5xNaQVdfu0XyfO+oKB/hAeIUHGJMpwteEjqZkIhCHSMiHTDRUuDS+J7S
yka79jYR3ZUouXDODcDsbJcyVwoauhfLitSBRZNpBE72fU4uWZqFzZIgVSulUuKbI24eYkrk1RBb
ooNYWBcDe/Y4NK4VzekhfeFFFtgd1Qfn/LCgkBl03/5UsvTpztWAB4QxTNfAkBEMzXaVeBX6saGV
HXn5l7o6quSUA89iSaugJrOkxrAnC6lLgGhjcsMzRNprfW7TEUUkO3JG/ZTbKMm1GgaslJNRV76X
ff37+/fu34EjCslocElslzZqfasMpuZEg3IP2GZrCOv8RCmYWnXyzEY39sxDRWXcj9dqAxxV7Cgm
YPg01XsK98PT0rVunllL4kRVMoVprbGAWYgXPBskhvN0sI2qCLxultFsXt+Jdzxv3AqoDoa4hIsH
CI+VIl51I70jy7HRinNHChkh7U6FcCtFyLUvCtBSqFm70dhmX42U+KsGhBKlOCQuPRp9cgCl6tP0
ZqDJ3cuiPlF8lv1iRR42MiDXa13Cl8Cmw3NQNUxD8GP4sM2O0haKOqZu1LRqWOX3SHk3y+jrXoYy
pCQrcf0Cb2UJxb7E61tm462I6qx4AnsWwnA7NMrHplxlRmfn0eCykF6FQ4RRT1tYVzlPZmt1nRtp
fEsVln/PwVoI9L6GHMa0IwE6SPW7tLLR34CGj3u7JdPb7Yuzp0rvgAeQj0qrmB2ZCV0SNvVupGTA
C1SHYfKNxjRPt6XsrhQ9FGhog7qi4VDQpX5KTXWtRzdKi09z0/hZZfml8VgBanVWq1ORtLB87qHI
f94WvHeaSPogmYZ8A6i8uGZ90BzdYfPYpNhh2lbtZZ3m+dlK1Xsnm9V7w57Uy9+LA3SLi9cQWGN4
ULbiiAL6RUZW9/1FVJTHqfuWZwheNFkSZe/YPgoSLIA3G3Rp28WNGLAbEDJj9Mq/vRSZBOHEQJK4
jFMFCaoZ6d7rkklUYs90cjYy5B/xEl1BpM/opTeVQXUjIMz4yS/2PD4a6wnwTpYsq3btg/K5eOAd
YZQKT7tYS6krYlXzqLiRR/9Jah+e9JgeyiUM6tmfrL+b4UWwAScM45jwP00VhWbBfORuh00rbTeq
CIbTTZp0AQhOLYmRuva8QJaE4j2AJVDdxYjTVs/YYI9z1/VOVCtf6KwGi0uDcpEsRSZEUOaGgKlS
zQcnKvTM75nqN9r9/1qIqMjGWLsJIPqiukwDvXnAiNoBwLO3dXlnJXC1EAFyYHXMWwrenachdNeX
TI2WPD0DSjHKWxK0Zne4LWZHpRFFwdQggasCI5VfqQ/GptOnycoxjx/ZeX7wUvrYpDExAZZkvq0l
IJ/7WdKNuWPdDPisQJfAm8gzuVuBS71WKyy2GjXOybY+OwE1Ot+TZWj2dg88KJhuhNeIfnz+FR+W
VavpPC7VqkbwndnZzcsDUWrnmM2yWs+eILS9uDyYAWTG1TOfKqo66Ng/dLt/6+w2qDPviXWTxPLs
ikFJFd0vMLxXeVcUPG3ASEOMgTHVzLnPik+j9eXvVQHvzns+C7ogevdZQ9TG9Ho1qtrBX7pjzVjI
mt+sfgM7nKw6zR+xbSgB0nVOzQtQCs5sxhf88YAQFLmog6pR+jAk90NLD61tI1l3N0pCzZ03AdMz
qA5ys4N8iqAJIDtc1cIZ1Eixf5jJH+BE39412e8Lr3Wv6cTMJvz+ujy49Pt/9/vws3hCCG77u5fy
YaOMWStKu2WgJ3XbHkYTqBPE6863F7GnXshvgRoPWOWobwi2ubWqrGsKTY0I/V0abQCMMTCzSfya
3SP/IESwzYmlKWjn0bESlgM6mD1Cj1Mr+26o3zAfIHEF9szMxxUJNlrv05SwQVWjgfUnQ/9ez6NP
bHKwZPSuewYUJhqcSHwOHyDCW0U2FvSKMhxdBKx66if967y+YH7WsI+VLHexq2qwMngVkNwFhMNW
VDKkCFx7D7aaozKtQJKXNTPs7ZqFjmhwmfBJXbHt27QmbUWIr0aYKPyuD+aLCjIFo/DLlBxva9yu
JFhovD1oToIN2K4lU6zVyVD4jGzjWJm+1SIcBb6RbAJ173S4dUY5Hhj8KExtxbiETVkFzyeyRs8f
HwYtVJAj1pgDXqEMxWqJL713j1ANR+8nYmtA9wpWrclJRg2kECInARceKtX4f0Iqo7vY6bR5b+jF
awPXEP0FwqNdFWgjspycV/jb+zqdo5xYi1/U7nGw7mxv9Ic89TWMSA00jWe1PCQy6vO9fQUWLcBp
AA4On1EwGImeenmnES1ahsE3x1fqPnkEopZTZx9o+XxbWWTSBGVZ7cbG6FCFDtMq8zuzCftUnUBe
6rvpcVWWsB0MKvFW94wVUjKgUuCZGbSybRVHrUnZaSAoiprkZAJazp3YSfd+F10ZMHP+8ffrQzc7
AmroA3qIhIuttgVhGOxQI2CgoF3Zi0bkYNx0ORStjx5M38pLiXncXR5oHgFSiNEHxJnb5dlFamgz
haLqaAzWgQjBajB8VGdkneFkyrom9q4FWnZhIfEQw5sVzs+1ixWlwl6LGvBB2Hd6cm8VEjCunTIx
3IkPMoSbXq059SyCOhVoC3z0e+H6mcHgfp407bCYIEOqz6iHsfznIMO82NtL7vvBn7EwViq+0HhR
R73HlBtP460AD6Dpz8lWApCVwN2UmM29nQQSBThN4bLzwHB7blrGjHFJIcsGgHpCrNe6bYKhryTa
vy/GQnIQYMkc+nArBk8Q8FC0EUU/+myMmNYj/lTKMEX3ngAoAyqV6GpGQpDv6wfPBnnIVkEdRoum
tA1A/5gqi9+5T+ssiQl3nk0T5wLWVCTjDUS6Wzm13fSKyWOBuSSrP6Ncd9ZpLyNK2FkNNxM8WYSM
kSlmbVZTW2Zaz2rkjtUcpobZh8aq+SydD6nbKBKLuHNAiG2QXAQYFie1FLSdTtQysgm+lFl8Kpz7
tX+RskTti+BQGTCCKDMIlzZBwDQmI15oAJJ4oL227+ulZyD96SXnIxMkrGV2e9K0WGxkN3+A19tk
z4slcdJ3RaASw1FS+UCv8GBiHkrTc76WZa19d7nD++XXMs6mXT0DuhVHScUFEfWsUnIlz6ZMiwwt
AdHj4pkXVE3fbj8Vu2qGMB0VA5gBwExtlXnCfItFtEaLSnMaDk1ikUAxreQ8rFn/K/fQWntb3p5d
5d4mIKsBInQ9f7D23mTRsdYidW3HC3ju1oNptUWAVI+KXJGShU5eWeBubaHorMBYhaY3wC6bZB1Q
eyvn+WYVmTFQxogqP3g5fB6lgMtBCz/V73sveWX1wVbGF8mSufMixKYIHVy0dSDocoFwvt1jHcOH
C+A/tWg9dphavhuMc1b6J/IZLuMg0cydxwNY9LyjjGf7YNO3sjC95jFngix0fvlWc04WOBhg93Wa
5miaX26vbMeP4h0F6F4E1D4GL4WFNRgjntUeZ0mrqKojxUVLrv1tHZuDa7yOrsRG7UtDcQvWXUdv
IP/7B/uuoWTdZh2W1uEFrkKAP/aB+avtDpoMRG9PNfBI/T9JgoUfhgLGv4IkBrJi50dTfZusKbBr
yVntWZEPYkSnt5y8HJi0cJp69w1YTYGafQfN9+0j4p8q6t5HGYLVTWdgz4JSEfrguyfanEYnfBjW
YPw1lZLV7GkeXE6A8QGsE5dKOJ7Vc1tG6AxXwmj0g9uvdWg6eXeBizoGddWkj6DYkr2SV8tDjyS8
TfTOopcGZWRB3XtggjoFeiAifV19PUkvU8q+DuNx9rwLMxs/X39NJHu9vadX54Y0EzfL8DHQMocm
/a0iql1uso7pSqRU9FFpL4VavXhWL/NAr8wGF4NeWN45wgNOMWQAHI7imYkSlVV70LzP9i/w6rSY
k8LoXXoc8/Yy15Jk6s7K8BSgkIuBJYzViPF6TVYMNZhqFhO0IHGaPLb63iRRSZkQ4clZYPxZS/Qs
ztVLlofgEDDcr399Qpt1CFuXgPDXqCyIyOwe/HF/JtxgGfHC1fPMA+UPeyWontJ6COqmJYvtu/rY
/fWbgV9HUwluE1LOfFpvq2MsL/HzDk5iqh+Q0/etN8/5p5yP6Xw30D8pGMBd9vdqzfP2nNMJhWYk
oLYiW9tsQE23ZuArRvez1wFx2AlmJjETV7aVLwx5JT5Xgg9XBds6pRlKQYOdxfCxA0Ul6Pnofa26
W9if2zpwZY+2gsQwSq1dW+lBCBcDeAXB71uVx4l9wuBhoMo6vK41GpkgDgKExBPWdPXoJooBJEur
inNcmxYVvDL1879+LfDDH4UIx8N6EwmSFUKUDDhVHiQo/bGq/vpyQgqmYblb614j4yaLVTBWmFW8
ut8B4BbU5V2dSU7muquCL+WDEGEpA8sI0oVGFTspGqaqKWSVc+ga8nVx2b1XAMZ6SjpfH80wW9CF
aHQYMWzaGH2Kwdw1GEaSpS/2DtDm8a/JwXkw7rdV/Swb6MzqPI+9LG4sB2WqUysbaZfIEFmJzHUx
i0zL8nj2vnWqF/A73I6yPLVMivDemyTzaN9hJZ39xeobHwxco975t6+WTIhgwae6X5qcCwHHUg6y
GW0ZDlaeSuK4dxS2je/CKWDQKoEeH1wu5Aa3p9LreU7BS17FPSt94mbnJUl9YgLWOHBHcq+OTUgB
RgFkgFijb4BzNcruyPoK/dokIOVvKM9Z7c2Lnjf+2k2H25twbcgQn6PsjC9E/twQz9NTs6lBHxeN
G7NH67CjkOOo2VWQg94zXIwxP92Wd/3ebOUJJwtWllQjTkZj8KIezLUH3Mf/UoJwrKQcs3WYCI1n
kga2/TuXxQvX3tp2CcKzzNRkySwLS0A9k42d3xWQo/zW7OeO2gekRUN7ljyksl0TXmmAhCKkbEoa
G9Q6aNY9c1TJru1cho0e8L9/CEu8iXZ0TAoaj9ppXr1ote4sIoO63hXiIHwE4i9yT45wNIuVZ2k5
NxSIj4hEULj9yhrYkKTufv+9lvH3HyE6Lhyq6tvVkFylGHBtaVxlgPnEzHxuPmA6TNYMtXN5UA6C
c4NMEEjHxLllrUcft4LR4bgC35gTuF+nHrOWMjD5PSlwMgBzwNn7XDHE74fSG3N4NTFRwqpRnwHN
/AdoaOhZlzWj7KgZTgZjc0D/QQ1DHJStJwwiM7umsbfWNErsTD96ef96+2x2lICXOzXkEOAcofFl
ezYgWXEbszJpXKhpf5nBuf5DmafCH5C+k5n4va37KEtQuMklOlLDkJWvX9S2u1jWPzPeZLOWQVJe
t8UhaETGlqdh4BVeYXEObEHmhNm4oY5yLOERBCsZT03XBYZRHpgKytQ2fSwz+9IPT7c3dMcebUQL
G4qkUsWRIXCrUBX3ofv6oYQrmtFwKH95Rec7ShmP+SKrdu1uLnCZMagOZxH0D9uD1EjSa6SjNO79
2X0uVT/Lzg673F7crrb8R4gYpQIgAlgiDDdZBUZw0nwZC5AI1w6TVbb2VB+pEqT1MRqM/L6wiegT
BZfJuEArh8y8MyidD0vZzv7t1Vx78zyFBvAQPhoCGlj+9w9WVnc7i5hJ2sB7Ql1QqaLZGR+QCfuZ
Y6zV90xdEn3v7h6GQaCP4IQDQtBWnkFHswbkP43dnNYhWVYaKmXnHqmayUDL9jYQ+Ia8CMNxvURb
2JPRsjuDNLHXJqde7zH2mlgjemRu7+DeitBWBOOBFlTMSIhKN2oVvoA2ce8+LTYYPxEJ9RULb0vZ
WQySB7z1C31SsO/COQ156YLkZ2hiUz0BxxkS/gu/C4kRuIRAhAeki/gUZkOhlFnH2pjkzZNLy4hm
629Tz35btfHXTzvgLjBEg8gAoCeo3m6VYCwrUmteXsVF8V2hb4gKTOf59n5dn8pWhODjcl63kdGi
ilHsm1nuY8hCq7/clnFt5iAD8w5I1KLRFCqwXcaagaaisyGjZO0lsQGQ/qWd7t30xShPKvBpVImm
8W3Z+u1becK2AVUYZTMd8jzkK9T7JSD1l8m9qDLKxr29gzcEVjzk1JGK4X//aBMI/kEGv4obMNnU
qR2V+b0JcIbbu3ctBe4QgO+QDwMSDARtpbgFTW2lnqt4ns1wXl6YWR+kyaTrI4IQ10Ax24BXBC9i
K6RtYTxbG8H91K4BnR3fnDBrwP7k2Rxg2JKeelpK1nX9CG1FCnZ7WPTBGRki/cJSAm16ddClB4WY
ZGn73f0D0ihSpUj3oB1huzQ0FuX2rOqQM5lhhQkpD0gD0h7andWg84Ajmr7DVIiw5UuDR4jYThXr
TRk4iYaorELSQP0kPaprCwcr/UGSYEeXtVKbwYIkb3zL53tvknH1XQtARxbYBOAcoB6HVszthumu
oiGhtCRRW51r0h+XXNaed71ZfByJN3/C90Lzp/C4Adfe0JqeepEydiFRXtNqxXB3fcfR2W9fnms0
G96LheYlYLdgIAnh33Yxy6o1AHRsE7RR/KqHg6e+ouABzP7E1xdfWfUzU+4w7Ky4y48GmYRmiNPu
Ygx5aMkGaK71EPkswDujbYu3pouTek3hjavBVsCdLe4UNw4rw3VCmaDz1OosWTXfwK0FBLAcx8lC
gRitlp5gM7KuQO8rGRLUQoZT4/4esiI0BnqeFf1ursonu1aRye99Vv4AaPEXqheSybOdxWLTeY3C
Q5PqFbLhBKi1HlGOEjUGO+hGnKdf6lSWa7q28wgQMSAO9whvPqqA27OdKfCDpwEZ1tZMjp49+7CO
6eIdl+zbaHy/vaU7C4KiohDC+wdshIxbWa7VtUbD0jwGZuOP0vlWa8+ktl5vC9m5eTAgeCrxRmKU
UwQ5bPtqIK1F0jif2/GwAuwMmCemrE9lZ9uA54v3GFVMqIZo6/VybNcFyWl0290DleXB6B8K81mr
GEhXf9xeEPcetnqIqBcVblCqaZh6NATvQq+A9Z8lChJ1LjtUWX9Bcjox+iMYgoOy+dPakuT+9SlB
Hobq+SnhhomEKGMGl3nNvBwcl8vZzNbYapTIA5DG7WWJO8iz00hPYGqbg3PhP7fKkJvz6uRkRJIz
r1jU9kqLElJVH1WqwHcGbmhQYDf+8kph9A6JF0wYoO8H/xYpW6siLU1EoUXc13eK9oWXlIY/t9cl
6h9EYBaWs5dyhMarwmKf5E6tk5zEmYPxHDqnn1Krko1pX2+ehWADWENQdB0FTH6GH7ymfHIL0A4O
JE7QwuaityJx9HBh008KxMICFKm31ySqBF8TGooAH4ZmKQfLEsSBdVS1gOMWOz1StECSLzDb8s9t
GaL39C4DpIEeckqcPVDQB2d086LzZhKDOTxYGrTk0O/2/AQsA38eP1edz7pvfy8Rk714S+B2IngT
MplrpedV45ISKPraz27M1ydQ506PLgz7oe274pIl9nKa26k/kbaXIXKJ15qvF68KEJ2QvgBiiLBe
dQZIbacWZWx6wK8oBvfcjNbXwZ0O4zSfjPVO6vTs7TB6BG2+xxj0dYQHbe4GMwdhShm7KwhbMPFr
BMk0HE21dfxSIUVglQYNq05NwDDFesl9v/IisGDE4ehNhhlDLk/snlVGZXRnq6zjdXThrOZtd7K0
kgUm6GIOTj81J3Vo2pDozXjWGsB8++lceJd6nkfDr+16CcFGzV7okJRRXnX0pQSBmiSZtHN5MZ8P
UjS4uLwnTLC1LLVAfGNoZQymGxKWitl9Ky2lk+QlrnCb3reCE0oCwAS9lOIkEmDEaldrXbAWf6HN
n+IR/Y70ZH8GEGNyT/SgAWfAb0M531b3HZvB2+rR9Ah3BldMuMSeAeq8VcPxN9qfjv3OHnTlrvpU
fLktZUetN1IEt9QcHVqh3lPGpI5SOEcEjOrOZ+BhtVbpqzKYH1t4G//dyP+sSbjCljE4aVMYZTxU
1hxMepcCu8ZSw6Q01jDth/Rwe3U7hhC9IoD/wNUF6IvoXLCUEI7/U8YLBVoj3vu7ypQ8v3vHhGUB
6YnjpuDXtrbWKsnY4waVMR0bkKeqhXePoCi7q7XSeaJ6ufpNJ/M09w4NTSowhnCrOfb9ViYySPlA
KujjmDwtIRhlfW39mbV/it+3t2/HAgFfH3kfRCwm8leCnMXNWtXpEIb3TMFQKRjHXkDm1983Sd2G
y6RYF6Rbs4eFKj/QNSsrje1K50iwPGYGwoigLArBdDpgcaq4nckxKyfg0bf/OC36s7uQKd2ntc++
1USiMXsaCuca+UcPqTKMgGy3djKnFn2sNjIPCfF57XPOnpPukxve3tk9xcQLjVoMnHnAbPK/f3AI
6twanAkMdnE53PUAozHS+0ZW8t/TTIxOvhdyMXEo4rxNhjVOi8pl5L5zRvMCKAuczp9k9JTvoyof
PV5+q0EbjVYwHpege3q7GJD5mJNXNXW8NE85SADrVA0AwV30z4bqqzXw9uixGtFT8K1LBl9pHql3
SBQv7OzUn8BnmSUGmqwHB4PR+WM/fdWyMzhe75pVFhnv7frHD+U79mHXxwafz4q+jg2A6KJgDW70
40oqydleqxCCGeA+cXpL5P/EYXx1bJdpIegT09kX8mIg5l618gxoctmzdL0cJOc5iCV6XIF2IpqB
oR3RzdiodTxX1NeA2aRoP9qx8NWVBhwTxJrQTzRkXzTyyVUVxPkE3amrz0brmCm/biv0jrsA3hQ0
uOKRRIb4KlisJwyDLXaCfpzuONZh8lB6p2H9lVd3cBCO2TCdq1UHZjYo5uZfjZU/t0YXLPafKT/e
/pKrFgZc282XCFZrtdtG0UGeFNvOwVxCdDw9jiE7smN5yZ7cO3YxXijzCfP78tjQh5X4mL+4/Q1X
BTbxG4RntTHQDwJsaqSYD1+nMAtI6I9fhwfZ1Xtvktleve1aBRuZd4OiVIMHGxmOoXZk8XAxQ+2z
d6R3eOvuyHN+t0YsGs5O+AT02KNyAmrwCXfrlD7+OVefOh9jUWd2ooc6BNrw0ZGY0+uXCt+HeAd3
gcdvtmDn2rkrWgCh1nFLSHckxor77zpdoJXjeFKtwgj7zE7Cuh5kR7BzCyGZ50h0xAyOGHIZa1nY
elHUMVkVf2hO7Rh0pd8Pl9snvScG6E1oqudzX0h4bk1KpcAtUOe2jlWrLBH5gDXCpPcdSLNyWTpm
by9tRB+gxULACjLBrSgPttz1GlivuQNYn4Vm0ZHFRhIBSQ39OO0/FpEZGP7xonZx74lj5WJWQZyG
WN1yQQtVVscl+NnU9qhMvx0srPiWYIg90TBQXgIlNo0t7TxJRr6vZhb4DfogW8zYYBgyGdAVW8fd
+tPLTr2GBHb6T9kOYBPyW/o8zj8pO6ajJKKQyhWsRwKeNlJQyPVc++hM3qHqn2h20e486BHIstcR
+I/LNwpukNuatGfNQYiDkiSv5CFNvD3eQqdrzZYOV0XpiiAjdYFCPHJGWk9lNbY9TUJ5lsOgwLUC
m/tWVGYuEwYmzfp/SLuu3ciRZflFBOjNK1072abMaF6I0UgiWWTR+6+/UdpzdrqreZrYvVhgRsBg
lSyXlZUZGXGTaKD5teJY2HRgybGNcJj9wmqJR3SjAx1hXq0cl++Qkd9SJ6YtLqc40GrOgGPPbyJd
c5RUfbb0n+3gSxbxe7XdSS1kFVVvBs9mYE0u3pfDuE/k17HObkO93kztAxL1W/lBr/DKvL4AFy25
bMudfhu39IaaKAZ4R7D01l423EbaRjHaVBiXlx9ND5Y34s2C68tauS2+i2aXk8I620BDAUEXzvCg
t5VV5ZgUekQiZXcPDvTwRS+cz9qWHGRW7NbJPNku7dc3qJ04qYs2E6d0Ej/y2c+pi3jKC1fCGLYJ
Lj4KuSNk0xkoWuM8W1u3uiWkAxxovumSwimm+5n6RZZvYrsill3PazRxlycAnYJsEYBURcqPr5ZD
y2WUO7C33ZBs1myjjg6hJUa2EFfb6yt96bRPDSFlf77/Sa00spq2gPX15iFMjdcIdF61ajq1uDKJ
6sUkMksMpswIbtEAd24JEkUDsigAalhd/I7sUuf0GY1XLtmFjXtuhds/Tad3cav3QHYZFoLA1pHL
T6uqHLzonKmY7ViDLFoHcQPBg6xCY5eaupKbW1w6ZL0Ztzs6u76/8CSy1tRhFkY2o4b1jERtLd2K
8vP1Rbt0Whgkeo/hrxRkEPibNqnMJg/FobgZHo12XzmlZs+xE/5I4xU/cPluOjfE1vRkLKZc5cQA
Hv+mtdAW7wrlptd97UmsV479op3v884y3BjRuZ0pVdSKdCLmrNVwml4lElhN5yT13gQR7vXJW9zx
J7bY+p2MKQ7byiwj2GrBDqR4kxQ7UeWtJkMufQam7sQM+4wTM6SrBTU0R4C7DCfSbbROA/8UeYMb
td4o+9fHtDZ/3GvOjMya0kkqbvTky4wJEpPHDPk/QV8lulkbFnc1T11K8zKTAevqCnRz5bfEGGtb
lkdbBtq5z/1wku4nJVrpDFobIPusk9lsBuhlZToGWM/qbRaqWwixu9qwRY7CNpQV5PfyGOF0DYPl
2Hn62kYaI+CnNRgbv8LkQ5NbW6M2NqNEE8d4GKVhZUsuj+6PQW758hmwj6nCpEraOwntxqycZheq
9/rx+jZZ9o6gV/3vyLjV03uEVjGI625IctO9aIL5NLXeQH5Odb+Zh62FuN1Kux3e6WiRWtmj320o
57coOxF/jHNrCH7eTMIbvLwBdD23k7JJbUFLkcmvAbu0I336YUgTihXAYBoeSS2QWSpV8hrqOnF1
SvK92Qqg+BTA5L0yLezqufgyHcyLeCUhi6ByZ5VGVi+EA9B29C45VI5g2MJz+tAFMrXnh39ji/Vs
M0kpABI4V6cptLGSCddDbG4S9YdS2Eo4OnrQDE4rvskmYpxy869sWkjjITvF2iPPT4+V4RZpNPii
1p9EzQutH30VyNCAVo7C8BzNn2O1ckOxUfAzCpY3gKuROkT7GHcNl5LUhD2Fk53L/CG2rNtWmrzr
o1o6pah/AdvBcs4X3BGDmIHAMDexl41tCzcw0EPcDc4gPtAws+P2Z6X+sxIsIw6Ati9etgxojdwe
d3qsjphG0xoQP41aR2k/pOY5nFeOKLt9TibuwgZ3SMouHoe8EMYjtOJATpA64M12+vDl+txxDucv
K6CMBiqG4TR4odpcKNMsrOPpGLazGMTInLhIL5NtVUrUE+pEvtPDaVgJjLio5T9GUfQFuRs4BDXu
4q2stuuQOB2Pca3qjJdfoNCLjatp8udErX+DAkh9BX639IdYCJvd9SHzeahv8wCAwTLoq/Di4w55
JcyzQAXM7EDKO3PeCsqNBuxz0e96tJkOMjl22tYa/llk8x+rSIKCUguBDZ9E17U6n8lApqPaHVUh
87rYFbqfg74f4qfrA2Tfz+8cmIAMG7hBoNXETW+SAgEVW/F4NCykXMyw9sMi1W0UtURHCdW1J+LS
auKFjmY1QMhBucndWQZNpyEHTuw4RUpztJphTGyN1HrvW/E0Z6h5m9AHnKIJTDyhXkTzv5hYBNks
p4X2f13jPIyazamU9/J8nMsasMXENam1HVv6mQnjm6L0a/K2F0cGOjAowIDaAJQ4yHJx04v8Q0X7
qu+OMWKdSYNMBgrAdf8uxL/zNeW3i6VktlDlxvNBQ6KQT29JylxnjWB2Rz0Z/LyUQfQIHGYf7WR5
ZRYvTwVMMU5guGg0lAP7eX41FOnQG41S96hmdZ4+3GK7btRw9LvwIzNKO+pKu4uTp04XVmIezn2b
4FyW4U5xHbEpRVn93LBBobScDibU0svIGZN3M94nMWBB0I9+60Nts6qrsjCpYFQAAhRXBXpldOXc
YIaH+lzkiXisgc6EjlQYl4/ySPCM71fu+GVLKGgB/QbcCT80M07qOi2IeJST11IG0m5DIqQshDUA
3MIUohEHOh4QEWGpK24KIykZx3i2xGNaG3el3HqIkm7Q0loZtd0SclOO5L2gK0XepcGdGpXPp1GK
Yi3pgEE4Rk3iNPFOjD5w/ifl/R96M1DCAF6F+xbjA5CQu2sJAsWumjC2+EOExKdMXnS5ciZl5Va4
8GLfrZOMqoSRDuBmOh9N2UbNIKWNdCzj+E2eVDQzuVSV7tS4vwGcoYt17/q4+KQq9j1y5Ay3iCwy
iyO4gUW9FInKqKpHnEZ/hr4bOgM3ZmY5uZzZBKosown68a4MKjGFONbvFfOXy4eMBHBXmFUGYZPZ
njp5SPV1KBSaPpvHtukg4HOXF+kmr1E3p14hBlbyVY5vZH7MN5WyJUnq6fpPAW0OK7PAvMrZXYVM
GtIX38Q3LI/PnUVrypU8zPTwmAl1zBAywmFALIm5kNZwc5d+G+h54P5QWsZVhaaQ8wEn5pRJmS7H
ARVVW7mxhPuqwbVUOmH6vDK37Ku5UaE0j/gCQAu0x/EYgQFPE2pMXRIoTabto6j6MQyJdJdOuexr
uUBfrUwGd4wIUa8mE+ddJen3TTo0+zRvD4ouyCsB18Usa5hgtAcjQYT+KKTUzoeulUpilBK+pzfv
m/5pyAcvNRR/ZdQXRwhWoLfC6loMWsKPOkVfjxR/jzpy6Zdx37vv45Z8Jc7wVkAlt3RMO/MM1yL2
+LBK3Hh5f31bh1sHPgutCzy8v5SlEJrzfRKMZmp385NBg7h7bM0EaKyvoqw9GcXgaU0jiHveMHQ1
2iyBokHrLepd/P4VZcjsAkibBGkVedoEZj4td1fmlXnvs93E2WDfcHJSMSrUQGK2ej8QWskOcS0v
Kez+q7TLZ2Mlv7I8jycj4vaKkGS53IttEnTeMHhEcHS3cyNH6lyDuGuQj7Xp486kqgloi+5gTBiJ
HSofSWytRBc8x8N/VggUigAeoAz/XRk/mT0ltGgXDdgXSPHu0kP0aHn9HoCA3hPd+nbYCk/gDFgD
VVz4GrZkCoI2lG0giPyt+X5iNClaQ09ljIvgJnbAGOXGRob7uDWPTZL+pPJaWuzCm3MGuVXLshj5
qwh7JMojm1rRnsjvtf5DL/uV/bHkShCnMd4hHHSw+J9vxiaps1TWxiRIJBXFOB1KIxkiRmcwxTWK
tjVT3L434kwGsRFMTVkwCRDEsEIbr421DbJ4vPB0QEsGMnwX8adOo3Sc5RDHS/yMCmmjx+1jQ5Xb
ZNxnWblTfg1ytRMy4S411lh8eRDlX5vzxDYXQ2WhUqP7yUoC1XDmzElMt/TBUlWH75VwW8m2ke6i
HuK+Np41173KwoYBKzYIffEWZS2z3DpGtZboUo9jIRrFLq2mo6WOlp2hnUHpWrIyxwsrCWgeo/TF
Qw2YVM5YVrQomiVYyRrC3Q5ei0cBINpNbyoro1o4d6wqDzFRA7R+uI3Od2c+mBk+BGsp3WtdUKle
oiBd69F/yKHC1o1lB4GOR8yCBgMudss0cDznoEUMEJFvBes5ze6IKa1kmS6iemYE/fVwIxAVAEz+
fDCo+tVxV2ckAAP3TG6StnYF6UikDVQv7bFsXUVYCYL5zOxf4zoxybmRVIllvNNBwl98AYAfF/aP
3DXfPuUPyXB0W7ZsfdustZnxuej/GEXiAA0H6M/iG6KkfEaIGFMSzIpDv4o7+lP1hs28050y3dHe
MVdgFMvz+scetxsbolXAT8Ne3+2t1zJ7jEWwJDlqBXD2Zg0DtmaMW8S8noSWKCXYTGMLmqZ4/UWm
Y4yuIQTU2g2jiafFmmzS5dPie+f8GSG3jL1Wky4jGGEUDoAOPFWiPaZuqQxOpoxeGn5Gg18jV6MN
K7fD6lpyF3qmZ4o4Ttiz0u+iI7teMrfCcxVNAWlveqir9ZDTNPvYschd16wxDbC55AIlHJg/w2be
4eTWVdFWLFLw/QeTKuReVvYz4qQq9657zqUICQ82OE+NadGjSnlupqblVPQkJ0F+Ax9hy8YmK3aJ
bDexVwv2MB/WqkKLe+jEIOfVKKAIYMfHcurOvCWxDWFcGy0l0+vH9ZHxQJS/TuKJIe46qkJoOMoS
DCUv01cZGAfzk/4CNdTgZfcStX9ntrJ/u5ELex6d/Cg50vP1D1jePicfwB9NUR3J1GL7FJMdHSG5
q9wOvugPbvXUboydu2KOnYOLDXNijj+cwGfO/QhzowvF55/y54N6X3pK7IybG+vBJZ/aisW1leQO
Zhm3GgX/MAnq8LZXAY0PBqQaJIahiY/FEyFrwM+lax5alIyAFUobqGud71VB6gt0gGBFh/JuBKQo
/8p+1oV/fR6Xp/GPEe7QV0pEpqhoSBBWMkSzZ/09lmvJSaZxTQhrKWBi0BGDZQ0B9uezlHlK8gYy
bSRoNYKmjP3khzvlpmueNX0fkd9VvZ2eoL8HsnnRuT7I/3E4/pjmRmk0MogdIGYamON9mH02+kFp
nQZCzFVkT+Khkd26+q0/db9I56jNS6TGdvg7A/F9Uz1q1qtq+gRApusftby8f76J83iUDhX4gzEd
ERFCV6vSzqcQ3XLB1xkI8+Bdt7Y6BVzYgxwxTQqjwGXWxH79TQ2Q9XZmvUda/9C2qImPez1zynI/
fsVE2g3mdpR8kkJ4FajixJFnXLSPirLrsjW8z/LJ+jMT7N9PfD9ICcHMwlZHpAd5rzsj3fW29Rw9
iGusEswpXDqNvy3xfGsa6n6aXrBJ0GrJnqY6cRs1X2Oq/x+u8I8ZzukXqhWb5YABWdazbHjpTV/b
qWJT13wl+/jz+sryusx/eX5w2LI8PDAGPBOQEHdCG7U9rhjqidYd2Jo3Rf/EJKwm2a+s52xH6ueh
cQ7lh9kcps7PhB0q9NLb9e9Y3mF/voO/W3UrHTtRhSvJ9W0xOxpg8xt1vs30Caf9nup3gAC0ZWPL
mjtCoWMsGlYOAcHvTdo8CuG2E37p1FaPK5+1kNpCs8jf08O/K0g/l0oG0ETQ9/GbYPp5s51iqLDf
47HWZMWj2lUO1Dz2dblNrd8yeaO9nUhHJPwnhXh5p6KfY1tOfl65mZbsMvk2ooU718ZBGezMnCCk
uVZWWXaVJ9/MXeYDuoTTHHWNQH0ufmZB+ljd0s3oDU/qa/yYBsJaHXDxFjixx93dGVMMgtQ5Caow
mv2pgVynWkFyD009q3KoS6cd3h+KPhbuAWgfnJ/2jEJ2QzJwOHIFkO8CZIc02on9UbHcUty28YzE
+ZMy+3rrzGZvh/RpgnDMZKvUaRDsG61No5WtuxgWnn4T54tL9KUKZVthviGs28xvqoDPIolbCLOv
tL/TzLTL/idqGP71zbm40KeGOa88KPKsVi3OTBwdijxQwMusJPdGBSWA+yLxUZ0M0YjrlsYNhL6v
2156b5+a5rxuOVSKQWaYLkUB4rNoqo5uaCnZ8Q9TXutCW/K7J7a+5//Ew+tlbZEW/wV1IdmqmNjj
2pFZuk1PLXAuV1WJ1KDYRAIqT9tskne0arZzITuiEa8gyxafaACbg+IaBAUQwONsRYk+lbKI0TS5
h1vRE34ZTrkpnfG2v51WooTlrXlijHMF82y0ddUPMCZCPtcZOrc3ykPphWBkTbutMP+Y9DVd5MVc
wukIOX8g6CheNwp8ptxTeyodrd3WslM/WfcQqiiixEYmw+wctC0YwgvIUq/vzCVvdGqdD+3HJjPk
Bt4vrMxiEyEn5FqjintrQHh/3dTiVX1qi33Lyc6My7zOC3CtBFFx0GeHireSWINP+NbsbGG86YfE
ier7wjfXQpFFN3iyrpwblEZjnNMJhmNjOypfFVIYljPaIHzZJMaH8XR9nEuX4OkwOQeXCpZWl3j5
Bkl+V4u5RwCyQv9i2CNTFM2Iht3r9pZHx1jiUKlnReDzae1BUiNE7QQnv9OYXjCaIZxy2NDWNQOl
Xs3FshPHx3UAA/1tjtuvkZKCI87E8Cy0l5dedCsdDQfyY4gnoFeOLPTa22zRoSGDiBIh+E2RSz8f
X13nHa1DEwZjwbKVIZntWUMS4fosLhVAJMaA918z3PUgJznQgAnuZZLdxwq6on2jukczOw6orTLV
3U+w5gAFr+d2McW2IjuGvpYWWvSsJ9/A3RNjaaF7geAbBmiGb5SDJNniZ5E7ZfNafygPpaund5n0
ZJb7RshRel/LMfLtuN/x7Z9JQK/Y+VxHcZ8IWSfhchZRZN1Hz31ua+ZzlwIttKkgSZJu2/SYDjfm
Y/GalhtL2CcZ2gAn4vQy2VADjHjyQ1K9DeaR0Gnz/1ojCKuff16Ozj8kX/B5VNxk6Prp7uJ207Xv
c+rnUFkw/Tl8FNKbVux3IoRqyNzbZrXGgLp4vv9epAuqyTkc1X6QdaTPNlbsUui1PAZr4hyL9x5E
WqA7jh3JlNbPR5rJcleJkZwE1iElqHjIk6cmH9S4ydufpO7srpTc2vS0/m1lipm34I/3qWHuGMxD
CtLXYUqCMH3p4i/6dAdQ/F5s7Wj6EIjdvT9eN7i05UFvA44elCMYjdr5QMt2iqGo3sBvaAQtWvci
fW4idCiRtbh7yY2cGuIGlmRzKypmhVrjONhlMjia+XJ9KEsb49QCd3rDvtKMtsFQUq10ZGh2z8NN
mt0P5L3Kfa1fkx5eNAdUNAjbkLGC1sD5zFEpUQWNrVQrVU5V5m6YZjZtJhAEacQBIarkKqT2r4+R
79X+9hCsDx6GwWqDatW5VSIJRgkNTVh1299CAPZYLXQfaGL328pNPxTPkXtn+09R4LxZvhkqHctZ
nCuY7ZCbt+v76KdyFP35p/gq/Jvw9mSEPAOSlNB80AcUx0gWOnp/UAy3jR51ayVMWIw2oVmITDED
m+DRdz6TQL6o/aSwdHXaiXiBCKObyEnxjO7vG1nP68d6SiebVpV1A5qa9kFNNbK7vppsi/CH/fQT
2OE8icisxlQE2hESGJKr1q0dd7s+n+zcPAjqSnC9dPyAYPyGvaCjjc9IdmILFqQK6aDIrMw9LWvN
RupLcK8PaDFBY+C1gK2Jbmf0Rp2PyGj6Ahc53ibGFPTRfqhecO6U+av6zAHZBG1bl9rJx6z55D0U
3cHahqUHHqj365+xNNjTr+AOSTFJndA0eO9Fkahv9KIEKlWEyMh1K4sBNXCogGox2kB0yZ8Pdu70
PmwIgvcs9sDGDfEX2QOHoFA8oJEK97ZTmbfiTd9+jKvZve9zzm+dU9vc1mnncTBqC2GgPt5DiWMf
tsK+K+iOjs+yuO9FVpUkzti8yeXvpM+cSfLT/mYSUGfe9c37pLk92WrSril87H83Cn8JJdmlEtmq
CYXYhrAjY+ol/eZfzRkeA0DvAvPNz5muozGqnRAtDxT8Qe+FeDvP2lawVVBczi9xukuQD61L31i5
HNhaXM4XmrRVtKhKQNadr1U7W5BWR4wUNLEKiE1mgcxCiavNJEAq+voYF3cfaBf/a4pd8SenWs+G
OeuHGeUadBB4cVvOW/SXPF03wrbwtfFwz4DeDIHZbEU8W0tpm+7jenL0KLXjKAzC6Fc4mJ4RrcGg
FqMi0Ir/PTI28pOR9VUI4BLF4plStIugCqDlxDEUPFe7xI2Uwo2BjtTnm7GxRTK510e8tIKgMmI4
JeChQSp0bhzddHk/gI0vUEFT5smFlvtCGgtuSvT8X/hlRvUqIiICKSfPYSxA7gut9BZLVVG7Rf09
6V1wVXlir3tRvhKBLY4LDJCMZwPyKLzLRIa10icSp4ESxlDfigGxTYYmcbt8Xns8rpni/KKaTwC0
UJoGVZvpmxTPYS9No8QXqbmWzFl0UIx+9D/D0rmnjNilQigTPQvEss4UrzXrNrMjqzE6v076uboN
Z2mg017QkMtyxEGB/NyQDCFYhGZJ81KUChOv1OVE2SokTKUdnY2oO7SWPMqunBD8HCm5UjndYAj0
0YiKpP6SxLhCHlGXx80UaqSwtbzWp4M5yKC8jvSxqba1WEJ/pu/FprVBkFGYDo4RmrbWLocFL8CE
Ohh0CVkBEImfb1drollSyUqKiKny3me7cj8bJ7F/o1vdJuABuH44li5eRIV4kgF8Drg2L3ZRzSma
Es02C2rzQ9LrvYE7KVTDGIgKMRCKz6YEWZOA1HM233RTfjsknpo+5UPoD8rnKASh9gEFjo/rX7UQ
IitIxaCtDkhXMJ5xTje3hqwdy4gGalzbsiDauZj7egbes9IHoYJdDm/XDS55KFj87pdgdVdeoBmB
Y9lMQkKD1m8lO4cQqmN/Kr/m5y6Advm/MAbeW6b8B2ZLALrOl5h01ChA4wQqnl0f0E1X2f1Ltnfo
PdlXK2CghZMLDMcfU2y3nXjeIoYtuWfjynA9x6bxGZfxL02ia65vcSOdWmJfcmJJG8IQYmSwNO2H
dIumaVQiwukZQhUg/toWwm3uQfJdRVcmWoxfTPEVXc3obSbl88rsLm0eeEMLTLyM5ZW/sakJPb2S
VjQY69tR9tLRycTRs0A69Sz/qI9V5eWPUc402qk42VlyzGU7Hjdacbz+IQtBOoPP/P0d3L1TG9VM
KqGgAaWtDWITqYJ6JoOWRGuUUEsu49QSt5/0MtcHdPXSIPeTx2KtCP/dhcWFDGcD4faQESXTlIeY
0GRyjMIl9YakTwTUUof8s3ovYrv/nAFJcMTXaZs/m3cDFn4tZl6qnLKOA3QWgj6PKRueb682U2Oo
17TYXuFDvdPNu7JzRldsbKuz67e6d6Thd/sC2ca8thsFgmUPVW9LG6PGYzNfxawvHisA+iAZyRh1
LG5taT73mVzha7r9CIH1OXzrhQM1UYiaym0rHIAJiLU3Vb8fu9anfQPy1mSvxf+QrIm9rhXsMBB2
A0QJ4kLOT7ZzOgqS0tPgRVJ/QRHJNk2I6fRepoEe1pX7bSgFqvCWqr8GZe2iWlwRqL8jqoKgCmvG
PF+RsQqr2jRH7O8jWj69nbqb36tNsqE747H3nkEF54jvliuCAa05dCt+bWnL/zF+kfAU477OS3Wm
AdiBgVRoDlRchdazReT3PXuLgo0XGGaIgp0PUMumBvTXIrbcvNdLJ1P9BsUOaJ062kv9bEFU2vDq
NYWr74zINatcekhDkyJIh9nI3N4dvNxNwKDnt/eqE072aHdu+iDsFe9t195rN+PTJj/2d+NdvNW+
ChcV4GPyft2Nfeczrn0Q9zSP0dzfmAU+SLPlffOr9N9jp3HIx22FjoPe7TwtsLYQS/usto/FwcI3
1gfh+LtxDS/aWM+mC6zArt1Gt5n9hnhuI+H/m21j0z0RO3OufyxPBPh9Ik7XjNuUbVG1kdzjY0GA
iT4z+pjoTha0juDKr5501LxuG96Jr92udbbXTV9eO0AyI/hnyGwUPfkct9xUBlHVqQ4yAQIfIJq0
Yh8l4w7uCVm2EEnf6/bYSM6XBS1P2J1AFDOwGF9eKZU076u6bAPzGQPtd78B0axfqLuWf13IdzE6
UaZrA6JXCLlzTkYbVJOiQw6Gkl0MgEF3tOSbYVBtYyxdId1VHdqEV7Dh7GjxgzNAzMWylaCiFrkb
rbH6qCqKog1Uoh0kgo5dK/6oe8Xv5fLr+jxeehLouYkQoJJgDV1d3PYOR6omJqBVQdSIN6CVwEtq
TVLyMhI4N8FtSpMMealPVRsYw+hnTYka37aq3MSUgJFZuRNWhsP3A+VTqndaAltjqx6jLPWVcA0F
vWaC2xBiqZNC6thwJogJRppNotfra3J5lrD4eKqDLRd/XkizxE1YVL2WYU3KCQomaM5qYtOdk8LV
ssIj1fBlifVKv++aTe5KB95GFcOQtgENiaPo1W4yIzunD/AndtcDa6Nurw9yaRpBlgAiAyZwDQKe
8+uFKMTI1RzTqM2T7k0GASOULv64bmQh18im8o8V7joZolrNKgnbu7KbZ9CCuenNa9jZ897REndc
aQhfnsM/xti/n7wBkjYvZs3K22BypslOflk/2wm0dS/Xx3QZfJ0PiTtO1KrBnh/CyujHT/HL2g28
dFr/zBg4NM4HIQ1YhaiF79Ea1RPmQLN6BHgBOjU6deW6WnJzp6a4kzSkJQBnM/Phze8SJDxgp30W
/iktKu5ENl8GcI+QQ4Gb45yppFZxkySwMo+CS8tNIil+rZD3tjPt6yuzPJ4/ltiWP1l/y4rJWMht
GxS5lduhDNliKT8Ad/QiVMVKBLi4C9BkjuAX0G90/57b0tp2TIk2Ya9VkZvHQONJ7zOCsusjWj4/
iKzBiQ5E9oUOwAAMfSnNMBPXt1EDULZce4KV70oTDNuxJxvRHbisnSJSfoBo2Ruj8e36FyyOk4XX
aLYGhQ2vyJhEFCQdudgGWfpWWBhmdhPFa/DiNSPcwdU76KrTWMIoLcGPh/iQCcMDFZIVH7vwlIRW
E+Jp8BAwdlmJ80ZhZAmdoYbYIPQzRGZJNMEImjlgfKQ1BFZTamfzpzyAq1mBrNjokZ56XYF6REHu
tbRwZDxBq+SpnOPt9VleCBzPv4ybAaBVqqSrDVw5eES6Qu2GxxpA969w9uidsR0koIJd49m403pf
/zADM2xsTQ3W3jWXzgefgZo63rgyePD5hoauVXMzHHs096WWE8sPoywdMrqfqK3pq0U3dqWdR1ks
U43XNEDRrKDJjVkQBG1q1LJjaOQ5sSe6q9NfheVpP6PqF964NpCeAv0Em9DK2b28+gBDAqcOKF8Q
d1k8ybBZjiAJMdDCGBs/Nf1Qp+/XV3MhZoUBxk+gopyHNmU28hNHVHfqXGQq6YO2GXrdtspUlG77
FJX+G9qZVrLBz9a7JJid4qrUnCFFn1bGVhaA03Kvf8vl0UIDPWp97E2A7lC+Ai6mc5SaYTwGSFJL
iQsWDnFLJl0sXej4rfFNXDpgGJOhV8IeBYx15nzcnUClCFyWYyBk2U6lU+OUEnzGSEa8HfO10Hlx
aArUgMBhoqCWyZ/mcS46synHADAXcQ8meP1uBOHtTjZEshJZLJoCes2E14DIEQ/gDxNdTHO1x8Am
UFehNzXbylqhgJIazYbXF2xxDpnsCx477PHBPuV075hJX8WhPAakSBo7krdxCt7RaRq9Tptm77qx
BRgp45VClhJQENYNwc0hKu8DoulyCsRRsB6sSG96u9AiMFuBUMianciYyvQB5zhz0iiqfYO2Rr1P
KiN7L7sebz6jCLMRgsNS/9QONKMv1z/w8qji+xgDK9qAmVobF6LUXQeOarQEBiHAwwdqqDnr7JJX
puFyzr81nkRsXpPR4XCXuTFHhlApwhRUaOg6oAt/2uuCEO/aokmeRHWoVhB7C6PC6oITBxgctFFz
r6TrM3S5NRl35p/fxc0QEkRyqEfqFOiPynu601+v//qF0sT57+d8GShdIkjL4ffL0BT4mR7iYGc1
NprAymeasb9X7F1eQef2uLXQKFE68NROwG1CquSQNRvpleg/x3ozAitqqsdR8KTWFncliR0U6exh
fKzjj0pd6+FfQP6ffwnnzeZS16JyVNBdG3lKd9B/6eWtjHRc9Yv4Ve6IuQbaV6u7/7UyAyzCP78X
z+1yHsCSVWFG7WYKOutHWbl1um1mn4Y+atWv0e9sc93c0t5H5yLDr0osAcE9Z5QesjS0yecgSWVU
34tkArY6vLeSKrR7uVijIF7cTwouXURfjOObp7hImpZR/Bdz0CmyqyefKbj1n8Ld2yxtu94E63hi
+tdHuHTadPDIgOocEAo8Qs496mRJTaIM4oxngd74RCSlPxntWqKK/RZ+1U6tcPNYZVYcjkM/B2Zd
OLUUbopy092i598OD6ZFVkLZpVMCDR9QcuLpjvudO5VZm+UEEmhzYJkRvRPxTrCz1qh2ktAom0Yt
gp6QYvcv5vHEJncye6keBjhp2BR7ApBQOW5oVZjbf2MFJXgkxIBkvehRQ6zdGm2C6q+strfQGf8x
AKu0YmRp0zNyQYtJFuoIeM+3xJhCer4TUWKW2zG6jSTDl0PlmBlm7k6Jpq5M3JKLhocG3govOA39
tefWkL4UirCkYjDjirMHs2t/Y5rzOy3vqpWbbCH0BKEZMomMzhAMiia3MaJendUmNOcAsEdlN445
JELSpnCg/zA5eSpGL32LuqMxQIemqiHQbAyWvhItLc4uaucKohf8xUdLrDFFMgbkLmbkTfckhch9
onSTmyJz4sSz+fEvdowJFC6LEmCNW8w5lelohKBVM/qx8WcqibZZl4Lzz62gj8AASoHxmvIiqxoV
5EobYjEojOExT9PK7qzu+P+zwfsQqxOMJMPeT6kg2UnfRk5vrdUyF0rlwLAhytHgEZHh5vl1jdTI
TYWOsIIM/h7dts3BMCdrF45Te+xEJOZSs4FWVgRq/0ytgS+NJt2WwmjyKgC9PS0RLH9oBkhFVNPs
doKePEWlmjlxNiUrnVxLRwccMKhpoB0ROsTcXYhSepVbVBaB/wxDN8X1FPQtCJ86kqXB9clfNgXp
QwCaQHTK8+YKRM6jJrXEoBG6yZGzuH8uGvP/SLuu3ch1ZftDR4AClV6p0MFyHnvseREmeJQjlb/+
Lnnfu91N6zYxc3YCNgboEslikaxatRah+gwkyGVTWycSqpYgJ1xFlSG/cR4QJl1Pkpxp8CW5j26W
NF08onby33jTiRUuFHRtAXERRGxQUPfEj/u6Ohh5TwT3h81pgzw0OH/xpEam6HwslppPQ2ZEyiOY
LcDAOQA7WC9qeoOUlCHYghvNNvDcD1s8wXZNAMJJJUt+LJBRQAXIasshUCB2Me4jbZH7YJgTDYLj
bBlaV7ObYt5riS0zCnl6hpJ9rvdIkeXEoHKis4h2rY7W54qkaFS4vMLbs2KCelU2kbXj36bQWOil
TgllNMhl9VHpTP1llkd2H/aVLSi5rBPMXzygRQogH94vQEhzWwSQOLPu7EwBulF9mhb9R9uoD7H+
GCloAMHtecWWdIIr1dbwQDa1njGQgYMQ1fmitzFZmonB5tjWMejlIXVVS3HsAzwRCUxt3XRABg59
Naw96Cy1c1MzrgODUtXKY5yCzf6qM9wp9KA9246CO8HWpjw1tP75ycM7DMNMTa1qdeTyrogTJ48K
QeJp42DE8QTgBvJdoJPlyY1Hsj61V6+IWHQsO7ZLwe5B9bEAsOXpsgNu3bNRoV2l27EXTHjH+XDm
oY3tacBwZHCdO2o0uEYXEz+Z2unGIq3kdEk1Bl1LUNnXrWujt+avhaTVglnd6PxAugQ1ANxV4SsK
n0Cuc/ROQ6ZXAUzCoFGVX08Evfnqc2tBBEFVnOZIOhD8RKo71njhz8YNy3uvz4fboqoOUhlNgq25
sV/OPsg6n5i6rWxpVNf9EjsGSXw1r65CzEI/jzSD5GczB0QEAt7wLdgEIZyJcIA3FrdfrKmGsFjC
YDMqXJLeyaWoV3x7VB8WuG0y4clldy0skDYO/RwVPXt67MfkqR1aJDOS+3oKg8YeBe+QrQTS2cg4
N1uQ1q3ztlMe5/KXkX2VbiDyQKtl/pLKZFelCa06t54Tx9YaDx21N1lFE1tAwLpRJcHkQrdaBeYZ
GC2eJL1cStypJcQIoLI04FRqaXQyU3fKUQFYsyyQfAyPqdH5oTIZtEy1QJtEQsOr23Bh+OwbOLcy
GU4Ue8Y52I5Z/12WZLz8ymHov04DbkoLyL6DMRtUdylKkXD2Zlg5GT53BBujVSrJOnwT3QiS9RO3
V4eYP5ZclEzeDioflvgDuGmbNAJkGTHyMYeMPHTeb5C8Tp+bL+Mt+SHiTdk4ZTClYMVC+UnDZYnb
NW2YJPGQtsqj0QVEe5SYT2ZBJm7jdDkzwW2bYVDzfB4bRCfjJ0YElkG1+B6NFo6zw+WAvL1IH4Ph
NkpXjPpoGNgoxeIAIbTXrYJWRnWbT4IL2db9/mxM3IUAd84ZwksIBT3ys012aAvfYMTRyJuKOqUU
j66iOFKq3UGI1p+sXT1g8RK3JbM/D8ZXUmhveiL/ujz8zfh0spbr9JycrgreZkqhY6It5TVOXDms
KYGCffKNSbelcqvFj5ftbT2EUXdGitUALzN6DjmDZZ8mKXIUuDcMtIWvamBJ+G78KlRqAalUPzAR
DHY7Cp1YXH3tZIhFtcjztM47i0OvbqCYtNi7GoKoc7Qj0vcqC8Ze3dWVXFE2POudIBRvnjEn5rkA
1BfNDGHTfoVc2hBctZSUsqhJPcG8bm5KSF8gmwH6TDBKno/SrCYQ5pUwY1iO+nQg2P0LKLoClSJb
A3INR/SM2dyiJwY5d4YYUYJKGTYOgX7InLe0t1RPUl6LOna75eXy8ESj47wm6rs6WWysYV3V31if
l46VKgot8jxzLlva3BAnw+K8ZTRnc5wnWFr0ziv0+8zyWm3PjMCenbpeHCSjBBY3I9CJRc5B7GIs
0tGERXMod1a4n4cXVqBpbvAvj4zfCADMobfwRDKIG5q2NERNixA6SP0LGjgdpQXkx1TqKxXpoFUn
RU2YS+yKlsmDxR7iOWzdy5+wDuXkMP70BfxQoybp0OdcBXj4Qrovy/SYZgbKFmZxBe1wd5F2lw1y
fvO/BgFSRJoCtJU8GpnIHZBkIYZMcqSxQycu9qElUhHhFvDdCNiYgLcE5zUA19xhNS1laU1DWgWT
/kubrsIqAi0WjXTBWPhT/h8760DQXYwsLI/YkYcoBvEJtLPsKHct9cV2cqVyFJ0qjq3u1B9D9djF
ieBazj8U3q3CHtDOQJWjeYK7xcgzqVsUPqogepakYxqACjf9Iht+Afy8tpuViTa/wsRvml0zOxNx
mZDqafVL3muIDhwmsjJrXoy7b8gLqUNNMqH3eLxtqE3XfzXfpi8V9VXgQ4719+Sl+XrZc7ZclZgA
EQHjjZc0f05p/aSNigm5thwXxi6/TUBnlteVUyQ7VbuuI1GH25Y93EIgHY0WNzgT50TFyPRBirQ6
sKbuqWqfSJVcl/lLiXe8KUHah3X3lwe4tTVwLEGTDqlgZPW5WVVqva7sKm4CtbWGm1Gd+0M+mse8
nZX9ZUvvIhP8AiKZv0rIIiMC/Ob52aRAm8lozaQJ1nWL9t0h2kf79jBCpzxiNNwBN3WwjtFVd8j2
ePbu2/g6ygPZBW9bEIta1/kbyLtDn34NN9NKu2SlladNoFWvlZQ6ofWShtdpaO6YIfl1ox8hvwIF
wKfLs7C5kU7tcic0I9YSghajCaZp8knhDoXlgAInnJ6wxkrmWI3k2tFLlPvKw4D+2+q2hdBaL9pO
G7sJDVAob7/rnym8LMZgpGFZj/iMzB7d1LxO24kqU081PXJIJcgTv6ffuaVXUL0HDAQK0xp0Ms6X
3o7MjkhG3QRX5rpzn0GI7ALR6ld7Hf//7YdCV/Rp5MX+P39nzhtwlQ76oryQRo7uyK7iTN4McWOZ
aoKCyNaJqCFFCgk4wHDWI/j867J5ABhmwlyQfqGQXIUQTPK66NMdM5eDnEpoSbgGGugwZrM36/m+
a0zBBG2shobs2coAjjamTzWZjORlYY0FC/oRIjwQf6TtfIiV2xSv48v+txFgsM8RX9CNAJAI3/Cc
kFheRjQdBaN104GdQsuvmdw55XJsJ5AH/tmzat1ksIZSKM4pHSk1bpOl5qjWEJZjAcupulvwvKaF
SG/i806GD4Pv3oJwpQkXM7lboc6qOGO4bwZ59E3NBzfbW+i/zXs3V02aNO5Q1zehiK6ZuyBCKgFG
gfkEwFRHHlnnzsNEykpb78Y4QJ0y85ZBLQMJjb+eObTZdVmolcPQp+v0GoO6zZIIUpWf/AUM/Ks0
ubKi5NYk77nHxnloLNW0xMGcQ+1qRKXPyUgRejZUr47RCKndbO4LwbVtjUxnmxgtt6vi8lqVRVPV
ey/QyQsqRZrMykstDipVdppQeZ0YeFn/0D1XG4DTr6gxOCl/3oaE9ZNqwkYce6XuoVPGtP3QJ/m3
SJT73JjDM1Prn58MR8ssa7FqIw7gKo+J1lBjvtOHB6khd0r5cHlYIlvcelVqX/SaTuKgHGhUP6ov
0a9wgJSrYPa2tsIqvgIk1toKCd288zENvTxbeqnAL9KvbW9AAvnGbHb5VZS5+VXRLfupfrs8Mh6H
s26EM5PceYaGKkkr9NUr6ukBgKqrHMdVMumuMXeOFUG/OukgpDfdy1NEwYC/kLciy3aXv2Jzfk/G
zZ0vA+taU5cw7sp0K+Zn++LalNAKd9nK+iufNsCa6QLTB9qP+KT9wNKlnlV4DIvRG4xMUWLeL9ki
WkRVYIYbzJx1ZYkSMRyT7QDx2SVLRW1N2inJfeJeo9+lrB7ahQpbzz89YNaVPBkeF0crtRglO4Td
WH2LrcVbJuKMCcDXnSB6fT5w3y2ZkAMFsAklVm6E9oIeinJJkiCzSOQlNQG+WJmQhl6qRyVVEqfI
ylcUY35WHRrTQZtRO3NcftGARBec/VtjBgwCiX+C0wll0vMNk7XxVM4Nxpyp9VFPPMsa0A2+UElg
Zyt2QiULzRao9uDaxc1tbzeJwSorDvSsZru+Ur+aI2kEAfrT2Y5pPTXCRbS0qJRUm3UMps3ejNGp
ftYkcyIF3dcJaAbrPnUub4jN2QPx01rPhYIlf6PvWaYlk4pR2fJdNr/aZg3+RKdTHy+b+fzkxcBU
FbczkJngliRzh62lR4aVokk/qAaISe2UznDSFHxEaC4EkgY03Y50ByIDwUbcmk4ViGIbwGI863kv
jUhSlno7wUvlfTz5SeWYP9rQQYJwrETk/lv+cWqL84+xj8MsKWALxVRnLPBvLQheIgucc0ThpM7T
DAugWgRXcUvz/s9SnO8nAVDlpkaAM0f/NYebsHDZU3O2JAE6Wl1Rgn4r9p7++Bo0T07rfJhToGDg
AnLTOpPxTQcdX8m+CRxt3e58hD+1wp2flqLHpTGsQ0BR6GviDfuflp97Bt1fNiQazbpYJ6OR1VaX
ZAmLEUdP4E/fNXJDLU1U9Npe8o8F4cJsHtp5OZM5CZZMp0l/X5D/csU5rw2JUVlphelCN5dTxvdM
yQV7UDQEzmu1tgOWcsYQenB6z5BP7BIBQGMrhqm4yuMIwJmOa/X5UkiKEgNai6VooPPUgJKzTC3P
Zt+a2ru85pvhZM2eySvZFLBq54YGfWBQTy6xxS1y0NPk2dZumfaAswmv+7UBZRY42eYxq55YXL/o
xMsWlTR6HcFifCchq0JyWj/mV7Orm1RxQHk7VILzYNOtTwxycznKaFQ1kLIKFPMpygqvgcigITLC
c0u8xxnkEACSQ0P2CgY7H1bWlqxtmJwE6r0B5NuVnFPyFHnGrveyq+Kbfk/8nI5f0u/mMY3ooUl9
Q+AzPNTpn09QCTj413wGupXOP4E1UjGpzEiCfPbH++Vn4RrNlR0el/pez0kwa88MWaxb6WcU19T8
Q6W3T9a5CWBxHo0z0GOBzL5rQGUnnezIzbU1vhXz3xxMSJvjrYnuQhuQ8POR2nEV62VI1i1u2HRV
QXHBfCIqXW9tc9y+kGOVIcENlMC5FT1c6Z6g1BoA8rG37fQ4o0X48vbb2ufAvKL1CyisNUt/bgJ4
nh4wGAuhHbyJpPKjF2N+niZBOnX1cP4A0UERtYrC66B64A6Q0dIStYtCWEFLeklxvfQ70jsdAOAg
RVjmwdFiEa/F5qvv1Cg3tEzDNicGjBbzN9RtxlCm7U7/aihvRjT7Rh8fwuH58mxujROyryCoRZ0R
WXnuOO7AnWaEqZ0EuHVJSOZG3hJYd03h/9XgQIeJ9DQufmue+nzdMj20qorFaWBOE55COxT9zDmh
BvLxUnwfTxpNE6h0ifKjfJ3+fZMZuPshU/Yuf8KF64qxxoCUaRJoOHUSwiCsW4AeXAf9W+Q00c38
VVJuQXNzVMN7aN+qPyC60/jtW2p8MTVd4Lx8B+o/X/NevwINqgGl+vNZkCw7Z+gBS4LZmx7Jc3lv
/Vj8/iG6Hx+MA6poe0wMuveH+xZ8+z9QoLi83Oq6nrxfAzKOstM/9rmjJLFQLZc02M8rGl7rrv5z
ugP0mI73HXB/35TdcmV7kleMdAhvIgfsT4d8bzxd/opNpzv5CO54URl4mOUGfq6OT42BRiPNou3i
tMVeNf0YNYQcZJWXTW4d2iuJEUITqObwCDif9zpKM9DHQ0Y+X7SjAS10s78eSreJbT+6K35cNrYu
4udJ/jDGXafsZLTjKIOx+Zjs08dexdYShcHNt5QBODBwYetU8teQROl7qYJCYjCs4MYCfEVG9zsK
oQ9NtGOdNXfrtVSzs+sofE2Awr08xO1thQIi8KKoQuM/5xNa1VEbMqiUBbOD+JjdV6lbPqYvS0fH
3XjXRn5yKzv2a/UovUqvo+0KzK9vkE9TDC4egDxBToWk9Ll5U+2VJUIXW2DcT4ckc8PnLKPNS3gX
0qZ8+SWwtrlrsHfX4gLof/j+yJjVmTSBGCBou2kvj/fjtfUz6alaWVQan7rW0d0nUZP45iaBo0I2
AnVLEANwI0TauS7B4Rv03819/5Q5ADElDpoIBFO5uTNO7HCvPXQ+lfWQjmmg68/2gmqd5ZZ2QMh3
6TC0kyD+bB5x6xv8/0a1zvTJVdZQ4bRJCWud+xtpqS+h2wfLDQqWwhTq6gGfPMRcMajwjtVLzi0V
S2eHmYT5q6ACMMV+gx4Dp4n3ieUZh+F50nZ5RqtnZl6rKJOGogT41jUFSOp/zXOBvoRyXVhnGKg/
/dDAkhYJYsy2e3z8PhfIM9MOFz3B76vXZKb2KvBRXpvmF7x40FFJG4G5/2fhPuxxMTudLDS1AxYR
lEx7S1NzV9bFobPuwsoAshldLTeRBjIu0WNLsIp8SW9QJlk1CpjV/Cw4Gt7ljb19HH6sEk97VZVJ
GrIGszj4sxd+73yCdpsDe5ZebNfaRcc4p7lM55/hq/mNKFS+nn3Q7qnN7vJ3iEbJ7Qp1GOplYPiM
CH2asvRtGG7bRpQTWW+PnzYErs0oOSnIXvJTKaUxQua69RY3Or6a+9nRr7qviRNetffJY+OlgkFt
BpYTe1xgkUklW2CVTIOs2hXkflnZ0tiDNl7r822FTvfLU7h9Hp6Y4+ZQl9oB9TWYA+ydpgNY4chu
qd0mMDNHr+9aISZ7fQJcms/1z09CWd3bAF9HmM/RKbz5HheJIwt+oZmfTh47/CHy/J+L48nw1tU9
sVZpxoAz4t1aHagOgUTS8Ft3fl+exc2odWJlddQTK1pvRrPVTmlQ7K272SVXQvimyML65ycWQIZS
lrEGC/336Qp38evpqvBqLwX4KPOhF+OCnPkBwsCXx/WuC3FpsbhwDDg4nsUxvIPslAEd9gT0v8wF
VA24hOxoe6xGf/Tsxu5XaSfvtdfYaXbVXr5CKmKvu+gudmb/D6Gkn5aUC+HL2BhlbmFJQ1LAjm4C
dFn0IqDA1rbHnQWoiPd7El/gZnUM5FMsQXsddBNxWCPDINjom5MLVJWtooSwKsVwA0GKB/WJxMbT
zh8gHr0jx/HY7IZf+S4PpsfoqgxsZHKY0+5ZUO+639UL2xVfQBPp9YferW+in/VOmNpZ9zu/4qcf
xR1YWqgmUT7ho6Tb1le92mUOGmQ98CI7tUP8y/61WT09scYTwMxqUrMcL2kcJMRJQOXd0J8lLZwS
5AVolRPc2bSt2HNqjouti4rypVFgcD24Q8f99PJL8WM4dHw7ftduZQ+qS19brzjqO2Uf3tY4ttJr
XHdUiha+Xfdk0Wkv7QrAdi5Pwzv1zIVJ5wtJ6KrttVDGd7nytXQrHYCHP2i9AwqLFoLbXxKIEczP
2r78jkff0bgCPsa8jz2oBr4ZNWV4hn6JfmqOfCcHKQ1vYoGj8m007zvudNq4kM2WQpeqDKukAa30
3Kz/mM7rQhXn+CYkXRc4IE/TY0V13pAUxuSjTROq7fwXaD7S1PsuegtuXR9Oh8VFbV2PAMNY919O
3vr8Tqt/F6JU5We4GxJ3pza4uN1LckpAcQQHR9SMbyU6UHDG+7MfuRMI65G92T3/vuxNm2/MU5tc
0IZyr6TbDDYja/brvnaSElCzMN910byvw+Uo9WyfjN39lPW3lh3fDGCsr3Mwey3zTlMaL1Ksp6W/
lUTVDOFscBFvmvvUZjO+zH7MAICbPW3fQxQuh6y95Aye5M4v5bEW7PrNO/jpfHAhrR/HJh4XrLO8
Sx6WPSAZ98Qt/MbtBHfFrcfFiSG+mg6Gj9CQewxv9PRguSLU3qXeSOP7ywu86bcgRUI9faUs5MvB
LGPyLBVRFmRJ67YKFOoqJxU16ryfPp9i0oeV91k9uXEQyPDolRRngdIekvS3MsV709rbeDVN83A3
JTWNDRvCWLWTlr0zaOM+VpwinJ0OELd8Kb6MkknLvttpYeWDxxFFPrLPGsmL0tbrTO12pSkNm/zR
zsDlwkRcE+vG4j4fyDv0fCOfjooTnweolRGo3qKLA4J2hbprKYH4pxo9laNgNbbcC3JlyOkgOwhs
PV8iKLoJ4imZCShc1+wrK79lrZ9kni3v1OwJHGpsiNCwL8o/bDgBrg4m5DHBPwXAPefUDL0meOGx
JIgAfmsH8CkbuD1XIpEygRk+XzVHJGN90SHx2R3R7ubOSux0ci7YoltWAGFcaenACgLI5PntFgsJ
fUaCxBuD/3i9/CYs1W64AxCSHxbWLzjx5kayq44wFFLzpbwaK/1YWJPftvPz0sv+5e25BjHO8yzs
S4gboNQJdOL6KSemwnZplllFVVjNvWxIXGtWNC+fwEWRepPB8t0QWwJE0RrRP5vUNRUEIEAmmlzS
KxmHFI9XzN84edD9pm02QqLVoLld7oF3cC4PcHO1IEHyf9a4W5RisslUKmARyOh2xvcs/BGKbkSi
AXGvUmA5LdZLahJ05jLtQpB9uFIBrlm9mN56PUZXJyGiJP+mTXRyrr0OaIHXOSdU4pZJUo5SnwJy
/vja781ds0C2XfCm2jgkUBf7MMN5IqtJrUYVaqdNqz6UI2gJotCROmk/LYrX1FKyYnukSaQXvLkB
CBIYtvreeM8tWq5Cb1ZnOsAQ6fhz0pedrcbumOWVk6GN5bKDbO4AZLiBVkL0hQDD+Q4AZ4s6Nh2G
mCiHxtGAltUc0No3fljv/jtL3KgkYswaK1GXQQuVEj21EVW1IPXm7qoUWNr0jpMxcR6JtoSu6hXU
T9dmrdJjydEqnTB7GsO/iYUnhrjLNojbWmJlq6FU3qXVEUIWXtEI0FBb2AgL6kH/LhHn7GMz2FK2
YIli0u8gX+9X3+NhZ1iBon3Li11popxmxDRis8NawVSuv/0pWhkg5wDD6Tu5I+ceJJUMvUERQlve
luh+EvWYiH6fcwpTC1k3oJ0wiJLfuvxNeJZs/T64DEBFa0L4QjVWVzkJ8IPFTHvuCpxWNahgY205
Tqot6lPc2q+nRrircqcXeaXX6fseAt4rQwdQSu6s/vflDbQVy9ESuIILkYD4VA4jczcmhpIlQWtf
Z9lbq4qUR7f2DRKIIKdCvdzQCTeOWbcYJI4xWchdGe28kyOJIjpQpThK0Mm5PJqtlypuQx/WuFtR
nJl9aGVA4KTxOGaghQLBwxxHaKPJOxt69+rgFXLWfalSdr+YUMbBvh5v+r7UQT5bMHcsxycrW3JB
QNz0mI/P4pkJrKWtzHhcsU9JJDkjkYmftbJIx3ZzLZGwAnULAF1IKp37ZcuauRuMBoBNbXIQCsWL
uXV2oT3vXwvczhr6cuq6HhaAWX6sIKAgTSFN1JEaEFklhNYqOXZ/qBCxZh/AFaeh6q+9UxhyRpUu
VtbSPE4uA7wwQ3bFWH3X97KjdGuvUBztLzvRxjSe2eMivWkVU9M0sAc/otDSQTvS9dz8xXl8ZoUL
83Gc44GiwEptX5PpOu9/58l1bwhepJtjQZRFSyUoJgEXO3cJkFdomQz20QDM2fscWrtoIPtDBst/
1ge8ZLqpguYO/alnNi7P/VZC0AZV178/xk1+D+CbkRGcSyztU7+MkgOT4uiOdZU3pwlo57Ky8iuz
+p0NWRakRgPcmRZ9nVttObCpF7VqvwNLuLMK32OuOhvmSvV2Prj/GJGekCLHaRzZ+VVpNEc5+l5n
4dckyXw7NqhRIwGvoXVzoSnUvpBxoVbuV5m6M7PsKifjq5waPy5P0kZIxbt81akG3h1UlNyiapHd
FbmGOZIkN1k8/aoZviBzFYtScSI7XDBNw6YGGyMuV3FdHaHptZeXgTaxflAq5apNq93lYW2ceKfD
4l/scm4U+tgDcQSdX8DshtANw2PDBI8XkRVuQZkJ/bs5xoIWVA7vXjLzOdQEAWTbBIFiIhrjVrzr
2Yb4j5LqXTi1mDcVDEPjdBzdXHvRhvu/ma4PK+vqndxCmtiMsyGHlcSkE1QwAzvzhFFq4+DCmuBN
ufJj4S3LG2GEpP0C9FljWT1NJ9105mwSwbtWh/20yU6scA4NnIxVElVaLyFH0xodAprYcLljckp1
COJ2It7Gbcf+GBXn2JrJUuQDEhTl9e4qNeqnLP9W53eywYDiFnEKXxwcOPC4U7lQWlCerhCqVFNB
9Qep7jyn8ktf3WYgrRamozYjvo72+bVBEq2Z3FwiWWQiNYSxjbWDc5K9junTZccj6xb5tFzoscMN
GPo8QGuce95ArKkC1xKyuF2UeGlhNm5kxZUzN5lE56FMv/SlrFPSZ7nXpE3mQx79ZdLYSG1wdVOl
ZtCgN7C4pGt+g2UkohDt0JwlGQoHe8d2oMP9Xc9ZTzulfI7jOXPNIg3BA6pYlMVaFKG9E0Ra9pLM
z3Zfh86gRPHtMkaKW1XoOq2b3KJlM7QekiJgl52MKVBiUEYQuTQ9JRolWpLWAFWDpvmXJ2d7+j/m
hpv+2GqypU6jNKjBZFTHgytFgqfbZnRB4xjATejE+0Sdh6hj9UjLIput3ytRoM37XB6oLrp1baU1
cb582FlHehJfjD4300qGHeNY2B7opyTdCQnuysfkp3TQKsHEbUaaE3Nc0KyWFJUIE04V39FewKMl
mjLOYUFT3amhgt+ugBglt+1xeb286iID3KobQ9ca1Yy5itIQRDlP7Wg6EQRK0uf/zg4XuMpc0+qu
gZ0wP3btzgIimF3LqmCDC0ZjcxGrr3pZKTRMV/jU31h3yZdJ0DezGRI/1pq7Mf7HlCBk0ADpiTKs
klAmo092H/8YO88WTdhmpD+xxF0ngV3Q1KWAJSX30Ubag8Yoomi3lEXd1Nv7/t/dwtM8q5E2o3QO
Q9A9MqeEDvE1Ng+9vPybo0EpQ39nt4I6zPmWJGzssfrr8rcPNgBWktFjV1rUfDNElBWb41mf6/gL
eQ7+DsOkqKzKqQTwQ97h+ku1qaCNCEe2OR4TDLRrzh+y5mtMOAkxOdgMpERv0sAaXQ2NfyUzaWHG
FM1/jSG4Lm36HJKfyFqDWxoPjHNbdgP9uqpCUogVXpp40+ADgVcVaKz1ahHGaTOWndhaN9jJuJCO
H1Ophy0ozgKZFgtOANHPc+FMXYYiJCMgzH2PrBDLiOn2USgIApsOcDIGLqRBcaRoTRljKKebTn/T
q2OdxIK7+Ob6g3AEGip4ngJefj5PEUoMeLUiMYSMe7yg5TBXaJvHtJKDMRes/+Z5pkL0yCAABkMD
iFuUqO6lfsG1JVBRLPHmYbkxx0beRaxU3GjuEwfNadfEmok791NNJ0upBdF7a0rXki0ahgH3Afvt
+XChxLuSFlSY0uVXGn2Z/qJHFHpVH7/PnQ6GFddl1gJu3USdW2YGNcsfjSbwi63eLyiAYLU0JPbR
l8wtmtaAqyXWUBGsx6tcbhoH2eqg6+6mHpKyagO1nQSEwUCwYEGz4j7tLX/UOzrpd2Yi0mPZmlHc
FNF69S4/J3MzCvUzI5xifIsC6RwXOaHGqfL8dmCip/CmoZVkBZB9EBbzvFSsskPVAoF8MCzq2xKW
tqclUu8m2Hfe5Ri/LhJ/uQZRuaaCOgaKDHxdN6m6Ka7NHg1nVfY01H1Qz7elfIgX1WHspUIr41II
tuFWaMQMgvgXOlyIkNws6lOfTS2b8JLMIr/Yt5AnjFNnjlSoKkc0FNEfbF0vTs1xbhoXXaW2ioL8
WmIeFLv4ktcFQAZKQ1s5OfzFbH4MjUdkQCIGjAADhmZVz2jXp/HY0tJe6PSgqfdavLiyqP9gC1AL
8hE8jlD9AjUN75Nl1yTpkqA9s5x8XcmuKrAl5Q8WBPssGxJ+qRtfGcltk4yCy8HWqWCi3VUH07C+
sgScR5dSUY3BIEhsxE0S/UY+HsLOY6X8RQw7tcJdQeTUXnC6YXT6kO5rDU+c1F+62r+8bFsucmqF
u7YVuT3LfQ4rpjp/UxnFJe4IWjInISKYy9bGRjcOiK9w/0CajztLGZwjJjKeyyHSBXswTv5Ao7Ls
JPH0FzUA8Fvh2Yb+TlxseF2/qbGKIVzfCMZigVNzyWI3Z41I6GfTCz6s8EgAdYZYmEaQsJG0N4I3
OWhhBH62mRIF8gTEJcC7WOAQOne0rkTzo9ahMqU3ng20f+dXT7J000QUmnN299ZPh/kXuuH1+SWN
SidfnKI6qOzusots3R0s9ESi1xQts0Dpnn+Ftkh9ZzY1moCzQzJGflwdmuRmMGZfi0XtuVvuuAph
QBhKAz6FXzrJbNuuboHoGMJiNzDntcgjJ4F24uUhbcXhEzP82sWKVdSmvOIqnvqMGiO1fsmvYXqb
iZp8ts6YU0PcJp4GTW+GHqdZ9rt9halsog+L5BmhK2ov2NpeKDMjKhkyKgPvjSQnN2ELrPK4CiHW
37aPIJD7c9iLffrrXA2lBcYgD3X8egGMyyIH0LHIWtRr9Nc23F9em62BgLxPR9odl1U0/Z67WyEV
YFlbO7TLqX0wGv0hrrq9Lr39hRVUGtAyp+sEfJvnVuYYv9qBACgouhTUqZSMj+Y8CNxss8aCmi/Q
VqBJBpUpd973YyazKQe4Zmq9BkULreld3f6SgTO5KKGqM+/tYmfEO7Cc0FI7SrLpXx7m1n6yLcPA
PxoQCDznRCa3qTrMmEyzTXs0idt+DWyWmxVlSyMpiv84/YO0K7rR33v40dXGzerSS2FR23jKdFPj
DB2IHptxvyZO9Fpw3fg8MFjCwQWntFRIaa1edOLuS2+bUdOi7QoPwAQMM6CZkZPWg6oFUme7y5P4
2SPPbXEeuTClZ3UKW8WzkdMFy6gKLGyPBtfrtf0cHKlcoC8sqS6ZjudZNgLtmSpaui+rgtHBSGxq
mZn1X9rjtvMConSdDT1wIRI6XOzfWvkbO0zIeLI9cUiOg4wKz0GTc/+ubaJqIDNe51L9HdjVu5Ll
N1KUi/iTNjA278LY+GzAM1GnW4+wE28IS6uwygjjUfKSqlHsmIVMDbxNmijFNb6jhp3uc4bWEva9
rw9dbXqXXWRrAdG19u8HcCOVCnU0lgUPwtR+UvTrTLrWvFEE1du48GKYeBWh/oueYkginA9TLhmR
GB7VQZ54XVtTlEDjMXWjpkBkQQsQiZ1BLylpPF2Evd1ayhPT/J0XKk6Qml57yUr04uU7gDcUUbJl
472LsraKW9tK2gt9FG4XQDGvkOupwyT2kqe3e+u1Rh88Kh0gBnHj+ec0u40+OODt1rCifQayMch5
FOrXy2u5geo//w5udxh5PTYtw3dkz2/MMY6tqwc/wtfYr5/tY+NLR+OueDS/RK7A7hodzx+k53a5
937TzMqsl3AiiH+XXkmcFedRrxKn6lHuPPSclaI850auBjaRDwLpxUoKK3M2ZbuoxhAiCUFUdujC
Jw6DTvOUeSsWzgiP/dBQrQ/iRfAQ3uhPOLe7+tvJjjXa/yHtynYjx5XlFwmgdumVWmuxy3aVt34R
7G5b+77r62/Ic+6ZKpZQwsxBNwbd04BTJJNkMjMyooH4BY85zimX00OnOIEpPZTPQGMi2mueSo0q
Pg1i2r+OnyvzPPvR1TyDShL5MAUMLWzfSxHGYOLgcNpKnExJ9VtvAysIBkfQB7sN8ruoyR4SCALx
HQae/JKzcS0snM+jqy+ApiWC+xnby1KNVEXnlVFAkD8a+3tSof1Lrz8RY72WNXdXd9L7yogXPQvJ
WMAQIRIK7dPL2W6ntJz0eAI9AMlNIN23IddDrKHQnuRnLTJq8loNGxmcrjQmK7O9dDLCt5SZBwH3
AMuGU6klitqtgBLmAb6cHcTMSlaKHIuzeWaC8SUVcYznqTxO/8DU0phmFfinFMqFrVGugQWvX33w
2zNbTCyQKpPoj6qE5Har/W50iUKU4un2as2LceUckLwSgTjBerG5+jGrOiS74ByQCaViw1koPuUd
eNX4r5C707iW5ms3y9LpLmKFFEi4gRyJzdiKyjSSYFIQTcnY/sovcDzxQrtyvi0u05mR+d/PtnxU
5QWY9VU8mFM9tyJd8a1OJ3SqZxFptQloVabBis1F70OnyA8vBpJuzL1cRRruj1SO9oPwkpGAavGL
OvzKAUK8vWZLYwNBM55YEJqZ2RwuxxaCOK4QKmywASMxgZvs9qMnd6Y0daEh9PEfsD3wKzYXz+65
MA0etDn2uIqBvaAbUx13cq/sytdhfFCg61OFviFmujEkW618TNWVvbY0oRIwgCDVh5vAOy8HGmdR
14katnMAOibO8CKkoLkHCNqtXBCLE3pmh3GWKVYGOVFgpxuqT5If6zhw9FeQV9oj5+n09upJCzsO
JLtAW87pYAQgl4MqpyKPuSaM9+orD3qFNd7w2cnYDX3+4xnnEAtBGLI+jffl9Kv3PVqAAb/gji23
FZrAGIev26NZ2szn5pglKhA9AfyaoZ2sl2neP2qgalsl+Vw6pM6NMOtT601QJtUMDOx08FQ9eH1i
8sOjPJi6ZsU+IF+rQPo5rXprGpm9nHHNMFRQ3N37uZNVbuS/gFSXdsgxc9UrRBR5+S2apMfbk7no
72euwdycBagth7RJYiQ+wMfFP6Ejh/L8YUIu57ahxYgIiRtVlSBtiqc6k1VuayH2mgnqUCFxKgW8
Y01C/V6H+EgbHEYudEJZsYYeouLxpiOezaeTlR9lUIVNJN8Rr13ZgUtuBEpICDzNDVao5V5uioFP
GpmTq3g/kjtVesYTcbV9YGlyf1KKKKVB0ZMdMgSqpHBI5HiPnATlu++Z6dqvFSrwa7O75K4opSEB
BjUbvC2YHU6ETOfKSYn3OSgcg43f8bsm83fJ3PedbcUpPnXVCiB46VBBfQC5CSRwQXfNvCI6VRxJ
LUrxvhIHGuFNugpAW8Dgz/S3c6gAEBqOY+ZgqSrd68MSRUHNP6Db3oi4u7lLtDf79Ne04wt0V4ko
TeBFSqy6t1vlH5fHYR9xw486wNz0d+kiZcANRTo/CuNWy+yg4J4z3fvnic1LI8wOlALopoEfD69C
L7PFKqaVOhjr/K9L7n42lp/L9iw68etSbzQRD6GkFjb+8IjcpLvuh4tWALKcCcnR0cLGdkWh99qM
+NlHExo1Mh4A3DLjPzi9XaN3Wrp0kEpCsyxIkudGu8u1KfQWhU8NkU/BJUaf6A5kYKG1B9philPI
aWufQCAgONw+xRZ3NJjWQeMJd5QJY9UPZZSoyBweVJuRU3clmj9aLFf5r4Y3izeAjpKAMUi4HJ6I
5aqyeXgA3buRqLrg0JIjPG5C0U7zEXoEa+HW4tKdWWT2M0HbbJDLiJHLeNyIpdOOkGyRV8KrxVVT
8cBAszlEN1iWDrkqRa/p4B+x8obemdqWvQ3fv5QFLp9qpa6zeEDNlSURGWoNx+LlFDZBAmVwTUdK
R+2bBz8VuEOelq112yMWR6QBOo9nJ5yRTQlDVl4FSguxVYss41z/gLzufVuDQ+e2ncXlObPDOASp
1TgcNTTRC9Y7oSt34aJbo4lkpiHFNcXC6DrZb/My0JDXFtBlKUxGM0B2nHvI05VwQ1y6qMD1C6lw
CD/MjDiXi0KwayfotONIr3vtveFi2Ry9QTeAnQm23tysGk0+0gb+tI/KSDBArBFQSWqVXdFxFnLv
ikmSVHLLgX8OOB4iSJmQ2IUeJRt+FNEr7xWTWVdR/Ro2g2yDp4JQLUSGNJ+Spy6teqrGLVIxgVAc
ugjf4Q8tD8GSInSHpA+NXAHkjuTKaAH9EztdngY7Hz+ZihHAUVA8WhN7n08MNuqbtaPw7AZFHuKi
ywkByXOp5fIU7wcuPo6NdEQqQ3lMYjExy8IP3gOukldWe/FeBcIZMA08riBdxFw5la8USigOiEtG
WkEllUqG/sqf1Nf4i/xO//CqGVUGEHS3PXh5pP+1yhYlw5SPiRjBamHmer0d1He/+uJEf9PLz7ct
Le18kLzraKlEEQWECpdzGsvo965zzKlUAnBYkfhUeeXaJC6F6ygb/1ABgBiCjR+R46r4lhtjNEQJ
7tC8xnr1QABP0gen1N006ylJStqGp9tjW6i54V47s8ssXoifynU64q4g5wrak/h54sPyUMge2aWD
nz36mR+h7aUfzV6TuY0n8G+Zz4vmMKbFBpCBYGVdF9/pZ1/E8tppQMGVHNrDoKFEi7366fO28Lv7
ILTNTa1esbZ0VKH+Bt1N1IDxRmeGz9U137QBjPkRWvaqTZKi+TeFkPpad/2yISB+kARAKYKtWYWB
NMY6Tt09pHYIqg9801D1Y037eXFTALMIug/IX0EO8tJV67EG+2eFc0ilnyCUM7aJs+Ivi5vhzAJz
cYxt1XYZgFmo7onQoHlsXLCYuKL1J6CjyZka+IP+R4vMGZ/Iahx1fQcSZfV3ZSHJl0jtO5c1Lh+4
gE4jdTlqd3KXUxH6AGpCu2xN+WfpUp6RoP8/q/OcnAW7id/K4zDPKsgrTNCpbmInPAVrHvKTVr46
u8/MzHf2mZmRK1MvqmFmwClKZSgvQvvKCan/Cyl+atd7NGyF5ivygBbKAGa58Q+d9fw1WWtQv6Xx
IumGgjQCGrRtMOPtxA6EJYKHW7WcjAisORXYxIvyZZSstFbwMstXduFSNIIQGEkyMMHj1cnEVkgT
hhKfRgnakKGIoZPwDxos79N4LU22aEdGnABsN9rj2dtxrAAjAMAEdurHodhK2gb0qrfddcHETCuM
WVPmdACbZVTrKUnKvIc+piW/JrtgjXF3YYfziOBlKNqiKR630aWToOTVFmE+JHPeQwJqwC07aEQa
gvfPl+TCDrMktdSpmaJ3yT4tvoGxBh3CKhp94UgEnAQ98RgIOoFZwVw/jGONU8ZkXyQqNNTv5rbV
mnytIqwXl0TRZ3Azqt0K2+Qe+DpHklZJ9j3vyPVdH1kA4vyLVT8zwZy7vpZoQxXBBJArdbaFCXDg
3zaxVLWfMV6AxQgzfRTbZIEcb8MlLTA4niPvPDuycV3TxhjdP89r+Z+lqODCFnPKI43eiUENW1H0
rPZbsQcrOECiuphTEpiZYoK6usqtPnkSk99rKQxx0THORsqc+KHfZlw5j5QLqP5bS+i48++7PXme
bKRojWT3ybuNOewaK7Rbsz1GRuKWZv7cOtA83o225FYWCgnhTNx6BNPc6km9EKxdTA9zQGZKVYjp
PD0vvEmsgU4bAdZUQ6GV4Zmv+QMBzcuLTgPrtg8sevLZxDCbH6I7U1QgPtsnvedUstUTwdEm+7aR
xRPmzAiz84cW+tVKASNycUJ4nXJPZHjljVFfcegfNBVz313M4vwhZ/fdEGq5JM+j4c2Wlvftlre1
jWKIeD/kRmBEG96N7wt7MtWdYpYGf/+r3labAIx8jmiCOt0kpmSDws1oj9D+EuzkkYc2beCOVMHM
izQ2Q3udE3NeW/ar51LjnHrG/chmEQvdG0thBrJCR7xyx8m8PftLqBVA+XDpIs0ogwKY2XqBR1o1
4SCmUKChX6RTansxOo+blzqx/JIWCVWV9JCqK/fW0p47N8vsOUHh6kQOMSw1Uu1mQLNLPAh7Xmk/
lC5YUyxdCDAwRqhpz9n7mdD9cuUVuLEvyhhjLCibqHaQZeMz305cXbZrdSVkXfJnvE2R1EOEAbEI
5myWQs+Ti7kvta4qIyLZDrltq84fQzKAx/qfZ6TmfoX/GmNWL02g3OB1gG2LwXgvq/Wd374rameG
VUkJH9u9tCYmtrhwOnSr0HULj9SYM0HzkfMrMjRdRTWgfWNRgnRZQb9SVkk8jdAb4t520GV7SMjK
EKsAoJ/ZtXoEKjK9Q7uSz29+baII8dpQrL2GZ29jNxlSGCimoE6LRBJzBpFw8IV67kgq+BdSFHaH
tI0QHoXyLZA2fbvxhYAmaP1V469SctPq9fYYl87Zc/PMGMcsHKfEK6Ch4CmA7ebIXnnT0S+rp9t2
5tfl9TBRAZ/Tzsj2MJuuAPeRD2QtWr/Ed4nIOzFq3Co9CtpHyT8kUWp1zRrNxPLQ/jbJbD0faGEA
QICaQr9EbYJi7UtqgPFLlXJlbEvbDqWI/46N8UtfTLmJT7GEY1Q5jaKbxdg9NloRGKJSUg4aA7fn
culcPrfHuMwUch6awma/BJNRKD212p/bBtZmjnEK0rc6780GipPcBkaRHyV55RBe84f53Dy7EcsI
LRpdCb/LWsiTJaCDbXHLkQcQ74lxAl2lbxEYr9vDWlwnHi0m2MoEaqHMOo3IbnKCCBBy8TAgivGN
uHdjkTbFx207i9OHBCHSwXgZXbEYeiWJvWmGsEW1+jl6XWx4vHc3DGuUnYt+IOI9MZO4zT3Jl3Mo
l4msZc0MVxueldbl5OO/GAfoJYikQXMBstuXPz8M2hwpMeCNelBNpTKQK8CVkm6NdmCpwI3OqL/t
zL5y5gseGWNO6VHb4HiY8uw0BtMkmve/kYZzelUAbKaUjKTS3tFd1dCsfpBjoLqFYZ9iMX10x94e
99K5L+AwRlZZmFHXzLhFbijHuJ8rZMgVyhuk86eYamtCQMtWEH1CwAw0fKwOEAdNYU6eMGogg+vi
s8GTUOofpHgl9lx0RlDL/b8Z5rBIfaVvQKuEwhEYEyFwHA/oB0rWcIvzlJwd73j86xgFzvWftnj8
+XIJpUrg4YwNf5SqlAbHPnJII1FfAk1IWJp82q5sZWZUrD02c+oNUhQ3cs0fB2VTq2AW9jI6kZXe
ljUjTDgFYEfojSEGJfS61UpGDESJR55vOxv72L0ainA5dQIHbYe+ghXyWH9A18t58v5U7u/ovsS5
sXJTMT4320IPHZJPwPRCHpDtwE97XQQ5H+GPeVXJe93z+Ccvl8lngCe9CUyJvFJJXLYHXMXcXq6L
bJJWikQNcCDY61RnlHdDzlNOyIDUUt2VWWTeqf8Z2d+WmFnsdZJXPa7ho59bSrIpdYSF2V1kSuV7
nRwQuvW9sOKDzBX2l0kEbTNYGH9hC+kSKnVDLo78scimfkOqAnWyKstsHWBbq2nJ9CRHVTLSVJIG
1x8kcbMy5tn/mE2HIooAvQT0MqKTaPbfs3MT7QxRM5fAj+lL9Kes6XCS7/u3FBIEzX02rIx2YTNc
GGPOEa5LGiWHtWMdFruUVFbSxMY4NtbKoNbsMLFHqqt5Ieaw03eKKQf+oS01cBtN2xLacA1vxC3U
sCCGQJUkOxS9vtHieEuC2Il9weTHzrn9PYuLfDbHzF2ANnvwGvUyhu1PJ1/a8vl0F8alMfLiLkyA
is+IxUX1yiws7pszq8xxCsW/DFrtsNonrd0ovu15oRlngt1044qplflm4S0Dl0e62sOJGvDA9NL0
ptb3k6SuJZLYPNtfu+XvIf0kA86ctYNQG+AoGBJJv1P1rauSbctrdOJzK8wFWiacG+DKIMpk55xE
0ZlgKPGaJtfKav6cxWcfIdd5l/sdnItDqj/s5S1ymfdSpOzkpjPlst0kCYjxxbU5XjrjsXlmGjcQ
qaGiMC/CmV2/jCVODTkcFe9Dg4IY7ehkbDsneyzQyEC799tOy2ZW/jPZf9tjNmsZgYMUmVUsaqC5
BYRsi1C08rQzhgKtThKSRygnpWCSG8AMXeuhvWJ/0alAhKHO/X4ASTKnsa7HclN2Gn/MWuAGxuiu
HyNAzrr7CUWVTu8deUQua1R29QSIH8r3EZRpQ1fhJtqKK8ijxTU/+xbm5VkNfDOAD5A/iondE/Q0
gP7MVEcLpd4JedP431x54H3D7AI1jwTJ5VKDW7dM0CfPH8fhHZzb/WTzUGxaE7r/aXm6OvvPzDCj
Qk9vnfVqLhyzBFoHwIyBrbGogJWXSAQlo7ZA66cR9bVO6zryjFQGxqtuit4StVw3a22Kt0I9eE7Q
coPVCeN7qA7lToVmyRZCTpI1CYB+qHE+mej96e79tIg2t52Eeb38+CgoDZETI5Bf4tl6dO/riOYl
XzjGXnloqvzot9pao/ySH6IODYLoufACoeDLxQi1qO3Q/4FZUsbRDUVf3Wg1j5Z8D/qXt4ezeMDh
GYMoB7KXqKAyN0XejxLy5IVwVGPxVxwptpI4vXAviGBQhNZKKJgJ+QjK0Eji2pIH5FSzXLdufwTz
wsUzDTgaUKPgeYvf2H6X41WHYvJCta5P6KvFSy0xkBI0PfG7UHzTF55uG7uK+SGxgE5bREB4q8sA
Flwa40JulHiuq09dXBy5UngMB2haF01LCzJtuKmA35OerFzIbDPgPEYcKjMTwJxSRU/spVkfbNFT
Kg71qZ5GW2s6p0j2VfyIjcbVk92MbxXKbOTkN1bHd05fbybIesmNeXvwrI7Vz2eg/Al+ETyteCAa
Lz8jrkFvPWp6fZrC5+mQiQbgT0nnqC310DRujY7PWWoGcFs+91PtQsVOeat9LAorkLfNCC1WWu4D
3glFijq4l4ON22yHHZ/QljvUx7XcB1ty/+t7BRF8guhCQczInEuBWop1XHr1qdion+lXaHVGCfW/
yfXMZkceKkvEfVS7ld3YvdvuIcF17HeNOR3I/ehGK37KXx3KszzH2dcwxxeXSzGnhZg9wWkt5KiN
1vIpZyBex8Xo0d9foxnRb99ceSYs7A8BfL1gAAEBFZRc538/u4fTdip9PSPNiQ/NQcmNVnid5bT5
HCcmzs7bLnJ9IkBkAirHSG2AhhZOy7hIWY+91zTw1KgrXDWrTln8rleFEwcNdKD8fR7z5sRDzEDp
vxvuq9Ve+2QNnHodeswfIc3gMWTM8YvZpZHXCB1XKPUphnZHrlRAqEaP/qOcm5EkGGNj5pxPS72z
vLKfu/z4t5VZWDgmkAsDSQmwAqBe1Zg598IsJFoWNicpevUgltvnX5EvbMQ0o61KqFocijjYDC91
temLuyLx3SpojFo0Zf8t5MEkKkgrEQEL45v3gsgj6y0hL4LONpW5FrhekNsyFZuTWIPtTNznlcH5
zoBodIhorsvm0H6Hg6NEDyUZKChBrFgUVpIL87xfXOD4BvRLIe8Pgj/8h/kGpc+qzMP9dPLzEtUL
HUhJrRfWMBTXkeBsRkZX1qyNJKpXQglVMIJZuGtPaAGvfSONrVh7CcV7tbST/uTlJvo+2/bPyprP
h8nl4GYRphnLDvpCHI7Mmnc6AKIkCuSjNrko643342BIAyhS5Z0+UkQEqFsOgzutvmau9xzADyB/
0PAcR04NuLDLHc6BH1lQS0E7mpxrbz5DCx3LlDcMZbdylFxfAIwlZmMlgtzIfAVLo1Psq01mDvQr
o5o5oagrGdA8MGweMnON26FQ21mho5kKBOd4KzSDbWqTnW9PD2vthj8tyhczz3zVHBGdnXC5LLay
jHPg2BqjMZjRH22bbTJoO0LugYo73k3sxMyNL8CsgN8w0RGC2rJic45gq45AR4g+xnbhJCsNIVfn
PfNZzINkSkRSz112x94AQbChWhktAOxaU+RiO/Qhx3W5/Izj8WCJy/Pox07+AhV3DDozTz79/fpR
UY/We48SuuLtP6zoV3OOTD+SxcA7AuNzOec64fpUzmTtONk95lx0ZXdyQ4PfRvejmZooxRqz6qC5
xbw6t3faPB7G9CzIgBgEmB8wKzKmM6FshCHs9GOQnzThroReYFS9h8VdggrpbVMLS4gULxo8Bdyd
c9rrcpS92ClBFaE9MRxpXhoAnPtoyCoQtyAfY5I1ycD5y5mRnZtjlTQmPpjgyiV3VFEALaPPtP7H
UzdXr6GjAeIxEQ81ZurkchD5CnC/k9gUVJRrqhU2mAEMBBAG7681zV0v1IyqBo3rrMaETDmzASTO
ryMkQGANMGJPBFHXu/Aq1btxTTR30dCPEB52OTxj/vezAyCRxi7PGjE8CVoJSIWVngrkz0q3DFdu
0Wt/wJwBJQ5iGqLjuGUusBa5T1nlwuikHhMFMBQpsXKvoSVnJDkNiWCB6ee2B14/etH7oMzEPjxA
zPLVkiHTlxdR7EenBprn7d2ntB2Nb45Gh9RAS6QTQ7/ynZiNU+BXYK0VbFi4Ng4XmAdDI/piQMeL
g+ZyajWpIc0gJtFJeS6NyYRgp1vbRvu6MsqrRytjhrnCer6MqihIo1MKXKwMdOxolTQwPicqbCrL
dyQa3LdmBYBsAgTR+3Nh+ObaPSLM/ni5/S7HyuyOBAGLWof4iOLNdzkKwSCjoy2O7gmCsJI5WA8T
NILBr04LR6M4XNFldSA0W1nyJW8+n3LmOlOilPcVgilX6cgfRNWQIN1a7OLqeHvSr4JUzPmsnYJs
uYpojD0MamlUlCxuopOMxKCWBZB8lohAVf6x30B9+Laxn7chO7nn1phRlW0bglyljk71R2wlRmfr
FO5kaJZgCIZqAwxBW7uweDqYk/n5BOC5owDiHjr5HkKTgIM1tH5XaLshtHKgcem0xndFI5czIwNS
9eZgNia30VbWggUr/vi/OvP8EXTw4a5jPjuIoq6KBSk6dbZodrvNRH1Xpe3jBJFqAUDt0SDbxiw2
pRPZ/uNTa/e2QvMNscUEd+9HambbYaDH0OQe1vSRF9cPtxNOB1UC0JbZmkPf4LYI509rdUCB3Kad
zKbkXQVxRiTSlDzdXsKl7YHeFYWA+Ba9WBJjT9BiPeW6MkYnnrLJpsTIvY3CqXtuLdF3HcDDM88t
MadB1ZZ41A2wREYq2n5pl63tqbukdCSTQ27hjeSb/21szNYPKr0QuazA2Foo6gQP7XDfhQNtVvBj
bNkf7oRelPnyBQ0zqpKshm6YxhkPeoXoJKhm1e7S5OQjGJ026FGhImD4rYR4dNp1nNs78ZEHF8hX
vXamX68jvgGaKjPjDuIoFuJIpj6QeS6MT8roVurBC3deeSfwn7dndHGoEKH5aVQBWkNnYqdBGPDy
JnF8Gmz9IL6XVvpdPESmsIkt1QEQyoIcSU7LlVT0itmrBESPFjYfmgjxqdm3jvSYP9Zma+vWtG1t
Yhdb1cTJcxBWBnt9ZCNAxC6c83TI77JY9yTx+yQWhvgUcLZ3J93XsTt6SDHwKygNVh159h9EHth9
igLS2KuWaRLi3Vv4JDlN+/rxTaUlRaAPMRQb3ML0yXnY71+dr4evL++tP8QHrqDdGvf1wlCRW4YI
APLXIGz66dk8i7VSyNiDQKvMTt6vzOY+eAuK2uaK61yHWajvohEX8B4R9ARs2D0WfOl11ZCdxq30
0v4KDv4v4Csc2eWexj+N1R+9VxysdzGheWFGa3t0Pl0ubypYn/mZ0DAGQmM2gV71YpOWgZidCnPY
oyqw8x0ApKHsgps+uVsDXP7kbm+ZY45VfoScUiwrMLdJ3fRxgJq1QTb6fbVTNlDDdEWzfJbvaxsy
FU7jhMfsWT95FnHbVzWi2j33njyvLsDaFDAHMNHDiCv0+ZsAgC9sxSidwAYg3RTM3Pbu10ROF9f7
bMaZ07courAKczU7cVxDJ+1RTO7k8SC1hl49i70B8urbDnYdbV6uMHOpF1ynDuBBzU7Euxe6xBTL
XSj9Q0rkeauiwxtd/zKKi8iGMusaKv4oqhUJTjU4e/jXYi3NtTAIkCYgbIOkKR7BIjOILtNBJynw
wUlW/wzNA5c5obcGOVrY7Ij6Uc0EPwPiRJaydZBTfZCUPDodRFOyngRarzyortOSeFucW2BuCaQl
M84rYIH3n9D3RLXogU/uyOjk8h9NsPOT5O+kvfyhQ6QJNdzbfrCQOjm3fnVZoCKVCsII69IvvzT6
l/hLtqdd8tmb/h0V3TGypE1YbIpnkSprctYL1zBmVQAdF5wEEDImUy5lmdiKVYknT0p7PHbc6lFZ
g6jNG+f8bEGIgVw8jIAiU4b4CLOP66kPayX385M/cjSW7zVkRFemkN27rAlm72atpzZ+ChPZvv/m
fmM4L+WL8JFug2OIt5K8jT06fSf36UN/Iiv5yKtE/1/G0e+HmcQY2QxDV/VVro0RjJ/EXfEaGMFR
2ScW94DNENC1m4Hdcay1ebecXX1xPpTFMFsDPYA5NPskQFqje7k9oWxUPxtB7MtDAwv5piuIJBik
prKVSI6jV1Ps8jlOjWFCi9QaifXVy541NPvn2WjKvknTopzyk0i90fB3+XOy47fFveauXXGrppiJ
UyZSaAKImU7czrsrNsnBd/x98BTRNfLDpRU6n7x5cs/HpMc4dhUYUmW82L0/JfpPYuf2Ai06HUo7
EqrACIAg6nJphFc4MfZ4Pj/1WwlUmbT7LF71Z1DqPqsPckTTlaLJ1WsIC4VkJwTvkIhE4k5iFqrC
TVPMIclJPAgJ7Z/qR+2ASHMnfoeHtUNpwfsubDEr1YDe3g+4pDzFu3DbUM8t7fZ1jWBx/iHMqXRh
hFmlQNEG8PzDSLBJHkSXHIT9msstjgPoQEhh4i2JotflGoUAoAtxUZan6Xf/Id4Hn2JFhVfv47Yr
/DRlMiPBFY+iLvTw0BPMFsQFOU4AU8/LU/IWGMPuybHtYUcRKd579NV4dCPaurdNLswdLGo8wWk3
13OZWx8Mh3Hrk7o8pU9+SYVD48DtVojLF3bRrIKBlwycbe6Du5w8P+PiMue46kT4uyjRKQEw3fdX
Lo4lIyjPAT0N9AaBPuSlEVCWpHxXBPUp5DcR0GGgNNQAJLg9W9f3H55Lc/YexUC8mFg0v5zoVVmU
GbAhaoGCYwItj7xNEut/s8IMhbQceubBR41645ETcpoP48o4rgAgmCYMRMcZgNIHHkTMRS7nWhjV
Hky0/HaSPgin24pgKArSUQ/FSEe7Mbrc0P0tJ4JDa5NlKy6xOJESVAjge3gWsTUXPlZiWfTT+jR0
EDSH9GZqtNXIrw1z2Qww9YAWo5bK4lzkoPXG0Qe8pkLnrQxKbyOfjKwzoMUCiKTwRuJf3fQLXTNQ
uOTXmG7YgGyeY6Bs5oMdLdgAEl565MSlgPZ5wGcUY+XK5NVTImsUXqAIvTLMa9e/NMSETDwgbIC/
q/UJrHtGij6+rkB3h3PbKa+qouxw5q84uws5mc+VIAcIQqagC7Hru+HT/8pA4b3JXKCUUBMMzcJx
1Z4OdmU+CnQb0JbK5px995FoP7b46+1vWlpeaEuBimWm9r8qVAdTLqcpmPhOtRoGT7xOdHOagnrl
iLwqmfyMHIh+XCJgG9TZU1mdxinQNK5BMUHb8rv0ybSJkdn8TkXmCRjUxFV2qPkKpqFvVi7rHwDY
5Y2AtT2zzZydbdkRwGFhGxwer3coRhuFWW2UbXeobWSE7Xzzkdup+ULApZJYxz+3J/inmeGWeeFy
0ZOuEPnW99sTIJi25hQHGSki4hQbL6HIsduyM7iq0dsoYjwJ++E+265Vva8wAuzss9uoT4eeiJgB
XzPy5lN9Heqtp741ga2+RpLBB3jk1XZc0pp3Mm5y0gaqZibJ/owiqFnzPchEFTWHKBhn5nUEHgJD
4cxUx/+dnlrfyYcvGdokPcjwc1cn9u0JXAhVkRoAZBuXEhiMUfe8nEC5j5QgbIEd8QsjLPa1bync
jnPr1+xO369d5kv7ATcf6KCQ7prPnktjRcuTquRIeyLtRyfFlO9D8/Z4ls40hCUoXAB3g9Y8JnYM
o1BShyhuT+gJTbZDk2cbMAVWBml1nQICX67YWwhWAf0C/gboL/Ta8Czkrh5jtLcnaYvni0zvoqN8
5x4Bafu+PayfWgPr5+dmWCdTEzXjIpgZHbTXbuWj/Jvf2fYdbyoPlevtHfkXdSh96ujTRreiD4vb
PD4SGvx6bIH3OBbGSL9Xhi7Oe+vWN82rfXbgkqqeZL3FNykjjbVdpAJa9kQCW0cVA9VEZBIf02dU
tYrTJNvtG+QLQG8ERLZqlu4Ilrnaap7FaMd/N/ymFj51U5BptfdGM1jLf11VOuc9ej59zN1QpXWT
NXXSnoR4V3d3YmGAVuHbtzNDN42e9jv8DXIaNLIiq3IM4cl8TPiVrfaDZrg1X4xvCkNHOMHL21Of
OmPsAJiek0/gtfzK0F1Of6zlrZ4+pv2hLCYq9ruk2ITks1ASI1Ep6iVpaojc26QZ8Z1ambpijvpT
B7x7bEl4MEvbXrDTHoyv38Wm6sFAQHnOqeJDHluDZkC1nm/vg+J+8B6iGpTQNVQHQfDR0wRKM19x
6rR7rbAmxRY34e/ID3eaD0wz9YdVKp7rDIqgglYYv1FUm4vsl35T63UHuvm2Pr39OnwCNMPRZgM9
yweOfkKlGKXnufyM7D4HKhIfFFXzr9zAn/E/OYCK7u+31pbQ7UfiPosWOBFxtR8h4gDQ1YiU9V+/
ejczsAdub8Ol3Q5pEnT8SghLwUrInJZtVaXpoI4IC9VNQsjvUGnvpNfoQ+VcRbezqjlp7UsUVWuu
c73TUBYQ5o5mcGjgPXQ5Y2IeJh6yds2pl7uJ1lP5S4r0NxL5d3o4kZV9vXQlgIQUrPIoHSGdy5aA
xagKs1aZcbtiskvHUy3XZkEkU0VmWnmLxEPa0bpcy00uRRIXZpntUYolqYQZLqwfwDVTPEglTY7x
1n9WzB64NdHiDYFyG2LySLNxmxqcNKUb/NNiCE4KlHPmBPOMr7mSB+nVsJA4cF+eBLINqa79H2nf
2eM4rnT9iwQoh68KtrvbHdRhema+CBOVqEQqUb/+OezdvWvTei3svHuBxQV64VIxFCucOrXTizTs
3/gLSO5mAwCFCAHio9lueK/CVkq2AdU0HcNvgB/CsFdphyteVCZV4cco1n2jpz7TtzBDF6jJD81O
REjrq2QdclJz0r922r7FVoKlZNSz/ZjuSuW2DZoW7u/0fdyn06frt2Yla4A1PZEsJSfsttC9KoNy
CGJ29AZ01LjJv0b/xw/gG7CdWkDxSKWhh/9t4TAu6qOy2pLPoZtpvQxZBnDsvXk7oo8TNiW9zWBT
gIfXP6M3C5SUO77F53kBGJTlSkHy5CQ0dRUsN4sooBpZYAcaIIPl0QIK3qgQkCR+s6vjMvQAfNE3
CqcXdQZJvBwTeFWSjg3ohJGCbI/Kg/PgPc/vzoNzP++H795Tdr+Vtvt/7DJSuIBbo1FERiHTVB/t
dMbNSWa/+lQ+ty/Zbjl4QfMjg/KZX2FmxBfj9YVFaupXYfLgRtfP2UqiUpyzf79A2mrVAKKgMrHV
rRE5JEj2GDhWHUowfxZ+ovvJo9pF6vRzQ+rac4YmFdRORbcdWNnOjbOrqEltMLhB2o/5xkY/Kybf
f1Uj09jl6Q3au9UnjR9dBJcvJnkdGBCxetCXG/st7MOl/fj3IyRfbGIWUTMbi++SYYoyDbZ6yo0m
GO32/bq+q5ZKTGdGrOCCo1qS5KWzpzethfaK5Zfe3Ku0D64LELt0ocqJAMkUekY7gLRJ7V/no/LZ
OlgIhO6WN3tjwVZfuY8p03/rIZlDbaG1Y0xa/1r+Nn4on8tf3pt7NF+6x7rZUGj9XJ5oJNm/hdft
khsQtQy+/hUjBKt7kgUd4MJ36nG+98B79+X6GmriJ+VFBNMQymCYHo5MrWR9HBVkNeDf7F9bUPx+
AW7pS3VrWWDcnD9h4A67c16r97TGlLyNjMfqK3MiWB4VZzJVgVvhoRMEQTg92nvvs3eHgUIICX5X
u/xpa2L4mtkRKSw8mvCLcCilfSxqdKHWOiK+vrtHUJ3ZdG8Vb9R8o91y6OeoQWUJYzQIQKvcn9WD
aQa0NnzM7B2aW1olQV3Wh6beNVvURGtLcfZl0rYPEzW0hCPoMIuD3t1Z6D4ZnzL9S11iMtBDouy6
L/39ckuK79c3/8IgaeibAwhZ0HTAV5UbkambTf0AdypGP5oHoL8d4BF8HvhTl9BImxJ09G/hxi/z
tcBUCsJh7IAL5i6ZqyNPmYnCecviTHlMeZx4Sjibj3UPxA695e8ZePDsYzPsDBA/e2HB9+rw67rW
l1kwfAJgAeh8E+xhAHud2+GmdbMs93oWDw7ajn0FXJLqV6L3UdaoO81SAttBrPWQ8xvS3ThZ2FVP
uvJ74RytW92jh6kyP1MFrLvBoGxsyIVFE1+GDiRBAYNHSK5KL1Y/UPSNsthgWTiax0753bPXiX/u
be9g4Lm8vhIXb4EQZ4N0Gx483ICPG3MSl/dNpYAdZGKxnZYYhXDngRHGZlu4M/GsnVkYSYouLbfl
VoTbM4un6rfTj37fgwF+7EKmIoOkPpflrtAPdVIF3XColzdMAdgwq+sbfqKn+MITPdUhs6wU7c/x
0AVFVu8dpY+KrsZIKn7DlibU8sAsW39BibL88mXujmb5te/fQCkTJVmYNLemw3yveELvmZbWhz/Y
BCRjcSBVMOfK/lej12puFwsmYACCMKSHOWEBGW/+uxAku9D0BbA8Bj9LkfTgujntnYTFo6t8Zyyn
h9JZyB419S1qh8ssJ7YbA0UQrovLBQj1+WIzY8hArKb18aj2X+08idL5fsmBUjb3esoCsEmIziPj
UFchM57H4dmYb63hkD91d0WC7qmqPy7kJdN3oEDKvuZBEU3oh62Sx7G7acZ94/gTeD+6oOu2EBur
50S4ZgIAitkKMoVKM2Pi8uI5fVwq2h04nyJlGn2e8ecczS1mYwaV+6Sw32KAasbgmjrfEYf7LH+a
ciCLMSSoJDv984D4pG9DYqoh5hxvnOVLFwHL62G2oIMmH1RiPhJYJ2fZ5LzoKmvq424KMbykxIt0
RBd5Eo3U716cn4Bw8vD64Vl5Js5ESvay14rUsilEYm5sdT8Ab6TMzwaPRwQq9bdps19QHEbZYAg0
MOrTKLWacq0rh4FExikd4uF336M53va95yp55k/TTH34qYfc2mhIWzGEYE/AMBW0k4g2TCkemA2g
VGtrmmNkc5awaif0i6R6iYmXztb4WuFlSMoJ644cOlqP0WUgecVq49FM48scA3MVtjoGWnlp0HSH
Id3g1FvV6USQ+PvJQdFGPaVtr87x2O8d0vp9cTvwLdajCx8fDsSpNpJP5TKGN5ZBm6l8T4vvbfLp
+tG7zKNJAqSzxxPNzosUAizN15zDOAQZ36EtAmVPcOMuD+OnccPfv9wg8BgIC6bqqIxDufN1M/WB
lE6SzXHT5M0+s9ryrp9UHroLb4BM17d4/i/ffJQ30ECDhB16fzFd91zeklgFIBl0jtPcOfSPxEz9
JGFRxYdwKXHg02KrC/xy0wBgADZDh1ik7+Qe7NEETRWKcXNMXA9p0xwt32XtbEm5jCzAhPARWGDs
OoyW/BBwArZIN7ewkGPn3FBSuTvgGPRgUtsyHGjVHmZFKQ+EIrZgvP49ugOP8tkZ/RQDOCKwOKU+
WkzGHSB6aeSWM9kbKd1KMovlPb+P+EqMGzVEJs9Fc/758uejlXsdSGtjr518z8sDFahDbXJDd9oV
3hYLwNrSn0qTNpt5HrN0Dr937JowZdbBZPUGcHRNIV1H6yka28VUAen8YsKoOUxmyWMDYK/kLbdw
jO5t45OqPV+/m/qlYwfrjItiopsfvos8NbUkSW6Z1cDjrG12Gfmq0h0muPtFH8yP9MlJ0d7gvmfu
FGLKEK7t17x4rtJ94d2B6aBF7/H4w/pS547vCk6OecOVvjR/4OH4qKZbyISjjHC+rxOmhHu8m3jc
lekxtwAF8Trud1m9xdq+tqVAw7sILJGSxRU+F2Q3g6NPSs/jxe0fUpMe9Cp7u77SqyLQP4llRj0B
gs5FOAroUM0JumRahpCl1sA93Kmbw7aFIy5fBYGFxaMkGmFlaBhvbK2jtsXjJsEokQR2YZ86Wh9S
q+mDbHD5u5Wz8VArGQ0qzlmE4avVbU8pC6q+0MPrSq9tIOIzzLBHxI6LKYUNhExNSwuNxxZzHi0c
HDJUj6A32l8Xs2LuxUBezQYbFyrbMqSLEAdnw1Z5nE/Zcw1WjHKpI0q/8S22sbV7aWOaEh4XUUSX
/fzFYrbeGeUSs7H4RUsvrPEvH3WiUF+8165nW+WZS7cNMf2JQOkG9L2eGu6UQuDQ7yetCLT2h1m/
EhXAbV93fxhjdH0pV3xTSET1CZwqQN3D6J+f0wUEj1UFoFJcFbfaYIS6dpvYBIxmvZ8irE7Nn3ww
d3xJHx21uGF1uhFKrd0TNCOCUlFkjuAnn8ufCq0zwGW5xMBQLgE10nYPit+tYQSXCXs8bA7wZjB8
noOISrqOnGZK1eUOkhdOedDacOQhzX29D5PK9osXw9mjaRksXPtW8fbt0IXGot+B2YehNJuXXyf7
UFTdLe2Nl431v3Sc8WHoywGVJ/jQcZPP9a901tPawofNyqMNGItuBJkS6d2j9ma0u9z6Om3leNcu
KRYCgCJAs9H5JMWVuolSeWkaC25PGimJsQOm4qYmWxHI2iUVHbkg0TTAny8XvXTMZZ2JuizxPI8E
zeUF2Cvcjvp2BgKlKft5fR1XPDI43+ByQoYKB1kertdnbenNfarGWtOr+yYv31yiWIGaGv2xqotq
X1HNiUZz3mpcWbmxEAwGUYxMRjZW9kUAd3ZNzjIIftFv6eu016dgqW/739rw5bqKK/t2JknyQyq1
MrS2gIpeVd90Fig/QC2Zcefpupg1hVDsEERoop9SNghmRRavrxseu/ckwB3pPj03VmBkQaP61yWt
7dmpJOm14DWIb5IGkmi58+xfgBEGVI1L9G+r7isbd9elrekF1BAOPYDnl8xqadaqU+FRHjsqiZws
BRBLCw035C4mWqvPdYsCafJ6XeaahghKBBQTlDgXXVMYGw9K3kqHhuhIMGOOlm4wx9UgqNyNxQZY
b0uWlDAjqesmxMPbqwbqQwMcP2gq9LtmQ8qaIUWrALDUugoqBXAEndsrs2+cyu1MHnMPAMSheWym
OrTmYpcU9k1JjoUSUSBQpicrn/b10n9SkHFIfnr2g2qB6j6gMXd/DsuP6wu9YmzOvkr8/SRwnhVt
UpQcbtCcouPZHW/0AsQ44AcrQRx8XdTqOp8sgHQNExeXELM8eZzqJvFZjaqPnmJwJCIRnNxiwhZv
TcRdcUNQcsXwerTHw8jI/g6v07IgSw6L3atxku7bRI287GYk3zE3/Lp2a0ZGEC1imAVeBvTGni9k
oi3lSI1miQGuGw5T4vKdYiIULIylu7kuaqWsAPgsdBKTV4X5lE5sw23YzaVd4pK8UP1TVf4izo/+
0S3CfHno6SeivNftXV+FwFSCya7YX5e/piocDyAV0R8LXIb0DqquwqaMcKyqOZf7qmY/MC01jRaG
6QXXJa2Zno/ZYXgiXLyH0unUQd3ncQ0v7jQH1bPx0vBH427RcxAc7NJs64Cu6iUmlf0tTTqgdF7a
VGnsJbY61B5HgITdPOqGdCNmvYTdiWwEHna0VCCiRAfH+VHpORz01FSW2BxDTHdXkW5vY8/7UtPW
rxiAXm1UWIdRocFU/KQsTJAdKZ8Swy/K247ddHrhg/uftIG+PFjza966fjk593a9EZSsXVhkX4FI
Q+sqOkCkfU7mzpxdK1liILZV36DG0wDq+WAsqRZ4WT6GDGTYQeP2f5AlQo8BMjbIi2Jqipz27Thr
mQPuvNj5jGkHps5CNwVE/Kbq5rB6v37EVjYdXhZK3vAlgUWXewdLdDpxBH9qnIFIMNKySvPbvskj
OpD2cF3URzZCijlR5sJ0bgRFSLrZYsFPjG1ReNNkO5MWu076ahO1CpsEnjOZNT1YOMUwQXCNhzNV
0Mi/2GCotBZtN1C1OqQwZM80n2sMwc6pvwx2eefC+9054zjtjDxPfUq84b7QzTp0iUYxwKFxo5oO
GCW12In22RjnIUK22YiAhaieCFez5zlLXUycHZuQoN9rw0qtvCzgthABLVJOKLxJp7wd+q7IhtqI
m+FY9fS+4k8uQ8nAdTeO6Zo5PJUk26Mqy5tuGYkRV84O+AUASBd4QjTK6uag5Q8OATMYJsWVmd+Y
6a74ypO7oea+Mytfrm+wif2T9lew0CImVDHZG/Wg8/0dUPujnocPUbU6ZCYS7FuAuEvcFq7FqQhx
nE+OUK9Uy+zVpRGX1p3dPDgUDQbwJaZB3zvzcWYPDpCASKoSfuxtHuhgJyoiA6if4vlPdEU4hBcd
j57cU6WVrGS93RmxpSpHQxkDzBrfCvFECH25nv/KkI5QQQdV6/vWiHlQGyGx91XQkMDZ09uSRl0S
ks//XzrJB0kf0V5FKuiUI/VuAZkFCPZ1CZf4GmCD0JKCKwG6HrSiSSoZM20Xt1bMmM03s/2bme+9
b/JfA0a//Oj0SNldl3dp3SAOLWMovwiro0oPKOv1hWYg6ItxMnd5/ThXB5WwDSGXxx4TXVVMt7Jh
IlF4lVwfjLdjdgkWz3jK0LrO6x6s3KgqbVxzsTLnhwHUAzCeopaEf9lSvkVhlZM2im3F/c7uQCO/
HJVAyWNqfX7Tii185Mq6oa0SPSDowEa205FcAVKOKSvz1Irtrjp2gI4pYW2M/xlVi2l1DpJHYhA2
Xjn5vNHZUSfDYVApaekOQ6op5mb0YIHFWKBjPWd5ZJuLu+vKSTtMrQOqt8HJHhyjb/adnjaHySqL
jb0UismrjK47JJTw6ONJlJ4ouhRgJhpbK2aR63xWVL8zf0yAmyn76wdTHLxzOeivw8mwkUMDld4F
i1S/2KAkZ1q8ZKGlGn7zw553Ft9qcbjcRxMIccRcYv4AemskdTJBf8QrW0ME2ZE96NQwQpIaXoR8
Gj1c12glwBOyxL02UAcE1AYqn5hmD0+oajFLi7XlPWfeuzEXkY7SeqmGE4tGJw8Gh/loWezdBbCr
fW7rh9L0m+YmVwDQeqVmWAJ/M/68/l0X7BYofKGNFwdZrDTcaMkGdDZo33PUruIJJFo9mECH6ant
PrNu+T72WtAhZ0lGkNWmamAUj0WTo/D3SLv3Rp1eOyBF7Fr/aSzuRuB5eZ2BhzKxULCGyPTLRkMb
p4mC6FCPNeXWqRp/4g3GWwUuzXbN8mlW/JZvWPcVP0GIhDRx6MQzer5B85TWWoG/xNUzHyuA9ZOw
aEjhp2oZKD38BrVw/fGh83y7NB6zKVKtIkhG5yalw8Y1+0gGnZ9/0BqBH1g0fYGbWD7/bteU48Qz
M55o4kW6U1a7LtHmw8g7Fjdmq/ptoyRAi5mjn7iNfVCA2EYf6jT+3jgewjpffAmuuybmtQG4KgWT
JWWVnSq5GTva7FtZ5ChfenRgM7fwNTAIk4c+UO86DCJ2ouuSL08AluBEsOQtqX3pGMzEEpReC05J
3qDjpUIkG1TerVI+sWwj7lrJ2IOXGVUP3RIju1U5lZ24igYQFLXj7NhkrwOfQAC+V+ICKUhl8uu+
9q3JZ56xU9sNyMWKbYBomDsMfBAdzTIaujSqREnHwY4NJ/fzyvA98+uUAMQC46BmmGJMQDO5o21k
MD/9ATPR0KjFpNSkPXDzPi9u0pREnjtvfNeltRefBWMP5hQMfJPxGbqb93VhTnasWPrBYDdtCkrs
RQvrxtol/x0Eq1mGhnEUaMU3cdRkXtsx08zJsLgTD2iB7Y4UPKkim1jwXVG8cOB/H+l035g3WcHv
HG3Lmbx8cSwDMBsVmRPs/0V6dphqlEi80Yl7I5pAc2knLyMm0A0vZPxJumfn0wy67Hou9ovoA3sH
covPG+3z4rWRrtrZJ0iOkoo+bDrnkxPbbaApO738BOwpkqf3bn9XgCP8+v26fPvOFZYutuFqS60o
ixMj/LWDqcXIJqflwJK4zVbAfgnqxdaiQAQ/EF4mEreSczbV/ZL1lenEc4amyvZThtKbfactwHKb
TX+D7EQB4IUTkuS+HJ6u67m6sSeypVXFbJ8C7LSGE3vOPm+fmuQ5xRT4DePxcUOlvQOyw8A1AWki
OrvFap+87oAwWDUjRvFsKipOSEcSMw9TJxnBg1Czogu9QkMhue8MYDryHny99x3T5ve8TdvOL9AJ
nRxmleXfOgyseVc8D1NlUGSpH4pqBpvD2HDMKvLwH6dhrRL0ZYx5VieHvixUN2gXsrgYlgEsbzim
k/MLrcl5G4Ctt6mCfNbom2tN1Wcz48q3ZhHZANyCxdkXRoXX3ZoWx74FYYgy7EyzRZpQy4EJDJTa
FD+KgfPBVPbkW78wzCYC4wfISo0EY5IIBRDJzsr5fVKHZArr3B7RpmloVVAXBrp1mr5z6qC0q+Zz
4cwDIjKrUZ4q0HmBIwwFUivgmCPoPs0UvvsvUJQbOATTjAwGEOD8O60mVvtzlVj1wwJb9z6wgYBE
Hm0bx1IjpAtamlQhmMcm0AsOLplBkdUrx0U1UgyPQoaNhTbWpgwna5m+23bGqoBVI4ovg6433l5Z
LDP9VnktLI46WE23yxsT/Jq8akbjjTOTHHkChNpGrl+6eUD/oDqIh/2fwZNS9ODMJq+zBvMtDYJy
aa7Y8ZDXo+8OG2+39IL+JUdwn7sYfAOQvyQHnDPJsmBY7LGpEu+u4J4bGNVshV1Z5WA4meieesy9
afQuVDT6H1nF/paOKQeIYURFVLrzJa/KJO2c4jgeve+o9l6/1ZKt/Ph1jIhAiAxvTSTMzu9bkell
YlRLcSSER9Tpb3KrDyYUt6r2VWf7xv5vCMILeZK19ObU7RwF8hycUVMp0fnX+JttQtKDeyFF8nma
lmm1omloVrdn7JB3vzDv0e7729FrD0W5YRnFr53YrL+kIRIxkT0HbbFcIhecSBzjNYojNRc1aKp0
DoxZW8LrOyXnNP4SA7YURIyA9QFWer5VbdNUPdp+i2NnNTtTPSiADuoBdaf9gpw0JyREF3rIiq3k
hmT4L+SKv5+Y5LbNDMWwsWV29eCN+75iO699GtotBVeX8UQ/6ZpZpNT0phPDgGefv0wbceOasUDj
wf9WT1yEEy0UD4/nKFZPZ8hTKt/UVAX+b4tTZ1UKAJBiahTG4ajSdZpaq+hmS8Fl9dr9pDPfrky4
Of/Nn/xrR06kyJfIszL0WKXo5tQ+2Ukb9DrMNFGjhv9ixtv1Y7d6lTwX9RokT4BhFcbxdN1UBjML
ZuEjktCWb1ggGDTKXA11mhZ7zCQHeXxbbk1OWFtGEGAKgwvqBESu50LTOtFwzPLyqJm/eswHR+4c
3RTxdc1WhYD7D2k7tD1f9BImULdq3bo8zqb2MFrqQ9pbDzNoDa6LWVtAzOrDGDoApxGISps1VtXI
9bIrjw7flfSbYx7rNAR5ZFhu9XytK/SvJMnqTSMaQhQdI6Vx7m5AlYdo8roqqwIA5RNzheDhy09R
Ohnz0PYQ0KlV5M57laPrJt043GvmBuWo/wmRrpBNQNGiDk15bNEpU0ZNeuvU+2UrKbiqCp5UZB9F
sKpKu2IAsLyU6oTNp5HawTusgwyv+fX1WlMFTrpovEL0BzTr+TEulyYBw7RVHmkWmWi1TAIPYbge
XZciR70f5uBUjHRFVThYzDFyclQpGsyRZJoCumhfNN6g5rkkdoJh5xUJkaHKojkZ0GPWO2i5N5XB
V3tMY2x4GxgOr/eIUZWopzaIN/I5DUdjGQNrHjFrjhvL6/WvXtuAk4+Wo1SqtS2QmlibaTxq3d5Y
Is3eeJfXfBsBSbdwVhEOXxSAx6JIR9qjiGvfDcNbZ+aPOht9BKcYl/lrMujGRqyqBJyih9AFOUq5
46NT06YZtKk4Vl5fhGNvqXcGBfGMRwtrf3311t5KMWbuH1HSllNqFnNRDMWRRU60xX+3rgdgcUDQ
uGD0kh78hUyDRsW6EfTKox4QZO0SeNOG+V29HCjR/CNFeu6pwdOFmJDCdNRSy/bW4iTwhm8gZ3m5
vlir+uAYoPMCjwresfNryADWbzloNY59/s1y4iWNJ/InygC8JWozaFCQYSk2GTpOeriA6P7lk+k7
C9qbvXjTfV4LRcRUwX/kSGbL9Fip6At8sWowIqtFj6GCrjWFBwwsOxjEFngaqDGzjQVcdT2BEgem
2QFO5KLBiKNEg1GDcJ641QYZeUROeQ/KrnmcMP8iD7Lkh546gcvQ+Xp961bPOeIS4BcBGkAC93zr
2kYvZmOCI0CKIuiS316z1T2xejhOJIi/n/g3yGKZNGMI7ubkbZpvkRz2p+HTdS1WDZEo4KIZ07IN
mU8yy217sguEcG69V/MgQaOvFnlsV2CA2hZqaM3d+CgW/y1LWjE2jSWAFpBVtsALN+AbNB8ByXJM
utOtLeDQ6vaItCbwmKh4yPmozF5yNJ7AhXJTVQVzaf3UNGQjmydP8vx43vDToosO3hpKGec75Myi
T5AW5RF1Qs9lPnJ5LL/dze43RY/65pP5AqI7lbyjv7zA6D9m+GDYmuewnUq/1Ovd9b1cW1/BCgro
mWiGkQPmQekXPpOqPI5qHdVVrAPWwcGX51ZAT3kbDsTa4UQLPaZBie52JIvOVW8SpHhzFb4juWnU
yu+8+wpTSq4rtGZSxMUWk7TB3StHr1zz2mTGDI/j0Cu3RVGBHoZELVX9ctQo1AJhf9X7jaVsdYqv
HR6AOIDiAOQVXTWSo9fbZa91KtI36lS/1NizaS5vruu2ulknIiRzWQ6mPShgFj0iuWc75otm3RcG
3dXdEMyOsbFZW8Kkm1eJ9lrFskQ6aldOmNgIph2a71JzPo6muyFszaScLp5ktpRh1jB1G8LKlj9a
ZAnt3PTJVEVO8sBIHRF9081cPYwG+iDgSgmWKMnnqESXqd6y8lgx5Dn8Gtm9IWDgccXA90wHFtKu
KUjG3aoG3emgoQu80Bimv/JG/25WvdP5edYBggo3dPhRUYc9VbzMi8iaeL4TqVeMOKLTr9SjgIQ4
LFFfs9nJE98eyuRpIJqb4HIj6XivlGTecBXXdfMQ1aBsBDpFyeXR3LksB0x+A94P+SHNT/sD2Fk2
btqqEPRaAdGJf9AleX6bkxS1X4503lFJSl9f9uhh9FXz2/Ujv3qrUAD6GBIO2ymfQoXUiDhKBIET
Zg3loGeNmhlg/OtSxHrIKS/Ye6yWi74YTBs8V6Vwl4G6mK10RMPEMKFJBSC6200Yz6ouwBU7DsC3
Kh6AcynZzGrmODB/YCv0guH1ug6r2yF6bVCiAS+oDAspXPDXMxe/bnlvZfHgZNTvs0/XZaxqcCJD
MuCqiTnUdY6ImWGA503S1Irf5S4Lr0uR+bb+eiIRywqwE4r8cmpw6ZUEIEYRMy87TvzP7j33xxTA
1QNy9KR8tg5qVQTqsLferktes3mApaHMiIAHrHXSDs0cTAY2sfFA5RWPWDqAZ8KpMZt9XJo7ZVKP
ulVvjaBf27dTmeLvJx6bNqh1wXoTZ6+edhh2cA8qkIjReWNR11XDoDcLaXFUGmSTkDNGp8kpj5lp
hJijHHaFGepq/eQNql/RjVqGjFT42EIg1Sw8hzjsF1AozLEfzTYdcdYxUnZ8yDCI6JbWYDO5Hex9
//ngvV7fubVVRCYZlWLRdYZByuer6Mw1at09kgZd80RsHSlRUFMUTXRdytoiYkoosHGAlcNfkqS0
uVFb1ahgryweoveaM3DPeXejWh3bpv4D+yo6xkAkDOQBiiXnKqEih1ByMTDrvgDXX7fvMW582GpA
WNXoRIjktSi2nSDbosNdauagGAH8zHeLMQdJ4obGEF9fvtVNMgEPA0BbXGzpDDa8LsYuwxkcVeo3
UyxKeuMWOmFLiND45D4VjVdOag0hJcp3xZLs0b8OsFi+cZ+2xEhRuGcQlDEVXNt+8OdsXyr3W6M8
tyRIj9JYLZylVKSUAChqRzDaY6Rv7mzACYVJk58+jGj6Z0/kxBVPrTk1OiyXa7FgBKUeXf6gRiYc
LCStUEWA9TnfEGtKrCZxxKUpbN/xvhdFGdYgTvuDs2VjwoHoShRsq+dStLrrPUOBHpb6u6b3aT6A
puCPruSJEGlL2pwMiUvc8pgzsJJYQKeDdXyrHLLmjKBt5R9NTKlaULb51GXCUrvabfeNJHcaibag
F6syHHAdCSJ9MUbqfLUKwBBcViVwfrN3Y/hdG/spO3bmxs5vSZEsmMbdPEPvKYyydl+H6FSHO/00
jhtWZV0KeuME87rotD3XhY6IYPWiIEdm1Qc9uy17DwNU917z7foJE5t7cVMwYvsfOdI5Tt0coyta
9NwB4+DpXqC2DCEK912M0suN72RUg02Ha0s3ycduBlS6+7JCLvxr4b0NDw54SMB+cl0xGeL28Vgj
oQ+nADA3Aaw9X0FAcPBcYi2O9fK0uPphNkAOzG5IHxg94hXVZ+avdnntFkDPDDO6Ln3NzKFxGe82
ENqC8u5cuLnUiNK9GXAEDEYGfSy9d/JP10WsJvxEz7COlAtIP+QuSrtUNeYVqPq1ZpIFukr2Zs4f
nBEcMuTZ4I8DeEZrYDot9h+7ocTS6igtIR8g/g8c2nPtMNrFQJcMjN/SfFGAV+18i9z2aoDy9u/r
Sq4cFYy81JCXgyi0XUnHcwHxBZ/nDi2hQF4j9WcO3Y6Uh3orI7cuB5q4GEVrOvIE2G5R2qLTKDm6
pvI2m+zbODk3NU9vG4SjGydz5WxAp39liW85ectTtekw9LYnR6e/tfIIWmXjho1acYDOREgbpHel
xRsH6owdHsAqB/uebhRPlJQx6HQOHobVXN+nlQcXAHbQnZui7gisyrlOlWF0rDFxFtXsfQFk1t0q
a67YqTMBkkbEJcyYe/iNiwKHMep0vk+rG/cpbbKdTdn+v/Jt/3XGBdUD5t+gXiCTFbe0tzSCcVbH
KbV/Kbr1hLHhG+796qETUwfQcAc6LdlLmb3FUWYOnfohqH+2/V3qHdJ2w6Vb3RnA9MD8hIFcwA+d
78zM1AQDNWDgazS8jK61y+b/7mzhifpXgviCk/O8qKmXdDnB3clsH7UbdHD8yY05kSBu1IkE5OaN
ii+QYOtxB/gOoT9RTP0DIagKgXDGRAkKx/hciFU4WpMSvBeVc9d+H7ybZONNWNuJUwGSFvbUcrOs
IcBofHSwTuXGHVy7IqhroUsHlScVPIbnCqhUHU2UiaGAOra+aaVopPQORHd8B3Su5hRrXH2x9Oxw
/eqvneJTsdLNnHlPprqtyTFL7lX2SzGR/0ZbZrpVZlp77xA3/quf9KbOSEEVtg79CuLmx6TWlaDv
JxKCyeuJWI+Ea488977Wk2mjmJ5s0ZeLn5c8pTPxkpucauNg6i3E0+RxIa9o2sAYigF0QdxqApZs
5BrWVxUFBWRsULb54OA6OfL5yDLSGpCGITgZQLY65ryT29raou1claMbQsLHfGnp1CNS1jLTw+4B
Y7EMt1ZzW5NbjAK5fkbE0b5YO5BxAcLzkaiRtk5xzIKmC55xiEimGJpslqq3REjbQzKHgXkMIkxz
wPtTOu9AeD+69Vbb6fqC/U8VmaSydDx0SLt4WstaQF8wT2Xpdt4fGSM0+cHjQRyLdLR0l1uACDs6
kmPvvrmpG8IcTW23YTBWDZLICAI3ixbsj/E9J2dM4wpNlB5LZihKHVYdiiFKYf1H/quPhxSvG7xg
BzcUqbpzVXhf643WQgrT7BCbD7r7TgOv9hjq2sYxW1MITxFqOODVFdPYz0UBbF07Va+Ro9c2mH/j
EDVA/ptvLNvaSRPUFpCDGSgXsCRl0a0RUG7YoRwobCP5IlgYiKduVb3XThqiF1xL1DoA4JZe7nbs
3cYiBk408D77cvJdI8idjThzVRmkhj+qEcLNPl8yojW0T3UdNxNuyPgJZGQu2zBla84ouOv+ESFz
J3CD2FmvY1cqDNOlxYGP93a611QHI4e2cplrJ8AQyAv006G/RJXVMfKyW6yxOrIu3SHwEmnn66Zs
VQLypNh7HbgwVworia4gZs7gixhK6SugF6z/AFyHftB/JUihf9WOs2V8hMfsGyur23r4rZK31CEb
D/fqg3oqSAqustTJwZEAVQB2TNJbdJwasfWGPDMfdya4zaY/8LBO5UkHuhgMb6LCjRNLJ3AcFDQF
G5HP2qUBJyX6DUCJ9n+kfWdv5Diw7S8SoBy+KnW23e0wY38hPMESlXP69ffI+96smtZtYudigBlg
F+gSyWKRrDp1DnYoszxm3I5trONxJRNlI1S6HdcQGWneSM4j1Fm1BFoOoP2xP9FEeb1zyjSvjFZC
iFbEl7x8sJBVoApqYClPKGZti6qAVuB1pQBLxkLWQqshYE8ZPt+LNVV2cIaYe6ytufXSCLNxEAXi
ImoQ1AJdQ9ZgD0KDv1h9cCxLc10VLx5jHubitInUlnRtBwt9WqM3CAAR7beocd4iq3O1MMKcm0og
CbqcYq5UmrpW+zFvUDCNuLdjAM8Kc+Xt1S6IaworRYYuwaQzDWcwS+ilgdaEc9jM887enEBFh+hp
oSsRSZfrWStHNQMDJ+Jz913/SB6zKba3AvQ5qm+8YtNamAb1NihKAH/Cm5RZn0SEJEM2RenRqkCx
PGVV/6sOwKcThqJwHrPsvdNbHo306h6CT0OTB7h1NEFdj04KemiXJ3GKo5Sg9Dk4VVzbSta5ev/7
9pKtWdJ0ZOoloExxn2KWjAqhUOZZkh4l7VgXmVuEZ5AD20LFaY5bcw1Au2baAEhrQBP9ekRDXxWd
FWTpsfVI6fyoeAwvvN9nZqzIOsGsUoxDNA5tfgTsOugebk/Vmssth8DsIfRpDVkBWdo5lzP0h/g9
7w/A6Dqt8hulAXRP7m/bWws9IAoAYBLqRNCPZ847CSWhDKyOKfbsCIIe1W7/AtuH2+CcKgUyBjcR
5lCQ66oeAgjzHeOSoMuv9DL9O32tQFts5E4a84TqVg9WAH9mCA6Q/oh4106QTrh5FmkOe6R+qNPw
nKNEEIjobI10wR6SH0H20VNfIhNn6da8fGmYmcqqI7KU1jBchxU6/iCDTTufpOeEBwxec0PwEc7J
7ZnxlaX3aaimZaMFNxfajZHvSbv5m5LnTHn4xwTj6alYTEONfqrj52RRZ2z3XfBx2/V4w2BcHZw9
UTCA+PsI6ZU+8hJ6MobN/80EE3j0JCRWBXrceabQJ4GZUnPOBlofxYyOQaZ85tS6djdFi0DYVTXp
UVaCycczDHJ5ivGhjVLg3R7MWmjAOxHpApwUKH0yt4QoyAop62DJHBpwQpRSh4ecBkSxVQ0iZFWC
5tQSvdxOZSO9TZ3MK+yvjvRf+ywcqEigmKJBav2oi29YLxI//916mSATxPZF0GD3bhMIyVzHxBYy
C8fMobY8OSqvNWB1ny6MMPtUMHscwYaZHmnQb4JgcPvuTE35oej/4j4EbNaf0TBX/IRYoj6mGiIR
CEPRgYbMi1FzrtxrFwfwvAL/DToRXIZZGzGIikqNpEclFMFrfarNys5EwfY4t661BBzOiLkcKuJZ
/CUllkGipRaUz7EIsg31z/DRfOrCE/dEWhvR0hJziGuNXmdmp+IEhOpDmD2T8kNNOr+piV10vFfY
vNbsDc+YpQE1AM/B88rs3h6Ib6g0wVj8kYOgDq0WB8V9MFtnJHbypnNVPtf20NIeM7gupR2VIriE
MrVHo9MHCHDljpnptt6E3oj2ASCKh01v/QavmR/28r5pte+WPDhlrHMi1+pEI8MxM0BCLpfVvRJJ
B7Y2KDMdW3Hfh4rf1sQxskOjPZJe3d2OXSu28DCY+5VmivsvoEsIUowmOlfpUSgs/b4cRd1WAmg+
CD0asow6zaG5liecgMmKYczZL2WGxM/XANDKsNw+Wmo0FOoV9IjmFoe8gEwEXOGDZZfy/ViUnqXQ
Byk6JUIH8sG3oUdGWfom5a3XhB9KxqPaWQk7+Jg50SsaoAlnwVd6bwmt1hX0KFuNn/laDeoPkC+V
Oeept25nzibhiMARztx/Mk0LxUxuKfo1otJH101tqyodPPRj9Vu0uZWcyDC7LLOFIJomzn9wwUe3
0vUBKICEdZZvwiS36FSfYpK57aD9R2GCf5ZyYYUJ2lAWpYYSwYqCzues8kPqZ3rC8dKV3Yl8HzKL
QC+h65Et4oDarA7VqqdHMLpvDPkhLYQdoX+zPgsj81ZZPMWLNMPz3uxQREFvaPRElN/gg1Q4x8Kq
E8yThtc+0jFsdjkGPWMhGRhJJyv7WPR+TyMorWJOcvHzdfBl7RdmmPBJR22UJzLQYxCHTiztY/2e
qsKm0Eanb9RHENrZcnCWsudR3Fm17lj14JKydlX5rsFjuvKs4WhE72AcMcxtpWyxl49CXO/yHtSy
0r22A3rWawvBI/XJ5N3c1mISgKRo4VMAFDHZ7sdO7ss8lBR6BBlbJRzKXfza/S7+AkWGXf/HCpuy
TCEX3TUqrOAKirudE4NqrW1UTqZidSzIUwDdiVYYkU3zDqmEKvNsJVMcggLPNDnBA2nAHvT03wM5
jgugqJEjBvxidryF90qDIbRNixKgBjj1Q2IGv6qGyu5EUmGjBSMy2AWOkds217bl0iazY6ZQ6JO6
xeBwZDh6+j5Ie9pyzoq1DYNuerRQIW+podXnelxaM4ArJqHREcUf0H+dauNHbmwC//ZI1LVgiX4l
nADIwyFRygxFipJCDlKYKT110x2FLbgWMpfsQBfkgG0dHHC2YUt27iR26od+7L0+f6scZf/cedo2
eKicWrb7nbEB2Y1dOfEudl8yO3OiTbLrfnO+FSNm9/byU5kUaze2IaFGGB1phrtQ/SNUNrcNrIHE
lKUF5kEjDF2dyASToejxBvU4Xx/Apyk+JXLpDeAmM6N9pc3k1IYBTj5egztLYft5pCzMf3aNL1yZ
9HGQqS0GKIPfGXRo7WTXb4BfQnnivnsn35v34Q6y8uEZKb/bI1/3AhASAzq2wgYJvaJOjJIcHC8l
VH6TJCvc0JA0zrZhCRf/GSDQ+SaOMjSiWMyZqZOsxIFdgVxM8LXojfTUM/RoW7R2DG4jakNvxUZB
MBvdZkguar9FDVKH9Bc6PAMQPI3cosdalEJW4c8HMZvMSiGzGQToaDagbl+h7wESVYNsOCpB7mng
HObrw5+pK7DTQDurM6FKC8NUBPEz3KsenYLE7iSHdky+h6Apb0/KKfsxyLmtdL7cRf5wki7i6AfS
Q46MDdQWb6/46sgX38Ls+zKCmloO/qgjFMiN6WcvgPsp3+a6XcS86vVarwu6HjVAdpDVna+B16Es
gfiDpfXosifiOQOTZBM2diydhHJPRsMnAbVJ4xoWtKe9Yab1g8pE33EysatX7+VHsL5XUFQDJLSU
4wXfHzpELWeqT4FNczt4aj6swZXeIntEw8NT/cTr/Vs7MJbGGT8LgX9RUwXN/2OQuoP+hpKVw9Ww
mqPTl/iI7PlMnYtJZi+LFq3GcpgwwmqX4OIry/s62/fpD1E5dt07oB1/cUKhDwVYU/Ang/1jDiqL
cKVNRWZBLhObp9mXFJVJoD5pjrwPD5mwlkGFCKMCVSMkbfEsUK4tBVFBBEDwomMWd04WXkrJcOZq
HgHVm9WhiQNRGo/Ey+0tstbgAyp6kM3MTO1IbDJ+mypxZKQh2l2HwvLLKXGmxCfVr76ypWMcWSdr
egaz3T7iXJVZzsB/wiRuMgA+456Gasj1cCUxLJSkl6OjJf+M5AGFxNzTNGr3+SELA7cKVWC5RruB
HG0yTbZO6y3eWJxMxNr9A1705yOYYDWQjEa1BgIB0fgGxJ3Tg6YALZ+76D+ynX6OFi4EmBqQohLW
+Hq0ypBqJvQ0Y4zWNRt/em8SO+gc+tPEXuS8D9bOOZQU0AoCXJyls3UfadBTAQICeOpQ7TeE5Xoo
Y0UGJ7TOH8zuQwO95miyQxIDfWjXA6rjfkpxpsBtNA/ymmHpKe95eGxBKcgrBq9F8aUpJq4AAIc6
bQFTvZO/SMfksQBq1P6LbbA0wuw+NQ+nOO5hxJDdt7aHxLHdOdFky+AABhztfNvc6uxB40oE9ZIM
9WjGmhHlZmQGsEYMcTeqc/nZhirqIIGhA4y/NcfN1yKzYQEkgqI9tjr7GjJAbD9jhBA0e4U6WUlO
VpJ8kIrwDv+1pYK2CbSMUVVFfGa8AkrGgRWL4BtplGqrSRA4SQ9Ts4EWuRQeIEoQlJlN9TvZeoG+
UNX7iahv684Jp6dA4mGW1raBCU5SgI3xD8Rqrj10yHuxAvsVOM+UIt6ZRhN5NKglzmZbO4+wyYCg
BZMzui6YCJLlkzIWgxodp45swkTwMgq4fli7EJi3m2xfl905MgrOQb+2oGj2kcH4gHsF/roeG6hw
0PyBIsgx7EwHbA8GZGa5R+3aBC6NMEefJOWq1ANDf5yqczG9qOHE2XTymrssLTBLRCYkbLQckxda
97neugSN+lqa70WQSmTGZKfB/KxOW2EfpvdRfBJwY401OyrjWTu9R4ubauOV7/UJBYzTuIt6L0gm
X1U2tWRnUrVtZN+gvH553lczSx6PlYDm6XnJ4+OYQ/PdhODGG00cUFpzZmh9nSHQDj5RQNnl2fsW
tw+QRGhxbuGQBBMA8ErUFpBSTCT/djRaXWiA5VE1wS0ADQ3XVqARIXcxgZWwMgE0pw74t29bWB3H
wgKz0EItTcPQYMpyCUDVXndMkHBnPHjSuhUDGDjkYWdVyOtxtIGapG2NXWEMhtuh9DPnsIZxc3ss
a7EbAgF/rDBjSSkpQ5APgOtoOslEc63+N4p+XZXgMgry3uC/aXR/3hygEA+1LyBikMVnvC3vx0FN
LXCF0OwO+bx0iE8tWDaB1Av+xtkAq0L6WkZHocYMjFYkzmoy/ENFOeLGYPXPssRjdp2/l704oNng
jxVmPBjqBCm8Cc7WFl7SQi8R4jFCsJ9q3nt/LTTPKUboS6BPGZjfa3cw9LhqDIKFSnSKcJI7peZo
yXe0ahRq7EmdhwzpbddYjQwLi7PrLLYrzYxACCk2Up13LpFlf7TKwDa7YJs34beK8Eotq66oAVk2
i2mg+4ldsTxOy3jCCOOsstC9XGnbQa93WQbdhjIJqNvDnyAwFfEeK/MPf1nEhWFmEUMwYQ40wzmv
zy3m7UlWf6PR6m/8ERq3KiB0M0+hzMwmQHNkImDLJZayASI0Rhal1jk3sdUlA3MYariIfjrbAhMQ
kEbTBjEDBVC7VaLd8M3qQOSt5hsrbjmXZlaDYt7MEOFAuWYmxJj7m6+HpGakqxsBcdAsqB1K0xZ8
lRZeWh0q4hB7zZ3wJO5T22uTZGPonlFebjvoyuab1cuh44uCGPSmmcdeGCiCpCVJjNwU0u9gxP9e
hqDZznvDIUHOuaSsGkOyFR1YSFqLJnN4GW01JLEAypdeHDPomiWdkzepArV5Gnu4kPKIm1btmYAn
z6QfqJazuyE2tV7rG1AgDAoaXDtpn461I0LjWqbhz9sTubIBgLSGjAA0fHBushnltDTlQsTmQ7kc
3QNBMiCthOZ4Vy1IxHEanikmqNRjHoUCqHOOEkEGgLa2NER2BXGO2yNaS8zCMxFLZkpdMM8ye7oP
aDGivIDeWv0ClQond+OneCfa5D4/Fk7na3vByXfC7rbZlf13ZZUJ0rgWREIqzjcpJ3QM+7exid3b
FuY9xcQqKEehaDLT3KHCyFgQEqi9tAb6NKu+A/2MCEWlsH+9bWPlqMGRhu5g1cI7y2JfwyG0ZYxC
Q+ekWoYDZHiNgxjE3pRD0EPycpq+zmpiwsdto2uOAWSICsoHdMyj7nwdTMY+ifJcMXEPRV9WXL0l
yOMLvPVZOWJQ3EIHGrI0aJhgwbipXhlRgwfUsQlqJ7ZkXwwu2j40HFF45rLfrjkDEL8IFmA+gpgE
83xMx1aHvAKM5dlLamk+fVMiYvdR6gDQ9xeThy4gIOZnHtYvLG9FUYmgF8G4olyxAyKIG4CwUqeo
Rp6i9+qoFqaYx5owQRZBLbCBKUABYvPW95fRvK+QJykL3sG85uxoPEGwRVYLxQsmwLdd0SZpj2FZ
waWDjm+aq5xTeS1PiaNrZvs0kf5BQ/y120VxHxq9gjMEXcR2YJW4847A04xODBUbWk8bmv7SkPy2
xL/oiZ25FvGUV00097IOrwh63AcRmocLCMy/dqWDJ/1tr1g7QqBMg4AO54Pcx7zlFhc41O7DCBk1
8GKNyVPSDpDnyvc0sjzKK4Ovbd6lJSbadiEdW6hRgdmtqSAHQ3VoIJNBdkwtETkBkGeKCYAQ74qG
PAcPSRl+FOlHV72ZKgfUtD5vCOTYukjO68zGrfTUSnIDoxHVyMmF1AFANssDn7ac42J9LACNzS9i
dPyy/l0WyVQVGEs/eF2+nTVCOInp9aH8a4EZiqkUQa3C047m6PwAZogc/qa7BYikf00wF1sytZAV
numTiPwaFnbVvU+8Q483T0zMAZVKFoLLENwBxU71NUjebW/vlLWgBoK6maQcQsZfygZ6MYbWSMH2
AVWJqi2g6HSKya43z79u21kLaEs7zHJUSgzV4Qx2OggJgF9ViNLNf7cAUmwkWCxkRxHWrve8STQr
NwYwZ1WSCzzMqLzc/v1PkCZ7AVkaYC5wVtELMolnWgXoniu1J3t57qBAF2yN6bGnH1O2i1B+Tyev
7wqn+AYlMn2CMN/bmFp2tI+CXeGCX1jgEYCs+QiIp9E2ivsewGTMwMdRaKraxHcZJhhphd9DcOaC
cdeWD9UsFNBAMoKzlglzfakMRmdYOPsguVug7UDVOPt1reCMm9e/JphhkEBOrVyA6FOTRttAPo1R
7+iDC6T+PYmAPleIaEsAPQ7lU1OZdvkY5y5kyDa5FLtKeNHooSp4uJa1W9OMaYFbAQWAx9a1T41K
0cVdi28KjPwk64/h+EuKyoOcKXeVou4g2MKDqc+j/OJkgLfM756514yZ6ESc5A6EjuCLyB8kqfQL
41c7Z6TTg54+33boNfwZpNTmPkDg9uA9zA2ggDhUXshgzzJP+j47ilvzpLiNrx26rexq59hJPf2R
npr76QdoCl3VhiiYKwDW0ziqm/rGRrT50sirnvbvR7H190FIIase46OIjE2kRltcu53OUrdUNDfx
WLsNSCjV9jSMqmNSes7q4cFszG9A+vq352cNCrCcH7YKgspIQ2oVR4hwn26FbXyX7okvfSNb8E4e
o02740klz4vLLj5WHQ2Z6GoHWzITJFUSF/Iwn1ktulnD3paHb10B2nBO9mDNq5dmmHMrhafLQogp
HrpHuXRo7uEQjreITw3H0lpVWkVxA9TSyNvhnjTHruVFrFI7JTJQw2xL9dHSql9W0BzURGvsiT6Z
kEqNvQywBlIZrlTpnLNtLTDiaY+HCF50Ek6Fa+N1K6RyCY7fY6xsyGQ4ZRP6Q85Dpa/tWECzAWUA
EBIpSmY2A2VUtDICpg+hwtajUgAaEyqkFlokik79GdYCp1S1ahD1WhB3fyqhMkEJmammGXTMabgz
dxr1U6c6Z7w0wurcLYwwcyfJfQCiZhWoQdRqOtAQltabbHJ22NpeR6vhn5Ew3jGFHQDYukaPvs1Z
+k9qBnYrLX+aiaNtURtxMf/06CVuascHZRMVQKipbnMUf9fn7GE6SN8VP9qpDl6LD2BD2EjDc0P3
Jg96oswLcutbmJPNEis8dix8ixW6wSH8FTrad80HagqV8MQje+Uo+TjYMr8/hs1h2ABTFD+oh/R1
8PJ78jO9b+5iP7aHZwtgA/d2kFu91Swnag4Wix3ahZNIwgDehPDmgRUW8cALwGrnjdRJkfTeF69W
Y5twaGfc0d0g3PW/Go9CTnZrcB4FPMdmziNDHmU6zY6dIkWVvFA32oWcpqK1CPvvaHHOXo9WEIsm
hAoV3NptT7pfnTjTedujUYO7/n2qJbmoCVhq0fMC5/ZS3Z4e9Atc/3amkj7X5pXCrfJn7k6O6PL6
WW/veih2X5uwhJjggofP1/WDmO57fSuZD7dHwZuh+f8v/E3Qp7ZPZjiy0O2xR+1a4qlG8ObpS1Qh
ISo48zwldqeAFxTqCb9isPcgv3F7LGuFbxCu//8Ahlh1PRgJx17QmTDlkvxOdj4AtH2N3PhO9p6C
Q/9MS/s3OBplP36QDyNe05v4e/ecbHldu7w5ZQJMJBJVjQEJOU7mKR9wSwt5l/PZb//3EIbLw/VA
J0kMqrLFcaACb63YsSu9NBtUMO8huWzcZ5vb88pzQyYQ9FBTU6oEB3d29IdvLaeesVq9Wawam3xQ
IDBaBfNgml/jneAMj/EmQSZqtGWneMTjjm6r4q7PTyPvqrCam19aZsKDHFb5KJUYWG4XroW/jlFn
B1v5td6Vu35j3aGVrYdgHMdP5/m6sXqfUPLFnlO7EK2hBG46gRvZtHPq15rdudn4oZiPYctxFp41
JoiUxiAIIHymx8pF1+b3bhvvAkdyQu//5CQs2mEIBXWg8hxIBLcMCz9WEq/UOefF6ligHoIeIBT6
0EZx7feJ0VoFEm8YC47ucA80meKFg5N+Gw882rR1t1zYYpyjCrNQDyLMmygAiTLItjXJ9jAYm84C
XKYaIZLyXcrtMEnPtDUAhE42uqltTD3t7CbmAcBXY8ria5jTxhzksBlNHAUG7SJnGoyLWihctPX8
K188c2GF8RVDHXsizp5JTok7+cZW9JWjecR1g/qdz2toXz0ZFtaYs8cclUFHthinP7VT9HzsjN4t
jL+51C6MMMdP3seSNYjzHs8kbyyfx1TgeD5vaZhTp1W1pkwtWLCyt7Q/5CIPcbH+bFuMgTlQ0IUU
an0LC4LyErWqR6LdGLV+GnvAktB+L4Wdm0PywUTG8Pau5m045qDJEz0S69kh0g+6TzeFJx2EZxWZ
n91tO//LbvvEOM7wWjYmVnSoBitogUaVY/D/Zq2myw5t45Y6xZBmkmuK+ajhQRePvQ3x5/4cSSYE
hcvJmCA1kyvFtpWljG5Ilurohm0ojkMrU3hUavOAv+6Qf7+T2SFhhyovshSIQMRXB9zHq8L2Avlh
6Dkzsno1Bo/JrFiCdiG25KRLk6wrcz9RFRMHHTYQ9/ZJX7qd8Jsz9aubfmGJCXRiRxUzGAOgtevE
iXS0zVgQln8aLg06GZ9VCFToiGgQ21Kkx9umV8cIkW1NxVMdZKmMX2u1lQiZkkKyUU5tGimS3ZmW
pxNlj3Xm3ddXV25hjHFlZRLzrh3QtRLS6W3sA2VnZMNcXgtFp+zQKjVC38w3x4qXEF7dQ9DLhbYt
ytjowL8+tKB+WmlhCphwQ35YyI7S/n6Uj0HvV8F9BDQRQCm3p3V1pAuD8wct7heJJgkk7GBwrPsN
2I6BV7obwIYTSqgiaZobTvvbBucY+mVTmGizANgHfVbsOk4llD8A7cHm/YiUbD9K9YsuoR/otpXV
4wK6qooKjuOZlO96WDmFsJ451NHRN6CpN2ygeRWpdsDjMVytxAKsMS8YOu0h8n1tpwdecDRyjCYD
o8GEzkX5Z043o5DYUvWAxlQ7LwGl5WFSP1ne2EmE9Az8A42vKMExw6NtmHcQTJk7+IbjuNX34aY/
BW/9xejt9pye9R1O4R+yYE+HYpudRz9H+rd9LFu7ekbqfcN7Ta2G5OUHMfPQ9JEZB/MHjY7hW17s
GU6+qQ6RHz+rfnyvvEbniXvUzfHz1iwwh2mYjEpPCIyKGH/08IO4lSdsJkc6/kwfeA+bNY9ajpCJ
PwaYboxK+JzyzP+N5jI782777KdA4K3xMJt/qlWN0h4mUGy6s6DSfGfVzhGZ1oP8UF3KbeG0WwQh
X9qT12BX7dud+O32J6z788Kx2HCQQjlWb/EJyU5z1U28b+zKJnj18p4Aa+F8MZ3sQ45UMkljC4ZA
41M156LYgwcbgmEvtwe0Fm2WZpjzCsDCCWpnCG9IlIu24vDgpgrHLdi7SBdMlalnGIdyX25bb0AR
hjjFq7q3jbv8Tt0F3rQfNsqj5vT+6NJNktmql/2I/OludIe78Nh/w7972Y5/hNvM0Tg3g7UeL4AM
/0QKts0lmqIQOUx835i9VAD+nVSnCG2aQHLJoXeZKxo/iHXQ8Uy5PfGr99ClYSZEDXWgp+DRQohy
eke0I8c4qLbppjvZNjkbZ+0MW5pigs+UdWWaFrMvedquekBawJsznpwB8VyJiTaB2ijQWoKV0/Dr
Id4Ndm13Xgef+g2ZjZ11n3JyHbxRMQGnk5qxpCHsNa7uWX7rzuPiqULwtiETclSxMKnVwcgk2cLd
tI9h4/a8fQJab0Q1FqykgfcHw0A3Mto3kZUuQJfu5HvZ013tpbgXd23ndKfsbnjJEb7bX++QgLn9
BatjRFPnXJYFbElh3MOaqBgZE85oqzqjJ9Ya3mrl2Wg56YbVQAD6FLQXoi0WTCrXN4ERjU4BSRsA
zzW7zFoH8myR5U6Bw1WUXj9s0SCAFnrcOACpvDaVg0kySxV0CSiPBtjvTb9H54tJXwZJ8jtTdlCC
tVv0XhitCp4hNM+dtPQ9BQPJ7XldLbKiYQ/dm2igg1Tr/FhY3B0jMdWHiGDIUuP0xa9A98vC66Aq
8Z2KbxWolPRpsK0o9VLtOCl7Hi5yjUZBBbX3LNGAXjdkea7tI7gnpjbM6PRCddr4pzoOtgquyKzf
9h9p5PeQIu130rAfrF+coa+uNrjH5sZBYE1ZxmfRDDW1CIEil83ORlwd8lcKygT0IgnqNm9Fv0k3
KELPzf24NjqNehab0p7Gwp7VUXhaWvOp/GWLAXEAXTAwRINi43oiMiioaUUy96LFmWknlfDY5tYj
baCnZ6Gl0ouSKLR7oL9BsRW/cqZiPkJvGWeO2Lgpqkoo0HEBITI3rKQnVXntgiO6T3ZTpN7VLRjT
0sDLP8K/UBFQgfVFBRd4cw0km9fDRpYjyJsWfTmQfmnMEzWPfXE/8Nga1yZ3bmAxZy5c7DjGy7Oc
VnqjWzhdqu4Q0GwvFy1GVj6VoYzXUvM+VdJ3EMT9vD2vax62NMskD0g9ob9ogll506AxIShSTyCZ
TYzy1IwtZyuvnW0A7cOTLdDVAk1/PZOjrghFM2Em4+IDYoI5+m25ylFr5xl4j0C1Ou9ZmX3a1moS
hgISXvCMwMmVV9z61Dxz48gbW7AD5RIn7K9m7EHIjlo78r/oFGDCpCiX+T+tOYWGymj9HpQg/y9r
O6vO1rZNBL8IUWVC17RooYJAt6WMxG0zeWZhvhehyCmerU4xOmlAvALVAyBFrqe4FcREFUKsp6JW
tiA9xwo6cg1e/93qtQtsPhoSQSBGxPv62kw/RoUcmwL2BHhdlF3bxLYYG+iL7Nwu8kC6ohYOzRzU
fm676+rwwLcys+kCp/5Zq16cBWSatDRsIqjgdeast6ANutsTjpuujg6MExokheBHQNxfj06WGjlR
ihbodErzg5mJihMrdehZRIx2zSQ3PvKfymEs8J9y81XpS/3QItvOyUWtkXwAfQWk7QzdA06euQs2
VRdZAjKOx258CGK3or0N1URb0baG4eWTpwnKCUJR5VS7QRa+yuqWqCcBSYh81rJugu1/n/zl5zCe
Dm1srULDDaCmRrRtQfoyDc+ZwPOttUAIHky0sIOtAT3zTKCHlHDW9yVOmbQ2PMN6G4fqkBtoDtZB
4lgHd4Zc2mXOY1FmHAsocyQ55hYm7GQLFFVMHES/dx3KaUQvUqA/AKvjBfG7YAycA33efYtDbLaC
bBF+f6ZfnZkTrx0LXKWlFQdWdIFM+zeBNHfokOLlpJh76D82TPR+gbgfTABsnzpRpC5QByG64BHh
dOEh7fcm6GCq7um2N6zaAfePhdwyZElY+U5BIU0GGGJ8aaLEHYLQN+lBJeXOoBw00+qkLQwxu3EY
gkwikEa/iM0Pkj1P1fPtgXB+n1XvBJhS16cxjy+WEf+wwO1q6byCJ3uH/WdR/h2Dyiw8CPtyICzT
+AKkwakCDwL+SAeou+HRuhugLOaUKt7ltwfGplm+WGXuFKTUEkERMDL9bfDH3+RB3QE5eCTfptfb
llZ2D3zgjy+wJM2BLnQ6Tt74Mpi1LyYm2ipp6w+WyOv8Y4LD/xsRgHQzGy/6Aph5RHYUiMuuii9R
4qCFIgK1kl2ltnrMNvzE3/qo/jXGTF8XahkSGzBWmPfpe38nBHZdQgzHzWxozTvDKUOG023/W5T9
MkQmEgVUHeVeKONLqxbHcUI+DhhFMGrxKDyYi9KnHUm3cBkDa8YMJL6ORaQs9LAghnlOiPww4R1H
Cg1nub4fm3OTvlJuP/jaPpNBYYE2StyVcKxdG6QRiO6grGmdlf5RMvcjlDVve+Gqgfl9ologJvlC
fiKLXa2DDdI619ZRNe+ngPfEX5syXD5QU0BwBesAE4lasBgmlUHIOW9kh0j3Mwk9rVMfYCVg79RS
5Dz22QvA5xrh6S0DGvtP38L1lEkF1MTlMhTOEMZOR1tPVLelL1X/UnTjLgVUo3Tb9tHKUSN6Eamd
q6lNLF8rCyfKOVHy62YArB+FITAT4AwDO+X1p+R5F+dlMQhn9HE7SjV4KXT3rIjDgcAmEjFiSJSi
dRPVDjRq4y10bSYRSqMkWRRcDj/GS/Rd0/fTRgPKcUd/qsSpC25N4WtE0aHchgHhRYtRsZlL4Asy
NdQSetEbpMARS8ppkz0kHyGV/CDzKS8VthKUwb6Nq82M4IZiJXsHMARxGPCGpZdc0Zw6TDeq9c36
qYWuJjmtlOwnIzxNaLC7vTfWzILUDJBx5DHQQsq2DUSGkoN4paOXGs9BVzdRRUqtzvCIUvWXKC2z
nWH1yKMUfbiLaSk9W3jk+7c/4qsP4U1mqui2w/tvFo+4XlyhSyE9Vk/0UtDRdKD9je3T5MKu0AiP
NZl518KPILkxX7NkYHKsL0z3Rjf2nSRG2cV4DGrbH/bRpT7eHs1Xz7k2wYxGaTWSZN1sQrJNwWta
20BSLjPP05QckmCL5nzvv1tE6ATXJJIvMyHX9fx1AU1NKibZpQK3WGBPlp0px8By89bpVNXWeQXA
tREu7THxTtEySYk12FORURcnOyw8WfOmeD8DJpMn+XJ7eGzG8XPRFvZY0gKSFBONKewJkmM273pl
a+0hRFt/U2zT3OmAOqC7pswRf1QnPDfAH/ME/dg88vwNUCSXcUbhgo6Ol9mHFy/MtE7ELjZIdtHL
xtaO1XjXCe8kOEntU5of2uJnXfywUtv8GKRzk5telktOTRNbGeghznM7CdL9VImcnbNyEsyfhaVH
fEQzHtsm0YJ0g6KvDZ+VukJw1M1j+iq9K05o2OKP4LFO7Wqjnfpd7ctQEeYEjxU/gHH0L4A1CKkb
Vg0sahJAEvUov0ithdSF2yL4b4YCVwa0miYng7Oxvr4sMFY8Xea3N7Amn8/zxRJkLYqDlSJkl1DN
nuKLbOIalD4HRbzh+NtKkJi7+EHwg6cfhjZfKBaG6rpqxkhO8kvfvKtqb1vk0LvYV6n3+gHAzgcF
5sx8qjVkOXLATQ4l52XzyRZw9R5EezXYkKGziFVFooH5gLFVRKrXonopveKY3yU79ayf5X20C/bm
bjpbb+Glf9I2wPW4lWPteIojbKLDxElwZZ9xds2E/HiKxOclAydKVz/SkoKs0AW1Of55gIIe0E33
1og2xY4nGPz5Dr019tkLFpNfFUE2IIKrF9nJdgBnAsvVHLJts0Xbw2HY0k2w0330+YGlXD4rD7Gf
+/9D2pf1Ro7zXP8iA96XW8l27dmqsnTfGOmk433f/evf4+D7pqtUfkroGWAwN2n4lCiSoijyUF7L
q2TFGyJ9fTTOUkA+ErxbYHcT2S6uvhRBge1DCrp0UIt3Vd7i0kQUcaMJKyV/ajS3B8UbR/dkLI9d
Plr30eQ+c1ihU+Zy+aVeFEMZltqTRuQv8JtiRunB32Mg0INH8nte/c31TiPQQByJAAdRjooZkpdw
4mjqdSsL+tNbcu//VDPaRkS/Lw64qk2RLXLCuCvDQo0Y4kSQtqJgZW56ukSL8VYc+0lsPcmW03ab
BOzvKh2JoGg8MS4igZ5gnliK1bEWVHdlXbV5Yj11627XvWbH8iD/8NAnY67j+2hVO8E++63WHFge
KmM38ZjgucoD6hh8eY9C/4UJXKRZGUHF8/vzly7UZJbk2foYK0nbyq+HGpIsKnQQvPoCeMpLnbRP
lYgqcGqNL3LwE69EUNd1iy6mjJffvrrz4KqNwSLfT/toXWNv3F6BV01UxXpPrYayd2UXU99f3enP
t81hYZkXKLO1nDkDKfGKtJ967ykl7utfp0GYJTAXT7PNBVFEGfFTe4d6TeP+1D94LSkI0vCr28u4
vr7MUAZcuQamLhzXzDrKBAS3Qq94T+KjiPz7h+VmR++HuIHiRyH1Xq0H3lQ09v0BpKy4R4DYF7xL
4N0Dl8ql6LxR9NVWk/yjsPZ3YWcPOwvE39vUPbZr8Vd1MO/yV83WbM5KZxNmFFOHPmBgFjhpROSn
L2E1pGinQA2CY6q6uK3UFCMlFPDnK5g6Ubq8MbsLWgjCaeT94TDnWbuMwZWVaZV9FgZHTNNZGSnp
0Y1x76VE5HQmXIUe2DmEWbh3omgQjouJePU8zsIJTFa4NKCd7jPvjuidJ2PDq9m9VhTwIJuAMOZX
jJnF6lJ8VY5JYn4dJEc8upkr/XclkuA1eBVwGuxDN/itfQ5/V+iBGuBLRGbDBtnzUeXsJ0fpIytI
94qJJTUeU0nHe6O5co4MEKOQaj+UvuhjaaFPBqI9GRjwrqxvq9+Vv2Aw2MBJ7oxEwhFz7B4sB4Ho
7a9zd4dRNxBYmmWk4PPBKb+raWQbd7G+bt/s1NYERIIEpQgcyPkXX9gTsyLG0XdgL/DrCZC986t/
TmSKwpVHx2y2Hv18xLjf23BXET2DNu/hmb+1xG4yqnmBJdQvId4DavcR7U0H60HltTssYVnwFODk
kvG4whavSnJrlVItY69yguI7ASmWj7Gl5nruDOPVKFyLEeUqAAFLBGp/LXYwTzAo8dT7cX80hSC6
b6O+xmOswSPauVZxuAY8reAZElgoTLkUXyA2QtkHmXqMU7vTHA2Xwl2TP0zq4+1tulZz4OC6h9ME
UdvVwFVVG5MkElr1CH4XqcFTq0BD88dtjOvQEKXu5yCMsqfppJZlP6jHt/gd6hA+BW7ymr3oH917
/Hob6/rC840Fvmi0jmCHWD+eocQHXHuTemzcIf6p/sw6gou1pXyk3kMcb7RiIEm86zGGBjlv6XGm
Pq1e6mpjoc+iJfU+4RFrLu4kGHf//w9izK7XJikaE0k9li/p6OQYTxSpoG8B+5my4ax9VopLC4ec
UUGEV+U55cimNpViamsR8wSPu56+WWjq+6k6E0bRBHZIB/qjPr2/f43k2BJeD9XV4TkL/Qx4NtAz
Y/dLPYubQMG8qOdYR3Fk9O5vePz6bJUUjpdzEHA9X4KIajYZxiQD5FAci80vbxOvLBRjWSuwcbu3
RXmdKGLAmNMTLwBIzyLqPXbVWkRi6N54UnyyIs0WPb3Ef+judM8WeHJctpR/BHll9kk+WZMYQZDx
i3KSqYpGeOnROAgHJFSd20u8CkSYFTKHqFWUiRTBKxzt8nHTvQicFMt11Mh8nzlADWlo48aD3suP
aUkj2Q4extRuwVVEDKeGVaY2Wl4+ptFRuVffeXcYQ8BhYIGCEu0nyGUx+lgoQo833UA7VntQYey8
feN499CTVb3jUTgvbdk5FvtsEVl5Wuqapx7F1bCPbPLxoNHKyffDw+39YsmJZv2/AGJUskYLjyqE
Blz1sTq5SkOanfhDfch2td3aJup3q2dUixREeKj9vw9XLrGZ46grBwUDWSz1WAWOv/MeHsi0En5q
q+lLoX5AuIALDuVirYxyghXbj+MKQtXI5IpOt7ZWFTq+ORK9PsovV8WoaFrkY1oOgnrsabTJHsqD
XxL0XkCgCu2eg237WnOiyoXD4GJdzEmI0t4qA+e3djRXOdkPDsemrxYEtgdcCTGWSkV2RGIrJtS4
GVBOq4IkCqwGUvEK1iiOyK6OmBnBkFCxNFeq4r9LJxxaSTrfEI1j8SZ+GW4UwZiFmoxuglDcie2A
FylfaQJG22PYCe5lyFNg9ub897OjpQpzLQ0VyT+BBUk6oXcdc6dg3JhqY0SuWaHSQQMP+FNnBTxn
fOUgZ2TEeqgMRqLYYFuvAiX0uykd/JORb0zcdEuErn37yRHo1S33GwWpYdCO4ZrLhpOe5weYR4L1
aWXgKqFToe+4qVF4sFLraaMbsZ2spMZf3YZdkipavfAiiVwCuBaZbVRQWNNgErp/QsEQnfQDXs1o
geF1ebCSog8lmchtvCu9n/nm0eKF/CfcMUYTXe5ioyhBpYxycBq3ouNv/Y3k9JxU93WSdcaA9s/c
cKAwZ9/+UmEIrbBTg1OwUbfDftjpm3qvuijL5Bjx9dHGIDHS85RyNGJVC06VK4CUCxTc2/JQrWNa
OGgxegw30haD73i1AdcBEAPLCDHG9N22nwDbb4OHcK3S7EF6/BHdlRvT5dakL+jlhTQZ35gF7SQI
uR6c4ruTj2lzR8zxdqNDuc550pyldXFYM8tifGIpi74Xe1iWsDZXhguavU9ceLaSI66Dg8AJ7BYV
8UxJZqM/cyd9aipBkmFZ4d299Jq95y5vPXNscb0ccCHCslCHxxauZoqVaLGoBCeR9o6+9dfDGtRf
98iD3Dap63gAcsNLGcpr5pvvlb4j6Z/rsV6Fp9yZXJlOdmKDNm+n2/FmogqFMduhizbK9QsH+Fo1
5sk/eEBDcwge/NnrNkrydcNDofy3+oPCGS8pyZexUnc8uvIFk75EYnZLHaTKTzogNXa3mYjnFs6r
4tS7nHNuXlfPoZ/mfEmz2pypRdDnoTfNS1Jwbbr72T18uKatHUY3ePJ/4GGMd4zyRMicasUYTShU
B94ITyVQw2nRF4WMKpdiYBEIHFMoodbR0cMWq4dJqpYg8Y9OSGvied2W7sx7yUFL5lF9uq0WLN2Z
iXIlFIX+gWKC7jycjAQlN9GpdKp94pY0sX92bkrSNcYUrvuCjA/yvXlfbrRv3q7xafj4RAcJb9Ys
73fos0jO9jJKcaqXDX5Hv002Eiyj2ZuPeP8S6ehkru/4q3DTu+1bvEleojtrpdAGvajGhqtUs3Ze
eoILgbBMxoFZmogw8UMKu7FrMtVUeGpeP36Acv9QrULXczwn+uuCrrkzDFPU5ipgGVMoGJOJUznv
NMzCO3UuqhuUfUCn3eRR0xbvy33zvqXRY3EoXyUeaca1Y73EZSwoTbI5mQVc/13dSjtZwnuyyFGx
a9d6icFYzVAEIeqsvq0GHeHkl257x9TlHRHzecNuG9pwwIWvoSgb0eyl/ghy2Iw1BgydMm1fRw+j
9umNPOfNUt59G8s5CHO8Fp5UVO0IEHGlbr2VuO2/3+RrN0SBRbvyVvWqWkvbyTFWupvbuduveemi
68sC5ozNdMszLaYmq4ymjFbjK6CRT046+HQHpSNxTG+7hHk/WEmeIzA6kbRRVEZylZw6NPKNxV1q
ZrQbHSHGzNYnpcn//kTEAGgw1c+aD2p39sUoko0IM5vU+FQrj0NLGwGldo7fPwkKOMMkR0MJgpeK
m7yVVxXID8G2hfHBdo5uymKvB6DCyt3bAlhSJdwgMCQYvwuPdYwqVXLawhRliNgrWhv51clOMTLF
ibvq/TbSdRoCdj8TiuBihuGwsJNLre0n08z1vkhP7Vd9J+1Suvc35Yf0HB2kBw7UkuKg+hW9E3ga
BPm4fAlVxFFTNGGZnqZkGmU65n7xW+3bUKAtGqN+G02TGxiH3Ex7dFDVb6M8jDpNfK8/6FKTo21a
sCJcdGoh+ag1vS1XnN83L5VVu/Pfx4gi1KPR98smPcX5bsjGvQXmjGBCC7sY2nLymeNMULUMo2tL
W3kOBhRi9I+3f8KihHSQNqNEGMSz7JBETQyFPp2S9FSY2tYCxa1Qg1DzrzHAlzwP7MNEI1wemWOu
SNPWRx44PZligaLVSPaplXcWR4OXIiPw8RhzCRGclqYxXgJ9GWhomdLsVNmdPdkSwllzo9sqStSt
LR681zqnsuP6aQyuF+MPMaoJj84YqsHcBzIpVQWwGmUnEL7ORKDogX9w3ovV2njgBZgL+wQoA31m
KJDCgTn//SxU0IyuLBovRw0YfeDlV5cld/ZxZh2WNxjZWBXZyavb/t4SKvlNG6PqUSjalgbzzhJJ
7HQTFMtGAZ0sagmDnFEYq9BBR05g1ZiplNC6SOZa8MCqA87eXr+VaLiSo0JYwbsZXBRbidh4xugX
ptGdxIKaqC8J0P8FcqnH0v/doOsY5VDWU99tIjk8ouOPlC1Gitcnvw3oiClTnq0IjqWgzqHcVzya
tG/1vTRi/DZksfBajlpEtONdbo04iWWiC1V/Esp16Utu4f1qRbjo6MkP0Ao+rcesdmKtJKnhhkK4
8TrUbWFSY1oSAbNK3gbrrRH2KFvJE1fXnCBdJ8FXi5nA5r0JNjH867Y6gEon7FBkPhUEjHr62JC8
cARktEQ86hVvggqSwkNZ1LbofWRi7gR34e+0W1XxLz16s3pSoxz+tlVfH5kaSKK/68UxClRmfSuc
aBN1ktafUlQjkEzvdEdsE9FVo/CrVkuQZMvmZ9cKPK7l79OekTeSoQoaD5AOQl6POaulEIRnjWii
GHB49bRhM4hu7m/y7GnMn8TwQTHAkP1iDS+hgHg5IIUlOcW98kvfyMI23YvHyLAj06TRHeilCp9q
0n1Qo5Jzo+5U09V0WzqMIQi2h0djdAonfJAtF9OASFGR4ZDrqy6kpfJs/ZYt+7ZAr8ttEQ6gJhw2
DsYEpJ+YoDHT6t7wKqE/iXGAAl8wB6n3oHKvdWqoq2A6tGWBidC28ahRfaf5R904lNVAjGhl3qUB
CWJerasyu0xW1Oe/iFHtoVKHeAy8/tSFGZHcvnTj8iG2aO03tLDS1ahj7LmNV5F8r2/04L178QJS
CQ+aSNPmTehszB/0zDWU8TAGzmTYcnrIwEki2BIKl711nJTQHDo2O99uAt7pf/W2gvJ6zGjGuA5M
2kbdFnPuxH1cDJM8xCeN2N7ojANurs5xJNoDjyj5KnpikJgHj1g2QrXI+vgUeYK2GTBznFbTYNq9
BF6v21pydbOYoVBXhfYTJG5gA5fepvTMLimnCVPKiG2MbkdRJgO2S94d+eq8mWE0+DMFx6kOMvpL
mNpsowQV2ICxUFGPCKmlstnwTrXvnPGFggEGrgPbNE+kAv3bJYxkyUVqyHV+qqtBWGe+moNVVgy9
eCWVeq7RfDTQy5M0arWakrataKImoUn7eIwr0pUiap+EKTQLmmE+1Egzb8SYOA+jmlD7VYR1tIra
tvPvQkEIAjKgZUciiuLJx7JQLKgmxg51NNXHOiFFi+kxVAziHl628iwkpAK9f08sIfLcdsoChU6Z
0P0Mc5DWU7EaDR5R5fUxDGEoqEpFngr1a+jqvhSGqFZZn1pSchrcZlPeKXa9CtwQT3TR3bu6TgbS
cnTpOoBhEJld1ru2mzofUX/jFvtDqGzTnoYbOLgJUysE23vi1hdfRbzzUYlu35mKDmwcbLVIO1Zx
oaAgCveMu8btaxfVxRjk1rp15zTZi7qrPwO0MiAOvm021wk6AKOVGd0MKo4NENRdClcqTG+UwjQ9
1Y5B1O0hoPqmccYTx4nPhw+j0BcwjEQTIxjTBtPITi1Nn38cv3gFZdx1MKdfbYFCwS8A4K2MXUP2
d4oTEfr3JY2MuJizSDS6qSjqeR1OSSK4GZPcBSjIoJxtWdKH821hThgtnLzaSrEtKIJxsSTX9Ym6
MYlPjW1E/pYiC0PRoQW46+DhD3UnGAx/qQVdJZpVqMxwdu80G/l3bZPupSL66+fthV1FRwwQo27B
MEVjX4Tp6Q0cNDufRE7qclTt+pVlxsClDU4aiXVo9eViECPhcWfMgeHeQ2ybfbw/PnLzsos7dIYi
X6JEZlmipwwoSDtIxJXW6O9Eacnzc0G/OJfRJaGhdmCmjgbND94kLqEGyYwTKfSzkxCQt3wAA3zk
k/X69s4sHKDI7qHFRcSDqYWw/RIkryylVJUWNyni/VTus01HxGZFaw7p5qKhnuPMcj27sbUIfQUh
A87b5BHrQPxTk5Dt0eS1gS8J7RyHUek8UQbFCoHjPcq0pvo9HlQcjqpdxYHQtHMMRpsx37NtC73J
TjtPI+jr+hx4XI/XWSEGgvFrQm0gJdDWEFeykVciFRzhp0KPvKfXWRqsfz5fySzNs10Rp0bRQgkr
iTb61q32c5Pixqie1Iwcg2de8nTpNDhHYxRakjrJGmssCt0I73FI6BdnY2bB31gOO/8pQbJQr3Tc
3JuNakdbzteX4oPzfWe7gYoMIykxGzA76VsMENccndxVdP05UoWUr7fNkqcAbErUqHS/q4IyO40U
ASeZp5qUdrqX0CvDzQvOkf8tsTG2Ccbxrsu7at4XBAKuHJHYDV3B5mgbxzTZpE3U64NQTVC2xh6O
GPi+qmho82bSXBcAXloOmxvJk2HsxxiCK78iV938tnYbNGVqTnwc1/JOxtXq5fZW8ZbFxDh9JGh+
MQLQDp9+p/vtmrckjtmwhMW5l4ieIgLgTaXSWv1IKO9FgYfAuIG+KIV2EmGY5mE3uQPBZZtn+5xz
hj3MAtWfkljD5vdg5yhXlbPFFZ1wTszFGOCPh0EH3aU/G0GqJRt1N2vySLs9aLI/e3e7Nqmw+by9
6xxncEXYU/mTmlYKjMYOaGQ97p1nUSQ9UV/rgGSU1+XCOT+vbwpK7UuiMLs219YwhoMW76mdbAvK
E+FSgHMuQsYZ+LIveX7x7QzmOR8mrdzJ1tbVDtzqDaUJ5chxDsv+t/NBF8/llvm1qeaVMptPTH4q
u8jW7f1zfM8zottnNtp6L2Ear4z6ZoT8kDZUNzVmmq85C7ntRVV2ng8mSQ9yWEH3cFFtjuZDsKMO
NXmN91xFmG357MjOirrpBdB/nMQvQmp3ohSsj4R31N32CIbKeIQuU6Rs1BFG9RTPnCZFBfB9QEOq
ku49w/3U+Gr3wipzeBe6Zdy5VhGZKjQBMM409qvBR3YC3tup7ENNMDOd466XHdEfBEZ+qRb2opgn
2Uk65k8CbbYKHmp5LPq8ZTDik0qtr0RwQCCq/olUvLtWHm5rGw+ACaVEfQiRNQFAOpGEZMT8iJ5v
I/wPRftHUGw5htWiXWYcAXHoTVun052jZM6Wjrwa5VkW1w7gD87sIM4UGuT/iKuyOEOOQHyJbPP+
OXE4tsnZc5255MxTlVQMcJy12SICOtwGZ1scOCD/I2T7sxDGc0ZFp42VEcHFuOYqRf2zQOJVbUd3
yZpnnvMPviUzxmkmfZUqaYOrYbTfgXPaNRXS0R/TIaNrXlZs2XH+WRXjOKWy6fpIC/Gqt30LiX7k
LOW66uc7XvvzfcbiM6sOparF3kj11iCSbEsake6EO7zdkNStiJOg+unpKf4dUmMgMqIrjkNYVnQF
yeOZgw+VvIxHkLVOK4J2fkzEEK9hIxFjjWIjsIdR3lk3a8DVtp0hMW4B3Z5tUmh4k5V/lz6tkNIJ
iGXvhkNB15xgeyl9Oj/H/rMqxkMYaZakYYdVjWh7AQn0/p06yXr79aIgSpE5ur948foDxlIWIDfW
Ix0MsGATHGnp3nZFi87u7OuMhzBLK/fgILLTy88pIE/px/H29xfdA1KhM+XCnHxntqVEVTAYIBD+
2oNtp+vxOUoJIqvbIPNHrvb+DITZj6Ioq0IaEOeYKxykq2f0fPw3BIUJfisBLUiBjxA7eJsIBqig
h11cc8LDxY3+swp2yjCoT/9f1Pu0euRo7OIun32acdLyGKKOs4aA5Jd+pWEggbrm7DMPQbk8aYqm
sGI0t8KVobaucY7e039cAuOWPVS5oUYGAMlDR3vb4V6hl33VmZAYbwyGtH4MDKgqiHaefuX0obfF
fUU56+DoKvvclVgVqKZUoIyPb7+sd0SYn//JGFiXG1hCI7UyAILTtI5X+9ytVrcRFo+tM0ExNj2O
TZpreEI6JRv/WcREOM65tXzanwEw9mzmhVAm8z1JXb1UtrIzg9lnYO4sx6o5C2Fdq6H2UxSXMIvy
DpN1Txnl3cwXNhvlRhpGFKHoSURF4aVVpKWHC0Wj5AhbcDPHnB6XZD5Po5bEdYEyL/MsyivQUm7h
f3jadBT3l0Q2GGCBp5qRF94v2PgFzvz3MxwpL7NBnFeD+/9mFtjI092FDdFQ3IQSehDn6BJbRR+r
CmYt6lqOm7grJyhnHUrOli/lsC4gGGGBpR9sKwIgvJ+t07/cF279XDiiLb3Q+DMgHGtfOP4u0BiR
WUUuTU2h56c37+CKJVXBoIGZArT6fdskeTiMSVay2TdJPeOgxhwzs++od8e7ePEwGKvEGSJoegfJ
jVRfeY/INNqona9Iebq9loVz8FxmbKY5bozeiGccsCeTvOMmExayIpqEKt+5MBTldOzMXKvpJUmY
IKvwpXdqYmJ6NlEQL/LNfymRdQHFiMwTevC3yYDS0AVr4NLiBphqDg0InJGIr7yEz+IO/VnZ9wl3
ZqB1pLRxNK9MI5Yr0I5iPvkX53hZ9jZnIEzEKKv+0LYDQGISbXajM90hT/LMiYW4KEzEMmqNZQQi
UEpHXR3iXUn9Z+nreXzlAPFExsQtQzHFKJP4Fln7Lq31o5P9/Lqtz9fVViCBQeW1iEZNsJ1jYMGl
38x7qa96Q52vyN4hvis24za981Ynzw4P4QGlEPsfw8u4z23UQTi3sb+/zYTGF9jMCeSjXFnEyD8k
MwKafFZ2aNcY42JXwSp1fHXdguW9RCd/1W87G6XgmCPTKVR0RgrOkOFHns5cIeEObRrqV7o1nHKr
uElOzIqkB/Mgb2PM3ftdxqSKSPqrUjChhURv/T7zbd9bt35KlUOSYnDkWnz3zBUm56mvZkyD4R1V
h2F1aqZVl2GCyabRSedz3kUXDl+wWmjorUTbAmp+mJi9yzIQgFcSbr+SXewmjTyHNidS4UEwttAZ
uNoqVj/nxGXq6vv3I6/xYikqvVgFYwiKIOuj3IjZKa/IW+nIVPFJpkGOj7ze3iVvdQHF2EKLyY2m
XmE1tRNtioS+gQ2xomVC53cXY5NyzsYFP38Bx5iFFcjgzE8BtxN/oxRK+nFb9ZdcyMX3GdVXTTVp
JlSMnqZ7vPIbqOgKaEbWL/lafroNtRAYXSAxMUWJygXFl4A0rmR6qFfmx/q/ATBhhBprVaTo0/yI
JNJf+kPFWcCCF7xYABM+DFKdZ1kEU0FqeKM6VULe11+c7ebZyvwbzg6nsg/lvo2hyCF67tyxdUZl
zcs33d4IVA1eYmBCbqXnBjDar0O+Uu3ixeNU4t+WFMi5LxFiZWpMT8ROeM856U69RWhuU84Zy1sG
Y/NeqWO6cIll7Dok6p/7v+Ukm1kz/nGMVx04iVQPSiniNSUnh5BE9hNmevI6MXhLYIwbLPqZP9Qj
8j4iHiUTG/OKOV19C3eFi1Uw5u0Jmd5Lyew+wi3qhF2ZV3bOcSA6++o0xGEtex4QhJ24PcyvJqDS
Gtxn3+b1vt62DV1k7FtEjn6qDexIWRKTUB+VCOWa699n7WdigQuJMVZe5IamxA325A13KxmnvEHL
vfGy5YRUt/26zhLNoAUtVzIVizltGsK7hHAkxYa40GrVihJ8XOxsdyLp7/DQlNxkMkdS35px5qvy
NFXrPoA/7Kni/pz7KnUSPkS86y7HmXw/uZ/BeKoRaF4OBdOI64pH+pk7HKe7iIDBX6D7UDGi4equ
o5vgR+gUGImBaqp8Itoj6T85UdBSbTX6Mv6gMK69zpQp9C0ZhrI2iF0n6xLZBxdDdG0QZufEw+N2
txJRVJwjsIjv9NW6QSt++/rlvIv3W14eddH1/Pk1rIogFg8VQcSaY5L/LO0fqK/mSHVRCc8QmEMg
l/PcLz0gNA2xqPCw62Gut0/8Re92BsEcAWiGLDI5A8QLtk0HSu6R2wi8RTDRXoTHIUFtoONJZbsh
MfeBTgrKUQ2O/n2/pJxpeNIGpdz3ANFI0JEaNw/r3kVbTH66vRgeDnMYqK1Zh2UDcY30ZzW5Fpoi
qKM93wbhSYwJ86rBDGsdu3LaVXsXtYl29VJx0lM83WUOgrDrhzjvAWHcu90uWvM8G0+t5iWe7Uet
G7lV1tgPNBpjnDHIhY+3ZcQDYFyBlU1414b/P03HN+2pdbl11Yuu+Y9hfF+2z1agRkMQpzNFPbj3
NxZ5i+8GgmfNZOu7t1fC2YrvRsEzoHZQ0NArACj7yMk9LD385Nj493TcqwP5bC2MkddC2+qthN0u
ncaWXJFqeFfC/D48NIfoKe0qajw6FTl+8orhOZrMDvTT1KCdeyBnIUp2HZHXbU+0z9vy45gkyxGO
GUrFWJTAiDa9Y758SCtjNf3+b/7l+wX8bJMGs7WKzABIT7UctFu2RH9Ud/8RhLF7xSvHBLQrsPvy
BQ7sLt2g6YryynOWXpXPT1G22xAHbDN2s8LZg7VCO2xHN82pfItd9ddOXfPgrtkW5lvAmfIxriCq
va7vaijfW7eXdCfcH07oQnyIB3QXD1vlhdJhsLFOKXa+0D36LzMbZz+AcRVR6ycaiABmJTz4a3+r
Hk1yNGzz39zY/sCwT7dqN/RZMB/Wb+JqN34XqaCTMP91W9uX8zRnMExMMAVGVpQedm/A0YA6uM93
j2Yrjk0tvV6cb9p3JHam7yKcxWgEkBlqSXsH44s8DOQEkylIeeRDRAp4Dx53DHdlTKAQeqGB5jgI
0G4ykkfkHXm00F1j+Ml/FKF6eTgFfVSOaggR4laaPoer1/eMGg+8jBrH97FvcokoeEYqad8lvwPx
N50jPv3HhTAOA+2UQ6oNgDika9eNPrPapcnbbZDFZaCRca6swVRotoUXk93LocpNRAogdf6RgzxO
X4f/xvGdYTAWWsShLkgJMDD5CMPjqbRV38YdL4m6eFD8Qbk60UtNw4O1Psdu0Q/lEXX4c7GvwVnL
8m3+DIYxUN0E+4SB+O1kjzR4sAgGdxNp29ytb+/Ld0XL1aF+hsMc6pjcYPpNDpy4WGGU6k+PzKxj
hDrg0Nxs7+rTLtoIrrmtiYEbUQGiXnRUc67gy6ncsx/B2GwOrlC9COfFyvnOf8QAIf2IM+Q1IMIq
tXlnybKLOINjLHcKPDS8jlCU3UFGt6wtdXORjLziLWsx+DvDYcL8MM37NK+N+WqHlwny1tn+dvr6
ur2DHMtiR7lWaZeEvggQtKGVLzu5J7gZoRnlNsrsA26pCRvpD1bggbwZJTkgGiI9RtH8q1j/TFjz
Os/OijFLg7HsZkXUiWqjufnzv62A8Q6h3KC9qcf3B/SC3GXcsobZUG5IiD240QQ+jrEGCX0/07q/
fCfc0PfI4bEhLHU2gObhH1fKFl4FvYysmICFzHUNMr2fCKp+Me6NW//P0Sz29O4G3cs9HytKCYif
aUuCx5cWTcLCffBQbCpx1eFVGG07xun2TnE8LNv7Lph9Nj9Dz7dw6yjcdyfwBbh6YHNUenF5IBub
a/1QZM7KEf1nFfyrBafTvjS7ePMc21wvvugBzjAY7zr2YSz0PTB2+irbi1vJHsio0Pd/d8800b8L
vkpQR7HsB6DNikMfg8ixVy/JCYTLLz4JwZmCo+n25izeM8+AGJ+md2lbl2I0AxmY54LuQF6Z8bKC
n0Ew8QgmOU9SMsVzGZKE6HR0avp7oDjL7YDwssyLunaGxfi1oRlGzNiC3LqY3oHVDzeI0LZ4McPy
iXMGwzg3azKnwogA8zbZ0/5Bv2/3jzknzbcsN0ztRBc/tBnjCi49aN1NIwZBZHOpQ+fm7/074lJa
22NOVFe2uSo3RyBXDu8PnDHr/pnDriOMCxPEIsdldnLHF7AUkoeJem+SwznhlqV3hsTEQqWVWV2k
AUnEROz7wFYxlynFgnjKsKjbZziMtWLkaisoGB15sjF6QcA5J3De+BdXYqBCAwNB5hZ19pG/7dUu
7tMK6gY2SZ3OccecbuZXsi+d1+dAjMgyzxv01GtmM43vQkzM6iq72f8aSGnLH9CIel+eGvpvNuoc
lRGgKDSeOo0QoEKmtxT3ygYk8x1yQjyg+UOs7p0DMQHjIHXCMKZtfjKQF0x+qLQmTxmZnOqu2HJS
hItmdY7FRItJJPpZU2LPGhcR3OhIs1W5tV3AW/CGViy5o3MsxrtqYwsl1LFt3cyWu0YnR26Drt++
7cMlnnbMfz8zXaNWLAz2BkyB986ZdRi8pveYVAGV72jjYAqZDzfIpYXjwTLOFjWyktFY9eygJrfa
gOTQVt9VB7XLjZPcDT+lF50/337JqM9FyrjeOEH5cgw+Q1jClJP2ZXQM13Ctt/49oD4eygyTipqT
PnBbjbiKw/jjsFMGU6uw3ApSRgMbLXagkAF3bLHiklHMSvi/DeJqsoqSJrqcqLPiuPLMnL53pb1O
U80h45GnPUtBzR+JgmzpUntwzY6EBm0yUNLkU3Z88tHb7cbbPXK0dP7OrTUx3qTvi77RE+CAhehX
6gTu78bJ7mQMkeDG1LwlMf7EmuLC73NATa6K538MGMLDdoaqR25wM3/p1qIYb6IJqiwGJTbKMCOi
9Z2rKL9H9dHC42Mm2hXi6srWu3XfrKz2vSy6v6atRh4VA1PVbx41kBszSpkYYVgF9TgXXRp4E1Jw
mDoFbvwZvb17y2b3D873SXjmYhBxa4LffuPUP3tXcrLVv6gfBW0mGLJAoG6iwYlZimCqQpMYw6yH
6H2c90w4aO/8KYZLeoiZrwbe6kUZbWGMB/F7S6h9cN2CrUCkbgbteNBWz7H7eVtii/7iHIdZjybV
Y9AZwAGP/gdG7ZJwM7rWSsLjs2/zav2/N4BVxDM0doOGUFVTTwYahgqTX8PuY3rZ8tiSvl9NboEw
rmLy+qoMZrfUY0RdSpQPXOdsfSTgMrLvnybbxe31wd+oqjN8ReutteFNa1l8pjhfJuNEklCU007E
L5i6rZbvnneP/l1LRHLXbxB2mRytXzrhztEYP+JNbWwIE9A0sA4gkdG+Ne+3tWTJrs4RGP8xqOMA
JcWh4r+jtq4LqLG5DXA9cxke4hyBiUEMeRQb7f9I+67lyJFd2x86jKA3r0lTLCtTJbWkF4bUkui9
59ffRc09o6oUT2VMd+zYPbGj9xQIJBJAwizU4KGyxBnUZrIy9IFrRFmn5Gnv34VmQnrnVvat4cG2
XjeZ+cmykktP8/NPoOKTltOMyVfmkAt4AzESuSL5ZGG7s2hQwYgWptjlModa7eO6sBv71bdYbCzm
Nc/5oCxHWWfNqCtf6qBh++kJXcS2Z3XoNnngt8bt9YNjMUSZjyDhhTydzYd048xkBnNE4eM6jfk3
rtxnOvnd+LlXjw38JBJB4qtMUqxuw24FRoTB0HG6li2OkxgOIaj0UDuAO0+Befj8O0Yos5DJQ61z
HIRlhQh2SWxOZoyOKVZf4aI9AF6krgK6UFboJ7kRFUKed3x+epGcaR3fyu51NoRFUX0ToB/hBYdl
zmE5gY8ssB11o5oDQCAiIuakglc/ZJXJXJc2m5gfSnBGkzLqkZT4kVbC7wIR3syJimHtObpVrc7k
HbO8+VseqbMSy7yo4hRCRPwumxyWIooPiROb6qkzXwObW/PzgGu3YmjhsocEuL4o4g5LEq3sXV9I
ANsUkHZYdVb0XJsBT/LTJhqY9Y+l8BPQtv9SoiTKyTBGowRKigiNbxyF7IfcmlatyBwnYpGihNlr
aj4IgTh7KCey4v1uAwh9dhV2/pmfOvLNEeUIAecb6qmEM6tjF+li7H6WifxbsM1+clj6waJFuUQE
tFkRJWBpcjogjkcBIOUks765CzGiwsoRLda0z8+Kco91r2QpkDQx6gMEJslOd0aFRECzml8laBnc
5i7KZWawun7RFw3vmYZQHhGorEPOd6Aq6au6fizaW71ZKQ988sC3TsqT69QWq49IV2LfFzCXkRyn
RBoXGs/xsYRXys3aQbtdv98N6B77k4rtORlKlliBVwDaUJ7f5gZpZSJsixf1jXWP59vzUxe/maFk
FzeAjhd8MIOevpIET/Mw6M4j2iPQDa/LbfmUvilRMUWLlb9TbeDRw9up/ZGQ3fyEZMWYzMOZA4Gz
p1VlFK1fzodjJbt9ZgFhH55eslnXatl3fTNDxxOeJnNqADLZreUMVmvXD+WaPw6vPYnMymoZ6ev5
q6+cEl0/4xKsnMg93OKnKSPFoUB3Z8bEmPqy2T+oyNhhDrTTec30bB7PZCdwAB8NSmjcDKUnOE+h
ZT62oRm7khs44gmd+evuPrE9lhIuasYZXcrCo/1BVosEdCtUNF7Kh9vy9u667i3K74wCZdgLdDFG
Sg0KW2+P4UMTdp1xQiweKJs+Yuk9ymWggK0rqesfBg/wcDd97fr9n0zvIkX+fU6UAVKyyh9LHrQw
wGcJ9zzJVnesacPZulzqAkC8ZcyIC9h5pf2YuJNlv0lyQ25P1prlZufPu/bTl8d9/WB/hniXn0kd
rDK1Y+BPUgtEldpJ971jsgquLEFQB9sDArr3ZQji7f6W1ZfK+m3qINWhSdVWw2+nJnNP2ML76lI0
tP/wDa4FmHZ7kqz72gJcj73z4XyP78fH62ewMDNwSYnyIQUsIdfNIorJGqjFPdnCYBxVizjm8T5b
bV8s3DfbsjF6aDM6Ar8K0deUifIqHiYq46qDAuydl/4hfNDt1PwA+PTe6m7uAwvr3temGx5ts7WO
7iG1PNN3jPX7dQmwzpFyOtgaG/FdhY9w7pEbZfjNn67mUrqUq2k7feRHHT8+kA/WLV9Iq53/+I8p
O71VlNr3lfb0GNvcIV0VbwkBhnv0YHGsDWrXrz09bvc3Ase+y0tPJQreVCniLPBbxlGyvpK67iVX
e15YQpf/+pdnymfetZtayfBmUwXsaFZj53UFVGnYxpHj07Af8dUKIYSRFV/IU17qCHW9szhtQmPW
EaDf39eGLeYPd8l94yClbO3edy1wQ8ftTnpsFFPbB2/BQKJdxILiF+cj/b8v+o+5ul7wRk2f7xiW
WZsSibF10dnNee2aZG7pPD2MZOXan3+pDtTNHjUt6zgegh2IyfhpiaVq1MUeCjR+xip+G4+yuCTx
Xb7a2De7kdyb1l1Ldu6r+X5st+bKmrHdNlJklaw4lvEJVJ77+p38uW5Jv9CTr9D8TMHDQMA4xwR+
ti8tQYU7spy9t66ISOwPbAG4Tg179q4rxJdpOyPXi8ak9QnUsiRryyDrweLeYvIeo2RauxxZVw7G
ClOSl0SWrfiwR4OMsubsdeBs1yPS26JPpLcb5fDUZGYrbk8DQP2xLTe19wrhfVLafmG7k9uunurV
jc7b0m/1TsB2t5WMFb4rYydhnx4JdBJi+eSwKYFsQfS9cA9UEOIHaEtN1m1Cmlv1U0AX5RrwC/g/
TFa4HbCpE6u/Vsnu16cUoUSvHypLONaZFd12HlZ43Ge7orHzR83JzQafy/3WX5XoqyMiyki/khzs
Fq3NfOchuZSuBOz72N/mM17ax55fN86qcD4MomDCdY2KmclvSnvfg2gYu4MVtahpI6WhvPH2tB1u
StIdb3Q7MJHIxiYy1Qyswol08rQuCRZMw5vl5nCDHl6Ha8jaUVbQVCM18Rw1ARsskdfdygUWxL22
Cm1bs5GR3ht3/rbIUMa40zepDWjP3ilQOk/eFGzQm8hoDYJpfGhbcS03RElR8T3cBlY+kLUazn1T
6hYJursG6zV7z3pXMJ2hk7I3d6/8W7ra/Cq3h9JSHm/Ezu7IEevTMisF3pO05qw7b1M8aCelIEBc
BaQxlgbZHELjFQCHBdQ11EPXW6PL2+t285C/pbWprALL1FvgxoSOdoDvsxtTK4Dkhbk2tGhAR7BM
IJ6QvfPWduEeeyIBEzf7fO8t8cZ9f+h/KRIhwcZSN+Nav8fAxQbdsi6pPtSerDYqlH/iSLM3SYbI
w5Rhun5jRdNJk4hTYXVF9KGZxjo6oNXlhtjHiiR2acUWkL467Dj+1Zkd9jhtYuuzFQAD5VZkvZH2
5nR3CB2eCPfVQwALeELgi/PoDoc1/mWnJ8UAoSFz1eFbLN+E9F31/aCgM8jU8aOQBGc+BVb2Nq0c
oLNn+J+CvU2Jg11LvzgU+989O3/rAXGdoDlXJr0VFraR2Af3l5l8yKubfHtoTXAKQAkNJeFViP0o
p2Jl3ArCNiGtFT98wMuN0PydtwN4bLF/x6AokQvyzrsiqd1JczarZJOTe+Pdz0jwGVrjk+c8aLdY
WV08tKi5bnKMHFu4aDwZbOTrXSKtNmsuszwfWhnYrZntUfBemcr7a2wCPVa6n2F/Nq1V1yZxEwLR
/kYmlFsfkoaMN/U2sauYEHdtlwCJNyzMTPu2eMsh3olvCuKOpgfZfMJWAY+UNNuH96f05jF1hrtg
H71a2eBMLo/L0Cb7jQr+rxu0JTerAMhI1mRJxpAvbT7VINI4LvQ69OBKDq7+QF7Cw9yQkVhNSvQb
1Zlh4I01jmoTou+b4Y6Y9KmYSphqqUpkowN8pJCawjY8nZwQePqtg96h23xdIHKWbg2Y0WzPeEF8
8UY59wveqahLTYOIz3TQLkfycjKAYhCaHkGW0r0u5IXmHkwgnAl5dohnToPnfQ3j4Fx3erJCew/U
G+lQPuGyKFjnq7FrXD+za5fkqDeYrzfJpFY406Igv56Fx4hsBQcXgMXWQvwHtiSsVJFESQVE3SVb
YtEFYuf5/ckgqPZnvAMLiVH6/Ba97hHwsMpbJoLcQgVg5u2bJiXKuIza1NdBE8juWQA3iN0uofPZ
M3hjhSiXrF0/ftZvUZ88SLkYdQUiFOue8ZU/0z+XsQ910IFfCxXWuc0BuEFiWzkoAO7vSc4gI7Lo
ULE4IMhyrk5A58kBoBoh+xvOfNmffBuujrhYtvS4tXlyfHRZ+IoLGnaWD1K/am1nF8eP61JI59cL
ilms1wsrEqYHoDR9KHpufr48bjvHCaxThD6SjPw6IQBx7olrr5XV5jEgJqDi30dz41usdpmvHnDK
Al3wRwXjniwmZTOAvyfL2t+/39y4JXlGaOlsc5LaaKJ0HOh5bm67rWdh1RTw33xiTSiOmp+ru8G0
j/ZG3h7hGshtaN1/wlmvNx/ux4GHh/olkf0+QAjm6vZ1jf6aJL3y3XQdjjO6GoANiIIF58az9uu9
1eNTXxzFrfFswLBa6khkhw2G+Q2rgs+4TV/vgTOViCYBy6jntE9q2ix1k3+W4i4u1Ndz8OzH1T7I
hnJ+TFgnn+zXs6RXpv12QktMQBCmZVZrWe8h3oIjcjpztKZYJkIrleDpxMjtfsH4XxPypQ36H6lQ
Ey4W8THYu2Ctn+5/+Xfy+mm1t9alqd82xHZXJjnin5icQVuBatv4QHPlHrFkEzAZLktbGZeRrkBx
gaar3XzoQFRkueKZF5pXA+l/CctSMTLxw5UEo582KZbm4sFSCQiD+ifdxZgoZ9Vb1ikvWbNzWpQ9
VgL0lQHSroPVDO3O/e2R43yW16/IUnCBVdXfHFG2efTCNB5UBQhP5j6+f0vN5BXTDEwE+AUIAHjD
MzqUbTYSvc4NBXQ0PPh6+0V6q7ASBGi3GYDLObTkY8spsR8+K+c6gywpUinQto5Q4U2+pMjb/osG
33PUesJqimOR0S9jjCAyxikswJ6VeERKifc7hVIkuIHX2VnM9GBQBztEReNry98lISXQ4twbdMRo
ewHDW/AHlcvhxRmgOajCKyK1fKd3tXXyMSMslIzLvlRROKdO3XWhkIoxLGfq7f19vc7s9+vsLaZc
zwlQSj8mdSXUEggIqZOOVq7Zomc++2u+to3H0bNwdKzFRf8HTeBDaqImYNc5dXb85MXcaOBS7w3A
E6mbCInxxp5sM3v4I+6+KVF+lMO21laKwJ3lPUaTVVt4vMZW6/I4MI6RmVxMAc2zfv+fLdr5AUI8
q7oQbBWWQnrsnBSIt+YxqQQIfw2oRITB3JJTOqd3Wbn6n1geJj8VwFzyPLnKYWWKKMQGG/94nc7S
UwyW5Jsv+inmBbUnh3gOIZGSu7IldQ5nF1u0UojbFAu6kr2HuALv+k2EGrp6KDXCMipL4f3FN1D3
IMD2lzqYD3JEwii2G1ffCfaxfPtroVL3wYs4DtPpOMQRO3QwP4JVOs6DfviDSf7ZPH8LlXIDkSiW
Rjd+MTSj2KUAWugdbNdaMTmab9NPF/pNiXIEoarLYzKAo3lfqAHorA7j6ZieO8zTcx5ipQh5ihAD
lUzKLAWlXEHGc5VhCPM9dwBdeata3MoHReH2uoIuu4JvBilzEslBxgU+nn4pZkbiVQLM5deQ2U0k
zip2TY6ULWkl3cDKJZyYfNcjo4qdvyYAhFFgLBDYGqbnhIAaXXWwnptkz639m9pl9fMxjpJuvEi4
OhU9Gb51NOuHtgVmjOoXlhrYnff5n2UKfFtVFkUEXgC5pY4u7ceiyjkw2zlPNUDCKkweHFm+dTn/
cUaFOjm1NabJxzbw06NBAjMeyADEVp/UlogmmcQOHf84vjGpLhzkBW/UQcppIsmpDLXsnK+YEm9V
wUYu0tkwN28sHNgZqR+zPrUnhn45372U8JiNVWzROrJacCUWEcoPCKpa+j5AHjFcYWyz5wx5ssaV
7fLOuJ/uEn0eYUa/m1kgUMndz+pOdHew3hnZPCBHalkYQbWAXmPxrsFssl+KQi8EQPuOPB2zbD5h
yJrXzdI00Mvz5u1uP4rtrwIdgER1R8KtRw9VtOsqvOQzFAHNoIaM4Rmsf6doZwrvx1EEuzCamAX0
drvXghkefk24U1bhggjlmNI+6tEPCiKlnR6Mg3zTPvgbdV2uFDu8izHTO/vEQ2a72wGp8M8WDVmf
2R2HFDoZMWjBSl4sPS8uvofyX0asDGWt4XsqZy/avExWg90dGjRoscbLmfKlXFjKaUWr1iBleXMd
JgYG8sPReGa9mBbM+wVHlP/i0W+bKAHI7N/8za0OlemJal/XlcUrdKYqlLkT25Iv5RE0iltvV9my
c4c3PCOUZ/FBGbtYFSKfb5B93Ue3of2bW1V4gv2Jz72QFmXcMMYjRhUPTkq7tnO7tdGEDfeeshcq
L4Xx56TohvbEFwYFjrc/YUaZaFtp66Pkdsid5qHYs/haSnpcEKOMnDGhF1rmID3hRnjiYUj2aw3V
T8FyMGz4Im/Gvb9JLBX2xHpu12b2qri5yZk7W5IJTJtHzHK9CfYS6lAogtmec9i43fN1LVpKf118
JG1xgk4sklki+oBhhV+hhOIXZp213sk7N1BXrURyyQqrFTDjI+EmHMmkmMFkVryZpLYXoXiExvmx
sKPAiqZNVdzV5YovjozPnD/jis3SKJsVQZJq06DswJveRvnlb4evyufK5rcACHYjYkJAb+8lAFFC
55FBfPmqqZqEIQsZ22uogxxUdVTyAAc5mv3rE2qVPWlQMM+scNPvEx31vcksJmKHJ/kGnqvF38ak
3xpWYTG+ZKb0QwzYAasizNHFH+syeZGTfA6bJREYRx0S5QLK4KjefpTr28ENMcr0jNrbMSLyFlNw
FmuoadlSfxd/eMpSZ1LlGUGHZ5XUmvEHFo+ma1zSI4PLRatzRoUy0n5cqELmQ9y8Wb1zZvyMrDwL
F3fZE5wRoUx0AkgoUY9ABJHEo4ohnRCvwf7Ek7vrR7aQDTmvl9Fo1i1f8pVcgA4wh+/Fo4QXoHud
wrJRO2OFstJTleppM6snnFp38/GcuLnFiK2Z4qJstKRgtLfKQGPE5gzBLbbdpn43oxVrD8LiVfvm
5es7zrLWftChZvalYdDuYc3dq06HHNV1iS0bPUWTZBUJMhk5WlyzMyqhzIdZW8Q90qbAFvEejdiU
tugVQVitO4lrPs/vMRHdWTKyBMpjtXpnqPhykHn2BZSOy0HiN5MU9KenISOAEvQ33dZA58I8VhcR
fpvt9QNwKLF5OVsxXxOLxvSMOKX7oyHJ3BCD+NBiSHudEW9nk862GUZ7qa0V/c+aqshYfGoYMsVk
GAWtFChVjzsmo1OhC3GmANMwhwy72PahK29KokxW86uNSH3CFsFtUcJs8RHAItVf8RF/ugWra2zR
upx9FMU8Sj3apCYd4ibsbEpiUz49APC//nVdxZYvjC5IGHARZEn42kVzpmLYNZOFCRaInMbNhErS
s/nALDTM4vvhDHS4AZ5XMW1Arzr3sBRhCLxh5iR7Ul+28l1yo66H+yElGXb1vtyxGmmX8gkKRuIl
HCfyQLJGHWiO+XWF85L+FH7Gj/Pe2TmzHJo759fvA6o4PtH2wt2EvptjsCoiwhDp7ONpfgEqijqE
LqqKJFER75jz+RDxaQ9TOmK+ojrFNjArdzyWtw6rI2tSWZiNwDVylFkNc6EI9bjsATeD3RDlwRkA
4e+h+8rkVgoLDu2r1veDmoi9Coqm4brQ2D1+VvVlpkNfKmtwolOTmr5mqqCWuLa5e36eEAzmzzwm
ot8ZYl1SI/GMMhXdNN7k5WFX9//A4qOjajdnNrAC9110RFIiw8dwiUs38JwgFXL6o+TlXAtWA4/s
pV1ClITwTsMy8ktWDqpqSJo2a41KqUsXT1NSAUAc3Ww6kbAOsMzMWr5LC+ww5l8H3VE5w8SonWkA
6yk/eMlzyrmj9hoFIumKTS6gvTHrOqLmrhBgmJ9nfODCrJ+CFuvvD6QUrBbzUCrm24SrpDnxxif+
/sMDZMazb/JuUrJhP5eCkXOKlBdXo6yTdB+Sl4B8V26SGla5luYuRM57UtX1YdobKAgFZocYH3gU
TFTbpfhVhE3kDVU1FFWjPiAIOUkbI3yAArzK3b2BoYLBPHDMPO6ypfompM953jPzq/fVODWzjj0C
2R1DUU8xkW3DyY4CsMs3MjTBOryK28JsMxJtjNtmz8pxLVXhcLz/8kq/GqRO7GK+xCdsZzzzbt1/
lPviV7adVun6FVOkWG/v2pHtRivvwEokLYVRoqyqmK4UNPEHIO6UeGKSFCOe1OWcNUOvH7OfZWE4
HOp7RoM6S1lP0IOXg8a+uc1ic86lbBC4rB6QlyRooeEsVspj+cZ8k6TLVZ5QFv3YTz0K0co2xSts
bpa1bwHYHuw5S1iXb8zC36LTOSNJWUfPi4vRi+BkrXmtWX2Hjd3AHMOoMbSGDQazSE2RsCRVUWVD
1imZ8lPSYUuJDJe+dkLezCzAH6k3/a55iTYjI7mz+JpDrvx/idEux2tT4KfUIPaoIdeC2rCA9U0i
gIkSViS4mDU/J0VJUQ2TGFi1Yn/yVs07AKSCg6it69zBf0o7QDlueFBWE9KOfcuotCyVOLE995tL
ytsYbTKqfQrSjaORm0i0m4agTyK5a9CTga5wVpC0GPmdE5zP+Mz0pFmZxthXMueYIgEpRhg4wKwR
Dq2Lf+K5FXVe6CfpmqhSoWyMN9mYGsocAALKBO1U8xtiMH+LlhvY7L6CxYcmAgVZxBsM/1Uo7ZRi
leOAQAOrMkhoBNZbrpsIX8XTjZpiBzLp2txorCLVAELaeWVYkiaphAqLEPVWtb1WbD4lThN+XxeD
NJP9ETph5FaftyQb4lfL35nA+SnmcqGPh1OCJ5tsCu3TKG4SiQxtT4wgd3RgyiQvPABYBUzW6PfR
9LuNSSndJSgRJU/Kq5Ggp10p3xLhTsyIOP5C6s6uq30ufaZiaSZoyxTf4oLEPBrDSZyZarUa6zWg
GjSVUZFfNNwAyEGUDUwog+YlVyJe66VoOGHlYKR+dMcsByzpa3yUHq5LbfkwvynRhblSE/xKFEEp
WhuA/8Ykhv82DpsYu7Bwei9hsIqQ1erXDLILBVYF1bn/ZfBrHPHssOZozQc42YBRRwE9dqjTSeam
YWb6lyKdeW0yWjUM7GfVqNgqGqSJ51BDPoVYZDod6ltWLuzrtUFr3TkF6jLoEpfHGJ8ZTlqOflXO
I+poj3aVYRwk3Ey7wSDdOrspZFN5EoN1Eqy8AnMtWM4SknZwAc9Wm6Jk8RJWi/Z7Hvm0CNo6mWOx
1v0Vt8ESyE49JLrVFq7BfEotxcawiRIvyQI6qhTaKEo9H6cFHGllpZ/7jjPVdYF9K7ZZfHR7dti3
pNXn5CiTOGVyX3FyP9vg+eW2P2WABNPsX3NdRLc/j0iaMpMcSxpwTpPK8YyeMtToVO+xNx15xBug
geXY76KuU4B37GIrtxD7uQoLkmcx8DwnSz2Rs6JNw2kC2RxY1sCDuAGEAkwRkXtE97I1R0a826Oh
sdzm28qK9rmNKicjvbRkEeekC3rAVA3rwyndzJXWS/Wan9sL3hJLsyfzNVmx5i0Wc1hnVOhcXRbh
EeeXUo+rXJK3G46ghGJiVV9DmmO8i7ZayRqxWAwAz0lScUTeiAkgosDYaMsf08lyXqxuJ1v+bbeS
3fh3YDOs1VI8dk6PuicDl/Ho5AS9fYH9SmFhfkyHGIu+UZCZ32fvrPTn0ltcAZKTIOBi8ljMfRk7
NFxcpGOHkEzuvMQKNLxQh7BJTG4CfON13pZ15JsU9TzuR48XhVZHynslPdUKKTVLw5AWBzBf0Zlk
BrVFd6MA4lDWAB6to4XmkjO/UUMvkMGZhdC2vs83ngX3cq9uI2Z/4LIQv0lRtr/tRk7oI4RFI7Zt
DuuxJJ6F7gKU0DLbqo/cGk0DLEVZeties0fdOL6chhANzvPDljfbg2//bq0JrRMZs3wvzzpAO54z
UvQjqCr7WuIkkEpS6EVjCnJgJaopoA9r2sStVWSJnbwP6T7PQ7Ntrcbup6dIn0gPDLJsI8l7o7d6
DxnCTVivFd+HKptV63itaby0xinJt55qd8nvJniqi70RvE8AMMncMXYCYIz5do6XV+Upu16+4etD
NLhewlhnuvi2RKelJmiGIktACbrUFiSOdT0BCvPpafvCq2aOjk7bvDOszwLjcxazSekr6qBlek6P
Oj6Pl/K6k7wB2NwjuiANYI88orRnre/X95p5a/961kZiKmbibpoV8EmwOtm/wSzC+/U7+RV0/fgO
9H6gzU6UFE2mviOPse420/vx9PSEnMUEAFXg+k0uWhUGjI2QHbFfI3QTdKtjYRarT2wWRy1ye3f9
KyjLAIR3bC2Y0/W8jFDfUCjhp14y8JEfJDs5P4iTaaSEe404HLs5nmSNXCdGXdYfxCiOR76aCl3w
k10R8fdSaRC9KfdiXzPsD4MnlcoHpZWe63IOnjyATk5k4snYEy8xffS65mbv/x1XKuWnyo7zUozK
JTsVI8xJvS+EO1VjKAtlB74kBwg0XVexnk7m6RC3VTW+D6Y02fERNsrXL0brk3z8uH48LCLU8TQ1
MOUT4D/vUgmZ0P5eSIGMJ8fmyEqXLR2QimkFA/5BU3DpL298CXaKLsmTXZ8Cuz5eDzpRuo9eUDYa
pzhFio7TNGUoxRJzeCEo/Jynwx/z35+9RYRK1YapK5KdFvEk8daF7jthF1m1yrBnS0p+TohyfpLa
i72Y1slOrxMz5jd5+M6rEoObRSIqrCW60xH16VSsYigTYIhmImIQQFgfjbgyfMaKgQUaAvrSRGXu
TpN4hdJrdN23EV/z6U6TIycrN6OB5UPoDPnPSieIgoxGOH4ubdHl2aoPk1Ex5HSX9dydCqxCvdZN
TXmOhtV1QvKlK52vEAhpijr3wcqyQSmd1+ltBjTYdNe0w8xOqRUMCvPJnhn0fyiIAg+DKuuiQdfo
dK+por4Q0p1Q38V9YSL7bibhvjR8p1ZernOzdDh4V/9DaxbdpToPoxp3EY/DyRLD7iO7kbH0vf/v
qjynJmR5zrQgTJ0/4uzO+EkgdF4hpbta1ZpdJuWJw1Udv5Pr7j+CO/0jO3gh1AlUrLKmy8dRxmec
2CXZLuRXTZNarbEOq4qha0tCwztYnD2dBJQuSmihruhSk0XZzg/vsIeBCEgPaoJk/vejUTCYDsmp
QBSnlw7JfqoGcGzZzuJq902I13/w83inoG1U4GWVzuR2Rl+1RZ5nuyqwBWWvZSs5/4ObD7P8Lwnq
5jdaJI9xBA76yZanpyzZ6O3nH3CBp4+qSgoq53SrTBxxPF+gSrcLi8kEQCRJZRXbExgKvGD0BSTX
AXkkAdRd1anoJsoEBDgdqNSCavUhSl/inaI8Y3/On5w5AN2xwgDVTlToL2+KmlSFVvtCthtz25Dn
Q+my1+sSW7IuyjcJ+imgdXUpJ7GY7Qz/XpEfaglJ9FAlPI/+ZK6wrxNbEtwsNVS0oGboEbnkJwF4
kKBVRrYbwmwdAYgD91HIMyuYOuc6pSWzfE6JsjGtwBWT36rZTiDPrBZgFhfz35/Zr1AFwE5QaNlO
CW1O3teBXaf7oWLIauFg0CMBFdbUudItUVQiAVgMQcEluyl5GYd2LWTuxIdumsxNlIwywAJHF7Tm
bznjiB9VnQs40Oo38hhaDcBxdonA0uYlKvAtCpp5BNSsFYqjSqy5nOuydMc3GbB9OB/rd8rfE/LY
lsanLFi1L82l/Obsyv4lRzE1jVEQA0wY5F7qoCZ1fV+nlSP72GdUreTypAzvSkUkPMUiR/d38krF
eG2/MyTfhBmx+NHlWBJY8BQXn0QZjtTPozQyIIGg27bZbupvAtX9z4oPEsAvQes//LhBhXDoV5Cw
zKtId+KIzUr+vVA9XCewzMM3ASrgyZNO6YOZgKZhkEFaZ9Vtbzh/R4OyE6VWSWPNVemu1Y+d/9Dr
wCFJGUacbs6ZY4MLSc2Mnim90MpdBNhKSEpRW1MUwuao14Zuqcrgm0NeNjdS4ecOOtgDe0rinIgc
Lzih3MTrZjASwDiLCmr/XXx/nfkF03XxXdQ18QHoocWzgHX9mI3vXPf2d79P3YuQb0bZ8yFcNZls
Q6m3bRAzSlCLOoKuMqwiUSWEP9T5TVwdqy2PiGgA7PmREzZ3f8ACajKIuvFW4RXq6Loh1nwuxu8L
QDwXg81Qs27q4iGcUaAOoZPCTPPGMNvlbWWmqKNrrIfDoowQzfP/PIPoKFiCe/JVbkp3XPQaDhs+
e6kzhi2YP/KHBTwjQTExSoOajRVItOikS1GsEB3+OOo1I/5dkhXKQBIKBbxqoF/x8iLJfN1FZYsH
Sti+8s1LLQ0MAkuiOiPwhVNxdlNHr+0FPsRjzpCLFde3+1Tl95Eff17XKhYZKj6t1diPehVk5A4Y
9+hDDDgmEAJDVrJ4KauxlyVumESw4rdE0E+i/n6diaUzlwRJlfFKwLJNOgLOulbhu1lWWS+62MP4
oXKHQvMn0kysUYJFXkS84JGXUHHTqXePkMlaEGB7za4uHodOJbnCgjuY/SGtwFhr8C8F6kS4QjEG
LQAz3lR+ZlqMkYh+nZf1SZOfhng/aQGLIosn6nywrHhqNXHmKYkJwOuTluV25m/+yZNkoNMAa2x0
g7qUbRoJKHhp6a7zk86qhODDECtritFEJ6lmjDQ1r2MMRnnK+XHNe7pzXT+WwkpJ1CQdrQ4S9pzP
Aji7S9lYTOMg6ynCygLpyyDYlJ280bLHqZdXFT+wGuWXBfpNjzLV/lTg/aTCy3bKQ4TScMdwBYv6
fsYPJc5abKdc5fD7jvgpPz0zfn3RJEDgyFYALgLtypfSUtpGlpCxSncD5yh6SEZ+m+QsnVs8kjk7
gVI6j2Q5pXOSjwdXrvnZLh2jtzJBatkfbLV2E1G2WBnfL5SJH+qHBbwA9QDFH50uQtz6fRMiI9In
HRoKMP5HutGf3EkfO1NAa7bJx4p61Bv0NQFbP3Kiurwroui507nGrIpJNjvf9y3BiAw39hpM2pYF
VtQY7cB6wy0KH40XyHqpcyBPCT9Vi6otmxjvrE4h9UfEt5DMf097AKwN3Y0yiiVwlVREPiS5rFVp
hkjC90xhMswctIbo8fqlW1TSMyqUhzSaVkpFGVQK32r6VSgfpupB/32dyLK4/mEFINJ0GipCA/OY
4DW905pNYzhhf2wiBolrfMwkKHvMq1Ef+7O04sweik0m74vCZKYkWIzQ9wF5UM4PQKVs38bioasO
bbX6O1lRjxglQhNx38+MiHeo5RjCZprsPyCBxX8SkKBFDYgP/4+0L2uSE2e6/kVEsApxC9TaVLt3
231DeAXEKrHz679DT7wzVSq+IuwnZubKnkokZaZSmXlOXroOsyhLRmNRBCFFc+5ogVZVwRwg5L/8
24IWD8XBY4/iREzE3JeCotDgmHuA52Rviq02JG4Ray4hYA8dVsL6WU1l3zE/3YHcIEh7ybGFyhpd
1Rr4Dht0vQqI7Hufhj+V8UdP2T7Ov412uLK2pdvjXKJknhlFq25V50VAVcVNnbeQl+7t3Vtbk2Sa
tKt6kSuQoPTDXnQPvFLdhhw5BUOqCMxmk7KvtyUuufsPb2PZmOuCzPTleWE2lVqkDux0UPF+ccfS
Q4tW8W6GL7flLOkFkuzIsIOMUrtSQKMvJ7viUMCJ7iv2Kbtrp22arghZOiBkpXVHxVA+YHek7Rvz
nOXtZMKz2b8Mhv5N9hdmhAQYMEq45AnmaF7uVt1qhNkVLschLvKvdsaFR+w8DlgHGuPbGya33X5k
BIilGjMaygRPjbQY22hCzMeBV7AmJ3bLxxoknhFLNqoeVCpQSaCwFdavHM2gtwUvObyZqYE4yL0D
6DX/+VlMxllpV3Xcw674uKlY7DnJLwCh/1iIgYI8Km+6imBdjtbtmPWDHg9pYFsZeRZVBIrbwRiO
VdOFazHuQtyOABdtvnPe2kSJ53JBVSLaPqJjGpRJuOVx8smIh22nN/7Ed4N9DMsBoYaK5nvjVR9A
rux0j6RrwWlLHTT8phr65J0EpWhMb7m9CQs2cfFhszqf7TTpu0ZNnS4NMKL+a+xgginggiRhe2av
+Eq5aXxWpgtR0qE2Y2HHVtumQdqO20J1eXxMpteWOq5hfNKMfVgFZAB2P9kMKcP1k/h/s1T0NBMg
ZXRYz+VSS6tTsxCZEtzVtTtGv3W0HpfWQc++3JazoLxY539yJANFvXB0amKlAdhzwk9Nn+cHKxlf
6q5oVuxzURLgtpquwkJtecwttSbF6qspDYyo8C3rPY4xQXAg29vrkYEG/xzcmRjJC3SchFml62lA
AEO0ncRDtsGdinA7ad33tDPhA/gmbcSpi4DtLfut7TQ7Ux8qN1enDY1aT+3XkISLS4fpwo07c+lJ
+iZByMTtHgaVgMZKPwBS4rKV0u/CtQSXRwh68oGMRNxyqS9TppQjKt2wWZUme1EIP7OGVyL4Y662
bwMd1roHFwViUB2Co7lS50i2OIQ9j/FyS4NI+RyXlq9Obvm1TXs/HX7fPtJFd3QmSTJFw0JsTDgk
jeOLrr0oDI3jwFIQimT/uAUY4ba4pcyygcQe/kNSxIbXvdxKljos5kxJg56pk6fynG2sqkeLnaFG
XjOAunHgKRBdQN66aZuhybuL+N6sCg2TRNPvYdUMfiwAObz9XYtKBOQrSqOGaWF61eVn0V4fOkvF
Z9XFEXVml0/C1dvn/02IvNdj28YaqA4DkKMAiBj02splueDCTQS6NgpjiAksSwp3CzT1VUyz0R08
Csc3x8d2zqRF1SPY8sbN7cXMOyIFvJBlwpOjwQMBtuRDixDihwq+zSqMdyGafdzWD7dFyH2Ks7uB
DBvBIKIoXJrSO4GVXafaBTasmfihoOD07PDoJq5TAw6no9eHv5VASuely0n2Ve+ZFw2Db6MA0QN4
WowoWzVr37SgKRffpF9qCtctFOooTQMnNb5MybTP0DRh5omHPvR+eM4xdrnQOr9r7oWooczqN6aX
7yZ8ZWomK8HEgpu4+BbJLzUhw7znCH1waCc0D6TLbFdNx+potxUgWJOC2QD51O9un8riwQM9g2wM
HO4VXUuRxFXf9DgUbrHaq+Iarw9NnQ63pSxu85kUaZvVCONn2shBSBbvHPaJgOk0fLstYimmNdGa
8u9KpO3rkxqcuBW2L8dkLsRUOmIvVfym0e8QzGRixNBY29grfI2Sa9FMdTpDQ0B6A4KBSxVKW10U
LbqwAlPdkfwYd9+aV7Ve8QVLnhar+0+KZDxVGfNpMqcsUBILyC19aDZZhhkromq0zE86bbqziSM+
s56JQ9UOyj2yW4DaKDzyNAXUQ5TVmInKwnAl/FtWoP8+TDrarC7joi9ZFtSb7kFZuc+W9ea/H5fO
lLT1GMIJom1TLdza4v44/Ersx9uas3aA0m3Rm6lRCwrFaSMAViPbbcffdQxqfboGeFmTNC/3LChX
i8aZuSzR6TBsI/007btpL4w/f/5caMr8EWdCmjrtWxZBH4f2yGf6yPBAQd1xe88WfRUecAZm+qE0
KWNv05Yj1z337DYM033aLdwlq787YGApv92WtKhf/0mS27X0vJlw+LjLNbs/Tu0TS8jfOKczCZJp
kQh5+1GHc/IL9V7rHkryensJc8x6dbmeCZBMJMo7xhqGzdJ6C971mPPYze0Hpr7MgUkEMOi49oJY
Ph9LJbaloytUzrSTUgtZPKK/deryejfVYfRY5+EuQrN+DmeFKL5lK6tctFULr2CUQD4wi5d6V8IN
QiHwmuDm19S5qwlzLWWtA1GGjP0TRJxJkfZyInQc8oHgJunjwBy8kvk9CFwGE3BTHfRAk1m7mPz7
3CIA7anAWIy0BgoVb5YOeVwnB7WFBfZmC9ORxOAbaMlqLL9oQ+Ra2mdbK9aybgsROUodc/kek1KI
JSdHu6Gbu4HwvUkVu6Qe/T7+YRjHTP3SnIi99hRePAMyw40N5CJAwXZ5BknDsJR2jsepOKm4lnZN
q3vc7J2VPqo1QfOfnzmZzh7UJi8RN6F1wLPsR7vBSyMa3duGs2j7Z8uRXBlmoytdRrCcVN2jlb5d
iX1kUP8/yoRDwUObovSqS6tQanSeMYFV8OKogfFEKw5p0XpNjhLMS5EQP2o2z/Yqmmx5WY6JthE0
0aLedrl5ZZZXNeLONND1R9OOTnbnrFzKi1qHJNv/SZBSFZltD8Ai4A5ondIdDNvVE/U9ie6UimNk
aBwM5logPTvJKx93JlF6t49FmFTjDE3JYmVfkRjIuG5jtwUiexD+xs6e9Aemqf4UZ59rvpYBvr2j
1lVFCPNU1NTGegUpDnqT70u+cqsuXt3/rs+SC0KC1Qj9BqyP94bbTtEDTcxPjUlck61hE9YWI7m4
Nm4HJ523MkG95rT2bF37dSmkapUGxBkDtoofh93+tr0uGxTgFATTPACqkHepS5Syn1J8eslbT7Bu
15XEj8fpUEzal6Q0eg+F1GfhtM+xiIO4XevqX1ycg9YcwLEcYst5bdortqLNwJgagw9cHXCVp4KL
4fvtZS41XCJ/je4IMOIhR/eBvD3zfo4e50bGiixA5tObUC0fcs2fLLwaI90rqzu00DUjiCWPAB4m
zbRJO3UbZvG+STFK1I62o8YPgmnbgSdBH5O/iJjOv07ymlVT5CwZ8HVqnblRTd0qfbu9AUsBDV7z
qmM6GkWgJzkwo7WNtOLAAuXZIRL1hiV82/UjwNqIDvCe7/aFyfzbMpcimnOZkktLCS1KxZ73PPrG
OtOL0tbLq5cQ25nWv2/LWtRjbUaEq6hr4pqQjKQzM8FsDeGTbbzlaCDMuXMoo+FrCq6nqSAnE6w2
ItoMsfWepJgcuCJ+eX//Ez+r+Zl+0ZLFOY3GLACODFQe6Q6le8DV+K7j6qlpniIl9geCxl1xx1Eh
KvoYs0qQPPDb2I9bsUUT59ZB7DWFk2cWa4Mwlu5+bQZmUDo3lspFHC1u+ji3sDnauC2T+/wlrVei
i8W3vGZACFZH0Skiv6lTYojSwWu3xMzHLATHVv2kWaWXR+pTTTVPhOGG1gBgd2tbP5+sfI+dS5Ye
A1oGTvdOV+F8+8lNaozR6e+L5tdQ/eLDL8MAhUuBDjN+pyCs1EJzU685l//P2udZRDZwEKh1Xx6+
qke07GyBu1utPJs/lhQ0K4rqdePkTTp61p38GDV3IulWvPeihSEDZIK8F31ucl68ya2+66Iemx7q
QW4BF1MbXlsK16b1jidrIMZFNToTJyk5GjgykcQDIoboKe35TokfnVVcydqapAhvSgTRSrNF2sQQ
LucOBgJ80/Jj7lQHLc03t+12URgwWIAUIu9sEslr0LLnQMlBd3TheEm/ERaGb6jvFRJ5U7JyB63J
knav7DgtxJwPSooNq/Geq7+Pitvi9UNMvjZMfSn40c4WJu1ilQ64U2ZhcY7ZMPaRavoW7b5eBlu4
vYXLnvdMlHR5GUmnRqqiI7FAvueivEv1u9BSNhErvdH+jtC1Y+iV50FVdSsR3qI+mhSs1ejy1K8A
rpNCBHEKOF2Nxl7T/xYJ9/pqRciiZ8frTEdZGgQPck8kaOBKrWmxk1pMdzQ61iz30w7OPNw23QtS
iW6jrXEnLp7emcxZlc5uExvdZSTtIdMRh1x/L0ygrI18Ry376fbhLQrC1qGnwEYt/MOznQkC6I0W
XcNxRWfDuCtH8EE26ML0azVy3KYtV94ciwdGkRP9p/xMJXOLm0jwpsc9lEW5q+mvXSJcspYc/Ijl
ri4ENK8ipjUR014h01TWlU0Fr9iD+aqhdXsIbZRjrUrz8pa6NcleBVNLd/rB6mxXoZ2i07Zxnu4n
cIqPdK20tbjHDq5GHdBv7LF0mKJRs7Z1oKWivec1xq/SsnVNc9oYDEHA7fNc2mBdA74GzIigh5Ih
35EVlm2om4iC0HEKUV332q1a/Oyo5P09FyItyNTVpk4GC+j/uPJFcczR03V7GUuu8lyCFDmC3qTX
m5jgBMvM09ufWrcjseE2qPPqAP/dFrZ0PjrmkYCUAnVHtNJeGtvo4KUdIXxD80np8YIdq2E81PG9
0cIabotaPJ55KO7MZ2fgNXIpqkILCYIAmgUpYZ4AfUqN7qo1COCaEMnIcrsZ85hg8yzntehqN0k2
WZ79jyuRLjMz1Ho7MWzwWnRHqmgeKU6KWLOcRUU72y7pZIoUYKBKYLvU3qN7vkbXOmvRlR6j0R0M
gybiNktaw9QyZjkTkIUd4S9Ir3piSjHDyTwOurqry+pHFDsr27ao2OjVVi08tVV02F0qADhTldTA
WzRIEh5YBK01xiGpUDlEpzOSnLe1bXH7CNqHQTMDpJMlKUJlmCGvmxTgfLXBXQzmvR1lRuXdlrKo
bgSdEgCDAu8k63SXG0WsDDlwgynIdZnOTc8krYb7uC92t0UtWiqhwKfjsgJaW8pYDQpzLKECouj0
5rYy30QcbQdwHdrs/rag5TX9K0iu4zfoWLXDEjC3qnVc0Q0bp39NW7JyPivLkdkmeFPjzTTxPLDs
0O1z+l3QhzjD1CISbW6vZ0kTQJOGFjvkF8GoKT1Q0rHMapNEeQBWfnRcEbNNfwCZsKZwS9qNASKg
ggBfC6AxkpisM8y2Jbh9+rG7GxVcsVVU/Ypb7ckUqIzn4fPtZS1tIDy24cxQd3QZSwpO+zyKuAoU
LRfCK+gvpiN7otTbon+8LWixlnsuSXIVoPyMpl6t84CBaMfTxxgd005tPdYmJdtIpalXjaI5mFHa
AYfh/GpJGHmtoSrg3nECpnDi1bkR/YU9nH+V5E2UhCXdMMAeKuPNpj81FVSfxzhfY8JbsgZqIZhA
hA1ohiktXu+LPEZzIvxIWm1Ic5xvk75Z4xRa8sagqECfLvq85h7uS9dIMkqNQQcgUC/rCOSrftSW
73bDj7WubFiLnHSirZjFkv7AJoAWsChaoWSyTmFFTYE6Yg4g5WS4cfeAgcfgV81UcKuuuck1Wfrl
8tBQ1lDMM56jDPtLkWzajPkREgJhOPm3lXXJCpHmAyofDTs6GLIvJSFyKsENauWBoQ8Bs7QAEzQ3
Wt3sMAN4W2XpSg/M0vsIvWQUvbuYOIIuwEtxpibMKm/QBA2u3twlLbmvhy9G69zF1p2BFiD8X0dn
ICseWibc+ygEoY9NJ8A/2aAdkWwfE0bIoMSA2Voxskpx8xgm9acCSYKcGjvDQsZ2Kry8ZCeV93dk
Ct2kr//C/ThgdAVjMCBAjuzu9JElo24Dh+uM/Nhz+3PODK9Ku73N16pDi9qDzDWalnG0aPm63GTo
ZFpqFtANxTSCe7W/t9Ec2I3Wia7G3guiUI0BXxAmexA866XzLJqCOA5GBAa0eKMCk7DaweeFjX6B
19t6uigIL0EEQqD4Aortck26VlkFt3GCXDtZ1Hoo8t/FeFSI/eePTksF0gBEIpqGPId0K1k1TZEW
A4rCVNRDhLbGXK13fwOZvpAiWR03h7imHZATFdJWzH5MrMhl5V+ErBdSJC9iTE1cxTMKoOuUTx16
MonyrCsY7IOUcpP4ob02ZmLJziBxpvVxPu4A6ZRAst9bSTUjeGyCcTok85z0kVhvI8GNXm1KUbpl
1Llc/RyBZg4AncNtLVm4fMDGjbBlZpmBvUuaXzqF0vWlCjs3B7fKf+Oh8TfkPxcypOdmTVAZ0VvI
yM3KRWncoKZr5d/+YiGo8WNajo07R+7vSLIMtcgKZDZM/20XSEWIR+asNVss2ZSugsCEojSOErm0
W+3E1Y6XWRlMiVnu2pFUbpgbvyqVfwKjlli5aRalgccVLAeoIELcpQW3zBwsJ6XAhkTTQeiYkMP5
M2Yi+UWxNm1w4VLDaJ7Z1aI7BghRSfFVC6SNiRmVQey8itCd8gMjd3a/N9a4o5f0Tcc9hmwNUkiO
DEXhql5VJFSKgPByU4TNEfnhU9oZT3+uDediJHcxMOKgIJuWQT3hpbSzc9fpV/Aks2VKz1vAqP9b
ibRlOq2HwjJYGfRd5mrd7xbDMv5mEWAvo+iUwQtw1o+z7GFbx2ppt1gE4W8QQJxXtft9W8RCdDFj
wf8VISm0PTR0SoCEDTQAkN1k7ITrNBPaEzZpAo7twfQVXt0pOXm7LXcp4kfOFxghDaUVC6mhy7VV
BYLDxrZAslEKY+dUebWrEqN1kxDjzHKVwvUi0NoNg2699YYNCHJle2nBjA1ltnlA6ZN5ajWCtPL2
hy3ZHKDYNrq+gXREs7n0XaKPewdZ20Dn485ybDxGpu1onMppLS+21P0Ngm1w4M1hHa7o2VTOjnfQ
uhoPApiCxqzDSPl2Sg8Gpxu7dzzaeCpKqX3i7MH040UPTmNtQ7v3xzJ56Ong6eKZmGvNUksqDWIC
DA7A8pFJlaxGjGCPiJKyDApucZcKM/JiM+y821u85ALOpUiGI/peLzsDOjcMtYD/FJanx2CCpOFY
bW+LWrxecb8CRGiAFheZmss9NspST7SpKJEM+m1zzevRZlYlc5GyV8FgdFdp+0G/Gws0ejv2gfDh
L1w4evPoTHkGoMkHJP/sjKsoZyQvRInS5RFjJfL3uqrcFRte2k+862w8RQwHIaV0amOPkSFNy3Fq
teIn2W4SoR8PK8+QNSHSoVlDDuoIGwsp0d6G+IuCF1tfI9dbFIJkA64i0HbiDXJ5Wo4a1kZmDxAS
PyIn4HFxKrr+L44E/TBoAkW1CfsleR6nz6cSIU8FQH5dunZ2qjr2S7eASMz+JlxAh9Q8bRW9ASgY
XK6nZqChaxpeBUzUO1Yo30f9h5YndzDe23q+cH3jhjANmBWqaLY833ZkagLepaYES04Tuk6lbJUm
OlIbTwvW+1b++ba4hXO6EDf7kTOttpswRx6sLgPajm5YftNS1JlK/ud+Aojcj0ITRWD3MfPuTEo4
5FyNQxV6jZ7goql30T6x0pVbfAmrSSgwjPP5mEBMzms9l6LG0OihqoJaobveMR/i6LVqkxMI57dT
Xfll+Q2ttF7BhFuH+Q7NI16aNSvWteB4UU4Di+wHiygaPC4/AkCKIkvaugpoWR1KIY7FGvXugoYA
4IecOFo7Z28kmRaqFm3WsqwKxEzWH97H5i7CDDEjj91wWLvaFpaDZDXCCtTJDJvKABCbRAW1s7FC
akQzJh/az9+tOMaT7bYeLi0KVXWMLwI+C01nklPqzTacplGHv3CabJtzvTiQvmDbrjA1N6yA86NT
bK6o5cLiEIujwoTVgThbHrKQo+7XdyBpC6ys2qRTi5GkTP8L6Du2zsRRzfBIkPZcKkSjUUtxBqcC
AsOhu6ZS0mMSO8rRLId6xQIWNnE+JaLPYBob4yMuRRVCbZHURb0kwV/YDlZnHE3eJi6ZiLEtisRx
7bIxVpIGS5sIgcii2SgOgU/1UujQOK2ShwUPslB8U+K5Rd0Jd7e1Y8FLASUIwDsydUA+ynSISWip
YohNHsT1iYJ6QzgVmCvWmLCWpCBHRj8aLNGfJZluaoWsKG0mAgPsufb0ipKwUDZ/vpJzGZLxsmjQ
a4OlIshKw9tx4P+0dKUNY+lA0DmAVy2iJYfIGbCmG/Wa9onArcj2dBK/cvY3IG5QTwEThjY5nIn8
yDQazRKtUQkgmckusjFyj0ebtg33t3dr1p3LhxkWoc5ZbhNPCxAaX+pWUYp6ApMnHukkCoT5TjTh
irzBAOE1ws01SbKVsirD7R6XgF482+xrHgJjRz6lytfbC7o+GywIfgBHg8fa1dnUzCbNaHS43b9r
o9usPcnXfl5KM1TgdYpaREQBprP5lu0XKfH/twVIIZfJSRLFLRbQb2qvPdz+8WsDxFMFfPcIr3Dp
gC338rjRsDA2FcHni3BnOxiH3bzReMVHLspArhZZAwOKJXdxq7xAYjiycQLikSZvoC5W9dfby1g6
BfiQf0VId5mlizriA4HW0tEtujcQ0N0WcK2sYKGCw53NAhembBZmocZjhoG1QVoPwo2J2gZCq1CV
ryrmDUo/rdyTHyHFpR1eCpSsoxp6wJJARROIzqPjrqr8+rXjGxFtlWNSnLRuRRHWFijpcVQU5qCi
XhmQMjQ8avLwMOTK10JFY6ohcrHiMWelvV4eWCCA4bYR4s8HehY45qESF60xYXmK0ftFA6iViThA
68VG735yo/EHrVTccOxX/Nv1hT3v6zyYC+GVBfj4peAunBIbw2aQs+l2ebXNi8jHTICwjr0kfbyt
M0trnOsHM6c6AFQy2zmgY6wtdARYji2CHOx3NiYvYXYDzbd6yNyS2i5ZC+quDQHoQlAK4ZbApU1s
aV/LtDQQ5Kh1YBi/mplie6WVemH7Ln5f2r5CZ3afGvj9fkiQeLgPXRZ9KhM3pSubt6CPuOiwbYhA
0CsmU0HMFJ2OMek1gvqffXYPXbCAyctXE0mLC5rFgFwbcY48+yTPa8ykH8I6iIm1r2zwory0SulN
vDtm1kpdcN4cSelxhUMQAgW8leROB8zrzSddTRrcrYlbgtbGjPGa+Hpb6xaFYA7JnPecuV6kkEqU
yhRRE0Ii7FfJ3rp2m9Vvt2UsaDalZzKkkErRwCnVRlkDQhnVoxk7Yt6oN2BMxJiom7j6ZfSpOzR6
svJiWVRuaiPkRawFy5KUT3RmSMYxb8A+8lQUj32/ljNeVDq8ZjHkHlUK8FZeOoeMlgDTlXUTqPwh
G0LkaAYfHmnQ9c3tDVxYCerDGLAFilbkcK9WUnDVGPuhDRJQOGyMnneHukmctUtkvr0lhUNfDd6s
qHyjA0q+tRqliUOnNdtgLCYvc7K3MqanTtO2fdq4JO+fxjZ/MqfiaCU7kh41+ka699srvVYVtF2h
vWdmo8W7T3b0uB9R2SRGB+6UsNjE6CzYMkVHVljvQ1foabaJI5TmMdrkYA1jfrgt/fpAIR2JQwtD
LZBLkq27qRAWNpx2AQB3XudMboaJexTYXrLyJLt2I5eCJL+rdbQIo9DugpTti2zbV9se0J7opJC1
M53t9/JMUWnHxYVqI7iKEaRf6midhILWpMNc6p7xFCTeGT+qRkE3BYhzvWQCg6Xj5KGH7nPhVkOk
bRW1Lne39/XayeAjgKbBgxevEdQNLz8i0XLCGmhwkE+hP0RgkMBAXkWYKwa/cHzIy6K7B4aCoqGc
gB7CsBitHnSMtN+whzqaoZJBXBUrYq51dH67gwAUUyPw+LHmzzgLRmrUTjI7FWAVtLh6VxntdIoV
YJ2MLvvW2GDlJqNa781sfEYjurESkHxk4i4PFDStQOeAYg5N4Ri7dym9mrqJDqWtBRaIi0YTw7Am
TCA+ZT975qd3zvQ06sxVMR6y3VrpsXnCD+3G8KX7XZjPaXhQSeKtcbBd7zudYcxgWQQuEZn/ecPO
NiTXCwuI4lgPkqGuNqNQhf3oFKzjnhVbJYB5FSo6Ky5xAagEcj0Q+cyACRy1XB7uWj3rmmzCOCO7
cw1Az3KnBbyRuiA1dU3u+GVmb8aJbQT5c3eMoi1mhgB6iEQYUHqX6400lpV1pmmBkSuYgpcSK6iT
hr/cNpqFXUUzEDq58HwAt6mcK+KZ6ND/HmFXi0Q7qB0RilsCjue2Bh7aPagIVpzStZXiDkM8iCay
mXtUzoNxNg3UrkY9ALpSB2UfAZfW90xYIj+xoUzoiiYvvFlQ/XI++MJQ4b8q/5UCdQ1W1lqgEj/n
nmljmptbGT7o8zHgzbnPAcMZ/tjDX8qUQhGVhZboaal9kGFU/UPrlxbGhq9RTS+4CLDEQivRiweW
Eio9MFOORwUyfVpg52YnvMlqtNzLSlHg3ZKlvPTQr4u5IbRqJj+KJ0DQcgXUjbcV6PqSQeytfeT0
wQFxxeuMwWVUGZQOH6Fo+g45JuoP4DzbakzYB2tKtn1rJitmuSRzjsFByob8Capxl6YBovxpAL2e
FgwjDUYSn0ZUAN3ScARGfahB5LCVRS7tNLo1UPCz0T4HirtLgZli1GYDLsOgKPofcQywItgm9Rwt
lqCd3Bcs9ZSydnkqVrR3wVhwC8D8cbuiDUbu19VErItkgM9Dl6CyoUPffCv13PEaVnfjyiW+4AlA
4IFLHPgf9MjK7OhOniPQxDQDcDxFT00HGHvKNy0BFxFik9s6cx1p4lZD/RRpF+AIrkhz016pRAdC
OEwCMONvnIhuqytCXdm8ZSlIFKOpE3Yv9+VFVlJOGjxQgL7qxM3Hqt2nVb/WKb50RHi944egFigM
ztt6di31fVP2mc2MgGb5FKhG+9uMo8bj6KRc8SrLkmaoMFpvURqR72RYWsrSzAjCzPo+9NbzaDX3
Shf+un04i2Jw6yP4QIgOzrTLBaEcjfJplhtotNFB4DNEzm7Oluwrrk4rSbj5CpOiDKyF4HpFGI6L
fX4qnO3dFKuWUkdEByd8dkRjlGfwz1yoXt49GIqyw79/vDRU5OA1NKCWMExXWhq3bT1u0YgftMPX
YspcB+A2fY025lrtUIWGxqEDE7lLm0pCVDNLLBCEE5Aom4CoV+NXRoZ0xSEtCkHHFQot8ygDKjmk
MhHQ5yGCELNuVZ/zEmW/nlY0+RtBIAeHkVuoJsmQGKdNq7KwOJnJNbmnFzninmgqmp9/ejI4ftRL
MeoEbh24v0tNUCdhMgz5JBiIWufqpnbsju+7ESGQ2xZcY09/Lg56p6IWh8oIHtaX4tomFOB0i+0g
s0Xrdnb3bMZ0T/6cqgN9N/8EHzNa1JDETC3vQUKd2EGs8GCWAhK2P07fOOj1RGYN03rQlCDT+zhZ
TspMieyga5JXPFpCVPnsnzyja0i86+thFgTW2o8kJZz25ZaZDOXfkKY2iorvdaq8lBhxlJvbRFtL
ECwJslDPxs1gYtqUPCFV9K0aVjEonEnpeFEPht4IsHYVzM5rx3Nb0tWozx4tmmqr4nhAm7XRm3eD
Vn7fgg2Trt2t1wELApV/14QBkJebFzfcwYMUkozwpJXiHlxMlVLfaxHHI3UlG7q8KjgFjNoDXbf8
Fu85zHji2D+dJbFXRHq8FVXyUOZlcVfQesVwFxwRmsvQZ4EuU7T5yCtrQdze5mqPqCFGZd5VtOjN
Rqfzj9v2uihlrpQhzkQEJqOuk1S3wkLnOpiJWMXdwtDFTkPw9+u2mNk1X95HoIn/aNvG9iG2lHSc
V1oTVTkI4hs7y3zmALaTKarhcaINm9uiFlcECAioV4ADQa/9pUaUia4Vfd0gsjOTzgNHcAf+D5uu
VDSWpczDn+Ee4MDnPz+7YEG7O1Ead6C6YLnzBIQl25Iipv7ttVxpN5h74bQBYLNVJBDlDkulBxFf
BNKjoM0jV4TmEwbG+bWB69w2n42yXtk6mR8PVYRZB3BZo9kSCCu5DQCV+1Rknaa/pK5/OnUH7n4/
vBxc7ruV+/Xe8ry94j+urFHOBFwJlWIVxdAqRy8hND40vp8cxe/j/u7n7Y2UTPdKhnRcA7pTGJIx
+ov//nklGJb7Jq9+e9b9M1XQGjtJwwy/vT0Nh0/RgblHbx9uVsTIiaMrMZIJdYoe1g4a7V/eTpZb
up8G97D78RC43v3+ee+v7NfHPX1msFfSpJC4CSch7PlQ7vwv2vb91D99Ojz92G2U3X3jgfrLW1OD
j/v0lsQ5pD3bxhF5mJTP2+iftK04TP577B0OB7fab9zC7TaG98rc59/OYWWpch7jaqmSw5hMdUxV
MQsGVfPnCUre71dXN99D///VXVlySP5vdXfgvXL97Ys77A/Mf3r48Xncep7y9ad/W+OXTxBdvPOQ
emTDiRQioeW+nQRR9JcvjX/a1u6np9h/2v1wN5WreaF7fPTflO2KzMVVnsmUTLlFf20YslB/KQ7q
tLsfg6/Uvd+Ufv3p6PXu87PqPu/fbsuUW8P/Ob4zmZJpJ1k/GA4ybS9+fEB/qje55k/tWP6Esuwj
//FxDf6x7K/OBEr2HvYtNn1y9Jfei0xX9/196P1k3u1lzT9ypS9nQiRrZ5HRz1Ur/cX01Ifw6X/d
NMm87ZIUDI8G/aXyoY3ptOlehu8jC/bZbv/qidfHzFsTKT1Jr85Jsm+jz5WkQWjwMnplhsz+lx+e
V5zsw+P+iL6K7eOqNkqX55VAya5Tp0WSJ4mMF5/83P9+01aSBjK3i/z7cjebPY3CVBMo3t1JcWuv
xD+7r7p/jN29v6YOH/ilG/pwBTdII9XqJlgzZjt6p9w9ffr06eXwRA6/Hh5cb/PtG8Qee9f/uZYK
Xb53/tNEuRMtVuLaUDRIvvsy+KfY2x4OD25A3a+R53k/V7REJke82lTJg2h1Ww+WikOLgzv//b32
IndwH8jLrhldb//4M/q+urUrTktuohACyIdOJVjg3Rb3avec+fUu9lGG0X6Pbn+3T59HN/LZbvVS
WDFyuTtF0NLI0HavvzTbt9Mpfjil++02cg9Ppr8L7F3gaZ7uC2//8/G2c1mxDBksFaUpKdMcpvj9
JXEjd61De/UQJe+CdgSRFfPVc/IH//+R9mW7jSPLtl9EgOLM10ySmiXLomzZL4RdVeY8ieL49XfR
d+OUlGYrz+5Thd7YjQYUjMyIyBhXOM5AnudPxLbt1fGL66lMu1838snYFd1IQz9rITHr9+qAxYRP
lm8tOD7CPygBvETkn0xMPjM2fwijWSTPYhkcvTuJNUAol094S1cRKehhcTjI5PEVsUNf/1GEvxSZ
BwBD8t2sHymuk+V7s1QyCser2fZkceCBKvyDq/CXFnNfl7D2uxngRd2UvFjvM8t1nmFZfs0JTezT
8XD4zTnO7w7Zn9bsL0HmzjxllvmlFsE0W5/1834ArLiFVfe07MhAltjcQzaksz/C82px9APyFZDk
MIYei+EpJnijOIH99NP093OYl8JsC2UWV+Dfihd9S9JlerR4+5/+QU7/hwg7+30tMy9truA5jxfF
q3pxyOK0WrzU5P/GzLco3/jRhlTr1yEHM+pn7FKP1kTluJbsHAgrm9/ydEOiUC7Yvp4Gsvti7bXI
bq3VymrJomkJR1CmfXMAl/xH71hUyTTJgqHAJKMrExV/z62NGGvWWhbn3eHejnIffTRZdo2CAoTW
wjE4erXtkYV/PIQiWXNI/cNT/pcnxpYUHWDuw2gU/u0ZC9NJT8FWTt5F+z09JWvfPRRwlilNdm/0
GHGmZ74TEw9Uj83EtLWRemIVjqp3dt6dpftty+aE2AhbT3jv8JcnL9Pv3F+OGfvS6H416CPNmr5o
q0qxdiu4K8LT+veC664wDTM/ZJMxLXlfl1FcQDbX655uHYE4znLekLmNAHKFQPmxmeZYDnavY1u2
ZR+ZoGYFHpkdri+LLx5HPNGUR45vtA2NLECcEUeOsHpgtR37wt1ijQG8TOHZDi6t0Ve6pZWj/tvN
Rs3eOhowuCnsryO4vBiK956y+fv+6mmF9n1L555q8+37J3HJ0+vbW2t9IADn3BKXLcarBIYIYOji
UehncPEMxIY0tBJqcfyq70LhA+WSGStSm0GSid8PyXlbLN8/BYIYHw4d0e05MchHRE4BHIaewGXg
mP1Jnw5JfRUICOOEF8Oiiuk0WVZyGQFCZQ8Ha835/fEN/MHaze8zrGlYgpkCFx2OuYkIBKn8KxF/
90veTU2q7w0ZxjgqsMGeOrLxAmdY3+7sMbh+rLPTgdsNDca1aozQq2ITrKTk6sBIbJ2QNGsjtGI3
2gbzwuo4nTlciowB7GLf87M0Gy9Hml+ts0kww91RRDQL3vMy7TjecMcYwLC+6tisl8ruxblY4011
m0tinY6Lwxcvq/o9lPtIKBjHyRj8tFUUnGQNOpYTWNrGhvoeeExxhI+tUkiKqAyKBp4iDEa4x6+W
+J8coeAI3rcncmv5ikxvixQkXrYKLU8NSTBTbThcaz7qyYMj+zZVN3SkuMQWaB90+vn6rM3f05XQ
kWy3WJS8Q5t2nv5KAtsEYBqXNPdU3M52G6EJ1oZX0ZISTy4378c7PMY4JJ5QAs4WlEr7bO0dpyPP
2fpXQmx4uHT9ki8eX9b083HDGWMlsJEIS0YLHKJMUnJGenP5/KzTpyt52rwtEmpQ7rWN2dJH18bY
jLgcuquH3g03fNGEeUftxeJguukr2vk4kR+XOcZY5InvR5jtH40FPF6dgLvl/FkZqzA2XcFicF6t
b2CFR7wxFqPMvbAXNBDECrr39XbvLK9k2FW/6OLrcPgXJ4lmBxTM0J8yllHZOKjxTPTwKVe4MyPM
saMT5RCUViOtMFBgvD4WlO9i3z1r98QYf6bFEEEzi0to9fqM9BUSO8v53DygZoI/nBdyIhN9T2yU
oRvVNoWmBOj4SAwpTjJssD8qsJbE3lX1WBLikRtF7hFvzItfVsqlGVqQwwL2q9VTaVUSoAZb+naD
YR1X7RDDUM77zKPJKLqvZH0chRfZRcdemtk5Zsdb8YhuXc69/fRm7o+SUfAgC9Okm4E364zICCAv
oV31ziqzj4vFIHDd3p/2654co92zSDBnbQ221uetqJHsQ9xA0R7z9PMNu6fBqHV2aUK/xRScW7aW
cw6o8iRiWRSlj6lMPP/3ZBhl7i9dbgB8REZ1Yi0CBcjOfZLSfq/UtJ7B4eBJ4Shlj6SQcQF0I7pq
QgV6lrzfXtxYIMMW+TCuleJIHhsF9QNaZC/S9xWlfy4nnsCNx/KADbZNqoCLMWglbifuyRlCAAWG
5/Tr3FiKnQbPOoceR77Z+EcwTWkoxlPbvoQfgdM+ZTyjzrkXmbEOjR9XmFgFQ/3hvI5cpbU0wUle
CiQW1hzJnnBv72SODXsENdTTwQCtl60lkC3xlg1FiHVsCS9lPlF8uyfFGAY9kK6a4eHg0LkfXUn9
FIAOLxs0kZ+8p8LYgyDNlWtugMrL9ly/vPe2SYZiVVsXbQwcjzbVyFtCyE54W2/Xwn67tmi5R90Y
lZ//63vJog1oYQ54824U/FAj9fwPgK/gWC34fRg8iWEsRywmRj30eJhbippgGy11CkyvTCMWtTji
z7GFMmM06lnkV1e/QY6SrK2iIeg1/xUfeaaJo2TKaPVv3uOhAgBi245iqZKtZcxN8v6+d8l8jrXR
AXnhGN5R8h5YEIVxNbKLF8TANZTdc+fbKrlsLJP4QNGw1UMTbPl1D4VDj/E2Kim/SAHAwVCS2Afl
aoNqqk6t2ZNp1bwE3kSB4E4f2ME6sZQqMRlPEo+K9w6XOyfOfomyjr8Mlxv0BnFfS947xkKy6rV3
9csW7Fkwx/stSbftknJdX56IMObEr0rDuw6gUtN2lfYESa9rSohwUuewlCg08Mwyx9Ngm9qrvjeB
TQ4pGfYvxqFEqarmpoImAr/762JcjUuQX722rUaH/mwNyHh1ljffxoH9WOR5h8cYjAHLGa+tOVrJ
lAzrjPPrPFP/YyytCC5i04CL9CXXiLEKC1oZSwWz1I75ZvLeMM7FsAjKWVX1QPT/PrPGEl9MR/pd
S0RaVAtewZkn2iwIXWQkgDGSQcrawrmdWY64rZzyDS8ZLyk4ke2/kwQW9anuLyG66UFKQ8/AWQNi
Jf7uUeWqyNJficdLZnfzEur7xQ2HeEaDbXAvM62S+wLviYwyx9aRbPRzhYiI0q1um/O6IVQiJ1rT
wsq2HGPMeV/YdRpSFtdxOj5lydVWBuoKNDEsdeBFQ9ybZMzHzINLWl9Apx8VLbAQfiUOcpZwsTgc
TaTa7m+ScUlm1dCnclfI6Nh52WKEun5Wd8M7km0+Sm/chNtEie+eHGNCpAaTZ+UYgKEpYlt8GmR0
5tbcKvf41Q8eTXYEH9P/aSqqINPSl7O+dyzJbmsbxajBthdXlT42WBOZjnuuGL/jIuV9rI0h84s6
g3+/HgoizlsK9BEbE2aURGSx0C2DR3Z8+h9wyQL5+omSAjNqPExsWSo8SkUSW1++w/OOpw0ycPEw
/4k6ANsuHOdddGnjHs5xTbE5QDgoFeU5VdO8/KXBuDmNOat77HAcjde6e7WR4iBfvDrKP6Rt/hJh
fJvSSC/d4IHIeewCregypWg62qHjaJXNF/8yfvlLjomV9LgFxkkPL2C9PW/TLa0sekQakXN0ozH4
KQV/qYwO3Y07qmmZrA1YAOy+FCIB/BXPQoyH8uj3GWPUXCUjnl3w+zF52crWbLdDDLbgdmhNq+xf
NhhDVOZN53XdtwBUH6YzrLcO/qDJ9PrbpNmuDEm7of0Cr5nh0K/oxFHh6Xf6L3nGMPV66imXGuSd
vYMOaBsTwBxXYKITebQSf0kwfk2YlVqgqCOHZzzQaETeuy6a3vy5jSZ4tJWuvkzriyMc0wYXSCcj
bsb3gr976RBipQXI84CQKCDRJt4lb+IfZV8vMxv7gL1jtOD2L06cJIZYsERlhLAD2CXDZqempu81
g+j2XjVgL5fsv/nxFYvmo0JEjW8IpU1umP0iNCUso8Mo6A4+0n85ZYVyPXZCYUBeHYciseme0XT0
ic1UQZBEt6gOUeITObON/PWxzExESmMLCSBRMEQx7ie9P1o99Hoxr0rJ7WJXm2kkBA7lYwrfoz+M
7oHEOBj0/4fFGDYMFRMGUnmR4NbH5JwskbV/9y90n6DG6O/2y9n6WaDzbLF51UhrFQScSk69qTY7
+9TMjxxhmmQYGMfYJDfCXrFg+DGAnNWsLtA8HCBlIJeWWvGwOqb8EVUEXA2gLLDFCcAg94eapJh3
9q8+vLsrPQO3NCCmTtqCxC1BonaFHvousrSdxznpCSMK4LcRu1eWdcChMy+4b0i+Ul8kkFVkkjeL
pgNKHtdDHyWCuU7ACAIoGthNWKLLth1hZijxy9yEBdiX782rtxFWqy/g+6tP1mPBmVL7O0rMoxCr
rT8UAShdnLVOIte045kVW4t1TQx6cR5TmwoHMCGimliUMK4hYTec50mpwEGAZYtJTLZlZjcSGXwk
RmR0yTw3VMGkRTXshG2nkWZ+QonL4ojmVJEEHSviCFMx4m+xF9j7XXdRPAEu80rafXaLa0jCBRx0
XZynSxo6GbWGPQ8GbqIBxABVLHiZjViaAH+5l9ZIFa9DL6aKK1+WkbmoW42KAPej0XMxN7VN3dNa
B+wAeXzeU4E4zhrTX5BVzCays2hiC1wI3ZuZLhLjdrOWluUyINLrgWfLv/uMGIEdx3xHeCkg2mCO
/Z6/VIi0rCtlELL6nlrlhzj2F1xeErLXlj6aKgWSfjT4f/J2FtBXbEouLXklErSTApdu9sR7Q6c8
7bsPYsxDNDOzayJIplvZ/m6bOOGqou/+QiD6LklIs4vsPCAHXmfi+KuPjoGxDl4beKqPKXU3CYn5
HG+gSMfF4zud8LFvGANK9P1Jz2oAJybApnb7xsoCYMivu7WyDFWeNzfhZt3RYSTWqM2qmvmgs46W
td2btGkdc6eQyqV2klkY6CcrrDV+zNxE3HxHlHnGoquS+jVG/F3QHGwA8jSilXsf1w59pKr7mBZH
RH6AkWZ+rCploY0yK63aD9lqKxI5KVU1slvJ1NbOucVN0z6WEE1k7G3QJkI0pDhW67IU7I7uMupz
bPqEMmI5EAbugZmlAmmenaIUqkpI8tYzXdmSSTbHLp/OGuYD9U/C/rpsXtV5dYoQeapEV7d+jIWl
ThxTHwW65fBcvCfkciVx4vrqnIdA8ZN7gJqKWFoD5CMRzDNCJV47P8V0vucOpaVVGMZNl7liYiML
2oSTxNF5YLY/5Qn0sE0C6B0jtJTGxApdJmIxSRl77lm0XTegqFyceY+1Nl7ZvdLfE2Fsn4aWT7O4
gMjLef/HcdYGXSPX5cysWUPSRT7fOtZ6izGE/RIzrf4i2D+9rVZ2sPvY7XbyKn1CNH4A+jlZrUKH
rlZH+sFL3nyX8x594ngvN6GfHw6+5qn4RAsd9p+fJrLnjZWjnXlbEne+W6FpalitZnSwF2gVwCYR
3kM0Ku6PDwCahQkcA7QIsq/uEPoAzb14HqqBg4NdwupiWLRvRU+SRb4X3ng9LJNX8pccm/BIATIW
DxfTcxWjoJF2VksOOMOE+4lLv6HASLJfykCHaUDh4mTLsCLvJRHtclVSkwY7/60g3cuFShzb/90c
zR4j8E2w1BqwZSIO8/4ew7IwuizPlHEqNiclUeg+JM4zmaPvaANxOqFjhic8E9M08CHgi46AJMA+
+a6+3gpPlXhRFbaKi6BiZqGhFO05peXtdx8tye3a1uHLHT8eG+fvki3D6R1RRnMxy+7NlCuIXixo
TUUwlhT+8aylsz2vf5vW79/5wmqbRZlDbVYZpQcNa6MKcvjvn8F75hnlxj7nRriW+A4FiSAnXyVW
ePAP3tOS9OfM1l6VT8F9zPqEjbzjnNFVSTTUPiprxc1C8l7IRFsChZnnBU/o4x0RxlHxI6lKchVE
LHP/rv15BmRON0cR7fCYl5/Oyt3psb1WQZXp3UVqFNeYB/vnJ3kl/H5MgCec7LRJHxa6J5qgMOzF
9ysSQbKFiYLlnCjWplu154TQU8uxZhMTFGBLw6YHAIcBGoGd2Iv7FLC3SY/Tw6g4Zhh82622LhHG
YcH181ync6rSo7juSZiRr4O85DA9eaw39JlMm6B02JutdqNypGhAHKs4TkldOC/bZUyfXscZ693p
GKwCG1lzzp1OJEfvuWdUEx5aFkbYR+425/BDW0EzuwUaLmHU7afXTb7cAagh4LUhTJm+uzNnFBGx
Pv7zeObjAKrl7NWFu9QEzME967aNppLVV/85nrhvWdwq1qS23Jw3o5JyX2lIZ4A22jF8lAJfkuOS
DAfbTp8+lE2EFDQ1/00/xP05MzqKzaeNPmCtG0IYJ7NcGL+5ghbMN50nzxMxMSghBYdFp8ioACbr
/lnRzDDKfGOGG4X6fM7Wy3lCNgAisFGPCK2e8LqPJnA+7gmO+Y+bJyUPff06G0BwbW3fUQqEDD0b
1rNmzdFiKo0+K0UCglvtmTStN3yObsMtWbQroLkfZNFfsi2cmbJMdtLmt+6uD8n7OPTEK4hMOV53
J8toqj6kuW52oFjTteXEi3LeLLrXnJrPf9A9NL+i0vRxOl22MU7ZXB7Uvb407MRWdhyDP60+N6wz
SitdA3UWpPiQGB0vW6dZAm8agyHzcLPZyKuCrHILnUXi/6IOO+Uq3Z0Bo7kltqrN1BikS/sF/WyY
q8jnlx4Or7g4cOevJjz+O2KMqiqe3HRNJY58Rk9N5tY5VXVyEe1Y22sxJ1ydyJ7dyzGjopIgC3lR
jNQG2mSwg+LxbVWhzfEwVkWtx2afd5As1jrAcAUfO7KhNVuEFwZpUGHDRM84zwPEEI6Zn2gDv+ON
BaIzLth4LF9g9IxtuQLKCyFzTBNhmA1jxzSzQ0vnPGsTDRf3FBkzlAdxHMZXUFRRQHp35vFywTnB
yYfzrxYYjN2phmtqJC0oFJajLrCjd2fbuxXCHXg+vGTn9Dt5Q4yxNqGsXmQ1w3U1lrGqiEQt99s/
eDKsuTBPFqkjWILF23E07ZzckGVMTmCmkTSLQTYl6+0WwyTwh5ylYRHyi2xaC6HeauE7vxe8YRye
iTEYE5NgfVTS5yD8cl7DJXGcGSxMfhJsMv+1sRFVro6CldGERpQnq+O9/YgWbnhmTEx0TapWaUE6
J8GTRmcEEwt4TDZok7Q/bHpEqu9g/IsQ8NbUsAs30t6IkMsGUXEcqcLduil9Xs49Z76T0FXFEV0e
i4ypiYI4MZUapma91lp6QYF4rET/m/GIOyVkt0Zc1YsRBwDWd4O34Cj91lBDFd5asj7wBPW7/fHB
pbHQu505EzQxliEvwUbdxzvMVm/rl8tmZn0ux/0O5PkZ7+NmJ2EUf6cRuPMbW5+/Acc/HJE/4s//
2wmzabPIb2dDPeqrZM8IrpPEdL7B1G5gK8+PSU20Jt0fMmOHrpk607oahwwNFYj44Sw7QkhIIa6n
bo4ZzcMXT0V+VlvvSTLWqEG/VyJmKmKWwkn2wJcVl+hnWFDBMq12fQTujm+Zb8Km4hUhvjslH90z
Y5CiyFcvyRXMYvOkhU3p9CpYzw6Sk/W89Aj6e9G3PNaD0CULPVpb6+PiSN/eXuGaDPRthxajx6c/
0S5+fxSMocKauUtQiHgFtG1pfwqIXJazeWNTZE9q8vsxMZ4HyFZGDLGogr7CucdfQDy1kXBzgIW1
DOezlEi/3sZxRX2DZIa1oB/IB8NQPv6A8XQfnT7jEGlBXGd9pOBR/fwV81YZTBSY7o+SsUqVnMut
3+JuI6gtAT6bvfuwHzPACRawMeHea++Ga9iJAyyf6q+dksRYq/EUUIyVCCgbCqSt5wjCrs8RsUtz
IZLsxFGd8YR+nCDQDzURBXYgVM7u6Yte7YcRFp+462yjfiq/gBrFoTDpltxQYByfSy9f0RMACnFw
kNJNU1u9QFWBvDw+yWkH8oYOY3aAKK0H8gBZFCnqj/b86fV1RsfmS/iqvIB9WjRuiDEGJ71in/MY
brlXk1yKvfHVpCesdyZdZlduv67RUMtDHx8V99FNMZbGNPomq2Y4x/DrXGH9jLCqeYuipmPlG7YY
43EJosqbpQYqueQ8wmCN+BXPp9MIksS5Lp7cMU6N2F19repxgOsws4a1Yg2GZXG9VJ7sMfYhk+II
23D00V08Y9aoE0ny2dmAxwitr3ZhAszohduPOE1TR0YFqwAVg0WtECMTT5ESqJjZspI9DCEeoq92
jSBm8Ztb8B+V56dQ/A8xdnDrojZC3saRiqjC2loJFnxYBqHAruBSmnxisUfgP2yxM1yl0c8k3w9V
RBcYRDJJfubiOE5HnDc0GFPRX7DCWpW87xTGexMQNE/MJbICOFEy58jfRNMCjPsNLcZc5ANW2/Ye
aJmLrSWjL8uRlp2dvu1q3qi4PK25f4+OMRZoCcGOKkmABcQljaWp9/22toulVVHHfX5+npu0sDfz
zVu92QHFYvX1BYRA7pzJdAR6wzFjQDrTC3zvAsE0nWycIveWTr2U1rwmwokOv/uTZYxIHCp1HXk+
FGDdWECKRoA2onRka+SDUDta0WNGDweLB7Q17fnc8MeYlFnbJJ7cg7+X8/asO/V2OOxOo/hQbnQ0
Zb3GNh/syhYV4NkzN9rUTSl7baK61Qrl0BxLjZAeEV7CpXKGowVn8/faevy8jb/IKjo2eGCFgoTc
qMIiG/hiWVwuqay6ipZjl1pIOl4bz+jNsBSw5hBdgqi/AWCeEQ81871cF0eeSDEjF0I/Zn94b9ik
u3NLhJGNpg4SwWhyFfPpxHqvPuKdSM/r9Gt7xnpnGakeq9/8L+Bvp8zkLVlGNBQl17xiGMlur1YQ
joP/FaaePfdKKmsOMCj7SlcQyt+PL20yS3JLl3l/lLwehLZPR6Opg99vsCRgSm7sE3DteE7JlFDe
EmPcVTE3rtdLWqjuUFOj3KXeavgIkrlp8RApJjXtL6UfTuu1UhsPyzhxnGf0Qsuv8WbVnIA+yONo
Mk13S4jxTps0VoN6JBSjEgQEYQf5dKD7zp8wxSA5Kh/LaPzBf1YC9PHhv98k0SPFuCr1eGExARIh
urzp128+CgX3AJnHBwvAm6RCwAoyF+tszHWUu3W0cRXr4NmPiGXxTvJ76PMRY4zFGiK/VmXsInOR
qz9vVaSqz8JCLMlgWtovai1eRqzafoV/5gdM2p5OK3ugr1mCpmwKeBve90w+9bc3y1gbWS67ppfx
Pag6Oamdz7vnxl7ILTcsmLpR7MQFbhMqQFhxwtzoBXhwdZe2ICRkZGueJcDJOj7qA0eesk85freU
mEtVGsEwoxqUhiPcZyGhOjGdBpYGbaAwp2Mim0CYOCZmSutvqTIXa0p9qndlp7qRSfrYSufiFamz
4Qn1nhENS0L29zev3jL+JitM2HNhoDFZBa472+nUYFX69dKrqns+zwC3lKPhkcxI4KimVSzKi+UR
W0Um9kDrReoBL7Sfc5jmfQBzqVheCjdRUlQX/ZjeB3YPS26zEAPqpx+KSNFfm2OSoC/ncsihPPmA
3bLOXHJ06QShS8B6VlnlCyq04ptJN5saqWe4GkSfv1IRfZHBYeBtR58McG9JMzeNhKyvJQFIF78k
u7u4irTU0Opee+iDay3pzXgzTSp66xjd4skqx0wZ59SnBFwfu4px6TMsV2R4F80MjA+BjkQ0QL32
25f82T8ECTmd2tcAdc3fj+lNAL6ZiM3+0mMYTlPMc9Q66K2jAv55MKOa1RAPg4DFK9qZkf/unQ1w
mc2NCuTS3A7mPUa/FvK/mGwz0XIoKYqEVY6jF3b/KvitGKsA79PdBHNLokIC/dA66uo61lb6Rft5
OCgDQeMOT88mdPuOLuM+pBc98DDdpiMcBy41QDPOJUZa3c8BuvasLBX3Vwbk39XwvrpuF8LyS+fO
ivG+gPEpSmyP6zMJX+Av1FeMIX9ipvXwclZW53W1+u07/YJz6VNSPk4G6NjJh/1NmNm5P+u+AK5G
ijYxt42fQleyUNDp16kzpnEO1TqYq2+Ppewbq4MxZncEGRb7JAv9pBEgZejtxibCgO47K1yIjS2c
0uXH6ujtjiubBC/f9SU0DaBl4ArA6hgzBJxPGR895lMUrOvEzBBmM7EmhPmUChssO7OtBNfwnbhL
iaK7xudFmF/CJxVzSrNi1cpv+aATtf1KcyeuD1FrhWZHQrEghfRRFls1upAIJjABEugijjYtVshl
+8agTbcUkppKhnsRdsFgl4D9/ZPy+kWnwupbFr7rIjcOVF/k/bXANk53dqy+5OtSMgNA/tbm1pvZ
xUFYlh5tavfxuU25iXdEGTexH7RZa6Sl4AqidYHv5ES/hZmtrge4Mw4lxp7OtqJ7EtHLcuB1Y06F
1XfEmbcoCVI9SExwnNVoNj7GiWj5T5r83BdWXmJtsPAsZZy090R3N1Tkr6CwkBGlbJRKZxSCq0q0
rBzPoDMJa+H+NOtPQAbLf8rLsv7lkV+6SgYFNrGMZrzHgCOrCmOch0TA5JuEM5clGkn0z/N+LE0W
difYGCPFPooF55LHc7xTDmgF5pIMLAzFFvsf0GZGbYiCeOk81zeos813xVGxI0fXSYJ64c6mjY2O
HpruOUr5LbGP6DLCdSmMSA0k0K1my+vrZY1FcgCRr6i8QCLFcrciCmqJQ+aVM3czy5n78wjucxQs
j4ltamjezOYJlZ8en8bPBPT3aWDaBgcBcCbWTKpi3mmaJ3lu+WKGxKhi0nyi+PRZptbFPApiTbSC
4/v8lHSGJmOejObqZYEio9Fa/yWvzYNKVyce5NXPktI9kR8ZzRzYoZi881wkydIFHj2dnNeF1QS2
9hTPMWxjPOmerWJxMmCBHLzAKPJ9AUZCGv5rCR+/BK312CityjP8y/1LZJZ9k0iZBnZlDwX//ed+
BJSOKivzMGGzCjqOpP3MvjMEmfMVS/USpI3qud1lcb2i2br5XW/17WBfdrvUhcl2QmQHpQWH7k8/
654uu2sja4rMw4l77jr+Wp/jXU5SG8ti43fPeY3DsVkOXQZj9GI+HY7J4XjgyPKkZv89aJ3RMCPJ
k5lcGZ6bq0SsyFUkV1s4pE/wamCwHxP7OT8yMot5VexxNTUsIWYyULVfm1dRCQR3rcy9Q/SUbTy7
J5GNniaqrAATjj5TLMXw5wPmgd7SZqzPY5br+PX4O376Ocx3MD4lducaeT4TPMAJzOMSy6ttaUNj
K7RC5yuyryX5Wmv2Y5o/B2kZmoxEG4Eww7pgX3AtLKi0nG7jJL9cJ4yJu9yS9l2RyYfmLKT1qn89
LBaJrX989NbHCV4uz7MdRZk1qth4j/ZibN9DPMG8HqZf+pXXw9PB7MiLjyTg4Db74JzuFBqvjHm7
bWdkldgVQkllYa6u79HqQlfljFi8qbZJq3b7KUwmope7i+DV+JQqWajX106kqrxuj/6MRB2m7YXl
40uYjawxrJuA5kTsMvKOQYd7s1IY7RXrh6Dl8FPqHeyo3WHRBWpSAQpEvx8T+xGxmVgzhNdS1zWs
O8RSz3taqainualByNQr7YFPl60FA7NQO9N9TOdnovObECYksdpOxq0yhK5hVF9KPYJDQqz0uX5v
YqRXtb369SFZid2cFkj561wwgZ9ZpHuybNNgE+s5Up5Y61kgZYazVCKyKR3NgdPOW7E0ZTjGtd0I
yPA/EhyQ+7OMu9bMoxy0mrG349AsHHnRnuJ3d7QXBM08WP1lH5XXfI96FdpqPqE27bqmvP7iqaf/
7kPk+w/JjVKv8wwfUmpE2UXmSvNsiXbGodZ/XWlak6Ll7DX4mT0cz/mGd0Zd46IXuyEGyZf1trOK
347z/r5dr9eLAmh21T6DFmt03/9xq5LUJzt1Z2NWoHzD85zxk7STGoRymqLK2ImMSaX7A5jN8hgF
GFVwE9+uC+BXrUV/X1yx1NypzbmRUK3bhW9mR9tmXpkOR9RHI/lDf/GEIF2KpgnMHzPUC1MJ6rqF
EdWJt80woxRSP7JaRwKm7+983AnCgzifZBhXoGEKWZrJ3yblJqjKIiGO81rH9trZvsHRinnG8wF+
lHfx86qJJAdCT6xm1tgzLTy/6+s6OEnGDk0GNI2WcnwohLOmAPw2cwSa2hrgADz/JZPfjLU8UBxw
X6xUaa1G9mB6HG9zUt8wT67LmCwHJMG3yblhGmvrL3mIno7TIByC67IrD0p76rrXCtm9gho5lcoX
qb8SuTo3khUNut0MZHiJ2g9dpw1mlHU/t+SBFMkfoaWhGdIhd1ptq8sWtsRfwivPXxw9B1YwxqXg
WBGvYKko20rj64WHJdqNf5Id3cMuhOSs6HAYrxkZaqLk1JDt7DIvfdojREufEp/jUnw7pOwHAFBB
xa5zCQARbM+hfm3TKinV4JRmqOE9GUDgt+DHZcv246pY7ccA5GmrehmK7ax8uxYAytCALK9/5jlF
60pURpbqpEApcIwrreUxt6nYufAxPJen1KQzn4jas2KS0G56W1TtVHewZHY29zamQU2ni5faazHQ
YRcua49gAn1mWvkq0BwPE+q/PSQi3OvWo1g5FKVEFkgdWsFHi91f3u/HKjpprkzZVAy0NI1SzfhW
QVV7quhpwUmIaLAvSXSWqLEKaGI5QISnUCDLRj9iRp72ipUsYssunlex86F/LPSlal0dc9H63PTO
xCOpo1YGFJMxZgOWCWO4UylQdL9XoGPDdlaQcKDFU62LRL34i7LcNtswpUJC8qORW5mwUL3jpSPN
81WjtcLTrp8mBd8iYQsh3GBk8Vk3uEeVKxv6KDxdMZlcLPuZlXzghss/auT0cUeK2L34VJpZgroa
/aCWVFFDepQU/NCWEkdYmirNYnvWvLYCzzv8aYyQYMYf6BL8FlSj701sWkRlnLdpeAqWwjlwcu+p
ihbiV4XQe+eVpMBQdU5i4dfwJ43fI3FrRhgWEBfSf90EbeI7FIgQxquxlkxm/OW867TLtb2Ep6R/
Mo9QH3WTnlBmqPuDUIdA8XEufzRk4AdLNOblUW847+5EZAagGVRYZuMzh81ozEGEQjpcZoEQnUo0
GDS0Gmiu0/xP5b3mttCv2xKIIpuGXOod3FXh8tzlTunbrUHyT38fq1tPgNvnVNE+er5eqMpJQoxO
3f/j7LuWW0eSKL8IEfDmFQVD0EoUKfeCkO4V4VHw7uv3QLMxQ4JYYrtj7sx0dEczUVVZWWlOnry1
N7dfN+rYlYUuOr8chPHrKrTr+iQM8DDBBA87jR5dVm8q4/G9ngmQFbwIqAgImKQ8MrvcCsyLoe6r
wU/OIb/NMA/ji3XNOjRydkN3rmvBxAQntlhxgu6faUiGXPeWEAz3CU5M2sbIcBDzsKiAcVM30E2L
kG2EKD3XdoppN0/uByBesK5G+1Y78Zn1Fp6VmYt6I2+iAomMIdtuCHkpe9Hw3AE5+XhX7/2ZcUEi
fHd4UjIGiN9uapeknOJpaXoGe6WHgcCX9vv/oztt9IomunIjZaIrnIuuStkr0nOjOvVztxGsaqOt
kaz2ihU1xA1TL9ydURemAgVNVTAEAYgWfppUAN6jYgTBp2e3uFS+1VWvDd0+3rmZ0BFcolcyxkVf
XQAajLNxc8jInPeK19lwI58Ym90UPapSj2XNnZKI4ArmWhElRZvsn6slHl81FT3Dl6h7E9muFLzj
pcm9MoudhHNndS1rcs2yJg9jaSjpWfnTFrA7Orvx/W0UvjLVQX4va1I2VkzNxwucybPC8YR/K6Pz
H6/SLxPF1WaGdS6kWqBkZx8z5Qc4EMp7lDoNY2HssC9sm9JIIpN9Ei55POjIZ1fRyatXzLOnbRnp
M+BCnef03FupgGO1uhQafELidKUo7xXzWpfOUJpq6TQBsi3rHp4JWvR6+IkhofWLu5Qrvdc+5Cjx
eI3XCu70NB7OUqHxg7bNz35gSNInTXdivRCI3FtfiEAOARkEmUfEPbqjV/sVp6XLuNqQn8H2rXfd
SwGYQXBkW2nVO+mzfHx8PPclB00FwZsgg10KfgMyF7figIYTepYt8zOSoU2tKxxpHL+w/XovO6VR
HLmjhMZsLYrgb/6Vc5tZumyjHbq90PgA3GYN2Tv4K1PaizBM2oQLOqy3A9gOlGge0v9ADrd6s3NL
oj3Vq0xceHHuOb3GVV8JnaQmla5lgd6E0F134s/f1nf4Eg9GvOHAOLOu0NhhmUSxQXLyIjkkbFaP
N33uiLUxmsC9x9yx6aXPysYVuLbKz9JgZK7edqoddUAVa5qRfgUVkUqWPJb4y8R8t8syj0WDAIQD
b+DtMceaULl53WNGkyF0FkVdMU05neNN9ZK/1qAqynXNTBniskacmlxg1VRvRTIcgbPRg00vkxSV
t688RA6X7w14ZjFajQoMDfJJEZPBI+VT95NmpANkpHYysN8GpB52nb8qkpX8zZekYVZ5ZmaITRaZ
s+5nDyCQHEnnsDAFJG1TJeI6PlCHRirOvqCzVUzi4i1MiJdbRdQTof0MqM26r5pvRR+9dOxEQ2xf
hB8UmSQJpP0k1cDgZgmqqSWrEOWdEoDrwmkAo+INFqEoSmHKSusMX9nUnEE1C39TQj778SH9Nt9N
DulmFROt5PI4k1lJLs5oaQ80QwHgSNkJYOUatuVl+AZaAiUg105/MAvc+xhUJwwtTrHdnijqqgxJ
NKx51u6NXjbCatWmtjY8xexWZEyaWYVL/KMkHOiT8hkchcwMhDevxURJFJZ70zuIfyrXVOgWMxLd
t47ZFLYgr2XtWUFQ95OHdpEYTPAaaXYZHSLOGpiVG1m8RIo9Rcyd7fswM6MmJ6KvDzYaJXz8ir9m
JD2UiQDx2zI32cLiGtK3T/537Ru5xiOVgz9PLbCvvrSwnfe9nROlGN/DK0saVKUgF6pYnPl16OyY
90NtJ7keI5dmswbIO31dhmurDz8ZRvYiejVTu7ADa6n8L43HNj1WGU0D8C5BhML9RgNX35E3jA9i
MrU4C4f2ovyh+3xfOb7FgQTCOyVbK8WsmUNPBivae7qyk+xwjwmqSM+fY/2NgO0SI4lYzCBDryFL
XjHL97ySbN4KDuFC9DiTglS56y+dBEZ9QYWoZJTizColScvL2K4tv6RHycapRpa/JO/e+7mVN0kv
51knCIWHneEOhVWiXjNOrB1AC6IavuU6rsXtxUOM2cX1ggWeKdPcSJ6WI4WUlRPYDOjGc/TqbRrp
OHyIu1YlZanL9cfQO/A7qBFGaypBNfiXx1edn3n1rndamFz1NpJdqD92WlvxJPBIh6Qz0EDvHm6C
HlioyRmCQzcpkT5cUq6pSTeCM4JTHn/H/0M3ZZDJohkMxHyTE5BQCW2TZPyOTf4lP5ek26RGMVi8
jOhzg+vCjvMeYydL9frCvmVPXW7kSLTsq79sSLQ/yipJEl1a5zZtzDDSXZ0pdS0nDJiNamvUmujQ
nhjOboetSyojMZq9x+v1d/jcwIisI8NVFtY0477jbBUBmAKgKXjltxR9dd+4to+1RAnKc98afgfn
8SJTjahpvKr5LcvmJMyZfaH846gZUuFDIaegaki+TE5UZZtECiQXuiyabqzXr13n68qnv/GaF3mJ
0XWm2jRKU5CmVhE0K7+272qNucgDksOE5dlHdqf88SvekqtdQd8ADBKz1RD+kZpArwQ7wMSCmqQx
v+BRzF7dqw+Y5OJCv/ZblkblWYycGCBRuN1OFTlquekWrMRM2u92rROrJA9p4Qsq1squd8whPA0W
+3UAdZBMklU1trIh41eNbfvkrQaVT+IgVtNjkpLK/Mr03LrEzgqTE/BUEc9aiqpmIoKbg5hcIHQM
Cn0ijh8XOVy2SkJRl7vj41t6TxiFl0xBehEBAXpT7m6pnMpIe1ber0aH5UcunWJpJR2SCPyrylnu
N3ltM5mlgEmIAWJil1fI05pV99GBF7G32eDw+INmMjbjBymI6fA5qNiMmb5r9VO9uG9knL6CJ7z2
953Vwu+D11RhBiizHTDCR2KJqgHEozPuU0ykv/E6XQJwzukgQkuwMsq4d2BWvv0KoJXlLJcq6CA4
++vccv3Xgf5xSwAM3G4hTpmThT5aRVHGccHiNHeZZ1HUtrJfnYHHrv7AkWGQ4UayEPUHZL4Xtpef
8RjUEZkKkIoCp3YSA/pK2XR0yKuz0G5U7l29MOAcVhSQ/+iRZwtSSVTPzMtozUcL6ZW5eJC7Fj25
15ycJVmQZtW5+MN9R4JAhN4QJUIrFeRRASn1WjToiyzZ3b4UA5ICZUCLjboUaM+UgIEIu9qCyaWn
aUsx1Liszpgs7JzCFwlm7kOxX1Qkiw+KwS9csVmDei1vco8bMfMyloM8l11j2GDE73LMmM1CVFye
q9ZRa8JFOssRpVkpJ61ZsKaznpfGCSPu/vcBmZy4JgwuZaq6OtcJCirZJhNNMSdut8sqySy0kJQc
2gBy3ZVPC7o2/vLUO72WPDnwPq1lrkSL0TksW71O4RQrCUkG02NRCfyJSmOovtL8T9K/lPWG1xyv
f0sq0n08/ox7BpixFAgPWYBNYVnh12G6sigR53dSrGADejjBT2BBFw0+JfmuD3XtnH1e1P2zhBpO
YHHkLDnJRjVDs9bLleTwS1dgXPHdjqDMJiITPLJWjrfz6lP8KKiFnMKkN9Fnv2tyE2lGdcyM9C2G
aQ5fDN1EoqP4JHjnDmpr0Gz1eDN+vb+7LwDrKBIEKl53ZXIm/Dh2nS+T8sy9U1N6apEQrPhYF1mT
DTaIUwBxKm3ghcvO6jfgFrHdGCX58KdCtLUuCtTBgncM3N35HpE6ogQ24INN+/z4K+csInJ6//3I
yQ3N3JzXQgnbVFC9z0mA1zXZ5BnKtB6B1/hY2H1r1agfGo/JB6Cyx7FM3CuJSzDftCzwBBIQZMm6
M6BfAIGm0b9Hp97xTaT+FupVszfjSuRED2oljcBeVZbnKkI2EYGr7+7T0AiVhWBgpoB4u7YxWLhS
uKIOKWaP/65NA9VItq3RFicYyNqb6ItwwFy6FUB0FpspKKUf7+vsIY6I3t+WdhBD3oqO07hRsrop
z+qaO7ReTIoBUsL6ECsLD+j4GN/p9JWkyQFyQ5tpsQ9JVQoi+TZlJMsr87fHy5kp44xb+b/1TM7M
E0KuEUGmdkZK7cx8y5cwX6XAcAhbOdVZ6vi70l1IJs54gOCqFzlO5jSJx1yO2y2s28ATlUYCPXXl
myFsY5R9SMKCjvwGpJPtu5EyMQm126kBSLLKc7vuiWjWP/nIhZ0Z9So3KyN+8jbCd4ekHEdYqyEB
/lcgrdOYrNOhD7bbRy9LCPkZ1YHWgNB3rJap6MG7XbdWSMjchkx5jtu3QMGo7ea5QVtqYAmIodum
+zfbfCVuoj9t4Mf5wLjlOU9/aorhKup3FgUL12H2LEU0BI3HKWPOyu2a4IGHQ4XRvOdaI5F7SQR0
U0RLgOA5IZyq4mVhOST4pclRZlxXM30Y1mfPNT0RE3MrkJ0vtZXNKgxgP2jnQvmFV6dvCFPIIgNP
sT4XRux0BmeIPz44SAe0pRZokzRVJyCJox4iByGjfwTLOOgNiXAAtMIUV7xR6JfHd3MG+QOIP/L8
LFINqPJO82Ba66paTml95lI9t/Mz983WhmdqpLQq5LgUgqQ0Go5FFjQehrTdoPFKsUSyadAY1un5
Jl566Oc0+PqDJqetRINWp2JanxXuGMiExhumXQdRYKih7omeDjga0hlWouq80K6Hd96WMWzjVe4X
TOPcA4ABRhra4lAAke8CmY7rCrVpivq8SVBoB3eY0xyGlXLsDz26oZFcj81Eb7ZGtuZ2xcIzPmOX
b2SP2nr1+LhCrjYRi1PpUFQfuF3V0YW3e9TnqenCyKQR6IbpJYoyscn9IJZZMtT1WUgANOt2VbZx
61VcPomutaBioxG4FqWNOBz0MKLGARQf/uJ2MUHDqUoteu3Za43qHXAmQLJsACtSkD/u0MjZbz2w
0aikNVYoLD4Wfpd3Qv1BRN8GkElAkarKFLU6dFQcsjhvTjR03gdcserbPYDsu93Shddgqri/kmRU
CTGUBTmg6ZTPJq5dGod8fapjnW+TddayOz/EJDG/eg57B8jZhY2dKsl/BIKscITNoHlvYrLkgOXD
qlDrE8MjH4y+wUYsF+z7rIgRN47SOzA5U1AORonHaaQFzSlOUOnlfTS//EPj/rsINB8CfiRpKIRP
QjxZ85k0CYrmxA2yxWhPuRDpnpcvrOOu7DCKAYQERzP2ObKacKuDtVxzzTCKKQzZLraqra7Vdfuq
rr0VZ6QGYypmgJk2ucMRzaZOtq8df8XrLezdgkJOH5rxS4CWE1kRZTGwfk8WzA1qOcBZak4otAQr
RFQq6Aj0hMG4pI3PrtgtT536m25KVD/+uWhVQ14GQyyQmMF3TDaBjUO10KLuJKOSEJj9jmI6fLiv
j5H4IpUnsXYafifzT1Jqhnsw7S3In5ocrFwFtgrpUQGPOGYXTcRrmZ+HNO9OQeCTnAHuUT2jGlWK
TqksRK7CeJ63NmeUJaCxAzgO4EMn5622ItN6Xg1ZCqvjadXCZ7HZiSjWMehphj1H9UtpEiNEBCcr
diL6pKn+uqUpC4XeF29+uY6y17bcxOh1FzYRZ9PUdEM9q4jMrQHDfeGqtUxNLgLaMReX3p57k3n7
+ZOTkgq3ZQoFW1UpDo8eWE5Hxc87RtoljnRN0GONxJ//Rjs4gGpFgCmgoBPFDHzRjXy/6U6RalTl
qjSFepNtmjUvmtkb5V568CRpThPtpY8a6MB/Ix1TZhBcwxPRpo4rev0rhR2q7lQXR7GrSYH+497V
cZ11F7BHgdP5bJWqBfIwDhOaHCW0feXUbuE7xo291RsNvdB4EmEl4G2KEx2VgZhBYNmxJzaLGJLx
YgJfs08XjMAYfdxIAYIDQGsw/rPoE0EV8vYm5JRn+g4t2adYjXQh3vW91bJPXGg+3tS7Xl3cNshB
Df5XDqz4rRyokRsF+Men7qC90EIv151TEpSDT+5WZfTC05t1st1+tE6/8dcBt2Db717EX/EKHl4A
qcaU6a34RmkwWY9CvLT1ul3Qmlnw0XAoJ3IjIHdYWO1d+fB3tSK8WNhXSQSC81ZcX8sdohGI47JT
zq2UfFWmZiJgDlOoB6VCqiFb+RiiXCbZLqzrryAvvzD/ioS9nS+Z+dkTBm5SlqFICOQnOy8MUUq5
8Vu6AuTFXWwP4a5gniJhcdXjJk51CfBIQebRZwfzPtnkQcpFFE4D7iSVptg/pycxJSpzTI78WN/3
EcMUveHVh47hdICYjChKFlz2uWNGIxKwMzxyFaATuN13WXUzpc1i7hS3l0Gzq/iZryGSBft8fJJy
dsHtuctKjueMfVXRFII5A/LdM0b7NOpchQXRIPhQ9NcNJth8Hg7OyWlATb19qw2AvfUXH02Uq+fX
x1dq7lyvZU92OxFKXvP88eZ2+7p8LTY5QP/VYD+WcofP+12iKgHWBudurDHdbmkdJkFbKSl32mFt
YIcUbcQ5GG+nW5TYIPu37QgM0c6J0yNz0MFmdxZM/Pkau+57/bJIIXQXuP7ng+BDgdUHRz1FRzWK
G8a57LInowGlMiWnz93n+/suIgOprdbOjXhf2JvVy8t+/wy2rbfH+3FXeBjFw4ZhKqmmYvThXdds
CzByF5XcSSnN8pyAriGWCyIg/x6mOcYdCjoPD/K5GT4SJV1rTwvi5+6YAkQeHkWQtd1xcCV948G1
LLiTgJRmDHh3sSr8GHilZ6357NoEjcrnjpfMSsKwwsgQ2lOejJPQHn/GaDOmN33kjuVh3QQRwIBb
pVDQlhT5YsedeNmisZm3qGp/Za98ZDXtOYAz81jcb0l+Kg9QfBgxtFCimjexYUUtqWUWcdxJpvuI
wxRUe+g0vMZ7zIevWnQADNJKiI3OtTTXKLNz+Cpi4p0c2Z18EhJd9rayRDoMHwoHk20I5sMlxTew
XbFDu91QpnqfmNnS4L+7mtGoKnAucViwSIjf+dtd6rsKzB4Frg58Bf992AQoiokrDgxbLxcwIT7e
oxnFUFAJBC55nP57R6AC3FsUM5hJexLegUwHB/XP49+fOfKb358cwSB7eSoEFTjU/yL9IaFX12k2
qmSvHou588zHGur/ljH1RzSUVsKmxzI+EYMYvVEv3N+FbZoCaxKl9/Kcwe9zhmtoO+7j8effFepw
5jffPznzSuobVm7w+yM/pIL/tntx3Ti6HxC6IGvmAbgRNQksNKHNlEyDKHf3HZjSLnx+vJalrRod
1KvMTxa4ktCPv89ffAu1+sU+myUB4z+/EhD0UV1Lo0pFOvrR9GGrot3IqLfou7+MvAPLrHALSvxL
2XolcXD9tAV2TcT4oRJT3jT9wOmIwAAO+QMsndlb3X51WQJRzTglN+c0qvyVULQoCkWSYJkYXiET
5mulHv8+Pqm5Rwk2BuklpAcRMU1jzIiRy6gbh2ft2F36whG6bvT6KcQQuU27UPWauaA3oiZaEQZB
p4hpj1FuH9FGMcVA5zdLRKtLMiaKoTXIVvgCZLA5KYnu7+ulDRsfqMmDoiK6QkCAzhfE5JO748cK
WzExN6oeEHUEoAEbFLW9viTnLnoeW8iu5Ex2C5MgeJHBM3ryULYWvxzPEezoCRDa/RLLw/hLj1Y0
2TMmytwiDbAisPG7C6Ho7HlcrWLiAyJAkmgU4reTUgc2tt0u5oOW9mlyR0QqFVk5zlM6Ya7rEdBx
0RLQV5Aely7jjAW4OZDxsl5dRhmw9mLwIWjjHa3viAhmayw4RzP3/UbE+AlXIjwJ3QohA25/eb3z
Nq7RmK3DLjyTM7b/WsYUYBWCHVUOQYV4Co61Hb9qxtJYzlkBcLFBNQQfW5m6uUro8S6AVXAndM7w
AHx+bLGWfn4SIGNmUUbFBD9fXsInag89RqM/ljDnfQF79r8VTF5i1eX4yoUBGBv2qQ6tOnb6z1qz
X1bxwoEvLWZiTJSepk2HTOfJkJA9qQk9LSxl9nZgwCwqj+gHuUvSxFHiNzUHPntwuFI90H9Kg1+c
6zbzGo/J7/8KmRxJlfZ5E7cQ4huZqf3jNOJoCK9+fXIarJJLeV/j1ykiZZ5YoNuRMKRqyQu+K/DD
/7qRMzkLLwyaqEzB725gKvDza+pIFrfi2kUy5Fk7crWeiWFvB6GF0cJ6Rt8lwUT4U2YbC8c+a3av
ZExMOs6DpUGItby+Ii0P5Af8Fczyrjyd3z4/Py9BVe+wfdO9G/X8ynBpclC5HV73U7BydsqRnF8w
I2nzvje258vjpc2ayKuVTcw9HbKiDSINruVzbInOdgCH29JylnZvYulFP6KhWmE1oVPqwXZ9eX68
hjlX/0bVJna+R1syxujieHYbb586p9OxAt+DviBmXtE0kJ+BGpIHDv/2UIZITYtKksbJpCm6I3/Q
GHOmSyx7c0I4CWU1PPJglZui6xqwjIQq9UGsS1S7NzlERmAB0IsFP2LOUF6LmV6aDB1mfY2JCKod
rBCr294C8HhOr64FTG6MW3oKUw0QABTMJT/z73/Cdb90Lees8bWQyTVxaVv1HQshbIx5jKUuPFNH
PnBrzyhX9F+889eyJhclzMF1JHeQxdvc1l1RZ8mdnz8S1AAV1MKAvJhYffAegdW5w3yPQUMfqS46
4QCfaOGmzKkXiC8kZBCRwdF+2/OuDEslN2FUuIKACOhdMIq3dINsDMkIcqKwYhuMRX39NxKRc1GB
PUf6fZrvH1ivryjGKpwCne50b007u1s3e7IC8vBZMv4yVk26w9Jp3c3AGC0omHr+K3aiGj11Q5cJ
VQGzKAyJ1cOXFK1vYLczLs/gd7tc0HmI/5QrFdhUCZxmS97tbzZ2GgVcf8BEX1jMRG0Uig/ATg8W
nsDX18qIdoqpPz0dj9z+5eKbvnlZ/X283/z4fN/JHSEq6Jodu04mNztt3DZhs3B8DiEZvZXJWQZn
bgZq5vWemByO2z2FqNcBQ6wvrnoumvsFqfxf6ZNrLzV8EFY8pL++QvrG4iLiOrLj2R9rtMm9gPM2
MFJ7CeA262tci52cNqZacJVcQqwLWjD1b7rGwNJxgsvjvZ29PFdbOznSLshE1isghZWNw8hC2ukI
Izl/wYmdzSFcr2byXiplVTNxAznlGpyIVN+1x3onxQawVc9/F2yoOPc4XwubvGpRFVWMFEOYuBsT
ZW2sCyv3STt+g2HsszXDN9eAuz52fHdYcbNJ5CfKjRzMGQkyDHGqdOYp/QEFqGe8XNbnrzNKDQsP
rzS6inc6jforysAo8EjyxDRWbitLkdr+x8V7f48dBUkqRVftkQ+0W41HcXIc8annAEFnSZSY+p8/
EcjKMQa4WGVmBbhlaYSmCvVfr/5exoSWZ6XkktmXy99FmzdvfJD8B6RBAqJjCsIReC+mfYIkUGny
z9m2wzCcE7V9y38rHKu0S91z3D+pLZB1cAC/okENtGw7j5X1Dof9awGvPmKiRWGX0GiI8RHCId4K
aGaNX5JddNZ2OaR5lr/Jn5aoFUfbcndOACmg5ohuN4RItx5S3iqFkOUDUrpZk5GRGIrAkcoWruGs
uydwAgsfDOOoQAd4KyZrVYomvhyTo97R/OoMTisCnmEAXGUuaN6sI34tamJY+JYR5ESh4gkQtcGR
3lLHJ1xua58XJQQIk9dBs3NRLc+QF6iP5vyna8ETW9OoIGQVhkw8FdvAxO0jMhoGlgzaPRAOE7jw
SPEAp2kssFCTGK0owwDYI2U4ZWWuS/1bWL30oZ2Lkv3WxYAmc4Uupkslq5mloV0I9W8A8PD/U+hu
2ol92FQNe9poklna7h/QBtHDEkP3zEt0I2Vi12KxyhoecdsplC7eF1OTBlNeBivu/vZ/K9BVKP5i
len+6cVtH3tRwFosSbwyuXFR0sSKgHD0lGHciBsLlja8lj5q7Wi381KSNcULwNalSFzp7PPWwn2/
X/Ct9MmCsyqvu7zh2hPbGAO6H/JKsFwa6JnoZJVIZGVVRPwGlEwLcu8fEMhVJVCZCWBjZMWJw9HG
fa32KgUsqbfiZs0opT7QAajNzBSjvd9fCs0KPdCHdRtJwswOTTkCymtXlLjN36peeM9mXAF8DkgA
x45i4Fh/35IrD1f0PF6JtKI7KX9K8XkonvNhRZnP5iI3oF14wRtar5boIWfMxK3QyR4EIvxeTgQ0
i2ErU+VKs6j1ptvmCoZThqu+f2cq0AQ5Km2/qdGHh5YDLSET6EP61Yu7Kj0vnMn4IN4a4tvvmVhI
Nm/aANrfnYbc6NONEuFhpKacotnz2eOeep0PqbGIk/r1Le/FgqQG9AlIMU1bL4e4pTnXtN2JXfMe
UcSjUna2x0t2mX2G6oegWLmc7MMYnPwvGvoRO7rLSicaHKHZCTFJ8qeOa/XKPwm9LYsHNcgXXKtx
3Y8+cHJOjY+WtpIFAjBshfdMY3w7qP0Nk/LDwm28awQGMhZq+L+tmJyAEvU+AzrP7uQVr5H7ooDv
GVlQ9OFHmcXIJwXNg70hAPaELUjWRU54d8eUx5B7LuIXjrdY72NBJ+askwIYHxomUAxHw9rtqykF
Q6YKHtedtDhQOzNNsoh4YiR+ab06WKmU/1TAhh8KKXdNlus2TAiUJMrYX22sJgtJyNEWXZ0D2hzA
mz92VIBIDqPuflEG15fUL/2yoEW1jWNLyleffWS7qxJ9MKIZ/MOc8K8s9CsCNwMgEiDF03Vj0GTX
u1W9jVhGjzmNaKlGEkv0+gXlGpVnsijYP0BCQEA6ZnAmj6nblWhK4fh6W9XNq6f2iaVpjLAgRJvZ
OnDeythB7NzYdnx7jPVIJ+DV5bAtJMo0RBb6GF0HaSN+x26cVYYUMqmw7zDkL96E6F05aoKvanbU
yLGyoy5FG4taCOqgixpGu+E16uS/QpVJmelKSvCpSiF3oi7LgWao0yr07Je1uBfaNqqNnOHyY1Kk
6G6tMqq90s4XLrSn+R+p4ocDgMTRKY344jmuesaMPRfTTURFyF4avmsEvRZoTI1sqNtj2NfJAT1J
YHQMFY2pzUZo8z98SqPvpHeDU+j6capLaUaf3WgQY5INkrwTMjb3zb4ByQDJi8B/9yOeRY2tQSUZ
bfRtb/FD2Wg2EHExiFQbGgUnkaY+BZxS63eFWDCi5Qc8swYuR/iW3ZAFZzGtBBZ8rEH83CTMkO7T
gMEQmoHtvcr0kVQEQ0ECsmGPDaL3QWnoZ6uUihOyef8OOxiBYiOsU0qEtFC/0jCOc7NMaAPeTiD/
AzPGrK4XL+cbFq2p6HkzEonLQ1JVKZ7m2K/KRM9rXj6DyLGrzTINKfCtaJz78gMqRau669Et4Nag
4G3YME/A2ZpX1NBKBLxmlIeaq4NNqf0IUo8OTo29k3WpaTH3pe+8ZAm7OQ0Wx7uELtdx7iaGVYN8
cbQxV/c24EO/5Nuu3YIoOe0I1ze0RKZVbn2LHbQ2NlwYjWNdULCDJbEWvFS0UgJsiICJuE1NcRRc
rjWY3dFzyZebxcAOKRHIJHkMSAEmkwO5I3ZFEmWDz2S1MWOw7UYkk4MEQLdIqXZqpCBxFPSgGSCu
oIw0RniMdmC1S8wiG/I/tTsUuaFxQ/XDZF4aGWmjBuCSbcEkOCKz/Q3aG2GQgyRhVlwdJ7WFJv6i
syutAEJRiOMu1YHfVI5d2bKswfSSBwL1bugxE1wqvSHTQZSnoKG+KNR+wesfL+/EhKCxCNnlsTcG
tHITExL2Teanct9uWzkjVWvLgm81+Q8TL4GNpzmG8SRBgYKEHAf6RFGYhqgqg0JZzXrdVg097jgw
cqdrWilbIIdi8TbkAOPWXRXqeaoiyAYvklG7CmNRpc/RzqiB41TMw6VmgBkLCi4BCXlvMPbBeZu4
sJ3QRXIlJt1WQHaaCApG+MWyfHn8EE78VawckSm2Fy2gaD8CS9etDnd1XdI6EIetrEgWRqESX6nW
dSkj+9H/YETvgsGeEzf2VcAblTWFn2LYh0FuRDp47JYCGXyoXREjczIob1L0zRNNBoUIGEBvPl7j
vR7hCRrLFIhE0Hw0fSRitVTasmOGbZCFminVdbLCe1uv8ZxTg6IhZiEIGN/QW70d5eHIEENisIcy
0dum7CgO1We3fhgoxPPEbKc1TIMqbMMsBHaT6PH3+NDBwbIw0eiUYScunNIiQVfwIbtlJbd3JDn9
4iu1tbsA1AuiOwz7VOYqEnNMbj3e05krM9KgoxsUL/yYPR8DsCvjxzKYU0Z5Ydh2XU60nDdZtVm1
tfaMrnDSi+C77E5NBfSr4AS0xEywAaO3MncJDDbNLI87MFLvotKEqj/yvJPvgM9Zak2VclvQ87Ok
oXCvdKWVG4zLSEGBgMmBIOUvZAJTCYL4IUAmJmzQHBnUEf6VztOTtvnJA0UkNVelm6RmmR3LDsO5
aks0YPtJYaAYETtp0WmrNPezFxSkK71Pe9dKkzDfqx6tXh5v7v3Nx5pGCihBg1OD9sPJ3mYBn5V8
zW6Frt9nfP5WZYL4z5VUhppq2DaEJyi03MrI+qDA6Jmh2w5eVe14TJQyoM/Bt8LX2urxcu7vA5Bf
yAVwwH8iqzLtsUiEJqC+kPFbGuWirklVvyqTISFiV3UL92FOFPJgSKaBPwsvxnTnUpmGHbyHLZIp
cktK1wb0+PFq7l1ObNlYTUFH8Ii2nphljMvzx1hH2BZskG/4qkS7ZiPJxxTI9w08AuB7axlkmJ3s
EW3oMTf+sfxpTA+NHz8ArXHjHzAZTZJhhRYXkoCq1ZbrLClqe93VMO8h+mZE0dB6swSpzf8h7Ut7
K8Wdrz8REquBt8Bdci9ZO53uzhvU6YXFYHYMfPrnOPPoN8EXXZT5T6tnpImUwna5XMupU+YM/heV
74e49Nl0818+ADTtSGoiuYkR50vVcQrHcAsidsAsgn6Mdxhp6+dqfbLN+UVTv9ZafcNsI8wU517l
rTek7YZFXzlmuF4I3yDfFgPCl19Q95A/DRrMXlkMXxvNLE+ZnTsmqC4iZOmur3flwIV3gFY5cV2M
93THB0vHDTvrMrNTw0I1mhIu+oypX4Np7m3a8heupNGu1Qe6ZzbqS8aM1MJ1+ZfPF9pyDQN+hBiZ
A5T5crFOMioRtEkF57Dmnq0pHXbQ8hY+LclfGVM+2aUr9Et/J/TRUKJ0wN6wlBdpijrXrqWGKcvI
0dYYO8WRk++dWB8echoVd0rEkY8o7XorwSyWsnw5sb/YZ91EIlZwhi5F63nkcGfAUnM98aPSfZyy
6aUUVJ89R4+S+5iUyXObobfc3MrcXb6kQrTjIJwUD5r8koIMIxkdsH+FtcqEU4B83I8yC01CPcCZ
/bQ9XD9VOdsstnkhUOj4B7UyUswsN3sIdGvuKfUP6tB9axT3mKPogZjtlCbpidWg1Oe2tiF75fqA
iYbgfOGLISDQl6JnmhsJUWo9JIVTBDqNNVSJhgJabdENUZdPmWnaJkH3tSizI+uwFDWhkRXQeaaH
e4w+2XAm5bSS2MKPv1x+w9IK/WyI+PVwLEsE4R4b+5PDyO0c5b/VtL3r0Jao0PqmqtMnPic7/Y3z
4VvmtmCJUnYRRS+QCph19levQSXLycP1I165uCZcd3hlwunEE7hcuzMRu8rGTg8tA72zpPTT+jVj
3KegOrouSZh86d4sJEm61M9xETEOSXayqxRQ/aAMmeTnr9elbK1Hup0AfREMBeR6SOkQqMNtR7p9
ZN1U7tZMqVVByBnCwqMkA5L55caBHc9tx6jRQ9a6d7x5zbpq73ALXZEboPE1QXhAMdkDrCboD5Tc
BSsbR7RHO3qYZ3nAyM+yIkfD4DuF2hu6unYPEFoilkPlFrhuyai6kQ2uHTM2Qivr2DG2i6/wI7YI
uldcA4zawXpARwBGMswFW26cBsC9FudUC402in3u9PymzbV49hqi9xiMbs07grFJx8YRQ1Yw2ng3
wQ0Ff6zbfXVNe9jY3stFo6QlLDlq1Xg3ZT+2SxRzSBqqhm2rz97Qzu0BRSgaXFfLS2uG0cQYrIDo
DlTwIFZcLppSG68nDjIshuxmJtFt1/U3MdnwLC/fBziwMJUGhjcgKyGz33RToVA1mbWQ6mA1w7jj
urKQxZvPmEX2E5xij8YWgeilcqJshnF5oLjHgAXYz+W6CtPl7oD8dWgyNj9qoF8PKIvIySH9HCqc
bPH7rJwWqvMGHDvUQLFK6dYpSPg45dzAret0dk5KglkuJEFP9PXjuhRDUBZDLC5G6gCZI7kzWYMC
cqqOZlgWJoYbmbQ98DL+/H0DcAxuOqCuqKxCL5ablysNHZIWUhKzAJ5pREan7Atn41Zfqh6kCF5N
2ChBayLdt9kuWDR2hhk6Y1SHCB3BDQSn9bFu2y2w2qWJhxpDmhiohXYa2StrC21OszyzQqXqsoNV
FXixVKYei1w3DighTy+J0m+93mvrE517eGeRZQdh1nIX0UIcFazsrDBtTHRPJn2WYdItMsymZ7Zl
bH1aNdACD0Zn2HwYSQQ3S3Elm/pq5rUVzkVt+c4w9/u+7bZIYdYWJQalIBRFvuCCscWt6DDX6C8I
7Zh55XzvUjCcZPqGVVo7L0TvINfAVdJ1udW+MMGAqXcFCVMnxRCBwcxvSG7woxOVydHtUAwAgVG8
u363VpaGxgJBxomKkoVOYGkDTTIObm9aISXVEDhJgioz5ZU3aW63IWrFfwVKQtBNYnWCQkQ6LGOy
aGNGrhXWjp0fymJSzmDCIUeiNX3Y2018w/KkP04KMXyT69m5GCdtE7MhbtjS88EkURVUYSYSmWAn
k25gOg6xOkSMhK7KEBWMp86Mdyb7QXIw52leqYFhmaBy4RnFF3szaFjbb7znIE0ChQHyDuLnH3z4
qnHVOJpVK0yojSbeNhkDM8FUMvje1cZ+r4pCrI1aIQhmEaMsRcWjYit975DQIWiuP1tGO/KHbEpz
TFpXhtHYqEleWmmMc0FC3ARtEjFtGQtT5HlSmxhEEColJjE3ud3+qcZI3YgOLhclpMA7sFArhM8i
eZTtTBRYV5WEeuM0P/XBNfa5gXKXl9J2CwuxuiL4eTq4U2BCZaLz0gawL1fAD+l2CQfXqNFyDGDE
PFpz41FYFQRSCxRzweQFFoblSWm1Y7F2wEnhsWYveWQXR4yKrzYoJWTmEgQ/4nUT5GTv6A5HggG2
GQo+JUmj0Ird8rtbFa4HsnHlvuHNcOq5pZ7jcdZObFSmXQbe+T3N1OLQFkX/VGv5jZllua/SCGOV
szo6OMpgvqqAP37Lqqm6txNOgqHp6G8bpcUNM79y6piiibZQHAWIz+R5iDZvEPqnbRTaRRz5ZYx0
KimsL1a+CYm/zCfgcr7PEwRcEnkFyevu7REVWEuPwg7PF+bGqEnyneCtBiUpU9JfdUnqZ4xPrTFd
hgwJJk1SXr4M1NK2lizjD8VpwUGFOwyNQElcLuaUuQ7+vCxxwsjJsqDK1PG5URK3C5yY7uvMjo4D
pm8HtIBb14DZaNdN0V1auM09Tzi9zanzYjaZcc5h+DfC1JXjgPsCfww9ulBYeeKaqvWD2/WxEzo9
mZ5JjLJkWcTV44xky8bVuHwUEc1hyiOm94LICE18y6vR9SLLxSp6y93CJ8UvAz1DTY9eV8xQ/OzQ
K2y5i85jUBSBug/oSJlJcjLitrdKu7gtnTviNp42g8fq9bMPrig5IDuILDrslJwMxlJQXaOgM58Z
KrPFqP02waLmkxg5q+uSLqIBtAOjPolWCNwb8ChIptKgLjOSuMxvIzym9zlNReo1sf08srITrs6w
vy5PPN+Lh1UAUUCwhANDdRC2bHlUiZjV3aO6fssK1fwyIc0SDGaPbviE/5mjzgI6pZsDLTHcJ10d
2Yb0i2gL0uG4I9EN+4DqhLTavo46o+mG8nagsXmbMVAhVfo4Htqk+0OVJL0vE7XxE5dqX64v+0JD
hWA4ugIZhLdCrt0ZfWHEc+GWt0APurNnGDGmeClRFIPHHKwj476Yu+ZPVo3TZ28hBMNAIdOMWA91
H8lUpRiKMTAtqW77mQFnAo9yB3VKPSfn3care+m6CVlgcQVMERYYsKPl2WYWA6mbAY4nq+ZRwJrK
DbsRbppWatrDnKjJXweA+1PUjUCn2XGqP2juyI7Xd1qGCcKnwFeIaQwoIopJe+IoPjhP3IkTQBmq
6nbWGvLFVABbUa1RoBdsTPvVMYUr4xPbqyD5/FJYvcW9FERjj1PZ5d7sUnICVN/ed5H7pscz288u
aBJIg1lgtKt+Xv/WCxP5/qmoOKDwgkSbbL2rdLDcKm2qWxpl5i7HUGoGL/tQMcd4uy7pwnmAJNhh
VDOBG0TNXYqOUfahGlGAg5tdLQ1qMoDfVh2LDTssrs/ycovbJXr3AFUVZcDl1qdOG9UpqQ1UQKOO
BvXAdGR/G1I8dq2acZ+wzhpvrq/scg/BAAE+KuHAirSGZPsRi085bjUJa3OO5y+sphg0w4Avqu+r
scQsr8+KM1EWVqFZuM+XpF9Wb/C563MnpLwH0MpG1da5BSu0anmpmsTtp9EaAn6GGyUm9OEVk3Nd
ldm0tTI5dhjrFLPPItXJhj0DeWe84Zlf7iNIewTLEhhdBKZXurxQmbmhLHXCERA/H+0WSeoBKka/
8CixtoilL9VxKUx6BZDBSywGaqewB77HQ0QFjtMxcz5t7RG6AcSHlBDQNwAHL9XRactkLgbFDtN6
0A/G3GC0M7Ro8FITgHHOMdmBWB16WBuD0A2Q0aXBhxuKjBcqP3AW4FIvZbdRNjXcStxwdsagGqJz
OqZAB7TP86AdauX5ulau7Ce4wUCPBsJ1NOnKucq4m0qewUMM+zqfbG+y1FzxO4dQd8NduNASsF8h
xgGNKkCYImW0XJbp1BpikKoMVUKPqY33Wu81ZefqW3WzLUHSS01qx4iYVWIAHxkw+uJvyR/tKt14
Ky62DatBhKha4JtEWeC9B+bDUxFFU5uk0VgCNtRl+6wsn5naFxsZ3lUh73ArJM7R2Cx+/kFIkyi5
EjkYJdgPKYCMVtynd2rMGNswvqtywF/7z0B4zF5fyrHcHCkj1ynDMU6jG15gFA/qyluswbJe41WH
TsONAagLfQhyjS/pCkfQk1lnMvkVGg/7PvOibNfY02GMP2naIQswPRCv6YKzHdj+5Yo4mWyrsiLr
nKsPTjf6dWB3XXD95ly4C+9CiCj4uUiAAEayFDLlk8hUuOSsZkQBhjXJXmbTZi8DQqJTPbnx9w6x
6mkGRu8QG3PqO0ZrflN7Ej+SscEsPsVhXmPG7YlVeeOPhfmrLF0Dc/MyMyYbDoPsv4qPRdcFgvN3
On45xEV8F2XOzMg5frGr3d46aLvhdvhxfUvkzjoAQFCbQqYBE1lRkEB+drkllTFPjVPkzhngvsKP
TFai/9JVfNR8mgMqgmPApgZzFsbaCTInpXekRQuC0hEWIyXYR6dSd+pdZJfJnd220a2tpOVzo5bd
U144VcAnrhzmOYmyoGljNeg6ze09MvWCR9MGvttLNCB6NyyX7JtgUWAwtAEtA+YTeVPJoABcXczj
TJyzmU8IDA+a3t4o/StFfuP69m0JkvzPSp2A62ht5zzMZ0AbMG/V8Ir0ng4v/0EOnlFkCJHVRlFz
eUqzzrouNSHHtiZPmcnOZelrZda7cbb310WtXHqEh/+KkkzLRPpSLRLHOXdu/xAV5MWu991021mq
p+t8w15uCZMOSrFBk6aDSfBMsaw4uFWap2O3xZaxdkguHkSQDSBSQJpquXl63qfGANQ3WKZn5nOj
YDdt2ThHZ+rvTHvSNs5Kts1C+QD/sNEvLzoqZRJ0dTCSSCshjjfu6FHC+qDRU7aheXJrECIIjAKC
A6fZ6IsDtYWkEhQ5r8y16yTkelphBpEVR5iZk3TDtzYebAyysbn+s+WtsKVTnoz+2KJ9xldHvZt8
Wrr9c++oLAmaGBTeHvLqRmx4U0lNwzPiaX4bSJE/EoYh2TtGTT2C+xQb2i+1ajAvQ536hjsBij4I
Z1M9rreqYhfGj2goiaHbFyZJIEOli1UY5jhbmaWcAeGvvw62R46YQKZkmP60sZEXkSw2Eh4uiNJF
/4eNdMVSPaqWZMxx+jgElWW3r+9qj72J5tfivtp6fy5UA2BeFC51pMoQfF/AsbWpTyNbG+PQzYDJ
GZxHIPqPZoMxqypTvE57HWpMdzEyVMaKbzP+V4brbvbDblK2sJsXN2/5Kba06gLpGq1MeRx2yqnA
PFO9rw852G85xn0p7PBJm/IuDB1SGBsPCJpcr+VdOVlJN8Vhmn9LDWU3TH+H5DnH1JFh/H5dlOxL
4jRtVRSubJymaOpZnqbSUQNw9DkOtawO9Og0os9hSja4WC4sCjpSkfXA84L4V7iUSyGuVQ66Wtpp
2BTObR+9RBo98AQEwv1GZHEBT8JyIAlrQestbJcjGcjBdaMowYic0NSUs2WXfGcgzuhqo/zCazT1
0bEcd7lmxXsSa/RhTJx2PyXgO+eJMxzQj6M/qhyw9VKDa13Dc3mI4Nbf98x4Kgc0jgKgzDdZ5le2
B8PW4f+iaUscgcgLfvCCzQi9IylPszBB6415o8XhaN2g3ls8uCeNBtbP9ncUBfvokf3BN18/f/G7
P6YlIBCyEUHD/uJw5GwqYVHSaihMhD2GdmN+cBnOj6BXcLPDyDFI57qwC7DMUtoFZfGUAsJeG5BW
Z7+TuL5JqynQZ/MAM7O3XXQiTecBRP/sG2xpbs8ba10Vj+IwOgHEBC7kY5YbXaP9p5lUKwu1YvDM
ugQoLUL50ho8tCp5tTriWbAeLOtH3HzrWzNIMiD0rm/Bih1xP36CdBVKjVKLWgT7Pf2Msxd76sB/
Hgyd6htbSKuVN0FwRQGRgTqfCPOXq01G2wS3FlYbTUde/x0jkJsOrwW6HPX4q0X7jRjrUovBGoSd
FRUAeA7vrVsftJgzo8sbvU9CLQ0Hh/iNA6YVYMKt4u36Fq68QJCkI/wBtAtQfTkscaI01jN40OGw
t0AgV9/mXu0nBCPO2g2FvbSOyJqJWQiAtOBtlbO2XKlUpzSNBBktXXRcYCLK12JLiEwnAdcEUmCF
RS4GSTq5JJtp7YwKYpyGfDeG0Yn4T8TcxYESNMHW3Pa1Q/ooSvITspyhNzSHqLr8oyh+/Mjcc9ds
RGIXjSpiQQAUg0ZKh89lyDUnkk1tWrI2DfVD/WR8V3foxvMae/9Yv+WjoGv5el0j1o7pozzJY6X1
ZOlZD3ml1vp5FeQJSk/TVnrz0lQuVyXdJ2pNLWbYQUo679LdHhgnbdc8un8256xcuj3A1yPMhEW2
kcCVHXDFjg07IlaKXpRvtlE8qHF5KO3kyWnovppdP2Wt35jf3RhcAk7X3M+T8rdGH6rSH6/v64rB
RASFwBChNWAJWP7ShNRwoyu7KLLQvtfuyYvzmwS/ykA9YoAn/lwXtqaaH2WJQ/5gP+ZxqlwBtwpb
dqp0NDTZb03de3zc4oha0xbcZ3gICDgQ7Aq7+UFQntZJnTs8C4mS+Qwj7XoLzELZhs9zUX4WlwCt
Ekj4YyqriDyWYgQcIGbtnIUoOD9mD+QETGjxVDxhJECIeb1BScE1f+w3LNbaLoqpJmgnQNofKc+l
1MQslWQ2zSyM1d7DtCEP7c4ecjSDueFqrVotgfcTkw/AgSM7qTbieA1qmobfrT2ZvPnMMbw737U3
CIA2/OFVPfwoS3o1qzkbtVyBLA7iS9d7bb1v8BJAStj5fOOBXrt8H0VJDnHbgDgN2eE0bHfW7j/9
cgCnUFEGAgev1/J0VG3QkzhCj0ObdWCxKrgnHLPg8xcJmNz/CZFWgOhQI/PYwJ3EJGxSdfeVUXrU
fYybLXLu1b1CFt92EaYh8yYpmw7CEdelfRZmdgGWGSW7VxXwcV1fzupzD/AVnAoMzUIaX5Iy1mXV
NDnu66QP46FJNDyT7mwFDQDCKE84vybFUFEztfJdx0Z3F3F3a2DfpdcGHxkQP1BF4CojhlmeG8L5
kaB+CDuYWkmguM65QRv6LlGNv1NbWcFoIra4vuw1K+XCeqBDGDx6QNIsRUaz2YwRFRc5cw9I1sxH
BL/Uz8Bqu7HBKyYD3g1gDsDzoRdbLoOTSu1rzmIaatbfEvsHl8CgjS8aaT+9pIUg6SDjpO8rM1Oy
0NLzHTDqp4hbIQgxdtfFrLzTItZE+wtYRkQL5HLnYnTpD0VKaZhyt95VEYu5N83uG8kwVBLFSIy/
BiO01zGHx+jy55sQqJWjW3yAdHSzkjYIbkoatpr6XVfUQ69a9/mkHCOVcG90zLuMGN/quD5OYmYZ
SpzAT2Y1+GcyULqOeYGxpkAmB9e3Ze2rkGOD2UGZG7270lexElg8sDvQMGkwYmHMdvn8ZFfWRoZy
TZlQbkPVGWk9JImkWLbOjKQHhk2svb2t65+Jca/p6dFFoubzy8E8NKSigMyEwZauZIo8VKq6OZZj
NDvNRHuw/dbWny7pgJD/oxTZYPeGzaO2oGG/I8BAJOyr1v4p0WP99fpqhE4uw3AxzAYzAV1ga4Gf
klbDjcHNeDPnoaK7zG+GqkRIynfXhaxpwEch0mImq6vMuFTzMMlB7Koz7z/cbxvpOqTC0AMO92d5
8Yq4wTxnq8Jz0H7X85dMPzbZ3+tLWFMvVKIQY4JDFjQKUvyi1UUEQokaIuK7Inoa6U0fBaS4uS5l
7TQAgsVjA1ABpvZIG1X3kdWMFiyiAXrqP2hea33LQp/zhuFdi5MAjP1XjvRSN21VKlxLaFh9z+EN
KokXYeBxNESeGnd+U6uHqMhPeVV78xTmdnLHNHPjvq69rotvkA6tbPO+slV8A5Jg7DeqVuSP86M6
N06QlLvk8frGrryjYoKAaGMGXh75uaWGICpMW4tnNCyVcEqL+zHH5Mr2yCmoaKut1qwVdUcCFakC
TOfGIyoj8/smNWM70yhGZs9eR/7GGO6U29bGpVrRSLTwAD2Lmj8yaJqkkYNSJzxqJpyh86ZiOqkS
78FDg0PcwrOuLgfJYHSHAbF2Mfgqi52+bkcdz3TfeHoZ+/N8mtgW5nFF9UURVXQ/iT5KQ1oOr1na
ZrYNs+oQaGPsq23zH3YMR4+aNbA7JtD1SyXIeZvFXUtoWDe/0vlxGMBEBlZA2ny5rmxrJ4PGPLRN
Q9XguElPEYZiYHCc5WIp8IMNnoAnKPaN/ACqro2LvHY0MBQCu4mAD/QYyxWh0INBoX2chxYGEvfm
NxdMPXb2+chOmAqB4xVEJzLGnQ71EBVDCyEk9WJn58b3WnJb51vokhX3CaUkgeQSxSQgbKXFoKtk
bAvIaWnkpSndNU16Q0mN8avhUManpHdOaIQ4XD+stRAP8tDZArXAi37RPVb0zTRzDY9TqD+iY6D3
1AO7d8CuEvS/BwpI3sahXaZHBX7iX4GSelRqhgYrKgQ+67s8UL7OO7YzNl6SNSECnQY0HIIktBUu
N5Nas1oUw5SHs/ZARwyu1yvg/fa/zerbxv4JD0HyICy8isgfAuePfK90qzKQ9gO6aORoVvGKnYNx
OXtM5bVf5j8YcTdt1SzW7tZHaZLGM7WqFeRNoYxDDFT5mxmDb1Jt/e3kqPhN19YlDNaHbM1cxlpi
KSZ2sD/Pdn4cX/E0Mr7riF9Sf6DnNNu3VdDXJ7q/vqXC1F2TLG79B8kVMYxidHV0Nd1WSTju2t9t
7zlv/zch0m0b4nlOYxvHNraH1+wn/TGDlvTpuow184RGaITOcP4BWZFlqE3Su1NehG2X/S7RfNPO
6GYibfB/EyM9HUqrjsmkFEVYtdaRseRmzqdX28y23Ka15cAFfAerI8qQDSGgbpHBZlqEHF3QXo/2
mj3lsSg0WFvZtLXXEO8HQE6CVxGu+VIFgBoBAEpjRegaGfG1CI26BDOvr+/byl0C5B4RGXCkSAzJ
HsQYN67LZ9gI5Jb9xAKRQKv7KI0CE7ch6T30lVQancAwehqK9yjSSNfWdmon750xD7P+1LeJZ3V3
ev6tLg99BeTFL3U4TelbEf9E6bnWLH/qttyL1bUKEh8kcwSPjuRZZ1FTGiOHupfq0UbQVqV7HqV+
vOUsvev0xUpRU4H7B+AaeiaXJ5e04HbE3yIE9+Le9OfgrThh6JNnIG/NdpZPUV65fozrm/tBpKQs
M40navK0QNVj2KsnvlN3qZd03oN2qm/GA/OtDYkrF4GoNrrHXQRDwHwI7f1goDSttNxBhWmM8uJQ
gg8M1Sklebi+rBUrCH4WU5DHifOSmYd6UqHvo4vyEAPs0Lp7mHPNb4zHLnpR2o2U+cpjCbcWzB0m
+k/A8yQZ3A7MzLVFcdsYyG+8oYgzUAJmxaGYzPGm6hFPFujBvE3RgfkfdlJMbxY9ByKhID3TSNbo
eoF/QtsMh+FPH2bD5wEkaDcDXh01fpgSEKctD8sYorJK4iQJ++6tAgxftdAK2Z8KtK66KERfP7QV
zUBGFsAR4N9Ee5l0z8Fh1hJlntJwTiqf1ac2NjFweyOYW7nL8A7hQgPAi3BczsuC5LPQqWWiHmY+
FnMfqNZf4qKm8Xn0iOjz+leOpBapncAxNFEOs60nEtlBr/zMyieAujes44qmw8aj7iZMI3RQcggd
zRob0NamIShPdw4ChiC1NJTmNTifBX2dh0rbOKbVHfyfRGCGlzphtppRoe8gDSs7902E/3r2xMCx
SjBO6D8oxAdJsjnMq4xpLEJJsY0ApeIqFkh+jr29EaSsKt4HOZINdPt6FJSBaVjUqOAZWWAVCCO3
iEHEXZGMOxwZpGdMQAeRoJPuEvrXImo5DCCKxhoPrkaPg8G3wtR1IUAmolkHqET5cChvLZVnyGah
CjuT+C8YtX9fP5QVe4dl/CtBOpQhjmmfa5BA1XaXmz/B4Os3qn1UtFvwFgQI7fzrAteWhEgYVfn3
EF8mSOjdDC3ABAJR6r1nYEZQp+bluohLBTDEawsgk4BoYPOWKg3On2jUCthwpXL8MqFe172NW7WR
y40TQkANJ9iAgU2XhAytTeceefKwrKJ97lp3mfE1JeY5Gcf7pOhA12Ifry/r8qYC2o8HArVcGCPY
1OWymkgxXWC4ixBN2t6Ah2h8iJ3nIfu0QViKka6P2bt5p/RlEaKDAPzKdn83V3dkCyW3tRjpdUir
qEsaVuGdJbs8t1IvbZFhLOrca9w/1/ft0qZiQaKwhOqdjTKxtCDdVXInU3kBRNB9lFYvHbhtqrHF
soChTUhwXdqaXoBqAAl0Mb4MjQnLU4rUXkGhAJ50kqGynyI5powvtdn5ddP9Rb/TdlLmQt3F7UXJ
DN6saFKU2fOU2O5Gda760MyzJmgB0QzA1FUejX7c4gpaEQXfAcwNwC3AgZfDBBvYqnJKtCGkaYRR
SWP+fcRk1v1sW/3h+jZemAk86YBFCIoP0cqkSg9hExFdqethCFFSDRS7CpJ8Iy0ifsPCgC8lyNiI
IspJ21RYC26r4vW92u8gsdnPjHZHgPcyX1EbfW9arRuMdNS+Xl/gZbJJyMcTj7opgK+Y1rFUlMQp
NQYndAiHX6b+aPo3mo2RSAwYTzBn+o3fbqz3QjHf5SFhgpgLxR25z8kpSkJrB+sdW7/8kwANBR76
PpiVjWf+4rpJcqR1DXWUoOVTh5xxH1u1Z+vPcdAYd/pmUX5VG+1/VyRdNaM3Mz1ysSJofP0CYtmb
9I+LOVfNLvW//lUDut84s62liZ9/CHbiOE0wTAcCb+dfD0mAGYsbj+OFVRR7B/ZvZD5RNcYTthQA
jz1ueY29m3+VqT/7pR7srqvdlgTJGJYVMo6F0IKWnHPQmkatBWpTMCT/ui7nMhKVliIZeHRv93pt
Gbhe6VPWBmnzYJpedwyjwatyD7Mhvo2YPW5h9OH/UbCwLB8OqbLqeM5jCLbudbfCmFq+T2r/G98b
6tE6/Wh+Vt7Gnq7q4YdTEz//IHHuaqolGk6tU1+ocWvGL7mxQfuyJUJS9TJK1SnNTOym8TCMb9y5
LY3XjY27yN5KJyZpN3CLc1EI5aNJEYD2y01883vVejTonlx2iPQNQ7Fm4sGIiIZ0+M+ISaU1gSU9
M8C9OoRqOnpqhMfY2JqStrZtH0VIS2oTtFNnccpDffT4DTmnG4/91hKEzf1w8hjGwCADS+iyV727
z4anjTPZEiA9g4mhKW1tJjyMkH2obtA4UCd3xk/+PNw6d+r5a3qf+fnjdaEbmyZTvOddDOisHfMw
Z3VQarVfAp/Itma7rUoB3waIDkW2xRE//7B1VQrugZzhaKLR1z0AAZoNW7r23oFk6n8CJPUCiQ7P
247ykP0GdsPPrOe2OAzDrkkP5lYpYtXaIUTDXBAHxT6QwyxXk7A80sEkxMNJe1UFDfkeGSov8TBi
1fHNVxzSxurWvJf/CRQ90pLAgY5dYwuBfmX4aurbbx1YWjhGyyBDtqHm61v5/1cHYRfPUk+5k5Uc
iczpr+t549+fG0jOFW0AERJiXPRjwD2WfXSntzma2aBzVfPIsuc8uZ2y5+tqvbKIhQjpQSrLqrIp
yE5DXftR5r9xXevyvkX//4NWblxboVqSa7kQJW71B93W+wpdxxjxEhZ5i0THT8P5MWKCiLYVg67L
QbEXpdj3GRdLOcK48cHAHYIKuNzxmYNEHibDmO6WBqx4PljRv5IkQycYMLTJxmXqysynmNdjMmVH
DV+JRo9s7N6KzQNptIOUCoZousDyLFcVq5M+OVXOgXHvPWbOHkf267ourG4cZve8h9HgM5SMj6UZ
c0crKDRXT0Ud70GZ6JnkaI7F8bqgtX1DwhoVZXTBoC4vaYJTjxY3835E03/vpeNNXn1z2A+RX9P6
z/v3SI+jPC/mRwgcyHLb8jLjaWqUI3Dyw3OreEzbVbUPvAn9NDQJRHofJUmLwti8mKtmO4aYeAAm
KiNL/L5hW4H0JSpIiAHUAH9ROYRjvFwQ6J5i20oxQbAz/CpUd1F5UJXjSLw5P9Q35VZ37pp9+ChO
UjvuYMSpMuKoEoOeyW9Fj4N0+qbHO007AGX8SToXxHuLxUmnNSEv6Y4Ui7OGLChK1SswtfmT3IcA
qaGgh1cJeGEAadDOsdzBzFVGlrXz+AxkF+YJWsy8cWKyVbiQNu5CivT2MZrkqZFjpp71PeMHUKlw
DTSLTxiqp/Dv16+T3NAgy5K750jWGIXSQhZVQqX44RQgJXslrzoLU1TVusFL6DG7K8cv+nSHyHar
2iWj5f6Rj2IsSKwQuV8UL5PUqQ1wvo3P6A8Hs1xQDDsPHHPWTXaLrl9n/3J9ve84pA8vyYU86aox
wuwUhzw+m4e8+2LNwYBBmntMbGao5bEDP05v+HtM9xP+rdzkh4Dsrn/C+xjCa58g2cpB5JxaC2N9
HPVH7tx3aPIp2bArs2OLltXsbKPxgmvpfU+7oCl/kO7nBNDezG5QMPSd8kyTP2W9Ixg2OJ67qoN3
8jSzA22tO0fBvEOH+5Xy0Hb1TUe0Eze5P23UA9aVBoglB1l/4A9kax91hPR9Yo/PmC6h+tFB/Glu
MBgW/038sdmP+iE5Bdf3TbL8/5wcIHnvLLUo6UjWq5pc9Fjqyvg8AuZmBlVZo6ATT2bqcTA5B5E9
zeB8Q9P6dbHrGvNBrmTGxjruiEnJ+NzqiO6HIGV8b8E/MKMHFHioSfdc+aZVh3i47d0bHoMAzPVS
3SPcChLyvaBA/VrcTzGJk53Lja+TG3b+2RUblVywYhIEfZLbmjsYvjUPOIrGzDyS/s6rO+T3cgdV
pxtwFNlc8ZpTtFl0kFlT/5ErmHdEKhGQXSkQzBUTTagxTsNKhn1GwP4CphESYYC7w4LInbw4zjH2
bqdE5wY5A+22qp6RtdDAATH3qVfMxtnGsHTyMJWnCszK1w9tbVsQBQF0hrQqmEJkl2cgnJGocvrn
ZrwrMLqoSp+gq6OZ+nRgmBP4HFcen8Kt8egrOooWLQN8gGhrAW2QvCt2zTAlTRmeZ/Wl1crDTA5t
We9HVuwM/rmARZwAZIG4DDwlKO3IQAHXLdDqYDrDszneV2biDfyFKnuiIyt/Rq+M+bSxpVI24x95
Aj8KOAt452R608FUmDVrxvA80b78Mo6xvqsgFy3epq+iTWhn5Bhkk+Iwv+gxt085w/zK69+w8jCC
pBcAIDBpIrCRh0JXZp7rTeoOz09OoiPDbHoqmiiV3/nc+PlWV+17wVGy04AAA5MEG6f+P86+q8dx
ZGn2FxGgN69FK9dSd4tt5oVoM0Oy6L359V+w9949EsUjYg4WmB1gACXLZlZmZASoJGeuIh61hkkT
uTtH8pA+jKLEPMVKzUC9MPJlUKjU2bZvsOOFvBwMvwbbcoq6fzpojRkOI79nRhUii7Iw6IMHki2E
x7nVKFTVm7podk2outCNFAyFH2R9VMD43Xp5qhcaLjOI3NamAOnPkqtym2kCzmI66H6KQy2SBuzd
lsgOSAVXjYD7RhKKceWKX9rIuPNABYIaCAC9s43cB2zhh0mEtEicvoJ//VFkPpXusS0eKsG9v6jz
vP3PxgJgGIgD1BchNTaL3GK17sDNknVn0TM1cQOt0o3GQW8ryEne/WlBOgg02OtQdXqiMEAVr5XR
57Ci//cBCIshr4ti4BxlmbeNPypM0Z0L0fJ61W6KwJokYPPMAPnhrhw3abhNUMmXxS+2ec4aEBwX
Muhi3lLqn+7PxtIWl8HnDK1KqDrgGXgdYUrpKLWilHdnxvtVNF+DdoxyUspEyR5WA/RZyuOfcaPw
hFo4gNtAVF/bAtlY0gVp0535mn4ChkkiRUYMFh7lr5bJdSgAN/wKGmh5sS9szrypX/Z8nvFtdxY8
5ktQberZWQ4X6m+zuLIBbzGGBmw6XE+8dDT4ehUtN03gzalGH4s2lZpZsEhfD3rMa7BZcnV3TsSd
SDdFs5fiQ9QcodZbm2GvZ+jSKfMdR3GFjkZ6GNeYmBZX+OIDZkerbJJCHKbdJgSMKcUJ6aXU8k4i
yMMbUIspqbgS46+NePqgi+QJXLhMqYxlpgP30HPVpki0vdSs5R8XfS4O8L8zO3u2MB0k1DSKmR2Y
yuGiwmDxKs/lTcj0BDJ2yNZMem+BRSWSSPb9Y/Nf9tW/xuc5Vq/nlW4QMcg6tg6yrOcmsu3qmzm6
z5WzEnQtryCUEeHqJ8mG2R5mvBJJ9gq2lOS9YJ06ek6B7xyeBO9FWzG1PKkT8aAwWcO783rxwsDv
+ZAtu3OX/u7Cgwymag+v99RA+xpyYZln/cnqP//LZKITC3zVEzn+TfSU1SlbtzikDXyXCrodS8Jz
KYfWss5opJUctak3Te0Ev+8b/qEqvjmcF4ZnrgB6VWqcSR0O5wgGvidQVbojC7hJjjsQ92Aw6Rdn
lLAhxOx8yGRsuu6Q16qjIbjraqpDlnRDxXNQnAr2mfca0B/byHX1SKo1fEsi0VHblRfldF/c++RZ
lFAVXd03GeYK3ELxRkWGze+cmlnrWVyaGqTVwHI5cWoi3JvdW0HfZc0IsYoz1Q6SFZhpowtVTpIX
T7JlH/LWRgxeADAPx5+Vq5VnJkXjw+iRTPNOPHPAC17ODiAy25bAnpz60e4Ep8f7/v4KLhwN4HdY
NAGBYx2vkdlXohM54HJmmg07Gbe99ygJG4igG4N4LKQ1hsNlYxAmAN0wvOW8D8MLxz5iEgnnMAUB
suMLHZQJiBx9sejBT1u6En0urDTG9h9zs/sNkHEOVO5id9ZIufdsSxn+p8n718AcQEF7SYLWONud
87jSC1Y2h/TD3/q2NKLHrVsjpp825mzjXg7n5+a5cAsFk3diNWA4O4m0K1P1g1u59+OzK1LMhTpK
W/w4T589AOF4pUK+RdykfmGUYm1U9ZGpiVJvVJwUr2dB1CQCyVMeS6/c8mF9iIa1FPU8/TmFOxgw
+uyAzkMv0rwdF/zLvI/+NexNNjtpipc/BEM8KcjXvKKr3RC9t5z0G8G9spVoVaZEatK/BF7/8w3o
k8QHAP0KLajr67wV80YLBGzZvHgM+CfU0iENLvu+LvKb+ydxySNO5C7/mprFGbToM60UZJyOQjkW
qVO/FciHDmG1Z5lt+FVKBj144GHx1lTgFzcWXg4/2QEUt2Y3ohB5XllyDAw3mUoYrYNWcU/rtS22
ENZMz95/zUz/frF/qz7N6aB63ZkdHDUcrLbaZXqfl6R59xu7bI7NTh0JqIniAeST6Qe3MsE/zWs3
e/ziA2ZrWeccLWMpQDJ401vtGfIbIYnMxq70+nSULMH6xZDROFCWDMZDGzu13tu1jldE5jyurPW0
ljefIoroNlen1MOctsX3hqRBNQkJufihh045MCgsyERLIy7fKLUR/5FKfCre6qomwqh744PWPNV6
473f/5A5Iec/+/viQ2ZPiiLKsjEJM6SFjm1G3jD/3FOVOLUCcQI7gbJojBV5Uqje4t3Kd/sxeuJK
qx71KmqMurDAABIdA3Sopn9JJ/XPlyF7jwfelGieE3lXCIE1NQz7s9Bmb6FWfA/1Lkg+7o9/cR3Q
jzVRyoMxev64UIV6kDiKdUh7jkFWF+TJHhsacpmamVeD8XINP7h41qZCInDTcLjzs5ai4tElDe3P
IPugW6Eao48hoOlKP/niUbuwMjtqvSZ4scIVmLuoEfcQLfZ3uRAEVibV2vP9GfyRErrZyiitINjR
IHE+p0hRGzYtwxpTiHiqtWpr2PI2b6Np3mWswM7fsFus/sugG3ZbmcNwzGx//xptBkv71Vj+Jjcb
i7M7K/0TfEiKXjUb/Nmaz6EV62sBwVJwruGh/u+3zm4A8LMCUZDjBqB8QLKB9ByyAt4Bmj8RzxO1
cDz/qT78L5m4K7Ozm90DH0co19jKTH4I2V+Z99wKGzU9SoCBJaecwy1zf1EW1/9inLMXZBapXBSo
cX9W2nDYZn1fmlnTlhtZDde6rpeSMRgcUliTOiPO6WxwJVieEz8s+3Nmdtva4u30xBnMl/w8rS5o
8feyldqVc3+Ai+f2wuhsgC3TT20JKe5PpvN2UAQL9bzMxH1ZBRIJMsEnAAArK+Hesoe+sDoLKBOw
6alpgKHyXWb2jlSPgDYfSwd6amV6APMR7yGrazLJ2q2xvJ7/zvH8Uck1iDQ9VLbPrFQfebwbUGBS
mW7lMvwvx+M/ZubOIIZSXFPnKHRpSPOfIk3VW3YbeoRXvv33Ng2Iwj0za7HnUmkCaX9+4pJE67Q0
B4wnHh9xDWj0ziHr+ImmK8iZ1iEUc0MDl/FG6ke99izAk+0y9Q0gkAyRO1Xpu1Z9FMqG+fCZP3y/
A+eaLotrT5al0tnVx822N1cybRoJOEqJZ/rUrprHmp5V0Ri6TYLWAB3i5ZkhRTvaqKQGxZH294nd
K/uznc6EGvStGSx9nvp6aCbZPlLMOi91JV+r/y++l+B3BUjUgYFpLhrHCGnbiiW8hie+8YMjN+8y
A7Yd+/7R/S/L/R8zs3DTk/10nMATZ8pYImgaUAoR1ec6OaLVxyzQrISQhwdURDVi7DUJG0IFXC1D
/JEoDpsdeyYncbjjolbnQ27ljK/NwcxzhoxYqHxb92dwxOliFOipZ0lM9tisEiAuX5wX0z1zRr2X
KS3HNvAKUWbRcB9pD0VB33PtpFEn9fPdyL4L41PCbmnteE1jgPdyy6j7QlsDrC8NGnQFcBiTFOWN
mm+oBnUvZQOuF6XoP8SwneyIvdHnMrdvk0Ram+Vp085jhkuDwuwpUGsiDQqACPyHSj4JbE1AhNuE
VphtE36tXLDkK1BaZEHqPLEkzhlI1KEW+D7zcII//OyzCjYs6MKbQrG7z/s7e8kQauxI9vAaWoLn
XVceI3XqxGR27ovCGHNcYkzj5mXnjFl4VMW123qhvgeUE5KakN+b9KVmN8MQ4X3utSiNjpliR43b
9QlE2lpdbbaCttNybiuEf7T0L7taf+LyS7MzJ+hztRBJgTKcQzCEVNuweIvWOB+WtseFiXmNfJT6
IUsZaDK21VvXHsuyh96eFcYiUaNzGa1516V1Q9aUAwoBiAxwAFzvRib0CoHJmOFcB0jjRHj2KY98
46hd4wSoFP7tJkHjPajfcP+h2A2lvWtjvlr2NAiggikCsFJaLf8h/Mp4okQrfuP2TF/bmR8xNaJx
6MMOo21r5deovOXoBX26P5jb18y1kdlVXrcxBBgpkDFAOhQ6L3rslskG1rpvZeHhDjMQT5uqP8im
ztPbEDsc2BZQ+bPUc3qvfiL66Xlw0pojY/gVpEXaTfbGh9/M8JJIO2X4HpBByAPGkIAaKETqBPVX
EP4WAW0YtqmaO7y44TPDh6fpmg5KEyvTcrt/r793NvdAi4eS0gF1lmSnYXysncpoZYJWFtlfQQ2v
WZotQAKgCtplYKlUNoG6iaTCjPxX9OXpLGWB1ljB7C1gazAyOAikw9Bfii7t692LQTFB1GsYWRQf
hDZwqtws2+de6EnRNc8p2IJUq6tY0kUjAaiEiqyOBlsSenbNbppW59IPmoKPsENJacOvNanfxsky
rnnUP8ABpqI8PPu8rgVNal/xA+ognGeqZTGQKAe/cBvR3yt7cuF8TS5FARIO3NA3vFZCxqkVYD78
WSzhonudQ69XZirDsyY9QeomL46tHJCIeS59CV2QRMoec+axBswo/EOlHQ3oV6J+K+h7g2Z38wYR
Sqbxraxe2SArnznXCfG5HFeYJ/LnVox4C5S0Zq0U4RYJ1+gUDPVaO8gPp8G1Z4f/A8BlojKdim2z
JwQo2OIkApb1vMsI0mkFOcr65+enqH+e9q+vr+/v7w8PH1sXKTbypyOx/v3XywL7yOOgv2/i2Zm3
guaBLHegaZXOwR44CyLbvSVZYEQ6+HZo1zvB9izhKbFHR95wZnaUTdZWKIm31F2l7b71z5MKmTLx
r0N246Z1PdR8VY6heXaWAEwgVg3BKR/kVsx75axBFBdS5Shrwp+AgWSCCs+VZ7iAKmHZKPKZ3Qbv
mjU6IHV5SE0ZHOH3J5ib3Pt8gSe6HdBLomflJi03sAIVhkaTzxk5DjqYwfW3o09+i6QwTvv3bUA6
8nLf5A925cYk2qTAITPFb3NSMgWtETm4yOWzsTuUp/PR+mUdjFgfdC0kn9bmiNZpcrYIrpWn6uQ4
ju5sTdMmFIM3HncrfnXhQYipvviaWfwTjCibs1kunxUSmllrVC6AfOGZOrpe7PttjGzSdg3atGZU
mFWVsaMhRNtjCvDgfNF/DZ9FbAqvwn58gKJZ+1JDSfrZf16Z98lN3Zn3OYCTDSme4EGBeTcOxq/D
0ToeU8M6BjpDfhXkc5p0K4HaHMk25YOBeX+mRP/gSXZ0HqVTQ5yVjTDXlUHoOU09iGHwStEmbrxr
71OmsewPfSWfvUPzdLDKfRxa+1fe0kwbfT869/sR+M4/w1ZZgycubvoLw9Mte1G6gAoQ0sM8DI+c
wevZQXsuW7uI8P63auHt/rQvZJkwShBE/fRFi2gJujbWg74jC9kaJywh477V3G4Eecep9w/eqxLq
9CmA8NjK1N6GwIAGQ+IJjFBoM4AO0bVNEBEzXdj76jnHikqmm9uZszKsW998bWIKZS7mMA2hpNx5
nnJmbXELwK1JrdBk9Ja8vqKa5ojOKhRjzeLspAKI0Aixzyjn3miNTvcd5qHcRS73xBuZhQ3qpAdv
5Xr8qUrMzgyIXAH01CAxDM6F2RaVuWLg/bjCKMGR3+4CXTML/TMwwFeuxwTlfyuzUvJU2MW2sKsD
0BDWNAeJ7RPWeoqN0KFGT06SXRJq0kewZJOITF/f4G+5HRoxYfRXwBf1bidt4gOzqXXf8vRgU4An
/5mx1JURLe6MiwHNdqOclEnIKKVyNnLLf3Sz41of30+BYDZlQKSroGcEQeikSHu9MRSU6eukVZRz
bYi6sPNOzFNuUQszZo5O9CswRsffVjb3WlklUXeZFewCUtu1HWERvSce8wByb8d76Nb96sIViFoN
Xi/AVi7QPVC1DVM1DtUzVObMxvxVbhRr3PMm8c9xqHuv98/IQmoM2IgLc7MzAnNJPKZUPTcm+tMB
zbcUE3kgopkfmRFa1A5MxNREMe7bnTdvThfrld3ZSfG9KhBLAcOUbXVbb7KHkPSkBY3Aa7Fp7fbB
M+8bXLhPf9DWGkQrwEoy790cSwhx07hXz55NDcGpd1hYi3WKlTtnzcwsGBUgGoasKcwgDHT6jf+o
2dTJdeX9/mgWwBPQZgF4/P8PZ/bsiCHxrBRdp57f0g0acKzoEYjYJ/8g70e7gUKGAheJpOY7t2Z4
+uH50QHzHHTT0UoFvtbZAGWE8lksDeq53hdb+UPexkZpioZiD8/Rl3S6P8xp882NQXoB2QsRmF9l
zr7DUq/gujbQzkJhhiLBDYUimo/2gDV9jqVoFtnn/1iazadfCwHE8Kh21gKz06UAuNZ9JRhR8yyb
HafzKyHddIXdDkyGugXYhXBtT9vowjNVaF2pxyTVzumePsvPvLEmebY8c/8amFf7ISTIDd5kQD4w
DpDhT/6etcSVzb48a3hoQCtLAkvgPH0PUIqmtHKhncUD+1Fs+e/yD4jMTP6JX3lTLlpClDCBc9Ck
iiTW9YQ1iSc2St1pZ9BnFE/0S4F8moViJtidxw9lZdstXk6X1mY5jjqS21DyGg3puQkuhiaZ7NF/
5A7lTnlgI738BelJPiFrL/wFxzeFQv8OcubJKRqYPZ6DWe0IXoNn8Zv73ayxHy9dUJc2Zs5Vy3KF
C6NWQ0AbtKT7QEfYsfyTWfUKecZCrUGFD0fvD16jaDyaww640IMKU5J6ZyOqSHzq3A1/Ggxd0qs9
Z27DY+zevysWEkUwCAAXh1wMmoznLJIx26aMWsMgu1VIYQd4kkq7Bv4zQFUYPPOEtxJgAAQdgqV6
s+s+V1lQFuf24gtmcwvtYR9iVviC0kBD1yNRzMASPitb3rw+8AbIPd5jl9pr4oq3dwlwEFPxDJgS
MDeJs4faoJYJBzIo76ywo+Xxm6LktuMfpu6s+xO8ZAdq6ZhbMCVOEgnXR7CUi6pq8oo5s1q+RRz6
VYy+4oDyrTVzvmdXAoTp165uSBHJBQ5ZDLwQwEY1bx4bhAgyH3nEn2MGl3DUlamRQZ3B5IVGWIk3
xZt1QxoelHUoR0E9a0LQXo+MDwCPGUZBOjPjA1ds2Xyn0k2uEQWdaB7z6nnfIZRM6IEFzMR/HvuT
lBGJdxGl6Ypg99+s/9E4ivecx/rocqhg4/+/y48sczT1uSt1Fj1P/m7ooTjmWZ5vNJVRo3lBhnQS
+P8S0rxGMalbUy4QmCeogbl9tBP8FYTOjUvAKOFCEVdOwoY3PkeEPEuSTi/KNFA9s6gGCJ0qSCNS
ECeYcUgLJ+Bz3yyawVvZOUuWVXFi/ocGDciOp5114e1EqQc7IFPKZ7ln0Nfdg1/eF/h8U/WY5FDS
ElupovRR0oa1Qv/S0k4dSkjMIlRCsWXmNzqmLHwoKMiA3wAnwRHGg8ZGtJVSV+BIfkgCq8m2IEqX
6WH0t1Q9plqkF9yB7XSWcwJGH0GW/KkNu3G0qpL48olrgMbMf/G+E6mmAKrmymKyl/hPWByS2kMP
p93E736itxJpIl3d8W/pVhIfWXW0Qkq8zirVvYC/3T+ct3H8zw4Gq5mE1B+aC2cDlUVwltYj0nGQ
sj3h/VQCewwuyabIfSev6sEo25g3olJoN4VUPdaxDK6uoXj25aQxeM5TdUnzjC5J/yTTCKEXk+m1
kCgh4YVEIAX48EibKv3m/nffAkAmrJ0GZBriWQxhHk8KAd/Jo6/GrlCp8QYUf8kDz8ibIIa+QQgA
e9tDMU/wekvLcdYQEueWlNC/FbfGdaVIEmSK8RicMsnzy63NAJSn5eidcwoph5rLHimOrFh2BBQm
pMBKRnJ9CpSXkFu5fW6TLzCt4uUOqnGIYrDzWFD0ZKFgS9Z3k8z2Ol1wOs5qWburjdDt6i3gmJL3
W1ztspo2xPUFC7MYM2Rz8A6W5pIscpQJbFSlvksbTTVZBuWizmM9c8jawK5CDqK8bVU5Y+CJWz5g
Wgt9JaShY26oEG43ta6o18LJm7eFCEYVXpOg7Qp9EET9s3uircG7TivfLSMRmTZa6TIbSfoklm2V
QjZYDSCFRlQXqq357AhNtCq16pDSjTrwawiF2yQBvgZk8yirQ7gGV8fM3/mUDXNQbPgu96wGehId
hj8siLlGHQ2lFO8s0eg6Mw1NwTtyoln5FqA5mVgQNjnG2Re/59H/nTsJ9LZiQlEd+x5aW6LbTDIV
bicJhqa9KK4v6gqzNo9TeDpb2ilZid4c+GkQW0/+7uK+TSSIM2RJhx314skk8PHeFfbJY6M8FKJG
qvot634POzraiTyu3EM/Gdob23h9okKFP8Ekcm17EDoe2ga57/LqAy4Pz/CfBgbQOBLk20bV+daJ
xFMtWaxn8Eb5ET+yT92LaA69IdEdpyumyBPhJJ0T1eg8o2VMDfz7a5fOrcPH0l585NwhNYWkBEXm
u6BL1I5MZfeCKShb/yChblgfOVPcQVf+TfAd5ZHBrV8anM5KK8v0UxiaTRWYEXAKJxDrhN+4nioB
naFdI6m+W3WRmT0OxUtamL1ve5kue79rZt/mdtG8pyMlgrgPhq+SNWTOVoAL6iXCpTZyDK0JfUQo
axM2N+PWEBl7HNCa8BDHJvVOEMoQS5OJnEYjXGxKj8I3KqTes/ZU000JKokayV3mtyg/BqAgaLhD
sx3rd0UjPWRew034HA2QY0m3tbSG4fyhPb83+FkeQWSSVkwg1OTKh0q20OxIqv4p9A9aq0fbkL4W
BUmdJHpFSxOcNprz39MTzZxIMsZg79eWLL3yvTF8y/7GZ55EIMOzrTIYDW5srTrKXkyE8gm3DUl7
F23ow9Q9oofdSZEt8Nkrvzxxo7RuHG2K9AiUYTBpkO9lxRLHQ5rvYuBKQ9IyG1/VcxSOs5e0NHLF
LPpdaYfKY/6GJpX7nnDBg6PQJAOgjxANuRVplhAflKr2WUb23Tqy5EIHNr7wN2DCbw2AtWLCh7Za
68Mhq9GuZqL9rdJT9HNtZVWXh4O4Juqx5JauPmcK6i4ukTiFmFFXeb47HBIRbb9WFRkdiugBS7Lg
pR50UTRFNjJUfo1OY+F0XlmeXV9NzPdjIjK+y6QkSWLwHOW6VilEki0wK5VpQtBxvjL7t09+xMaI
/nHZTxzCoKe6Hi7auwWxLP3ArdkHBp6Hjv0h8FVS5cBTpBNNohlVAwFz0pZD0NyqOI7BsNHUVVq7
m3cWvkT4pxFpyq/NW64TmvOF2AiBm6lSB5K+UHuQGr63i1bh9G6o0n2lxOo547qTX7P1LtX83siS
AaRgAce/ZXKj6QMbRwZfcNl3znhrUO/bpz2+EMKkUBngQYIH+r3ruUI/khImVRC6jSc4ZUgNTSl1
QNkrxc4rK2has2I2KW2hJPdEmZe43GulFSmAK3/ePzO3RUoUu8G8hbAQC6cq8uwil3NRGOQki1zZ
jgBp4l4VazjgsopEnfc2vOSUhH+PjqAKcu9bvgUITZah5ivAwwLCKM1ilRZYDL7SgtiVi4dUs0of
nDxOFp0UzxXkL6ockop4aLdgH2rZrNTKSD32LefPPRgDgnSS0sgANH3rWCCrY09X83ALU9ACrHVB
+g5UcMUEKw/Am/TS7JOnsOHiRHNiLDKIuyKXlxPB7XENWbSrKqB4YkiIlDTVxT4LVnztwm5GEQ6R
CPQ1kMSdZyeYFBjfkC1jtwQkYl+tkdtMW23mRq5+fuZGQr4rgVPHz3PDgzK8dN+KsM0fWlVfS+z/
1ISuLSELgX4dgJGQ+0aO6Xr2lDLxMiGIYneIx61PD+Kw5Url4DX7wi1G0eyy93xwWh2xhcGI3vn+
frtNgCK9A4QLuFwgOshBmf3afMIzYuMFXuCW3ESDRTsSDej4tNr4kJaUJKXNrvWu3O6Xa5OzwxUP
4IriWi1wJzGRiG9ILHBowHofR+k3gyTT/RFOA5jNL5K7CmpeIAsCpd7sQPVJ1oOpUgldIehiI2jG
irAZqzOdEun3Ld0W9TGXkIUEsk8TcGvMI/usqPyeUyh1s3Q3yI9+O4L2B71m/G9kdKQP8JXGqVlY
HCXdXlaPWm2NB/DzkKYiKb+L1iq4twAXfA94I5FCB/v0JFx4vbZKnVPKMzF1a+bQTfQSvJ4wT9Kj
ZzEjydNNclRRkhxIdRJcTT6VvePnSPNBVi5dmZrbutL0KSLSB4CLTgTps/OUs31SZuDKckvxO8/P
bflYMSchgSRUYPohkT009VNX6g0BtWJx60GuD+El3/BQpjTvL9PS9psuDOAvUfuBs7melSgr+o6D
EofbCALCIa1J7VKgNXC52ehQpYgNBAlr75cloyBnAqcP1gKeZWZUiqqAS4IwcuNAVR2xrdhN17xz
dbsDCmnEE49qKy+mhQzID38CVh4C4xNXxPU4h8KDOMeAWR3FL3HYDAoHTQa8N8SKJM89gvEqNLnG
VNdgwUsHTgJvD1rw2Sk7Nguz+K7JKR7h1FXkdjxwYDiJEvS61OW4cndNfmV+shUQUHFIsIDEb95s
IzQdOyhqECHBAfkjIcTlteJkli5n/tLEtKwXrs3D3Ywufxq5QcURTo1IMyJu/xYAXXhh0/dBINCU
qqI97Um/Uppa2jGXpmfBkOwLGsKhInLVXFJAzdIzOo05QJJyBc9dJVNBO5Uk9t+fDQUvfPQuyUA8
ziOwMQi4kdWqyK0HiobZsycURiD4Ou1znMdkbYveetlJHElEwCMBJwRPPpverI2CMcMY0a7KWVmn
8lBR74vtyI1PED2flByUyPARqzpckwMZRtGqKwZNaNRMCSoEdUzNCBh7q6nkb4UOAqitmHCXjPxq
S/t0Qd1sNpSbkOhGexcYfK4/tQYxRp6MHJYj2TUS0q5o1SOq8FBBD27cojWVrexoja9ncf9hisCr
DgUzZD5mNzibSYMgDlLkakllgMobuufPzKgn6Rm5bqG0GrzQe3VXsQZ6fll/LQqajup80Oihm2qj
Gkg15mwzNevx+cjnsctmbXhgMhUt1Gocn6gYuBFo7I/pCAU3SfUSfci797/ei8hfoO4GhCbU5X9i
9IuzJwl+lPd5HbugJkK37U6QjK4wxRSULL/uW7ptHccWvDQ1uyrBrAoBKKGKXf6AnsvNmxJbtWe+
Nm+hDgIBM7bQhLnNI12B1F9ypNDvcvyjvFqNvo1pgfhVcZlBinIStJ4decjxCmMUxomL9HRlZDwH
xrEIEtN/7wCvzMwu6ELN4oR2UeImI0WX8hZcUwG/A3tMv5brXHhHXY1oHtzyhR+wjQpTwjNvjxlR
XtV3iCerUIHRaxMpsNDqO4La1/PKivK3OxdYZYAAEYlNSsqzeAM8/rQtwzxxATczkXD/GNzqQK3f
9FgRixoqwCWdUZ3kHcRfhx38x1rwteCcrj5g+sDL3TvIIWCKaeKWbKqRQdZi04+G1Lo/zoVsCib4
YpyzuMIXMyD38yxxc0P2Tk1ngDqOh1ovuDAthneqM19u5dRZsbrgm66szi5DWa1KKJ5gcMrxu/xK
CGpTkSG+9ToywZtSF7a6OXw+3je64CtgE1TYoKbDg+8n0XIxoazP++AwqBOXifCiBDXqJ5wGlCya
NtLDNmTspuN7XUyzNUDpQup5eo4DUwNgGXKqc913VHB8FIqa2I3BznekdZ9zcMW+2Oh+znAAY0nF
qD5PubcXn42GmvRxVkr7PMvqTA+HKHkJfNp+R4xWtd9471UDUtFtw4CSQ1PLAO0jBZhkS07MS4Ol
sjIefGkEj0hYVrmMYkSnfTGQDpasPsrEDClFTTK5uA8+hT70Q6PpaRkdIOTdp3qWyvAIolSnnXF/
+heP8kQCBi8NB4ii0vWG5rNWkoq8iF1kEmqmNdSKcD7oEbxHRdO7vYSCtapHIdigOh39vehsvf8B
/IIzgkrbfz5gdqRFkU0pRLHwUKZOI7GAkDYhpKmjbQU1dkGPwDj7BXbK3lIBL0VpxAoqIu2YBgzL
9Z+SeQteMMtx/VT7mPGQaMlzIR9QbfkfPhNQZ9CjgnkeGZzZJd6h8XXI6RiDPex3+ME6dM8EIkh5
SytsjLaz5JK0KsEjSS/8Ri+lN8Z7SIDEbnWtjPUewXm08TwTZcqI18to0/abMoTHJ4VC2DUdhVtq
L3g+EeVzYHyB1sTL7HpVGyTImbHnYjcbnELeNUVEosBCflBALzMVfjddaNbI7beUI230NoCB3tuG
UGCJ0P6DAmaxUYUXbdDlDt1srwN9GgBvSIyyYEi3VnRfugHwhsJDHu/56el2/a1MUIbdQLXYRVW/
NfxGzo0iGTyiYcpNlFNlEsdJ5pQls8aOtfCkmZCC4E2aGnKgcHNtGdpKXhHJImZJZn2n6oUKQINh
fJCSIl9xzksxAAqPkB5B9A3OsllInCuFL5VjiAtd4ETwWTeDSbXsBWWeLRsVa+WSRf+BoBYq3sDo
47/ZoWIQX4YNeFxcNkGbE6dZtCE1aLHqszxYqAeEr9FoDMGa25oui1lgKVyanXlHTw1CjxZN4hYy
kYuTIh0adqdaOKBMtMt7eyhXHja3KC5sdJD3IrOMoisAZLMl7KWi4gJI9rlDixwEkEVQy/rkAVav
SMO/ohiingJEQ9RkBqOtdMVi4UkB6tfAZT3+4YatJ6580tJ9BrwMaG4VQGdQob7eVGzBMWHDMIiN
Aq3dgocW0JFaeuaZSjpAhDrYcVnh6yyThHoDxO7K83IpPSDgitLw8EJpHFxZ1+Yjxfs/0r6rOXKc
yfYXMYLevAI0VSqWSl5qvTDULQn0oAHtr7+HPXt3VFStGN9ujOuZjlESLpHIzHNODE7zrHyEKBEx
0xdrQnVP30nWlaYF5SiCnN02duslW1JvF6NtGFX1RQcCuceVh9SVAl1EPSwPBhnr21YuXQfCIFHq
ZX1BG5nT1nzuRQgsP2GFb5gtXCPegpUHmP2soJAXQ6QTvGLXY/Jk564cUbDw/ezGLxxD6LQiBEdq
EDmr9TGUJmGkSqGUj1CqppK2Z20PToyjs9Vfc6E+hA4mvLidJT1poknkfBnqujPtKtPKxzxs7qV9
QVoK8Sxyd6fc/WmIusXleCkneGZvteuGuexFE8MeJ8fY1z8X0Mbdx3x9k4Umea6gZ/7YQi1x8/a+
cOLP7K4umrJUWntO1fKx/4N3QKYfyvittAKDV6DMgIpTY5PIOIKjSx7vW+kQ4XMqN8+8EdCh7sAr
j+cbnaQXzt/ZFy1b4EtAKc26GeHZWT6iSL6gBCq3lwvs+pEo8Uc7bpKFXLSHVjUZ/JQAda7ZhaYp
T6y2gr1pBHxyh2Qr2fMgvh+x5uispzKh1XFByXh9TeluIO57cYha8vTzzv7bKbHyvUts8t/fsTp+
RQ/IcexgBxxAQ0IcoqEgTEDnin330f0KWjcs0dJakavH++H37e1W+vVSKvjM/uoab8teq5V6mXeC
dlZwEDYhXi08DcYrHmH4MR6FiXvLfv887kuVjq9218xDydSBZSLBuDs6GQQgezyyaR5B3iJwtf3P
xi48kM5sra9VfUhyO8YYbevQgwU2FTfR9DSyj83GmEspojNTq6u0sDOdTxqGpZ0KwGuQiQEyuD+0
A562pNGv09cBLYrHaCujfdlz/buP1oUVgzEEFTFO9KTseE06TuWj/CTPV9kHOnPmzJVAu8K9+l41
N/I1F53zF8srH4btMwz5jNmVtVtTQStd6o8QntsMji/6rCWVDZJXNE6s2TSawZR0k6Gn05AOS8+j
4RcKwA5gwN9L0B22ltpO5jdv6rNsdFS2fSe9Rn6yQJHQabbYy5ct8/3Y/vsxK3dVdkoejwrWOa2O
feyNeNdIFKoLgMHn6Ns5FK60lRe7vIv/Nbn8/hcPuTx6QS6DedaMUEl9AV5U/QV9xcomlcj6cKIi
BLb/L/pQqyVtxnFwJk2Modpco6XGpHhU9tdyccQjTuo9aQMns3ZC3+ytrqMhUsxhMCAQxb0eoPr0
xB+Ru3AjIogC9GFM3gs3Pjq7n93C6gr4L6voCQV/D5IJ6yPTKGiga0UzhlN9SKIGRMHIhdW/mppo
0bud+3oXb8QxqyVcLFpAH4FtfukARch9voRz3WR5Vw7Q3XLrY0XerrYwj8vCfNmW3wysbpNWM3tJ
SsYxHLQjN2LSRP/5nJ2NYHVdaEg6y3qHEZjZ6A1ZSruKgH0gMzSSqxbui4pV7s/LtHrurcf0d7N+
2fcjaEiyToJJpYYWn3HEwwBiHBsrs3bc36ys7oiJ5ZFT6VANQxegr71ovvgdGlfTi/AiZCP5889j
Wl/7/2UODw6IdCKhv1a1FKA+LvQBO36g8Q2kvfaQtSQ6MYLWNwLdTZAlbQOQK4bX8wiJNglY1ALg
4vefP+PSQcdy/v/PcNbPjhSgL7uCmHmYpft+YmTWTFoDrtB3JslSV2YdsWaqyeZG2LPsw+/79F+7
69nO5SZjPYaf76uHwYt+dWF1J2/s1fWduJpkR15dxiBYSefCgZqe3YIi31U6og7JouD+WncvWsI9
GR2W3PmtZwaZkAZCwWvItlIIl7fvv0NdPSkiMPWC8BxDfbihWySCG9sIaaNzhxLxsgHLNX44U3Ui
QbsYZCyuGR8FhppKtEUcP1tuVNzVsQeao7n0W2ip1CRHpzKUvbugr33eR3s9q+g8B0AvCOe6hebG
z/vsst9DFg0FpEWcanVboj+9n4SDI9zJQYs2NsCuHdQWvUjx/m+GVg62MVO7AVEaTrEPvav9Vbfb
Enb6HzbVv2NZuVhphGZJFuPICDA2pDi1im8RxY3felAa3rrQ/KY/j+nyIUWuBMU3aOOhf+R8kW2F
dXqUymOYKGhRhPpCIxqS9x8dGjYswKmj61T4XbLVsrCK6/45PV/Mrlz9DEoMo4gxl6N87zBO8mem
R0RiW6f04gH5bzvfUh+xY9pyo8OO5rzZeZDfSH0wPQJOuOzg+FfPXlu36jUyCxX/TOgWKvhCGIAc
powAAMkoNH6tUi9qZbAUOBl4iUQGZkfyhuoTGhz+DEJ6Nel9aXyUov3Gmi6n/psD/GJ05QDzbhBo
gIJRaDXf2hK6BGNgtPgVehkM48BAtqc+6Va+l3Fe4xKvIr4Rc63bo/5ZXrh3JK8s4B/WJXQFmlSD
Oitw/UZRBpp46LTME1H7qtS+LvdeZ037eqiRWnVjUNeVkMLJlPseYCk15vuMQQ3p1XKOXR5dFWzj
elinw7593LJnvtz5QwNFOfDcwa+Zhm9EhSucm6gLtNGNmuOAKblTpn0Fwfufl2U5Sd9WZeGCg1NG
pLZ+lJYFL6J5WMxGjM4sEBrNC3ZsJOdtHg3PtqX/MO/3z0C/WFztA22K1WbuYNG4l3YP0Y1yNV6p
N7Xr7JONkOOy4/pian0bFkke1yNMtYWn+A+Ra7pGcO1B9DXIr8MtJobLXuuLudW9V9ZJmaLteQwl
xZ1mCkVPM5Q+pcKtbku6lc5ZNyt/m8fVRRjbTpYAbj+GVWns57nbsRodtioxQhPkFvGx1RX81pOG
dGaJDACDGCKKOTOuo0b738SrC/4RpFkOlLdXS2pCQYxXTMWndIHaHw31odI2ts33fWoCSQdRHhuv
YQDZVq6Zt9WoMa5M4QtaIzx4xK3A4rtPhAFU6pEDxS9Qbz0/f/PUaslUwYDFygepoS1I6JDPSHSv
rjmUo3+pVb8Ri14c06J1Bh8McNgaJxOBiVHMqOOE2suA/q2UQrbgplvaO34+43/xZeeHHEP6Ymi1
PqosIJk3wRBOt0rFb6QYtd30pLkKSa4sb/SSfet/NB4k0GoAEVznZvh9v6WRdXm0QOah0IfL5G8l
6IuDAyDAHI0GE6yalNGG6gfJ3Wp6+H6BY6BQhlywwPh5a94GJ6rb0szNKSxsGkHxw649JXXbTcLh
i2P5Ymd19jJI482Nbkxh+iCbpGwCqSDNcyPfdirfiIXW1X+c8/MxrS4GScmTSsjWFI5+RmxP+OD2
CSCWe2XT6ZrMoJhylj9o44EdhWZBBf92VZKrhi7sNtFmBP49eDn/nlVkW2cOz5TCxvfgqZSnfmS2
UOjbGPVlI6CYRMAAkoV172g99rnGBhgxdV+gzDvNWEWx4bYuOOxlKP9aWcXODlr/KlOCFT19Lq27
ISghLIwYKNdeB+Y5VkG10dgY2feHAdCDEHsG5R+OAs7BuZ/RY3uCFg9sWpmfOn+GNLDEdeVQB2Dk
n4/9hU2K8tpCorxMIyo855YmpdC1qq3HMMpI8xCBmvEQnZor5+ZnMxeWChRr5kILjXc9tOLPzQjF
npyszeawSmXMWXeqnHBOau9nKxfiIySt0Pux3DEwsr4AukqIcZjTObT4id81YYVRFdVO6wjaAEcQ
xoPgPMe/bZj9vlwLswAIKLAJFfNbOdxCwGhlJUZnHyVyKvfClz3uzXgESd5H52sxnUD7sZXU+r50
51aX3//iK4H8mYfKgNVWN6jKDyV6akZqaA8sTalIdhuDXAKT8/vh3Nxqp+gLLMQQMDdnfhQf9Qb8
M81DP1xFd1kedJbk6ZonLSzLMeQM+9//N/PrHcQyE/qJophD8cd+HNBxxFEF9qEZ1ATMB6FEggB8
q3qwsa5rclVRA/vBy3IOy6SiuvxSm8/Ti4xc0DB8/jy8y5Yg7wrENXpH7JW/1Nsux20hYZt096n0
KEevcfOpRR98iwHnQkIPy7hokqO/AJv1r6jvl11jO32XVFM8h2lnuXWaeFmdEFy4EhKJbe/XnFZR
DuhxOCnSbfXai3aD01j5fv8uXwBZKtVYepTXHfFzjmbdSeRzGO+5J2KXxzv0qjVedB/fOVcRvQev
8W38kT3/PMXfY7fF7IJ5Qcs/+BZWU6wWspAdhv07oZvDRD9FoMzQQyBC5LS2rtS7n81duDfO7S1L
/mWi1aITRWPDF03yUZrv2zdOkT8FiDmxSTXvkS/ZuDQuTywmFOz06AP6xtsKioiCWxUHh6UPwgLv
2JzQdLj8sddJRN5TFG/Zxu140Qd9MblyCnanjS0bqjmUqXIAEdqVsbfIViZi3RaDvYKp/NfKmo21
sVjWxzOsdF55UunDTGI67053v3vyiwGdjnc6zQMw9rka3Qi/L27WL6ZXN7EFLKnIZLgAMdc00VGD
nhuQgpyAft3YL9+vyPNBqqv94phCMTgs6SDsVJlrFrNrzH4mP/D8BbRKVWyA+jtQZUarStnjpUCn
di+6DUe7RKXf3PyXAS/XwJdt27Sl3Y4ONpET/Uqc39m4cS4uerovP3+x/+Xn2zNQTHFcL2tZVHd2
9JRrJ7V2M33r7XshkwNkClrU8RdYjPHuPLdUNkbU5g12zeiD0uVp3o2k2old7lr+qSTalULhCHzw
0wAc87xp/dJ1+dX6ah4H1rW9lMK6eWX4qB7QgkJS4djsLC+hI8UH0Ig2rn5MwSmqH5BiJxuprHUX
zd9jg1ayJY7Eo9V0Vh4I9GMKZy2mWvitJ53Qc+ox33Bbr9qrE3KzaIcUFkHKWc196IFyupnsuOQe
wFcHWB1EblCaXk0Cyl9T28f9HPIn0dHsrnkob9Q3q3fL6+FZPQDtC+kxaJMehtMWTtu8uABfbK82
mmXkdqnL3RzWXk0m9AA3++Zm3EefYPq8RdpFd9FHFDD69quiTwZeQR19B9mn9xhcPz7aJKEOvcvJ
G6O/goeW7EF1RCT0PXlvIaOjF14316pvUBHcPw4H824rprzkd77O3OItvhyTbs4tlReYObCqh+JQ
hBDj2HA4y/5fn3S0i6JfHXyWeECu4seqLfMpb2f4bpYfDR4XoDxq7Z0kyzk6D2fpWAzAfGpl21Nu
gmDD4vW+aLoU5SGm+T9/zCWvA2wcXiDoLgO6ZHU5C7lXpjpR5zCp/1jxqcw3vOt3r4NBgnUVTRLo
WpXXMUeOBr9Ijw07FDpFE1kXliAO/3kIF6r1aPxXQdCI7Y7s0zrASNRWz60hjUL7sX6SwX6HFkGa
+yOVfXU/uSYBC1/uDc8/m73g5mAW3H/od1eUhbP9fKcYMaj/WrWJQr+Kvfm5qMm+/60/IKSCSG5Q
kWmvP6PdH5QzoFKRbsaNl92Fyxn2TURWOOBwM2v6bKlg2tCB/Cs8ODk1r9Qn6Tp7Ld9Hou6dV+c4
uPyhvhEggm13BtVu5Ost2O53JwMmAlDx67aMrmtt3bKGDqYoqlQzClkBQg5oIEw3hnSDBBkSmoO6
8cT8m6Y8PzXn1lanRhGV4nDDilCh5kQ6JW8SWWh01GDwDD+5A9ujnwWmOxKkBcnDnekycnP9jK7F
a4UWN8N+9GRX9ftARlPA7EGIxv15P3w/SdB6RuoMGG907KJh83w7OPGcWTxjURiXNdEBWN4SW1lj
LHCtnFtYbTgQE+aRGCUn1APJN17agD9WXvvYPzuPzTW/LwPlJt7KTl6Ips+Nri7zqADIFYTpUdje
icMMXubZK2lGSrrVVnHBUyAdAko2EGBBLnR9adpDFRejjfcPZOWhWnVdeFp2qysZPP3PC3Xp4Doy
9DthDOuk/g3nv7j4iItBQA1cCguwEh3jm36vHfJ7fqxkou/lfbSLr6fQeNQP7BRdS+EWc+Z6oKgo
LsByQGgd0O4AQHy+UZTC7Me60qRQQoqOJe9l1ZMcGp2N1lJebwz2kjEEAcjSYaxIZa+MRfKkmnxO
2VG0+/IGt8uuYDOxSwB35w0qhbU7WMb11dRqp4ipaQAGzdhRi6I9VO2A0a8lv26RqGPQtEuRJZDZ
1hNl/bhcG10FOuPEKlDzYHzNw8lO3eRo7jN4W2zR3z/vmm9B3T+W9MXdo0aJDt3zZUMqUishtYT9
ADHTUKWVn7up2xyQ0s0RtEBf1WsI94uTc7MlAvrtEK5tL6v8ZceabaenHdAAoQP9oY49mHMwDDt2
TPZj9clmcEom7z8P9+K8InxH1znqOQBfn1ucuBpZrYR5VUSgGm49ykR+STkjVnQ37a3kPw2Z/44Q
ThMVb/hQXCvn9ng2qPmcYfPMSX6fj9yt+5IoLUNaba89xsW9mjyyaEEz1/yU5re5VdEWjO0LiRbw
R9WHOifk5yn4FlesvmlNIpMrYwN5DsyBExMkGE/RVXfMHqcBXiILeQhAxHW3X4RuyWYD4qWzBO4J
lOsQIC051fPpiMVQdnFWgRoO7ZTH9E/1HP2qTl1gUQbplVnz25hIofY4+dJ+S4NlTQmG2wuWvxhf
rb0y1N1kVzBeQwmg8MaDOBVvJuU0OyahEVME59Oh9+T7a+mmB5JrC/i/DsFhX1fRCbDQDDiIj1ch
ONfhHjtIOR9ZGRTdqY1vx+hGVbZgW1tmVgdaK4dJqTuYaT/7q5lueMN1OPB3EKC+BTx/AWv/fSV9
ObKyoSQlAiQ4Xrv/FSXNnnXZRkLvb/rla0i02NAMMJmihAD2rjU8K4bOCd7ZfXwEFWVQ+fbV7BZX
7dHYHSXPfG+PHIjGK8edj9UtOGBPEbI0ux3KDShS5UcHNf3//MCcfc/qBshLG3gV8Lge2+apt19R
ByQcFHngLPtl149T62LzNJANbt7bMOtID67V4tFAbufn77hweM4+Y3Un2E5iSYmKaclBu+ugtd3R
bnUJrPpXWhakxoa1b/VbrIKBAgvUehaVKDz7z89qU8RA5fExOcYcIlEZVZ5FSaaJgMMX6gFzgabh
ytNPo4eEw+d0kN24JhzQDbr7edjfijD/fAjSu6DgRPrlb9zzZcsNVj5psTkkR2e8Vw1SatcDg3xu
MpJ4l52Q/DwaW0+Av2is1RY0EEKBCXzpg0fO53zwyggE2ehMCYjHQsuvR4D4/ca6SnU/uR3Lneb4
eg3sOURE3plfkNgO8R7i9sYafEuuL0P/+hnLafwydAlabAMz5+SosbdBaWmFftGoPRU3EcjOxkNX
PaiVW0EnDLBsyXj+eeIv3JVAfi491GANR41t5S/HJgYXBbPSY2Y+26CrjUAeq0Qke+VQXEugz1dW
myw63+I69CXAtQCSqyJD+w0uBGWjusryejwWhCNBAs5a2hKTql5/Y9L5Bf/59ffNr8kFgzCdyXND
MhdaMsifVOhjmBGtfPxVJJrpTNFQvOuI4w54GFFXRnB/YG6FRBmIqKDJ8/NcrZOteCrbeKqj7onE
lAmS7POFmisn6zq0wB776iGRGIG+sxFvHIRvrnexgQh/QeSDxWmNIMzjuGcR78djZ1VkAHljBtjq
z8NQ1jBFaxkIcnuyA8iohnGsFr0T0pA7cTwdJ/p6PPTujr407vwHdBI7ZD1V+nskzwl5LTCDL7pH
Tn7pgpEffb309HACLyoh+9eH/R+oqLjPiwDN/e2tRtyrsKe/PgtyNfg6MckNUkN4wOZ0tzTVXCsB
ftm4nz19++y8DLJ/OR3op3nSAcnS8K/vvW/g/6WNf2+Tkdok2+fkGkk244QUfRBqwfPg/irJY5gT
r6M/z8m3Y7CakVUIZzcyOlEnhhkJ5vbBkFz5z1hia8rgKNk75UY+QFsm+MzznJtb1yWlng+dbsHc
4fh6lKmbkSdO9sf3131wd3SPp33j4c/Qu7p6C8KPJnjZuT+P96/u8E9fsHpbFcmYFoOCLzBfhduE
Jt2/nvwP37/xXA8+n9x7PQlMEhBv512H9GkXeoTckCsSvLk23dqSlzzClw25Viw1J11n1oyvyUjt
vVh0k5p1Y33XXO99bCapM8CAgLgF+hVwyX12H9Ifs/OAwiyx6fez1x70U57cAiEqu+UL5Mx/nvPv
Mflq1VeOvrVtcITX+Ahe3chozkWvs7oA6AhidOgox+9SdODgbwBIlKH3B6XjrAQ2eCu425rsVYha
9lHESh2f4T+VONTHlxMnMj1k5Ag2F/pAcPgo9sCL798J3P9h4N1cBeH9s0bp4fEWJ/B9a/m/38Sg
VAeVO8oNSCwDN66ee9ao752pSkDMWKjoj9m37WPLS7d+TcpnsKrzNnULOQQhSDkdh4jKLbrtW4D5
CYAITrolRb6WR13cI0QsFz51dB6C3HZ1NizJSgdDmvPjiwRVN1fs2aF0pev8NLqlTQyIv0HwwFWC
ZmfvMUEiAKNtBGfpgvfarf3P9Cgey622/wtzpOJVgTgNnLtoMv6bUv0aJtRS2Spl3B6TkqOJGQj6
Iy6jzI2qSA4cNRKearA6UKZReGCkE3/0UnX24CQurjMrz918KmO/tNXEK52pCIaWS0fZMpk3J/IW
WuT7TYlv1cGQv6RXka1a7fRR1WeLq2l7rPivToOwcnGfjluA7+9OdDGClVqIbE08Vc43TW05cd07
MGIuWdsHAO1nkNLYxNziCgN5wPKzzt0l6gvYE6aGxtdlf5zbGrnKa62RxgdENeA8ydGiN0OaBOrq
eseUN6b36Z85HnOZQtYHkFRJEh/TBGnZANCkCHqrU1GGzQC+VDeB+MxrU9bK9TRJySfPM3PRnh0c
PI01YB/zCuH44PDoNCPV99SUQwWOrsEALUnf9Oii7BupZzsNRZVgkFQ2Bko3lw8xCNMMmprxCOmJ
KEejjQFpxWCasZdINHJJ2edGnz/X/WCDBVtrRgCyB12812NqPzW8jrV9BerZjoK6EQTFqpXPT3Ld
ti3IweqCT1VoVC3IiQgI7eT0M9asiAHjZ0cQtEKLaTvMPteNku+TzikmP8nsQQXkuevS31MnGQjm
NK0Rbmr0MyKJZALZjsnEPDVkyrQE1DFVpoN4x4zN2s3bJDWudW7zYt86JQBxSpWAJS/SOhBBmUY+
R3SaU3RfZn2ryV6/aIZRrc7sIlBns0t2+BS030iMi3fBsHvQpazznKK6C8r2XEZLnG3hB4P9xRTP
3I5GHGpDJOZBHyTwmReg1NgD5Tze1XnWAKfPjSqMc1P0bl8p7e1YyOx5Tgvxu9ELVaYcpLpHNc0c
gS4mUCbVlurUQSrLXCL5pIvBVabecA2egdOJVW0KAv3KzkA/2A3NxwiyL8U1LN7kLvShalxQ2pSm
/pRoWYS3n2zsK1GoHzUER6Sg1EsJ9edSAocJt8fZL61luUetswxi54WIQX0mCRZABKJ4iCwZeCQ1
MRiomdK4kVwBsP6MjG026FQ4pVx4C6TjmLcLM/fQZNWpLOP83hA5zwkDrjzxi6aKBJmnvLnlUaKk
hxlShBhTFYsgGapIoVyS1Wln1Y44DKM8LQrwCvvITJ5Ie42DbXKfNEJtfQ7kSUomLhvvKW8sCIcM
PHc8VdJyjTQjYM+NBr4MGvdGNO46yCV3pKlbWXEdPYv/8MLu/jhaD0BSKrUC2GxjBJyGl7Z4klql
B2egOWO9GBMdRM1NtQH9gT33hZdXIMh1Tb13kKnWs+Yxy1RLhkqLAw58qWgTzW0ck0Hgq0eGEJxZ
ykSnqQdHSBrL8acBmCQoS5rJCKo0VhSqSRaHSRmNUHaC1fC5AsSD2yU2OuW1WemmqwFqz9LRAjbW
PrYScGueUiYcGQxj1lWKSkz/Ng6N8zBGsnk7YBpvO1k4QV6il5mCDHx870GMCN20BClyqsgzanEJ
F9rTrCfpYyGBTpwZZhwRdXSQy+p6hvHzCFuMWGNnPsvFYGFFIXv4AWxEiTdSA0JHliY4+gK3X0Y0
ASwRuvdFC/2lCKxeYC2pnJxYbc6BGRqH7EnpMpFR5Kqb32M5jntFKqYE5CVGfCit2Km9yu6ZQxes
2m7kDlieMIt8wBdMGTaIXKiksyvrRaq1stkpaZf3yMOm0ezOURF7ct0sNzw3pOOUKkg+gFK1fqwq
o+jC3lZzzFaWSIuajlq852KoQRnTdfjQZDZzmwqjUBJweiQq5Gm5DDonAUW4B3R21CiIRAAPgGjT
wFsNiHbj3WiiAYQUQ+xg0KZZoBkxapRHC/DFyUUKwvzdWAJx39xyiJbEcpI9lEkxvlVDncVA56YW
1EniZVFzJ0FN0korkFoNIB1ZNhkcgqOK5kqKgEIhWWnCYQk1N0pvtmZZ26XAaf7uIOBkAfgVyYan
KTVLQjTAtiBAmiLUbvAeHMgga5kCrYAJC9EPzmB6ipJOBiSHnAHvZH0WFZVBqPhiKoLroEXveE+c
ZpIdrxyZCubBpLVvu7REjJlmrNuXZpw+xUVtSYHVlcWzU2pSs7edlgezPHZVAJo2rhCsiZT5OS8c
+xjHTpLeQuGFqa7UFmCyRiFmOIwdS5f8EKBcpMnN/NjONTeDeZTEvVNl0jVSwll+P4DpB+RgcscV
dArqiwiRxgCzg9d/QUF6mIimzOJ321mO8JAiSN5GtKXeTzxtNaL2tnELdlRRU7u0modZ5KiKaNVo
GBSoYg34JauQ+8BG0Dh7udMho5ywsSv2uh614N2xWVUGUpKbPUlZzR+aDIX3nWJ2khm0xhSdRgU3
DTWzHoOW9ML6PbZlnZ1mo+4FLXJgDO5lo0G1QteiujqObWUfKxMyR/BEFo9djedqRge7Fp2rDgab
DpCOiyEfLCuQBGonrSy9kgkHxfQIX08V7M+KmuhgwjSmaQ42wxESy4g0IK8F3VpjPhRxDTUCvdFt
UJSrglVUUZFFprHWtL/QCG3d8WSIf+HNNqS4oBVQAhtOMjZhO0R1t8sKabzN0KSZ+nUiIwbKDYej
qjNPkifLHeQxwLk1gAY9tlWc8cw29ioTFaST1FR2ngAVmSViM+jQuEbZdD2xJTG/MkPGJESYaPCz
SYP+pvWVpNES6H8oIVaF6scl8rgkUuRo3Bt1AyUSlAeTBBF6N7F7pOGdzC26Frx5fQwuIjgFbuZX
bMqYddsnDnZRVciWoH0l9yAeW7qzXfhzA01OshWXQOthc9PIaasnm5kyONXbUUKLdM5EGuii0ktP
Zg37HI1srLwiNawTGoqWzIlmDZmbD1IuSGsONQ5ogm4xN0IytHGlgasdhJ4tSYYwswYrQcdq9Duo
EkKasWlicYW1kE+SmU7RoVW6It5BUUJiwRg5vRn0ChcPVmKXKe2jqpX92iyy+sCSRDpIEavey9TI
7yajh0iPiHO0FZis6hLPYWIAF1jN9XbvzLpehFyaFnYEVoIVAjQASH1yTe0VH3Tr/W2ui57dcy2r
m5NdtTF7MIRQHwvBbXBco3bWHkyhTj1u8wlkT0DZ1XLyVIpRRjZXj1BmQuQBdyPGehqgdIMolU5i
FmjsEFX3zEEW/jn3eVWCNkZXhx26YBNGELg7ih+JOkeshxgUnTyF1sd4JXOz97tMSaBuA+pPj1u1
XQF6LAZjx1Qwot7NpaPGrl3VJd5qGXg97qMxUpgrTxGo2mWLDy6To1wPrd6aU3duu4oFc9xwdICC
BNHZ40GDR7AyZn35JjHHYvcRzlBBJAltYe7Q2YOMCCtD/IRowbaG6Z5nvFevS3wVd3tr1J4Fdser
GplK5Ucz/jbEghW3PMETkzho533RFGmMqQZAzV0rsfmPIWQ79qDnVtwWqBxe8d7GW6VP8uyeRUYK
2s+ukO+00UYReLl0EVbmqv2OhEL8ikLXNN0VUWYzvyxYjfCha4zYl+NyrmjcKTHo8SvOUpqUfR0T
jojhCCWu8Y+e97ZNhqStHehzJRGa7cwGa9jgEtMIVPh0/K7KivcYigK1X/Cu+SxyHj3WVq+0Xg3X
mFMtMWxoFtvA66Ha1LDEiwpLi0k/FyjzTmUPjrFGk1uapBa7TtFthMBFrtUb3CFmTjJ7Kn/xCWEO
aZ0ej4opGXCOxmwGdX7BMMvEHpLYwfsj76cPRVjprZJFM8B+ovjjwKstqog9HCO0EEFnglDDeVZL
w0TUIZllB2iBNh2dpI3xdpG1ufDUFLdBJWLnthut4qkalSjIShUVHckxgmyW7WcGNu6wl8r+FhJv
UURzPYJYmNY3yqsTy8jcxF2dYjmErYNT1NCzHdTVLCwo78w4sJhcCy+uu7G8Uju56r3EgEgbGeUZ
DCSo8+u62+qiGa4xRYi/E7tBWj0HCxuqTXUlXTEDD2PPGLP6KVI7JMFjG2E+mXOIEBApHoGna4Vq
j54YM8fysobHeN7V4J5CMBLpiWt0XOYuHjNzidB9RqEICXWguHIrrmIqpZZTf0yDhTnXWhaDJzNN
ijToU6cVcFu4fo54fvEmaFKj2BusSbKdJvW66qpyU7W3FnozCxxM3Fl5oDOpT13gvcH0YuVaTku5
A+FLryOVIrMl0lC1HDGaPELxkf4/is5kOW4cCKJfxAiCO69kd6u1WbJky5IvDG/DFQAJLiD49fN0
moNj7O4mWKjKzMokID7NCi0yYjW5O5P3Van4R7h0DBxjZMns9bJuQh+zbPaLt5pcFjbp+xgOAKkd
ev9tN6XTRA8Wuh6Pc0ylJujZQLgTpBMr4HdLUESRBOF6X8dsXMtY8q3yyOqHYG1lTmclsrupXXeU
kglC2+LIvPEoej/fIRvb9L0OWly7ZuVWhLe7w9U/jlT+tIc6GothqhOIqTXukyKaZU9Y5PDp2Akz
4v5UdTr4uM/mQ3dqlmTTbHuM6qvue++vn60pGFu+SSwQFzOoEm86zIs3zpMu87bFqyw20dd5sEt2
jmaTzsXk1XtdGBmkj16Tx23pIoiSgqVt+JFpaelELTL2/wzUDT4Q0RbdT/wZYXdbPDyxY8bYLsNe
/tsC238RfVOrczYaXskuUVlbDnRNdTm0fZjiA5/G7FB0is8UR5t79v2mMxc/oNBQUab0Gyeved1s
k4HV+U3tnUQ+4O08qMA87buuzXk42EjGloofgL9D22dZR353rqe+ZYTaMpJ1jqAfSj8ZlS0Tu6ov
awK5UIsOU1Qat6NmjN03bMI365PhyS7CjyUcuhds9RNwppZ22Nc9WX7yMyiEeDp/It6Jt4HQukjw
Y8lg7P910giCs+OaMthsWe7OeXI0f9w6Hy9LayN3CisgDv6XrrvnlzV43IpEf5ExQyu/euq9umCI
fgkdav/smy5hz1L0YXIK0BzUhSAs741qvctTX3f9cq3SxiWnjMnuIxuqyCffLZFPsj325Jx7Q/Ph
mFaBhdZ4iYtppB3CyXfInljMVTgSDI6qGxivzV9svIb6Jmr7BuvFJPbXs13jlnw9SvBVwqSirDd6
EEUQZfWHiKJN3TFMaEFLuIJbtpnHuIqw8iDMoBomfU6dqMW5DpP+OtrOpWfsvZo/07DJZw0e3VyD
qQ+n6yTnaXwd83rgsl79WZd2U4hIhknKmtwqZdpL1hxLdMp0L7fbRUjzjmdyxs04x5gzSzke5ecV
mhbR4Y+MwSQBN2Uto1Fcj2Gf+huygJfwIhr63azFF7fUmMYcXB6hIGHaE+IpqTsq9678+ckEQtNc
917Ae09aFG522guaB22EWe9jszIwsiIIP4JANqfXB8C/snbcHPikiPWzUgZsyY5NhGFys8hwLBKO
IFD73lX8XEE0bqe52aOsNC1zwAls+I2/br9h2QbEqanj9ceRab2Xy2Q0w5gHVfkkPX8GgVmAo4p8
Z7vjLozF3tJRLSY7EaSRstPFSQhKYaJakF/BXkKRph1ZBjXj80SFmgN1n3RB5Z+0b4cvYS7zsWA4
otodvorC0oZ11JVhWqN37+dap+dKHz0eK1JN6DMJHhGUvjY8W9H1x6uyml5SfS61FC6svKmchwQO
AYQd4j5jPPnnH9r7OKZ4EZeE7nrh0uyjkKBkttsLlaxL/jQ2dV4B9vfp02hqmwMT7kLRXfZ8DVKU
cCTRpg6y6xDG8mcupuMt8ALHxsfm7f8F8tiZZcJVYFYe4VadVa56ySePE2+DnvsvDWuu8RVFwQ+v
yzbmi7gH/sqBrCbeZOUuY0aJZnhfP6vewZ7lhXl6RBw2RHPyuGLwhRe6G1ICQoKWGrsS+Z6dh84j
IaRx6TqXttv9rOwq/D/KZk+Wj3BW2OQ1XW2igvEatKex6/Ers2v4V7kwAb5RcfC6TW7GmGymN8Lu
NOJl1mmjQ6zldc8dmofyz9YnuSqTzw4fcNBICvhch59yDL2qclkE2wBDPlDHbMvwVEnnecxdW8qG
T9Drp8q67Dhn/j7WJ8JFwvBJ7NW+lD3l4N8w9rlfbJGvH7VRIdBgq+cfgYgH7GL9Y3nMskm3J6fB
aYq2wdX1Me/7pLkm6TaLS+BsGFw6b4MPbnqpeMlEFW4XuB6LF0n86f3WB8avT94mwu66Uduf87gb
vFPQJgBMQElpW05HrNun2Hlde2/DTtXFLAQOKsaSbkR0VdZGpZvW5U/YLGI8xUAr2TkPEISWo5Bt
hrdmFPzOWHTl2Rz9tGHQbqLgfIT1bMrNBPZHtqXbF0lcLbcA1vprGdST+emtXk73Oq8xLt5qINBT
NR2xTlaMybuNPyHIHSXkrc49bW9H7TdTOToR6rOn1viag+a4k2QtQBSqluKargwg5zwfZHujnJRZ
AfWTU0trL/syLR4BSFNDV6WLbac0nMgXDNkPdVzYngOfWWszvEyyH4CMrU7Sm27B1bPsaKyyYnPZ
boD7dciCDqtPZJR0UVaVQtY+4LKEWb3kkwEZnpjLGuIe8SvEXdrrT4g5JZieaaL7OZpSc63rz9Fi
6ndesYorArE7gCZ6uVSapRTTnk6nVQX7z45TpskoH3qa3jFrwbXyZjzZLejuvDWRHmIZLwSE4UfE
tL3nBqTNisZ7UmCAcnbA0i8Yq5NrnjO1XQ2Z8TMRlbtvwb6lflia1ecjxCuCAkwksOc5dPsnazJq
YO38N0Cd3p0EZpg0TIqlT1qZSRN0ybrlQmwfXRtI0ZL9J9ocE3ZPb7N/E4wpV2vnkPqfMPHw1ZVG
ROpScEb/bDwuugIXNelN6sCF39fQVL/oyFxTNt3eku45TmMwX/UuiHJPJ196d51Qk70cG/8pYJLg
4LJwnQLcfcCmPv1uMmAht7r0hLo/M5dYzclrP4n+ztZDwprxGE0x6ZTsyL7V296PX71hq4Vf2MNv
gyLrcrJf9h4B9bTvzkFZrRWhu6AqJfhKGBf+oLfjZPoKS9sUiPjdtTsdktadfSGWu3qPmyP+M1Xd
od57RZv5PHOFxN8CLm13e1S9aJ75lDvZYP4cc7XhUxfc+3EVVD+tNgcPTE3jgxit3EqVD7Uueb82
zM3CdCKuB6eQD8PiFIchUtm3yWasC1T+JmlO/L1Sr27sLWVNSlx2aY1cndlyWLTEPCGbE+wsKz+L
9JON9lnf1sGiBUZXOpnU6+A8wbMYt6R96ruu804xbS5P2uj2ZRh0iwqLaWn7O6huyQDIIQsY8xF5
yOTBhIqooKo5fHmpqsbLS+49i7vIusX1erd0XhpQsFXjnTy6VXuHPYj4Djq+PE4pA9xNTxdBXJnZ
uvjRHdb8rofMOBbCVbR8CQcfl4SwcRIEm2mR0TvXGSw9f5O8lf22Tdcl2ffhtM7pvt1tsFWU6U9/
CTo3sT7K2bjxbXbJ0II86IT1XRB4Nj/nMboO++rL67Jp9MlFnO1LdYOwtxfnqasyfPwwS2hIqDl4
XOvm+R/0uklXdFnv4/SRyRg+SITH52cigb20o4/FitSWj7fKJL0HsJvnM51pjBG6WpO5iIRB3eUF
QB5lv2zJ+GKYkYZzm1FHT2TzVNMFi+y6umE/JPwepXQp/GxZ653aZXA/GxJN6SHXsaq284GGjHhZ
uw3d7ZLPkbrfRbYmp6YjLe+U9Itsf9iDknjbVbQ3FRifE40ouCaW+F/oJz6qukMkt0sdLUmR6zD7
YMtXvEtvHt3fdqnT6g9I3Z5+5XoNGUKc+lQmGkmT1AgCpSKtU7irdqCLVSA1tPaNd52jSAN0mUbj
b1oBbcEKIFZ0O+CYifLjSqUyfnnkpIr8ZzZ9yHsvbqS9NGOqnggzn5DFeUdIl2bmA0fBxgRD2U6j
Ol56+pA3r6PBK12SDN8g0aFycGzVzrvL23zLfoxDgBPSdNBLHBhjDbfu4PGUY+bL8VTPvk5vEml1
/JRb0eIlMvbzb9GGCYpcZ4e+GAnySq4ZvsZPqZ27pHDzIs5JR9ZwFbQqOI8VLd851PK437VvkqKu
cuSREcmOf4Om99PHTU+rDxYFEEaTmuxJScGZGzzgN2NeYh3s8Bxa+ixYdj3Nbt3LCEh6zyQI55I1
jCIBWxWbksdtMGXdt+bT5Po8eAnyz3UjbmNatXvZ6K7bWyQNwAuKuzEpxlEzETWVH7zxY2bPTBj7
Y7/Y5OeW87AKHTXbTdoeVVakiZw/jjhfwkLGAy1XMyVhzSlIJ0T6Y7sAkFqTfBXgmBK8IEnZ+pim
bC8AARypBjbxvvVA7l6BirOi3CvCBzBerBmf89GRVwGLERk+jWYbJeWO5i2aAndOqdbfrBvVLwN8
99xtC32Y5xtdRoRV3rYD2NN5dEx6pegXPlMbDWYiP3Dz/1NShEsRjZN4HxpP/6qD3luLcdvlS0SD
FZ1Whu79PAfGfLW4j5DnRV7ej3VQtGpjpuLz0biJ1MbPBhP+IunfmuRgKJdJA9WTBE311g9kBbTq
E6hfGLzPO6KHll526uyp2bfWnrZ+SHLeh8i85nDQYFRL61ASAqSocm7G/N01KCtvB5r/LwdLhK91
u8HhVWIinamym3saPAMELVyz/aqrlHa/aQeEGwLk7G5WXZ9crFDdbTVb/IFZkDrwqADK5DkyyHNG
vSi/QgHFNDSdTJ4dGMAbl0P4B50PzFAGGw7HVh3RN6/jdmdiWse3kB8SL3jJnV54RhLKEKs2+JWs
c/ZlHqYRBkNMU1962bJRxMLAvC25X30VEf4L2XLk31xW9T7UzoYZtWgNQP+wDiB2eyvMV9ba4u5M
daQrkXUd/1gD27Q3U4rtexPFPnE88FAPu1UEcHm9I0R3zxfYGR11mykTOsDbPY+kxuwyX/7WKRxI
Afgpvye1UABhgIYvWEEoe0b6P+dlr52PrZ1o5rCMB5poZoit4kk3LrxLsXzrimlvtz+Nr9ij5FIG
qBWxneyVHnKLAOmhsku25SWk2Rjt3WWcK/95qiY/LewOzlVmeuf5rpFvlxszEtdDCjs7QbsNJFzy
Nuzf+63q/rNjPqmyVksKi9QtyTflKR1i0RbqN9h+MqlzywxcqnnI9A3fOvhSN1F7FLNt85supGOA
g6hYfJZt+2KmI5hvp37hUEVkHWmGRFzfeMmdvo5TR1w0ES39azPNhyRiM9/VOV4xiSr90GV/ji5k
8WyVlX1BINA/Sz7m01rHlhMxf7IaDMXLu/YW/QAwUP91WzMzOtK1/Vqm8HiUfQCEk7nkTorP3ZVt
yePXsGliNjbUkPyn9iPIz1u3Jup1D6HaOINuvF0XjpXxo+AHs8UnZL6laMy2Wun7aW2GGcAtmOmH
/OC2GVyVnucwdijRkr75lQ/78pVkOr7qwrTsLuCTe1XuNtx/eZFS6uJWM76jkqDryeq4TU60lR7e
4eABdzZwWGpaW+Pxr/yW/JxeOjteOlre17QJj+kDyelKgo2J9SxvQg8NbSlTb7p4e22m+3XOYZqT
0H2esm7ajmtigya6wlcEDXS5L+XtOm4kje3JTpJHs3hHcO2GXP7oeNUikFoTh7/BYhfxnaXa0HzQ
W9aoKywuPvDfYXMJvE6LksItPgDgVXKz7HPrnwdtF35AsyceYxT/NGB+irhsXQXODUigl/jZRxdA
O9hW43QXH3SypwBG+CNRUOOnihrln9XQR0gmoPeRkjN9tFfmssqW2W6r/HIcC85MUQ88dZN3YpjY
L3MTIEVq9b8sh4ACeeuWt5ShLOO0J/yQG8LFvuSFWP4MWSYl4vCDdaZ8tZ64m+jtzSWUKyB4IbtJ
fVc1JM2fjD9O78fW99rSjKSMnklsy1boiFqGp4PwOK8tHNRHejIHf+EDNS3K78dq7ggCAz+nnlTp
c+yS6L91cn51XjIxiqJ2bfozI+4CLMJffdhgmPhLEneevXYNeyLIoRlIETP5WCC7OdrI1TSLBjIg
y9Sbz7HdKbK7Bzx5YT05mc8cO1ABuOoIHd3hFAv1m8eLqpwnn0Pdt+3THGuw0QT0BCVEhLrmjr41
wiCs1RWGrW2EgqjiypXlEEetKkMTODrXKYtffZEfhE+NjlEynqce3l6mk2XYyxugtNDvhwsyGLbk
XYTkCNYzVVB1aya+94H45DkGPHZud2ertNDZlgjqdh4v5dDkDD8rHX1WeCkQqc3heEvg+Ow37/GO
aGRcFxjJfZnrEy4lmfse9IYbP5N28c5Ip8buzrR+x8E8GmixDRlFct4SptaSgpqubEnVLjzhm97y
A7lO6lMvg3B/qu0sYHgN/Nxx9oK5O87rKF3zvJs6wdVohoF6jkOEfw31dEvXZwuaZk8q1kdzp8dN
9k8m8Rv/ZouGwN7mxgLXy7nzvWckVXtzbZMhTxk3d/WYzbpeaMK9fOu+A+D1G4POaPRLaFzrOxif
aGy/iSru89tMp5Au6+DFMb8wMPOPuhnFdKOEBKPPD99+CxnPkqLBZf/TfLeZh9Pucutu8kqn4Hed
x/a59sb9L1ox4DAChNPtgsyPDDzQylBf+v7I5kvlIFt15OzvLfTW9SK8SumT0pnbS+8wBG/YSCPQ
c3wuCBamu2fZbGt93TBw5X5SttrvEd4tREpkMLNlE2/AET4QFMiltCov18/wxZL+w7KHJAP25ORy
gMhmixnHl1o2IPVctPY4iz5mb2Jq809hkW8Td9NP2fLBlFN/TfcaPiRI2zkoZ3QME8gH9lvnpVfb
o4HnPy7Sm+oaEwUai/duSxc29Noxqy48ZIRwaoD9JTdtrJfTaEedo6oIjhzoQ1XTQ96Ru1wQD2W7
c7trDpNcwh1RmZn0/j4gVSQ5zgTz9nbwLfXXuUKZd15jGTYv2wp7/l5nXh8hQqsw8I6FHui590Fu
T4a1gceJgKblhwiObcRvKZl42zYu37KaWsxjazFjZTvWeJPmRUUwXPsqJQxNWUWsFwADQ+4CajVH
9eiUjqCL0rRvCniMRN2ildyjOzUjsz0DWLf7ZVxzdkG3Md/FhQ41S86AOIoVAx55deva2jx5kFj6
6lhn6V7XHDDrzc/GJrhTXD3N31Wl2XIvHGvLRZf68X51tk8ehE6X5qaudnmUqnECl9IEIcpjtQ/s
aKOqxKtqPQ7QucbLDuZtSIX2u+en4UxiQ6rzL0vuZetHNIYdpyuqbXB30Odg+FpFxpSGLytPx2I7
6EgEIyu+UIPg1uqrNHvAXSnNb9YdfvE6DEveg5UmdHPlMvP+3MAEz2sRyiASF2wsO3eewrjKOWVL
iiAjnqPmTmWWU2kRWe03k/YT9U9M/tGi1woRui1jnks4sVnv3vcs6mV87lav6m5Qaez9yYs3MT5R
lYfnUQquQS3S0T4PfL38qsw+VG+KuMbtxcffnY/OdVU99raivd3lVv8RHnvZD6JPqcwJGLV3D3tI
TMEA3otJw9iI7q/dk4DQh1mH5lzvOoI9BYevbrsWYADFxrHDSFG49+F87HYQ5I9l8fLNg9JZPmkb
+D76zQxNIiB11dyu5GH+AYmwyisQ3YTupIyrkmKDwxtuV5gA2ORcmuDiqdyzl9iPsWB3QZfVd4mn
l+AmJmX5W6qq9rh6rguam22D/y5mE1V/+qRGnrOydT7AknBt6wIsBmAXyQvDBvPxyppV6o3rCWYc
Nb63LQnXR85ljTjNBJ9Skjldrp5ePXPPa46QITtk1P9WA/NY4YJJxGebb0FyirY1BiYSwZhgm7ar
7j7R6XafTx0joFs8bJmW6Ih2ohA70l584tnbi+d6BCNhrKOoDOYYxS+3JNeqPzrGAlPRS089LOyN
Rnu8F5KmxxT+li3eSSqF6fVaBQ3MNqAPNAYCLTZscqjPc6empPvo9eL/VNG0TWAOBh0euovcFMam
6QcMcURyVabFK/MRHkdu6iJKXzdP7RdIE2lvdgXVc9up8PNdXvydd7+TewJtlexc0yZKpnLqjSGf
8vD9hcGNDfA7r/YCDsERA24Hcd8dxRh9zldmDUKHbkWJ7FaxAOCu3qE7KFlZ05B5URx+dhAzsyjr
13F+UhWyCcbAIcOOaD1q4ifHef5PapLs6qTrkrOEW/l66AS0Jl+VzxpwlR5vVA42jSbm0K9hDhl6
M1Xz/t16DQv+uVbzC4D++JRnU1sxAs3utcXQw960kzLHZWC4P1ATTuE/xWmKC2AeOptWhC6CMj0S
yMXECtRFebb8F3uzi651sgq+PJ4fPeiQa/HtSGPvFyTK0qK6G5OX2cG0lWveGVlWakFRZmp/e8Qj
Y8N9hQ5FXIXLc7wKF+eIzNyX5off5sEH09n4ZZNovIvV5n5fbqiNxdVAu/31gqgbEY4n0pQ+6dr1
Cd51Zqcw7aZHTI5rFquaDpGPgzj4niIE1NfUoRH6bYC7V6SBKccW/bhs74ApognnS7n5xbrrDFVZ
zZk/oxmzCx1gwIHrzeSDLszJ/i/dhoNgQZJdvctSb6gqdqLljxuUZP7DxtvTn1QeW1pYngXMUxzS
vJq5DW4wAM2RBqhMBmcVgq2dViS73DNR6Npr5WujgR/6Rd0o3eL9x+vKZnWaLB2QTtb4t0eYedyb
aThs2DVk8b3v5+gUzUgQCXcBlxYKg72pL8naZUG5BTQdvGCzGs+LHyBH3BMIXEasT/1gEqw7q2ka
3RKsghWO5I6KA15tjoGH3sjfr7Psti8NSnEFFEcHgRlWhxOGAVq2Z1rj7urluRgfodDzbzn8/3BO
o9VDJz/LJC5XbzjC2w456n4Hc8Db4B3Iqs+ytfQCNpwUOtYOWKhM2noiOHBM9+9ZwnxUgnKSTWuT
AQ6/n3PTnk0iI1H6x+bD8sl1ejEdcZpFnGbqwybxiKTWbVVyDdaMz2z2+Uu49Nm/WHfeK5Kc9Hmr
DFqDcUbtd8eHAf/au2AYyjGxG2rzKcPLiTHA/VnSKVbvuxn9sUiVC+aiT7o6foasCBuM9KQnA2iW
OhLB7QBHx7GDXBao8NEan40/x8f3JgO+LUCgWiyplxCX0z4a1+EyJ0f8RfB08lLHpp0ePrU0v4DE
5VDKY2rnMlS6fqk6Q0cvOVl3ECWc/TBmpryodp5fG0J6SH1xkIk3y1J7oJ2zX71T74/sQgt6VCdZ
jUBzZuYNL9ND9f6jSkN3DY+5RmvrFkWr3S7Ay3zz3ntP08MwefYtSzObDaPq5wITdP0MkYgRanCE
3U3syxmNv+n3V8+LFlduGZDHT7WEhnllnDDgw8fWE7jvU4mBMnr3VVZOofFKDPkT6cheySUUgdnv
JCXuGzxM9sfEqBtvh2xef05oKJrTFEe8XQH6YnttTSpZkU5nt33VxBQRLdW4ufmRRraxF35bRRlc
Qu9tm6c0OXc1dbichiXe76yuK5Oi7YjCB8s2x4YYy4SsOLZxmhegCMd2SfsqTy5b2+tPWKbPf6aj
yH6rNdhHVMAq/OZJM79Hk0e6JSFMrjurpFpdubZH9nUe+477lkpjLkPSCY8F9hqPKQQcI/Ssyvqw
+oIgs51Py5ZhVUbbEU+vsCkJHnuaRrRMbYKlvD+OINqLk/7PNdqa525uQuKzQgfUOAyMa1+C/CBW
eqzbHTWM9SbcxdWSBafPTY8JBGM3b4FVwVSiD6m+WYKxRgSwbVtzJVDIzkzG8l6mS8alFtWg0PRV
LGAAJw8/lD8uf+mf+/1R9wbMJrXbmp09E+jmtuUp/Fvise9/Rj7rIGBSVJ7TtlrQitAYrtB8JHv4
NMd1s5yTZq77XzzABmk2E+p62lmBx/2W21iekjDqf41cj0++9fefaHD7uMyOGP3SJLZ4Lo/ZT36t
ezjFl4XK2TIYJpP3XfSfW3JQz9zSSle5+x2yw/DUj2jNfhvT7d7tjCraP6HXa6f7Dl/B4/WooTLL
NulAFWB5wYPPLNHI4RY0uZr/0gZF/mXJkj246/ddjU+eMIa6th82LLbQwo/ExoQCpYOo+vB+cfFc
nRAIrgn+OMsWvcTjHmHr0VEErgf3AuEbtW3R4o3B1tyYY7b9pYnmabjGcy3Tu40r2rsFI4YAJRUW
Hj4R0SJO3I6Nf6mDGH68ZhgD88jq5aWdc6Z1P46mN9uMiSvGJIPxFWimXpN8acWJy3DANDVgrR1p
RQMdushsorgfyfhldESs006ZaLsgwRZ86sohiyeFY0dgd4QUDcjwTd1MxtPRA8cxrc/7whxf1gIg
vJjYtIhuqIPHWkr2Z71r7gtUfAuqMH7efiQ63bfeT0wcptfBLGb9ms9DGJ219avfyYzipB3ioTpZ
VTV/6z2qwqJewrZ93FPnAciwktU8BFgi/wbZyH9vOmUE7nc/zl4Gpn0fqQmKtv6mhy5DYgxTuL5W
7D8hxWjkTPsZxzvv4pFW/mVuF9fc2hj5L3XKb+zJN+HkLoOds+rB96uAm8tmwfhMPEpD3rqZP/V7
XZLO2c/IY1bgkA7uh9VLL26EMAjes2rMxcOWHLA/uzpc+FhFCGAuIg0OGg0hgi0dz4oli2lF4TMg
cAMFU/vY3MSti0cEDVqM4AFRnOLu2B2Of8lDZKxkHnmPQgDL1ry9ImYNGSJ6/CahHNVFAggc5TRX
AbUhl/3flvOGnhLuNGX8Ect6lp7qPe65zxCmzu9s+Cvtw5lloDy0bK+R8T7jXzE3B/gzvZi1m/k9
woP9y12kWCIMMDZ88Xan6qYYvWwAxhid+dZ3i5/ThHuBp+8Xv+8pUUM9/jAsvUEebb7+OMZ9+2Z8
t4Yv+V4TBaXHVb0HRq5RucnF+kVMTGzyTrLAiHK0Rc1bBM0uOYCHnYASO5qpoLR77LJLmGGEwa5O
eujL7ub9PogM4w8ytaN5siBVgpG5BaFZcSHWf6LxADheMr0QrM72RijPs82ON9fk2bNkWcnQLwdd
+ugDV0rCnqulftiCpsvOqLja/jHyjaq/7qE6QkP7lLcSJQPtlUNAqffsq0PivH2HGBcfsw9DdMbD
wxvOzYLWhTLdpFy04Au2qNWKb4gScfMNt7l+u24ClTU0z77Lp7AKPvdt2LmzDIBkZZyrwePWqIam
+wOx7gPvIRpY8+fEYBb3OmQYRpacRO4X5NXZxzJ38lufwvGwSSMlsCzzq7jMfZ5wmqpmCUqEsMsD
1C/T66wj+QX98+dq9T4HtgiEiz9M6h/yGf6T7mnHaLk+pWKWP8GtQm4xuEi0P2us2ZwQAO9b0pGK
HB9tws6E+hQ4+62w2QN6BKi2YU1n1FEMYUNZ922fcy+PcP9VzJ/+B/xb17cJKJK+tAlSJboOhPZU
sUVMJxY/hXysyL0U55aOFxFMNmyIIgc/lPappmNsb23aHeuN7yvzs4O9xnr1CN3G3C+2tki7Zvq3
x3vys/GnkTKhRFd2W9Y/68pm74JVkJ+p1xmEiDXbzieRZnN8UqtmPdQI3f80dvXEfRsL9iSQsrfb
Oajz+ba3S0xeMVq5+CFcbLu+dyZeq4JXOCXTAzLVnNKkReG8Rh7q3zEPceTv1BDChU979oO2mgDR
hKUEXJ6qmr00FP/oIf8n7cyW22aSbf1EiMAM1C0BUiQlThosyzcIW7YxzzOe/nzwiThbgnTE6N43
HX9PShaqKiuHtVYKbxzYIav1hpmzMQYrPj3xVhc3RulA/25kgnSD+ZtFnSr9S1trlAeZej/4W1sv
dDijYmbe0UwioHckWkgB/McRfpkKiPtiVJ12oFrRtNRYk+Y1G2wLvo1BJZRyEzSa6Q/x0vBtoNnW
bvyiIBzd+Bb42WxFLtW7qhkkqLyR35F86/HQOnboMX6iLvNMdb2ggmaR6UH6kAszKICOpGblNF1U
ItuvdFIOXsPLLvA2OWxC7eQ9gbpnu7JUBg9MONCl20lNlcqNhtYbj7UZpMS+VSF0V1Dk9wnBTHwV
lwJwR1UpzTOjtGrTaS06fh5SNR0dOnt49sI26J+nYaIYXalm2ALtmo9p78f6H8o17EME/9Lbykw4
JfbmWrNLw6SpDs1Dg53UO6aK6CCzXKvUJbQ2+rnA4U1zqFT6GkzdWtDVBFAfyrdjKKC2q2moP5Z+
WTK/0VYB4pi+X1NP8yWpZSBR2z7S+M3A5CRwEKj/h57nWmrV3zIeJqIsypc8kZ3HJ7PxoBRRicpT
x8jbvl0zOlvuVm09s6QNSaalG0L31Fe0NdVbaiPtjy5Wun41dNF4SEn6Qh5Azxtusm6GbNKFli+D
zEc5dg0dix1tta5AJLDOXgHPF6TphpEd+YDRQJUObCttkFCrNoqIc/oMna5AMALWCEcin6pzLbVF
4vpJTsYvCX7E2tAr+6emtdANKIWCQk91tSUU9xGfZXLnBOeb65CWoBNmaGcvpaSPsp3J0HcBCTqU
NcWzaQnzVyZHOf+eqvZzk8jyHWlsODk5XadvvkfI7Oj9lEMdaL34UkNiU1Y2qEWqvBTnVsDJqa/w
KIH5LSgzv+J9S38Dkh7KIFsyaJsh9AZlZWjJyH33BVLgREutdQgnuTn7oTSeA1XJZJcWdVremKkY
/qYljJRVZDT0D21S1Cf6GMUTFCSeKVtLYmOr1KDwbys6l69p7MFamGKtM9aBGcT3yKp2pPyl1h6N
gjb9DAfgGR7qMn3QhypR16ikgZz0pyHae8xpg5GXyei6mIVhkfwrmpdluOCwEAd8sAT4yzNUGyyB
IoXFDx08Ego4sHzq6GcIIhLAIici3Su6VPZuZRgC4ojPvIWLLJOHn/Uys6s9vqv7i+qAXt6RaLXB
TZka2fPAFDQDfFeU149RoefSJswS+xhSn+RtDWU2loUAqutkSiNICWhAEYpIp6FHmtrotwqcyBK6
UzLo/TrNqGR+m1LDP/cDjb07Sp3yfSzbSXUbCZOqdqMVWnjsrdqobr1Mm4HZrVCCdTIQvUNEiqdX
aMT0j8hzCGxIA2k80yj2X+ya2In/hWf81SzquuxukDMWETO0dhtAh9tq6m3hZInqnRCXCtt1N4j6
0ktMUd4ZdIuV717laY96E9U/J13pS3BKbRGs9KQgZQWwIBoLAEUaS8GqjQVzCC3LM8ddJSfydAsb
Jrcv8KvHBy2LAUQMUQntfg7Mmn1dWMHANibQ/GB70E0bksiW3KioSgCUYa95a1VOeSwAUnlbWgXd
U6Nm2jOll4i5QW0TIaxem7bt+IFf/ZhsWwPk3cmjvIL0Ef6sJtG8CCI5LuCgQ0cZAJ/+VomQaCPW
1HEc4NFD99xLcUsrr8Urbuj8aPpdrQzkxXCKmrsE8isUOeHjjkjiY1eM+aCvfDsFMt1RiMh5EyZa
hK2my7AmUMc0N7pMnH8RfS/E2YI1BMrP6v17iaphdxrMXiDOoJHaZFTdJQC3EDo9ZKmkDFBNCkm1
ceQyr7StrgUg0WJyCssdaewJp9T9+jGLjQ7+XAtNiM6v5a07XZP1XVnnBS2bwKpeikqq65suTeCy
Bm2buEoVmibe28tK0PnMEyTckl+KbpLpR2dFTsE10tKtQr13prFV6ZrKhFFzf4YpdbpIJY9rdTXY
9gnOYg8f3gPfHsZS/51oJ0V2iWZXeIwB0DR/SOMyRDQSD3GgFTXSxOJdD8ZjAYvgW682gGezhlhi
palqXz6MutDB801gSvm5tpF8IyZtwx3aXt3vOICgtAKwVOIfCkt7MTJpPMbyyCHMw7yIN13ZFk9D
NKQPVphMlCT6cvzR8lj/7oCpmDNRqj1nQSgVLhrdowq6XwbVa9mD8WB4IxhCo7K15yQoZlcwWl7q
QLrLEvaDUA8cINjKVVg2KOk0OrAwV/A7rdWIL/pmoDUB4qoK/W+NF8Thgwaei/4/fjV5KNUheIpT
exjBKjbtmepwVXAUJ8g0rS/b3ZaGEIV4w29SYyMr0HVXBQXIP9ZInOnW2hQdm9GDoQvjrAbxAjXu
MUGDzgOjqyLdwqjREZLNGCY/mqmwIVz2EnBVnsafMte7cgGRZj8s6u+oT8FF7FzIHOgYZL1sObSo
+2cU4kYdLmIUndDrFwzfs2VJvmkIMQ9gI4Jn0Egg6o1iipBXRbrjGYpXV22QKPbLGw/Ukw9QvI7L
nxPvODGYHGsP5Jl24KRaBrZfDuvqAvZkCPfglnz+Y7Mfsp2JuEx+NyVpuy2nquKU0FIKObu6CRCa
xsAzyv1sgVU33TGecv1HpQI6XVnMPkZEt+opdUsCQg+AIhPUFKXh+lEnSX+F6ZE2N6lXKX/R7SjV
9cDsJ6YC0aNnambnz7vRqiEIe0TNppYOnzwZkEWKggZvWai55lhxMSKfzgKko1VN+TcKZLR+fK/P
nnG62XEgJpAd6rQ20VIdtvOY+yB8xQO0ygpS2CDuRlQraBirkdhTL9aMLVDYNL7XUQXoWGZONbBq
G5swUcT9wdJBZ+HyClREw5KQahXGCQ6nS4zafOrQZQt+Qlvxg5vM7KI74FOaoL6IshGHFmxGQcFy
2FJcKcttHbTIKhgRIErHVCNmao26bKnOVFg93AAjE79nhNWho4sg30y13RsE7OVY3c615J8hghUx
EAVLe4oNVVA7H/rAPuVKX5f3dKvgmKX2LG0ghbFSHRMta+J1a2XG9ybyR0SHic5OHp0nYnmAT98L
ZYTU0qnZRNNcCseMEccjKbLo4o4OQO4nGZWjGbtBFZ6DwFUooTjKXUW8b5WjcszqyT+h3BPdtYoJ
D3uFg6vihxTanjiaVp8pRGlNBPPbkXVZUuQjIiykEZs8Kg3PBtrbGvWvKWUeX+VSvQUuu0pt3eqH
DfNeO6m9AMdXSuVsjy38qhslUMMUTg98wNS/FyMKC+WtrYEMJlMk39L8tQmj3rAgqMAOD3dM87Ml
5jYbSiIRp1ZB+dMszEkmAwT15MZhV0BMz0zL24Qe43MyN69UFVnSyCb6RgGqk7O/Re2XIDPpWvf9
QcqFLh7AqE/2Ws37nshLDpFR0PLG8latpox/NLRb8v3kEXDQYtCL7LEPvbTYB3hCw22ZPvFDIN4k
n2v6+TNbGydv/5a6tPfPqjUKOje2GgsUKocwaXexlFrTTab1zH+e9UQovPR+6v+cRrNKd2PRB9q2
oebpH0SP+Oce1T98plpPQer2cmQNDw13mkHEmWWacDNQRPhWtmo03dZ2bHgHGEbwrVQSVFhc9EQB
Qyjc/kZdAciDlrXKuF0GcSsUkjWVj0q6p3gCdWeIaeDuJSQ2h5WMBgy3Z0KjAB2jBHCO34iRP0sr
vVuRefdzoa9kHmafZkDihKKcEfGNQda3gzJBJRa0CcBdRE9GV5k/VUg0vBdFL+6VYsoYaKxS8hxp
MEIWStKIyIZ3JyMRF56xii1vPOueoXcnGlS8YdxI/anWbEZw+tzxYyd1HYIHbLfYS0YlXoeg9H/F
fIBpHQAMlyk0UNlZt5VZv6ZBT/jY6yGFUCuli+RpPX8z9KYe5pyuTi/F5EveVo0LqdrSxBu+dZnV
bzLTVOubpvaG7pgNFdIrNqiCh05Q6AM8ARN4O3gFrFPUf3rOihWjftpxAo9Tzgt7G1gAgABP4h0Q
DIq8Ne3uajulU1Ou86bM78fx33unKcNTqdGKcys1oJcJgSYznQC7lhP0QhmolBsxXJOy1Yetl8fB
M6IjIVlDm4o76KwonvR6kq8TXTGsFXgLsKqhARh9RQG3zbe49wKfpXeo/0xBcKHYpVQr0nbKdbVM
BjYXrhRtXcPEfKCRT4NaKxPpNAYBhdvKT6Gue51o//a92ZCecoGKdQSqglSdenFOkRBe2tGHIuoh
/JAr7W6ghnJrTw3Q6YEZ7QxQRcNHvW21wgZs7dcgKGQatCUXKh2idaAVNUvzvWa6Uy2KoZDTK69z
+praNOoiykRCUiM/fE4qbQhv7NoOZppWWcp3age7gAaCRN2uqIZucOWUjMsh/5VBUIwRiCwrryGU
+B1CC/TlopVfq1ruqrHf/wFAT+7nATtFJDOwWv0mry0fIgnv9U2OtOi0Rh3MuA9KNBNclDu6i9zb
NLpbzyNxAqXHOUtAvT01XqnTMhZ17Vo6FWcAdHJ1QQAmpJ4FcaG6sxAa+zbm/eAdc6bOPtvyWLmx
qrbdy6jR+KaaPoqIuJeuPfebbi10WQRBQTlWnVjR3JEzB5lQBF6UiFLkGuQJSFcNiQFgF6RmCozN
yngu5rTH9Qx0gvnFZpHuhD55T5VswXqmfWs8WIU8ulDLu1PZVclmAu7qg6Y3m9+Q+EHwwA+hCo9O
H8nGRPFXXpPFyyfkZsTMV6ZbuqICGcNYh8KtrCVYTkh3gEYGSQhyAnJpMdFuV9MqeY7TPvFu7SSR
BpDeieymkYlcgFBs/lkUBipnvdFPh5Kk/TWHbABVXeqj+2CqDBUqHeSYFTjkVqNbCcJ4Eyn0+Tln
or7NZcVTmXwiquy+0H3qKJmc1X8zpSt+5ZSG+QVVZpOkUzEYf3VGWllrW5TDKaW01a/CzNPEH1OW
aCRpdOhvfCUWjG8aleYBEQmzgDlup2RFTZGl4AVKbT/oFZ2UOjMCf5ebtT25gkZUsbZblbk6Ntj7
W2UWGlqPedCdcKxdvKbdBBZNwR1IN/PkNu1YpO3Y38IHgDbRo0Ci7MoQhpggqQYNKNf1L9OyxHAH
b0SYZ+rXQocdC7HDGgSCUp2UcOXgGgZStDXTFipYqFvBT3gDEbjgWvTNKfAHsz5o7TCj0zolPOhw
KIJT3KapfpA7b6BtAqEljDegGWwObh9DDFTgAL+G1IB/CpgXZ9BDYL4JKDoLmSAB45F/VvODBcFB
2pG1dCrs4CZP1iW9qBxFCIg0FCVCkGorj1hKcgQzxuJNlZA4cbNCeoNOWGmS6pqJZ3t7vBxKnoYm
zVAixPVQo+mmvj0Dy0fInINf2Eia+BO4v8YxQr3VTn5NzyBYwScOex61AIZG5Sg46/SeGtAEQ5PR
Y8amb4Sfb4URQ0+k5dZqmwltTv127Gm9zZVglcPL8+uSmk6BEyZK87tvS+2c6uhaJ45oqfIcRgYN
IkWVmbKHy/THprwFapPq3xUEJWgFG5LUXyhRBdU3MJMBhGoLLIHuRoBewMSoNAmpDaKrkn0Lrc58
TXA0YEA0ehTW1Ol0fXoT8UeAbVbi9hVgdDDhtF83aRE33i7pzc66Qaunqm9ET8DCgwiSQzhyVMUF
iGdToKg5VFG7z7MUTnLQVdphGHzZF1SpA0X7NWV6dadmVPe/W8C6lHMDAFF2qmls7PuoaErvTkCV
pHpRSBI66RNmbkpot9J3Ra+7nHm+/LWHxKLevxVlRUsfDowKCA+SeKynrur55aWRmkzdtdQWbCSY
VPUhUkMfKXhZJbgu4x58jzQTIjOaEfKemNePdoPPjd0G7Mp9UylkmaJqkBpILTv4QYI51DfIZrbn
TrXKeh32ZtsBVm4kfwez2JedostHOF1QERTp1qZ4j2iXJwLv4sWF+hoVkl/uCrssbPDpgiwEgq/5
A5fSoC/U0LJDzcm3u5hig6XZtNBqgDHl93ziASxg0aVBvA+CSG5+2DLxNrUBePDrPBxL7WigThds
8wg8AsJoqEetDAp5DAhOIj9+Rqil92ekriHf52Vd5CdmADNiotL0uj7XogT0NrFl8g62kE/MrkqG
Vj7qbWHSqG5rih5dj+Kbm9aBnp4pmw/DXjMB/0idZsIHsPTcg8zWdjqR4mD0B0Snp9+63Rkh4Nwm
+nVFBPejwLWKhCFYEkNWeX7Vhbhq3KWKDf6pOYAebsMHNUnXKUg8DAJxkleT5D/6U7Jpc2VnbxvH
YaeuqC8rn6mT2iogI5nhIEwJWfyE0sysYhD8BKbajchd+2uERFzQIYd0x8AKx99cnS4wC9gu9UMZ
l2zMkt4alMWFIKrEsrrE8ttDn5TjuquYgFIBxKIr3DNeEDYB0AqBV4uHst1IpvWSQVzbyV2gnnyI
Ct4VKeIP4yMUVYApZd69JSOhulQyN1rUdII8bw+0P9bduI3SP8L/jkzXlc3+KDU820HsnY+N9o+9
+NJTr7QqDKX2YF+G5jF3xmFnHQxp3TiW8hhmh8rV/JsUOQYnZ5rjKb02meWTnX5nf6ErTAEkUNFY
gIH6k4y6aJhoaqwh9Y2/jUO/AWC+pXMSKJtAXPnAyqcrp4gpmI6tsvblyq2QUXxy0zJ/pXCm9jih
mkGy48s3KBAIHkqjgFfwl7STsvO6mIHHzW7U/qq9tCny+MqR//gdKMDJ8rzd86Tpf5Pg32gHVw00
zw7lsgPdnZNfbmihHaLy/uvd/tSIwvAGzrdlKstDRY9WGxJoDAdFTy8g+m619j7SH/4LI6SqtAGI
zNTl6PE487XG1L3ugJjtN2Eqf+CuX+xAuyKSvVwL14IQBFKgJagrGvbivpqSqGXbKNBSCp8r5V61
nuzyionlCcGEIgMxQU3YIGZUFjPXlKITTBZXoxNo1KJZV5BKzW2VbMFYfP3Jlpd9aWhxFAmhjcYm
KjtFxaWJ72Pvryp+Ve3payuffLF3y1lctZCZBVNSKdGprn6p4W9bnKZrQ7qufbGF4LMRxAm9Sr5Y
ojt1e9J4vMY1MHCzuuI3rq1lsfuFNHjBEGrRyQqfPOPo6b/1/Mqch2ubMv+ENzcSKbZBFx2fq/fO
hn9kU+Tofqz/w9uy3PrFeJeg06BayVhBSdBJFMQy7O+6efnf7fy8bW+WEsIW0IGBRicNAkos/UFE
EPrlleM1f/K3D+j/XQmBpabIKjdnsRLwAYVUyGZ0mrXIVjTO9nIDHffrlXy6KTbNeINH0QTr9n4l
JHKgmhmIcgqKk42ibITkqBL+rvriiqEPz8O8HNXAwWgWhRRNW9wWq8sUORjj5BQ2d1Q3wvrObpFz
BkU4FS+jQdWOPhcqmZtJPXnW9xiBby21nYHOTAACUyAG9vXSl2Lqyx+0uFtDM+mj5PGDgkldJ4ig
hYZKq9d3K6mAWMcwleevDX72rd9+gcUdYwSGZ9YUhU6duFF/ZuhLpjZ9zatfet6z5cF5a2dx0Sar
pGha+skpRsU0BbkM3w50EKJv4gZRPQEBMx42FgyIr9f370QuDduaxaunKYC9lye2tWNFhh2SnEQm
naBPgqs7I7EHHwD5Pukhvrd+kSl2d+nevEsRbaIMfm3OyGff2NbteZoBwZ5uLr5xpAVGO4LgOxVu
0K4DiVkq8PuN7NpS5xfkw1INxVThGRhM9ll841GxPaCHTXIqm3tKvis00xKSNOXFW1kXfYOsFoC+
xLnygZczPSyVyU2EM6ZMgGWq5sIlxEC8KgpM41lFzkMmj63RhmBAc9Tdm/2jkt9SGIwo2LTWja3+
GsrkPO8FAJgRkbBiS9VjY3TplV/14Y1a/KiFM2zCcBwQfhvPLfTLcXgMkUMQCIy1VC+UfPP1J/jg
FGdjxNYa8jpCZXbGe39VoAFqpB5fwPLvqfysqurPf27A5O/Po6GQYVpmSpQsgRgZxXju6eJpGkLd
0svXFv6FOe/ODmt4a2KxBqkbDJvUfDwTD61M+y7Qf7Pmox6ve8S7aYvvEALpSnFln/4/dsnELMsg
ABOLu0HNFwXErBvPcXbsihdEEV1pJu+Jk2QjhvRraBGdvDbd7cOFZLF8RosJgQw6IYR9v2E1hJaS
nv50lpCUblIIEtxJkCsHPbhyJz+zxGhshWyTERkMDnlvyS49r+r9Uj7rPgLsCEt50Q71cIBSVyZY
XzO0/I4iG2LdT+Rzi8bAEbVfiXIl+rlc3GTXjMJ2vz4wn9qzVOrz/5IZe/FGjxQXyIgH+azW8Spp
HgTxExr5Zbr72s6HB1E15xqBrqqURy1VXWyV4YNNAvciQ4O3To0R3zTlo19WCCvptGfUc5fLD19b
VD/6DkxaxDZUJUg6lg4theFe6/0on60cddVEl37Vnmk/pROtnhTVr1tD1/J9Tdtur9eT8ptqX7nV
qYK6KMbWxzSipTUpsIRXnh+lt0MD1h0NN2OPnsiqbYofDbwXCNpGs+2Qp1g1tD4cqZeOqW1EO5Q9
gxeI5sGVm/bZh9TgwiCLxYlXjcVJBEyTQ0NR5bPSP2QvUYwfdKbObapjceUofnKnyW1RiqTOgjtU
loNYacdIeV0Irhfa4XGhbArTXIfTXrMHp0BjZ4Cp00+oO03j+uu9+7h1sxthprmNk7QI7N5ft7yO
VcZ2DNPZMqUNGghogEibLt0H4Ndq7cfXxv4NQ3zvM99bW3xSyP4KL183natXgOnNy/RbeZD3YhNt
PFffqbvORwdxJX6md/5j+1jsq83XP+DfuJsPP0Al/SZvNQzz34C5NyG/LiHgAxh1Ovd7/552wi3D
IqWjcW+6003x7RieU2a7il29jQ4gsq4Y/xBtqKxe12xGihv8izp7iDfGY8SRQAhb09mvkXCCYXUb
mMZWj9LvSkrvF7VnFOKaX8yiuIE55jba9P2/+QWCQivnWtUoErz/BYNqgIZHfeRc1xKXq/pG3Xbn
DW4fGTvo6j8gS4PFN+141RLXfm38s5NGxMPobUOZtVkXfqkN/Smq6fqftax+tPe15Ygse0inv3Zx
87+y9O8UvvnOAV136CvmvzOdr3SY8/Tj9+mU7KQenpOdffva3kfPPpeNiNUpdBo8j4t9zTRgTyL2
5TMr3Lemt0EKGmWI4t7urlj61FFQ/oX1y2PM478wRdE5mHQ5xSedSjOH+PEa1Y/MhYugvElesSoT
eV3m1jX/9OkK35hdnBsUBrU0rjArWfWm6m7CpoLAUhySyHv0PBVM+Trw64NfVChFu2h9tVK/D0W8
LqjOV9fGj89R+fIS89pQobQMJNrMxUka1LzLUWmVz1mfhDeiG/4ybqjfDjEyAV/v7GdnlgzIkIXC
ICNjeZJSNTNAs7Junf5bPCHTvAU4WfRPBhzmr039K2UuV/XW1qLaNVVDUepJLJ97o4X1xWQZh/bz
VpeyJ0AVx17VJCfSh7uprC40tW7TSX9Ik+kuQtPKQWc6WtcpYGgDkf2VJdDsyhQNSpd88hGLDqbm
4ocKKoZSNbk5FUQULmjMeMrvwDZuVOCNTql6a7PrAWWr9RXHr3wM+GnVon1hC1ml+ikWi7PKKAR+
WhGUqAa6xlpzbOP2WTamyEmTrHDAT/5CEHmXl/oPeoOH0A72SZWr8Ii1Lbjs6crb/unv0XgBKJYy
RFgsgjFCTyrgXiufG2KJVW+okQO2Vr9i5ZPrahMgGEy/0Uj3qFW+97dFK5i3FUvKOV+h67rvb/J+
HZ3AA0flBum7r0/Qx0v63tgima1g8kua5qtnu4I/Uah3qXWcGLEGclvefm3q84UxOMCkL6TJqlg4
BA0pSK2A0HOGF9Kbm8i1fgRH5LggzD8N/9XCDE2oqkzwLOTFwgBET2FLRZqbQT6KpmKAfipAA6g4
Xy/ro2PhCxLC4skFHa9lxIe0UDKZI4amtka1RS2nm4bpVjd+rvlXovRPTZkyjXOBbIqpzsHnmzdK
Usa0aEmAzhX9779QxkLHD/vs1QzN168X9dGHsag5HQDqpwrZXm4VstSG8LGUAcgAsuEk3R44RYqS
Vp5caQ0ocwD33olhTKDVLExbIRFZuOY40eOasSUqoIkCSWBQd9YTw6W2uvXYWD9SQARh+A0WJIKr
2xiepxZcGc/+8WLTNjfJQnDXNi3CxVnJAhiEZc+gEHsEyk6Ik9JtT83/4qCQxVk6oYwCdnNhBYkz
hdZ0r54J6mWQMTp4QjVz1Puvt+6zG/3WzOK11ysI+YxuVs95ghPcS+EFVVewYF9bUT7GpXyzOYRh
RZz7ZY+3qKdC8pCkO0fanxFspBQ/NgiqZuk2Tv4AWFrpKdPVwXhfvjb82R14a3fxFceC+rtmjerZ
p4Grp/qt1W+Votl8bUVRPzmTb80svqJmFlo/pYp6znKUDWxPc3Nmka3riur/jAplokfT7ciCqiNi
3uEeAcr0EFtxeDciUXDl18zGFheEkfVC13l7eBbMxW3Umwzaf+9b5xHkDrUGMl9UdlZ+ZWlrJIjb
9deLn+/bwpywyM0Fzw87uzTn0UYxYx0RwC76oaEqTq3M8YeLWnBiG5g9fnsblPWVO/jRqJAh3Bu6
bVLeI83gR73xbVBpOmhssXUOS2UrZavpIdHO/ajcxdG9be6FecXeJzuMYoUuCAU1ElnGtr43qHnR
AKayF2dVadclCiB1eCnjHULuSNJVq7IDdtI+6ZriWHB+cR5XvvIneS0gZRtK5uz5iEvnI/hmxQIK
jR3pY3BJ25+GOEFZXenRjQIkLh6cFnjPgAojn5wpB1J6Ab84jQcL1hSCUCXiYa2ZMpjytzBK9+vt
/+zLWDZZidAYJErOuzj7OcxpoDyKd46h3AClkmvixz3A9A5gfMBkVQpDkI2/m5vw2rjmD2iV+SFA
FFyZM23iqeWw9m7SGpC3vn/pW/VbUe2K2GnaDQVGVPAPVjusBQKtlYQIlZhu8vRghGdF2vphfeXK
ffIoAeAgiCc5I2QhCX+/O7BvIEkpsX+BM+lqxjd5oqpSPeSvKtiNAwBeOfcdtHbcvnix/CvP78cq
0nvji4e+yIymQzvDv8SZvSlHZM4RXRD6D0TfnQLUn+Jdm/o7n/b3d56Pjdi+xvskozi+uA0hw0yg
k2n+BQkniIchqDbkJMUW0ZRrfZpPbvocXHDtQBbq1rJPw/yuabRGy7+YB8Ql9XCXDUerF6vEjNd5
+SLZVy7aNXuLpekRs1QY1eZfinZuRqEuk921DOqDze8iJfr15flY1tQAnoA1olhDvk2U+/7cgOVT
TXRQoss0Hv1tou9G/6BHfzs2MI4eW50uO7r4xWY0/WPSU0J2lOE1ctFmkhxVuhHSbY0osoeOallI
TtnfwBQMUDRPovBaovFhz9//VG2RzzBSEX3+uI0u+bfghQ23z+Wf8mlYt7tkDxrtyQOqfuXzfIi0
FiYXXr5neCzTC/voUvcvGiO92z9ff/4PL+Xi7y98KuJyVm16/H29Q3TELh2IwmX4s2tf/nM7tmpS
5TV5H7VlyGp3VZON0xhdmv5Zr+qjXeCSUnO8hH4vXdmnD7E4a7J17guBI++yvNimrDT6Roo91mSl
2Y085AkSpCU58FTk23psux28zytR1sdcTQMORLSBO8AbU6J/f4zlkcQUAbnp0DrMMln3N5zOHdyH
8Cps7cP1xBLFVW1OqCnQLMPi1ICoGHa+fKBi7Q476Rg69kbehldetY8n472ZxaM2CitII4lp1+1+
cOMt4FX1Wn778XDPJgRNDVAVc/z0/puJ0EplSQ/lQ7OjOu1CXlrV7qt/dvZITt39/k9P4Dtjy84Q
9Urm5k18tngbuMJR75Td1wY+Hrv3BhZXNZnjo1H+ty/9OnDsO+ADV/ZE/eiB3ttYXNdSFkgk9YF8
sB7ghaSQWuDf3A93fL5n7xQ6Hivr3fBM0fvYv4qLt+p3cFA21l175ZJ9eHH/ncL/t3e29n7vGkb/
lmkfyYd6LegrCEfsQ9e6st6PSdPCynyC3oR8PeyaGqFRTojbr1Gt29iu/rpSV9Syrqzn81v1P+tZ
PHoIn6VtF7Ee+Ge3kSs51kXdSu41M5/6iTdn3l5cKySMYRtn7GC9Bs3jUhDET2Q/u5trx1G5tkML
j4QuBlrCHZa8i9i26/kSwy+5xE/FrTiqO80pN+ozs7+Eq115tK7dhEU0xgB7dNRULKtO4BS32tq/
/h2vrW7hO6ayi0v4XPJh2ohNOmy1X4TfTnarrxQHuVLHPIozgq2idf2r6/v8WFLRJCADzErU8v5Y
llmkh0aQzMeyXXv7xFV3pQuOZMPspyte5WNyMV+BN7YWbkVVPQYRMrDhMG/iuI631tZzs22w1da5
m6y/9mGf+pc3xhb+JTNsbZqJU4fd/fbaCzn/f99FzIuFLDxGRdGq1IACHDpOYrhOOfe9O6wd8nI3
fP56HZ9fM9O0QI9QBKAT9n6H0MNJJSkrZTDk8RbFlnVxG5+Lg+dEV/zGVUsLF6VLKNIHGpbmC1av
PBf9r32295xrt+qqpYWLUhA7lst5Tf2629WrcE086Op31U1+BeD6qS988/EWPqpgNk3ij8XsowZX
d+bn0to3//tPt/RQWTvmtsGCUEfcDbvIbVbKXwdBr/v/5WlYOCT0QIQSaSyo2qDjsKpX4hg7isN0
qSun4dqXW3illqH3mRezopZXMYE0QgzoNBf5yoI+dX7/s0HLxopXSK1mCtYzuPPjq+5o4jvXPM8n
XhxUIAG7gpOjl73YHaD6tEchOGMkcCKMjHfpf3FN39lYbMwU6Qwgs/8daXSG3FWzWuU7aXft1f3k
e70zs9iWQjAAC6LJvC1M7nVkHj9mUlzZ+4/tN4B2bz6YuXgVfDQQwilkgne5gr7vNHfMGXUjfHWI
/DhkksSxr5nUPvrUdyYXjwNDunTkpliYdjIvs1+VnAwl+VXryu7+7zW/8Nm7RztYkN1Q8wA1tviO
CtqAUd5Z87s37IqX4nbgFlk/Q5epfVeW9rHaN3/N/7G1RFv3zB61iuafrfTYodx83+ONasoRzBK7
Ux+8k+Lkv9VVspdvvfurznZ224vX6p35xZdlRF8FN/Kf+dmtJy7w0X+3udwwm8EJyPOuOKn5L36w
CNgRpCbfF2gw//2bWFdVTCVBoo+PG67gl98Wa301OIx8d9A4vuLhPz2rZKvgQikgGrqxeOibmvJ7
U8fKIU0hWQe09c2LQQr2feovhr+v04sKQkl7ZETuqofybUnmtfV+kmDOCfP/+wnz2X6zXiUowxit
WYXnTHWS/0Pady03rizZfhEi4M1rwRD0okTIvSBkWvDe4+tnQT0xmyziEvfs0y+KaHV0oqqyMrPS
rGVoh/QTA9bdm2ujrqqrB2bn6tknyy7I/R0hpPf5Ui7lsMdeYgCJAbmVyRyBLF4agaHq4647wK/u
+OdATwChDfI6wz3WH8CkMqqlAt6Mm0DhTJPx7kUp9CYbAuwX7D16PfG2lsDta/jn4DF4nKwsGJes
ZAfuNjCP+Y/poSSRsWSoZq/WhXjafTBVjIQbqEf3/k461sa+3ImbehfYlsUdViDn/QCr288I1UtX
Czo+d6skTRYx4onhBvykzlzqMp4dKpz5qTElu9r78PmuPZkRnvDb5XfCb07u5rQvJFImi5XbwROC
mtsDWw88xWanK0/dagppUrvSBxMPSyRsgFq17dfdanrIuvaoawB0/wKzYkwKa/l9xM+Ewmh1+b9t
kChPETIBhotHbINmS0f1hOr+qdmMFlhgEGyBpj79rL5ARb/KdfBa4EFf4GGxcBIzkf7VJ1D2rXOD
ENho+ITeiA1wExjZ3n3g16Me2ukexNQ6c14KKOaeMlcyKaOD51olM+DHxjHkOYls4fehjZl5A+0q
3ZNmL6xx2sY7Z093GiilIHWCWnL7d2HrIy7voWS5rhmLgpbOkzIpNbjik5jFwgRcp+xQ6YwOTFgd
4CidAS7t9cK6Fm6RRD0ESoCxuOO0rs6c3vUugoxk02J5yYMLe+H9q0fo1clRLwK8s5QyCaeTw2WZ
nqH9rtKVx9QeDPSmL0XRi4pChZ4TP4zIuFBOf9cayQGERr+n1xnAItrkSw5haTspo9TXE2q8AhPR
wBG1a4ypgY3NqA1gVZn82rVdGAHmJCHEznUFygOOcOS6Fk911ilcGAXKUqkeYAxKGacKRt7fvBBQ
pvT2OBkr0QD0tV49THZAM5jFZJ4w+do7N4UOXWUwF4L7CeerntxNcYApNMG0efBeagNt0tj1I9J8
R7S82Rp4ZUm7iZ/l0hh1cNW3RNk0RnyIDyBw/Zc5wEvdkylLBZp0VZNaKENmPldmhRznw0o6sWTJ
Lc5Gt+ga1jgZ8x4Iqyklx5R9FDZRx+3l/fil/FoMsBWb4AixFxO5c8HepSxKw0um6eQK6Ce/aUDu
qbe6VbsGmy7sf2p7DzVRVvFhcoshLjQgY8h9EzKp9O15/7NUSuWBHd6A6QDimw1wMHUkjuH0wqWG
1qVFUhodyoIbAOoddkpH5K6nx+A0mUXQGBz/1UvoYkNplwpbzwFvHrJQdUdetT27Rjt5TxwfT8R/
99hDmyVGFtAii+YySitjIUaCaeD+3tZwp+4BGw97gcNbt7gPquWb949sNmpDyCgDj0EEpqVMnVnS
KV6SgthxD/LEn97gn4V6fS4MblXsmMEE3JKd7zPL32d4aDIraSlmnTtMWCdAQyg8gPnoDW4GwCAl
4FPba7gZKjQUfa86sLIMROlLr5M5x30pi9rcolHZuAb21H5Y4cW+1/T+sSbp5v/jHTTdM/oiXEqi
QhKAAvaVGGJVyhFg8R/tWbFDOFR1V/+UH+mhsEQUAVx9eLx/mLdtG9NQ3sVuUo8f2BmA5rZYIchB
T9mhRUwqbV2j/FE2ni78YUkNpJEFmbMniD66qSsKtJ60kXddl4tKqeHh5xjSHrONZ+IUV5iTZrf/
xsBoF7KoE+QAIRMUYw1tsadiaPCnWqOhfSGInfOYl0Kow2slqeQiABL+3vnJdCKsX0kI8O5v3JIY
6qyksuomRphp3yLk3tsN0OAJurgXLvis/7lczhSnXDyIyyHnUbBueRR222N1EraemSFT1a7El2Bh
Xn5pSVQEWfMdr4wg8f6tIYNauzLAlwxtXzqhxTVRPjWAj1NRjufhU6d43zMns9zrLuH2xcv9Y5rL
j2PG6h/9pnxqBK7MjPOwqNLAsM0hMH2UF3wbwdt/qRCUJc7SEUhLk3IDrn835aQmu49FLZnB6RRu
jNPFgij/mWVcJU+MkvDSk0+LbPFjOEyPVIApGkDWN8ZspX3/d7uoUG9ToXW5uvIhdCq5skjMJPq4
AYKf7i7Yo98xMGp5gGphBaSqVdAC0D3TSgIE5FgceJQJu0Nko5lhJxhfNboAOgOz4R8OLppZPD15
xum0tLUzAdCVbOoIKwBrJhiM4Pfb1/yBN6PtSIDJrbc6BEs60GvNxIpXS3s7WYp7K6YOtFYKIed7
rHjcoewLvFwk70GDs0se+oOMIFM4LxzmTI7tcpl0pqcCsB0vxVimQvac4W1z67h+MPND9eDY3wt7
OmNTrmRRJj8c0f8shlhcY4IzFg+2aBeSxpYWLt9cHHQlh7L6Wt8HwOPFml4BHv7G6gzaAsb1+g8a
fcnbG28BbRPkflDXpVY1ceb0uN8mH1lBpz/d5lkFUc1rfYHNFJtDUpROFEerhQOb8dE8h+4lEdMK
mHYTp2+48AEB+n44YaimK/+37BLt8219mKr0i80V8+v5RxblBIDwLQBmeZKl/6ZgfQLo6ymym1JP
qMkaGrP4yJpTSPSqTo3SGvr9WGp9TTCUTcOV/D6UK4xAmgz7piQ/srIIOjEniGfRGouuSWGCVbve
yCZpooQLRX4vrlq85FHFRHJt/YjuWJO3kGs0WLjwhcObMyqXMqnFSZEIBpgYMrmje0oem+d0zZqC
cQZhkl6a6XN8SM71QTA7+77guYO8lEsdJJ4iGQOmIX4PlFEQNliV9Oe+gLlwFXNB/+wm5cbBGOMp
YgQJDLAYJzxkxXDzLeuCmiUz0/ZQtasy/2xSZp1LL2phlKAAXuo/n7Mvl99AuXcAaHJpjQmDPau7
m2j7GZmeye4n/wTwTpjRzkAZA7Sb6DZZuvlzvTRX66fcRcs3IJVrBX4PwlgzOrRrYcdhpLklLYkJ
MIQHQ7YEs9Rh7s4LW7+kVJTPELmcxxDB5Kk+958ApiXnx9XqAYWBfvXUkaUq1Fx15HKlv9b3wgAl
GRQJ3DJ4eunyajQ+C3J8j401MFHgHGV45nJ6T2878v3fbvLvp12I9msgU3MDNhlkTqjTMmRcH8+r
hykL8gH+JCRvT0tpgwWd+k3UX4gUS17pUT6dzG0HkaEFYFFk25deELeATsAhBdrGhAGAUSOBRjpU
SiYAT5Q06Q+YJMJdax2tY0D+/CnN0gRV04en/yzozeQG6VjjUiTlJoUaOOiBh91ErRbtFdmmQJqn
3pSPsp3rixWtWRN0sUDK3IIQrW78Agv0fWSkrf3Z+70a/Cv7JW0YIzfur25J3PT7i3PjRUYJkgDi
pCgjI3sQs3BBwq83v7d/lFHV2hCsE+7/aqOoi2ZgZjrOa7oBsV3qP+AhWpA5e9UxxaqBbk3EcAFl
4RikWIAbIPP79NUDL2Fr5C9ouy0EExTC9/ePkoTRKDRISxI/lfExhSlR9oznAQqrpXzqWADFdzhY
1COY4+z7QuhI7a+UCWUGJW0MvtEJ1Y6Ncy7KxdR5RttNePRRQwdCGQgR9A1wNQkIPOzOftI7wqVL
bwsqjroRTW2lxiieFytC6mwNq/njGyPapVJrJGq7ToEyres/8T777HLTs6JKXzhHGgDjRjq1vXLT
dVFaY+HlV2XmAUZpE9KcdeEZXRlaY5bWqSOnqVBjL0kWr2/9X8noekOBGwPggkzd+kBgfNBEB4kT
C19gq+qBPS8XPgnHAH3Cqvpc+UCTjAFuvAagdTlxhC9B8f0O1V5cnN9PgI0DspDMo8RLp5kUMe4A
Jl4mTg8+L3VVgawaoAUmbw7ASNeHP0lkDeCQiVajuNZW0b48lgUqzaIlg+R9x/0ZE5O3q3obBnYq
PdxXSSoq/PttmMBUVQl4M5pIqUUXei3IE9nE0TgwhTOZymNaKIXoMNdBNbhU05lsxM1WYDQdcTzm
8lkasmcoObGQNSlxkn4AHUOcErEEc47Kre4v6xc8lRYEk4ErDVkYL6XiM2GIMrGV69SRUaL6BMNd
xjxgdAdYOuwzcNYKwv6pcmDid6Bb2kTr0reY0hrhD776foWxHiU0YtccEwDrb7wAjFGb6IXfiY8Y
8QUhvYvC6Y+XmGNk+N3p/qfTc2O/R3L56dSRgG0lgutoUkeVja5PMMED1kwSd3sW4dSWCddpQTK7
Oy4lmX+BYG72TJnGcQUMbNyg1AQRWKE8BTbQlXUFHAHkHKF5szUeAIKnA3drWNWgrifFd7CqnIlx
BxyYNZIDX4DFrnaBuG6khWOk+wL+7sXFJ1E+Bx1/vt/2+KTaMgZTNIc/1lp+WKXwpV/5j2jDcycW
xptWmDh7vH8OwpzlwETb/20HpUI+Vyt+wY2pE67lU/TxKv4cg0dlK6+TXaCXWy9c1eYPEoX6JnkK
LGl9wIzrET0i+HuLN5YSlHTi8HcrYL80zNJjjPcGYItlsqEeiiRzRABhFmvQfQGwH/SQyWvbcuxz
HYCu0xAAkY6XPh+kT82YsM/AmU9eM0GLvQV/Mmc3kKSSBMy64w1Cx4mDj9+BgSFzmtofLbbKUhDT
J19VzUpPbckuDYtPOk+pJvCYgeIjCkhnYswev78Ib7ReAe15pWQOJsrFtRpwvJWzBWcoDLibhAIc
j3EZiwvaRz9ypi0H6jpey+j4FAHDTiVw+IGLuLypM4ePDVkiZWjiSpaZLTyWaNJZccOjaBT7Ut4K
nK2gf6NEcWQpIKcj5b8fgfqWCBhXRQCO0fXShcEfeClvMoexZW7Pg51YJMWuABjjQLDraGxcV6KZ
gkKpsQAHmn8p6/sXYU7zYEQxjQTcSFQUabAu0fd4xZeKzPnEE7PQk/fsXGNWIvhckDOjU5AzAcmK
IPq9cQ55ygsj62OlLvpEsNBqPBc+mOmhTUUELlyQZoCcjpMA9MqQpvT0cTSl5wigM4X0n442/m47
OtE4gDlMsEc3iwZVZ+yJKc6+tOps42yeGGMj7nyCIOX7eSFTOGfzMSEMkBpWYGWg9U226EK/y9YP
ek8aMiciCEwQAmxLkJ6kunQAhWxDlNTKGbIUGlFFxb9LhDkB7DcgyDEufS0U/AsM14AJ1OnYvDOY
YlAI33CinYMvkDBZOhClBQ1Y7KvnTvPc1diySyU4fuZi43LhsBF6qOwNsn7LFaGLm49vcF32pQ88
5jvtBU0wUlAvAiehzIA1jwCqO4NnEiVdLVMr5eBGkgaeUreNIiPCaC6o8frYA9350DThDoNtVWSw
Q8S/pLkgvoAqFfPwrF91mI9XAg4+Q8m4ndfFrEY0vvOf3ZyXnsu0atFrqDCiI7RpvjREPOfLMOcJ
fkxgMWJMmm71i0GEWrraRBeLvkbZBJ+b0gIUKSJguNGZ4pN/w+cwG14g2UNXgOSI0+XP7rWwZFdX
OR1gaURm64V3D933OikBwBLwPRhQRxhIA8TzIL4sG5/znImDR0HfX8Sj6VFWVj04xDYeJlI6kLHF
vTkKh/v3/ff1dm3UMa8pAZseTZ+Adf61fBdKXzSeqEbgl3aM1/fBTNfoGKjXDHnPyDs2ghwrjIIV
eoYyprqGvydEfzJ+Tid9gyE+Y7eDGUTpLCZvum6f8MceyNNTqj/lOkjV0Zm02Wz0p6X3xK2NwoUR
0BODHlV8O+33gAqZFILmumeueAN3HKnqdeQ/+P2C67m9FtdiqOyB72aS2gBg+ow0m+nFhwoQIgAQ
wsTuVgCV+/2DoIcooQPX0ijr42UFHE8EaV5nDHq+Vggab37y3X6/t8BCsf7zNWik3/Q62Y0/0cNS
J8XMzbiWTxkirq3LDnhV7tmQV+j13luflQ7iIbIWHx5eWCsnMgIqsB3pwPxfiGNuHyTXoqkgT+Uj
VYkm0aAtFPMfLjpGIFO9v7+3geS1jOmwL/QclDZeArPinv3YKZqCBPXCTaJTM38PUBImOB2kSoCu
ci2BAatZNwoZc05s9+HPqt+0mwMALb9Rzd5KxrCgL7e5EqxHQmQMcRMnA7VnbCF7rVA2zBnQWaSv
1xP12gAS0eKzll86aaEyP3tCsE2Tm1JAg8Ffr83lS3FkhhbSJEwdVKtEeRbQDn7/iGZiHI0FxBeM
IC43i7D2Wsowov6vpgxzzszITFbqTiWbHw9dv0tJ3TkDgn0R0ecOCAs8tK4FyWjeU6reZc69l1h9
vgkrgVTVvqj/85AZK7oQRO2bUIkZqGEhSEs7vN3QQiGy4JFVSMB+xfG4tIFzFutSHGWxqqoRK7fU
mPMWHJKYTOFP6BYleF9/cbqZmvpG3i48lOeuFUJSAO8gXgLAGLWTpVAI8ShigbHWmjLI8iS82++r
xYzuIQDkptwgKpzA9b4+rDyuarDoJp4Ty+VLGZQ7sNY2xA8S876cmRuFOirIU7AcPDl+238vLISq
hF3YjpXnpFW2AXDO0ZWiVy0NPoViIEXSWhzPLlyrmayUdiWTOrBe7H1fUDPP2VtHYO0DbAA/emTg
12S1JnC2+sZ2DzHetE8L0e7vpBLl+K9EU+aKKyW5qjuIfn1l9WfZfO508D3aEjEsa62Z+IRPpMs9
gnxDCf63rWjIGODS6xWyhJW9zQ3jZyEzO6O9V180KcLFASiMoIVSXXhOEGi2PIJrXGJ3Rc8ZSVnr
VcUvbP6sOBiZ6VUFUimZ0quQy1WXTzzPiUCqzJtBIwGTy47qbZ4lCxdzzrmivsyJAkaVkf78df4X
S+PbqKp7UfWcZlOoeuVhQwWSqgTjpcf6ITUkV69cUmNkm3iYBXWJ6J4BX/vRFSXJ3txq4XvoVvbJ
V119D+U9wNYLeG2G9xxMinOv+xCtERZo835CdA3p7oJnpMpZN8Io1wuGXSlqQWvvVOOqeGx3LLf9
kJBIkvbDfwo89VcWwEYxw4UaArKO1zrE9DWbFFHsO9uE7EfCcebw/b19jpGb+u5sYQmeci5qQyHh
H3lUTj10fall0afudOG6rbeAPIy2fmspYFxmSeDayA8EI7DsYyP2BUMQt21w5NjXRFvz9RadTCzJ
mY2SmmDINvp0F7nKQtzz+4Ck7/nlF1JZm8GPR5dtQ9/BzDQ4Di0UPYAUSxBefnsb/cC989OEc23+
OR+P1uOOQYe3/nQyXvdb+0n8DI6Bkeq2a34rRkc6Yi/1x81fjX92kO7gTQUlH0U/8h1e2oY8qV8q
EMBijlzWQ2UDbOpsMwDkmC/XvBGfBnlfnCuO9B/1I5Pqg3LK/YVk/EzCCXfj4oMou4DcSBB0FY5U
At2B+8YxnClptuDmRldrjpRZGVBjBeSe2BKY3ZsqN8Cvq/0p1T2Y6knsLlXFZl6H+CDAFIAwBFkJ
wO1f6zRAfPoCQJa+w+rqRjSr1fjCPwQ6+9oZieG6GMRkF27snCu8lEi5pSHltaT2M99RSlsu9KHC
1Hg6vCM17y/lMOe3G4UIAYQWE1ghdYMaZHhbacB2F6IlAH4hMcSn8uBj3lEzu0NMUkPxjxWLYsBq
BG00iTEHd77v+efNoSRPPHAgv0NIeL3DzcQ8Dg5QHHm9GuUS/T/CJvQ+Ok8veOR303CdqNGKdxWw
xVe6tFSSnAt8UaUGkCEg2wS4IspqSa0MiuoU8oeVRIofENSHBMzRnK5H1oLfp5tmfi0kNhu5HpAN
AByQUu92BDFukQ6+g1lby6uewRieuL7Rsic+2IbyxHetB+Dz5N+KnHiMwSq6pDwvbPhcTHf5EZRK
j7k2AdWNvtMoT42qa6rNYVqhJ2pmDKfIPw1DZXBZAGA3a1jzeOLLJb/gA38bN2jDiP5OUFbAfAPO
jfqGKB+5eKzxDSiFWklscDV5w3DpIT04jpNYkYGxBfIDk3f6N4ufMsnATwadJz1D3leSWnusDIun
J6YCiCkGgy6r1jQ/JP07+5QWUsezPgpBzv/Jo048qBSx6CXIazZoZi3P6UNk1jvFzvay4X+UtnAY
N8zqANYHsGZtfNJ8YpZMXzryaTvp7UYDAdBp8F6VAI57fcdKr2z4JK4CcLg+gfc6OCmlCXI33tso
2iGJdt43sxGWmLRmo9xLqZT3C3wJuIEtpPqCbr2+7/2vZlXpFbEmP/iKl3m6HnQFnT1yYD7IRCZD
gGLawTmA14uUxHkaXrbNgubNWVcV8+3gg4Di3WALaiA21hLF9Z0gX/n1uWy2Kf+mYBi0z8jSrk+W
mt71yaggt6dwIJ6gYmpQT+ZjLLBI73VmQLzNsA+ICobaA08U8MT9G98JwzLxxWKeA0iw14eslWhA
FSImcLLGMyXxy1OIwJt5D2wTzWrkBzbTAwy4Zz81MAp3SWiAwFuXRT0pV7G29PiehFFrx+6CGU9U
UT+8AXJDGawoAo8PHa1eybHNsafOXYXSQoA184zA0DgyMRAwAY1SGtYLoSCALzt02nrDCHotGJE5
+A/q+H3fbEz/D7UatKsoIpQGkQDi2+ut5cVGVWuJiZ2oyQ10GwNllojNOtiXgh3wHkGX88LDe2b/
BBQVRYySAQACT7NriQHXyn7UazHs1LHeDNbiuNGMcl4JoCxwWYWDmzYQkB3GbWrwf/Itej8Q76Gv
WDt3n4x1fwvnF4RMNyIptILQoJ5FihCgFiFPHEhbvUjKIR03YfpxX8pMOQWJaVmQYduBo3DD0sUl
SclXRZg4GAzNSlIbCgnP9a7dAYx1hzf1SB5bkpsPKVBl0tSsnzmkyZ/s+18xPd9pdbn8COri+2hw
8toGHwHGeFPENFXmfd6XMLObqBGie5BFbCrAwlyrR8c3CtdVBRq1ejjucR0AEbUrTt6CFs4sBE5D
RKwCGFYQtkyfcfF0LlM3zocMCynb5Flha9XiyjI3769lLgK7kkItBkhMoi+C89yJtWPbboSdG8Q6
2Hlibj9kr8K4qnowMC7FYrfFP1R+LtZG+cSmBJXymPsJIvtIeZLGn2o8hcUh9c5chffQOuwWYoEZ
I4IIV4QRAcQlmkuoDGuZBVqbRlHidBJp6oiE0ePQv5W11fNoHPRPS+/xGx2BQYQggBIjaYyXC3V4
rcKDV1DOUicYQiDkxjnKxivQJAV6HPELinJjiClZ1BGKapn0XBilDlcpRghiPp+1ErSAByA5ativ
+wpzo5UQhiB6SksChgqLu9bKLFWGSgnQHwSuJM1rP9uy+r4v4fbZN4mYGh8wJ4BcP12qzCfcHY5r
0aeIxgofNaH29ZUDVJxkeQ/8dsssKeNNTI65B1wvtFiAjg5sstRZCTmIWkDikKP8DYOFsW8GkGQe
+SNj6nsE3AeC4fsrvH36UxKpE0MdXu4jRsidbd5vP8EPsWrRDfwntFoCsjP91JBvW4++jGzpts+c
3pT0g1MDqiCLjkDq9AI3iEIvKBy8box3bQsoIdciHm981CstNBabyG+uHRaKZgogxMORSnhsXMvz
gkxW3b4rHHGVodht+ha4OMaI5H/6haTmTWxJSZpc7oW1DBMNaUYFkprgO5aNp4YlT8OwcNOWljNt
74UQKWT4tJ2EJEQc9FS0ZY04qmssPJSWxNAuTGYivnS5winMqfE4RCJaMyOfcG/SOQis+8p42/0x
7Ryw4lFkUGGwfr36xaIQJ0ogv5ULqL/8rr5bybtWHZo1MFCfOhK3Syp4E/tAnIh6P4uhZxEMBtTi
5Nqv6hx9lw76XhWyDT6KzKpE40VOCUYL5WRxxuk20TJJnGibeR6BJAzL9amxrphXwLUuHVTXBjLi
tQfOHhDqHBVkrTBkIJ4xYpgZiqu38VPNPMZ/xqWI8jbRQn0DpTltACa2CgxiDqYpmgk43MgTUvs6
MDo2m15a0NNpD69iIEoatce5orRuofWlU1rAcN8uwZLOWeirHaUsJlv5qpDJVekUwRr3mhh7Sy0I
W731kWELD8p5kcNwCrnvrYiymBiOi/jMa0on1faSvGpfGR7aEyanwt1oFdpmyVIqcFFtqBglVHIp
qgWojZDtOcYYE7SfvohmnljhV46hG4zsA4Q/4dEtjcZAwjGRLryhVUZavDI30RKOc5rQmxgUkQmV
KJ9bdxE6EJmkcjjvMQFAlJoShduMrl4DNrE7jeZSjf22Yx5eEGzNv/xJuPu/ubQLm4AYfmiCyK2c
vnyN0A7nxC8SUpLJ1KYeHlSi7NMtSNPGjWoJSBTdt0gz8QxIomCPQD8nAp+euiss2wphrGmVkzev
YaO3htw+JTlRxQU5My4DVGhTK4GCiAZDHpRd8JtE5bKkdsLwcRRsxfHKPRSpI36/gNYhTBeCUl/Q
wnCoy2iozoDz9FoUciIF2AGF2mHNBjmYT/QZKZa3CZzzPiwxYf2x4ZF9AboMwMZW3jHVdfPxqfyz
xUwtpueWBhTn4g98DnJRYIIDZArdQzEWgya5nVw7caP7YP+0ksJMd8FW6X9wsjYAK1ejto3qtTTa
vE865NsZQzyoP/FrGS04hNt0JHTt8mOoq+2NQdh2pVrDqbbfGCQE7B/aXAmApBGGoeJBSIS+NN9U
SAdEuu1S6mbSJvpoJB46gEATLDgsdTRclcstkw+NU8pgfXI1YdSTHITW93Wan3F7Mjod8SqeOg0R
4F1rQNklgtsAbc0px5KAIYh/jsv1RORIqsQMAdtp+4BuUog3mmK3KtBMXYH/PSTth9q9+Oo2FLdN
o2f+2/3v+s16Xy+fQ0Mz5v2nJyZ+Uq4Cj/mwURK+d0qOyI8u+KBXbWkKX4A5ssHWN3orXyRDrnfF
buSNLjM54RiHJGFtJTW6aItm8GY1cEZefbsG6KRFDbycpjt+R/yo3//WmT28/lZqD5M4yiLOY3un
IntoJRIM76gaTJ0DE1xAYJ7TbX6Q9KdYRyTxvSD8Nii7Fk6pKbKMgZoVY48n63us7wcTOcsIlA+f
U/L0vNfI+0tA3j6kFac7+uHlY0H+bSf2RLs2MTPgcTQ9v6ikFKOJfaoWUo8wDSwDkTnaCdoPo9JI
QSjgGRLpMGPv6gtibw3XtVTqdiSCVquipPVO3R8GCfFZXIFJ0064pc4k4fYeXkuiojQeTJRiUGF9
VkKso/E+6L3VmCNGxWq0X5j6DlnqT0AykmSF8W1MjJdEZ7c6rDVZylPfzqJQez1964X709KklwvO
7Z3kOd0JLyJgxEf7MYYoH/ao0GsonPethcQ4oWwAVIwFz0RjpwBB7XozqFs5cmg74hp8gFd8c/U2
9Ukt7qJGJHz6FoX51PgJSHCyoOK3NgpSOeRlJuJvwApTSRIm8AAHyjFYNuG+LP/p4X3NfNXr0JJJ
/vEhKOiGdY/uQSDxivXIhEq58AG3HhkfAKJUpCPh9mGRrvdd8gKNH1VvcCB+iMkeM7nnaOORxz/i
9+pxHT+tMCuIyeNP8fBt/wCKd6kofzu5NW08WpPANozZErReXX8Bw8Sh6CbJ4DxvX4/7YPsJ/p3D
EaWqgDzm29VqdTCfBrLZfFTrg7OJTZ+g6fdkP9/fiOl4aaN8+RXU8XNxzWcuH2MfgIBYvihVRIAQ
t3DccxcOx4kTn7At0Bd+vVS0HuRKWeWDE4ymWylmzGnm/WXMHeelBOpKl5WbyX5ZDE6VAHJOiokg
4OJGK49TDCnCc3NYZEm+jR2n8v0/i6LOjxvCHhjL2eDkxvN+j2JBRrbD6fV1/+7rx3OxP8PFGymn
P/ZkPZK1u/bIWdiuE31FiGk6GUccH5CWaF99sJ9CsjHTA4ZjnZ9U/zbub86cZRUmdjaMZGI8lM4Q
isxUoE1w2bpkIuM9heN7jqnmRF045lk5aLHG2wHtsuBHuz7m0B3HMJnuVI5c+JT6VBFcsTIaKOqf
+yua09qpsI4RGjR6gfDxWlLuCnk7aNHg4B91RJIwMCjzHWmRAf2vBN3A6HTYu3i6pFry5vLbmnUE
7vW+iNld+2ctN9zNXVGBqjYcQEMN5Gdvl+BhwEUvXr5Uq1vYNLrBuG0kT4M3HZxG7PHASnEPU9CR
FpG/vr+iuet+cToadRmlOhuYQYEgt8ObSkOdP6v/xbmA/xIhLkznNFF0rQCNyosZG5eD00aNwcVo
HvUOUriQrqUhpH9946UUykl0CjhoixRSkCraJdPj5HV/ZM2j9ZDbLXnst4+PwI1qzbcPkScfLDEw
n3F/K3/rZbR9vvwEynSid6J1xRIKmBuv24woGszM3rKOj3BVq/HwIJxSsvsAIcyTjT6KWF8wHXNH
+Ts4I2AuEP0N1JUeeEwO/up/06NJPEuJGr3fX+GcVl5KmCz7RQBU5aHshT0WWEXoWfAN2XvOuaUO
vf/HSWKa5X/XQRsMKeGVKoaUILQT8rzPpu6E4/pRQkbceewevkTSIfZoAfIAgBV92kvMYCzYx4Wl
/oZiF0tVuhDErio+op7so/ZHcmLP+s93E0U8vP0wQAk4CepecG1fNIo34F5gertKJcst1HWhLfWL
z7ykUSxETw/QqpDWwKDQ9anFUSgKDd+O6HcB7jV0sl9j+NxYR3tigv7M08uN8pHr9tJw2Ux280ow
XV0DmVsqg/JzdARS+iv5I4i21Tv7ULTExaCcaGsP2ef9LZ0LLRAkgnEX7hM1PUpBWa4MayGrRidB
E9OQmiKaAsLmEe/k9yhcyN5M20bfdsjBLD9GUFk8kq+3NR3A8lN1/OioQ0qa+KnhciMXCPvKhCdN
yDdJsTSzM/vYuxRJnWRYp1mWVMKIx952AMY32oV0z34HeJXlOSRp9BR9D0s9Q7OvDmTdgGULClWM
VU9X5eIqdHwahWqrjs4YWVpsFT1L+igzEuElYEjH7prGxLTq+v5JztQfOIQM/0idXPGFVK/R+lQr
3NFpQfIgk7Q10USsiHrb/HC6ljyAIRcQAMmry9v3Jc+e64VgyoyWcVuwfA7BvPYQbDhwl0RvbPbm
C6tykywhoM0FpperpJQoU1xJ0dJJmHfqQAkv/cmzVdyflnpLaOzwX/c4dfaxsAIKYkjKz0cYrPUS
QRqd/b7StxaySHZ7LhzGXGGKUQ8s1nA4/WuwzI9TAhPR2PnqJzSb7WnBSc0uGNjEImaYcVF/X1oX
x8oVrhB0mjY6yNQLqlXbgq+DA3qpsjJ7iBdi6H2tskbUBohJ8317HArSwRCkQHhTtecaBCb3VWY2
BSUD9hmdQQiogQZwraxVw4HWOPdZhyPrNWM+eub5+PkuYWj0+LleP64BrmJ5zGJf8q3HV9DMhpIZ
cnQoo9L8aUXTpE1TM63DjrzDSLkuCUtWTrh1hJMMjJUCVQGBIkspTlZ6flE2YecgooEnlnXtk9vC
E5P0uP6T2l8vIDVH/9ymqsmT7bjEtz82NoBzFMN7Wdjl2+j7+lOoXUaHQa7EXtQ5zwIRjgD/IJyF
BxxaiJLVRFTHrlcvb5iRO1THp1Ox1Kd628eEq3i5E5QdVBng/g4RxKvO6/CD2X/9yBFrEo74Tt59
vYhHYFseDrU+EP/9B9X6++ufP+1/ToKyiGMkVnJU4yTy4SWpj4WyUCuf0eLrBVKWr+66WPFELDA3
gM9uvVqiPk7TV7VHHswUZZ7dRrftb9VcpOaYlOjal15Lpq6r2rCdUmZxh8CyAvQUixepoXlGokV6
DCAXpbK1eOVzx1J6iNNtki9OGy99AOVZx1plxy7C3grkNTq8oxjjG/9D2nU1N49k11+EKuTwisgI
UqKo9IJSRA6NDPx6H2hsD9mEibI9M/vt1qhWF919+/aN5zwJq/VaF03HYu1NsTnBIi55mTO+2dXC
aR9QCcY+5ia52xauGXC+Evvp5zF6ASD+xgisFXNcYVj2vh7NJPevhVKhUsooUcrnENoZUqMDeO59
/9menuKHp3yzXjuS9ZIgeZ3prP0G51BvuKkE3+mL+HAzj9L1h1AB0yB1WR7+2RZiTde5s97f6ydN
b6cEzV42niLz0cm2errbveWS5cKG66dp7Aagvwuv/tLt/vNHLh4mXmtInmdQfmb1/Aq8CwLfSjbs
NXCcAaX/+KNYO0vBlD+vc+fNg2Y+LNzuxQ+Yrv/FBzR9O6RpgFOZwACBRAbvDu8HNiHUAezoFKsj
oxgvlrXBDiT7h8BZiKBvX+brw6DM2zCoUtoykB9gvNDrtmpx5gBt4mVGRBbiyFvMuWtT+jc7frHW
SNWaXptMKbFSlPT2onVYg8XlaHEb1+DxkJhLSr+4vZRxE6qiaJoCItGVINmcuQ5Ovt5OfgHiyke0
O+12qQnDvcFE/8v3g/AtPy7N9c+kka+3mDJzSuwxoNydbjtADbZTowK6FdhNucNBT+DW/TY2FOP4
8gJqCkBIWMKgW+AJzHTvUOhoUcfRr1YLx04DfMMzvP4oyvTFWUr8sp0+CkxFB+Qa8bYj/fnofOkw
fOERNh/Y3t/C+r4V+gsb7tj8Px250IFRC5g0nuTGurhPdbPe7W0Fs7ae+fjYP+505gGqgC47xKUL
V21B0/+M8oVkD8g6XsxCskDIGvkqeyjybVj7RhSPdt7y1v2VzrRNXO0w3e5WllUepAXkleYr+dgL
O/iDutPZKNEdscSTb5sLhzoTs12LpL02LeCZOIHIwvT2niPZ4cZbiQdvOyzZzQX/8E+9LjYzSf/r
BZtmtfb7djfm+uGQAfDX172dc0TKLZN14CmfoEaLDBZLR0kZrVrrq1ybbpScOnXleJi4T0HFOK6Z
eDGPMt3OewpL+V+x6hVFqUHW4JhRqL/iiSK6jfITFrp+PCrGl3p6y2HHzPPvA+ANtgtqK8x+gAJA
IhDZTOye1KGqQ1JFUQYvSQQgfoPUJjHsx3j/qD6FnQECqnX8sA7seis8omqR4+qEtpE9TI/VSh2n
nr3FRs6ZlhHo2cUnUY8W8UO1rCN80vAgxgBC2cOU62tlRP+oZ3/pLlJ0JwOxwMJWzB77hVjq2DEa
mJJUwFEAnsqUjUJ9S8PC8IiTcsb9y/vXRXVz6heiqFPPFUlLWg3vBvCOH9qvKThm4fzzxmeGKVAc
Pf7DbZ9KaMEat9p1eRPF3xwVQEzp2uXz7kVAGy8LsKBW/ylr/ZFfvzT2W+RKGwsgQeYDxgSA2L2T
h6VNmvb+3pdTLx6fBHwviml3bjzebWL2zHDCUn1+piY+KQC6edHCxE410muvhXgZCTV1cpuQkVIm
jwXZKA+3X7FGFx1pmOqwMMOyylA82/qfK7I4PnarCyrLs5qsCMihTgOr118wEr5qlRoFy4ZNzKiu
143HlAbrpS6vKnrGKol5XyW4aU3XG3slkS40kazluijIhrPJ8Hr8E0Vgwxa3D4wJZVwQdWtdr0VR
2zsApyoeAyyuM1hHOmy3qrHdAwsLPktgkoVbdRtfQxiKpLAwU/6L7rDj2rwu2x7r8gIjJDrmXc2F
2zTTPTmJkFEHwmkBxpDKeYcVpv2GEYVYwGtMQ/fv7/4KsASj/jIc1EZ3jYcxs+/v4YyNQuc8QMSA
jI/5QoxbXiuIhppdH9X+iD0Esygaxj4Pj+NKNisbfb75WjfOkdXpv9EiO/LMK4xuehGDEYAJwtgC
PcfsxYgomEYazlGzGTqrUGRAE7lVjZYu4L4q9RcAG/SsWEoq3r4T12Knn188yS3PB3xIIBaZUwu/
nYGTuYt8g1lw4W6xFKRrQdTVi0iptAGm1c/PSLJl5gH5kHj7BJw8zPxp28r4rJxDCDJADtnGiZv5
sN5Z/Bb0g2fADTvn3JZXrbPZtA5IjU61gX82uX1idVYfMHu71Mgyp96AOEK6bJoyBvjI9bbIdTQm
hRSMZ244ZVtCzlpox12woOIzgQY25ULMZJYvdp8TK6KVHdSN3zQPRMQUx1eiO5blToWq31NiGava
Xp1WH7GZOPdVfc4UIh8IUyyqKPeolKbzpEiLVMjGs+/5Rq0dPAH9aNGWEVKMQ6oLwmYCh4kgWOOB
0YySuCJR0bvmRahC5qgLZDtmWwAkDyrAIHh4VIxP1OheVJwiSCn3yJ6UzlIv1KRatA2+FE4dJu9V
ZdkkSPD6yUp+LmQ4OwqyvPxvBbNVEjgg9SLwxJzdv5RJnWyrBVrrp1gwt+sxwlusFMUIGeAfl4I+
oBr6QpSH+wc6Z0EwgCSDzg9dGghFKEeH67KkFRKuPSsvMPmANM5tIpqitm/PXrrGm35f3syuXomj
nJ2mBDuX37PtWdxEJmbigLnJpQZTHf3A8eoFVI0Zbb0SNv384qKIySjVSYW1iYbC2ENmkvKVHGp/
oU43u4fwDKZOXpRsMZh8LUdraxksAXV37tkkOcpSvFe7nOiBN0hWQ0pm3UUpp4tAsE6bQHMkcVii
IuMmzaC0FRcFOP7AV5s6aqlnHB2qoJkWtPYc9iYbOVIxIVkym/SFf8w/yafQ6enn/ZOUZzyHK5HU
qtNQ5orWg0iRdYryrflkuE8xNIpwy2Y6R8ww1kNuHfRvLI65N6ViT7KHAji2mdNr+8R7TodDjXZK
CZi3P7EGrtNso4IWdNjn3qOI/7eWWDK8Ehye9DC8A7pA7u1gNNPcqEBioTpJ5jRgij+NGwFVyfo7
AmruJmMNUr8EyZcsfWXdo9wYQreWqspIvZ1cWL2yDjckaoFxUhsAdpWHJX6amUcA2wJjhaEmzPZJ
lN1o+wY1khIlE7HYjqeKMxi7EQ/xMI1U5cGm6QHkbAkqsNmPGUawX/qlXrSZx/nqAygjgsTDkAhZ
iLRHZ4qDnv4OwS9K1GnrNPKC5s/MFwBXAWSg03AInK4/Hbm4YQJb1HyNx+jME1vSC9A0FyBvs6ND
a5d25iTrrRoYgT1u07NnjwnSioLh2SlC2JPy/seMDRwMZuHdmPMBr76KMjJJ0TNgkMFXAd7yVfL0
Pdpmp/ZZxnplANRXhdsmcIzivGBLZ8wNMHVYVQZcuQS+C8pZSeVCBpxw0p+zUYaKskYGgvMMKWWC
sb3o9f71m7nwAqdgGhZFuQksgHLBUIBVk7wj/VmpmfC5RXSqi3LvLWjzTPlAFTgVGH0AvASKCD2r
Iml5wHsq2vQVENaAx8BOPFPrAxNQTUWrl8p5RHkVVXoPHm5qhgKaIjoj6RRDHE5yuakqYNeVzKoI
LE6w7+/ALf4nsN0U8OCi6w8PGJpcrs1upPrcEI9Kf44wBdXbZboTpUJ/IMEPDywMFCuBKIxYujI9
xiDE8Vn9/gfMhKbXH0Bf9TQKYZDROp4+A+HLfu+sV9P/jPWH3xUqKyvguhLf4N9aVk+HLf7NUg5u
5qYDBWBqmJ6oeDHzfb0BPGkRbJUIp0r0riNb5HUm6DXtw6izB/nQ7cJjtY42q4VVzzzhV1Ipzau7
EXhOPBqXtrWdoGNCj12iC2AyenpMnZ9a33X27ksx0NbarTf9/mwsfMBcdHz1AdQ9w17APRWn6Bjv
AGcD0qc1+w/eR4vWyby/2LkdRuFbBGgAxukBinm9w0POMrI/sPBAMX8moVDRP2fj05iuBm2tqEuX
beZFFTBrh0ZiMGFApynLLcNVyKqeG89BagivzUeMNgok3466bH69vLithfFYQCf+nMoYK13a1iXp
088vbLkSMETtFEivyR4YnLCbAgZ/dM0b9UEwCFwZALvEKyUw+KeAuEvE1jP9OEBmQg81KGsUQMTS
LQ5JHMtxUQ9orVJssg84XfV/0QiwDRDJJt7Olw5ju/JBS8ha/+tDvhJML7zsFOA19YinohXPbXxZ
59WdIrZ6zhtBvhC9zbgHmKQB1wiaUjGZrlFvk0aKhlFLhBW1sGs/Re237J80ZWFF0sxTJPJTWkBV
JECG0HEaQYTI1RpeB0F/HkDrKL1G3/Jvv+NsoN0bkk3099FuTdYYd6rTfXBg6nLQ2jAaxQdeabJr
rd0bxhw2lrPbWR/DmrNE0DatX0Zj97bZ/C7xsM5cM1FUAMbPA9wBpowypErWsl2U88M5KR4AV6kR
U4sxaVODcAZO8/3TnikLgUrkQhh1y0oMtbJKCGHb/UH+SEzArZ915bFefTmOhaloAEgywFznX7pF
gz1jOq9EU5rWakKDFkxuOPMOgVsU6p/29vt5X2GKLHnWnM0Hs5YWLNictbySSSlcVxWZV0uQmerk
WdFfo/Wec4vnaMF8zAXrIjqwFRnQI0gR0IqdiHXFjC22NUcCLDNzQ0bMAUhpdo0AtoL/5dm1pb6m
Jjkwa+X4LT0B9uJpic5nphSG0734DOpNbL3IG4IOnwHAeA44vm6NzeU346slHphz+4lZyx7De8B8
XZ84zBNKC+o1aQ8ViKEFHX/LGLEA3AB1xKJX5dgF3Lwh/6kit1If76vvXzPtrQAEFzyms287UMdo
RDG1r/oz2jnewUBpjjvxWd2gd19GO0EC1nrfKa14TUpTcc4nlEY083ciCQC4GnNsMcBYgz0IXJX6
0i2eX/q/X0a9ywiBCZv2dX8OFbbaxr6kupKanO6vf9q/O8v/6+2+eKXqTqsFrighxOPfeN5vnkkG
7xJTS9n+vqTZ5WDcDa3ugGG/ya36AwYXGoKNDqLgRFTM2gtLD/6SiMkuXixGkCqpjbymPz83g5GC
AAJHeijsv56gXbrG+KEsGG+bE2rU99c2e1uli8XRZ8X3zMj9SX7lN3t7IhTNncfQgeNuEtN646Ef
q19tnaCqspRZmz3Cf2XT6XI5E9SWNG1/bmVp1bHPrPbJyqN1f4Vz7+zFAhXKc2Nrpgc+EZTRz39q
z1T6Fy60oyA1/w9iMHIyQYtggpCGP+4rAPi0Qt+fi8I31PrTF+y2OFUIve/LmQt24C/8K4hSlXSM
gaPCD/1Z5SorzTCtLXmlDg3K9QyD2wEah+MQybSI/xUixSiAvNe2KE95kmgTpV/7vPis9emCBk9S
b27jxVdRaiRIaIbXWBzliCLmE1+psR0kJRola/SfBAGJH4ZW/CwZVVhoJZxzcCQJVQ/MEGJuU5pu
1sXNSUEN4kkMpqKron7o+NAi5GEYn6WM37LaUsZ9pi0e1R2MGvCIgDEeSiei+4xB1E+Ql/UqNMuE
plzqmYaOcb0Cid74LdYY7dskLzWQXADX0f/KqTEKQD5cyGfOvuVIt2AW4I9Rkb45ktRqIK5BFzD5
Tf1XjxPNRLDydh8JH4poRz1IdMCqM2qvC8o3pfXpY55AzKaimiqifne920HAtyB59lk0e7BGjjTx
nnELPT16L8FCDmUulwoYS+TNZFAcoAeBcleyoW/9jE/Hs8m9cAA1+XQaFLszvXppFmzgjDOGFxRE
PCgSSvCTKUlCLI+ll6GWEa3rxujNCh1w4HBOHpciGwBH3+4fuqcx8SoBhUFEov16/5q4Euu4gNOv
gbFkr/WjJ1tVjWSwDXhjTtUTUvOBQUZP7O2EV5hP0ove65D3LeOwatbLuj8Fhnoc4EoYuRBIgJFt
ZSb/6YWgjp+aDMSGmJFQRV9nfTS/G6ABj7NHRfYrNB2VBHmIMMmLZKfWSihbciFquZWnyN5+g73e
Y22wyTEqEqxqHhqqKLGDWYotmx36IJUmyjFMLFvTSGlmZw06WXUexMKMpYEUQtD9eBhCs+/8SF53
Y6c9CGmbCIdcyftkKw457+/LICwZUw4YT9DB3V2wzpijjrIFsAIfHdKslspXJVfa/NhGYamt+xrd
kk5ZJUKBp10O0SM6doloa30icNu8GIZyw6eyN9UQeE/e8xxLMJzSeQJnZ0nlP8EGBv0pHcKk2geS
FChGCcxvsNlJBICzeRlGiPI0EaDnmiyG9TFOuyKyR3SMNU6aa2ppimMxYDRjSMF+F3pMDCQePmEb
S/J4IVhxpdqHgHUibHzOxaTNviQpRSe7HozIkn2mfMGDyyz2ciZwUR8Qiwc57TRxpfQA5n9QSBNg
pmwoBUbna57kVlIpyYCtL/twNNQuzdP3DIhVshUiYVB91Srvl19i1aQ+0KvGislWTS5q3cZnGCl6
BqJNEFkBpmCTpzyO+JjoZYVJOjAapJHstq0ihWfQL/gYY0MNCEP0WtwXqPeUrYakvO83Cni9Kznj
Hv28a0Yzwf8mtU6kBn8WWpadYw0cvlZX+K2/rUokRn4TnwuTblO1iRS4TNPI0ht+TYH2iFTp2vda
qOsa9HWZ9pSMyTDoPcgMeYs0aZKbHgEgs8Vjp/FFWqT0bl0y4IxuhoiXHT9PwmjX8FoAnjBe9GJp
hwQNE2690mOzPZMgIebAgKj4pZgw3wqj2DB62rZ5bw1hnoEQPvcqkhpVmUuxoRLMAwP+qsqG8skH
u6EQgTlF67JTURTKuMsUAsKRhO8TxhAZjEethCzmQbesYJM4vUCyojPxLbW/rsGvmgGtO8s4q2FK
Id2SnM2weUFXS2BLhVfDYfStjtVex7Ckxuht1aVknaYdR45AIEgUtPcOZBhWXshU7ElSe7TMjJpc
qu9+pyjR55iXheT4AyNXKHzIYWu1XqINBs+HbWBzsh8LOCqhF91RBkoS7kZDNlwwyACtKEBQ7yRV
mWRAbCGc9sVkKQgRWL/xJXME39uPhhRPYIPF0g8OQVkEjMuVGRdbSeqT2mLUsM9tLuTZotRblklG
08cwivrbZRljAa5lfOkB7eOD9ajrfxYemZknHXDJqPgCKw2zIDT2kzi2MV7hfDyHNTi2I23bRmeW
XSvhGTVKXZP2ffbeqk8k/kQ/jk6C8LfvC1PzfsIUOK/a78LnzLx5/yBfCUBwQ8Gbeh7KdMzQaDKV
un2bqXWQ1nEO0smqzkmmSpz70qZfRj2wqKoj+YeaEVZPD0lnGucxwF1lz5msprbAqM+SGtoZ20Rm
xA6pfV/aTNiBJw80VvBagOghUb6xUE4OeIshxiGSiJnVoW+hb+btvpC5kiTgtFA+QEMMoFr+mg0v
XDShbtSIDTC+mDAYMEc43hQu12D7aiTnpSdpxCBGrSPwqq3EB6SGVpq5qpry4nwq9dAjnQQEvgs+
dcp1jpu80wQCPnWB09PRkCXEyCFvsl/Nd7jUGUMd5I0syiFm5bIs+Uzl9/DFo91jV6Cz+v6+Ui43
LYH2AavKH0U5xGoKOC0I09Dc/K1qQGvUi6Xeu4WNo2MoKfQTSQkUfi/vwxRO3wjylEEXfGNYIdt+
f1m04/fPuqaiKTKAyFjSCCgCmCKrXIqEfRp5dhvshNIEdK7tjTls77cWuipbmwJQ8BbkTrnFi6t3
I3fy3S7UVK66TEtVyEUxYdzJqNGDhCLEaIqKv7l9dehelhp96bnlf2SiPQ1FNYCg3dSIJbZLCi4O
hH03WOmqk3Ww22pG9YUnC9gB3F57WxI5e5QiyCcQKgEPjobyq9BJJTZRLOyRW1UTnRXNTNLD7+Ep
OvfR0lFO9uNmSxEVAu0VTi9/g9UbVmrSgIR03/wCOHDVrhhXcPvn+Cm20Y52//xmF/bfsoCjdn18
XduMUqdl2EpJR4sA9yTDIX3yv3NT/bwviXqf/jm0C0mU1WR8MMUoHSSpqiG1NsAffwsCt2FJIalg
4UYOf72iWCxlPp7kMDq7D9/VaCInAWpna8THYVWeq09l3Sm6fL6/vKWNpHLwVcl66iikwr5NjSjM
LCL8pKAmBWBAsGMi+Dkv/z95VAQfoJml8BIsE4jtyGSwha2UenyMHssNc/z/iaKuOBtqCekj6CNz
ih+B62R5QIJ/Glh9Ced4aQ+n1+HClnhMy3J+nf+tSX3mXgBzHIaYM+F8gxMWFP/2HQA3AaCw/1gf
4C1Rih90Y5wAbFnb97WKuRJWT5LC4otDgsZaBmz1PllSzFtLCZheJAGARjBF5n/ZiYvVxSQqVLTw
enspAPVwWVvEU9cZB3zEoTEz3Ds08MRlqzNRDArjYwMum4ERl+Cjbq/H9VdQ16NgosbPx9TbK/zP
EDt5hjnVBW9sSQR1FRge4DvMkHj7RuTtKFkjzurEpVmtWSHIXwH4G74YkAiudYXTtAH+ZevtK7/S
2+JYk12jLXQI3OojmtHwF5AuRSQgaOMoSgMDyp0xcNV4I71yh0Kw2Oi70g4JJmaqciEZSLmVMFzX
0igDOeQguUObUOD6gq8ZTZpxOlOJpXH/MtPdPRCjoj4ug6AAgPpIhd0ofpBGhRJGbj1m6zQ/hSLK
w0ae6AirzKh4Rhiug0fD0ka9HNedgEY8pdCBtH6I2sKK5NbyhiUEuemwrl+862+ilk74gqljJEDc
SNQ2JDsJnbb2k4c2W9J+ukr+t3owjgLcAKjZ6Pyh1CZpJvA4DBK7alibRHkpMlBFw8n0A1N7YPXA
5UO9/9GkBRNKY+ZMckFEi9YEQPShs/4mZhhD0LvkTeI2QOpEscJCyTQzI9t3fIszGasyVRMNXXrp
pKjcolnWkcHoVNtn7ltdSIPSXWc330KZgFGLauCFtImb8HobHDEPFtYYKBZaPWu2LffJxZmRfQuS
E6mKoYKRYKh1JlmhCZBnXmswzb+Hqak2W4axOqJL0UuSndLA5KJI9w8lMSNyGCQ9eRfKdYz0Afui
LTLH3t4VcAzAAwQdJojRb8YUojEeeFLKiUuS/BtowHCM+tP9i3JrYK5FUDoZFABbqRMlcX30Y+bt
updNZM3uy5hTx6t1UEchKq0PaE4IwfAImJ7GWmcjq89Wwn60NMloap0vrGHJ6VtaGmWghTaUBn6A
VJA4xuy2Ci2eXwiz6Fz7pGSgcZpwitEsgKQtZWbYzvclr6pylymJXSlHrjyJcWN0aEzNBjOR1hoQ
lLsqdoJmQfSto3ktmTo4r+sbYczr3E3V07uQl5aaGJP6dkuMbDMx17Uk6vQqjZezwm9yt4hthTN9
1SIRuh/0TnXq/aB3wYILMbsycL+qKkZ0JlNy/eYVQppGWp1jZeIbUyPFpCD/WbwhR6iH/JKDNGOT
AabxrzDKUrK9mIZcWmBxTWtE0UFoPpTcKYHbtnAHpl2ijD8EoeMXxE0oXdAmWYnIWMYNzivoiFFx
aznYwGlXMB7ARHvOO/XyEQ1bwXQJFyzh/AGqSLLwYJdF9wyV2tDGrOFyhuSuN67LgDFBp8PqZY5J
1bPCHktv10cLDwFdC5vuBTobgCmN6iqIZui8GDBBi04N5MINP0Y7O34yRncUQV9oqbD7/NZoVslZ
WWYQuXV3r8VOqnXhfLJVqCI5rBTu0HyIP2mL1iwvgX9hVQwGgldyZ3lffOSI6r47DLF2blWj798U
cGTLvnX/wOni+c0WULte9z4S+rJQuMyKNQQ7suMzD0ztfgu2jMSoI3CqjAaAaqwScBKdPqAoAyZR
K38RF3mFbz28622Zfn6xLeNQoD2xwGlE6xGIsegCQY7LyFYYCH3V9mQXrX4xGckcVYtb39+F2QNB
8XVC8MY8O0ttQsQTlVWyrHDzIjcGCdHp4Btxb0c8kkMgsgS0wP9BoDyx6gFQANNAlMBuqP0AaePC
raRXAOsbbLePPN9EfaPK0Wq01N07Yz6AeY1YByzoSEvTM/xEGRlvaPjCTYfAjb3MYTyi54iNG23J
o52eEsqASCIM4kSzgBzNzYCpwKZcWIZkgoXxzNhBckY/+wd+oaFlzoe7lEN7zr4sBNwYQU5rJ0/1
0wiUf06PDoxFzBZ044wFZ26P6oDp2b3xMej+KbDUVYpGfjBUnrT1ErvGjBOE79HAjCoJqoL+hWvl
ZeUsgvFKiVsWkZHnkdFVC1s7JwGBD4iHYCKFG2Y4vmiiXhIy4lZhym17RQ2sSEHZ9b5m0gOgfwYB
vZwTJ9vE5ERzy2h50XIlqYlbrHljaoaOV6wlWtK213e+Ia9GK3ksjHM3dWQlxlJub36R/0qnHrpc
Y1D15xtIV6sSvSEFd+SDcFiwen/1F1pLLxdJnZYodWnZlFgkv8memNdwhfCO1SMTwPPiTrVDMOi+
LcSvsyvjeeyvAg1Bp/+1gpRZCwJTFFndeARiVLpF1XLBqNBVin+O7kIE5ZJIvkTUOu6Jq634TfQF
IDfvTTZLq9pxlreVwcy6NDg1+4IC0/G/V0Wd11hxYphXWFWwlr6EV2zoc2SWn9k2XKM2rW2iR9UO
rImR8b6aznkLSP+ihQP5X3nKPl9vZ+hHYRVouP9SlutCZSBZ5JksGLiczN9ziBLUiCxcwP9BJnCm
JUysqhzt8kkZOHtipJ/dGnTovGUfE0CqbpZgrub3VIaXjvVpGipo10tLeszkC0NHABIvO/EqsRkL
nlDgGdVOAL1JsxW+J8T+32iJkH4uApJgtv9L8t8GXLzAJSDbUm6EZOnQmyWAlKRHdD0cRuNDM5ut
snCGkzpeXUIRqIZgMQYvDzww5P+u1ykVeVNUANRxMRuUG6USNCsZZN5WiUjMvK8uNFobGGyvZVEP
buBxWpT5MXHT/imNvn+G9wDc3CZTbwfN11XxUKFUUjx4gGKpdak+RO/47+Gz7Dft2V9Xg534/JI6
La2fOueubHyOqPgmWXgFCDGnrAPuxARvZAwMNtDjdRs7EZABMVM6OGNnKNyCrb+NC692Bcm76xMQ
NKFXeAFfUHe/3srzflMwspHDKHRmNdpg7s7HZ44sQdpP53p17lPWBWVRTJjCFUGXPCW1YOuwlZvG
RW+IVcgPLbfhlcxIwGBc+9/3D/5mj8GOpuBZ5mEkwMdAgz6GitAQIsulS9LktYh9OyvAf9E0z/fF
TGaOWhLK6gD3AJcvgkG63p/1UiclIH93q8G3cuEUYmi1y1ESWxq5mFvPpSDK3sYVtjZtIAi9Qk9R
Xhhqqu1HMV/Ytpn1YKBjSo5N2BagZL4+IkWsCrQAhVhP4RYgL1WDs1LYubZUYp5RBSgC/Aw4uUgf
01acC0XgLXdD6Q7PYqKLRnkkotVo9v3Tmdm0KynU5S/krlVzcSxdhc2MKjqG1oic8X0Zt3dJgk4D
zhTpRBaE8DQHEnB9CnQnRJXLyQzGflsiAOuTK1sTcY2ZR5JsxJUXG0UbE0PjfaL3FRNbbR0vVYHn
9lTGBcO8zPSHTJkVNm3LrpAE4rJKqyeS6LDhVyxmhqeEmIVfSuLeWlasG08GcI0w7IQGREpVoizq
+ET1S3cs3kb/Kyc8atymwKPQhhq00OUrpjgmeXDuC1t772rfqQEdx7kBu5L41kAtQlYa9HoCcumg
9YAluH8uNHoechnT9yE9CeRgFJloVY7LuM3YTiVuU2qrOssM+SsQJhqNd24TVUb8VCh6IKwYdpPE
oa0K66LfV4HiqJ41iPsSTLDJ8/1PEm+NBSYqkCoF8AXAqVT++nI1zRjXvarAxx3IC9FCo47FBWdz
RuMVHk1ZqJUIGpjRKB3ANFXQZx2p3YIbTT7c9BgEi+UFIzGjaJiVVgGeATKl6Q5fryNsKoWMcVW7
ebzhxl+iaWYUaQYfjLoiJAvZ2RmLdCWMusNJ7nNyJpe1K5WqwTeHoPhqi59Qfr9/NtOvoQw5zgTP
kiCivoMX6npNqLD0bRnkjSvXnwy62VQNozc+iOX4Pc+eJZRi7su7DbcQDACDBGlEARUJKMS1QKHz
C0GUu8YNVEeoI9Qf/NSUqte65nVBc6s1+sVCxRq+8id2G6/zJ4AUaPEGmurK20pc3f+cW70RkXyD
4wmWEw69sZPqXjiASZoMTCKGjZtmx1r+UdNdpOQLN3JOBtKL4OHC7CBqeZT6B2KeMMBdadwSPZ0h
iPpy5Jna/23eGUuY8h04xGmanx7ALDJWrqKmaNzRrhEfADwQWI3AI10Kl2/15VrOtNiLDcO4uYR+
aMhRB2TPWEuNnCh12hEMMQtX+tZqTJJwpxGbow3lT5EuJAVCJxYoFjVuI8iBUXP9gQce7MLZzCwH
qWyOhbsMhDIgdF8vpyK+P2JwoHUz044NpJp1cSHNO+nz9QUD2caFBOr0G5loEZqYWxctLoDkA+Xc
WrUflvLl9Dg7rD44mic0AZafiAJpAxgqWl42QtS6iZjuuye5gwdfr7USo4rhOQ0exqZ4Zft0PVTe
JgH5J3Afe9GuZNEA473/FKA9GPP/yT7PDIGc8jDfyWNiY6aJ8R7vX7mZc8WXKnBQeXD+3Iy3qkPD
ITghreupFbOukza02mr4uS+EHrn5z/34Vwp1sEVZ9mUxVK2bjvvGB+2ykQR4n8WP4CimvSEd/A7T
qVp+7NnsufiVAzsaLZ9PFuzLzGL/GJRA4YEuAe4PbPlCidtc9go1qwYXrdG61jaA8L+/UBrkYVoo
JMCmwqMEnBjdr9VmQscWaTsgIYE5d+E1foyemud+Vx8Bm+LIZgIY0fCoBmYwWtWa179l6/4XTDee
UnCJhdOMtl+4gRhzur5CTBB3MVPxg1uBX0JOA4PLt0lVm/el3D6HWCbGMkVMDOHp/fPKLjZSTvI0
H3tvcLmsX8kAjZCAU5FlL/xSQu62RQEbymMtU1sHyJ/F6UgvJHV1JrN1VY7uYIxmvxa2xckH+nBv
dGZmDVtMGB994zdyxtP9Fc7t46Xc6ecXcsM0bDKWIaP7ah6XIu9J2+kzuvzd0+5e/G6Rj2oekySj
q+mi89lua2DbScZDbC91nc54x9e7R/lIQ6kwgGOApMH4TJ3IzPfqWlxnq9GpXivzo1oNDvMfpF3Z
cuQ4kvwimvEEwFeQzFOipNRdL7SSSsX7Bs+vX6ceZjMpbtKm1np6eqbbrCOJIyIQ4eG+IS6q0tCe
rGzPyVdu3MKFQFqOAVt0GzD2BQdz+a0jG2lWdrnq9kMXW8D3c096jeSQ61+G7EAGBc1Li3qgyT7l
6ktVb/Iq2MRZdxd64JJHkbIg467Nb8bBUdd01X6GG2CwJp1AdCfwzPx+U53tQxWAeEn1FcD/Ac+3
8hFDYKNKgl3SFyBk0VOykYjcoA2vke3107VsGTky2AtAxzavQVCWo0KL4qVbAWPSAXuRsZTL/dbf
5/VbCAXq6+Z++j0AXDQI1AHrg9x/7pUYlSNpjCLdDStya0jFBkQ3KxnPQiYJlg0Z5TQk5MwwtNlR
Uwaaoqdo6q4InOI+8tC13Y+Ms236lbjpTeGqEo9V3t1Uqa3pGwHxQOVe2YS2YrWrlcSf/unyx8xO
XeRB/zP2mO4ODzJICchRAfUVsrDQCvt93ewY5JKfxhfItQ1ip27MZn99wX8WUSHiBFgVulDyNBsw
L7fnrOwGcErobqlLAHxamvKAmRuaPReRyklzSIJbtTnE7GAonI7MYskmMj7ALdV9XP8lPztV378E
oRc6LihXz6vGklHSkowYoKSfLAHqm+viFPt3khXeG+FdCi4SaZuWt+VRPQQH3Y0eyF11SE7jl+I5
KldfFboD9MrcacwCDdC4Ekh+5mNgXDIYmuAmgjKoPy/dQ1zVal5E+HWD+GxAfynMh1T7+1eHfnQp
4Vn+en01fvYosBrn9mbvHQnMcR1JYa9vt/TQ3bgmZAKef7uPf1Y+TJsC7aWThyXwCWHNAcH/gfLy
02QSY4oNV7uD2C/DhMZ9P278E0bdjA2mXpNtx3jXn4Dvq3LuH8sXU9mot+37+Iu2t9Jm1B1VbEb6
YJBdJvVWAVnpciNtQ31NUONnqLv8pbOUQcSVaClJDYBkWk5KaMKPB0NfAzv8DHqwgmoIoN1wExh9
vdxpNVB6n9ad4XqDFVcjN3W8Ik4hpsn6oOJ6wHUdIyxxvFnLiH6OCEx7jhwX/F7KNHI8s2xisHtI
pdZww/LTOEqTeKid1XYLos1hJ8K7AaDwRj6N4conL67rmd1Z6mIMntIYtTDg+V6q8CnDjhf/tHds
msmhbEo6ZwWDSnTSEOej4TahcEca71omtprRr7z+Juf94zCfmZnl72gWBsTse8M1EmNrdAmx6FB8
VijKJmabOmHSFCshayFCToEKNXPsnYrC9uVxUdLSg5qtbLhJ8R5XYPzf1LFxwqg676RwF/SSc90z
LH0h1JkwsjlxskK++NJeTmKqjT4x3K7PuO6/Gmq3jbzHDGOTfZWufNxSPJ4AtyjBIXmGSOylsTTE
bCroWg0XPJOESyNYi/IsoysuaCH7A6j1m+wb7UK87mYhOWgkA+PMqu4SkItlDCzO8SlNXnQDMzm6
Q3BQeseEQJzTgfefgpvqI842pTnNcGNkztTeI4CtBDgnm9RZLSgsJgyEKeCbwyMZ0zSzRTCacGzU
mOhuFiUHUTIO0WZbwv5iQCMgKsfUsWWAb87zvNwaf0O8AHOnE2m8pj355q4wXk2oej9CwrttbpJw
rTT2s0kPt4HB14mqfJrvmyMRqmEUWscQwsF/yA3NUqHxW9U7zwZT5m/PBjS6MU7hPZRs7UF+rtem
uBYP5Jn52fL0Ogp2OO5ITnsMZYoAnNRhVJZ27WOADKsJbIQ5aCu3YOlgAnkO0TkK8Axw0ZcHExyU
tKMDgpan1vUWBa4IvJfQEVy5a9Nvn7sTaGMh7uMVCVj9zJ3QQsNAcKchV3xChu84Oj+Z1s3J55tf
Jt98bkN+K1vQdd5QV7Itx7k5vDpf/PfN7+fH5giu6T8BWOofwaj1vts97HZvT38fHsEbaB9t3307
Hjzr+LAGmVrajvOfPAuSBetaUQ84rWIUVh890+HY0XLTKncK4BrX12cxSzk3NotYXuqPNRt03dUA
sS+qAwCPKn3Ws43yIZUbXXfSZ+3AbqLi6IGI/brxpah1bnsWtSa96zrKsDda8q6jeNlVNqbYr9v4
1va8dgBm3t335KIQPdXdI7gW+83E2AMCNdAwqSA6pZOekxM7PWc2FHZ8zPUf6hs8jyE5bq89kZcS
UEbBYQYwPirC81se642mJTHijD/8yvtdO8Vpn4vxLqyPsrGpsnRlfZeuGHoi4LWC90dCNDv7pWCl
NHEmuKUncwMjVMFKD+H7bTFfXBRp4bsUvDDwBrm8xEAUZIBxJcTdQN/Q2j+N/IvYOv+kDrW+PPvr
PrRKm3AnAorjcUf3ydtLyqGYcfqzNgi3dM/Pf8nMh7Gh19Wxnb7VOA6up3V4gf0CEGLlOH1v0rUv
ngU68DMEQ0bxxSkfDuDvfDOhG/BRc5NXN28fm6c9s7++NW5s07r/7N4g0sQLjgIzWPE2vycar3jz
cMwhofnSWGu0cUsXCoSXCsRHQCaNQuvldoxlwLKwaMAdAcaOZji02i5P25VTtbjSZ0ZmKyAZooKM
UE3cHr6CAWEJKpQGjKL57+s3d/H0ntmZBYiaolosBD6m8XuIb9EagyJlPKzkR8tLhln3KRBhYmD6
FWeFGblimTm2PXHBI4SHwk077BTwe1z/lKUM08SWAHdNURfR1UsjIAZp/SDLiDswQCZfMJNQPNMe
k6IoTuQf120tbs+ZrZlDV2VwR1VRSlzfPI6fcmQXZWUp9VrSvOTMQNj63XJG9P7WgDhbN6VtuooE
JXELkHlH2r6uZWsISrvvH5BM9Wgmmubp+pctxEXsE563COMm8Aez083AyuwXiUZc0xiGI1OC0hGh
sh0LclujSgQmnnDF4sIRhFgs9LF1UCJMeOLLfTMHHYIcEpyKVoHXKEKFp62frn/UwnZdmJhVCWiY
qyCMgD9RYp1rgPXqKJuMmzRd04xZOOgU8wZ4BMjTn+bsoCdj6ItYgaGy/ANkSIBp+aFfmSVcszH9
87NDMQqZ+rSCDRH/wrc0dKf0K3DoxfVCMVM3UOgwkLxdmjDJ0CZiwPHuE5KB32N4IgRPfF0Cx1eM
MY7ru7N05DDsBeCeAT4MPB0ural+lkI2vCOupOaB0wY5OKtHFnOvDjA6lYbBtsmDlQv8rX8+CzEo
E1MK2jjMSmK7Lo02hRc0SirjE0EQfUvB1fwSbV8qu4P0YwkhjdK68zmEJ7en+/v3e2af+ADNuBsF
mnFWx1UwAHZ8LXdZXIiz3zRbiFQCqBBcDzg9pngSYc+smDWQZkAjBoLKvDUKnV9f+qWzdL4K6uUq
RBVYUDANR6AW9ahVp0jdJ+FKh3bRBNwJqIBwL7DHlya6rE/BKKQQVx/vOv9xxBhVx1bu95ILAcDs
PzZmTsv0QaQeCh1+cuw+e0V8SnntXF8pMi3FjwNzZmN2J4QmVw0q+RipOAyHl9rBm9oSODt4TeOP
mFdv0IdqDm8arzZIgp++ckuaDhaoXDmGF3Lr9LU/4frsCQaCQgvaNJCb9ALe439OpKSgqkIO89pa
kEaS+c6wH/7leBENBRHQTwCMMr/Vba0P/ZBTbLbh6xvVT0AnleZvxUD2aqOmdwQzU/bKqi0sGmqm
EH8C8A8kaLNFQ54eKx1NqGvQ5yHZ4wWUQ7FLzeP/PsHAuD+d1NUx1w+S88tDlg7N0FVKSJHGYIRB
zrTcTlp037uadStXZumS/q8pNEsvTSWZUZWGIeE819VjpLcveq++0lARHHTohhVAS3ZzfRHnqkZo
Qk8jIEDSAOH1XfO8NOknDDbDlLpvAoLBFR5ULyjn2IkV4Z2FaS8ruas5+LQ2wmZOZ72pDrSxSbVD
M+D6L1m6y0iuoLOOqu/PwabMMMo+0SvqmtJBIg+y/GUi97luY3F9AUshGOFGJjeXipBobAytn1O3
DMbIQg/sHnryKM0YqClr92O0vW5u8ZOg8oOe96RNNefXBnBpVENPUBd0cNzAPFrOfovx+boRdSmg
omuKOjkGYQAgnHl2OgS6FA4NdSuo+gTdsQNrFuL28LcX93LCW7YxGYYj5fuSoEKnb8HYl3jHbKx5
tgulU9/GHH0O3ks+H7zu1g9AngRRr+ZeXoMe/5xKmA4bLhFgpwD8YWrs8rB1vajqSgzU9YIUUHFt
E4hjh4eev1eFbSgWwXiGVavmP+wDxSbo06wX+o0zF151GgNrh0ZdpYMCNaXiQQJD29ZDsXGls/nd
mZh78nNT0wk8S6CqDnMCUgRTjdVuevxhoFk+gM8f5QqMKAFFdsr2PWSgTWQCd0gDeh5bPojfR8wu
Jvze3375Dr8JsQo8MK3g8PDQWOY/ZHkUsA8gOoE9kudhEwX0zEjAIOKGI3lCEvREKlpaXq/KK/ft
O736sRxI9iHLAvQoJAIvlyOAMBuoHE34aESqZB/z1lY2g1PzO7Sxdop9F/Kvln8m/CbfFyB5A0kE
ur6KA1/H8eHXb8r3++Lar5m9rJSJsrrw8WsSMnC9sU1wff6Ruq0htl52JKkbBbWlEdTsTMznQFgJ
8HvIr9T7IXf0TgXLbL8ByRJUlgDLlo6mtgdu2S7Icah3WnRkEZ7TsSVEDILgNyU4pH3Im/iubja1
BGpgvH4twrjshlA109Pa7gjEHvy9UQwWadc+Fit77VuntObsIEoRGMHHnsIrtBg2BFEvRjevL+eS
30GrGP3q6U2H+uylhTqOC9xxn7m0vxcjODvDJ6aBAbFZCVFLFRsMbYHUfQIPAYAxu1NoWvhhkGHb
KtybnL+Bk8mmyI3Qk+OISqDFMDH7RywcphMEK5yvT8Y/P3VOvhUVhGPJn1P6M3DmPMQ2KhHcjqy1
BspChQBaMFDRmNR6iEZmL822VAXVgoi5mv9bHn5nfQ1Gs99l9ts0Skdn6Uq0/EnGAVd6bm+WlURl
X2qigD3KPmT/1tM2JQTz6s6lAaJ2UXK5tNKO64ltHsOos8x+42X7AEkhGR6EGoOHprcSxdEGDQcQ
ovBA3aNqmj7WpZ0o74NijdAaTCVelKekfWHtY+xxY4x3sbQ2WbEYFqZ1m4Y4gAmZQzn7psv90kiZ
m+xZ/+6BUy9As2mv71qIp+tuv9JrXSqZ03N7c69EY2IGJey1oEod8/TVMF/lJrDInZFbvvlQMHhq
kCOMoUPiB9AXesa4kunNBRO+867z3zD3RQGICqZpBLf37uTA8rJH0IzzEDozim2aW0x/qPoDMhhL
o5sxBdFp71D5txxWpyqArpPHldWp3enIzF0G+ragRkK7CEDkWZgUciBXYYwj1WH/Xa1EBSj/LAqL
kEPi78poxX8sjKFMfXa0UJG9QwZRnR3hEhIZUu4XzIUahFY7xr0B7Jnr9++lJdKaj+D/yPfXfdZS
I/Hc5rwHjip74RE/x7IDAQ0Kn01g9TvJAXkPv2f8NYOfAB2aDYFLF4PYdrrSG/85tohre/bN83rE
QMo6qCf7Rr8RNTm2RQ/kZQu1PJvU22CoLVHfgSg3zY66atf52mDo5Ct/7vF/1vwbiXIWFprej4TR
wX5pFgdNemOaReW9rGF+MghWzvjieULmC4kw9AfRXbgMEJEeGAPzKlzrQeFgj7LM2k6QkUb0KJF7
VSuteK1ZtOxKzmzOwh6Iq0GzCuCuq2mOvu0o9KqxuGgEA/nAiXgtnhXv7/UztZTlo/eO5yEYhTAX
MftMZkQlmGM75oaGbIvsTQYaJ4+frhtZ3DfUasFVDPZKgBwu13KoGkXPK0bdKEqtUN15XWJTzxF6
bUlrwprfL+cfhwRnBIzpqNDh1XtpjEgt8Oo1HAGmv+1oH+1lyKLjQnKf6+gS+fzJRBwOwAKFLtxo
S/wDXbAdubnPbzr7fcJIeTzd3zx3/E9iZUjlQI6CLoq6ef5zfVUWTxjecig8YGF+vJcDiah11sGR
G0HmMg8neIiPcWPjFbKJh/5XXJWgcH+7bnQp0kOWBChjwEGByJilI7KSN+iHwyirNZ7FyEZu0m1j
gnotR06irDzvFk/XmbXZXpSiiqPSwIEmcImF+qGrfwa81q5/0uIbEvkExhuhZopzPDvDg5nGmSoF
cP3SS9rUPCEfbb1vuifff0vELhG8AbBPDhGNbqPMTZVdb1CQf+TAgnxE5u0wEQU0oKEaCqfSilfh
i20Vbgu2Lbrd9d+6cBOQIYD1B2zj4ED5Lr6eebBY18agAz2869cDmPPfde+EyUEed/dVtEZ4tTCL
ADge4OQA56G1ZM5fSrFJh9xMJheGRB95SbkLgu1Id0Ol8whSrxnlo4jtGEW6lvcj/qYKSuAno1u5
/ot+bcIGgrNMQZFtrhfsK6MoC6llruI7geHk+TY9NZVloLAQABqtnOq18Lx0zM8tzrIBmup+FAWT
WwvxVvdH6d3PYif3BGa8Pqu4e+uQklzf2jWTs5vVeHkTJQNMDnHsjDryevHUJ3c5ppT9pHN0yViZ
1FszOP3zs7OU4vPGuu0ngwfvkNbhTez9Kf0TxBrsLGx31z9vyVtNEolwrIiJPzqVRqNqdYUKjptC
qESqjgrbdRInQDGCQJe9NdJKgrVY28ME9sSiNg3tfefBZ5/XVV0G9ARwaiogMuzQ49Xk74p7bQPm
QP5Ld0pODlNPQuFPMciTWv5UWyPF09fJkpWtnU7LLKQwlKhMfDbmW0HYcrnSit8OEBxHfRgH2aH+
h1rUO0EZz7s1bqYl/3BuabaniVQk4NqApcT7JeSKT28hhTV2EqM6Jq1s6eJn6dBpxfQegv98hf02
8KFqHFAXzSdkUNFGVyHTQnJLkddqw99Apx9L+D2iAfwJWppTpDjbzbhoR78sQzqhT8Joj0GAke5J
/jnarfQe904cFHb8DEUG8TEoN2E9WOCBABym2Wv900C2arzWkVzyStBTBPQNtSQ45Tk2q4zNKpNS
FI/TDlq743OlnHTmBORXIaV7mt9rfv6iaa/Xr9HiBp8Znb3eYvQWSJ/BaAufK/VfQC7aIv9qMCeC
/uVKZJzyqh+LjoCIhisiPirHl4suSxrJQihruHKYqlaSAEEoJeUa58fiMTqzMrsdzRgmcjsWKMgp
hyFFJw7doBZT8B20vIc1wMTSuwu8MIhrk/wmkJ6zYN9pIANE6EYZ7E3I9scIFW8PpDvRDTv5L8kK
wmjx07B0uCN44UMT4HIBR6WMkiyqUdaP3pmAE9c/6vpVldZALUsbRZCRATgzzUL/SJBpmGhtOlC3
Z0/h6DKxkmounboJYfudD0NxfvYdFW09gekI6oKLmRvlew8SCDN7KSH90xm/r5/wyUXNDx3mbKbl
wijOj5H4UuuiKMKYGyZCnVGteK4+JiN6MA81ytdrnnmpvAbo6H+skVnTCf2QRAV+mrpZzfZafivn
YJaK3itpr2S/A5BqeVZlwLMFyTFKAruoFHD8jIc+qRwIsvMxfu1r6MXXexa80D7lnnnndQ9BDgEV
SwLbfY8id3iMoZYi76cx4LE+gHdiD65z1uLinjAiDHYQnkmYHMluQGLdDFxKT9QPuTrY11d2IQRf
fOusZgnqZy8E+QV1azU4dWLLiGQBEo9JqiNGfrq9UNZaTkvnEtKcmPNE6RJ+ZLa6HbJHSF5hL1Ma
WVEm3zKp2F//qKUrBuEGDMzhVqOQMn30WWAwvaYZQFNJ3TjXdd4mqmlRDUQAcoqKUuH7dCXoaZOD
+HE+TTReoTQAos85GorKQZw2wqPu7ZvBbWBdAMV8mSr8b79uPyL7A6rc/A3/7XO0pK2prq/jjy1J
rPb5+qcvjHwiQcfMFB5jaDyD1/vy24Ogw7S5ip+i947W8JTaKTnGwY40e3nct31sda6owfR9kAF2
GwO8WzbI3cGSKNboO5ZA4BePhdlvMVmo+QormSuVOyLCnVQ6BI+T4ZSD3dXcot6RRX89zarwvvoC
mciw1qleqi5d/IJZHCmVHkJdA54rQfIrp5u6bvZtCL44Y0MN3nYP0+zH+FUkMU/zfb+Gxlh6RWIS
n2E+EuVDHMhZhsKapJXyVjCQYWOeuVI3TTo+6sDdiOQx0u5U7xYK8X70KdK/hvYUdfvhcwQLu4Fu
Y/Quh4PVF1zRal6pkIpFYqiof8R7+tiv6TQvPevQ+0LLG60pmQBseXlqGl2CnlZZM9cz3/CO9VPP
bjFqyLLq1hhSi+kxN6NjKqzgXjMzq/B2w2hjfsZW1tZswT2Y4Big6BEjfULj4PKXtL6ShkWn4OE9
gookOyRreg9L0R4W8G8GGYIJBuDZqQx8LS9IDVFYwbYNVGl3knhQjNuJT6Z8KIjOy/oYrjFATDs9
8xAXRmcHsWvCuvQynblm9mSYH1OjS2iblbu/4IbMqRgGIiuoKQGVebl2OCVtwXIJlQA5Akg5BfO8
nuol0An5cwb3ZLVBH216gI7R8+2jHWgaq1s5atgDoRLhSmH+Q3UVzgjwXWwoBQfG7O1Rq2WWKgK7
KaRbpdx695JxTFDCT0/XP30hQUAdEJBGimoA6Ixmy1uLMtLLGMsboygkI+9X42NT79Cy8JHNBWvV
h6XdPDc3+6xByQevhnoVyO9vhfq7CG8N0HH//z5pdiVNKS6accAnRQ2q/xD8KjZKpXG1dOhN9A/5
NgbMsU2KNvEsybOTw1SRxI2em26KceJYedIaNAilt0ZdOxBL84QXlmYuUQe9VR5nGdhx1OI1wQzQ
ACXTSt/W3oZ29TE3OS1/1w2ecrZYAy0vujkoD1G4Y1RygJG7vCBKrtVmE5amq271cRvH9wnEA7zG
0tS7WDHR2dsbzUmYh0J7ksDoGz1rGLRe0/uc/MvcFUwODnVrVQaZ6Gxj9UHXwtqoTbfFTL8Aocdo
oE1e+VbNVqo5Cyk6gAYAexrImsHoO7OU5WooolEyMZCU2YZ/M6QNF9FeCR9Y93L9tC7diP819YON
MIMSQm+2vuem8qH2QFCAkXEAA64bWUhu4NdUVB0xr4nZ8DmoLvfCaJAiHJ4weSwNO0sso3lTajwI
wlu/2ydAIoT7Lv1FJUB2SscEL2KzBf5NSDu6Ahn5uYsocSjIsvAXBJJ5oSMB0E60BDcmKeT3XCnf
AHKBGg3tNolWrz26F+oKmPDG/C+KnZPO8Hdh6yyjlUsFiMtOwU4qhgV2qaKaiq4GUnQWFtaQbGSu
F8711f65pbCJURu8IKFvrH5jNM9sdjFq/b2IPFcgM/TFpoE0bLcCD1r+sDMjs3BfC3WQQxZ4bp38
jaKTuckyDsJMAjnjT0mT7Wxcexf/DBXQUoCqDZgj0LRg86XEIP0ge2ihuIEGCK73nofErXx92wZ/
kuwGuJT/fhWnXQP9E+CEPyhYWr0IQPoQma6MOc1hPJR7uYzWmqjTm+nSpeCbzozMnGqtgQWh0gLT
1Y3GUbSbHCoN1MTol7rNoofefCXen0EqVu78QiYFs4gXBArJKGbOmyQZ4nEdj7gDXebmanTwIOoG
TQxe7ZsJJkQ3XdBuKz+0VzHIC0+LS9OzgGWmuTCZVJluhTZmHz8/9NCr2/U2FKG8aJvZ7I8pQBzQ
bmjuSMbT9T39Pz4cZWQAA/Ddcz9EdYgAJMG03krW8Kz7ioBoutXUXTYimo0odlqa7z/Xo75ymhaI
EVClUgAJ1cEMiEg9q7oQoxBVmCF4QD7m9ASCImCdP6lFoHojWT06khC5c3z+a+T4vyhhb6uTPRxN
G1grqCUC4r65vhRLt+n898zub1SmGnSy8XvIs9GB/tO3VOK0KH4q6ru+yoczfd38nOtgrAZHPQAZ
yHMv47cfAn5GmMBlYtBZCPEgCo1tKb91nrmpqgCyxRtPh7NSmFV56EdBl1e7pf2I551RWxCHlps/
crWhCWpHoLust3SNtmA6dz9/ISiRMZcLUQp5ChtnTpMpWuyTYDRdKGHfB1IAaePKP11f859hHWdA
g/cFVz+gwXOFylxJRN0NCAYmqKVrMH1E/anOIUWLt+0q0fHiBqOzOPVoMA1JZykTBv5zBgUaXLRa
s2JljxehD0AtYzmv1YxHmOfWpDs53oZSzyW1txjZ5sWIkanYqRnlOnvyIbp8fQUWgi+mzjQTtEgY
BgWM9XKV9aQKdBp6CIeAuRlHD4U1BcoXtVi5bmt2Zs+KRq3qsZSRQEmNfluH2Q5jggcdT7doZW5j
zdDsQRFWAehnKxgaescwuUi3QWCtYW0Wz+bZqs3SwVDJ08KsEWtJG/9mQQyMD/RZru/MYkA/2xpj
Vt7T8WQBST6+ZPQsDyg7fevj3Dx/0sj2m/uBbq7bW6BpwGVgGELAX5ASzvFDBo3kRBlSz4259CgD
+Bg89fYEzngCBbpAlY1uCRjCbujBbUFUc9360k0EY9001aSDHeUbXHV22xO91yecnudSI+AZcj9M
jWrZq1wDq9yujIktpWPntmaeFvPzitSmGdKxbkv1X2X6UBorJpbu+sR/R5HvAU8wB86HtZd46IR4
LiTrKaiAI4U3/dHT9op2IGs7N522uafEsAosofMCse7ZaSRlhmGosQasLJVvkJxYmFyxpUD6IiiE
V0y9UbvPqlt5Ea0YnVPECkh6F2QoPLcZMqCWURY1j5WMlx/YscWYYAKaAmOuBmtJ56JdCB+iPgw6
c8wDXTosD1cij6vKA4BIP4gCF5yPg+Updn0w1t6XiwflzNYsSDZ6VqSRjIX1s79F/MT0P6X0Lwkn
+rv/+Z6ZA0692pf0CN9jEMB6D+q+cqC91A+/ovgW5JO5b6x4/IW6AZ59ZxZnrljTBGhBVVgkXn/X
ilsd2BaZ+eim3Pr5qUBNGRS7RLnpu3RTqcHu+kVfKCRP5sEABh7wCW4yO615SopxSGGeoRPFFeIM
6Ueh/Nb8B7N4VNKdKTQuazyJD/Gg2dk/RPwz699O98zPjOOEAimEBzSSwkuAjIye7mhnp9AAJisx
bylKgG0f/wFZBfKs2VGNKj2LFR/PPrS2oGAQbK+v5OJNwAw8JgghMQ/M0uVNGOAIjMaAGwuRzVlU
1HYfGtTKW2/btk7/JnILMk8rRhcKP9i+6V+NEQ8syTxhqLvSZEWq4PSEwsrBJQp8lLTrRzuBaJRe
vgm2KQIr9H+FmCzbRLlVlq+NsioZuri2Zz9jdohl9Jhj0uFnxI0GDSfekMexcHxn2Bjb3gbTnQfs
Caj+SqyKtHKGlpw7xWQbihU6mzK5y4WvWej3eQjnPkQ7Eb9D2woYY14kFa8VKzfWmDoWb8y3ChGd
cmHU/C7tRQEFu7yMjQZ0w+pJ+tzq+9K0dI9YeXYjRGjJYOmt5Ngp0IuRQazZ/EM4m4bcVYxfgnR5
Dm3OiiGSpRHOHkOTlhJtzGKL0RSvtFX1hhUrkWXJ654bm+XJTG2bzlAmY+PzNMFV3UIm7F+c4LkR
9XJNWTIOfirBtSPd8KrKjtVfiQYybuU19FJL6fxdigFj3nTjpsjsrE/W7tG0afOgjcOD9ZQhywLu
zcsf4DVanQQp9dwItctEtwDAsTEDAdQSCm7pUbSbJvlgxW0WQsYo3FDp5b/3Hmf25/EbXKKYlEyI
BzFMJ6nx2OyTU2kN8qYw2kcZj/9wdRZj6c4C3oCrA6wWMNuzjR3kKJJa1cS96cg2jV1D/Ryr18o7
ynmy9fQOrovakNtTxEfpRw6oOW+JuVq5nqzMFx45LlIHUFOgAjALuKqQRQHOawluE5Mgw2PQ7FkJ
0jGQDvoC1JJ9yyn4AkotcvNceby+6guzGVNPAIQ4EFsE0Q+ZxQSVdWUNny650c2ktthvwKWNcgs2
AHoYbrxl+9CRUkftNplV7tbeLUtvCoZUAwVsjCPg3TvbgqDp6ipWdWk69iSJ7SDcpPqpdeI7EwN0
jqfer3zvQj0NBkEui2lAE8J7M1/ZezRN4kSV3JrKliglBxCXZoAifc2Zt6XFX9nsLG31di1s8oXZ
2StQSRW9wO5Jbp489sq92oDUmDIgIzlYLjagsUTeWttVsMYcv7zAAK4BP6yAh2RezFaCMNDGokHM
B6OuEnLMSaWjIxjQ41wcGx2sq2ssftOBnR1oSAhBdAXwpEl6ZObKQly1nlUwOUjgLoc2VgBdD984
gn1if303FwIfQ84GMgSQyROwtV/6LJE3HYkkBN02Z3uGKgULj2nKdoyElqK9UjCJXje4eF0mahxw
k2BgQJt3PYuor8tBV+GmJbRB0FgC/RwGlHqyD1mKMbIH6K1bEGtwlBw8eBQUzsC16ajgIKu2I/Ut
8x9V/1lbywCWcmiQeE6EukC2TwRylysR+EaoalkkuW0CpSrJMTL8eRNpcFx48ykZr4dm69dbNe2c
Ml+Dg0yXZr7j59Zn+2Aovt/UTSC51BtTXteAFxkuKXjZGiBKW4NiLu46GCR09EuAVp93+cOkUiEc
U8AapECDCMc6bXaDFiLNwIRCUkAXSVmtwy/ECoywgTgAnYWpYDZ7emWikRrspwS8BxT0VLWxsztT
bHLvLvMKjjEJUNmibhaAQTU/quVdlh7zfiVELn44mcgxCQZAoGh1ucla3CWNFGaS25MtK8WGlqFN
0TLGba60PxDrWjntC4kPiDggawkqToj06LOUoCbg/+5R8YF2M5Fts0ADJ5SUzG5pvkagsuinFCwu
xMpxj1Fmuvw20cueH/s1bKFWYeEs76RA7vct4Fc2S/Jb38TMfpzkxqHLg8EKFLIWiBdXF70OPF3Q
wEWD7PIXSEOQDE0gS66Hk2smqBoEaFkdGzDGROI9SF5XXMlSJII1BUpDmG5F2/PS3mh2Q++l2M06
PXpRbNd/dWIZwriD4gM1Yo7nt7zWbVy6qOc2Zzsagz6q0RTYTCtOxoIXToNZjuTDs65/3NJaQip6
IrBGw1iff1tXta2QDFNyK+K9Z2W+KRJQZoL6KPmF4Q1d+Cst2yV7aIaj8463J4Ld7OmZx4rapDH2
rqFWJMKtdFdvlUa15PKpT3fXv23JE5zbmp2TOAxlL5/OSdePPGyAuF9zp0sB9NzC7J6XmaCZKAbJ
fQmE6hCrDiVHAlj0+ndMez132gBLIFqgwIlK3ezGkYoIJTWRepGS3PZs5/dPzNsXJfjnlRIBxAke
rhtc/Cyg0Cb+dzTYvqGWZ6UOQ8+jegItuNkISSrJtIQHIRhN3spr8j9LjgsNdYxeoMyhQQHt8mqV
jVKoWYokrzBeOnKT0bdgbRJyMeKe25hdpTLBaaxQuHU98Fd7Tv0ysh2NLSxhxqkdal/mF1trya18
F50d856JxBtb2DTVv0nzl5l3Rft+fZMWHfHZd83dINEkFFIIjrcGHyQnRwUEyJorezvUi6sv/3Ws
1phVly4URmYBHAaeDDOls5TcLDsRNkz272jSyfaoGQMfs2yNEWOpr4z8F5h2AwUDaMXOIngaeqpf
FQXAOXbJAwsdRtCTUadw3p8L8FzKuzWLS+f93OD0z8/Oe1l7hado/8PZefU2DiXb+hcRYA6vJCXZ
si3Z7m53eCE6MufMX38++t57rkURImYeZjAYA13iDrUrrFoLSEuZWfAz7zrrV1dJsLtbGxdr9dPg
ewEXTNUdTNBiBc0iaEwz1GnVWq0bM2UVTj/LI1MPWQ+IvjjG1VNg7ScemVGiAu896tH3dHrdODlr
j8vHX7G4dVoeWJMQGECw0r8tNA3H5ltlfSH9APM+2NChi+iGuEN+GkLHkx/5JUL7OMVbiNe1ZZ9J
EFH50WUAiouLmYjwivfy4J1gEbKLGBho9FROlt3FzYYHXSuEUYT6X1PLZ0f3JzNNzAmIC/qiJlRk
4BKOmR7dMcZ67q2OctRrnMEkbkpPmvpatRsYm7Wbg0DEzPUz6zYtk9k6Kmoty8h/avFpFAKoJDa8
wcqWcjFnlNmMMeOBvTzCnW7khjll/rm2oBsLfRwCb178IyhJ6erNIHBl6yzSOIZd4YAnsF+YSwqp
9lslCc7pP/XIsPUZkoxjuoufhleGKbxPPoS1EZPB+9sndz4RFy8hEqezzgbAIRGqrGUHwB+TSCk7
IzhDBz8o7ow6UGv0QGwtfCyMfdlvRCsb9t5d8EfHME5Z3+TYk8IMKcsfgZzYwni26jcUEN0qO1bR
8+0vvNrHWcSV4h7fZ2nA1RdXs5UaP+891T93dbIrM/Wu6g9J/FJa6hdPcG/butrE2Ra4IVBRMxvY
cjopLYv/awsUFlCZQwntWGMIh03MyJahhUM3h7T1o9j0z633XPYKPJcoFaeyXW4REqwaIt3iQM44
5CVxtEmFqiJj8M9Dp7gRM0Km+hxN1n0u/7q9dNcOZV47roDK+4TMnzZf+A8nI4lEqHf7IDhD0FT1
yE5Go0uRw1XT/Dgo4UOSgG2Di4BRHs6ImP/Y/Na1s/nxFywWdWYByNshDs7gLwYvvhe6Y60jBqim
blyjPZikruT/vf3Za+s7q05KpJh0L5aNI0Mp6kSx0uAsklzCKqH2kEd595u9zXU7BuT6APa4C/Pf
P6xuVzN0rQ1FcFaTO9H/OxOvQF4R/MfUv2wi6fn/mll4sahkVFZvMNP5464IUdOLYUaLa6cu4WHZ
OpzXAdtsboYbA1WglL28b0WJJjRZGOaa0ZHwYd+jsLe94OSb3U77Mgrf4kjauOPXMLnZKCp65A6k
sFcI0mwcyyYZ8dSwhR2Eu/4legzug/qkHPSt1trsm5be2dRNSvSzMAgV8stdK4umGwKpD2AbZkjl
0eciPHnhF0E+BFsH0Zpznitb89mA42SG5C62zhc0sxubLjg/fPth2PXufJbss2X/2e/P93tmv877
s/26e0WCwX59jdz9388QHTqEk+7nv7vnzz+eT1//QkloP8Koczw530+758k5Bbs//17erPuXh9G5
M+zWPsJ/+/3u08sfWOZfnE8vzu64sUFrDn+uo/y/D1k4/CRn8M+YP8Q/qc+NXd2p9rRVMJkX/tZi
za7kw3WKlSlUunzAhh8R++itTqDnbwUF70HUtRmeZuJ2AOLLEV4oEvUqho70LGmRrec/OzW0gxj0
3fgbdehJDR05HQ5dsaMuV/Z3zVQ5MIg6Yvy50l8zBHh6IWcgTHHBfB1uO67ZGd76aYujyQgMeCuh
wnEdkU76uQHFWF1fuDtJl1U847LcpwtDEkbSFJxjCPvihOn+jYh9zQBjq4jKzgEeL/blBrZ9rHZ9
bnGzEg3XXuKqgrEq3duLtOJ1Z8lPIgFEd4hRF0mrnsfA2z2ToO7VftYceSMIXzsfF//+sh7jhdTz
mvnfZ+p0ClJo/qWd0ZxpGNjG3d/C+GxKrh6+CWkC1bc9qG4x2nFxL0r/giQhavgvoKJ0zD5+sny5
sF3TaqU5srBdl6pns9Cke8XrN6bN1xw/PQg6EXwfHAHWwkrQZV1Ik4unOg4YHoIi8A7x2Eh5QSA7
tsm6tqbpryHK83d9sLgoGfWGYiSSh8XpN3Bk+7Ppfv51fo6d2KmdbwIzsKR5dnP8+vh9Nzi7P6Zz
tH/eKcPGrbuevVz8jMW1g8ikiQPFC85K/CiaaFUwgjlRyJz7TWWigw1/UsfITYzWNlrzQVKCw4CU
hfQgmH8aKXe08Vchfw/8z/3AoOahi9xWg6orCB28BB5oI/heecAuVm1xzaK07ztfFzigJdyDohsB
JWxh67CSr3lSMkOe727fuBXnf2FwEefEqV+Lqcr60OJ7DizPrcUHywtcId84givBIobQI6fjBDPG
ktVO6Ws5DNoYqTjxe9kBycxcRYJPrnZTBSk07bs2fbv9ae/9yoXLnSMOJnNIeRl9WngTVa+yqMqT
8KxU3yQTzy416GEH8kEWIAr3rHvoyXaWMNzr4RdVEJy2eZ5kgEH9FjfTivNkzEti0GtuCgE8urzj
dViJde7z7YMhBdBIjlBGpsV/zPAyH/UPVhZnp8nEMWuQtjp30Q/1EGmHNnhrsh2U2bfXdW0noZLA
GnMs0NYs4oWwJSdp2jE6NxNTXqfcP3pdBnFm9ytLA9ti3tQh77ltc+1efLS5iB883QuFVMCmRfzI
0OtO3fntUx5oDqIM/7kpELbM5iEIyCj0fGM+hCp6OYZkiHl0lhqnmzXHdyA1S/XZa56EzbLQqpvU
ZOoYsGjRldUXH9Z1nQRRQYO1VNwJSDh20dwb7D8LxcHzpaewQ3sVJV39RQj2JRiLiskoK/w8RCx5
35/K7m8vKL/TX+pjXTvV8BOF3zL82tJoHAh+ovo+0O8MeG+a+0j+Ealb9Dtr/gOQIOtF1E3qsPAf
oT61kxCV0TmcmgONMIBsevqYSnBVbnXw124RlDoSR445epBHlxvjNWGcCFYSneXwDwXmaKtMv3au
dVq2IATfy2SLf78uw1GzYrbCIjAVuuk+mp7K5BHtIRtMYt8gQdH8x9qT3CLKSQzb058m4Fm8y5FR
w+6FvNM50xkZUjo7io4URjduz+rKfbCyeItVMiJ6Qj0rp0eWnTbmHyr1W2J/q8v3wcjCybFomS5Z
bXQW839D+qRZrpS9ieZdoMe2mX+Ptqav12JFqI/f4RzA/t/zsw/3VOqVkXCOpZN8N4gfEzGyDRXm
o2yLk3btiH80tPiwZtBqhCYxJBufRK3eSQbv/zk06n2murd9z6op2lDETXMJdYlVZEp4CIWp5jY1
lSt3r1ZLo1dwrOotEv7eNrWWlsMHBnhPmTXFKX9fXicREj8UO8mVZF97TsfszqxEe9YC8uJxF3uT
q2gQGzum8CUMt3DcK3uHbYMcjZhgpgi9tK0map8IMrY75bUo7jKEBnDpWwrhK6t5YWXhm3R/ECwq
+cG5NaXcLkCe6tGjgmD1MOmvsXq/saDzj16EGxDZgOqnl81w2lKkbJRDNaGyHp7bSBYfvDgpXTEx
ILkvsnbni0my0/p+OgxSCZluYXgPRh1GT4FueHtGqzLanHn+NvZkno3Rhhsna+V2IpJE8R8fPedX
C0eDvJvkEQoTfln+oYbogrL6n0ZN7SFlFFzxXKlufiCn/vP2oqytyTtVE4/3DCNfboGAnrk68Jj2
Q/E5jtNPGYRwirIVxa7lNxChz4xzM7RLWZbJNbn2m8iIkzPkPOMBav3SbqcIzVH/JAAikBufgC+3
UT1qiTyLLeXblc9E9pA79H+otpavYKfISlqmXXKu4LqPB0f/PiFYfXspr7vI+qyt+P+NLN6neDIM
obHa5NyPdjlC864KNpyjpR39zF24w/bB7rbFlfuDQSZsmbWEnnFZTYnELPQ85mHOVWXGOw6L+FSb
kgVkLgu+GVJdPvtqusUtujRKeRL04Uy1DfiEx3HhlgJd9NIQ2otzL3fgeA+Gf9IAoZW6cYiUjarJ
VQ19Nsb4CoRNDNPP0NJLP6QIgT41CsZ88XvRwn0tCbZcoGgPu415tgy3k763CFSlou0ZkhPrG025
5bmZ7Wsof+iQAqkyxZtL+4PuWUNWeclZ8RKbavYATCTW/hsjM/sK2wiZ/BK8kdL8sGIQ4+dKq21d
+zpUjS1sCq6ufsoHK4tX0p+QsxDjMD2P9G961i+fuTsg7r59Jq+SunnJ+A/Q8zn5YPsWS6b2ddQ3
UnKOY2lfm4gNBtkXBpxU7046GtJB1LJ7KTX3qtCgFFLDeIcU9dZVXKYj7z8C1kNwhTOD6BINLkmV
0LUmSwqC0XQbz4Vly2kc0O+2cPz058+/9NyD7Lj96Ws3Y1ZSIDydKSeWHWTaqn5qJhyWvAleYZqj
0Mn59PZSssvFLcTP6tWY1XPImyne85xdrrMRy4GoVPMnTih1FG5HeEXRb26SJxQl6ni4D63BLslJ
JiQWiuBfCs/xf/HFMmnzzFwCVGvxGxBj8coKTZyzyBvimD3Pqk94tBsNZo+9ovbsJB/Cu9tGr6aE
2FzUNEj8qOozWbxsksAEMXm9iVUNNhbB+5FPd/KQf09kx+rh9oD1v3dh9FSsX6KWuvbYoJpBi1vR
NiomV/s9t9EBP82SkCY51vz3DwGu2OZeEoBVfTEVQdyJnujoKIY60zj5FKg0iDDztD7c/vj5ln6M
YSBzJiQDvcprTanmfc72g01BC4QhVqzwJW/GwK0DWQJXL08bD8v14ZrNwL3He6lA+7GE8ajVTMil
Ygbilqb/2xSlo4zSPmvCvV5AU9B/LZuHIOxgxzyF5alJmg2feFUJfv/QD79g6XlBtGl9Y4YvegJT
TeIK40MXP2pq8Z1uWNtJNu3FZEjRG/o9MNTAXO+xLSA70+1GfhK8O8ZrlK3fNKdhF4v/XnbgpSU+
M0BnL457MUEwn7ZseJ9K+X2YR/0hTiTpqHgMaJd+pdhTVEuAWqUGXm9Nf4qLvHGbOpT3Isqoz2pg
zrO6TdMfp0aabCv2EkcoEMUUebzdIm3eAk39JbSow5dWGO2CgGLY7QO0jOxnghp+P/1FnIYmL3cW
MdgyGfWkeWolr91lqqi7HS/QIRoiZCPQkL2/be/qtr4bBBCGG2YUiXNzeUu0KQgEoSmbp4D2VZa+
ms2rTHTUVa9dNdhG96PqpXsh6w/e1/q+Dx5a7RfuawqMjYfpvS70cffmHwIPCGQcEr00fMflD/Gt
LjP7vG6ekPa496Vj039F9gfl7zJwfD/cqSWUft6D1aHNLaCv0j37wc57TtpfvtbtC/8pU/W7vPrO
7GHA/+Ezx9PV5/FNF6RDv0X4eTUw//5r0f7kx5CpwCV0+WuHkJpdkwzNEyWd45DbVqtCnWzYY4LI
YvPZj1u0df/qDJ1QHj4q2bSrG81FeyPV7/vimFYzyfopqDUng1VWsz5p4zBzmm7AX94z3uWqMqvw
DtAisF9q4IhV1cD4mrRPiZEWk131WvGSSbMorzwFLRgqXwxVN6n0xLJb3wge5DEJPbscEHUXQzrd
JiOz0BaqlRx+Lgtg1LbequYxKr0h27VpJZ2iuGXGs/SiDFSUYKa/p8gHvl74bfS7LLXehye7Kp4G
EoofQVyJFG/lKhpcNWvMaZ8psQJCYEq3yNiWMca8Qyr1Ll57ZnKYobzcIVUNoZ3SqDrWsJcWXuhq
3b9M+tEEI2Qij+bWpMTytXk3B5eKyowmc7nvLvuD55emsdV9A3PAtbySk+rubfb69m29+iY4znkI
Gc8D1YujWASJujRARR3kwpMfek9p4nH6qqOhTQ+x8KTGDbmTJ329bfLKIWGSjqJE9AktBEJZl8sY
TL5S0dEVnvToSK/3vm+eBlLEUP1y287y5eStVtiQ+csMkA5LMT2p9bsu5uScYsc2N3zL9TdQD2Im
jHgMp0oGf/kN7WCVhj6SCQlTZSdmdVeVR3Shdl0xbgQ/yyh+fpY/Wlo0SNOiz6o60f3TZE6OLEyi
LfTNH6ExN/pcV6dtYWfhfpK67Hw6RdhR20cCTbfI/AfNTxkFjn4n1Vb7YH45L7wIDo4gcib7I7qD
repyAcdCjQ2/YAGLR4KZp8Fz4VbRvpAbdNL+9jm4PuKXpua/f7hHnZIrbdBiKki8Y/+qlDuvfYrT
H0R4RA8bh3vL2CJiEKTcUGlbsoxZeDQRG4EL3y5SjaFqsGD1ZENievvzVjbu40ouK5S6306QsWFR
TT+FMR0S03Mn6A8Yvg38f7dtrRz7C1uLw9jpraDGheWfRIAZYe+o3WNGpjHqG4nVyqG/sLM4jENY
G52aYGfKv4MOgPla3kvFxrm4Kt9wtS6sLBwRsfQApwJWeuFrqJtfOy99yzz5Qf6cvJSqK/jhq5wx
A6dNLQqIG3Pp197p0vjC8U55YSmV5HEqjS9W/3dM/8Nc5f3jZuAvo31Eru+UjR9OvZ57Xp9Ogn9K
LKgbBkkLP7W63Du+VBX7rizyU9kOW1XktX2DVABUA3BLeEsXbrFLhWnswyY49YnY2xHI9mNqjBlP
srhlas2BUD6ZgzsqKHS7Lm+1rlchSUEdnBq1jIQd3BREs3mdgvslmXpO6tSv4Jcs8+FQTmW780S/
2+IQXLkOc7aEgDODbyqj95e/IU1wLf4Yxie/78NvSmiB12+9ficNjeCMRVVvNEKviqpsKvK8FvA9
pn7oPSw+OjcSaxqsJj4NHbJ7sgf3I6VN9BH9qt/FU3yIPM9p9fAkQ7p2++qv2wZUx5QHkQKoo8uP
LetR1SZNik/wGydvkZWLh1EpUX+zlNgZQH/DFSEJu9ISvjVS37tlmfsbb+GKcyWMpxpJ1Rwlk2Vv
rjGKSBYGJT7lVlem+2GatE91V4EDMq0gL/eBroqJo2RlFrpeGAdbEzxr9nkm0RDhZzBZudjvxvAy
Qc+m6CSOCpptUZkctLbuvoiyzxAK+fmDGAjNwdBTeWvMZuWoMfxCT3eOuCHUWtyschJHKW7bFI54
yT/nMLgdrKby3Cw3911Vqofbu71mjqyXywW3AQTki4M2Rq1cG1WZnfwpg42MdDZPW6fEFTNftKXP
elVB5FgzQ4kWKfszj1PO6/7BV2WdaFZ9MOUnuTFdw2/tPtHvvTC8i+Wn1J8caIV6wbRbSXdSSTir
9JrrVHloja0nYWWDkc5gumiWOCFHWqxyXAdNoOplcSqpMBUGpAJBfrBi81hUQ+tEUfsqC+Hu9lJf
tf34+ncWC9hfZor3ZRUxmisDtdyWpyo37zr/p1C+lOlXwztbyPqCGNCi5i4cP/nyFgv/ircGD29Q
75bZaVhQL5fdHHPGzqWsPElq9q8x/F2k9UyWRsnGQ7tmByTF3LGAqQnAzaWdPvbizjOt4hTHeEg1
SXVbf/MSTd+wM/87i5iSasPMCcIVURjNvbQT0XBGazYvT2Md7tKKSXLqclof7tXks6JtxMsr77dJ
hYNZZzSFAQzMN+jDmfXD1hOYp6YU5qf5iyRk2cGHAXMjEFr7JMp/1nzzmYhc5jA5KHfPsMLqVCgO
DMx35igdysh/6uovvbiFEFy5h5zAWWab53R+xhffxEEVrN5CNg8d9ra2Bcbij2NLDtictUO604sf
3vSYIf2aGj8ia+s4Xn8r2SAkCLSY5quwHJ8QxT4fdSUqTknHDLX/Q1R8apD3PAauFSr27Vt3vX2X
xhavWRvnwhgXcXHKGpRfKiD+W8RDV3N9DCTNXKi8mJDwsoMLE0IVNqnRmfEJebh9fpQe4Fn6q93V
Tg7kEuR5Z6O8XW516+Y9urwEs1X6ESoTdOS+C88dm3qPoAVWJTHZDVBIxQx9RbX3mBrFy+01vL7X
l6YW8XOLqOWsRBhDnldHoWsar3GyhWbasrEIk4UqEiooRROGITNm6rsiTOD0T01Xz5vm7fb3rBzA
i6VbbBitnD4tRCs+pX5pT/l9mXAAzQdRyZ3J3ODA2rK1uGqU27UsNNgm8SXX99rw1vxCbNdJ0q2B
ypUs53KX5l/ywVFpQCuKKMUSk4355AzwuVgJ9cVRCT4FQeUWwqc0euxpYvtA1HppK2ha/VJeVSCm
gC0VZbGDVuO1Ac0HDmSfOZlffY3qfi+OgZ34JP35l9t7eJ0WUM7iNePcUV5gSPTyaxtjnPRBjJNT
UqL/+dQWBzV2G+1OiJ+8+kUV/9w2t7q6H+0t8n0jkfMx1bAHzakt7jL3/Pq7sKddCuPShqk5uV7e
7A+m1EVwIk91YlUxQ2SNvxPzhzT4NzTIuY4OJNfMRjPS2dgW5eFi6DZMr20hRUJwcfMGMt12uahx
NZrKpIDArwbBDW1fPZkmNc/sd7w1+7/qND+aWtyLIC4NtcoxNUxfJyYCJNR45W7v5WjD3+XxeFAM
1596GI0LmHlKJ/T2ej3YNWrNt5f7SsVwdt8ff8ni3gSeOrWanuN57stTv+tcKB4bt9+1r9kZiNZ3
/6l/bnbwiiPnFxe2kw0OKP7bP2L1NH9Y+MVpRt6n9FHwTU6q/433Y/oGwxt0U+3n9LeYbRQktmwt
TrKXEJ31ZpGcDP+QBQXDJMBZ9mVpp3/gmNW6LTaT6z7RvMDzWBBID2bDluxhM7WKJxltcpqE/bSv
mT8QfqVgBdPpTppehfaPcuymp1BH5zd1p2o3tnt9qwy5ktXikcglAUNpc1F6UdGqEZIfI50VTkt4
aw7DQ/qNIdSUfsWfabD9rZr+uj3cE8pTeClu0+VVqgQhTo0mSZGnqBTJJtkffDuLkJFw/KiT5kKT
UTZ0ydr8X0rXAwUuUQTFW1ZG+V88d0yeEDbOKfXVQGUdDUMjlhxwTa33Ynonc6fH5CHNz0MybBzk
tWf8o63FZSrFiFYG3u5Es8ivvyTCs2BtNKbmu7B0j9QaQAfMUQdbermysaIXbVvjia24d9Eep/zg
BiZUaTCzDd/NaKsAtWYPslTWDwo+aCwXgZbeiOqUdWVy8qYnf5bd/Kvr9373MOo/euvuth9YfWaQ
+zCgVleApi8T0zAIzXwUBYzVb2Nkp2h5Q18WdQO01pItAjvzdUcotZ08/R63SpVrXwrJokLPDz5v
yuKXK5srVRYGXZyeBBHy8zR4Evx9aiAn2caOYO5Q0r79tWv25mQRyANhg7bE8lS+ooSDNDBEHYpH
TXgA2+N43quvukYG70wLa89tg2uuD/ah+R6wtOiPXH6gmnRi2aZqyiNe6JHdeC9/x4D//ebXn31l
C0Oz9nnmLMzB2SF/XI7EDkY7wZdipfg9z/Yh7NF9aD4yRwupdGSf8sDbSFWvoBXsHfVPtOfhqGQU
cznEZyQ++KhayE7TBLyCAmWbK6ex/KK0D43yubP6l8T0nnrFLjRlx8yKIz/6NMNBFxZTx+Cz5k7h
byE8tl9vr/s7ZGlxZ5nnYP4IBOzM4bC4s5ZfTJ7vJfnJzKL7sNMeqqb8pVjFHw3wM6SSPQdOY5Zd
rcVDKchORSIa2H5A+Cqp+d6rdEespmchOlDj3vhtK0GPaoC1ohAEBxYX/fJQKHrVK/og5CdD/zt4
43mSI9tEnyKfXF94zaBjqV70KXbbLrAH7041W0eg+ix095OH4Af179s/aLa3XCuUleiaaiAxWa/L
3xOlleoJvZ+ePNNzNJXRWNXInsI+kt3C/3Tb1uq3f7C1cNdVl4m6N6lzLOAK7YFGqFOy8HXipsYW
r/XWdy0uX+qHiUk5k6dBCXYKg8DyJ0Fs9lm/ka2uPb0cfwbegAdSRF0O9kTUjMzcwo1VPfI7sVoA
pMjRu4RXJxadNhbdIFH2E6N2Rro157/y/mEbBVAAkrQLlp0C2BPGKO3C9OS3lZOHxn08Vl+sTVaw
KxjXfNNNka409RsLDq2Fq5biTjBqr05PCkD2qh52Ytg/tv6n1viV+Jbb6Pakq27vhXd+3f9U1S/J
prTgfGeX5xTmOHHGfjOWbCyShbKtlGnyMtybriaObOYoHlr639sHdO1BpHE8M0iD7dGBo1zeBoAy
caBVfGiY/TMT/z4N0p026H/GbDhqYF2N0HA0P3vUeu3JFN26Hdzbv2Dt2PIg8igCB1SvqGjlotPU
MilTpu2w1oDVQWDJZ2ao9scN/712eDiz0DXMw8K0mi6/Vc4UNqtvZnCPKNlmawlwLFvyTvLGrVL8
qqn3VwL9aMpHy3CY6RSdodDZVLYbfNRnx7p+DCkabLjXdUPzDiIpDMvs4pvIZMsmNHr2T1FhSv4S
9mCT441+2ZoRhnYAbDKADxXmImNWmN5Lc4tAQoBzdNcZ8p++ykVbb/Qt9NbaoaebLFPmBgMNev1y
i7w0L8TCI4KohJ5i0UseDhsLthKjaPOtZhBfRAttKWWsdZ1pDWWenaqpy71jOjT0YTyaN4dCGBvv
PhAUcmXBG63IFeggHnioxHR3+9CvLCiVaNoVCF3NTcDFrYPFeqyCpstAaL2qJlXN1raQKr5tZC0q
gAiStrUEds+idHS5mGmeBKZO+/AUpu5Xa9fZfyHRdp5PX77umP2331obKomN13Wt9v3R6LK6YhVm
qkYpRuO6cuHDR4NkQB9pzOtdFd03ljN0cJHtPPWuiN+q8ChAWHz7u1fiQihZZLJQ4MWyuFzcLk+Y
ZFLi7ASiTd8bYeDtKkZ1IH1mEstUin2lI902KcVW4X3t1QAgxRDnPBAEzHpxGdNwyOWA/zrxchU/
S7Hp7/V8UB10Efr7sDHnEyVFh2IMB8akS93pLZAEoRSlL0wYCk6iZPX+P18M+qwGpwzPxw+7PAMD
qo1JgbLIqRRi86HKLWlXExcd5aIUj35p+buqL0ZXUwPx9bbltTPO0JAyKxfRZ5bnv3+ol4rB2MFC
nRUnQZv2XtHdZZEzluLhtpWVCIuu0Yy5YsHJHheuSbSCaWimPD+13q4sf8rd3dde+7dZDl0zw6QA
KEIcLUWWxc7StR3qXKxYxiJmF5OI0HEQ7/tJOefdpLkUIbaG3lccFT0kopw5vcFVLG7vlAZDmsV5
gR6ScpQyxqgh9kqMp1yRXC256w4imj63F3Pt8n60uURmZoXSQDRE37bpP5n+Uyj+6MzXNhHvU6py
iXJWEZGu5ecJYGqafa78/FBs1dlXXoC5dTbPDcGfzhNweWwsyRMq5oYL8qrJEYYfdb4Vv8r8C4vA
CpEQCAVoUBNvLN8YEUhNnJU9zen4Top2Iqj8gqRx13VvffImja3tJ5+TeLelBboS6QAdJxagaoXv
X05RdqM+eJ5C9tgmcr1L1eangkyKExuhaKeFWbi3N3Pt/MBqM4+cUWkm6rlcSFGI8zYdx5zAqp1K
Ww/Fwvbh7H2ROvo/nXVfxjq6Rl1UIogsiBux1ooTJmglrgMHD1P4cv4sp7BtRKFAE9ICHF4HDrpJ
cbKvlLteyGZXvDFisHJsmGQmDmKiBL3RJa5D8ca4U4qKPmT7VWobO9pS1lr5IKqr0jylz3AHQLDL
5YwSwCgdaLNTpKjVnT9CsJ5rw/hcK0l8snIZ1JQg+zCS+8ZGi2vFkc6VKoQQTTqRV3MAvTL0tVlN
xQmqPOpVVvPYteNdNP0XrVx8DVOY4FXAnC0HHEDTt1I/xrT9p8EJfN32ld3tI7mWbQCTAK5KS2nu
Ti9eI8g00ly2gGj4mXA0cTLd1Dil4ZpeZftd/hoYNaw9Ruf2pWl7TbJv0i2h+rWDIpPdoQQugTxa
zu2OuuojkQ1Yw4tD2mif6/bv7Y/cMrDI+bvanJjBSspTnT0M4tch97a89HzUFg4MwPcM8WEdCXIW
yalWCIGSemxUluwzBGjvIbdR3by+k/eMbUmlbW71T1aeP4NQinCKAhjIqYXFLCjTKBz98pTOZNWB
+GTA1q7ucgUi242AZW35GJuah7Q4KGQdl/csnQrRLPK6POVGJe3yehIdPwk3ejRr30NsIgEqUEnv
l4dAF2M5rwu1PKlF5bST7IoIVeh1ZENQ9UJGvJFzrHh+Unjg56psAHdbotzhsBzMscsrRKBpfvnD
0WjVg4KHtoOND1vzFawdidNcZr5qw1BUFslq4uoUR2a5U63y3MdtfpeFG4d8bQFntbEZtTOPBs1v
7IfgbkIkYKhbtSK4S/a9EJyk4sDsIm3+4nWTyHzlSKB6RAoDwgpggbS4UXpRBXGkJzXSePnbZA1O
FpUbTY81E0RZQHbgVKJWvgi24rQfe3qEYMfqDroSw4t2XZtstTpWzoFJWMNXUFgi8li4P8vD/yUS
wCq5Mh86I7KFCYomPXW78HDbCa1YIlgFLcO43Xuz43J/BPqticIM3QlKFFcN/zT5mwg94SaZ6PW6
gUWblUCAilGmWkLFZCEtMrUDBK1PonkeNLP/4ZeUN29/zXUogxXam+BxKMrhFy6/RgzlqJd8Qpks
6B7VPstgEEFbUvEb696LYEAYBrNAJbgWdmYzWrvb1q/XEldLTApAGYcBKPvSOkPlRc6LmZ/qvkBC
Jom0F9UzEtfLB2pkgxFsfO0KkHH27ZRXQXpQ0VwGioMMOXqgFsVJ6X3gwJPQSI+1GJl2IgnG41Bn
0XmqCQXMKgWmrNee/k3vCiScMmbI9rc//vqis7l4fH4RB4ltuPz4UE/7QPfI4kJpfIM/8VERv6PV
1NalYxhbbnklgcYaTEUQDNPFIEy+tNbUcdCjazMjHOU8deu6KL/jYbTeVrtEfhnynNq2kJVQ8GRC
qH6D5kqVH3vmpwOnjysYLpVOKFELm4xi49VdOwXzxDKwVlw45efLn1ZbXWqEpVicIP0Z/ZcmeqlC
p+o3Yr215Ub8DNgZ+Gyy2cVyR5WvRV3qEevVtX43+rl30LxQ2iVxpLmCF36CkUresLn6ZdRDucJA
781l0teNYhapEeFEUwV7URDSWS3xaJRR4ZR6/fP2eboOo+fiKx174i8CdWWxw1LaaHkmY6zOR3vu
h1gQNCIVO3qx3cbWjor3xuO75jwI12FPIfPC8S42Lid8JgbA6dbxJ1n8UUi7wDgqPgyNtfon0rd8
/PULzAd+MLfYwb6tLRHmK6AuUfOMVNLdoH8HVbQlabZ2UCCdmqltTaYmlrVsNfKL0sjId/jzoU/8
fT2MT0NHfiAnwOqjjdO/ao73fqY6ZrpxWVNrByFsi5HTb8bSIQzAkk9W+3dSzF/i+DuAV+T2KVl1
gaRbeAGQLdTKFwHnTDhYqapUnKrHOP7XuvK+Mt34d92iauVIX77cNre2ZzR15zYLTV0A1pd3O45b
oe5qtQDryWB1DToeYg1r3CLxXbtoELBBqcUrxtYtzn7ge6VltCOpB8qSWS0W7qj534dJ/SSo+tvt
T1pBBTFczMA6Iw6M1TDac/lNUm14gRDLGKMOiyrWXdDn+0F2GHwMFWfSSPGKvTy+GdYnMVaRKiN4
68+i8TSG+9s/Ze3s4FUYyZ4FJq+K3Vkz5EpSmuWpHHeyfqrDh7r6bPh3mrhhaPX5+GhpcWpiLfFy
LzBKKr+2bjjtLreT31poM/58n8MGjnxm7U5bLGorDVGWGjoLap3kZagoXC512ExxQfhQniaUYCWK
vjA63idVfy96mp1YEr3Q4UtUJF+mYqsqsYLzm7nHCSbnBh7Vj//h7Lx2JEeSZv1EBKjFLckUVdXM
qlbT4obonp6h1kH59OdjLXD+TlYiiR5gsTuLASoygiHczc3NNtdNW6BNl6dLcxkg+JFc0LHTNoFo
vxWW7lZpkCsfDPWHTIO5CJ+yCpHXQnrB4Wsn77jxjdduNeIzgG+Chc3PUJO8oUbEyhf0MCrHwlNH
Tqrm74RGNw4qlzhMglVRcOVgXK80PhxLHodSc+lV6yIgDCbqE36tn+5v2PV7XefXXHK/jbK5Duaq
WdSEtrdLmuePpumhGOqCvRxEubNhb04HGIIFo6RNwHM9nTGqEsNImvZiD/1BtnOEONQHoU2/7s/n
5jCWKZu03aPRuk07pD5qpnBhPrmkObTqqpDZm1ycYrCFnYv7xmO75gH/f6h1n/yWF0oyPrXIwbaX
eGADZIGRRl6cSh8TgUht46Ru1qCfFO4V9W7PkOqkhRQUGNlmIZPBClvNSNuLQ5Can5O/wz1C7c09
Ad+QCgpioBAfridmhBVhdxOvCW/q0mFxqIh+9dQ5ZNXOUbo1EnVcPOPI4Lk017n+toR903XznLbt
JYJZkeSmr2WPNEEfG/HP/W1x697CtID8gsYYbEq2Ia3TYcU9RWN7USqlf59Vc3tU6nn5WRqqOLV1
hcmMoj8NibUcF1l9FEm156Bw69pY6ZuvBAfoQeta/DbXFI3Vlh7H9oLAnW8W+CxPnyLpmEj6sen/
w2H7fazN1jSlIuwLMXDYToP5j/1sDT/vr+etD0e9C+s9slT6CzfPu1ShfBhmS3sps89RjtPLd7iZ
ofL5/ijr5bO9nF4fGdo2CaC3TWBRbtRjpyntBVXaqj5p2rf7f/9GgE5vLIwtFckZlKU3N7npdJIp
MoIUJOSK55h5fiuk6lFO+X+NndiHXOSyi3vqn/eqU6KkPAK/gD465na9F6KhkyZzpBEs7w+1882I
39vdTlHi1u30+xCbo9UOeV/Ghkx8kFP1KNG2kqnGlvMH3REHWX7J5YPanO6v560tvkJx5HIWIP4W
vOo7EHf+XXPhBA3G4A/698Zxl6H39DbakTC4eaLR4SaIJd2BDrI5T/IQJcpgm+2lrdUfUiIrx8Gy
I6/Vjcano0k5KhrKBlURlX4XQXjr89H58efzxfMYAgd5MoXnzU9wiiFCEAlkUHSPdeK8I4H5GCXJ
SYmUZ2HuwHbrB9seBjovwTvxCWLrbI5cSrGkHZJEYO6bY5BloGaVh8rOm3brXP8+yObqj7oS4qwa
i4vAfH1MT4vzIo1uvfyHex/jeUqfVJdgqGyGkejsjMO+JmB3JjlQlcIrZuuxSx3djyst9e9/pluT
cmDOmqtHD0b3m9swFCVdH9g4X9gGDdIk6NYLpR393GjOoSnEznA3PhRVz7Uu98p32aL6cmpRy87D
7tIKwd4z7cajFJTBoIv3nLduZQEU6R16oNkUOG9vMx8tzJy47cXFiuuaxot/yxRidxLpmj9Pi3MR
dDYd7UXSz3kva8dOLcrnMbbKY1zENjzYetj5sjcmT6EBgZtVPwdW9ObaaRJ77qwp7XjloJ1FtqsN
vW9qOxfNrcNPgYbu7xVZIRPZAB2OOjV93Mb9xTw5zWNoH5LmSVgdhbWHqqqOqpVw8h/+eBsxJhrV
5OlkXlsFzs6yUhqF8/6C8JhNjfmSVz/+fOuAK8qksZg6kmZtLpQyLCaumW54DSl740OtaG7ay96f
T+T3UTbnocujRmuXdriMi1vPf/XCr5SXkUr5/WFubAWD+HGllpKV85WuHzl1SsNclMl4MatfY/wY
K54m/r4/xI2T/Sqni/Q+jD17eyeihVLJ1BbGS7EEafK5hlYdZurBQar5/kCvB2lz+wKHw74Bml8T
sk3U3c3yhPx6N176FPr9HNfv2uYLwDj6itpY0B1J0w0wteacq0L50FpIXHwbIq9XMST6OZrfF/O5
KlO34YO2OjjFS14+m8NnMzG9ZIQlJrKzmTbv7//qW8sD7Y8yEiaAmGdsfnRSoIixhMp4sZLULx0f
ixq3Mz4nZrKzb28PxKZFuXlFcjeB1DzndW5a/Xjp6uKEGs7QaB+ipHqZozzbGWrdNW8+BOkwspMg
uCh1X++qaZGnKcu08TKfovRhNI0TKGpqjm672+/9NjzEk49zaKBOQkFzG84kQz5NcooGgTnAk+G9
EE+pn8R/N8q/tfTv/U+lv5kWAhKYL6yfisrzNtTVcFhfqP2QhxuTO3GHT3viA2+PIz648KtsoE1g
1O1maJfGjLpiRaPzVvUB0dxRx75U0f/U7JK9Roce9lIoOUKv2D63abeYBH8p+EhuCleOO+jH9klO
0EXMCm/J5cv4PGT5Tjx4YwFBhYy1aEFvIHHh9b4IJyvvlpmkVdGbACXB74pT7lwCN5Ba6ByrPaq2
ruIbLZdJ7mwzSwg5e2Rk/HxRLK+yimdTxLnvNCjI4lTW+llLpUqN7c6flsILkczYOQK3pvpKqKUN
hifQ2Rzrvs5ru5KBUnBBP2RSedDDn/d34/oXrg8ZdVt64gDB2fuwAK8Xk8JJOMQdEFdd126RaAX1
igGgqw2DWleEH9n6v6EKp1Nudt6mt8ebUJ7C2DoxwI2tyY40GAY4n9Vekig/GwArZhxEK3kti95p
+sf703x7bcG9Q7MFzVHKnQAq19NUdRjRtMoOlxly40Ot4QSh2nHqx0LMD5ZWyTsf7sbkWE4ojnAc
CV2MTbSGVUKlFEPFeJU4wxn7UoeI/kg4C7n6PDzqmX68P8G3NxgT/G3AzU5ps7mIarUZLqVjnVV6
tuLGt2BXLezQLFRPdJOd7o+4WVIeezhwJLQk1EhYvMlSFD3SxsnuqqBJFXRIzal8MMbc9nQlXZ5y
YewVrDe32ut4IMH0xyg8//R1XH9CbCJtI5SrOrDo8NMpniYA/I31/f6stmSu12FQ76R3c4V84fpd
D2PpnZ1TOGSYlN4UbBiNR5RxUXtP69pbrFH7W8x59mEY0aZU5tl6ChV98tVyHB/nJCx2UsHNPlp/
DWQhWJWYDRH1bKFhp6ZemahqF0j63B2VJflcWukn00B8xYkK/UEKkfa6vwI31pnnFlYAFTHWeYtY
lEUXYf6odYHGDqb5WIqRxo1Hwpwl3tlCWy7/6/R4AUGJMRDgHdkstl4VGirNKk5NsZJZR/x8Qri3
PQ2sTpZIBPmJmaFt2rXtl7jKBvsgKZhzuJUmRX+HWK9+7btBep/1c2u7Rb+0iMViaa2hfJ5X7aFF
+4su7bKUY5cO43oHd9kWo15/Pd5Z2uoGy3v7JiYdeTesxu6CVsnr0c2itDlH1lL4VWXhRtgNo0R9
IiqPXW9Wp0ya5B9QHoXqxn0jHaUmRfpOlvrHNMEeWg+Rqx7qsN35nNsE6vVXrnWUVRUNxGb7PbNs
iee4tLrAQtcD4Yu0fd9JEeSwKV+8yM6bo9T1uWeYsUOZx8TqD5PFnQ/9emp+e2b4EWuSDJ7x2kVL
anV9qqo5RM0TMCxYwgzLxkINjchXp2VtEA6tiTyrSrq/ON9hf4whG/bHFm6ocMt5in6OQ6hBMBtF
Q2SmDM2zXcyG1xpG+ogoSxlRL7Hnmhx0QgbYjmOz/JnM0yC8EkF68oQh0j6ho0uoJWvhshzyqQ87
9MIm+dOfHh0F3hAafBoI5kpPvp5lmyyzmY2zCCpVqQ5l2ym0JZM6DIazC3OvgfZ2RXlXiI+5gal+
bFa0b9YkVZYZCxVyP4xyFUeDLsUJ0Altv4rC8PNkVVAopXg+t1rPQVCXb3gxpzsbbB1o+0O4LRBw
WQXEkaG6nnRUtUktGeyvypocLHOST6GZZ+dyTIB6Urxj0+7PHtfXzQQgTa/rao2ML/L1iFanG22m
LyIwlxolbIuwSyw6qv4oIh/YZ+MJKpx4uP9tN4HS/waF50hyYKIEscUhkiHC9TNVRIAzZ/uesmGC
rFFZ+VbTzweiwe7UK7F+iuc59sLFLP/L8ITbnOO1P3XLjJCRUCr6ns9t1rgw60YxfsNsQcEyQ/+V
FV3xYOpS52VDq3pgs3tsk21Bdp095RRiNV7ElY2+SfsMmXK3HUpDYMpd8jE3OyyRdBm9WnsyTwmK
igdtSubD1Fe9FxG9HzvRSB5hzgcN4o8nGrXxq3KMvliD2KvObUKf199Gpg4LFcqeCj57vR3kfqI1
SxnrIIpAHmxBF8egWx7ZieI2AHfvbQppL3XuaDsR7NuXkjcSQJi2Wvre3ijXUUuqB0qDbTBg7je5
bdTR7OlIZi+fQp2Dv7MF3gZc9AMhLAkQBqjNp7ie52L18ZjSRxJUECDe5zo9X7rZzZ5t1HR3ZLWR
fLm/5dc/uDnZtFlwM77aayAoej1gEqVxuiROG0hquhyldeOBfe9Vy25OawWPwFrAbbfNzxRtRmho
URf0U2gWnlAGrc08YKtaeknCfCHSk0JtXHayyBvDUgxHrn0VnkJNZrOaZrLAAVwnp87fFQMaGuTv
QkLHJxI7KdaN/UkYZay7E7rhG5Nkq1aclmyyCxpM4kRueJYpDiYmtj18rdqqTl25pwZwI4olKAFh
oAhDkxrgyfWnq8e2zIa+HwJuJudLZORfJjOvDnVeGH5sYBjnTFruDYStboaPmQceRmE00Q1sKIdw
T3rxxkbCD4UmZVJp7utt9+SUVnXYIUMd0M6rf4inaDnmQ7eHxt+4oYEG0ebEMRmG5Lbpu6bA0CSJ
OgSZXjz3TnjMLNmfJdSJloeqRVLM0j6NerwTod/YR6BGdCrD8GS1txfzpCxlaY3tELRRP7gxhBxF
FN/lLj43+vn+ebwRLtMaseqW4QvFW7vVQCwqsvAuNIZAVkTyUQul3jwXUjo4XirC9NlM+/JDFtq1
48Ya97Qv1x28UdE2xS8t0rPjKFeWm/GMPUd1Mr0Afn9rsk45E+N2D20mKS+DhkXr/V99a4Hw6ARS
xZxnbU+43ooR/LB+qqMxEHTFjIYzwDoZfmhTU3t1m5/uD3bjrIF0rv4YxOQrnHc9WG2OWtGW6zs1
tYM3t4vl5nn+S0Tq93gQfldDytTFXtx3a1QkomhHpY/EIOO/HjXtzd7q62QMWtP42BXvlubvIT9l
IXGIOBiYWtyf5I2Nzp21Qm6vHX/bpNAe01qaRDUG3WCep8hCWvSvEl3WOjs4Wnkqf4U4zt0fclt+
Wh9ZChWv7x1FWGC/6ynaMx0/mZyPgbXYaN8Us/0w5Ca2J4jlnoQuDyfEaKtzlMyZXxj2V+JMcVDA
Ot3CiU/GbO/1gd/YVusjyDW3/ucNe17B+yJKi24MsH5Kn9BHFacZZPqkcjE8SPmy18FzazwEXSF1
cP54E9c98BupY+knRep55gNFX/wKlrzLyfsRadVXYlHx52cGdiPRDJDcSjzbbKhCOMLEDnEK+ij9
1gDhOMu/tTF/jsxmhyb9KkS1eeTB3uCkUoQi498KMKY8QqnsJH0wm+r8CT3Nz32XfpObofbldFme
IjV3/LjVrE/0qVRePnbtM6Ze2cGSkwT76MRIC3euy3/M3pwbehac+mPHxI4hCK4bp6HqplU2nVBP
UY8jqMPOid/Wa9iZvHEU6dbOArKQbfzQVZJlt102BqlupSgOSH3+QOpgf4wi7ZgNQ3qOCtG+zxM7
OscWAs2KCut8NEsy3aSwjnWsTchdmpovqJqc2iZ1jr1jiHM1lDP+aYrAm84MXTm3P8RFKvmx05Pn
0MnmFdxCflbnj8kwwD4dxJ4Oxo2vgwc5tRab6Au+xZbDO9HP5bSFGIMmw9MNYlHyMR266FNCze0w
jkNbuHGnfaa1ePbEoo3H0pqngzq3qT/043LoZ+ihUzeIRyS0w0ebC8prKXCdHCMyT+VshG4pJxjS
aY18SPtK39nIb19+fv8q3L2KbHBnrSH0b6emldWsDw1jDMKlDmlflWpUmrAUvX87vT2bjEIAyaPP
tYgK/vUoNj3lclZyF+hCEn6ZKcu7SK3GY27Jg29Nvbozq7f3PXA8BJcVIySc2fYHKWandcsST4FZ
DKqX2db4DgGrxdVjbThYWRX7QtgVNgfGngzjrZFRmwJFgUYOv2wT12UDGslhzS3UTXV4StToc7og
2ToOBgrQsjq/E0I71d20h2e/fXIouGhrgzDYjUrD9/UKm0VvSvbYLsEgTkRgPgpB03vD7B4V6TTX
XrengraCBte30joe+iSvQKRhr//+t31jUVSayzRZgrEeT2qSuJqCZV/0vlF0byn35D1uzo4KCDZK
hCi8ctejzf264Ea/BKg79H7rNPA4HEnjpBuOq8zWRYJA6c/NijqZ5rKzm27sXoB0GpHW7BoYcTPX
CWwGMiJrO6rHeXpI42Bov9v/aRCyLFq9EZja0vhEreVVOaOY2Srie6cUfpJ/H81/YtzN7p/FG1+O
2ThIkCGQD69hEyjQuGYpo9wtAe0+cfsspxej/yxns4dC2P2RbiQ5K8+TybD6Kz9Xvf5s8RRKppw7
cxC15C4afONDEvtp5nWAELonvgiRu60KMdLwd4Zez9lmf66231DC2TVrn+D10GFYDUKNliWg0jp4
wHRi9HiD7CO7xXhyprhxJSMBnDPiwp8tBJLiZkh2Uo9tlXJ9+tBHAgozWQNi6829l+t9O3UWv6JU
fe1L+Ankwzdd1bddD4by/Snf+q6/j7WJrKOuj+1GZ6w+WXw9dxdQHeXRyGOPN2bny9645UiTgYnA
NjkPW4nHRZnUaap0OQB3eUcBwB6J6wz+V0P0T3xV63Ynon6L5ICrcLetFG+WdEuuAnufqqyZlSAx
8geJrOETxtOJW5fSHlnz7TIyEhYzmLRC1+DTXW8cs47rrhtDJeiQslXf282vwXyUBdWsOdpZxVuT
4rIGMySqo5SziVjVVmstJ0/UAJ9D8VS2doz5jaQd+1pI3+5vjrfPPG4z/3sKKTO88WUWjdJakTFr
QTqU9YFqT+9Ni703obcXJTwzsHUCvvXQb7tCJqssC3mU1aAf9I8q3hty67gJnvdtvudwsn6G6/PN
UFwp9GmRZUEHvv5MZBamOSeWGqCi9qLJviK/w2TlGM3yCaGFUwtqQ7f7DiT19oOtlEVSO0BFWLX2
5hlC92nMHDFoSNiHSJpSzJCwpxjQwdzZGTeyOUZa1XB5CAiFt9Sasl2iPC2YXm0KJTAG8X0QNPP1
pVkfiyp6UXRcXRsJ8abBwjkpU5rF5fqJ3WVpnptE/KFAGhcZRQzoN9Q4iWxAAq+XG6hvGLVQ1oI6
K922+EcL/7q/QW8A2K9lkjWGZonf2KjYRtTaS6douDPKaeoqvdahahKiGq7P3F9yp7Z/JU0ylj55
BnmNZrQ5TGIYdMLrEqmfDmMvJsmLVaOKvVyO0X1yelHsHKQb1TqkbclnVt8q2nW2fRJOM8V1Opla
YNWd7uZZbp36rB2eqshp/JlGDs9Y2PWaFmL42dg/e6mfd7bhjWOGyBhbkPLSWtLZXFGjkVn92PZ6
kNo/tH6V0zqXTnEsQnXn1r1xyNBDwtOUQ414wBbOmkPssdK+09Hhn6G2DDio5pZkum2dVydDrtND
3Uz5UcpFfBombVfd++2tRbYALIsOzRp3bVW2IqlOW2WY9ICGpSe9StxUTl9m0Z0nOXmKMgQMtAc9
+ZEoCXUEFLgNBU/elwG/t/ub88a5h3ZGWEY4Q6vPlpxihcbUgzzoAdc1HSJK4WLq8kQj+af749z6
sKsP2Zo8rHzNTbzkyJloU7U2AgcBbKdbTjMmIOMQoVG/M9LNGf020ub6VJPWriK7MoKsbSHTfUmK
5LGTf9yfztunlHyShmsqMNRgiGyvL422rikii8kIUCjHbXWcRg+n0M8I7aAp0NPhNit9+x8+FRIu
0J4NyMFvmK56GXa8I7YRTCPw7jhbUD/sXD/WotnzRbrxtai9UGkksaUJc1tyy2PN7PgvPYjq+sV0
4NPF8juj/dWgrX1/Id+GW/oaIyAQAjy/NgxfL+RcJ7FT4ZwbYLr0KFmPtZb4sYyqvPJTa/8p1eP9
4W6AGowH6IQGJHVShr4eD8rdUPdiNoLCWOTeH4gcVLa8Mp+Ufplab2pi5ylCjPerXZQImQuKkidL
Kmndn/UGRaBRmY1LoziJ7A4mLq5ebmiroRPtgKhwGSL+patFDA/fysfKlaJFfjdbVm26WmolP+/P
5kYWwmyIwJkSMTjg82Y2oWLiAa4aAY5LapO4Vji7uZSdapqgbdlLFUxU5Ocekvw8Ti4z3/l6N7KA
9a4GL2R0/mELFuoa0dcK7ARWlHp6FX4Yc3rcui9anF7EF0t+LPrRFeKYx+oeh+/WcwUiynckZuYG
3xb/pyaDcIcyVKBOP5LF8OANfs+6F4R5KRXSda6lnqlONe3np/vLfuPtIKsCAIZwTjy9ZYMV2dp7
YDRmEA5QbcIpGg5xIaRzOTgYRKhydbBbW8F2pZ7QT6fadbg//o0bzgQyJTRcCddQW66/eoOKMfHV
QCyKorEfTVXuGxCIvSbRup3M63Uum2CUtwE5SCQmaCbbAgRhvBjaHBOtpUt6QLbWT51vTRI+Z1A2
Q82b445+TWzxouFotp8ifZUZP8/luTYudfRPPp+cOHEVZMc7QBTUUwFTjpZAo0J7uL8ot7bDimKA
U0KjRrFpvbJ/g21CC/RIM3Mt0JVvYZP4Tef8ohLp2+q7FXPo6+HYTtq5y/YEQW9wsdYK42vDMZYA
LNVm5KWS7JTAiYg2OqtadArDM1/tq11PXphDC3snN/lZz4yTpQk/7M9xIs5hOR1bIz7nsfnh/kq8
fZvWn0OkyavOj3oNR39biITu1CLOZ5NehcNo+9Llos5fqj0rhJujcJbAPyh2vUVXrWwxYuRgA5yZ
K69eEOHP0lY/kLySq8D6BQmx//hpXxWTIWGulnPc4ZskZdZSuw7DBMXObhlPYRfWfqqqhVsMc3q+
v4hvz/iqW0WsLiObRgq7iSJauTbNVugmUYTj1bmGNk3njUV1WSbtaEc9eZ9JdCFe7g/79uFlWI2G
gDX65YRvjnYdGzFMNtMMpPLT3L7E0995BN669+renN1vw2zeDVUq81mObDPQ0uoIzv+PAl9FK/vn
dKRthEgUsUJ/lHa6tvYmtzmhHNyy6AkBAt7V7DxZgfVo75XEb2xLFhA1e2JW2hy2JaUh7tvGMhF1
bdoVuInN6Cme6uYhz8vCt6VaHOwa7cz7X+3thbx+tf8bdPPVRLyYVpwhUznQjehTJgKOH6qvUROK
w/2RbtxyDEXrBnkzGOAbuLgU4WyMGfuydH4kWI9YzpmbyVNz+VyqT1n7OMTnuN7bLzcn+Nuo6vUN
19SDAYmdUbnMIQ0T6w5utMeKWa/J66dmndrar8yX4w7frGKtmFIcFYZJZcNXlvOuZdXtSfzf399s
erPWYSwN/H1SPDcXnyLlLzPck/XZG2Szx9W87UqpX0/WpPitZbpharyr9T9OBVgq+HjUaBUo8Fsk
L3JSE0E6h8vXiaJDB3ro9UX5C/RvON7fcDc/CtEGASbbjpT1+stHQz01qhRbQWpArDSVtPFqyBr/
YRS0FddqI+ADTfjXo9iN3GarklAwlkr1YI8KBWCb+O3+XN7mGkjZUrAn8l9pjNpmg2XmAtE4FHZQ
ygXa6UUje7mT27h7Od0jUjuLO1bNzxy5m50w+dbAUEapoq4PsrNFNXAmmWdJnuwgHBe8y8zCPNJT
WGAonCyHKbXysyLU7mRkZXW4P+WtVxzo1tpdhhQZIQGh0Va0SNNGGOjSaAdG/WmR/8JF+Fgk43kp
0GRMvk8wcjPlrBvSYTAehxXXoUBKu7ub6rPrdNWZBqNHG0GsRE4erW4lNe7WmddXe3Pu8bB5DdnA
VlHGu/74UZGntZVInHuRp/8g4VJ/6iU5JHALm2dd0ivPbrTMB0bRT7W5AIZiFIIYZ+whWSj5dqz1
x0YZjWfqoLLXprr9OXVGEy6o2fi9Iv2ciiX7kMjSuLNrb7yi9ISgn0nyQxq0Nf2u+1q385lb0VoU
L50NXy79avgSyw9L9bdoXhTj2/2veeMwEpEQAlGsozljywOek9mp57BEUcqQ+oOSW99DAanu/iA3
SA3k4hz11Wuac7KVFLaaoUItNjSDfG6CyjkU1hNAvsDHxM0WN3Li4zL/NMN/yjR2i/g5otEoFE+R
edEouynleEzs8akjHWrdbDy09qfePjfqu6qjOfSQxRRUB7PdiZtejbA2m4hFgUUC9ZCuwK3IuaRT
2gi5FQN5USr2dt6GHxWzdT4lwhSFN2WafFJ7aygwYNM54LoaOxHc4HL+t9cTOi8b6nzLEbmyBFpD
3FTfwtZJItdSQxmpbysvYTmPyEHFVqYKXy2QTIqNQvw9LcaCydmYJZqvZIv+dwqBI/ZVLSllryMO
79AiDQca9irR5wfJQBnVr+O0L+CZpqu1Tzk7342ms2zXkIomWP2oMwi9ISoCam6g3SFqdckpCM/d
IzFj+AErROWrHmchEESngl9URqb03GWhZLl9rmSphyyqc8rtUf8SLVo7us5ktJ9FXMip2w5d+SXH
F0a4UVdFJC2G0yOEGdWZD3cTQkeoSpEnOQmPY1fMXe/PI3p4j+ZgkV+2LSDtwegrMzmh6GTWD53o
+u/yICnqQULRRj+Zxtx8r8DCv5nRUJRHliiMPKsvl/GMlaylufmiGvUBPdXyo9xTKtq5b197Zn/f
DTTsgspRBoalTzljy1KjiqZJEhcLtqDpIlwzi9rcDTvYyp6qpsrkZj1IqoaE0uRKEiVaPXbyF0vC
ndiNF2d+qhr6feXFVo/aAOXNVQZl/OW0efRXUVTdTi11G7PSuIEJDAoLvOhrj+AmMEk6yxFLJwHs
JXJ9qhQ0WJV6Sn2nGsKnZFTFIYzlPw2U/zcoxFjAIxygrU2CI7dKIldDYgZzdu7/sivdX6qD0h1F
8qdwxToSksY87jxF9AFtptfKMR11Wk1O42huGJt/OU3/AC70h9kF1XCuRvImemfXfupNDFEktV7L
hQwcJHFgDV8N0RkbT5q21wLyBvRaR+KK4TkhF6UTeBMN52UdLsMgjGBOf01d96ylzWkc3iVl4YrB
eJ5s7SSX70Xm/MjGPZXK7ZvD2FDOIJmue4WZbsY2GmeRlpDIL5xXubH0SKXVLUvj0UpbV6HFU0Go
r98JnNYvdH2crgfd7BUNvlaW0ygYaPGPOP8sYX2X/GkOtU6M3c+yoh3KP2zGyB2zyyADmkHfpG4s
Ur+lpyTCZGbnddtGG4yDzBN0UmAQMIQtcaPv41BRW8UOlKq0T3ln0ygOe9yjLU05qr1Q/Sg3Iw/p
jw46jL187cyuPtqD8zWz1P5pLkYlmEMipbxFGng2hBZIJtaMksjSB31AXT80SvMYKvGeivHWLJEu
THSwqAijbofOAnvvOlBKFswR9S4NgySPXC1bSjeWis9DJB/l8F1onxr9yWktT14VSkLp3Ti3h7Ke
Idn1Xl34hvTRGqNDGyluCycktfd+3xs0GvgXmBBdRn4anCV18/tEm0UyeHoYKMo/MR8xbY5K9z47
6E3kl/KCLw5gmMbbpnTvqnbvy26Do3V0yH4YAa3AjbGl4KsCwx+ty8OgoOXNrRJJduPQ3InAbs4R
0U1qB+sZfOMUICmxVSMpTJwxNv9qFoSDVD2H/0ihp0lBEnafjGg8GpFyRHQY39w9tvc2vWSS2I9o
WJOBTCFGvklh4kql+EMoG9h66UZycZRpJO/oWbl/SvaG2VzZmhnGkT3MUqAmsyuMk1T/UrCtuz/I
Gyxjnczau4ALAtksQef1fu5ynCOy0JGC1s5O6ji4iO2aI/QD41s7IAyed6Fn18LL53znxX3TzbAO
vTopkQjSFkDP9fXQRSokGlDS6BIq6PJZvqRbZ0Y3zJdQEUgnt+6iGT9zbfgo9eIFB9a/R/SNhU6I
Nj2qpQmA/ZLknj1/uL8mb4Lv1x8GrQsAn8WhRnz9w2Ig8sxsiugydAfkR3Dv8DREgJrqmBsPFr3u
tAlF5YcCk3F8AgT6j2r1YTURwoXNV4qzAiu3Tz+n1cFxPvTtUU3LQz2d03QAh269pH60O33HzO7t
m0S6QJLJq8havlEwgY6WaqFa85ul4wyfm5EoffUJko6p5dkyS1fbNFLRKH1/td6+S+vAq1wOYQXl
6+1ixalu0MEdXZxEvYzW6M6ISWDKeMiK+OFPh3qt8yLCpgLxQ7y9/i65YkVKjtXwpQlt2xdWeux0
ZTlE5XcaPY5/PBYzguJLw+WKBG9qlDnIhVLoS441FrQE6nvnqAwfqfWtvZc7G+7tt0NF5bexNpC6
peZ1Q1MTVudzvnawh6NfzbPvIEVwLGP7ayrpyzGWs+QhktPu/B8m6hCswSemPLMNfJuQ7QRykV+k
9J0cHc3qXd4mvtPvVbFuRGwwelewTKFpA1bf5j4DzW4Lp0iLC7mZ10fo+Lafa/1fgIfDQqU3H9wx
PjWl5BuVtROWvn2WDDwjXttl1px6q/Ot2VMeOgJzXH6Z+Iior/JUGJn2/v5KbhEmEh5U9Ml56JRB
NHjbBdQgtWFbEw6yxhAmjxMVOg96bQ2haFITJidrnwtwRJzs2zbc2a63xl71kjl/+P9QkdwcDdSx
yknC8DRELHDE/ktvMi+W0KlBsipTtfe1Vn/98+lCJgbWYu+sBlLXQzZKr0pOr2Fai7tysrBntZOV
fmWdj1knaEX+6/54bzM0OCtUXGng4fwjsn89nq3OValNRnEpBxrfgT3GOJL8uprG8qWdqlQ9OZm9
tGfYRpn96/7YtzbQKneFlSy7FwTxemwxV3nTdQuutQV9hMssqJ5qeun/+SgrCZUWIy4EWiauR1Hx
NoOTJGM0LsqCu01Wnp1amXfgyBvhE9wViLX0KkI65624HiYqRrnIRFhcqCy6lhF7YqR1ajjL9BDE
8XSUjOggTDcu7I9S2Ae5vRfZ3Aii6f2B3EuQuuoOb3erbFFicIwZe1faNFzZTMWxsYqLbBU/VKMP
j4guxW5WWVxHkwi9Ul9+WI04p608H0MsJE6lyD8hDlZ4GcmYu3IUvUio/cHSCv2YUHr985cHdgwQ
PIk6bO9tD2Oz4HGfIbFzEY50RBjqeeKF79qXdleR+dZbgMA9x5iWNqiZmz3QyE7mNPq6NO3RVB67
U3RIxseUrr7/R9qZ9rYNJFv7FxHgvnwlKcmyHcmOnfULkZX7vvPXvw998d6xKEJE5mYGEwPBuNjd
1d3VVafO2aFNe9vf5hP38kmp0WFhzv3B8MuAY7h0BHqp5FYUu/Qkt178GeVgz0VldHjqE0vF8zR5
w/PWdjCvZfYw1EEy7IqX9oxWsTI9ZReJyR/Lim2wPymXeX+f+VtKxW8KoFdjA77Lc4237BVfgg7z
JWh1gXlEru857iCwkX1JvNN8K30M6Nd3u4Z2NjEVqp2VCpzSsOi64M2iQ6RX+V5RUuuRSD9yABwr
jtGHnZv4lfCc+j7N9lJt3o1WY7h1HWgPvlbGB8q3Z78shJ0aZcWhjxT/XlR64PhN2f1RzWDkeZon
DnqbJTSrSnUc5ZqHbm6Ye7J6Hq2TcbNxt6/dCqTg6G7nPCGUXSxwl4BnJaWINqMw/SH4fw1Ez5ak
eM8ectTad0YRTO9/4VSUfuc+Ghg7l/nxVDA9uRqq7ARTwEMljQj9PKpB9sFovt02dO1NnGCcx7w1
aU7Ffy+9KW6aUEAaCIltgiYk4VMpcRsOj3gyzmk3vd62dr0vudSheqVHiJQPrD+X1ryJN6WlF9lJ
0X91xt3cIZRWdtX/Vf3kAaz6R9TSb1t8w5hfujAm4Q8D/ABGFhmbS5P+0IS9KCGGogWonwFZHpvc
joXQ+t1AhjTZOe21PNQUq8odcg70EPQosZ2VYMi/iHGufZIhJxptoyum1jZyXWntQoyV49Rk8re8
9YoXK9DKHz4oks4V09SnDVIrtO81ip57FQDnxoDWFozWAFA3b3iV5fXW+VkJLq7PTkJDD1ch2uTD
wamNr7HZO1obbbGSri0ZrzhqfUwhfxbHzRD4dczTKwdMoR9HerM/+Nm4T9CXDTzxzlJi2jy3tGav
dxyHJrhQqNjQjGDPXa7Z2OloiY9+dtKhDCusfaZ/L838HlhCHQQ7i8f0bSdZiaoxOHed07sygzcX
UbWZyqEBQhtJdlFoqEXAD/A1BaB/7/eF94l+F7NzUiU2XwLQ5joxWkI6dOhy6OECbQDzfPt7VscP
mQcbhNYv2gsuxz9NiUWev8y4UuLYUSOqhEHWIajYxRklRCt/9lXYvZDDtTYsz2fZcreQk+W1gqTj
HAdfWm6pkohizAY1B9XtdMGJ44MSiP/8zGaaCfQpRDF13CuXVjxpQCHQG7NTL93BpmAn0ceOUk+f
T44h9vSFxDvSGhuA/OvoczYKcwZ0R0Chlgkn2Yq7RBwnzp4enhL1zOt4I/JcmzyoCuf+RzrbyW1e
DqvMfMvzrVk+HpKInNgv/pBslv7X9r8yo7UBGAANXD6pA8OTFGK27OSjgRzTY1EKHwfvxQOJ5E8f
b/vhdWgzMyTAWTQ3UfCEX8S4jT+UyjgoTJmS7KZOJcBtHSWbdnJXbzEGzmu+9DzwYLBw8Xyc9+Fi
8sKxaoJZkD4W8gfPfxGLT6Jqqz46LoQ2P0bze21tsbqtuQToNJyQHkBkNRY2aTuuQUMiEE4l09vX
hja5EeQg+9uzuJIdJDEIGSJbCtoDYvbLoY0d7YWKXOcnKShQV6Fq/BRkpeONr9kdYvBuYWp2vBVB
rDkjfZ1sYZpPuG4XR1qnNLExyfRPq8ZDkb4m2n0lbmUj1s6p9zYWdwN5nKwLOgTk62iEuPY4FTTD
wykOfZxCQ+OGN655/ntr89e8Q4NCk1sZSuUja6YluzaWncwobKX4HNXNnaZsSa2s+QbwGsBCsMRz
Nyw2s9i3USR0vO80DbBI1BDnQc++VYFb2WH0x0EebBGkAKdbjCkZpLKZsrg4+XqW7erJUEqg7618
GIc0vMugp9qYxJVhMSZexzQY0ruybMmbrCgpsqQtTkiSBHufurcN288/ykVT36EeBXx4fjeYoBgW
G2swzTAaTfRU1EH2zl0LVZNZCIa7sbFWPGLupaeJH2YcLC3MCIDaY5QKZlUVsrL9azEEj7H4qlY9
D9ziKaHy3Cjjcf4bDq6dArtJgHwNChR2nnZ7UvmuF6gbabI3INnFSUaWkWwO+T4+ilb4xZry7uy0
mjGfOqMdviVjHEZOEdHp7Pajmt81pRKKTktZIHKVMBbcLtL0g6rQQudKbVpqNlLwxo8YbMSPZvRQ
BvHLRrbxwqp2xmhUn6ETq+hRqKxg5yE3ZOzUJugHp6zoYib4LBsaJCAN/i20survBZrJdYfCZ/8n
as1h2Ce617cf80xv+ruqqGLFLuEvqm2jt+Rw5xvdnLnMvJgf/VEHT1FAuruxcvORdzVHpNhId+P0
V2JdcmwVvVUEOlFsqRz1tDh6YkrWu+7FYwaq0TGmxhjtMAhq2a4rOEg6S5yFBfvw0URUYIO/5ToA
5Naeu5GA3ACsI21yebag3sRbFNTNiWVq7DxRjnnauIp1kBIF+lr/HvLq/USzlx9Hz1PvbQREV4f1
m3mSXTwvQcQuiY7DLJHM1kj0U1/7+6zUJd4poRN4ebgR6V6d2LMhsgaznieVtyWvQFlGbdRNhX7K
zQwwDJwzScULIrWrhqb75rH3NvbohkFjsUWt0lKAeeX6iU4Pu4XP04ITuC5cSVNtI/4jWJ83PGuO
SRaexYUOAhvIOZftsuwUmkbQ9CK7D2B4t+Okyh+UUP07tfR10EyAeGOYT+prXdKx0GVKvi/6Xj8I
s/LP7S9ZW1NQ2ywqZyF2Fi6F3LbaoZsFmKyS3NY6qNKOZN3Geq4bAfrCohLULkMLArRUh1RSPzUA
G2sqnNTEOfc3tuuWlcWrILVI2fhehpX6viGpaWQHVdsIAK8dBdcnEU6hkHwHP17uQAhe4XbIVeXk
0TJKL6As3XnxEW4zR0k+S6G54ZdvFZlLP2Gn0V5CFWXeDcvERyCi2FNpkXoihEodcMATzNSjJu7S
8FmOn0b1myh/FklRi2rmNOStqm7co2T9wVdpH0q2bsy14b/7nOWTqNH9QfFrPkdRHlUPmk/9sbE+
N/J+iB76bKPGch2RAlMi6ABGMMtdMNuXk43vx5GhCQYS4KL+OMSZYfsFcEiPaG4P2rQ6yanPXcCV
8txpxeiUqJ7vb++Pq0iEb0CDCY4TqoAQ2i0SM7ISxCBDDeOUcD9S6XLj9Ou/W6ACwB0MFg0KsHnO
3wWM5kxlZU21eSpEQXViNrsrJsWWOszKypGiAF5KPgaOpuWRWud1myN2y5Ha9ntB+QMA+FEIP6hH
hC9dnun/fKyQEaGCAnADqJuy5PTpQoRbOyFm2kzxXpNJoWfotaq5vqVIe73pqfLxcOF/Qc6Cob2c
PYSYC0lG1ADF4O4hq5uQ+nz4LHnWxk68CoHB/r+3s9z4ck2hQsRO3E+2CRNKHH4GjLwrtvSzVy75
2RKQE4oP/PRW0nnnDyEubnYzEVHGobA321qxRd9P7BYssuslnnDsmsm7g5QYZjNvEPZtm2kcP5m5
u+2YVzwKPKdVZPR4X2jKHIQvbkURoknB8D0Eb0fB7pFdS9PPgbzLUvXVo920PBiTWxbDOdKyl2IY
XqkPzoDXJC43vuQquzd3hnFZzqEHh+CyKUL3SxCxtWydeKNQT5ay+lgmRn83Klm8I/DuaD71pH3Z
+MbRG2XpeHsi1szTCA7zLyuikGa49LFAL4vIyjAv9BaUqn7tFgZhYBYZaMlbxwmycT1Du1bbGPbV
w+ENV8URSGJzRqAtzr+6ykUtgrXk1P4oYxsEivcwqHa6kXFaHR1z+v+tLK7NkM0f+rMV8Vl0uqf2
Uxc51En+lFt1mnkrLu4yYGL/MTQfte8cG6KfRk0nDCm5Tarwc/Ln9jJdTxfFAZ7BJDCA2ELtc/n7
Iy5m2j209qSOZy/8qpGUDKc/Znb0tI3H0/WUqeTnoLYB+gYZ0xJ4541CDINYNZwmCzpdoUVHZXAE
7wsp1rJXyX0KDtzZG+HN9QmE0Rm5hd4dIvDLppaxV4Je8+XhJGkfwYsRfcDy/5Tp40awtjKNvIVn
W2gWwdE4//u7ZapbEVmswBhOJd2XsP3YrZnRpg80X3qRwnIjoHo7RC69QiW3RaKThCf16WW5Hfos
L6ZUMZ46l9P0m1nag8kZ7pSq3ap2rDvw0tiHb59e2i/VQbhPvoPCbw7hPhjs4s/wp3gu7jNn6+V3
7ap8FI4ELQp5vqu0SuGLbe310XiiQemxB9FRCAhTZVtU62tTTe6Sfh6VSsnVe24wo0qgNDme6pru
9f4pCMDuZ3YD9/a/UwfM7/33xhY3WGvSgIFwy3gypgD3dMS8ci3R/6Ak6d9M/VHVj51QPObFXShs
eNTabBJ0zBwaM/xv2UYsCqLaeXEzngL9GBrCMYttHQTSP+9+sBT/MbLY/VOW00MsluOJ7O3BUEM7
6ceH9tEPdpOwtW4rWxH0Nf8lHzb3fS9CtoG+RsuIq+mkRIBew29KLTui+NNQNoKOlQgY3gyiADRH
QGsBE7nci5XBvsv0djoJFe0RxsH8Kjb0s7k5MT704rss2YjbrgEjEGq/t7i46+JejuEIwaLRTntT
zT+2TxNkbA75KLSTh/xxMIu7bLDlbsPy2yNwcRDM7Ppg/aHevX4k0ovThqLcT6evXz+E9v7D80Nu
fz+H9tmyU7u0Q/vD4BLi24FTOv7uGO/i+Qc72P/8Wdq1Ldn0Su2ePn55fM2/Oqbd7b559qfAHm3Z
rg48oA/Bjry2Hbqy/XzHdnMN92Vnfzw8Pt7/fX4I7L+//972yLf+xlsjWtyslWUORt0zIs3O7fP+
4aHby7txB4DYsfbIozwAczlbO+9Rd63v9SNsm5oTnptn566374G+23eKvXHZr6/vu1leXMJRXA26
7s/fdPaydFcVh5RU1p7cvh7/qJ6B5dXTx60QY/6li4lA2Uidm1rhEbiK32Cd78dSQiIuisiJh8Iu
LuKNK/ltzy1twEZBHzOwPNpEFgOjzVSMPS0XT5KdOz8RFeI/6Po5if3l04/AFu2T+nFjfVeOAToD
/2NyPvfe3ZRpqHZTb2FSVb7pTnyXuILT2Knz+nV22O/wcNj1Pv2qMMUn5695Uo7g9Wx910LbKO7h
59Bzm7tF3n/rtzhVVyKUi09bHPbSGMWhIfFpYqLsNKHg2Yfqe1g1NXFKuKvH8KTU8Kao4sYxvDon
wJJRelJo+1iipySq/tKoVOLJ6NqnLr/L0mNt/ozV9tvtyb8e4JuII72g8/GIDsDl3AO7rMYq8qUT
rL9182gVnZ0WKH67o9w5maTsjPr3bYsrhzG9zIqCJAxnJO1Vi+2cTmrSSLEunWBnU6fUjmrJkaO/
fQKHV/agt/dx1x+hmX7asDsP5dKz5x5qenTIQs8UmQvPVrTW5N2sSafsUTDvJlUiIY/8yvgLdn06
YJvspdSznWTsbtu9Dk5ms8Q/AMYozi1Lc1HScla3pnSKal4e8UMsfG/QWA7PobCRAbnOTVxaWkSc
XSE3UjQYrGUT2e0P0X+Vxc9ZGbvBvQcz5+1hrS8jWDiiIVBLdLBdeo7YGQ085oyrHnfT2SJSgDPG
05AajSRYQD2osH77XLO3za6NkfmiQE3pWOVZfWk1tOBe09RMPpkGPZ3WPmieDKRzPacNfwjixoSu
jREXpfY+K4LAkbM4mSoxjKfIzOVTSgdm37thbas0VZbmLuUmLT8IXWwnyGjdHuP13p/7/WfWIhKj
Clf45RiLJtDHKUrkUyl+AGfaxvUuG1/9tt+IJ1fmEjvz8IiIqBovDrfSS5Sw1Cv5NBS1Y+Y/AjQJ
o7AAfceBb2n3yK7cHtiVpBkZkAuLi9VLsqGbNKNm9fLYjhOkP3I7674CrBEUpxzKQye4am2hD2rY
ZPpsIbDoFXFzfmyGX7VWPnjWoUntvkS3CTerQ+OQ+fohkQ1HU2hyCfa3v3jVA0B5clzMxJJ43eVa
5FEqt3pbyqdC2Ece2YOocrM9gHSphNm0tD2DNv8tLt+V3BUsMISq5Eg4KoFGXVoNRqkA1dLhd4H2
G50yZ7DCnai4BW9k8TePVzQEKrs1oKhPrbvbQ55/9+KY5ErA2ymP0eCw7EeVtKqf2qqVCcpNDQqh
Ot9PXhJvTOzKvYPkGwEqHGjw3ViLe6evyslMAw9PiLIXb5hO5aQ4edi6gp5BjSCynArZ8HrjMF6b
2ZmBmpQcEEiWc7GeelD1lUCm/JR3v6Am7bEwCmjd2wpRsWmHma38qQXZvT2nq2Znvqm3bQZiSF4s
aFfKRV0J1B/o0R6rfS2M7qCntjkcdelrERefdGEvh4/QTW5EqmvL+d7y4rbNaaGIjdjXTvlQVvT/
90QuDSpktwe4tpxcAzCFoPKGNu5iWpUkVLLIC7RT5FGBj2ncb/6O5VFAHMHvul3/XEbG4bbJta0J
3GVmD7SI0UD1XM6pOGlUidmyJ7+2xV0zvsjwzpbRoc8/iYmx76fYljZiiOvJ5PFIMDen42e+2cVk
jrAgCGi5TKdEjpRd24b6sRaM6nh7ZGtWwKIQGs1kj1c7cAzUScmDYjrJE/H9GCINB2n8vwpMEY9w
jZIyobhAf8cy8qs85B/ispxOujClezOErMsclHDjNLm+yy6tLBw/Ty0dsAvvpA698EcDfbQdkq9E
97IpHC1P7TfmbsUe9yYpJ1Ai9EouAbODNcmJF8fSyYsU/XuuWeNe6kzCA80LKhtUUbSxtecQ4PK4
JI59Yzb9n4h2cZDNEqAVzzKCLmAyNFl4TUDDJTyOQl423cY2m7fRpTEY+00kp2mpZpsty0FBNoAU
RbvyVKWibYy82gfe5dFHzf8zmQ9KtLHFrifz0txiVw+l0KcW2HAgjpGjJaPDhnNq7VP174CMS0Pz
8fLuBShTeVIbXzSAr+W/kiJ5DMJoslvZlo3AFowHQdBm6uj2rHrfekTYbu+3Oeq4mtW5HgKVBU+t
JZGPYRa6FRPnnlL653+P/lH/ViR/Ykgjb9u53tdk1ubmL9qv6cVa+mZSh0EpoOV6mir/Z0p/DBed
l27ccNf+iBFaPcFC8HonA305lRKKooOZp+bJStLQAdjLmKg10xrU9P/NeN6ZWkRzepqZegERFeVj
M7MNtch24QAX9X8xa++sLJyw96eoy0cGZHrpvmkmZG+3aOLWHOD9nC3cD5r/Out8FiY13EwoMicF
CdAar6aewMsUfbo9oLVd9c7ashw40wHluse0SVpS763Wa11/al5Gy3+Mq3Ha8IeVwgAOQc0angrS
gld0s+pUV2GnlOZpHDNXhh/Ra+oPtSXtxMh0p+7eatoDGqhHVW4d8T4eEztspYOUt9+tyPtafIw7
448Ve7YyHRSJxw+lwiCWzqmi26PnGlCe4QWHkWacXLW7uCMk/Xh7wq6XZ/ZjmXQUgQU34uIOmaoQ
vnnQdHBYDhPYWe522W0GV/WOmWpunbErqT3T4E6kRklcyoN94dbqkBSWRtMHwfeXyLqjAz3NkecS
7KCCHDdsR8cbmr+K8BSkst2mwj8TQtBVPJMDE9QQalDQudzBtTBDzoVCOXWwzbrUyBVbjcQtbNhK
+ETHhYktYoeZPX8Ry/ilINCjF+qnUinsrEb0eMebz/iMDm312p+zoNo4Zq/9njoYbHImLCbQqb+1
n7075K2cji/fq4BIdUhDCGb5pUhJOonxN6G0uo2w95pKCVg+TwtYJ6i8M4uLY0NtYwi1Qh3MYSzv
ymyisi9nB4BfvG8t+SfgyQjJcxOSpS45ph77omnig0YtzAuPilwoEKUk1b0qdeP9WGk/b7v0CiCJ
rgHEcIi8QM8ST14ustlKNNV5gXHyTemhF/THqvFeYFCwc+uzzDMITXZXr9s7r0728BSn6qOm3NeS
uZO6s7yFHn+LWy9vwPlr5kZhEPAzSujya3ph6C3PA2Yifx4ILEyoEL5ZkKc7tJpq7c/wl9Q71pPR
3t2ehauNDXUisCzmm9sVipjFudvqsVzDJWadpi7bjcFXpO0dIX8yplfor2+bunb3S1vLU7cExkk5
BlsK5Hqfvb/Vecjd2g3kQ2naWy1Gs3NdzOdsjLYtyv0gT0B9XM4nTRRqmkUNxhR9V+cvqGDYAqLr
CbWV/OtWAv1qYy2sLa58Rer8gtPbOmX632asbTo8YUT4NqsA357Eq9gCQwic0tI79+3jt5fDkip9
FBIr8E6JPtol17AcfLfaLRa0teHMWS8sMHOYubSi936E9kTonQzZjS0XKH4aPJjFRvCy6hCgY0FV
vXFgLyH/FcPrEwMzE2iD5+muqWw/dSJKWl3i+C//PnNk9ABYgRAHVbHwdDFq1agQIo9nSQW9jitl
P5V040yZZ3/hdDSpMx4w1nNL1+I9LNP/oYuFL5w0Pa3dXssFW+nl9Hh7JG8cBVdmZnCIDFkSOJ7F
8jRRosZtkAgn71P1JL2qEkUvp/0z+fY47u/1j1q3oyEYXvsNu/PnL+yC8CXr94ZmhmBk4RaGVgmZ
IgonsXqMqPCPmmbX8Xfkr7sms1XPlQsAeNKGy18fUbwhTQ5qHtg0UizZ2dG1E0KtUPwzXe52N/22
mtru2p+G9BWpsg1b16cG9RdyvhwYTC6+cjnCMuqiWMim4Nxnf4ZQejXbD2LcuqDxoHNU3X5LG/kN
+Hk5pdgiG8b/GyA8HYCXBtsqqKsJ0a6zyvmU1j9aJxbPaK7RhAWxyvTYaL96SCnb9iPdUojS0j0i
NA9wjR3CuUz0Fdklo4DG3GLDVFRRtgh6ViYf2CMJnjka4727cLVpnHTPCvvwbHqPceGTINP2Qv2n
8L4iWLpxHlwxzhJxkeHFr+jsZ/ss2986jRKzh4zHOeteouyb13+axscRwmhPr3e9hEf/LgU75P1B
Q3r2K6vOMnSc6peuUKCamkRbQYSmmfsr/C1E9vXOJhrE72cqXm4MdeEYYkPH1Zgq0VkKgUvXGZnz
ZPCsjR12pZnADODiyNxQ6QBivsx1T6NHohcSlLMms5mbxk3E+Di/IgvI+XzhqcnLY1uIrvHFG3Kb
TIocgEABZ5v6lO6SL/RDOwLvi7HYjdG+eQNzD/ApaW4abu3L+cBcuC7I8Vm6A2YEOKcW8ROoTc8I
RjE+t4FTZy9qXu3LWc9B/9nK/Z2XIve0cfCtOCP4Wx6iFJ6oxy57G4JMlpLJMONzZd0H1avUPoX+
fVM/AsrfOAeuXyDUfeY/gBURsSWQuNyXsImXkDx72TnIuz2waTuMR7tipL2s2YVfnUki4IaeG4+f
JS/7UA7dPw+WuYX8gBIUqG26SC6/oA1jo+i9UjsJguWEI2CLGjozqh5ycjA3ECvXEwtt71zvoo9q
fhcsltLXx7iSzZB7K9OafZgKgE0GTX70colOLrVWz2q7KRCybhTWTSIAkBRX0tRJMKWhGQunsJCQ
A1GD3nQyy5d2UwLyXxzr2mloZ/p8+xK7PuEBwZFrBVrBdr7aYVKud1IhDwIZILOanKwINd3h+W5W
nPB57dn16FlUT0OxFnfgvdItFd4V14LMlJ4nkoiggBEUulxY8lOpKvUTX+D5QW4PCQwwAH+Dx4zS
gNNlbNQuSTNXgM7XztIY3li9uiOUlQ9aAxva7fm4DihNAJhIJ4BXpAy5fKT1QZhlhikm50AcpF0m
yIODTSABRbsVP6yYImlKeyygA3Ley56vrCfDXQVWfK4HRXHjGVs6VLS6lcO4RRB4zdXDmGC1AmiN
HgCH6ux87166uQDINGyj9FygH9nQU2aWNQyyldM96MQqnBvy8Il9/Mgh0o1uVhl3TZIeinpvaLld
VcN+TMufNV3D8sZeu37pzZo4xBaw3hH6Xs24pHRJEDRpehY9CzFsrnrp0I2p6xX0wXyXqtYxtL2C
cmFzaIyHJBX+ecVhvTPndlQUoDhfFpud01Vt5NxIz554r2Yqey5x063S0NXmpsEEslQ4bMxZ5fwt
9H83/77asgcQvyKuUe8DVXba+tmClqbVzlSg97d9+PohsbC2GJKmCm3rj35+nszuaJa9LXrHYnA/
RfCdQmCjnWRlK1K8DsJnmxBCzQ8kFtFY2CQcqztrqPJzDVuNHUhdvovk7Jk+0x+VOtZ7LqvwIepC
GObbdHSVsY7uIYCAkVm0crfwIuFHkAlbdeu1eSeLDgsX/HfQlizuLb9TxmbsxvxM5QwvCg2axJvO
oOch+h70Sbmb1G1KTJnNdBEJMBU8RyBRJWFGkL4wWpmRXve1np+zHoEmrVblo6/SK172qU8qq/bv
TN/n9hIEwdXj1HtAxf5bLhnlsS8b8++GM8wh6dXXkEaZQVtQui4fr6LZ9zQ8yvlZezHulIeoIK1k
d/bwV4HL3Q6PeWPTe7kFpL2uL8+TwOB10nmUJt+yYe88vhAhijdKNT8PU35XSrrtP1dj4dZdbVtI
Mcb6fWshZuYiWHd7wKtLPr+P4IsRUdxa3CdWOEJsMvnFWWybT3U7RjuvhAVD1ib1EGWiATHqlP28
bfPqKGewsC+yw0mEmlf9s5oAZk6YpvwckhmmCStCYrRoBaeiA2x329RV5D2bosAMDI/Yj0fI5Umu
T2NNrCUVZ8P7rsifdOvT7d9/FRAsfv9iH0tCoOlZpBZn2XC9z1GDjoVdlU6WHHCU26bmfbDwTLrj
5gYgXpmU2xYrlaCWHnmJUZzjv8WxeIpj23TL1mlfA/X/aGlev3fO2EvogyWWUpw162yYx7xzm9gZ
6o/ji6C5UrNx/q544MW45h35zlooT3qfzONSkxct3Enac/DDT183ExArSzU3/hEhcaPPf1/aKRGS
izVzZKmQtYdzt/9bEjGJ/gtUpE48lO7t5VrxvAtz87DfDcu0hJEgEHMTirLRa7sFZVhzB1B7wGig
LSAIUy5/vyWYZhaS+j8ncmUL9as+3sfeX688SqWjow/dwcVye0TXsQdpDZ7zvDBJ70GZvjAJU2PX
+DHOTuvyVHwIkeSBV+mRZPNv7xUqkdw8RjAQbDX8rM0k6kkwbpLqgw9zYVYmaUnDIQ5iZg+B4O9U
xOxuj2zLwvzv79aqDkQI40ws0FEo7NLYh3NsJIl/28qaA/4PERCoDaK3xVlBtASsRcEKXJPSa6Ie
lZoewbtoPLTtxp6afXl5VlAK1yFsJ34iJXU5ID1KRisO8/Ls6/sAyvnkWU4zezA2QM5r8/bezGJl
Oljv8rqezeAITXYfyHe3p2zNAK1XdJbAoYSO9Tyl7xZmaPSx4MFTnk2zdqT0Q7Yd689TsZgqdhBo
DJNXJGijxbGQILaqkaeqzkZ7jxQKvVb6sXdjQnzF2IvhkyTfdaMz7IY7q/4UBupOtqPY7p2qdTVp
T1kl3Wq6Wlm8iy9anhxZVKb1YFDgEJo7MRZnX7Sz4G8n/nM9gDwZtAsMH24J+joXfu8LOYGeZNTn
YR+Zn5L+sdiqGa4c7hcWFldJlLYNMiZYUPrREbu/uvkQEs9KkY90zfNtZ5l/12IlaU7lWU6JEm7E
peTUIOpJWaRFc24RWHHINQa8G6LkLonAUPy7KZySLk7IhiiHLsKKXu+IHIO6OU+95KjyByki8TAe
bhtZ8QOoKOZInKo/m3jh/NgdzclomnMKOXacwoYTxz+MfLwv+2IjCrxOK8wZU2uWMSJbRR51cTZF
fc0RiwrFGaGuB6k+jAbOr74oxotB62GqRvsYGnBPUO9qQT8EyRaX8/VY4RcgO08TIKBOOC4vN7oK
NTViImV95kPA4/5J5FdPcAcE62/P6bWP8G4GmftGyYrLL/wRFY4wQvG5PksCUhRZDiG3fBDyrQzg
9VEPMo8Bkf2bldaXZL8NSg1y1k3NOVMju5de8+ioT86ooA8xZrR0Hm+PasUcGTDaRsHT82dZhx0a
RWn6WGkIqPXPQrsHpNfVjti+Vs5Uilul2Os9DS/ff6xdVWIH4L5BJDXn8q//DKm/Eew/dUmyFW3M
S365nS/NLFxSgoAazZCxOevZrzGiK9Z4qMpvEmKXnhuGhBqeajfR79szueKHCjIb5LL4iz0xj/3d
hdPn9WAJqdqc1QNMQh/bxy3w0HXYxqjeGVhsahg7rTaOMABpmKM7kq27yiF3w/3tcaz4+YWZ+TPe
jcOLkyqtUEU+h4jkqt3DnIvyio3NtOIIMwablzKELHSBL8YiJWlRjLnXnJMC+gzIZnoSoF4Guv/Z
M4qN031lZWaRFTQnwaCQ/lkYazryvGbYt+cxyn5P8C1FgOKqSXK1futNvBLoQob2BqsFQTRnJy5n
rxlFvVd9uT0HR/9UHLtf4j0a04fmPn5s/npfu415XMlAXdpbnEpi6glDJErtudk3RyKPV/VY7OhX
O8Jv+89+cTGyeZbf+YXUi1HRKCKW1E+WX/6crPj74P87HoXsETgvcuQkuMjVLsy0mp7khDHtuY8+
eNFZU/yXStsJwr1e/dV7qHt8So6WdBdNKaTy+cfMv7s9zrfOnsXpQep2poDm/kSPbfEFk+jBgd3m
7dkyE4iA7V5U7MB/kPO9pz1NkzslmVMZ9hhAgv3UkIMrrMctXOrskre+YXGYyHLujdPQtdwCpGqb
x1ZJHs2mvqurku6Y6dskbunLrGx7mBh0kmmgcrgIFmdm3sp1D1q7PcvjXTD+yYrALvL9xtSuHMwX
RhaPiy6DP9+Mh/ac9A+dAcJScgYNMhjxozIcEv9Y6V/Cl9s259W6mklAt/gUgLCrID2Xo1RP4aHF
bUNHQZ0Tcb/si6dtlVdW7UAuDI8k2UigvpfbY9KtIE10pT2HkfWjR0LRDISfafRlVLcYpFbPGEQz
/tfU4oxpJyPpQU2352JPWNC4jWkX1T7P921vB4lLe1DVuMO3LemTlUiPrakrc8sOQFUUXRZD7CJp
EguGaEX5Yxh/aNpsV0LYQSnHBU+z6yfK4XyD1HmQrQ2fxKw+317MeWRXi/nuCxb+I9RDpYeIp56T
rnqK5OaTFmyt4+o+eGdisY5tZFp9BqTqjNbCrpYC2+oeVX1jHG8B+K2BLJYwbcsRRkisKHfh9xqG
+98/A8kOdzJE86WdAkR66O4S0sdkUb9Skq/vij/5z2xwdPon0LikBjw40Z9NHMrWBC+uE8ULwtxv
ca1RztxO2hn91vyuey+0mbS4AehFt+HSiyT4AQ1E4RBul201psV8CNzq+Ese9m1nRz/io/zxttOs
7sx3Bud/f3dxhQpsR6E+j+k+OQ570emVjTfdddVvvrTemVgc120fimgiW/OVob4m5YfQh/LFQXCw
aO5J3R+1RL/PQkelL4peqVNsao++7tvaUB/Fgrq+2tmqMNoawo9mv5FpWQkbL75tEf0kJfFcbzL8
clc0JemJZ/1Zij/RP2kP+tNYyRsvitVjArQvKRcDwIokLnw7qOO2VgS/O7fNR3EEGGOFH7xwRmjJ
H6bhY0bifiIHmIr1odLEuyEotkg/1lac+AFYK30dBC2LJ6EO99uoy1N/FvrKVvxDLfe2Uv1St5RZ
1s6KWaoVeRgajrQljjCroQCKLaknSiHNQmr951SOG2HXWiSAmCPMLzAlzTx+l96roKNSyUY0nMup
3EXioyHvhuZpGDy3GHZbQsprvkJbMG2nPNIoqS3O19RqBU/W0+EsxJ3TB9FBoz+XE71ssocuMuwS
lnhxdG/vz7W3wHujixO3EijDJ2k88Fr7E8R7wwBT9VXPjzzcbht6q3MsTl2CSkTKZjQh0M//x9mX
9UiqM1H+IkvsyyvkXkuSXVW9vaBe2QzYBszy6+e4RppbSTKJ+tPtp1tSBt7C4YgT58x2Zi/BqF87
sOTWSSiyJqw8cei09hXt85u4+GlV36o24FlzztD6ClXuvaN/Y9mPmsjvTubtJ5C4OaLaDjoNmRnv
OAR2u5eWQ1hHK9ci+4VNDIw4kgFA4rjuzUtCt9MUmj5Yi1I7dPXG+QqJyGTY+iMNS/qz3Za/MvTA
/wFn3RD/SnkgVxI7ajLmk/XR/sxPgwN7aAA6w17IjSN3yYs31Guhttq8NzbAN6LBfaJANc+guiLT
qc35cJ5wCUCh9LtnPjt2+1TW53Tyggb9XnX3F3D5rTvZaxOsNvPcOEjhVcEacG1k465PFu3szjLj
fjzTzu9DwxsPGhRU0Uluxq8kkz81E+RVSUv2GTf4NtWgh925+WaY9H5lHhbOuA1SJ8DFkXVHnn92
Q0mCV09b5vgSS/vG6z+a30VQJg57gs6375q/1iCx4LeAdkSVHrURpH3mr28QINtW38oRpUcW6slw
sNhWun04pDSYUhCjJidA+0b2o7S+CO6fxY8uiU80X2Muu22FwJAB94a8gapK3miOeFXj0aSZxnNb
nXNwwXVpYJgPrtx77nZsd9L19wwcVGAgP6qeXi3baeCm1f9UdrKy25duLTSPAjeCGjqUq7SZ65Oe
4SadNo7npn7oGGIrtvFlMAF4+WzIrfs0eV/dZI1xZ2kLom6D6gHieUAGZmcsJtMIUshyOjPIsg5Q
Dk47aOVA6WlCqQDgSg8JRiMokilgEIOPXX8tIbewAmjAUDxtEGnFCszz+E5WD8K1zenM8y/gNX1s
fmCKHnju85D3YIqKWUi0kI0B2mUEOSQdaKKS37KqfqfFz/vu+dbhgHUQ+WOwnmId0DJ7fR49c4TC
uaFN524AnNbh0xHMImsVwVuvem1kFqnpRWWnkH+YzrQ91WBuYqhwbVfJsJesAKsO4ghwzeDSnl1p
qextU7RCO9t5EtauEYDg5i+Vr/8+YWh1xroBI4z7WrmVD4Gtl0M/1CZcOzvj+NAbbhaYpXe5b2Mh
wYS2d9yaeG+ib8ufnwsiAKFET6R2TrtTPBwgspaRpzZ/pnGDSq65Mf0kTK21tuClvQA9PVSoAaRT
+fDroRksh1BPDKuQwRwDcFIWWxdA8ZW4fWmZQBILsgt0iym+xmsraeHaFJ5JO9f4fVHEe8D3XiDo
/YOl2fb+PC4O6IOp2YAmv6JaS23trFvTVo5PkDNYGcyaBfX3j7sB+scm5xYsaCOghbwOfJOuxPa3
FwdyKO9AeVSusOdmgXWaZ4Yr7FJTmJgCYn4af6r1aWUgC4gmZeX/tjGjG3IeFWS1LDvm4vRUElR1
Pt5EXWCejE11ap+q72zF3O28ISVlIaUBTiogfuY4HzdtpI5BGecEugyt2FOoEt9f+9tZw08jzkBG
E2gLwFCvV8ZvCGnyhppnbQJWj4ptjw6/Evis+2ZudzMiKTy4VMEbN9i8ADEIpGjrdrLOIwPDjnZs
0d002aesWMPTLhiCL0C/keKPwLNk5kNdUhqyL3TrXLV8lztZxGLvr9mgl6Qtv9wf08Li4BEHQThQ
xKJRZV4txfutKiGb4p5xUwap9p3Bkd63sLDbAGADJhrlQ9R+ISZwvTrtaNnV1Nbe2QVOr3xs+Xhp
Yh1eu/eDJu8qNIGQH3bWA3ExPPnQD1r5gNvZBDoFHgjtLsoXzStwGdogh8nK/HPaPHWdBnWPJ0cg
hZet4H9X7Mxrb8MokyaVqX8maR7GWR5IYH0N/yjpz/szehvNqgFB+xOziXL6PLocRs0Qoyz8M/Of
RuOEREEQg3C3q37oiX5EQ/qn+/Zu+33V9lAPcDRpoEfMna1g7dhVAYIdcrbTFny3xqHRT1rdR8LT
0KQtQxDhgC8MPeNP/nSZaBo05DfrTQQyYI8BhDb797Du+oPUUnxwxb7XGi7VPHI2LpwG5KvdBse4
DZPX6iSfxBPZ3Z+AhQkHmgsMPKjCQxJjPuEm+MVVcTyN3JpsJvKj6MyDIHybxRBW6QHBW4Vy3+wl
GEJHI0IChI7QX1V5hA8D9Ow+iY2EK7GPF3+EgApJkHKWLvnbQzn9/uiWbSmfhqcRNpRxbasVnShT
r3eeO88eT1nTvHkN1AIFF+4ut026MpnKeV29ChWlC5oEgJVHXIzXwLU5waCJ2wobbPhywzpICjh7
KeSL5cSfHVmsWbtJuKheYdUTgtIk4KzazJUmjFltA5aa58796rhfJE8ebBG0Lgc1OlJXlhda3dqE
3o4QNhFb4YSivoZ1vB4hFXGNdAwoL4ScwIPL2wix5V7IGIlnOtqh7aPJ7P4a3h5RNU4cCtVghtrS
3I/3RaWzrmi9Zy5AAQ2bh9p1mn2daPoB2I4Hs4vzx7Qg7b6oq281Ug4haOhYYKeT81L7HLKQTQQ0
UnyOnYluuFylB7u5pC2U+nCXqXUHr+EcMuP2xM/AvuM956RFNzAoyZKuBE1B+bIyFebNBoMhsJAj
soW7Ap3E9fSXRJcQQU3AxP+E8X6e2j34qiUUdds3tMQE2Yv5dzwip2i1axmPm8sUQ1S8a3jgolMY
jAzXlhvhW6nsGEj4c9rvdIHGRXT9eSsx4m2DAszgKY3wEO8GTOcs3LH9hMWCWv6zqwnn+5h0uGv0
1PK/usbU/ORtCSc99on/dQJDBQ+6OCuSgMDXsN0w9mAm6bLUpYd0quW+FF6/puOxNA0Q0IGcN7RC
kA5Uf//ovJJGKzsl7SSmZHqE9lUdpMbY71fWecGMgxsQfQkADaPQMZsGpwYPRWPEaDJ3W/YwIfj3
A10UwNVASzZwJqfeF+7oba2it591E1DpymFJ2PZltyVe7m5ZZ1CILRdr3I83PgfATkWErbKLiq9t
5uEaPrBCy4vyXBoGvVhZqu+TmLaXONGbMM3Q64jOIHB4enxEXxaYMe5PzM1BezcPtVOlMwn48Xz6
U3BUdyxFG5Jb+ptKatm2mOIMSU3+z3BIB97GQ+Roo/hrQBrmeqVHnlFQgXlpBHGY/jctEeDLTBeH
saEa2mfS7sf9od0+lmFQTa5qG1DP1tmLvHAqu6NZkkVO88saXntoLINgc5e9MQOCbSnfxSQk1hoP
2c0NCcljuCxsMnRjwMPOdlqSQsiNF14WVaYlDgY3kp2YWmtbOA0LsrFaU6G4iTdm9mY3cg9FOYZn
O0bpPvD+E3RJCzSB2MjRhiVE1e7P6ftT/+pChjVENQA9o7cD7AZzr9W2KW2QiY76EOJwB39LN3ID
At+Nt6Eb8ISCxJyEux5F0W/GrzLq9NCuwn4NFq2szL5CUWNqCGfRlQsR+OutRHSIT3ZokI5KG0m5
CvK8uQRNimX/BJfqzyJNvJU4ZGFREdK5qrNHNRLOj4nRWRbhHaWRmT3qEyS7p+htbNYIh5Z27JWZ
mTPQeWNBaaikEE5I9ugKc6vkQU+yfV1s6yQOKarfnekdmO6tPLtvvBDCuY/jm0UhUAajg1uQItIg
Lm8PDzk98wFMehFqUAFI+Z2cbe/vpKUl/GhxtpF6UrQWDieNxPhMfLGBmGjyRNhOQGv+vqWFtUNG
G0rySOm7eLzOJtUlUIE0MqOMLIGEusz2ZfbZLPvnyWg29y0trB8uGVCLKiIhxFhzkgpP5H47GUUd
jbUL7jI7xDxmQwiJr7zMoXAUVugmsnM0xa0YVhv++kAAxQycFmoWaHaD+7k+EL2oM6N3J1D2NO13
PoTjFDRI2/s7I9225VGnPBDaXs/owVll07ud32vbs5X0aQs2ME2H7eElBU0grQ5ll4Tjl5Ux3sCV
0PGDB6zaqDYqhnOe6yqvWy8veB0RPWpskNQ2yX6IH3P/ARlj5ETBlBDZ5Nd9q+8P8duZ/c+qOjkf
4pNxzAa3qus6knBwxZt4sX8Wl/wsH6wNWGrDeg9U9WO90x7QunseH9lzvqX7KdI+GZ/Gfbuzj2tH
9dbfX03D+x788EGlSh20XVNHeks2BLw89mCFpTjqGoRWJhFCZfTb/Tm4dQ7XFmc3mkiHPNEmTLxs
LokGNz89Vc2OZ5usf4Y+IVot9vcN3gQliNKARcEhUgl70IBcz3lbskoiYqkjcAOFUiebxDMOZbWi
1LNkBZcH/sOdhkygehp8mEi/4Z7P64lFZhwgyiLfV/E7t9ksFW5iv0IkEuksQBivTcTJUOG5nvKI
xGBPQhFCbnoIqgam2ZjbluP/NUOhbeoB0qvUHMov6PcpwyZx2fH+jC6cUVQ0QWKBXu/3R9X1h1Rj
nCFqsVmUWT3ea0rt9IReElDErxFWLMwqsgOoH4M4G3Vyb7Z2NUOhFmk5FtXdGFTaEAng0HI0jtwf
kJq52bHE2wlIYdzHSHnMe0R8qyzsSZY88ioqdzzVQFTdTWsa4gs7Hw2nKMqCtw45wbmVJp14IbKR
Ryhb7+y4P4Gq4pI/kGz8phPvx0inPU9WTttt7RNBxkej6qM+7Mu0T8au9hoejaQ+FvlnLpAVE6eS
yKASQ+DaHYDgx4GFFSFvicii+zO7tIBossWWRU0BGPfZsZCGO6Sl1HkUt/auG9pQym7bknrlrlw0
o3IsSI2jaDW/seIJOS2fWTxKCQq6HDg70nq7kTm/7w9nwV0Cufyfndnt5KWZ3QPvwCPbPRpcoBn+
Va9A2f5Y0zP68lfgXerX5tvSU1RzqjkV/W6ztUu6rixSW4hoaKr2YtW587mrCz9E1RByVLXBtrme
r5HcLbkZgCbw4FCdgrf0US5FqpVbpYjsPD1oLQ43D2z9F3KrhfkJ7Fx4X3VTtSd0jbtyYXLB942y
KgBKqHzas8nVAVHwGFiRosmuoaPovUru1ZuhKi42Glqz1nNDn6ASen9Jb8++Kg4YMIp3CHIoamt9
OCAFQAglJU0Tja4AYkKn6efGcfLLfSsLwZySSUVAZyM7gVTuzJNVvNRIVloYXDkWhyYdnZPN/Wxj
EjsBFY/WfKp5P3zOSYf+bacjuwLv38PKR6i79XpD4SOQH4JwHTQAUBm7HqtTeG1Bdb+JTMGNANrn
yLkJ/4cOOuHjNALZ6ErFHxLbZVjTrt7SRPjIxub/3MCpUkjITuI1jdoMIFvX31E3oKpH0qSJOmQi
tgCPtIcpL/nKxb+0sh+tzCIN6QkUrTIkF0FB22/xZgHp2ti02/uTentI1Vhw8SrNMxA1zKzE6OZu
shJzqnf8wWzjHFROzq/cSPdJkthh6nQrEJ9bXweDIMSASSC2cV6uJ8/gWWkSHwZtbYS2ear/MvS4
Rsu6cFe86u09jwexgzeAAeCSQiNcW0KG00ULo2ijRvyWw2cTQpvlm4hXfOrCBF5ZUa+RDwewQuZ3
MHndRkjdQaEEDIVBCqlisByCiLeyCrSFVO4aYc18byAcQVEYpSXcx2CUn2fwRoGOP7+zRQTcTB8y
xgUS5Km18hC+8aVzM7OxGS2rpoF7ALR7DbigQIYEXez+TwwRUaO5uOmfcWyO6HSp/3GPzO3Ort2p
ZwNFqlhEvvO5z/ft+Dbkn+/ve+UrPvqSdxNqDhGJotQwd2iJhcowbZImcovvRgPxecBJocW+RTsL
uLzRXWPZAXSbV7z1u6L03Cw8B8AqiuMAKe/r3cKnUjAWj3DX1i4/Z2/GN+c1e5Kn+LH664bJqUbG
CKr0YXOkySkfVlzKfK8aaMyA20KFHMkiVda5tj5CbTCOY5RVMhrYv6o+Peaes+G6vXEsfyV0ukGe
z43NvDWjqZGWid5GPkUSaaeBKQBSftWItjMJsa1gIsV4GgZ4p4NVDa6zJUbVpGHbCXCE2q4dZ/tY
96XqXmcGPcS8cb2QFhm645wMgt0bJhttOhgOBc7HZE5DQz7J6e/9fTJ3IhgFAKBYKaAaURWZs2bh
XZk4LZ1kZI4y3xOUf/bFmD6gCSk/xKOo1u64hSVSBxtXLZJ5QDDMjlzG6t4sKe0jdAYaT1nZkrdm
LN2jk/XpNiaygXthExKLWiNDs2Bkw5gJHl8nlyGed0ZYT8YhZwy5RkKMYw5jCL3K1Y6beQIC86II
GR102SPKgiu/3koJGa0B1MV9lHexHzhG/WD7ovlGJ108UjM3gwFpwi136uyIph39JCBQsgKMvD3C
Cv2lyuuAf+GWnfn3qq9MVtdGH2W91Z+Q9nkmoFL4agnWbjMy1Ocui9/cxHzWmVzjY38vRV4fZFVC
gudHNh2v2jn4nRojRR3dHKI8MfhZ0HjY2YY5onyUTiFiFG1XmGgJ7HQiH/0JYrtOKdMDYN5sWyas
/5HTvHouWtMI856AnpPaPRIYUHwzh8YNih7yjTTl8LNMuCeI5HGwNsniGfSHfdj6VhzgQQSS2Tq2
Q0cbPznZ5O+kJpMDkc6LqLkM0fC5JYgPg75soUJVVfXKs3PhekA1FvS9oG5WMf4cgFclhaCplg1R
6v/samOTjBBjTT9DRuvgFUY0xEBjGTsEgi/4wvvHcuGYXJme3RAoEkOPZoSqbmXYz3YRvwhH/zr4
xXMjTwVByv2+uZv4V213lN5V3zsq4uCmv97uDQP33aDRIdLzHKpk1iYHqS8QsiE1zKAmbWi29ZEw
wFYSa7di+/ayv7Y92+dWJTtXuNUQSXeEuhhHY85kbCTdd+RHGbuh4cebsQJ/h9UU+z7buZoXAjJt
0jXo49Kkv79uwEaLzpJ56Obn2iT5ILDeeRegC1VDHCDR0zc2f4G4WAk+lkaNKwofiwwAitKzGXdH
vzEbOeGA5QS1x9jWD7bwxb/vI9A8qhyNifcTemWu19Uz09L3cm+InNK+yBTKuxYaBH9bPqhf3lbW
cWH6UISzAOqEv4LvVH//ECnWbtKiiOSMUdbyQ5bagfA+8/FooTFn7Emg+9PJbvxzBQ3BFHVnjHX0
06B2D437qwLwuxJ0f/+T5rE4fDceqkg6oIiFxNx8jsdBxDbj2RQlsYXXaTc0YM0F/DgbcRHfN3W7
nAoviX4KDB6X9/x17EPO06ymcoqg49oHGYL/bVyb1ea+lYWgA1cR3BG4bwCURxJgNsfSrkiSCT0q
EtluKc3aI9OsOmCe1e/7kRiXEYV7kEInyS7hprtBT7y7Abuut7HlJPc6jd3Hwq+rXZKW/Kmtqb53
td4NU9FBPTLVO/Pig8h3JeBdiAuRKIFrsZHqRZfFnFtDMjp60svNaEzKDTIW1jbddP5fqwsctrNB
vzaGeQCNQdBgZBsQLFZfJ3XuRMDWkokLru76U9RKftimqIu7xC7xKc7JCatduonED6jL7vhaqKNC
mesrFFofiKMBylCa93N6FNPvi143KzPC9ReUW37SN/nul3mKH6qweLm/MRZ2OmzhxQdXCqrbeTvD
1NVa4uiw1SK+r9hnCKoKfw2+dBsrvouXKEgtth/AQdczB4pUmTZ5aUaieAN/3y4fmy3tISiZrk2d
cks3U4dwzoZ2uCoKzCxlpsm91qnNiH5zyMHd8v2Y7yuxQ06NnKY67A+2HpRrZNMLZxh5UAMNScCE
qXTo9fjyPsMmzSY7ErZzGvlohbZd+Nt/Xin4YaX+qVA63pzx3DT6zBoK4UWtLsXGLVoajEI8Tm22
Jiq/sCew794VbUB5hEj2ejiWIakxJIYX5TbJNrabtRurs8qNX4PW5v6gFmYOHacaAPugekM72ewy
08ymLdPc9SLCLQdSJoYHtc5hTRltcUDKl4OCEgi6uRWXNGbLBuJFZWOKo0QUmuEW6fIvLSRNLvdH
dGMLca/SZgHeAGkUlDeuJ88lCaMso37UGFp9KeKkNnfEgCZ6INCct0olemsOYBnUdE3QF6tNMYuB
MrS/ecx1CWJ9GviQy/Hj767ZQ9p333dlYBZTNPKdhT5tR/AgEfEe/2srCcqSyQpa+WYtsf9x7nBf
oiMIKOLZWuq9b2eNpMllrEF7ASGrv8WUrIkMLBgB6zhIifECRL/BPC3ncaiqE99LL+ftiu9Y++XZ
rteIr+Paxy8j4gjXrrEbD6hgMB8+W/mtD3eH23Z1ib7G9DJmX+BJjrZ1Jl8L8Gc34JSj0860jnbx
ytLnKhlDQzwlhvYwOKHw/JWgeelD0GqA7YKXCdDHs+2p6WXT5HDGl9bKD2lG0UQjWobWWLcKimyt
y37BGvJw+IeHIMrx86YqEuuEgpkhv3A5BTiYABXKjZaCtn17/9QtGoJUC6JwXCDAqF3PL3wuKzoR
5xfPIw/T1B/8cvqZe0XoJqtsCGqKru4Y813sBnUFEygKvHSvbdkltTw02eaXLE+jgX0rp70mXzq6
l8NPG4Gi5gS5DtkntHJMyJkBLYoSQSCgCp//cQiN7o/8hpwB3gYJGKwlbnEUw/3Z0Kuy08dGk8Vl
RPC3z5q8MgPf71nA+vTk5371aRigMm74yFrneo3eY7tIj720+wdMZRomdrPaCH1zDePa0IFXVu2J
ivtXea2P291nEEUerOIS9/QVsp7nwuu2oyYD47UWZmjW+wplZUSP0tNScK1PAV17Jt2Ga4pFDwkq
DTUnlH71WcQLUQKatlAFu9TOA56wz3lx4cU+tY61e2wMbEMCnItWBPeXY8Ef4w2IDBX6k5HLfK/b
fhg5mLgSD1mV4oL4OciUUgD726VruKgFX4UbGuEG6iAIBuZjk2miCRtQyUume0PIKw3PTumRzf2x
3EDAsbVcRVkOaluoPwP6fL2MLHet2PZ6eomNEirfO2EjfZ+2x8rem6QC2dAYUgnGjHoI9DbbCO9B
0t9AW24EAGEWeSrjYuWc39S93z8JnHeI7VTW0ZqtqpPazI5bgGBpSl/82DvKWvyy+51d+b84k+EY
xwEZD6P5B4KdbTHu7k/J0sQjjFVE1qokPe88I6SvHFmn5aUagAPWB4go2Qk4eO9bWfBm4KdQ8DCo
GiKJODvSeW5VvV625aWEuJXJs+M4vU5l/kLK/2k8wJ6giR0AWGTurldYonYpU8vBdFY1ZK6PbTKs
bKKlA4EcJOg2UEzDWGbXaqZPvWlkWXkR6BwIm975FQ8deMdJtdazt3TiAb5EjxsmDzfBPG4tKOBH
HWfVZdxrIHLpnV0xHgbnEmefOiMi4yvX/v20gw4PIBYMD2ikOVkxwK9TWQIefymkYUNsUpLAJ+ZR
M97ub4ibjC5OOSSzcWVDhkQ35huC+XUy1lZeXSzztQWTcKghoei/tWAsFJ+EwVeGtXDDXZmbBZWx
yN2JjlV10ewa7B6jKTcda/9kI0jxqfTFyfQS8u97HjaRBEENBlq41symIxs91ifYzPU/U0d3tsVC
e7pk/wyFVtE5lPFwrhAsQEJq7tTiuCQWbapLkoVt7u/0cTu8od2sQhZBwyP4/sq9cyPNogWYwz8o
1+A9783ehnHl5ZCrKetLTqfk0cysbBu3hYyMpho22uQ1+z7Rhk2boIoomGHtuDCM0CUOlEaSYthZ
SF6HtQ25NEHMZgfpKhON9pYfDjlzjnwYNKUSkW6M3rGDPM3rB61s9IMf96C8S6D3VTlttxPwV7vM
H8YtY2NxFDnLHxue2YFE98Ab1Sc3jDEpwH/2cOJJWn0quE73ooTOuOxQbCS83STESE9IbbOTgfT2
uZkEBFncrtvfnzLlwuczZqLoDuEXDekCX/ngD1eoMHDb4I/1ZbTKcm/GerVDzD+EtosU81BSfSeF
K9582q3t+9vEPfaGpaGkhQAZ8dQ8Ok4n32xKC++2DrQNlh5K3dh707HPLoO9L0S+4Zq67tgO7c7H
+6Ne8Pm4UdDcAtpLPOVu7lriTR5v8/rSex7apz7LjF1c5ZNXztmSK/loZ3aBGnZn1FBXry8x35nF
W3XWLBK48VdPUYbLn+0aa/iSL/lob7b/W/S3JwDf1BeRfffkpx5E9f6poMg8Yvfcn8KFqwapH4Ap
lWiCgmxeb5zaLRKgifzqwo3MOkovQ+XFg5JyT9s/9y0tTiIYY5FjApX2jfpcLMuaViUGZcnHerBD
D4VyJ09Br/cLae4vQI01a5lQY2l0SMejAwoxH2jSZwtHfInAUxI4yHSjs2OSpYEnfmTWa290gU3z
bVIePLvYeXVYx+mmR8CdB/YBr9KgIKekCxFlG9mm9R9HjZ4cCa03G/AS7/X+1NxwcSr/ijQLwn+s
BSqBM0fepp6f5j4cHtuoZt0QANJahAi0k612bL6ivwXKb6kI0Oj7ct/00qp8tGxcr7/bTV4W20V9
qVovZJOza1ixmVD7IV6/YzHfajz9jDa4lRO1tMPRkqaYY1HEQL/rtVmPl3pq5qy+eGiLaGQZptXf
zP/l0Nfc/3R/hEuu8YOpefjZsboSwsDc2sIUuBrAT6fT/slzAPQ0J0NswY4BjXBarjHJroxxnnYZ
UHOqSFPDJw/Vy+R0wag/Ms42Q/aVFr/vD3JxGU04fvVqU+Jf1/NZmFU3OVLUlzTOAsbPNTrAi7Pm
5VvDz557+qSJtfTMkkkHawcEHwDO0K68NomXlsGcrmCXCfz4oE7jh8ouy0A3uRXSdBgffGknASr1
ZJ8O03Bo07TecR8qGL05gZ3UyX5Pvd9tGm61B0+X9FDFTB4MXPGxnpab+xO0dFWAggllHIAUcE+a
118rfS1GQhG3VDz4Ek14ZXn0KPqCk5okoGYUawDnJc+jnlvg+EEDJtpgZ/a8idGJlOwy7I5D+K+d
98pffPz12amdKB3MLMavm16z0/uXovxG7WMcg4gHfJP7rv4hvWTDPHSqXO7P43tD1jzSgMAJ5OyA
vIeU9uyd1bHKH3GI2KWd2DYuHkDW9NKafmhl3pYb3UtX/AZdjjOcBvGJ0y7wo4k+jDYN8VRGtN8/
pNqeFFCD60+gRAfl9inJg5Kscd7cnHpUlAHHUkl/IEJuehC0KXfqNCfs4rgj6Pp5OMRPnnxsNO3A
6/wVyfVq5SZdemZjDEi3o46CYsqcnyC1hsb3tQEzIxO5T8WARz9FaxJky6YwFwY9pbj3gsEY+KG1
7fHZyMdyn5mdv0E50FjbI2qH3SwUnAF6plR2fQ6qsTqudwVh7GKxZMv1Q8ODODlW7qki4fTJdEco
ID4Xv1a2h1r+G6toyzBQgQShiTnbmciQje3kVeyiZfoOwPoaJBXJb5qywEvsP4INZcgH73tR7Ypq
CIiXPPV9H/Zswu1PviagZbN4cmDkb2NCvmmVPGbJaaEZHZgLvHZByjb7PAZlLUcbOnbpWf8dkaof
kgb0EZZXtkeDgQrFLDzAwySxtqSrm5VMyHu8MZ8drARqNyD+Utzf116h9bqKeBVnYCadQBnKhxI5
x9xLum8+3juPPXdi1c0yQZ0S5+kgJQdZmi/N5tjmucGC0U3Yg2Y1yRdWdSjzY0PJx8GwWK+qZ+AP
L83i2/0VXYzv30HocJ5o15jzKDi5lnBmadhHxniq7eHo8DjIK4S9fbItX0znIY3DSVgh6KtWooSl
7AQeF2DlQgQIuvk59ZcO1ry6GAzM19figQYe/jNRu15LSfx/xvifndn12RZD4eY+7DjlXzd+Sj2l
5PGJsm+T8ELgF7a+E+he8+yvRfq31wROiaJhV9Q4mN6ZN+W04ZVb4rhkgCOCc8dNf5erXQxrRmZ3
kTdQH/lr3BbGJZnqQL428VPSe4EUbJPnh5K+md9c+7FAvAkg2aZGEEpWogUVDFxvfLwOAfMBPgb9
LzcLyW0eW+3Y4zq06M4s5avU1ki7FjYLXoLQPUAOEBgAHO7rwwUicU0OouQXfUzDAn0vtLYCtJIc
s/IxTUDw544h1z7X8crYbuO8a7vq7x/e3lpa9MBXwq7jPEziNOh7y9/nbmiuAceW1hFZQQUiNdGQ
OofIlbXpkSqp+KWxfbyd0i4OiW1y9MMmq2jtWz+OQeGahztEygdyeteDEgPpQJEr+KWCiGvWWk8M
svCu6uZLcF1xdmA5eTBi0Nf6VbTicVQsNt8soOwEyRH4ERWK6do2j6eRD2gOu/iAy4JZAIGGq6UO
sId54KMnc+BjvWkcEPXmTUO31ZCJ0Bv75lg3AuzEEPFeudpvggncZVC7dSyUR4Cqmac4Yng7e+w1
fjEr4wXo2E+OrDD/7q/aHo+VVR3cYc3zqYtoPgcqowej4PHF4bmeA9uQ4Kroa36RTb51U4hAOOw4
9hek0Q0+bnqE1ijEhAUYfasRUqDxtDLmpc2GFjKVplU9a9bsA8wO/SKoPmGzOR0iS+qAc99B5ABh
wLWx3sbmoJH4YEp9yocDlLdlPRU6NFFkPX0fhhyhwt+kp38Tpp8mV4TC7B8zxw81awyGonxopBUm
qYv4RduP9mFga8ivpbGjUKSjFobKyw0tY1dwnxcu5RdQpwQa1QJUYiVbCxiXhg1OWJW9hUo33iTX
wy4sCokI5HouTiz3DTOCRvP/MIsdwFawXTlSC8cZOTpA2NSCWmjKvbZlcc3Mhs4XFy8mW66xUJPe
hbYiGEpk5yZJXuuagCiaF09OurtvfMH3A3vuazg+6NEBYuraNqoOtQtiSAGs22vt/BrdlQhlYR6R
40EjlwEwIK5Q9fcP24cZWjVoUycu6KAmBhAd05NBn5I1wNLCprgyM/OIqdV1zNZhRnw1N1bUvd6f
pcWfBwYeSAak4lCfvh6FaEazm7pJXCiacDS6HUFNDoGv/8EIQk9k81FhBq/htZFGczPKgLq9TJYI
eQqJIJTg+39taVNNMIDX/D8rs83Gu8TTxw5WxMYKVtzS4mL/99vzqo6WyRYaB1iFvJQ7l5JQM/9y
44eX/i+b6oOdecyUaBmnPexM7dGLQdyUiMDP96xY87MLWAQ1W0D5Qb4Avn6euidVl/d5beBoUqAf
QJ5jStQPyiAjgCAFPpiawatb7RF9pm9Sevv7O2J5Pv+zPtt2NKuKnkMg9QIdntA0kWJ0QIIswQwA
Iur7ptSyz640tFjgXkfLEFJG88dPNVhZXDe0weZztJ3JCd0TQ4KVG3AT2usMXJCGpnTryycHgLbt
fetL58sEFxMQKLhOIcp1vfWB96r1Gk1Bl1F8Qq/Njso8mMZ6xcpCEkC1WQLS9S6rBETgtRmiV01n
OKy58ExH+yOXu9o0dtDterCNbucn5JGVB1AkHX2n2+STubNtcrg/0veX/c1Eg+sTCo9olEb97Pob
DBd0Vronmgv4w78x78kGrl8j2vb/kPZlu3HzzLZPJEDzcEsNPXqQbTmObwQn+aJ5lqjh6c9Szt7/
180Wmsi/4YsEMOASySJZrFq11mzlBPKSAxIudSk42igT2ehK0kjNWViUfdxGHtXepJiXjNmcezxw
ELKCKAzAm+sPikPdrCZwavtoFVu0hFA0UMcLJ+Gxjupm1BdGmJmPqhm9oBLtfEFYdrPeEHN+VNov
M3qRRPC0cBaaN6Q1hr24dMw4lYUcmD1f6Gu0Zw4ZmXW/kCveptnan+vb8H+njg3DclFIEYt3fh8S
tXyzzIX08kfJPYbW2+t29tDaCmkssMSy8T4VazUe0Hrt45UEdSPZjeIDKJ9IJ6nurHEmb3tQ/xpj
HDQpKq3QIhgr9d+W9T0yA1StFSSP72+ErQNnLVaDnwNYWZ11u6mpEDRMc+83eB+J5U+qfVBABcdp
J2ZvcnTKqo/7Bm93/wqwxDsTWBskmk32OZ8odJE1iMYiam/sZCydTmtIg8YLAOwtcZ+d06HZaVlC
NCBt/rYZGszBKyBl7fYDekxmW5TNOYqSrEJuK7cCBHRp25OOyn87p8irgrgebXYIJ0F0ySxd1M+a
uOg6EhbDy3SIDoPuGeFOEk5KTp2Yh1y92WWMNSaSyDNhyGZRq4HT86VwsEc1IY3MA1Tflt9WM3iB
rD0TWD2LOZ+M0grT0DJrvxGQhzFGvbFzozlOkSgQvMHU51FJ0USBh+a+MMtqJwuy4Jr5oHjt3J9w
WzYEKZ7Riddq+32X2pwBoMnWVz/weGzEZoEQNItpWPuxrWa/2uVN5zHP3ez8dfAXFpg5nvMUKm8p
LHQJ3pN16Sk4L3ONQGf2QYk4w7nNtF1bY+O3odGiduhgLa/Rggr6bjXtbYiR2VllPogVJS2yi30a
E5wOjSHt78/mzVOEsc4stNCPS94vRu1rQgg6TH0J7cSoeXCBdQ9cnaWwAugWij84ejQQazF3A4Ic
k4YYo1nslnqfansqoHPyUKD0Z3D24+aE4pqHAJSOsOOmCVyp53SwpqzxNdBooPH8l9G+NqPk1hn0
P53WkNxuHvu15uaCvMK/P5+3Obd1qJAZwq0B5lvAMK6HWs4gFitaTGisQtOk+o2eB6dS+7dYq/wp
FR6ooR7Bu/OiLzx6z5s75I/ltc8JPcNILDLx3FJVhaRlUeP3jbjrQZslfLWdtQMh3eH+GLd2IEA1
EhS2IOUGytfrIaZxCzaiFokQMYeiedSYih2bLWASqCZydsete2JvoRkGTHerWAlbnaDDTFWzkho/
X/LFnoxGR1TR87SQeVaY0KUqBY32id74k+yEAmka5/6Ebbgk0pN/KAjxBESdkvF/Ic913G9G48dv
3ZCSajLJmO9A/T7Hiq2H3tR4ZvGYC+/37d6oDaLmBPlLxNwrKxi4OpiTbOpVI5W6BG+ZVgZWJkbY
q00ImBKxFnYge5FRjdZTtP1nozOCvgS9tlBDQmMEogOaBwDugpIxausXRY0nty3FtwX01PsZKqn2
KI6FVwiN14QioiJVfKnUKH7IZkMByVI+gilGpV7SmqDqNISW4xjrl1+fKOvIsMFRcAWnGtvHtCwN
NZU8RgpFad20jV00t3gVqMifkf8boGxN5IG696fz9hS7tKmzTZaQjIIG1xK1vvCtCLJP630gBd4M
nPNryxlRkLd0ELqicMq+VTQ0OWRmUSPtAb1Em4pgI+gXseG8DW7YVVfXAIs7OoyAN8G7aP2Mi3Bd
KNsKxEZV68vaKYrzb9Pc2UBjr9T4SB7t+jp1dMECndroiNCDjqLlMV7QJAlpKjP5qegFfAVNcJVd
I9ub5U/1CCYCFLLr5uP+rN8ea+uHor0VihOIxdn7MVOKGqX9ovWL7HWZTlEQoi9P4jTb3175MIKI
ZGWaBZkm24AOuMK0WCYycnL43PTLOU2oPcTqERlnx4o5zAq35yeMrSyAoM6RdAh3XE99GVrgfcla
pOcMAJuyZi+mIUIrnr7EphmUCdF+vRZ/2OJI3GODyp3Y+j1ojpylMhMUfBRxD24FHrXz5vThHYva
OrCWSNhdj6hVQBQ1qVLrd/IxsUTQcu1jdJLl0beo50ze1sZHxQesIWheRyGGOUqTpGmiFGxc/pAI
v4pVxwEv55GILaAdEjLlYv1NbHhg0k2jKP6gCQnIaXSMXY+vWqoILQ7ICRnDLgzBWUsTAnK3ylYQ
wxTGLht+3Xf6245lbE/crP9jUWffTeIiVrJQ6nDInXTIBeebYqve7GUOJaFT2ZMNsQC33Smvph1y
jrmtxbw0zbhnOOp9XSwCFlMIhVfNar5iqXfqtimIUYwlCDYUk1Pg2jQJGQtkiXAUIVS8nt/WaKIy
XfMzTXZQ3RxHeC+hJ2MXFdxWx5u8PyYWHKOgdAb1zeqs16agtyKhbIikyDx9Jgi27VT15Ex3JO0Q
m5rXiC9Wy9PNuWHGXw9b6C6s3KY4XxDSXButow4ZzyTufE1yqs8mqII5SJ/Cg2AbLhh0P2TBMXjs
mFv3CMCTeP0i8IYmC2PTjOVekaqm84G6ANimd6S/JWv9MyocmWCoQeocDVLXoyraqCpVaeoQ6r6k
5efU7XP0Rlixi05wN45KW415SaatKxgUjkAxwSoim9WRLm4tU8hSdW4V5M0i7Wh8pNWwk15ycDqD
iOYdT0ZOlMEzt/7+wlwX5YMRhmrni91MQijH0AZUS1n51SoPknyqkce4v+83DaK0ivIfmjRuEFN5
VBnCUEsdqlLa4kVmBoVvCKfvsrIs9tY49W7Voy4WQhmQc65u3RaIENdEDWqreFxfD9VslRTMhjpm
thvWgDTuvMhIC6eK+ty5P8gtz1ybrlbaEZRyWTZcGjfT3IZJ7+dz1bj9KJfEiHBr3LeyFTdcWlm/
4mLtFGmRMtFKe1/PQ5KkmqvGL1EUqE3LWbNNQ7hkV2wXaGjZapveU83qw6H3W7GxZSF2FBok0rfe
4hnamDdI2Fprwxiw8GAYux5RUltt1hsx9eUiXVwxG8pHI4wyDnhjwxEQZOG1DqHQFY3MHJA0D8c4
opCFwDkfAAPkLzHUN7V4d395NswgKbc2wYH8B/30zJuryEurVWqj92lSEpTVCWZNkXhEUhsXCzDA
aG2FCBucgW0hpaIazlZSDH6sQzBeGMrUrsfuNwW80ivQhHiuR73jHBqbI0PiDNHbmp5ie/eztJCl
RohhM/nRx09K8SgknIfdhsvhEkFtF7SSYDMxmWMQ1LXdZALw5nciCmH5qMmOUAM/OkDY0OkASeO4
+IbnKQB54LmPaiwobhmfAHzImuVYG/yysxpv7vUFLEmgYb3vEluLhT0E+mPUS1G3ZlxCCxcj1LNx
QJYIJF9he64WzVZepKb2zLx8uW9s602OJjEcadhISA2zV0lXUzGOEm30rUKaHuO+0BxLaGUf3Zja
XsB71o4bC8ygjSB7uZjIRyrr1GszMHHd/5KtYaMmhQ5nBD8r99P1tm7UFHVuIx19qdfLnSoAF99K
k6P35ZusZ08z3JvjoRtZeUDskItDqzd6ykCqe23S6uqus1SB+vqS4O4EQtVppSTxrDrrUeusq8eh
L0UHsYXwiPumPhWRhZSFiKYR0RB4auob0fXV1zBXj4Bk0kRHnfpTL9aOUoW9S3VLsEEeVTpTpiTH
oVbQxzd0w1GiEQ9ZtHHnAlWEYAJY5ZXwkzFvNX1SFUUx+iUuWqM1P43uoS90e+l/L82yj0ORJ1O/
OeALi8xBjkZMCyLbsJjHkMKi35sgC9v92kkFYj/jPMff7nvYxnGBtCu6r5EVRKWXvXArdByUoV5N
/gI639IfrYmEM3I/PEH3jZNPRY4Obc1o2r/tuVMMqmnQpZj8FPToAxTwUJU7ltLH/dFsWEEpV0Xv
koa2I3B9XjuvCdxdm8vj7LeacVYE9BpHau4Kfcfjytk49XDbQl4XGEo0BLMJVXHsowXscIufUl04
Qmejc5pabjiB162VFehgwftw6+JfZi82+jg3IJulvpBUAGi2ROXByW4nDBaAp8XjFa0pyGVcT1gT
R0IUhXC3bm5cq0FnhGGkNvSDecfK+jK8TsqthhADAVaA2E5kDGUIS6k09aMvzg+CEp+bCsSMS/qy
FvpkUi/fy/ifcPw5jDya7lsHR5VqfYeY0B3Dhci8ddQkl9Uw7yZ/+plYLgXqaXAkhXMJbk3j2k2k
I/WNBdOYXatENJbQVjv57dxAobtHE3Nl9+bv+9694Q4A4qNIAkkn8Dez0lUdFaBHDml0X4ye6jol
w/LjvoHb4w6ugE4V/HVI1OCZce0NEqVpq5eR6LdGNbp1KqrIoejTM9B9Tlms4ocQAnOnUSs4N+6W
YRNZTbzegLrDxXNt2Og0Kc+WRATU3yTt7OkTxNAEexLthAKbkPO4tzfWC/VfrBT6YZHpZDvAEjPM
RpXGi99MAxHHvZ5RMs27+7O57k7G5dHNhJwhDoq114zZvRlSVDgTisWv5n3R/YgV1c6gy40XlFZx
TG04+ao/hbAP3OsgJGfyMnNdTqNitQs6NUxvyunLMurOCLFAQ1gO90e14YQqhDCRfsYEggubCUmQ
D27NRKSiT4vcso1BjJ22bXgCzBsLhPoc2qSxZ/GoZ3P4oZFDmMWaRD8qRrvM/SVqbIPH2rW6M7NA
QMCD8Rc+DxIyVrk6S1qhDwVF9JvCnZcnITNtSEFBuXynKGBxLUJXFr/uz97GQoFoEPz1ICUDXxG7
UMCCh1mmCaI/TBrkmLoCfMLpuJBMbw59ZomcxdpwQZRUwecGbjLoobCEFaHUqGqjN5JfPLZQQGsM
wwulkwk801TymD62bIGMR9ZwBCJXwIJiqkG26i7UJR+Z+CSZnG5K7CSLn2r5NL7en8Vb3hgQfoDs
AGIEqoViLsuHp8zSkLZ5J/u1oO7C6SEWIvD9tUQHUWct/pg7Ag59EMRInlpWDzkNXTEu3WWsD0Ms
PdYR9cTQ+nb/ozbOsMtvYik9Bw3Ns9VUy35WJ+6SOFPoCfqxV3eFGQxqz7tQb5OVa3oN2TUkDbG6
bI/mFJsLyrqZ6Av6Po8KEipvSZs74GIzisdMCFDkRaemd3+MG5sf1wNExVbl1ltd7KRq1bE3Ssnv
izkmo0EntMyGCuc02/CkKyvrJrpIzxiFSo2lSyV/HVeloXNL6iE6s9iRPBMl5bDKbVlDQh3zKOPl
g17Ra2sFUl5x1lDJ7ySQ0de2HD6gLXjqnaLjeMjG5l/fVcr6rFpJXdZD72JcspbVYhipkp+0hqul
NINeQUrBsg4Ia5nz0tkb/ojUiYzTxlrB3mwpqdHGctTmUPKtsXNCPXoEX0eqvUn0UxKgcTf6911j
4+GI+BE9RaAlRM0VEdf16MbWyPIyB2pCRkKtoW9L9Vspe7uU5oOmuVMleGYIsursbGXWmYY8hv2N
ssgavyKRi8sWETN7ZaRGn+tm1GD/Fb/mNPo2g+oR4ikHodePtaGQGTCkrFV2iJy8VBK/umm2I50e
msoHvWGQePG5fkHH+f1pueXFxbGLOVnZtKAlhPW/npYhhzxUYyB5UPWto+SwqT63pi+NXm5+T9PY
RerfRKEq+2ewSITWiRYw7TygYLTuxH9AsH5O0WMWWrwP20CjrB8GkC+ghRYImpj1yoFsiAAZw3zh
8TJD3SmNZidNamIYgxsNJplVELzk867jKqttHCMGQhXkeVGkByiFCVekZszV3hxlfxgggEsF2gCZ
LvCqHFvbDQ1ZIIUC2cvaRHo98+OoSSXgS7KvNu/TmDpatyCVoXhhyWNL2zhC1r8PYDiwYbdncZcm
SmwqheyXi+JkReQA7QKqn4gkIN+pTfe+S21bQ5RsygiZ8di9HlcRTQr4TrBwRWoaXqPhWROhFdab
QEBKJqQsfgtjXP59JAE1WRB5oVD1B3l/bTTR9Sw2jFkGqOJdKw0H8Gh3EB7GftjpJS/rs4ExxO2C
JynC5/W9w1KRqG089FCwl31JWNwKMpIDOGT0SHEXcXZApGCHer3Xk8co+bLq9DiMv2ppPyqgIJlH
zgbe8iIkRkBNgPc3mk+Z2Z70UWoWeZF9cz5Y3beRvqXG68xTn9i0oiJlYaAJHzcOc0pIdLaMqQdJ
tpjmzxKdHpS2qHaa2f8ILZ0HVrnFvONMWjubQLmHusRNy9asp0WV4cTyiw6Z73ZnZR4Q4Z7WZcdJ
7F6j5KWkP2vL7QeVLJboynnv5IWB/xuO0fA6NTfGjh0KNmo0LiM1wMrbLeU4lWmZq35V7KxpBElQ
QbTpDTxW9/fNbfMIcGKXhphJjkJNKfMpgyH1JIxAqESZMw+Qdrems1Jmr7P5Al6TVjqUMsSslvy9
6ASOMtvGuwYt2gg0cC/jdcM+PFODLjXoFFR/KcPITfqK7sO0Fe1KRTvB/eFuHLKXplhwDGTFE7FJ
J9UvKvEsTPlbBhbF+ya2Vm7tTQHeD/BNvDuZQwEE+nWRqKovlr320sko8RZjJRwmaLZ7Kr8KsGUP
S4hMEl6F6C9l7JXQW9NG7B6fzqXbar2jG0GtqU7UcwpdW3N3aWj9kItITRrELMV5gLlrwBBTJmQ0
/ftTt+UI2OrASuKEQxPB+gUXFsyhzekkd5qPYlADMXIDsGkOcGlrm6MA8K8NZrogEVUbYtFqMDC5
c23H3cESspMUdt4sHmoZWOKlfrRyZ5ieLY0eh/apHoJR9Fo0vdwf7tbKXX4KM6HiSl9eAD2BGzJ3
K7mz10lNIMli8W79zYnFJYVAHuoKwMldT+ysdTPejJjYPAcXWAkiqEBOOXnZrVgXiWxEdahUr9wU
jBFLbxoQABiaHxZ9npNM6hBn1hpSm0ZLnSpUorMs0ReqFkYOtHtyUEK0pFSDUZ9NNea1GWxOLi5m
dMaCofiGoFezSqUqaaj507ArhxPtzlrAdVieEeYeBHNdODegO/QrGTJZyymMn/Mwtf+79bsYDJMK
TAZg7ERqaX6b1aRIP1UwJlKBE81sOsmFESaJhUxakWSQ4ACFxU6eIAnyAoWf+x6/dYSgBPufRWE2
eDVEZRS3GAfmqlN/juZfd0TjNsOKQ83MAtGIxF4loQWIjWi1uh9bP1tpARz0+6IMeLX+vj+QjYVH
IeXP8Q7izBtKkxBkWTRRS9iJQV3VQc3Ihf5j61ZZ0jygdYw3rq3kzpotRS0KrZ5A8jEeYNRd36Zi
ovuj+F3uIK5jPBrjqezKxzyObB1kuNmsPyf6LtVJoRl7sz/QQM3Al+SWPJLnzcEjv7RGJ1DfZVOE
g1otaQnONz/E662oXoQ2dIz20Zp5vR4b7gL13n8NMdtraAezBsAD7qJHBJVX0Hn/fegBR0HSBhgi
ZNrZEnqGAr64hOs6yhOpU6TVgTkLX/4LZ7kwwni9tuJJ46jR/VY+z8bZKE6gThn/urscZMLA1CBj
i6o4ECmMFTAk92ZYD/q6fVGmJ9i/4C7nXFkbKABYWV8hIiougHSv77CLK5rWfazNyHX4TZ7O51EL
AwH8ZQ5tAPYy8lIEh74FmkG8luqDRE1zly0ZyMaBycq8+7O6cVzhXSkDroKrZgWaXn+JArTuXNHc
8CUrMDQId+tewy2UbRpZ5e9AOwPAHhtczck4jY3RG0i5H8D3pMinsHu+P46t3YSGg/+YYMcxRHUm
VTBhKciwxdLXUH8MOXpfJA6EnWeIWbpYiic00zSGr7Tfs9h0FhpEg08HXhmYZ4eNA4RQF81hgJ3u
sIzaaxHNj3WS/ENFTkDKWxzm6aKVZk7bsDLg8WhtnUgXmxC3+X1/eThG2BdDMo55KFW14aciSs1o
P6bJsQid+0bWKbkuuiD3iQIwHkAo4cCdr33ZGPpQz2cLaUnoq7o492Rbz2bFbavFshN0bcRJFO9j
s+flQ/9Uei8tIxZExQAPTNTjkCRkK1c59G+rqQ+XQHtaBhKGrgnBHpK/5me6Xz6EZte9mwegfU+F
aesP3UOq7qbJMTQwwYFQ4NiDYq1232OvAA2yP+z/blr+fByQBCvE2UCmkPGkqJpEI0+oGISN3toj
RUWtkjKd1HUsEHkKa5Itg0iSSWjc+5ZveNZW08DrotqGTiDkT5n71oK6PNjgRzGIUyL7i/kygUTh
a/5hHNtsZ0leAhKh3xMSWbYCkdDH5C1OOLES63h/vgAIGyQEwUiCrp1rn1ChiJ5liSEGuZaP2KzF
TORGMuw6pDEn8rvBW6+2cJAi8QgUI45U5u4QtWaIp64SA6cinw35/Bjcz+6jJsd6d39ebzqsWEuM
p3cDGoMVsRCDglBHIxmpyPq/wQUqZa/vLIJOKrshiuMllBxL8qzthoQMb7PD2debK3w5ZmZ+k9wA
R7eGL/mo/nzEg0QOu2ey2J1zPqZ2yVWjWY8jdqtdGmTO37qPmr5U/r/B3jGIQylxGnsdH3Uj27bR
U8a7rrec6NIms4PSLpKVCGpjwenB+/HDetwdI8cWyeuecxTfpJHYdWXO4mQ0hmFtlw9O1HOWU+2p
B7tw6IPDSRFsuipKioAgrr1NGkv+r6VFbVLUWoOKgEr+M27d9tvyklVED4k9k3hwfqX/3Hda9nRe
x7byleIYQI0a6cjrnZinIchVukkMPE2wpRdhsY++zGNx4RlhVkqXKXZhDiP5wSLTGfRsFIwDxOLc
NDcPCXYwzELlkOWa8AwXg0b1qm/5d/VgvgO0HD+BZsBw81NVESOxQWzdm25sEPW/cRQdyncgBVv7
V9irbqwAYy7mUQqcguD5n6mkUcmce+bHY2BnvKB4PbjYPQeuQANlTIBxURi4XjqkJEwTfZVzIFQS
yN1OUiF6953jhiF8ndBLE8yJ1hjQ6lwEZQ6W1zAj79nXpycR79CeKFleAHoi1gNYeEry6O73ACmR
Xxz76010b4jMOVZlAjpo0eURgAOjdQvifL4lbrUznWSXjUcdlnG47AWcLaGr/eKxv/MmmNkbojSN
RW5qc1Dn06OpV/tB6HhqDusI7o2Q2RogNtNlVFLnQI68uOtdUTyYdeN1YfN2fy43Df3pZwQICtgQ
Zm9obaypi5IugRQH0Iy2+t/V4qm87uk/DLbseFBpAPvF2tAIBfRrp4Ra+FRUZjgH7wrBPSB9zPZH
++F8PEnkbSKFLUXkZfye2K5bEzsm8+k16J5t3pG9dTVcfgWzcqCnK9I2FeZg7b3XHgT9NPKoJ7bm
89IEs3B5IhVNUWLhIO5AMpBnKuNM2uG8yDzJs5t36boLV1ZeKH6o+sp3eD2nfaLI1VQmS5AetI9i
L53AXZL+KA5FTXJIQv247yibYfOFOZaRTmtGM84yTB4dyGCfHqbYmRyvdA6VvTPsszs6bvA9fPr2
EwGb6369+uDh4jjrTa2aGTLLDj8WSVSoS7wE8vzQGBRC7L5ogo58IeMgEa37Qu5HyBIexmZjUUHX
gOsXx6m1dstdzzQofqMsk8wlKB71dyDQJG84Gu2p8tLlAEnax5QIUNc7ZxCEjTjhzA11OIYMhTMo
8oAcC0SALG7VyEEMkDaDGNDoa5Jfq/wbiEWxT4m6fBVJv1vG5xj1ujhTX/uEHlIh3DXIMRofg0a6
okcn9r4JnaL/auLK0aLf2rIQ8fO+b/x5GjDbG2ECClbIP659hIwrLoueyxn6owP14eFDQkB9wr0w
/Zw8vFdyxCpV65SPkS0T+zVy/Pf71re84tL6n99fJGjmCFwsXTkvwdQdh5fRIIXxTRS8SUGjmoPd
J3DW5Cbtv64JLlcUusT1FcnmYcrKpJRK+hKEE9iloRUTWW6YhKAffAT5DVVjCCXoR/GtkF1Z4RE0
3RTF/1iXUIFHRAhFKJaULdXFZIh7YQmGY+d+TJ5TzbtccEHxbL86dCQ8erbN1VUuDDLH5jKjF90E
9VQwNRqpAWfoR7uiFYghnOnHAFYtM7fbEvxo9GcUAVfzKEhPwkpn70T6blR3beJaA7IVFghIOVtz
Nc06HhLfkFIAZTt62JlIRAcvRy8UPT5NIp8mmNq+uoyTL900AezuuuYGMq+MibYPU6ul2IAFAdnB
sreC6T0P7rvw1htRx+X7HyPM/ZgBx9HrMoxAk9yR7cpGxmWHg1W3HW/x6nN50M7eqAP55sCh+h2O
gOY1Poqn8iHxeDmIbf9GOxzS7wAVomPx+rxTpJrKkVGLQWSoP9MhceXu0I6ZK+S/1fBNH71U+GeA
zL00klJz7k/F1rMKqVawyCMqAZCG7cczqnJKlaURg3ESyDR8JEQcRBtal1l+HCaoe+YjiUvJqyAz
I9TvecpJTm49F9AEsZIeAqALfBLj7kO+gK8qxlqE6eugf9S1r++GdzOy49hT39RXZQL3fSeC4nzX
gaQM6n/DE3pMOIfMemSyno1e91WhDMfqDTUDDoFaT3JdDCBro4jPzXtrOcmhix21ddqZkyfdCIwA
Q0a+CXzj6OtlO3sNs1vUMY+kQDJRP8E+UlQydJx30NYtemmEuSTmppGnlMKI1e0m/T1tCZixC/rB
8R8WELsejxdm2Aszo00nq4IA/5kN27C+9/S9SE9x7JvaQz65dKyIdLhvc3P6AEYALT1CaIUlCq4m
A/KzSywFiuxajzTi/Pkbabc/Q/r377ND6gFLnQaxkgMlisA02olq4gMRXMteJOp5CYXlBQoxAM8s
X9LYFmDbRv6TRBS0506Kp+JEVIviZlKjJLG8ca5zN9XCKSejhfe3Ww5AYk5K1eEGAxcQ6CP6AS8a
SNRAa1A0G+i81mEPlYliFLJfEEYbPmNUPIHQaRfcCEgpgfEZzWrmVz/PiwE6oDmDXn03SuVO0ujY
2wBnIMW6CHgI22VdaE8iRWziFkquvldSaarODOB6hzIeoDC7el6AidcXLYe6dCN8tGM7Td79JdsM
GlYAyf+smcKccR2tCqsACjxwesAhiLEvdgWyUosNQHO5u29s68GMJOO/xuTrA1UclbkRaCoF7Vly
vM6mTn5YvGRv/uPJdv+0vMikf5zPpic68Wl4S0nOQSrcwE9ZF2Iq3QNowHWtWV1UfDYFVwA9d/ek
Kecmd+vlORLdqd6bUMrMW09sPtAj6FC9dNTQn2Mv66lbms9WzuPpXB9DN2fcxbSsL+2LwC2G2mBT
6TgR8s7FwSMudh5+k0mzvz/9Wzf45ewzN/jcQXVnrmEmmkmqnI3YpdZOQaap6Dg7dTNaR58ZuMIR
DoOSiJlmC3pSkK/BQmtEo3aCrO4peaeHYVfgQE1JcxbP6h6kb/v8mPrjj9rOmzXjzE2Crt57O7P/
fgczs1kdl5UYFlJQUKd/7qGfdTLP5UJc22y/3Z/dzXh0BR6sfd8SOMsZW2KcT8NclVIgzq6+i/K9
BB1JybH86OMY/uye6sUuXjlLuhmiXBpl1jRcmmKe9UoK4gOiMhBS6esUA73cOeYTDdrag+L4/YFu
3l9AlKPNYm2ksZgYTY5iaBT3tYSsl3ysQEXaufLfknv82aYXNpjYI4rqrqgl2BAUW/T10hXLoHIq
gLBnTli7eWcBq4fbCu81NAdd7z2sWal1aOcPzHwX5j80/SRWnKhivdBvnBC0YSJ60tASyU5YX0GR
d8JzMagqF52+KCul0bnWifgMQZxE4+w9njVm6uY4GnKlgrU23E0GkZ/CNQ2S9fYrrylt8zy5GNd6
rF0cW+LSZ5FMYcnMnR4hcPzcpC6lP4CluO9xW+cjGtJW4hwQraLB+NqQ3M5R3CNsCpLfWUQ8vU+I
lH6vRKhg6//NfXhpixlUhczYWA6tHCxPIoIJKyGC9FOBcroFmcen9ljzsipbDnhpcF3Pi1nUh0Qz
ZgsGM5VCGmmvaB/5P/fnb8slLkywKStzkWgF3jE5GGy1cJfzJz2V76bkxJz8x+ZpdGmICSbqcaIz
OFrlQGuWgxCZkMB8D2VgiL8WrFkTPU7q6/DaxAOZEp3j95uRzKVxJrgwpwpcLFUpB7F1XEIomwCc
BQchpV/aSc3Z09yhMjdcaE0dCJIx1A508L1d5Yeofha6Y31OqpdFnOy895Jh3/F6KzavGVRRoEq9
tk2h6/TaX9RObQoZvX5BAe2NNbvjmAba+vdt/TS9Qca5PEx95Jq1A5IT3Vt4+P+tKhy6oYEzUsDk
DEVWZoPIXSWE2KNIxPV227+WtT070Ap2leoopTtRP3fqYVId69lKOA+nrez5lWlmqwjy3PY9HqyB
9tPL9pq3HLA927NAFif3PMEO0dIJFmI7PBi+uq9ikh/lkywSGT/CTtip5wVUhUgb3N9eWxfivzMC
tND1iqRaV4xITosB6gYE6Vff4OQCtvbvClSDzjo6FQALuDYQCU09hWMrBWjpnHc1tGZrwIXs6A1J
V06AvJl2gGwS+iGQhUEDGbO8c6X1eaROiEUd6UfoPPb2ERUkP7R5ymJbg8LlgeocqFWgp8dsIPBa
5Vk0SlIA5MmYAfdvVQ4Q4O5Is7WDmiT9c15z6VzWqWLvYqDLQQQEJCVUwpngpQ4Nkc61icf3voBg
BpCLbvesvYekeHaz11N14sX2W+UJaJaB7hERk4WKD2ORond6mTNLCjJyas8P4y43SOPZkaO+3HfD
zZMB5UgNajkYHDoPr90E0ixZHDehFCTz5yj8IxiHMfqld4fSrXdtastgpBHdtrWT7+l4aiTOJb25
nhfWmXEKajdbYbVa109DtVO/muhbZh7a6ElDVpinurf1wjDWBkKEbnjEg1/5erBT0uFXcyIHM3CG
tgw4v0Wa5UMpXXC9ky5DnshtH8psX/zsGvcVtCcVEmZVvdcOEtq9o99lBKDH8v3+Gmy4FyA7KxAZ
xRDwQDEXYLdAfK0ypTmArjlZGtAEQcX0vomtHXplg7nnhrmguow20gDMS94oFJ4qqGe9C8ZhP7UP
afQwCU4M6cG6Gr2qeZLa//MXMFu3bGd5WDLUvavZTTq6a8F2m3eqOyE6A5t/H0Yn2igE7ESkGydP
tYpD03EwUpszLcnIRANQgLcI425oyu6mYRLnYFbo5wS2ZiFNOYt5Q/yLV4iJDOx/bDBxp2kA/Ncs
mOl5N+/Sc3yID537+RQR/Ox6Mr0guXRQn3Ty/fgKSXDn/kJv1RtgHjpiAC/82dfXLp4OmjTlEwrs
Hw+fPyJS2YJd7Pp9Zu9Q2A9w75KRdPt45/MEtte5Yw7JS8NsnW/ugdOA1tAcDMuu0x+N4WssP3Kd
8/LiWWH2igmq2JG28CKIxUGirvl/nH1Xc+tIkvVfmZh3zMKbL3YmYguWnhRJuReELDwK3v3670Az
vU1BCGGju1+uLq+YqEJVVlbmyXPqY5mozhAi5cbWjPWXJlNDRhssenDEk12T+X9MZq1Xxm53SK3S
Bi8BuSOYzSeV1KvcOp/el9qK55YpLn5AJWk4vn9olYcdK/XQ/wOuQF5H3h0vL7UHfDm66cu6sTAN
7jmhQ8OcCAsJaXtd3ck2Om7I4YLFGZPwXttpu06vyFuid1i3AUkN3uxWvn5BWeXjgTDrypZ0Tkd2
XWcE0i7l77+Svr893+Q1M3EleWmA5wPYDvlFZP1iK7SoTXfu0V0lum3ur6EZWYWdWFAuI6neEsZK
dQQdvy+BuZMYt8f/fRdT9o9EbTXAHobhCryhqANy/Qy90t2w78O/sthuLU0cpKwUXJlrqAMnGHI5
TjqGrK58UBIDlPPkoUZ5RpSILg471n8f5Vcw+Nt8jyvy5j4ZwZskmvxl+/kC/nqSA2bpr8BIjD/h
pXfk+FZbmdmQyvnYPkA5i5yR6tWhemeUm0WU0OxxhQIO0M0o3KM3Z/I8olgKgusPPeaiuNDIoSfV
aIu9KJwTjjMCK0VrfdTryur3eZi7DoL17E+7k2golaVarWLY5W0Iyz+WH65G9MRyFrz0op3Rzd3M
dxO0QutBkRnxXWWxawP9CPq1Je8Lw5nzliBxABUe6pC4d02G07hCwIMAjYUZ6e1wuOT2CvKSoTHc
0xTngOPuF25bs9vl1uJkYIOHmgHXwmKeHVOpAlhPb2OkE1eS0Wz9nSbt0e+2MMqZohWoKpCkRtFz
bGqdnLgMK8pQrQYUctcYSP09B5HtQe2M1JG+RBsw++JubU1uOgHywiof9bi21WT32KrgCleGnWFK
S/3lXzWU6ZYcia9AeYGQENHK9yWi+r2r5S0HjDWr6rWdK1vQCh65dbKyyR3am4hVWvpnulM9Etun
jXC5F/f3mkFLuMKltzput5/PgjwkJAJASjI928NyGFJOxKh34aN3UnRurVc2uGvIJzb/wqL9ovT6
zdjE97cKGHK9Ynydm8F6fbaea7u11bWFpXt3p+kNiTfHy4f5YL7k+kNhd9dYd2JTM7zz8n3zByHK
GM0hAcuiCRat0tIUI9F2ahRrDGoBVSOmmz5KjEKLodgE1I5ZAlm/hsieb2hDRw8s4+GwcntlE6Uy
vQ/klF1JKM3ZITso+4YGMX4ta21hEJVDif/QbOdpCx5sNv4bxTZxN4ZyMx77+7JhhsDPBujUIq9g
uLbCErHVXdYIHQNno7Y60ddPxnA20qomqr6Edhl32vTVgREd/Glj/PsDbJ2nmeq3FBn4cjAH7lXg
Lj1j+QRNvQt7fsnQuGBv/KcaglzYRbL/2ijXZ7HOQHF3yjChGbdgaDacvx3SZD5DWaAYEtIoSkqM
xw3ikRqlX7N4QvOQZCKnIqEr4ahuoPbNkHfnfsG3ze28sXN0rJlAhXv6OpOi0bw4gfms8CARtpOE
DzGMSB0Eush8utB9YRldbHJUHEmZrTnPjMTh8vtDzK4p5AfQPIeqNcCzE6depZkbq1HFXVPPjjYD
0V4eSsuuPHK0TdN72q/XJ+UJXgeKmr9b5mYOMG3ceyhgg2Yaa2rynhNGUIYC4MF6HZEd0i6tOfSY
7wIJppNwrMlCuDf3ujUkXZB2GSf9Bzt3F6mxCDEU7roRfOgIkYfiM0WPR0b2BKWQVNeMfJPqwure
cX4f6jiSydYZGbRx0QC8DWwQE3efd/A/QsGz17S1tPQ5996qdgsh6Br4eiE0Gn6pPjIu3N8MTraQ
xKeS2iHRdg3fOLpTuMKQ1SWw38w2xUUbTbFQkhNlOKTvry/hWUamOWwkza5vzEEPBiOtligalqxM
lqco0zLzA1gZSt1bH4JT5LCmQLg3XgN/nSE7OBOdpL1nM3NhuczltcdMAlJ04C5CK+3krApkH4IX
DbytCioGTz1r3JYmZhKZAJbkXW0UEOrrPhSoajF6XF7p6++LZgZuBefAfVEmjVHrlHo2yEQuaYaK
B3aUPylvIxQjMm1O2bOP4F9zgEIoTdccjr+bnQFEfDc7ea+D6DOpSmEWij5y7xl8ClDdTrPU1ika
oqLrMVMszcAjJP6LdMcizyEZ4ra51yIjLxaik58+Ag/DjxQSoDJEymOycxqvLSPcZXmEf6uA+Jul
os34+983yvfvn2wUpNCFNq4HDBYsN7KyEgNfR2pRl4ZNWpxFSNSz5U4Ljbxf0WFXNUtr7OdG/W5/
MtlIQoDMZxwfiPvoQ3cspYsbGW5yF7kvw0skH5RWV94p6Qnwq7+/6Jlw97vtydbKlL4Rcgljj2Md
NaumzAhDj91DXjoFcNKmWC6VEsYA+sdsgw4HxP5oMIWyyneXUfNVH0k5cu1CVMVAa7INOJOUOkYD
pdLK4jlyefZcl0FjQMgL/PVt6ksCiYtIlglE5wEtbBJJ6KGwoQabIYmyjPR+271GQ9u/UDYZ3qni
gav094n66YIwTzdPPbkWDD0YkjUZCKECqoRsKTsCcNuRv5G6ElqTSyotMysCTQsjbnfEev6Qu+G4
KlMpmqWugfQg5is1vCS19fuAfh5HaMoftcuA5QQVwRSXUsdqK6R9M2JgEqAZY73PyxXjR4aS3Qux
0caJTulSCuRnsIN0F8Cr4OGQvmSbv797Rau1ugYz+XWIitD2k/ila/wlrcyZmAJWIG03cjRDTmRK
KZy2YuK5gc9f5RLw/nhdFiQQdzUYZaLYtZoG3FxlMRhqbQXJI7hQ6+SUpDmRwrclbNVM8QWPIoAP
BEcIdEemXNFeGdVgTU74q7vLLrmeG5K5CtbZpjRMlQxmKhJhIZabKUHDJFYOzmMo96Ls8H2OGV/t
a1ZCqa4/UVIiN5zoosHtO30fGdJfiN+QhUZDNiqQaFjHi/1uDZcmRQnaGCCCGCcRYIzZO/vC64ke
6CpHXJ/UjzL+8q59WOIlnrm5oRqJmQXiiEff4HRug16GvBaCj6tPCepYPQkcd1VtlH2F5O2mMtcf
+Qqw+yuujgt3sBkXdmv56/S8uZygLTOJPT4TrlwDZuLMZlswegG6aQ6x4foLnmdpnPwkBGH4AWxh
DMbJfmZGvheMlbdOdHSDuofCFNEe5iKBWNmRT/KletrsVrqZ46+Lw81IK3UQEzeC7ezYVQTESYa3
EdBzp7O+qUOBtt5gfvXk4S+kfL693Gm0XCGChxYLDCuZEb2IenyQuq2ksxcEGHG4EGDMnYLIK4G5
EKlBNItNhYHSCsk1VeuAUOk2XaM3Gnn3JCvTDGCjW/9lKJcgMXMO/sbglDGHHzht8JsGxy4A/D3p
eMIjjt2ixV1at9sX92Ed4w6ydHtfsjpZSUh0d1XewWqXbNlUL2u7lv/SyEAbAUoPOPkfBLdMy9dV
FArA2/D3FSOuICNlVFxIJP6aC0RlVgmrPnPpZ+laMW/xocO4TrukIDRzuEngDgbUFKcoOATHz2+W
bexHNGODVLi2ereKX+uVZ2E+l2InHt8yiWRurUxfYka7GP2HsCLuEiI+dwa01J7zR7pCGX8pgT9z
b8V5j4vr2OYOls3pFb2vcMzE8teQjMQRK4TkenenXt7aN/XtyhONI/KG3w0HNPz6lpAR8S5duu3N
+L1vzzAJ3bpykCIq4RkitN+AhyQ4CmuIXrev/pJs8cy96/twJ+dKELOhUo/DPQxEfrc9mzwQYf1J
Tc0pl4pRM9sCHSQATY1TO6Zjv68WpujdsBtt7STzfXGVzH877nAQRQVQ8QuycLMWa172qCZQ4VpY
0CPSrcS5C+zSYC2TPmGZGL+HddzMZQaD+dPc+Dg35opIgfKdOr4jUljlZ2sDWI3jkD3U23PtNEuU
hXPhBpzmiOcGfgYUa+MmubEnqVyeRWktXN0kJO26EUxe3YWvwQkULkQ8NsUdO2zLlC6Nc3YtashW
w9EAWiFO1mIdIpnWRi1/NR759YCrSqjvfdJd2zMSR6clvM4MyGzMUeEUACkPiJ/EMbK9GWalRnXv
VxmAJYmZsUak6W4dGDEbo4cxMr1YNVI3xhxssww8mBmU4IUTpyAA81uz6a9cvPGHdUx5vaROBRBI
to14Q/HPLaeLhS4/Cz6ulwbbvMeoo8T2wqKYm6yRSQgM1khigBL/+9P7GVDTrVTz13tj4EnjrCK9
cVg4R9zwcnSf3vEbo1SQLwahzu+mZ3r3MHE3picbOWxzCVzPOHP6E5h00b9XGe6pMTQiBUR4YAvT
fELuTRcD8vRk75udky42ts+uUVwEQKY0arvjavB9+J2Hpi6Nx/EukBBZHKq7HKl09IOeFvnd53b7
ranJTMtuAJzwAFP3hvEornOPRAzhdiwCNMcRF9AuX6S/0xMIzASQYQP1INpOJtaQfVO8IsLRKj2W
L+y9sumM5iLsI/Oi6PaWA4UMmNZOxfV8Fq7XghDzIXW2BPnc88mzFnbkTJYGxNd/PsvkRStdL6QC
owKOjUZTUDJZkojXLS5lLOaWMpTY0dkP7Bz7Q+m2kXIl6tVBuFbSXaiRJLU9s0NomJpBdP197c5F
3tKtrcnB0DMd7/aUhes20ByjnUV9eA2ujNlb2/RFJeu1k+mf+oLVudzbN6sTj9qg2lGGLS9cxxJA
T7itu5bXzYXIxtHcbgvCWy/DoPuOpJfvvw94bvGCzwZZARlULEDzft8ngVulQx3JuGmoetN4pD2H
7dPvJuZWifDVusoD+iJ9XZhv/GgxBFzAlxhc3AOUC4VPod6GydpfiOhnesrGawvINEYdDmSZJquR
rzxVSRgMpUU7WX/vPaB1+FiCkKFxCEm2b1iguBK/NeSDMV+Fkvi9zS3Mpjw3nbfPMIlCS0n0PS5Q
hSuVKIO2pqiMJTsVBu1By/38WkW0v3jQ3PiQQV9eG7R20S0uMr6y67wBvYBa3lQJ5F37lEOHSN4L
RIoQYhA5i9hXPhEBzKENikokz5kSQo8e42O7h26KvlsujJGn8qT0LZbFJLZkN1HMgqlfB7Sc7Hu/
zhrSFkP9BDx+vRq4roYkl8ZIV4Uv5QvN0vjI0wKSA3nFZ7me9uBy0oVUFjyzBKLJw5/9/imkSoFc
KZdlDiMmCMwqRQPg3A/VXSQJsZPFCvT/Mtl75yXUfPValKgep1XKkSFpqrWa8swqzlIlIDGXKY2e
8XENPYU0ZlszLdCGSUAlAOh06hcvLLRrWCK3be3qaNSNXhNMVUlG0c0l1dPZE+PPV/dDPbwNGjR2
gur/Gl5yCITr0lnrQbdGCbPyN66peZbnLyTkZkPeW5tTb6PKZZ+i5Hr1t7Lunw+h4Z04mwMvRGzG
trSwEWdqftghqCCjgRq7/UfHgNpCQDZMXaxO098ajbXbRU4OYBIlj9IBDGgvNNPF3JBjXWeobSyc
FvOjlZHbRE1lpO+YbA5JDNxe7hLxKjZGw5wGeoruRTQKFYRdYU0pAgiLyl3d7fslbNz4zdNDE8Jw
f1ie9gt7lE+yQQrEq/bIZ3pEhMLm6ZY2dtkcT797u1kPgNgC3OXwqRDz+O5Q0RMKje8uFXHhftT6
Xd0ANLBQvZj3dDc2xO82kqznA4mFjcLabUAuAs4g37j7cC1v2+jEXDvnT0dZ3auL99/ZwQEyKXLA
VOPuNH5+48oZYWB6zhvE6yaAmd8nbgxcfryjm++eRGy1jB5DYfzu/mqurz4AgL9///wGvzEwiZwU
qQtlLYMBNXRc2wew8JE2KOmJKOcpGRmEE61lotFtWy0EbV/R5m9jmxxNuZJgAeYwTc3d7vlgAa1F
2hx4H7ANbrf5ar9f88Q4KyHxjKVjcS56GmGuf7yzya7rvDALPZ8Vx7aDXf/5jPsIEU00CK3u4o2d
fT48JZf9+goEyclBDuEvbfo/zU9RqQyXsUIbYujNI7c9jBcA17hT9P5wroB+tMOFVTTrZHBhQ9yP
6ylA9pOp7gZaclwAlxoB7bjrdUgUV2Z/WYNn591d4nOcm9tbY5O5hShH6A29hDSCaEZrRY/vHO5p
YdmOZ8B07eDdwaOM5NRgO/y+59Im8qCUHotIVVjZhrV05/Tu1Et3trkcAq70yFdAOg4079MIFPtC
lRR4yKDQ3U/rNScpePnJq7Y5rJ4a079TC2OvCxG5NtfIOP8+xrkIcZS2hyQRJELxBN+HGCt1IuQN
L15D+TXvX3p6SZiXfkkqewYQizvEjZnJGBkBKidyKcB7PY5e09ebYwjEVE5eLx7xsR9EQrbMCbzc
W70C+S7IKwOrJ4yhGeDuqlFx+H3Ys6sH2BCgU7lRQWeyejKfz1m+V8Qr+8wc4taW6xWEstFBIS/U
9ucNjfrCGq6NeL3f51fhc06jqi9dK0OVLeGVdZ00NZvIybTP34ckzK4j1L1AyT7qOE5RhRDNZbIk
gSlqlqZCmPNgDYIer553FgRDzmja/fDG5BTUH07xp5mS6AIqzeSIruTAALXf9ffnmatmoN4MHqRR
ZwxInPF5b04sN2E0zvOxtIxdq+8gj05Q1teLh3iTbKW1L+u1vrRj+bmT7Nbm5HhWJddnKqjrwgUJ
yH6Afmsk1O3OFpYZsd/I1qxy3XRGCtaTcb8w4LkXgKYjwFeAdgJ8duIuykocmQ7gb5lzFmuWED+q
/p0AmqAuNcF7FnaZruY2wi8Gq3spCT97xt5an5yxYtAMVFT7ceg7ozhqDwok4cGHFeqfYL9zFsb6
EyQMd4F04IgTRn58mqEbVLfjmEAWrwnaYapVbnuFnvqKEYUN+sJVowuNyn/73ejsWX5rdBID1UGf
lhnCW8Ts94/uDlAusjuUZPXRHo/HB7rdCvpedxz9fsldzCwrcAYAH4D4HTxr8mQXR3nohnKZSFf+
EyQlLdK8BrhqOsb+fYAzMd43M5MdQ0Uvjqoug7OQhsweQhVzygSh3ruoQPxuai7bAmg3IlnQCIJc
d3pl9+Qok4Yml67IRZKRMfXOPtp6QXxyBp51YWuM2+7bQYrDDdawL0aSdWQov7uCaGAhryd57RWc
8Z7h1xhY3fq1uTCmH852NAORDkjQjcfptB+tRSZeKjy1uXaHaM8ZgpPskBb/AF2XHejS7qEyRaM0
tOa0MLwvFvof47sxPNl7UiCFKRht2qsn791iw5yrlZCsAt8CqrWpXhT+Pel1X5e3aLqhVuRbr9pL
LJoJruca9ERKAmXPu9wIdvm1r1dR8AB+ipjX461vFy4pG3RnlEaJsNn0LvRAY73ZalcufFAT3TcS
jxTxoctsKdfLAHRgTnaW82MBgVJIh/YMCZ30JQcHSqlZHo97ruhkaPNdBwCBhtuEM1reSPQINUqS
AuEnqWYrAI7CVyTad2P3/i6XEoLGIBTbK+YBbCbIC4imvxNfw3KxtX3cSr9N5fiOb04NzQ1QjFaV
5iqhof++zHWhAh3ylgOZHx5GOUmMWfqmevf70plfOahJcSiEQ6pzem5Eft8o4wvkLP+gIFflemSJ
ym7JxsR7NRTF/SKDjY1oo/st2/BLe/qHU/5a/3+OYnIAdV3Wq7mHbQayeiM9VIAq3EdYIiTfuC+/
T9hPrM3E1mTJt32eSg032iJoFpSoI8SmdNq7JCOcnlvthtPPWrLQrjg7hYDA4A6M4A2c+d8XR9LL
eVmxEYxWZW3VLnSuei7qTNquigSIo67q7lOfXWKs+okLHQeLYsYoRT+qr0wmNqFhoqQNXl0YPrMD
+tV4dMPs04Ab8cQlSwQwTna2/B7w2+yDPRSqAVkBItYLweQYlf7YGzePMZlz4Cb7lE3Ddqz2pxaD
MniBIbtmgHpOfkgUwfr9JX9VS38zONmMoUQHsasw32JuVT6RNCgGBOGqEI3qjUqQ3IKAAAXlmy4f
1cBMVpHi0Dfuo2kNH1dsk33ngCKkD78/1eLbmATvpR/UVAnicenR2InqO4nT/Vcvu2h6Qom4qh/b
YBthSlJSykbEbIJ+wV38rLONxwvYGRDqQbgDxdXvCzHlk7JOMqm9lvImkJEjPqZHTdArCpf7JLkp
6RwpJfEql6CtgJaRkGh3XPDQCVavwrObHZpfJORyW2hH20K7k8WVtIizmXOl4zk4ElgiCJ9m/3tU
x0Q+lfGQUCFfhx1eoHxKxZVc2V5nx8E6kp5L7SgJ54UXNHfcgwJhZMoQFBY3n++zI+BWWTJy1UG9
Y8sFd+XQ6QOUjYU8OIbCcyezoPRZF7zFuaHJQFdK1p6LegH5Or0KoMkR+gQqevU4XL5wvZ2s3Yhx
lVKq0WT1KNqPWCFqSNQnXCxtakOhqdaBVOsdiIyi6dK9A7LKkHcpoCTS1/+/T8joHm620Y9HmcwH
A0gZ0PwDe2UBaxeilkTsHmBuN1kY8/QOMDXETfyjAAqGJmJgqADDYcC9d+5RzTPolfOmVEhWlejJ
RqgrkOU893W64C0m3umH8UmQ5wVDI9KSZa8VvdAXNzkP7DponIAzuMqSmYXk2uQo+GFtXPw3cQLH
MmrF9Hi9EYo58gVCQZDNgdRccUiipd6OxXmdbHc31tiOSmjDTFes6ZVWzjpprXcg3AnR1i2kDsTE
F+k1vt7WdNkAbwFiBU4GV8rXhf92iEHRK5D5BfUtsOiqDXkWKwSdNtQigL7kXpcYbmZHOVIawVVA
eAcwz+9TWocsSFEBxb+GoinFulQ54UoTnLw/Ioj0489SswucuJz79vv2mGrBfL1LHK8s0oZgowF+
97vhIcqV0O3RfibUvnsv131rdzwqajT1eCIkfv/cB01yz6hCuOJYpXcSpkcbXkyfkqH4jLiktUtF
pKcYWLjDQHnglljpJetD6vz+pHMbGYVwdDIJvCxCfPn7g3YJ69PYxYMGpTXKhPucTQ1BXZSFmjjQ
rwkZIw0gSOQRKzUJR5vGLVuUM0AIWhioE+nhESydx+Qkm+F7a1eguWdMydwqVrCS7NZIVqyVo1QG
ctNTZGgriBYgXg8sZinAHLfwdEXePtd0hVCOdwUBz6XwH3ISO41VlYHZIa3jec9Ki2uMkOrSv63+
11v3/7wPevz395f/+m/8/EazvoCWVjX58V//U0Ng8SUOXtK/kbr4eKn/Rj//dq5eqqCsgrfyv8cv
+99f/tf3H/Fd/7FlvFQv334w0yqo+lP9UfR3H2UdV19Pgaca/+X/9cO/fXx9y6XPPv759zdap9X4
bV5A07//56PV+z//PiYz/uv26//z2f4lwa8hUAmaADH4v7/rj1/4eCmrf/6dkZR/IHMIuv8R2YPO
iDG92n58fSRr/wCdxijSBYg/jttxU6e0qHz8Gj4alRVxw2ehFYkwAI9Q0vrrM57/BwhyALcA6yLO
x/H3/ni4b2/kzzf0t7ROjjRIqxKDESb91SgpAl3ACgJgMTjzRxXa71tDBY0I3yIaMJu66DzTlQea
yHrIF3WzS72Aby/M2Oi9VuIWlXTsIxnK9xRd0K9SX4mvYJt0leeKq0KUvDWGqXTQOPVjQlb0oKEO
Gt5IIhVl0ruKan5gsVkWjTRioSZ5pBs6BDcU5PDcIY/VSkO4kbWg5y4ECTSnLPJimZ4Iit9eUi6T
di1wUqnjNoVEBeRipaED1gTkhqVZNXkf3ccUWrorMacFiH0Kpf1sk6x6DkGqp1gQgYtJ0CuymbZR
aLhasO9YobsUdZLqrk8VMwjpganF0oySGjqQfQCPVtM3YHUlo2wKaihe/8oCqbAZOmbtsZ6r+0rD
Eh/eCxTeOL2yIEtJlnAickDMBjjVbBNFUqlD+qGyODlzV32jbaRSig9ClHqy4SsCarjiqeyHwIiK
DKmEvvXMJq6aPUiCQOaCbKVBFR/iwK2MnGCxl+rOX1V+X5zrJpNNtfHUFXo4eZ3rpcoSpOojTbjO
4HLl4MlSscobZo02mU+O6U+CBLoniXqMVXTBNa4btJQ33mAp8LgnLuZftTAUdXR2i2DtzfIrBLkL
M+KT1AzZ6BUYiOe0owLBuqQ2BEDfBNlnDqxQZyYfgLhSLIbOiFSgJ3kaNOdIqx97bIK7LMNQC5Wp
SZx67jXi++g5wApwgkzOTKaUwbFSqC0EXBJQ2apKW3eXgOt89r2Fntw9JJ4C0N5CKks+52BDWcla
4grrsmkq4d1tYlD4FRTYf70UEqnl92EAlnwrC6SqskNGZrcZj0qNqcVe7q+Rw1LOTAdsRVyhG7GJ
Q4MT84BrDaHh0BOyU5ENlo9KX2kqNdWSQ3voZ8Z6YKXeegiPNf7oix7TesD9VCwXoG1GykByPChN
biPfIvim6A31ncdmtN+olEVDqccU3LnNJP5FGRRVZ6qhc+rQz0/AUWqnpi0LJ0ClR+c6GV29TeUi
4xRU8iOWrQCaQnB8UEGW4KXZpHL8qMh3hRtmn4InVODJTmmuy2hbXrfgzN7XXqSUpUnRqsyU9yXg
A+iKCyNXj5qUh7dvgz3XCUdPoYKRy8gXVSrTBERL0MJpRG6IVay2gL1sEvgLdc1zcZ8pdpkz3eCU
vQKwg9cxm5aLWUfVKpCCu5KAFmymNzWfz4gfuHm5LbPcK0DfCOldZL86F1EtjXrtVQPDmhNLTVbr
re9W0B/xPNepXRDfo6/q6hdUemZacA+qSYN2laxlWquvM/8oUrm3FYbhTI3hNIuqKWuJObRqWs1D
ct5VZQKkD+hhafA4ZBID9vE0X3GtxBhFmA8k8pGO09IgOgXgsFmXYqKKEfFEIVQPZcAHm8LN0lXm
FdiwUtERlS1aS/XE4pEmPbOhVSsYLa3UnTq04YvnBSjCdFj2Xj9gMgQP+nvS+E8GH3wirRjbatSq
dllyPpCNhRJs1AKBIEsL1VZ5plzFYKfUwVE1kDLIIPoyaOqepqJgUC1kHVCzjw0VLbNBBwHKixJb
6aXnQzC5LHD5GUJQ+Hf5mcU+IV8mo6rPz2LvqoTVvp5Ku/cKeCzSNlogG3gdsBtUxePXG0SbMOvQ
bgD5JT9+AyO3H0VXIBhGl2pEmWDTtSKzLtDwv/L8tLuoPaYEvtc9VJVQ6pyCPji/yIJV2lSVVYoy
xpe3rdWyVLOlUcxDyTRhFRQBaJW6nj9AZqc11RirJ8hwe846+Qk6TuHLl32KhsGHVpFjOyrxL9jc
0/Zfc0ghZHlhu6RaqWgn7HZeLPnQZAEvn1dK6i4VfOG9Cyv2VMZK+FJCRtdAw1r4EtVC8Zim7vDa
oWvPSBSv5ona9HB9XSk/RRzTrSqP0S5K2TXnYkiZ+yBD3iOOwIgZgveQ5HGqbltuLGfyavsZtIy3
i0pV2WgchEW5ItUy9QGoIQ00gRlQ8Ww0zjE6o7HVBxo3a6GTs9DXI1QxQYYhgo3Uj0ic1dUanYy4
1WeKFK2YlEaXMpCEdaf0nV218sGl7LnKo7teTp0OGDiwNremL7U2SEtXqVJbfN07tSC8ZqpKdTb0
REP1ynTNKiM3cqYeWiHHQle5o+oND00A3l0hygs9k8XIGhKutAdonRhiU2Mx9UNvBUVVEA0NeJZY
S5npUlXQ+25Q0YISeKYXaCxJVF/clGD2t1kflye5CQRdThWOKJ7kOYWMJV62csJBywIZ85zj9a5G
97Pb9vcgyAgw//QS8e5zXbhvUg6iSi5lzlzR5nucJRrqCX3qcByfmGHdYnUrcMX14GtmM6ixo1WR
fMUVrjN4fygfR3C5qTQKsymChrFL6vsAwHFI4ZX+itNw41F6Uf3s2NIaesVhuYYkfdziyAqGuxKY
gA1TdHbpCtC4kQUjQxLywEeMssskSFGpLfAVpRKomx6SzHoUQV0AXG6jburVTb1RockFb1xervMq
fIC2vJ3J0L+W40a2K1UYSM5Fb8jp9QQ9jiCFgvzhZ8UCeQh+R9bQwJNCigDIxJjrnaGG+GotKYnJ
al1qoPVUZ8RWtTyRrsS+4Y0+lOOtF2dSTtqkM2jaqmYaA4AJ5lFm3bBDR9gCNQfKhDbT9bJZc9mq
0kZfTSGt6vXpS9gHHQ7FSji1gLLaXtsAoufm2jGRqvyOK+VWF5SYNVDcUc+0UHjbS3vBiRK3A4QP
cmuGl5SBUSKlBpJYRUydBr2bJ9cTVogG1dAItJZfRbGIO7wP6oH9UCbxQYu5xIKvbnzC9Qx7KlS3
eCh6kBORognqlRoomoGAFHkdj+IYkXu+WkMF/h1own7v8ly7Y9Mq1mkkcoaaZckpYIGqHPLcW3E4
pE03KdwYR54MjLxYC3ahRFivYuPvXTbNrYINi0uSRcixtgylRi3nw3OqpYyt1FJhdFJR6sPgtaum
SeR1L4SNFXQ5ko2JCnqmtOQ2ghwqTgt/9d7VNMOSDJlD+P+J+5IluXFsy195P8AyEhyx6QUnH8I9
ZoVC2tAUCiUIgATBAQTJr+/jafX6Sa5shZX1oje1ycpkkI7h3nPPAJonlimTJ48OG3iNyjvMUYCg
h2ixS4ZkXdrmG6zksjqi/ppDvw2riprHSLwUk15zxh27pCSq6YlvMYOAODaoFTt97jiirYSUTdmt
xEnV4g5PynKZrT4qxihBPrxGCtzXmUB4LxoC2JYNMfzwXN8iUniGQHax9Q+AvjBiUUbs+r5uIkgr
QiyK1RvSCYgnWK5M5xXU3/faEvqgq/FSQi/lGEnn1na2+o7/sLyndmowa8f5P7vT9mle1l2EKWYa
cUcglpoekUUHDZ5c1x+MtNF7omN350QxNBFM5lz6wZ6LakzDqgIY4AmLCzGKeV5fDC01x52UiOov
2ra8iJoYOR9cvgKoHs/ewLuHQCoKKXv30vNBFrp2l6MaZP1MUTLmMQn5IepgouNPKECn1aCtXvEf
SmL1F270x41AjF/hKkuhiLmdqXmsXOjQLRErNhEkd/thwG1S0bp9CNYEQLOz4FTrl/hzQ6dngdL+
yMLxHQLs724TofYKEUGlpIaw0nq4zBjZognHpYIFABFvkRU0N0x8i5sNt98GENsz/d2APZZKGOmm
a2hw0+oAdsMBLk6WRCSNpNtkbuVuxTzF51YpckIv0u7UsiEEzG3qF8AKHogf8Fe6YTBDyTrNJpTK
JKOovlNTw5p0UThHB/R2KXOULrlLviWiwfsJV32bLisCRfxx1WA6O3VH91XA9cOi4JBgvKa/aWup
8DORKh8aOh+Nu8CSxF2fVpVE+6CHQJaDKoZ0DwulbhPcgm/7LWnGT0IFpHRjuRXrZGB8KCOnHPsq
gpkaOJwlbJ0enRg1ZcKSy4/6w8dMMOV9ZO5ZZ5cCGTQ/7Oig0O0HiB60kunoz+qJ1DEC1R0FFJ7w
CDolB4xTmB8ILDZTYZaoHZ2jwIpKi2opXfXWY9Y6BDsa10O2NPT7bIjMACiqLIBtDXTrpDrMuOr2
je88y84/QHLRH6vAuvvJ59HdLPuzE3jbzqlbdsRsEVLETlGcIjU8BxmNSu0MmOOacdsh6qZOcW3D
HRdNOjswkHLhEVuBKME397GqfeeznTBImqvlYVXmm7fpBvY1iD2fAv04Or54ZgEhuzkY/C/oq8Zy
Sdz3HkygI/UtzsK4v3MX525zu1uMq3YW0at3CqSgTGuhDjJq14PX+UOKhfsmF35y8V0/VzAsSFGu
43f0YGXacHqU0TymQzV6GWwj1zxsxqaYSSN34UQIsPtGBycbTOrRBslU9o7owVDw2lQS6ZYz3WCP
2mxVEShGb+aKoTxzvoJTbs4xnRdkhjnzjwrchhcfAZV50iIGKHBsuMf5xXBZ6urFDwN123DX7rYo
rM4WiUYnViVuDv+wJvc5ap4KHzNyLbu3sa/ybR3DO97V8B2POtjTAMWw53CCSFvB1wsuTwRT0NZM
twKHc1Y7/pJua9vfcrK2u0EvGH176OKz2t3eVUA3cHXq+WFZG2e3XPpQFCvwnAmmEI13b96COlhQ
vpE1b7xoHdH1gNK6ONNbPXNUSnHEsxV62V3EQ3PqsLGt1N6XcLNtFibCO/IQ6b/AMVHrTMHrirSr
rBeLTFec2Z+VEw8721fxc4NMjAc2T8FJUA1wYbEOCnO6ZTNb2Q1X8mHuNydlU+SXijSfE15H+yTQ
Ya7nBIzIqZ8Pdk7GNKl7iH5ZxPsyWjETwNvxoh+72+Di6JEa34ZPmwi+DFEAslIkkQ1gdEDvlVJb
wSkZ37qoDTIlEnz01kOeYghnkNwY+DhUNjLpZhG1Ek4OMuAiUcHrAT0Uqg36EPjN/DQmhKFnF4Lk
uvPXx7pjHmR9DD6UKqxR/wlzQos6FbASiQ9z7Y25QcTbc0fb7hG2GbgGApyz595vtn3bTMMNsjXk
ramS+X1d4Fvptz3Zx7JhT/AqcdNmS1SxdIHzOvnRsu+ouTiaKH3XOrL/4vaBBvfBqXXKpFhKr8fh
MgVh/TLW4qF2u3OA5h+03a9NqMdPCeCsTJK4KbVF7apo1e+2JfzE+yYsZLi2rz1p+pNkOkl9z/LP
vY6bEwST8uB527eBzLoQTbXuzBBupyBUP1w6ezfM1tupssSmXmCWvS+XCdWEidM6wZajgo37QMF+
LITSA4lX7Hu3+PAeEtUbMsXMrhna84D2a9xGBGLEi3qAEXf0VxVd8tIYM6cJFd+DM1R8F3OzQfY+
M/1VqbA54dPxPG6SYBevhOauW48PMYrxe4Nma590lXujATpkwDkbGOn3JsqdCJvl8o2qFMYbxMMf
tKkYG4J6uVtHYb7V/crTVfTi0dbjsp+5incWaF5GQ4DzVMVORgfEZ1FdIWE+3Oq86y8TItssCGJk
Gh+m7o8a5VA5amCMqSCI6pJhSLAI/SVMPeSOIfRrJfOu80VdmKnqb6Uw1e1CJexs67XNFbj/X7sV
f9Q4MwFSjdtHe+hp2scNZXWhas/5FE1oT+phmXJDYrlTF5TAZcYtHYHbdpXugfbutMffVR/oAjAJ
WENzDuZm2LFg4n81G2++qVh7pYWhzj7u2nE3I//ny6hx+LiMDk2Kgy/4HpHeh/33lnxLwk4WQiuz
38Ip2UeQ55YrYJvXxjVrIXjAalgXTt47Na56mRINPoXHDQbGOnHv+k243xXFlD+cQZuapjj4YQAn
5UzCKaoTyZKaVaiSYmqSkQqLktaLfgEEVb0ZJToYhE5TBs+F7sQ0yI/MKvudU/PZZ4G8tYz3ezON
KGxCunRf12UJHskCi41gEcuXhOsJR0iQvM18q2+04857iYsbPsZ2jR7H0BFP81jhEO6gZbXtpdFW
q3PsFvgQjH0NSZ3GJdTV6JpT1ioXIuXOg1xJwk1II83xDdPQZrhcOyxKZ9KK+2nY4ryZfaFTGMqA
PjUO8a0fOXK9sRvleldHPpwJ26hwyCTzQMcjvMlqjktHePONcWh/CCqkZmAf9PQOAY7xI9A2efa0
ZN8a0kMx3DiIVxvsNmRzncyfW4+5ebXi/h+AuT0HLKpuIBFz8mZ1YJpAmT12nOvMQIWFWs9B4KTu
2pS4/H7s2XxP2ng5dlUL/Ex2fFd5Pc5GuZ0x3WG7GXjjScSyenDws6EoXek9WcC6khgzZatp9FlX
bnXE2dre1tLzizbslztsjymNVza9UxRCumNvCE96c0L3KQC4enKU+jx51RP3N9RDszvnMKFZ8hjL
JKnBNmuNyeDA/TUyomgazJrhJs5uAC42zxMkfKiCSO7K+FNkkaUDlnScuSsr4YQE9+nA9XMPu6Hw
V5KHKGQRbVkjcbIhJGWLKJVgK7hmM454bVFgrvo4d2x6GpwEy2aU57lmBMdds5WzUDarYad77H2C
EdYEbaAyr11P+6wOTTGquezQjWKm6M5nzwOCWFXtHhscpsmeAxufaSL5BpD7JnZVvF+8RuPDW5Rr
fsJyRus4I2ISB9gTTft1GWESP6xN7lJ57IZqOqNNEvDDX4K3ORYirxlufm7Ig9/1dt9Tpwxmn2eE
+6CXDVvwI3L18BTJ0Sk2GQCa9dFIbWsjMn/wor2tlyR1JiGzqMZIHb0VBXRv5NkqCuy1nZBu0IcK
XaQQr8aFu2lcB+69EJNz5r0DXw6xmaDAlULvwJasC8rn55Y3mJCPcZViqNmm/TSBPwU5X9lHVf0w
T0APXBs7+eiP5w0KR2wWwLfGDDDlHaPurIAllfFg0Uf5aLKHDt8+ccNsiDzn6P/9ZlgOz4taH6lC
qcxnGaSoO1H19f2QXjorQuu56OFylPFwOVaGLNCnK31rRXcgnfisR3aetfOuZ+HkDidz4a4xv3XZ
+OCuLkvneFoz5lbxfoMTVe6yBNVfmLxBYzegW1GvgHj6bIYyDk1UUh9WH7FEurrU7S0pO7C20s20
hQOmzcOsfSwA2wKS9l3wGd01E5vTZ40zO6mEtUOSLja5q7G5s4BoXsxCtoekjU/TNJYj6V7t6obp
2sRog6EmlAH/PAqO1K/IVGmE8VDZB9tYhjLqMd3Y3BzDiXMguuclFLjfBmCyyo9OiiJC2x8wMVA1
XAV6P16KrV14IRJdRk0AdK/WI/IVLm4yg/SfY2f8YihgOvi5Jhlz4gU3pntTddJkYk0wpa2T8SZI
QMdZKQe41bllq91XkfiQavpIX4kMfe4ilFz95C9nUvNRZuhFd9TX/lGH5jGONKYjSzPfNkDGfaAA
ji5ot3AkDq0lJfPXuaZPYQVIRHRih5Pe5HIiFc5enRzMImHoQzex4/T7BnYd8DsFANqlz6gjPzO+
3KHR6FIGi9YnbtT7innOrfRitzRurM6B473HVQygSecu31JvmPSO9pvaW8ztj36y7HBjwtrMYEnE
Hre79dIG0EaVTaDfoa491B28ufoqyDvpPm5V0B0Fa8UJ3L2MUU/khKpvUVID32rR93h8xmirCsaD
9OFfsFa4PmCUqE6bEEd0SexoY1fvCMLBoGd9ZpJ/mzn3jkw73l5a0exb2mCShIL1hk0s3Pko1U5u
JIcafbXdjx2dizXa6N3qk3e/nZsnCQrEoXP6NQth4/DgJz38FxXSyllt6gzN+/DANrLulDJf+IJr
5GSZzXn9jCPdHpoWBrZ+Y9YdaTHYmaOOfdWL9nKDIOF0c0eRoe46TFYIvI0j8jGcd75qD43dvrTG
O43MQLOxLBezy2MjzV1nsAB5WMnSa8SXtQse8L0Piw+ChrosT4lrbu3dAqjrbpT8aRkrUO8x+uuN
qu55jf/TbNqboR/X3Bn1IyZtUCQMpSH1QYdJ3hICCl9fFfC9xF/Y6+kmqKZcmfreUO/FYdjqejlI
CfvWrTfvslngleh4b2MLN2bshhlLY2eNOGs3OTgkeQKVBfTkoD0uIzuGcOuIAz/dqCT3i+i8FPM1
qBGAUOaQAcOiY6ToJ/vopR7UaygmlL9Kf+kX5z6UdRZ441PQ12uGTJeDxSSyRrdYYM6rX91N3NaI
PEfgdo4rKl8a/cmtDUfjQksIp299T4+Ft67kYGAifcuqbt9NvMqGhAcFb9sKk1nMuojDc8uWtw3G
Z0dnSORxdiziKabqNbxUFqGDCipqQDEynU21YWPRrMuXtoZketmqM0HbEs6XTJ++wtmAfdTQGBPc
jt4xDBDKpI+PLKnpTT96HB2er+LPAMTCFG0hIgmqyd4hR+im31DHRWg1ixbJeiWgBv0aDOt0v8SB
ODqC8zN1NkR0mhgE7jYa0saPdsBZ+KEG1a6cSIMQdAwW9UvQC/uGfLI+HRfgLljkqvnGoxDdOurq
oMKZr/3VKdxx0EiLaWGpJt+jaA6yFswMDGRcky90YzPqL8x0W3fEPA/QUw3zucLHLwPaiigU9XF7
ozQJKi+Px6EI4cORMqAZfI6feOLK/RwvMxwtzfdASiAPGFIBs0iN4fD1xHXRqg6gulF5Dz9oHBph
eCS2ffTaaMZIAz7XZn0JKnWEAwW80Fz3PkLeTUFiDQe0qn9BSvm9hdEJRqES/EvM/50ogGuox4aD
2oY178Pk+8B6D425a3aziLpn083xMQnE47RFh6Sifml6v8r8xVtTE2wPRG+6gEd0dxzmDVrsFcHD
yvsyTwlc4HstshDg/Bi48iHELxrHMkpbHqJwZfFuxWA0TQDQ+jWFD2ADT9ElqW7hxvIYK4AWYzxj
wl9fLPy3/VyDQ1+xquwMKJiJ99XMC3LrMVMsZg1W8SCmF9aZ79Sd8r6iGKVEYTEjMhnr2L+vjdVl
14wYBTXu90jydu9ECdjAMeZzsaxjlA6kmJOtz03T3AzTnDNjo0MXiy9Oh2GEbOCGM023g2P9XVD3
XrmN/WNSeWi5w8cpioc7tsRLPlRLdBq6wOTVBHh7bnEr4/j0j4lCnLVlXY4ZdH2cZh6Um9d3eypR
tmN8DjC9QhMaR12bQZDx4lEx3iotw3M98ZtRjaaIFdt71XInAixD93LRVGgwBiGhihgLTC55OkuI
xbcIE1xJxJ114VsAfiFJRbwioIRzWRoM7Is6QKEgE+SfYlTOD00C0BoSnjh30BakVTOfwiZ4mrc5
KpbQPvQ+GCNu7L6Mo3DTkOkA/9PVBz6Tb/4CGKNrzxNTbbES1ZxdFjQoQGmTeQEalXj10d20TqyA
4qKx44CFBXBP/2X29dKAQMO05//YiK76vOoxvU+jrenmg9+ZWN4sy4bMbN2PjX/GTNYbMi+c5XAY
E8fzTr0eakcDqugxiRqY44gyHKmFiU8fDN+Erhvg9NO4QR3i2eVhBJSk4bVpgZPhH9rwPKH/7Iom
idb6Hvd7NdwNTrf+tcklGQqM2jXw+hZU2X3bhoMseaVmEOwWjEq6rGV9B1/7cHC8E9gfKAijNa6/
9Noy/3YKg1g/EgzFUE1j3Ut+WkLemcd5qCgKV0Z6kRtwlNRRsZqakmLcDfA+pCbKNASm7q6L3AGz
Zrl1IGQzYK/rrb0E6uVV1QHSgr3IOOUiEegWUgobCr6kw2SX4FX1FkRSunqbj7JmCbypQN0TJXcc
5AmsYwvjkdRzkjW3noCln9cm9B5siuQW5qhvSx/eJwO42ME8Rxks3fhukqN9BA8RXBCh+/1YVcjQ
sAgP+NoKq+8d6cxw81LTRjLi4i7NXOUlBxA9Hrc5Dp9bJl/ZEJeRqAGAe1VGWjOXTPr3iW3f/crk
Dhg4bSrWIXjA4Lw7MifRyDhYZrO9BNwkyV/zMJDL8+fohqrxk9VThAOmLh1Wfa8D4+3aJt4hKGen
Z9TAQ3NaQ9BoKwFJTys6WF5F9YYhDAfqGJMSw4vmMM74h0pM28FruyYfegraTww9RL+Fez0s3U01
ETRvKHtvbAubhxYOjDdtWNd5fPlICk5zgL6H3eD43WFc6Lqzvn5TTnJbE9qiR+qPVqPGQ3cEF952
6xdsy7AuHIZzNCIa1vk1doiFu+OnaoxxHi8kOjeI6MmBXq6gMojq4MxD8HldDMMMdPusJ/neoejI
p2XYIRWj2se6B5dwokgL3ULxWWn6TtZEHExnbuF+InfdbJ/rhS83M5Cvh76HGXBo46EU3P0Kp5M6
4/WIW8Z3gEcPm2alQIOm0noW3bc4QUNLt60MFszJl3o8VFONyHlw19BU9RhE9OsRQzt/H1NcgnQl
uoDt2bprWBOhSohfTS3QKatxeWBeBdp/2EL6QGDsgQaWcTAa6DmJh8dAJfoZ2gGZCrNFD+D00b3t
WZxjuNJ/ryzCyy2nrKA9HDCZP3p7SLz0zTCM6CUEJrX1QBhoxRhS4J51wIjsFWyJPeCuSXLDQaZ5
7zE4ALi/Fb6ydrtLyOpmStIQKfUOSW0lv8gI/efIcbV1RDxBl7lkbbIkBcawT9vStmcqK4x1aY9q
MDYTzcNWLC9d4LcoZsCROmLgbVYwLfDtU8CiK/QeCd2+gR5G3hrahN3DRNEcEqD6Xomk8QVsgbUT
Yzm5tXsMRavftpkCD0xnvOgpaNoNvNUm+CzhSoQJY6c/gdkW3oD0aBB7hQGn2Ybjdjmy0mms5DlI
tMI4TMG3H5aHvQvMRVM95vZS3Hijs+1Rc4gXgYRxcJ5qeyRjtRxxgKGwTqpGZoPGOihUNdg6G4yH
qmtUVrtHD5RbkfqTWZJ3NH1qzGaweYtkqdRpgOVpF/T2uLAueHTCaDwmpiX5UjvRPW2XtcRMQtxO
a60ea62+k4GRMzaxymTbOA+dbB9InOjDMDjBE8YiO0DHP8IBklhnEKdoDnEUbkHwoI1n5px7lZNv
ERMVOED1Nt0kEfvqN90nTB5NvvKtML3rHESFFplw/rhIDPKCFdgU7uF90vvOD9WDY9DROBvXbieI
QrpUv9kDTogyDMEjSrBJitYRKxIZGwlz4rDycDNH8sxi92mmmO25jbfD5EvDFtXe6GAiB+I7I3JO
KMmQrVRuicS3t3bk97EbzCjnFeaRU400q7WFZAIEgU9ET/Eti1p4BHnDCO0eEtEy6E+ng1dLxADX
ZPi0CfniJ7DStKZ/RwM0PYKCB5ZDZ59qHLsbeFfL8gPea88AiHhpMG/BpP6RgXadVQONUX/bZ5Sg
Im1dnBO9kbaURn/ekLYFeBZhu9Xo4qfxJszEbaQu3YUdrAsqzrrQSZxYGIYpBujxJ19GwbmxYVOC
yMB3CyWFAA9ope1WXKB8PBv4ViIQVqtM1BUt+LXTKa57FZTEc96Mm0QFcKLkQBbu3iZmDbDrsMIq
+BA+2yEBNc1nbjqKEO7lYAfYNJrWKfM26d1u3fQVruz2bKQnd40Y16IxLLjBMHK89Zc+SGdXvSus
x1wbLm/6AbRVmK+xH1HNwRTqCzstJRD900qw02j/ZOcOdDYMLfZtP59iJ849Otf71gehw582D8W4
4lnnuxxLnYyofyioGVFX9hg0jGD+YPR+pMbbG4zkyDo1OQRO2TyAETEK74my6TZu9amFjQWQsW4u
dctAsA2GEAbBQWwKtlF9EmJwQN8REBqBqZQPqsc0FfmyeVTDuLTnSbUfh0DvDYA3vC+IX5yuL603
QQcb14Dz8ZXkyGFsJQRs0hfx6IzOizPJFfMtqlMaLlUKh64NV31437WzvGlUiJkWJua8ascbR1pV
ggwKx1ZQfWoPJXnXAaj0pQu3K5l8aWpXAEFxvvve+rRpQ7IJ8Hshh/lkrXBKZw7hqr1uaA/hgvnj
Aj4f7Bb/8MQUJJkXzVMhUSqk1tu2g8LHOlfKKHQgf5O//01D/4Vg/X9Y69eU9zP/PnRj99f0K5v9
V578/7qbfwwTGPH/df6mx/8qgcqAE9+p63/n8uSfn/Tvv+T/JyH+IqL8vxPis5pfEtb/hw5/+b//
mw4fRf8KYBAdXNjuUCD8mwkPDfu/kFcGPgTckH2w0fEv/DcT3gOBnibA3eIQtHFkW0C7hCH730z4
MPpXiBk3df+2G0XUk/+fMOHxkJ8UEhDbIa0UwV4RCPGwaULAz680ePCgfOF4y3bj1eEI9CXpouYB
rOSm+kRU23mfaiY+jC35VZbxt0IE2cbwYoh9yAR+k6fyJWRtBVfUY5wiGPXx8+n26UNP1l/VXb8/
4+rF6DoHOgplguCg169w0zhV6Uf+QReZz/+oS35/xJVib4102wMpSo5j8fB6fr4X+f2WfXGhOf1p
Jf17c/2sVrgSVv3+oCs9HrqpZg1XPOgGWeE5DLzwMhgfZh885leJ2m+PCa/UeBWpPVd0+FlkZTH5
3sWtSdVWX4rlNCYw+/HbnCZ7Gj95nczcdkbJHGYVWLETuK9+cJQtBZ5lPlDxfPBLXlv+BOt/f+at
vLuj2e4WPKf/x0dcifN6IPAzxNnJEfYrSDmd0luCdMs/f96L1uin1XLxZYIKC07IUEnBNeM6UkOz
ClUsjaddFwe2cAAf5BH3/bQH9P6B7vqytq8fFQG4hODXwykSXMmetFMRsIP6aeeEVffMwuSoUHju
QeeVRwumWwpG0kdhAFcHCYg8nu/GCTb0RdoTBVeaOIlWe5NoMPYADsFCdSHbCCGtuSC26oh7mO/+
/Dn/jt77+SUvD0T6yd9yMxgVXqv/AEf3ZCAED2whrCFDEIHBM0QZ+AJxbrTtcyn7ajcJcGrrqY9v
wnDQ+9GzmLFQ1qMDnuw3rV14TkyeZzIw4ZO84XwBJsuXLXeWCvd51KKiCFt6jitMfE3Luz0bdAJz
B1ytyLFGHhD12hsHjCSMkKif+6bvy5CMmJXGiEEA+gTWTNw2hUYwTfnnb3DRKP3yCQJoqFCTwlnb
RfrUtcFvN7UxRmWwm/RBGURseAMqJfKR/9OnIADG86G0gJ0u9FJ/2wz/JOtcHSAz0t36co1aktmw
mktYhQ4fPOV6eyD2xUUaCI3gzXMxg7pS46KNQne+tkE5TXR40Ylyjmhx7ZOB0+8Hqsh/eBTY7FAQ
4VbGNXvtd00k3E5rYMTlymIF+ZEj4ds9mQJxFubxz7/QPz0KgZkggNEQ1/+1UhQqiqRDNNkFbmRh
EQMayj2MfMqa1PSD8+W3xYBkVdzfHoD/yANb6+oDopPaNHJtohJeM2GxJdrmUwNj2T+/0PXR4vsQ
9PnYe1gKKE+Sq6OlGg0UjpaafVx55C+lvQ2tKjLz/moqTEmKDVKGJzrOtPnghL66mwKYhPiwz4M5
OWTyge9fvZ1LarefgrnaMYY+FwS3ZnhtQmllqVzOP09hPHzhqLUgZ/BG0IT+/NbXhxtON5RiAcTN
gU/gSXpVTLQtqfUcjM3ek9BpZBvrvHC/jN0lemvAaJAgptH7D780dMXksuVQAV78/IKrN07aBaRd
5SCau+/4Hqcue9URGHko8aHES7YOMoVu+mBrXC+iIITxGeJMgGEE8BG8tmAI22pr/TDp9q1aYXTn
ht0ZtHr+ge7/elf8/RQYv8NmDpGyeEmcaz+dKF7kATyQmHD109jeeC2araiBig9I3UdxT//wQkg5
wuLBhsANfF08sDn01gWikX00gCZpY8+BC8j2UVrvP7wQgdQVRzHa6BhpQ7++kOjApYYGSu+tIh2K
pHFreMloUJMcaEYUfBB5+PvjcKfDmxcG1gH6huTy0j99PwPS2yLJtOytC+JiF/r1TeK3PFNQknzg
R/r794NzfIg2BFsPAu/rUwVyjamrw2jdu1U13IYVeGWA5ZcPSul/egqM0uBjBOUvDECu6i8noS6L
23Hde8Dhy8nyYe/06u3Pm/gfHgJKCK4LxDUGaHYum/ynrzaCbwEPa2HhJuVthbAdQGXBa/PXnx/z
21mBr+WiDqKX8gS93dVa6JIFgIjX2L2DNXkXm746EYwSzvA62oB5Lev3Pz/vqjzGKoDyBb+OC6kk
5NPX+Yde2Ghm1m5B2mPAHiI5OYXngwsi2rbPe2plPumJFJAfRIfJ590HP90/rMUYHgaQNF2E3t51
oJjEeRnXZAY7IeROUWnuAO6HgCHFlHz+9OdX/YdfMMaSxxbDkejCMOXXXxBletuo2bN7BvkErJQa
4H2UufyjVJZ/eicfNQgEPi5W/3VqCca+vhA+XffLGqhv+KLxuE8UsOldh4d1hz+/lXdZET+Xcaji
8PUSH0xUCNuj69NjBJmSx37j7JFl6SclRCx9cn+Jk34BG965Rfh2O34RLU2ebZUkj2ro/KToMdFn
aWcaKj44na+MMFFSRiGBio+4SIhL8JtefoafNgpbIhEI67p7hu8wA8ddZrrDCBGcYrLVwZD30xqO
BScoesHjQy0Hi7hohkZWEIhmAdNPoNBArrWkrbOJJq9BKHvxGF/vCdR9Iv/z9/ttA+DPRS4xug4P
t/Rvn2+JYgFT2G3di9iL31XlILqkJmYCNYCEN5YwgfFeMp5NbOOCuKv94DS+LokunyuGcQ9WDH69
37IS48lohFn06369iBCJokHm2Znv/LYdXqs54CcQo/kHi+a3JYqHArnxEY7suvAuujplNrNNC1HO
uudczF8lnRuTMTl2sMT31Lh9UFv+49M8CsIbXtKj1zHU2splmP83Z+e1GzfShukbWgJFFuNpJ3VL
si05je0TwmmYUzHz6veh/wXWTRFNaDCYORgDrq5ihS+8wbbGc95F3cWJHXT7groCzBgaYmP7rS2n
K0kDCA6gWi/jHo6939PeGc9po0H7IeXimh6j9uwVUQ/k3kDI0nECcyPcWgjE/W/Xc7PMgoxIV6Ao
c73rQ12GE8xYKIoF3NBqCtP2zmik/wTrpDf3MIzO6UghuXSSf0TQl+/MwT4GuUz2MlQA9ocueqOT
tqT0jILG2AjMXrwqfG/CQNdFz5PC2XJVtMjR0l5Akp5ZHfswr8ePlODx2NOamV8g0q3MZe0zoPvv
UDbGBpS6xfVy+A60MNFn4myliPwnWe7BZ6iLT6VZBcdWSfOu6DdFklYH5SKkuAlql3jjelCRyk6z
QmPCl7MHFZEDtgCtZFQfjEiF70MpaP7EcDKcjY+/sr8pXkhpzDE+RdpF5WuowECCYxLnqPdgvSVA
YrRj6nfuL5uP+8/t+2plkihFEOjYJg6cL2SStMGj1+egChQmQmMXNWgUWZHdvqX1mB/5HS3Ao7Z+
bSA3v2NEjCidW6j0LDXO7E4WqVT2BMuehsNO6fDd9qKPneB4e3ovHuk/A3EbzwuJfcPiG7phiBUd
FeVzFtOUJqFKzukg2o0vtjYKnWqPSRk8mXO1/e83SsA3GujD6OdmUkV3wD8kFwfdsbJsY6CFZdqf
ewHSH+U0NEdmQZvFTZvbqaf5CQjNSgkBplaNmKGUUOcmPFXm5UPgJPtYN4HpIoRAs2NXKqMO9lqo
HAjJfSqcnSghsZwjN7LUxs9bWwcidAe3ESItjsz1OoBmycsoK/VznLo4UhYxuisn2wzh69/+rGtH
5O+BFp+VXBVSkGQgC9pKAM6s0sSuHKr0va4qYGa3R3uR7nPFAXehreuStlHeup5WVTXAFxO6tpYG
bzKYuYZ2TJ+3HoYM0lTtvIuUoQ5eJmW0MfRKOAGbgKYtfAMpvOU7MPp9Ahibu2DMvPyj5U6N2INO
Gd7zLgCxTxtPPAaaD/LCs5Cr7dJyyzVv5ZuS3jF3G3sf1BMW39Qxirby7BqKeBanxS4Xdd3DAKtR
zLi9yisDsbPJP8nF0exf1olz8M5JnjQIBkDuPKRpCY5+bLLXP11kKERIvK1oOi2dQGrZ9o03ALYH
6mFTu8/6wTt0fZT95CIKE8Cyvvnl9sRWNiuQF3B0nAyTBtr8539FsEZShCVkcNQ96Z0fVODUkEMQ
cyIF9Dfyn5WH2eOV5KqbY2YqmNdDERm5SOroJmXopvmWJUH+JD1fw8OuylBFUqCA2o3Yb9kPmgN0
7LlnHU/qpdYLYzerUCg46OgiZ8ZUOScULYxxF1ZZ8qT0sHqY+rx8H1RB+6/ZwEwA0Rfpz7SV7U2b
RXtlB5FNU24kTtBZ6cXlSBHeyoA22+euaVFVgxXYqBM8uupZA4lov9WFkvmda5UNKP7WUwr9GMP6
2QTSEycjaWzEwru8s4525CafMR+pikPNC1JcoGmPUPhTFbpQJmTzOc8j1eIq6huo/3dmDJs8n/wP
Beiif5B2z96KcKirLxLzcAmwUx/eZbbTo5JTSzgeHYUt+w7mnl+etDSWyH0YGuiRMKkadz+ZWNHt
vW7EJ9JyM/2XUl3zLwFoVTyGhgW2JO2N5HMFbVpjAzcOqllpXby3WkDGu7jWxLQrayCzR2SozZ+d
5/YgkYTfwI/JdZakHzXvS+tBvNpb5pCgkmd1mnsaOBn9XuviQe2zRPrv6A91xfsYwyD/4Ei4yTuN
Gpx1kjEYzJ1JEqjvsso1/OOUm8M3vcE+4F0ctepN1wNe38HzUd9wcXH4xdS6vtcoq7gXxAL68aA8
a/zcIEL0sWxyeNsSlPpHGcXa7xF0308XP4AKlyPZP9tQpg0+ZlwChfcNbzz4CZkdYfhgyWc4xCo4
dKPhP6tIaCPwg8Z7aupS13c6Qlc/w7wZnF0X++XbRvidc2ZO3aeibS3/nd0GvB6WHYvqmKJX9rYF
KgI8j3rWsFey19Sxt/LsWw/xXN7J2k0/Db2lJ0e/6ttfpujGAC5RABUHVZdQR9dDWD/dQO+ZT1Xm
+UOYNZgXO9NQhehsJLREbLM1wNW2/KBTnQVudYpystJngcxpC0qlAsFpdwP4ETeVAsxfFo/dvjFE
byAm0cHWDNBqPgOSLAQ6j17hIzae1fIQVL1IdgOwX8SFA+QVE13vnX3iqC67d7US//qsHX4SQk6X
EbEOqDm6gRKEZVRKnhRwmR+BK4ofpmwy/VSoNgWB5AstPxajq33RAmGDZa9T9VwSRhBFtIKfwT4L
jq5oesDAmuxhuwmEZw4wQDPzGPBI/vt/0LfohzquJM9nPf/VI9XPXTBGYNFvX7Qr7/Qs2GfNGpxU
MMz5z/+6aGNZepXm1+bZ7CUsFSXSKjkmwxB+wdmqb3eBhb4SCM2AmBaBr63Uf+36sXggTeptgBWX
7ZVMan7ei9I4N1yTbxUdi0OWpuHh9iRXAnay3nl+pIe0cRaTHMa2waE3M85GrXWA/YgPePld0WbT
TvCCptChUudH6IzAY24Pvfa68DzTF0PxYn5Fr9fXbItgDhWMM5y+KkM1xBrvaimm91bpOncDsk63
x3s5VRs4CDg5jBYoTy47ij4kN1DovXWe/KxJgKFqILC8qi9REEomqANYCU7DKZw0wt/bQ7/cShjb
UANzqSHSL1u+2TSddDiHQ3wpxyD2jkXjyB9BlAhwc6LHeScrnLw9tgZ3684IQ29LoHelDEfhllbd
nLSQmy0TFxCS6NrYcXaxI8Sd0PxBhmCfR+jMQc0lzj42pHRwHbSolmf6AKV26pC2ADldi+aTKSAr
bizJyzCGVh41LdAChMBsg+uvn2hRBcIf+YhK1fShvVp5D2OtW/editzvt5f/5U5jLM6yR5vNQbJ+
Dov/OskljEfMYNLkkruyPYaIVhxd3WjfhGbvnSy3Czfm9nKnkbMAGWDJqVybjrwer4OD4UYoH5zd
KE7uQAS5wJOn7I2MR/0OJqG+G4WsN07yyoLOBUIoA8wROMZiUCkGsBmW9M7c3OlbHnK8liHUHYNW
iI35vbyaHMfhwmBP2OJl40QFoe000CHOhVUaJ81sk/sGiP3p1V/NoTnjGZRr6WQv4y/dn0gWyhZQ
jgANCIVY+4CndHeMetFzSvVwo4qw8IWcs2Eiefpp9AY5KlTjrz9bjHxeP5C1URs28PWQ8N9SlI0T
WT0MfYUvXpXD3OnhLGTQD6Eq3MGQCN/VvXKeIs1ERdNFGi/Yxb7SPvqjUwdwiWWWvokNMweNimBZ
e1eXVvMci6bz3zr5aH5t/NH7NAWEQhvLt7IfAAKQ7dG6cy192c2ORoPQ0mr88yCMAfkY3a/CI37K
CDSNgQV18PbXWh1uhjh4DDmX8q4XT6tdTAVB/pzLqnVHiJp5hl2wrNRHwOaFtpHIruxAAEdcRLqh
Y2C9bCtUSGBpDoSPc5NBa8Zl2/7a2pnawBqtj4JD56wz7fBWXc/JU4yQpqN/LmwN6LyWyLj9JAZb
dzcGWnkfXMDWdFd5J+YL8XqgxDG7yjZL/zw5EbpshMsG0R9MN4W1Af69vt0f4XuEjxFw2K2iwNqX
m8sBpK9seywCrgdPqRdrXW34Z6E10Uciosb4ksQy/2RoAIQ/vn6bUBokySOHBTC2KH4EtRv03tBp
Z0012q6rYi+G81qJS6d70cYJWLn22fjUdwFWEGW8gN0MCPia6NWdgxQht7RrGujwRn9CM/oHZNRu
41ZcufVpVoD7pJJGw3fZTkbRsxm8TNfOtMbDd4bAXt6eEPyrkxQae9lpFwWhcmPnzB/nur8GToWS
Ps875RyxfNqaLmwG3m4NbZUML4cZno8ubKXX1rG1awQQbUSGPbQS8/67ZvjunVHXo7mh/782c/p8
dIr4F9PpRaac5IOdWYh0nClcZvoZXTiAYV1goR+K5tAoDpMXBDWarigc395OaycU227zf9UksDPX
e5ejGHZtnWnntJrshwx1gn1AOrsxv7VRXM4m/S/CVTS1r0epNVxzlVvwZZMxdHY9fTg05FqvdjYG
Wtux7p8AjdY3DYrFdOzOM5PZNu+cOlSTYq8p98hS/DIDaq4qyLbAt2snn2NhzVERveflcI0XxWkp
XQ9ETI08NHqgtJ8a1LXi7j8cDnroc+8VWBpbZbFFXIsGt9GmKAMnDfCw1o3bZxFm2CyjzJ2BSDVL
phdXnvf6S4D7FN11Yl8HDMZi4Klg6zcTc2wRJz5TloVHrE/2JwQ+qYcgrXG8vSNX1pS15L116BHg
x7fYK1ZKUX1OJs+pbsET8iFAjaErKT7W9esfQZosXKMChD1FzsXFTSs/l0j/eecytqK3qZGH963d
xXevnxAhGNER0EX2/mJCAdCAviCSPwcIDjy4ddwcYXIHvz0s1g+3h5oF8pe3GW+DB6GAK81lp1wf
NCMtld6nsXeOvRrNVOorJ7SG4bAoYcP99OH/po2PDGvQgtJDLXxX4mXxj5JTcIc4trtR/1x5lj1y
RS60+fS/SNtSChuZGub3H0UpGoVuUd4VCOGiIoA2bqQF6TFSNhEfD1q1sRZr+wjFVA7lfF5etIoj
4GP4wTI2vRbIar09AIdycxNUrq0Nw5bv++pw5KhcO1zgL5LxSMItzKVFtKh55SW0B+ke2BL9U1+O
cLRvf+eVa86zXKJ6/mtyUOYf81c+BjfL69FX8Ah3gFLrw4CajDTkzgd8ATFOeBvjrRSViUzpDAJS
NvhnGQvbWofnu9V45zqdmmmXNQZqCehumKhe+kJpJ7vwg/iBMn+d3GVB3cFkz2WEKTwkw3TjQP1J
thdvNj+FWoRkV/GoLE5U3Ju1GbsmBKy4R8rPowhTIc2dFeE7VSjKrWEao9rjTxoSjVqaJA8ddNDf
iMq1XxCELtAtaFMEOt0BnUjeBR3fT9G0zv1IWb3ftT6KhcfXf7E5uvhTmp87k9dfLPejYBBT6J8h
QqvfiNNFX0WSFF/By6XjIY87NKxuj/jy7JGK0SknKvZIaZdXgcM5t0L444ACpr66M+FUf/VRYRUH
0BVpc6wRnk0OgHLMD1ONqNjGlnn55LsCi8z56RBznrt4NlqrTrzJT1ziKqm8/RCgH3xKBgB+G+/T
+kAmYMfZHwuc8/XKhiB/2yZwnTNmgS7apWl+aRtz2JjOy+PNdHglAKxRbGHPXY9Sp4FCD61mlCRM
T/rUmbgz5eEJXOKwsb1XJ0QKBPkJOCLAx+uhwrFoQ3DKzjn1AdF48APOpdFtOXWvTogwgsIhVR2i
sutRANmKqR5t5xw6Co14T6/2qhOIWGvq9VESa0cqTTESW5UXAFhDBlaEhQmlfq6KPTYF47FE128/
jYW+v73pV2flgoThNef5W276PCPAhtzqnKdw+EcHLAQQu6+h65f9xtP28gqeEVaOgMwC/IOK4PX6
RRYow8keHIBdRXOJ9Nw9iSzp94OXG3CdpPXqC4Q5kRwBgJXAyZa1FRR1jRx0kXvOEZ+4LwS6pVU6
1cdc1h1czn7ryl+ZH7tdcqhcnMWBj17PL0/ykMABiUfaXuKppdX9TN6Gj4WfddZP4RexsZGJrXw7
OBCANwHszYSoxREL+kYlrVa651Br8QQreiR1WPvDiCjfxt24NhQfjuCAUFN/AedymqIBPybd85RP
7n1oNfWBFtBwyM282xhq5TRTNeQgzyHQHAJer2PiVdJueHTOsqNK26gaKR2kajb2/drX+muUP+/3
XwGBhNJbNmPtnjkagC+RBqfnN3YfRxwuzkNm2/9hN7LpqYjj0D4HPdez6gnfRrq5fKtiQo4kL7zn
0R5GJBWL/GSasXh9jcWlvAK/w2NjUE5aXIqa2znU+Ar37CDCfHRqZFlsAHl0uYYtNsn8Ra6jC4rA
cF/nNjpVYG8xVGvFNQFBzloqAaUaL4tDYrIjk2xCwq6X4lxi/rGrYCqgFqCMX7evsJUYnvGBJ1AF
AVxHv+V6bZtiSkJps7a9E8Mvj9DX/40yXYsVTeQ6CEYZdl08jVWi+jsXO5yKAEjWHzLbqO9LSmR0
m/swzjb28Uo4wV0AwhOeC5iqZcyVqzFu1SAd6k7WiK6PXehvYuU739u2qvs9bWcPbWbZtf/qFb7V
G6OvnSK6XBBdKLHBJFzst2yGRlceAa+ttFkfDVFqYera5fbSr10LbC48++DxgA9Z3Olh4JhDpNF2
cJJqfKtQnD3G3ege3KH8eXuklYB6JmfzUv1hLJEvLD4yR2qiwOOegTx07/ocsMZep89h74c8tb+a
eR0jA4Ba60UIkm1P7+n2NtpWE2llXZEHcd25p0dC8SJKQ1ITgs3onXMvRIQ6KbtdN+avhubbTJbH
hG6VB7pwebMrjFaMXulI7udx5P+pjoDCHt0m3YjS5lVbHN0ZmA7Fgi7DXG66XlV062dcBfZJkAwK
/5CiM18h569wQUt9O7pHRrF6I3Vclzf258r9a5DdMzt4nC87H6Oi854XKfsTo8PHhtXGvyYM3piB
Qq94dO27/7B/Zrwh0D5Wlb7z9UydwiBGTHSqJKbsviauX76xawzafUnvIOz94WhFxKjQXb27Oomz
U683W5tnbdK0D9g/yAOYxrJ8MpjNNNURXawW5YyvKCLW3p3tZDHmMDnOmEf+ByJ3tye+ckQJwZFL
oOHOu7p8eCh79DLzeOjcxmn3akIUTRZeeYrVWPyHoRiL0s18DRMlXy+xtNDza62QNw4gwye8BMzf
NZeztQszK9hyZV25XsGq/v/B5oP61wMuRD/k1kgWY7ehMPcaUfjXdsLgaAA+huQTYrlPgD1cZ1eA
EB7Ot1d17Rog3Zgb+/guieVtZMzyXt6ouWfN6Iu3kZn0jzAFjI2Qee3bkUPNF40xF2XmP/97jgnx
RNmOXK+jpY6mxLMFjx7zGFalv3ERrE2ISiktZICiL1kzZhhMk0iJuvw2xhcDdbGDm8viP4wCBHPO
rudG7gtQQBPDsUOE7BymWXg3JVlxmKKq3NiHK5QbvC1pCxIWixl0v9iIFLCHcrIz+1xUaQnXTq/f
j1LzED82qemZCap0/hjelYj3HGr0t3coa6Mg7PU0Lc1ZXUnrMaZyKvU2i5H09afY2viyy5+ISsdM
OyC+RQVvxsovXk6Fut3o+RiM5G2Dt6XhpdlF+p3v/Yu5Y6H/9KYIoZluRHuuAcwRnXFCwod3smpN
OyocVJ7wn3Q/G1Nu/Wv2RZ8dBqezkWkF87VxdS7Cuz8/1TF582Y+mkGr+noXeghmIHGp/EtmT261
LzEWwTCMYgiKqPDo7F0TRYazt7xpUOfSRobokx7Vpvu6vfO/n0H7VZ9zELbQIgDII5FYaOvR04JL
tu8NO30y86bc4Mssruj/Nwqle7iNFnnv4sg1CcaHETZFl7HEgeRgaV74fghgV+yLscC0PGjirQbl
ypDAhHiSwDVAN3cWb3CQYnKWYCt2QZXKVQellfZdnXWjd3S4Qz+QkDifbt9e8yT+evXnSdqClEAI
SpRcoYsvWut+GxR14F9U2z5VSB8fG0w9dwP2Oxv3pLe4puehHIJDCni89vTPF0fRQjQiicZGu4Bz
0N5gjAPyDj38SSAtNww/2HCTvquN2DB2ZpnjUYOOf/QDtd84P2BKpL5LLIdxn5CV99u3jREfPM3W
38BVR7RQygHTGr2iJjnpYijRA9YwbVO4AFn36Pdxdh0Kn9ZvvRYF9KoAsMRO+GVAA8Ma1PsWMado
Z2CKUqILaZSfrKhGl4K4LMz2cYVc77HrKqSRB79tMGrqenk0Bs382OkTxExVevmTFmvygmgFRV67
0Uzv/SxA9JBTXtcPZmci0W5gUNs8g2rJMRBs4wztRj3V0l1nVtOzqUSlUeLxEg/Z61xDSD7JsXtx
AVKGBw0hDlqseZDceU1mpc+YCEo4hMU4IfLoegjGCFk6zR5Ve9Hukbdr31WiwRcpLxznEdC2+NTW
tvjQYmGqcHHSujdRisnWbsKZ097jnBshaOq5H6QMqe9C0sFuATnRz65eo7VeTIPjH6LCwbEmdAyJ
VeYEaOWQTyBCd2jliuHgJUWAMwXrgjRcMKoSkK4fkgOEQL4Yx0c+WTZd3B5aDWcqUJvIxANcLlKQ
qwYwlJ2TlPlXsGq4G8KUjD/f3uyLEJcdOMfSVGUIcP+Ayq+vr041FhU007qIMQyOjWZEX1IlEopP
nc/PsIbTGMmtlHiZrvxvVDCUgtoMVa8lKT8k8xiRSLEvIx1CZ6fMCh+6ypx1FIOqU2JnSxX8TpUM
6gl7aJdPYoSYFzxgHpDUG0vw8ryzBH/9mEWsRG7Kx9Ec9PQQJD4gO+0eC7syjoNw/cOrV1uSUFDn
gOCIWM582f0Vsji05QfVG+ZF5+bcRy40gdYqQmB92JOeJg7KG1D01sYTtTJBJFV0lBtJt+c353rU
tIHz22adxI1v9O58W1QHagLFvuuDL7fntzIS7FgJcHV+uG1rvu/+ml8ENHbmiOqXNqhSqLtW/H4W
vHyoCHw3hpp/9NUt7ZCk0yw3LPBUNu/D9VA4ZUdlZwTepTS09xPLek9O+9GrI+oGkwy2HoW14Yhn
2Qwz/5eW6PVweo49LopV3iUOfGT+wgZX7F7T917sIzqZTdb+lSvJ9JDAAS4z66vQ6Lker69UCNx8
8i6672SfZjwzulhaoX8p80lTG4O9iGHmwYgEQVTxGpnLZ91sKR2Q+LkXmGORf84N37T2aY5faEVx
qKWyXg1I9mdehTZtGKbv6nbKXwe1AK4yC/5Qz5eg43h4F99zMmITAw/HueAHPb4JRtNJ77paN6oj
bLD8AVmB4ePtJV6ycP8MaSEjhRqQwa6VizU2ub2zpCi9S4jfTH0GpJNOBykRSj1MwnE63C8ghOR6
ZBm71qMde9CBCf6qcxw5SRcL6yF0k+BTGYUg4/HDSuodjj1N/trQjpWZgaJzy4MiqVwcX82deH40
5V0qJ8w/GsWQ/nY6pPVvr8aLozuPAuDSsGl9AQZbBJCeAeMWnVPvgjLl8K3MRnvn+CNumLhxlZ9u
j7VIp/4svIOelofKDki+5WHCkpaWM0DkC3Cp4UhM3D5EZbTVsVybkQt0gconirD8dddHiOgOJ4PR
ZVfHPVqb7ZTdZcVUYvFXbNXL1w7QrLwE4BeMMbnA9VB2X2Oki+zCBfOp2eDD6uQXPK/yZyjl/j+Y
MoeItDr0/PDFHWAR2nFBXeX2oq7dUPSo9BmwQSNpuaiogJgpqF8YOBPWq3uIUhU2uGWNRV9q5ZrA
rSbYmvfKhwSNyaklJTC5ihe3Iha+OqG5YV9IadwDENPqLNMgvNye2R/Sw+KuJ8Oaa36UqGYhtuvl
NZXuajHOOZdgjANEjoup7tWRJz3+kDVozx1j9MpcwL0VOuluboflcQK3op4Acoz+ZYos/NtBbmrW
NxXW5lPrYwSwA+kckPDqUzO+9UAS423rhMWXpsCs72FqYwpco+cEvzoTxYVdo+VY0mKaXOPRhoeT
6WuOvm/hNEK1qXWZXvDA8z83uRP/ctsk+SCGDswGlCEqFIbZpta+V1X3DWvDWuwGs+9/9o1ZbJFZ
VzY9lGv8ruhMzjjt5abvO9dJ+sK7OK5Sdzo2RKe8k8C1myQ/3f4sL0JHgCJUK3jlZ6E2b5mZ5ekY
KlszvMtIrL1HKARbTzOMD7qWTXeWAXxsEOMW8OGPIMhiL1j080wEYCxvJplf74UCR9PS0hsu7abH
osoF2LyflbQ+FAhN3eNYimZWHnXTm6GrrHdTnWRvtCzR3jV2ghVW52G21piG/c1T2DOcb6/IynGA
nAn0CxYoJcXlPuXhsqa4pBZgIB/809es6XkMhuq/rDvpBDxxpAJeBM+xrJ0mqlzvohXGdIkpqRag
4tFKeXT8SraXWKuLn1Wc6Fv4tpVbjlBkfiBICAyCruulV0aqMKHosH0NcQHoPHTRJwQG9hBZ8iN+
WHBekYI8NnowvE/zcAuyuDb83JRkgf9ADBZbe6qDMQlizSO4tNpLCVpyr8Vpdk5VW96n2J+hT57h
m9b2xqlMLWODwLw2PF2NmftFSIYi7vXsR92OU72KiABd/FkFgcw7SxaCpXd0DNlqzFr0FPe9tKJr
74hsI0Z7WRPjuM09q5mdA1F9GfAy39H189S/mAlJ+s4Z6vwpdtNYPzTtZDwNk6HROo1V9Tue+pCN
lzhfKwtfeSzWev1Ok5gnnZvECb/5Pga1IDyj4An9KLSjb5+CtSsIYO5MBMAgnPh8sVAqcbDhInSF
RFt9G4zYyTB9G8nDUf3uD7cHWzlyVEp1iD2oK758eZ0AsJoKSAOMvgz2FjSYf+1BtF9vj7LytpI/
CUIk0OS8dfOU/8prcMdMhUa7+BIA0jh7gKo/hTSsTyAgNbFvqnijALo2Kzq2hGEEpgBJF0uYyEaV
vQq9C7oE/h0ip1F8RCFXZRuZ4bI5PEdihJYE/9TQ6ccuYcCTMSK4GRO4wBxGGS/VR9ulBtHKb5oL
pOED9lDdj9owM6xobav5bqSRqVGPxUMJl5qovI+dEl+R26u9soGufpRxvdpREDnGUFTuJW0VlgJR
5T8bUYpvl/C3iIAvKxHzAtBt4iVzQd0sK80VnlOqKOEtD6bf3vVhhC93kXTo7nslqiKah78tVlcc
mWiPIQZFqjZPt9p9qxOeUW2QneCK/ZGf/Wt7lVhjJVpZE+Hz3L4xbc069Krw79MJR77Xry24B0qN
oJmIixd3eN5OarQydlZhNsG/ddO1R78ems/YEX28PdLKHmbjzkhBEPQz2+/6K6IVh51o2hMTW7V5
RIO7eD/VobMhiLVyMhmDlNxDmOVleRirvpzuD1EvkojTZxE2SA/T5n6KWGocs/HY+XF7WvPPXsQf
ZBNca8AvaaMstYebOGucQOTupag7jCecvoq+pYMTD19AR2LDYBZe+H1SaCQNacsThTwpNcnbv2Ft
1856IfSGAcJBFFoExHpcOzXkN/T3Q9l/C6zSv1OqxI3U7SRse58UAIy2J/OJhoRSD2Yup3t43mhL
3f4lc0FnuRpzaYn+m0tJdJn4jDD2HbMV1sULKX8GrYvfrNVj6auH4yEr0+Z5bOGAWGgDbDzHSwrt
fHXRXeTMgnkwoAou7mSnnFJstirMypzSmY7mUJsnHMuoyxqdIbvHwjdLbAC1KsLlWvofw8bxP8ae
M70d6wQHstsLsRIMe6TmpM9cIjOH+nq34y2ch4ACrIuRqXoX+nwf7H7iWXfb9k56iZGXm6np++1R
V84YfU8g6QbyreSXi9PMhT5ItDjsS9ba36qpwgo2ScONyszK7QTiXZ/JfXOjdfmek1amIquZWoMo
xn0mhkrs8rEdf0z4/FTH2zNaHQwQ+iy5COBieR/7cTCleTxSj46z4pJ7tbwv82pC5rQ3Xx+tU4EG
X28RVNHvWXwyJTLbT+3BulDFsfdWVjanUVhbqIbVfUrQKshYWEZIL9c7YxCZ7P0xti6TOSBY4Io8
G3a4UsXv/Qqc3b6a9PixjVBT2tOrDd+2pYF3Xo4/YbrPRYbYxOtXGHn4mcJA+ZSY8vr3eE5R1+mY
sFONInzoKCwViGh2QXIQnYud3e3R1nboTIHWmbj9srRIrdIcJre2LxrtvX1DL2nfIST7+leNBJ9O
L9KgxCHL02cOutvhaGNf8I3DtVVaPd621XjSA2dLDGxtg7qQMoGugS+AYXe9fC0Bj1XmDOVKOjKp
1w8XL0ZkyA/Ulirz2tqxNblB0QdFonn+KX+FBWGksLU0bPsiHC277xjvqKqh3Fi7lcdEn7MVpIuo
kvBcLzcEpRLXK+YWUJR5vxp0SP29PzVNv8OQb8SGr/DqX8RINna62ZSi+1LkyUGaPUWt25vl5WPO
LzHAJIDI4VFfBid1QMfcjXTrguta8aZLkq7kErUDaEW5kz3ivWNs5Q9rQ1JU0ueTMNeXFpO3a8ya
A0LEi5EnwVmgw69mv7vhFBQDPq0Sf7Tbc3y5fygP6DMkk+ebIs3i6aaI3mXSjZyLpuNxFWcqOFFP
so65Apv8H4aiIEFdfS4eL7vLchAy7RPLvqRYC5yKTKQPvY8+fIW540bCMi/TdRzArOj5EE3DIXac
RXJMBEajGUzcRZYKF2R/6E5j033HqdA8JgjX7ZzQ9ffQC4t7/CyNLeTM2h6mkwmOdHa4AVK6WFUR
Sy0cZOFcBstTYCAC9UF0kf4gOr++0yu9v5ukQoEn8XP0efCq799Oeb6FVVj7ttx1VMOArLxME7tY
wfwzA+cigPye8H0c96YcUXI36Nff/rYrdbBZRo2vy9vChvrT3PjrcpiK3nUiXATxuEWmc1/T/v+Z
xuFI0uJqH1MQDDhyZN4HpQb7Mgw5zqktCqiPUyr6B+XK6q6Nuvg9Du3Dv7d/GuzRl7uB7Y1QGeQC
a86bry8uyFRMHZz3xU8Cr/tO+FWaz/iJ6dpeatKpTuZko/ji+DSnHycyEWNXj9o4zlqUoX4awlY5
5S63KlG/jxA9i+3nstTyuny0EtNKnoj46+hYZfz1uw77RuxQgdj+qxeDW/wec7sJTpWeyegReabY
eMTLHm9KKyIj2LUWDun3RtEFs3m9KKavYephUGfXJhbEmuWN8ZEKWBB/B/RT9YdOjq1EkFjCo25c
vZF7r/RtE73fvvX/ddLQxpoGpNTQ7elkB/GbuuvVLDnRYbLV+TbumolZtN9TO4yTU9PbXnOAZlvr
uKBbuDfnGOg1UKhsehK1o8LxXRgbHYV7zUOEq1Zxdd+OUY8j84Tn2S6yceTbwQY0ntyooIOi6mqK
7zER1rGhlFFN7FlWIO9Ke+h+KKvA2DMy8Oc+CFyv652K/PAJ0b+qvU+iCr2GAAaXccSyqx7v68Dr
689Ji/yQfXAojjvfp17pwSk3a8c/lgimjsfBjdDM2ZWuPqX/AM9wy8chhq/y0MfWWJwUtubGj77I
Bsw5B9Pu9vlgmMUxytvE3BUq6tUzSDqUa9NpGr+pyspNFL/89EMzlqn2Q5dZ8RYtLSkOLSI8Vn+p
p1ovcTm2A4Er3Vi1Yl+ZcnjslM7zUHWN9cNpDct/0vFkrk9ZXlb/WHbVJQcDexZrh24ZKKys1Azc
kizcag5GmYvubkh843NR2uFvXbYeEZcxDI9ZZXj9HVbyevbeKvzsOy0OLKup1ifhrhOh/mX0Da1+
lzTjgDyPnjfykT6PfGt19tTv5WTGv1rLDsrPYYBSxR315v6xccsie5p4EsJjFFgGVq1dMta7xrKH
+yzTOh8nx6L77PDaewe04vr3um9ZD0Ik2mdv5J+9OY0jb3DkQJMcQ/9rQVpn7YTyk+7QN+OE7Z+n
5w6WSJETTnuvTYvvGb3cYG+apXxSFDm6BzsTDfa+I3PcyayV476U1YT1AvfLJ6fPm+9N7bbYgGaI
wh0EeJ32IfEVjsWoA8n2HHVt/hvGNm4f2IkmPzKvTaodxppIEpeko6epsaPvkTVrEyIIZ+1skboJ
G733PkV1KHT6XomOUFfXDs8azkHlPo7LqN55GGTjaVfZuJWYYRF6J41+zMHTSMMPg+/TYw07RyfH
i7L80vxfzs6jyWokXcO/SBHyZisdW1UUrqGAjYKmaXkp5VLm199HzOJSOoqjaGJ6ZjF0kEdpP/Oa
lErwJTMKEfIjzQTewBT+0w2uVh80TYyf+miy4wO4cfedHSoFHBx7oRq8H7UQeqeRhL11orse4WRr
irgjO+s19cVo64SnEiJn9dh4gxIqQWN3DqbV0l6AfbEF0qrElhX9DxMHBn9oYy9c3KMtIr/eMJQP
jomF8CP1tu5T0dHn++5OWY6dfduH8RutSTX785hOeFPKsgCVVMVtl0C7QpnvccwiJPkcfCybN6kl
nCqIks57pFPepcdI8aY3wlPHv2U6UwNzTSeVQarVWGXGWae+mx0PP1TZAFPlJs3NHxotkCwI0fYc
Hwy3NeWZRmT7NFIIsP1cLQHUVLZhZ4A+HbV7l6QjSMpQ1jUesLoWg/vWJMizJi1fhqROqtNg9vNw
lhG1uXe9aPNnpQqBCshQZPLYU1GK2HTFZOE4nVQfRFVqf0X5xIzV1lx/bOusGj5rcR/mx4jr5e3c
d6lzQIdG/WYLt35rKJgI+kaLAesVz3NkiXvKUpOPqdrs+G7XOe+c0UzMK4+d0z9pYo6j99YwdV8w
8+F8GJHbvGls9vYp5j0ALIo9Y6DaI1aYni7rKbCNfLQPpcVBekHCGtvEyADO9ljNWjIsNvdJ9RIr
baedTS1tPsb9VDon1tb1nnnspz6wY1u+FWEVjQGYwGHAZMEBitbqhdMdjKSZMzzmNcf182RqMRyv
sfwNnCqX9SnPdDs6iZJwmidO6/OjoafFewISrTpZhd6kQRJJ0F8SX6IfPTLNml/2ev4AqcHUfAp5
bN6pAILmTHn1YQT58rem9MlPx2mMd3mBzJlvDWX6T9I2wz9q5tjpQcioRRoDm1T1MPST+ZFKeQoy
VZvRR1bYfy88yC3+IX01fYWJF36U9tg+VmM5/Tu69kjXOJ/6T5K8m3uiRGzTR76xfhn0Oc8flFyZ
m1NeaOUnx2jFVxFqyUdqyfGDhluCONZDpyXMinS/WRk1Y5+/N8kOJaTqf22XvsBDqMayump9WcWH
Qcbq28pVsvpaTkPyPPfuYKOaYkdYWkrPjgOYIPGnnIqiQ1LCrkYiHc/Nawf8Mz3Q97anp66yrZcY
SBB+dWXvqBgFi/HfwaVjY0O4CgM3dbo3jQoqwbcarGaL3LYirHfxXveNDkDUizF1eG5jbGmw8ZyZ
UjAiriwZ8MD3Bf0WupxdNM6BAu/kBw5Is3kkqUiik9mZ7TeJU494GUe3+ExvcVB8JalGlDSsmJt2
xkHTufaTiK9uhOMn94bhfRvkJH6YVm+aR66iQv06SfymT2ETatg2x5NqHjuUJp91p2i+GrNb8MgP
evemVxr9C/WEbjEHb/vRNyT5C2bG/H3nxendPtTtCOwFUdNZuA9OOvdGwJdJRFEbjMd4e7zc9FW7
Kt8PczRalL4LZP3xiA2vhJLOF5tkLwsosYV/uWVKM8+d6rZ5RwgJtcjLE4GuKAyq6jApyvyjdKRq
+VVv9dEBZo5O7ujYk/Ewwl1JD44bT9pxVNDmPuvSanBG6xzroFSpjJ9y3Zk/NLKqzTO6UuxxYE/j
5yYHTxn0nQ4tI3Y9HDgAy5JwZ/iCLlAkK0vPxAvieax77BiszuH5zfC9+9RFMV/pgav9UKDirwWo
JoSpP05GoeAfhTir/U/ZtXXzcj/svS2FgjVZ6mMA93GX0VdBr5ScBjPOtCtGaeY1U9IeUyw1a1Tf
mEiB/EgNo8fWaNOntHe0eicB20g9XGAfGonzglBbJ/EWUMKcF027erm3BGlR8s6qMIoViAzuFAw2
hgK8SK0XHU66YetcjwsZM+eOuzhsiQQi4iiURMP2MnViT7zltgJCGoUihYcMF9XldQaLJ29UxUNt
XUuEdY+hRhobDUX0/v7KbdQAqF1DBkSTf5GJWSWvWNv1KhLg1hUMMUbLqtWLzyN30kcjHJqTHarR
j/sDbs0gwFbSt//xeFfZKkqOVTHkHoBM4sqjJjv9aSidKdDRtgvuD7WxK5FjAqQDbYU+1xouMcoB
ZS34Blw9lVYfZ7SPMc6ZwhL2vNKeMe3FJb7ohpK3UWhxtzP87dQu7YllR1IZgD2z+tICx+IyqioA
oWjWnxw1CR/1HGyt6Un1QIl/2qnpkv5u5J42JxBhzaXptK7PFYT5s3R1/WpasfJdjHYYIonPr0Ca
ujHyoGl6NQu6UiKphOEi9NasbdunOsT/2bfLYSiOU2R21XX04DDyu1P3O97p7SL/FBsYJEeqhASo
8qbyVEDWRyNZ9b5PRjMnAeiTyjrkThZFBIl692JGUhlfhrLWs0AgOvhFqhnqz8TTGcDmWdiP2KgQ
tKmFOacnUynwsZ+bThA3yTBMSAYwOTpmuteFD/wt4fwozOWmJ7LXmkMs6MxkvtsO7tsQ3Mn0AZ8U
NzkqssA2Er38+F0j1Mn81mjGaPjcqQiTEVBqUSAo+CGiG/PARYdceErhq16ih2c7agaSo4UV5CH6
kzVBVGIx9ZwWWj9egFpgUY5NykibpS4UO1DVLuwPJu6iyYObqop2poyMmqFUIss+Jd6olQeCoLL/
nEq7xoYNImN3inQ9Fc/S1hL7ATZDnX5yLFJ8H12qLHlEBRrakyNMkQSw98PsSEyd2Z9MUvi3uIvy
BKd2Z/SB6NN5DiIjA/Rrt+AbqPlM6ruxcGX+Bji39XG2vLQKYg/X2KOMkWY5al5UicOIMBOgcpoD
5kXIav4+jrP2ORyKhqe4ECJ6UjSnLX36W7w9ZlEVLSbdRdKcwfHV73pvgW4lM+wA4iSchvgXR6M5
6o6CnrNDsTv2MXGfXbqAkVCOHSqqXeCYSNH7cqGEB6Xw2veK4Ra8DLxj3UnBNxSp36yajL9KYeO4
4heePSwGqn1ePxdhUjf/pnNTvthqYpM+WObkPiaaGz1B5kJljlwq6wOQO+FDDYE0OXql4hqnVs2r
9qkY9Na6TIpN4mIqWvHZKzHNgsahW5wDQAAvcujtByFGHYbnpKWPORft9NDlFirSIsGJ8zwUqTYf
OtvNv+Baip7CjG5JjBtNZnzsLeF9Jc1JP45erT9GNCKVoI+tIn8SLihZxOlLxbvkpHpvcnPqCUqz
2Ukv+ey1YdBmNApOXZ4SOBSAkauDZpW98Dmq6uB3te4+Z3HKwcnLEuHHto5KEdiyqL6b5owxTVHn
3g8T6eyBczML80iwpdKPjCLoKZ0Ra3OgQ4SxDhmVnw+9WprZk5rrthOAYgtfzKKYiwCgXvKFGBFO
PA6B819oInn/yrlW52Md5eNf2TyK/oyBtdodEZxb/s50TLJThl3Rh2juFsaG6nQUgkqrfBYyrysa
n5bxDynArLyZcLL8OJT9QlwrPUU95m5SZ9B4Jsc5h26fUO7BYbU9VWA1fiq5LSYYLgAFfWkUKP86
uTV9sCe86oKYGqOOhuDcF1dPlA0atoXnBZ0Wz1WgTtiUBYTwRfk4JgDVgsFTcQoh5UKac/Z6eIux
YoTHJBOh56uKXWcnMjqD7M4F/jDPChrwQ9zT3dDC8bHXZZ8GNB7Gwtc7QUvbqbrhL5k0CCUPnt7+
lWI8oB+AFdg2pHOyLzpPee/PY15/QSnP1M9WHY2HMJXC9Gu6OFiVRK16zRpjlMeiweE1yCbQTddR
j5zE12SYviPntr8Veh83O0/EbUwBRV3n+UUOZxGhXL32uTaoqqTEd52XEgqt4Pagy2jPxXOj7ccw
ALZ49Ki905l6XQPVnJKkpE7NK8jYPvUHq23femWK7XmXDeVPnA7Kt1NbWucsVjTN9+xU2D7SePqD
ghPa1/8aBQCexa1VRR6Y0HT9zS5c0tShBnL1aJM9eSH5qaLr/QN1P+c9Jb40mHOv912zyM73R94K
AIDM/UKcbHTmurxudadtjWvb6O77sUf5Nmyn4mT2bvmMaO+eEO1tvLPAhN2ljYVR2Q0gwYzdQQyi
Nq5LqAe5uasObm0kpzysvoVeYX8hRSqoVTZ7zsW3MR1SAQR0C9Acqs06AFdSCSkRq7GrnSNXXqRW
fxj1zKWqpU47AfhtiLOoEqCCi30Y2C1zlWlQ2sjS1IqMK3CH+ZAXbfSm4zJ7G7VaesoMWp7Sduyd
SG7j2IAkXVRnqOsvkoCv97O0EZzv51S9dpg5Xb0+/GFN6p6f08ZugYbC9FmQexC9W3XjhIyrZMKa
4DpqnV0Hbj8UfyOw0b3pkKirjy2mRjuM1o1lY7dA3eG/YIjWmNbE7lvLiwxMEzJuUNWKk4cRLaZT
r7jFDmLltkeGgzgalDCjaEMjgft6BtOk0GVl9dpV8aoZbydb/xt4VHiG02Y+NHiwBOR3zTE3erL8
1lR2OkYbc7tYBqJwhxg0+IrV8Emc5U5Ou+Yq8SE9NhIIb2anIWHpnAb9YP7BgQCXsoThDLnwzF9/
bpHRCcMfY75KvVEDMWfVmeauvFqWzHdAYL/kel63H+kaL/oVcHkW3YPVvmkseyit3lavqI9wslVM
NL+3Epaorw1x88PDMI/qHBrKwk9TfFkDUr6xgynaaM99V2dQHR1VVn6D3NZ/Ti75aWSVqHstLfb1
NJjoRto9sddV5on1oTGM6W9Njml2GFxh/hAahZOdk7pxPXDTg4uyuAoXpPDria9R+EUKLoOUAdri
KtV2PEyzgQS4JfoHczbdoIe2ev+aX40JMQkwHE1m7gWKjWQdr8cM5QKWiDGq9lK9D9SqyH3tcFTL
WD2OQEN2eujrdu/NcMtl9VvzE/fjIlGjyCZ0l9r3sDONfxDXkMWprxoqhwTx2QWebvUX1n6meKCU
Ic2jF871npHD6vr49UMWxiNd54WGuNYsqUx9soUt7YsypN0XL9aSwNLr6G0GHOx4f4pXF/CvoaAz
wb2HcMP7sppitBpiu3QnByNmxQjSVp0PUYxL0f1RVrfEr1HoXIPmYynp469GwfhsSFyEQS5xPDn0
ll39ABV3RJiwKt/VptwDl21sHG56d2GDcfHfSLqCIhfElKF9ceTcP4Yy9o7NXCjPzMAYjJZVnhDq
/QMploVsjxgW/WlULVei57DcwshVGNToco5+KfTDMCjWRe+tZOfS35hPXAMX0DiIK+LO9U6NZ9lR
uGTVEuEFIKSSgxRVdI7dNguw3e12DuLGhnw13urw5ypvtExT5xLZCfWIRNefAXyNaHrV6U4gvTkU
kNsF7shcrve+GJ28xyHLvhSCQmOESdXboVaGT5W9d7tsTSJv1+Knja+bcaNYYtCbw4olug4VYPMw
Gepj07rd4zy4aZASr5zvH4LVS70cAgMyH4BKF0rfje6TTIqFLdFFV6NxnHxpjJWf0lKDZ5NV4G3p
jnj5cUGmRj7C/Ppjl8n0ev8nbJx2xAiBXAJzJdhb62kCNVdRzHGjK8027cjNbR5IN+qd076Kln99
qMmnAjIDR0xc8PoetYDz53VtRMgCdeLJoMv6xqa++8ZpbPspCrvKOzBDNI2dzos+3P/CXxHjb4/2
/wZHVX2JvBYxkWXVf7vEqdhHhTKW8TUGbF+j3YNTGvrNBSCVvh0wBdNqKofBKNB/8y3ZxuGDlUu0
yaVSiOqgh715Btxizidb5s3s1zR4gPArlBsOlisaOJDa4i3mDGa9Z/q3NXE86JCGgcSyIZdr7bff
3pO6GsLysDJAeBVuhK44p7CP43d5MncPnoq9iJu16tGZCvd4f962jh2PALHOYsXC+Xs9dOhUYe52
o3JRCyRYPLg/5xBZgUNWjcPOJtw6B9h6cOR0AMC3qmAcOrUo5wQZnjjzzvWkyznIGmDd3+zQ0L9R
5NG+oviBZ0QSm+5TpqFZthPbbX2ui/QwkeuSe6y1qY3c6xoz6WmbaSMlLbcJj5MT/WineN65Ojee
IniFNG6W4gAEw2U2flvTNEtBmEwJVhie6G0/TiKMTRNabXMQF9Sayaq8bjgm9UA95P6ablxwhGzQ
/AnQ0VdeC83pA0qmhmyVi4HibP+mkG5a+/TEUOmr+LMP8Cr7eudl2phY0hD0D6EzoQVrruogY5zo
wksz5YKr2ae87spPal6AW3DlzgpuzSuzSQCI+4dzs2Fzx+oVTa/CS543Y0zBqUB/DFLEQz04dOok
ZgDlcXRoN+4s6NYX0mFBuIvlRCt4FctMqobyRT4gF593SK5kQMhUH1ZlasCea+adDtzGlUBtldWj
6YBF3JpK5fSU7Oh5hpdmFHqEIo2DgbQ7Sbe7VClF1HPFdf8zdvLoY6lE7bSzhTaHR4NWXZTsMBFe
7d4MBSyOqxtiqaArnzRKHfSYHcAgfkuYMT71eG9XF9NNq+Zaz4NUPt/fwht3BXK0kPmXigRnaLWd
IOdV2tSk8TUtpCP/wQGxix8q9p88zPqAVaFwUS3CsDDrYx8GJ0o4mteKP5DiXQz64IOg4XRrnoN1
TT1lAgMSZWyjx3wpvbnQyHxIO3v5/Fo/YnnATNrd3MMcIRL6Zf/9dmFUpZtTt3aUS1PbSvTGE0ak
nmi6x6VPKci8Vk4lIPv3Suvkp9iGRPHiFVE6Bqoe5c6plkWTnh0cjh+sUVH6x0FRpucRRIS9szW3
DgIrw9VGe/o2S7GKQaheEykXNxl6y+9FFn1TpGzMIKSfvuduv3WZsQnh6i+VTyKp19NSgKuDX4Ol
UFzaJEYWLTHfdOPZuEaGiL4nnJ+9ithGtMSLiPQC3UbgsGvBQdKzjtKxSuUZHOSpBT51mgdbP97f
4r9qtquIhUAF/R6a0pRS1y5XYJGSkeo8EUvTxcU/Nf325LG1tAm1K33OgGcaKNI8TJ1XjudedWbl
WgEhwo8Su5X0GulGnr7UJiR5f2qMZngMS9k/x8PSzukMKaxgmlNnwnrR7qcHiLOi+ZCgr2f/VIjC
kJcqxEhUg2lhtbND1uXqZS//OjSwuiFX3xzfwdTo4qhaQnEqN1CdsWdnBA5LZ9mvJzoKb/pUFU2g
h0tzoZ9bZriwzFY/gXvLn4WXYVZ7f7a31hR1R86yyeMHjub1NrI1pVUHw06umkMZI6ltEcQ5Bjz3
R9k4GsQ11FJh56A+vc53a1pLsgGRBGrDSh9UwuF3WTeLs5OU2tf7Q21+EOgQ/qFQfBNNzUXagBJj
ikHWjucRq4RAwzB4Z9o2Xtvl7+aYUwwjQlzdw7laZyo6o8m162n3KE5T5/7QIP8P1LU90D3u3kRa
LM5/8m1MIlU48s91LpjP8A7rjgOoR1pU+N5kKukBCm++M4cbrxwohkVphZYKJoTLn/925YaD21Z2
lKfXDNEYE+Z7i6wodGFD+AVU6fHshW4intHplZ9Q7UiT0/3v3LjboNstbDvKqFDxl9n/bfyonsVo
ZtFy0TSkZRATg7qoxXPZqOgmdd2eosTmeLyr5IDUUCl6vB5viOHEwL2MgaZ06WnGyOtizsI4JFM8
vahjusdu2hgPBVIDSj1UdxA3q92DDwtI0rmOriA3xDGPU8sf0qQ8hyIZL2pd/sHLZC8PKFYmi9Ln
WojbMYYoR2w4uk7g+AN6qALeyKifMHzes5PcOOkMxQu4iFx5N9EgV3c6xHUWXVs78bC2sfXHWhUa
si1Jc72/SzaHQmCVrbpYR6wzCRAKWl7pZIdywB96Ttv8Mawj90Ep+mHHJHPjuNPRoyZIZ4Yduc4G
50orBtln8XWerKl8lG1oNL4gITQOop7xBJ/iNA2/WCgwxi/3v/KXHu3qOYRrQ6dtyUWJfVebUwOR
p1voyV+rOc3qM2xUrJdHuGT/tHGnP2Yjgeepn4HWHJC5n/Kgw63GPjl2AjLWTvt+ChSYIS+yXVzT
6753nnqb/+NoW2nyHEHdjD/f/8lbCwNlj24P2nvAyVahSYabKD4U0ruAKYvAjSB1SRUofyDzUXYe
lq0aNWUkavAIp9F8XW9txcTAABl2MA/Qap+BvJoEwtVwBKFaBUUdx8ehaMdjHSbJAbU3WA2o9O1k
QBvX5RKjYrFL44Hyzuq6alt3aFK1WZTShfy3qkb50I4jhAt3NoPJTIYPrlX8DNNa7uyNjbeOgIL6
xCKhisDj6h6ZY2AAyYhEeybD7hLSGAW/PXh7c6xz/a13IIEt54wuExqWy3r/dh2Pk+gNWG4erilm
VvqiVczwMCVdH5/0wmi+YlyRvnQwLF6sTvIvmGlckmvGVVWdlDnO7LPTzV58ur/LNi5RinaYxtPI
XHKE1bnIkYGJ0drH3appsjeJE83/2l40n6thin2wd+LL/fE2Vhl0HRPNBCAqeePwMzgRrSfUqYeG
votn/+toydu4sd/Ukf0C9Ot7VWIwcX/MjXsH/j33DZ0PZAjWYUY7YOPXZCOWYZFRfW3DYgpUt9OP
0ehQpp0FKHTb3LnrNk4vR5fEgoPLx66DDNso4o7QF3tEL/1KpQnWW1GiDt/Mzc65WVZota8IBbnW
MPch0FibFNo0FOEOmUjRJ6ZEZqjTYSS0QDRGv645bZAnOkseqlir/46aGQSTVzTKfzewIQ5ndllS
2mfry6pqckUmNQUFDe4S+J9MtZ9bxwqx8rQ7sEX3F3Rrcmm7L7Lg1JxvAmGrHQFzmRRLYL/mC4wn
+txYMcQEQ9Z/8mG/DbVcHr+dWpkoMhrRl70kbVqe6175aoh0OE1aNvzBSVxkshCrBnoB6fb1SMVA
gpGGPS6XxaigFBqrT3PD5eBOVRe4KEac/2ASibnZmyrp4fpFFIZBMS2vw4uhgnz1q2JS+6PedsVP
4GKwru6PtnUGyY3I2GiM3PbOklKFINnZuDPaFqD4DnZU+gwt04L6Nk2CAku6cHlgFyd7IvJbu4Uw
HHgtl/zSjnw9sZ4x2gOK6xx/N5VHRB7dZ7gdamBU5n9UhFgyU94uZhNCOBrr6zqlMib25MY4ldZV
NMPIQTKhBYR70Xp3rwK89VVQsqmQoKKOwNrq1epiqQos5ZwLbKX8XaFqEWdvcgIghSif3l+8rSuG
wIm24NJuvYm0B8cr0fmmMSjM3nlXK9F87UNTfY+ZHmA/rRvaN6RZ7RUr6OHrQGtmL7/eejU8RAI1
bCKWIG4VC0VmpsxDYZEYxmGIOmQdlv1ppmzyU82j8N86FrI9RENuvBAt5NHODbs11UgGwpSmsM8v
WG8geni0HTzn4hRT8bYr7PEkkInwKe5YL/dnenOoRbGHYGTRKlz+/LfrxqnqGPhq5F6qHqZlkxrz
oZZJ9qC2+h+4qjm0zoFHwQtbmoivhzL0idxKYajWc+cnYRsy6LClCeI6HSF3NXsbdmMTMXmLKgvO
LbfNkchKwZPOrntZ/LpaWHvW/KnGd6ihElVFXycr4/VqSkhlJBEVou9t8vP+5G4EeoASeJK5ZRev
0tWRmaKumY0KwrEuLCdo2i4/yMLZwz5sLKFLEW85J7yuBJSreXVHAG4xBmv96DqnoTZhhMHXPacN
Uin3P+hXaLp6+wnbVa4darvWbTRVuCj79p53kaCP5cUakswo/Y7ext8oxg/eiyby0D3kfZ83PyOl
s55mmInPmggN8Xk2BS0iUwpneB6MQRlPQ1dP+WdlkE5zzboJzVBFVlHxptDi4mMl6Lv4adPMz7Zs
eyWYhiabn6TQ1I80gLvmqIzO3J/nKZz+8VLwcUEStrpx0oepPvTaAHMdEmScXKtci6yl7KxNhwZF
kfhhgjTewAb6ojnDNL63yhHpUijipnYpkzb/COU7sv0Wm3d50Fuv+rdFpBRbMtGKLkiLUlcvk510
35Wq1sNDE/VsJbdu4w925k6jLyDVlde8k7WkzwBSH40OrxGBinAqliEqbbKjVghr9l3hms8pxPrs
pQKpox53Foy1X68X9+ivU8AGXB/vqZFz2i9njqqWEgxDKq6KkWqQAK0Fe1buASG39iIAZp40NB70
mzOeEIKG1oChtDWozvsKzfaHTmCVIlVv52xtjcQdiOmpTSmdLP/1ru+kktQ1RNdrbJlZdXL6Er1a
LYvc9qQnKeC2+xO5EU7w8hFfU5BRabauj3IN2IHcWbn0AINOPI/RX9Y0tmjTx/YhNU3zQOV42Bl0
8xv5W5Hyovpz00iv7aZukWahCymH9srihc+6V9lvsSbfU7jeuixheam0WBFuuzFzbyEQT0Pb0JcA
sCLpCOkRRQurSWy/UZrUPRj5VJlBkqvmA5h3ZwzS2DHqy/1Z3vpgcEdLyxVZvJt3HzN5pLVHqoUi
HqJP+FuVkPsb9zPEpXYnpP/1iK6PBruU2jmQSPTBVs8RbBWws2lHg4pAcPrYe2X1jX4o2hoCTm58
yvN5mE69jqzo45wo6VPU0UDz0z6zv2RwHJ8LmEHd1cgtpTw484iDDgjZWWIaqpjp+ySyvTJIRgvM
voJmx6c6L2FdD22nwkfuMqUISnoj38FupJ8JVUvlhH269oBMXg59HuXexyYKkd34zzMMngUkKNTE
RVNxtY9HanKKZuvKxVOLT1lmeGcx2Qas99HYWcuNxw8sL+xEqoks57r4hm2H7oW4R1z6rMuh1RXc
vYg07CzjViWJUjOtRhozi5r5ahkrIUyvKUyWMTHHp7oymoONOIUvPaSWg7Q0zb+FtNPjaGdfoC0m
x6jXft6f042SBj+BKhJyczq33mpOtZ5CJqQVjmll4LZkZvngV4mYjwCFtJOWldEOaGDjmHDtUeDn
sTepoC1//lvQ1s42UvqIwlwyDOn8MpR5YHpKcu4V3t7737a5isTAXHu/6mSr6a3n0QCtbygXK3LK
S2KjoTN4jbWjorc1Con1Auhy9NuiUAIFMBZDqFwgxExBi1zAUe9w3br/LZt7ZQHJYfRBSZ0A5vW8
QaJP3HGigK+GjXPFsCG6lKNhvpU2lW/LG+d/6Vmrtm9Cq38yCmuODyDA7Pf3f8bGU4ImgYs6JTc6
NYzVdhm9oehyJaGsn43xZcIXOpB9kx4JTWeqN2N/pm2Y7qzj1qALVgn4AW5wiJm9/vSazlRhRgNd
7jiyj5GqhA8Gssxv8jirLzIq6w96X3c7FYaNRwXaNRuUiwDCyToybRbRkHGsAILFiUDhIjaOUVcD
UpyN5IA0cfE4Yi0fxAuPC7WYPXXBrXNJFm5CJgY4dFO1URMIopFVcy5pcr7B8Ks8aJ74GbpUGheb
7J0pvt3E1DUAdyAmhsDTTfsr1TpN6LBhL/Hs6H85xhQHIOannbN/k5mSlWInQKOGygL/LL/it7M/
6XVXd3Q1Lp5o3feNbMTbHp7Zoc9757kuDAc1BQEoEfzSf040GBrrObJS6osLXun10EXvhamF5sBl
lHEPF86O628tBN3JR4so3DO1vz2tXAWUNFDLNmjX0pZ4PVyEvMeMLfZwAY3Bpqn7CucrTA7m6K1E
A88+aIJCaDAjUTH5NYmH7uf6UBJTW1aa7gDCNqadBNmjZ7noqvKbXv8YZMJtNUpLybeXHrRogPvF
MWI2XtK6d7+4KEiZp6g1nIGmkkUycf/O2BieivLywBAeLVSO18P3c2zIgQ7/hbDFCKqOwpLfzXbr
l1kin9oSVKfIc+dB74uX/z4ypkVLZslbftOs8Hq3osjSDDwAYRNkrsgfYYjWI7Tfcjhrc+Q+Nk2N
Q9echtf7Q69l3LAM5zgBwkMMAFFAICyvvzp021CiFDhc0tmRD1nTmdlhKkP9oMt4Po9aqzyJtDe+
elMv6Rol7SlVjdCvbYyx6GE2fius+Ecflt7OxXZzm/LDlueQ/wE5hBbQ6x9WoR3sLlJkl35Q7M+Y
aniIH83OGQ7C/FcDFf5Tb+bDp/vTcXOdUXxDrpCCAiNSgVvtAQG4JrJavb+IXKjq0Rjz/NI6cfJ2
8CoIwtgLwze+P+TNlbbU+9BlXTo2cHTW1CGsYTiAkZAXD20nyBvJdFQpgx//YBSwQ8it8ljcQMW6
tjFLNDLkpWl6629hZeIt5QXjD0YhR+MVAi+w9Eher1lt5m7ZJBQtmsG1zq0cqxMNyL1OwdaM0bBH
KhQ2Gy2SVYjRTpYpJjnIi9kpSAM1EwI+Tpyf78/YLSKJhQGWA7KOt4BYfjWMqKlU2GHBMIPjnnvc
axrM2WztXRrVVnIQgOM9NLhK63lOqupdXfSVe6hpWcUBSnLu3tN3szVhb4AjwYGJgIaOwnJ9/fYo
VU4XC2Rb5guCBBnk65KqC+o6ahX7SOXoCo3vcfrn/hzczPQyJuU1h3MI5uWmHi2qWLYAwC4K4em7
3uzaZ0TPhp1ds/llLkV20DuIFK+DNbdKoOQl5kwIA3O1Mr3+kvZJ/YH2rX7WkthLdo7czU1PP3yh
wxFyAwu+cUKORmQZWfXpMudmevSAsz05ZZN+RMta+COavWcsTepL1CXRf+0gLiPTS+A/vDHUkl8v
op3QDAIFol4UpRYnE4nI9+ZEL8H2lG7vYln+rlfJ9zIW7xmrt4Bi18mha+Cu3AllvgBtRlMi9JCo
auz449CYxZ4/8W0gwWAo5MAzIvglglnd1iMdQqez9fky5Gh0GYMePxKPusmpGBqJMpzZov/ZtVb3
Y4g889mV3vg2TakI7sQQtzt2adAuXVPQt7fKn27UoTuWEuTrtV6+g6zRIWqCk9LODtoaZiEbethj
wPhUV4dRFpg0pQ5blg2GtlNUT60bePjO7OXeewOtYqJM0wulzo35ohUKTiqNrI9FhrbB/XN+ewJR
V///z1lrBaDuTnyYTvMFe3AEPEs5vxdm+iPUZ3moNX3cibRunnZ6aeBzaYhyAmn4Lh/921XWzDlV
RUedL/Zkz8eqsNprYprjeUhnFA6lalyHgqLw/W/cnMnfBl3NZFlOmjWbcr641qidkRstHqJ62DPp
uT10GgUSzt1SEGYTrgIIvDoi0545B8ixTO9ifaqPnZNWlwiqw3/e6gTs/6P6L1Hc+rFVlDTuEFY0
LqWSxQczBsFj9u0e9e32g5ZRliNNxRlX8NWNtVQswRzWxgUvgTrQp3zARWcUH5Oe6vv9FbrdhQBW
2BgwCBYe9TqVTU09x41YNS64R6i+G2bqcZpb99gVRXIYQOO+3B/vdhti5QZ8HrtqOBq8Pq+3Ycfu
zrGnNykI5Iu4jFp/q6p0PhSRiJJjmntR7QNlVXcKMVszuvQJEMBn9agvvR62giLsxEVkXgByxgeQ
ejLINZrllYLm7P0v3JpRajELnIJpveF+l2RyNQrE5qXOkTaMuz77hGHF/DSn+vQTWVdi6vsDLofo
9ZsD1oygideAlwc7z9ffZnn/x9l57catZG37iggwh1OS3VLLsmU52yeEwzZDBeZ49d9D/ydWq381
PDPA3sB44GpWWLVqrTcoq2wK2J+zXXbfZSmC9g57dggJTqNqm/S2N7wb2Snsnqn0n3BKr3++/BMu
TO/ez91lwGkkPLO4zey5l8htBbdbZhnxGAVN4orMOoRhtVxJEZ+HFNrHO9ucT77Q2F3Xgi5VjpH9
VjvFDaQ4P92Ym8PLH3RhEaHGcCgAqFJLP2cRQQH11EQYJVtpA1pznjrODeoeEEebm1kuWF2/PODZ
Z9GJ5WLDLYEcE+QPBZCnixiAAtB0mOSJykp472WKPNNFE/efR4ECzc0CggSA8flWwTQNo/heSvg6
Qr+x8rJLtzq8RvI8O+P7tyAHT+pKw4Uu1rNvcVshGqCfJ9fSYyxHYR3GTf4IsAhvYhdJxgzR1Oia
xv7ZMfgzKoAYHnXUkOnjnlVxxmFAGtft5Gn2Sv2hool1N2VOhQqPruoorkW704jHEtS4hY7KWxHS
T7uyihd/A6xo9ubOYTiHXhqOuy5cqvI0rWb4znNIuJYsCOI2z6rEL7futWFEbeyvlfoi3a75+PLy
Xpp43jq083hM897c//yvO76RtH6nukNhFe5i0q2z8zULfGwsm2lIbMPWryGHEfX+edTdtBj5APr0
u7nK01FRC196tNtqvE68+jEfTPumRVX2U28u4Wvkyf4rwWB8eXnMC8eF/UXHPqDJ9bx6Y9VaDls3
6VNUt85DWxst8lamvH15lAvLCfyACxhlKBPE/VmdBk0yAHKtoU+IgIbf0LevxGFuZ9Hcktl0ears
XNcxmnKVH4saSexD02ddeaWuvs/fX/F939jg2Cjtk+nTxjpvbc1DGI0Ya2GMQzHhS+ZOP1fsrxCa
He0PL3/vpVn9AzokQySQn9+SBQrL21BiwdNm2XCMZO4d8Q+8pg518XuIcX+uCkrLZ/dV0ZdF53ab
PvX4/iS0ILu4drKAl4rxj3CnP1MXEP05jrip/D/dyL8ORO8hh6rxSjoFwWJ/mh0JI3REp8957RvL
ngGjDOef8qqompRCpKf+/WhQmqGSAaIkoFx/FpNmky4XcIrmtI3CSPtxWk/42o+HuXZVOiqbjGcZ
nCu5zoVVBKAQoPuFUQTEnLP5xZMz17pCZ3nOTefoZGMdR8v8r56z7EpUAOiB7H188HNnn+Y0k8Fb
P9MnbBLdWJQNGsSOvcWNYUyHl7fleVVoX0bGoiCCpwllrnMMsJDU7k2D0963RbfcOF3W4rnZOuqt
nLEoOTYAz+9zv5vWdGrsRdzjJBgah24NsOXEJljL9OVfdGmK/f19BnKFstD5Fl5QPh83a+Xjp0X/
bG1Mv3BpsK6hTi4Ow/0JworCG62Rp5F1XHrRku/UJ4EK82M+i+CUTeE1jaizysyf2eWvB5G490Ge
ke3bUtpIILX65E2RcGJNMdNPsQqorCOyyvOduxaLgXuBUd3UdqisK6t74SMjbKQD6uFQkNiwTz8S
0X1Iqv3WnWh9OB8Mr57vrGi0k5dX7NIewjiPhHwXn6BMejYMnYaZd4nqTrnhmh8jo8sems4MbozO
6pNGuEbSDIWRTNM2HOVgRYktlvaDh43wlSfkhfBHjxbCND3L3cbu7JIul7GzhyLvTqBANGqonv5M
maiNQyefbl7+6EtTu4tBEc3hrj6rfGGzsC0WluCnkZ7WATlWFwHO4B9bsDtYiWR814HaTUuf4eah
O2cYQgcCxyqNPqhkp/E1czRxRrk+zSOl+P5tbmfzNeW4Z9/HyGQ6OzYBEvAzsDwuHaFZtRADqVfm
75wB3jf01PEKTfbSKICHuEAoxpJXni1Yhmm0Di2MpHsflT0N7REnPGRUX16r5xuUj9klUWC/OjxQ
zzeokjmeC1NWnvKp5YyvChJC7HUqQjJXqDn7aBfDZt7Ns907xwmjI8DsCo/3Ax2ADc1BBDkq+3Tl
Rz2LDfyovS26E3J359B9M/91gWaYntlB0Vcn3azOwr1lkj6uaLzRG13YcAdTZeup6WoMG4qwin46
ZL/41li5Wb3KinJvZA1CYFpi8WRafKf/aq2Qk45bpooPfdcIjSCSKK8xVZ4dMn43KhBg0CGMkmKc
rZk7TlhRV444oQKzvKp8XZ6WWmaPnVTRlev24lAkF6CpkRB5Fr+MiCaxijZxgo0kbnE7teOlFsFt
ucmPL6/GpZGIzzvdHaDqM75trmogbPlQcdCUHw9ON5xkhsTziJbw4eWhbPs86WTuoLvyjNsLUUTN
pws/dT0uTmYlTuSa9q/apU8Gdc2JPhowutZYDlJ9a1mDb1VliurOh3UbxlY+ml8huXUyabvRdeht
C2N87TWT9zjIwTMOgSxxOVnsUP8wsde14qlfnE91iEB/bEsF2nTOnfXa11ycuD+VedBFz2O/3YLk
p+FenYK5xl/RxueiNbs2QTH7WlH+UrDgCe9QbbVAoZ0nX/kyF9hmEJLc0nJvN2yc7oFu5f/6jmd1
uLLBuSFWZVEyero6AHKHSAYB3vbYOKdVgewRGpp++vImuPQtnHzuZoAuiJmdXZk96mwU88fy5OHx
kmJL5hzhHV4zmL8wChEc7McOdt1ZO0+/pYSvUtQrMzYLO3+7hEOfev6o/j2IMwp5JIByUPrnTWY0
sGftjDmjmGt3gIckjm42XxPev7DR6INQAbP+pFPn7Z8OkU+qf4JYoNs1OAS56Os4W8JQx34zhtWV
bXAhOjMc0AkyMnKo886WUAUSjMNWnYCHrLcj2peQSCSsvGiKts+LVfSHEpe876asrr2s9h325FHK
A5ESJ7npHvaeqaXh6ezvBZXqVEedk+K91xown6zNuV1Cs35tFcv8SQN1+z0YIvjVmt6vl/fmpfEp
MfFfXCngV5ydAD/zhNZdJE64KtXrkawv7GAPyzE8+ZEQ+evKbrvHHvjdeCBidTrFSQU10pd/xX6N
nM8Chu2AFhAUfJ46S/xsnawdxKkwJ3XjLD2B2AW69W6wKv2+EFVp37Vuf63EfGGbOZRqeX6QSQb8
5+mRwZN+xqncUyd/9rCZydA89eKS6jfYW2gM/37B8Ygk0OwlJd7tZy+92glAY3han+p2Nu3Y2tzu
XRu2+a/FWf1rKd2FGX0y2H4v/ZVwCDdrPa/LeLGPQr0ywipPvaE34776aFTmlzrz6iuHyH++hsgD
0GqJyCH5wLP4M5bD3EaNK06e7PCAx7tr/tBrBdRJLaUZ7kpKarkiQGxduF4dmvve3uinOHCOdK17
5DwnbLxOKmy3x+iPIVu5YGkjJyfNcaQ4oiQv0qXyrdu8r/H9ytvuQP7Y/ehXfY3+cmnSuRjBpYd7
1uSe1bnYPeXS49lzMr2KDzan8W6JwuZ+zIsqzXg3ARfHouBKceRC4N8DJWk1JduA/OnpUqPjJLRv
1OKUDWp7HGoAYK1phD9ePqKXlpdODBTCXSAFk5CnoyDRg9PaQCKzFaFx1EbWH1EkaN93oA/eiXK8
xiK+dDY5IxxLzgtH/Ww7+QPpeY/a8MnECAuds6U+eFik3+DGqtKXP+3yUOTl1EG5dM7vZ3PxF6MJ
lTj5ne3FXrv8aFwMCtbIs648Ti4uFbQXQIJ0WJ+FgKovDUMC2j8VY6XvzcCY7/AqrK+UWy9cZ7ui
KFn0ziojw3m6VJHZ9WMw89ByK7VNDzrr8yVeonJrD+Woq+7kl7mDU2G2tMGdxjLw98vzea7ttb9k
0e0gEiCIRG51/mrYcLwM+o1UXugQMUeQ4+ZtbqA1cML4TMxfHKsM5GfdYoWchBTV57g0VpXTqsFg
++NaVr6bVk3V9cnmVa4+6E0L/4hLnzX9+9nhl2I+j0I49rfnSRM4Y+0UHWcHW+/sEbM19YrixpWj
c2HVaXKziSE5kNCcR8Ypc6n+gq4+lbTvb3jYiNjb1uZKPeTCAd3flmxi8OvUSs9WHQUhPe2yoCdv
7gI8MNfyofeW8vvahPJjS64ur8zdpQF3rSTqBX86lmf3WQCi0SgwHDkZdd2mQ4mW5rDk6+vQ2L46
NL8PL++qP6nlWZJApr77IYEc2CuyT7d1k4WdPddTcRpUWz86mLG4MVS+wkvpeev31pxN9eswM324
gnQ8b+dxmyjvu/N656+bjS/HKPBT03vL7XtVYQsCLgCfuNQf1OTE5ooDWjJUenGTcbEtsMSWU+QH
PyodHLun0KEOA8fHiDVWLkZSd7lAQHeX4DlKU9XHKKiM7q7NQmdAC11WTrr7RtC1Bn8ZHDsLa8V/
D1wUxEkouP94X57PSG1rN4TGiobM6q6HORQz2gOOk2YY710Z6tJi01Wlesyx3gtUTydf8kcz5VX4
AUu0njCC1h+GoZbf4C6aSSkM+3/ZXdQyKZugGcXFfradM3gVrspH43a2xiDNa+dNbrm8N91+usNl
5Zr04aUzSsOTWj/Bi3L02ebalDBHwDvGbWaafVo6Xp429aavROYLNw04aaSo9g718+60iQ553kY+
PlL2YELtaq1Xver6dwiCiPcvH5dLH/T3UPuC/pUAQhBDnTlERql35JC4hlA3QY0Y1f8wCkwDigJA
JhBRejqK729LMe2MmVx2uCNSF7+hi1ddGeXChUbTENAh0m87k/ksF5BlsUjL1fkpC/A11MLC1QvH
sCO0WvtO+V1xk4fSTPFMLa+wKS5t++gPKs+Fs4E26NPvG83BhnfECRuXtUx6jvxNPUkcZwSfO+Ok
mLw8n/uuPotxlC4jeA07tOyZ5lAELYx3aIBkmbsajzhdh0dB+e+45laboKEiIc6u1wCBFwe1cD2g
K8S/zmtUA81WWXlhcZotOzuIeZuSsSu8E5I0QYrrxnAbUVO9cntcOArIO9kY6uzFWi/a9+9f+zPo
/TYzjB69m1BbbxrhDzx2g/GTMUXO8eVJvTgUPCrQuVzzHPGnQ2Ew5E+h5P7VZRkeRz+TsTJU/iZs
p1//w0i88YCQcwF7z1BgOlLe7n92Cr22HROrxECBBlutvqoxm69hj8+Bq3ueBcFnt8ykEmOj4/T0
w9YlL7BULopTP4zjvYsH7DFwpXLiMMz99z32rc3BUxv2XG7Wu9/c2mnv202pa+3Z/88P2ZtfHBZa
i/sO+2sx86YN2lqiRl5arZMWVitumqwaj7Pd1IdiigzegC2G46VVhwmqWUSlbOwOL0/+hbO6Rwfu
KNhzPMLspz8CVo+evQU99l6MSKlVwS/l2Phj+8KjsOIH/8MG5u1JjZKaBZ3Vs8eerGfXzmqUWo29
vpfWy1hCTxyKHwP46GvClBeiObuJPhdVZArW502Npd5a3JMb47ZUM07pVt/drcI0Ty/P4KWDsoMX
d3VWcMHnl+CqWn/0JOTfBWPxKfXAa92uAlpXPA2l8/XlwS4uF+8g9Hd2sbNzOEYxm35d2zAOC+hb
XqKHmpXLLLogVW2l88a74MqKXRoRCgKCWxS6XDygnm6Qxg0W7hY47DAR0MnHsGsExlDl2Rtp+OuQ
elIF1/xkLi0c0Dda+Dso9BkEtW0MHmrYEZ6qsuIYKjeCJOBfG+VSBCctI6+g8vC8jp3BLaK1Ryre
aWMEiOE7ZXvTQVg7ojI/vBroQsh4cwrv5uU1vLBh9lYz+pow/iA7nc1oNFNcKrTJtvQq667AgOog
nDmIM2ADVxbPurB6/g5c2FtRsJr9/c//ijGofm9rVE3lCSdKhRWyyoY2VVpi6T7OdmfgP+m1/hGD
dFXeat8z2iTTPcgYe8uAxpiVGb43w4I+ai6c+laMavqI/VflHysv88wricOlmfn7155FRHzVKzn0
Cm0RgCOpu06I182DHQe8Yf89ZwBDQW8JtXaMas8ffrKv6HLQo6b+s00fzAUbw1rTOnaMvn2ox8ZN
+2EYr6z8vrJnicpOkiKDBFvNa//s6kF6uWvrjpwh0FH1OMzWGvuGVSSjcOwk9KWRooHhfmV5zHQa
I/X48sa7tBnoIhM8qDXu1+DTzTDVhT/MVV6cfFs7Os07uTvde4Oyb/IFY454NQM8Zl8e9EIayvMA
EBSJLq+S83e8QpAMICZuCpFhl6+sse6PHh7E8WZIi01EidUSzQRUsPhH6s1+0RO3wNBxxKjSn3/u
kjeVsMFgnowm8x/qwGxo+BUWHppdcGVhL80spBuUpXYwHm2RpzMbrD5YPbX3QqpsT+lbx7pRvrBv
fKzR8eFutysn5dKswqXgVbRLIzzTXK5GVTkgBKtTkU/557kXDYCrtjp0nrUGd2U/RnVMyIyOvN4N
dWXwP0X3s32MaTWJNm8+wK7npSpvtDK62i0zOxbVCHHUcNtUwuMo7hxET7pDXtUT/c4pL1Jn4MlL
F6Qw7bhzQv1gFP38Me8MYLEit3v9AOW085Imt7K7wBkH8YgN8fAYdWH3Gk1e006aJmy2Yxd6WMe/
vDkvXDTQTaExESGxqj7fnEtXtG7VUh1pm2p58NbGyuMRC6rjvw8T0TPhfULD6FmVCdqTQIFQFic9
Get9OCKqpN3gmgjoheiJdCySGWxBtJTP80m/97bRn311ajxYL6kDAwVdbKMBIedSFv728jfZF7bg
bmMIwIfmKQiqs2tswuSpEXuzJHP6MD9izb5MMQgt+32p3HlM/KLBApttOtg3q702FeZ/mHCDtFxW
ic+qV21HvqOU6Vqt4y8HzbctcRe7k7dBHfAXLMpAgX6Mwqy/qbd8ecTK1pwfXLPI5/eD7+cC31v8
PJKxzXLjDkXblhtrGuUrNx/1I8ymrb2ykBemGCYfIjpA7yiynO8XhFDUGIyOIlvWakuydppvnNwt
mtNY8c8rd9Q5VXuPYCGvf6IXTwTu77OAvUk9TFsJgjQrJwsTvWqQVjIqs1Ox9mQ+JoU9qG9D6Yrm
3oQ6bt40uVHNsY+nrZmAK+3D2Jg6a6Q+76DLOG+qaa/E90tTApEMXD85PUIYZ79Rm5balgm8va5C
1t9sxqOxrH3sSfmPWpd/pgPSKLBPeGQgvs+GGty6KHB0kSeEUq0jYmjDz0xlOhntTf9+eXdf+irU
o+F67N1V+kNPA3q+d7cbJGBO5lCHx1U4fjqgc5L4Qn94eaRLx4j7CYAc5Vkkdc+KJXMmRrH1Sp6o
xnyTqgwPEeqTsYloyqMbzVOClQvWjVZzzaH3Quz74/6DSpMPCO48GckGLzeVx2zW9dAcnHUNXq+A
v/69f7urwlCVQegL1ZCzKCF7V+q+69ke2LXdbsJoDsWC35cxWteU3ffs8OxWYijqkdxMQJTOU7py
MDNlmRUfFObFXaFmnXQ+L7JyXC0uIKNIoPjXH19evgsbJQIBwQ4BjvAc75wNuwHKBHWmXLseMFSf
vaosDNvqoLwCIrmwUXaeIQZK5BjPdXaG0o46orE4zYsxbacIK1F5VxBMm6R1FtgdW1Uvy5sJqKn/
Ps9DO7sWji5kOXs3hqDMBfMc9jCsnTLz2oTAY7rlzwyr9+EWtZ3qg+VL2cZ94KsPiHVRqUX6r/Lf
GWsD0aYj4/Xj0XPLB3uQfn0zocjwCowXbsnNnOduLDPotYeX1+XCZuDRQ2OSGxFm8HlRqQxcPMQF
3bSGlOxG2Ysf16bYbmvP2RKpyO+zcpmukL0vLhEgTV6T1JfoMjyNGmFTz2YWTOI04nv71Ypq+XGt
9cy73C1uqn4Q94r55XozvdPLn3upmESGwSnmOubFfD401aNVYwYpTnawFnVcKqjYMUwVnHYlUuxt
yk0jJYIidaMTnHgtB5u70IGiPbXGu5d/zKUzAQVgh46THNKofDoNg3Z4OweeRH3Sb8OY9739pczd
drduMYflykpfiGOwZCDJUIvd05/91/z1xOWVrYq64QIC+hdAc+gRYkRfLv33byLfpRqx09ee6RDl
5CsUDkdGkVbwCIjWiQtz1Yece/HKB106ZiSjFLShYe8l0acfhPugaI3Bh8HmZeKmVyooE2cpgs+L
mAuHfsGoP/7rx8HCBUcEnopkjszm6YiIAkPajyp1siXi7Ziy426I9GIzeHG9bf6V0S4UJciE6X5S
WPYJZ+fEFO1SBjQy4kg4haiKj3WFlrRWnvgk4AA3J1f1YZsMEASbx6ieizzOsgj4+Np5xnrjcxGv
1IfzKTvo2a+Kg9+6sz602h6yGBuK1v3nBUGxGGmmPeuA3Hb+urN7dE00Mp8n6OTdoYwW7w45leaW
IyUehmjYroznMd1PLzKA5XQnwehAHXpm5gGerqHuUlenDOnghLSjS6oQWwftTMHtyytvPS9J7KWv
vUBKMQqax9n9jHIYfmnWIE8ElbVPi3FCkN3fZaljVCTMDzXP9q+Z7Nv6Zgu6ckxW6BpLDEe1yuFK
t42I20EV/itQ6cudXPLoFyCmbkQIdjHhMeTznKdQXf05naqZ2/jK77efzxUNkT/6msBEaaY+3brB
hgZu0AKgKnEyf5tRbvsxZ+R1UD3tzU+6zHP/4+EYwYJSERFIBG71Xgmh1ntfSzSSC/g05ZWk5/kJ
RqaG/Q0whsLbM61y5nPEaW6/qq26+WCVhh87cxQdJjVZH5tx+fzyJFwYbq/cE3DJsZ5rzpeGOc9y
KiXMOd4jBarlb8ZqA9AU+RR1MFu/xpp5frlydMmKAQSEF7AylUuIN4QH9qccyndzASZ7Mc0V8r4b
Yg26jregNqsr+c/zOA+mGUF2bIlIWOmpP11p2AA1HDYxnRphtoct7OWuMx1cuUj3I/Z8S9Ey5VFL
lgN/7rzz5asyMycho1Ofd05x9GGx5G/0GniHyFqNIlazMVvJXCzBV2uY6/5QeEsfpMgmTGusQmP6
hQmLtndamv9lWLz8oclkod54bY+XWmepqb2HVTL0yayXtabN3BU5kB4772+yNUPsrM2HZXrbz1r6
cbnhM54sIpO4D4+m6lC8D6LvnSmNL27rqbeKWzanjGdnX8I8L7bYl6RVKbBD4/eGstma6m2q31gq
H76v6yLVfbQty0/PmqYKaoQ36cQR8DoSPqWQMYp7aAYCGOs/7Ue4iBfKot6xHbxiTbYoWMVblMrk
B1Mr8SWo7PqLtWxVd1PYsv9UhNS1D1a5bVssu3nGDWjMhPgPiZiiPo3Uhow4jGQxx42Hp+v7OdMD
BiJwI4V7M88+rZPIGNfme1461AjXtfXeGWYd/ijnqPUOJXn4fGPjzCaQURBDdy8MWqX3CrpUno7e
IsWrURmr+QrQuOP8mGRUGjHiSvP2k4gmUNtqpQ1c3dp0lpTRKl8r2ze48bqusd5KnbXvlWdk+QRb
ZInMX9vSRvrWsNvZeV05Nb1ZrIAX0yY0B4aW3QlPbYCpv+ywGP0EHJZeyHcd7xedBe2/4gG/3oh1
a/tk3L1ybhcqTtOtDCf5q8js8QsNYzIVBZzh42giwX27SP4PMSjLWafVsNpLjMJigHEQmPsGL7xi
bhMARPnvUDeOm8B3rLZ41Ep+q9d8htyt8pmmRRuG7xA2tiSIMFV8br2saaGYdfLrgKKrTOywJydf
uewiMG4A9w6Yj6g2Bs1jbbHaJFAd2ekIzBWM+V9ZjvxaYlmAPYDj52ueglOLZEq5d/mUrYX1hjRm
+AqIaNCHoulFd5hkPndxh9fdGPvI/cskjJD6TTpv639zxr10Al7xuPaRLuNyHfx7Q48hULuAxqOq
LWElvEREUmWNPyZTVJSPRt8h++uhpzzGgduOr0QVyhqzzbr7lLdCvqo8R98YWjU/VsdX0Y0tVqtJ
e3wzZBIhQvxYDrVfxYa2pyVh+4sKm0QUXeJu84L/rMnJvmw45d3V1VIuB1g1eINpUzoyHUzumfui
bW3IJaJx7wrq1XVsNnP/aiyrFeRukGeP1maWXyKuUImsepm/r0VWfTC9dvtWGFW/JV5ZWGtS2Vn+
EyekwohLe5JlImBZ5rGBDdmaZiLQ4W1jDcsnx26dt1EjnTEu61x8WsTmfYxyd5yTrV39N6MCWZoW
ZTj/rF1jteNxqqlfdmFYFzC4Rgfqf99UCHgHqjTTop7WMY7qbTL438foUIVjl+E0UVcPCLTmFl9W
Bm2Vjn3ttamz9uX6E9oeR7mPSq9Ia/p/8tYYWvde0TJ72LIiShUMdZRMMJ1cY2CH7pagUTzVaU1z
T8UK7b5EyX5+Zzh+16frMNsPbu5I/uHpLlXNFqpk2WavSFQ06i+l6ORvbHMdaMO6sVjdNQ8GdqHW
b9sVV/vEW8vxc5HLPk/aJVdbjP8JB2TqlgFlaE+3P4SH6VWcEcxU2uNQmx2Hwvc/+WY1/+79UH5y
9CiWw+BPg5dEvV+89RrDz2/Ak0MEWnU75mkhO28EokUhMCXhjyyynDzr4zk37Bu3Fyo/OjVNpHjK
++71ImxTEOnU/DGzbYpf2iVvjuugcn6WZpkXh7VDMOooxBpS2qH78tXZdFWkIaUy7FoRgfvYG0U2
Jqr0vc/U97rhUBl5V8fwMrffBn3enca2hFu8Wcb6GeNt3SVRbqjbzuVRncytsBCbQJdVpD57Joot
o9Fv4bhVXyodgQGb+mFa4igyh295nrWYJ+na/I5fxPBZgrVAwqC3xTfprX57yJH18+NoHtB9DErG
Sqqy3DkWsM28uMrK5vdcAiFKO8+v1GGaliBI2tCUDzZ0gEcLVsKSDEtRDJiuFc4nmNzUIM1yDJuP
2WD6A4i0SX/fdoAJx9EyusOWa6wT7QCnQddSg5ni9DZ0SRgUy6cGlg6pKZa1Hm5PGotqgbYmeii4
GFjx1tkIZ1K0RePX19sWHEJjDsDgBAbwBXCqiKi6brOeajPzspu+bnbGX+CWTIq9UPFPPCFsI9GN
balDNRv2J8oDdYvY6wxAb6xr51evoug17CPohsEKxyVuVT1qvC3l+ugsU3PviaIPYjfvADdxRYqH
1e7Wj24tto+1bNmrCIX5v8OMPO5Qb6TTxA5h3y2VQPNVdnnYHt0F27o4asZhBVaJHGhsVMqV9047
uacyH4vveU1YwB2xKESyVlP7sXedQhyrCZLLRJm/vkOKZ2tp/7j9aWl66zvmgxX2GA1/w4jae0mY
H838oLtg/t1Mm4OkNsQeqsmqJwyafR29huSQ5ek6rsGNZeu+TZzM83WC5ufwn6cz6cVbYxbFsVqH
QHHK8ug3JO4OC1miiRFvNbdlooABFpi5lliB0oNWv8fSnzZyi6KmFl1Ld40tYAVDYuVdLmNr1tFD
kReIppirtySrxNwqdp22+jLJsfivbux5SrNAhStVbcN/zB2z5vx7hqvpOEmPBANVUwBKXKyiZZ1j
d9T9wxbaY5+spMzvMgM63LEn9p9Gf8midFEZyXHDTWRTK1zHEDh1ifItVD1uXd/Pus+2W9sbIJxc
fOjWLZIHXQOAjXGTCh8a9AamNFgy9mRtD0t/K2Cr/edoQ78VhsZQx1OumpM8DBuRzFU0Lekq9qhF
F2N9XPK69G8ruypfI1WFfUWPXR94Dq+b3gocJNabtYbkfyRKmG9DHOEXkgJrPdSjaqI3POGrR+wt
ePt2bhuoVHsrULfV2OES3DcrEXnLZXMwS1MOcZObXDs4thUBgjjSLO8NI2/qeOhq2SQzZAvux2lp
OKJE+//0NlRvkUvj9W+5BZ6xuJJs9u026OVXZI35Te9rL+K8DMuH2l/rV8XqDB9MU3ENIrlP/0G3
fZvFtU2ETfCTUHOsXJPL3xACmZQwAHfgd7P/VYYVJ8zcOucuq1Q48AWUPuOsIygnlpwb/POMYqrj
3K7917zlyiUOELBtUrdyRvOwidq2k6VoiYuds3heCkgHGJFEncHmiEThAyAgnDmCrMhEbMxrptl+
hXHfI0qh4qbtJ/6wnKKHWtK3454JcBXO5mieb6aBniH9M0niVeEa8F9je2MJM58kFjilwqhU9jZ7
JVtH8Qv/2yVDKrmw3ivV5B8Nb4y+BL3JJZ9LYvpYYfN0MxdF1h07XDKRJvJtq6NC3Rg1LjaLb7Dh
tUELxdf1lykyp4bKnRhv8X0t9K1cSueD6kbp8P6wSiduOhtMYzR2lj6areEC6PbAaKR0NRA/NGed
PbjhbqlcuHSKwSJ5SF3ywpKYda52MR8LWjUDGmQGMtAL9LIxNnxP/BhtvXW32i2Md0qZiBT1ANU/
WjtAJPE6BNTiygc+HoOOsG+1Mhb6dyjAYj22zOP7qGxaMxFDOH3rTSu/L/CSWRPRObK95Z1sVQmU
Cm4Sg8eOID1U7pvOzTS9wbCw7ubVsOYbBeyuj2U4jx+QSfH41aYnMfpaffObaKrqbvazWSQ6QKw0
Gdpm+dwC2hviwur9GSNgZ1mSYuymIUYGJmtwHJ9FcbBGEvEk0rxsUraqpRNaSd3PQrgTakVRGVQx
t4xhvrYMgCCveBwEMraRTeMpNdnqXVuWdR8j/WP/hHbukYJEGrHqoG3UYa40m8zFqGWOEfxo3+ZA
GusY5YHshzNaw6etUd2SLiQfmnnaXwKdWlSXTqsYKJyHi+jijKYl6Ju2Ld/31RY9QFjg/t/8tZuP
PWmSG1dtlP8cWif7TtvTUokXtuaU+JnbMCwywm9q+ki/Otcjwy5M/51CMLCLtdGJN3lj0oBdtbd8
x1AIZfjIggeduHXTz+lK5vXD9azu864wZhxn8pEvxmaNv1HtUwIO6RjuQVqtQyzIXr4rOfF5dr9O
VJfhAbzJ6MfMR9uQ5U+eaMtv2ciipyEg2aKuajrBa2Jq57gqXIJwtnj84Hm2EG2RvDFUT4kpc4bX
IBo8NxG6kT8xj+r+j6MzWY5Ux8LwExHBPGyBzPRsl8uucnlD1HANYhIggQRP31/2phfdHfemM0E6
5x//hnXGrdGHBLzlc6MOUerWCT/Cld2sCG1iPlhoOcg4sNBJphzPD109hKLYPbE1JWPedP1+BiJF
9NHvn5GN5ymnvofdMvKP4BOjKJOPIzZtyy7K+gX/0iY/RCXMv2gdkHK0A6tTjjjFeWZij1hf17mv
Lts8eCZfV235mftoFieK5hXmBXSWmlvR7r8GQQhdrpPFdQou+PauogyF02bp9j+OqcW99K1qv40e
UiDpDPGPBqN4d57MnmFGkFMW3BOALqYyVUN9SatFdyVz54SAxdu36TJsxDPkdtmDmjm7kiOyE39l
cx5Cn9d6sH3hVvEVMB5qrnGaWZb/KM1Nu9zsh2AHBPvrT9dL+/NwQqvzGGlQV3JGV092DsRXHOuw
LSPl9K+b74qxvD7U95IuFQb3OXbnAl+BT6VDmwC0KY16zjA9fk/3eF0KZYx1CyQhDtef063/uurA
k5Y5h4xyllx7M7bZ7OWMVst7ne6pLZKWBIrcWRbnd8+l8aeysfzsgvogdbnPVs7+SEZsxDFTlxda
L+X4m5ysaPtJ/dz7JBLU6tglOXPv799bV4rfyGTmb+QvDZ9LfHjJxW7erIuMMPg6V/E+cWMM4yqL
5hgSjv8BOXA+sOGwHHdN+HtdF/0UCP69uaAR5J+duqFn6z5MRY5AG3DVcFdHhTtb89Lzv732wsmc
Szx4+69qGLLXatNtVlYOwivehHnhZg4B8PP/W4TyBlnD7dZWR1M4/RogB0uPyC+NGcV7x+x7yYY0
+zRHHHKOZ2Mbcd4RU59PU5X9R+bP3OUMg8tyypYq7M/kIqRtEaQNB+pemeEnU6P3YMhPX/Nwijza
2BNPqbN05/S3rdr9MzS+vou8a0Yd1a37P45rnpVUR/wLs2EdOSVRDNa5BwTwT+9R+rwmx3wUhMeK
P8xHWZjvqTPeYcrQCSjFiuIAPGCubpvpAEdSs3uYS5uZFsjebbk94mNJMhbaYLi0bOb2ZqFjzMEU
HzneqVG9ekS3su+F0KmQXEwzENTo1Pz67bwufa78sec6C3aT3juTcd/XZlmfsXwzDB3h0DwwNLOu
7U1fj6gk1EYh9eYD2InDCZgLUfr1eTORv38aIr/+5tIbcjP6vnw1h1IOZRbUzuSVl1pZmqpJpvxI
NzMSEJGmomianbdjxVIBXLb5+ykNm/7PsXnZp+vopaV3L/MgZOcjW/Mt3f06n1JA8mJdp+AtcDf5
2erMUnK6pMYAPqvJvWVvXA0Tq1lEQbud6xUNwHKdRymxq3U4sW/E29w8uU7WzwUTXeOcMSbCduCD
jF7bJvbGsvdXsnQDAK49D72YwJM2sfJf3G/U9NVbcnDXZ6n60bW2ejU2qKoSksH/T/HXPHWZj58w
8fr0mxXa8hmH9upG9pPPCknWkHctS1muKkDtPFyy+rcmzrEuBjlP3DB1k86nia39Pz8waVPqSUqu
Fb0FRx5NAbZQibD4qQoG7tQZgEadvavD7k4f8/bs9O3QoAfU2csULysHtOMeABvJEujSAW0dT0ck
HR4GGG8vd4fDv5OrjEM+cBV/kOWCmy3tt+GbE3rNI/UgNgbRs/Jnsq8qLNxY2DfT+jXfV73Hd84i
neQO+XHqQSyttSXktk7iO3rM7ddENhu1D+jnvqZwB5apQ5c46wE5CvOK7td/U2TWJd915z8wme3r
Zbha/fJMgPEUdpzs88IY+zlm8UpODWT8e0ZdXMNCrlpJHuSaftJb179tdCtwVVhiUtFBpuxi3SG3
lyyTbcOmLX3vFA7HEGOpStzvEILOcjtqdus8q/z4qY+q4I6g4czP061eP20dDX+Y4PyvYNjhAhp6
hCmnmwKCfKYq6RomtsNbLtUo3Hs8pNOCsLqStkxNPf0WwbqnUGhZrQhxyGJ10ke9/NjA2nyG97qb
TswCQIvJeggCo4dm/urd2VVwQNXwd1tqjs8ezDYtTSod3rzDDi+q85ovFDrs2P68bm+Hp+zzHjbm
F89H8BpTQvenAeXscqtQhxKNWc2fA3kRj3Uta/9ydFv9e2diTIul3eEBs4RlLD86X/6szTb+OjrP
/dhGb/q+kBX04QxqiS8G/eAzfv3ktxB1NRGLuHdtOYPAjeXhePaCLg1VIUOm/9+BCvyXIsToox/t
YAuijlhcmVT9f8MOzl+SJBXzzK28JGsadATnuV73FocV8XmdXyEqCbn/3TwjmjnL96HPliJyrbWX
bAFhYWyR+gfEtf+tTTL5fY0aee/NIulu9OC6TdmRDRIWhsvE5roJXFpQfHoS892E9VvlzHsND+e3
P03WOByb1lDhIOUS/Tc6yQ6cCuXzcYiVxM2mF1MItN250wnOx9xNsbEJqodE//Bqv5k51OoguYxE
SKc5zyWSZ/46ogb21X3gIOJ4E5WsYF4nb/tCSsip4u4N/ZGQS9I5831d2T4e87d9Siz7gmbLuQ0m
a6J8l/CI+ZR1Ns0ZPbbPGdfAmGN7ScHiWmbZvIcVGPN5EiHFJpoTJh8QYAsok5UHK6j9/j8FwACe
7bmIMRcVjOcQbaFXhJrS9XJvFuy42EQ4GmenZyU+JlJV8gigcC8l6GmNlKTvX9ZuprK6MUMsuXNl
lhV1Oy93xifejY/Ybm05UGD+2M9DFheUNbk/KrvEXwr64vtYb8wYuuP5XFH6LuCEkQw5npST0dfX
jz99TVh5bkUi3rc12IJ3ilzC1xkp2TSe0wnS+yectfpvnX2HM16lK82oF8VdF13oA5geOz9b2Wfm
YXnwBHqOG+J2tuG0b7L6XDk7bpkM7XBuJzQURR9r+S8UVUtuetWnC/mtMdAzVXcZq7Pc1vdZmQaU
lTO7uWyJXh8zrfGC0wK/fTWzuW5sLIjfor2bXnbhJSNJB0tgGP7b4dFMnv/SbdYVpxmDlshTqfav
doiDe9kk+1s0ed3Pgac0Iul4Ni+7DZbfsp3jHyNEOwiaiFk3x6Bd33vk1vIhoTdnYSPqDWvl7DM8
b4PXAgltW8QuwUEq5qcJdHXxbnqZBlsHCBPtUQC07+5Su6iZEn+IAQsWVZ9gBcaEKafdmdxdhMHd
qVm8ip3LC8TdRP8f//VIjVrupNZzy4Xz9b11uuAlBTll3ECK858hDfTn2innY+GzePlIhv8OL6Q8
7Ils6/8SHYTQK6zIQYHioL3TYFpT2ajpigNyyjwRLNtLXFi+mU9txceB1bDxHdaIMTy7DQahf72H
WzkPIb81qXPVxiSTMVCSyMVGz+GADE2T4VbFonqKbOjaYtuH7PtoZjvf+ET17pdtIOX1Ci64041v
WOJOkT/Y7dQHY/1zdNDJAl8sQDrUKDZx4RL72pbN3hz63o3rtjrZ4EiychzjVOdCTYkpJVKMlLFE
j684NvYWYn6fkWInhi+iyxbzHSBCqqLNejf917h9BCuYNot7p1bviPKE27Mp1BQwnum06jteJsb0
C8QQZQhqZXGY42keynkY5h38FOvGKfBGlwVQ1C5pXNmOwONMXaz1XmjD2ZBucsf99PcqBfwfo2uq
4xQGg3uKh9b+2JJVZ6UJEo2DOYbKykPEF8czP9/sFzqGcSv1lk73XNrDx7aY4CZr+/lvxw3W3Gwo
c7tzavahPcfznD0Pmxq6kpcFCKH1k7lhzYi77CQ93KK5WCMGRAHAPp2v16N3Wxshk8eWReFv1YeU
181b8EvqZpdl23vjmFvSWWSR9XhVSJ07vK9oDJlscuAwHV+8ZPL1yx6J9fgA9LDq8QACj08hY0yT
V72p/8PFV+8XD+puuB+oPGIlWJtk+CHJIPXP3kwURgkoGM63SIvb+rwlSyOfwn2qbF6bIxlvDXD6
wiYa0hTOe8EQDBot9rshCJX3wbHFRpNNuBBELsyyxnkvuIOfrNuL6MXJCD4JcifbrT5hHu3fmKqq
+Na1g1yepX8ViHVptPvl4MrjnxRAgb/Xq3nzonnQNK+8C3HXCNc7BRx57UnU+P2KTVOZzqk7Dt55
TuuV3ZTnByrVM4S4CaKDNf9PWYV3pFHF+j67Dt3v9Iak9m/bO6viDebwyTvWR74vJZR9Int15WiT
bruQ1dsHwWNibSzu2HaHrsAe0QKkG9OQHFpx48d/ZRxN2QUof6iLPlXwI01UZ9sJbiL70eyZgxZw
Pvy/wR4q+9pXsVpP0nRdRkfyxoiqZpjcYvCk8C9m2mfzSMCs412cVkDqObSpyDPn3PxlA2dx6YWu
iG3QcKHn/vDMv6luwUG6areG4SXzvjb+4dsDENzcnQNATP2eNJxBl/0YWR75frxn6eI+KyYcCky4
xPAEhUe8iH7wnVHcrNNGwR5xPeuDR6vi8o+LJTUFzNPovTjVnAZFk06Z8xIywE2ENRzr9pRVJoWi
5P033zy5LuYRrDoJPzwCQZKTsiqEaZG7b+7aPTX6kXfA0wVb5kROp+aFKEOJSz7fNhW5fz147qVM
BdD8bWD6froF1iVdAP09l4jGj6A4t7gsbpZIT00ZxcKoi78iJ8pxruz+Ww88pPKhMy7gjguUXsy7
tOPjmCjugp49VpVmGRGoW7JrhrwnCbrPEUq49663tYBOIlj2wp/CTLMaEZB6lwG8/TumHY4ZbbrS
JxbXKjjXc0USYM15sT2M2cxzBMV92FIz+sjv7dU8wV0liMWxq12dUlIp3fEx16rNTmgCYltUUm+f
fndsYZFhjD5yHjgd39R90uqz6o6YLSKjr/7kj9uoiyWku7ZUNBTup4qEOb9sdDjvP7t08F3IynCN
3yI1ecldBrfKkkiuYRE4Ix+c5jv9vsy2wuFCTbUsNkymtlB0Ox+l6LeN8lu9a23vrrnee2mPULQn
XDU+f1Z84KdpnMXIp8yM0Sv/cC5IyR/3Q2mjvPLQa0a8Bbz+PzYp9UQIUr3fQPI1P8Pqeh3RLJ66
D25jXXOeMsNkERnmTRg7hzGviethumtrzb3YNc4RlyhADthvnQTTXgCjzsEdHUbh95D1FvVdqwm4
ywEru5G1oVqPH3J35yGneDGtoBdGmF+ZrVV1djc3nN4hIhQ/zNYO9T1ABioAJbQGY4bfik+9bRAi
ojtTUNl1720/gOGb+nzYirRRnBLxXE50/6DzjlJtn8Y1cR4j5BXpLXBCPOXO5ArvPgL7eF+3KgIs
bRCEwaEqhxNsyUagubALaUhKUB4W/R4Qja/8YQKh84aqOeukjoe8FWyTd9MRkQlMK6D3CjLLijH0
C9l6OhtBUoelUp9N6MmjlOYQVTHEx6SoypOhKNsR/c6vaRiYfAPoqTZPgn7sbxYplPucdXgoz8M2
pO6jS94dJ/gGZACnCU/C1IM1IIhOjBCE+vSVifWFh/Gghn1RWHuatgfk9VD+Ok9Bhfz8W3RN5PjZ
6aZpIIM32NrT1FbsvSHK6+j7FAt3K9eNgOF/ra7SGbKAc7RnPge/AZx1edBnlyXsEi5Alk+H77Wi
dBC+BicdmUzfjHWo1nOGPrD5vi52YZzAFTeerUOS+NRvu7wxtDG/DeRR3y9UXC+lL/QBq4jOowwa
LxofkqCV0y233IDS0AogEqEVROEigo32+kAMH+BdVVyIOa0aamGi9Ws4dCwICOjX8HaqF0KZNqwg
/6bJU88G8usDb7v9P27iQgRovQdnoGLHp2YIeOCN4rZ0p7otTObSn1qnIkuIkdgSggzphbogOI8j
0YFvZNcgWU/oIvyvXZU97kYOQXNyjEhRgXDkkYM/QdsYXjf/Ff2FlG4xdMDf/8ne9O0Fx2k3FAs8
dlL6YxJv5zmEpsdWZp11lnlytB313667bdNjTaz4RlwxEM0DmlexneNWzp96QRsFRrUKkMXMHYnP
INqz4kSsqWNX/oFBv9+O5SfbxLA9L1HWPOAqXupLs+xbcJaAxKAEWwdvq7LDG5HZjEFFgV3X0Txu
dIq6J14ABdXshkke4UobcusE5lHA2WcXYThMCk9BGRbRYP2dcq2FbW51lFjPYzdPF43Yqi4Ciqqa
Bx/SbCirFcfwTUpAFircfez2kqrldSqkv3tHqetIrgUcAzc217wI4LXD1Sn2KKkfLXVDBKmPJgXZ
y7rmSSPhREnUrBF/mPCOUyw8HVz2bFx+teNSP224ltHCCD63RyDwcD7Yo340zRw/7XzusciqdGX7
roX8aWzv/yYEoXsNo376rCtvQHmxHeHxclXepI9esAG6ol1ShNgAek/U+aXyyA0Jsp+ii6YmD3Ta
KyAQh2q6WsXZcTmsM/7nCV7sc28rPZ7pQYyiCy+jTk9+k2z9meQIRFJa7vt08Z24s5cYRYEqlKiT
6IwhSFVv28qyXC5heL0QRu3+5B/mLQ+agdX7TedsFl2kdDy/lI05mvOUxio77y1lJq9rtYn3sA15
dYVcql9dmikQDBsGn9A96LhaYsO+6x3A8GRrE30uNRaSfGbBgytmaOGV52D6ocDcmqJqlvnLUPs7
lAJu6AlEsENWE+vkhWiABXFDGm3tGXbd8ib5TeXmbiAFeiO5uiNhgXUMMj6443sjbfbe7vH0hWo4
7B/D3RWIlwecD/4m+6FIZAPGFrliwtM288m+62iWzQ3SLboN7QZy/bYmV9KCSXv9Fpt5/+OhxRkI
m0zZWVNHzv8g6FrxQCkiF34Vxyq8D3at1IdBL5mcK3q5wsvScL7c+Q4Q76U+VLCWswo2NDO+GbCg
Viw2LZCSvV1For8Tzcsj6jjx9DngZftjUF5/czKSnIuxJmSGN5I26ZvWEhdQNvNGy8h0VG54VWcF
tJaiiR0v1bRtr4feBvbpZSIURsPQZ6Wf7nBHtdNr4LpG0BUwTay3iDnMrm4QMq2mdLbZfcFiBFom
m3khV5R9tzkPrIP/yS21kFN7Ahm91Dx6f7vRLnUe+PbwQTE3O98i+uNLYJCYckVFyHAOGu01ZWx1
+Iv9AskAINo+/FilNtzg68adRBEtrHaON0SSjzz5qjmtgLDtYydb8aMxXd+Vs8w899Ql6yI/krka
Y360ABYloCVX37ieDg3JQoP7R1cG4Q5i/OhAUmW2P0o7B2kKs1j1DUohKhOSKKJNPTW08ZSJ30XP
LvOw+dfTQxzmawA9VxhX4SDuR6eRKLyWWJybsCVbNiNzj3S+YJp+GJ+k6/NiFhp0OZO64MR/9vAm
rHAjvI7H86zmQRv8qOL48Jq2Gi8k/JJ9hmwv1KeKBxXYF6X9e9vXbvI4x1WNVqHWXn2yjQZDdzMn
vtuddQIsapK5h8NZrhMqoZhRQRUcgpEa4zngau1WKJIgYMbbsacSptzGtLYl2remQWYyAWNtU61p
z51S0EFPJs6PfRzYpPi6frlOSrHuOmEjg9mH/i3t1kATobV0EUFwQlP0WfMrl8faJ8uNgFz/fSgB
fJaAHW/McXXHoCGa+W3bRLbd2sZ6/8WqiavTAv79rT0UIiOuygZnxZTEV3pyWE/YsmMsJbYJS/jE
6G1GThOfsDRU/5FFiDbnGqLzcsT+0F6yanCTO47PrSsZtwOfK2Ka2Yijw0VDxD7fnGvGxvQS8cN/
uXxfM/OtTsSlR6jc/1YLSfk5IwecdC6S0b+BFqjvcMY76y2m0qy76mCOqYgHy37vA0HOrzIGTc/9
MQXkU23q2XvOzdYUUTalp/TqHcs1jIJ3ExHcOlxYjBrcfnXX9HcolzuLKDNSGNMTkLYzT/jYPXoI
TAfeQFCOE4b96m5c9uWx0fz85yNe3e+QZ9trlgbZpz/6sN6N4nZ0waddHh6Eiu6XWDKnyzXEZlNC
BHnBucss5AYofI8izAKEr7NYXhMTuqakNcdi6VzHKc01wjmDcFkZ/wTq3kH6ecJHPw5GL+47Ok0W
7HKeriHywbU+kjGQzoMIGATKbIYGLkK3I67Ob3zn+IZmA+RNz1UWl6Z3o8ceDVjzukuyjVp6rAe1
FqhSxGOvrTc+B4dZIPnU3mSXwBHimqSvvFcXHybhfI7w7bc5kzXmYXfS/1mpW3NvwYDlMyPJfs00
SCvm4dGV7gXqlXEkjPXsv4BMSX1y2KQnTte0/SmV6cI8qPxoeTvAfxmnuhpsmCHcOj+9eXa2h733
YOcOzCXRE/BXv51pE4jCd0f2R1Ai67JAx7EI0uuWYvBuIFpqSsVgK/LOtNrha5qyl5YFDfgaYtS9
QdCc/QpQf7dnvYY8N1nWW6SMQbD/Xbds5w7sZqjnGiUND1Wl6y9nWrLtFek4xGsIrbq8hE26oyIF
LDIvR7BunwhquwVJK8q9fN6OeLiEGjHUqdaZo0h13pUqpE22l2Nt/Y1BtpK/NINQjf9EOr/2yWFY
7CMfV1MWDJt5S/GB6L8xoDBS8tBozDHymOz3g+IQ90UDGCGZ8NcwnG+E2bigahRx3/xkD0NwkCj7
OXq9+3vOluRHgFJ/ve5586+h7tvsu1+1iMf9Y2izB+NOdf9ij+CKWKUinS8+sls0vgG3VTH5kL3f
DgGy9LAs85w9eFMCvxDqrfse4TONnxy9+u2FCajyT34HkUJTUbY54FxOtbDZxrWwD20EHnUya7z9
zbhqt0I108RRraQ7UgQ7s+pXnqfA/sl/e27RJA55LKYV+cXIJvyyAyDJkqyvscqZNAa6W6ej33Jk
sQvpmFTSgd3ba5oBe9fG1DId9B4vDGPXhrqj0kWy7BIoTPprUNR870RXrbORTBdxOhUuB+51hMU3
WMod7htgHw3lXcUrmBW7AMMsunlIJfPLNI9FQxQxx0M2ucvXYdvAb6766HU/LZkf+YUHLP5LdKY3
OR7QwD+tSZOEj2qR/I6hIrz5kVwLJNRT5k/qrQejPc47HSXXpzEDlMOZ0fbFEauxP4dIVXakmGw3
LUkeaKK4r7kEtzj68CaApoJJ1xsunaOm5d5snXjzlmlQxaba3SlXi0oXRjZAsxyCXz8fNHA4Z8rO
h+A0TnU93Rlvbpv7MJ02JtVgQ6PJV8P8OQqzP42EJhDxNfeSdFXbypalU42K0Tvb7/CDtP0Hjufk
hsTQ9XUOGuRDdp6m3yZK+i+4yPSNdhog8dWvkN9TgProu1H33ON8fjGj1MvJwlSg8Fx3/7VnEIbz
hu5+DTcuIThNIpCYjcyii6r3kT+7q9rOZlRB9gBM6SXlmjbqk7dh5ioFAoAa9wytDpIp9NeQbhtm
iX1BDrfXUfpV28yvT61QnS0QxqnpJmvm4GtwkLee4h5RBYsknXtE587tFMNHd/bPigXgp1XcEVdO
O1bn8Jg799nbOecLaAx/uQ3EWh2XDsn6L1RSmCD8fUjfPJqPl+cJkZ4Gsko8A86SVvJ5TXcOaZVu
xNhtNo1+N6JrkwtQB2yZrJW4C5I9w9RAgn1/w6WukZ4mtXtKomQZTmhaEc8pPJj3B5PljtKOgMG7
wcu8b1IreVONEkGTP1f8UbswFYOMdMO7NBk4ZYNFql/b4PjuOWlaznf2dg5ZPiRLUif6eP7tcaG8
2yZWS9EQjxOc3KgJ0ptBMOCfcEOFE1POGJENVdUywfcyoSxrYzP8tX26/tx3Z17vnMQ1t52ut/A1
1Ue6hxDL4vjnTgZbTzj6UAGGLLFfC+r86P7g4CoRmLcjrtxpzs7HGrF/gd3aZjh7jvUEFgazvjSO
M/4j8YN9eHfd5VOKvpVnpFroldttA9qX4yQj5vPR/Ul1mmre8OGYdzYUPHU23bNyP7g3UU0ELu6a
hXt4Z1T/Q9WhsaUjVw4yCrKRZ7lBivx5YMV8atFcvhMqAN0Wzs38N0GrpvO0y6b7JJC0aKfVCpij
jk7cA33w/JB4a1WRNn70SXF4+2MXqUhyBWHS5MuOzAPvtTi2POwbgQ7rSh4+pHTP2JNXKebKRHso
xTFdI+UwgeODoKid9C9NksZbeAw1vAU6ib/Jitv5NtnMgY/aPeLlnPgIxYvKtcF8CRjTqiuvn4li
g8g4zU7D9EWCvfwreBGbOz1iWwNM9P2+dEzAAbs6Mly4mBlpH4YBSgMl/4y2BEUhAvrRZyE49Sp1
1GnKavtEcpKJ/xx8k+SsMDG691MSDrik2tXfzo3I1uAUm2DvbvrEhjPfV8QZ0R+9xvGzNVaUrDXk
1+eWQVLReQIXAkg/yU+ytzB98VMEooQbvQqOJjf7404or3KU4714OlzVzycnTtF2MZGEIV9uOHI2
j/NWrecFs4y6SR1Ad6jcA9Xsoj0wZoX2VZU0isgMxc2OxFcwfmPcq6kRO5Ho7SNtafRTl5jpMUm0
qsuk0XXyEAe79yewZBfDrG4mvAAs2f2iRGam351KlF+IDY383VUtNpXUYoCBAPGlWxk7NS4vRos0
vVGeadvHY/bkX5bj/ZXzrBMXnDTi0VHxOl2MrUV0j0g8eyOeSvwd9boTcobKOUQWPC7Uf8lRNKyU
RHjnQ7JxNaOqGgVbCbLTArMBdiTo2xqQSbImnklMo85vFgFXM0K86KBUe9PhC8YqT5wrX7cPxDAf
+qQYdbsnxYZxHteA3K3MmRdOSyoQvyjxCds7hIfbRxZW4ilk07AlckT9Xx27yccUYLt6SjOzyJtj
cfW3pLdB98sFgTjej3ozw02q91rzjOIiKcdk3jJGhC5Rt22dcLdw+Hnv1iP1tujDnlOOYZ9jlxtw
JVeUrUmRRuuN4cUxa+iUeBXGVwBs8SWdzfk7IeNjr1thE5EOrsNvZxiZEBOP7oIbOKNYnKKm7xif
WtucaFa9Ul5pIBAoMc0+LCAKYzm7yHTxtgddeOq8xIlA7Y/kz2gbyDtvwynE9DJ3R2lHXKanPhHo
CTdi2IKb2EFBcmnXw/+VrCiqSg9hdn9x46T6Exs+6rJWK4lH8HHPuEaQWq0WWcw1DQctjx7GXd9G
YN/nLt7tjOKBZ2nAEDcuP5t2c3xonmsC4RJExl5msM+ZQ2FIf+MhDr4hr/D/cKpv8VVL1dVnwMa5
+e417jqh7eeO1t+azkgYHFSm1akd7G64fiLR3Xh+7TNnxzvLJTL3UZYO8PiHnJtwvQQ7qxacVi2H
x8anRAVvXyXXF7eJJlVu8749dFs3ojdFHMnqFMAEPmK8kC6yWHFA/g/BRLNkqMVqbxwPeDsHYfVu
/KmPXXReFncPpg3VlgQCjfdRO87hM50TzXKOnSsMo7ZMvPCBxk90xnw/+QFPxry2ew2QAk3L0/eg
spAe67FpZL5E2uOKMXJXd20is+GUuSjUOvx2aPEJK08vnHHuduM0CFgRR2SK0xGw/A2B+s78HM1+
/Vgv66ifTHYcKz7I5EC94GKHgLrQeF7UitX+AqZfJa98qBH8FutOVZjKDd4rCbFbTJ5g3U2aJqsQ
440cxlmDZHB3V2znG/KBh8p3ouQ8Ynq47zoe+m+JS3LSDXs6An12LER08ew51Uff2RU8dJTmK0KI
cNyydi324kDzBnfI5Rk047ELzkjdex6kVnSPq/QM6lQ08m+4p1B/8ZzK/pXhM/uL5LHDN5zU61xg
6fLZWAkIbd7iual/ozNK9v+Rdl49cirxm/5CfyQooApuOzPZ4/E43CCHY3LOfPp98Eq7HqbVLe/q
XPjCOq4GquqX3nAokfK0qSTw5oOxZSlxqLI/ZSdKeSbnjp77TzGU9bABTxvf0yOqoxucHrIePa6k
+T2KkC43zSBw/xWigWygKudrRyTu80G3u3K+KTjKwS61ougpCrIYhobiKL8SnXO4ACADgvsQtLRz
A7A8MnddAh0VsCRj3J0/tdVtlpqxv6WD53yuEJ1KjnAHyWS6LIlLT9VGEt4YIipw18QYAoIOIybU
M7E+pzfrM/fe1qnVlJ+HIuGUCREjaolcGjYIdq637Z5ut5M+AtRFbV+OE+yUSZTBI9ZxBVG3T8c9
QwDL32fxQIu71EznE77qBYiUahr8ew4ZEIulmPuoB5bRndLZIXPxlcMVIW2IShKyr7NrjIbQ75pl
Ie+6UUE7ULQBuHyNQd0PiZy/RLUNXq6hKe9uM9Nn6uYmOjWNiPvpKWMd3gpMhYgDXFKJJELl0VYH
PmDvTZw3hn1mwgvc54ZFh6II6Ottuhqk1VYGwkqOwHES5yAiJ7OOo8awFE2uvD7qTgS8tmomMzpZ
0o+sQx+F5oIfs+PHth38AoxbIsvHOauj/APnt5Ceb2jD6EGkoF2cWt1jqGDSbosy7AGM8hLJxZGv
EnppdPcoBI3OjVvW+UMwQWj33AnVEeAvyUwNEU0O6Bc//j3DdK09xpuUT7Sk3Eh/yjTbKTdIrCUW
uy2e013Whnaxqxmj/mgyRvl71WhFva0UPSRSrDn40MALGL9XrcmMLCJjS/Y+4BB5LHumXaeyrxWZ
I/YIv01CJBwPhT/TTpcizo99Z/XDU2sUiYTcl06vakDHnyVk5kBYMOtbpxgD/ai34F433RwwnkDy
gYs9D+Ar0oeqiDxZAhRmMybS4If6MXMPmnMpcGVdk7/cUAX1NhBjGG2deqqMfYaktTe6XJ9b0JbI
nNqzkDXxa6ybT00fzJI5Fe5KBUkTqXUddNOnJvGdDwEjHoPUAUj/TrdaPL0NgEngnYsQ2nOOfDOs
jtRuho3tq+o7oxDG9m7umtSwVgjUkJcT0bMgL0xOgMmNZC9MNdOqkZ0VMQWDVLxHPidQB6Om+e9N
QGloWuXAT0nBEr2hGQi8blepIdK2cdIQ23yUHy1vnAGUn+wxc34xc4CMRTsoDvbmWI3mfi6y6ROn
mHEiZMxp4xhTYRzNHC1aBBV666UCf1jcFe4wtTdBZfevHPDFoa/vgn3mFsUvszWn38B1IxhklTaB
CXNInmUH4pOg4cB/KmP67bpbtEy8IdW5R21s5no7Br4/72vTpH5iuz8VYKR+M0R3d2AAFy4Snen6
yzz1c8yPk+TCA+UG1JI+qB4ZUlWkhyOYF4/MfXDIy+va2RT+zK1nukg8bKHe5MUeEw8b/EvFbbQb
Q2ThNyS10+fetduPZmU0X8dMTacUmaLopqJPfatQSltIrAPkmxQjFXC8Cv1/elp+fFeBgfsiwtrJ
SS0LowSGzcXNllfVuEfTyqejid2KOjmD5iS7yQyhBrkDyhuhA9jhWAL0Q9JBqxwQCU6QP2EUVn1F
7jZ8jqZE+2p0OYOdTBFN7tDGSs09jcre3gJ8d+5UPEIkwXHHAgilY+pnJgqAROaL4bQMQRntAbqn
rw7C7r6xxvKHjv3xsO9GCyECBBXgjCunCORxxL/DpSMI5Oi5naRLgUfs2VAsua8NWLwI3ozfSWSG
fPvFBs0cM6IR44vK5uqztBJsp0yjCL+33HrjPqX//KPSQHxtABkH4xFVev07WwLlUMoUnbpIDeMj
AhPWopg32xY+InWS7Bu3a5onfF5qQNXmbPyU1ZxTjTCHy3eFQk17F8yq/Bih/mPuq7ILniIkpH4R
zJXcaV06CQppwwRZm6fpj5xJ3QgEvVLUNfNggbIzE0ZadV8AJ5pNkvm5hLMKNtZJ7JMSFGfbENw9
zSOBBvNG1uhTbIURMtGwxsBFoyJCzqhlQNMdk6DofcL8IL/gxD7AbzEz+zFQAbWQEbvml95XQhy7
Qo0f4igN0lsJcOW3VH30pdFKznLG2frTIp27HYp3mdoijRS+qqKI+1MVzfA1VKDck+aaYniAH4bP
V++OHXhKEZnTjSNBnZI89nRDigQP003SjvLrNIzABMbObf1jwlj61oC0Fx1K3FN0UqNmaRtDiLSO
szZPd13VDp0noOC5O5lQtMI4HFx1y5S0yTiEFb9C6woa0fA044QZKJoSO9to4/IhD3wkLti9+qeE
2yI/AtnC60kzk6l5TmQXPyXNNP80YDt4owGrcpmTY0jf9kUV4Bo/2TPkJIeGtetLV2ytkizAy2Vl
6UBRNDTnrChMgqONNgNDedsqgt1okV8e6ciHxrexGYeXwuq15gCpUd7PbZDVR4kkxNeoo7KgvVpm
zwA682Ez2Lw4tgFKBVsiJmobgy/n5yLt7GlDI2ECvVtr6LAFhgTN0mkTJQ/V/hScAnqUe6GPTPjj
KDMsEpe++tUKhyKhBVrQbtpBjhbVzux/yLrM1A4mBIKfepqa0rMGYf7XzaWd0VqR+pM/JxmQ+8Lp
viwW0oBFIP6TKli5a9/MAC2xekc15DFHuwooM8Ok7mYqe3s+QDbPnxwa4EQNFEi/DxDoaZo7dvPd
lVmoeR3ttY8V/IR4AyU6emhBEcfMgErryaAVzi6bTGYBYioi/x7+YQTPM6ndx8ZI0/EILxMTXrFM
ZEDQVB81o6UxpefCDfd2m1YcH61uu0d3CMZgPw0pVmINyu/FieuJjMvNDAx92Y4p1kGjk6TsJ4WW
SJSDHQkDpmPcRK1jHkth2eB3/nSIsoUZSm+DMLWd4Hff2sXYs+MyUEwkTiGTGDRcOqCBBjOrH0kd
uo8x4Q11GALJNwm9q76JQj8Qe21U9B9oSAzmXqExEu2g3qpn4c8GkHezDDPsKmr11IYVt3zTkeRp
WQU7FkkccHs0LhjIbZgnBOZuTvyS/poo1UFnLgXGKQ9Ne9sxe6H/qOvFM0kaidxQ6AZUt4Zr6jjb
5vSYGtyhm35ijDbYcbSk0DX95rmXMZ2xIgq30QgOeNP7mCndmqWeNgsdhVTyBzWNUiiC2OKR90ws
sW0dxzD49NMHCz2uz35RNYgvhCY4/DniBjmg2tXWNzoVzHMwqAQavl1GQIQgVPWbIgaOfk/bgUZY
UDTWq+8k/lMbzP69zqTGv7UKOastmhvasHfdwcg282TI6bYMLPTTxlbPfuM+WH7Vws5/nQCPzl6C
Itdvhh8RhmY5EIgNXcUeVfAqpDdm+G52hzw0l65p9eEP9IxCdURUDrPEaUonSfmDLIKnqbJ69MPK
oAMvKbz2ds2oj88Q5vCYbOmbJ6UBooePL2fQjHVVM4MoHGNn5Vm1TTAbtE+MxRhVgI6J/Z01Kwfw
GkhnvDeStMuf4Tx0T1Pc9R/MrGi4pgG0N6Dxw/FzbS31CfyR/gYtBmBjTpKp4ZY7ztc/shshUsjJ
zHsga7Zt7AOfZglEUPBrGwrTRXhfb4db3xnBStqajVomw7tsK53A0INNgsXSfxUT9gWyBtN4Q9O+
/9oZDghw6pT6OWxLIPuo4dwWoKTsvT8xgkO3KYCP5ptB9CuoOmPcARlH+mXRzBCbGciHf7Dpu7QI
BpjuZ9sX4StS7cXHZIw4OJGVt6dJFrrOGCa0biHoBGITs2mQ/iffifd2YqIqMUW6eyzc2LxjKtvm
uHHT5n7MuxRMDo1q+6V1nb7ZlJ1ZcxCA//i0EwIipkX62DzMflS5mwCxKnvbGPnC4g7Ia/ZaYMRf
ZBNX86Fi0NI98VPH55rghDC/Vrl0UKVttvsZugF4SmKX5HXZTDgza25ekXxi+pOmTvmzcXtVb4xA
OoSKtIO5AYgDzIhVtyABg8UcYRubfhYda30E6YMoDtYddIPM5kHMbvRCq1/aD2zEFM1QITt/b1Q2
MY3mP6PzoANtTdPSroK9ngwowvC/9tUe+WN0C2I1I4UHnxGRf94tnCvaRzRekXZQ8a7uhzY+NEja
hhRYYf8gRK8vIgJOeD/PpuZ8DHxresmWw0h7IqbKLQtXvuggQJA3sMvkNqid1ERhx22+9Aw9x2MG
x/4hIyBgp5ZjCxswdioIDd3wrUUa+j8UE6w7S8sspI2U4zvbwAJEfQOTTUfBuSxGD3Ui+6ausVzc
QGwBFTGTWbFfqfPtbwYN0c8GCE3SJjBHNDShb6qPUqRmue/rXqJ0Q0DeNpCMPIQo+urI34XJphlG
yDepkKW+M2EWZQfH6qZvqRrobM996AY7QQWcfaMp6+yh+C4tHbMmb6a808wTgMLupjd7+kiaU9nk
Jcp2vzM9EykkfCNc4gPq0PAl0sF8QYlN/zg2Iv2psU++NtlY3IdWMC20EZ8b1Pan/CdEfX1hKBu0
y1xE7P4LMw0zO+YvctxMxK9bl50+3aZWlj5pSZzY2xlccLyxFVCDLyhjBLDd8CGGnYY8M337mUqR
OMOwedeO5fA8xvHcPheM6+BNuXX7mtGTBBqKEP0XEBaDcwQ+ZlaggHJuSkwhlb2pKgrP06AXWvON
wbieb8UQVeUdfY3ipiC/mo81sBixD/VAg9IAhAuRnmwMP5CHiG9G4JN95jOwETDbLRi4WY+rFjkd
nB82FXOlgrayWcbHeXYnGGV5SvJcSt1lz4W5RZrMBTgeMko4boGiMcpHYK7JA2SaOr4bytQGCqRn
gK6SwMxBC8dWsLfpJZekkP0yB61QYfyAChrUdduInNwDJSPNLbgs/zsKXEH8VHZ2HR+wwhD5vhbu
ACjTEdUDBs5VtTEinV8N0UaIG+EA/wal7aTH1MjS8IYGaUHehj1RDyqrmfQvrVNqv6jGc97uUKgP
k8wsoJdTXMsNspFd9LEC+nUwg3Hq9qkYqfhn0TcAYE2/OICqi58MlI6QiiqKcn6IqsrEdhaqDQZw
oG+D7OF/QAZKrY3awZNOH94gz1mq+15EvruZ1TQau/8RvllbgGIzb/Z7nLKMLC9zJHesPN0PqAKP
B1DoesE/NQNKKOJyOpX1lKt92hGxpo4PB3EiGa6oe54REpUkOMhrou5KjbL8/V/SuAw/JwY9Zech
GK1vDbswwYWA3xXUmdfEoRehzZVoKSIh9FglUpT8txISjRe1UBg9ndchk7DzET3aR1I4DxPiMFs6
ROqb5s/UEy55IDNtsGcF2ThEwNi8or55TihSmVjHMxZS2DKtJEE1tjTtMr3zGjW3hw49TGSyo/54
WXTzjAamVIjDOcJcXB3MlRylFtDGnShDvM6vP/IBg88mCPNltqh59A8ooqoUQvblRY2zbxkBfAM8
M+ZBa0+THArk4NN09Ia+N56AMThHSxja1mIgcyDrQrkIfM0+a+S8K4ek2mBu6m7LobhmyntuayHb
9X9+yKJJ+tfWQm2pVrXkJfdZhvoeMCvHMaJb6KL9FYvWs58TuAaGUIuw+zuFVznKVFl150nmx0fT
Me0HiWzcFc3qs6soS/G2TBNg2+pz9uBTOgOEqCdwZ6U7ZdmnYqjt/eXvd3bT/LXKShnbbAMJCmvs
vBJStIdDRbB3mA59Rokrv4lrgJTkfP2V83DmU2H5o2NiaugKX+HVo2Eg79JotDpPoYe4t8upfeiS
wUe8Ddrf5ec78xbBgoKqkcCVUKtfCaB3iC2BB4k7D6M6AX+2lc4BqCTD839dR7AbdBP3GwMp2vVl
E+Zc54BY2H1xYz4UswAqOo/BlT3xXleXVUgjTUvBkXynOItYI7hwm53nI7d4cIpKfPLdURtv5igW
Hn1AX1yxZl++/9tLFD8qLCW5uxQC8uu9LrA6UegRNR4pQvca2pQZWpwm+zGXAZLKi9Z/IgvU33wh
rgjf/jHqWK2tME1wJZrj+K2q5dv+faKZukAEi2av7TVpeAlAX6SXLM2lAC5zUXi9Anfo1R352Imp
gKwoUwz7putgJxwS3a2oq3w4xczo0W2xUzVlWygRvn3KodMCIsjQAWXS6rjBTaZspvAl8O5NCiU/
22MHBUI2Q/MEpGA6Wy+qns3yyvX5fnuick1gsEDMWHjXrNwHDTctoigSkxc6iXxBKAocwxzqHy5v
zvfnbVll2S/c0Jgjrc5bnWiJxUxjYlSFzECoDS3kwlB4Qzk3x8tLnX0gV7qOayGhiCzT22+mQ1Wd
nUCxFH7Z+8SiM7tAB6+c6nMPhMkFDnKmtCSN9rerICDl1rVrYTIImGg7NTbSBzNFHZyFa26DZw4A
nU2d3ipVj2Iq93YpsM05vEVn9AIKpGKTZgP6UN2wSBohYCjCO2RWw++D2wG7Fak2hVculuXfXx0C
h+UNS0FZZS6wusDopsZZZ1WjR7tEo4WYMa8tBmB6dBxuq0qPd9IsrpmQn3m/Dh1AG6cyrhmcm98+
dOmXUazaevJiLcLSQw7pXtXdsDeRvfn3T8lSi0+ChYMHRpJvlwpkjIh8wt6MrfGLJcYOdhezXmla
2ZWVzr7Jv1ZabZq20pCQ6bLJa0lCn8FuyYfcLSaoMaL3KlROmMk68nD5PJxd1GWaaGKko5NxvH08
+HAU0A6Ejgbwxg9OTPAzKylenFwY95nRie8Tk9cflxc99/ksYp7FS7Ucfa0XDm0tYKiTDF4Ax+Wm
yuBYaRaMB1rU9ZWXem4pRwoLLJ5rCBQJ3z4f2tOUqEM5eoOFKPhgVZCPov6/bhzcK5HozJsEPKHb
jD2IBXhQvV2pmqwi7w05eHHTt0+oiJqHCfOQT4x2qzvHD4AvRvrPyy/y7JpYBcE5IwaCzHy7ZjTR
UTSW8WgPLDhj6tuktykS87toRDgJjQAd+Z8JNLl1urzw+0BvGgbxAD9aXS4GH28XBguXJ+giVQQ9
O4Q+zbA9xQPjV5F1xX8mIiXBle/4/t5mQUu3ibMYfci1aVbNwRtC0VRo2WsNNSNaclkSNVe+4flV
SGlJngV392q3GE2OuuPYVl5WjMBHXGD7H9xYiisP835T8jB40TqEVvH+sxm0Tq3eb2uvHtAzA73T
zEdJP3HYhagX/778qc4sJpfojSsXkr62s/pUTLcmVUVh6yG4o9222A8ewtHPHia9vGa4tGzxt7HA
RIKTbEgai6nC2pnLHWybgYLfeGXZVO0v9JqpokQ3pQ8IFIKa7hk+9jeQfPwnHIxSKl2DUH/5cc98
QkSQOH7Edszg1mUJCpCzn9BS9Ww/7O70tgPuAt/o9fIq514q2YpLNYd/kL2Oek40F9hLFZ0XZiI8
+HP2HeZutlcWaOPLK505acvZxuxbUbyK9fMwXBhCY1S1J+NZP3ajE8T0sBGDZubcd0ckV9t/t5ym
JsTIV6cEIvStY0JZYKZgIk3g6bU2PhENUBWSs3srIOYeLj/dnwRytWUI4MQdjvSCX11uuL9yaJh+
ITgYRJEsuJ/ZzWJYVzMxh56zgVVh3TR2XfwHNXb4jhmB2HMP6i8Cme8r99mZ78mGEQILEpO8bR2R
QDaPohILbgFM7wvatYwpnajRTlMGvP7yM5/5oq6J4DDXGa5IhMG3j6xUlsouijovAt11qw2l/cmv
ugzCX0OjCBlIPGJ2/7qkBYCcq9MCoIKR0OoOAKmT52kUNx4WEyg52HLP7LXZ6cieb/MBxvrl5d6f
QZbDhBFzFZ0xolplMvNAuytsndoLjbDzELwojhrPemWV99+MVUh7F8MynV7d6j2m4Iotf/BrL2rd
+QG5HeeYBi7g6kXq5fIDrZfiS+lK0qsj8khcs1ZxQasslPs7jQF63Vc3TWE2IFVVcQjs6F8Tlj9L
cdhNB81B951lIwMYUGR1qns4ieQnkpYvEAeHhZUVXHl/66+0XmnZp38dPQMBhyRpCwwqwnI4DJ0v
d5aGfMflV7eOCcsqUGh0ynSDqmtdn/TxZBApOsMzyEZQXLXlq2m6yiNnV/u+NeI9qpDuPZ4pzX5E
4/DKYTvzkDh1mZxtgzyFUuztQyZYJeNdhGSkAHRxk2tOd4oWssHlh1wfaR6SdEgBeIHo6NDIebsK
Yl7SirhZvDyx4aZn8FAjZDzxkYlAdWMH84/OPst6/ztHEexJaDhv1+tmjWzI13SPwaDeb7M5ib/U
tUKP7vJzndn3vDnyIAeUjP4uEvSgfSYtlwL2Ch6usKbjGY2llkYuHBv0Da4sd+ZjgTzlBdIOc6GD
rYKBXVTgxuEfUDbbkJCqOL7j4yrv8kOZy9v5O+bw9rjoKTuErjDCW18copUxxSwoPE58475GRR7S
4LCK5qUqNTBgDu5uET2VIDzkVjPhflEJQbidUckEv9qLrRZEBoInTqeiQ+Dq9Ym9bTTb2nFBOFdz
OOGCwLUKLZ153oeizltth6COfJrB6tC6STXTOsghidyvCDNPqKGUogd/DZ9AMBTD6ORm9PWk26Ig
k4dbXHp0sOMgPqcr8ffcB3ZwajN0Zh6KhsXbjTQGAt0ZVEu9UHdib4ZvuIm1tKCZANns8ms/c0Zo
m/LasXI/00qKY4Qs0JOfkc0K+88KBxsPOtqw66yu/G+c+ituy0uMWX1kk9GByUFZ+iPrgsGphy6f
dZbDpg9doTnIfmM06XwKcKrYIn4rHtH2wPk5w6/k8oP+Sf7eLW1TqlCx0AZdR9ssDeKmqoBb0dsN
7Nsyt6Iv4CHc515z7MVr1UHTLuyCx7nTqi8i66oDuH75UvmF+DyghPDY0zLcX/5VZ770n/4vCHVe
yrt2fTYaRhAlFjaoELRPQd02N+h+FJ9A0MVXXsD5pRhtMX2VS1/v7aZyrRkpA03ypVsdzciiBq1j
R/l9oQEw+X94qqVLL2gCcb+vAnPWiwpfdaIlQiZwlxDJbnepFobPMM7bp8trndnA5lI/SVrcFkbT
q8eqJlKQuHFmD3zAnLwG5HafRsAE912KKNBPISbtSvA6uyJMxqXzZPLHasVQy6LASPLZM4ZSwbFH
UhLUG04vXUAfNg2uOVOv2wlcjMRJ02ZKQNb2rn5req1UVdJOXhIGYjcKWI99CZIKeEYGUjT4qbum
/MfM+8+a7EkuYjIexo+rzRKC48wCmws4V8Uz4BD4nECAj8WQRv+fSy3h56+Epy2YXwe9M3mzcOJo
n2M+8CFLwAZttFQX05WtefZl2ljLKmniabjOCZAKlk4IDMRzm8G4HRD4P3ZWmv5ewPOnYC7LV3Rx
yyt79NzRE7C4LGbYjJXWoW0B5ZVDR7fShnT0MCIweGzLOkIOCQ735eNw7oKlbe+wmOVItT7lcVPD
887dEZq+YEgRFNUJmqIBXTJB+Wsg+8EWC5dSALhXujTXVl6Ozd/fEfHTWJtyHhJk4rbKFOgnd0JU
dMzdkzUa3a8+bMAU1LLIryxtnFt7meFy2LC2ddZhpbLLngF8wlft67ogkrd+D6JxivodMsGxs8Vq
JBx3OWXRsJVAjL0JXmuMBL/v3qCj5RgbHQJAuHVyK0DiGnY06mrT6Dub2q4azIpmMcCLHtD92V/+
YOf2Bl0gkh/mEta7TDwLM9+YkDvzqtRJD4OrqR3SASnZo+5c2fvnLi4SCl2Qx3FvreslvUfi2Rrm
2evrajoERdicsMspdnowzXdhWEzHy4927qwhFcgYkCTfptX7dkcABzaDAPFXr3d9Vxyszuzuwbb4
wVNvFsLxMn9RlTCSpn2+vPCfedE61oMYgX5AqCdTXq0sA+KcjsCFV2ijKNGWiKzvtYsLjNeqyqmP
FjgI54BTVxLthzoJUTeooL+AsxztLwOyCfkjrJNEIC0fQWfyC2twduUUIRXvIC+QHBq43/qpqPr4
U4YS2qKV45cdBI6wDm7A4M+f4qrXwShNtgRCCnrN+tYG0LG3cJLan3M7z+hFOECEdrBnqpdpiBWI
ZqcaQeV3KN7doppj4ht0+cWc2QF0a9EIc4kmZNmra32M80bC2R1J5btFxqw0Uu02TsLhG3DbOD00
XRdVh39f01C0yOjz0/Jf510lnhJh32p04Au49buqzCe2HTfDHsCrb0BW7Wl6/L+syQTasl2Tlu4q
AakDusNjzZqTpXw+ggGgueVuONjaOH7sdffKhlti1Gq/AbggVOom7XfmGm93OgKFZu8jQu8FGd4N
G7/FxmZrI9x9DThz5khZ9KZtSiQpyQtWH9BFIRbiWTZ6FmoPIQoTuqGh7ZPhVopWa4LMfzjPd3Ez
xd8vv9Ez15RlIbFM/swfDIXfPuE8xI3UbWZ7Aplx7CFkNLl7LHvMft8LW1wZX57bp+xRw7YM5G7o
x71dzcpGNGshUnlVO3doG7UIgVqRJsadamf0SiQC5lfu4TMhhBGGzRaleKXJs9oyThEGrRlWM4gk
VDXv22ShB8swkUAes+9S0+5VrsxxmzutfyVmL7tjvXsYly7pv2HjCbxaGjW0XG8oTz3ulOrE5Z/u
sxaAXu1YsYejrHWS2Fbt8jrW5k3ZV/WVt33u20qX4hqjApPe3Wr30gLOSM4NboU2/+BgJeRhePBj
xoXleHkTGedWUmiIL70fl/xr+fu/coTEQFUrDyq+K2mSeAxjm6YqxAMt36HSw0Rk485ZeW+qDm4w
ni/5t6qp8hMgLedVz3ITFCLMxh+cgkreROBWWg9pZfpIl3/nmeNMuMI1xBJkUbTH3v5MMCqtcrNx
9qwQ7qboWpTAG1jIV1ZZDuvqu8OXgV1PX5Eu9zpr0YSBgyCykJ5B1E+Pfp915S2w6+Cmwx8IonI/
1Ca8GiO+VRhxovYU5PNX+rgF7qRjArUFAH1+1FUE6F9BKP7V6CC7UVIWJiYns1DtFkUx1PzQ64Fi
QomJ1ZefTdA9YteN1Q+pNYjaIgmti1vqw3Q6OU2F6bK0VDIgZJopVILLduIjRUmJAH/LZX3XT1P8
Y7TC8oMVBcFvUcqs3fmDEcDe9TFg22JWilENSvn1jYkqXbDLNDnlOOQM4sbUmyz/evlNvoMTUq5I
uvfGUgkyi1wXgSmCsYglBDZldBeJn2QF5fBfh9jPZ/jVYfOkW41FzRv1crituhHF0JwPE25ppE2/
FSDx7EoAOrPR6ehzlOjPkZSupwmOgcBlWhmWZxag3jeBbXyiyree8B4cP15++DN3JTUh8y6HepRH
Xy62v86U7tb5UJQ23poadwtSbm2FlE6s8BgOWnijz4wZwn8vaGij0IMERsOS68symCMRIf1vogaR
SXkibXCjwyDwoPkyWYa6Nm1bztvqoDiggmwE9JZKf51ChM3EcHE2TC8z4XCbsBaOtcQCAOX17DPw
7eGQ6eWHy6/1TDxgP9E8lhazDGMNFqJ0VH2bhxZTbQX+FKEjgbW4kw1PdeWSPVc9bapgTm6hQAfX
AM9nLiAM6QE7At3hSnZX33TIZjj3+C2CSkWhG6oT8llIqv/7NUcgBxnIpBQiyRopN0R4pyRTLr2k
swe8KRU226Fxze/+zFFwFkTQAtlkhL/uiset7foWCZk3In+/c9Hywmqt1fZmweTw8jd7N7fkHqAG
tJGqcl2Dt7e817/OAjh8mLtYNHt1r2CXy8y+s5w22keaPZ/UpCY6xVn7xep6cxdqTryb8T258lbP
nMcFccKXo3HLL1n9BgkHAU2pWHk2tKPPaWy3iJob/qFwBvszPuHBtcHwuacGVGwtfT0BONZZftFf
T+00qSwh+8gl280xtLehy8w5FE3XLnfMkvDtm7DHSYYRFdYgGjBnnNWVC+/sUztk+aSI/Jj1cUkm
fRrDVFdIc7rWIYGVu8UtB70qIAW7wlTxtZL/zBFxdZrWgjt/wW+vMJAQ31MZ+53y4DzFDgIhboJS
rZXvWgdrE1Vai+21Ez0DfEA4ytEbbO3p9092XG96Wr479OedY4QGzevlTXjuh9H3tPCREqjE6Kvk
wSiQoB90zebsOtazIsXd2F0fXHn+M1cib/r/rrK6IWwEkjBDj7C7SJB6Jex9w5defB4H63uPAPBN
M7TmlTT1z6BndQ0TaJhYM9mFSOOudjbS9KTsDlG2rLNO25RK6+pDkY8ldig4Am9abFzg6aSIBjzm
6FnAVSoRGLoXMZrCd4ne9l8Ra51OuNz4/dco1Sz8HkSOAM+EUgoiISC1kFiErhts62FInn054GaU
iF5u6Y8ubHktHV+Z4Wg4IAZBY+POZzdqF4FYOYZJiwabifUvjENk/LGMqWPD3+FMYvvPjj+CSyrM
pa8YAMUPds2AtgMiu7Z1bYR79kCatPrgo0Jw0C3x9kAqxLHQkW4krbBicg9xTPJ2rCulhycjwfN1
09SWq22MKVInQ3YTAgwC9CuErNCXx8vb8cz1u4x22I1QSABjr86JG3XG4voivZlJwz6WAfZoscDc
y830K3fAmZDJUnTGF6j5MjF8+9iJnUAzcgRRK4jCXwkcJ3SLS/wJg3q6h/g2njp0CG4Y6dvXUmn+
5fXOXFANtM+4FBi+rlbOkP6Mp1l6zYz4W26LfmuN0bVZ2blXyQyUKpEsC9uv1f5HfnFKIkfZ3jCP
mCUGRsbNFpufEar99O8fjZsNSoMDXIoM8u3z4JaBR4yZEZld/J6TJCq+A7k176MWOMXlpc5dJPSK
MZReklUGgW+X0nIUBsuS/ZGNyrwJbK16kVkm7iKK7jsxIreuZH0ltzr3Il2qK/ozHA6uwLdrBjGi
azFupJ4yg07tNZKwbBvZfblHXyW+UhycX4y6ADQ2SatYHUardqsM+x7bi3Az52YoFv1yIz4h8WRd
OQDvl6Js1UkYIeSRHpurbThFkZ1YPZeyK9L5tqon5Kp9e/5YzuG1Xu7yit7u+KVCNjGloKFLqrFa
Cr2HhEtV2J4Nzx52NEE+Q/TwcHlzyPdH2liuMTC6C/DsXfPO7UM/FF1sekNgV+5xZGohPthdMYS3
GD/nKbZ8bne77KtfOTYVqBcTVhELa5IXLAz1F9cCV7its7hCtsqIBWNz5NoUsq94qeG10LRGvYv9
1nkdlYR7boQi/z3DbfjYl+DzD34hLTqUo+//lClcxo1mh8EnmGJFdueghuZs4o7e4waShWZsnd6X
P9Musc1jhEjgT2WjtYBKtmb/h1Ov+bPGuO8RX1XnR4u6brGlhO0neOmixPiwUs0xdMtOvcA1o8WV
zHPVPzdjGue3CQ4NH+bcHpKD35fzLxwU6+zkF4j376YBSBBympV4GWDHg0GqQPluQXblxoGeHM4v
VpoP5iZAJuBnmvhhvy+muEUphIT5Pik1iYleVrX6DT6MaAIaeqZvOrXIqafS7OSVMH6mWGbwTghX
S8FIh2N1IKJW13FNSEyPLBiHRmSu3OCHXoVEQwyqDeu+L80BHEUSY2gZSjdFj1Oo4YmQZXyendKt
r2RMf1Li1WYGOEMZabCZDbUuJ/u2H1CL1BlMZOFHBzdmZD5iBMnQsx7re2dS7R5/Z6QvYkZXhWa5
u9AKYySHTJMZk4Z4EF3ll8tb31hew/pH0SiHmUUtwQB2dQfPWYGs5P/i7Dx25DbaNXxFBJjDluzE
nqAJyhtiNLKYc+bVn4daHKjZRBPz2zBseKHqKlb4whuSXHbVZGxjZENMIbsPM/Q42G2W/82YwLCc
hixEkaVG+DxyUkuchDPcnCY5p0U6RAc1TPGo3Phh8428/GE0lQn0AXlTqlz8MNpf4EzHHLmqIM87
VMm8ItonY19aD6Mltm+TYMWj3dWxmTvIOYr4AdDIwmtFxUfsq5w2g3gS0HpSdgpOuQWyEE3zRnt+
/FSEUvf79q9duadkcD3mjKom+lhmQxrmnliiVgrN8lR8jXEsHZxRQchxY1Ws60WhAA+yGOgvo+mL
Z6xrIWKZgai4Yp9ZP5LOx8ABEOcnhVAVbRvsalIknnsEiIY6QfSoxEpB2gAGXD+lvC6g/hEfoXwI
VpDf+E8eJsD9Riao5E7mP175pCZqsamM3AiK8T7StqN1SoBFbqQCa0vMQ0BXB3C8BP75ctiwQMWp
biaKX1MnY8GbRmcSB3njkK68bbKqAAfAYEuhj71YYC+ByQ8nRXXpAmATj2qK9d5ahf+sgpCODh/e
NSQahJIUpOGeLa8oovpuyBDFdvMi1dwRQ5DnqYn8jbr3ysKRPBrUeOm9AnZYTKnszSxCQVdxCSv9
sycicQOZq3y8PZf5T1kcV5AboPVki1IvGcHl58mmxvCUvuzdLPQ864/Vy3q8g1egon5ZcwAfMnrW
G2Ou7EQVLgNEY4KD6354NumDaeTQv6RSqX/24oxOQW7ENpDZ2RVoB96POU5+tyeqzDNZzBSjAo3i
B/wTCnbzGf1n/9cKttXhoHRuF2Np8pDKJVg5pPnpnQBnqp5YHpyssBptZgFZnx43il/a3tfqoJhF
4uHm9EWAc0iYppG081FU9D8NsIu/9OFEn2sGajwYSZnhWxAHhfQ58Al5bMD4s+dyzIX7pmCuEv8o
eKrehCaQ8lPMhVED5JJD49AnMUKxKdG1/5KYXarbQb5Nzlxbe/YUuEzKPyJf/nIVjMBSDLVsGjeK
lPHVw9AFoxCEBYGzNPJhoH6NNYpU9i+3V39lm82tOdD69Ofg3c7n95/FD7ISATcV/LoEieop8VE/
RxfIcKC8ms9cVs3GhTvfKsuPTY2SXiQJ7kwSvRyPElhLAA2QHFtV7bnPpPod4a7AQTUB4dGqmd4B
2pQO6k/Zxj5bObbkltxBGqkDK73YZloh14VX0QNt1RoZNETGjpqvDcfb6ymtLCgjcIrm2wHNsEWE
XU5m1JeFDkctbJEsaTRPrE96JMmuXvS6z4bN48nGrEgQdgkyRNOdVrMnXltMSGMbR2Wv+V35GAQc
uOg6xM3kSgb3kwv9Fxk7anXj965sO25L+mozd+maUIS9CN7FVUQTD7kH2sN68TQmCeL7XaPErR1W
XuLmQ5NYu9vrtDYuVzR4AiDPsrwElRSRgnAMIv+ukBvFKWmb8FmtcjyBu1j6xDNZI8hahV9vD7ry
bf7Wxqn8zfTIZX+/6wYU1Wf+oGJOBQqJIu5OZmfuhzb/6uEx5d4ebmXH4fNHc5b3VaQrvTjSVRaL
aod1pVvXLdIfRmdhw6AWyRY8Yy00pwc7R5uQDCwuistDNWkl7UBMLF0NLPS0630lfMuoMM3SvtmI
LXJQqa6Efm8HVCMOX0X01uVjp5YaxueyOr7dnvfKtzUIaRQ+E8Eb4MPLnzN4mYCerFi7IRab2Hkn
ofFcsI+PTSvndzEyY/JeSoL844WWOVLkWCjzt73q90xxLIa0JGAUdgiBex7uiUns16eOsGB/e4or
cSPSy9Q/yG0ptCxTj9EayVXDonbzKZAczdclu6xEyxGjsDkMSuEdJU9sDiFn6RBgpvf59vArpUKJ
TUU3ibuUGsUS0BFNYNtDuWhcpDMmbycbLZJEGTYFTyFi1bDUDYSwQCqx2/dKmKhUWSPJ/yYGKP9u
3OgrEZ5BDEkEC18QNMLiXh3IspF6hLkzxO2408Ho6LYqDG21q7u82uqxrxxhbnAYDJwroGjLZ5J8
F+hWU8Pt6nMQe03QnkizWtvCQ2eHRH62kfauzc7ggqSYwdcmUr7cywHObIViRY2LUDOk7bJS8BIa
stH/gSdHLX+6/V1XXkeasqRnPFRsreVoNPQLVBSrBjZZ2zitICHKr0m520aScDAGFIIHydCeS9Sg
Nu5jTWYilw8z5ZY5bGaac4928RmBt0RenkAgguEXc1Q7QnWMHtp0siljiLTAoI48TonZv1pRgJFi
rprjN8S/hX4Hhs+jym6anr73p8k0UYIuRCyjTK9HQK9vakwepnII7REPBWmHGlRR7es+Qbyu9gHL
HM04H2YV9QlFUF/xpD+phfcMmo7+aNiGVxivUlELiT2hZfbotZL2JzYkIThoA10DV6Fm8jn3PZSA
uyprAXrU7avVI0BxsCBqIAPYaILCxxsxp+yM3upQ/dNjwLyYke00WImo6wRe/ycPELhzIe01hoPv
i5btKrQmPUfSQ5zibC1FdNnxy0DXNrbZ9YfnKIPlpFwmkZMtES56NEL0Q4rNRTu7UF9nIQbrD/Za
bXBEHx00SZBWcE0i7lvPJmSTt6Bv6z+AuIiyhShdQfxKP8DSzRB4j3W1iV6mGmwNKsV1+eATzR3p
GUWPgDvqTyOM0u+3d/31mSZemlsexB9casueXFjTa5tiZUJzmTdBNNAZFTGSs3tEVA5jT1h0e7zr
M03AQRDIUpPuoDZzeaaT2AhK3H7gGah1tg9RMN9rlfhf07W9c3uk65fwcqT50P0TXQ+ynIW4Vohu
gxH6vhmsFgOmDhF83sSDHGABpA1jebw96HXYwaCcYlMinqcUtYhAm2iEjx4wPdmjiNqHinnuhrja
CG5oEV/fGETRf2vW9G+vLv4sHfuG+sncNY+y/qvSIXf70yrzWHkrDEgVd6IayP0Rthlm6k1YoS/u
oXONTHyCxuJerWWrdAlVYkpSgNciu9DHZtphxitj+Zunk2YrUlOUdoIx2CygVxTRXWQlFMV9PS5a
9HfA1u64aNrSrQs16Z6ILSYZ/X+z+12oHszYICwbtKcDbxKQ/5ewxyzjweh2ZVBzt0q11KD8nXh4
DPu42XWwaEalfRICgygUUHcwfAYSJHzRwwhtTD/xW/9O60xM5TCZ9/94uhEbO7VArXZXtiGdR1UP
anvqUR50JsyvoyN1/+KRjnaY7Ofq0oRsS6h/UumVBMiONNl7TpB4UDVPejYBvz9V/Pg7ubdwLvUD
X8StEpOwejdNlCLQ446i8h5Cs0bhGc33r1IjmbET4EE2ML1GfuwbaYq+1xP2dDaV8YZKu0cswPOY
VsVPM2rN6leT5BRFkfyygjsN5cDxcRKF6GszjoG3K8u6zw9InlrHTs6U5h1TnPAV4dA0Puo66tAn
E+Ou/EnMOTLvGTWBivkKhY8to16D5Gom+RUtf7S86r6Nkn0xFG3+FJVQ0xxx0MzwTa4pj55rs+Jp
EVgYxZHSSkbVUMs664Twvxe6HF7UQybsNmCRFw3i83EljWcsYk3TyQIoeJ+SBlgWuOgMEwkTzw/v
h15E+rlpZHy8KI5T3lco934XtKruKIlL8fA5mQrZ2pmwX5RPXhipxR7WQxo7BvrN5tfeB0B4P5Wg
CL/qaHDnb34cC5ItG1VzUir01yj3i8ZgqxEqofdC4/m9PQwt0dVEy1q9q6ZQjU5+mlfkUzVIchtR
YEHCCXvUQzy3p7I+IJjIq5eYFT0AMdKU4ltXh0b/rdaEWraTUpbf/FIJ6rs8zPD+8OsAQaOB+1c8
jbiFDriJzOGc1Sj5J03TuSYhXxriAUsKEUFHHYHeIQXku+NDZNWuoRIfIkCrS2q0byp80kHjTclZ
zPE+dqZCk39ireehqouBHmjZpBmfsdHCW8/0MaWykG1W+E99eMjTeCyR1syC1okBWPzyvEqnNhSn
UXGXmdbw26qNkDeqL/jsFKoGLNEDQxNco4GqYCd4tIa4jBLj7BN8IXSbDAI7Pp5mOXHqzmwkDLVN
5VelgYPY0/mhw49/KJpLadDU6c6XKzHcZYMQpicpbaUUuJqHXH9YWNHXHPPiOx0/N5rippc8i1qj
a3szAqt+htfTjefCksL6YEyG53IHx/0nMonwAa8RMT8mvd5UDrbdHCwjGGkuDsGY+vei1PTKKUnE
/jVBeekd8juuumqCAKkzaXob7Pq+8zHPKYQI1Ue9amPHqxEJPeI3MD2MlVnesWosOh1sWlklLajU
Hk0xk/ZTZGHyCBhFb78OYlMZv6F7tFjQ1i12X7wLHmbVlczbO2rZbJoHJAQaF0/W7wx3D+l9kMXu
6xA22ZOUyNIXDZqMfwyDJHT7oU6l3ZhjbQZusayqI3+E4nYmmZedVxotG4SCtoLXlX4Mtcq5gznn
19ZV+dWMCy2MktB0vSb0S6K5wDyoqay+qQjIvcbqqPwsNC15qAqleghD3zzUvqz3tlFpwU+/ywZv
jyMoGvXYDEgbOelKjIFkEAIDkP7l61a/oIeyObQCVHXPKx22fXEYLGu4y8RqvBO7TPv4y48AIAeP
6jcYaXn+Pf+8/I2PoV1TsBYReeFzhY/GYPOKJSePvRzYWahbn8fca79++O0HPyqRkGrUEq/a8ngM
IZEbj4ZrIUqxI0nt7j36dofbo1xnvywhxTtw79S5pGXroAWc3FieZLhColiJTVLoYScd9cpjhs/8
16oMsjtVK7p7PAX7l6mayvfbP2AlgkPgSqfgIcMNUZYleDT8IrmpWF3MY5pdrYBDLHwgsgPuWKfb
Q61tHAUMIqHxnN8uQQcilFRxaGXmSnHM9jDsJiXjUUBm3nqUoEBtJWLXUdVcgNcpHiJAcBW9yVFd
Y1ugGK4kB2+qr5fnKbH0l8SbxI2ZrcSJFkeVVi7oFKpTc0rwzxalRS7HXCdg7/yA5CjppUet68eX
2+t3HQIjF0H/Aq9OaFUow1yO4o26XHbSYLpaLYh3UeQL+IwGBovYFCc6ArnTy+ye24Ne7w/o4jNG
fiZGzNSMy0H1CePzuKOgJ+OahCAjpg40kDVA6Z20/1+GomfLDqGHtzwLmHaUnthXlLlG3OrRglTs
QNXGYxp5wcaxu/5glJyAKtET5WxfAW8x9QoDAjvTLQMA9jMg/YGot9yoQVxveEahFYA8DWA9qiyX
azclgGuiXjVcbnJP3APa9BNb8TUDOygBw3XELFHr/vgiWiDwqZZSjeYVuRxTjGpOAxZuCJrKc0zF
KZAcHmLB0Zuy38i1r28vYMs6+qLIAyEbuWxJ1nUdNLjoaG47WxbYyMH4wanHoB3oaw+ceTcMiom/
OJEd7rqgAHd0/IZq45z/LagsCi5/ETK8l+xT2m2Xc04NI0fMy9TdvjR9wcHKSXukT6upDr0J6zOE
hOgPlEANd0aQ44U9kzYqp676TMfpA6iiTTvBKA5owAr5Ufe6Xtp1hR/Fh85sMXnA0Lkyd76lF9VT
nzZyS0Ix+tmrL0DheBinCXkW+IWz+RYVVdwOUMXpHeAJpttN1UgLKIqVd8Asrbxxe1/vY+ocqG1x
5VgwWJawuzLvphEdLMNtyiw6Bbh53k1i1m4s8PVnRnkEeh11FUiLV+trWWFXWAIXaY7+80s7VvEP
bDnzwlbkRlKw0zSCc5biiWDLVZkf8Ykrv93e1X/lvC4/sQI+hcucDjgFhSXkQqzDqPJQ9XOV3sjk
HbgTPXvt46Jq78yMEqkDtNpKnYQU6XOHnWmNbZSIPTTM/bD5EaAp2+8aAUuqE4Q2/MJE9FvLuzLq
DWU/Cj0mRRJ+klu06OvPwzeh8Uwdcu4DL89HMhlCwaZRKVpI0z6MpBQnMQw0bi/OyhU972ZEn6h7
ceznX/HP69Pj+GlVoaW52ey43MQ0CewiZIdPZSJv6RbNZ2nxIRQ0+rg1KRvPtILLwSL8VxpfhBgh
kBM7rTWM37upNyLMVoLxSSVILZ02MMT7UGk2ZS1W1lNhhjRmRKolLOnl4IrY+Uqsg7MvDcp2/qjH
TjNqW4/DCnkZbCeSafBlEXwA3X45DJootVGVremiVts8wMdjeiOG6c+1LKBJR14yChTWxEYuydI5
FLBfYrKCOBOUHqK/6EuY2+vTGyQugG1UXn1OSR5JuY3AQpPiozNl2IdQ00/2ZhxV56IB2u1gmho+
lPTSASLHbfVD74g48JYKzLbbGbz+4h4ynvVuSg1qW3jjKo9WSpZP+icLuYN+D07cypShdItphPXh
u2aWwp8LmgDQKYktb9ku9fifkemabZ3sMa9WTgownI+/X4g/0gPhYaF6Ki+CnNwSPd0fyC5CePnO
0BgxTgMZvkrluPV6re0mGE2Iiol/9T0WxctOTnhFcbUkPqzFHTVwbRcQrG9U99ZO57+jLCZEQS8q
VTVm2eRwArVTpAd/8LrPEYZCG0OtBIhEochqzDBsIo/FF/L6MCliPzDdVpR6rJdHDCa5u3G5pDZ0
b5U066HKGxsR4kqUA4OJ4zhD3E15SWLypgb7MYnipRpgQqMlU38Qe7wiaSgM+wonpafb193aZ6Ot
Y2Ajxv66ggWmYjV0at8bbsxaPk64azuAz8yN0GZtLecWHDcroRv7+PIOsBIQQ2GHIBsVSOtHjsG3
hWUndRU8z85F3QsuBlLdlq74ymaBYqfOVDuC0qsHw6TEl1REEm4yYPURFoLvYvKGV5wVmBvR9spn
4/amEUeSC/1smU1wu4PTy0QLtakgI+eMNfldUIThkS5P8gClMt0A5610WgHJIQEMbp+Xg6bv5ZIO
mDv4+BB6LtVf/wF9LeM3QEnlG/Up6/MA/nGXxQ0X4hRbu1hO9ecyyr1hI/K/jmUA/yDJjdKHDmhi
+X4RzOYowuX+OdcpreP5HvV3UzQO6JSgUfA1IKCy8KwK4sCx5MwnSJeyIty45FbWfla/wUeK6A21
y8VKGEEKlRoQtttI4jTaliikIyhQYfyTTR5XaqAH+cbtvfJuU7KR0f0CUIDs12I/qxoCosFgCXjo
TKE7gN94yvHKc7pwrE5hUA52ZgWT3ZFRHD98XuG1z6hM6C/K1Wfv/VQrrInipWY0xlOv46NmZVay
cV7/Xm6LwAShNgSTyFbnKHHxaEcQSf3JKgUcDwZRwmkdRapOwu3TjnswBjZwbvE/UTDipwheNKZW
1hh+EjEbfZOlSZs+p0EcebZOcBiQNWnT8JiHaZ7aQMyRli2kUpccS+ganFl8IZQOTSMZHn5NkYh/
UOtbFDoxl5/2HWTW+xpuJXolbSL1EJwS/MECfTQxUx/DPr7vEvoMdgduXTsVvi99hslg9ScJdDW9
Db9TXuq+9r6h0xO+NFWWyLsYa+56TyslaI4jPNjnCf0rDJb62QG8IXcHqT6WKraz8eww3IXq8KrH
8PedGAm+Adv0VvqE44SOXZmWJi9dFqT6DtfU7HNHtIbDo1kQaTSegGOVFgIrdaohrYBjlo1R79LO
KlKnwYZOtxtfwm1Ooz/0wjPTge5HcqW1g3Yo6eXkQ/as5QGOTXgxYB5uZskgP2URkkNAxhUMU6PY
HM8ZyeifVGvkP60PwLsYWeN977fpT0QpY8seKGfXjkjj+hdcY+VzlYbpL1qa3o+28qt3M8F74Ry1
0fQFbhWmeCZTrZDeaM17qLQQuSJDSA7YhZHzedSHsMVEVCqB2haZ6pdUMPRg4+1dubnn6BsAFo3n
mQZ+ebmNrVkrUtsK8M3Db+Mg63QHKsncq2oWbjyAa0OhI41IBnE4UdIioigxOOZnEKiIWTY8I7+S
P2W4bJ1D/F03HomVt3aGNMoUfyAHXL21NPgiDxM5023omJxiTD4fxwjDrNs3xMp1aM5sCG1G+ZHJ
LtZOx1gK43rDdHEsEb7zAcu7ILTEEKaKYpIy5Wbe7W4PuTYxcCggf0BViQQvi88V1X5Eg48EfUR2
QzC67iGR4a7eHmXtSxH7sW6UB+eq1uUoZtBLZQhe3O1radrFXTrs1LZ/B04Wb2y/1flww8JZnzm5
yvzs/ZMDqrqQ6HrAfAzsqE/4T2JwWnhb/fD1+fz/KOpiPgJE0CzJAKJR7EycGPWLI42j0GngwJ5u
L93ahHivKPvPYjfIHFxOCH97M8bMjzqWhEt9Tbnrdy0Y0a8Pj8L7O9vhzeS0q/oJ/sdmIlSB5fp1
l+6VNh8PUp5nHz9FcAhFHiUwdYSUi2WLkH9IMbmzcAUITYkMrfesE67SfbOxaCvfh4yJItMsWTrL
UVwuWiNOXprWFT2Lom0/x30EUEBWUE+ji176G0HM2mAqOw18FZiuKz6C7HWUXxoSG8gY3g6WPSjc
uhtsXMW2POFWghcLKDD+aLQoDDLdy3n5ekbkItOLSSh/CA7+nvTHvdiMFHvMhaIBENCZv7IANzyJ
vPv59iZZuZ5QSObTkeIQOi3vikBBwSqdqLtjXp3awijgCNoHhQrLthg/o2vib3zGtemCRoSGS0uI
vxd7f0qotUaAM1wEIeJ3cL8Y3na1N+1o9yWPQgIGE0aG+Fh3Ffp4tye79lWhSdAgRWiKiv9ybNTJ
wnbOroD3TudG7zRCHa0yHoB/qPLG/bhyyKF3KXidkBGgqbUYrOYC8SYjN0Dl+fq+Uqz00UzlZGOU
6ymhSkHXhAbGXCNdLmentJgr1rXnWsAdTiAbarutg/zTYGz6f6xw1lA0Rn9Mg6VjURhfzAiAqUSX
OvDcrKTQsyNLH4PdXDYKKWMo5hdSiqp3MI7V+13dpPXg5Cmu57ZaqBm2uKpKfLg3hlrfgtle76n5
h1EkhosBZ20pAiKiMKTXWTjHJ5PvH6h7xr8QGFUPOBBLBTJ7daM68uhXoZ3k2KLub2+r1eFnIBWd
CS7b5RkazBzDDVHy3LBttdTBMHvskDcC/WkLfp3fdb2ofAMXmYT7pkfZ7MMRhioS5lEYQbOb62px
geQVpph4bXgIg8P6UQXL2mVi0e0zz1JeUj/eatWt5Lo8KOTVJuox5LvLdKuqypLOau65ooJ/eqc2
MEpRO9CPY4vXaSs14l6TIlxACrN/wr8Ye0m1L15uL/raxifhAkFCwdS46j/htNDVtVUJbjD0ijNa
A+TZpMn2cmZoG2fs+iTPDyglU+6Mmcq+WGAjrnU/73PBlQcsKtSIfNqQU+V/2EX0qNFJ4+GZpcov
3wFjatoiy8x5VaPxIEoJNo5NFu2HGCmpFuuUXRL3yi40EHG8vZTzn3yZXfJ+4xIxi2mCmFoWuYIW
Yp43qZ6L7q/ulLqiPvhtmTmmKGSfBDoQW6/rilq2CvN7PquMed3txflNxeirsdwJeMict6Wx/BOF
ML980bpJTw9Z2mbfjKZRvtRdpiaOgaO94WSeGeb4U+fVnw7q3rOS11R3bi/G2i0HHhJQ9axrAZJ7
Pu3/RJtabE6JWBVAMhItTg9dH8evoh7JiLWizvetH0WpOEAfz36KguWrNtL42bMSGnK161sjmpxS
KKR4YwteV3aAoBKOcOq0uc60+FF1PKuhVIbhRqH4MrbpfY4M+TG0au08+lKyJzz4jcf2tPOTMvl+
e0Wuq4WsA3+RwyAYceUHqGdyoOgp1UJf0h/aLN7FQeUAREoekzwA9oba5un2iCtnG3QQvrc8mybd
EOXyE/h+FwtKWVqu5QUAwC2x2weJJP4upPHj6AYquwSVPGeoGvOCXA7VFiN8LzqnbmiksqMIVbuD
8tVsfL7VCcE0mTuN6G4tA484VAhSKcG4wPQwMyXxI8OAavg69QrJxsdXT4Pmzh9Dp5Cw/HJKaFDJ
qjeQQvs6oEKwp9kOSRwNn2dvKwect93i5gCMzYXFu0cDc9k2EXNY66bQWm6qaW14ajooZLY3YI1h
Yzo15I6ohyDR5c70X0UsH7cO68rNxfiEWeQE/GsJ8KH2YRJicY+IpjDtTIgB+0lpyl1udIkDaW1L
33vlJQAIzoQNGrbQWRZ3NPxTWRrnZL6ttf6BZEhFVT/c6nmuzYpiCyQtAnIeuMV7M3YCfQASE9cf
LT08a76Uv6ahwjUsFobX7hEb+jjWnVvYpJmLJMEKsqLHUrKWfbI4o1f+k8W6ui/SyXugEpdsUTvX
zgL6sijCUHjB0GSxhqOQtlbPHnWHQuyRd0XvuKIm6YiIG29UZ1eGojuIajft/VkXdDGUOIGAUUZd
cQMDFP1+6ul8UDLThD9FUMfp/va5W3s5KM1Cs5ovLtQ1FsPFpTT1E8pFLsjO8k+fKoiBgTsWYztK
yJGP45Tnw4tS9RNq+36FQExnwZ7exbFcUYWtYbPuB7EQk433fWXXmgBjKEGxl6jWLO44BFDKOPWh
8CeqUH2bRP/boGXCy+3ZrwxizWkd6RviVFedMjHwFAm/Zt2VCtl3JCqFrjCC7r89yvXRmAtaoHHA
sfM+L0PP2iulVp2Bi62ZF8+C3lojnl2hDvhlit7C0Vc3LtPrG44BZw1VCika2heLsxijdGnUEnp7
8Pi850ZX08MQWsVrDjTInsag+w7XKHOsSKs3iv6rU50ffGp4QLOX13gteY0SiZ0ByH0Yj6DGCppJ
iu7IEG7pRCofV0VAvV2jycm7QSP86taJLZ0Ofwks1+uGYz540qnqeuPDTztyP3MxSkaQmBhwsRdb
GaFNakSGC3kZnpeo+PdZNf2y5C7/+PqhWkqhaN71dNwXz6BqtF0s9yAyUc2WH+XWAhbd1OjOVoJ0
mMRQ26hSXodJdBoh0qCbR8cYxd3LZ7cyuijQYV4BIUD8PNLDaj+gNOF0gjechUgdHYR7PuparoIb
mlnZOq8Rz/Cy4wcww5KnuqCnWln6LsyxB2FDFftZAf7L7aN3fcBBLQJfmDtsFnnKogoL2Kdl/ME7
DXoYPHd1X7lmIfVbtlrXd/Y8DE8simss4pIVPCoNGpdw+065qQqFI0hSvoOSiAevKMdbLYDVwah7
AaGdT/hSIxmJZJWrMfVOo6gnx7ot8GPSS+8USOUW0vtv3/MiVkK2krY+MQnFcu2KviZhdmamehWc
hdEElxkgz2HsxTZGBqka1eZ9TIt+2OUor+u2WCVoEbVak71lkxVle9/QMhT8h6H8lml5+l+fUXQ6
tFM75lQakvxXwLhwxcq+9BxVa43EiaYSvPOgmILxSfH5ZrLt+/jV2skUqQZCR2GbOHmWo7Cbyqij
7aY29r0dj+n4TSm98r9+jCPwhAC7WhSkAHRws49oG8+MVoe73sAuMR7ZbFlrNJ1T9F75SRMmSlzp
5Ad4VU5K+m3KekSypirr/kyRX53AFWnSLsgsCaf2vk0gfIhT/DJMJjSYD27YecFnEx06s1QalzkT
DMQ083BAOntD7e9o9WRuJgNwuD3K1RYCZMsJ5AyScQEWXVwzYiAgUdAMgluDCfuiioWySyapfQw8
3vTbQ12dwL9D/VWLYKQruLIZIAOhaaAzjKoO90pXyXdTlm6BCFZH4R2gnjSXBZYx/ZS0rY6+B8W0
PrGOqEgK+wz+2sZcrl435FqQL5l1PiFaXFW9i8mqos7UPJfmorz3jCZxJEEOv3tWG53Vagi3vA1W
vhNVbnRzZ+AbD/ri4aEVVusTHsVnjL2RrK1F4+iBxbODoNvKiq4BnUwOq3m6FHQxZ+37y6cgl0a5
BJYpuFPglV/ILJVmNxfT7qUmmjqb4kbX7cKkTXqojlPPUQn05oxloP8SydHwImeD+DpoShPgSDcI
rZ3ncmTuObjZL1rP1Vbra+WTcyuhszLft3yOxdpIkx4NDVQ210iz6Fms2vAn5EpxQzZIWfsEDEG3
gzYo8JzFCyn5sZCUugWxyhRCmvCB31u8yQopxljBlTvF3WBOdu2FSLSOuF4JJ5+mPR7hUmO+paGl
BM9K5gsdiu+d9h0nIBhTAVJRyinO4mq06T82xr4XuTzvOhR7YkcLtCp4lrwh1hCLSfUIGVm50Y5C
GAq1A+sgfssGtRudutPAK6KMmXHDoTCo7DWjLctDoGheTqlbBGsBzmj6QxW4hPvmefKWQ/TaVyDU
lPmHvAil6ctdI2iRpOFeQB03UgMu23I8K14JofT2LbL2FWZYNepBiJ1f3SJdLfda1maeW6pC9t5q
SvBQSMmg2joC9h/GfHESAJjNTytanNYyJZI6RD4oz3tuEnUxtMNJtjU5Se9B0nX72/O6itTnoaDC
UKmiZnjV9UZIvfUUj+7EGA6q0+voPqRxYu5HceruawpbRyHDSqccdP2/2yNfFecYeRag43KhgHtV
H+4CxCoFs7fc0gKiaBdjrJ3ClLIA2o2lI5hIMsp6Arwu1aY9KPx8I/Jc2zigJUjcEYXiyllsnF6a
RJ7T2nK1zAvOfaBPDmoA6eH2LNfWFwSDSNEW6QEYcpfbE73MqdM8wXJVo0LiDj+a7phoQfJj5vKd
BKF/q3qjdgDlfbhiwPrScZqfI7ocxIaXIws54C2ctj1X6yflWFSKeBxAOYEuLrKPVgyI3znLnAx6
adRe5qX+p/hbqx0Kf/N+9cwqvs9kMbvLytY4VEW3lVmufDW2KoiQWcz4ukw3ziU6NFf8M4ri9ddS
8WfGZ9ptyPetfDVoVXNeQnuZXGGxdnoOm2NQEaBTOjP+48tdf8w6GLb7ouqtn5OUKtxrWhYc07jw
NnbM2gxnos5fuO7cKbpcTCMWTLOhC3Yu8lY7wr9X+p2owrja3d6Z8xwuI2uAztQCSNDpSVGrvhzH
aqY4o23gnyfYfXtw5qcp7fZW2AwnPE22fLVXVnSmqkETpdTBbl6s6KiMoSoHfngOlKLcJ4lhHYp2
1DHV0aMvSimXrmym1fcGjtDG5rzKMGceEgwVjh/XHE2/y3kOcW4hQlmF50QH4zdInXZskiT+DGNW
uUum6g/8eG+j4PL3hl4sLmBOBLgwqaAxtbzBx1QHZmgkyRlqQuHtqS0LSAiZuV/bRm+2w76p8zQ6
NGGUKydvkOrunIJoA7bWBf63BD/fwR5RiXuHyS9rdqeGWbGn7I9ziGy1mp3Ued3YSsc2tWtV8I+S
MOiKXVmVZnKNaeKnIVCk5Fx1elOc66DyGjs3GkzTQ9Qvf5vpCJdAsEK3K9pKtovcCh/B1vrfdXx3
v3u+2P8JfRGbLr8E62UHjSW/g7dIfmSYFfh7HTGg4FHT8ONtYk19oUE7PRpsWMj6k6iPDlrL5efb
+3X1O3LuyW9BrF7Vd0srk9o+QbOAGjl9r3SSGslOZavX7Dr1C/3Yj5i3OQOcYGXjSK48VSTVDIxv
KjWKv+yQf+439FpCpMzT4BwZbdIcky72wTHWvqq95HFdPbDh+18CeOlPhMWtfI+2K32t29O/rpOy
j//uqTke53JavFehpCRtr4TheYziJn5ONJ5t8Ix07CGScC3ZLYqqkyPgnvwLhvrwNOBXJO7g+NaB
I5VG9zp1SiRsZCTXbW1+FuqG4O6R/oMis7iu9KH3/Lrhqsyzuu72DFQXTlcWMFsGmpCSbaVSqB0l
qSsapx5LLbG1Wlcz20xUaSOrXPtOQIoRlFLo5FwhVdQWwATlAP8sw8LbzW3OfVSM3mOSgLHyUh1/
ViHLduEA4TCmafx++xPNU10eegCL9P3Qe7xOYLyxy/vKSv1zplalbQqjdu8RVG+cg5VIFIFxjExA
qbEpl3310SQDhGjFKD6ZJrAnNFEY5dCX09bVuT7U3Dz9P87OazluY2vbV4Qq5HAKzAxJkKICJdvS
CUrBGzk1Mq7+e5r/wS9iUIOSD3ZZZbl2D4Du1Su8gdEuaO1N8kIZ2jmRl3NF5Lp37ofZ/Ghk2nRC
w6I9yEP3l6LZzmPBwd3Wz008kMVkcRxm5dTjbKWap7JaV38Yh6Op8O6WpZzFcQsLTAk2ensjiKlI
qhr7w4eiyu1HdGeqsxIZ1mdDqbrnOa1RCFOrIlBRCL30swbTy4iKv27vld3jDOJfUiglI3Bb7bY4
i6WJRiIzaIvzlTFnSg7ciuZ9pxYZSiZYxpZ3c24mYLpzwts7/DTq9VTHxvS1NjXF83W7Mo4MqfeC
LDtYGlPgtHQFT1XzcnWIInHI3Tb+QIp9BspexOoXJ+q7RyQ1YdTqE0Zwt9/Ga39yc3QQjaISIR/H
i9w03n4SPCdHJohKGjJ1QYO+xTjlRw0u/Xs9L+rXSh/aT+PiFNUnPRtrlEtadVB92H4Z+jqFoCj1
+t75hAJO9mVFRrfwS2dVvuMNOFZBtQ7aZ6PxlsRPq7YdfdWYFDNAxUYbTq6dLHQVlEZcxtrU4Xx7
XKzt1HSw8YbMecETobBCA+4fVlOJwLc2WZPuG+OLqngsMT38heXvSOVfOM0ZR7hXqDoyNwEKQAmw
9aXIPmVL2/5SsrSeghoeAAB59E7QRiqTzDjnVR11RMal/t65Wq35CNi36LJlRvmB0lCp/+lcq34E
INoZL/E65+fS7Nbuse3m7GebFNa/aZxMvw4+yHUoe/M9NkekiRd3yQ1252Tl3/Uxdc6LcNqgMvP1
/o9XgnQPZB0WJwPObYwZFgqniTwoXExAb9aIb1c1jc6pSmfrw+2l5I/ebDI515BemYyHnG2ZUnUt
AsxKn4Zj7dWP/Yoygl2L+nR7lZ1IhvontRBzLwSstxeiAwgWy4E5C2mJD3+bUZ4+V16UXirccw7S
zGttUoCSJJkgWwAT8KdNgKY7i56vFWfhpHjt925S128LzMK/VLRfXoamn95Poim/a+2YNvepmkz4
LE3G0Jwn042+3X7undDBvcubpaxHWmM7OUosEMZjS34C9k08u/2KBhHWLBcmvs7ZqjP9H88q7INP
ulPEuC7tGKIGCNUrQQ/hFUrV1loStmhtnSEjQO5AAPk5HkQf4GESf/kPDykHcbQpd7hiCHMNa8xT
hlma0mOSauUvsVY5/LFIo69M/+fVN+lCGQcRcm/vushXMgMBNHKFuCEWIu3EzDZMKHdT36jcFTvq
xP10+/muMWbsKOoViUu3MJ/Z3sMLvuS9oy9JKJIIijIAwfGzahaIdveRiexZExcfFDiYP9sqmh+6
sSmQWutwZz1P5dQGfa9m2qVdx/bgQ++dKslNhMjAZr+aE8Y6VAkxJGT/upY/T4oz3U2R6z3la340
S9t51VJwj2KRPER2p97eRUUy2lXdtEmoJ6P6zRG6celXWJC33/TOcfEQmIXHQLDAM2xzdDGxbr3V
M+Ow1blwZmM9pUMULGq2BFEO5WpAweLPIxNwDq5ZWn602LehdporVDd7rEwrqyhOph2rd7bGQN5G
yOUgqu+cS7C1CM/jucCK2+YCYmKZohZTGjZLpzyOmTs8r2mmLEFB1t9fKqXWh4MTstNhoCiUAsUS
/cNQ+e1na0D0arHGCVGNQrxrybxfOsddHpEVVcMkTYZHy+5chQlfpgzn2x9zZ3fKQ8M8Sx6dq/n8
qK+2U6o2bcTGKO9MJ/06tkr9QW/bf28vtLc3cZWAmwJ6HSjAZm8uOSijUR7PGq3h98CFvqvADQ7K
qL1FSPpBKyPuQRdx8yYjXBGNlUZEqHX47MwoiCbnxDDFEQ107whwGUgADCi0q02iWFqVJj0PM/Tj
S0sb+o7ZtXMx+yIVEBnVJkgF3OqDfbL3rahVQYoxd7zGYdsVSiw49RFJFDP6IJqpDFwNXxi7Xo5M
nF+j5SbjkPx3WnnQsAism5odxobRxXZThJB45+iiD12bvUcmf/ifMC2UH6GPoNA297F5Mug3Oj4z
jP5Dg9oE4Nk1+ZplI2qSTho13zugQj/VOB5eqqJHc7GsrKb1J69xjpLx689vMZeR2QRyxcAy9LcH
iSNkdku5FGFjuFgRDZF2Rmu4OWgc7K0i52aq7JBdz21cbyDZdWI6ZFOVnjJ0Uc5Lmzd/fDDZxgZd
Gz41RO6roDAkc9L3LZKMq11c2PDFnRBa85AL2BZ/ejQZ1kAnkUNghjZXBZ1wM72bpix0FLD0TdE1
Z1GXRwJS12cG7hQdII6LRrN9Ow0sl34o4z7LQrVH/9XX+3btA/QxnPdRz2TW15tZE+cRyMkRFOO1
Bnu7mZlIkRbIOREkye0s2KaYQlkyLUPwQYZMRDrdDUZ9EPOpwRYk8TNtNb2JIiuuuzv6sbbtK+qs
fm8KffhSIQ86nqZsgFLJbWozbBq78mdb9homUm2MpmECJiB+8uo0AfwKTPxf2pDzewv9VDuAFGG+
N70k/dRqNnopre4JkBR1acyntdcKbP/63rXPaJUaQMqTWF/u+F7VEqTFinK7FY1uAYO5MwUMba3s
A1dIaZaiK800qBvV/Gs1aujSo2cRcrJ6oQA0C+EiJmTxr2/vlesYxKu0yNvpnaFkuJ0vAIsHT2no
XI9Vn90V2Hyf9brJg9rJvYNgvrdhJNce/i9YnSuBnCZakkkx5jScETj1QazaP8xcgPN1RvECJwWH
trn7YywulyDzWGIsXTiUoDchZBx6zWhz0mSQI9p9t0B4UWsPS7hZV07AOduDs3fd+AOuQkFnU9yB
ab7q6HSiR+moykLNra3ilOaJ+TMTdqRJMmCOUiw30MVZvGo6g3hxfupxi0z57W96nX9Isw3SHQzT
9oS3siRXumgk/2iyKgrGaIk/04suHrtlKp/sXm0fTF0MyMrw+w/W3ttPlJuMOXjt14hyARBr0SfW
rorCCyT+UWoom6jiFkcN3724LZ3ObOoQOvHbV50rLSVOyX6KEBE+z27V3Nde2R/E7ev8EXltkilU
T+gIoez09g4qFmPl3Np5qCtlUBdleRfRf/fVFmkXYBcHubi28/7wHJJFK490LYURZ0WuWDUYmlgf
dJQBlti+z0C/fXaTqovOMhrMJyvu4B27I90cX7S58jSWoIpEmhZBpWBdeG9PyIYFEUT1x0yNj8RS
XmF1m/hLZ1lOsICAcnFu3skcE/HQNeMui3EGuFuBv4CEYSKALVOPPPiThrqgem6HZngfR7PZB+C8
xvqcDk3xWcWC8X9YAZfro62m9YOlq72UtRYmJsVp5pxtKHbZSR1TFwJioTb1Q0H/SwnxySnGwHWl
H1SEEMt8LiO7y8FmZmN3sI139hZAIxRBHFl6ok/59qvbdDLSZeAzaKiBfDZL0/MNdKQPNBgdqeK0
fZGMVzHrhOkAYnLzIlcjbbjHARp5rpiXMEUvXvNrm/kY0DylEo8AOtHcHtLW0j5aTW0qgZEzvvA7
S1LZdGB5JWpeyxQFmaNWL1G8moh6wEif/XlQe1q6nTkgbDi6ta9je1BevAFwYpDFVSGCeF7cd9Qj
QBgXu1HXYFDz9GfemwOjyNX+UQ6r8cmql8nwNSByqa92SZqdc3127VM8KFZ36gooXWdtaG39NI2M
d+myOPNftTBKMxinJb6va2vq/TLV1G9tk0b/lk1kP2v2gouDAyj2czoVxg8o9Egk9pXXeI9RhXiz
39D4jC5Lvo5fxZqUik8QR2mhiJVsOpcDhNonJ6Y76NfTpIiTh5XyFzIsJb+sGI09LHmh/nKjypl8
xRT9j7IdF84v2M0YLRRU0X06G6n2LjPb+S9N4Lx+cSHAW+QFi3FU7u50x6higGjxFDTZr27ZxU5w
IkIL/EF0M9LM9EpPmSniIFbL+b3sEz57XVYzMeurd6XSD6eeGUrgOIN+EM1eK+vtjgPtJAsqcFzX
APxYN8p8WtwHREsM8+zFY9Kc2qxrxfPqzS0nS0/S+DH3vCm7K3uyAxTulTy977JZWH7fe5N3B0wr
Wi6GMaFBXzpIq+ToIFu+RWvefWJssgz/qppI+wChJNreJdvlizpYXYED7JogGR8L+D2zMqr1p2Zw
x+ZS9/n0oywc7AHQPdfqd667eu/sdbHNk0hs8SGzlOwft8HgFTKGmZf8Z3PHL+/LZQmUzpkyX0FN
4Gtar2p+KR21By6+pBQma2KW0ydI5RyYBWH0KhyXoQ6nLh2wFSbAzKfCW7T3qrFiF+d47LODYLKT
+FBcSGgPx5zEQF4xvw1txxbxnHWuvQddxSW31cvW83tqrNOksQeUvGtPCZnuwap7m45lEaiAW86A
aTuei2oJ2BWK+5AgT+BnNuiNKS/rU9oMTLOGugjcsouCviMdVfVmekR1S9wZ3XIEsd3JR7ieKUf4
LTB9r3AkaKxnjD74IVDLTlObr8+KPvdnZlHWcz+oM6r2pXOxrKNG8M5lqkttC8QgValCuoniDrgB
z2jkZle96hJ1mRpkrWdepFTj3e2ca6ddyUXFzJBOCJ/6qlUxV4xaTXwAHtx87j8irIPtb+aCwfY7
Y2UGbJf5+jFLRyT3nVZlkgkhbEg/D5OyfjN0xBNaxBlhO/lxGqnVHyPMwP2TxUiGJJX0VbNmxnJl
klIiriKKc56Wa2jMU3mwyt4+l5Mz4hskkSucF39Rlgske7wNM4XhFsDZz0vuCXl7DF44D7mDI7OV
pEeZoLaTdUtmA7N2C/TrFYIOZP7k9G2iPMRR0c1nQ8RSNLH0LLAr/JUJQr9v0IW2xuXHbKXzv8Si
/hP7huFqlS8apr2J0XtnW4us9p5sM9dPkdOMfy8AzRjmOZlycWfB/D6jJv10sHV2f72sZkm3gVRv
5zS0kydNj+GnNyuRChwpM20rKzpAAlppPi0GNhaQP+NLU2vq4xzFuvCpi60APpj5POGVEnTKqLz3
jFm5rO6gvsRLN92DRVH+McxuvksK5UjTZyctRjCPG43aGRjqtvofvNXpvATIMXGkeMjWMrmbGrP8
N5vn/HNaKtrBS9o5yhBkpBIT3ZPrdmOSt3BKetaDPlX8LGCYtEE9DuJDzKV/xDzYXYyGuIMPNooM
2/Z0j3g/xnW28rDMQ3aiBYVLCzrN90ixWZfbH38n0YSrTmiUCK1rKcca/TdEYnguBslzoK3oN9eL
ZRxUpXtfS2Kc2dE8Dt/t7Q3EE5JOJRU1QgH0pGnX4mzSIrqLSYROSa0fYez2XiC3HV1wKGk7/VSo
KAJ7kOhhLu3hZJFZnRV81H3UNP68iUpklyJgTGM0rLg3jU0zipy5iOWjpUv/BDNVRXrZxfSrGNOD
+Lb7VAB1ad9JntgVNKCfGLMOufJgNmP6blC8+YGuZfet1BLHv70tjpbafDDMZrRkjjOOF6IsF0d1
aa3BJf4SR+kfK9vTWedasPkf01KwDW/3hgMGcILmGz1kWPIk/rAYIsDsZbqfHYLI7cfauSFoi6CE
IAtq5mcyEv6WCSmi1zMwJfDN8yE+d+aaPSflmJ0ca/3WDsm/ZqdNBxfzzpv8fUl3kwNM1Wrls7V6
D5qdQg/D3W5+qdFOHUlOuyMIwd7z0S4As/KKdt6mXK2E2Kj4fTw0rl09KzjUPOZtZz5Wdof67BRP
XIKrc9BX23tCaY8huy701baAVv7l2ndD5OKxquahnQz0XutVv8TWVB9sy504ghemFNZiuIXO7WZb
Lvi3al1PSlmPSn9akWU8TUaPcZ6ZpgGlun2+vV/21pOirBLDhnHAdgYMOzgaxgp1h3wYs0vaT+uv
qbO+mn2vh6k9egf1+M6bpDqj08MYlHR1yzdPtbRSCiGxJkmCJrGFa0WJ8c4d0pJHfiO7S/GtXu/P
ax7tXKfwFmEbhATf6cmorOWZro/9YXDhGt1+iTsALwsdNAS7UOJgpL6dB1h2geuZHUn1UU+7zEup
BM1cmacZXMadojkLhcgKsRaC2rMwmv6vcsqrQNca5TGO6Xjf/jl7T87Y1wa3wF66mkQZLevXng65
CtXT8wIB7p6cTjnHdGoPUCk7xxH9GXaOvPa4/vS34WYUYzQ5I9w+vNCWp6ar43stVdSLWOPiLDrr
w6zU2QH4RB6BTYENKoB7iHE9/dPXls9vIU7tygJh+0V5yLoqPntLlX9kFiEO9Ip3X+Jvq2yerFHL
2sb/QXkY7SylHsfW0s+8NvXRhQa8dPuL7VWS4PPhvvK1pJv35ooYomI1e+zfHqB5ON8xRbceJqQo
TmMEQ4BU1DM+tDi2PfbR7P2ltbnpBOlqACVroz9muVNdQLiQ0wrKjKta2hAU75lBatYsahH2tlOE
XuwdmUrsvl4k7qR8DdT9bcWqqJkTZ2UTh51hzaFbAKJxraR/9rzyPwzreKdQAkiTJF96824nEIVZ
2wKidecECKbuVffFWL7c/oK7B0GqvtF+oDG/vSIQIvCEGwGNjnDh8BdnwQ3EznEazJDBHYu0C4Y8
ObDi2nuHr4Eb+A7X01YnBHCSNjsI5IbmEnf0BvUac1jeZh5BGr79eLtLSVEJ4hv/2BYjNeGzQL8M
/WgYeMGy5JhtdGr5ECHfdpCvy8+xPd6AOhDphkByDexmgiZqtaVWQ6C1uBsGV0VyZcgviKhmp3KY
sq8UYNaXPp7/Q0sacKJN8gmSRbI53gazaUZAB7FoonjSeHc1klsnJx2WgwHEXviiwKJdQjotZ2dv
V0GhX5ssl6MO8BgtEKGoD7mu5wd3gLa3ISkcpRIBbluw/t4u4wwa41YPyTJFWGvsI1HVgqLtx0Xz
bSyqxH3krMa/DMgYpIpVm5uT6JZR3JXFasm+1Tw2PpOA3js5ngOcVu6NxK+LtfylVqvozrQ39aNR
0N42kyLK1DV0Ukhh3/5oXV+TGUM25aEa1SVcXVH89CrdONvOrP2HA+sA3WeKhyjhFZoQnSwxqU1B
Q6Mu3ZOEUfmprQ53TV+NlzxfKr+s6+yAa7b3UV6d/dBuo0vvbnYYyEYvESpwMyWaRrQfNSwwMYI4
55by0XYX6ApQsv7D0ZVkeJvylCbdtjPl6fBodDzLQ0eLzZe8FmmAErf4uTjr19tBYufkeq9Nb1ah
Kt3u7DJbtabLgLkpFUpJjBNM8WiksfaM952HvaQVly92bzbrHdDSo8Jn51hRmxLg6UTS6dlGKCfD
3woH2Di0ZsC3viZUMJso4KoHr3N3HXpgdMIkzmTbuTDryE7azoIlL/Jm8kdrci4Ttu0//vxdSgdI
sHsq+dX2XSYlShKrOdLERCkpZNiMqNUCGJR5bxQiO98HXgxNEMuPo3J/7wFpLZLPeuDcrlozOsMu
u4tos4qhHD8x0Gqhm4ijS3kv46EeRr8cARqHM7gJgxG+KM7SQllNEinJuqZt554gK0iN3WZZaWNO
VeOcy8wrIx9qyjTTvU0mhiWrMTiBISqjOUhm955cEmnBMIDWvGpm1+4cW1kN+7401eW5o/sAI2A+
ys53n5wCj2JBgkF5/rdBzioQSGwgqzzAjtDuZzrTIbZo9Sm2oXgYhaKDBy3jZ9A3s+8lw/ig9l57
Gia3Pei27P4SOXvHNgGI4RXNbrIGZeTQug+FgpLJqUyAMMALt9L2VNmLY98jQTQg4qi2OE7rFCrn
BpEWcTGAGrh+rthTdvCTdi4ADzQ90BVZi14pklhAK8Vi5dFDvqTFRYDSeTKyWbtI8OB/+Npg0qTa
BQD+K13gcq0jxMVS9rmjJmerb7OzMrdHBKSd+hrpRPSUSScQNtzeaPNSRUbX4kth5yCokraJ70dV
y4EAiejUrNnP22Fj7/2BfOPV6XTrrxh6HsV0XdTSmdeG4q8KpCGaasRBZsyLP7/LpFWjhBlJcvG2
c0B/okWbKlYQMUuju87oMsU3bdE8jd1qGWSiiWb4uZWsf91+xJ07lDSbqEhqgtLSFmdZI6beY5BL
qYQPw50YFBG6zhI/RpmL9QUSBOHcGUeJibGDI/AglBAYCPmUW5ubO2mgt2MkSn7fKJV5ThvEl4I0
QYuF+UdFOQaRcwgHPL0NPzMS8XMQLlZdTgtIDipmxEWv5qZygoTiLPc9VI3cH2BB10ErxDKc3aSY
Pi6rp4A9ETlIUS0d5szHiiP7TntxZrJermV66ZE/+gf3zTwO4PuKr2oP8+RD540jLnOAoO6zRrhO
MBLC4oOUcu96J2ShO4uYJQikTdxylKRJ26ah5awkNaLys5M/tUvjXVono/NcJl39kHi5x/ynSe9u
f/S90AyE3oWfT3i+UlgtLEjkldYi4q3r6Xlojf6uTKMjFMHeYfUMeiFgq+RScuv91lmoS+br6sTV
p7RZcW+pQgWniulz1FhYnNRGftBXfEVXb2odLtn/v+BmV4kG10SIB6ieOrVNf70rAynQ/T6eAQjy
J883F4yRCgBvvh6h8+WkTEpuv9rdh6YFSJSi30jx+vahcRZHRwVeGiGjad/Piicu6RrrgdIalh97
9dGk9DpEwd9hmEA+6iIZ+Dpp/O0lK22XjQmaMfiXjBhIjybKP7ASznZUHBVB16HizVL65tHqDICR
l0nZZtepfqzlOgUeakoBszvjuWNOzTsuj6SCZIf97TfloaR0MyM7aWGx+aYtGTbTTb7pnOm8z8gD
DwkI5eymUTH6hd3VH/OY7p+ndBhQFfYf+x5LxjCIUo0jCnl8W/jlneWusz4koWGUyftkXqsnd2ib
9SED3Bod7OC9j8k5Qf4AfdlrKaxu7CZdwck+zOO4eDairsdNJZo/FHWfHdzXe0tRFaLY+0q+2LYa
ZzNezEwUgFttrzn1mYvJEFIF5y5H/fr2kdhbiv4XVmUujLMrepsqqkaNe5ix6ZIqj4umFL86Y+xP
zmLMn28vdX366IHRayAFk8J3275RMZTKwrUDxJraU+m4LSxjii95NOUnmiTr+fZyOykf60n7NWmC
Ru4nf89vp0902ZLGE5q5SCW6n0dRRf68RqCRlVI7j8OwgECzjQuODMsJo6v8qcHGKphzzThog1zf
JrRaYB7QCQFgjjvK2x9iF1MyNiM/JJr67INXW15g2NSmyBY4gTkvlp+2CtjvarQODD12uvVvl5aX
zW/vAJGjwhqHJQ/bVVU7kDpd01tn1crzd6uLRp/fiDUdfVrPEIhLTRjhgKlAEw5FpF46Luaet9ca
R4Fj5zbAigbNC8QPOcJXkgbzwBBrpD4P9QrbiKrq7LteWdNLNs6Ue2XRPBpjl536cXT5aCK5y+pJ
/Q9bX6ov4pBHjXtVw3emhl0FeyTMe8sJokqoX7Vh6AMbd7OD77C39en1SHds2rJXkJJRjVtaSBCp
8mb9GymFSg1c1GhOStc4LxWdhIMAsvt+SWBIVpGdxuN1cx0YiYlWhaUkYZQNxUVPNDpc6VIa/qBF
9qk2IvNsCeJWrWvJe6ulZ4sFkTjoH+w9NZmMxPSSv1Jjv9186NS7VRfDltPazP2mit5+Py55dUFW
o3s0yeCOBMZ2F+T9YtAJPuiKyuFoWRYVHnFTc9laVqkWnxYlKx+dSUk+FmhDH6Rqe5cuhQ5yCyg8
EEE3EaZOhtxoMLoNywGlCmeacBmsZozqqiFbKG3H6CQy0/h0O7DtPiXoDon/fG3zv32tSUzmn41o
DglvnL/OTdL7lZJkz5MVMayN06Mu9d4tz6jmlRsDtWl7y+qtKNW+cpPQaW3c9yakYrRy/LrYkYUm
f7liHJjkwUK17FfF8uv2w+7tZFSckJSHWUI83/b0rLGmTe9hYxkxp8JdMNYQudQ01IbulN5eLyW2
WaEudOeCUcD0jnaZ8aka18Q5KNdlpNzkOhr9WNh1iIIh/rz51nZrzUkxD3FYMM/2CwQWXppJUQ+S
jN1VqDKBcRscmi16y+UNu4XLrGhJW+MXnbkvLZKEfx+8050LiTod5yzG/PQRt/vWoO/RDtIiR62U
1fJpE9FGTNe0fzeoDT7OCx2CUHUT5x9ObpGDfUU01a9G0KV+MYD59ZUkWoW/eGxGH9vQIQ5WG89x
3CBaqz8N1Si9Jes8V44udXlXbj+DbNURRPeMvwrybC8tNUpx22y9QJmS9Smbk869S4fUVO8zcpya
1FPv/4lLdbROjjurj1qUN9/jfoie7LpwyxO5QP3H9gPS/pwsCsF3gGVXbcwJHkZRWQqgMiWeLnPb
G5cELP0vvajVj3O1Hgnh7W0VMhcaiugkSF732zDAVnGUEZHnUIeXHlp6hPjQAIf2w+3NssOPQ5uf
BAqUEtXi1TwMvR8loQsWh2WRFa4PSS75nkS2+aVb9ZadUEaoGUJNir/rg6PN75TFKO/RLBJjsMJ+
7Z6Npc6ds17KmgR65/w1cWwQAo2rK+69YxWuQFRoXP4B5e/8EGPWq3fazIk/2W7WInywluVL7UYY
ivrMdNz+fkJRzDvXQ43fmwUN1fVXzCemyzQj0XC/9O6y+otZ14+g+7zYn0Ytf6mWRrffqUk2NLRh
h1jc6WAlvjn8n+T/6xP46UBrReycu4YU6Qxfpo1fDt7kztYl/9XxYgQ2dxXJHH3N63XpYeiqixGC
3rafp66r7m+vsnMnMTckYBKtaI5t49TopTUCAMxdmqxWH0UztY92lXZhseblM+zDL14daf/cXnOn
iKAsIpSAC2GcuJ1w92PT6WXN1kdnoQnm0iwfWmbAJxgk6UEA2Ln8gA5AOmaWjmTwNnRx6WdFuwIa
Wtr6Z+O5I980X14w+/DeR7FXDQdJ4s568HboGcgLkKG3DKW/JdBL5MaASkogApGxQKCUkIFLWyg0
rGLFEHMA3VLNvtx+n3uLMpSQKRMF59VsEJfeol2GMXroU0U7r5P+w0nWzreXBmnGZj2yhNj5fPA3
eJcwRwms2y5966QdBCXmE4OoJ/LtWEZv/mvLDOrUyA6+4E7cAsxJ55Z78jU3fPtGY9NoYrWV+I+6
RSFCxRQPzKBxcJHuvEIkO8HBoi4iwdzbBNiEhN3YjFeFyhDl0up0J17syUuAQHtirc+NqGP7dPu7
7bzIV4QQtSbtWrARbx8Nw1irQ01QeWgns0XzcFUueZMxHqTYPXiLO0sxVwEKIbkQDFg2z1d0S5Yg
WgZgpR3ri0P5+m5sjKQM2uIwcOk7n0ymuRQvUlzsqv8NBdRW9NUoQgfd5eo8Rhp0THtVrdG3rFHY
fkoZ+VMMTvotLcuh9E1tnHNoWoX5b55n7TsibrOeDAFz+dzkOhrPc5y4F3Nxtb/g8rh2kHiN7kG8
GuAIKVPf/dBGXf1luLGNYUqdTS8ublpH7uR7z0WSpdPZp6Vz1Wo154EOwazkYZN6ArH7pTlFWIkc
ROS9VV57K3Q9sF7dHi+Tm8iaY2pwy1yL+2ZC4sYzlqNe2N4qoBphhZGgkn7Ie+H3QBVrceoaYxGC
BOyfUnhZQVf3R+aKR6tswuHQssykd0WYWkAJjNlOLrrdqv9hc8twJHkHpDjb+wR4Pkx2yCVhU6pK
MBn0i5i/1RcTcOpBnJA/+G0+CVaAIIEY7v8Tt3r72kCNzF23ZnmoRXEqAqoJcY7s0v00anYZn4zJ
ci4o/94bTp4cFOnXR5gsn7bpa+cSu5XNEfbIC211NvNwrcwKY6dU9Q1zXMJEGZaD4mXvKUEtMsBy
JNB2iwtLEJ+rqLqL0Eggud0lXdYNF+HMbhwUFQT6n7ozoldglkYU9vMCAfd2YNxdnzkzpGcySchr
b99yKvKJSTRvuW+s6tFcp/iZ/qnqu52V3JfJnD1DY1MvMMq6g5V3XzKiVmD6KRqueN297vQpOHFW
XlVtDfCId39YMD5j39Wbo317fTpQBeL4YTDDkld5UDU1xdCh5B+mkLHxmF+SJ5h5w93tl3md4cEY
AIJE3ILff+UdkhnVxJy3gjCNpF6Fet9slSd0CLraH6OW2NomffTOpvFyNDTaaalKsgJ6IKjXkVxu
95FQ42rojLwMayQovkS1mN8VRWar5xK1sJ9Jb40f+65yTijsD4+5ocR5kFdFXfi2i6vYf/i0tO1g
VYOhuSbTxyCqMzQ1Cnqbzec2KZ2HxEr0E6zj5POfv3HAEhIlKvPArewTKGO9H+ykDEGmF2gLe+rH
Bcq67xVN91l4Q3VxQEEeDJ13Oh8I7KD8JAcByAhu40M3tvRuy7gMq7FuLosdozGhWfOHiU7zaXD0
X0s7eHe56BFlLLrqTM/jaBa8t6H50uw0+iaybtmcW2WK0Ctw8lDQIL8bWtcIMnC9B+F+90lBJQAl
BYlyPXFWTDfW1MjKw9kTxUeMTkfPV/XZy/xCaxKJMp+Wp7qPk7Nrp2XtV409fVlxMDwCJ19njRLQ
Km3sAVy7V9Ei0ifo6tjchXiq5KvfGM70o8mhfSKdOcfnSsv/y2FmekZQ1oBCX9GAxICW8EBeICnE
uOe4XK6PU8fQP8inyG79IU/HPBD6KKyD47P3bX9fWf79bwkD7W98jbqsCN1aWZ/NqbVDzIvFQed7
dxWqXVoUzOlAP79dZaZBGpdtxKftPKsKIQFG6Jym8eCdbp/R3U8H6ASRJ8B/V6K+iTpRbXhccZGp
txfL+IUS1Q+MvvSg8pBuvr3YTggmGhAH6cHK0lB/+1RDr86xkxtZmE+6nn1mTpL/reOYob/PbSe6
wwihflDVYb6/vezOM0LtY6RFXIAXvG359OZiMqW20HzvBhDQ40p1EEQZLbBUz7tHvRrGg+7Pde8X
8VKEIVGwRTvwSvAdWOfYpIJes11NdNf9qZ309slVegVUrFuPn1ZVH41LW6VF8r8ORar+Uk5xb37+
8wcHLCuFC2nvX31cFJX0nKXT0AUQ/Q5Ka31qdDECk6vjp8QZjkShduZmPDdAevSo4btfcYVGAiKj
EZRnXGPAJCuJmtOYLuaTcNf+Tjg21iFJjuTSoncBXjkiwAr3MVdi7Stp3Xjw2fd2m7x3QVdJ8Nb2
1kWkfTBNGjthneR0NIvBVMqL1XnLX61w09M4mN2D12jxn0sPgneGLwV+QQKttr2PGBW3KC+ZWsVx
VJ7MtSpOwr1oJXD/dHwae++DkTnVwbW3EzBIUjGkkb2B64E0QCEQDKPHqEyNkG9peufZW+sjLthO
WsgqqABKCQWpmvf2ACeeXnoUSgieWkoaQM4Ql1VbotNS4ll7e+/uLQVRT+4iiU3etvQrAC21syLi
5K0T/Ke2F7g+5b0XoeY84iB5e7W9EAFFCYINDX6JaH/7YK0Cy7hLlCws1RmnthR0Sw+A4N5b0x8r
uKo/j7rUZ7THACPRHdjmKHG21mYq9CzUu7J9YMztnqrJ6B4oEfNzFlndQe679zJpwsl2NBX7FSKu
QkRk0BXWG6cuCZMpWs89qjqnGnmh8+03ubuURGYysd+hnBTavCgpMumhUpKUNGuln/O50/7u8WE6
eIvXex5CmS5766h8EuU2u7HrYs/LmjkPUaUnv6TyPOs9dMjbD7STZrGMib0MN8hOzwgIvs3G11kG
geEAm9n8TpYz58aLXWj9hvsB+bD2zkHS1Fe02fw/zs5jSU5lW8NPRATeTCnKdLVaankzIbS1j3CJ
9/n090N3oqaIInpPNJFCWUDmymV+E9hm0+zcnLcXyvIbHBy/qOxR3VtllFPaISU0k1FaVs+GIYpf
pkGZ36R878NYeZPlE89LH9cvtHXmdI8Lvfz/L+t91kdrEHVaduxNe1ztIhuFQZd8RG+b1Lft5jFz
2+YYMd879CB//KGS8/vOyZKdk7n5kTmYtNDwbmc/vjyZndb2yKznvP087o4S2fRzW5jGq3ftn8Y4
09IFaALb4+UqwEmLpM4QsppiJTyU/KvD2GhOELWNshPYtl6lhsQl81Ay1xtw98KjV7yuYqmwKy+j
43Snzpoq31GlB29qUk+gKMeT1bXWHkdrQyCFx6TO1qnKYPysK7K2NjtNoY1xrYfCeT+VZvorHyzQ
v8skYjjTmsScQ8RK8sTkraovXuckRy6CPrCnNvnUyhisCeKOr27p8LMYuwA4IrW+wXlExjAUimGR
F0Z2PYPcSsMPElnINlCaBtDw/QO9taNgFQAfR4cBguFqR01RJRzsotNriHi24aOP5X6q3a59vQQg
T8VhBRC7kKzWeypxGLzLpEyp+vtmOKVIOn52EQce0Otwp8eyy6ntISeLCEVCI9ypIHRt48iiPITe
LJDNWyl9xxxE1Xl5epVS1tkHPe8mNMuMSEaBtigPfs2nakDKqdAStMXGdNTnwADJZvi6hvibn7hm
FeOLkBalryQgA4PJat32IqRsv3WTXkHJ6KsBPcc5tE9VPk/JRVUHI/TlbMbGTgC8vVZQZls4F5RD
7N11b9NC9TYviyy9NqqeX/NsmoLOtcSlk8be/tgM+GDHOSYo6dACWwVbPfS0uh2G9BoDpnpXDqaB
UhkqVccZfbZjUifTk2uNyDlBcPuf28Ug8jRsk16/S9EwQpIOjh5zplVESrukjywLAVlwht3bSQ7K
wclzZyfubZ0FclS86JjCkzeumqlIEsdF5wJbyLN6eLCcRrmgGebuNQi2vh5rIITJx0OPY/VG5eAO
JXJzTFcbzQ5iNbEPbQdj0xORs8PKvs3kaECAjEPnCxj6jeIWQXuEmDKS5ciqe9IQiMeynZblNGhD
IA13Du5/p83dAlaSqRl9Lro4q1fYZxPai4sTk5CG+g9qQPNw7JxiMB+F5hRa0NAMr32BuqDwvSIr
neekL9x3atZBYbr/W7ZeM5q8S5uThOim8qBnGynujKR7DEkocM0mvMap55xSHOp2HntzKWp4Zryc
kxvVRBMUCWRQYL0lWMEh0ITaak8jOl8HzFuY+95/sK2PSl1J65QPegsSibFGUR0lo6TqrOIwAWl6
jFKwB14Smr8AYe7Bezc/KvgQmEbUO0hSr+4IvUJRnZYbzjfhqAsfjUPxaHSmWV3QOZbZYSzpHqBO
FX2aizitj1XYRJdsqoy9/szGe0ZceWn+o2dmkn+9TExa3spooNdFy0ROh1yTOMoAt0ovQzHWO1fG
5loEV+oDRrEwHF6upYueT40XzRV4s36xvbQ5eg58ukyDhHL/g27EHUa99JtYhRH6+v1GY2PG0IjZ
PmgFnvO8rU6hGu7xUbbuQHIdjEXpxnAV/vnMfzXrjHmCtguB4mqj1mr6CFJOv/CV0n4AbHLfGlpR
YtUxhnrx2JdDxWWI9+D0E6311Dui1l597rxZ7Y8m8v2XsukiNRirdMw039BmbFE1E9XqQ0rl3fiY
m2QLgMd1juZcCe/1RxsIDMUwtTe6KOvMDc9xJsyoF18V28CSt3Y1X+RRdslsYe0c7Y3DxlKETq4d
MKjrWiMfEmPQx0RcS/TFnzSl79xDAx3pe9Ir08kww1nbOd5bGw+KC6QhUmIw38tu+eszxZ1ErSMn
+8alYn7qW9M910rUIZrYezvlxEb2jYsHoFPyXzCZ64er5lIO0PqYArlR8qwUXvogm8wuz7x88wnK
nHNlrlljRwnPcOcbbm16ihjyGFBG5P7Li//rMdGSArqRs3aCjsdxBox57Kyk23nCrZe5KGNxpRMu
uW9frlIagxZ2yzTNq/Pa9oE1WWi0K+lvW5rpTl9ha6uAIwXbTs10S7pCUzNF5r4T+LTZ6THR4+px
UqIPlT6UQeG444420NZywCiW1B1SADvm5aONiA9VI3C6a1HmZtBy23yJeujNijlk59yw9gZYW6+S
ljE5GJpRDNZXaYuVZE5jmrm4SnTpg0wfw4AtWQSFobx+ZIRPAO0gWodw/G8wMNQraKmA0rqq4RA+
atVQH9Mo3xsobz4QYg8MTQBJ3agcAq/ue9OlzdXNkXOY6M2+LSvP9CX6vJ/vR/jb7isPBBUHAjc9
95tWYTaUoKMqkV3dppMnhbjIDCx23wGdzc9t22YPog7VV3dBWRQ5C/Jl4uQNQrcAwVfXUUYgqUmV
rUgbuMuqf+8/2dYuhJRCX5JMi7HX8uR/H+Mcy3QdyuzVAMULBb3xS6+eT9E81IGiFTvvcW+11R40
66LlWkAFeygT600l8p9pnWXPHUfvULVzdrz/cFs7BDAbuTptHrTWV8t5+gyvooiy6zzAM+iBHByU
GPZpVHIC7i+1+WSAkoHqoRB7k0LiwysRNGYzmorinRJDFxe9jbpDkibqsYmn4XR/va3wy76HzQ7K
+JZ2Z+jScwqXxouXaeJEKl9dw0VV+f4qWy+Q3AlxC67p2xlXZWLl6/UlInDu4B0taLjHmU7lJer1
5j98KyYMVKiMW0gSV9/KpWUsRptwGKV6cirDJDYCZZLTEfHnId9ZbOtrOUjqMtihS3bTbC0j6TSR
QSxUYhWSohaPh8RByFmVzOucst1DoGzFD1A3IFMhDQKgW37PX6cM1AnMk4JrbPby4nOTd62PgG5y
SqpW/Yy+jDzqibIHW91YlCSRG4ZKmK+3zrLYh3mTLX1yXkB7LQWqyb7o7O4w2110sJUcM+O+ab/d
3zKbqxIjF2UoLu61SpPi6HBMHZle2wKrw4QK+iwYEZ1EEzuPyPQUJylL7fX7dBHsZDZpaUuvflXh
VIMnhyptWHRus7d9IeMPqZZkQa5P5g5YbONIUPfTDINfRG2x/pS6E5veEOJLODmx5p5CW9Tvogzk
5ENpU9rslBYbG5V4smA/YEUuKhovN86Em4cw4pB6PBPOjzquw/PQ1+3ZSkal9Zm1jjuXztbnYwhB
ibbIa9/AjnmJshgGLB6hxSmHJMFLRDfj6GLE+nAqgMcfTBUr7Pt7Zjnbq4b8Ug4sY90/CdHq8+m1
2w82Nu3XutCqZ0eb3lLG2qfEwZfTievkPEfFdJ4w6/p0f+Gtj8malAdI3932pbSi6TOAJzTiEPZK
D/j1IP2bj7CYBtsO/8O3XEDrtP2J2zftqVknZUAdPrkadhl3BzTyq/ZQGVVMM6yEUvXsFlz0O/fS
xj3BBci9jmI7aIV11ofnbL5kvNDhllmL7RXiycWDa+cDbq2CjhgFFhkfMXz1AVO7hhbV0fOuc6sK
snlpN1ZDsRO1N6BnnDdGfg7EHwqr9cOkkRgrpLMB8mkkEYeBuu+bV1fKc8MxTA8ZqhWF3xZ1Ufka
TKAgikwrDmQC0ER1jG6nw7D9cxZw6kKaXqzQXh5OyAllDoKR9MIA6xENZX4o8M94o8nC/opLePWt
QKcc7yglvwjmbkGf1d1TNKEaeX8bb/8SOquLmtsGZSz2JsHJ1SioRWY1h3kykzdWqiRsaVt41zaM
ureN1pinubTmdyg3q09xg6c8Ljrd63mugDRUj+3A/BnNo9VbwRrYlkVJr7fJ4l8CzRmqtrT1EV3V
z2Oq1P9h65F1EfkJ+7c44Ui0QFAsm5RSS+UHy6mzdzFQhZ2zuxEoDDJ/DVeHRSxv3cBGfMOeI3TT
r4DPxmNruL/mNu5OpMrVzv2yEQth/BMkOEYLb3s5an+nCkPoTk6hQsZvyuqnGZfp9JC7rXirwl6o
/DbOCzAvNaYXvTvZyvn+TtpancYv8q5oNQFYXyUqkXSrVtCuuCr0XhkAA7dJ67Y8ac0UX7LatM8N
vgNHnUC28x233jBtSGb6BGLu1uWX/fXcfRRp8yxyWt1qNh9TR3GD2AmzM52qcieObMyfAQ8Aj4CK
T0hc71CUXIjC7RhdM9l2V1XtGmxE8vyQt9H0yUHD3y+wSzs7MV6RPkPW17MEKcCXS4Abh8C8HvVj
GzFi3s0nnofsCENFnmQn4dl0bRLwZXde7MaNTsTkZ0I9oM27RoPgeV6iwdiED0XqocakWMMb14nn
Q6M2c5Axtz3Goxp9ur+PNhiDCwMSTWfQA5SV62ZlS+ZdRoIbQcU1ZDrKyGEqbEs7z4+yLnF4GUCL
oV5tZKUGb3i0P6RWF0PBt+xwOExOpX3VtAjbAtcdf6tjLOpAz7BiODR1rrzJqjAS8Kx1BGob3K+c
8yCn6H2iTZ2Jm1BXPYZlJlUfWY4oPXVNW34zm1Kbz9RSmfAZwnc/GRfV8YlhV/MFi9rE5KOjmBrM
wkvcS2HZcxLkWlQ+F9AD+6BHGlL8oj1OcYeWgzzKrjejy1SXkfZV17v5E/6z7R5SYuM4ohgLNYXx
Li9zPXXNkEyE4JjEV0uE9TnHqeE09OjgCaVK/5dWDGTmsIgh4yTq5f4H3Ng10BFo4KBYR+a5HhvG
oVY3xciQS6/i8oqvJOzNKe7f0/VAH2OIGgRRsz3s/MbBJH+HR4+tCGjndW5dCyxzeg92ZN5H1dGT
Qg0y5LK/1rohUOkR1XmKiuHQOuDPhqnsv99/5o0shm7BYloIjGkBT7wMQaUzpBm0UBI0hMgf2sRJ
TqqQzY4SyNYqdFoA8ZHH4NSwCvBVjkeWN2fLiG0oIx8f3yEoRTHttBe3l2EcsbQjYJyuU7JWcj3E
oBetURa5n89R/rOIyz1ni40CBW0jAjYB7U+G+fKdRYtODTsfu8fYs54qFz+ipDV0v0UwIShHuTfP
3nwskln0YyDtsElermeMOEV5BUl00SnVNXU78XESw96sZXsVjzmox13MHy9XQdjf6iOuevp9qPwH
0axahygTif76tAK/Y2Cd3Hdk4Wv0hpNCYweJhHjRaHaRP2gl9VbptNCWRwWQ++v3NyvRLYJWpQJO
eflUcanpaV6DmRMF9mdNBSI7bnaFBrdiFiwbWMCkZaBSVqvYXd9XNQikqxkZyluOkxOkiLu9kW7W
omw5OQERpTho2vR6ke0/1lTwbnSUOG5aSFLx4IplwEY1yQBzLlVs6aTSv4c1+O3+m9xIVpiQL6hg
OBmMMle7cIxdY2ryPLlGdjV8L62i5smS9tMEUHrno20dsEVpHyowQ6UbZ/PUGww36fB0xv+TOUTj
XTtdiINdyC9d3H29/1ybi/HN6Acv236dK0C4dxUjMzH77qPuybOS2M971T1VuHMfJ97Fzqxs45wt
j4W4AC18mtyrvZJIUxejUSJRk6fziURifpBwSYP7T7XxtViFfJbcDbrdOrVMOjFOszZhxq0n8t3U
4oZjMw1807fjHopzY/PbYGzILDlht8mWreIdhAFKfGXQ4pnXVM1EGtiyby6lq3gW3oJ2em7YpF+8
Wto7IX/rOYGOQtpgpkRdurq/CqPENwafoes0iiYLwjHXPobpmFaBGuvz6f5L3ao5wROATGHKSVNz
fQYUEYWFXdvFVaBheNRmIwwydRJ+6nTKaXD08JJo3icKRTyQrcKDlKzFgdtnO0dxY8submz4P3D9
MCpc/v6vugGt+Tps0iG/Cr2MHgqUcA4TWPWTlXskaUO6l6NsfOGFRLgEuAVjtH5sXS0Vs06c4joa
k9ogLZLE39RJ0dvA0cKZzCWx37VZnAQzhMR/77/zjeMCyA/oCFgVxmvr66J2Ry7z0MyvbQ7Ejw8c
Ws+R6nR7GkobyR/gNPI+gP8Yl6w57HouO0uBpXkV4xChTDxAjeU+PhYtIL8aSe9D27T55T88HB1H
MD8Ind4UvlFaoYfWaMXVDNX2MTeb/KEZ03qnvN56NGoSWLC04cD7LJ/3r+0CDtWsMmUurkyGrF/t
IPVLqDnZd68qDdg0EVJOaA9ne5j1rS+3jJRpjFiAj9e6uMBUgC+GcUFXPOuPWeMkiG7q4w5cbCMA
MOmBZsBECAmHdX8spPEN9UiUV9WoStUHxmN8b9K2HLCljHZNzTZOAg1pTh69aQ3jlVXwrjsytEEJ
OQmh7fUX1xnbJ6Ytw7fW0+IicAygkwd8dnsN/OU8ldb5/obZAgDzAyBCMbqkYFjXKGaoZewalymO
nCCnyN7MVB+cWPOzjb0UI77aquRlIGzEvpNF+b8GrvVfZNxO/9Sd7qb0lrtI8xW41uHOrb3xJbix
OUIaIK8NyBX+8WgI2vy0CC1VNXLnk2MI80Llo+68ho0ASArCBPxPVLohhClA+G16YIJcrq4CS5bD
G8wRe6zRFut1KNc7QWjztRNpCUJAP24dyRVLRLCLQX70Xti9bVPbeib3r90Tbquze0omVZH4B06Z
GrRIPttXQ9jNR9RWUXF3eiVVH2SeGRcw+MhZ3t8SW6+damdpB0JLw2D75elWqngstYkdUaZW/ktJ
ZrjtChIf4WiZr4d588aXC2CxEbxp/iq6KybyDfQJjOS3FZreG7fph5NB8+Hz6x+K2RY0FFqQi3XV
y4eaYAyFiW6JazZnZTCrSUJ1hcBcrs/OTj3yp8RdTWKYlC9gU4rw2xQal01rjpM6v3YiTH+MRSPf
d6OQoT9mXvagjZ55tunA2L6Z5mjvuKV1HDvaN68+Ph6BhRGbS4F8i1VJtULx0tLIr7WhjeYBZmGf
BWDdFlDbrDd7MqG328ajWU8GsZR7C9nv5Rsus35w1Rh0ubOEzTKbxZfZtn8i9Gq8+pJjJSaU5KMQ
YW+a4wO3ehEiPn/VcdDyLTWUD3Up9vA3t5ccq6DDhKolDrk3gZE2+WgMbsJgAv3dz+wT9UISl/0y
wNs5vhrb/XFQ0Zjf+Wq3kQg4GK5OBD5wfTc9o4w7O63TCVFCaYuPKAHrMJrL9q09m3V0HoxE00/3
j8bttcqKFLP05OEF3MCVnbKhQLPM5DomEU7bY5cHSuVoOxF263WyK2BZLDiIm7TLKAl2LeP6a1uL
6NKUpXac8959m+CtdqIU6D4ucp6vP4qM7RHK/VP48ccqU4kTChVNUs0maaH7WcjRk14fH2gUzh8b
lG1/j0xLH7S+ESdECCO/gjNe7HzSrRdMlAOItExzSApfnozKNUfeCcMcOun5OYy98JHkZa8Nctv3
Y2gIL5JOlQ1CeR22wXfMGtYP6bVSlLk/z4npXRQu70+RjpbfSe8GVYX/HosPAHCT/sAktXl+/U4C
YUinVWcnEXdePiiyfVGX6zHcgXCIHgxD0YIRsdyd3t/WCeFogtmkf2WRH71cpecl9x0GNVfdjeRh
zqf+OWt09NCj6J9UAHa5/1BbcY1gbtPDAjh8g5ArUHHBmQf6gKoR3JTGMHClid2HDtmxnY2ydUZw
cdQWhNxSjq02ypDrBtvPAdodiyroPQuIOVqkMEwcO15UlrvoIou5/3L/CTdI2nRFIO8uHGWu/XXN
289KNaolBXdk1VN4cAHaHKYpVN9EQF5/W3nbdAc489rZirLZ86kVzfBYS+m+w3NLYbxTRO6v+79p
68wsH3dh4JIVryvSHAVEt5mH+NqOifFPFrnFszn8B0PX5ZqmCwXEEgj1uhZUXAWmRsNowLW68OqM
yLB4+jA/2Y26J5n/ZyD2MivgwyKBRwBkXHWD56QWRnLKI7CnWSIwc0XN4U2dj/nsS6NuwWhkETZp
kYOs1ynlCv2Em2Ae/dNEZQx7RG+/DnbVv1O7Lm+Czq4H4+w6bHladJ20fRmXpuYj4Wgwg5lAxZ7c
zrOOOOZU7Vnp1epYta4paCfUybfO8Mb5YLQDcwBtkqC3PC0pnYMEr2v4k6a0w0703/ici2QX/VKU
qG6FUhGdJtdTQFBMpfdJ64X9JBBm3ylLN04qi7CH8fkgFq4jYGQIvcs6I7lCLuoC/MKZCeiyfrSG
Ud25MzdiEOBcMCHLp7ytmvQ4q+Z6wbyYo6qhKS/Hd2Onx0+OlPrPQp2Gnciwud4y62Sfbgh5DU6B
ZL7DHa0IRBKTxP6GDqe4DHQv36Hg6+7cm1ufC10O6kJqqVuWhFJ5A+oYMTp1jdozn9OmIwz1bmeV
re/F86BFTKfttsldR1JrS5iX12kW6aPW21VQKrp2gBpW7RT1S+RcHb5FMpwEYJEO54Z6eWeU6DHi
QgLAIW6s+VeG1uShZ35/mXrRHyrFTd84OEU9d+muadXGQ6KaSD21TOVp5+svV9Y6jeGigTiZRxvI
OqHrmb1N8rT5LlKl+3E/aG7sEkBK9BFgfPFK1ypDdmPMSCsvdAJ1Tk7YOJTdoTeZGRdZqzR+U5j6
TgG3sVEw5qWqYu4CwW4dQDPDkMWUVPlVxkp5sIfCOC+eM8f7z7X1DqET0J5YOs83DkW2YsFJlEl+
bVqTDncUJ1eMeu0DoLQ9qY6tpcihgHGTX9ArX20UdK96D6PR/IoOl/yJo2AUHhjI2d8SOHr/3n+s
jeseQRhANxbTUi781VoDwdlMLQxTS30UT9o0zs0hzFv9YxLqSeFPulaillqKnVi8vSxNNKziNGY8
yzf9q3vXL+zkagZH27hT0fs9YaXyh1hYx3gyFevQoFp2ndXR27Pb23q3TGFAfYIjJ0tdPe/MKfl/
GtE49XaQ4C/4qTBwPs0nVf9w/9VuLbU0XemrL2zEdSalZJY+ZbnDVdAVFoozCMz7TmWKYz4awB3u
L7YVXLhvQOGCvblVnRixSJ5zGz8OdbTsr62YNPRtjdZ5sEVjPaSyMi4a7KGntEjNPVLw1oPSYoae
xUs1Hd14+TFNkLOz2ZFVWC60l7I25VGtk/qUJG60c9a3osvfS632jehHEVWTxtTYzdNTkbrtaeT2
+C2NBM+hOg5fP2oFAY2r4J/m30KuePlshtLWVVLgQtBr4+/EHMI3ok32wFrcM/w3q7thuejYLrSG
6MWtIjRCKAljBkBTYRVb5qec8kaWPmx5BV5ur6snIZPW8cNQz7oDYjpWf4hR8KdchliC9UpR5AdH
65X5bNeuXR3myFLf43JjfHXaPHJ8mDVpg59APlmBaorWfp5l1vzOoCilvus23qcos4ri4tnITZwN
t9aiYxsXZesrCHRfhabh6u7lWage4mIaf9tq4eLAUrrqN80uPD2IQEm+H4Yx/JANtmyPY64XVWDr
EwLuXhoNb5TJa7tT7aXGN7dQpiEwsz6qD4UwZB4IxjRe0Fr10PuY6CoKRqNSvp10o7IfqrEH6z4q
QO4PHjTXX1ZLYfkhpNNGzAjtTDvrVdNCf5wlfdoBybnDnJSZOHSh4kz+bHWM5CWwRTwR57xo30I4
wmm4Fq6oyC7K6Z8cwUEUruktgUwpounLFE3ZZ6KUI9+1nsNcygfrL6x/EZuckIJotfh7m9bJ+JBX
pnfOBzgjD4o+ttGRbF5LD0amuuIYqiKzj2oembhImJFuENcSQzmURpq8leAFRIDXU/s/osdkP+pi
SvRjpCgNuKgxLYbP6UyRE0jXzItnWdbtxyqt7Sfk9aLcl/Y4Nc+zXcWVLxpbfnOtzPs12nI+eRMe
Vn6fIPRzUTS7cc6FWucoHI7D8LbPCj17GttxGH34p5EbUFeOpPe5lUWBzAe4o5k3mvKi4o0X+ZHK
rXdEpt8RgTb3ZnOoRhtnw4reVHvJ1EHL/UhUtRk0nZc8FvPY9hh/Z943NMhG99BNhfW59qy28B3A
Ou6Trozj1aq0UaAsDOf3oHLRTJchLuca2Qc3NxPsTdpc8zsP5hREn2rsAgE+qn7QstjGe4vLovbd
Ier+rU1k/vxQKHaNXR0T50OLi7z6WHXS+tIrYQwAzEqLg+gLRBXtjBm1P4Nyi54HisnWz127Vr4U
U6Pbhwh69VWpWvnRSBG5fy6w2ZU+OVs6sCm9eXiYkrr5PMyt1flm1Rlfq1qX2gmhVbv8jSWlnh90
zDT2GkgbdyV1If0/JnnkHevKuMqmCMYfRAyrz41ngLjhJ6/23F85tfnHutX+baZq3rlObkL6QsBA
AooLkmTnRim9zdzRqWEQYKczJ4d2wdpViZIeZ8X65/7FddMyosOPWjMlKdqYrLW6kCfa+qo1OvnV
bnXx3Z28/H1kdDaYIy/tvlXoc577rC05efP0BbxuWh3v/4CbR2XkRB1F+5F0lVHiKsJP6dRKMdbo
Rtde+X6KpxmHxnCkbGuy039ZCu0MoN1cKWuURDoUReSpEAHDEb5mXkQSekJlnXQl3LOpWn71+kIh
m2N0iILNLUchiSVgR7dg3luP9b+LW9cvrWdS9voHWrRxuSEXzaB1VzFK0HYDzE/1ZAwc20ZOqXdw
3dT6ucjHyp1NuXVJUvBifArkbgEXv7yLza4yZq+ggMpg6r/xEmM8DwyIp7NtTKSttZdMD+ZQaMdS
1aa9U7i1TXC+pi3GtBkQyqrjV9SA72gRcQpbrCPzzmxUX2fdh0Lputer4QKiAReALi/QtRs4TWEn
ahdL+qi6Buc/0wlRbjedW8xIdt7pH+Tpi42yQBe5Knmj+Nbe1DW6rdglkqwMtFORjsHSMH2cG6/9
R5qF+z87Nrmv1NzNdD9vmuIps5vYfZrNylCCLlZccQonkXxXw0JlZDtS2N7fYTfffPl52K3BRGA2
erPDsOycTexK82scNsUBT3XukVaORiAq7+cQOcbRdSdxCMNij0B1k2qyMpUC6PIFQopM58vdVmpJ
PEZ1n1OGhNNRMYr8KKpqOFuZI9/oiTXv9VdudtiyIBXfQt+lalhHQqSH67COWbDA1fhazurEsao+
QEkRO02qP4Fm/dFh0VKYMIikJbi89b/KL1xvZhC6DpNIXYaDr48RiO1JH60oMI2u4V4Ma7f0yVgW
VmVd1EjazmnzQ8/S8r2KidMn3UrMOZAzjPjL0COW7ReJ1cYXw6udz3nb2iNGEFX2A7iA+C70EOzS
PPF4x0EvNXkca0P+KiYFsc9qCAE3ILiqCazzmkb/wp7vOz9t5TS8b2I6dUenhVTKlA2GvU/aY9NU
A6X3vY4ia/IpB5zkgMNo6vlchUPnRyXuL28JW9nHBhmo0Ndmd/x6f2PeBFi+FrxBetYo4MGP1F++
wqKI7SkukLVPeNajLcPus5Uo2WtxdcsqdMEYZ8LAuQkEqpPifqWK/KqKTifOJcpTk9d7qpa3EDCW
YT5F/KIIuZ0OJWkqbAGm9CqdMDkLEY5H8h01mJK05/tr4SEWuvkuTroElzlL/ogbx3g3MrcO7r/V
m1xn+SGMAcn8IBHCgnr5Vu0xVOlkMfdPMnM+YkZEsFdaZtOqMQWZq7AnCY47x2ErxrAcR8HEf/SG
WsdJ8+QCPKEHEhX/i6x8eEiVyHV86kvnFJql+QN+WPoUIsq9R7jbOvTo+SzIbvAHZMAvH5itVXHI
quJq9/P42KhiAG8WYo02eHvyv5tLIXJMS5XVbtRtUqWi3FugS4hRuzQ4lQimCmIBUybdnURn4zO6
KgNWVFlpytHvf/lUVBGRMaPXc51brzzPZlZdq8yxjxqjhkNVx+Wj6oTFzqIbz0dDCXUYcJNMkNbJ
SGPUNpm5zK9IbXc/DBwpz0nTd72f6NLZQ9ZpG9cD/TKkgmiHb5he0jijghjYNA1lo98MlvZgN03u
l61AnDCZVR+4fnpsst79PTIqDKoEzF1mq+0lhURzVgppPdAF6xa1SumHtbqnZrSRWTPupRuEUJMK
1nB1gS3KQdo0cZ8klgN8CoHHnGCJSN0Ja4fyE2ZA7TcJfvg0ZWhEobYh5sv907z5jpYxKUd2mTit
YmTtAndpKLWvUs/sR7W3njGoQJlzzGFK4XCyk8tsLcdch2YwY8tbacPKrgvJxCm/Vq6mfHbLFuEB
K0d5tBrEUTpzN+0seIuyoQ0JvQWzSTBKt0PLdqgKT+QdmNXQrt6CI4qOeVfF6C5ZWfodb6LxJOqu
cg5G4c2fwi4dHuA6lTs50tbGp+UORZ8q6tYfVJ8U0eQmIJvcbpPHHPYTur1D7XdKnuzE581XjHMW
dRq5GOCxlwc7F6qs3WzMr66wu6MTJd4ZvRRx8arIeexk43y/v4O2Ho3evgkwDkQKz/hyPT2eqnG0
e/iwUdz+YCVLHlBeNj9bw9CYO59z6+HYPhw6Jk7ora4OTI/ZdISFVYbWEu7amZbJs1br9blEmOTQ
O1P8Hx6OKhtHTFqa7Nrl4f/KwoRWZE4ocUqoOClnGRYfBm+ajgmWqF9e/xr/Xml58r9WAlWiRZJ0
6NoxZA6AhWX0vei74R+71zDd+mLUE1gjLYRIa33m9RYXGE+jJJzbqvRLcHxPou1wlYL99vk/PNWC
GaUbCr9tnSzM8F4x4wUdlapFd00cDntQusS3ERs2ZafUXXbaKmVeINsGU4M/emerV5jRKlPpEqXX
Po76w+ga82NcuXInFdl6e4uwJqm5tVH4ja2dmB1wWHSqpfE5lXF2nDpLnirZ7rV4th6IAodyg8pq
mQ2+3BOD8Ogn1Qzq2kigSkQ7+Qp4Zw/BtpFbsRFIXrkGmHavhyAYcNvpVOM2BmETXVS1jX3TndsH
a7DjY+zSnk3qoT2TEO6Fqq1XSYYOhQMc4C2fPLcFqAIuNWS50gS+hjpf6EJlBzFl5en+Rtx8ldxw
oEQY2N5QF1p7wmQqtsWV9Bq289yhqTk4e+DGzduGbArGFzUx88HVdYq+djy1zlJyhF5/TNtU0ihV
44+zIdMTyaVIffSRuqORSTp1Y99iWOyUO9yUW9Qwd97CSoG+wMV3k7GGPXqeFD8CL/FOj46pHtoT
vfTUPA0pUgSAStwcVrAC0d4vC6/pz2WZo2icZTi2Um3nuQ+UoH8g595rem1tNmIOv4yeyS1Yuxmi
tAh1hgAFcOnH0a4ZYtiO8pwn5T9jOKk/PcTafgyMHHZujq0NQGigeKBOu6X36qFrK4ZXieukDvaT
043JV6RK9qSptrJqbnnAO/DVMPJYfX/MKPQiq/L86iRO9Cvvp+ibp3Szr02Q3IEQTb43ZXvu7lvH
iEdaNHkWQOg6yHYmFjpuh5yTlVvqU67NeeWHntOZPpAs/Z/7B2nrAy4KcDiDuPS71whpu2ldqeYs
xo+BUmskY3VGLyIkP25i84wmUPx2qtUxoDvd7pTaSwBfBfgFq0x9Ccmdjs+iXP3XHRlXIkKUk3jI
QMn8UGvKv9kkvN9YccXUwP3Q7IwyN/bMi/VWX7OJQ33wlhF4J7RB+IXezf94Uk+D+690cxm40PBI
SGlucnDCP/TG2Mjg75fKk1LDV2aIu5PJbIUmBBgWJiXQD/NGK52vqTK3xMZsiPVhuCA0RCsJu3Y7
sBNha4Fi24nmW0Vv637cdE3h47KTiCDHb+zV42gEq5BvBeBL+clBWd3UqpM1BD9yxrrMfxhWhouw
29sHUKfl629rrE2wQCAm4wqyHh2oodkYaYfQZN/n5ZeudOlaFSXsQDHb/8fZme7IiaRt+4iQ2Je/
QGZWZm12efcfZE+72Zdgh6N/L/xJn1yACrmnpdFoWnYkEPHEs9zLf8gMlo+IoOUyqNgAeHuG+1qX
0Yiz0Zn4UFmp8RwlVeBbY28dlG177aClKUiooSnByV+lBtiAFJLZoKpmNHoH92RSu3/ztCp/1rKo
HsZECc5K1ghI/HionaBQ9ldVKzrFxctOO9i/O/GHHYVbL8gzVCgc5/WxnJq6siWFJFk1o/BLV0+K
ZwxlfcuycDq9fVTeXgqg1OulSmyO+9kBJhVNQeyVXSd8RKvyJ0mjcH57qZ1QDm8AJUP6MM6Cv3m9
VKNhBtwsCXmUKmCWLPgJY5TEV2ds04tAGf1uio6wE9tIAHIJuCD7lQKOG/z1mqMaizYpalrpY4AD
WxAaH6kb5SNN4G0cZRk2Iw2gJS9fl2xaFFrG7NBL7Ht7OsVhrD02g1T4gVSYD3HTHAkJ7K2nIm0I
JZhNS0f29WOpqSi1WaHtE0eV4jaVEjyqQ5Q+qVpvgl/COOftT7f3GmF8AtRgKLv0gF+vV5ij0zYC
nmoT9NaHTlLSp1ZWxMEq272ISRTGE4wkNTKadRkV69TyJqIIt4HU/39o5gbntIvGR01OD4Titncu
K1GALuxtqpt1HZDqzLOmCPgclJLqf7ODa5JntbJxsYORoQC6pVfDYPYa2xhGHhyDvXfJmgv1g4oH
X4rX7xIcB2xjDVBdia3StRlH5SEeqyMk6d4O+WMVdfXF9CCK8kkt2JFGK78L1Sk9V9E0nU2l+yYB
fL68vUH2lsNfcTEvICPcICCTjsQcljxSx1PVesUgWYmLgUV4H5tdc2n4Mwf6ZXtfkLkoGa8C3Gwz
wTYbTQkGWIm3WhGja0YWEBs0FJD6G4MPEthtmpJ98g1jd+cojv22/HudNdFzAhfF/lmK/k19B56/
o6DKb0MytWBDLDIot8UNXPF65iMfK5EqRFEZJIoWdLd07KQHUPsYWWEG+YV8zvyBxGpau/aYJzlC
VUF/sL+3zAJIuQxTObGklIsFwetNZqupMTBsgOAHFuQlTMv0PNR98BENo/4Bz+j5DogXJtYZliIi
t2UXzWbNC/vGfsxKKzo42L/39PqNAejhF1EUE41XP8eQQUPFbQ/bFkJ/4XZmHtRekmr6bcgHu3a7
yChiH/PDfDpLQ1mVvj2iAOrGipbZHrAmPXftoDZtDzAvztOh0kbxuySpG8tr+wQ/MiufwV7FkU2H
f2xrVT54hOVUrp+AO5kchJAAbHQ5AH9mysKOytgx85tD7XfSaSKdOxSG4ITa9aMaoO7jZAjFTdVQ
oMFaH2nZ7pwvA4NN9PkXgOymIsGE18EvXS1udl9Lz4Pct2fFyIxLXU6OR0/oSO5xJ7nlMGuoL1KY
0ElfR0gOl1SEIQYvInHk64RPnycM7Ys+OqXwjGmesUmqShAIkLX7JyGM/DM8qPFv3zoIXU7ZItKD
AsbmXi0LE594pplXnGS/ilrP30F/N5exq3FXV3X+rM01KDB5zhY8lnF9O6htEhbmUwtFGEruohG/
Hq7wYCZWIaN5dSS4ICW4sWdmR/0jo4fxnKtYnNI8PSJf/44er3YagtkLgJYLyoKKaKxqstF2ZjuR
E+fq6MgOPmiqCUmlGVI9vdeN0fmM3LSNyFPWxa5Z2+Jd31Wy6eJan0R+iqzXM708WboLnInJ4Ryk
4YeCzfskm+iiznoz35M9qEf1x2Z/8qMRJUBsmc4uoltLuP7jeNCoHseslOxrL6IvCQZzF90K03MD
1d9rG10cZK07y5EXmxBOAb9vOT2YAjbBYph6Ra1xfAmspvGYEOP/PYXST1vUH/92I0BGBZxAU20R
7lxvBNsK5V7H//VaaoXGQCsNugetV79KWaC/yxGtvAMJ2h5cqZtsCEcOfGfxfKVzq9OzfP1Kx7wS
PbWRcwVsNF1tXdiePqEuOAyIG779fJuUhKVo08GyY5gI0GgV3PquHMOgGdlyJjp+vo26XHingwH5
5+11tp8NqgI0oYUMwgtdK8L1BqeJXpV1FUNm+4meSVerA94TzHF8biuhHGyTTdBGn4rPhqASM2Xa
qatd2aqDLXK1sa9GF9bvnbRs7wSAirvQqMqbMjq9K1ll+WSPaJ1PWn7UPt/GD2Q6KHbQoqOvvQG3
CD1z5LlVrGuuycEz0g7ZN8aWHasahfEdYUMuZccSof/2W95uHJZFjovLggRpk6x3dYtqPByLa2RJ
8yUFX+whL+qc0RJPDjbOzgeFoEkSRvOI0cd644R5iOqg1ksce/kTAG31OsSydcaOu/D7asw+v/1k
O8st5h/I9QAX5+Sv0gjUCvNy0UW/JmY95C50r+bbYKfx01jmCPEP01/joUBHwJzjIzLWXya6r8/g
1ECgoxPgXO2hsD9IopLdBM3Hr8DOme4o9b9vP9/OhlkEJ5fSn7DGvnm9XIffH7Wq4lyDpaIb4No+
TWmnPGuSJdzaUbrrLGvd+e1FN5n08owIFTDpWdja61QRGgrwlLl2rm2uO+ElxOmscp18gX3MoIzS
KyKO0ncjK5QfZV63R07F29jD8sAzFlW3JQytvilarN1gmoTymoc+T7aW3gU85EHXam8V/nbkWbnH
OYzLzvrjfrITTeuC1nauohb6F4GG6K2Mw7/uOxpsFgY+BqAWuP3rdmoeNmPoSJBnrbigDS816qmr
0qNseud8v1pl9cbsWtdD+vyIqk1OcxJOBW440GSXrsPRtb7z2sAJsye5E/g664Adlmx7PURR12pn
4SvdpF61zg4OAtbuKnwaoN4q/e8192uMKmeQyOiZz+bzVRlTsPLh/Ne+hXwcplUWcxyIFVwIr7eA
EipKLmrEHrWk+Dy3QXbJayX2hGUOB1krFSh/1+scjjx9wWSgfUdcXEMG1FwM6hhjmdwMtvVslSL8
2qNf8azMcpS4nZYiMRQXsT66Q5kjsgYuRM0+F70BpT7oOxMkZBSB69WH+A5BDxwXdJqSz5GUJf+m
aggHhCMN3HdhkqWPsYl6mB8lnfw/uYzMzoWqob5YrQVItKCth7Nk0uuPkZ1nk5vr9J/dlJQWE2cJ
fw8L1G3sOW3cq+dMaYX6kaQ8l10DDZ7+hPy4RaKZ5XLilwKXQA/jV2Zdk1Wa78w5LWRqHsnKTtKg
c7M5nWL/o9upXMFeCLlv0nrU39lTR23UhLMzu9Eg5umJJNe4N5oaxch+tOUf5egk/0aRZr2H4hsG
/iChN++aOJ/80uuseMkyJOcuBdH/GY2koPQH0wJ/KXdSqnk9ri9fEqkovzd9lzveYBi57Wd9FQw4
YFrRx9SGWeO30O9OWmAP3V3Qjeaj6KWxvZVdXGe+1ATa16SFg0GrXlswO1EqnYZOG0PXRIdROqdK
LB7ycWhib0il9HuMYFV8VyD7NbpWo9TOGV/sqPBsRxLgR2PEHuC/jMiNdaohnvE3U4QfjK1aeXqW
C/06N4g6oeeUfCnRhRc4MEZQXKR47oRrNK1tumYa9ZIPo8zqvKTkP64tGdUzosVS6osAsrBvkrbJ
fCRTogPRcgE/TTUYKGZFk3Zv5dZYP0pqPjXvm1CTfxXlrGheKlBdcHshZvFODdL0kpgl7hohPSvJ
BetS/6/iO/feMKdB4ommgDOi22P5frbGwXKNxBH1naSq4l+UCLLoWrMkn0KFTOMasZ0478ykUuXn
vjdpzVCYNA/EWiQUQMJVoLGszPqBOUqUQpLq8+QlgFdaHmhVbEPKMuVfSIhE5K0iRmCDidIRUb5y
sRvf+jBoP3Or9H8buOAdArrCW4nUeYvUqaJZYgiOWxrOQOlTgoDUdys2nIMsdvMsyyrELjI5RjyA
+18HrrxPpcCSzPTWE3pBytTdDTRPdvd2GrBZhfBIa4FZO0Agpp6rVMeMhSJDx4tvUxsO94rWBCfD
LOqDknrv7rK5iKkSSU03vJ6Je2vE1wVdmG6IffhQM5P7LvHrYDgyGdpbio4BrZpF5I0B+evXhqkh
yqNxhhr8LOGfRK0GrCROL9SNzQHLfWcpklLo3/S2diYbstqUg5EI6RokreYlos7PlTDDB63tnSOs
0fK1V1cLPCXcAriN8TpdXy2tYeIjBwgcTwy9O5mTnJ6M0sh+SHmYPQz4INYHOf7OxuDyJ0dDcH6Z
Sa2S0gyqsFr2RXCdrWb0cxwqfEFgOupY7i6zTIUWBf+teFcLujrDLpYMjdzTz0TneE6Ne7uNOIhr
Dqr+P6Ov0ztzyjU/N8PyvhfTTw5n5oezWdwNldp5bV32B8diJyWnb41CHdUGIIR14shMCQubObSv
jVlhXRA6Ech+IZ9ayy6/65NpXMhgj7A1O/uJRcGEL7a5W2ZsQAifM4DY144usx+gHXLu5xBYQCdZ
B4Fyu51oYi+DEJKYRbx8+Sx/JMbTbCMraFTqVQnDrHOjcAziz7UMdXoooib+UQ7BkSbE9unYTkzl
mRUwbqW393rJsICLOza9co3HwfZrdDNPgQrePSnEUYAG0L4+LixCMcU/y0Nu8CMVcs6TLZgpJXpv
ixOO0eZZlcPA9NoI0QZ3Givr37TAjP2cZm1iu7KeW/ZZK4Mq8VDztz6pjPNCn+ZfHPjjEMIpBSs0
cs+WVummmtoIP+qwMceJtlSfY+j1I77KJRke8sB6epaawXjn1BgOX7Jiar9nQLZ/KUmafzacKVQv
Dt155yqHuAk8aIQs3csZRnOhOqP6j9nWRnPGQWP4aiEOON1VqAJZp4BO4LcC858Y3nLWzOdWy7Lz
rAw908C6NKzrwhqvzoqTTLZv9oiB3EtdQ6oSIraj+4aexY4nS0OHUAUuMMEpKkegwgrZ4fcc0nCJ
S0YuEleFPGD4sS21qlvrTv2haSA8k2rYwBkQ97MUrww6mgvIwmsW6t99HbmkVWXgSo45qa6ehany
bcxLswQE32QQVVIt+WnEdRx4ZAHp/0KmYfq5iB3nq1TZcFicsMjuG8UJ6ktNplN6mW420bmDb/8z
zZUgO3fG2L4oadUl+B7E5egWkNIyt9Q67WGY52G+1yonCh+dVLJ7LwDP9dUYYpM8NrKQn86ddL6P
5GnIfBs5l9br5Rrvcr0Lyn9a/Gix8yuRCPSVOEgleNpa9WA7Wdp7CMxMupuMofZrzvL8e9q22j3e
KuVwUrNwbFzLSkJxl6SNfIfppty6nZODARkK6R/VRPrQVmrj+zQ40l3aq9nPrm7E17rAnQHuwwva
OWUXxPpdFmjOhynVpuTUhOSnpyUawlw286Rwoznpf/HRxWOidbPyDpF/0zzZat9l73G/wsS0h/1Y
+0KVpo99PMI2yrO+v0jJFGsnPchbdBmq2HlG5kkS8M+HmBmKOben3FaT6Fp0WlB6pDzV9yyDFO3q
cW2058aZ5fTOMgP9VzlWjvCpGiVQbRGZj591MwzWMTWCs5DDqvDUVu9iv2i6kC0gS2M9uYMyNi8B
NP7F+7vUxIMcUji4bdEYlj/IgZa62A1COh9nqb0z+2x27hhNINw4YgD7LKRI5zSYw8tcBs5jU+ry
hylitnlXhW0Wu3lvZp+YwWUTX1MP65NobTu8NJbWfIfWArGrgs7Y/wjVeVD83BEKlUc6GeISxRAD
8ripU3duRRl5kWJXg29XfX43xkpV+wRh9aVVImN+cqSx+VaXpvPTwo9AuscNXm7voyikvJDCuLwf
IjOyT2GbDMB9Ri1TXMgQ7XOdahlcRmjk0mWSUNSCXxw4nzBdG4cPyEnxKtWEHc75JMg/l6QQ7QfE
QOPm/awWTeh1GbXtja+iAqmf2y8BSmXGRS/m6mNV1mL2384GN9ceOeeCJmJUB/xmkw3aOUrdMMwY
+IvYG6E7Isba6acsruHmz4156su/5s8sSxJNQBovMl1rcplVMhsEwwDMPh+Gcxtjk1E1deTTn6iv
1mzFfq8n00Gpvsk6lkVBFy6CnQz21kliUZW/RakhBY5N8LlTU/09xd2RBtnmxvu9ymLPC1SD9t7q
xusVLcbaOIQyMYrcYxiqeFDwxUunl0eCX0tW+yo9/L0UDdZF8wuFp9V9TrlDHxwZ5RvXSh+7Q1dh
dlKnQBcRWQjcFl8gsE1ldk61OPz6HzbN75EVc3G6H6u1y5g2XtMBocI8y/KaqrXor+vjKbNaRBXG
OJU8LgL5+9ur7rxcsItMKBmX0G9ZA7fyPEJvY1hUMKrYfsgwyXaFJSXfEUA9aujvLcWMhA+IHREf
c9V5g/rbFuPycudZT71+Qmlb0fLC77Ck+NuGJW1gVFDRPyDn3I6cNDto9DHD5EItlOeYzPe+Rnjh
IOneJH8kR8B5lkPnIPW5rfnAJBeLcBt6axC1QjnpT7bBLCYWhe46lPIHtcT2BdJglhfpAybpdGNX
tcQgRzjNtzD0w4Qd0Uqydo/w6uyFMJ0PXuDOsy21Mi+P1Harpmz1gQQjFn+7PBT5nUiL9FRnbXsR
pVx5iJMczm03Pb+leU7gooKm2ASu/DqtBV1hmG08pDe9jbPJF2g7SjhVa9n7XErm+peqpORGkaYO
jGXTaHpXjLg+9dGkKO40JUjfGGyuu85aXJrfPiLbKEcIh6zF2VyEkddBIdCjvI90rISlzG4wslKC
903QdS//ZRUQ8nxgBm9rPR9Hq2mHpDZNz06tfAmd7Scylv6ft1fZbiEOxoLbWqTCGD2tgozRQnTj
9kDkoYkCXBOD0EXTO/rYdmN9APvfWwp/RAIpLX1ku1ZLBSl+BSnUiVvQqsnjNGbG+yCfh9Ft03GI
D47G9hstNqn0eJgwA0BdA0xgwWpOOKB0qpqp7A1aFJ81pT6ipuw8EvfPonrGTYTu8KopMpnpXNLF
T3DUlb6nTZH7o5SrVzRIh4PdsF0JZ9IFEcn4FaWFdVO/74TRVQWKcbpRzg+BmP7JrAnD9lj7a6Ps
ZcfB8F3ub8ZX6+m8ngxzg0RpilQ7JOK+oEMLl01y1ag6gsVsBsrLUjwMzTgQyRs8SgumS0YOmtu1
RJ8x7GrrmwPj9JyhsvmlLE3zE4/cX6s4hHwrAUM7qNa3RJTlBwBYpFfHQBsL39dBpu8toywrbqCp
tcR4yYvYdFxNyE51sqqgCFyNOZ31vsZt8ZfdVkrqtw7TBqw9AyQKstRG06aNTMsNFcn4a143P47Z
CngdAsDWBAOxK0drDBqVepgot2o29QsNeelSYvB5ENH28lPaIypDWUTY2NCv3wPKThNpHR8C5124
vbmSPZmFmbrDAATEjQKmAGUzH0Ey9j4/gFGQJ8u8dMMubnELQG4d2Xx80o0TMgtE8kGYF416/NIy
lfuE5vXspUN0UaIj26bthUZKh8MILTJgxpsgbmkDnn8VeY6QjPITnmmSGyJl6Qa5lqYu7jnyQVdz
7x2DZobbBfyE/t/yNv5oDeFbKAdSC79hNIzgcx+FkodjTuCm7ZA/dlUyL32P6iAh34YNnvL/L0pC
93pRyPmEyCQmxUKq/GKgD34/iIVJLg6V0XciLpAH4JFL4IVDvNpDYIBFZ8PsvfWjSjOE3u6zHKRH
l8jyt6wT8sVLYxHrXHQ0l8/6x1vUog6edMADMSBTXzC6zc9NbxQe2lm64pZjbl6SaPgqKc3R3GBn
t6JTBM6GWxKI7KagEiApxTSFN5Gq/c8Q5auZ9WqFub4KXtdFM8wR76vCsv6nTYVc3yNhmhwBg3de
sgozhd74Yj67EbdQek1AnS5CPMDNCdxmFJ51qTziPe6sAhVlARYRgJRNXtnO5UimS68/QaHg3hnG
yPCspLKPdufuOrQR0Q1yFq+A1ZYBkTG2Jtp2sKVjBTvdLHzOYAQenIGdLQPgEVMievzmMpN5vWUU
OzXVIZekq9rlhceM1sHWW5npGQn1ya4S1YvQlH8Xghz7+4yH6tD8zbgBirG+tFUjkvsYceNbHAZI
1RlScEKZ3fa7cI4OosvOq6Qly2FHfARn1zXsJNT6QSV4Y5mLcMG7erCUH5DjkoNVdmIYXQx+Ikv9
Jme/fpVzLOJO6oLwVtr4SZ4UEaq/jNR0UPsZs9o+Q1ipxmsZUusc1FY7gez/sbGYcwGRWmPPsqKv
S1sFpdEOdMucKK39eJorfyyk6PrXKTF5sE1wQVcW/NAqxAxKE2fg2JCRr2LsTqkfCjCKYXzG30j9
D4/FhbAM1YB9bfrpaZ8idR5YIWqGYYezShaZdxMcVMbKcTEcGXTuvUSGLpRTYJAhvS+b6I/gOdSG
U0txE99SweVuoc/kDyIwfDuWjgY9e/txKUrB6llkrOseja0qrZ2pM7VwEYSPtBeni6QN/779pbaw
ahzgATKTsQCqYXi0eqDSqY3BJGu7UR1Vp0RL6/coRmG9Xg/aaUxa4TPrxYU0kcxTEA8GypzTXwNh
+A2LMAJ6bsjvEJ1fv9QotrpEDsjMBzkX10wTykUbUFMXYTMd7Ja9l8rpXrT4FC6Azc6UYkdOCsRU
0yxq7+wxmS5jascHrNLdtwoPGfQYsyzUW1ZPREORCSgMgptcKaoflap1Lud8di1o8F4nd5k/ICjm
lYjQuPXU5e9FoP81eWl5q7BBANsj27aBQsbT1GehXMVQacvyHNMAAXBZDi6gl+zgre6dCup4Yid8
eIDXq/Me4YJddU2Nn/sYYhfWTZZbj2P9fWoOEQ67S8HyBjJHbbXJXoSlRboBx/wG6T45qaii+doY
w4OOtb+GraKuAsiSw0HzAG7Kqn+yiItpTqbkcOy7+gPAGeszwiSIJThmZB4Up8sbWiVlC5yC5Zih
o6OxumElTrelF0i6SFnbn2VZ7tx5oWCrdSJd5KKyf7597ndeI+ux3G8M2ubYy1KXhKqMZk5XzXmE
+LDaPmiUY++AawUHu2PnykM8ZllqAY5vCLq9Xg1wFhbKI2PyxDfI9XwUEpwC4YQ05//Q0+SCwK31
4e1n3Mla4KdwI4CHgbi67n/JRqlViMeSuavlfKrVKia+ydmz1jcyGrdJw2Cqk5+LLB/+PmuhkYl4
K4SVpVOzOg9jnkucEgMJhHYYfSOMIh9vxOw05of+wHuhhj2KDeIizkj1sAo1jTmh5JXhKs6EVxeu
FZvjqVKV8ZwUpgl7X1PFuTNL66ZKAK/8chSdeS8crfvy1297SQ1pOdJQ3V5XlWTEYaZK2BsEXf0Y
SWnj0Xtj1psGv1IVN18Z5xp/HGGZvb3wTkhnYRNizKJ7vtnKONNrU2VSNUW56jxCFdcf2yqJT2+v
snNgaH4T0dF44uqwl03+x8VfhJngjqJ7qzKY+ajI3XBWw2nR0jgUOd19oD+WWsUCvEJ7a2T8eGvH
yvQdZc58S+6OOkc7p2NxJtapyBZ94d+cwj8eCIRrVDVLMZ0OQ/4D2m74SYW+c6nIOa56UsQJDEKj
YG5rdsWnt1/mTrR7tfbqfKja1Ncype1NT/PihCyXxfiJ5inRQ3Fj3u3BFtly6Re+Pu0ZmjNLar9G
rJUiaaZGQlQK4GcYASIIs2vSpvYXmle4AA4dclZuA+THl6cg5MmdTHswwnJ+RDUwPwKB7O2lRbKA
1jwaxAilvN5LiT7z9bHku3H1o9VvMVV9NMEyVK6uDd3Hv3/XUNzhuGsGoKHf8eOP70wjcNQcYA3o
ClXfC2Zs5yhBWBmSY+xnyvjXSCHeNEoly71CqN/MLx0UjECnTnTDY6e6RbreeImlS34UmsZB73Fv
B1ORkjVSYFsbe201EsEQabjpajXoCuCiQfR+kEo006MOyMtghYww6tgMRh+kUfr3e5jsY2m6Eha2
OQ94hGk0kBO8yfFsAtURv+QJqRtDrbr3iZVkB1t4Z88gyIKdC3coMWh9pSiDZk8ZyONbX/ftO1Sj
9H9FOIhvVS91RxF1d62FWUpD2dxCzGyDaVBnIqTTWsb4UASmcVWAol07A3rl27tzbym4HiTkBgOA
zU1ZBDKzB4WwGrV99DRLw3w2w7z/mEhCvby91E5YJcclcsNjoWO+TufSYjDlMmBOk41G8m4EGHwH
4OM/fCfSUt6cCnNq5zsFDJ2FLS8zJxF9m5pWeC2Ance+a7SDB1J3DgADPq5byhkoMeujLSEhlwSo
PNwGe7YkwMuVVZ/wRNed8wjEJva0Ok86D64ZOCu1sMyfQaEj8JvUmvy9nTFmpjQpJ/CahpJ+bPKR
PxK1g4k5itQ36PhmIf+7NSYDOudAImzluY2oVYd2GP71U9J7TuRIsY/bEBs+LHPtF37WQ3KWjQAD
gri1Qe68/RV3NgyDlSX3hwS1jN1ex07QXJ0z5hAZkFEVJxhd08lBcPI5aoZ3b6+093YxjAQOiJIG
hdTy7/8InJKdBk2NnDn6KyrKxuAxL/Zophc8Gko82vLc07pwxIsPC7y3V965HoEJ81GZ6y8cyNUz
dlZbB7la4inWJ/kp4X24Ik2HS9KGrZsXcn/wpDsnA4Qr43adG2mLOWHWPWHaBAa6M/XwVJbB/BVk
vXOQju99ud988aWBvwOLUKNoBsMY34IZfl7Sq8OLNCBMhvDuUea/txTDb/yLQJBS568/HX1CIwxl
Ggq1WfoiDuszHJHMTSHrH3yrJe9bFW5MFRcUPDwrLvPl3f65SyZI97Ia4M6iJ9JwMVtNfFUlRKw8
pwzicz4m+XtoplX4H87BgiVAD4wEbjPbFoNizWFis24EMBC+1PgtD8anLrDEy9u7cfdlcusASyKD
2PQRmMsCiDWM+GZJYYLSXKh7qI3q3qSUR0n23sZftiC9bDoWm0uuHX6PP6YY7Z8p90y4sj+yIJM9
wwmnB0vQQHn70X6bIq2/Htr+JEbwqdkuq5OGl5gJthMFIGuIjK8MHdQvAuTsexlU6xejyqOPYyYw
54mtOupRYg/Uf0uwEx9siDWyJ3eWNHnkO3h0Wr0ormgRdJNrN/jlDRigtucusfofvdHYFWNPMUJz
Gg2R+7VaGvf6XOhHRno7ExZ6BzwIekb817o9yV3R6yjGJLeis3sG3VL+T0Xd+7O0krr39Fm36f/U
6ujPTIg+aYPdzAeX0l4sQQZoaTstzNH1eWgMe7RqYcHsn43yi2aCLCvTcDzA0uydOlBPzLb5cosC
9OtTB0mo7Y0F2SHVUwFQMW4uY5x/cpxR3AEWrj0Hu+S7tzfL3jmg6brgxJlgbQrtmcqzCXTAF70l
/YRypDxWaRLdqVnbHTRM9o6BvfCJScFoPq3rgzmkQUHCBTpmlqXvtqQrP7QmS0N0zebyYWiKI62x
vavOAY7zG3AIQ3D1OiMHvw7TWBy7o7p65khMnhPjNVVJtu7K1dB+1hppOmUZe/ftl7r9kBrNLIiW
QP53QFGNBlGlLInUrTNkJxyYB0DT9niysZb1xg4/S5Eb0cHu2T4ui1LHQ4dEyW0D0JsFGUyS4Nkp
BW1xp0r6z8FMdS+bQxWjo8x4boLS8FWsLw/6QjtoCVbmZC5i1cws1qfDngytjgcsRfSySr8ycM0M
d4jnGRYitgInKMnwnZM6RXygdaSBuGM4n4OmKZ8Enk6q25DCql7TZ9FR6N0K9DD3go6wMCG0HUgW
+ueqSlFIPWMk1mewHAU4JmTUA99Q+uIXBmOlAbtASp6bqS1+5uFMQqS3qvYtBTQ6u0wO8+zgktsG
E34T+jaQfakq6ai9PuZKOZZS1pFMy3nX3mk98qZmDSfx7T24Pdi0FUBvIU+wJ85oFQmj75J0ywly
49ZLqR15VRZLqtvpTn7kKrO3+SjhQOTRjFhUt14/U6fksd1JhOg0iqX7PDNk15Gz8UQxKV9yWZvO
XVjq9zryPgepyu5zUkyBT0a4dGOeA+0E5mMH1ApMCnSAHuR0LbjGJAXNpbdf6d5DLnraUB5B9236
LUJrkhwmJbleGOXXCAJI7BWBI+m+nUkFbnBTYH8WQVPdJzOSrQfbZhs/Gb2QrqDqt+Bx1vlzmIRm
ovMFb0KbGm/K4vS9FVqRO5dDctHVNDq486y9KMZUle424iiLMs/rbwrkaYpFuXhU91ryGKvtUMIB
rooWokWN/Du2jHnNx4VZ4c2lDTk1Y2L5w0qdxj5ZdjeWVygaU/2CuBuMkVmzYc9GQzw89drc2l/6
eJDaEz2zJH+cLbUkKnagbHzqO0O6q810DC44D8ep2wST4viRjv3deRROo53yHowrUq5B0bi0KjoN
UkEvHgezT1q8ogIT1S9VCe7ztIdqUNqz+YVptB26ciSKhS5T6o9B1UWyBy62ryD1t+VLZsWoig6j
pJUn9Jfy+FTP8CNcK6vpmYXcizha6Fm/gJA0dMZ6Bn8SDx2XkG4A0WO51U3aiG6T2f80QN2q/mCM
FhPOus845LE9WV7RzFjJqkZbw3NrpGLwZ7lpYWWMfWq61Wz0qp81gWmf1S6OFDer5Hzk/EZ6dZMS
3ODPHWL44o48TvuUF5XcPebQPSpfjL38TmbCH7tdYPaRP7eDor28fQR2NiFlAeqdSxuAPbHsmT8K
g7HCI0WtuFNTLM3cnFmLN4lBf0r43f+YodV/fHu9nT2ICYKxtDgdFTmGFTgqV8q5lUSc3LKyUyVP
dx5yFC0zN5BD7Z++kJuXvLerg5t0L6Qs0qSLoBuT6vXG7xCw4HoGUzAloebTu8J6kRz4Ioa2PcgU
dpdavFkImug6rQ91y0RexGYGpsCZ8zNRuvYQlQnuGwzS336TO18O8RiKEIQZlpthuZX++HIGDP05
j3uGtyhZaG5Xm8kLlZZ5aUe7/WkI+QjFv/yFr6sQ1EZoB9PIpJWzySxba+4BRgmYzrlVGK4UhALb
Sol4cRCW954M7jmN8IXEuRHFks3OZFaCefgsJ7U3MHP2O0W0Lm3HngpmOlJL2/tmzN/gstDkJrdY
xcUx0BFLt7EK0uS5uuAZJfwy7ZuXjgHu6e2PtrsUil+Ujvhi0Bp6/dFCbtNeLqLkZspdfx+igX5T
Kq05TZOp/4edSBVAkaNBhlXWjhHFBJQyS0beYlHoJ6lJdVeEUX2KdCgLf/9US6eL+au5tBhWT9Wa
5qhFFWrRUz6iNSgNY3KHVloQUGSi5v72YjsRBM4tEnv0gH6rbr1+hbGuTKhqLM5+mp162uzYnQts
uXORoaguLSrZT/QxjsAf25KVmSFMJA3wLFXrOm5VWYmsqkw+lI96/JOxlDiluiJstzZG/MOZXgTM
Y0yoVtBcHfNTKHXOYfK7JeWCyeKPo5LM1AJ9ytePbsk19w735w2WmUVLqhDSk+QMSK1WkcgeEJux
85cQwnKNuD/ofA8bn+pTLss5+UWMKM3Bp9g5qKDiF5OopcHLEPv17xmVXO3NuEQlfCxR+0Nh0q2T
UnWNqE5PZhsc8TF2BmSLLQS0cjYZvRd59QIcbiZweKRMkZqobjs5453oZttNqsjyU0Okd6ZVVmc9
nMNTOs8JzeYuuM02hqhvb8KdWPh/pJ1Xb+RImq7/ymDuOUtvFjtzQTIzlSq58uaGUJeh956//jyh
nj2jZCaSp/qggQYKqlIwyDCfeQ3O9RQ/AesLItzqQZTBkOPc5tpMsqy/sQIjfuvkerC/PsrF+VJG
pnlE2xw1xdXGamh3ovyMQUpiC7yFnTt7jKt1HN6RgWkHuzhaTgV/nzzIawz0U8IWII9Ogf1w/Uku
nFsAsCir0QHhUdbzRa+vLC20Gm6neQp95Aw5TIx08XAR36p2XZw0kBVeL10Q0fM9XVV5GwdxDs3u
Vg9qbXDlsrUNmK5q84MYsXqEQZl8LOPeuDGi+W5EGZ9Ur1CPbdRuyfxfOGpEm5Bpc1YDXF+vb9Uk
OFkqZm20EtzaKBve0N3qn8w+7g8k480nqg7T1sl9YVgEDOCWcR3B6VyXx8Kuo0JHRfWoFBOGhOVi
R4qnoWK6b6ArFR5MduSD2spGvvH6Z74wMvw5uoWiNsbvWqE0KitszaFLnaNudNZerYri6IzWdJB0
KLoJWj+YyxRbulwX9hKQWWG7IpghZ9VADb0RKyoYNMbHYQ9GJtuZAzWO61O7sIJx+6IlQ3WC2uOa
ZQVA3aZPiHJ0AnTVl+ok9Btd27dQqH//bMCljzI0ZxHFsXU4ES5LBFSRA7ECdeFOWqM+dWGiboxy
AVGDJDCzEWBEBlpn6FiwGh2mKmi8YlY2emNXS+8SxW6JmMYwltylr0z9XgY5LxhRVY3wbNSW4V1N
YSf5/bCGT8cJ5SAWwaJdrRu0ZQMrkLvwNiBZ3JeoFnwcU8twI2vZkha8MG/BOgaVzAUgAgGR1L+K
e4l6MzBvoLzNAnPVwgmWmXtOUf5o1XypvURx6m5XVUvwPhbaEF6RtMOj0zXaj+sL6vKDEC1yIcEu
Oetr2vUQDT0n9C0aDQFmUmXs4XqrxS6FsgAGY6vs26iaPTVWZz+PJ9VVA938ef0pzpc1bwOljhfG
JmpHYnO9fht1aVQYX0vHXq7Qd+Z5EIqyTUSHjXxjB12cMAuNE4IbmCWnno5VlbkeDaEhHVNhVOZp
YZ1oblxquMJmoCdukBVQu0MZyVLiWsFgRPvcCJtbNJDhNV6f9oVLArAj86UwCvEPTdTTZ2E4J+0M
I6R31kbAtsvKfJ+g8/aQh9XwPZG0GAenRX83Z8187EtkrneYg+qaWywRGl3Xn+Y8ODx9mPWLUWSS
5wXGiFrIxbvIsFD0GpXZuquTavSyWbERHIJC5tjhU4Uu2O8fBYRCAFvZgegnIm50+jLqttL6AeW7
WxS9UWDQifBfkNF/YN5A6JellfMwD2WwR8tPCNxJzi3vQio2ToHzg1xAzYmGoBVawmvt9DESncUY
mn14mxpWd5Mb5ix5Sxa3/cY452Env5s0XuAWaa2sv33ZWU4kjQpsEn2CzGUl4DKNst8vhhm5iKJJ
b69/3kt7TPiJUFp2dG7lVc0iQilt0Z2J0y2vJL+dqunQLEPvIjXibPAuLg0leHmAZ5ge+f3pKyzs
ISzskTMlMaTYDWnq+aG9INBXIM6xEb1fHAtMJkhB4d/yIsb46uiwEqPIiyINb7skaiEDA4o0WnkC
W2ZstdsuDiXoATYZKU2U1SlVpAAIpshE7zaTo7eIyegfc3McHjD7cr5c/1iXFqHAQ1sCr2NSjj99
g20g4b5uJrC39GHc6VUg7a00yzcic/vSMIIdA5SUYIKayOkwWh4aZTDOwdGJ+yneW7Eud/czpPTw
qTOU/nPcpJni5dZC93mo6u45hrmTHFDUK1IvKp3S8Lgg5hgMn5N8yOepTfbhQK3YrbtZ/jE1XJ1u
FUxlizhQE6f4vnSZfmiILBZ/WGYql21khr9iPWkql7sIF5pIi6fEK5vMGvyuleA4LpYRR55KseVX
AdGe1MAwpifsiabApUKUTY91ULKcZfQwO2901IKcMWks6ya05Vr3higyC67UTNujuZHXSNv1ZuMP
3TQ5O3L+dMCLASzRvawu9sdESaf8DhvfDqFqFDF3s55gs9jikXWTWUUOPsSqouRmSU3tm5lhBuAG
RR8Gu3Qa8uVgZaPU7pSuRLGzkqvMviPcn2/CEK1OV2i/PGhSCSZ6HqX+U2NneXCMtKb5QXrrRDtJ
rtJ7te5qVJbGHOEc6JBdv+vAkKP7FMSoQzZIGpRuK7fhexIm9CeiEM9Zt1WxenOLQpkRj2ob6max
pJfP1P7jZOOiuLAPQAOJpqmsGFRAV7FLENMOVtG/OSb6mL3hXsfNNwuBfCxUm6ON/X3e3SAXFsYw
XNXIbjjiYV7t76BpSi0smvjWMcN4Rz9hctELX/x8kbsdCgN+kWdoCVrR1sDnWQTIGSoQopZmQKBc
3QO9WvZaY9nRrS6n6acE54XPozIm6LCrdnfEVZi7uKtCc2O+F25h3NgMijRCjx2qzul8bS0K+jrV
qfJGZfto81JuUJ1/HHV7eZM4+nfamtKhmQYK8WVfbxzcF3qmlPMoL0MMAlaALsjp6I6xKHre9fEt
MqKFg77WUB3wZaIu1XdwENtGH8pb1CHV1kWQJP8Gzqh/6jWHZBK51tSdlEY7xFE/3lw/Dy8sOSoV
otFkc3+dAaitPMyXuJFBTZW4aHJ1kj8m/eRPNMU2Vvel746rIYcuWQDXymrBxcivqUvSRCgRxSaU
0qX3Mif/KWth6Sa94+zoGW915i9NjyNYV2CkCHjT6sKMkjnPRhuiIsx9dc8BohwDRMnuEknZEvy+
NBRyoiSRZOdCM+H0C6cd8DMCLJa1QrvVoPfjD40yYIldzIfrH+1ChEM+TCdZyJcK65fToYLRsQGn
6FxiyRxobpk54d3Yl0NH2z3pDjHUMHlj91wYknak6EcKX0oKxqdDhri04Lhnh7iMVdEOjwHjA/2n
cO9EiKKlxiRtbJgLi0U0eWleQMg6L22ViTZSwUAiO3ZUruh+el80WfkNXLbpLRyTrjHO8184mQAn
82YFWQqa6epkyoCDW+bkkDvGde81g2o+SnNB8jy1mYfucudNVfXb5o18RcWkVo2GFUrx5mpQEwlD
ezCJ6SajRCgxpCRpeQEbwvoLn1BEI8So5KTA4E4/oRK2JUpvi3TUMKV2aWhEnpaUti905A5lnEm7
66v0QgxEURxKj0ASUwdejRekQZ5Y3SQdm7Spvll20Xt2amwtFPFbTttOgolM5Z1uGlWx9baT4mFJ
rNSWjllbqIdx7guvXArba8vG+P1tR4cQfo7JoiSlX+3weZqdPnMYSlfD8n6UIHzkmvMlSWp7h7fn
lqrTpS33arg1oTQBw2zSHyZ3j5zYjSJDOcxa0flGlKk70Glb5fpLbxIwGpejQfHfWuuMdVrUzlYw
OcdZX0YXYbryFt1S3esHqdvA6l4aSrCPITsLHfx1cWquoHEoCF8e2zkVcymrG72aeIs9bPLrq/Cl
kbVaIKwQAUCjv3teh2kb9lZqRXjCFWpxYyI13gMqSMajTfP+fpID4roxbZx0h4118qPR+2Z0R0rP
AJX6mR2pa7O93HSFhpp3RvJsvpdjZ+k+oNurdzsdHxnZQ5o+qP28XGTjCdM09WAXqfE50bty9Ayw
OW+irDDfW+VifEYNldjdNJdMe6AoZwV7rvnyR5VpOaKag93dB+RC4R82gefswvvA2SueAJZ5k6pE
sW+BYZfdUQpsx610IPIuMv+d/Ue7DJ28g8UafosxK5ndzBhl/Wg3hTx6QSwPX1I1GfsDQjjGJ+px
XFJkKKjkaxHidbqkhKk7WO0M9mC2kl85pXM6R9c/xoWYkzIE/4n8lYtErItXMedimokZVyg6R2pq
vsnGNPBnBaV10SAi+SBplgCJ/Myg+G7s3QsrjqIrzCEI9kjNrI+JViGAknHixQ/DKPcjf8PPopZ6
z2xM765P8lIhTMAICHFR0mQ8cbe9mmVXSR04M006Spj33czktlDEpHQmvmYFStksuVxeo9dEpv6o
F9oz2jf12+sPcT5fzFzAp9Oe0GnKrAt/OU6IvVEAScy7yvFMYLxe0FjLB61Ll42r+vycF+I9osmH
uDJkqdWxmOd6YYUmreqRxtAN0a10k6V1/+v6hC6NYiPOZDPEhSqLsYDhqQrCd0wdlbtyHvUjKrbq
FuZLOT91kVtCmQfwiSkAsqtAp5tqtIjAWYHWs/u3ChCX53SYFtNDRi4bPCDWlNBRxugeyWa7j7gL
LIc5hhYbL4r5DHk1/p6MjQNYWY4+zNgI3Iws54/XX8YLeuP0UKPMSssJFT6C27P6JuWaTLWLMbpF
wLq9LanVzK7cR/mvQbLDG9IKhAZVqIF3cxEO5L358iFf0nFXJZLlG4Ml7werNx+HyFyO1x/twsKj
W4M0B+0aehzGajVE/RJP+MIgpG63wwGHwebGCLC3KUwl839/KFgDQH5V8mWEyk73mS3ZtMEyZFU6
qZd9OevxXCjqYJdp6aaM3IXlBxwdJgbXCFjOdYO/ICwAEUc8GkL6fh4ooeZuSZkxPQRaPz6b6C9W
Xk/yGrq1EfSPwF+GwQXt0z2blDW6uy5E+mLS20EHEka1x58WR/2jAuKF+7INWcZFhnWZ9lEod5T2
pLJO3XrQ2g+4N8af7SYfI1ejzXszq1OS+UkYKKL0Uk7fHAMwri8bff9UCSy2r5kLouqtpKCKmucT
OmVKaFQG5ClZe+7owVD+zUqjcQfukF/TWEa22yGsb9KQmJPaU/EOCahGl/H7OlqcLfzOhRUiIJVk
2FSjaQmJn786HiU6XmkboauS2/HgqdNS7FRg228nrdyC7ojFttomogmPKwIdB6xBVouxdzJDCxzS
v6VIvim9Fh0Wyeg8O9caX7Vb+cmBDeHjRi+7cdHNG+vzPIeBD0jBgXYfYjw0ME8nqoA4sPuMwnCj
pbKfN07nQ0OuvdBxMBaGFwKssd6S5rk0ZY0IX7i3Iny43hThaOWphDz47SQn9q6h/3LszFZg6fox
eFcEwQwoJciDQ1SV1BXqvgEi/Jv7knyNbUmsDMANkdXVWy+dYlKMZdGORlB2O2UsVNz1VMd1KDFs
vOKztURtEsVKULIAArgbVkcAAaYZB1mr0Qs3Avo8Y59hzdab8y7tMTHwrk/s7BAQo6HPI8wRhfbW
amJ0aYGVS7Z6XAbkvjQShfsF+5uN+/Rs2TCK0HDikLEIktY1iwSKT53VoUyQJMf3jUH1PVZz8w7n
ZGq7MjqrMwLYz78/NfzCgC4BAT4HelKVCiw9luUjdIP8TavXGJQ5/VYKemlqkGrY+ZC4uctXn8uG
ra7qcFCO6ILaj2rRaHd53bVPyCrpH+rakQN3jkjPNxbkpWGpWpOysULI29Z3eph38RL38lHRKvmt
FCdcf5kR7wczhwKmpIhLuqWTDPXGuOeRIJOlkvBnmZXuxuoEYCGp+gBG6ojQkkURT26UHN1oe/lM
f74b3RoppsBvZTyiqngiyVC6PPfTorW2wGHnG4UnQcBEp+gKs30dk0qdRAVS+COhlpXug9RajqqM
O4RCd3B/fSldGIpjj74rI4lwW3yNV+d7YXVdnOsx8VldPQSx3T2kSsf5V0jq7vpI5/sRsBF6zuhT
Q0U4k7NQ2q4tW2BRR3VwTKHxZASLZ5S5srEjL41DIcPgDXKiEtaczkidoizOgYkdjSkp7+auK/x5
UOWNs+wsOaIDhj67hjwd1QUcSk9HQaW2wIdKl4/mpNCiWaYmoXo4J4m6t5O6Gjyj65M/sEUo58PQ
FunW5tTENji5LXkAFWQy9yXnwNkamdRE7wnklWOnK0PntjRfRo/yZVO6ptJllWtg7iC7uimp7+i9
Oqar4g77nYzT+eKYlfZdRsD3SyBE9bhipPyhrzsV3/dINCdHw1S+pdqoDs+UFtp3TpPNNTEr2Imj
VqL4pzlF8pxGtvG1UuOo9qFtS61ntVb/rTESvCfatJPIhKdJ8isQ979tusnscQgWqGKh+LYG0xmJ
XbYp2LajBkzCJ8qi1SkhztlkxuwVuGL8ZuWdcjTYLUILPjop9zo6APmqFraJR0k/RM1HFKEWT5ey
ypPyqDpe3yeGuvqygtQBGohQBHiGOHROlxbpSW7PWjNxDiWIMrWB0j5kkjWpD0tKzRNLoKl7o5cz
0AfsFqKvZWuO/W0ikb7sOm0wVS8Zy6b8kujBbD3UmZx7DeTv5ymAWv6jMTLnTh47usO0GiPTvO2y
0aAcMsDIRykpNKLHNpqMyB2bqi89TEVy2QszMwhvCmKIr8vsLHAhqEF2+ymTqbOqVd1M2MdhVO1J
s2ImGHRkKdwPqBDhTT/J02dDwtPOs3Kg0m6X40qBVd9YFU/jOLZ7nEyG+QFbjh42CYVi50YfnVh7
qlUk0t04HFLLw8xdr45ItMfhoey71rzJEPcB+29Tovl4/QusbyA+APcAjlkcVA7KWKvIAcGtTGIf
9MfYruyjIpGrIW8b9NmbIZns4abJK/WLU0ZTOP/uHSSYSxz6MLU4kgFfrS4/oFdYikjmcNRwgUk9
O6rAZEZjGX6Ty9QavAj8kXRrdvSnjkonKZ/YnfRH82yxlg2tkwtvgUCNrSWgYMSnIvd+dTMgkDd2
SVcMx7bFrwTXwcRNlMT87uiIMJhVjocfph0bh/fLBF8fa7wAEjdRigFXDy5a3FevRgV2QJmgKvvj
CM1mOJqZ6TwqKEvUpIwjKVKiTwnixsgOy/f5FKLfXId1Z/pSUrXRLlbCZKvIsL4h0UAhvkG+FUwj
Yh7rrR8hS4SifTAf9aJ0HsNeSo62PGr+UrdbUo/rq0vIrSDIxgIQ/b0zteFMaJmZyrgce8wib/QO
G4nK7NLD9eV9aRRcQIFcI5pDM1Fcba9ecZ46SyCpg3zEPz33oyVtDkqT6Rvh91k49aIdI/woEAAS
igirXWQA7caXmCM6hk4t+pQyVQa73Vl1r/hqKojuIILLuH6DW6T5oBTFVrv0fAVTsBb8aSHn6kBR
Op1oObYl1jyzfMQHKriJ2za+qa0OZwcrsI6p1sxeaWJac/3tnjWPxbzpOLCDqZ3aCOydjorUG+Jo
I6UaSDEKwk+BBclNmoYa+6Ziko9Dldb6nURTy1PUuSWx1+X6TdnEUUfNAKh0ZIWSRXV3RObk+rO9
4ClPdxfPhiANgHvulrNrLAsdGpFRtxwzJVPflAk6nC6Lv/7DQrN7dod0yCdyzWVK/NbQST5rw1mK
ozw0euQBNAmR4tWgJuB3Ohax21ptrt40HdGFhzsWoARTqszG0zryEi+IRvOzprXm5DYV/DG/V+v2
yWzNfvLkNCq/wlBsK7p09RAKS9b8eWT3P6JYlzRuIMIXt+lqfFblUB5/AYqJsQbtrCR2jS4MwSkO
WvSk0xP/KvfIr22Eq+sAT3xGqrFUx/hM56VF3ayC2Ona5dgYSvAgG4V1lychmBx9SZ0fhZb3v2BE
9s3eKhvzw/XvdOEUpJ+JZglSnqCCz2JlSBpqy/5ZjkAj43JnzarxKw2NQXORL0MOEiGC4LFO+iTz
Wg5HjHQJGj5n3QQSRNG7xti4l8ReXa0bMPMYyDkiACI3O13TklI6utN18rHKyzLe1+GcDG5dgO5W
NNpQbhelbeAps27l/qyj+OUi8jhtZL0XDmK62QTcHF7UiNZXwwTIMQzmZjxi9pQcg1aed7KUBu8J
/KqNI/LCyUH9kPgLNDDB8br1gepCQHC/THiNz85j3aX5bs7ryhvDSr4tOPn9PP1fva3/+j79d/iz
fPrzfbb/+h/+/L2s5iZmp63++K/H4WfT9c3Pv90/V+3fOBB+PHdxWfyP+CX/9x+d/op/3cffm7It
f3Xrv3Xyjxjp30/iP3fPJ3/YFV3czW/7n8387mfbZ93LADyz+Jv/rz/828+X3/Jhrn7+8+/fSzxz
xG/D7qv4+79/dPzxz78LAP1/vf71//7Zw3POP9t9759/lM36H/x8brt//l2yjH8g7Yys5osYMgbj
BM7jz5cfOeo/CM1F0ZA6ltix/Kgomy7659+Vf8CYY9kQVejABBw+dUuAyE8k4x8ya0nncocNQ7r/
v8918qn+8+n+VvT5U0lpseW3nh4XYoty0lM9o3sJyfEsbpEmuqGpuki7JS33WCF+0Dp6RvmvwgAv
R5u2LA599lwUnzLrzrZQ4YYE3UHChux2mBAei9Rmh7PeRi5x2h8RTwUeVChkilqCkIA43bdZOQV2
7UjOrpfRgR9ID70Rp71dG2n9Dg65tHFO2GevQfCJLOhjgofMp1jFr8FCcEi+ZtJgyVrJxSvByB/A
MUB9GQCjaG6o6U0jzAAtxDrlPgHkmxbSe8jji+wrQTtgqQgX9aFf5rhx8xC1NvJOA6n+UW6lt0od
dZ9ryOfNrkgTO3WFlFbl1pOufqmmhdAwHKLlc5R0xjfAglN4CJx5rvzBtsfkfYGDn7LLVWNp3ITI
I9iLmZi7NutbhTK+bkQHc5QbDEKcJrZvtVp8zSwpUroDi9q9C0QBwyvnbNlXE8SxQ7xgsCeZc2L4
uG7BI8/UqN9HeSibbllp5m1dZsV4iGujNtypL5LPoZFrGtblkWL6RVIkgAaHsf9ak6ijttISJVRB
woVYKmrW+lFlIScVw07K3cLAINw1naDrPCck6nUjBfyflwxl0e31CCSER8q3fLeDeopcJ2hr5zYN
K6Py4pxOoJsgfZL6RTjOj61m99XOVGder65BuXMXKStxxLatvNuFjTMGLsQMI8KjQTJMV5Yz42O/
1MRMEzLynyYJdyxvzEalu0HxOXlQiCi32GOntw6rF/wL6Bf8c7jw8BthU78OVBEMjrMpn3FsjLX2
aMqZ82BmtVy5paTokhdkU3XsMEmn05/1eIqj208n/dUB9O+N/npjny9olFeF7I84Iagkr7DBrRpW
dkZ1eVc2Vj17WdyBLloGbCJvF6tIWSnSmBtuMMn4fMPWcNqNAt0qngR2IdTS0QBCoEqkRmu13aWd
paZfUnmHOIP2oU+JocB4j/7c581dP/TQurKw2AeoX3oLFbw7KLsjnA1sExYann40dNZGbH+aQfBI
olGOmg1VEbqZ4CRPPwxG3FU8y4niRziR3juw6B5pqzQfr7/6i6NQlSTmANVMk/J0lHAK1STpY5IF
bSrezHGR7bJg0TbivFWeIiZD75hlRnIlelzWKkugxtIFZcBkqjK1n5zBNiCLd/pPRQ99+Kj6gzM7
X4TpqV/pYet1GD9vnNKrNXb2BKuJ2kopL8mUKqhbKL/Q5K78su0GLyH1L+lHEnUEs5vUc7GhDbTa
X2fjioDrVSIYzEmpE1Qr/gBU9XapTOk2qfVvdVT3GNPBMttXSTj/mAuBPsvlct4AFq1up5fxCStp
KyKZAvBz9ealgqQ91CXZZ1GH+0DPAw/gVP9kgeC7tWbN/OP6glqF1X9+ahFVY2ODHs5ZWB2XUh6o
iyn7qgOpWbIhGrdypX6MMhNUkDUlRwO717dQsIaHRTGmn7OZW++xVpu2WPbnaxtSLBoFotBESLP2
fy5lDucZ2LMfAAp12WPqO72e07fXJ3waxr7Mlx0q7Nh5vSTBYgG8+sCjXSpaWQ2KT5sq+dA583Is
0sn6YNAodueSFQ7FJtsSXz+fG4kCOmzgtyjREnqdjtpLzpxmFcvZqGiUJ1Gf7hYcVTbOoNNsQMxN
qOdRlUGUk//rq9CmLENj5nPKPlWoCPHRqT6UAydiriTZ1+uv8XydkvIgMi4uIphK62IzlF1iLKpV
/hIN433hjOUnaSp6N60kfVdW4VZX+NLULNhQKnK4kFvV1QuUpskoisGWfXyd64MxSBlR5Zj4IBa2
HGhWCBoqAOQ3TI2k7iWw1lf3W2SZTSWnobnravTid6FSmL0L/qD8Q5uDeqBCoiKfrkBKGfwRpsMN
jaiSjkpYV/NdblXQD7qwnp4QHwz6XVp1sn4/xSSsbjhK3MnXv8TqzfC0RNYkZEIvguqstooI+rDT
raZM1F2cCYnlbi79tEumvawhHXZ9KFXM/D85r3gzjGXjowRqhxRhbV6jLP3SF+ms7nqzl7+N1ESA
HgZG+7Epeqfx4KnbqjCxzID6T5MWemlo67eKlYyzBywVJRWUg9LJN+PFec4TLpc9jpuUy/NJ0z+0
bSYXrlm2qu7D7KEdHqCFoRyvT+LC+yJs+lMRiDr2msWXpg7NfewGd8qs2Xdqptk4EzTzG2tI+3fX
h1qdNeJ1cZoR278Uv4CBn+76oo7atDG5nvUuUg4QKJa3xhK0BJZJAxOokIMPBhWLjRPuxSJp9ZUs
FDTExQ2LnkDsdNiyt2WWYo7oVBG375K6DgovbRpprzQBFgxdo+AzDUhtOmJYqYxel6sKxOIgwuk9
1drCvEGwSbFcLVjM29jEgvTQ93F8MJo8772hdeLiVhnVzHgzhfCeDmB26sQH2gMFNFUSe/Svv8bV
4fnyGvEVArnP+QmAfbXCC7sb21EmS1GbsLt3+srxrWnZQmKIE2T91oBGUaWkMMqBttr1QZWPeTXZ
yi5Djv/OHHrzRwnaM9yhnxzdakFe71NMoe+KXnc+9FxMG3KTF8ant4IBD1rfIDRssW5fXUw5l24L
Do7TMyzumkZ7U6k6dc/6oTbjn3mv925hW590rfp+/e2uTnLxdoW+OJsaqiRqRKuIo6arjUOTbOzy
ShtQFWnaI+S00TOHOt51kmVtfM3zeQqCJAA72ki0DtZYhlyvTQd0mAorrm/unFLL3ut5VBxF6zLH
VT7Sdo6kSgfdAWEK7xDO6/UJr0MeZkzqz96gd0modUYnpmiqx6pVM+NoDN5bVm433jzOHR08p4Oy
WNK9pgpB1yFzS7h8iSejx+G4pjYUH1G/MsaNI/x8gQPTBGsrqgC8nHVboImIwqVG03f81PDsuvil
LfYW9ueltP+fBQ6UUagroitAexzxSyTKTheYZUhdW1SOvJNT9MpdpBWM7zSI0Oi3g8LS9zmH+1Nc
KAa5YwfCBmIjnYTDiJ7TL3Oqsq/0xMrMhcqyYGKaQyJyS9lq30TOErd7LYmBSeG4BEBEp9f5uU3T
Jb8JkYcFDVimcoSMpiJJ+42PefruXmaFADOfET4Ih52+OuycEIJnEevqboAE24aAGtTEHF2lz83v
y7RMsrsoeNrG82Q1rjTU/aErk8lxFWCeu3apVE+PC+Otbktb1gSnFw1PJqQsKZZCc6TXYpqrA8WR
+Nhz2li+bcU1nFJbQ/6dEs5bO1SMT9dfw9lYADtpg6FVJIpuMPVOv23fj3ULZN3yAcX2fmOHuY/q
Xu1NFi3t3x2KZAE5DpJw+vH80tOhnEjv5gXpVp96knYHYMLaUbkZDjS3rKfrQ63yfF6hSEyoYFLv
B9CBWM7pWJkGTXepGAvvpYeFp+JA6gevzxXru6NR8LI1akjonvZ7uXfU28hMUtepU9nV+qTa16Cy
NvLD8xdN+M6lLkD4PNxLse/VKa12KGAoLdaHiaTP+1bpDAp6owlLYR5++0WfDiUO0ldDWXojq0XG
UHFUNruZqgZgkoyDslu2ZMxPAxXxnilQKpwLpPq0NNaaI6qd5PgF2aa/CFn7QW7mTyUdt3fLNNtv
hzZU/DQrtI0Lb40B/3NUblxWLmqoXD+nE0QzGlzDkFhEzqP1PpUTzBMmPTk6S6vehFlge5VVAlOM
5nJnxm10x5lePkVmjFKS0qiGOzjG8G7JavX3PzJpDZIjokxMq3a1m5ZiSPCF7yx/tCdnD7t98acG
q6EmDuTd9SV+YT1RiufFY3cpfFpWhzIohlIfUWGCtVzKNxr6RPdgnNIHAbj4eH2os5MS4CeLlmNJ
3DMUj05f94JGTsnOZqjWtDwDpQK6iPPW8XBauHlZSgCj8Z8yydIYZzWKKaGyr+ME6UeTlSV7NVGM
r1obFm/owxkIjqpO/2iWxfLGHoIteafVzf7n4PByeJm6gCy/qBq82jJtmC56FPYWwupaf0slvd+H
dJYfzRy90SyPnEMIqesTZY1sn1t1diTyj59Da6y3kJOnUc6/nwQeBt1pHEjOGnMybbnKmQqLOvWc
3bcYxn9vzXp6yCe7vdEKeaZHqlYfrVHuP1RtX2xYH17Y0KhBsac481+u/NNvncZIS3aphG+VIU1v
cqRdP016H+yTHtqXpfd7I+2jL9fX18UpQ2WA2MEFdHYT47M9S/aUW/5UZphdO4jilCS/xyqypT+4
Xuc3C8ziT2M7T4ckN6cP14e/tJMoHUHhId0Sy+90yn2qpAnC85Yf2Eq9j2ytf4LNENx3qtr/uD7U
WqVbbCK0Mf4z1upolqtyRKBhgSBt5I1LCm5AYcFZBt5K/WY2o+bGSi2NavwyvDWskV55OKVfC600
7/t0jv7CGUJdhL1NbwA69SrQmLE27+ORtYb10eh3NeeoHJa/CIam/8+R1gejFCKoIjESbg2zF1Bo
Qyw+RvN3kGt/4x2L33USrr684//MahVnZLISDFnWWr5SmePjYubhbppz9THSY7cy62RnN6XjZbUV
0PCPteG+Gcd9BgJu40EuriuRMVCbpK6vip+/OlPQajV1rgPL14a58ReB0FXHTttPSmz/haEg7nF8
wgSgErpaVlHQzkrWcnxp0aQfsqYz9mo9aX5Geefm+us9zfr+PJ9YLwLljMAXfYvTWTkZ3HRzIjgd
C9qLOjIo3xy56d8AAcj3S2x1GxpO+oWvybbhQASlAFl8tXLCuSdBQKfKV2rFgpEbd16pqr9Jl3nZ
l8B+2ZjU7gRx5nRWFogZtVYYZVmU9rYeF+kBERfifrnR3AYtIM/pYu0+17XiQQNmuRGxXTp1Xw+/
WrKT1lpWM4hD36Bun7WRvcfePD9EI1oUKfGyR6EoOVz/khffLHSDF2UQ9FtXX9IYQhl5fs69sdAT
P9OL7DgTvWyMcmkXgAsgiUSxQaXie/pmpTjLK91iagnwVsjBk3GQw961kAbdeIkXD1f2FAUCquUU
HFdDpQ3xSUqe46cOvuoeFmT6rRl3E6TM3i+CeN5N6lDuF/2mS/vqS21YyzPNdKAvFfXcjdT84j4B
USQmzazXu7/SG5htLW83Gcgx5bGp73U48/dtoqHaPHb98S98zVfjrTIeOZqLiWY/k48Q5K+7EBok
422840trhtIgUGqUelC8Fj9/daYF+SCVmszZ2mZS/k5pEIuUxkj+C3N5Pcrq5Oww0lXipWLPm0t0
wE/B2rfVskUMEet7fU8QqCMCTfWMNHg1l3aiellI7Pk4q5vb2RLakKDEx6/DTPsMH5O4pnpHzuzi
iKMoh0wdtgTbLmwOwQZC+4svx9G9Cj0yJ0EjMC9sfxrD/k0PhXQf1GC7C7ron66vjwtHjEOMRfmM
Xg/dutVdb8pBI08SohcT5PavQ9YgekTNqG3L6lvDFbbPykDeXx/zwmphTBjhYFZFciie6dVqaadZ
gvPNmGFcL/+HvTNbjhvJsu2v3B9AGubhFUBEcBJFUiRF6QVGTe6YR8fgX98LWdldSUol3rT7cF+6
zCotyyqViEAA7n7O2XttROqFRTqJ/dbw6pdXIfgEvscuZnu9IwWzr/U2VGGqxqZJQ7v94fTOW7mA
v7x9SAb4DwIK9tiXXwWjndp8i18qd2o0eoYZlgdSNINPOlD2e/rL5e1SWG8hvX/51Wi94fSjvUeh
9/KqnMQdX85ctac38Y5+q3tZyjcnufvu8upFwIuKiJXejE09/2rpGAmpV7VhsXQsa3kqVTB8JPGi
PYay1ldY+qd7Uj70iayRITHMxT6Vnb2dj3ZVArvv+7daUr+81SALUJ+RLUR38+WXnq3KbOEkUm7i
qN/I12nWI+6Z/lR128TSXS/vkEUi8Pn9w/qL5YC78O/L7nfpbw+rzGVgcGjCJL4t48Hu5uy7NroA
IleEoQOkJ+Q0Z4gAZOCKmch8feP6v+hZ7U6VXQOyD0h5U19+gHxcxVS1IkyHZi0f2eBUnViDNzlx
FY7Bczh7yzc9+kiLxWRa963duM9GxRgVE4iu2wPEFGHS4oI889ZH++W9obNBiwc6GLPUlx9t8ifp
rKB8Us6vCEeUb5aY7Cvjmmo5vAagYz2tyj0V41QlhZ3pQ+8RpDbgRr3XkMm/j0P2KQiqLDEK3HF9
JIiYzMPife7nEOZkmM1vtIh+9eIwomMuwdK1SxRefuANaGNYY9RPUbs4CXEd8tzMMv+NPf5XTyrQ
OtTwPDkowV/9Yr1seiaeBb8Y8um4A+BBuHyQLUfLEespajZbJKI1tPfGdX/eNmDbYv5FQkUjkZPx
y2/XNMCugogqIrQIJgRVIw4DWSHHAnhc+vu3Yt+BXq4NXAqzFvleeP/pX7681FJ08PoRvKXm0tQ3
46JwThfLjEVMokGpD6VjFldqMoP6c1DO61uKsdfOPA7mPHLk8uDiAV/30+K+dGojtFSADUYf7iZl
3pffS0NxhkJtSBpLZUcixuCKSbhoVn3wp+WDAdZfxqMzdnnsNlL7h8hUdZi6gy7A+xi76Hv0ERUn
mTcV4mT2s/uc6xWj4aqzbCIZvLGvw40cnNgO8mE5iMAc7jia27csn/bzKGZDJwR7t+2xbiDYxSAg
1/fNVIxvhT79/CAjm6cZhHDrT67Eq22bHOvQbgBPQhrLl8NIEODdQJfzH/ctd2scyw7vCpvW63NI
p7wcK2NJ722AgBc2Ojp6eib3vV7f8CT96nmy+TYsb/tc9nXrNkRmGI2KK6FZ7c6DwrEfTKWdo9MN
NPmMVfU/7G06LIbnvDUT+OWtJA8WHhJeb04kLx9loCDYIghHSynqrDZe1m48sK/mJJhuwVO2iP4U
+B0JSWEwHuecrXBgVg3dfbIORY1oDH38rddly+3vX7Ff1C17eUuVsCu3+JtXp8Bp9NjjqpkG1DYS
WEMFan/wkYPeMwdyr1evIzJNl1b1dROOMePjCBFP6pCXMMESKvqk9tX2j/uAfCYs05TCNKyYLb+8
WXnmy4hYrCDlqWyvq2LKYqVm/c0i7yBde62ruK/FWwqaXy1sPuJUhpoMwDj4vLzqgOulm12PI7mu
l0TYXnOkjvoGwih8Ywl9pdWhj0F4IN4wHgUOxXuEw6tLYQSNIjqdaW+G1UWIXjnunFXcsdyoqxzC
KUQmudifq2msyQH11KltQpdecF/cgansvoa9K791q23e+AbonLga3bcsRj9tu/tn5MFADsW7gnXu
5WfMhDBkh4Au7b1qvVHeYHzNhix7Hktf7y7lXJqnzpfrD8VHe9psPZ5+/2j+9Mq8+gCvjmLD0oTS
cxsjVapCbi6jBzCPb3Uhf1oS9otQgHGwhl6PXuPltyxIHygm9pm0CI0rRnkXZUWWA9lkV4M3X06u
d+eNwxvng/3XfbGt7ddEBbuDM3a04au1YOndDupybqShzykzXkQtWPYg+BpLD0VSGE+/v5GvhLF/
PW5gazllU4W54auf0jNQMAYgz9LAVBk4euGlxRitVbwV7vADzG//BUekh7ivnuOtR0fo128V7z+9
XfuX5sCw6zWwQr2uYVaeMwmd2UhzVLIYYUXPBNT0rlWnug+//76/fHD+dqlX5y9mnALBDA9O06zu
RRHIO11b1dnvL/KrH3FH9vHfPwV+ry6yBe68CqMwUtuuZHZodKdDbNihecrq0fxIHpHz4/dX/OnA
RzXLXcLgvcslsTO8fFQNDNWosPqIblI2Xlphtb3Dpl/dgrrJiTfAQnZsNGTn/7ervlqqymwSc7UN
UTpHUXuEFef/sHshjv0YEfvle92VsY3ZG9vlz78guwuiwN0gtGPDX93cnpQgf5UwgtwiDy5ds/Gv
LEtU57//aj+/+1wFbcqfyBeG46++2sLyEmp7ztIqsrY4kjO6e9IP5VW+4ItHZFuLU12CjIvbosrf
eH5+rrhA2YC1QnpP73yHpLz8OUuDIyM4KFB8kV1cj3uZlczN1N/7zngFOsyCFtV359sogw9BX0bP
lGjm0WeWf7GFoHfcPqwO//yGcNTDZIUbYBdLvvxIXe7lQzP0WVoMUYjSry3PVgj8j9lgTVniEjz9
DqvgUqcNROH499dGGPGLZRGXCCxR0lkg+7/60eErblg0CHeTzhReil3Vloi11epQBJ1J1KjJ6acN
Ou99Iax1JONrWrGK5IDeePFsYAUiNIYhhv/ke6dGdbmDUcasPrLby48MYG/aDLJz3DH8cQ9ylJgr
Zek0TRJlbc9YuTW2/EDMpPsklYrkCTIW9JioHYeb3swcN24Ma7mFl2i+Vw45u3Fh1oNKStoXbRyN
RlWm/RjOfszYDL20qh1ESR2mfDOuh9n5htti/dGgvr+KdDlGhzIYio/r5DVD3DDlpc++aveD023t
44AEhu/Tbf2jVwbmu2wO1ibuqwiIde94O8o60wyztiaoqqRB8P5VT6stY8+fIMzjA/JzjC6tu14E
5gxVZMqGDSBZu3QrzfB8OovqqveSgGwyamC/U+LK8OwNGbs59F8APwmR+r0Gy0E1/XFFJF0cps7J
ndTvwlbeGos9JnVYlOF96WxDOR/6pR+ahF5SOMNMCY0zsxcRGoxGDZZOO10Pgf1gMSuiMAr4fnWf
hsgFekiddZc9wGZjxJGHZntvSQHZ9qRg69cMBhdAKI1DUCSeqJqgZ0uWkZOYANX81PMVsWqikkxK
jN4MnqdVlp8HYtaKpDCjvkqcyl01JprQ49StymWKa2+l7tdWXo6JFeTr95lct9uOgfR3ST7OFJvw
iaqkMoQY0xAHg34cw1osRx/KXXk2+i6RXhpcO6EuK4OhtLMMn5QZFXJs67dx/mCNDa0cq6KZlXYj
NI7YLvvAjitnmPQhwKOmLzg7hxOTCLeScRdutp1G0hHGIRcWaqBJr8aPrecZWL3Zor3iiuGGTstA
07QMsjHG7y2NY1HB+Ds1oEKugdZrYqiVOdgkGXhVPHTMcNrKH3E2SWP7xjggKNLNCcRd77D2xBbs
qZsZOeMYT+3a9FQADrorw6vLJ/iFHA/mwa7ec7wMb6et7z4gSujaWPdtR7vTbqybresxeI9kpsNU
crxlviK4YPSPS2BY/PsRE8DDIymsjPnl4JxH3mp+snnZHuj0kAPh2XR0Ei384RwYujnHhde6Q8r5
aP3CwHl+dqKRfxHTQDyGBoR6oNvdrD94mTA/MPi0P3v0BWVczGW7xZvSw31Tjd56oIk6u6iCM99P
yXc1dxfzpnnFieL8PjnZdgF1SsIoqXJ5Q9DkOl04Vl1flAZBMKeRXT+MW0+uQ2oCG0Q3uPQFY3KB
CLxnSiiuQkJO7ozBCD7rufRuvDGY5JlfkPPD6an00joL7TKWVCnvXPDka1w1QfB1UZFweP4WkA2w
QWwdow0s6jTcMCsRkQsWkr64dNtYmc6o0q1x3O94lnV1MxuOyBMhC2M5883NCuOKms6JA3ttc0KS
y+ZTTzLYJysTzuNoAFSJzX6Yyzggqu5zWIiljTc762hddKJaARQuBARNeUnCBJ1GwR43eZzJBmB9
S+Es9/5a2mejJw1snJFD6oW+UGWVf1k3xGSxVVbFkyRub4uJmBxYgD1v+FLPorsXSOWtZAr96Ql6
kW+dQY8mkJeFQflJqUr5YArff7ALVY5HNyzWMd2WvF4/0TVz1nReXa88bLm0b9c8m9cTLwWMXygy
pvqaD31lJ/WGojomIXoMLnOxGdN55sI+O1YDnanYGleG3dGYTW1sb1lgJJ2BQOmwiYpodAxSbZWY
02pe+JxSq9infW7Qdy7Nz51banW2EalhxXNlTDktLqqcuPBnc0sDABRVuir4fbGf27goGtMjSzjs
puDzvI7i0fUEwi89yixLullhMdtW0xjTsvAr87yVrhBJBxjEO8P6v5zCwid9ATtIqc6syncebWNW
2alr/aE+H4NZEXyB3CmKEQ5l/HURIjgqM6vzS9tfjZOUo/nDHnZDobuapbqqvHohkLngRJ2o0V2y
B9BNY3Pj2MxBTlNFdjPPi/D5f/GYFnFHct+WVmG5PCnAWE28eXkZJZbTj9ZZ02GPe3AwwdbfprJY
lrQL17yJa5/gbUtFy0n4uf9gErH05HICdQ6soK6OcyfLP/rOgKO3WLBGXJcT1iViOZum+AKdqupj
y8ZOjSIhYjBqqoperWNtZlzqTkVJEEjjeTbGqKYPQ2sircoCJpG2Zf4Zvd96retiKe94tJeWqJDO
Oius3Pg6uK5S547K2meTWUmZ4DTWTTwBO2LtiKZIOxe5qtgE2saYLBbeaHGPCwIf74AIEzUBXoOp
PHibv33M68l6NAAFdYnIS9YJg3PIc5jD+3fzcrDjpqzZ2k13cu+FnxlP/ejuEGVnpR4wxtmZE7Ll
iikphlJ+dJrAEklbjs1DjYzITkn7tn4Y/Tx9Xxy9fcIvvfDi9W5xGQAL5sjQbMEcR9oNeLtIULnU
A53kY5NBijqRnl2de97ob/FKhOwNjZTqsx1I+3rwGntNt61tpwdnKPJ3U6MBbkat7q9H/qksZjjb
+QcTgNMX6VhSJnnR1F6ybcDcYz8s5u+2BUUsFWbmXxWkvXxW7aAMAHpWSYT4NmFADtvVu5yaaJzO
iS3pp5PblUaYWFVjozNR6JUTQmFYPyOtveGI8ca9dWWzfsiacBtOQQeK6XrW7hKm/kIblGOcgrmP
6YiDCBaQtmcnRdYO9cxrAIJhGcsS35i353Jqmo6jTQ2fbOa+vDOCFkl00OIZx2petXPSF+tFZg9E
Bzj1d2eWa550vWu8qxxZlKlmbOORXc5DyiPEbkMPaT7JqS0vq7Drw6MZLcWnlvdxSmZlEMPSDJ3S
STW5xlM4WryE3iTH52HbVi+ZqeC9A5iU8ALqdEseumHirrSQzz03a3gynWrCw87njevatk9FO5jj
l3oNhHnI68rOEzesM+YWa7Q7UikQvKTux4zwIRBQFw7oLzMttLFcDoaS12jHmjI1p8C9I5OeHAFP
t4nvuXxrCBYcj93eZitZ7K7CETi3bN9tptsJDayxbNiau6Y/OK1YL8MiNLNTYSAcOASLsOB4eZxY
U3gzwaGv235KfJn331xS0H+EZs+JqBF+/S7CauPFgsQinO5b4RN2OYVGnVA2DU4y2HrIOBBhwI6z
PZg0tnpPqASrZgldzWfhjCOG9/jbPa8hW7ng1uxFlv1W1/rPscDL/gpGGAYw/HVvIr5Wp9YDas6K
WJAUT4rEIkQd08XZ0HaXG12kOPM358KZs4JJCZQaIMDLjafDPl2rnHhCnyAgYwz0WQSP+q7WkUdj
Os8uiWryYm+eHahl1XQqCpJ8F1DfHCIU4nW9EHhbjrqNu/7h96XRL/o3+EsxNeOvMYFTvLbP93rW
SzaZWbrr9k+Wr4A8WtpKus713vmRKpLKyoprDtik0K5Yt65H5cs3tFA/N3Awz1PQU5/tN/d1oziA
hT/MaxWlrl2RSmUW6o61huN4s/X/vDB/calXdSgZWX3fFnQ6xsaQZ7K0xg+GqCzaG/VwqjaMErrr
712Oxx9/f6d/0XfA4IOXytuhT7i2XhbAfu0OC3PviLpisA9VWfYHA9TGG2X2L+8kcmYqbNSPEFJf
XkWbTRlWRRGlOMTqjzXo1DEOcbCd6Lq96dL59cUop5FpwwV+PSaM2NHdIad/4xZrmw4tQ1JOnnfR
Rt30+5v3c/3OA0Iz47+v9OrmtfUgUZ/zqzEQW89kkLVn4c7O1V6AcleQuQhYRd7//qI/t+F2Ahbq
gT/pqkidXt5LD7qy7CoVpRvmP/CRQZnm5rXsrqwse8uCtT92r9YVNh2GrbTtfUzEr77g0Ih2GoM6
SrPedr8v0egtqeNN7od2BbRazXlzLxunerKVtk5r69mPv/+uv3g6aZ3uPDn61QxEXz03i59x7Lbp
Gzv2Ejz2FbbGwMnnf43j/kIG3fzrC72iFb36n/8ZRPQCXvR/iTjar/z1b5ikvz7J/0940d7q+8/w
ouPwvfkq/89J5c/N898RRvsf+wth5EEjYncxA+g4OCAYFf8Pwshz/0DMQv+S1iKKDmcHcf+FMPL+
YNhAGihhXDtah0TO/2EY2X8gvSCuFpcDExf6gtY/oRj9i9zx74cV0tmegoH8AJQ1JwdG6C9fjH6y
6Dk0C0Yfkc3luTKg3iSbG3YFtVFJdbzZnEcS/LBrlSx5v3xyBumq0zKVLdY6NvmkXSnMUgxZrZl0
rVmvMH+EOJGxZblH5vXlMS+mqT5Mnl7O2snu3QMIyzCK89I3loSeEskMG+2aeBqkeD+MBsQxnDyU
maLDEpVkdkd55VjoXlO1EZGEQH38EYVj/Th3dU4+WdZN3pkOMndN5oGjyYEBWWae3G00utNQQFNJ
xkxm6weFQuRiGedxTbj5wyc4WXIiNTH0b/t2dW59ARHvrN7a4ltpbP1daUblp8gS87JzhvonYU8B
hNZ1LozroFnWs8V0+p150G/fa7s17bShW/VVtbZ8moCJ3HlOVRMg3AbavnIzy3CSXDc6S9rRcx9o
1M1l4tLj5Ry8GPU3y878+tEUkx8+0lCyaLYYeEQPoTU793NTc54UQUDnztSewkFez+RUTv6aE1S3
GRCmwEz6+Y1ZC+JiyggZUrzVjuJXlPPqUPMpo38H3r+uude4YU+KiEHQ71L0F+T79d/Qd5l5Ym5O
0R+HYAthVhVMuuIyG+xdgqrb61rtnTarGEd1gccLUobqKl1f5Bbj6djXag9xrLHKQGLyyvdNN4/8
nKSxdylsv0ImWjbTNxmtNjSbkqr9HA3o8LSZRvjc2Iv7zZfNWMeU3dujWxjiY2VS+8Zl2BBhaXeu
r+IVJouInRoEOqXyMgIVpPNrv3OD3v0umr6p30PNca0jcbKIFmIgh8XDhNjCTae18djaaodmi612
/y2wk/KdhbmOIB9aSKSKV53y74KgI5vTNHzzHGfz3qBcaZ+mPk3QOq2CXsh7wAQUQ3Fubcsa9x3v
WTJ7iHbJ9KldTsBi/WKT3gA1fV7zMUXcOzyhwbCYTQ/on4baD29bycn36Mzg/G4tpDH0g6N2IcSq
cpcfw5RF+UU1FlI+T8M2hbwEmRNcMjkaIChutNtTgJywsojV9rNjU9cGJeIIcTKp9dr4FCIV3Uar
klMEYLLJpqQfezDGZSFEcdIExz0xNZHfe/pOSDr9oLNiZIzUv4PjLDW/ldOerZ5obnHNu2jcmDXw
NJU872keuHoCosMA89CtTeik1EuzTI05cn8YcKg6npJpt+kUoT1iOpfNc2ABvIoX1xk+lIvjGjEh
oEAjQCuHOgGz4PbvlGyn9WDT7LVSQ5iyjufWVhfLsLYdJZIvjpbdmfnZajT1aS28bkhlZc63uu2z
p06KYYdCT+F1bY4ZjbnImu6roZZ1Ci+0vBdISEhSstfgo6jN6K6bKvvGhLj0rnC0k4C1Vm3Kx5Eq
Zfzf9ulAC4xEbvpBipe29z+zQuYfAUWuz5m3heF5SAFQJazUfR07aw4wi2y15j09g1ke/MXm3RRN
sdxsVYf2srZU5tKaKkswlwNWctpqXgQsrV5CC2FoCSuTcpsMV+2TSSQ3KM8XVabWOQ0XlfHUk0FV
kRwxU/X/uXv9747+Nxzhn3bH/7yln9T2ai//8w/892bu/wGYC64Os3EkOgAJ/2cz960/EDntSYi7
CI0d/d+befgHY9gdQbSrZ1Dh7R6Gv4CE1h/8ARDatKDZe/mHwn+ymQOLeXHyZDPHAk+4BxWgta9U
r+3iHku4XzbwLyTDeovlzAkaBgGt2yXD6tOXQJSnP8+wOh50J60K6EJU5ImngeyhNZrmDwtkkz7e
rNL5jMGDncQemCIgIjTuN/rq3xbdRXjnRXPBqKu7WyqxTyGMdQHsa/TrpdMB/mD/n8VdS8M8SIxG
l7dKTd6V5WYBDdp18B7XMqcJ0OmmXeKw6hYGTO7mVnFFCccH1rTtF2FGHSzdQjyNppquc5kzVBqX
zJqOJsaBLgmycnyCrpwtKSld+96wMtghIE7c9l1GvI9UTvldjJKG/tAKetMohwemhAvtCWMYadCY
kkPNNtQC2p8/hu7JaJrgsrczT6S1bUwi7arap2XjcrGDZbe8oj7Z5Z+mUah380SrOCakZ3PjWdTb
rbTw6p98uYwXtRkaKq2xIrwfdO5WRzoasArtPmrmuAwUDP5aYfBNKQSIc+Z3qb3zTptYgwWL8PUi
JE1S4a3BJ8ubMpG4gUB9ko1lJM+NBchirIK58Lj3CyQckc85I59+GOVpYpR8Rp+o9M6dxftQtnN2
Z0AB5syGQDyMu2qy7sDYi4ohRRi8c/l8AtFs4KlEOIF+EANhI7FvyvDcxFtqxEXQhyDejWzbiHKW
NjOzZSL3rqqN6Is/ECWddL43fbFWwO6xU1rdDDWo9j54Uw5xIjSq+X4pCbaOLXfcjp1QPS0gSVfb
Vt5F3hApvCw5yLNWRd07VkIPuOLEVoLAJrB+hIZj1DFoe0abqrfGkbvN9IROd2TsO5/t9slUDD69
d9ouHbRGw3xfKHf75oxt+32G//WD+bD53h823Z+yxna6mDbJXHN2qGR/KMsq4jTgGhM/Wb/lX6S/
EP9Bq2qjhUVQFn37jIzMppUi2dQ+/2hIYQRITycg1t7yTmNbyA/m2LD5LDTOJlgIw/C5WJjsx/7C
+bm15/xoEUzlHnqIChfeNNEjCRg8MMsREq9h3ddMTHxg6MOXzciqazrflTpoGYznKhcBNxIKhHvY
cPF5p8CeK80IUtk6tUfv0iqcOjuw53b3rlk7YYLwamLkZft9k6z53JhEpJYEdYPSnW8HRAvFeYDa
aUv8pnKsJDR0+KVrSElLBje37Dhinuhfr4atFH1Qvby3rJ7uJb6o6ttEethwOUSBvOr8CvKDa67r
3nHqmIxPjia2pdP8FnuDsfth1o1EplllT/nY6mej5adPbMP3PzXMIfntTLf7VEmjM+JWFLOBjJfD
IEM4YqfiXkd5nWyZXO9De/aKZCnt+XrupAS8oS31mdAP53kp3c3AvAEGNK6XhlOn1sZzoCh4UnR5
0TfA9SC2dZuN98j2guncYfmTTPen/kODiOKWZ8wZuftd5yWaVm9xyEaGfwkzNwNktePnj2Fm5g08
IR5c2vCmLcC+Av48NHidFRqwLrIulNkt6/Xs5msQT0sQ5km2zmq6IEliZzn3DKaS2tt76so2qjpB
Gz/498gKSkfGEPg4etGBKVjk4KczRixzGruLSRbAtdeNeXAYmObk8DbKYHtXLBIEhAV79ItR0OGM
MyRG4amqNJEQOjetggYVae/ve/SRxVnvAP66Illsx3n5nXejKmObbls9moRboNTLGO3C0rlzLUPa
FwNkAvPC6PM1uxhU7UF01blvKTt2536D8R1AYAJqMFj5eBg3ZT4EekGdBj/DMJLGxf2N7Nvg+ZbS
adS1HYpteIS5OVXfy6rcgaWgTxiX87syL+jDcDuVQjELhovlfsTYEd6MPItjzMGt4c1cbevLLg37
UvPeF2SY8FsxvM0XOLJhPd0v3BuNR7BvomPRj8F6NNzcX9Nxk/LaM8vlYkQN8ZQXdaYSX0fFO21x
PDxlKBGoIbfQ6JNlabuvYhL6qwfd6j0xb8XnDsPFpZS+9THjhf5qdQthIMsUUVCx6DC7X0odfAuW
RT04jPbMmNeNQEenyVQRqzmTjNCYKA/pMGa08GzAMx+deY3aS5/JMIBJXXPg7XHiHSjBCP+1e5Yc
tXD2pgndstqgw3F0SgBdayVzZK6a/dIvrvIgVx/o97vbGXHM3mO7IMhNilVtD7T3efbmshIiHnvh
zrGzLA2UmglHy7Gsh1qnLYhg6v5BU/xZOa19ireslEdrtgGvkzgf0IrLevVIn851EgPmUBZ7lsqL
uNKo+mO1OMVDHixjmGxBBGVggs4wsV1QXMRFlJVXOsL1EbMe+wdyaDSPWd7an6m7EHe0LCgz239Z
zUcmdt5nX3j1j0BEAL3QI3TDEQl98alp2/XRsxG3xl1m+l8mBqn3YIaYitfuWoHzsUeixLZ1Gr8G
rRGdz1M0fgvzrbyJetWyYLiz3aSDt48KO+lVtxsBD+16YreNGvOyodB4VEWGXHkUU69iPRnRj7Kt
tx8kaEc/LLczWZ1q9zp3tN/GdTmM773GqM+6bGvfjfU6PTVhX8nUsab2Ph89ogH1Vph9rFzLZvpl
dcEZxQBGtiYLh6tqYkQfDznx9ofAbGyVItKfzrIsANFsaYrhRIYb83T8LOY3f1n1lq4d0/6zzWPw
lzpE2p6b6xzBQi5s+x4WgHvftIWIjjaAz52bXGTIoETHmWstwvtpzBo/yaMS8UvQ4SZMqOzMve6b
nyKzmZwDygpkSs3oOHmMRVZfwyCwVDoqNZ5jfwndOO+q4lq5opqvawaroB6Zij2wo5jleRGV1mMQ
9PaSOOuYHeW4i0lWw5zcdJOhLQ5OQJjv0V4bUqybZvAfJiAR4wllkvu0m0Ig++FkvteF2d3AN8pF
MpuGOTKtK6srFnWq38idvxEXI75xmt2+VKpoP4e6pIgPpv2nc3Jt8ykDfuqEdz6AYNhBnqDJk003
xD/Ih3GtwiwRiuNYvAQbk7DMKMv7hUDvEp+G5X8igkNfNiL3+qPnLFF00QWT5ccDMxXrfMwzRC0m
krLHvp7bGxFtbX3WdtVK08aSI7GONgPvTC0yHdzGmpOBoCIUrFkfnJMMNdvxZOEtXLQmH9IZC5/U
Q1HrROUOqRijHGll8AyXbJr2bDpwF7rsFDoza6Om1XvQtJzFEbnb1ECcWq0nzgi1jBVYTNwQfTR+
lBPzT/pcCjkHjYQyYPAW0Y1z8twozqBD50ViuBkcpWbQ0d3WaNQfBFos927Ry4+tw9iXzkiTDQy/
bfmxMbblexgUlUibkqNTDD2LyXvZGvklNgV5q/qRdoNYluC+7gi7jNnjxXU+hIOMLbPbaCHi97Vj
o1r502Eno2vS5ZAAFLxmjaOMJwcsuHNWGA5TqlYtzQWRnQi4Zm/z9lA296GYC+r7hVEqaFxvzN7P
js1nWJqM4Mt5s4QdL87ilEmkJPKd/y2IX/P5mS39rsf9QbEQger/e3v7zz/y3yWx8wf9aaBRe8Qj
quPdoPwXot8L/0CzyErBk4/h6M+696/+tg+HH/0o//RuSTNR7/6tJP6XhYoJEc44XB3/pCJ2/nQM
v2hvo2RnBoM82KHFTTnzsr0tbHvwCwS2TAJzxFCdrZksw/JuBxDifiiPoVV1IHvMrE1qtS4fa79Z
Lz2RLeSLl0WRnbmFJR4l3UfcWvnY6Lh0q9Jmfm/Vx7qu97/dz9iHgmLnWMwSNrhcKuOIQNbKOest
xefC0D2tqypQzikMxnyOic0w1zRbvPpyA0b37EKKpwblVK5iRwcS1Kw94PomlsK2E2ejiEsiGJZI
SnLVvY829I/J1oFXOrCVDahYjYW3Nh8FmU22nvp08imG6C3VQZBU4eB+4ZCzTunSamkdle+X3bkY
A0QbaJYqzuDNXqe7GejSeBLeVh/CcEQh4LRFRI1OZm0Zt5VEmxaG8rExlkUfzWGq18SSa3TrijX7
gbJGPGTeAjDVafk6USicj4MS8s5e7dWK+0nVB+X8F3vnteQ4dqXrFxIU8OaWAOjJtJXuBpFZBt5s
+I2nPx/Y0jnVPRopJs7t6KJDUlclkySAvdZvdWaj8QaO4VWq7rLKBTLrWnD7jctwXfg6gi730MTO
/Nl6WfYKwGh/pGnVEM+ZJTPNM9TZCQqqyNwIgCNGMmFX7E5bUTxvmXTIrTh6nFaMr2ZdQWCX5cUz
Mw8goNqlwzOHz3qQYum7ihtgaPSu95auKGIBP4EYJh7LXdOoWrqvVsQxJguWeWfFIduRtsGN7iHy
DaJcDDNPZs0mOMFVgDDTG5zZeTHQJkNT++TeAE+hjNVndINB9RskGhcrPBpPIKXZDTQVNwBV3MDU
7Aasrg/XVU6mALgiWQR8lSsOCwJc70e+zNKH5QeozcZJaOR/rACuazTpT8Qx6VtxA3ilTKntWuxY
obTtBgLbN0A4Kiqy/7sbULwAwwokZCuAzH0EmIyOG/9HdQOZlx5e9pS05K5yHGscxZU2KOmR58z8
q3TNWTk0ihNDgbhLVT7ERdMoNHcW3oO8gdwMapA2ptK+zUVP761mFmp2sLEIPfXjwD4WIEqb9W/Q
PZb46iihzU6YhBDHNtPovlamhdjPSW079jVLaea9aJXoaaDJufcHBfQEeVXh1BvyEYrmUbFZ7piA
FCYyXyWId9onNNxdx0iw0ONrRhBodoWT7CoW5uw86dN00WrdGQKWLBgoRsCyQwtK+W6IAnLp7yOV
hqOgQYPKZKt2q6nSZMCQRPkmZu6nXZZVW2KJQBYqmWnDcYwtMHNVqQGO8rIyZwgCC0nfmMfjuasL
1slIERQNV0mdZYhbbyunDTvBL2irD1qdiKfMozApFLlp9QfFmrtn+7bAUhRPFdFEtlvA1KV8Fuuu
66XEYeHu5Lvgw2QbNp1s/Jj+WJHneLqCFbA4z+sO3dzWaVXUrNZIoxeFSWFduRPAdf67Lpp3VHZk
K9K/bL9Ht1VdWJb8LNb9XdWN+KfAXvermO0BNzGhZ6av39b+uq8ndSducEC3IgNW0bTtyTWi/Acp
whWf3g1FQNAJgYNQyL6KG9BAXBqgg7PiD9YNijBix6XTsSuK7BAz3T4Iz86XnZdp9BIaVgqgUd7A
jbpvdddXajAPqkCKKCT65pT3qzRtHJ18QRS9QiXdkhZm2N8gFLmiKd4NWEGfXF6tG9xS3KAXVD/M
WV6M0meTkP1ShsLMneOUD60TJkk9KiEPN5+SM0AdbcV3GD34s67ZCsWXNwhIAgblN1go62J1P/8B
FrkRwNGwYkj5iiYNNbVgLFvtTKfVijdFo4c2CMADGKq+QVKzWwJPeTeoitJvKXZu28ocIDMTr0Tp
AmvZ1fKjWqEug67Kxu9uCJi8oWHq3IGMQUuAkpFGBGKGSxL0DGQuBrZLO+2XNVkDIMQNa4v4uh6Q
WFkfpGxLllDjSPKx65PnAEyb4CvdTnK2mVJHOT6bN1BvQN/+pN+gPvUG+/VqPXylg60nq9PB+0pv
EGF0gwu9lPSLjYLlC7zuBinKVLgHPDUa0ClEx8t4gx+NGxTZrKgksy0A5dSWbLgKpVmb6AZhEr5X
vtkR7+/QrThnrsk+2Sl4coA/b1Bof4NF0Y0nz4oc1dfRVlZQqGIMgHq1E/fBzAZ1o5SyeYyrkmjg
CDwGum60Lc64umzwrWK8+Iex7X/Zld/ZldVs9t+zK/ef7Wc8fMo/D5P8lX8Ok+bfsVetzU2I8omU
Xf2w/xgmbf3vdLNhu/XIdrQJM0Cn8I9hEgb377Ti4kRiDvjjX/7faVLRHUQWNln9/Id/2rQG/A9K
n/4ikuKsWTNbkWrQykJj41/TqBjDXH1CIhAacfFUafpAajLreoN4OPjtg/mHuOb3Fpp//UrYz1Uc
taRZ/GVuNcfc1hSS2TD/SHltBtW6nyiDDeu5+x/WXd7e1EpN6dBH/I+/JvmiIhp6vedNqYl2nxRd
6lNV+Cja6D/49/nyfpdF/fE6pNLo7A82Ee6rbOm37BIIMkEbkZcRja1TqdNB3W5YM7VT40LIWFmc
v/77z3D9jP7f7G//8YIY6VlOSIL7gy377QXHLDZTjIGItau2uPNqFzw+ay/YB8wtAVTKhu72/xjS
6d7ipf70suQiozQjwwvh3h9rz+/vE1unULzOSELUWc49iuTiZ9XIKMRDkeyNJHGfxrmZrjKXTmj0
XbNnMSmOeMqdawRiHVitUQRWk5evHsjqNovb6Tgi2btf8Dv5Ztla50QO7cFjMNlrsEVP2biwHWsz
GlNaBiJ/KT1iC8u66U/NWLhHe67z90K3yhDlJ1gZgp+689u86QN1bCMAugI8IVrG3m+N3HkfMQ/s
EkPpzU03dcodJhn3e6RG5ofJV4cta0EZUbb5TGnM0MszR2X/6dTFjyQfiRM3nOvYOdkp1T2k1k3u
acFi9Bmfh+OAjVqaL0oDfXHbFnvWL3uT96nyqpmJe7UcMYVaOfZb2x5E6s+guC8VQ+kO7UR6l08u
7ig8awez9fo9nZOfai30fSRWEkyQ5QtWWWufLXmZTw17DIgNHrsBqYT8jqqKgG91costlM2wAwpx
YzgsHBqKPVB/7KUNH3DBgHJnAd/1G1vMxVdPIIUf9bY4J9gCMr8b1DzghGvfxqLLH5lnp2cnabSD
u3aC6cpiYzms9C/ktQqNPnQ+dGBKtMdGqXIm18oNlJQOrnZyh+8xoaIbdEnas2I07GJuHVmpL/sy
O9t1m+/HsogO9JKpob6IOIharzsmMWLkrGjj+74Q0UGjnBPEnP9zP5SqovlZWRToN6W1zdPMtOEn
58hPyQU7IsTpn2RpCRsZRTVpgE6lc+wzK3mPCVfQNovLFryMhY3sI0frsajGET1l9anHHXqTus/0
7xzZzG952Q37iW4LTIF9a4PBtu5eS1NgeYG2K2QT1AKzrMcd4fJ3GHCWzhfL8KPnEXAsZ29g4bDB
rDeG0WqPvdq3PwdV7U5ZFNsHW+XDXYjr26YdzDTVoRP5QZVg9mp0wLOs6MWbsMf4QM24sUl1dBaD
p9DtY5D+gMCyqpBTpEtgyHHar4UYL5CJ9b1OsGaYxFXuk6oevbr9krG7Z/abYpbq0S2T/MVSR+zZ
QhQfpL2icsdGussW92dPWe22r1LnDVIM8NPu5XPqlfFjNVo2yhbT+xYBBSASs90dg1989Pqkuqjc
fTPklaZ+M5ZktYM20VUjWhNF+4LXIaH0NMjrKfqR0h15RwtM5i/SyU8eyR4PitV1b2x0Tv9gQg0V
IYaUqvuuJOQChLr0ymzfV1Ktt6RcIixdG11x7siEHozHNu8MsYtHXYi9O9tz+TCqepYEAgGY+qPy
iqlAdLT6iCi3dKtdZLkp2hLPqOtLwna8pyrDy77lOSHSm1gW6o+OGdXZSuxFMoxT4D1fuHWOb83C
GguFOeeuH8ne/FiEYvfBDNLibDHADH2gRLk5kXLYODBssXuv9uXeyVTNIq7OZCNrvcacAtBgYMrK
4pf9dB05PKdjbVJQzizmhEgbzIvrLgjDCmmW0zGxpqg+kr01vjLEmSPkozF/liPqjI0wAeF9oXfz
94Hc7QWVW2e8oJ7xnGPuJP2vsunkkybLxHjOcK4DzKNXQyVb6ktyaBUlN4PSoS/jlGSA+sjpjeKx
jWN3o6Q4UCP6k1VMYBuyGyil6/qzpSKcljFmhrYjPmHo22g7jrD2UKSo3urpGAM1CfggHxl89GKM
KYbgMst+mYlcfNhMMhaE1xQgn/bMH2xcZ2Mqdb9jlzy2FcB1PnjqSRlsnhd8HgdlVH5mloOT0lSa
+x5wy1eLgS0POfG+Xp0cXPxPOZdX3av0iWn5XuX1dtrMCN4n3nM3dHetbe+jqnQbXstVt7hKdk1s
HwmQxnNboS+sMMzd6aZ8Qb/hV8QccgKFrmhPeCFOdqIcysY5FXPxMk3izaqJqZkj+d0S2qcxik3W
mzutHc/Qwt9cNRm/cQ7tYA73qg2DYbf4qguxKhenHnpfRzwYxwO9mfVu0S2AKXt5yXFjQmtiMm7I
wSzS9lzn+YVTEpVD+6urtV1tmHem2QRl0TzVonioDK/CQGLuJpuaHpC0j4Fnw6YkfjYwHfvgjOD/
edWZ17GKfiXm9Jy2/Z2jcZF4Fe7e4do4NHPWiffarnVGHiTPRuI62sZd9+A2XEfjsncocE4KtASS
xqQlS77PqoeQldQz7ycWUvy9lkfRdvHCbtpvCmvkkUk+zSZPC1wvQFWiOlvW/J7azp4UGGpnZp/8
ZJ8EnbDACWT2/Wc78hsv2jnJ5R2GA/jYTmwUqTFvNgt/Qmw7Up+czLnru6nEB2Vf41rn3DeGi2W6
+hPNSSH5EDsxzs/4knNsQG19EW60BwrjOtLLvTVoW9l48EKFfI/AV3w8iMdp6mlgdIuNjk2Uh6WC
g2X0asBDxdwNGH2DeFbsjQSI8LWpxbLkCpxylgQWa/3aLZSN7ug7WG0ECLK9VxKWVs3Fu9oYZns3
pM69MZoYfSKs8+diGSjNFmhkxiE9munoBdAReJ7B7FKL0VDNqwtMabwjpn87LOlBXdyT1SWfRZ3T
y6yKRyyToXQSuTF1/UirDXcUSTAwV09e6Z6kiI27jBwF350Ub88L8OazKnQiGTStoW6dXoFsnN1X
GcmfJsZNX2AY96FWEh6nA9bjDn2T3WvOg+5kzRW8BQkoXasbVW2vTVP2eF+V4UHtG+/g1dYb2zcf
WSdPnpNF29XVCa2r7lAz949jS1J5XYtpWyrR3lv06VNX5uQinMU5DnK6j9JqL1UoahMByiVXrINw
lXpP2MShjbs5mB3lw+Cs32uIAjelq13YoB+qecr3rR7PsOpZ9p6rro+i4lokXveWsCH5U0v+wdDp
OxlNj1XZ5UE/pG+9Z3fbdk7epM0rTryAP7vzQzemL7U2PQLwnbypi2Gga4pbPWynk65fNUe5TDC+
fmIDq9V98jRL9aoZ48EomwfPkMch7c6j1s4z8lpsmV5CJyoG8QtU5xK6avlRiPhkm+2+nidYdjKU
5IBA2gKhktqvPJ32jiEeRRK9ANM/GpZxjfP27BTJfe4N45ZODBquFhV384CiWs7fbVQRUiqhmbsH
r2/33YS8da1d53aF5JJb7OUX9DvEROXZ1nXTK+7KL2MuMSOmu7FH05FKHkGa4n5opniMJVUvEBd3
QMchkrstWAfS9CL3iZELtGRRzrZaPfeL+lVpeNzIxgoSZU6DuqjRrjCyHDtDloyCOGBduFo5z2CG
BSEOCfkCJDLYq/p6OaMHPi8Z93rXtjwLa4CbNLWMR0f0V41/Cbw0aCRKguDOLaL5poEu7JvB2XgU
GSqddqhqtwnVdnE2pTrKA4ZV3Vda/Yfq8iXmMO2egi5ey5XvTWGqWGwG+4h1m7SJpPtW1OZTlQwK
ZUQjSXJTVW463fKQzBlt+mC1YvHXONMNTAqx9zV1N4M7fh/jOvKrsbkM9qQcyRQMF25tLhXvjRKP
j7mtAqfLlqcF0nXTGC2uXQKU/A6TwLaZPG3bj8Wr1Y+SHzm9y1K7lAXnjWNrfLZNafmKjrfYXLoa
wXaX/dBH54ssxx16/pNs68/VJBrOenTHYyokMDvfFHHRbxuilTfC1pZtloDatzd9Qzw+QaVwuDT2
gffPW7Gra5Y2P4u5O2FxTDhpZumrwkhBcxFJ6nGenGbPZH7LsJxaJb3GvV50p2jszC3iZOWwkM0A
Tq7VFW7+vNrVi52puJSbjJk1FuSAGxA5NZ6AZWiwVo7IzI0h5ZHZVKFeCLGjPM+qAJozRNKdOr8s
hZyPYLzWd9Iw8ufca69dlxHiiTzxaSEjBAZLqYIpifRzmdPygzndRpqBaRi8jfmYPMHpqwIQjX29
TCg9Nmr3KdVVJoCYnW+9F7nqYoBoMJb6pzYny1khyuUFvNpDdoHFtZ8MwiHtMmsCmeLGdDFqeaFL
h7JPuE/yCJdvf+ZqMe9b07gsRpRsJzJmr4XU05+YLJw+IIkBhTQ90z6Yv8XxwFiNyTnKiQIT3oGo
LvhgJEzykA7oyTbZrLu7papYmmKt1M94NLJjD+/im5MQQZX2y33k2uPWnqz52uZ1/9T3nXWHq6S8
tLn3Xi/kcKVIyH5GhaZFmyil6QrKxvbjnGu09vr63PIU3JmIus5Nm9tPrayyUDUG69pXCpCfXswk
GrciaCBc/Ei1xjt0nPaLHGm2oO5pYImSTXexp9E5danWDZAdXfTQeBQR5Vqt+HjZuZ1GMbymMtFP
UEPaA+BAk+GsMPILUWzpM6kQjL+Rqk7Cz60o33LFOt+RWpHawQH6OnMV/nKcoQ3HbNK/CFMozmq+
YMK3ZXNKyjYF/bUyZguPNuAEv85E+JbFvX/Mpyne6fHo7IUZ9RcrQiBepOrPgSyPLTraPjCjxH3O
KC28E54mnqZFVwLZTYxnpXZIqO3b5KP7Y2w1JIQ8SI4dDYY5tAzSerWpJYToMjy2FFmDajgZzZtd
posqwM+mpUfkowqhA0SvMTXp94XKdSvPaqljavxVdRQR1qFrcTncO4ku5XBRTZFqUyAgFbPAKXu6
pvuNRAtmhDTPZa1fTNhgwrlwihrES9EuXWtF5r2du9prb5bobVfVH9CxWcePpSnPmmXycMU2f1CT
eEQ3nNb5DiYPAkmSVtgvSErMaML2Qrt2aPPbM4gmBl75Vt9qWiHOjauj1k/dNcplVMNaiiG0yM4K
NVFGO/q2rC2R49N+HHBb47QNW0MKn58RkJVToaiqHCCYzPRJkuoDcEL3bGimu6GX5F5MTEva7KH9
kt68qzn4Fz/LdGrRHb6uvBmx6xfzEWFYs2Plf5Ijhc58we4hkikd3b0Is36KL1k3v5vu8tNO5wxV
Fekto9Er4agkxjFBLkJ46KMLZZGTHnGM6fzzvRrSaY5lH+Amsrbz3Cbh2AzDsUeCfWl6d6KlfilO
CfLrY5pBJCrSMN4iz/4+cz/vYmLNAhPd4xZJFg3y0SDDujKfadXdO9LqtqjB6Cjvdei4ZvZoXuwj
+9TrsAeWpVBbQWPoNmqq9tDXFmYb4kk5K0mtucIF21getnNP2JvTwG1Y1vLltQlXHpQgoUGGvZWa
4MaSOinDZWI/WKZ5aoleoBlrOfP7WL5FKham6jwTm9oj9bFx1cOS1s6ZW5nkyZaeEgVROaK7xLxr
m+ZKZrR3SGy138bm7B2FN5HpBYiVvXZ1iUSzI+PkMLTFV0NCTWAXZD2gth/Dzs3r3SzxrpldjAtL
NcognbrPVC4VfSxV7depq2yTKCZmBZf4naiHRzhYO3Da+GVUEac4csrDVsgP7EsEOaojhJVee3vu
d+wesw3zIjxO61Hd1iUwxFhpxpssK7GNxqSlhp2K9sk1rkCdEt6asni2yjJgxRhOVo4o0OhyhZEI
um6LYmhTM3H4pcaFGat5hGSVzAB6r6ITi9qnque/Wrs6JS6P5mkpi2tGHdYl9aI710JVZ7X6+G4g
tDx4EpX8ph4NpHB6JDZCG6pv1shTsCjjh6ZX07OrVDzUFsPbjmqW7JF9qO8aD+ZDk6tt0FfCufCI
z3xL0A/EGlOEHAQEYbhO4c9ZqoeydayD2llDWOja/LYAr4YdBXNncPDyLpsnyaKTVV9KRLYXqlEL
mYNnZe9WX+Vh42rRIeLNhx00YCj03pw2QPjRYYDxP+okp27VtlcfvcbKVr0/Os+Y1qBvLrXXPuyS
TdBCNTxVlWKc2MWbcK1+fyXHZ/I1ssPR2VbeQYnI4NmYSwawSXQKy1HmNWQylW50JbZAQ30vXuSQ
LwcZ5YY/4svyLaNtAl3XS5j+4lNPNc5h0sOI/BIvi2lctbhR7wiDoRrS8ZjKHFFlq3tyIlMil57z
omdKQc6oHu9mr1WOOEaLzYJuGBCi/pYj8kcWqtVRnTh+RLc3wyLS2wnjRSBnw91o1vLG5ZDtu3aB
AZ0yHV1m7WHxGhlByS1iuhm5UkwG5U77KIlj2Bu9BuhsIAngfrq357Ej+7p0t0MOXp/h0vQ9t7Hv
R3zFV7M1rm1DltJmQVFH+I5qHzBvfusL7ZvmotztqoRFvraY/6SwNlHV8pTgknBbXHkG3kejt1/E
qryuTMx25bJd2BKnnIr7oQrNuXl3MnefRca9Id2Pch6/GKUsRtxs3InJ7enLmX+YzWJuM7Mrw8h0
WDu67iuJqQrKG3kQqcKSJ9T+oLWTdc89116WOu/PLUf8vsy0LmjSQu4TEc+h3Rj5Nk4dRb3P9To/
Ymu9WKl8NYT8VNCssbFN8qla1O7RnAA4KLCIpY+5zA71Xr9riDVHUDeT8FBO2kTb53QadJrVKoLY
Xqm/mV8to2GPMlzlUg8Mz0VqosjEMxG7JIORQPZkj+4LmcQn9AfFtihzYm0sTrg2Roc4i3daqESg
R9OuGUlsc5I9Q0MAoHuWjul+CMk5micqUazVfnSGp6lFjj+7AZFYj3aD7Q8EfmtlQCGpWl/cBVEi
NDLmdDJoMIKmD/hqAwDwoOUv1RbXYjaIw1SlB2e2rk7qvXmtesrw6zSmjnswO8bC3LtL+TybKnUw
KPXVdNgPNc9LL33olOF5TJq1P9lva3cPprpNZjRAwCFeOR7jLg2KhBywSPvZQxB0xPtLu7uvSCP/
IOgiaBGaFhqH7dIgyhAK7bEt+dJyec2ccr+QxmMlll+MqzPVQdClnFrB3Vt5J8PRtmU0Tj6ow3ZW
Zvwz3T31sFvPKl8axM9J2r7TzLfpQGOmdbVZ4iMxIAi2mm2uqVsTafz7WNrbNifoWHSbptXxtuDw
OkrP/hYhRqKnKyzMgatoCbxcbGWOQjRLIiL4Fd/WOd/QXlGyF23i8kdpNOI6l163n/Q64NQ4oj1p
3ibDOJZWu0vG6WAmnOppNB/i2AiSmm4Uk3YfwN1zX1c7FlOu1cg4V/10ADDw54R8G37TPK7fm6wN
SBLyOT+CsmruYUPfHIXHoBtzaBM8XlrVY9UBICHQBlqhy5xIOFraNFgBjS9j8DPHPs9Ot0vs0Qfz
uDeMxvBj7Lpon0Ond7eKl1dnPsqLZ0XPPfGSuf7dmPRzl6bbOc3vzck80fecU7uCXCUq7qWLzGaZ
+SGgzyw7nj5uhzg+x14N0ZSWT5EqLoUE/eJEN3o9WEQ5BrOtNptqMh7iBI3M4n3IUvELbr6YwwN8
VNnPekatxaIj7p3PqLEvndvwvHAvytCcik4EeNVDW6kPVcTaP3CPeTPE36aZBlLo6vKhKeKzMWYf
Uzfcy7hKoRD6o54tfkK2zSPAumQMKII6GvrQtmg1GxDxKMoKYLZYf+pxfjByHVgbwQAW2OyeA/+h
sPsLXbfbRc0BEHSgNd59Ps4M+15/GqvkUaTNsGmd8dQUXZgMALEFipk0oYTR1GgQpAKzmzzE73Fy
j8HrbBplQS3A9Igc9ikpiOXN9BMx8qNfGd0UDkZbEIzD0zRSMGMltTFs+1Tdp0nE7sl1xW4b2pn5
YbiRCyIxvNfm8NKaPDoR5C5BTiyaqZOeHRftD3XCzO0Nv+ZkPpBtcjBrL5ir9H1MnAcYo2+kXBMl
J4ePwhhPS+56B7iIZ5OnVgM3CMd56b3kS47ymIzeNsrse+ll+9iNeFxC9miphyw68raO1j5OFqCC
Pnmpr6XzSZjawcrL1Sz+zV2UO2rgO7yEC76F2Hwa0qrzo7b3kZ5fprH8mdXGZhb6rpmVO89OPj0U
WT64C9luLH7rKlfz1ielvmM3CQw1P1lFcoq8+TG3xeNA05SfWN2xaror599HnXqmT7z4tyJO5l2p
98xPjhvGsII4qKs7p83PrT7ku0hZXmGwN1M5n/Cd3xUJUtB+idSzu6jpkxazhytDRu7YAis3uTWe
YDnqw9OSls95Ns1+EgGT5KoSE0HIpnVIiAM4OB5JQ5qay/OkqaiBvOXatMRuuh33BfdHceikcHbx
bLrXgmfIvheO9k2uvKAaJyD0mtvLjaP33qGY8cHpQwXg47YV8XyMs29KJrOFi85bTimREhf0UL2f
910htrVQklBr23UEcu0tRDIksijyfd4XyVO5RNlXbujZfSEFqE/uSYGHJFIDytL1x1Gm1r3hJCpv
hryzfRnl6s+R7F9C0LRp4EEUoTaPo4WeWjX5KpI5avdRSvUgIbnx8E5SInm55lRP95oYyHyZPXfg
sNJJE+Rnfw1FpPtRWbUPAvZwX+e682Sk3vJKroB715Sje1U8ytB8cKM29NJ4CbrRVMOkJYQc6NB4
j5RE/ZhAkvcoqtBVWUXUbG1cq34GDVcQoLlWpjh9uY2cdHqkVlcJ1xCKMGpwEeH1HMOqi9NPTzgG
iMUyBPbcE4hYNwbzuOTpk/UohYfZ2EInoAKuI+/RiooCjrljbywYLsjoUnRjq4GS8GAfpwtWlPTi
SsvmOyLr4KWootmP2NyPozW5n0npcT7roKBxPpgb1x3GYDKL+RsOWFSNiO9onO6CGlknZpuJA4B0
g2bf6dVwdAd2ointfhAW8OH0Vn+Xgh6EGoL656E01WFj1t149ua8PshlyJ9aC2C1mVJAGXDVgFwc
zXdqq/JzqBQVoSGfRBFDSgKg0kL2RcEjdt3E86bDrHTFrqFIZdOri7N1XNGcRN1W3EA82kSsBmat
XWsw9+0M7PboqUt+SokgRZjwADVkPNLawxwsWv64iqonmN2qCkem7de5m5dDYZCmpHd91RE3xvlv
xeQ5Tqkcwx4INaAgqA9G4onvBVLhS1Q7ylXWCZJWZ1xTAqyUSE4Ee8WdLicos8qMT2Y7T5wdU7Se
JiguNhM+1GuK54UMQC07RUQdPlBM+yFaXWzBfzraVe2CZOfFw/tkETun1hzs9GH2V3V06pQroINs
ykm5OA5W7j0R1e8hkhvq7seiEZC7uk3KrXCm4c5t1JJ1zSaqblj0YTdOHsYoaqFmVnzH3C1m1/aM
BYj4NoSg8KBBnWxeopZk8s6N+6OZNwWeKbEQ6GeTpTluy3nO9gME6CpXziJmf701n1H4UU1qzQbO
Ek8FAcDL5t0Rh4KFtpGKZGLs5XXOB1gt1LBvWqeV+3xME8pUsa7MfW9dMNDU/EzFvjYRNWoWbjs+
U1ni4chqffO3pUKx0wwaUIKnS4yYbqzqEc/riFWiLiLtzbMzO3kjAYoovZkICbZge1aNw9/6RBOa
gIoM4xGBFfQGfeFwY71Qr7Zwun73t5ycus4mZQZczIPPSlJey5dc47OfNTJ5iSODnfimFfpfdd5v
6jzdRJL136vzviHF/4s47/Y3/inOM7BzkOpGwCAbK2MPCrx/iPNwephECSAFQUVm2qqHtOuf4jxD
/TtR/gbVyzoeEcv6zeqhGObf+Ttk/f/zh9r/X+I8MpYIQFhTEHCkEKz0Z30ZcuvRNCdFD5eyUt+7
YgWnsDY+9+oMevLbJ/Mv5Hl/DlpAWra+lqaaBu/YQY64yvd+k5bhHktp3suNkNJIglsjMndG+h63
Rk400kBR7lOe1WwIbbL84Uki+yr+Wf+LV15Vcn9Sl62vzGuSGEG6tvvXqkp3NhiSdTxUeQx8XltY
wBrIgX//9v6L+nB9EXq7aZ4guooCkj+/vdIceiOveZHUcp86FxKP8qt8+Q8ax78WWv/xKf72Mn/5
xrSx7iCfeZmpHdPrUCGwmESrPDemgh2RZw99JrMDspsUPK6sIn9NF1IW5iH+D9LEW2fLf/lUEXeS
nGialu1wbf/+fU6FNiXuxPc5+UjMg86vL4oPLehbO41/aq1PX5avb4Cm/T5wH9gr/fILQusIdX74
T70v//I7/u23Wf/9b1dXRVqkTQSNEY5TXLPMW2eFwMz/4XfsqNyqyCI9vmAUt+5fFaamnKZoqIwQ
36K1VfSiuDachgTyzPX+319Of30/Dp1BJFQj4LVci0CVv3y6Jg3pTNbZEqqI/zYi1/lGe7rz/v2r
GKvY+E/3Bq/jECuocc2ubUAeQSu/f24q4WUNZ9US5u2cRYhaZLLs9XqQHR3ASVTtzHFIkh2B/+aX
wQKyEHUUGc0HQkFa6TeO6vYjsko1YlqcJgLDZzeJmh1qSNRY+SjwUW8g1Mw7mtto200JOyHPHW4b
9s3sNBJydd3pTm2RwlmyaRaMeVVj1w/4mBHQmFISJF2TQl5gdyj0/8PeeezIjaRr+1bODXBARtBu
05ZVseRK0oZQy9B7G7z681CNH1PJyj8T3euD6emNoI6MYJjPvMZ9zBUrc5ukaA6kcaneuUu25VkP
ULhCssNaj+ONhiT8FkLRZIDzcgZzB3BQfXLGDrhIM9QmZpkIV2Q38fLvY5XGrXcTNVOVfJCiqCjr
jDU4TreuyejIE73PMLqDAChaH3pgXgyLfpyyBiAbCNUmP/JiNsEJjJXxFVp6gEBThmrAPgQk3wGa
r7TPLh5zSCp7QBGasGiTY2eacQOEyg3bA2K+kdjid2AeW3R3EQVPImKAysiNg5xal75VFMgvU2Qg
GSfduLudcgQKUTvSkN+dnTKlI9y5P81yqownL0MqBFXmsBObaQiAb0aZEdOY6XXtMTYNtz6OECrU
frQz96enJxQ9j443YQuhKebrOQo+sibdWgd13GXfZSKpMTf5MKtDEU/ge1IKBqiWNzD4aB8VqIAH
oeGLRsTBxraV69cF0th0Rp3nxkjtvyzOSLnN4DK994bIGDZj5IFRiVOYV+Df7HnYSZxOfkeTbPqd
ZcUeOf8EUXBTmdH4MUUraKLXNc4W7XfHdTcERA064pXIfvB+Ut8djaH+GptFl2/bSERAdzQ0t3lF
zR8a3YV3oUn/aMOBRRggqiJQxJUThoTiXZh9Nb0iMza9xDZgO2pu9TtF9OSRyn/wIwyr1ifunkli
4ylstsLph6dRVcUL+D4u2LAKw6dYSi2iQJS6zy1Y/HkjC1hioAO04cNEI+rniGMddiPBOJW0dLXG
3GS2Fr3M9RQku1xvSzj9MVIMG9Nosncg07qUhN3tHnpQbwDc7HZ4Fr3MoCtKNb6TIZpZW3NAyaAR
AIF3odDbT6gCeLdYM8IJFJljh3DadYt3QdcQZVY5vCstHvRnFeW9tZmTpgLiGhbgiJD9QMwEff7i
SWhNPKOz72AxoWUUbkyo1mj3pQYWG4Y56Pell6MOTUPtm6hkbRzZZu7TWA8FDa2uGyGYOZn+zfYK
7D10UEsVvOjKfO8FA+cyqKBB0Zy0v3ezorPiQc1ZYCBG8lQElfrElgIQHSIzsgMyiUBcpJIKUBwX
5TtY5CxTQgHgfcsdYlBF4jOQNKsFA0bj6TGwchNTClt2X9Tg5nTqUNXeYf/pvs8LsOIgxZr8F3YX
gPeaRKbsWwVQhMXRK96tAp+TG7NO8nvLMOdm65pJhpy84HDTMkaynQQXzSTQMg6NAdUgMLulVE1X
IwZVHKFIoNJ+K6Kq/IaGkMMtYFiDP8GTmRCCd+tfuq4BA7alADWqNGN6QI4wsx7itO7aTRaRqh2c
2JnTA+ITnrkfLXoD+9oOLNxRBkhXG1iN1vRcJVWRbrBOV/SF8gpLGVG2lnsXtHDHUNapmwEJjAk4
nzkjVPFgIJjxmcypR98EzaMPUWvqlNlaqUfbIB4kqE/0C7I9zLpmflyobf6MlolAUsTAHEwU7RPw
l6TaWwbIcqoW9H+X4rJF5STo6+RGVwqnESprk7wxQf/ywfQO8ZHQNqsWPzvDZTdTs/kw1AlYFeRZ
KLoUeqHbR5u6GddgY2vo2OTGNByxfQSUY2IkgU+cKqGNjqGIuv3k9ihN50jbzJvWqXQ6nLTidMD0
VV4daOA64z6N9b6mFOPCzk8tZ6PaKBvf200VU8AKLCHvZ8E606FUE1j+Icrcm8Kk/bRD2dDyJzE2
iCI6k7T2kY4O5HYuYgAVRsmPP+RWKbR7pFysBn+EEtA0dhXaY2I01ScCzNDcu9EwvIPErdl7HCYz
dw/jAZRliR6yvs866hGQySjqbcmGjXpr64ktHiz4MUAnQyujiKlHuLBWZSK6jzYF9XHHwylfrAkx
lRt6JJMHWTNgwZDcqqdDJPQG7U6a2OOG82WVeFgYaKpDYgwG5I9iqe3BRkl9A2SxaDeG1yWPXKuJ
R7ELYI+JPviNDmHzg4F0PFj+IbA+APUyQRcHoiBohI66Q5zRw7FpihDGx14AI4gHbGjG31WbOoDm
86SutjnvObn0XJCL4qtptneZ4UUmuXm+tKiYG/pohSNeyNKzJ5UK+0vXQfB40CKtLbnJNCQUIavJ
h1q2ACDN2OnSQwME+tufeOf/UtZXKeuiXfz/z1g/gKXLy+J/btvse/GzfU0rW/7i34kr0eB/sPKE
TAahjKyVoPHvtNWwrP9Y2LZSc7RJG/mz/2atFkmrQy2Yv0GeR1T5X0aZIf4jwUvyR9xucD9M+U+S
1pW915L7EnpbeJ2LRVoQHttpzNoUyL8pJ4/9vDfFXUuZ6GA3htolwFh3CF4MdwaKHrsEEZd95swW
Vs/xdCC7RErS7vujA1vuiq3mHzPD/2ZDf/8mbjJMtvB6hj+1EpB28nDqTG9I/LSrMB2llmfiRjNl
HyXFnV+jytpxNyQ5KOOJWIGaQfhMBgBQe7JGyChFZ0iA5NL4mKgF71iZcc0rQSRY4lVWjD9effMz
GbGQJ2H/3z+XDAaZBVuABF2H/RISvk1OEYM8oh2yK4ex+tgMZQ1Vl8ffd1VUwekg07wt4nx4Pymr
DLcyJJZLB/FOnwzxaajc6eNSNLM2ZBzNrywqg6OGZOKzEl76W/Di/7DMaP6k2rT6kIrpPXh27fPl
iZymSf9vHs6yRymLOOuiggGTRjfxEPBtQQfGDfGmoiBjHC6Pcpok/RmFTUv3VIdryT+r5BK5eTeu
sU7380ZLd4NpoMA81fU9TiDXhNCXMsFqHyFRLanfeqYUmAKc7u0hjb3KtZmQFve/s8GiHB6Ix1Yj
k2jo9vzzeRkgbSERo/NBSns62FhbpugjM/ajypEPIMo6pIYSEMd5e80f+MyHovAIGd+Eh+pJc3U+
hIkk3Tw3iZ8UUXwYTTnuZ8KGK/ns2VG4GUjTbUigf7b9qyoARC09phlKAybMFw8KvSFw0K6Vet6O
YpEwM4yOk+1SpDtdNmHYYzDNRuJ7FhCluqfRGriJuDIXY1mS061gcdWBkOM/gyn4usDS4XMZF1HK
VkCNEV/APLqBlt1u4kkHk5SzgDVRGoLTyGlMmHRJ0PVX7FRPa3bLxrcol2EuBIeXgqO5qkIkkKsc
e0gTf4zE756O+VGKocMeCawIGpiIiwwNMuYlyIHLO/PMErsYVvPesMQuD87pErtZFgxk+4kPDiLc
9RSzNmmJIMzlUd4etqW4AoADbjLEUme5JV9tF7dbyrYiTny9xvbOGqzvQhUvGt0SoC3vLo91bil5
MMVSy7GkIVeFuyFxI9WaVeJ3TWbsm6HDE7bQtU2NxtNOTl79MJtIzqGdWl7bSKek3j9f0TMwfOY2
EZbgS55OE18utxiDNvPd6VvaDo+momhHEuImOnAv7WNC7CnCYDsV2KA4+j6fP5B4fW+MfDMpJFxw
9U77n5eX4+0HtkkYPZdgwmGPr0+qjUecsBDW8b1Miz+DmfPeJ1bQHC+PsiqXLlMHMMKL7FAjWOpo
q30UAJFwyz5KlhcN+wrppcgV2t0NePqYUkHk3DiTlny1m74EEy+8mwTtXrAF5bS9/Evefn6aALDg
HbYbh3rROn691UbDbFD+T8A9RPDKICR0RCX6RMtzScP0wjxY8Ry/F04TXRn57SZnZByCmb30UJta
bfJcGpSgqG35U+QBRFUxcblNp9ajagZoO9GvrPkyk9NrCycUYguJ+dzCIF+NJwyYVRbAGj8euvjj
jNIYHOtJqxaVUQlHzUSZMtmCbctv8YE6REUQzlemfO6zE4tiK0lvHuDI0sR5vdpIqkplQgn20WYH
2NThCArcUGyqnq7zMICV6wFIfEgmFGLLyLaBPMUK6GFUXYkL5RKLnq6Gix4mTzlNFu5PtLlOfklf
IbYxqBxBPQD3IYgTqKnUM6mwAukyYM0l+LbBIgJ0fK9pzd6mdAFKrkFTc1sC24YDnGuDb6I+FOxL
CLPA/vpEB6kaUoQG87BojKiWPj+U8MB9aLpCfC2LKNqFKvRA1U1F94US6PQecVS337aiUb9Qw4x/
1zBsPo59q/DZC6vmd9UrUPuXd/3bvUdMvJxB/sdh11ffIaYMacIRbv1SG8QWcSx9h9dXAJxk9mBv
xvLD5fHeBmo8/brrOQgm2ARsq9WWzuDaST21vgTUdmNFEq1O5WQAOHXrcHmotxcYQ3FxuWT0jsf3
Pf2wRl/VCrhM68c8xXdaKheskW7/m1GQpOLW8CQR7ur+qlUfuxNJso9rBHtlql40kz72v5iKQ0+O
fE8u+d7pVKJ6AMCGzZrfUxE4ZDMCgcqbr5nen1kwySaQWJ3x3NJBOR1FaXUlAE12vhkKrK2G4K80
QlT6H08FTXnDIEYHrsWdfzqIi7JNR7G19zPRt+A4h18Dug9XBnn7nrqLLgpZKIEzuccqlu143b0O
trWfeE12G1qqudE8Pbsl/Qz38yyxgBjtaw/IueVbkmvabXwjb8nJX19ptlNb0lGSQfWuBCA39Psc
q6srUztzgIj5LYc0h5Doza7OC6NBUKlp/DSGaObVCaaLLABZKmDEy5/qTBpPb1s3HZdkRyI4snoS
Zd66A4W3xk9QH9/GeubsAYMZh6p3gscAeNaDAN651RIqjWUs6j3G9vJDhn3Z3saz+ZMYO3nFiO3M
IiN9Y5AXS5wquLFWi2wN6ZRjteKjhe0dndD5FSB9sr8y8TOLTP7g8h7zQAkMr05H6SqAeXpjdT7c
wPCzhsUzGMvQLMZt2ozHCKUrIoK5GPcU3I166aupHMRTQtsppL2JoQqqFO1BucVL3GuCO84r83/m
pLZETtRYiMEptfCB3D++Ca9i4zivqQkUVe9Dd5125TxStxRw1Exgdv9iJ5yMtdoJjlOJnPJB7xtN
5B4sJcMnM4JfXKKCfatPZnSAeGo9VJYH1lHH0COnPLHN0iDBoTSctg6C71c+kliuo9XD7Zkkqy6n
YVmM5c9fzb/oVBQowxr9qtSqhwSFmg3MhEX0DlDaD9tA8nYTUfFEH7ZesIBwHxufClClb9uBVgiO
ryGyeAB6q3AbORHy4hFi3miven3nbMFklR7V/b49RJaGCgY6blirUiGp/EVaM74SEsnlPVrPhxjQ
hsUOEoJ5nc7HBVUchqXX+zE11n0aNclhUPR9IKS7yJIj+5Lbya/EofgUtO1wF3SouB27fhSbJLOb
vSqy8DD3QDcaxIeQShCUjbJMfCxzMfyEA+uioFJYW5SMxTa2rN9R15u+aw7hoYwT8QBqr7gdk9E7
urHrQsps21tNUBlHXUHtBq8Zr7xqb08Z16VJkiGo2pCkrx7oSncAwkb66OMTrG0x82lebBsXplSX
yfPlE/322kBzijX1cMu2KZuuHoR66gfTnp3R1xolj1Gb/arTwbj5F4PQT5d//k+b8/QDarLG6qvo
Jp8a27gr0W4BMC/FlQdguXtOtwmVLgqgXE2Yq1DJPR1FYVE2EydM/pC0v+LOvUuc8aADNVsYdfLK
pjz3iXCjZBg0FUzqw6eDBSN+1HkZTL5Q4LJhCKpDDvtpA6k0u3Ke/1yq64nx2lDxXEaj5XI6lgdO
MFBWqvwmxGoXxcIYoksqDgLb691QaPWdp9L2uxHbmLnx+ex7Fx4CbIm2bD1Sl9zrMBlqJG6PM9CM
Y+ek4+8E7a5rOKkzmwl5XwevOiIYOtSr12FsHTYYjzD0nbHa6j0NI7sJ8ytLfyZFoiZAbixNY6ns
rGuadS40JzdYD8S1acMj3Y8QkZGa+GmMdoNIUePozU0SlgMo2LY1UKlLw/AwBWH7Ieih+l95BM5s
POpxrrGUmnh81wVC1D5lI+NqRrMtNr7PgNnZ3k7iF87Cr5noIF0+TmfKa97JgKudjiCFVuc1A6KO
Hzwp9C2PjYl1MOIJ4Z2KqdKPfRV8KXSlf+iyTB6GacquTPrMAVjMjyRFGW4PClGnmzIKHXi1+TT7
tSPqI3z2HBqH1uFwA2zm8nzPDsWGol4Jpoir8XSoHi2tNM5HqOFQiMk3a3cr+2E8mGPbXhnqDzhp
ddaI6DwsUemILHWA07Gy2KUNNFozBSdXHgfEMXdmCJ44TZG8QngSxdC8ANAUK7xaPGSFB4QTtgla
Kh/R0U2ubPW3BQk+tEvERV0Y/Wx99RBoVeMWtOZnX3E7bFpjsD6VObJCsVu0dyngcCyTOkjLUv5o
mkG7ElKeW3fTMJHTA3/IqV4dZ6NPrS6J9NkXc/alC21nN+Xl51bCPrr8gc/0dBZFx/+OtFp1fAxq
8PGa4ec23JJAT9CMMERbJTvP6Lqn2bRx1ciCrAfMIlvDH0JYGnv65/Zx7twJ4WoKcB/DLoOCreAw
o0Y9ALCmcO+VBw0P8h8uAJL+xgELrj9wQgUMbd1NHooaHfxtjY9cfWVOb29tlzKhlCQjKJ5TQ1nt
WsuJJhT0Neljeg+nN660oxe1uY96jaHt3LFSIJZ0dO6wkRPls0cz8AXJSX3AKtpFMMDsrZmWtOf8
RoFK03nJRu1Dqg3G58uLb7KjX+94TMJwIJKYguLivMiwn+74OHZtNSdl6weGZm0TQ85HTGzjKwfr
7SgOpQCEOQXjWWzo01FGO08lLLLeN+0uvmmkKnCCUcPXy3NZ38SUzcgwTdxCOS7SXLdXC68aqrFt
Rn8aESoMyWc31ZR6n7S4cG5VqicfLo/3p4vwevGkgdEO8RPxhkOjw11Nq8qMThI06X5QS+dHh9FN
sKkNaNeQfoch3GaYaYEjIswGXEqFG+5nBv8SiyUj/NnKFOukpsWBazMMUfzi1H2LkF5SIMJeAtWH
/Wv1aEgteV0O1z6yn4w8BkuFc1D8reVvl5sC4cZkYxd9+1fTGOFj2yPSFY0awjJlZMEDAaOm8yAV
AYW12GgQ/KzKBmBO0kLR2FQCd3LSA/A+eV+h3RONpnI3FmXSeNvBtwT7Z8nqMdbcJkXTeap+XF5C
d33HES1AEHctl54uTfH1Hdf38KGKAm4eKpaQC0iXMVkfXf2dWSN+J7VPVjqrr7OZ2LcuoJbFBCsr
4Ymg6r/NzcS708u5+lkYNOc26QzxYZcnMULhqIdoL2pwjHajRke/ixrVYgANh/o2Dpb29dyZ3V8I
dFb10XE674bPy5fJRy/y9cZuPoKxobsQZq697ecm1WHHdpV87AEVTpsAbe471O4wS5W20ilEKiQW
Np2nhTVcvcH8jCgitgNhm2iQSizAzpUHmASKnhgfo7kGVhiBg/pczYmBqS4UdGzxiHqwri36voL6
31vPNAArbw8GPrpTVmfWXPfBvJ/HDjZa7KkZolznNPO9NiaZuBOD2X0SaQEXbejb3t2GTZ1E966d
B49aOA/PZemCUMpC/Rs7rM83etQbDSA2ZEqw9EFjACHsaHS3KXDw/miJkXy1qkOolWLA6wbjczQ6
x8nFbtSr0mmfhwUI38lExqLIVXQDaA4kYIPMxmcB/A7/thKw6SafkZiwjWle7ubGPV7eQOubZdk/
NnYPFlVTHTbC6v5qVR6LHiU3X+/tbm8UFBvBWMnDPx6Fghl9WQeIBC2Z5Ve8yqkxBgTGVhTE4CaY
MAkEbw9X+1ri9yayYzIMYzMhh9Kpt8ZOB2WHk7HWKz/D5RblvA50M9XHLW6l4xFR7+8Wwq8bRFbQ
LOnJtFsvba8ka0sydnqlcRZ5/Ohc0nOh5Hk600hgdKSBFadxamCDC4ADaTqU3XS7wC/Vym/qBA6Y
p35dXuA3MJRl6twE5A4E0USWq3HLboBI7dY0DFpIV8gVaO1LzjKgV6F53u+iq4bfHkFICnd5hquE
eNQhpdblg8Azt2OefTaKscA8gdgQap9qkGofQQ0C7hTZld7I8lverBENKe4tckDwFadr1BaDPmM5
CEZyGOhoF0K/TdAq3ZvdhAp85XXkXk51JRg8s9G5JGkq817TDjRWpSbdKkASZvbg9yPKEtg+kdVR
vL0yypnrmCqiTtcDSWNBIHw6tcIoO6fWtdHH0Ta+QSDVjLZuPA9ggginvnZFHrn4IdbR7y7u43ob
1IG6VvE5s7ycMRqOgJFM7jx5+huSoc+aTGlk8qM73yClEx9DRKeerQLAftYEH/POER+v7L/lP7r6
povcOCV+ehUYtK6X187sYAgN5ce6d2MirUD89o7E8aOgg69qHae16vuQmbvU7fyKWz0zxDaTye7K
7zjzmfkd9Nl1qiVLNfd08h0+Gty5IdkOBNRbF5OCew8O1l3eZGgOSSW3k0B1QFRGtSctAINqKYde
EYpxaJ62+7wQ+DtK82rtd4llVgtEjsvGW+4m8t3VAmWNFRtIwJIaDT1GXGX020UJxYcuXMJJ5Vas
ra7dqyFMv2eJ7R6wX7RwmiF0vbxCZ3YHpwB0x/KhuMlXC+SVQY0nFdlvOPZio09F/zQNyGDooE2x
NC0nlL1UdXt50D8gh9Xsl4iSUJnKv8sROf0stpUllawUyRBooGNgDyg9Vml7HGcszYGHFbidhh9q
Aw9PU4NT0SSQXRV9gp0Zde4z+ZWDAGCBcEyU1g9mgnymFofdPcAi7dCgpnaL+E33Q3nxiFtlsDAg
3GwnBsO8G3Tzs5oR4+JCJmfgy6PoUmr3ogNpPMzjuI+LIqfMieMbx4nmCjJGtBKzHfKz8hGNzeLh
8mqs42zuarphSxuJFbHe5DYtBrkJXvSz3ypsDDEqBRBfNfkORjOsTaHMK2/SOhNdxjN1UkQbSQZa
cKtLqe5oy6d9wNYT/einNi6MWQq0OsGp5nh5ameOH4Eo1WYoBmz0P62fVw+9Fpq8v3OKJgzwsxtc
Gc0jCqLXssNzo1DPpq0sAJbBMDzdTTGgyaS0Bt1vLYJZUSDmNuico8tzeVPNWNYNe+o/YFjarH8q
aa8mU8ySiL1F6D/IeF9BySzxniSefkYIJv0aTtPwgvpj1N0FzPR9Ce0o39aZ5dQHVJH1epuVjXat
B3lu7pSC6c3Qo6E9szpJVQCf0Yg8HdkSFwBJih9UzF17JeE8E08sPUdCGOpyHrfE6pooLTeRMU+z
n1pzsi8HL1S7UM9jZIi9LP2M1VX0QvFW9TsEh2s/GWRPdpYuvI9xbuNvNA/NGF2PvPgL57D2nUSg
Ds8eezS8LUrQoXvlWnu7LPxej6bVksTCTVz93mTwKKcpi+KGjtRcgET3zlBo9F/eEm9P7uIxsQCY
SPZN4rvTjUeK78543gvfsbk8egwKyLNk9zC3WXSTjDPSwv9iQGrCy0sOhmR9nnjqwlm1s/DtwI12
boy/OAAmA44I3s1TjCvy5fH+hEGnFzUzfDXgantRHTCKupfCLyQCzU6c7JCPQ7XQeaBYjCnziDTR
oHXBHquz4JC3eHhTqkl3fV/W76mEFLuwGNVd2dbfETlPEBiT4rawZ+0wWVc+xttrjZ/qUuED7gGj
eh3t43aVgGzhpyKdFO94XrtNBVhyGwddemWos9/91VBL9PPqJsCDxZ0nGgS+Z+bdjlYBtaXMNDb2
qKKDlifXwshzu5nTbWO2R5RMYfx0vNBUCXlZLnyJXuRtGOvMSpXjlVktZ2L9rTnZfAEHNIttr3Yz
xCsEhVPB5kIVCy5f7fiFnSZbfEDKw0TyvwdB5r1c3mFvEyQP803q0JJzRId1NWihGwM606n0u1na
27HLfuuVhd6mJeyHVq/Iyb1h/o7/g3Plhjj3DZfJwuP907FbVRSlLRQnLJH+ZFXxDbe2Qk+rnN+Z
6MNg+ST6fzEeSp00c8CB0c9ZTbSvLKtHYlr6UE0pvFpa/Oh48IzyyFS7klrwlazqzHFgu5BzwJ0H
2b2GQFHtRtq5z2efJIcgLlHiiMzJr6QK0ysjndmdYBlBJyNfwHjrOiHcsWmMrWb2E1nrxyJyHsG+
XgPQnZkOAGCMMj0GoVG1+lyFnBaTQIIkiHbYMnQpqiuC3kxQNuGV+ZzZGXRhwFmTNtCVlKvT5nk5
VLlKm/lSrnjqplI+pkgpHrJeGUeqgNmVc3d2PCChJL8EMM6bqUVBqajm6j70a/PgkLC91Fn/TUOn
992cTtGVRsSZsohHEMMWdCwdGO/61VJla1RWbOu+XenzEdms5llG2MPVQaAfOK3RIXRrY4ML9nCw
uqa4a8dUu5IBnPmc/AaIO+jYSrCZqzUujK5XOU+471LLP+BW0dNtTOQRs8zhyvKe2Z5EbjrJhnRc
UvDVE4YxTWfboG39IRbBvZpCtJWaRr9yj73pUEgeHdp35IKoAtDFXi66V29CiUJ7PiwRB6ak1Q+J
ntp2kihqWEUAN0lHSEvvwhGDCFz/JD5wW3vstIOsbMT+7TJHtif+pVXSuFlYxZh/IChz+aY995ZT
71j4Vws24U2Y7DaJq1o915EX69EXc0Z8BsdkuInb+CvWWNQoDRnfZVn+IsKieHBUZS1SYfmuwKvw
RVOgxbvGBUIxgA2vRyvda0WzSJQuKqhXAp1z+4OvZgqbpg+dw1V67BZ1qijx677Tuc1RQx7y/eCY
S3oeXKMOnXmBlh4lZbqF+vKGAiVmM7AzKzR8aC/0v2k7PE5NVrzrkCgCCowDE3wtnRdCdD8vf5Fz
k+RFsJfO6IKTXoURYyzaCP8pA2JHh1dgPH9rrdG6yRI0cy+P9KbLv+xOntmlNSCAnuur8+YGHcJz
qhX+7FbvSpoARyPMu794GooPmcRHihpRu7FowXwzplJ8spDhupFOfOXuORNicM+R6uoCjRRAoKeH
ZIriuJybQfihaMYN1927YnTtXU+lZDcnLpCj0Phweep/rs9VWENXnScDQRYczfTlN706mJUzaOkU
WNKHLd4sPIsoezAnqFUbGpcY3HK73eWxDc8NTx5UPd24sZwDwmeIG1q2Sv2itn7TWWwiCNbo7XpK
915Qabf/0gg0kS12wjLlb1UAoXonLRZT2mnc5m5b4ZY0tDna4zh1J3vXweUWNQlPfDH6XL1T1jQe
Z9VpNkZAbYSCLUWKDdscPWA3z++DdLRpxs5J3dGfsJDxjMvAhNeLL8M9lCQ8B+y5VXDQ9CjLd0hS
zUhNoQOm0Lc07CfsHofh0XBQZqMBAv8B+DOSUVvb6rFMyVQwaTcdW+WIcFFxr0Mm/mHQVsbblnDr
qRU2IDW9rrCUoWZYbuvOLV+kNupiVwQzfr19VA0vFRp9G9uTyc8Ah5QKu/bQWqp9+BJt8rCiG9N5
ZXJ0AtyprtwR5zY1YCGDH0XlBDrp6sqd6UF5ImmlDzLnyZkrAz1NZ/6EO1T/28Rt6a6DuLhzaPd9
LfQAef58QrrQmMvs5vIeO/PEkAiBMOP5NmD2rE7XaKaahrKspMRahLe0EGEfOm54/MejLEdY4ApF
Lo5a1OlGRi1JBImGni/OP+4hEHa6R4/n+z8cRFCpMQAD6chO2dRuTweZbFFOyJzaftyN9b5GBmc3
x/G1N/nNzccojsSaEfqcgI2y6vQif4ZMeWA4/oRnzsZJQoE0h0puase8dvW9ud7pYy1STPxD2E0E
eTqhcUxN2cWp5pcOhmc9RseprvAVSgvtrssENn5eNO1cs7yGrDozMCEWDu64Z/JUrYFmVjLPRjlK
zbfpRj87DUKNeOUiKTvnP7F0QhA6nZGtG/tru/HvMsDJlQfynSSYXFEXCxRhdeXVAE/R8ojTZ7d1
SFKp6kSHtpyzx77V8Haj/6XRGzaa4ZE2YHJjtVa1rzB8xg0DkqkZ6hQubIxon8zO837kZeJ8jpEi
fRr0NDWxdcJD9yOFFSRCqlQVwcEIRyT/CH/KfV3MeUDyGNXtvpEi3TptO5V3tS0EPkcVgJsd16vz
lBoO3oIId5f1VstaJ8dTMRpumrkK8fYW8+RjURvGOwR/4mdb83AXzzmAW1UOhW/UufcOAZ3se1Ia
uKS4rYfPTpaD9081O31JIoW6DHyM8ZfdzP2M/1ArfhnOIk6kxjpH/9G7RyXYbB+5RRPj2Bq1eums
MZRbD5xDeGhbywo3RADTT3yI5c+8CfXfJbRfstKkFYgZACb19jgBwHWO0O25VVacWjtYpu2vNM9u
NW4mrv8wgMUjOzbDjZam44NKPPNDZ80ak4wz+6YeZxunJFs587730nDv5OATcBe0FKKvnex/DtFk
NRgnDyGyf0IOBz31inZPzTy+MVBCCndz2VNMcWta9k5BJT0oRXHQQ+0bSjHpS26KPOfblJ72Z1bJ
HTUA06dQmLyYbt1GWy2I8Jfph6j90pltXe894i3f7efkYOLjfVt7KRaYTY+AxFD18l1kwXhBhQoL
xc2Efmd4JWB/EyQsu5cqBF0jvjF1gdWJRX7OITSIn/U2QgLRQ1wUM89y15tVh0y9snaVja7a5Xvv
bXWXDogD/5AbFiMbb02O1LXaLOzexTowoRFnjXX1Gcag2tYaVqFIYSZHty6yY1rSg4+SWdxImrkz
pmP3TmvH/zQFhQdNykIhhg4uDPDl/nwVsyQ2n9dLg/yZ34FfoRngWT6NWIoOsGBDFXhXnpa3OSGx
tEWfkiYEY8J9OB2wzzKsr9K2fDaSFAVkHMWPCeKcn9Iyb5/mwVX3emrrrH5uHOM8U+8N1Du+Xv4E
b15RdAeh6C24DMrMpPqnv0F3tch1i0Q8O2FQ3rsqG+5RAldXPvRy35/ejfaiaEG0sBC36U6cjiJ6
t4ntLjL9WaZHzJ1KTEQFUuklRFAko965qDGhi+IN+1EhzXV5im/fPQbnuaOkCudFrMm/XGjCAatm
+hay9I8OIkabrAi1XYCmwOWR3r4+OB8vLF9gVH8+6uk0rWgaZr1JmWYLTySiG6IKlRwLNDn2GHri
zylw/6oC2/uHVPFF2IOwg4rQQhkn4zgduEDTNEdK1/SbxdDO1pz2ezjV5gF/K3WX2uO4w8Wx3Duo
TV3bxMsGWX/aRceCIhQXiHBWp6YVynLzOrf8IFefVdrZH53eTgCVWtGdkUbHrqyx+PKsaGej0f1u
MjDoQKW206K//vniU9wgseP6wq55tQZ2ZduZ11uWjwZJ/2ThQVFsqqERN3qmfWXxIaBCKsmJANL5
0+Whz21vypoLHZHyDhCb0+XnzUyqPJYW0MB53qILnT/EzhTe5irDLK5x75Mqg22ccLOGZCmXBz9z
jVBOhSlDL46uO+DB09FlVDheMhE9DnGJPEgRVzdDqNqnYnTcbwjUmZvIbM1kw8+qnwHsZPuptJor
ipRv6mnswNc/YrUNPJygh7mIbJokg77FjCw8hCMJttUhNgHNPt5fnvWfp+F03zmLhBOf2lt6Mmss
yQSTYOwRRfEbPdeAnCVZ+kXaSf7d4qF4b1VAVred7mbhtqs6+YV4AusMuhJIs8doAOP+g755uA0d
rcgOPXpixQZ/nvkLAQVwOSw27G5Tg2CtNkncpuhsdRYgCjIiuBLYP39pk0ZoMMfS/gYfL6x+U9Ct
P6aGmOfyTM88kkTRdI1hOzI0QM3T71uXE6FY46JQP9EeL1tNu/XaxnuX5EF/AC8Mq0lNwJsA/6Ga
b+PhyC+tuqg5tIbAzvnyz3n7ofk1RPZLnVaHTL/aba0ox2Esa9sHKNc8F4X3iwM+3jgRxpWjmK41
396+TwzHzqaCz9NM/nI6+RiMYB1bk+3jQiwfrDJH0TseotvLkzLe3tww1oFVI7dBVxfS+ukw1oLP
5vJyfLPWrL8Aw5PZq+j5f9k7r+a4sTRN/5WOukcNvJmYngsA6egzKUfdICiJgvcev34fsKq3lUgO
MdrrjWhXTYkHODjmM6+RQtm6l/OEfSs0whdlFOoPHQJmt8oQXTeRJfyALkZILae+tvFlz4xdUU69
B8uzfFdEFDx0MqkbV7AL815aLn0ZBMdMgeXQWUZNaPxhzGCO+kNv+BNgSF/e1IAVbZB08vb9iXlj
XjhY5pT0FVS03GWxXvTYICvGQ9zn0863LGnXG6N17Q+eYkteDG8/7y236rD8fn/ky4DU0AhH55gM
bvRFwTxLFOyujcA/Yps57MdO8A9t4teHtg4Qp8PQdEPjO1s5Sy8PcmrIhH+0ljnLwcicLwN/ygQd
KYvgiChEcp12ZXlFxle4YSmr9jD1k91VFnhTubcOIPzXBIYv99Y8vCabXOFU61DqOotAc7XRZDFn
+K709D3NpJZWi966rQDmGaTUGs30zfEIvoGmcLbQDTkfLxbx/xkTMzhGLVbKRp9Ue+SikKNMhOBj
32ZrrfvLzTyjbWBW6VzPGpjzxXiI10qgNMJjR5uFEgeohsxDG/T9lXOJmyCLodYJuWcGp8BAPB8G
/0GRdrQUHmVvGB5HDWoAKq5pot76oxC0jpclxQc4k8B5Y7kxuAS6PEFVFhwgFCDfx1pVlbu+txU1
HI7NpCsvadBjEqCPNeZeChpoK4/8xm3GIxO8ABjkIKJpcv7IJt7eUqUU0RF5VAEXyYDrM07lL1MS
CDsxE/CTbkxpX0i4X2BSUhxiBZXdqlaER9Joc+PFkbLXzdjch1JrbMYWnRMJz5+jUWfhVaOM4wbW
9oPo1xiOhpFSXxk11mY6hl5XcmpIbpRpWH6S+/52UkXIT+9QpbMHiGd5sOqWp4W5GUfHlOJAU1F4
QotUJe1WQ1sv5K/vf/rLk5HRwB2COEB8hHvqfBorLZi0xvSjo5ZYow3UKnJlrRYdi5rySuD7xlpm
KNC+iM7N+fJikSWU1FNpMsOjj/PWZ9QjUww863pl+t4chYmzZj4Xm38+n3/JSbu4FPwKceajMpX+
DgKH4Daq+ru6Z3PaPwPG/jXKfCz+MoogpdWkRYwSKJXhtGICPNCyTqZYouFs4S7y/ld649ghDQQd
PqPH6A4upk4c+s4wOzE6YsioPpZtgaP8OBqOEQjWVdsHa7W5y6sESLqOtxzKEZRxly2foBJNNekg
HsuA/bbwSPG7LHQMZ9A2dbRh9HCPLfX/h5ec+8oA4XlJKgrnc2qMqd/CdYiOM1Fmn+Bd46CboW+C
IPyeK9FaFvDGzUXqB/4cyL2qsBDOh0PbUwjUpo+PkSTgS6xk19j+Pqal+lPulKM1RDdqqt0NZfa7
oh+sHdo7pPSzkDhghEXaFVAd0aSEM91rgbOHvqFsinTsVmbzjQCN23gWtiSxJiqQF0u0ybzaC0Tq
U8iYwOGARNV8zuDOiDbmew1mwwm+4yLBmEvnmapnC5PTt/GhLK5DWVHQo+tVDGYH2GvT1OeO4U21
tjH7aNo2nTW1NpIP8Vp9642FDq+DXQsFftbsXBxHQ+zhVCtQEjb6dO7tN+Uu1ONwF0+R7oyQNFeu
kTeOP4LCmXRPZ1MBCX6+CGAIJqPpRZTTqu4ppA5+iOruBSrMmsbTG8cSKHOo6DN+iCHnF//lwEA6
20qLzkiPvh9Ck86xkW1kY1j56G/sW3NuEM+aK5RttEW4oKejpOatmh5R+aG9hravi/FB4+T4Z28y
RJvcCpHSzfuH0yWmYIa8gJOQ2bsA95eTmA4VwWbrZ8deqkwHMGW6tXAUuzYBFeyqIO+P6aCCr89R
ZosSS3su5Clzyfw1GFTUdLtQ6Ldt6WV3VWuWd+q0Wjh84zObBMVz54tqLVTB89nvWzPFp3XMjlHS
xjiCT9TVRQS7i8FsVj7BGx+ar0xhkAYVBcoljqNpEHAyYOIf5agcnGq2nxaTOt2+P+cX7FkOEWiV
oA64EF7DhfM3Eo1eQmkpzo/wl1RA4op25eHe/GUqu9cNTfuEPiu28363I/LJt0Usl7eoj1Lq0DQs
2qcGRo9QvFRFHm4BTGWbysNarZvi8KB3yZMcaRC75WL67sOqcxIBytn77/DWTIFLoCOK1BwxyCJ1
EPpZAbIzc2JpUeIArnVkL4I1Xskrguw89yNYt0xy1Zm2AwLsfKZ8GH8A+6zimDVqzHKMunCHCDfS
bgKe64nbIuv/LYhhBrul3CifptEvDLtXVe+ZdoR07AZ5+OjJfoHPna5/87KxrreWUUXHXJO97zDo
5IwC4oyyrqJGKuzY9NKVLfbWVM2V77nk/CqLeP4Ok1UqJX7XxVHBfMmRkE5DB79Oraf3v8iFxtG8
qugGznrJkCJJPc7H8S29GIZmdvDyPMQU+k95TwslRrC7xem1qzdqK22i0uTw12qnHfpD3Yu3+WTs
33+QN+5mys80Q+msUCMV5/n45bRUUBbgg2bRUc8LeF55MRwiTekcJbLqnTX1P5Hn3rZeU31UhixZ
QX+8MQuEpyTxJnhEHcnhRWQgxaUYwcDLjpXSGVBGpeGTEkzITUAU2UWKhJFIoYh4HYt5cNujOrop
MHXdwVGNHD2otE2mKvmKHucb1znH10wThCMFDMha3IzQ43zkhahHGsrgP1d1PELhBbn1NOodxl9C
KedYQI6mj1KdGl5HZYW8vQJ5zm59CZvIkD/1LTEk8qIhjKCUNOXwsx9mvmqUeTihEKhg9ff+d3yN
2c43H4BzKiE0tekooNRy/iEjfFUSyKTkhLVanZQy0LFhnCuHPt0HtKIQlsxdsg7Lcwxo0we+SLFD
fTrE4zgszN4pNa+Nt2XWqt9yT5RuG15uK2dDxT4bhA5Qjt5GcP88IRecmrNwLuu1MnD9UY4fOkGF
kWMUQv0khSk/gxZo9mizYsyNBXl0b47haLqFUvb46EGDjt3GisZbnD19zaU4O8Dn8U3oAtjAZU7n
FYK+VUoguRtcSXCcbyslKdxJLA2qbCCUDoLfBuKVMAX1Lg4MbKGJL7KjLlUqGOFqqn6YUIQLng6p
MnI/p4mMO0SMpoeiB5gxaZP+PUcUprQ9Vag+tA3GlI4sBv2zWBl4YoD4VCIbMfvsu+d1+VOTTHq/
IZjO9o2J+IoT1zgHQNj1lcRRhQ7XimkYBPEq7GMdZwzGrhyJ8x1xXs8Aa1KmmXZsYq2UKez64w8s
vgNM762armmEapKOcxuKk3Zb1+bPUS1oxL6/RGbnsPPa3LzVZkwbhVqdstViYSuCqoXwYqajXsbA
hjgPEIcs8wIjHSk0EwjHk0Hs105WthMs/FQ/RoBbtx1OF6ELOkSKr+kDDgVuPJXyIg+D90HrGgTV
yV98p5pynd2B9mHrEOzJX4tu8hoH5hzOzWEiwm/lE5zClnxu0/qq/BSaTZDa41RBDFeVSnejURqu
5aGZIOEGWH5s+TWKPQLWew4zefqUiwkbp+zKQnG9REweJAS16CQ1Y5xsIOwmnpPnYVbgT1Ok31R0
VWU3l03ccHt2vGarFj5NTpuYZHVGVyhPYhOPB7Uc/NqO29LsdpaUK71dqSqFiiFp5MoBguVvDby1
YidXOkvbmu3s8ivAkmjgqY9Qa4wgEzdZPqYuNFULp5FSyuzS14IfXuHnGHFWfpBgrinpwRV8Pix8
vEgJfopT439GyTN6lIIWm52y0tELLGZ2gortDeapUWBt+nQCk9Yn8QilTUmn6xiOdLbhglSf0K/1
OCzxAX72MIq0p16GMFv1RgAZXABS7ghC6d0GuADmd34Ty/1V5GlitzNHsGbbqcrzx/fX2EVNlm7f
DDLh9JgRPeIi0ghCL0rCtqmPfWQmjlYUxpUqV8da9Cu701Ak1ZL+Wz0o1krZeT7dzk4/OAoQyuhV
022ZhaHPT78xIgaLprE6FnGiOPiBB27uy4guemq5a7pVhtkb7zkz1SkccYmTzCzes44yaTBVj/ES
77pNqE+1nmIC8E2vW6w7WVv5ppaV305oCRt4RyJNanHAsRbDyrovmZPc1cdgZkHPgvCbREeA//2P
eBHD09AwZvgpGCUqIMs4rsYSxlfFtDtKpXEc2uA5EVXrplcreWW1vDEQoc+sjgJMmnUz//yX4MNr
EMHx5bY95ghguyQt8DJpZmzjEqvP334nwO3ILHMA6hQEFmdfL4FUIH4cjhkCww5nwrSBTmlew1uL
V97qsulJtfrXsRapbqTkYJTaYTj2MTpGTUkL0J8QD8PnGpkLLsId3hXGJ9yDc7cIosqm5p//bhzL
M6D2QS4GfMJC4Oh8ao04BTNiGsNRRl/P1WvdusrGaU2b6xJxyTDksXOozFKhoHA+jF5FcalVwnAc
ZCnfCaneXVfCSP9D7cdrgA+mU/p9dDITYEPJLD4MDq11hVIzV+KfN5bSTGlHDXemaAAhPH+QYYzQ
wS2bnnxcreyhL7UNoI7cja1g9aXfGmtGD4rsxfn1F3OL4AtAnaQajrWm7OLE/9qbZvhUlqVtet5O
aQM3VvzdOJQHkA3XYKg/NKw+uzAU4daoRhHisL4Sxr/xSHwAcI10Pil7LNOJsFVCc2qt4YgmZ7JD
JrK/j3oAjZVMKen3j4dZsYp02AKXReX3fKqtMulGlarHsdIagGhxZD5GvYFMpIJK1Pu79rL3QKlI
p+mJ7wUcNLAr52PpQJ6EwFelYw9gl7RPNDJxqxJyZXZnWdD6wj4qBMfCvSiz01m/8KMoSMJNWA+I
4UZMmWxPhpY/lNyXvT22nnrtE0ZHs2wqTIbGS5UNgD/92wQn9D4JuXOdauh/DlMef+eyacfrtBem
A1RfbmRjAIZ2O3l99tvlMV6Up5uTwldx0fkD/3IUAjvqFH/Ux6Om5ArMkGKyAwpZJzoJ5UrW9dZa
oZH8F6qKuuViqwhd2wljLIxH7I5HN4u7xAnSFHL/GKwKuM4V1vN7mdeCOzV3SqmWGYvvh+BbLk86
Y2lNaDh5Uxbw93VkzTNUyzHHu4UMI7gxJPo93+Oml6185WCYR1g8gTFLRyEvQH4JCOl8YhNL0AZi
7vFYJyD8EfgSCc18VE2Fif+JIPxTImKtSHiZrt2jl0EJABCckjQU/GaN7sWdQ7MOA8c2mY4a6Yyt
pilyVHpfkhSpDDxIv78v6Q9DboaLDsx3KShX6knVGcYoHi2IPEYolx+VVMETsod1/v62fOPYh6U1
05oIusg6lUUc0qZ1PRVJoh0nsB8fPawl7cgy2TplCYvL7pDrPeQCwAk70xP0SK3JGmTXL2IQSGVt
fHr/cS7zmhkAT9GX70s5cMlszJCsrXJpRgQP1hPwORXlXLNcOWEvPyaEIHBkVLjmgs1yJWeyheWb
XGrHSg3ibd9VvLKsRgepMctN3DXSShnijZcyKYlocxSGdN8S3UABHrENv1KPIso9dp9R+qpyq1kJ
i954K25LgGkWt/jcaz/fHW1RV1TIa/2YVVp2FUN72be+EuzIHgaADaL4u1AsjoO5cA38ff5QSx1t
ry6TaVRH/UgrRXJSotlNK/YUpv3E2jfluEbMvtz90HzAYtGdQeGS/z5/vzTzUX+QcIKVLGBIHvxz
mC+NcPBLymzSVGFDmJnGDl/DH++vydfvc37ucBu/Yg/RlVU5A89H1oMGwZCKmcUHq/+pqoTSPs6Z
2K0KH5ni+oSBPJJxtQm+Xkyg3xSR7tLSne0C6/FOCrTEsSLlW01waKM5nR1NRIu3XmOodmho2cry
fsVGLZ8XlDOKFpxYNMUX52QdY+Q1tIpxLBMh2+gQgxyjraMnL0ebTexRiLQ8bGZJssabvM4KcmI/
3EhNIbi1oRd2AN/eiXtQRe9P5OU+AP4BHGOuV9DSWeJAvI7p0PzBP3kYLDqj38hOhCjl2i1xeVFB
NudAQm6FMXB0Of9c4Ml6LaJ7fRKoRx6tshTIv4fWQnimaPrnfPDUo1FSNHAmuinmNvIREHLCUJJy
9P2qPrZJX/L7hNsOzlUQmt8wnGrlKxNLpH0WYQ8cRBHYN9ODhm0PRej31Luwy3VHzWqOY6nhHaZn
pNe2qEUVzqKaln5CS3y61vUM69Z4Cix4D0DOwSeL6rQxgijeR5bVpU+gniZELdqyjG0cXpMNpZr8
s9XC2u+qID5xO6c/DD9UG9xb++xjWakW8JYilE/eZBhbkpn0WSzzoEKcwxtSV+dlXsAWiJPNKTQ9
yUqMOVfdjKhKKH1VXQ1FW3mbXiqlA+CV6EdYSBi2xnmClbOZqlWJTp1eXNdtFf0sCUmRMZf96XOZ
y/p9VLZpjHB8rNylMuqCO8PA4Qbh76Hz7RZtPZo5XhEku6TPOicJEp11VVJeBec1NBs5KfDw9gFp
gz5Xe5xLIjwxV9bDRVmcWgLxPasBkBdlM+V8OTQjYqhG0oSnqEFz3tJ72VVSo/lSqwLiLUrXXFWG
oGzykibXhGjcSoh2eWwx/Gu1jr4WncxF5BBO+M+oHrY/Wax8SYcAmkoQ647RhzqlV6N9oF0y2X2H
hun7u23+xWenAGKqxEgAxUlhUFtevLeOMWfTgho40cypbofc6Nwq0KWriGLYVvMi/5aYX1jZ4pfh
hEZkzu3N1gOTQLZ6Ptu4sysa+0k+NW2a33gatdQ+FQY3ped+KInbrrU89rYFhmM0CaZsY8ZxdgM9
t1y5nl4Dl8X7g4tAWBZcJyIJy9JHU8lSz7OopynAVtoeWlMTNpGs9feDOUp3UoQRq+PlYqHYuuq3
gJY67Ump8T6ALFp2qOZXeX3dkR312y7L1LvK6pFvytIJ09aCQAllyQIbDaezvGzbR34NEBh9Hht1
vdbfACZVI1fNVesQk9kQlk5I7LuSlBVoklETz5yoAlEPXhobaurIDTfY+yvgIiLgI3AU8h94giGU
s8gO9Caq+oo452RRpwV9ZqUOJMlpW1R9tsH3I3TfH+9iqc8VtNc6Gu1V8Brz8/yS+PhobeMIGSmn
Wq/iW8yMFGjHnpl8LMX8Q1yJ8lOZ99oTrof1CjHh4maZR0ZhcO5Tc0Mvm0+VItS1LIzKqa8GjLcV
IcGkGcb3++/3xuKmu0WJZA5N58r7YkJTKx16uSiVUzj6+VVoJZhjamm0T+PE4CqbfPT+5OhO4uN+
1cb4i9mo4QFl6jVht4u0j9cFpwCfAwyOQoP2fKKTQm2j0G+VE3yJ8YPYZ/neKmjyBY3gf3r/nd+a
2V+HWkRdxHapqnJynlKT4uRQCKlDhNRv3h/l4owGVATkBmoqNg5UKuen+GXlhIYkorDU6qdgVKRt
LIbpAcS7ghfnmO3bopCufFnBU0tsp9sxlqSVo/KyzAegiVo3+AOw/sznImQI1Z5rX/fUU6EO5iYy
010YRImtNuU1aNynLhPv6qk75Gp13xnh2ujzHJ6fVCB3CN1JqjWdtvpijrveEDDTDrTTNA3TbYsR
+xEV3eC2i5vJrUJwotBsq5dYEdOvVZJ8zPLZMJ77eC1wnK+ExYMQ584kMT4DRf/55798htpqjcmo
UuEkViQStmT0dLIRZWnuK372oKfYwdolPuuKYyJt97P3233DIQuNtK9HZ8LVXnKx746+vb88Ljae
OlcmYXZxrcjgzpbfp459wONAw45yO/q7QdRuTH9U9oaaKzl+Oel4hXRv/aDFYGdwdxeoR8TZc+0r
4dp2WG496E9w6SgCUJ0jylwCxCSjCgOdavMxK2QM4etRKOKNHBDEW3EZZw4kGXoVGvon041VCIDI
i7REuM1XreaLyd/13AE59hH0Wisp7qSYydwA69VwU00oMtmiWuscm6CbkRPNpuzGM5LesKs8FvZV
omrfS0gEN3QW+goiaFg/mdylrQ3/pehtNMq7b2o7qZ8t/O5vylykt6CQOFlOnkH3c9Jqrp1Ffjx8
MpWxAaMcpdc4BWqIakWZbBO9FbJbkcoISJcU0+A0U5JF1Flo99rSkIZrblQXQKg5oSJkgKIJuvVS
/Uf0m0zqizJ+9NW4kg/DBObGbgIfZcewM2vZ5ryPX7pYTj54glxTuZvi5lFuWmVP/J18C6VIBWFN
sZiyYWT5gYMAL1UMCbednyvrcD4Hft0gPCvGIiAJILiDV1qmFsmk5TVu6PEjrFyELGMzaZyuK6Vd
qojtTpWD/BBIebqToyp+HGfBSsAXnSv1cexQ/1xTUpGWGxbvFrouQE9mRgn33yLaQlk3HKtSkB8F
zEMQSd9TnN5I+tfApKRR69tZwyXXn1MputMmZi7v9uoQ/2aAzUNAocBbFXUcuCKvIh2/nBrIq2it
5sniY5K3uqPjuOmI06jvOiLvq7QWS7sogv5rjyY0yp0rMccFUokAl/qnNfPiuJU5Qc/PrKZtNM/Q
U+Nxkh/C5LaW7nO6sqbSuuhTurOPmookbxSd9MbCuO3LCFFNUQvH125TItLK3Kj42lvy5yiLdmJa
rdxsF1fL6/MBlvz7+ZYOaIPZD0IsJcYj0NhdujEP3ca0h01gH99fm8srdB4HdQoaGaxO6nmLeVD7
YsAviHmIbdlBCsXp7N5lC63M98VRvBxnEeSFild0vc77iI5k107gogLpbiIbbMhf6+o/vg//6b/k
D3/tq/q//4t//p4XqKz4+Pad/+N/34bfibLzn81/zX/t//6xxZ+6L16yx6Z6eWlun4vlnzz7i/z+
v8d3n5vns3/YZE3YjMf2pRpPLzWX2usgPOn8J/+3P/zHy+tv+TAWL//843sOd2X+bX6YZ3/8/aPD
j3/+MfdZ/uPXX//3z+6eU/7aXV41wUuV/eP2uQqfs+d/HOrkOftRL3/Dy3Pd/PMPmkR/ErTAXQJP
CrFj9ozqX/76ifon/xd45hm8SRmIT5XNv/uff8jinxBx6D3T+aKcTyv6j3+gAjX/SFL/fKXoQ6CZ
EznkV/7415OefbJ/f8J/ZG36ABajqf/5xyIJ5feTCdASpjcxE8CXzSyJa5h6izag3VApLv2cr0Zc
qk6UiSgxZ9nkBFW9VtJehKyMCcNlTj2hggCOWTa1ito0MoU75WHq2m4bitnkBmWaHn75Jn+/6a9v
ttzY8zAUzGkPz406i3+fHzxSESV9KkvdQyUF2U0QpfspiAY3mVTZjYShs4Na9m8pox2GzHzUaZuu
xY0XkwtkgTo2vVKQoHPCff4EOfLS4wRS4sFEs3avFrG17ZEipAbUUYCqNbSPUhR9vMAPHaz+5AMy
FZS4civZx1KloYBUjddtoMS3UiP5135X+N8UFE1WZurVdu6XWxMMyXxtymT43BQ6jLfz5xSRBo4A
/2aICGbBVs8wodJgxu8wlNP2kzx1KJ1ONeIjSnkXCkPgilPxJAVB5KTq9KPh3PieATK9i8SqvEoB
3N4GXmTtE9lot4Sfyq7wzWjL/VjsVbF96PWx/yIpNdohGvScoJY6WLNi9lWPhsffXQQsbab/NTol
GFzahGLmIIydoiYPmhWrVyVQEowKtfBG7CkH4BwqOq1a9Xcqd/8myEZxm5E0rhzJ8yV/Pr2gtOFO
Eo5AWKDsez69eU2DAUOO+KHPGvmaVs5nNHeyjdLr7XY07q3JlxxFr4K15beosyL7TBkegRkR3Cul
pmWvphGtGnHk1IcfOgbOZEqfE8BPTjDTWr2otvZhEzwa3mwVAmXJhSwgrEQeSwNHHmEW/eOMgTyK
DP/SbCKTrDyL9AyFKMh3O9xkVLcsJ+PkZyEAPyLnnTQ+qn6E4tVIyxgzkDqs0LRp5cnNwzK/BuUd
bJHlHo8xtlXIG+zkTMjcpJG+ICDkNKpdGZP1e/2g+alphJM8YIpKprVULYsbtSAogPJbYVoEcbDv
Ns1YemuRxyKtnFslSFozP7QV0MhfEvblIc/93DCn+zBKD4PfCrsB77crM62xe9egqjTV8KwU6rew
NTi29NFOW9Nw3t8hy/hsfgqGBuTL9yFxu7A0jDE07PJJvs8UT7zTiu5GnIbkqWss86HxChAepRJL
N3IaqTreGd03gPZ64LaFYbJwyjh/0rTboLYg0zSxaLUbUyNLyLSqtj0jUrt90JTzXaJWX6cWLOP7
j78kec6PPxsdWLB1ucgAiJ1vLj+noVfFlngfpNpNhRD9Ez7c/SYiJh+dCt1p3+5aK7qNyjq/pdJr
oJszdN7B6FBw2NJfJH8ZA+mrhorSLUUsr7E7ZfRplqPPufKs87OcHQT0qLRZnIPWB8H4EswiW0Oc
4rjR3CtRWp5kQEm7vvSMGsagtBUEH4HyLjOus7EYPqZ5wQSmUj7OWRZHbRl1iAuo6EHaRRo198ja
lRi3Z1b3/8M64sbXsI6T+X8O68Crxm+Gcvytv0I5AemYP1990FDLgZpN1/FfsZzAGffnzGrG0oSl
RQ/r38GcYP4J+Wumh85cHVhy84f/O5oTZOlP6pQzU4scUSFAlH8nnDtPMkDczfEc0QZNei4aVtv5
bjDAX7R65VHhFeTBDmO/ctQgN3aNZnsVdHlW/whDSJqmlYv2PKZ7HRhO3uz4PQP/pGVbIR2B+Ne0
0E9K5uVubgQWWKBpLVI5v0kZhUh5VpchpKO2yi46fz1cU6IWqyrxiMLarWCULzi9BXjHDFdx/8PH
buyKQuXKMX2+aS/HXISROViWYohE8VjjVZLiFrmT6nTcFqL/YBZr2eh5xPjXYHiBvopQUEZbYrBy
IfU4eBksyHrRteJW3ZTAkV3Mf6bHlNbw9pcV/laQfH4HvQ6I2gVCA5gk4QK+DJLpACoVfW75WPnx
SfbU+qbywNLF8cEX+g+VOgqHUG6vSnXvtXdaM61RjqV5Rf77THx9gLnpDGCJrJhrd57+X4oTOU4k
ldXk8pGhlJtWle9CKy92pdAb+x5wsV3oteWIXS6jpJQ1jzEY+RZFnyKLPodhdhAODYp7K+2Ki28O
bRzfesRWAFdTUFoE7j63pFQkofEwqa1vhzV48CbBgdYojGlvDuXaGruchZmnTnGEYANANTH4+SxU
HahRs5z0hwwRIWc0w8dKEq6ltIDTFqEyKjTy9CHJhgF1AsFBOZj+ZB86QoE9jMxd64pp/ui3xlp0
cHGe8FyU/BQLL3rAJNriuUR5iDHdnYyHXCw3XaId1Mb7miITsSHwRJBbF2/gGET7MZGqFSLdm3MC
HIeuLEAWAImLzV4lvlEjJmQ8GH59kxrRTzB0ykesxrc87fDZsNr7oLGz3aRV6oZOjH+wpG6XG1Sc
FXjkN9bgySuR/FvrAnAZRz9H3RsupjLnq1/KfKaiih8wFkJbyG9fYkF9ymZ0yfubczn5UCFZDbDV
seUiRTPmw+KXrdGHnqeSPWkn02qfrVI+VIWwBV//YRjkr8HUfBzCDgXoaTUwXR7mgAjJmbnGkOTD
OWuJHOrDoIAaMUmAGR5D0Kax6btqqtj+la/ddcJN2Wy6Fmew1E08Sndh6Crd0/vvvmCGMbvzMyB9
gn4H1ypL7/zlgWMp6tTL0qkDyHFrKE6gfFPlbavfAU1hLfw09O0Q7nXB8TN8IJ3g4E12tGbYe7EI
l4+xOJ7oh4+JzyV+8n/q6rb6LrV7CXHIzhGMK2zkvNaO8JZ5pnFsSFeqsLLeFtHt5SwslkCT+6kn
jgzfJ1he7n1534UIptiZcd8Le/+jKtlBBR3oY5K54ZcsecDfLnhZ+RTneeTlQywOgTZKMzI7UTq1
eupo5VMHVRAlP7sbvmfisWCBVNbo1KO6lposb8PXyYdCy6UPGIf69fka6ERKkmOYyCc13cSBo4rO
5EH8c/Rh100nzx9pw2DsxgLtb1ELtav+65TfZeoViIA++WD4MVynfac8Bq2bFjinHFLoAfqtLO/f
n6LXuOrXW+z1SdkvgF6ppXBqnT9pogktDSBFOsXVdrB2U2ff6wjbDtBj3Kahru8OhevBVn8kiC+/
dz/rAwRLEj7ismRbZLuyvSsxw7JoUFOuFbfap1l0M3Bawwa8Z7V7eVrLzZdX//zMc0V67iNyVC2D
qSKA0Qu8Rj7F2a6P9+NzJd/4nS1kT4a6SXA58W1jH6o8/KaMgDm5k3+c+o+DsOkylxLPymn3ai6+
nMNfn2fxtQcpD7JcaHme0YlS4GeOcWd2t368mcKtDkeMlkl8W/sHpXaDYZuWH9G6QQrTNtt7/2vK
QZQcU/FaE/ci4GONLvXnEH5ZvpHLK8PYdJV6Xaq7Itzp1A++xOYx8fZ6ZYundE3YZN4Q773J4uyy
xKZphYaZRVUeO1bL2CbpzjOf2/GTojy8v/QW9X52p8oBCY5wljqmWrEssago4FpWpkonq3FAQG7T
fb7z9tat9dW4WsPsvJYkzt5sMdjizeAsq0YA5vTUArFR+BdaPpsQpfTU2Bj5lZbaFtDWYKfG1x3E
Zs9BQQHBrFPY7/PxSonuu/aukTYiPNcbxFXT3NaO2FjHm6G3a9PpE0SibekxfIw7p8zt+ou6zSU7
1m8jBHaLXLCV/kOt7KfuNog2keqm443iu/zl8LuOv69wkrMVeNjlDfD6yhaMKSq5hCOLMIRoExe8
bJRO4w7AvFg6qbaVvitfeuBhMm7YO+rjneGGwU0Jk7Vc2aWvcpUXM84lzFNwJxIgn58sQp+AH8Sa
4mT5sLRtrDKtyZ1PYC2zPS6dzRjdZdoup+SBrdMe8uPwg0JNb7qNZGf5bU+RwNv2tIXl6JNQoPds
ex6FhWOGnx97LcEwC7FdW32U92FMj3JTvZSFK6dfrPzkC46UbwN4u+aHSboWiz1+37mb9Wsn/cVZ
NE8yERUZ8CwgucTT10VtGZPPJCfBrp6ceHDlZ5HT85Pu20HhtNJt6W/l4SpD3vquRUFKR5vfGeot
QF6x3lEGfH9XvfZEL6f93w+0uHi9ppPSehikk4mnGyrZ8qdIveljN7gXQFAnt2Vz34X3nX7VRteS
fkULoxVs+VGrbPigEvhJaLacn75bezjPkrq4Ax8Fhvg9TnFB7rTf6k/G98IdT8FRe9Y923hkdXnT
Yav37pjY0N6rE0LzXyDVKJ+k2PZ1W/3J1WJqdv8pvSMGsO6th2iC6wxC3pEFB6dokqTiSvjx/lyo
F9fw/HGo386GvjScLspWok6XSuilk/Bo3Wvfox+W4mjfUvm6UQ+itNWFbctxfVNdaS8VIFbACPe8
e/pMIG59AcycPwuSm941JySBPqUfyoP2s7pjyYmorH3B3Lnh0vkO/vLGu6YALBzrm/qw5si0QDH8
fUzCKZCJa3kbcQ62fwmmIZHlzWDxEkxu1VHjc+A4pXdC4VbVrtDsWShNt42XBvdPsIC7bG0nvyJP
lktqTvLAUKHtRxnw/3B3XjtyG+vaviIuMIdThg4TNRqpW9IJocicM6/+fzj22p5mzz+E9+EGDMMC
DFVXscIX3nD5C4bGgrOHk8nH8BeAjeZzKDhIAHWupe79waYqkw671NpxaaIeI37BDOO2+ZR/5IN2
x6x0MQRO6Yz39+3nIbTN2TX+pYbvX2sEfGZpV5FwkUVd/kIrM+pSN1kjkCsTAi/2+In3X3vyYvyZ
P7Sfra3wlrrX5UPJzno94Opyq9OsE/RlZ+XYYPq2/jsv3VK0p9qtJ3u+R9ogJ6rbUndcKalez3O1
F3JQSGa27AX/8/yzRTf1ofttfpKe4u/9d+uUbsTPV2nc5STXLSgB5NNfowUnX4NX7pjf5V9aiN+p
g7Dj+2f17U32zydckzCCudXB8JO6TbMjjkelg2r2WCB8iNGxPRZfQiOzRzW1iaeKlN7rThWc0txF
vMD+p8444KdozYfSfxCR4Nfqk5rfq2y3nsxLe/Sr52ITnfJmAPNqE6wxO2GMlYsScdVWhquE7gR8
7lDU7hDZ2B5GP2lP5ZvWxEuccnUWXy3T6lHP8bpD+p8xfb6DZCOLKFi7vHkmxhQgy30WDDf/GAc2
U0fRuty//5XenjI0XuxKqPtegdSEAHvvbs6gBPwRvwfTjf/Vkrz8R3krqbbQPkbZRmy9Ypz8veP/
GXDdiZaDPm+sopI/6pYnm+6YOJq1y6ZPIGsmrbLxk7Cjdp/LtwZxViLqO7nYOOtvPSKUkv475TWN
Db3UBqwsU+4/1blNWoTTAnH6lHx6f22vYu8lfGDCwI2XiuZa/jsM6gElP198HkZyxtoG4jRVuz7z
kf0GbbMpLrQ13hLZvHpXgPblQA4ZL5m81Dx0mdf2+7RyJ92ZRQdroDZz5eopNdyE5Plz/9QgMO1F
ycYX3voZy0376mcMtBj9oednmNINTHAcUbPmRgq+RjlmSP/+llkt8ur4oKQ6m37IaAI9/MipRrdo
dmFvi5odpLaler3+mN0jdOObXjAexa8waZTgXlfoRriJb/NPIO6myBUKaJpOJVHSpIzvlFu6xS9F
wouDvvql6uW6aAmkphKNnee0QxPFCcq7UPHmfh9TKXwIm2NQ3IL7QKagQXio3mNrjV21jFPJz0p9
UEtibAgSRpG5Skkxob4fzJu5ekhqCmDuJKBJk3KP3oVzRw9934mIO/Jw6c4IwF2vOqfD2FI4FFLh
iCSqlfGc9b/e3+8riCE7/SVehouKqSClQmtVekDvMe4w1xOf+/zxW2kNjho5o36sDVdTvirJ0SK1
x4gSoKi+EbWvEDbXQ6/jBTOyxFBk6FD1DGsfDyyC07WuFToNR0F2ZH9ryKtEYTXbVcSQgxv4+3um
d4V4RGK+v+mtnaj/MoA4iPeK5RnNxnX98miuN5EMFmvBYQHqX0duoSDi2IhgzjNVuLY6quK+Arai
UJzZoUZidUvSOp2w9UksV45u4mRnhHuMv8JhJ6t23/JqHrN0j3oPVaAYLSfB8Q1Phn0CV+vj8NW6
F82jr/4Uvk1fA/YiTjisYpja5MeqbPcfazrVPuBHx7o3I5syYyMRsC6BapTboQmQGYCxejbRXwlu
zNrBQqjYcnV+4WhcrwKuCvSKQJOsUUKpFeOh2gri82I91NmwYYK7/o/u5PPO8B8t1RFzl12gOn34
o8O4LHI5PvV5vBkdCgTmJ+Ej4KbUZAHuCfDU0BPNg9LsOrSKvwafkvuMc2mPmheZbtrvQ5BPzW40
UQe2g84Jx8+W4HXqn064AbSjFM7Q7VAvi0xb3lMqmlnMc6hTjv/t50eTHI2q8BYU+iqSY/Mh4Pk/
K7C6ZFsLq6MuZr838lNbkkbsI+GgH79XmWlLWy6d8lWMshptdcmGgjkJuc56U2Q51j8NPrWZeUNF
/AjTIygdM7SF3yk+BLLd5nuZoPmGHJO86mf9LcZbj8vrR7LB2nrzRy1XDUBGEYz1agkWHaII2VLp
GbSg0th94JCXbNxoy518tdEWQxz+egZaV1ywn0xRIh6lZyO0a9kWLJvUuP2V/ghkO/addnDn2i5K
JLoPwfn9sVeApb+uNJpw/zP26r1QRsUK1Yyxo8ZWT8ZZ/G2WyxbUzv15AO8Sww+2DdLxr1R7GskJ
zj41lUPCWge2uIFDeutRf/1jlo/x6lEPLLEYIjQFntvMmTOneMo0R2xctL+3Wk3XKdGy2V7Ne/WK
5NY8Cag/S88NhB4zoZjHaXSRFzOlO9S8AnQllZ0g3k9b1sybI68ekSSbQnHymWRdYY5mYwAEXRfp
sIYMBWxO6VamjWinsZkFbm2z1VOSJbGqgO2SnvVv3an+yh7Tv88muoG2cBJ+h3jyVm4KG3Sr2PXm
i/16rVfppwZDwTQS1lpTPiqSq/ZuUO3FBwJI5XH6rv7uxn2p8KXnje20wnn+d3Mv7XbQZgtD4nI/
WanRKv0gSvRD4Da6iuII067297Ci3embbvZ2F36qiy+5Mdtq/DMKnqfPc3lTK18rSbIz6cOQ0IGh
F0srEN+HTHZ0ebIVnJoUuaHD4r1/GN/e/v/83NVdE/ql1LeM/Ix1XK06Je9Mc/SlE+3Hbkuo5Tol
Ww7AUtwCAwdUc+0O1aZCOpRqKT3nrVfpkg1c35FUegVADe7CUrD9aFeGN5ulzxd+8dVt92rg1W6o
hMIsO61gloTtqc0bSNuoStxU9jCgEVVo2m7Wu/OZRkgi71rBwQkiSdwc/Opsi4rXSW7TAV51w+Q4
oelHM7zdq/FO0e9046lXn4NoF/fHfrjRuvt53PvNxoX95rP4zwxeGjuvrikzjyShySq21SL/jOMq
+4Nq6BR/bUcw18Q7ifv+zrguSb58LTAjpsVng9dyuZNTaVYRcSUiC40jog9o1N41Ukf+gQJzepQ7
t0FIsNtXolOrB9wadiM5oKQ4i5N4vUvzk5bdp+k9RTdMKLXoEVqfKTu94CqyXZfHarg3yJqM4lyL
X6Puvum9Of2Sqsc6P8rmIcVXMJnvyixFzLvy8ph6uUxNRfoY+sghPW9M9uocUBpXgKKgrIMoA0SB
y8lOkQYtDbnLZ6u8LwjtVKQ7u5Yys7nPTrV1NNqnuHzktOJbG2RHI97NKW3ZJ62xS932Eycv0R11
rd+t5Sh/pAk1NjeR3Y5YjSCM4OFBEDw0VsKcvO223ZepU+3SyRtxDjKOwxf5VsQVkjYbIBgX3c/3
p/fSxb04AKvprR4AQcOGt2+Ynjp6VkeG6DSVU3w3HeHGOvbJLqicPPQwGaKKjGpdMnuBcatqFKR2
ar2jpFYyN9UxNVeSPT9wrOEPMqS17HUskwJLzoklpxH2ZQnY2MvgWB/U/LkWbTV1hubQGrZlOmLo
ag+Z4Uixw9LUpqsFTjbv9OQ7rqGtfE+JvYncTnbp2KIQ0SGVWdnRiHGI3X4bYVB9I32t5V1aYnjp
O6q5q7VzuSW9eF3HWdYKMgmWS6hKUUa+3Aq1FEkgbQJCI9Wb5J0YJvbcfsiD0m6BBKn7QnWa7kNQ
3cxL7D3e6O3vja/FAFcf69UPWAWldS8PrV4R/5nxwaw+l+0DMqaGfDv4G0f8+pVcTXUdiZUa2tkm
wTYyvy2p5TR9kfQnGUpYaXfFjeUfkvrWiNyicJvi8P4sV4oyvJSrwVeRl5gpaNsvexI/Z9rReupa
bIbxRlxIEXdNf9TCnTZ6vn8T1XvIe0G912sHBZORZ3GrdHadZ69+zeoCmGsYcH4cSs8Zdg7GwaQ7
0Xnqc/EL3B7KrWWz25j+8hXf+8qrIwmiB1VfmekDcMynX1V/zEwcWZWzmH3MJ7dqnrrsC6tO6OKP
zfH90a8TH5AJ8qIPgwoNiNkr4Fcjp2M+q8lzBhqd4NvMbbXN0Ha15q++UaTuDIeH5LL7FlRWeJss
6VejKQPiOGRDOWou+6n2H4Y6y5Eknv6YMiBqSRJ+163+jZhv2ivZ9BNrnX4ejHterE9zU9cbwdZV
dMkkFJJF+F5I5l8Zar4YCyiRlDzX+QKq0KsRkVtpE1J+VQ8hGZWwv0NTHNwtwNvLC6E1RkWIAyN8
rkz961hks6dELQDfoqXFlPiSB1T5zuJWA55G57Sjqa70W3O9vpZefgXwUUj6cGzM1XM81mgPBP4U
PusjrcykCVyz0mMn7xr9qMJwNYFNYVUBxUZ3suIgCBj5ys9GJX3uhmje2L3LaXi1eZEIAGQNGX0h
geNGuY7kqnGs2hDL82f8cmS3itLncGwMW2yDP0Ndb1JcVmdlGQ4NSFSvFmA/YNFVGpGYuYbzQsHc
e+VOlyNpJykt6myt/NmH5YwWRHRoZaX2yjz7XiVkUopYCLeNOH8psIrGm9IQbFUvKy9Is580QIOu
0w4VOs9YpquKE3GxSBostVDXtkThV+QPYgoRPDr4X/YOYS9eXJfbZ5oKKGEgHz6iMB3Yc0X5sJZy
ZJ795Oi36b0mGNIxD0Y8EIUsdM0gE3ZBTQ8JPjiW0npxmgqEkCJRPsolpuuKeYuBnuDGxoiSfNd5
vaZsfV/5+gO/wKzQzaGfq6Epcvmjh8nvfNkIxOdRlx7CDOuXCiWXwYya2zn2P2G0IjzJ2RzQdR+N
QxqWuZc3sriPzeFBi8v2dhwpFgIvvZuibDp2ioQXq3Yfgeu2J1EMP/jM0+m6mShA1/qHUOwGeG9o
4xdZvGWhsr7t+ASoFiqIYy5UUFg4q7u2RendijSxee5jq9rHaHvtAnzeCC5yw9PqCCBW/AVd5G4n
N8RGfgCQxsjQftILYrY678YbQRioRtFZzhFKf4gjSnDBrO8imtzQTaunVjYQ6MRbDI+b0rQLofZd
2EfyRh6wxmwClQYsCuGL8wfVHTTz5YcRh9FCw6a0PsZlXdwK0fBZJtTMdONBYyPh11I2Dmq9Byy4
ae6N2vCQhQBaEAhKblIp8TDrwSE7jRHWQq4XuBO2XQrP/cv78jdt+MNfV8GKp7z64/9R2vIiL/D/
57fgaBW9pigv//d/eS2G+R+OP4SWBWf7NzvZUP+DZscizoWeHzRKvubf7GRBkv8DNQ5qITEoZAVw
+xeEFkJUHgEQU0tmhsnLv+AnX5WHCHPhefDALbCJhT15uacqM41ajZ1/mnAouIGU0HzpQ1X4kTe1
9hgq+fyY6Nnk+uRrDwI7/pgg4eUMlZx+mNqBbuarJft771ywitcPLr9Hg70sIcOt6JBQVseVxzYM
xEEwTqocK8dWLVq7SePiVp0NxDgts7UFocgpTcumh8RtABSxlB2E5rONSuw6wOCHLFQBFB6Xrs+V
Aas/y4qfW5108vM69cIgbFzcM5rD+/NdqQLDz1juf1RHAbfS/1DX/dQp1QW/lXv/JPCaOaqmJK6Z
ibMzhwYoJ78196Pe3nIxzI7czMPvsaxDF31f46jHSQyerE53mVR1+zELwEHlc3A0B3xY8t6S920T
pa6f9eOtngrjLinxqpbEsPmctSUiwxTKLNQfap5GRd5iZ68v3peZLcQXnkBurqvQSZtaOetpIZ+E
PL8tO4E6QP2AE/ldheJwbeQHGNG2vjjeF4VTYeGjYGemdnTKx+oQBkTgor/jfrLl3IDIXezi2Dig
LfzcauSkgr8XZDIHYaPRe/3ZERKQkAQwF71S/vPyPMjc/8rQtuYpxE/jIJgJzihltdXyenMUIECQ
Jw1cLNZKvtmI36gZ5eZp0joNExPQx1NjjBuR2hW28gULRaRPmEypH4rY5WQCLJxCOZXDMwTf6KmT
AGXsYVsBHU2CtHmqG7USd4oZR6epLjueBHmo70MT1xBHhwpZeW0tDzMUqSrA6njWs8LLrGmON37n
G6uBhglqtCriGgZidZc/M0nrFCXAzD/FZSl4lgCiW56aLVnqt44a+xCzMXSpCSzWXKyhrEUUOAT/
tEiPH/oiKm8rWcRXLddanm+NMKWJGyS0y2Y/56PpTG0lP1uoGn3V5GhyBSJRZ6hRj5yK/FcEJ/cw
kEh9iFs9sfWwxyCk0xWahQ2IvbnHTKvUpd3UZTl+AJDqMhx2b+RYLjYMI67Sg+Uzv5gUo+gL4Hy9
fnkWyTJwF/8kIqR0U0/MBGWDHyD1kr2pY0HTFWm/65Ctgk2R1Pe5UVR2UaTqRwG58JtOBIeqRcnW
Xb48Ha8SBdS8OP0IVtHUJQIW130mbQyopMUYgwSyGtyOkURQiJDyrelDPJ9qeoxca/V9kzWd+/6t
uopg/xoZwDalS0p62jrDbZW50xEwC86Zmd1BktefDSFGccSHzRbrWzKDy5O0nicZKHpISPDwNq9O
mTbATADnH56tNKFIURiAVQclQFsxa9yyKimCRpWy8XCsi8Is7sLMXjQllthBWZbgVVE4gJdtWoVl
nnwYqw9hVBpOrqi5I6t58QV6KOa0an5Wunnea/3Qb5zYZUqrKUMlVCnoI625+IVfjh5Lc9K0WC2d
pqDXEFdIv4UojzvplGx1c65K0ctEYWrhBIDbz+IIcDlUhfKLlmqRdRL6ukNJvmr0fYC6yY++6sJD
pQx3xmAaB2mofph02RZ/zMNcj5prBcafXswqF/5b8UGJ5G/d6M8HoVK/ElcZu1mQcZqXkx48cC7g
8J78SVQrelBUaGdSnmhOjLYLMgl+fat1ynkWJ9ErrbilVEYTQOoE4zZq8MSZzLq8RYHd9+RZ91Qk
TavUqo9FJsA1KaLs+1RoFtqYWnss6iHYjQ1CwxYKczRAZgWMOWr87+//N3YkauaUMHGQWYQFV1XE
xtBGpS9H4wR10drJPUX0LPMTaqrZfDPrYIP7LPt3MlhEMggYWsRMHHSqSxA7Lz9UrAViqZS6BQej
0O/GXldcyciFQ8Zdeixw6cE5BOQ7iFUDpOPQbRyIN7akyVVDCEVmRGVidQpbTZyUNk3YJ6Ei2l0m
tx9KBVvzrCg2IsOreiF/v4lRpq4tkCAekuXie3X2anwidGsKrZMezfkHsxM7V4kU0W30prDRwht2
iVEPzmBOipP0gEP1dpi2eBNXgTI/QkGAh1AZ2J+xLi2MWTMMglYIp7TIVLdujeIuK6Vqn9TZiDKE
Ut/Ic6rcyXiVHSgwWLsuLMIDamThRiXujct20dxaFNeRk8ey6HI1oqRXR60ojdPYSOleJTS1rbgo
HuJJ+9jOouT9670NxlvBp5RdhsjRKliArauiRquYpzoC8l/Ch9/FZiHeCQqSa2k8yQ+Dpf96f8yr
AIVpqWRhPGZAF6AuX05xSId6VqXBPDViqHtTlH+vx8TceLSuKvIk9PDEeEQWR7NFZuBylNYguU/a
IToXAnXZYq6QRUmU6TgMuv7RN+rmgDXDeBNkFe9Z3UT7UJKFmzKy2oesgsneU6bY2urXu4wnFM1y
2IHkqSSJl78JqzM0dYqG0KLLkVJH7+Mu7ofZlRI/PbTaJO5DRZk8P6oiSoHmcNMM0rCnQDhtfPar
BvJC3kZJhW9vEU+QJV7+kqKQ0izAEu2MuBUo5jRsDxDZ+0fSVv+bocm9F41Gvi8oJh60MEtu8h7k
cZWH7f79zXAd1lB55rqjPMZvIUm//CHxSId79KvorAlxVbhTm0ifKikgFW7ScCwwZsnyliZWEJ5b
sysU5/3hryDoyLGQkCJnbKJpvOSOl+Njr1IhZdz3Zz+pZqcoZcUbULpxTJW+HtHpcBgEvz9TmKXh
ncxwH32rAream+fYV8e7buybb6jQlo+JKgfP3STSEm/T+qaZeQsBMmcfkPJv3FwPBbvTfcPup7E+
VOjBO0mmSfvYQiAgR4sGX966dxHV0Tfer+srBaAANwqxOo046syXU5SKNJwKScwQWcfxqaxTeW/G
su4WldXvm1EeN9b0+nyTWBOoIn6BdrK6rvJrdTo3JdDss5b1ETW/udlj6KJuvFDX6Rj0HkoKi2Ph
klkaq8OkV2mezpZSnCd9Mu2g0m7kzIIeUcyjp8STgnTs2NExzoXHTBuCfRU1v4ZIFn/GmHAdzTZL
dzkGkic03v2N37acnsuAjgwdGhyXONnPVZRVZKnQZnKenOUoUNw8KFC1rwvlSSzhtL2/ga/PDz1W
4mTiBEaDdHf5cWulK0e5kPPzPOX5h6Euyh/dFGM4lZXDPmzM6ElC3HQXIYuwdcNe32Yg1ilMgFyH
UoXwwuXQA3iHZpab9ByhiPAcaFwQigHhVmz1Cb+2ofgR+6AYiByLX63v665hCsi6NKBz3l+D6w0O
Q+nF23TxK0F4+fKHVIMWosqp5WcMnhJH6v3M1iFYGrmFI6VYbmGxrmsxXIAYiBOZgS0E9Ld6NDUZ
Y4NczvJzpMzjudXmGFql2N62SoMWnWn0T5WEyG6f1aIXyjG1lTGrbDGu5DtjTOeD6KMKYIVkx3mY
CTfovhPZxIOCB2IU3NP7widT17W9lpmTG8Opt62pG28VvcRWsEJJ4/3lu45vucWBEyFZvRTC15l8
UKSiD38wPDfjkH5qYgNClRqYbl/V1r6Xm9qdtdjciriWRbo8I1QNNOQyWEf+vQbFZAXWaKGfxmce
y+SDn0rGTeH39D20b6b+oxbz2suEeLqN56x/iHNji+F2fUtBHaNIiLHWS+13tXubVhYHK87SM+9j
66oTAlZDWPYba3t9EzAKHXoosfSvrmwTpkw0Zr0ykrMqNgBVcLK4TeLS2CPmtqXG8+ZQRK54cgB4
plF2eQpwYzDGoUvTc1oUmd0YfuUqsYJTK+yp9zfMG7EVwtkobmgIrCMs8mI5/CpktyJ4cCjSZ+ch
CIydRG1gJ3RVczAGZbDNRND3XdN9EQy4WlM7tR+6ZKSn3Q2hV+tIU1u5NWyk0Ndfc3HUWXyD4BZQ
9FquyVe/KMKIuFbjjF+ETTD6yQqEFkvYStSvTwqUdQNkE2r9TP8Fj/tqFEPypamUhuwMTSO6641e
h4425rumCLODpXaaK4yg5N9f7avvinQqfQsLYRt4MSgTX04Nz2ElnUNzOqOh9rvT6nDXN4mMwEDT
fnx/pOtUjKGQICVopscKPX+1iqIYmK2YFPO5y9LIG3Wr96imUv4OqvwmQPkRbzQgfaEydnd5R8+y
G9QtJdSrL4mGDA8ZhxKNP6AVq98gL3Gp6avyeTDgHORGD2wJVcaNc3n1JRdA0jJPRKZRel8ryVIG
qnJRUMpzL9fRUWgk7U4cp8EFCTHvgtj08Zwq441zc/lOEWHSaGJdcbVY6seoF15+yURSh7ozreZz
oOl3Uhc/NcPCQgmlU5Rnf97/lvLlOv41GAJrEjrefFB+9+VgeGm1mVQG3ecMyaHUNlqtBNhRJ3sY
A4bTFta0T81WB7DM/WDVkvoYIPfnJYagHXlk+ttZBxkhxj7G03k7OVLY46edYeyYmRAw627qP0pG
ajnkTvHezCdzX2lYSlZNs2V6sxLbYC4mYnR8KpxE+W5ccJdziThywuzP3WnCMeImw4nJC9gj935a
ZbZZRbKHfzMKDliGeEVAlQSsS4P4DC0RVUuNE5JhkYe9YunlJk7lps4bmmR5chKNNN931VA/sKXN
m3TUTK9thuRZIID1zAqS54yZrx0bkXBLD+PPGFvjvsKL5Czjle5QG49/moDwQdqPVUGhy0huVGSn
bs2AfvccapKHw3UJonMwXF2irvj+Z776yqwMMJZlay1R8JrtnraDNFWm0Z2GJg69WG8VGxfzzVDv
8g5aPgBRHpuWfFqkkXPFyPTDzGpVXzxNvSkz/wl1sTFX3a4v+i/zlPR2NkfarqoF7eDjGE4KhJmt
MOJwg/1retdk+PbWnQ5yWzFK99+uAZbEdF3ZF5xbamaXu8P0hXrK9IEfZ+XQ3iT8E2l4WRuHd8XJ
/2sNFr1EkDo8e/SZLofJY6R/o04TTyZGFe7EHQYYvquhU6npI61q5ir5oekpSls6rEv1TZRhHM7C
BJlPEwt7Ru3Q8UtTQjdESx5oMwwbK3FZxl5+IuWzpcSAVDVl7BdS1Kv3SQ2jXoxMQTolsaa5ZGbA
UqMBXoKk9QBc8vHgV1q474Tgl9lwTN7/DtebhNIGOxEJOpoU1LIvF6j0i1Ao9EA+peYY33QGOJwo
oEaZof618TGublLqVcSs6MhQG0UNf1U18HFBrcs0V04kE9lO7STfJYzNHaVEJDsjLN9Y2FVj/2Vl
SaEJ4pBTsyjgrAZU6PqOvPQKJXpf/TplqnIUa6V8tBYYjkYVAYt6lHlo7CtHQZhVR64zfzd3SfIh
SeotU7q3pk9NARwN2hAGD+XlSodiIkQsjnKKhnJyKYBr9kgCZCtJq7p5Z+T/KgT5e/akmZZBT5Fk
YbmFXu0rGV36IKkM5cQF798SF7KHilF6UA0x21rp5bT+kxf8NdbSghNfeA2Uni/H0vzOzPqOPdw1
hfE4Uxh2+0F40odA92Z1MAA4leJZNGJjp6SpdKisWnbIUicKNfUnGVChG/9Q9g165p6g4XAKcX7r
QXrzN3LG0KEH7gHs5PI36mkWlhjIS6ehl9WPqpKP90NTpN5UdsHOpNe7y+LCcIt+jj+8f8aWlb5a
HfB72FNZGn2c1ZcQyJhwJrEk7jpZ3g2JPOxqc66P/3oUChgiwSBimxQWlpP+6ntrBnjWORLUk9mG
EsbkFFCbMN3kRVzPhe27gDXoIy8Ox5ejGGMYW2GQIh5GrdJTi/xTrfZbdeA3LiUsttC+JbRFKnsN
eJQEDGDNYdJOkh7qx0AUgoPaFfmtjmnA079ftcWRmmPJxYSc/+V8pgRIkDIzFO5LPgBKWpW5knUb
L/4be4+a7SKCKkk0K9edClKvUO/qUT1FBDr7OTCMfVbE2tMwDcntVJQjTGM61UptiVtH8+VeWe0+
HQFwonIKiiA7Vvs+LjCB60H8n6RutGBj+MLke3HWBt/TlF2POH6OYoiAmcFtFPXx57oVzI9UrioM
lSLzJyFxdV+munWWUD7InbmX/O9C3ghPgaKVj22Z4pYn5MauVUV66nFlRL6Tp/H8A9pdDMdME5Pv
czvlkqcDhjQdOdGpC9CtLe+sWQ52StXHPAKDlJR2XJr1d6SHKUEKkWbe5r2peahWwUs1NdJRHL/L
xXUe0z3bqlvtpx/5xg+r6mvFbmYFJaBAayflLgwj2VFySpluqnVl4UlGo1e3dUoJ3YnMWvyuKr3x
S1DbUvPGeRwOCKQLrZNIRZW6QZg0z5PaRs+K2pUqPbzC/4CT3X1Y4InptMqUi8e6VY2fi9os5JCy
GTwCxiHax3NAyTiWmqREhaCIby0tGSzbtyK0WPRcau+Syoc4UVEsr51RzI2v08C2tLtaNtHajiTA
P5NCrOynfTN7TTqiRVcVSvpQEYnt8e0jhKkadcaVy9Dqc5uY1KAqOuDhbqgGnlNt9PPvcwY6qKU9
FhzzQWb9fGVSfvVjS7GLsI7Lt8n1h4oWXgShpMtrp8sGhFcKK44XQHABA0WbQzE6yGLnP/csP+yj
JO9PQS/of6wOzYFIiYvHJUWBWM6LfuyDvP6l+AuOX8nKIkGioJdFu9H97rOcxmPukpe0n8tqHpJ9
K7XdF3M0tUMsj5qEzGJt/ErCdL5Txgb127I0WmKzIu4Xk8g8IWyPphAFQ5A4UL+0KnVKPDWPaj+X
tKORT/tQZ+3emEZVPkwxybatdr6SgXCupy89BkmGI2aBdJMGSjGiU6OBYZfjAJOOVParrzL7kRxZ
alGVziStcgyhxmE8AwnzB6NS6mkSMpGtLYqzcjbRZkXXZZ4taGGRetcGopi4/RQbiavqo/kot6Xv
4B4SfpEyXLvt0ez1HS5XcedQvm60YzHPxZ/3b7LL7PjlDealBwpA90xcGgeXN5kw90JPGRMYHW/L
57GYgLdZ1SigRs/mh0bkB16Xq9Hu/WHfCLEBSCvU8umQ0aFaZ+Wp0ZRjiMvnCV0n7b6K/Ops5QIk
vV6r/1S15oMC6WIvoJHnlkNXuX2q+ocgk9UnU4tyxGKg+k8VuR9H0rxJCiXaeBnXK0MvkVscB0zg
p7y+61wDb1tZKfKkPSVaHz0kQZN6Zh8bjjo3cLmSRdiwxpD7/XV5a1CMUCXKB9QRqe5dfg7E2gFh
dVlPtGvEToxPq1ME8uyJoTdZO6PPf70/3jq8XCZJVZAe5fIRtDXUqC/xxRuFqj/5c7WvTTL7MUa1
oCuk+gAUaGN2L/6Sr18VhlsSt6UXSdmTwuLl9Co11yel1/rTMPfDTtXn1k1Bsz6GRdQfYl4Gp4GF
7ClWVKNPE/uHkBwPQTQFw+cyrtyW1rVjhKnl8cMhONJqdATA714Yxc295RuTO3fTtPEavvFRAC0s
0ctLU20NW1DTprFCLRpOiTzpSPao5gcplCUOey4d5KrzvXBQtrB9b3wZZYlkqLqSa4GBvlwqKi9D
2lb5cLKqujpMpiAcehB+NqjTwY3bPtsI/N8Yb8EQYk+6oF8McQlGXgWCfZK2jRI24ykI9I9RLOMl
nQS4eZfWTaBO9cZoy69fbQR03EwKUEsWT4p3OVqGYPtAhWo8NbUARxiDbLQ46q0M4405LXarOC5R
MVm8Dy5H6RVg2clYjae8rQan16bsph30jzwH7S0p+tbhfXM4g2+FIKcErG21uwnXRAy25fE0x3WG
zhFKTxog6CNWj78oPBUbp+mNNaRIBp6GKI3C3xq9WIz9MPhzPp0GUw13QJSLXWEE0ud/fUPwOuCT
x0JKSwP9cg0R+jB97Jamk9hq37W0+2DJ/e9gGn8bY59v5PorQCZEk0V3TFe4jugqYz6xykaC0DTG
EszIKTOmzpWTOLNhIc1eHzfqfjLK8DAQcdmC2UfHvo/QC82V0TXCPHCaNFKcUtRCNydGeH8N1pkF
BTd4MCSolOfZqy/X2quzYUWpUKO02p2EoO93pRkrLnoz5kEsePLfH+qq/LCMhbTIggqDgQOW/nK9
aclpUeSb3akjBLeBagufKlyr7oZSLz2lKYAqKCMIUAuJE9GSpptRbcq9P5fpsSUS3/9vfg73ApV6
2kD0QC9/Tvr/SDuv5jayJAv/lYl9r4nyJmL3peAIUiRIikbSS4UMVd77+vX7FXt2m7hAoFaz7dQK
SUhclzdv5slzID+Wcz3oyAdI5X5SuXoBaMwNMvrgjhO5p7rLNaD3IPVUb4D5tp3Kdatk9VXYZv0C
ZOok1f0+OyjQzTt+Dh6E2Sm6PPWtRiI9DL76RkbAdW0MhLIOMIS1qcI+qgdptpPHxEaNJuzuhtBz
dqUNeYY39nTd0zhqTU26c6jgrmwpVg/1lNgbozCku7bOkuspUenFpzVtBfBvgOqaVuYmyfsFgND8
RY8dINK75BU0Vtug1KMdz2vrpF0nAQJ9UZOJ/q3c0e5inSdWEDSyaweOt0ooIdzokf5yeUUFSvD5
jGkAfJk72uoA4ryDLT5sZrnTKm7ovHvBdcD9LY3TE6BUwuPBgtKHZq91XdHF3hvluKvRWdiNqfM1
jDz1oZ2K4jU3ImsjERKudF8OYVMyJNeJFWNT9ZS6bU2S6EVAPFYy9HrdVoG+NcvOo8cKDubJCfJn
O2ltODs06lpmWLlKULU3CohDV7OCaVMgM7tqqjG5l1S13pVIXCzEdaduUweQpVLQp/6laSKYJA4a
4LJ9OL4Y9ggjgZb3PDxDY2F9T13GLJtDgnRuVCDGEiArY5XLfRqa04tv5O0KCTMLuWEn25dNLy24
jDMDouFef1dfnkN44Zaj35QXcyPLLy04TliKO0gS7HSp7/3cgOBJVGewNu551oT8GB/4FGV5icfK
C4AXiG/oenKnwrm3U6XdXN6hp9co+GjQt6hIEocQmx5bijWrov5Rkn3vlCs5VsqVqaQPxWhcmyT/
Fibv9BxS2lYAhAHDJMF34trJ7CqVV2svsRlbruSP8grNoOpWVsjveU0kX425nL8m8rSUYzkzTOB4
YKiBR1JYFyd0kqqWN3ygvTi9bz3Vvv5dCWT5lxQ6UO9aVr/gyc+sH0EJQGMqrSTubSE4qfXMbgq0
r1/kVFbWKBhYu9CGIlyVzPb58gKyI068mz6rsSNUx64gSyYsoWIOfjVGnvWCnvBNXRaZvQmrxv/U
5CSr6AfRrachaup4pceS/TlvQI2se6WL7dXUm9m1o3pgyvORILRtdIJe3kCGRn7AhmLNGfIMhetQ
jr6SrvWfK4sGjataVyplrem8X1eRU0BL3KaQYpWV3cFBkQ2w4iG2Cjd6aGZ9tNElwgouUbruXbtq
9Wurj61H4I/cXWrhuDWVxpemCYEpjn5OtpdQFUi6dFXUVv5oeWnT0pwQGLSqlN1j0Sewefg9E++q
5KXqtTkF6hczV7Rhbw2j8iXQy8feGOLKNdQGgfgulZKvkR5H7c6m1aBxfa7SBLbKEQx9EfLd/KGW
9nMbOczdSROukfjhOdzKzYMRAcUn5zJ26pXOFfbUEqj/ohwt3fdDOkGNZRXe8zjGjsP7Xe7o+Qaw
dS2XOeFUEHRwcALvt2DRrcDkV4D7nVVATkvhykka3S1zB97pITRaUikxKddVbPbDw1jKJOYMdL7n
HI4f37SIHQJnzOOvSjtKP/AOJOBoAyvwp4l5pcQTfl8tzB5V8jwOBtdRo/Qb+CByMXPe01jl4yR9
zYCAPlWlDlWZaYZq5iazaP0G0q/6mfRtD/Id6NRnWR78m0byk101+s3nWranb4ol9dWuDjKlYJL0
iqSb3k/mzgbqGUGrOTbDxqxpy3zOprD0DkbvINRB+ia4k6LOXKLhO+NL6J0BT0GdlltWrGco5J4L
OmimlyysV41lFlfoVdnbJtCk7cg5cylcQRUjRwtH+/QCMMjez6hauphkXvLHDrMMjTwZAsl5gWKg
uhrl2CRGXOyNOPVXc7sride5Igq0TTjThT55Upc30gvhWXMN80C9U/tcgt9mFkww9KVI+NRhYY/4
lzbP+QEnSpf0uRdYqNJLL4UNbtnLIbXpau2upslwu+SvTtwVpih30fDkzFfBPPQPIZHi0Rw6VJb0
EtZWcBM4yrRRyGiuZauhtFNq0tpHH/4xQgf60OhN9tsv/HTtGL22jsxCWmpLO0ZbzhHa/HWQawEu
R31VrPxQ6WsJE1TppUJbc90EZXhfV954TU8AgpWaV245+oE76b5xXUHQsLLZ3atmCpdyAuc2FsBP
bmFemdRthCBGyaQ49FXff+0lKV63+kSiEo6DhVzAmYXmDubRAwKITgixDYwsdRX2VmO+qEFAf4+W
BJt6VNWdWUDTdXmlzwwIIgM0EGE/mdulhVDJM8xRyr3WeYmSVt+rfhavC8TbFgYkgKveF9Cc0ygo
lyKsTg7neD9B4R7bKNY79GKjzSe3EEAMaVpvccHjRnUoXJhZoG4mv0cJPZ8MCCFGaaF8KOD+37/E
jBhBVIBol7qY8HKLyiqONb8KXr2gA8tfW5n3iVcOZAtpqOc+4IX5mlTR2qEq0hbPE420cOpZkv2s
OhItIpenfnZCxw+eudGFthMa9FGAFMNuaDlk3wtymhotKHxW9Ff55VadCmOWR/FCJBiStpGv69J3
/D82TZGOu9wmlcjLR2yN91V7GDL85gtimS1yVUW0AqrurOo4/RrX2tuQ69Lm8mjnrMjxaCEacGZ6
AADEXAXC8y6SWtmc5u70chi1twQo8NzZUJcvgZ5IIBg8eFQoISAwuDKNUI1XeQZKbCG2Pd3ttC+D
XQT5CoARwMbxNjTz1gnDRqU9WIbeWm+iGiUwug8uD/VM0ubYjJAhmkyAJ1GKmdIpqFSZVuFauI4b
q1SVe0tKk0M82NVzmoCDVWGWWfNisdwkDoO7ojJp/GvH8jCWkb3wBBOwq/MJwJNyNVJ0VrmvxEVo
a0+Z2lCGNVM18y2/LbnVocQBhhcUnxJzcjYxLUnrMEyrVea3CQndafgmqeVAL3IUrRW/9xcen+cm
i7T37OdAeUJIJGyMqnS8ye+GucVF63cxLSkbb45zpWSEC2nsKLlkqAU2dv8Ggtg5FHpvrokT8fkD
pDu6XSdu49j9HztG3m/vVSDuXAfndbxVcs9XTSpMlIE6rXdJl6brgla8hVPxnt8XjgUvxzlY4WEA
yES4UIKU7sYhLOgjkNLoSSon6bcaqsW4CUslkcHIQwgVUEpe+602ZZDqZu1OkyO0mopAixxX1Wvn
3qHc+yCBFrHWdRGikBINMiRc3mAtZJvOfV2IBpgY+lvIVhuCH1cCzzKz2I5etTG276aJ8pw0xv4d
3h0mhQmAjGZJ9SMCrOG1MRIwBGOXXusyPLyxqdfbvJSLnWzSw2y0VQQtZoho4ABQYeGgn9tV5Jxh
/aCaBh2jSIE9WqS6AnWwX4oRCmIpSdGAStQSovha+uEPXvcrGCr9a+4nDRTdDbG7USNDQFqqmrky
aNY1cvI45Iv+DKo+n0EcLkAqylaku6yTpqspaiU9GpyXJqaV0sj6bO3rEmpJuRMs7GGhWeMvWwRx
75laaD/FQCKU0GR32sl7KWQ73ccqfMSFXvcr+ijMTdlCVhzl6C1UwTjtat9Id23i+QdwAz0dy6a9
0yxYVAcFKi65o0uwzoLgOiUb8Vi20MkmRDDPXWk30NL2MogImU/27WjjWC1ij36avFx2rKfum1KZ
ZoPuAuhOdVbwq0UX5DL0KfFrDHjiqrcC+1rJ8++Xjcxb+PhEzkAvYk0L3DnQUmGL67qnDFIvx6/B
gMhf4KfGmrxnu64Ue1wKs08vRcA/lEXYBjgBQLjHTkaNwmyUfC9+LZTAdMtWVtdSlFWfqjRvNjJn
40oipvqUF1W1lrRBvra8oSOl2CImifva+FNqHmi1VDZ2atZry4/8Ta058ARTHvvsy9NiD/0c+Auz
Q74feBoya3AGiKQmpG4Tv8im6JWw0QTw7IXJlxQeN9V1+q6PZ7hJeQBbUbwaLVexKztxsu+qegAg
o48tzT16sS2GPPjUe6P3ZPSWh3SQEaWP+JGBDKgxxS9d4DkPfVrEt9KAH3KnkaTFJlOL4JG+CpnW
/biEl0ptNe9T5HhlivZZA+eNX9fhd/KbaQD4MmSbNCTdFebYXDtpOKwsPuLajrO04bndpZ8r3S4R
sYOdtlqZzYA2gFOr9E1xeBUJxAP675mStF/l0kdkKkzg5FrwU+emkxAM/w9odA7EjzdADdtWwrUY
vRqZEqCWm1brgqzUjz7Ogw22/xSFP4PnAMXDBkXmZYaVH9uTZjY2RZciGn9Mc62VELLaMCOtdL1y
Nuo4DAsP8TOBPyXNuQBIZwUeSESv54NkTYUSNTB31CqJm9F2XoPWGp+6vgvKjUXB/5aGfhp/0ySR
gPzIIdw9XZZ4S/R/AlPo7AwdktuQmlDWp8LgCAebT4Q9u5S6VxIr1T7TZf0pt3tnW/TFtUnz0DXx
h3FP24Ds5rb/swzAbiObUWzltqr2k2L4G3nkqDmD0hMz5/WOtCjahv30jVfPkhDQiRsC4Mj1ABqB
t5liiGIhNsDyIYkaOBBSokfEvfJ4cvv0XxHxH1GsHYq37HNTvb01t9+L/5z/6M8cLe8QCpt3PrC/
f3Yb/qzyOv/diL/r6A9B4fYv++vvzfejn2wyMgLjQ/tWjY9vNfmw/yEcm3/n//UX//H2/ilPY/H2
X//xM29B4PJpJCuzj6Rpczv/BYq1t19v1ffm7dc/Pjf8UP8j//2P99Flb/gI8XP+Il9TTO2fJA1p
yCAgnAH3rNm/GNg065/cTDNjC3UUjhZPy38xsCnyP+cXLxUmktr8z1zerPO2Cf7rPxR+BeZRiPhA
7r8DXP6Ef014TvIBRKlsWjA69Aab77HAh5TNjCJLnSKLb+U6XCl2s/Fjye1ksoep6vrO04fZuv/L
439kVxOu4r+swYA0c8txH8izY/tgbQpHRRqjLr7Npe6qajUothaSPicWKN8onFTTojmTd7Lgqoau
LAHUpfqt5snqKkh7NFXCZEmm5mTWuHkpc8x4ZrwiXBDH40htS+oMO2luCyNB6rQ19E1Zpe2ub4tg
U06kbu1S0ZfC6Dmq/3CLkpUi04JB0oZzxVMENTVhFhY5zVC3NZHSJ8XLfhfWmKxjWHggLu9Hgg1E
0unsjdbjxFEl2IdqPuvMRX2oeXwn34Ttp5FZo1DmCLOMrHgvUfmtbpsstLf5hIarp1XKFym2/Cuv
b/yNk6j6Vg81b01TITW7FMWc3u7ydSl3yn4Y4ngzJlp8Yxlzf39IVIKAXQFRSPclz3SkkfMeBoCy
tXdKCm7MDU29uzEpMT16CCIFlKfzhjjCNj/JUJk9XN6motP/a6aJ5+ZeWw6GiOZL7IgAiy78WwLh
aqsZ/WsOsMnlBJPH9Bt/G8Fl9dDmdNGnnhXc0XYMwLEjNe6BvlorsHVtLHV8ApmffyEnP957MGus
Yc+liAAr7P7y9xXiAb4uLxZenWz7mZBEJExNsxHOBzzMLfwV5q630C0auNbIXvcOFKOUGC/bOz1k
tOPx7MQ1cU1TmD3e/kZC19AU6+GtHIarKQtd+F3Wl00IXKM8veaWvw82hCOmNWY/QhEe3tYb1FA7
19jCLbr2N9KKfeEqK22jokiar6HaWRjd6WzOJDIAByme8I8YXRWyZPrDZIS3YbO1puBTmFHjsceb
UV9Cb71XMo7PEaao7OHOCa14cR5PpNoEcRWPanjbbM1d+Bg9OYfsk3nNfle+RJ9SV95ln4aDurO2
xZYeyDfn1nm4K+7yvXpApkZvV8bvvnO9Q7gw+/P5vfS9hPMdAzAMS/oZbrX+ZoS4tcjMjVQ16JhO
2yi03AAkOTJPl5f8ZFdBDEBTGkTX+BVIvIWksj5Jpeq14XALXO+3Ho87g/aoP13bdxu8QACzcWZE
lUKlrQs505LhFo57V0FJy0CAvdPvh/jt8mDEtDFp0Hk0f1viAv941UVRAN66wpLmTmuUs6+i9U9j
Va3qw9Jr4GSxsESASpchNzl97EIqzKdjPjE9LEXUjjSvB4lO7+n4vZteQ4Qtkll0x1rICZ5cAO82
6Wuak6KAzYSoWE8mzeto17h1EtJLwI1p49pYwa3tfK4T1P7KhWt9yZ4YOEiN5nQK9iD+Rrg2v+2m
bOsrv83G2/vIZqjxgsFzm5HATOf5QbjFD8fLJ6udNZRmPtwqfTDse1Z7ZSX2tLAdT5bOoUzLVpyB
jiRaHMGR+kneJr1Rl3dWV1JSptcAcTSHhhC64+EJh1MnD/bQ5Sy8H09m890skd87eFgW++Mn2gD1
ISrLO8kJH2Qp3jYeftyqN6Waf4NE0PURzb18Hs6MFNQvhFlzOQdAnnAcSktSYOZipCWtKGSP9pTu
trUBC55crTw1fWiN7Lp29petnrhyXsFgbWj9AgdI/lHwr2lYOQ2Av/Eu1L01/d0br9pZqIVERfbz
siURiM/5m/t7YFRQuGT5W1hKO08qPdAm7Va/lQ76dX8XX5PpUJ88LqtgpexopN7oltuibWcsLKcY
jf5lejaq6A4dl/Pcf4iqh1wbVac2NMR/zBXX5togxTvy+KtTHVyC/O+YmzM5cCRTDRLDUKfrQ23w
Je3Wt+VV1N/DOLRL+vGG2lOslgt5NfEcvo/tgzFhBc0Qsr2weDd2Y0vfFO/x8rqdfv7cSzf/xSEH
zSMsm2oVjRbKsPiWvddu2nwyYVekB/myFeFZzuagGk7Azr9wXJ/07c2YmlBNc/8ug0Bqm5X1tzyJ
k6toDLXtZUtnxoMVAnAej/gVS7hEc5AA6RRM4R29RuFtAFpp3QXaUkJPPFd4fXDFGrwh6txh8Z7w
/7DjfGWc8YpjdggkDdK7wNaepq5QfoQBCvalnHy7PCjRX2FuJuGEcI/dDUXWPOgP5vSqi4IJSssD
CXBQLMGhTzWXrMp6rNXPfaEgobVwnM8MkGfq+3LxLidCO7ZYlMFURmVXHzQtQZtQ6feGP8nIn1o3
ZWct7MGT3cHwiDOp5mrQPpFfOzZW5zkKDF5VHxrcsa71oxvpME47xs3laTzZG1w2QLkMQIH8w9V9
bMeLCwCaWl0f2iS/CdubVHZ2/z8LwmmCii6K0dWpD6UFBE0+2Fm84HzOzNXc68A2VklvMVvHYyjy
zlI7v6kPFsGbJF+r9V4Kl+gRxIrnnGD5aEUkb0iVevKcGCv6c3GwZHd6jfOVVLvOQwgXmpu8IYeU
L5WZT9y4YHR+/n/Y5fBcjTkZ/PoAmpfuO0nZeFTCQLot3RdnjhNnF2ol8Kf8R7wVa0cqa3vebzly
teaQ3+ue1CPiFrg9FFJSo5Ru3/26vDPE+3+eUcpgDu6aqEN9r7x9GFzgKwk0Q1N1sMeVirLInRZd
1TBv+EgSrupF0clz5oBIQL4BOgXwhhBumJMHbM8wKhbQuCru/cl1ttrNdBPf+rtpF++1a+d6+ib9
6oG3v+Wvl8d67px9NC44D71Kab3oMC7T6qnl95Cxri9bOLeC4OMAYsyUxM5J/snL+65LscB9sg4M
OGigYNV8I8RzTHfemH3Ls3DBCZ85FMbsomgXgFqG9JewP0no2WqnSf1hUJR1MnX3gK5Q5avXCqpk
ndqTOtS3VfxtkOONmTtu3xv0lewvj/z0/Btk48nKQHUEq5TYzkX/SDeixz4dFCVbWeicNMPecBY2
67mhcuPQOghoDKLLk2i1soeQqR8Piuqi2egoK11z1Z/2l+Gud8sf3Uv1nC1VGk6vHEb2waawa2ol
hiSn9xkZXTgVfAgp7bMZiQ9jCdE0b/6Pr3tSzTSgkF4hUmXziPXDcgrJaBbKdEhxNAhwlW5qr9Vf
1rcOda10XX/SnqclArTTM3Fsc17XD+ffgwDFj+VxQtID1PTwWjRL9M/v79xLwxKuN02hdp8ATDlo
pIq0m/J2cKVNt+K9eCPtpXW4H9xwN/ZumLvhvtqlv4Od82RnC0dzaaDCFVjXhc8jYZgOThBeq8MV
8NWFp+l7gH0y0DlFMgPS6IoQDuKkWnFLn/Z0GK9l+sJ3+Uvwq6v2QQ4E2+13yWf7852ykR7kn17r
Sg/SQ3RXvcRP5drZIBd50y6EFSepjvf9RCMqSEAgrSfM1xNZWKs0UvkQv5B1IDVXbGbCns+a5Fpf
l550Z88mcmv/a01Y5riAWRsSFaz97n4Z2t4od04N/M/Vfe4wF/jFeJWHW2/hISKQpwJAnE/NB7vC
wmqBrbdaj930d/hobIOtvo735r11E3wOPwU3U+nKr8PCUT3187NNhx4OQl/6yoVoB3R5MPoSNuXf
uvUp7q7SfaJ95rLWFgyJEJ330YEVB9PJrpp7OI7PZ1saObeWOR6GL802/G49TT+dm/wx9t3wRn4e
qzUtDnCimaDivywxp587MnMTFyUb0iCQvx7bNiTPccLRGw+TarqDtFKnpajxJKE/L95HE8LiWXpS
WEDWxoN8bayhDN6Ov4tP2Sd1V19n+2iv7+KrUt9od1m0D5GfXAhalwYoBPhjH6RqWgXTIZkSyS0G
aVu2yRI/31kj8OfOwTFZD1ESwU7gKc1QKDhIOscBJee6XIhrzt29M9/0/1gQhiGlEDkUCX6nrl6m
ML5JRuuqTOWryzf8mXuQTBFcPEQ3ZBlFxu8wbOErmd1469w547btX6tsQ2PCZSvzggs+dAYwcw3y
HAKvLuz3yS6jPBq96c739bvR37bRM0zdD+P0yZH0zWVbp8HoHC2B3KJWCP+U+O6yp2hUIicz7tTI
gWs3eB6cvRzeOJ5HgRLp6yZbT91SyuGMnwQjBH5h5lTWKGUJq1WOcVNFZdtCXaJcFdO0H9Gc8Gzp
dyvtR6vZpI25SbJs21U/OtVew2HDS2eJ/vN0MSmhAd1FBQI06kmTpBlogAxjebijFXe8UUdrS+6/
XIVl/VTb0lLZYq6KH6/qrElAIWVWJpjLYcLNWEAdI/WD6h88nqLu0OibHA6WJsn2duLtAvJVoxdB
Mhfsbf+xq1rkNJZA0ieHhIoOuEzgjjM1+gnnnddFlEN93bkLS5szqBdUTozS3+qxHy4UhM+aAiVj
z5cTz2FhhbWsHPqQYP3OMyZjkyQwY8q1h8J9Xsd/uoV5ab83eVoU1eHJE45LMjRy2PryeOgnNMmp
BA3BWzg8w3L8SU47NCUPQbNQYjg5NbPJ+Z0/Y4CokAkuWy81tQJIMB7qErYdI7saHGUd6to9GZTV
qDb7sZ52U78k3TNP2pFjmLP+cy/jnNmiWV94OSLKZCWD01eHTi3V1Sh13Y2TeNNmCALVjSL5DuoM
Zd+ZY7697CXObF4sk3agxWAWohLBEVS8gEEmZY3leJeH1pWBTpmk8Cz3jeAHhZ2NH8nbDoZRQ911
nq24JjDny1/izOiZU64Ph30D0YO4znU1jIFVVod4kmTIeVI93iS1UwDndOpfCF2iSNkUyn2nVEtZ
CUGrlD2MmNDc/QqNLmzEvDKFMKAL5DZO2upQGVIYuI4pJbvcip2DYeXZrQJ29MZyggnlpjFdFQCB
3b6Z6FV0FJIWloMo4BgAMAQ+PFUIn6BBoCM9CTltmEf+aqJBbx9X5uBaRVruLk/byd07f/XZxcFv
rs5p8eOvDnvEFFSJVx3C3mk34K3C9SCZzsKJEGFx7zNE4o5nL0UGrAgzpJfFNGQOGaIocgiTGqXY
mEb7JY4j5aazkYDXp+nBz5Jq1UeavYnsqvzDGu28RvAMA6MFy8QPQqg2hRm8pp5cH8yuaPdTlWTb
obeThek8PfokROdDQGv5nKgUx+kAWbCh/DrUtalv6FBMv/de5qzMcew/x0ncwl3Thld2l/R3eakn
j5dX89wh4BwCecTtzEWB49Ws9L5sWpCxhz7S9Z2ZlbSn5Z22KyjGKUUfbc0OHKmkS+PqsuH5gwXf
gzufu0wwzWoL28iWPLic4t68ixsqOK2jlTu17tuVx75fSZGsXVWx8/MPbdI7AfMJ2FQuTJPzdzzY
lKqWEli+xqn7IUm3Ye+taI5cK8lL7/8ZLzcnXLAljG/os1RqC089OKjexrZ+40z1TW4tFflPpvHd
zFxphCYJ3nJhk+aTbyst2iIH3XDNN59s4+gqt+3r5Yk7uX0FK8Iugem7aeSIqKkrh6s8t1Zhdx34
08Lj+mQvYsXBI4IPgTaFFOrx8vA2ij15gl6jr7bmdDVq10PFyd8o+X2zpEJyEqyRtAQjz5OThh+d
2+/YltSMiZxYAyP6QuODkWwgMdL2l2ft5GjPNuAqpyALghFI5LENBT6+umHiDoHujK5Xx88xGtk2
mJJJr1eekkNZN6r7rPLXlw2fXq/HlkV4CcmhVpmcUuZ9RB9Mm4dXxEkrafpZpeFjLlswPtRr1ZQ2
DcjcVl7Th7Ig4DDP39Hxnr8BEGkQPzNZqxjRcLvbsT8UysGxkq0l+ZvAeR1pom/Th8bXFm7y0/h/
tjZ76ZkchaZcYTUrglMUZUrlkAzKurfMXRElmzpQ130TvejDFy9RvwT5Z4PG8F6K3amFYClPFoKa
c1uKAA7yN8pOyruO8Me0X5YqeRzB8XVAEnpd19+0NHSt+pdcL5F3nNtX4DSIoHBYNGsKYdsUO3ZU
VZVy0D5HSE1W38rwJv+VeI+lfgDic3kvnRsVUFmF9wy3MKXJ400cyspYx7GiHWDIfLQm+Qbyxtum
Sr9UsbVwXs54GQje/jYlrOIQhUPoDKpGrUZ9hDxk2zYD+uZLNNjntub8aAGkTCTDHB6PqEzhbkBU
Ec8MmcKKLu0vXgdtQaO3L1rcX5UIzS3M4WlKhrcpUZ7M9M0t4+L7FP3fFhqUsjnI8JJ+SUalcbsK
eUBNDcaVn6bVHnf4lsixtbFiPd/0GWrzQfcJiqHc9WSuKi9M11Melrcjag+3RVz/hGA03IVG3b1e
XvDT5B/kaoA7ZC6Vd1iisOLQiKqK1yQNtySi67qdfS2dptjkDeqTfoVL1glFbzoaft1AbuRNYhXd
ZiynFrYaWDZaiO3ctIVyK08cdXv5y52u3cwDyDUBTRVRgymU/Cuuh75IE6KlzqYdo4k+RdAFrTtj
mDaaKSF3GhULz8F3AOyxKyObNuscAtQE0i72GTiBik7cjHelH8f65ttt8KuPm+Tz2MOU7pKJ778N
qebkq2lK0695G2qm20RSTFqY+s3nobTDO1vSs9rNQZNW7gg113OcRNK3opSVlGePBS5YGp3wmxYq
U+H2bBLH9T1VfYiCRgYaGajTdR81xoNeqFK9qhAUtqHGSIIIPq/Ye7LhROGDB3WCldU06rtMKkhn
KkoYfyV7PkZubEvWNz1S+4dYGWPoqYq2/zHWJpXdLo3SJ5m0NnjdxOxeAI+kP/q+rTo3K1P/MPSU
MxZOhOhVKMkCqOACngW56RcQoiO58GuQI2Z5wHWv/WEzqnA5Bc0KPbvLG0b0KaIh4bD3ktzXWomh
1pYhYKM1LDk43rAwnPnrftwiohXhyGTkefIuw4ohg6GF24IWkYU7XZwxEgTk7rjjaFCCYlRMFULa
ojSZEnWHJI3u/AAS3NCJoCZG+ySNya5dnjZxQJRaQTpyylAmgMRNZCOIMiBsRdJ1hzAgszPKRb2q
bfD+l62cXGSkV0mw8L6ijxDyFmHaOtMcOkUKAWkE3aaq+8DtGuuxKXtICTV37CbKkXa2gkLqD3cF
7ywMQ4EPV+vc/io8BOzeHJq8THlc6qabV5lrlaHb2QvDE/feuxXAAKQ3mE6uz+OLhvccIDYtI8kh
dWu1PdhK6OYgeC5P4ulSMZYPVoQdHoUe3XlmzjM1SiDac7xXag9LAkpitzDlYazMT0Qs8YQSc8it
MfVyYEe8ExtvnUTWocwnt2neqOOu4qlAW0S/Kpwe3zUF3Fijq2nDwK/0V4W0dBROtw2xD9Vjym98
L8pFx/M6pgnyAroX3A9SssocEybfYj3FQKTUZuUZ+rZsHuhSXDgSJ1cPzS/I5UKRDVIfPkf12KqO
pMdI6Si8R4DccLbhcG3AuKTv09c/XU+uNlIPMyp8TvAK66mnVa2omRTeJ0ojbWWE4N3UUJdSfyf5
FV5YPH9mvSpyuDPA8Xg4vplYYULL4YFu2MHVY1UB5dOP225uSe3hEObe0knv1N/rkRdLmBdLwDpx
4/IN3gsfRHwyGTBR6DXrwxKdU6U5dECv4XVKe/i303whqFyyIvgYJP/AN+dycxgc+rZTAP4WHTkL
e+OcEUOfyT4hSiQgF/bG0NOaOZDDPWi+ybUZy1nxLKFSvb28NcQ7YJ4xLksoCCEVpmVfMGMR9Ng5
rMUcQivb0qJeoZ4iVWu6+MNtWZflggM7GRYhFiRphDwQYsxVneM9ohV6ZGSaUh58s8M1/y6N58sD
mveycG9iALQyG2GmmxFOMrG5mcsd/dCJ5btOSBxDiSh4+f8ZEXb6UGXsAIjWDyGt+lH52k+fS2uJ
TuH8VP09EmFpUDCvoLYkAlDybzC7ueE0upeHIXo9YoyjuRLurLQMTOjPtfIAneuwT2tX56BGVKld
r9n8oeg8iRjB2jzeDxgWpGDtBJBVeUi1p1kvIe9vSGAsHBvRpYpGBFenFOgbRPPyFz8Zz7QvdRjk
eaEvmFlaG8EFzIIxDS1JEMZ0PzQAh+HSE2FpG8/j/DBZWkj/KtJ+5QHNSldK7y3jSbF/X17+JRvC
WaT1Ow2jBBv+CB7Y/q6lL0a7kPFesjFvwQ/jCHNzsqaOLRaltJopQLOQi1wsRy8shwg47ac6qguH
kXR2SFt94Jb6Emn8iaM83r0ifC+pGURRquXBUqKr0uppSzj0KlzIxY/Lq3J2B3N7zjKv9IeKUE+5
gSjLqDj2PC02NrUao/9mjdrGch69P6SH/etIfrAlnBY7pP0yy+enTOWsWuuT0j2babC+PKCzW+CD
EeGsVJIcJr06+zE4MBPtSrallfLvPP/oDfh72oQD0/SxU9XvVtRgVUCIXUuqi+lVm/35lgZASXmD
RCTFck0YjymplVNLMs7fLFY6+g+8l10EmS7P2hnfTDIJNBEP2pkpWLjHyraOvKKqy4PmUDHmcQ2R
NNJ2bq9RVV3ZS8/NM4uEOSJyMHEkJU5KcPD5UY/v2d7lV9iq3FiL0WjZXh7TSVL1/VH7wYq43wYj
SUgGlQdkE+eXy11xHz9Eoysjm9y55c/pNnhQlx6eZ4cGZ9AcSVHRELuR4yZUJTVoWS8nWXte/2a2
3VpPsoX09FkzH/IPwnVt2WTIqUQQeETfB7BeiXQXt78uT+AZJ3SU4xAubFVX4saQsBF5CZLJD5Xy
XDewX6fJQmRwfqU+jEY4TuhK911T4+56iA1UynnuZA+3Va9+yRN/reU2Vbx2R0H60UB7JnGi687S
dp3qL1y0SyMW7igrj0mr9rOHihqUQ9W11tC9Lqs7e1Fl++RB+r47P4xZuKsUO84VWlTKQx1ADLjO
PLd5qh+tq/jZS1ZauqYOlqerfOv9IcHl7IY/LquoTB0rUhLDvoyHjJJ1k3huNz5c3jinbzPBhBix
toiUkLcoD5AdOF/ayVV+xKUbN/ScrR1/mxoLG2hh3USVeF9R8tEBCnHQBmMdj7dqGAMvzbaN9G95
rr9XTYRehkaM9wyxFKrlRg+vy7jbKvHL5flbONzOHIB8CGPStPWr+n2FkLQ02hskSvbyktbKmZv/
aBsI3tGTalX/b+a+bLlOZNv2V+4PsCNJ+ldgtZJWo8aW/UK4kYGETJoEEvj6O1Dts0uLpb2Iuufl
RrjC5VDY2TJzNmOOURg4I8LVRu9qf7TjFW2Vr2WHWo83t5f06QPzYd+mE/ywJL2sU82a9q0DtXmf
RcAAb8qxCD3zBepVUFGIABtaimmWrsXMrHTj/wwKHDvMyjFRL27/dZQLzRbzsu9fHxRqZhPz0FSP
vVwb5HGFaBu4540o1plFfKSifRsgZ8eDMm5THNrx6+3d/HxECP4hjsZ/8/teoE5X8XzE+1l6YcTY
fSmGQAiwTFruIyiwg6pZAhtdAcf/WuXfY85egyZOPWUniKWFqQXKeAV3cOgaHcjL03VRgHiB7nQP
Yh17Y7GJ9eoc0e0JZCKoclF5Qmpp9tglhWPnkmrWoSm/GTkUkdCVC/K+ENj61T/c2NlIs0V6HnNN
xWP7UJNTVJGdIbFAhlC1SV8aqG2gvLC+PeKcNh62+HJxs4/dGGxl6xGGNDch3csvdAxQM+vBoiJ9
AEl8ZxuveICKzBdrP9iPLtqG7tJwqZ5xVeF7nwYAPGihgXAQ2MMuL3GliTHvRkwj/SJ/qD91WO/k
Y/0Un53HcpX/aHftU3HC4CihhYvl708P+MPgs/di6NUY2RSD2w8KKXPwh+i+wQKolXR3MuSnfpO/
FMLv35boQ65v9bT7E/Z2kgGlQDBdLjszuOFC6Mo+9HXYdb6XhEMT1toqbVZR41shfbAXrtiV3Z2N
OHv3ST5AtLDAiNXgnal41kdI0cddWEdfRsiu3L5dVy/J5WDzciPxRFIlcrrP6AIDz6XrVGHvkQXj
vjTK7PhybRRRnWFJhYS4PLg4Ubor9F+3l3Jl82ZLmRkBBWSywe3pgiZ8Q8Eh3Apva9T9CmKGoV3V
PrT8FjB8n15LIM5xMUD6gtrp5eVwq7FGXSyyDrkb+TzvAysLtXyfLDV5fb5/f48zMwFpntNuHF3r
kMZoezIOJdnQaiFgWFrLNIcPD7Aq8lGXhQcbWjznvA1B4uq7aLAS1oJBu3Zs3w/q79VMM/kw0hgR
o5Colx0g/EDO3q/mSRA/vae7/Gf7S0Fg0ne53y55tUt7OHvroTPRkxp18IOQq6RWPoQYIPPxcvsO
Lg0ysxZGpccMdOLWwdS8lZuma8bfJKOr26P8F6P09w7OTIRGAMOBHIh1kGLVmUetDLwf7m9EPvZX
jYRturbLhS/49u2gZGb9CwkEN0IB61AVG8O7y6HNgoYD0BHeXtnSMDNDMQ6lmeQxDsmKywA8lUAB
v4o+pN4SA++Vu3lxB69qXQRtWMwYcFBgv0xjH/ZoagzfgLOEaEFSBP+7Zc3sREM0UmQudq8xf0W2
uS+rn4j+A1Ub4e2BrgNloJhc+HtgrUXf0FVnNjeFI6TsrUOP/j3WBfyxB0eZn/72utD2n/LNUifd
ZHouChzTgFP/PvpBUOiet3uZA2DkNWrDB8+AIAxIgvHt3l7TJ98URpjqhHiBQbk4u+wesOLQz8II
JKkiZOxyuR4KkPI5mbX09C4MNfdxNG53ZoImowO3WSCqFaN1YKR//lfrmeMcXMj1pBUwLAdCCz+D
Gq4ty4A7Szd8aS2z55Ay4JqMDmtxHBWYKDyQ9EfRLTXIfH7hAHRBSXdqNJyns2xv5CBGJ9ZBf+KH
idkfTBGI5s3Qgvpy6deVD6VfUOX8v+zh36PO7GwxDqQAF7J1KCZo0nNjvdpLNHyf+d24d3+PMbt3
UwPU6ECH4gCk2r0FDeSVeHIOSVg/5Ws3lGH3h/2wNkbA1/QnaXzvW/Gz2P6vljlHuZoR4BV6NViH
QW8Rn3ohQtO8eLk9yOdf8H/WORdlK/QqykSEdSrty5BAX/zbP/v3LXy6LmJQQJ4nev85mTYkLqIm
jav2JNmYh2gWfNN6stRneNVvMhmHCXcILjjAEK+gKC4Ag3ou9e6UaYL0odtH2nfXrbvXbBjbbyYV
FYOedFt/ZTlHOrRNzBSBQ8S7MGvj/kuqdEDLh5yq77pdWn0ACEac+yW6Wb8aZQrhpB7J6sHnINgS
Ptdko6HbvmoWfNi57z+tAkhf6uBzAvBjTubhtUbZxNCbOiVQQHzuRNX5rK44MplOEggIg080ngvf
0txvfh8TxCF4LyZdnfnTbuQtLyrPaE6w5d2brpgKgIBNfaFAOmlBu+lbRrqX3rB2t+/FJ2udiKgn
fQUI3YCY89INZJ7eoNpP1AmEQGeVpGKdcAZwc4uaAijMkg3lzts/HxI7i1sIdkZEdDP3YsiBqVSj
pU6RC9bRJOreNHxU0Hd6bozxIWrz7h8+/Njb6Sj/M+DMCDMLRLyV4agT6ifJSuXas8dt5dMB7VhS
Rv8wHMFoWBQ4TietJALCo8sd1d3SZjHp1cmLEhpkQ80e7Uh9KXIn+i3rbom3ZO6sTcOB4wgIbYwH
FMXMCOOBoXYeC3WyHDADGUPbhDGI4AJeZFGoFZW74INeub1oowOUDkhVoNpQHprDzWLLkmWiucYp
d/6kRvxogcMzK81tRuC7RTTsLfeOKv7AqvLehJ7Q7ctz9Z0ARYfCF1hEgFEB9/P04H4IW7zatTSG
TruTMbDvvSnj3UDiJlCi+eKVBqRCy8TxWbnEwnTV6oBVX4w7HcOHcVVkq3zoDaya6V/7wVwnlnGn
NIqe1NIfi8aXgOPWMtoxpQMG2xtoxhELNmL+RkD/C7QPwLFAPAkcqnOcTJ27REtHxz5ZGXHDwrCE
r+SwVBr7dBRcGqQsTbiv7zvxYaU6Tree2tROUAOqNoIbEJ/J0MNx+xyvyP0mYl1U/dANCt5tC1qa
lxvquIXRFq2WnvseKo+Uuy4LIhWRI3TwROFXXNg/BJNobsjTAgp9ed5A7q90RPkcgyXzDJnIfsOG
ZhfLIluPMan2I9PYX0/BP2Jl/69c6xf87De52/9/ZGWHFbzByl6/iV/J/zkhyLjmYcff/IuHXYP6
x7+g4jXRQU2ycO+2/C8idoQC5r+mSgLCIALtv3fU7b+Z2DXnX2DIAtEhWpYcpPUgQvUfKnaNOv+a
VNHRy4QoA78j1/c/1PTTbOJCgNUeOx+/Ff/+80d29PcGoL8jownti3AIsNj3+wy4xsx/bFivNykA
hw8qbaN1BQflrlEMINkOn2dWq+6h7Ru10nUox4Jsa9y3ohArSrI8VLVb+cwq+xDRDihvzISsNdtM
/XbM+b6ySeX3Sdo+p9zWQibGL3XfvlRD+kOxvn2GUom5IRbCPk1Du8KHw/hkWbPSHZYFO4D3Go2U
9iThNe+nVJAiK/At9A95Obo7MCCS7yVSNiDJ0jbvEyWIN2KZJifTTgeEusVSZ9uMaBlTwAxMKLTA
FCHOBV325Qdsp7bHjFInD2PSrV/dahAndM+zYttl2kq4db/W+4gk0NSh8asesaQMOjdqvpJRL85M
iQJoL3swld8U3rjlGWDUPihHxWsLHedfIOnhR2Zk7V4Z0oGYJ7HYrjcU8BvJyHZoPjDv67oqCj8v
oBXiNy3rpV/JHBzENPcgvdRozIERXkqOzBJn7+uGFUabHdiOJ/q1mftSV0k76FXdP3DLMx7zuKlG
iIp5WusXpqz+6GkCypUuz9Uapg+wo15F5r630M5PK8/XgUsCBm3g7BvUNo1u4YmYRYLT7PA94XME
syOkDsBtf3kqLEuZlyudPjCwt/wQeZLn6A7LIERTDeY3NB5ZwyqrjfjI4rLf5x2I6wKTogCL+Bfa
7RoCYxhflUUL0JXLV2WalwO5N9wSdCrCyZ0HUTKVnp3VUj3UKfveTMWvzl3Gx04JsIuvHfYEnXFY
/19SoLBUH1/pLrJidLpX4wNB+BHUtYIzBEknn1jJU1ZVzR5uxfimJ1RbJSMB2pTnWr3mZcOfeV7E
aWBDvsbGXnTMH8kQdSF48MDEzA1tYzRjBw9VVGgh8Rx2sMEGGhr60ICkWbhnDu0sEYBg8cdgFaDA
6JMBsEmpp+aT2bv8u8Pr76mF2s0qSUFcjz7NSfdO1KGCwnfmA17PaCgdhYEzu/qNi5eFeIbzJQfq
k/sLswHTixY4uP2oIV3uUT0qWrCkJw94f5tXmg3mpJktrBqTNbRAK1K5jlBAMyUr7cAZW+fJTioO
4g1IeXmhehaBUbP894JFmy7m5dGB9R63Az3/CE/RF3Y5LSllk6nSGx5ECXJmLRrpQzbYPIyo0e64
ImOgaUrtxqJTX8axgOgcs5ztkGf8dWEmk+GazWRqEgG/ERDJgFnNXEwd4qVMlBqB5lGBKmaUWzFY
AAwcEpMmBLDh6a1ZXDCIexRk+I5orqZ+IbGBWW8V5Sqz8S357dDb4e2ZXbr6KLzhasP9A6MUgJ7A
S88sbmPkDVTSou7sZOJHSbFNrpVkAVjM4W32dCEynH+xE7sMcpdIJ3lTL9Dc09Z6C7psyiZn2RvV
N7PPkzVntdjeXtPVS4aAHS4CCB4QUMALnIPMNI1aWVvF+nkgIK/sZK6tZMVB/hXBxx06VHUJN76X
TpT5EpxW3xlXYimkmU7044ljDpMzAqiUa6Gvdx5DjR78DilayOX0Xr9xpCjXyiRy5VDcwsRxD53n
PLjSZlsH3XJoy+iiB8fNDhz/rl9EHoAExOjGIDKjJVKlWeAxHTpc/XdRYxwHqKJm8R3K2lZL8yg/
e0JXEMcyYXT4VHQeAJYbWUUCO6uKVZk01mMqax7EemutshykNR3c44UrOLlLlzuF2eA+uHDbQPY5
b2o1Y9H3nBj5Wed6vrFikOWh8U8P3fCAlIn9ZHET9TcIxSwd0dw8vG/Dh4Fn8RdSR61BGcnPaIKo
faOUZNUTAyrqXFQvUQWC31Sg52lwKrJqy7QOUkOsXUgjL93Xq48QdJ24pyC6gnMKQpuZdegz3exF
ryVnp6zRggSvOCx70Wyj1ijOgokijBMg2IUWiUC03wqr+SZRvetru3lRcnRODJ2bD/bYj2uV5EvZ
gOvPaWITnS4zigCgFXmP3j9Eb62GHFLksPRsxG0S9pFTn5Uxbq3eju90pmDka9IeGGu8O4D1UMGH
XvTCHZlu5MUdwRTQjYakhAMvHp43fv5hCm4qWGIUCjT4ZoTyuUUezXgoVoivo51sdN0v2ig5uJVT
nm7bks+OBgAUZF8meiwEHZcDozvfivkYYeDKkmujxfVIeJYGUMtJ1kiS5At3gc5fCjqtFOzZeO9B
iQvMy+WAQ854Y9aMnS0vBwgiYmpX2ZHlxxW3d2lTDX4pa7ribR77Uy9gUI9uulFEjH6rVdq+J+p7
xVi7HupKrKxOicBEBjQkrDBDVUbDd5lwO7T65otdl/o6to14gfDq0z2Du4gc0qTDa809phStwHXa
pmfatulKy4wxTHP2yqCS6+vcNIPbRzTtyNXdsEHMjYTV9J7NdsztSdRqY87OVeI8o9Oj25TcTdB+
lvwsmHdfeMYSFHDWZw4DCl5LQsA7jkDJQ0PrLAK0snTMEwIacGbVSCNE9JVMeRqFHgoAqsHSkDoN
OHaLR889eFZxSFXa3BdNu6mR4ltRX2rY+du7cL3p6NVETECARJu6Nqeff/hCROx0iVbAhuiydwOz
cL5Q2p3HJtHDMSqWJHFmqZa/dsBF1h99oAhXwJx/ORxo5LOmHZr0LLTRyoMaHDzgcrJiSvy6H+vf
ptBPSBKvR20CZOYUjaopMnwyIDIZN12qobBCrW0XD9YL6qf5D2y3tUTU8z6Ly6sx8dCj6XFiDwTP
8cy7gePNq1SNDGBvbhy7Xh9fmk4lu8TL2yoQSIFz38yL3PBbFO8Y4qo0WxUOvrVQt5nxpKyuPehe
nv9yUedAakyH5k8m7dYMqRTGgwD27z62teEscou+3j7Rd/br2eyB/HdxmMhroLwyO1LHjQr4+iI+
52IY/ahyq1WO6sFWeCMN0lY3QrjyNOBtSsM4yzbRoIy7QQ7Dqx3p3nZQ1ASBSratqx7FupYlIdEb
NC2gimInjuNTN1N7qinAMrUmkFIfgxT21OujKDRr2/OLzjIDhL5vyAVre6t+dKEP/ASS4DI0zawP
q1x76rOGHhJR94GR9eVWVdxdV8LOg6Hx6I5C5XDjtohAFvbm6ptHEwFUe0CHhL5eYk2O5ofbDjlR
Ejv9qJ2GMm59ymUZCmtMF5Az78/K/AQQ0KDqhIZyeMizyNeLpV7oPY/P0qmG0LRKZ0dFAS03vEVh
jTYjv8yqZiU1fXwC75MBMs+0PaLf9DmJxPiA1sFin3s5UNBm+YM6/KXNIOOMd/bZHvpvkeLJaoz5
ishKbSraRJuIIrljdjgSCNVVC4/otCmz1cBsTbEyBEkdY14PdEk71LhR2smQUA8ca5qfvDH5d3rz
v6bHPnEXYIemVDqa/lHzmhvHSCuRZSI2P6UpPqyoc+DUxj2iY0McTdmgpyBx1iAKK0OXkwertvjC
+zNjyZ2ME2aABUJoCVAJeLiXt4M0ADv2g8VPEIF4TssNauVaNPjOT2ZC969xVtLJ7vRx5aFpuB76
e6PyNqpvH8rkT0zToGfeQqZihrH894xQ/wNp2CT+MicNHCsIlKKAw09j3BhbA+VfXx9Suh6ZCbQI
RGvv0B1Lnruq4jA6UmxEY48BiaDER9xmWBl91oWqGNlvDdWl/cA1CA/FFpgxgUuCw5W5//iuTI8J
ghd0swBnPLecgBaYlZ6Z/NQBOrkaFHSlUw+wrtuf8VWQhINCKhd5LwwDOoXJ7fvwGecELCzQh+Un
N+nkJmtVHOS6IcNoaN2Foa7fR2jgTe412g8M/O/sTiRdapNCeew0pjwO6QCYdByBuz11KAsygyyd
+CdL+3s8YKdnDyQ1Gas7O81OLHd3qdvBBhjNncy8bWLqq9JIHoRb7nOjDABO8VNtW3Vio4zBd7tq
H/fr2xt9FWNRJNKnVwTpdOidzduvY940oIys81OZQZK5tJBVMhmkHosu2VI7g4+Yuo0PN98KmNZH
q9ujf3L9wYMIM42gH9k6RMOX52zV0PytrJ6dUtMcN7ZT10/RUDkPjqH2CRjzQNNHjQdlai3QGHoL
dOegDlxo8b3oJLBoGmSe90NW69uYSM8XERjbtXKIH7yGpfeNHj3fnvB1uAHCI3BFgEgEvXGoGVzO
tyjtyDCQRDvJES2rOEHAsDtmhQJ0bEGci3EtHe1YuMVSW/EnxhOpC6iaTGw9yB0Ykw3/8EU4uVC4
HyCIQAJvWCtwnnWuOb50Hf1N3Hj82uiQsDZqYgTMSyOoHlh8wZ2+vriYwXRTJil7DwXRyxnQqker
QzcmJ0/KR1HW9IR+RzD7CCEWdvkqsQwyGDysiOqw2ql7YvZNDoypqmwLDNUXW+aApkFzM+Oh1Qp5
53B5KMGQcUi6NixB5AhGwjCuAa5Dwv7QDmDy+8dnrhMQEyCS0BF7vaOGPuw8VY49tsaQngxIoaIx
PZMH186sM3XH17SW29oW/InwnC30kEwnevkqw4n5C4gOFw+Q9Mv9Bn9BVTlUspMeWdZGs9Hh4NHO
C2+v7tr84TSn9AKyYsDtvEc0H1YHmGc0ZoZITqzuu53HYhUgz1euRtt8kvqwoH3wyR2CZTdRTEe+
Ewmm6ecfRjMrO1NoiWEnrfKec1Fn62FE/hKJBLW7va7r4A9hsosaNhCE4KmZ1wBqWqlegpHq1Cn9
d9Ggf1mPaP0FDL2/8qEhv4EsWtLI+GxxGBT0mjoohsCdcbm4oko5VQwsJzoztHvbkF9ikOBuc5u8
3V7bJ2eGjDoKmqCXQAAz7y5Kir4bJd7mY5XSbl3mjb21U3RCUFXeDYArLXwAn0RLU3IadwMuyoQK
mH2OeplHyDVR/TgmwnmwqF6v3SQdD6guIeFhpeiLZN02yZzxHlUyd1+hVvTqtWVYp5Wzq5OIbuvY
GlHLqJ34V9s0/aYt+z9G0mePQG7IgI9ZuoCM+eT8YaqmSwYXwsOpXB4GTcBAa6Ob7VjXjhmWXcnO
WmHeNw6cTVFrEj0PoI+8fS6fbhSgBihSI12J9Onskx2itBRNW9GjlYkNsCL7Rj5n7R9Do29wqLZN
AkrmIfJNzqE27DU+i0GnWOzNaCMF9zOre3FHzYONsQMz0rdMtQs25XpXEDUiIzIheBz0kM92hUfg
QwIRVnyiBTm1rfcoFTEOFXXvTVLzRyWqZMG9urZiU5yKz2EKLpBTnd2dspTQha2i+IREGvMLT7hg
Otfbze2dnwGFJj/6Yph52kHA41eF7cQnu1rTugkzL993lscCVAtf7Xx8Hd1mw2Ptvjb7n5DrWCqX
LE5gtrPWkMZG2nnxCbdjrSkAdKzUIz6CwnVb0nXnZQ9a7r3yaB+hqZJ745JIxbVRgFuC2w7WBtgu
UIFdXngVVZnZGQWsT2WAswoUkHxo/+gxxLi5/Hp7u9+TjZdvE3YcKR5k8lCzuSqg5Y3B0pSS+GRU
7JHocMLyEtzig+AUPRZGsTYHVv9B5BLfTcnobzqp3LvGtMXWlDDFGUQAwfVnevdyiMkf1pQ2pIty
zWZ+6VZvpYyQY2/H6gvyC0qCRzDeaE4GRkHT7Pmd5iVJFkbgaAzBMshWaUxBGNfnwwNzE29NrSE7
UDcv11HH7Z+GVuVBUw7RKzjFonsXh7Rgaj47e3xRkGpAIQ8E4nN3JTKq1svKND21gB/tbT6+AThW
7SOqrY2OtnvL6ZCAH1Nktpy4WKFwrL+URrmQIb72TVHNRFiNEBuKM5ATvbwADTGR8K315GThGoJB
PPvjjVW66WqV3SPKqUK9aX/zvCF/bl+GT8aFAwHsjTMpSuLpuxyXgqcyFrKLTzGUWn0GR/9ctNBn
iAZ6InDidj24uLeCNc4Ct/In2VaU8UyCG2jDpUAN9XLkQmvbqkJN4UQoSndAEf5pIs5CbtC8DKoY
zThlrqK9V2pfSN9454EOdAPwMwAJTZKsLJkCh1OaR+Y659t78okHi7wi7CtSoWCYBRfU5dRSDQzI
yBF5R+bRHyVyIUH5laIMD9Q61J2zPnuym+y+tRFtKsr3rZO9SbCpPgxZvNSm+4kFnjIuSHVCMAyY
7On8PvhcBfrGaxuSstAlzPofXjFmPnHGbOEWXDs/qBviaYHzg9y3Pq8FFXmKpC+kpI68aI9dnvT3
knn1RnW1nS48KZ88YpCORLSKFC4M3Rz0SsVopDZV0ZEj3bbKvI6t4yoWfuXYXVgZRRfkJV2iJPwk
d4QPHLs3ibxB3mF+oqKiqV2jCQvN8eDm883atAJZgDivMNNvQN46Pu/sZJO3A8wvEzQK0cF6NkY3
2XpmVYGetHa8QDaltteJAx2m0iV/ZGt+Wbh5k52fmWZA5JCbwZcIGjwye3BHpVXdSLh7jJXNtwWt
bOCCRxY0NW2/woD8ELpR3vfNQPaYlbtzKyg4szb5tTCPaZzLeUwCFCaKIfAdUQqY3qsP187L0MHT
VFF5akdRfrVBvLJDAMngitUqHFDbDW0Ea1tqRy+aOahVBz8+7IY+KLVehLwcVrRn1r3SwPTajHm6
7ksopImh1+7yPFni05pmczFbZB/gLQIfCgplF/ygl7PVLWTNCxiTE6n6NiB9jcx/w168cfSCfvT+
8RXGcGC2h52GMwbHerY5GUIF4E+NGCF0ywAXHPm619wqdGuRr+1EyBCPbr5gL68MwTQoYMwwAsD+
O3MPocYVdkDPGJ8UMjEBctM5xED4sPAMvZflZ1s5fZVTogC095BjudxKxK0gwCOld8wk2yBNgrS2
8EFP4LftzkvBEBAbIY83qn3Lu7tC2/UZOXbdCy0K1FnKO63PwhhUPH2qNkXF1lb5Ai1X30w7/G4u
TPYKoATXBd80vF4YLxtYoFlCpxaQFat4oR0bFA5WDu/AB16zzRQHPQOvlm3ztNXCofYenUFa+46D
AlnkEWpXpCcCqX7ibFMAyHcLX8+VjYMsEI4Lp4V4GYTes3khIs9UPwzxqUU1fR3XUbqNESTtgOkH
dbKdbc0S1WCEDPHBJYxtIKKiQlMl7aYBXin2G9dtwaSLTWuG9C1GNfIM2NW4uT3Nq6/GxPs28T8g
UTslbKYb9+EbN+OybvREp48DSvNrLn7GYCk1RgEYteLh7bGun9Sp6RrD4LDgzSNBNBssGzN4i4jj
Ss21j3VhHp20h5wn6+A2xqWzT2xJ7yZ/1yxcdgdiCoK2YvLTaFMQUqPeuL49oetoD7yVeOig3KRT
QFPnEAB3bD24INQ7tab0Nn0rR1AFkBhJSmCHHluwYDzUnfcN+up0o9CZtHKKimohuh5xhlXPN2Be
jUDuWslnF4igX2WlIRuM3qm6WhltHPmD5/4BOhjM6rdnfnVsmDhSiKjBwIvXr8JUM4OcmE4i8zQm
ajX2qRNotDijQIfnAgWgfz4YIJLIZcEJmQa8PDbAsdDeVFvmiWfZcG9bQgSRQLWxgYDFFjwLdGG8
KyuHxSH5YkI+DF8p7srleI3ABeSqxeIgCOeXFJxbTkeWrNyno+AWQlscNxH4uMtROLfLyq1t8wQ2
sz7oygoAHM+oFhIK71mqC1sKCwAqCjyjBPqKyCxdDgNcMgNLYu+cuE67e6I17UuRxSpspbIeXUOQ
iRcKEQZzRg3tRZkKGmAbnZXSgIxZtXqrg3TdtLtTAeck9sdkiP44zeC8uoOMnlRbg2ktFsRu/Mlh
DfIE6RtEcUQJv+trd0UdiN47Gc9eAKwGxiftpaz9HiH9doh7C6lCClltMhQZdGg9i+8YpHf9WMOf
A0Amyx9e0m1LgjRu4EU1emvHmCalX9ngyA5Yl9MQBZIIDyCwjhmk1pxC15pVmfX6OjJzgMzLOO1j
v3Ny9Bfh2YoXvuGrLwEvFbruAAhEWA7t05lvjKhlTNrSIyczFelKAnALojtpYlZ5Bujbokjwe+vy
xYECwA6FMHRxTnkYEMReHmjDraxrcsjL6h3Zu843vTO+N617nyY58MC1H7N95X4vkuFR5ZmvA1Bd
sXxrgPsl8gIkTFfUaLYUmkKa8ybbP7n5hqIwasUUdeHUL6t83aCqnEZamNOzgRoFeAPuShSSBJJ2
XHtxu6EBnb5+BuHiutDFiuRa2KiF+vhVMDCtcqJOASYcicN5I0QL510RVUIDcugQ6dNa3vdxlf9O
x+75tnX5dCT0JPxVGEFp93I/VWwknZuY47FjzvAVRe473GyxG5smX90e6TraxKKQUJ5EpdCLcNWr
BESgHtleNR4Lqwf60fwl8/zs2gACFp3cpl1h+ObQ/ElrKBVa0s9ZflJ4lLNEhaWLBD6pFizdNdZm
mhEeRfiR4EFCSHS5+IzSlAwEuqSJdJoga6m5K2iX+E5jRrEPuFy5qmlvb3iuu/es46jV2HvJ0R5g
9JoIHR3Zks4u3YNjlDQsVF4vFNyvrCS6E3V0JcK1xhxhly8nWBAEf07h6Edt9NjOcit4gJk8LRzM
tMzLbwooPHzIOBnUSdCDeDlKp7wG3Q4UisKI+9Y6VSrD05lbOwVf1G+SyP3WFt7JKDy6tfO0D6KR
ACOHTpCNnSZoC23K1nnokui3SiZEVJomOMpMz/xOM/nCNXpHoMxmi8ohWo3wJAKO7M7cmIyZpW4m
Wnt0bLyCncfSjWOm1pqDZ7BC5CHzvWdpw0MKQQy/NCXZIIIHL7wAiXQUG/UpB1PThhu1DSsFLJ3e
C3BZ1DVUOPS6HYKkBKXFqLc86FBg9yFEGG+61tEc34gFllSYSJuRHGS4ZsE3njGuPcHlr4xKCDAD
ChLtKiuKQ9EMzUZ4uUDdVaHvZnDSNdIIdId7rlZJw+qwH2i6R/HxjQ9pu+lKo3lKB+Wuof53dgfd
w0Us9fS76ol3bMqiWKOg36+izjrg1b6XBvM2rQaG9NvX4b2LeLbB6P4AncJ78AkP7fI6lFmdksxo
+qNdUDxvntXE5xhyoiqORiDsKxJCPeSL1Fl0QPXdOaamCWlTYqeneqzco1Ei6my5k26qpJebESoo
d02boHdCxv2hBL7kbogy5w2KIkaIhD/xoaortx6yrwsX+yqChi7M5PzjF5A/SHdcLqSz+8wakkRB
tEbpqwTSLCGub7ephU7ecLt+VU0KKshm6Jp11tf6ElJh+m7mGwlQPrhYIS03kbNejs8r1Dgk5EGP
lDHni65J4J6d3t33Ch4pHJBho7O0emmtWH6XGqKUFoxZUo+UH7fukjbse2l9Nht0QAFyBULyCXg7
M3ZDbNCuLRvniHY5tiN2BZyrO1rOvd0Pj6Pbkg6za0CDxjoDqXYmf3D0fP7S23x4RMFBPhtdZPsc
zuEDq4l3roBkvxsM4Rw0yfmkZ5at0YrFfbckHB3iNls3I+tWdh8jtPEGNIeWMkFVnZu1taNpY38H
ADx5EmVZegt3+MotmdCaQKHDO0cu7ar0WxgxUp612x4NsCSCUUiyIzA3bAMEsB7UlaoXMgPXYbAH
snA81h4wxsDdzKUwFLD1JRQa3KMOEsi1U4rxOwKI+CH1SiiZZDUJWa23a9z+bmP2YwUWbbP73SZO
8QMovHoFi0oDCsGkhY24ekCQQNBB8IfXFjnFq0hl6AxmCshZHUvQF6LZr7B3JVVLlCbTM3RxtVA1
mYJt1IoRpphzTJOhC0ZoOnpHjzYPXUG1Lw1VezQN6j9v26bPB0KkiAQikBTzQirjiZV3CYRFQd8u
HsAJWQROlMhNKSlbCM2vo9NJXAfZF1Tb35Pk09Z+iM0h32IMLs3do9YN/LcQzDgjBiXf7BoaMR4b
k/t8SF8NDeSJfVVMDiL3nmIyWD4IXuR3TdMYkLmlvR348H85O4/dyI12DV8RAeawZUe1AluaPBti
IlnMOV39eaizmSYFEf4BG16M7WpW/MIbUp4WKfpq5lJ37knCO1ejpIgohuH8eX+GVm/5KxOX1rbq
sPG5AG9/9dgmNl6dje1hN4G6n6zUrimwFAOB2/UPsT06j5KRjZ+mMt5y7lmVXBh6hmzPFCZYvEtp
ty43QhI9/GrtdooOcv9iDZa879F5qxozdOPR36o+vfWxFkd9LvKA7V9eaZURCC2OJdvjdMb7qZPM
fVdkwRPLisUhNLjwwaa31LhmOGxVmNapJZ9LDR3qPSgbmV9xO9NDFTlhnNe214hR+SBnCKRpIYIO
U2Xnj3HXKkdR+85xtCukvwPbnvZGouS7TKsDjGJKwoag7B56o6JVV47yd8hD0GSEOSGqMrUpaWQZ
MnUT1MM2buSHycDOy4jCDm9SXq3QH3H5MEIUnSYYk+emCa1XRkJwYBM0bh+OybGrq9GTMMoMKOZg
1xRJTYfdEIbyXSrpboFJweSCkhTnShbiEk5TsTMmaLq67d/5WVncRUHXPEb4ie3ystc1lwKH2KX2
MO7MVtY+vr95lfWCQj6fkUJk/fBRlp6N+LYpImlj3P4kzcA3qIM0iCXTo0gnzJ+MRo13DVN7T0z/
qWwSZRc1ptgjPtPdESt+EI0aHUIl6yCMtuAE/LSvHy1fFwdZUbfACuu7iN8KRgHsI4U1ZSnjpHRm
K9UiofuFiM4P384O2gR5OpjEy/uzsn7MaEKg0DPbuxDyLhVuhkkU4H4azVOmK8EqINXess6NWnwc
TWUjZFq/FwwwA0d5MwGrLS9YKx/yUEsMnB37sHtS6sbYpd0g7f/zF/E4s0iU0oHgLIE+5qDqdBEk
zStHlfirazEMTMOfoY6/gOWDPHh/uDc+Ciw7rX2uchA4S2nfUklbfIvoU05ST5/Tan1aan7fbqzT
GmJIkZbvQtILP0LQIYt4c8yrvjXJDzw5CL4bbQiAfvQh/tVyE7myWdyLcYiO05BUB7Qy9Gc1jD+8
/6WvccbtS0xPb4aJEMGDa1pa2OJTP/VKOWleM8XxQUuT/jxlwr42hv8MnGL8BiOPJ8Go8uSzUpjl
zqRqPzhQrNto1B4rNfwijLF/hMHQ3pdjPxylRrZPGsrqR6fw62ug5IEbTnp35yc9hbuuvh8T3W2C
CkJ0rRY7u0vvoxhqTgJgOz9Y4GjcCqrwvgpEeIkyJd+KveaLdvHNiJ/Qh+CdJlteJslVOJaV47S6
J9IWlXvLGh6SnBBLixPVCyy7/FJJzpWKFDcenQJgDYrVfXt/4lepBtEA/D1CLZJoyKmLcqYRIuNT
pZrm2ZCT7lrDwLQaeuV9ntrtHrm3H43RZEfQyp5ZjtpGqPLGTYRr19x3I48HuLKI7HNFjURvFZqX
hMaD2jVq4uYZhs96BST5/e984yiReTsmGC36X4A5bx89xRIjDvO57eX9KH4GTva9xLZ+Yxe/dZBY
RuLIWTmITTzfiP+EXpJZyJKERYGHkjMEm6SXQDjy+s2ahrSQ6ujBkrocPajMOhmp/6eM4e28/6Fv
vEQUheBTIA5FqGkscrc4kjS71VLHQ9b/QdXHJ3VM02eTqvVuLPP0wYl4ElNMTt8f9o35hcQw13uI
p2clltsvn5pa6FQbHS9PY+VYOIFyCAocRf+HUbCy4K5ns4IRvh0lVdIurFrf8SSIp9dEyA+aMiTP
7w/yRk4EPYzzPfPg537JYgqNNnDqdjBtr0i0K11CvEch8Fy0sCgeClMvX7RcHx91q/scBYP8bISp
cfRrqz4metbfxVbQXFqj2Xjg1gdVpaQ6277gmoY3y3yW/tlapTLSMwKXhcHc+F3q6uY+KqEP+k7e
RbtIblDlMnvY4RFX0EXydXvjLVrvK15Xh+E12PPM/2JrV7YcKLFCVqFj0Xjpsz7f100pXC1+LmtU
srNsT9FyC9q0Ds3hCBBYzf0W1AiWL1MSCtkeS8XyrCn/msQdcDOEI/I+eqF1+0OTum7jSloz4anS
z3xblU+c+wKLxY+7WAnqSpo8YrP2NFaGOBXOhD7U6FePihkcLbtS7vVI5Hu4CunBxnpl34Nj2NG4
3/KwWmNPZmACkToUlVkQdZkVyVLRk6ByPbdFZhxwraeWa4so/R7TWbmvs7HwmsxWfstOgAMv4JJx
ivfOMAA1gkCufdZltGxUf0oPpS6H10LTKCVpvOv/+WCqkNX5fQQqXHxLgm8k0kouVWJKRRfm1XSy
x6Rtw40j8FrAu30wVQJJLvD50QL/vFgbQMdtpNAt84I8xU41DLFLiUQzHNOxuQ/jNNsbzTQeslZW
j47WfqgnPJIK3Xf+btwQb2xLnkucm9mYczio3R5GX0IATy0kxetHJb4Loim/K3SDBIgSUoRyvFTo
3/1wRIc3a+NTUlvjVWjlXQt98FsdFPajU6AYQ85XkdaMGBPfBWqaXpx2K6te3xqEFsjZU9gBCr+W
bKXhW0uRYnqTKk1/ghqhorxTMJjR3VGzzuEQfUqUevqeozG1sSVeiye3q8XYs5Ivqh40nJfIGqmd
tKh3BtPDScGlJvLQlFrhxg7SVdJlmn5V6e+yG37lke0CULvLzPZiU5Bws4k4DzoLfjFD9Gg1tdvZ
95GJqAAGPLWBkKOzpU+5DkTYu4gtAKFF7Iq6ye16hmEONjAI9afQ1v9mnSie0iQo9o7ehXfvb511
TjRnDzDg53AH3uUiDpGDqJbSokfXXUHer8Ry4NgnVn6oAVwc5sR9IxxYN68YCwkpsDdEmQ7MgdtP
M+SGhkiTaE9Vj1iHLaf6SUoEnF6RmL/UzDEuZpmFbj/H+0Y8mzr44YGSiP4xMUMJh/DIOlZdKXZ5
ZG4FDSt1L2o9EMWpRbBBZsjQ4lGTuN3zUWtML/CfAAUUFc7sY/gr1L9KqbIXCBx1sXnfZdkDbuPD
DuEbN1Z/Nsb0bAb1fS2dTRttoY+S9CGQisF15KdKfRT2s9mBuA0TEnFtXzn0xpFbGkDhDvW5yU+d
ZG1t9jciP76EKBqvW5WQYalwSnI/ZSZ/UWALP4fVbA4wVZinRW3xHPh2vK/R6vjamkq9QwGqONWF
tMGwWd9JZBL4j9IweM0VFzsLtS3VCSJT9cxeKA9FIj3j435oe/1R6UrQfqL/9P5Wfs0NlgecXQXw
GbAf+gKLkCBQGrMKh4Bs2EgvulEdOhoVIV4scV0f4vbFBu2vS0DSZXGcxmzXhkAjzfwuLfPPgWzu
yullsIudbFxC/yHXfTeSCm8cDk0c7uxGPSca7kDYqGfNy/u//I2HhLmCN8U1ooKVXNpelXJuZWGs
qR5p9fAUomL6EnRDhIVOrex4y3jgrS44GLokn+paNw6+UMW+ngCiv/9L9DcuaAo8HAMOKLnv8kkb
VJFh35bq6LZN4A70+wiPwiJVr7HoD078okTPaRvtbSk8l8hQcohACowHySgP1IyuTnhUQ+naFZ8H
6QJy0qg+R9KpMtCGs38J+clAv6644jHy0QzKc+lk595SP4vszpQl/pXAs6L6EMlPbUV1LqOxEoQA
IZr4l68ap1KdnuHUf0gyHDWMhj7IJFmfs9Z5nJUDSF22OPyvoryLHUUe/KrpQoUFsvHtZWXmc7Ja
dLJXoc2kS1z7k++a8Rdp6HctoY+wrmP0kYJfTbMRJwlN4CH1EA5/J+3LgK9T0HlU04Y+PBYBrHmY
1Hkm37W29h0tPNO1suQZPQdvwg2s+ZQjKyQb5/cX9I3kAXEJmBGkmFxt2tI9Ed0Y1NuqdvL00Jge
QklF8oBs8ZoWfnoUk5qcojrvH9vcj06yVPmA0eN0dOFTt3vJkJN7q0vauzDo7C2ywjpFA8BAJMlN
i3CduVS877tYGwsQwd7QiEuEe58rzN44K3Ziu5NmSRR30+Y7geh4JIjrfjXZJI7GFMmu4+Qfcz8d
vnZVvXGJvHVx0vSFWwuKgcbF6wH5J6/pB9XXowRKG7GQcql19RvhbYjAbe48d2koTqaJBY9WqWDU
qDRfrFDbkjNcv/6UPpAOnJnITI25eP07yYmMXAPfEWjxWUEmAIwAjK37KQy3Ao0173kus1DUI6dB
2njFGDF8ZPu6xh+92h67C2pbD5NeJhcD2tpjEKNEV/bQZHB5Dr8FgGkbUEApG7YLp3te4XSfRQmv
YqGJ9tHpVOWHIwXWWa0C81keJ+tRE7688a6s2+qUEtjSYJe45lVE824PZavEwi5LZ/BaOb1Aqxg8
0dD4dkNZpR4oDDfhhnbNwdKfa3kM72VB49x38JRvuji4IEQoXNUOx6e6SgdPSSP7qTcs9LOs5gGn
oPJABnUKghr9gqyMr20j/QxMhFk2rtq3Ii8dOCJyYgR5AEZuPyNtJx0QW6s9RVW6RyTB3wPj8bpJ
a3dOoW8Mtj5rRF3kyfSxgDxZy8AG6J4dGmWpPQ1Sq+xKSbP2ZV39ef+uWe9bWD+0i7lTyHp40G6/
KI7GqACKmni+HmZeadcvo3CMxyku/nPuPw9Ei5S6Fsr78qJOB/Pd73S1TjwrkLKzU3a/q8S5RL2I
dr0SP2TE/m4Vp/9Zxgm4ukEzEPIKUFl23+33dbkfO5Gc5p6wnOCzNhnf1DH8qBcxYBbHbs9xmPvH
96d0vW7zkPAAtNlVZcWl82FlW+nU5J4U2OYDsj/qQ2NsgaPWkdqMACR/JduAL2qpt98l91qXovJB
rAP04xA1o03NNY8Olpmq7qCqgyslXbxxjNeBxiyDj0IOdDWSwSXg0bKzwEfWu/Cy0ehPPMHSS13o
7VMV2T+cSn+gPa5Qg9bGh9ynxLFxHtbcANby3+Hnn/fPNS+sSJqiuC68Sa7cLn32k0cJVFbfYRPY
40AlGx8xaDjrwN3z9mdudxTT0A6qsg8l9quF8akkdo+b01Q+dLhVUVb/bhfV1QkE5l/KS+hsyTW+
tRPIt1Bzo2kPgWr+839+sCNnWWGPAof6HqnmxnfUg+3kW55sb20FOi7kPzyBXK6LkyXLUKSNUC6Q
wYmDu0SETE6cfR7tNHPHqK2u1qRvxQFvjIl0EexxrnObj1sshVqOZj2ZRurN7X0T9Ktu1C+GlO6F
Nh6i0t9ViCi33U/EJZ6i4kPq2C95J+14vC8o7l91LTxl/daZWN/O4BJmtBFbEyDfsrI7TPnYFrGS
eVHef2lMK6ciIpt3k56iqlEWm2nxehJA4HE7Ew7Rg+Fiu13eQq1KwTe3XtLp2Zc4SYJjVdrTZzGq
QK5UATc90aP+Ka5V/67RnZeMA/0pEyXRkIXOYOWDMXMdM9Be0iYTd1FhTT9Sxwg/vn8hvZGqzAB6
Ll7iI8STzMVlkQsDIFhVoCVO8HKuLdV/aHrNrHe6GX8dnObqZ/WxyinxuYpkZp/KCQfynHxj4w1Y
LxCJLS8nES2YNGqRtxMW2UrQJzXoRblCnFSTeunY1k55yguDbqGSbym1revNjEfQMV+V9KiXjSkQ
h2WUQ8nyRIdju5qWxcFo7OgxrfRjYw/KQ96jK9CKIdpvzPgcz9wmIWBQaIiCwZs7KPriTKrWpEl2
Z7VeLGTjILJaPXWjIV38GoZH2vTScxgMUIaKBok0KL3fBH8KRkIY3uQX9b5PnS25nDd2K/khQChA
UWyCpZlJjLWhnNK08dJGNc9Esv7FMMpsT5cu/wbY1jl0yfDt/XlYX4C8FWBi5sKzgWTW4vVtxqAv
czF0FMJJSW0ltnaTgubZ+6OsYxiQSq8kEeRO6T/Of/7PNRuVGG1USVV6iGXU4AfT+mQrhfw8hY7Y
6Le+9UEzfwh2LgAB1vh2qKJJytG2/cIbBHGDD6aFmlA1bbyzry2J2+0zU3+BV3C5Mm9LBSv4oKQz
mew/RTVdaHNMsjsCqIcsNcydikXMociNn8WoD/cdOnJ/nAZKu2aRYSdVDHODLsJBStJ6ZxrTj4HI
6NirvnCh0GtoCSTIQRdmehilTv/1X1eCfUVaAmEY7Cc1w9vpqczGGgFQ+E+4yVOnieHt5WZWn/qK
8u37Q72R9BGEzAGlzNpz5S+Wok5R8wUOU3pQPX40ZHkvour8Qx8HGIIL23ETbu6zJks07+1p1mJs
6o2NNw/x7zJpONgReplU7RyKCsvPbYbWqjKjaZ6od0rH3hbBQTij/bmzE3Hu41ycO6OuvS7UHvIO
n8KtKVgeaQ0lp/mGQd+Ys6UvUVhiFJYo7N56apF8vu9ttbwTZXAc/FnqTY4OWcSpDjV9IjePv4nW
9O+kDvpfQ77xUkgdpj9JGR7HUP06+Fl/zoXSHt5fptVPZGpI/CiHs415lOcD9c/ZdIIAzsioi2vn
lL/DvjeoudjVnWzEuadVAGY1kbVf3x9z1X+bncMopBKjEnDyj8WgQYboOZzy6JpqevChDxz4RUaE
gkxCy9Me4F4jpxqeJU1tdkMtZQ9olae72JwKww2NYishWD57rz8HD8z/j07Itm7noAVKACTPFtde
cn5GavM11YwTFrB4ZpV5t7En52+72ZPzt/8z2OIIkjMLyvWWuOqtsO/9uMEaPUMr9/0pXn8SxMW5
lUtwS1C+elmVLlDHoRNXtXHSj3bik4OwyrsKj5yzQka5sdWXVzxlDgXgImEMJw1lnsUVr1LPEX7G
V/WB8XMy9PjOiJtiF47S1jP55khz/4YUlZdrecPnukT+1g7iikuHbbgZ2l1uMnTa5JI8Rrv3p3F1
0b9+F1EvqN75SZEX39XHMDm54mEPKM2u0KKjZs/dK4GEYD8M027y25ciBnVEORwmjnUwgvEsp9Ox
SOPHcRrhV1AUx3doR2DjIqtyDLTgATWZiwjijaB/GU3Nv3UmnOszII/3fPFbkdGz/Mh0xDUsRhUC
SGa/TI2aHYoOHYpcFv0+Hw3/oBfDVt751prQ6DKQciSbpQ94e4Cy2K4q7OXEVaSG7iptpN2LxPfd
QNaz/0g6mj+SzvD8nSBReOJvh5ImczQqgQxXKKwUO9nB3ElO32+s+/qQzqcUSB7bjChx2db0w1hq
oi6IrgW8RpoFMWEYTMLj+7vrrUPK00B6xtZCwGT+83/uXhORQyiKvbj6jv+UBH7nVdRkL6XUD08C
HbW7/2W4maeL0gUOKosHGeAO7iIFZxSaB0Kk5l9CzPLgSPZPNVGHw/uDrd8VZpD6OH0yA7Tssv6B
3KpaRIPMNTd0hjtE4Z9SLpHqaqP+lKT2NVLrX++PuN6EGlILTORrhRnU6+1sdpNahK3e0wbXTXDF
yVAdkf5s3U4r+43bdVXpIEDDHken2MEFO8Osb8eKOwNCVaYaQDa0o1r7x4Eq6H6wa+jIfXOR+kba
26H908g/qIF6HsRjol/z4VOYXusKyKF+UcAwqyHl0GQ6CmlQd5WVfVJmXrjSN0c70VCSyjd+9irP
5GdT36NWOcv0AfCZt/0/G64vhDk4pJdejCONG6Vav0ennNg1jOx9XBrFlwjFQNdsGvNJkbvu0imo
vESW02zs/DfWiiQHWi6ph0EosFgro2oqM4oR525Eo9zPrfnzIAk4rYC3Nz56/qbb99aaHQSAKXA5
kYYs2k3I+Bulk0qDl4UBik2oBh4Hucq+vL/51kf5dpTFB+VBUZiVH4yUMW2w6ZqKgYOtnGKNppYf
bLl3v3YMlx81+51BTce9D1T67UIqEsI7dlWPXpApR6n2Pxa26u/iGlJhiCfApey/SVHw0CoPWXQ1
+0tUvojo8xh5hv+gDr8C2zOiqzo7n467tux2hXkFJuclxY86/llXl7T/HTQB1r8I8BxV9bc9/Zxa
pOzxGMAH3bbd1v/WIy8+OhfHRs+lQfz7a1Ncg+FBOD97R8OkoIJxfcZHb+coHzTjWZo+yvKBzFbq
nxsHvbDoZJR/ne6uVz4jm99RjsR8w7XCv5Kzy40Uz5GzOesM/cyCL70Uu1n0i356HEJhqX9Y4k+W
/U1hyNu+TphxGeuLon4pnCe7BQGl7jOkhCXw21Zyh+3JRrSzym1mw0qApqgYU5enfLCcf9sQQ0gu
BXqwpUXZOspnZPiNX40zBPelGgbIw6fKHXQJ/SEH1ueiu2ttGbq8hsmLXUBaMaMFidxR+J5P2T/H
OY0HGzKX33tNhXOkkC9RcR6N5gcWEhSKwuQPTcBkPyXGLwVLRFn5EY1U+jK3BYhT4lmnXToxPST1
V3v4PSl/HOWc2PA5pKdW/yGBrMin4jHO74fmGOXWFz1Xn430hzXQPUYZY0fZbuNWWAcwQITJTWl2
8OSuqL6GHIZWbyaapwr411r4UaJyuhOQdI56ZmT3aPa7mlMaG8Ou2rnaa5sOPOjswgbIYRGSK2WG
xJkxjF6rs0iRVZenYUL8MjH85qRHIPLQHu6Ur0LzT02aJR/iVjMeRZ4U1zjv9Membf2dCTT2Pz/Y
lGXw5UNvFEzzChiZx7ERJjjAejWCtDni1Ue9y+wdNTO3nIFo719h64sSkxfuEsp+mjMjQG93E0bv
gTyKnNGQvD2ORZtBgB22wBCr5iiTzSvN1T9LaCJ4vDg6FvRcVSlUaO2pdOdzIzd3QJkx5fzQpSl7
sAtppRl4D0nBLgpAZ07Kz8jPfpl5oblZVX9Aa/RUxcmuG+Dca9Om0fr6Kp+Zdbzq1C1InJbZoIj4
42ZE3qAojB6JL036aDiS2Pl4GX2gxaL9fX/e128h/0OmHilTkMjAum/nHeGN0qQ0LnuqBDO7ccL6
2AX5cNDMrdj5jfMFS5+HyqCRONNbbkeaUn0KpQDYgoXc2T4QwBqh/bauH04PQXiiqOb/6o320/vf
t8K3zitOzAGKCLA1ALB5wv+5prQ0B1sUJpPXww7/nAJSvKf1lSO4r4xeRkHbC7Oyx/SGHF+XpF95
I6FdJcZi12gBUAryvFMHI/XOhAHvyknVYRfVx9/f/5nrgNXmPeUmoBYy4/oXcYLA3SMaaxPtDs3P
IXbVynNW1uZToU9i1wsjOmhdu9X9fGPtKYKAQAZ3TTaz1JbMkHKr/F5hRciYp0GxqXbjBwEUoNvY
ZSuMIKsA0xwEJNQb0qelkOMojcC0bAfMihqZe6WTseWtpk9JEU8gLp1G/zPWaHQ5RfJMB8A18aX8
VjjGcNLRVfxWDfFHLeiqY9do2n+O0OClmORy/DyqFUsKmYqBe1gPReXR2gjQRjIktxiKdON6e2sb
zp2+17dlXufFNkzKAuCMUVaeqCdQRUk43tsI+LkK1MHHRpP0YzSUB1ltxJFAxNwLq0cKPKs8tCK0
A6Cs7Ji38jdoZ9MumR1YxngYtn7k+hKeFbBoA8Cx4IQuseBWoyLNbVSFF0ID+6QbffE02dHXdBDO
V6MK48fItH4oTtq8SFanP9WWaAF41t0z4tRfIlHRoyjlZOtpWKlzYV4PmgLSB06Gs4vC4m2wmxZo
uNnmXtN+FeiQXVS/qi56YvRfswwkTxY4cDP90XiY8Ai6NpjCHOS0CL+2cn/p0y3nybdmie0CNw98
H5yyxc9pG8xv2pqOahKExUdR5+Gxy+Lp8P6N8NYo5K7UfaBiwB1Wb++tFgx3UwKz9yw7DR/aSaD6
a45blhvztrsN4kCGzdwsGrWzzMvi3kkSUA5ymZcQ8cmHIFOWh9I2pr0phYDsh+g/NkjmlWQsatEE
jhpA1tuP6g27mIZCzT3cxZp7uZUJAHtro4+4vta4Z2jyErfMVizLo6Y2ckDmbRaIdAQBxPL6OR+U
5JeDAuP7S/TWxqTsNLewOC+z7Nnt56jKFFqJ5NQeDxkiHq3in1UrOplRPZ5yNCF+F5V6Fk0zfu+G
UeyAuba7VtVilKK1j5GVbemTrfCyzO98x0ISZp7hMSzCm6IBgxFh4OrVYX9udcO1owKZLkx9fcjM
aSzv8rTXPoScmH3uyAe56Z39JLftF3wXZ+an7uQ06/PedUJ0axzUdx/4b203TpvuEPUI4vI2Gt13
O41aF2nJ8WPXOPJdneNUKCdNNbmhJoDPJan28/3JnsODm51KN4fwZIZz0zNlcW/numiHCbXPUfbk
GviKHk4CKcDcubQKOiFpaou7DjTmx1wpxJ2QpWmjJrdea+5F5NJolOsz8W1ZlLOTsHKmKFG8ZEjj
j77tnItoGs5+oh1BWoJ272r/hNzX96yI4p2Rd+bews5BnbDLG6c+22gCrjY5P2dmLNFmx4pg5WIT
KGZDcylVPJr3ySVRg/BhhP73o0z9rXxzdRPNQ9FvhHTH/kL+5nbm/TZsRsPJFaoL+XSVDKveDSo9
8vfXdxUeMoqNSys1GZgSMEluR4FakITI28veTA7eJWqTnrVc6dEbGwePo1V9KA2jO5QIrm88eyuO
AE8eRV0yWOpq0ASWpWvA4mVnO03tYZ2MrVwa118lXEL2Q9qr92WjjGcrNL5kMkDEKA/ATmL1541t
aH8YLSxlaSZ3WIcE/ocEsfFz0eGrm1fldzDrV7J02VVip7mMzpB6UljzjlOW+asnM98EgUT1XCCb
ddQGXFn7QjoWICT2SWZI32ibqMcRy9aNrbyKNflcqrCQVfmbZskiEE9y4XS4S9N5LCtkUalf7a0J
v89oVDAK0JwWXSsrPm0s73y1355fRp1bNEAJcQVauWlakx2nnV57qPydQHVY9WeDCqBUdECkDy2x
danHOzU/pdVHdHHcvr80kDGk7GsQgQ1Pn4O63s/XbKHr1Dqf/R7BCLWY9c/OUoSXlfOj6NVj3ET7
JH9qQgkHhCPyzWFL90NJz4WvYWWJ0I5odrYeHwKV6Q/RPXyEcx7Exk5q8n3Y9cfIio4w8c5W0h/g
4e5Rw0uBJ4QVkp9ZeB707FBHyX4OFBNEERP+Mx+j2uHc6AGAT+Aq4Ivtg2ZUx8zGeJp/Br2M3bJ9
1BOx96U70NunxFJ2cfBT5tcM+qlV1VPtj6eUGgkCUlUXRjyMUOPfX4R1+kuBg/6YRV45142XLenM
rGV6VZXs+e3kFtLUuTEmg2i3OQ+SNgbeyGydBtBMe9VMKrgv9YQAZVxeRtP6K2llfpcYmbX3aVHs
MIYODhKMg31d2doj6duWqPBK8wI0ObJflLrYM1z9S6MNJ7Z9RUpUSkxGk5+zQpQPqLQqFA176V6f
AuUplBPhhkC6ld7WD3LV+Ic60ZR7PKa/AXHwMosW+SwmU+6mOOqPvuZkVy2dtl7e9R0JxoAWP2Ve
ug70IW9vL3PSG60ewUoVVAv2YzoEx1G1yuf31++tUWbSAs0aAk9a17ejOIVsdBADW6h+NlZiOUK4
poxC2/ujvPHUEc2AWEMaaS6JLYPCqs1CX9bq9ooNknWhE/ZNxQvBrVL1zyDD59P0FN/H7kRdbhdX
NQI2VjQ5bhrE4p75VfYbv2eevNurAzgYbXKSNFC6SDfcfnaeVkYVSHFxrZxM22l53Ht2hmp3JgLj
KMrwBx7F3aEH4LfLckIvDOytnYibD+//jvXszzAO5gORa+jny2kxRDBE+L5k18mxfjh6hKNaIOcb
z+BqEB0oPO4XyDjRY141STKnDjD7iCRvQnTzAT4i1b96yDdu41UwNY+CrCGbH4ISCcDtjEaCbaop
o+RJej4dmqQrDq2Zd2enAAdh22F0bEVv3kmjbZ3AB0obEfqrFsLNiuJZBjB0lienPEPd83Z8TZ0y
LTJ648noBWLs2LO6yoBbTZmHwZ4UT4ehRZ3QdQQVfHtEPU2kv0en01wRJ1etRqqsVuNxhyDOl6jr
ABIFUoe9YmWp18GJrLNN2/k+rrveHTF8P7y/EVYPKNkfnC6EvfCcmXWAb399PqRp0zRG7MVpqeyp
PmXwqSIKRn1zqhRxZ4pW3jqTq+cTwRne6llLliVj5W7HrPShYhpp8aS4KO0a7EyufYR0iDXk+i9L
aOJuyKlNK9NkPOKHgc+lbxZ39STs04i84+79GVhFn9QmOQSzZilqY9R2bn+Ng8a+X4ipgGth47Zi
CO1LiaDwX2mU9I3Tvz4QNM5UbHRp1IGVXJ66cDB0P5aAK5RSFh8pOwBXQkZxY5RV9MmsgdKFhTKv
Km2V2w9q4TeM1C4iz7fa7BiF+KDGyJcdkTkPPpdpL77EuR8eK9peGyOv26IIgmEciusWPMc5i7wd
Oh56X2/NpvDavjH2Qyi3jzgwRPgPRsdcH+JjAK/TrZIwv7PwOOgQa9xFmd79fH9J11fCLG7EgwuA
hiL8Ei3mW71Or6ZOPcMAJ4KkSHNqDGunRGP/XETjiAw6DZ5c75FY9mt1YxbWR4qkCol8wJOvIh+L
mLRXcYmY5D71oNaEbgZh6qS3RrfnBL5EXWwfMiXa8lRb1+QAP3D/2DJZDTWWZUUaOdQJkS9bfeLh
0g8EqMWBSK9I902sB98CSU7PoTxB8M+RPHUp+4RuPrTIsQdm/JgVsbrLm6mg+ajJ342i5dDHRazd
a4ns/NfzNjOrkcSAXU3DFVj57R6Jpqyzi2GQn3RJ/USXvKPipKPd43cbz89qHcBnkAQBb6FMC6d7
Po3/VMulFLxEkTPQJHlWmn6zsJ3McqQnqir+7Kf+Vi95/v/dPATzeHQe5gLUa+3xdryp0rOKVr/8
BPW0cUNrEDszSJKNr1pdV/MoSEaT61B+pvp6O0oWJz5icb38JEkpOth4w92p3NguZfZpo8K1Dp4Y
S4fK8spl4yJZXI3FIJQ0nWr5KTTVD9oMrMXcJd7pIKL+6O3QnbpafvQL9YMwa1cFZ1+6cRU4pyCl
W5oN9u/3j/WrSvVyhnVwDoQUNBcIHW+/XWvtSgxOKT/ZQTHuMzP0D0iBRBcl11o3kX3nFMlhfJ58
OfpbmDhjunCSw++OOmkotzepc8BQqz5VgdW4WI9nR59Wxcm0k/KM0uTvwUzCM/BJ6STHxh8/jot9
Wakj15Sk3Rt9nD6JKQ9/lKY/fq3Qbj8nuWrct0I3vTJrlB33Ofarelc+8JA5H5Ws3XTXme/u2xmg
iQk4h3gDBhv+8f/H3pksx41k6fpVynKPbMxDW1ctAMTEUVQElZI2MGoozLNjfPr7gcqsYoBqxlXv
+tots1ooKcoBx3H34+f8w/kMWFaZJJ1awS5UOtM3B6jjQ688pInqOeVgwErmP7dDg26fZode3Uj1
hYThda+csgJeTWRdIIOWcuv5IwSmlahhARdELaQrzZBuOi1sN3Vjjdc5Wn1XbZQ9DXOfXBcyGoIY
TFbwDhINr400j2+yjAnVwlnZ4Uzb/9MUme4HbYNBcwb9PqnCfUOSs0s4sjc12c9mUEb5prXz6qqO
NeHJEtL73jzBqJwnzbwtglh37TKXbhRNqfFbLNjrLTSb4uLd29H3ky0WYRDq5IueD6Lt6/2kHqUq
6eoUhs2kSVsdJfrA1FqENmKlZruMRXeTS07jN+m8z4b5KOrMzzSsb+W+NQ55Qg+WJFAER/qfjk9R
476zB+3C7vp60+Mh4YBwrSLH4CA4/zp2CI6qsVsJrLheX7VThGRiBnMpscGoxE0yum2vyRdOvNc7
H5Vamk6UvBwOvrXyXoIVUbXwMe7rMJyPaIY1t3KUXGrxLbF9FvsL+UgDk7nogSCAtjpX0W+ueQkE
FGTiX530YVOOQ7oRQ1IDKL3oQfB696OoQPOINIr6PpCG5a1fnB+2yU5rZJNyn6QV+t5Va1IT6cb2
Yzno0qYOGpwJtPhuahX1kGiR4aUluvGqNLa+mmTjEdjbpdTu1dddHgkxL3ILNjYaKuePVLRogFgT
SjrIz33k/7mX5VX+NS+BqYS6HD9OwSUh9lff9nlIEO2I93DPedbPfTELGESP5lQGyv0UG6EnkD31
k7EcfrUEjAoSPctF5JUmEUXx8xeTZWSrUxqi93qjhFt7zuyPHdLt+1wqtePb6/hVckhmxjB0ophA
mGKrFZJUQ4LsMDJ6cpN2d3F63TkNRoCOI2Ue4kKa7NFi36iovV9BEr4w+GuEDCZfz+KRVINot6wx
EXOKn1lsivx+QP5uh/RisE8Nq6EgoSgQN7G3kjdDLZ9kO6o2fZspuBSU/SanKO5WgxF4YWhOF7b0
12n78lDAjpmXhVK45qzbaS9xsEf5fazp7YGituyXZens0rAx3JSm0aGX1feRMXqpnKDaFKf7QM0u
lVVfY8F4DKoji7wN1wguEudBoAGpxOBnyO6LWrmd5Di8RWtT25BlA2RS6tLP4HT4Tien/lhg7p2l
xYXk6vX6Iqvg6sDlgWrCK5uMfA5TjpYejninH3VdCg8iQTVLiirho+W1ybT60pL+yVuD0wIgDUdH
xiRHXxK+FwssQ65TtHmZ3U9V0SDDWjmfm0jCjU6klC4HWwbeQeUgoWJGkLb1ph0digRvL4rXq/z8
IVZ5RU6NKG2aLruX0lja1qaUbLIyCR9/eRTI/fR4aNBCwl/Dw3LhKFKaJ9G9OkRg7GRF8ocCEtPb
ozyzUc8PCsowtAyhbSMCSM31fEbjSdZrMRXRfegMPoe5m6cfMi324SptR+Ojo75LjCuhfdCHwrMS
3QVE6zpZ508SVsPdnRVM6DHH+BTKroif1Dm904orQ//ehTqG8Uc1egxGXCVSoJfd4NktUJM625OZ
b+1ieIQIdWOH/Yeq+VzikbZpqi+oHf/694IAyBkIiICDYM1KhvTThV2shvd4qlzbuaTiFdFezHhe
FSsBKdiACJESXEgC63wbjdmRDKWO7lOE6/eVMVleAENvPznlNpKscINFR+MNduJ4Fli6fZGpigvA
ob3wRX8SnQvrC3wz2Fkuc6vToUXUw+nQF7kf+kSjuYHZoLxUSN+Om9eLH24ZcbPsAMjVrnfBqnP6
MLaK8L6Ym9Mgz86xbi1xktiocEGJLa44BPD7Xx6UdBo4CHk94K11Qh+1gKgiG2mhWW6zw4xRxDXA
cvxXgnGbpVLvk4lecjp9/aJciZlIrqrYaUNuP18frT5GdIVFgaoK+EDDTIwPsj0L3y5GxSeMwuu4
zrPd2y/6bMNxvioZFXASQBPwOKhUnI/q5PTR6qkp7oVzP5eBp0T4GxoZimO5W8IwmIdtB0e7OI1g
cOXhlEnc5vRNMByqYF9RqzLTO9EdEG5xLfuhjz/rteOZ07RPp72i4U4D/QtuVl5utSFyE+2o5Lda
dGc5lIFDo30wZ2U7yWDW2wyNx9aNOVadON8GIt+1SGX2ivAFcplWmz7lAJ83UwZm1m4ALEYCt6Ch
GfZvT8lyU3o5I5QkqNDhNmstyBsAkuczYs2sbXmIh/cFh8O+lvFFqzGD3EulrNGbQ0NBWL21yTv9
0hb5nLWdDY3WLUIrJO2LnwOlhPOhbSePZg6l7D1CmaorEKA9dpnxrlFFeMC/hRZayFwHdh5stITl
bXaDvk8ESPLcnJDL6nMVV14zvkL/R/fYhKZtzZZpYd56nHNst8bgw9uT9arfh7QEN397kR0kil5Z
PY5jmEZ6Y0oPXL33iKhUV6UlxfdVlLUbqTKavdS1fmbIlS8NJDDTKNubQJeUd4kdO/tR4HDcUVI3
JxW78V7RjpPdN74ow/RdribqhXB/legtiB0I+ZiTsIPS/FgtslJy6s7qG+0hUEIuCqrebiESlB9B
mH+Wgg4VMkQMPFkNyttwtg23Np3OS+O+8+3WSrdYKvUe7uHJLx7BwPbo7C3X2IXBQaX4/MOn5SyV
TjmqD0EZRpvElFq/C6PgQuVovWE/jwJFBnszOPh0ac9HGassKoZ5sdKY4mqL/R7Lrq7F4e2QeFZh
eRnFAPwAXgHtBuFHSr8+F/pcyRSRScZDojj11mz0yatQeoUPLT+hDHA1pFq6Se3sZC4aHVPbbYo+
qTbTiOivY4tmU+ZjuncKR7lCbOWPBhcft4uOURRHSCXbj4khj36vFeUVdXaT3YEbEMoqtaeGSrQp
dKu+cYLc2EdRVXjKLKVbirOGp8u5hXKnQPUNn2qvqHX9ZKdm5umpVaMfZ2cXTq5Xy5mJYBboKLC5
koc+B+OLHDKuhtkR2AQ+kOtsjC16797k9Yd4Q5n/evTK28iH4ndffRbf42Nw4QhbQmb1FRZ0PcCd
pRzJLfH8YyO0LNSoEeoDgM89LE69sXxT3ylcF97+3q/IYs+vCeoCQSqI6CC9z0fCetHOWf3qQ3Vj
78xdejduq4OyhWnthhvFlbe5p+2qD/3GejB21pXsF7vQj1xp+/ZzrM/P9WOo548xml0X93KtPqAS
7BpIwWXGZ63aNaoJfPNCjK9XErkyuJYl9yIzQUpk9cq6tlRTItTWRqUwbi07/NAWjnPh9v3zQcBO
U9bjYF57XJBQ1U2Q5YCnY9wUyziJNxjIxRdeZTngz+IEXRIgEPT6F+k6jp/zaTOGCCnXuSruzS7E
vRmuNXLQZbgw8wMfsYzPtAbydzWYOU9K50vB8/odFyzhj2oOZe01Y4/i8AQPldFrOTVhT07lcsO6
5OK6GgWw14IywH93aa9TwtPO3zHPqPzkCE/cU8HNO3cGdrzPuFA/vB2Ba3Dkj3GogaMBQi2MNX8+
DhojAatBz+9HORkPUTEOdGpLryxTi+NcEZiLiqrxmsBofDtF0xUw/HxqDTnYKT2edCLvS5dIKDeK
1vTXUzRF7pxC/a6bztyF1Xjoon3ax18GvP48oTTXdpUeoYUnu1Ktvk5mkF7oo6+SoR9vRF+IHtaC
gF7LJ0ywxgNRaPl97YQPk065t+E7GRBBXVR8YlcP0aisFNn+tcX8PK5Oh4gdnIyK9uz5TE4AIS00
zCnItIrxmOVZfFV1XOmEnoduVlt/tNUlO+ifBAmIFBDKFNR43TViIdU5SIY6zu6FpUf7YJptL9Og
Rj3HyH98Hf8z/F6++7Gy2n/8F3/+WlYTzdtIrP74j/vqe3EUzffv4vap+q/lV//1V/9x/kd+889/
2X8ST2d/2BRwR6eH7nszvf/eYir0PCbPsPzN/9sf/u37879ymqrvf//ta9kVYvnX0BsrfvvzR4dv
f//tGYjyHy///T9/ePeU83t3cff91V///tSKv/8mYaL+O8WF5Wyg9g1emAAbvv/rRwAxwURiJokk
3ZJaFmUjouXX7N8pJy8KCHz7JV/j+7dl9+Nnzu/ckcjeSJiA+S2qSn892tn0//tz/K3o8ndlXIj2
77+tFRC4wfJklNlIuMm7X8m4zEZmhRli54/o1OeI8kVyE21GTbvKZpsmSTBb9R1OhSCpc3WiWt8t
ht1Foyo7Gu4z6A/Um2oo9HN4g8pM2LtqD7t0SulFu1FSPUYyjndeY1ftbdXK0Zd5Rjnh12PqNv7a
lG35T3EeQOeB+L8w8lil/33kfXgquifRnQcfv/Ej+MhwfyfbpdIEfoTm5MLq+BF74Kx/59BeTK44
MZFnJLz+FXra7zIxBQLGIcw4K/itv0JP5R8EFgc8m52J2w4tlV8IvdXdCeE2RJYortqw1ai8Qcw8
3+SSQbXSKrebY2+M5h8QfSeogTLa5lNU7IWNc1mEbcINztjqIW665LopUvXJyk3VQ/6p3EhSW98a
uGffh7pT0b/T5vvFiXvX2hwhczKLLy9m98/F83KxnOeUPx6Ysi7b+ZLiI8Rx/sDhLMeVEaXtMZhw
I8UIekZlvaIsrbbOVsmiSzJmz8Wdfycnfw64NO6xUOROvOblJK3R0XWQ22OPf9IHSgv3Zo7oyJhL
w6YbbTTv9PJKFFmyR3EGE+5uGF2AKxmClJYN/LS/TUXYegmKrx6JXHfTD3RFG1S0PHmyW7ekl7nV
J93a0X1wDlqkXrJaPz9AlzdAC4dSIHIbtGZBGJ5PGVa2pp5OuTgmRg6OKe/YMZIw9hytzahlWEc5
aVpoit3x7U+16h48D6xy6cCAnfBesGTnA0sjlslzMYpjGUzd1UQrYaeGVXydd6K7gg7XuIMldYcy
DIZ9NUmSn89262OyeAlZ8rMnYXwKKTQIOQrW16CMG0oVZHV3NAqj3SdZqd3Y0dzfxF0t4HPr7bvO
rpWtaOXmYBkJLOA2DVy9jLoLN5UV2vd5TpCrgkuDKgm3ovURX4F1UrBmnI/pVGIzEmST5wzd8FgT
QTuUw8ZTM7aWG1Ok8NC1qe5YTekmjxF9Cfo6OHRybz8M6ZD9Qa9Mvc3arv9gS1l2J2N5eqlU8Xqx
cXsEskUBbkH+rj+gllsYqItUPdr1EN9aUV19jao89Iwibm8jbZg9bWzMXRdMxTFBneHK7KGqYV+I
ZIJcpuNWK815y4/jXQEz616KJfnChC7Be7486dSxLtkRad3hNbSKsS6sdcSutKMet9ouqcBwzTi9
0BVJL8GfV3bhy7fDcmKpeWOeu7SCVgspw5PAkUddPfa1DsffBkowu2YZDTFpcxarXgL05tQDIIEO
Ecrye9UYRmsbd1OSbZyqaWoXf0O13VAf6sYtsriGeS3FjvIHAirat7dX3/mlannY5Qmp5OJDR2ax
blK3RmPMIqKaxfUt3iELN28Xf72dLCaqiX0C6SObp0MsLeISeqBc+C7P3ulnH2apy3MZXwwzuKmu
0SAdwrxdBhDuqCm98SmbzDHAuitsVbzJdPkoUPLQkOUaUSHm2ElHt8641vio/mmFm8it8Tl3sqnw
BdyugxJURuaOFA/BZWfWV4dOrAvP3bhOcwWqjplOFGIj0x4Lz5Yj62vcmHpHySa0w02LB9stwwMF
mpwhaQ/IfAeV63RQYtxhxqjIBRE24G3dqfPstWWR554ajPoJwTYD787QqAXYxC79VpeK881SwxZv
yQkouGfbaXuyjIilgPT3/D2lV1m64WCqtV/pEz4goS5SeTclILddo6qyfuuIaqngDnm1C3sb0Stc
tCkTZVjXxN6cada4UfpsbjAAbeLUnzoFvnpIx+hatgaJEnjQaJmb00eDq1omaeN1VqulfhygDeUX
bXWCdRPDM+7C1NeVRqO8jdhosOsFMA8fs7REOkC8Tw6DLJpyW6t5dF+1hS28QR0M2SvaIbuIb182
+/N4wIIR2WvS2+dNZVWvCAu9HYAoWUczH52NNIeyi11fTD0Tk5/SUPN3csM7z6VhHLlHR9/GKPs1
oAhrAgbUIv25uOXRz12vCaUsozwqhXWU8jrdqXM1eoVkaW4fFuU+t9RLIkavNifGe8YEAU1ZFFhX
m5MFeW6iBGYfJSke9lmUpb5RhtYWjvglPsOrrRo1DxRN2agRgjK50Zzvg+yxiWRQ7Ds2ZYRTfWSE
21RCFWVsVbQgVefX0IbPU8kxRuJIXrToeSzP86KwWFQjQkqj7RzTmdonIiwmizb9TkX3khPfz94M
tX/IpxAFqKGsOhK1Hil6kMvBcaiU8iAPTuhjiRfsew4Ef2iC8UKJetV3f341Sqa0XvBLA0+zRhvk
VSpbsVNIRz1Ty33agjToKX8dFZtVWpicaCC6LLcei3lTZ7WOdX1S+W/v3iv9xh8PgeIMBxt4RjAp
q9wpcJS+bUrJOE6xxNZXS5QCD2ldy42P7ZAd+MaYA8loAh2bp0DLFncegjD0oIVoj7MwYqxUqyy4
iEpY1ulqHVPJYiUvuSSIkFWgaehHpahbO0cDMU1vdAK6cE5xUGoTDaIita7LPrZcB6l7X5ZwZOoB
1t71ZmRu356h14k5+Rx4ctqgaBtwd1/FBbtfbZaxnZ4ykUtfg7CNP2IKod/XkSa+dUzG5CuTiGWs
H7LxSS3Z5jy5i0PFR0BXUj46rZN+iARWyYlmhPi9xDX+IZYUKLfU/OVHTeUF/TiyrMTjqoZnjTzl
THOV6VroxVU1Fe7br/Q60onxxccUFQAujeuWb9dUYqzaLjhKEW3LyixRbJ1NZdtGRbcdtebSGv7Z
eMzbYrCCJASFp/M13GmIBeezGRwdtQGy2gZ+nKbv5zi/bwS2pW+/3E++F80Y9B+4EkCJoVB/Ppqq
DK0a0Vg+FraeHUtNxPdqEEbeAIfDK7opPER1K2GtpTY+XYPB10buBVqnfm3ZmW9DIUVuPAX9LlON
bO8kpp24kdOmXh7QxXWjqbUPVtPOm6yq5+vJjOuPaE8EF17jZ3NGuC00BpQRSTnP3yIndZA7KQ5J
80Jwk2bwuU/mb22vfsl0efP2lL0+PpgxCBvgYri10cw6HyvRCrUeWkM6akMovCLXPkdDFUG21D69
PdDr+xEbLPKIiG2pgCig952PNHStyKE/h6cyqlEgm8r5ScMGOHThZgwSjqdgn70iCdqYi3bfz26o
CPPzoOTYh+eKJKoLEpQ/2YN5IICq3D4Qh+SsPn8gHdR0nGPljntaY+0tqRzeiWk2vKGxkr2ctGIj
EOG4AW9e4ScQ4DGah9UvNT+WLRhUKXzeBUUDM3O90w1RklBkjqKTE2ZgDTJr2BjxdEn/VOdNzvdT
cBpA11WqRNxf1u3gooVbiARqfJpT+oIRCZgfd+n/IGzp71KyhE+JRtArgFVT0pFFQvYkWlStCqk9
GpN2EHDCfaWbvr8dTquu4zJzSxue5J64RaHSWN75RXIwFaYq2U2VnDix/SKUCwqTYweDzIynRtk1
kTDukKxWIdliZZ88zKoKkK2plOndQKlS3tC0nB4ztXLe9bZUflGLSj+YgVdb9U7LzVYjWS6AXxjC
avZvP/t5C+/50cG/sMAXkYmlLXT+6KYCK2dWhuTUyu1VYoLPqq32scz0a9nIvqoKeNq3B3y9yCmR
AHElzqBmvTrGjCRCHajVktNgjzFJhRSiqY4hehX0zoW962dDLfoGy+11MSBafRb49mGu4UN0GqrJ
caPRNv1BAcg5KVl14fr3s6EQkkAAi+0L3OZqm2wQQDKMlsOZ/Dfx57oMd2aTSodIVS7ZTj2T485X
ENBQDk0+FvsxEKLzTzZGSpJquihPqV53D7bZqB8BTlhfzEJWPnXKpH1DVkq6TYqoVDwjT62PUSPp
KeC/dDFr7GLpsS+Z9jRprAXNE5Zf03SGpx9CuR+9ykrwNu9gzpEHzoO4Caq0mX1CUps3Qxu37wrs
znXWkZ5UboE+yCdTqswvTROYkztoY194fSPm8Cqhcw3lTVaGe0nU1iGJpjxDxrAfb+Q2pME6h+bA
zW5qTNQKshlqBKqug5fPs2p6sTOq07Uc0hD2ODzth2YYZZjralCIbYOE3oydS1V/knK9sgAyRdFn
8PBa62ZJ2WSb2lJxzBZjMvxTGUKNY6vutolExdTtSweajtRVWejl01TeNfhSpb5iLvDnOez7xs3N
VKr9OHHaG60W0uxOYhzvUqV+FFIQgAm1pukaZQj5gmTYM8109XGxYlSovS42AFAIzj+uqsFWSJWm
OuUh+vauQqwOeGj28BVGJOEDYJyLtVow2WbvNqOdfgnMZsIrKmuah7JvBnYMjWbdTM4ufLpP8la1
6yRy+2BsD/TgtEMB3f5DFvaGh5ZyfJc2UVmBa9LEXV8PXbYRttY/xGbifG2HkVKumg9D7466lX6v
DTmO3ZLuru0NkVDGDdq0ycd4FNKla9Cqs/u8M3GdZC7oEi2GM8uSe7GpJti/Ch1VhZOeqs5XoxAc
w03bJehQ9hUCE2UeR4RQRA/dneSqkncmIrnCxT1WdTxdAf+GgowjvMzBmdGVxzL4KlmpZvvoeKim
G2vyJzHSb/TsWsd4WIVe7OkVObybzABc3FRKqWGLLFQ0V8+N4k7wAaCXxaZ5eHtPfL0JI3G9MOFN
OvPwRZck7MWrws9KrKBzqpM8qtJWcYrgKlJw0pO0ahPZk3VtpfRg3x7z9Y5FaRwBLuAjlDppiJyP
iTJDI5C3KU8KVWu/rppgq+a6hdzCMB3fHur1kc+tbqkiooGHid0ahtz0iozqS1KfsAKPNqYC/Aiv
6UtiPkuKdL5yGGUpVyKiQHfxuev4YhIpIBvCiOr6NOpp5LeyfR91kL7QwE7ALU7vYTRErtEjI/b2
2/3k6kpfChEUPtxS517vx5OiV3FuWe2pzZvySbZm+dYq5eh2snSidAZ4V6Ui25hsfn5qpvYdtVLn
e4Iy6T5u8uDCgf7Tx2HJ0KhdemmvTnTRC7LHzBSnsVKQ2ovzk9o0uRsY3fBlqiJiHG/0B7tUim0D
8h9d0gmttyCVr9QqvqQP+ZNPD7ZWxWwOpib1hVVkm4neFPoot6ehxnoir4fIl4veuRDLP9krED4x
IZMvLt/UhFbBXIe20g1xP+DxmSi3cthPX0VakjQ7mS42SWlODQKzIVp8pd5e4cVgT+A9nCj2ahnD
cSiTGQcRshsl9VSpa+wDBC6RuxHeZ1+7rMVk0zAlbYDHWkemP09qez3K0pTDyOcPvhohqLJv0LT4
GiA/7alCyh1vnprkouD2OswpQhBqTObiA0KDf3VJ6hS718N4Gk8OHbad2recmmmLS3gdzVtBHWdX
aG17wxd5hGCcPObo6QBVkbG5oCu2zbGBpWRRl1fYf/TbMmqVqyEMMN8d5PHChWIF/aTDwbMuHtKU
ywB+YiNwvsc4k2LGojLGUyhb04esHntvyrosWwQfnE3TJpKf2vIeBa7UU4iV99I8SofWrhCNsELn
Xo0c8Skxul/TCv/xXMvaYMmiJAdU6fy5qr6LWsMsphMW1rhi1nF/3al95trdFG3f3h3W2+wyBcTj
Ykn1nIeuPlcoQQYuhDqduhiUNlovtTdoQb7rtKi5kIOuT5EfQ0FgAtrBGjBWbyULWQoMUMmn5WT0
eitqT7CqbC9M6v62yFL7VjFJat5+v3V9YBkUTjnqArQ8HGddrQRu2sWm1TNorWduqI6a2+ijtOlD
6lFyHV0qMb/a3hhwgbVwa18sTxATOv92gC8z0XZCPuWtM201kpPRM0JwqlXf6L6aBvVOXpoJMwQX
be6Vx74pu8dKy51bKDbNhRD/yZzzaanwU1ZaEDWrCMfAARQmZdwT5crU6+NufF9Sc3CHIVe2dYMH
gjEO04U5f9VUXeYAiRJ9AQTwv/W6shtdS9XKnk9GIEnXs2OgvK3HtV+Oodi1qmFuNNChp6opMugE
qXxqab351JKqa/QobiXaHddGo8sPXSWJgyRX8w2ZfulDdzIubM0/iX8aY3QhwFvgm7TOZ+eUPkiK
xNypwdD1Q1J26pJdOdumb6sLS+0nOyNZBrmzRmiAJFlFRqmMbMB6ppx0q5sPgAOmQzaF6tbIGs0N
p17mjoEI8ohBzoX8bfnKL1MPEnVaLIvONW1uSJWrpB0oiUzt2ZlPZj/JVwKq/LsgkZ7eXmmvXw8N
YXzaoToh0AJs8jzwkbzJueJm8gmRitzv+SPqdXrugl1Mt1pbjVdNnfd3eYio49sjr3hky36J6CZ3
9SVbhLSyllqY+rAO8lhTT9WsT76wJf19bgRmQT0SDr6b63Ha+PM8y09FG5I5i7IbB3SnLaXzAjDg
G3qYsuxVdo/8zzxG1SPqQMZ+pPXf4Gs/8y/piXOnWWUj++hBzv8cVSPHQ0Cy56ON8s5xKKVPhjFn
7+wG5MKWMAgVT0cx9J/6bJTXDliS+UrEVjhugzaNP3ehFB+aGGyDhwKK9gGxw2h044UwnTlWKbka
kJVLmrbPxZKzOECEHEAt2SdcIvL5VTHFzvqlE2emqHnI9XVaqHLnJ0Y53lhTnIWbyMlq9V6ia5G7
aJjlD7lVJKh3BnmmeFqMbrY3znlpuHqthZIbCKkQaCnUTxhOwt3JRxXH7TmLJXcsisJPin50XNrx
eXktCQFsAvG2BNBcXvfvZxhe4dZRhYFIYRAKVzEkgQ4HbZY9nRS7v9OLOvn0dqA87/bnE0B7bEEI
IuVJFXFtllxK+VAOmqgfLS2Krqsq7/aKkZQxsusIMbMDlSV0QiQh77jWJHusIcXg1qhUTZ5eS1KN
KIuuRF4zRVqKEHvW78MxdTZZXzuRi9StYvgoPk+3dm3TaractEQTSRqiLzp9KbGxmzTZ9jO1Ew/n
KGSWB4UaY24i5LaF2KlfuKwvy3r1thQxybIZkwvHWt+b/kWFR4tdPvZ9jR4gp4vm8uWiqyB29B1R
Um5ycLt7OYx04QJCrC/sO6/q2BjToFWLAsrCAUDvYHXk613atZ0d94+OkQ57aPD1prQEbm8yqkNz
aHQHaUjbXWmjNSFnWukNpZk8RFY+7d7+8iuNALaIhYD53KACgrHAr853p14eY60o8KOZ8kF8slDu
AzEnIiP10tROMi+ENFm4o1qpH2d55mIUWikEQ+x+sOydMvGQa73lyemU/fhIv4T+/X8UqbkIWv33
SM27p67pznCay9//E6cJGnMxmiR8oDksbhAvcZr8V+BrNIM5T5aQ+gunKf9OT4ZrFn3VhfmBfCNf
+S+gJj+EzrhUkalOws9YFv8vIDVXIGHwwayp5aIDiIIMhxzrPKBgM2dRXJfBO05D8roo6d22/QJE
ZNpXtronAZJc5NpmcL54sqffEXg5SfLc+6iz+oXITbeVRuuDgkl2FI+HuOxSj6ZmiEXxV2lWvzxP
7f+Pst8oD70ZZd+Hv33+/pQ9Fd/OY43f+guQbpnAxyH2AkB5Zr5wh/gLFGz8ju+ejXYObW2aEITh
X8GmOiCJUccj+cAske2N3/or1gz1dyCFJFtLFZzuNU2kXwi11ZUCpDwIGfrq3NLIroCUrEJNpTQ4
9ejrfcqs0d4aYTj9MZBlulVRSZ5kCvWj2QoUMM0s62+DILbeg6eIngZhcAgZTtp9ejGD736cIC8x
v7z1i3NleR6SB3hkZJKLH9C60x/PUUDzONY/KXlvXw9xXF+h25R5Y6pegjcsr/bvI4yhYE0jtWAD
/HeYxvURRrlgIj8bk89VsLPzw5zbLjKlXIQxYiJVbkqMBi+R9H46Jjg5h4GpU+mrPF0YzoQkFmO2
LnDgHRgwL9mE/iVy2upw/PPdXoyzunobVt8PXTgln8V29ItteBVu6sOT7Er+pe7PCin5eqjVNbAG
Co+uAkNZrsRLIRDsBa7sx97X2t8Pruaam0tfbtUGQoCSV2MOQdSrfDloG+cbZEZlI2iSRP3S0QwB
cF3Y6gFVZb3yTfqR5s6Smyr0rbw3NoFSSZUHfKQM/R4MvwNvk8TEM+m+zV6llSjhNTQdA683GpRf
C4v7sue0cqp5IebtKkn1AIA7iSwRupGUpveaVQRcsofS/mKLAWgAF5DRcDXkpgt/jkNyuaYyzE9B
3pv72ZL7gl6MU83uCPV/18Zzr0HFMuzahVyezgDw207dZKOlfK3KFpWhRGvFNyToTd3D0E5rNqOd
BFh2DQFt1lGGN98N2YSKE/vLaZxMBXWtoZj0fTHHqe1mqplXrjYYsbOLAw2hhLyikeUmVUdlLuQ0
cFzbAefvK6JI2mutVip6B7mS3OBc0iDwI+md7fe5XI/eXJC+0BNC9cydMRu6RaVzQUOMkOyv5zxQ
W48OcZP5YSfy9xMYq1/rmj9/7GWHRKKeqzS1v2XLeFHcdiLHiY28mb9EyrzokRbc2LtJupDFrTce
6kbk17RLgc8CW1krSU8auWMlB/KXyqpyD15O7MYWtjpOU7fu23vcq9X5PNZCYl8SBi6Vq003t6Kk
iZH1+SIP7IEMVoFX7XsF77O6hSe9EWadH/FEi0+mcILvWUVb0u0cO/2MKamib95+np+8ugn2wWYb
BD0M7+F8gtumCdmSJ169CM2toUjISiui2jeTNV8g+J3vfwu/CsQin9EBagfobg1ziewgCdWuyD+x
O2bbNG4lr0OVzJumOPR0uoueZY46Tqelc9NyfX78lTddhl8GJvHDRnPB2awuqRSlu1ZRcu1TmFSF
Ozi45JVj320MrMEuVGRWdZFlKHiEZBCANCGUrOsG9jChOkyi+amOO+3dQJN5a/f1JY4BicCLM+z5
hajhMqN0l7iDrLEzLYpZkyUq81NZR4kXW2ZzC4My8II5nq6dSpf+eHsCaTCvR+S7UdWGs4QuxSJB
dh4sorLhtpaG9tTHSfolV2Y73ElGREc6Fk1f3FBbAEgRSCaOgUUBLHmD4w72PhhCV45bzJFW73Kz
RuW8VKwcB6TBAvTBBRhori2SaFMaSpQeOlXMnF2Ij38ZLUdJ/aGilOuiJ699o6iF/ATWIE14qwdS
dBhancM7VNgxd+RRybeZos3/4ezMmtsEujT8h4Yq9uUWJHmPHcexY91QysbebA00/Pp5yDc1E0su
qzL3iVtA9+mzvAuisnbSZlfC06zuAjVcY97Oo5T7eBUivPQdboYtXU1NhYs1qWdII3l7kQWpN4Uu
SqSfOreOi4u8TQt/t9heGTxVo2ffmS0soNApkh62rHCnvAiVpU3N1g4G42duLaIhnai88UpYYy3D
uVbyfqrzpoj6bnKai0mfHX0XDDMCgCuA+VnZjf8VoWj+MbqOJZzkijFOlLhNCfJ10ay1fjXUpeMl
WR7NfhzYd3WMAlSYIQRmXKa16S13A+OY/NISZHlYFiNidVkale7u4swZ79mK4ypVaJTFZWt36bWq
MvwCoHXk6QVsisrhDPRAQ3yMDvXIavQu3ii9mZyLBgQ8wtUmep5hbZbCeAhENow4saB+h+tBQxNa
sxTY9iWxUTqo+C4zNINpousDV/1379VIusOM5Na1W6PbBikEFg66a3Ct6gzGomrw9Sk0NVPKTeYU
im76RAQoYjt5XtzEfywKNEh3qTD9BBRHgppwwgF8Ao88PVe1PpcRPQ/nMzYwXcXMK6iwW5ycUiEI
49kv49LXDqI2Qb6Z84WBoF4OebvxlGEkm7Ib2p3Vjl352WggKgD7jb3+qkyDfNwsXimmEK5INVzk
bpU+D23QvnTLkvwo5gDf6dbK25uJsWu8Lcq+9rfjMGk/R6XgbrYWLeCtntXB16Uz098K1at8G7cW
bylQPa4yldakXKsIBz43MrWN0AFq7YVeZRYPmmdL3HV03dgNVarJLVMUWNlWvzy7tpR1aMiVOG8b
akGuWzez3SCtLI6gl2Vra8x1+10x9mq8Kvmpnyc0jq8Vc0pai149ZZGG0lIT9fPEjFaAx99aWMFH
vQubAi7P0uZPZUptuieV8rOfBZmP/wlAAIJag9C+On1vcGfpczHdCtPM81s96JW8gdQMKc7vocGE
Yg70mwTxenxDlYnwcxV407hdZNzkEA/y6SlxSz3fBlLZd9Wk+1+DuA9eG6A4TYjhffGt7oCrYuEB
SjE0l1h7bHO/JnmRenmfzYbRR1IIH+WPyfmFgm3w28ql8dJXMZARB41986rTFv6DgzTl2nKjrkYG
O8gfl6IEad1h6/vZ4E9WdGKF2g40cabIKtueZAt/k3bLJA3GeTDZzb2TdP2drRJR8ALbgeywLNuf
XpVNzjb3nZIKfAjm0OpHF6okMBKrw9a19ePKA7bamZ8ZvGbPY1sNT/Ni1ZBgvGR81Ho/36dycniU
NIDi7kEy+jLysUDAImHCidRjKPBOYQDEGbzxDpCcGYeaNmlZOI8Fr2oQY4cK8Gj3P8ZJ1bTF/VF3
Q/Rrve9NAbEsrFt0zMOxX5g/znHf41U9TptWFnMMEU8r75h+yC+ZPdopmOd5eogNZheATUokGApH
iId0SM06LHKPLyFKo/9s1XMKPtUqMhXyLlsbpOGY/JwdIEgEROEFOIwMJM443+ot+7i0HlqHuLaZ
XE3/lqCclqGPgleIVhUu3d9Ct8uoTFU1f4ItZdA9hZOPf3MFGGbF/ZqXzkTedxtUqidFNY182hSF
F0zXhCxsTcDC190WwEeporjNG5QTSzVgaa9q98VVACRChr3aPfJTQ7atrGpokJgolyacMlG+FoVp
f2UEkcIK0rqy2LWlMS+bNhPBq4wz9IWCPrVV1OfBOIdycgca94kftBEjP1SP6qSq71scIYeo71Uy
MXqEyRBmbSJhM5UiHTejlku1SYx4JspVfS9Cb2mwTbGHPEijAqX0aWMCSLzOLWQAt1Nj5l9hb1b1
Vlie9rM0am72XpsqCWSpwo13SaaBfVSvul1oeRkd78/NgKDV7tBH6RJUdahXonKiEbkSa5s1pX5r
NbJ9VUKD2Oo7c3U1DXM3QyvoOnNXpl7jX1l1NRI0ocBJoEMGm1rQApAhWLMUcUqGgc0mRoXFDdXQ
BXmYa24A4XWc3UdbK5IflQAHF8Y4cN2YeZM9igLIa4EOehMlWdzd0tRonAjbjzUHW6ou2eWkRnhg
dT3myUtaoLwASDT+PCCjd28VGPxwrAzvN82KRY80O/b2ZqH1EA4w6DqM0K6W3VTNCtZrMn711diA
Lde6edg0ZpsgaGK7PwVpRB9aAJr8DcMi5JLT3v3RL/Hyu8KGYIeYBjGwdNu22djSd6uNCQy9RVzb
V096NSXGBfxDii6nRyIu7CfUh7em2QEXTlptvlzM0d/PdU4tZusFymVZm+lbnoKGPFGEKhV1leXB
nhr7RwLGMUZ1XlDrzeXUf8/RJbqXonarUIN/km6neoy/q1bh2pk4qtUj2xPjRoi5lVHWd8lPzSvl
T4nEdhpSLBe/yWDnm6TM7a2sPwtGZWVUt7EvdpCznZd+0jru18XLnQtpeqqMllErDNyfXO/OYWSe
bh0/wYk4JzLdDj7yAaG2MEgiRvg8s1U47vca3XQjzPzBgyjjxi10Zrtnb2Qq2Reg6b5OjGOKTeXN
/WOPoGwL7k6v5YYbM93LVBSvedu77MjCrQ4kS/mPClgwgYuJmRkJOeQPzpy0DfBF3S929YLsAa9/
DF6MXJcPVqVUuuVWRFM4U5a6qtJ+uoUA+hw4bX1fiyRDFsc3bHT6UKjdMVDzcOGILXvflqIYozap
gxQdqml4nIXvpRtF1hkzWtImwb/ziQQJ5yQNDUOpAK2qTkrUt/Lszhwc9Okq25iqbauKNiGoEaYy
I4vdEFhh+ckdIcdf231rzlu0GRSdFtXkcsuuVfIy1XTzsprzIWInxnfwPPAE4GjIL2YrSCMd5RAF
M3sKkzgV4cLcaD/W48AlbVTK3jTVqOJQlq56sTmnRWSZdIc5m0RgM5/zWzhBOuwsafibxAUDGEGh
zCQI42TWN66SSXudd+jtxHAmwEvKsorvzbqoDo1eu9hAqdHyGWiWvhnqC/5oYTrFrfqOtmpC3wHX
MFULOIaZGC5iw6rGrTl4uUXGoDVE/3EIXvCcrR8Ai8s7gLYwGJiyIdoSIF5o7pOkB3iY9a57K2yc
bIYScMQuVuY0PQGvbZD6qWstDw2/Q3vUJr8I6UDkuJ27QUlK3ADhxC9pEhcxaJmnfGzXjkoBn/Fi
MFvChz4tbh+VTedgD58a07IDn+R9F/NcPsgB9xn+iKivtMwfiSTAddABVL261rvR/xrj3JhczW3V
NxsM+TL7xlxRKvN29YeI803jDW3/Weqi6LGMsJHh01BPQ3gKweUkNKYm/pEV0EQiCnPrvgJMLCMT
+YT+0pQeFmxdYcor2yRsrurMtE5E24ggMuzZXLaz1qUwARZXidCUc/9Aa2rUd16sFzcY0hvfqroK
fugN4SAyklqvtlA8iy4cdHKQKOm9YIkmvAmNnWeLoUGGvBjvktThWoDAIfij7pKhpuMVoRYvYtop
Jp9k6l2Hdr7LQLnHiazW7qXUF7VrV20UbhJ//OnnE7RbZIJiQcdIasOlK/MpjIPSpbABMtzikuLx
HZrZFnujG9JDnOjNlUMN5+7asc0fkSFfyrBYMsKlpH55aGGT+GE2zlYWecHs/QpkbDdhKUT+QuUX
35PGFFDKzaa7tHEE2ZgD8kZhScQiDieW/j2ok/lybrriseWogS9BkAAWke/iqdH6393Cu12yFWb3
aCt2GYLnrv+VKhbmfTx143TDZTwcTGEOZeiACbn3O7QQQjdOtWxTNmX9bBLS4rtZxkWWRfYIwBo/
5ylJNqYuk+ekN7LudmyqDGfdcX0w7AL69LoaBvPej1OvvpkdZ8yiJsvHV412W4Ckiw//Fepkep1o
LpuMAFT/HLpqlRNvMqcl5E8Zska04Uf6akmAOUrqjC8pfYzvZq7AOXjUsIzGh8G5zrJ0fmEjmDl5
MVLNF6NZiydh0D3apOkKYk9zi7eaFH38uQra+gmgeBNvUJHybnroLQnD9a76jME9zKy8qfa6Pele
GLulBqhCcA5lUnTPFOfps1Y3Yu+09vB9AiX4PMbS6kLI/9ptUxZN/TD6wwgEGXxg19JdNYd7y3CX
JxtpSPCWHuoTJAXO6zh74NiCOHU7Pr9U+HL6QdJ/T1QvfsyxF8TX4Fpi/UbXTICGEuQPwO8gL77x
I7qXCsXnL7lq1KOTzAQizy3G28LCfIFuLR5lYZO6NO2R7K0/V72l+CpV6ncbE+8i9yr1svSiqhON
2kbOMNCZ0iuQI8v8A/ridz3h+MNNsXI0wHWX3ED4y2bIiSah8DOKmVlavR3O/eJ87ZqBbmpWJ8FO
GjBHQ8YqaQDOw/TEpkHajH1az/oSimJKqPFTq//W06Khyz8ltX3nZqlrXKCykMpb20+8ZlvkBZ2v
SQXqJfesQQMd4lfibubtlZt+XvrqJjXdBh8EfqiHVlo3PnqIo5L1V+7UX43Mjs2XZIEYEVrIQ7mh
50/C3RqFGH9nYrTwYdZrka1SvRmCgGm/5IBRbHe6cmI7pudGczWki15/tX0mQQ8JL+3SSUTTXQXr
8Yrmxg++T0s3eOgX4Fu5TbsOJeS6GYxLXdQTHyHJxmKH77pA7KxWeKoMid94EUUzl59l5pOzq83c
yXBzspW8TpS15AicW5YgpVG6uEbYISj2iybaLsore3Y2mpt0+J76rRquksqoWnAucVx8oQEh7Ods
duiK80K85ZLv4k27Ulu/eLzI9X7LzfRB4pqMr2fQakak9Gp8asD3fKM+Ul3YgqZ5TqH9keTpklw/
bihxgpzEJ8JzFBH2AujZXal0O+Zv9m114aUKnnyQzAwNSrK+NbOo6y9FKvOXkW2VRwOeGIw/Cqfg
KDRZ3V9mdkGdHXcTiZXRDnZ7wd04fxWofAShoi3zGftpX4RIQbUvRmkPSRSXbIobgNZrfWkVlXNj
lnGDeEIhnG8+gOIpmkanfqrKGZNJ+vlwqf6LnrvpgDexXgfXrX81QTYDM9Uzi7Hl/87Q35nNnbQ0
PQMsFIh5xuNrG3dtRv7ViF8WhanNMgevWelOW/Bl/rYujTOLnHQ0/yxCnxYJL/j0f8AWfy1SlC4N
Gjqqrwqlg83oW/Fl7XQK/beafHXIz0HYj6Bl66CdRhMvaIWxgPU6gpEoDztjf8ri1yXoFziQ2EHJ
KdPvaIFiDTOaz6mfzTtNLefU1k8f1MSwlJY72Szv8lhhpJuknbmyEPvAk+ICtmt3gyEYZUK1wPgu
Bvn5H78edx2ahBAtGJvBOD5q3DqtYQyIjOX7YEqXC1VALdILlOQ/XuXtLIGG9JtVrGPXLa92pjmx
LHoauDbcmDX3nZvKLrJTrTlD3j/ZjozP2SGkIzq4K4C4b7ejNkqSbi8Re7wRkDxlSHc/O2J4+tcH
+uNQxcDAYRWwRm9Xof8jY7WUYq+jngIoHjqYLdPvA23YMxjm954HKOD/rnR0vLBGD8A8CbHX/ERe
WTTtNlbQ/P74cU523Yo5AMfCDAaIC+Dlt4/TTmhXQhYQ+3JKil1X++I+Scz2dW5769PkL9rVx+sd
4+DZEICjgE/+4YeuxuJvF+yLroQQ1/b7ecUxJlojqgh2oPOl6vCHki4ebEIlT3Ep1QPMOLXTOqul
d1h37ufFlZjEx1P7TdlSPzOKOt2pnDwU0QJgFoT6P0O6vwKNMSfd2HDg9g5R86I3GDsNELCvlmb4
8fE7eOfDekCGUP1d9bHg/L99BR1DC65L1e7l1FWRV5vFhqZ+fGaq+N7zeAjwsIFWKMexeFkpjaaZ
7Eru8zIwaf5UP5dSq6KUyfCZlY5AI+shR9SZuwDmFLQWDuDbB1KUbN6U9P0eL44YafLavKS3Lu4p
NoxLrYXKj95QetdrxfgMNw/0iJyau8XozV/OmCRn4oB5MlQEB0N3ly9JMCeyHaEBVGMvgy/maZ/a
Ijei2BspWoI0dy9KkgM7NCl/zG1stpCOWqYQG7fvmwBCpJ88TGNtf3Nj2eJ9Z8d5EE5joOBoUfLH
zCyC+UqYEHmiwhWGS7NmSC6b1qruNDwCfpZWpd37ztQsm8US5VcNlWg/DDpapdFsLfbnkfCPm0Zs
nCN8nWyp9ZZESX/9BtC9jmNfXBV13i6u/5pVmXFb58p4sehM7D7euCd34/piV/ohB4VoYR692CaQ
QxBPHiOzBrqQS28yGsgcd5K1N6nvpN9YVB4YlC1nVn5nM7PHYA+smnKA7Y7ClFe3wMBTY9hbNBb2
ZLft3ega1c5unXN+le8sFayDWobRgK4QLnq7maHwoHKyxHJfOpUFY5csGWzyS952/2Yssx4bpEfZ
ogasfFY8od5oTgI9XCz7qfO2i+b6W/JetS2M6ZeLyPtlMWRnTurJs0EKQDDfIp0CRnZCmMoQ7F9q
35L7RFI0OqXxhaxaX703+y8fb5X3VuII+uvDgaL4g9j5K5qOvqmJsk3GvT/QUIqzAiOHGVdb34S3
+/FSp+GHp1rTUI80lPh9rPjuzfQK48Yf9nacLtCrAUoaPULjkASWqF7GdNu0UElBPr8qytpvWjkM
l1qWOhs9U+7zmV+zQqn+D0bGV+XX4EgCIQWaE3L9643715PPmG/pWtaM+5zCMhzBCl+qMUD6y2Ry
RIfCf4zzOQ4Do3MfvbHRt5T5znNXVTr9FswKzV5//fgnvfctVpwMasZrdqmvweOvX6R5/cSUwBr3
w6Bnt3ZV6Nt0cNprGtrnNtifEHD09Kh5cwsgfbq+iyNEhXCbaZzMQe01z52TkMH+OAAeDMCwL703
34OZpeDyB1M9+4iUlaGFEvZF59QAABDzmT5pXqeWsDdnBgneWILA0r1e/MZZb21g0kO4ppdHcdvx
or67NEmejUnTnss81Z8+fm0nMRWZRvApqPLouIWTs7x9baZCN6/MLLWfFiFQcRuxJfFjcea2+iPB
efzG+DY6cCbK7JMoUDKZNeZKzHthpN1Waz3309KsrqtWUz2mUPaitpJeiGOv8cnLs+5hGWze2Kzk
FtmbZOfh23oDyM2+pOZTlx+/g3Wznvw4b61GTMY4KKe9fQeG2RUyW/J5rwxnCMmQqm3aJq9tzBlL
x6n+15SXVw5hgsBow5GiFnu7XMAoY4URzHvmFcw7Y5VjQa7OkaPeeSjgMTS4uMtgChzH3c6SsZ6Z
zbLXXH1tuWawAubMCmt90e7M3vh/PNVKeYQbQeDl/jiKCOagATAJ6nk/ubp2rZk1s3rfLLYff6p3
tisAdghJK+ELgeCjy7lqkqzSkm5Gwmfh45Sj9r2q63NSBMeqwRxpFxw6WFXwGKx1bP+kHHPy8eA0
9nHudddDC6MVlk+8aqMzRqro2l3IbqhWUTBQB70d72u6piHCLeVt5oiWbhcZw0yz7M7yEevU/Ixk
PzBuhoJxp5hycWYLn74XkuDVc2SVkOOGOEpO3cppRIxf074pkmzXtJUZisFOzxzj0xjLKrwcG+Ug
iL7OUYLSab41uHFs7HMRxBf5qFebuYvbTSAn68wDnW5fQHOEJnu9ZjiS60/5K5znuiWD3Gycve/Q
4YdZb0Jw7dy7wG7VNfN4a/PxxjpBeLFnWUp3OTCEgmMB3dlAO2Bq9GDPcxsXXuHADkbjxU0wRMMe
3hyy+QK1uebbx8se02h4mQiiU03QWuIyQRPq7XOi9EUru5PaHjiWeUlUkNqnpkXM86Zmd3/S4Bvd
1XPRoPsCTLZnep0632KzavNocbVg39tMwyMjDui/fvzTTrfU+svWRg1UH0qro4+dTm5QB6YT7yWA
lS8c7fRr5WXFmVXeee9IKdDMcOEzcf0cHegYflCsyVzbFxN8NsQV242bGC1DwbRrP2Vull1Y0HjP
hOB3VmVr8SW5voEpHuNejdaKE9EyvqGC0a4SbGV+FTgJv+alTC+MQTjbIiiLM9Th0y29WgCigEVV
AYlrJef8vaX7uV0COKPVoSP5vQpyBZa57OjQ9zW2v/o8PP/zBwxWYhbkHsD+fMi367WmpqOBo8SB
PUaKyL12lwHpOxMTTrcJynrgWtkkMAAhA75dhXFja3bSbQ6us/yEltlv9L46d5kdBx7qe5cil8NJ
g3SlF79dhKkVTt/8gEMTe3cEJvfGSxcrTJ3aufi3l2YZMFaoH0jqSbIRSHu7krCoKhvy1EMl/fYG
9Q87UkkS33+8yrFWIAJ7f3YfhR5hjg7lUXjzDA1Q2sBeWLKpApE5BSYKbOaYZ7etpzm3s5vkd8wm
gjGcSqthIOsDndkEzuh0ocYEACS+NHfoUFtaSIkjLOA2Kab2gZE3FyLTexlmE9D5jVYb4+dg8YPn
TtcMEs2qK03KdTS6zxyq4/3955nY15wWLExPAd5jUQ/U1ry6ydhCOa+3UAPba7nY92ATzsnZHO+7
o9WOdfKBZAaxCFhtkEa5sST8x9qLizPPdLLx1u+0XkPkHJA+3aONR64hDURyqkObF1pUlhb85gDu
ZzmNvz7eEqcrkXmu+PCV40Rf/igQpv2QLMvcpoek5NtNmktB11CWL5ANNv+8FH6L0K8MkkMkVI72
eIXJbFmUKjsIXZk3ZT0xwWrhDRPdzxkunpStJIJwGGCucJMT+o7Dw5RTdY/CLg4ClRoYIrbc1GD6
ARejpbVxbLjNZDONHtqziH/hOKY2VmdNt9jyoOaVM006k1ic7pu3P+jo4bUENcLe04sDyB7GgUal
XSYlOp1n7rX3loFLCbMSaMVqOPg2jnSGX41dYxWHrEv0DU6P+oNvTfX3j7/kcROQt4sj4HpBr8kD
te/RKqshi5gkIkSjjipGqQ+3dEXUDZD44EVWFjUmojdbnH2X7RCn+ZnpyumJJz2mCUCg1GEEH9cY
ng1GF2BgfWD25t3WZo3kW+U6Ea73NSCIlOzp4+d9562+WfAoW4rNtAX259cHWQzVhZsgfjb443hm
i5wkZbxWeqoQDnkm4pl79FodV4Gqj+vmkBZN+q1GAA5cXJuDnjCGbVMCw0oNm4E+e3S4SFwsi1ED
DOoQKMkSLcR8OmpOsP342d952R6EIM/8DzvyWO0iR7Y9Gcy4O9iAvm9LzXOefeCAABdL426QiXMm
9L2zHnIKNCPxn0Ls6lhRsygHL0MzuD+AgsSEDYbAQ9t62Gv5Qr9rbCQ9Pn6+YwIwdyK8ZJtpE7ci
oAPvKNZaTVt7FjDUQ+x1hrPLq8oxw6xH0imUo5/+QJ3Nfw4WXfspC4SFMuDal2nfl1Dwprj61Cl2
6qblzrxySI/Re3OnQN9gQdjp4VAXTsUfK71d14ipDm3le79dCSDkzGt7Z4sy/KEhyOmHZXk8JrCV
o2HN2PcHfJUNEDB+f1MbcXzmZZ2uQm0KyM4kU2Fk7By1bYZsYsSRLvLgVL3aon2hX9ZtK/75WVgF
JWz0ky0aRMc6blk5udIGy3dwl76MDL8oNmCcrX891Ks3HsxXn0mfvXpFvQ1iyI/DeLWK5VBR6u30
bIm3AGazM8fnJFRanGTuOwLmWuVBVn+Tfa9Mjk5HvuTA+Ebrt2lqw2GxytzYIpbR3eWW0q+A6E3l
Fp6ADsswKM9kyicHil8AAhR21JofscHf/gJMdahzLH08yFSzb+ZxmoE/j4CsKgWgY0W2f3yg3hY5
3LnMh3A2dE2KY7bk8U40xDD0hdsuDCGbF0CedRO6w6LCvHSsS7RV8m2arR4tH6/6R5bm/7pp/1mW
mEEbFkbhaTcNKIwcGsdY9nK26sfKqyViPNMIKrdw4bhGi+dl156X4JRiW+moX7mQsMngclH+20Dl
z09xEI6CnL1KbKIW9/aNmxnAMmHTA5OLX4HVFktkZDTCGhUM/zRY/bMUz0oZD5tVZ6BxtJQEqFuK
zoU5AoPmoobpAhIojS+Bl54rzI8C5Z+1qA7YzVSTaEgfqw9bsVaVnSr1fdBkiRc5y1w81HkMkpa0
fMy2k5l0TyPOGc2GXC9wgBmPiRXN2E3e6tYS2xu0u4ZL0IPwVayk0S3kZER7L5wg1h6CpEDJ1ck0
/L8Z+oeC3fXk223/9eON8vZA/ucpiCuw8C26hid6D3Pmdkgm62xPBCIR1PelcW8bvYxaBLQeFzXp
t3Bm2u+VJca7OffEmRrsbcL9P+tbgG1QhaMm14++WDb3Wulay7IfDbff9BrwtoxkCeYHliEfP+q7
S3G5GTQu+WzHuf2ohJQI4up7O4OtPfgaalVxCdashxny8VI+W/ro9HGJct7B9axksqMMySrN2RJY
hOwrYKWbDJTVrz4uzAh5zA7RMJoastWC61RP839qb/znfaJ8h8ozKAtQN0cBtm5yb6whlOxV2XY/
cm6OLf/aXrug6dVS9vm5ifx7b5WuhrWWFTS4T0YXtUidErXNvQ6/cgNFyb/up9TfpI7RnTndb0P3
+mwrbZdL3UeqgbHP8V4Z8SYZs9ba2xUhNUJ7Ld9ZQdt+g3QObSpLRfry8Xc8okv/Z0mXwoHiYdWJ
PdbphmMq4zFb9L2fd6O3G327abdwrdLHKeinvVANqOqsyIrPo201t8Rcces5SR61/MUzN8nppsJA
AfEGVNxJiDmwb+MoWM6RfG/t+wLhyOhFIDqVoSJaRqZfZJAw8/Ip6xTATtGYPz5+EW8znT/vYW2X
cXeuKhkngCdMuxGNlpa1x+loxDAyLjd6AB7541VO95KNDj/zGLYS2g3HeqKIbywp1MZgb2qtH+kq
MLFoGA/JLM+5vZ6uBPCGPUv0Jp1nivj2XZqqnySxLj8w5TU2Rm5XO6fT8D7XMnmujjl9d6S8Oh6M
AEXslVX7dq2UqXw7BLI4NEkgXgvFSA2oprlNEqDG3ZjUdwacty0UXvtZm1ybsC9R0qoEoFJoLZE3
ADzOtPZcJvTOO8BvGZmflcW9Oia9/V2L1jaIrnrlYfLzfBP02RDVc59cmBlT0Y8/7HuvgAmCxfkF
70i8ebsUwGaVOsjCI1Snqgt9EfW2Tm3j6uNVTlMtRD+RSUIEiZ4hkKe3q8i4R9wAY6oDKn3WbUeP
h7muPsHHcTKIB8p7BeYgNx8v+s6jeRRoFGmIZiNJsp7av0YkjTRLBeunIW9GalfatriaRf7vORRN
TqRcV1wK4eg49Hmprik15y01QBlHWYqupK5p5k4UcX4mQf4zaH17eSFRhekS43uSZGLf2ydyAXIN
3TLQsda9BJJVIN0ffqKlN1ZcqHt2esuw3XUklC3DQUChBImThehle240+al7SRnsFhA9Sg1BkGm0
GLc3C3xTsl/YOcIrjXCylv7JVGlX7PTcNa6dTEcRHCVx/IQMuCtY0iiPXUkjWP8tIFj4oVKl81XR
cmjCltgDS2yth0LpWVA4AB5/Q9BveK0ah98IHGKIOjS4noDYjj+HoaBXaxW5aDaBydjhCnCo9n3R
q8YOq6axd7qO2GJEO2GEo4wbLha0Oo+ZgQGqQjDm0xJiFmPe9B58daYGcf7TG1s8rzRhqYdpEvTO
6rir1cbvDSiZEjVFdNfyztFu8BhJ9KiqCz2FKKQjm5XDZdYis5Dmj4Te3KNMUvW7dqBWM3uJIdcr
r2wPzuIjXtBJ3f8uLOR7I8Du9Z0rfGWElSwqeuKezMVmLHMYr2KxKih9anHcyIQaAecOVIjcVv6q
8AHhz38eUeo818V8Jw1m03sENga19PSOE7hSmSPbQnQHHGtq7IRAWtwU1vwrwynloQlWUnOmqcvM
GMBimDjvtBBvnjrbGXZoYKSb1pDFbh6c+som/l8tfepve0HPIdGluqYAhJzZlOYVygv2mXzinaNL
O1nH5g1tZ5RSj0rBFNahMrEKOYipayjIOkDfbm1sPw4Q74RZmirArZG4AtxwrFqB3uXkzqovD+0A
zRVrwGAzLyPMgGR2/h9LcYNa3h8bA8bmb09uYlsT/HSLiB4s3mXlJu7GKGVwhQLRfKbAfCfWIt21
qjAygF7j39ulYgu64OiU1UFLTbitjDa4PZJO3Iza0qZhJ+PgUTZqfvz3l/mn2gInQ0fkONqik4Ec
kReLw+DgloF1L97AU2xFS+anZ5KR02yThi7pJtuDSTQojrdPaFgiD5QbiENt4YPoLVCr0jQtLid7
QMd06vLdx4/2TsmO+7dBuxPwBsDgYxlTDSPLyS7LVcvehnTT0g0vckw/e3OkaaZ78YtWIuTfkRRc
o4yfbW2m0Gcu6pNykHYBPkhsU9SeUdQ9yousYVYxfSw+aw5rSTLRurMcGX+qNCO7R2043lX8xBCa
R7FtZ0uduUxPdhVlO2+A8gx1OobRRymJ7eUJ+iGVQSfd6L+xiX8Ztl0jN53nVw1wrstg6usz3/n0
kbnr0PJi3Eh+TTfv7XcWiwhy7kHzkPQLAugQi9uw0TENwK2xfyjKCSZ9P1R3Xtv1W3/pzyFdT6IQ
z0zuwItn9RWd9Xb9yS1T6ASWebDjTm5mx1a3+eKcy0L/IL3/vtXJcYEJMtRiM8MnOD45E01ygGGV
c6AT2xthIrBkhdnYBzd1k5TDqpuhlRsbiNw3u4fghkBIgoyKTnleR2ldyE+p5ruvMsDAJaqx9jA2
lTXXJmyi0cETZZr0R1RH/Juhtoa7UcTxVkIzwcekhH5aMy1dmUTxb28u6h+xwK2hcfsq3xjsNivq
2zlPNwj1GJdQshsXm9YROkxijcurZk5mCrc8hvetkNv/YaFXA1y2NJc2chED++rHHSSJGPvJS5Sr
/CtjHnv9wnBHpGwEF3IS6qiWj1ia1oYTOtCfWvBCsM630k6dWytLxikEJdnc13Vl2mH33+ydR3Pc
WLpt/0pHzaGAOXAvXr8BgMxkkkx6iSInCFp47/Hr34LUfYuZ1FWGetyjiupq6STcMd+399p5Ll9I
nc6vH+NROw10kb2MSSQgkPHiulke4nKd4b62Dkab/rHBf7ZBYwLOzx8zaTo2NSxzzf7DwyfENLtQ
OVlqDxM+xwB7cTWO4mmufX8CaNRnAF4LYbARU4wtOxHEi8pQRFdgmO1+i20UmykR65rptnWYRR5E
7uhakyTzW6lSg3WG0RQ3E+ENFwr3pDvNU1s68mGhMD782UIs51VyBjnL0Ws5WGBBBihDUmJ71fBU
Y/ftcKaS7F7bjgmdFpIy5REcsAvaQNUqm4RZX5HvwjkunkQ8ppZDQ63wPcMMfLEh9qc5J+O8fSZM
SLq1O0mvT8dchRGhaB35UpFdj2etNLazmxdyZG76rgdikvpW/IIb3JidrsIO4uSLq7BvB/XZSLHT
OjWwDd+ZfXP012M6JAhghh7fN0QbcGyFmmMGswER6WtY23HkKmlTvkD1kWovKUhiNoZ+nDZIoIWy
GmzSmFxTKnXI0bKf2LdQuvKJko8FgMsnB/IWttiou1E9FJccuYJdjAi8c5SmmB9sf5zOVCvKfDcs
m2DXJS2kEnuSMIjIdTJfE/2eSF6QlNJJNxhQ1YGwxLtA7kbfC+HRFzASAIt4StLZ342iU26jtkmT
VdRO1nMaFPMuw5CorsFlSQ2BTAPd51rIl6PeTg/UJ8EL9LLOjEfQsfkmkg7jGxOwf50nmdWj/SoS
+6xNi+CxaAA1OTFJxsSt2T577CQcAJxodewYoq1v9CIrbVcmXRS9XtrpL8kwVz43v9DLFeZSCUgR
sSF3RJsW8i5r4Sd4sa2O8aa0yfvzhiovFI/ctkH6NknIir1QVoLKi6t2nHZpRY6dC4K/fxrLopwu
IDFL8TXmZD9+NEpfl1CPVd2AY1aJpOZGk/3UgmkQB0V80s392AO2zicj3Q2hjCoCZaZknJi0iSW3
qIPia4zpr3FKwoiEFweJ3NA1pyrhEMLUbWjYw9rgPODDIZqM8s002vaefGX+iKKH04BcRG3ufA0O
kkGMl7aefb85zyQplPHnxuqCZA6rUw5zSuI0QeeDOZx6dhhZpdrxxUQqNLEYZaMMm6JNSLAwu7g7
GbSmJDw5qct+5UtWuASNSlNyllly+kaZwTifREz0V+irOoCbQTF2VNHqF6E1onJpCBhn4NViXIaj
D11wxJztAQUCsYU6JRoB+8ikrndTZ42bRfXJ/4KgI1yReaPNW7p2uXzaiXiSVpRp1HOzGUPhZVIF
vVV06D+3UJGqm2DspXwLCrhMzglktaPLetBM1P8UNLZK1xSnOFfzCji5NKcvYeibF5ZvkQxWasRO
Y3/RgtpRyszccZ3avJamnPnK743qAmKm9N61JZps8mo1SE1j5sNdSGN/NwgwJKdjoQTBCTJi+0QJ
2SO5vPRp48qtVqheog2duh6HkbwdURpp5DaK32RrpeihItCFhDIQF1ZmEuoSdtoJsjRQZL4cYLyd
B74hFP4NyIWCH+4U1li+mBAc0CaqdP7WKg/6u42lmKTtIO3BvqlRcNPLbVY5FQXSB9rKvr5SpDGZ
Vkno+9sWuIjpgJRJX3qlQp6vhuEsewSzMW0NiZqvVJvf4ZV2EJ3pEb8P2pmSRE5oVuGL1kS6tlnO
j+S9Z6VxHSTwzE6hYxZnNBPgBtRWghtpCe3VWS2lCeinmM1lolTTr6bPmdtpQFXdzSyz71WX1K0D
VzBAfA0Tx4ZfNkWPfmNBOMNBbJd43ecx2lidEtyPc42sQO2txmB+ahXV1fyU8z+5dGLXydArnbqe
I+FVlCrKBQwW6hzICaxZG91ED6wFgkoOYZNwevChcAUcVNX5DoGPjQrdr9pvkyjKd6vJtUfmcphV
hRaI+ySequeyatmeGVIUc2c1Myw2U12aTzzcuXTL1hxZ9IowuZPKSMk89hcdGUjg2l9FmpiKF3KR
7OJbRVlpUQ0KVUThWDp6GJHLR6Eg7R2WFiXy8n6gxKqAWXDJyilkwtQLaXLMzk7homZ0mL15sLRN
EXAmc6ta9r+qhdHk9E6k+Cvub/3rZLRVQY2iiYhiB1n0QNUtsDx1tJPLYcy4EbpdKee1JrXnkNvU
2zjPjSfTB8HtABjpzi1ibAJXKaTomYlDZG5jwxpwNHj3THH+LC6A/0NA8KcJ2BM7SYorrVWCNETj
bFPBgCpEYcMvzBNjoi3hCV+OWfM0OZSgaRmt5QxdJNZJWnJKzwsmWWcqM/lBRKn9jZZwFuK+qjqd
DVhsnrREfrM6lIr6HsaNkbq1nEQvBUl0GZyBOD0TbTp3cJIKGfLJWAyqB8BqfKibPhzYRxdVvC7y
KYGzmcCfAnDRwfbKk0i7ZmsHUKwkpuH7LEVpd5rQDYc8UVSB6ky1nQqnnKW+XDHTTKHLFocPq8ln
iGSyFnaPVS5lL1VE5PsJaDB5E08RSEfM6tOp1meRAesOoI+jZmn7TRdB+1hCL7myByWsTjrRiYDl
x1TvRG6VN0ijyqucJMAEw37JjjDl2L3OfbWQHWz9yaVhSS9GpbU5XYiMGXUYpY785jTqedrxaCmr
UbEliFuFYo9bKtFE4+TAds/YmciUz6I+egXXl0HgomwabPxOzWO4hqXQvjJ7ixh616xCoqCNwOGz
1fIrk5q1BmxgmsWmmRIaHkPaDUwXRqS95USdqZdpoPm7qJUHGgNiBJLXYCn7yqzOKjM2sQAq2CbK
zWRldoR+Mda/UvmQzbPIsvJko8AtSR26Wr51mzPVDi5okmF6GNj3d442Tma36RpYQWuKuU1Hv4We
IDlmgiV/mKBsDKAr2w0bDr6mAqLJdGrHs+w/CipQ8zYJlbJ4zmUDAp88V3O37qzAeKotKZ4cY5zD
G01UKvSioSF4ueMEeE/nFeDwiMJdOjXAjH4LSRGh2kYeqCOHU294whqLRztSUhBn4MqGFYALFQdN
YfEnQg5CLv2iOLselSkcLlK/LvV3nl8nPyQ+KiYQm5Esn1ZMM8GqtWs1PQ+ZNIA2t6p2k1X1kJ1I
epzVp1o6hsF6IFLO+FbCbT0HXm7cRYrotDXNf+UdIMRUewY5MInX8io2XjbgL1o3ndYl3pgWoqSJ
1FUzDjWtO0OkZKuruGWr0TMrPwJiKTtPpiIVeTj42gKxeyEoqtlS9dArszqidpT7cacq6WxeTYJE
vU0xq/XomZE1BK7FByx7dKvGmIlLJdREa5PhrYsnU3LRjhWPmeJL5XbKajYRtYF006HXo2FREFn2
orXGxFoxVUmyFlOaBOcQOSLSTKlmeorPSQ46ADSmtdlTV3X9rsA3RDFTvkKoO7BTt8zmW9+GQ7Xl
GAPKhyvOXstSNi/KqZektYQ1f3KaujUHt8+VSHV1JqIrXQdDuQFj15urJmgNzZmSunnjpCzfQe5p
n5iipWJdyBgqbDFkAdoiQ90miiQmtyf55V7ypbnhlnOYWNdRJ5/HHFaZMaaQeGOrr83G4W9srkc5
rjhzZJVUbgDd1BdGXcnjelQ4sXlapk6NQ0aR7J+ViVKeZ+gzoBQMAcHt2UBy8EqJ02yXZijwHbky
1OcxrFi9exNAkev3lbIKGgkVewGiey2CWRZO2/VR/sAOLF5ZY1O42MiADpc6Bg5oSUC/XDuoWNPU
aWLNjes5cJse5Z4TqknjBVVW1CglbK1ye6hqHCuMJEhIIM/mCDQjcIgNBreh3siNKm/MFNbPeVkw
6SRRrcjnyayoV5ndVbor6oD8zm7pcHLakSXDS0n0fBx1efwuK1OSw3Qd0e8WdWPXXtFIJgFalqT7
rt6bsglTau7OO4N/cYqIjhIflRhekkYV77Y12zeTPijxNpUM4HgSedac5jL/u1x182UWSyJyhlbW
n3qglALWq2QVa6bbEUFmnCntBRmYen2hluP8ovtVUZ/W0wDr2+8XQjPAXM7jLDjvg1Yb/aqf7FJ2
22wh+qnWJG7TfIwJP+M1HVZDM02gzvVpNhwVFrB9bkHYmr2+q4bBG0gHu0g73LF44AcWPgX50ehG
OUk5J4aZh98lNuzPph/MrQvmU8bBDtiKr16TaBLGaha+QcfNtLt2pH2Az6gZdqhmp/7Et+lqbCiF
ju8VrDc2pvmoPy+JqKVXgJ3WvdIIbDDoC2MrdlKkrncpELTQLUqaU8xaZBxwbzlxcrFR/VTEiRVy
XFGjnPZDMr7aEMjhd8VA/Fed1IlLDozmxAGZ2gTrjjDvcMBbeBlUNQAxRHW0dWk8gv8p8FmAzJX8
+AIiqCltwR1kUBeBUyqntZJNcGi1noK7JoXd12hYmI3CyExsyH6SrbWYnvPSk6HLgv8P31WgR7Wr
C4A5J5LS59pKHWjV4lzOgDZC1IuumrJe7kGtK9/GMaJ3woLYPY3hMF3QPx4uozib/K2AS1Cx4Sql
C4gnAVlEWtE/4PwhcTYcx2JHLE0Gfg09NsKUUdNe+jBq/FN7nlFeTmZjnFSZWb3NPmzVlYptU3K6
WYSZZ5PNdAd6sT4LNQpTTmFACXNSwnpvAfZ2OGLbdqKUKdlyc5LqcaNfAvswYX0ORcZZHD3BSa+O
bHzp5oozjGdwUH0N1L6b1RMUR9HJ8W6aFfE01qbZO2qisHQCpgqFq4acIh1z1JvB6Yy+fZjnAg5B
YZoZR8kwss5GoCH+maoJ6h4dOyrZGUOjuVuiIr7OENrPba0cwlVTECvg6bFpXvqhMC7iqJxfs0Zq
hcvfVb2HaWK8DhXbZsfmfj2CMmzg30am+oSNNFEZMhxjxy9S7TtlvOA26eE+cTqP1N7p2fg3oOfs
8qqCLIubi6DOhAMvWQBMPSC9V60sRvL++JwEXGMIlBQ0Op95pGRBZj/Q5OcGkmYwhkQCNBvNqNvv
9RhH70fq4kvNea/4he5CpTaJ9h9dC11b/vvHDmvCTJcHbf7KjOR0wTvxwmuYr7N1lxccY3Pm43xb
xM9JdKPAqjsy+mF5Fv3O3ugHNSwlL23ZNLv8lUPUjn1n+VLcil373bhmeiwVN+o2pem1m98Pe1iU
Phz1oPmQa1YZCIlRUw2Xzay/wMI8laTaGWvouvrKmITbNf2RBvqnMuPBtS6/6sOdTgxIWX47cK0Q
3UyT+/sNiE7KbW9hwvriSLNheXD/+4OlQrg/HEBVWU58LtIYVS9NM3eS34mKBr4YHmmM/f7CaFHv
jzRI3eCrfZ+/jlJ/SQuBkTTXsHoONTC12rVq3/3++f3+reHl3R+wzAG/N6TXvJYJPXDuZh5d/X6E
w7bi/hvySQ2k52UggTvNX6mrOYt/TXoZxiNjfKrfLu8DahyksghXUAfuXwXNeJ0mn5K/5ttmIzxz
I23/LGED5sXBEAc3apwbvbVGNX9FR76qs9dQOSZQO/ARfB7ioMGDhVCBo8RVcO5llc1Vh7D6b5VX
r+ZT+zq4mt3wP/l6P9y35e348B3puGUbGP/5a2h1REFvqo6a40YU+SYNTnLpHtfWkU/pl+/bhxEP
GmdqPTW1mTCigY3IJxWvOdbw/eXH+mGEg1mY2jH7ASqXr7Ikr4UktgYUaN8/TZoj+pNPfdDDV+Jg
xvVx/UZmN+WvuCm2KELdyazZ0aReV+8Adruy0qzj/K1WjgKjfjlNoNCCObMoiPWD951C/VzSDM5f
zVuEHKfZt+i0INXBSTbiloJM4sU74Pe30/nkHItN+uWE/2Hog++ApsxkRKqVv/b2Uzd+5fwXDLVn
aa9ycCGl4UZoj//B/PFhwIOvAmFzrk21mb9mfHF2+w1TvyuDF//9KL9+mB+GOfgUZpq5Zga+jClE
Wd9cXYHd9kAaHRnml6//h1EOXn88GqHWUSp7zUwSJNjRRtH69xdy7NU4eP3VSUhI6LldJczcdkVh
SFn4FO5ImtYxf9Uvp90PV3PwAUgiIVZJYazCcs21/mg+gkzOjtwy5dMoxDnTDOY9V2zCxYyDJ1PN
RSDUeVReVWMcrhB9AartjQBDezx7U7hoa6s22NGM1IhZylOXfXnyHJMM4HWjQLMeN9noZLYhvLqQ
epcIW4EytLSO/dDlTfy0TVhEGAtxanEz7M+mZkXjN1tWOis+AXyuF47x1DwEX+1raqjbsLgguOXY
ovHp5hzshNT9MbM4ayNFY8OQWTE7+sfZv5ysd6RitMyPRYr9cHp+usAPG9yDTxHJNlyhjH1Q9hRd
RKfJtbU1rpC5mRQgzskICwBMv2VHptnf7x+gSexfoa/0jY6agi3RdDvb92Xpwh77/Tfzyzntw3Ud
fJVT0cQZLVcWJURojqRcSyjgpPYqqfsHQVE9757s8OX3Y6qf3hYbaJguFv0KYgpM9/vXpaldubAl
/Wf0xWhkKESMiWsShRYSSWxGkddWGk9yKTA5ZRcDSMGxQqpOrzXmtTLaGshjfc7P7MmfnxN8JKhw
Bm1oHXbHbXmKJsgkzMeyabJ0EjH22SJYcXp1tnCKazCkfRVT5I+L+m/M5V9Uvj88X++pffrHW97S
Srt4yt7++ddd1z+l3ceEyx9/4H8SLu0vPGB4IZQUKcAvgJh/JVySfSmjploiUaGrMf//nXCpf0Gm
CIMUuxsnauY/3vym6Nrwn39JivxloQtqaPX4Y0j2/iTg8ser9vd3TcEX1cMiMETQpdLcOxR0EZFX
tnqpt1+71KduMtF/HTV/vNWzTpxEXWNtf8ihwQ0XV2qvlafoR0pieY35qtHGHkxNssSS5JsggLZv
FVVybtttdacoIy6DXK5WhjIGJ+h55rNImeXUK/XGP6/CE7jvul+7H2791c8f/r/nY8JJ4uiNw2KJ
lEcNx6lg/8uSRa0bPkf0WwixgRdkuUX4jPUiD/Gxjdj+YvuvkTABAI4jjpaO7/5IXQbSkXK4fkuz
RsckOFrbeeyjTQ52isp5aOzKrpxax05Jpvnji1xKDLqOC24JUlt+2oetewjfZbQy2b8lwbBf5XMT
nKW+EOeBbkxHpsdlJvr79eAqeckWogvXCIbk0wku5r0B1pZVd4j+23U4GU+ZEZIxMirHTMQ/gEwH
Qy3Bc7yGiL8W6O/+VZmFTPi5MVV3iSmvs6DZIq5c4+E+zyt5VY2YH2zT0bVtHiTUmu8rWbpW4DnF
8VngP2UoQYTlgqs/CYf2dMquZHS7fS+2GbaJLL3Vu/DrqGeulpknadmcxVl0hq/hqg3ViC6mcuRU
uvzY/YsR2ID4PBczDPP8QdnAQgdvhCppDEoySGtT5jg/+pzqsqktSLmQjrETP72NqDHVxRYL2wkq
yeH+o0QqRdu5Fnfwa43NDJL3hNZeejZkfr4tx4F9CDZwV62PviH729rlDQH5g1aPLw+LBrabg8cW
xwhQg0jcdSbU6wC4lNeofnak6nOIhWMYbGoaMAqEHHi+zYOtAHvNIpakUb1DflUs1ZfkRCTSTMyE
6U4KrlCVgDbHD2wdLJsRrRpo+k6NTtKlMxZdlB01YGnaqF319PuP8dOdFxj2TdzVEDksExX1/vVT
H047LJXB18gPCmQebXdp0vhx/bJHIqKN6qpXwhvJlMzr3w+sfrrztEJYG9hsojHGRH7wjuG1N+TQ
0Ouv+OdmPCWejvbXMYf8umqm+1rr7+J0oiMT2DJkVu25lQOPBgW5r8InqqO7ChHr0INSnrCGbJJO
fQsUjaBTWzwXBhhnCww2TrJR7te//+UHBy7eGeSz9mI8NFSwc58UvBIyWbpP/fS10tWdPxubIaUH
YdkXjT2ckWzh6u3iJhL3SvfzPfrvLuUvHOMfnsKnXcpV1L5AEMn/gQbqKX9tPu5XfvzRf+9XVPFl
OS5hUaKazcfNivBzvyJh5/vCPgbADXYE8XNT8j+R3Bq7HFx35IcCMsBDxTTw7w2Lqn8BRKpQFl/8
kGhN/2TDsj+x6hCkTBY+bKMs8nxzh7xsg71F2Xf5fKGPhbQiWATRYRCQYhYlXiCB+/9wk36xnzig
0izjoTHHz8n7ClcKL/X+512LbIwUO1QvpJzcTjkU6UqNipAmKFzKQX2UlZTOr9/GG8m/yrLvUlDR
6avU6ef2+mX8P8Fb8Ysf8oP1+PeKwg+BRo6Dm84fMB6T/vH+DynmDEp0UxQXpRai1aKh4ucRwQnZ
GJ5VzVOT5f5GixCwFCI0T+pafw+a4TZn8vYIe9EvUIhed4WdbzJtuDOLJiIFRCg3qvBPWuIt1gFK
Ya+qyY3osWd4bdBjdHlQjZK0jmgojpzsUHXze/euh7kc2A02LrTCCJIPZq9SR0pDdJe6o8EYhC7O
m450wBcdP1zUrIV62sknIj0VyTZo13V7kjbXETK2K7vcxp1jgveUXOOtOM0SVFwbDHWNtZrVVR06
nKW4XkQCTrMrdlNxHkdrK6eE7uDsyZeYIU9fBVuj8lAeB+Imsx2aYUBbjHytvuqJk0hrpMrzxRCD
aj0J75VHAnImkyDQU2XawRdEQFCkLvTW/JsBzFErXnLl1MBUZm6XrnTuEcrQuWZJ09Oze89G552B
n9lo9ToLva6DbOCZgzfq6xRodkR0lktMCue+8qa7IrDJoB5/XX41H7QHm8AfOnVogBwy0oJ4nTX3
lOuJ6kR0jMZQOu/XxuY5WKGjkkxHuS+upXsbrQO6VmPNrsmX4KK+QEftabaFu1lz2xe0ihWB3ggj
z4iqe6zkE91G/utMupNkCNUcXXHUXbwzt7pn3mJzxZ3lvzXm2iIfBpXbWfDMU9NvG64qPplMt+JA
ekeU+cbfiA2IOtR+u+h+JjiG5LdqS+ShfTl8W/s7+7w78y8mNnJ3xVm7Ts/H7zYaj12eu8TMgLgI
nmcCRd3ptF7rW/8GQRXtwSR0x3JHDWscN9pVLyEjd2x0LE5yaT/Q0z6fH7LnfGfpm6z04tEN1r6r
bob32Hf86/R8cO1zexuuZK/pncAtH6ettR6/BW7tkstH/LqJ8MfBEZSSN4NOEQGtW77H7zYEjHeE
0bG87S1XPyWLbV2cDWgKgapdQV0rPG7oQ75BwbOtWg/RULdW3OQ12Rbfp3hj31jn88be9Ssgfm/9
RXphX6PlliY3vZif+GzJaNEcYnt1cn+ulFV+nV+LxLU7Dy11lBDQi4fHNWTkGD+ntf8ug38RVPJh
hv+0DN4+ZQUbvJ/n9+3rP3/+//+99pnKF9IBWPrYtoMDWRaDf699pvqFiAK6qLhSfq6K/176FO0L
5CNOSNgYqFGyaP699CmCI/6S8LB46tinYRb6f/93b85vDv794+H2hwv7w5y5JDFAooQ3T/wL+23t
YDECOsA+rx+1uzKqKulBCnX7EnBJW+O19PttkvaIZ2acZ3lP/JRTZZW+rvM6Tl1UmOVrGfnhKmx1
naDicJLR51R16loKf8KdIjUxt3kP12YdEWsloZWwm1WAHgU0WGoYVzi5ZtPNZa1J3CCZVBO1yVTc
YvR/rLGyxDStoJZBDUnw4xZaM6z8WZNuWMtmCk4ixCCmpv1UrjpZD18zo7RIHM1zcmbjsJ6tddam
5RWJXdm6aoe+cge1P1rt298y80iJNccwvHQKhcbSc7Do1Gx3opnk0rtUJgq4IUDNzTIkhx9eqV+s
1Qd7lB+jwMoDbkFdBSv5wVKd1hwCKiR6dxkpsas8LOr1qDXdWkI7TS5adqwv84v3gkuh3sF+TYCI
PLTedGqGs7bWpztDLom5zJGojJolaetYMab3hKp34hIIa2+qQA55yoo5ZA7mCERbYyFWWtn6KGFF
Ll6yXG7fMMlCG9ftpECkbA4t1d2pELcigt7gqqWYvnbmhLIAuctUkJqK/Zh4CZxnBLoRVYtaNCm8
eVZIIU+6AaFSWJq54YhMxJeN0tiVB4diIkvR9y8ke+4IwBBleab6ZnWTzMP4JBkgaVwJWeKTDvzl
HUZ7zEGOgNXMEb1PufkPHxitBY24IQHYYTEKLK/Nh4LKMDaERY/GeNcG+bs/s74ROeXOqn1COMW/
ujT/nXv/Yvf/4b5/mnuvnsru6R8Xb8M/NkRhvu1Nwz/+6M9pGD7sF4GylMraMhlTyfv3LMwn9QW7
63IEMagAEN3wd8VU/mIBb1jICpxDIJFxQvgwDSvUUyEgcDphDufsqfzRNLy3c13O+CA+Kb3zDyYv
ihEHbwv8L2kkueS8gfJEHKDWSu85da2TDzfnF7MIF/Nhg/xjGB2TqcJlUlnhtLM/TMZ7KOHiss6l
tky/ajIdL1G3xQVUuvw+gLh0T+6kuiWfQ76viDP/I+P5MjwVRpsjurzUAGFe7w9Phmfd6Lke7HJ5
bjdKYmVeNg43v7/G/fn45yBUsjkaAs5hPVvuwYcPL5RNjFpKEO5IkfBd3B9ENCNFPXKI2z9q/ByF
4gysQEIx+OfB5y3NU+DbUxTuZHw1joQKdzVbM64Liqjen18QzmfK+SRIUfY7eDeSruK1Ju1zR+xs
92Ij8V6D0cWb/efDgNL8UeumBXBYfG5DS5/Imw13Y5+1KwAsMiHjSXvEHHlAFvpx45YII8JY6Ftg
tV5u7IfHE/VNgXpSDncwvdl/E3uPw0VOOe+qb0MzEgDRkNKidZ21HiBcev04FwhkDPvP30VTwd5M
XYJKIwXH/d/RU1zwJbAdu7Axu9PQynSiaM30iNpgf9n+ebVM/lwoMwl9sOW/f7haVKv04TQ13FWJ
/DqwQXRso7zWS+yNkzoaf/6mwGHlPWGq4nR8yNym5KzUkW1wTsLYwTFKaxwAjdWRssEvXn2YLDKo
LV59vuSDOwccsUcDU8c7bR59mM8pZ/xsehtkLGl/+EoK+i3scbEAsztlqP27lyW1kmKbyHYtvBe8
1rw8SI4b5ciM8ekhCV4ExElgvHS+MnEwK/qtlRHNVzJjzDiG6Rgkr0ZQYgrrMusa/c+xvdynGYrx
LNAbPCBQfVS59y9rUtjI1k0YUaakwhTGRetImpWt/vTmwd2A1EdQBak9lOj3R6GEjEYW59RuVHVl
O8daj+g60Y6M8vl7XsjKvG/UklgkOY/sD1Msnvva9DNs7SJ36lHI7OGr8TXKC3sdtoF6CfXjWrOq
5p3qdXGJHjHHT1gc84p/vqk6LAGK5rDCltnr4F2J9HQqFEhoOxGKifAd6dWXovFPP7ClML7AD2mh
Aj46xGeljVp0VcQHZuMqXfl5jcHcpOjzp09uf5SDSyHj2m9SbQp3rZrYbqgKsLcDUau/H+XTZ8yS
snxc7DuWFoh+MIo9wb2UlSLbZZIqyDAfiIQJpW5Fy866+k+GWjosPypzh9oEubAGqzDlbDdlinGr
wd30HbUa2m+JAVvnyDq2TD9/H2iZcgWrGDOgUJbaMaSW/RdyrhtOFmZZ7EDNX43Y07fVKFQSmCdX
kXs3rciqsPLhGLb58/vHsDr3EXwUs8hhEZnsyLFvA9T7lhLAScki38GtlvzxQ2MUqglg+5kQed33
L84K87jEX1ns8FFZpdurBF6fVbhzUQu2bRRsf//gfnEvkQXwCUNyo0x8iEojcH5uUD+VO8hUirXy
K0J809Do8BBYs3URmLP1OkmdsRtLWM1HHuTnaZnNCHtumVM11MrDwYPaFIU2mtWuaAGyeMmYmgHJ
5XX8EIap9himMsmDv7/eT98EsGEBh29psPIoaSvsLddqQkZ9FWTNLsDG4JCQhErWjjE4+op+BAD6
6X1hKDYgnD84G7KeHrymhN7FplEW7Q65hvouhki5KOWG6usfXxH7G6asJe+WOLyDVQB/InaNPO13
HIn7Mw69dK67JtgGYMW//36oT8+LnQenE7Z0nIuWvNv9m1fYSS0wEHe72sIFmPKQToexktzZktoT
obTWkR3cLx4WnQZOX4gzFCjhyx3+sLcK6DDqod10O0nlgoiXbL18SWsmtdw8+f2lffoOlktDyUJX
ARMqx5f9oXj16lFOum7Hbkh5IpidSkLQZ+cjOdgX+VwXkVPYvbEyMQntfj80dT/+8r0JbRmc+Ae+
PwpNn7JM9VISKRR89bLqAWJcj+YoiVVjDbp1DVgRq+VyOoVHU83KfB5g5hSnWY1FBEwFHLJsHVdl
1rsEelM+m/1ZNlosSqlVwGbzUYJdUBJhJ6qJQZa2QF1rzdPrOASEowV4KvWu979JRi6xP540kZ4k
iHVUD5BG0WwyBfSV41dl1SCOjJTRE/IAb8K2i1h/rOM5m9zSz+b7NFej5AoMIacxNSob4yz3mwgx
ZTBSVbxVog6XmAz3gOJin3XxU5T0Q7vWenpJVyEiJvsyifXmXW9qpXdCm+zxc4I/S7FVc7trr7s0
KCtvBrXYOqIyUvlEwyuHcFl0zfcgm03TgxZhBeeWRRIWNX8tozfTaBTmwxRDxDlW2vJclsf0W9ua
tbaKORpEd8akR1ulYIp6GjVs5Bdh0pTRZYjVd1pF+Ww9Nuzn7yWVk8NmtpM2XDfGUASbORn87j5N
qkQ6B6UTm9vRAjBFKMlEgtV1PCh6RUuAfvblLHppWBObaz7hjFIgyKIwotqfYxr3/LGz5pPKLDE7
VGlUoPCNe7hCfWGLdtuLOKJOVg+xtfZVabyV+sXOWMpV/L0GRBE6dmdmxaqB+rA0XCiEelhAo6cy
lCl4VbKeh27LEXortUECk6hpAH6UWPxjJ0v85tkfVOOmHUZOZHy/fXQut6JYokEEvYcWuLRrgQ2I
3Khlit74oT9l3mxIpdhJea8P62Q28Zk7dsOHuQrZIZqXGaZCKMsERJrPEHRxfEuJ2QWUelO9slal
OUOvKCS7eMbXR/wgjjoV8SSBAGvREKB8ndSROmIHzWT1ceQcFL7Npk16lRTpVrFJfTltVmBOSvL8
AiPs1vMIIWNt6nEqb33EdPa60WGEuJadmHrocEpKZjY9OJBPaZU2xjZpNR2OgJ5aHS0TG2KOlyOe
xGScYCfzmnmo/j9n57Urt5G26ysiwBxO2WEFqbmUg08I25KYizle/f+UBthbzSaaWPbJwKMZVVex
whfeMB/arMu6N3bueJ0/YLjb/wXooW7P3jgayTnJDCTk4VdV43MLk7kFE2FYk3iDcy0tplqhEOqn
A6TyN00r8uxi2Uqn/RjDdhEV6LI0ri49uo8Q4Vt3QCMCYKf+1CEtnzxYaVgpf9tDAfi3Qid+OJa6
WuYPQ5t4cB+j3H5P+SaGRolgh6ZKnSH4BDb9ZowM86psHpY+7KqnJOP/7M+pm+RAPbqeJlaHKMyz
RzBgH230+2gT8kyFp7FXq3d2JEYbJAhVpZe2aboMW4RKd79FeZ4Vg0+9pxFfFm2wwx+L1ono24yp
/QhxK8dd8ChUtYj7p2rJbINyiUvt+u8qr63uQ8Zpn98qFc/KQ+YUFBy6yui6kAr+FFbNcYnH8scw
Z3X3jxrFuMqIszMlfaOyF0eqwj7SQGoR4DZlLA9tbFj5Vwl9zQ4W1kbx0Pp141JDfjNNrfGQz6zX
U2MXMzc2Rbax/Fh1Ua0c+7Try3djkXrLY5dnZv7etBvLOyh1oinPHC0k2+2c/vVjAxHWOthN7JYv
5RyO4t9pEcv0bm6EI8VJGwRSDqmaiPHn3Mzl8CtLZn34QOE76oI0NRcyZSIZ46Fq4M3+LHQV/BZX
n7Usn2axhJBAVWxihucaH8vm37yc1OadWhYiOapsgvTUopfnPYOqpGePJV/+QWkNRJ/ycTHmBy3t
i+JRSzUdLTLCOuuMLEFU/iqQu+m1Q8z1nLoorRDJUlQfJ+NtGDnmvxoIYe/vkHMdnewWAvPJFqj/
+KVwNTrWUHM74zEFTDAfM2jDKJtUsaXn4M+cAcqxO9nfhhyy2VsuPCf03TiNs6OiR1lQtpPXnAgk
XXhU7eB9KeLC5Y7GO+SH5yHY7LudskxvvKKFvDyVdgHaYBpd60ToUJiPsTYANeqsBVElL8YCzu90
NUblR6jmL9HhDe+PhVVrfm9kZX4a8zT5i1fAgDnjWVhSVEofP8eIPaDeURu0w/XZzWkHjbn6boKE
6h0QqDKZaV8q5icU5+N/62LMFjghXERva80T3JyQvbOjO3a9GnSWQJLUFQngKNalVI+zO5nVwWmj
6gdoihDKa9EvlY/OJTWsSYHC+k5MxdI8oh6YaOIwKXXWnUMMs+aHJly8+G0zxTDufeiyBiJ4HZzg
U1w6hX0sdMn2cSeys4PaGAbY8cFu8HntagRn/CKfPDS60lSD+9zXKXceXozW+xo6anSIsJL7UHmE
ZVzmcIpf4oKXHvV9qzU/9MKNmndNnaccsYTe5TE1RmAD3ARtGXhoEnHAGxQnjqZV2/Vjoo1a+DA6
KJs8O008KO8LeMG5X9RqRbPfsrHDpCYqG3at56fR1CennNDtL9hGavFc56hVQtI20u5HH6v1W7i3
g1OjpYGa3QP3i5UeOnC/w4RcbdJ3h3AJLfEAlqOzD+UQo4OWDUQth2EoVd3nzkbnjctcVD6E3DB+
VBAqj8/06EZI/pjawo5t685W31DGGmffUyhjnBvHTX/Ng54mT/zPk4+R2XZf2qaaGojBk3x+YnTE
s4OL/lV4MKcSfmaWWOway2wK5YMw6to7OfNcWR/rKBxQaqP3xDXR2uiWvZlEXv2wZGzyBOfSERhI
xXTA2AmVNR51jun4UJeaMV80dYrKc7UI7qyQSmv/oBdDyrEQKYIysDCy4tiMSGg9eZ0Sf0mcoqFv
X5bORwQEE9evsVspUSQKvR9Joukp+hL6yMfrQsrCTbVEf0OlqcXjTBgoznkq1YaMqEub12cXBPqU
SqVZkYG/wHVcbAijQoeGu2Z0M3ZKonyrabyelHCOzvfD4M1gH0cbmpIWHpmyI/9nsI8RejQYndNf
vKqA22/gJdtiHo5JvLZXSdocihQbNBqwM4Q5r4fCn2caZqRfLgtO9UR/qvpNDdXlOWlNEdyf1QoK
xtKxcDR9aMe4oMLIBq/HanV7GKNEHy6uUoeJT5iWBotiZ89IRkUX9O108ThJqQQ/Q44AJaCo0H+i
yCleanwc3zdEUHv2sxuJqUsKh/UOSuIUKFc/qVKnWqWWgevFiA7HEo7mszkk4U5lYWsUNGYBP9DS
ALK1+p5Lsijd0jHKMuShr9T9dM6oJJ7ur+9GSkprhj4XHTpqCWvINPpWXT/r1njRR6olCVWMB7VJ
kWrR8vpb37bpq1NSwnSUGjCgoSFISfn6c46zF6NToC7oZVrAyPlQvAsKbV9Nr46vnRqbxqQQBEgY
WMBaGX1uHVEuualeUrUh8yzaVtf8yqAldVTq0QkPeTpBGr0/6G0eLO3WfsMcgNliTHg9v8gpwlrX
Iu9i9pM3I+FotckD7i24iSyGG1andujE8C7Hi7y85NKEYOcHXPPT5HmhUK/LBiJlKaonq3JGH+tq
rfWJcrHdxn0enUp7mQuFRLTVwIKkLQnyMW3DxNwZ93a7koDThYDbQoHPWbsnITgcUl0pw8vCLjsh
5YkuYsmzc395b0cBxCybUpoHAwP61fXyqno4T3bphpcw65bzbCL/6sgI4/4oN/cbmtygZil0STdl
e03PyQcKJKo3OJe+zPFboHV1INSp0TrI9Z3zdzOh1VCrkpDa5gM6MbNzccZeu9SqcF8oE+2RFm9H
MQgwaMXKE8HpW71CblQVtSlG71KlChqGiMCjNeV1OzfW7bJR8KcSyRaUIPN1gXdAiM3U8iYKKiTd
DjOCueSCZq1MCKx46Zf732hjSvjIUhekSwTAYL3PncHRM7IWyYGO1OZF0LUvLhRazZ1n9WYcWVvi
xsKICOAzm+96xy2Ljihlq/GAE1Cfa9PQ/hJGvOw8c7en9nqU1Taw66SOeo8wwUBgrzfFhGpN4j0W
Shl+StN85JVJx50u5c2YNKT+XEH5539UBxd7KbxYKeKg0wfXH4Ry0tqfilOC8w2t5YwK8p52ydYG
oQVFZR6LckAmcq3/GDGbEK2VCUSAPFPeY3MwFs+SzpM8jta8x/e8+XCUI2n7c36p7ALjlj/mj8Fm
HfZZBvIqSApHCxzMBByi/Kn6dX8fbqwigBl5SwBClCLt18O08ZS4WjLEgcBOM0jLqiR51MQL5sHh
qdC7efbNftzz5NtYSQnTIfhCkoDwYDUqhb6sKec+DhwB1aixRHJKE/R56hIlmPsTlA/GVXFVriPk
AkIEPtqNmxkdDE2ruiVGSLdFcEtRs8sM1wT8NNa3h0Yvkx2U+taHI+yRxE04aUB9rlfUiUD5WWAl
g6kwnG+Ra2nfM88sT/entTkKbXO4oNDPIRFdj6LWU19NSIQGKOjV7aNiVXb44s2LGr/2ApEAQYmA
oolBH3gtdT3Y5oBKWZcEtWXUT3reLidjTpuH+9PZ2hA8jLAGyTQsWKzX06m6NlagVScBAKLo0QMT
4iOALi5OjuHK/aG2NgTbweL6INSgEXQ9VI4IG3namASW2nzoco88UEjYv9l/p9f+7f5gm/Ni34EU
/C1Rv3q50jJ2Gteak0C0ufmiRmP979JODVIO+l63ZGtH0NHivkdRXWKLr+clcpGXRpeTXmhGRBWl
GcL2i+I58fDp/pw2ByJ9ogXLtUG/5Hqg3EwSYaCbGISh6Cg/Ko79xUCTtTu9fhwJ3OAxJiF0JU7w
zxswJ+03hZKmAQ4z/VdntifMnZcqF68NygBg04jk2Se8kATZ63GWGvnTpWdDIOXbH6NYw8zEceOP
r50NrW6JBEczXn6l1ShtF8+US+oscJtpepvXg/q2sLN8B311u98IT0Ej4YWASyy8p+u50L5RvYbi
SdBGefp9SYb6bPUlYKQcIcqdg7Q3lswl/nihUjd3EVBdsmBI9OU9cESMH1t1PFEvjnauh9sth98n
hWeQH4Cjue6uh+rpV4QRintBVxjhl1wJtTMtOee1yR3CIbIqQFrMg3iT/IAuN8wmKdJgyJLWOWn2
6PUfGoBQw8HLFtfYiTc3J8WnAhVqAWVYR7VqqEWO1RvceeNIgZr6Nb4k/Z65nrw5r98/MEJcCJwj
CRb6bWXwx1fSZX5h9VwLIUro1CZBHdREz9bw2Khu+bZ3x/QtzFglQA5/alENLdxw5wne2ChYKICH
wl6POHRNPbfatC7NuU4Dp6XpRwVxCZMD/NfyqxbBUj3eP2hyL9xM2GM5ybJ4TtYKZWZkojGoNGmA
gm17pihHUcVGGdY0s/TZTvsOrHurPzYeFab7I298UBflBVJI3mP5z/UuRfo48fIiToN0zuFw1Vpy
6kd93tmlW6Mg8QEMCviLfQPZsNyJdkjdpUECXO6rraboQvJfJtHO8b59J/GMoc4hl5GkfL1xQirv
oTWxjooxLh/tzqw+pvhVHOyQGLGig+XtDLi1TbjuOXtQaUDNrW7IwpnHJcKnOKhasJqzqwznvMVM
tKM+uXMZyy+x3iOg5sgpSfega67CDSHQ/ErNMAmyCIoFZyICdnipBl39ghj4cEyXYa/AsDk7+cF4
A2wJRLzeHCP9xDxB2T2wBs08Q7wUz44yKT70knbnttw6AVRPpCMOty4E0OuhmqQjGZu4xzAFzD/a
MQaLdacUz2Mn1OOgWanlN2HlPbeZM5zuH4HNWUr1JSZKdd5ZpZsTjT0Tm980mDS7/cvwuhSwebt0
Fe1R+K47R2Fzi7q/dXG4X7jhricax0U9u4wRuD3mNWFlVMd4weZEDJp4g/ev+f3+7Da3zR/jrbZN
UTX0WWjDBMWITGXq5D+jXsn8YkrTZ1rvxVsty4ud1HprRSFJAzzDI4fAeLWihsjj0UPBNMAmaH4T
prE7+kPci+9hDOV65+78zWVaH4w/R1ttHbog9OdTPQ20pq3M4yTqHvIMLOW0T6cHkYoYVAR9yblz
e3yPHEN8hXGwF1mslA2JK3mrUEYl7dUk4G6dlXphvHhj4vASjyPlMYFDx486i2lv4IpIA3EoI9xh
BQwgmyZ8Ob5vLD181ydV9FhURvo0Nepyim1kVXau+K0dILlSPGOS9+Ot7ijXbUc7TFWcTLQ+PmVl
OrZnoWX0K6mb9tnDKJx/eOyrnZxycxNgowUOijQC8ZjrjU4pNAz7HihPb7XBUgrjy5KGCJzktrJz
d2y9LmTKRFkSmQ0o73qk2lWa0O24O4xJqj+FIj3a86Ce7x+krRuKVBzgye/QZA2z7Uocs9p+ToOS
Qn2AIEX7EbOw9q2OEPqHxek8LDnN7lHDKm4Hlbe5knD6+HawIaH+XM/PbDK1aoWWBpmXWSevRZwz
QqLoWTqU7+wV+VetzxIFbISdkOuCyblaSh6wPiEMz4Jlan4WHlu1a+vlZ1sb+ncqFfNDHLvz99It
i5+gNtodWNnmGUL7RErxgAG2fmsD/BH45WpU8ydhFjTkBA+KgvnpMw5UWJDrU9V8zKqk++oUWFz7
9aj9mArr+ywG81y5vfGxURXwK7E1Lt9f/+EhMMB71ekLYdB9vfzZPDd0MgmR1NKg1NNo2nIOq6X7
Wx/ngcJCLv6iyd1+UJCq3lmQrT0HCwThKti1qEHIo/3HeoxGNnilSvvNKcPROcQpnnw+cuRArppC
HcVRAUI9+ZqaOeUROXyv3zlaW3cHVtO6VOECZ7gOOhQDdRnDbdNAXzLtpQYc9hlqSnrRJiU6tmps
PXjxYLxO3vR/Vynwb2gPFDzkmb6etldjNKtaVRrkwqwi3ypNrK+AligvA3W9J0Noe8zSrSOGogdD
s9pEH6tXOZrjKQNgkQaNgaPuYSxQkDjmE6r7vpPkCGrf31Jby4ruGUmbxEwTeVxPcFhCtXBzjycr
blzGGet/2iwCeejFSXweMdX4FZNpfbk/6lboAdhd+khQxbT1VQUTokWPPQkPQY9HWucvUY6+ug4E
6EFy6/qz0Wvt5/tDbq0rmSmGEyRFmGis1nXq0nJOIQ8G/WSIFyeOpvlYNdGAqEJoZu//w2AYMgP1
pYFN2na9qkmEiNYsOpJ7q8m/WD3dyHM5Jfk/qPFiL3h/sNsuOe89g6k2fReE7darOXmirT2X1WxL
8hglzcYDviHRCYDQcrA1zNtyU3ufqC3q3ake4zPrUKyOWqf0FbyW/8PFTceEFwLcJ8WG1Y6SXYfe
SYoMKFCffQ+LrguyMqaLRrzjBkY21S8YL4e2j/tL9dZyKVnu/IJb0o1cEO4qwMC8VNzh18uPq3FT
W2gCB03WmgdPa9Xp7TJYMy5xyfKCz5+SHADOveu0znyrJI6GyowmjXpGHFPuf5ytexNEBlVrUjI6
iquQZ4jSuMa5LAtSM3bP9CEQsjGXqH7TV+587vvY+9ecivxSlaW9ty9ukNEsgySUoqSjG4BCVqes
bfo5yvH9C0RBN9zn1jK/dZjNfFM6K20O9twizz/0sesvY9VhiSjqCUuwGhLuTsSydcuQTVHFgDzA
Rl3tiXQs8ixb+izQ+hmActJQDT/gAgoiapmpT567LAp/KUquLjux39bI0JARC+PZvC2DdsxLKNxn
AV4tGkI0lVDjU49ZwgcsP1QcicFPol3TzXu93a37RmpM8mjAnnbX3vbm5JWzOSq8HFaZv9WmejyY
qqg/DHri7OQdW3OE/scWIzBjqvr1dsfCEkcqxHcCqc54Difspyhq2U/gDJQ3bRF/SRGZ2FnX7en9
/zFX4VlruQCbK5EFKpWxN+McfQDaJt6EZbWnQ7f1VlC1pMPm0HGAt3k9uxKQcq0CfgvCsnYmf9Sz
eXmoRd9jf6iLqPfHXml2op3NMeGxITACTwoIzvWYoWfAaJmrLBgF6DDf7BbMnTnhkG0ywzuVg7P3
7G/dEwSUMrhy2THrGu2kJH2dGXoWTImlnkIc6JODLsL6Udcz+83oJJiotLySR8Vr9loFm/uHiIqy
ioy2Dfnnf8R28eCo0aCzf5SoeS7VMLDTCRCZ3b9XkrA9zsVenWMzUUZq4P+NuFpf4Tm55k5pFggd
BgACEegEVXV4AsDSPDtthyOZI74X+OE96N2wPCT4we1cSVupGpJeNCyAcgHZXsXS1Gy1FqxwFqDk
YT0knlr5rh0OOzWWzc+KFo0UaPtNvrxe2nyJjaUu2iyIhZOdLWr72B3bLrppQ/x2ACJzHrpZqiDP
sAfuvzybJ/SPoVdf1cZkAFscjWYGvSzF9zCU/ly7CdBf1ZE0iPujbS6nJKzLQ0O7c/VFo6QdGrPN
82BWsMz13WEgsqrqcdqrbmxNC9w2cDWPnqqz7tFggUY/IJGJmYtApZ/a1tSdCW8LCgqNCqvn/rw2
hyMal/wwm+L06vap9Ap/zchlp9p0HPxE5PVXYPztL8UO+/w/7ElyO9lIk50aYxU25lMaK2JRuOp6
1BlbGEeHpZzinT25OSWkSyVRgfbJml8Nt6ktIy/Jg46ehnowsV3VHwwRdx/H1nHbnQBo6yolFIRE
DWbSdn5fBX9cLkpLT8/rmzzAADz72Jk4CjeGF39D0QP12JYSwn+oMpGwyb47QENy1VWwEQpNIIqw
5IGFAigxflE9DF4HND6HXHMo49l8V4ft/PjqjeJBiySZoQDv8nBcn3SElXPXEARb5mKE6Kk5Rk7z
ELg0HlutvpNfbEW4cCJ/J+Muj7652inc2KHd4PlHeULAPBvs9jkx8/ypnsX8gHI0Xs4owuJ5V7O8
VqPWR8VsnW+51oqd3bTxfZETpWMEZZ9rbt3/tdtQyblB8yAdzKl66psQgHtYqFAXmmQxPnWiaf+6
v9Qb7xVSNbI8D4qUbbU6k42AcjUsIzEdddZ/tDKCddck6qmA5PICxDQ8Q+Fxhp2bYOOGo2wpKY6c
TSyIVkvexpWHB73KBxbLrByb2OkAWY+6m53uT2+r9sQNB/2VIo9UaFnFVoCeHaUUTRFMzWxmJ63x
aMDZepl/XrqSdBlSUvqYoteVDlZ6ImwojnEdQchFsOMS5m39aItJeXf/V219Z9k1Qw+NrB3Gw/X+
XhoPE745LQKgGtqpqwe0ORWtrB+gAqpPgN+r7/cH3AoS0C+VxT+TRPoG/K2HYzfgaZgHREDhoROd
d1gqfX5iX4ySF6YeMhrAPSQ+SBoqK/ZJVTKxM+2tvcZVSehJP4ZHYPWu0V8CzOBxrCmrLp9wX/3b
VfL5UTEH52OFUtaZ7bZH0Zc7aVX6RHNZduuRsYNxvVrqKctNZaTrHLiFMX/oI9Ve3lSU7xtczbAR
RdvmK3wvLIc70UezjzCSsXy5v/hbX5twkFI2OGaa+qs7tBqhxlkTp3rS5sb2q1GY1tEiPfzpIIfX
vUFCzCp3XoqtpTap7P3Wdga6vdr2TWPEdmbaedAq+fBZR+XuqVBT8+LMQ3XsclV5jIEfn+9PdHNQ
yvWUmmk8I71zva2nyZqNpouKwNGH8gQFVXlQ5wReQ67Wj5o+dd/HDG+K+4OurD1+lxUpZXKKJAgT
iPo6+Mw7VKsVqwiwUSy/UuxN4C8545dmKccH1Yjqg5vMuOtZi6+YYXS0EQM60NKpnrSli09uU5oP
ZQX9eOd3ySVe7zxL2iOw/6SEzeoThPhJc2fDFxQujLZB6bwjIKIRX1EwAQdFg7kaGvAchwQzHVNv
aYIi1gniPDyUNSKmmhqnO+/q1k4kLSGTJoRAw2T1k+Z0rkY9rouANrMz+tMA9J3V6SWNOlEbXplh
FtrOQmydQNl2kNk0/7muV2j4hIf4AMCbnCvtbCEu/OQBmXkCl1ufJ0t6SbqKfRiKKUQpthrnvQ2y
tS0RTmSnEAyi1rK6AvJkjIWg6xzYJvoEx7GnT+cPhgGrDXoVCqdzbF3YXHiiV5jEjhS+bejjPpdK
gyR/Vj+nbTP/iicwsJgDuuWPsIuqxFf1Mf9xf9PIvXq9Zzh1MsOR3UYUMlevMZoyjZmGANpwWBn7
A+Q97bORN+ayc1Jvw1aYBbKfyc1IkXPdgcjSCQkO2Vvraqp2M/9q8QhWffms5Q6E61fPCq4zaHa5
7Rhste3qpfdgz9lAD3PTxl04Lmus2qKkHl8dVrBuoCnQmJbB4xq3YSDlaKIqTRc+g2RghGVxhMy1
p14mn6nVR9JVJLXZ0ZDm6UxeX3OKbrTMlvICDfAyAf7lVu4RGEnSIzVtxF8KRRT5Eca/JNKrXjb8
fX85bw8UrxnmOTK1ITxe4zcQ+raAhiVZANIKZWWItMtJ6IMafauUpqIWiXjCvxgMJzwtXde2p1Ep
ETm+/yNuD5V8Un8TITQJWJQ/8o9UpI7pSCTKmAVOMucnbFK7kSZ8UmacGG0G8VS7HJY617/fH/f2
CiP1B3wgIZ+ckXXo5ERJVBKqkNY1kx4iUh0v0Wlq3WJ+sAqGP8aDWe1RF7Ymy8XBhpI6bqg7Xk9W
oCRY6RNfvDHz5QflwOXgDNbwYOZG/ZbEPPlWe5jKvXqmQHVp0NFokfpJq0EVJbKrvqfoaZujR52X
8B0OYi5mDx6ql8DMzVV356tu3AsyHiVSRAcfyP/q/knjPC6yhRILTjdZfeyLAa/QvDZqw3cLpf/0
+hnS1JBoSi68GweImmpAGboFyaU9GogdCFX3MVhWPrtth5O8knXKzgWxMT86kNK7yuJ6Bdx1/SFL
oBR25YV5oOmdaj8tnVrjZ0/7pfoCv6x59XPrkFBBaoIYSLl13eFfzLS3Zt0QgZEv5VGF0xUMRQNb
mlLWg0mX4vOr1xNssjRtASpHfXr10KGylQnXzUUQpnb+uHSGgXecPv8U2GhPh66Zd4UcNw4GuAlA
xBLdhYPK+irMYy1Nll4EwMB15VhN4UsIUdDHCCd/tIbee4N/kLYHz9t4JSkPcAFTkQCgs+7FUKuI
Ac8uIuAC0j8r8Lf/wU15frq/mpujoJyEdiSUrxshHq2JzD6FRxaUU1meYqMdDq4y7oWJG/cZawfR
gPWTcLzVjkTwU9RmPZVAM8iHz2YC3sgfEyvVz4vuxvq51Wdtz8vxdlDwrxDUoQSTmICcvz4GRhw1
eGN5Ioi7xPrgxIv50UA25ecSh9bHvOztPf+927WET0HGB0hUspbWpIpUSAlT1SiD3raVU1+Z/Tkc
OmWnj7I1LSmwC0kJAxCSgetpicg009h2GQXx70Or56NvFfgMOC0GCe2iG+fX7hBmJWEcQEBkwLH6
dukcOp2LzklgK6NxiTtImkY57zwDt0eMv9+Urw95FdBz9XpSnaLQZWuyOhhzkT6LcMlPYTQMvLOF
Dty2TaZvYeSG2qtvSjkspRNEgqFwrnutVQhWczK8KkACanixolR7pjWOmYFte5lyfPVCAjOCl26A
hgEYslrIpCeH06O4Dhp7+Leviv5hxpJp523b2IP09CTqBVE77WZ31CiVzN4wNkHa18LwKX3X3+aW
yt/p/mQ2diGhNdLpcM7ZFWtWzxwKM8opaAW6DvllqJzoWXP1X3peiWBSqj2o9+1w3MDU8HVgtoDJ
1hcIyubIBiE7HsRl9H2qXeegqO1728LyocvnPcrSbez7+77/HYNRF16TOIuuFirqPFOglYoNXi1U
q0Oopl124vn23oqhiD2UA5DuP43CG/fa8LeHgcsSSjG9PR5WKjrXh8EVQPtFVs+ccDSDhdt87bTl
SwSe6lBb44uo1Pr8yq/JowbUUeJcKDCQmF2P2FsGdIvaUy5x46DCMpknRU+QpBEu79uivTZi+D2a
w7ED5cD6rm4wTW0hS1eacklyXX0kQevgSifd8siDb1d+yP2wM+JNRCT9q4DAyURQp9m0WtFk6tUy
r8k4kY5Y7COuRErnR6Hu/GjUeLJ2zsbNGWQ03m2ZNDE5Yunr1aQJa4CikOyZYS59jH2U92Y/7wEO
t+ZEbIBGJgcL8Uq5if/ITaaxiQxugSQYp2U8Zu6sHd3CVZ6VXIyvDRKYkKSFcd6llvr6ycljKxXI
66ZBXU7VM0ie/DRro77TQpcf4SrjZBS0GWU+R+BzQ6jjtg8HCzW5oKe88qkEMIrsZ5JSTOyKKBT/
jCLJ1Bx/oEiL3vT4X5a+kzW6t6eksbWwxLE0u1g+ZEFWCxsrahhlE5h6kEJheer1umyPqA5ZwyX1
7D1v263NAjyTeJZ7lLKi/DV/fEavHazesQayeQHQWlfVEmfZUnTd8f4R35oVL4IE0BGJ0ZK4Hmds
5mIGZwOgJndSBFv7xP2RuPpy0EJM3P7TYGBHKMCR2q3x02EXajA6GAwQ6EDVAPPbE9zm5sNSYMC8
84jfriCXCPatwLWl7dkN4lKNpiKOKLjjW2KeErSlEMFfvNd2rX6vHU83cED5JqwilDGJvM4eFXqg
Re3B6LKaLkERyUj/hUibvOh2kb761PG1eO7ok1EB0daBV1Gh4EV9rAjoVkge0OgI5dwVJSqG97fG
zePK1Gi0IgtO0ADnWC7wH1twSEUYWw21SzxRhhrpNK3AvWmwy/noDFWC7VYt6xz3B7155BiUM8b3
IlFlmqtTZi9kqUldREFUmkqQqIp6VlAJRJenKR6Xqv2uoz23E2VuTJReE755CCdvtMlSWiRpAvI3
MNMpOXVNZX4vvXr8wMuRHpUQpZmdSd4eOnaktKGg4QoCeq1WX7mlN00jDYpsovZx9Eqn/VdRo/lT
o8yIld1f0dvZ0QuhAwOTg5iWnPH6M9alasY2uLmgmBSlPOh6o1bHsZqVGkk4J8ayzSrqPduG288I
2RpEjIR5k2etxY1Sz8R2CFegwFus8Bm5X0QO89nsPuiEj36XYnzkD32i7bwVt2feRGaD806jjwhp
DX5Ch7FHJJG2gzcuYFK9FHjm5DSvDotgZ8IgI9eSndW1GpctgOMtDh3MzFl+dkac/MqF6L+4pqgB
o9JC/3j/C662Cz1iUjqDphIoYKRR1id+AQ3ZKno5XbhTw4Mm+3cuQn/HuHP2hJlXCyiHYkfqtK+A
vTowbK43iwp4Sq1ce74IBL0/NklpU1Fdkp24a2sUGjHYr/CLKbetDnm3IFsounm6qGZLvYT355Sa
Rr6z8deCvnIy8kBTJQabAhl09YZa4Tg1ZWxh+0eQmx0MLa31k/AaxGiTmrNy9IbWmQ5O7cy/ok7H
dQuoi/02Ijk0ghFl2e9aVDofSrWrp1MrCkP3EyMPUShM2pzlR8pFwZEQaQa/LYDDPo0qipfPJm63
3aUdOCGHcizq/Ez32Rwf9Nko47Oah4X9okzGbB+9Ra2eIjMGclSHI6mfP5tOFL1NbaeNL1nltuLk
VXMzHiK1UVkpk+TtUQV2Mz8Jry4+Z1nsYCbZVMb0uj3+e+2A8hP1U+HiSK0+0aJrFZqBrnqpe9E+
hXnlnbQiT8/IdNenpqj11xGC5HgUzYH30JIh119XZbQiU0ylGLWLMdbmQTMq6yTBjX6/GOnevmAP
/xFQ/m8onXCHV1tanq72OJ2JwZ7DRbuoWdf5fQTqARvuvddTLtB6FEDjdBvZgohZrRbQdOIc+arJ
uOB6oaAR20zheXRa7RRpmXLQ5/5Xh8NXeZ4HKHT374uN48VCygDLAbx00/Y3lHEokimfLrUliqNQ
RPRe1XNnZ4esrniWkbImmCsKdzRDKEVeXxUcBNWekGm4eOb4yU7QdJxc1a9F/DNCBMOfw73M5nZa
ps7Jo0UoARS0cK8HVEQ/2o1QtEtqi+qxTcXn2az2KHGbg/xWnqJIIsO660G8su271MbaNOqA8PeR
Fp+5L5bj/S90e6NTG9ep4FJh8uikraJG3PI6Q6F3fgEEEZbnoVpaywdcTX0cPe1dNuHGp6KIBike
tTOAuetJOU5Xh3M4mJcp9rTvPUK6Twa0+GcQC9Glhpp/nrI53XmLN+YIHpZhoa4AslqLCymW1s7o
xpoXkmLlh+k24edlTCB4YblRvy4KZy8C6ua0mdLohU7Vql1kjbOWNKlrXpA0QktRsbKjWcWwy1Ck
PYY05XZO2Cqm+t94sgEntRSoi8hd9EdonBX2GIUUZC5pmOEFG2JO70wtksbl0PsoHU/v7++X2w8o
I+LfFhHo/dN4vB4vKROIg2hlXIiFneEQzkbVPTmKK5onzWud+k0LTwewfl5k1k6senuPWYg98wwQ
RAJhX8MuO5UQb1w065LUMx7pkxr+AxAasBQ4qYepieYPJmzGw6QNe5JHG4ssUaVAc6kAwBI1ried
0tGOZhdRO/qpIwatYYe+8Rz6oE1dX4jJfvVHpWrCTW3RiJCvw2oToRNYVxBhqXY5kcBSt8gesiWJ
D0aSZwNWr/Pw6/5Xvb1rGA+NRRJhALSkAtcTnL0FS+qkUy6svul3HUa6k1vvtR/WEE82K8NAoZIT
o+9xI6g3LWbmZLZysRSspM1sObZD9fdoqb+szoh8N+k+JrHbHh11fhk169FNp2lnE61qOP/7CVBX
OKTMlnvveqbgxgF8EtkEvWn38dGeQnv8mJUkAygZe26HWTO6AjgSe1kc/uw1DRFjR0Xbd+fevT1H
gCBpxJBzkdbSRb/+HYup13GWZFHg1aHnz01fafTpMaC2Kwi4VQpz0Ywn7IDvf+jb6UuTPOkii0wT
lZbVdTE43kSjtEiC0p7tR8gB7Xwyq6JS/TbW7RmxZdX+29Bny/Krxeg+C602f97/Cbd7jVYGhVVD
NqJ4rFcvjuM0qpOMwNNitOAubaaleF3X486Ovj2y1JJk6R9nHjbcGmOVTk6Y5eCF/4+zM9uV21iW
9hMR4DzcNntYa0lqSrIl2bohPG3OM4vT0/9frfPjHDfZaKL3jS3AsKqrWENmZGTEtVR09TCm4xu1
IxyvB+UNHsEeVnBnTlyJIKnEAya5xOrAcln1TRr1xRX3lfL3zCjNk+ul48vjlXvPRm4jOSYFfxKZ
Nw05yjXuHuOGYC66Ul2T1F1s/dCwetK4HGD0IoSW/FOVprocvXKsUcNWsHUY3yIUMcajW6KtZ9fq
4Ph2gcnOL4hSeX9HVEm0g+ZBP/bTTm2q46x5kYEFcOGkO70b95YItJnXl7KBLB3cbvgiFU5VCq+4
ppqwfYr/iu9UCM4/XqLtUw/BSZrv0XAE33gDVk7ITs5eWF4dLK6wgnTt4xjmtl9Dgz4/HmozIUA9
2FtSN5nttenIFOFi16UTVtde8xJ/HGLFd9Et3ymmbu4JRuGssKfIgaj/re6rKkxFqeVjzYEtknPT
YjYft7OtHMIQBc0DZPjhLGz9SV1aKRAl9SyIl2jXZpqrDW0YY26jZNJce7tf/E4RdN2a2nR6egnJ
r8iHsVQFtVxDlnkxJdmMjct1DLXB77s+Iu2sk+PjUTZ7grnIW5ZKIO8pOs23Ow9/CitpkpG5oEj/
ssx2+ikntDmC/OwVHbdDIZD0HmvSp0vb22rZpgXp6cFb6usydvalE6aDG71N26ISP/2AEADRekJ7
BuidZMDdzgokJjMQm2+uQpv0H3ybDBUU3OpOaTNPyaEZRYjszaI/G9/KYbF8wgLwnUm4mqHap6Ue
121zTXWDhrp+Tk/DGC6/h1lcnL0iV57sVmInMiCkBUJpcq0NeJ70jUQiyuaqunn94sLSvsRZ1p9E
5jxZ9nsfisWU3E8qxqCGt0s6WZow81ZjqESrX9QUYcEuMcUpAxv6kCI8+eXxxtzeIGiqEAyB3JHh
ITd9O57p1KmnhEZzhZ5sn6rCKs+FpjxJMv2fWYEQcgSg/AOh3I5iNcJM8sFrrggmqsfI1YpDPtrL
2dLneiduvTshYEjKZDif0sx2O5SjZfbYL25zXSwt/AOm1fi56+dl547fXoks279GWX0mSl5RqCC9
dKVNxPIT2+kn30j1FmcfeK1/K9b4l7CH9Nt/8bEwSZF3FZ9sndg1TmlpNHa31yVyo7dRGoAYWPI8
v4Jsd0gs5JFoLKydfy2zD5W4tdurQIiUo5xiCBUn89M3IhGJpDZL6THaDldvcYg3TNO6bPQuTDPf
ROzy6jbR9OZowvj8eNnu3IiYT1NAk33HPBGrPQ5xMaJxbWmu0eBFv+Ttor7OWvwhmpNhJzq6OxKY
AnRYyb1dQ7kJsJ1V9k6DGLMqjm7nJgctTl1/TqgvPJ7UnX0uNfi5d2HLSPr27T4njOmNoUjbaz9F
il/UennWI+PrfzEISKREE6i+riPYQrWF3cVle9VkZt8Xy3joZ23vMG3i5PedQOgru0UAIVf3eTtg
+1KLgQ3HSX1tamxnmhkTJoK15jUqyj3D4ntfSZdEGRnFYnoqD/e/8AonAdXyxMysknBKiQNnoZxL
JekDMViV2NkT9z4UzEHYaFJEBMDudjSDVtOwmJeW9m+jviSRil+thXvZ4y91f07/O8qaGxZ6tKah
sdpeuyRpj8D8pd+kuGtVcfTP45HuzYcKAkEMgZkBB+B2PvQg9gvAZHttlWR4TcfF9KNuCk//xShk
iHwktt+G8hzpZYUQoddea6Ttjq02/6UVmBz9F4NIsRyqIUTs60g9aZtRicasu4Z6jBnt2I+XeLae
D9IJnnn5+DgwBDfcX5QHXU+4VXeFMOH+1IzB8l5NvB31y38xGxpgZY8bb/k6qcVMr7eXsOhQim2X
5eBlk2of2rJs9qRT7+4AaLXvPWUUQ+Re/Nf56T2rp6ErYdmKeT6SGjgHLBafzme5syVlAZI94li8
ebej5MKaksFEWg63PuMU1h32dw5UjKcXjRxNiuogRUUfg74aZYAbbbU2Anb5oPlpmihHoxbP33AE
I/BJpJuH/PdqlGhIbSyLLLoGcEb6rCeJ+hedcMaXaOmz14lL6I/Hs5Lx1E2SDqzEfKjzAXeBqq8e
V7ccKmdyIWMvTq2KlyruG+WXMZ7F8ikc56r5VE5haJ8TB4PnFwrRffR0iA5yCBKMthkpCNTp22Ud
C5Z8Mof6mrUdEG0cRdo/dY6LjU93mPIbAkNi7wbcviJkPYwo9ZLZM+uAwvRS3P5mk2NGBCP8slTM
4gyPYbngzkfbsqMXxR4cvB1T6l5J0jbIDZHS6iSogkbRFJrcNZrVMT56at7YP/LFGKJvitkqxh91
lkY7IIb8O2+/7e2Y8jf96/RF3ThMYL79tReq/jEDHDvacdH/NmfEoI+30fagy+uEq56Ku3TzXX1F
1106U0Hj8UrHlnKcWljUeRPVOw/kvUVkq2I6AlYG5rOaUDJo/aB2jbjORva9MDtxWNL0o1j0V5FW
e8HtvdWT7lrUuGk/Rs7zdvWqSlsyIF1xxSqze0NQ7E+YzfPFXfCyfrx4m5Hk7cWOpgeBshZPzO1I
igHyV/dTf3WrWjmmqIXSkGR0h2SZ252hNt+Je4sXGba0dIrf9F4Uc1MlNtbA17BE9StLPXFM+3rv
gN2ZEFEgBHBoVpI9vbqQu2YatEQvB5RPkkY/RH3y95SFBR7ZFo7VTy8e6LgNYYGzTKFztSdMTJab
0dUHSEh2RZd6Ta8qjnyeVvsN3rt7U9vcl++MethxZCPy/ljtCuImq+0Kc7zq7sgzIKAalj7a/nb7
gjmmRdl47rB1pFQ3fG9I+cROILJdWgJRqcbJOwTYteGOzngN8InVq53nyWkAavE7LRSXcbH29BY2
mSsIMRuTRj3ONnXXVbANuWmJm7EwYPlik6wRZ5GduOkZKzjzquet82duhMmz1U8KZtzNvElS+pnU
+fYsuNHUUMltnatw6Y24UAGKrAua7Bq2YYMy7ykvbc8DqKslIV6SPXRrVvfWNIohi/rKpbl5UP0+
1uyDqu/ejtuPJi0aKMLTI8fZW6ctioG+mWekyzWPaS0/tm7P7nT6zi3xrkU4bOeQy+N1c+8jDEvd
imIcLQWSo327hrWWSr+d2bhifWge4wrKkz277Vm3JhUXu0b3O5FQTwYEfukafe8t2OwbRAff9bMp
BnLLrOVt7BgORyGc5YrIWxud3bFliM7o+vwDZa7WwhoZT12Mc3HHOD++DDank6EhjcBNAXsmjTJu
Z25qMQ7BYaWhUu7W9TkdjFg7e3Uc6ydO6jAdeXYt17fiKV9OtdKZT4rtSMYUTDpWH961tDBbJYyN
TRRVaYN5TRfMUK3Mcz9rMbFUPHbaL7hJ7xVZNp8a2plGc5RL1EudcH3T9qLwkmWxLXqklPZFV8LM
frUqK6dMyRt5ysoEH9mxcaBGmL2OEadJpmycHq/65hDJHyFNDGW3lkNofLvqCiyJYs4zC4AB4R2u
pPxtKS19p7awOUS0ACAfTb4CxqpDy7wdpejqxR1cxNHGWKvextnJjjW4/1FYu7aXd4eS5Vao81yy
3uoAUSkhadHc8Gp5vTmfe8zOCj/CCXfxTYEe7OHZ9ZOmQVCGecXe+9BvZ+YYjVNMQ+9cJ6+ODnaE
1HKTJPVO0rcJnqS4HckezFJQlI00dq17FJsy17kO4HSB47b6Xw5Eltd6xAvRK0r15+NZbReRTUG2
DO+SheTD3c4qHxRj6YXrXePZzWhDQQ7Bp6Cbf7GRXXv2xuN1AnSX1XrZy7/2Iml1K8d1uguv9NKX
qKwrc3tU6rY+qZ1p4V6NSTlUScUt9JOmxHaO+L257KzvnflSfKLiKWXfZfHmdr5pbbnUU9g0FZrv
L5UmxDEpKvc0OGLegeLfe8dvbniD6BfMmteZsjOc6NuxbCOX3RZjFrSh1vSHGAf3+pLy4Y0gUxvR
nuyEC/eIuy+eKS2RQn9W27Y1L/Uwz8oLN2JOLmBFHZ0Yo7SrTo04nb+h8VK2ZyVNxvCgl72dfWgX
ox3gbXrWf9qusapDZQ3aPNJGXgzDwW5qRKjjzDPE93ZOTEZBEL09piIX/XHO0wqBppnTZB6yqKWt
ki6vMvw1M81wfFGzyo0OLReKchg1u7vMANShj6yQaVwys58Crejt8Uvo2WH4mgroch+1UWnaT1rU
tO2x82r0NKYyMY3XUreqFNNrsy8g0OVm8YP+tnk5t2YbTv6cLlPxq3Bozr20kRpFp1Tvu+WoWuRF
Bze3pz/QdylTXzU4EKekKBAIrFMad09uEU3uYXQXo/mSdfqAUX1rW8oLqsLh4HPOxujMuqrmacmQ
6/kiSkp33UGb59E7qxi6tj9i/N/d9JCTjRlIiDRNbwatMjYYDara8C0dWrf4OelCFJ+VpAUHjuoo
C3+dGvycBh+v+Dh8c42kFJ/DSVfnr55RdTOclESLXpex1epDjTxVfYHgZBH/EnnaXyDOutXL4/O8
veX/vxEjgRno5NrPanASLpjKqIMYUfhTh+nVodaj7vTsKHTa060HFoCmAKHZ7c4urK6oc5GPAYm4
+FIX5nBKY32vyrQNUagukXMZtMhKTYjVKKFhdvOgyAvezvUjVkbVr62K+u6pFAq+OmZXehagcjr8
9uzswMZZOyS12BvGunEODYikxegoDZQmHSc/nUfzELuNXe5kCdu7nsoCcq1I1FOpo8R7u4pNlZmq
4NUKxqznkA2Vnv8npyH4O7sfHlGba1a98+HkX3l7JTEkM2J6QJew02+HNGIdq9HGyAIlWyr9rHdN
mJ9KWoKHj+hCLO7Tu5E0B0lINsk7X3f1uiQVII2rIo5QIF99yodZO4fFsz3vhHPU+WHJyJCSP3ir
mKOcxmih2zG8ZobZX2q4kV8rsQwvKpp3J/yg4fM9u0EYkA8mFUNkJWAVP+pmaqa4woRX2ub0i5fi
X4Eb1JOWcXJatFPC0uC1epfeuv1WBRBUadtJGnijaQbGEtu+o0TOzifabkKKQYD/NHrAZCD5uR0F
snqHEWKRBeSnxs+xaZbvsYEri1G7xVlR63IndXQ3OxC4i4o4+4JiLqLBt+OVk7ag3DbUQTXm1geN
EH84hvgh/KBaFb8xU/UTl8LwTzdp0w7Sdm9oWYJgr0jO+hrByfKomNrBbIKSbtzhpS5zBHURJFkw
LJoNp7rMiJb0b6NGI91loVK20wWwvZupiyLJhCMU1APaPW+nnkf6Ampgj4Gpl/MbWtfhoQCY2fmg
90ZB3F6mV3KQNaU1zADxbSufgnd6Z1MoyT9TXS97UknbmwTMgauEkJEjgFz57WRKKGN0BA1TkLbl
hzhUHD/roxTrHJpqHp+2d5vi20tLUrvJyEldYAev0ZwlMRujNdI5wHNyKWHiR/HXxp5F7zv5opfH
QR8X93PdRa16Iv6wms9TZvfaYaRVZfwjKhTws2ZcyuiQWkJxT1bojB+tMVKsv70YM5in71j81Onq
saWBAr93dekpTh5pRD1zQAAkkchcfZm0XgSuQzTzeGm2hxf9P+JLzhK7mkLE7UeIDHUQC211ARHt
0B46+oZfyngc/q4ov/6q2GPbnR+PeOezc/xgvNN/LVnbK7jJCLN2zKx0CYZMDG+0Kxb+DL54dBdH
21nHOxvZI4uUvfnI7MCguZ1c2GZKZPZZEaizqr300RL7NLxmO0u4DTIIMLhiUb4HCSX1uh3FSVRj
UWimDUQziBc9NevvdExaJwVc8OChZnnMhZh3yin3pgYFW0qmI1e0SV2lInw0eT2D1jTi10lZ+DoY
6d7BufOxuHFAtBBO4a1fBzJRO4hUScsySGrgBI9CxgUuUumPqpF9Nuel/ikQAigONI2Nl7Ad3ybV
HH+aaZS/5fg0fqB63p6iCpqbbRZ76habNQCslOLKkjNCM967vOu/6x5eMuuzI7RgKEpAAsvtDqri
6K+P9+t2FAmhQw2F3QNmuT4hVOVoMItwjI9nOLtLkmknF979zlZdK1Vy9KSXGIR+wCTJRF3topSc
t8r0XlxzvZjtg2cSuP6DxIPoPkaL1aifSkFK+0JJeqYlb3Hc+pIr7uK+NVEZ6X4o0rQ/4Ru9TIfJ
Hgfgk2Uu9oTdNttBqirxjLLLAR1hf95udVujSCjaVlx1RW8OaWLAs0PU56Domb6z9bbLLtsMgNjg
/oMVr7FUWAQkYPRxX6mktP7gxNXFSDPv+OzHlUeWEeQgUszmdkI5YsO4LDfDdTI7OCaeHl9AT4tn
oz3ZYSx5OTCNgQvfn6d/bVTVzDoNLr16XRRbe6uGrDiqYlZ2ttDmKn8fhW4QcELcKddc5oaeNnjy
LaOQ4xxEav0pjOWlajCescNoz7B1uxUAsdgI1CdkkW4N01ljSvKZGxpYtxcmByOjHcTqmgikOzd+
PP5Kd8eStXLpS4WtyepsVGFHCydyl1elTFEXb2PTrxTeDc8G8H081HbbMS1pqYNqGTTWdes5fnm5
QIRBu459ZPuaGoXHZGn2qsSbJ4NPBfeXBmIUSLjEV6/ukuVjry8sHp5y1XEU5Qw+I5RfeoPWndao
6rNmJ3tNYHenBnKrykRxmwxPtht3QIfadZnn7myUYIJxJvYgurujEFLQQwK/mXf+9kRpoo+6uDK1
a2zYhS+6svlgiGjP2OL+KFBoECeXTRuryqPdT/PUwOfE16q3/DBNm1dF6fY6rO6OQp83txANFBt2
ZWbFSHTOLvuuddDvT7mXm17Zo4Lc3Qz0b8nWFzLqNRmxmLPSHkg2rrhILb5eJIGthr/ikv5rWtWf
hjJ8zqqTl4bN93/jrWH8WE0t/HH4Qmnd/ywjrE6EF9VHqxR7bPBN1UKOBE+AmjeJ4caap0M+WZiz
ol2NETPOQXdfkqh8cWKEQIxm+dYs1c9QhF/we3hSQeJ9jqwmnbDAB1Q15Zf9143b5a3Vpwn7AyGE
8KKLYYZj7JUvOSnjs/Esk5T0Ksg1pBcA4LdDZT3bYlnYJLHwdB+jbPdQeQZo5Njv5TH39iMXLkRw
nhEiktU9qAI4d5RrdWw9PVwJvUJ5s+mivjy+Au/dtjaZtaTBkc2vqUnJZAprbhv92oaOe8KG558Q
esTRjbK9IvvaUI3PBCMIYJu6LpQSiha3a0czR1eHolqupZHF6JdOcI/mWvfzyikvI3YWgVji6ZMY
tOFca314Bu+sX8o+GoFBnT0lpe3yQhInjkSOg2iMJq3bX1OUxmyZi7lcJyua/TL3ENteSuPpwIZE
FA6W5OxQv10rTlP7aSNkRvVrybIeo374aU3NnjzBdipci+xHRHcoIGxUMCn5ZoAyxnyNlFo5a9GA
D5rbmzs7ZRNxIF0CF4Nyt2w453G+XbAwjIUWe7FzTRr74+xanwZaOQ8x8l2Un/c2y2ZKFtUWZKnp
kIQTBCXjdjBvQk50SDvriqSWeRwLE9ubwtiT3Lw3Cm2VkmJIdYdvdDsKxN8h9abBulqt1RxsffDO
Zib2+qPvjgJoS98qdAQYHrejuG4LGYc+gStt7glNw4qBw30U/vL4IN8ZRWpTyEcSWQAKZrej1NAu
zIUm0WtkVMsRI3jtNPTKdHw8yua6oCRHLwwyvZKvvQmhp9nru0lJXRSyuv6XJqdqlBhZ/xe6KGLn
6NwbCm0nGjT5PJKieTshN0HQueWHXAsxlIdq0YeLY1JkTLy0fbYKzawgNEkHVGIist/boYBNc5Sk
CiqNShYf8V9Fe0RFn7wrlj1a2J3PhOGR7Aqlvs62Ww2VVFVfKB1FzUjF8FWEmvikuf387KsvJ0T3
EH0BJDpUam8n1MbgfYmRMCHP/D3BFvrVEB6yA+70LHoohRtgJmEhR6yJwMHtQGWPjksSFVFgoDZ0
cmv9rwpRumczKgIK3j+eDylKtUn9RRMl4BYamPNYfsVIMf6mIGr39fHO3nwYDgj4lEbu5lChWleb
qeyIZMiWMhhUijhth4ixoyvjzqamp5AVuUEnSWqoOZCGAk1um8nUkrBQt4V7Hdt2ro617kafGyz3
Jl9Q9jNhbOuVE7AgTX6M52yMvidzNblfHOwu9bcI/azxR56oWXmaywadOJtIuPapl+rXus2G8Ic2
jvVyiI2eWm6lKYN10NPBNl5rS3HbA54HdN0cerub8H5GPrm84OGadcfCm+f8ULlqpBx17H4mP7MJ
7s9hn3f2QdPT0TxV6jQa58Ib++bsad1YXCKMHqc3Mbh2c/GcsDgnKKM584FK0aR/nYtqGX+Dt0et
2G4m9y3KYrN5QU/Wi19HL6v+k3Od/EMsbmjnZUzd6KNXxmZyllr5oj9M5qImx7GGmvN1mkhBvoSZ
GceXedRa4CYlmduP+uhaODcAMON4q5X5dDC60PtZFYKzS6ztqagXYGZxSKqy+MWO4bL6U23q2aFC
97j8SFQytefGTJevat45v2famFf82ryOj9OimD9dExzk5M7lov9iD4bVvyR4++o+XWyKfkDookGn
2QlrWz/ZkDHqv7tCZF8gvWgaiiZEkeeyt3D9LVrMwIJUQ7LtbW7rcbxMHc5R5yylw/0lJNFFywKN
t+HLmGjD7wqANbQfnnUr971YCc1/QFIj1beXKZ//g+eco/spriq9X05F3fm5nYbO14Vo0Ts3g1kP
flkMy3CxtNJKX3rbmVAWKKp5VD7xutOaabZm9LliiZI/PWcMs5MKABifGzczfout0jR8+hTz+uSN
WeF8UbM5p3F9COOv0ah4uV/bXa2gIKU2zXFw0lFlY4hBP45THGOLShu6+SHLhkx7K8ZwTsh5Zy/9
3NNwPb+YbZktBz6GAqOgcxrXL9AqmH14C2n8n2WOetf3orb4K4y68qsdYaB2sAgbO7+OxvSrmI1J
/TVfhPFpVqccE2d2muYhrWarqT+XllIdcYatlte+V4seBwawni/WYubpsY9NJQk0M1fSS0qaHF0g
vNjxaVEqVz/NcS8gmMjP8KOptU4/g3Xolq+m6Vifpyqt1Qt0F6H7WubEzYHavTddKA+l8yFO8uUn
eoT2IN1LOE8HswnN/JggmfNz0DBeOnbQO+oD+gOTfnSNRrOONe721qntO9X+R9OaQvVjo9UzqCae
/rkx1MT+rKlVV2UHmsu63zLOrebbVhbpEOFyrT9Xnan+9fgq3Ly8NoiSVMWnVRmu6Bqw0EZ1HHOl
aoMICOvce3XyYiWK/r3tkfR9PNSdW1cymOCFohmPU/YqzsN5xIr1rmsDq+7tl3gYC98YNOP4eJRN
6CpDIlnjos+ba3ddSSt7yl4YYLdBQx70BqO9peOQLAfq+Rnh878fj7adE6QlMExWjniciO/2TWwU
L1TzMRWBV40zemR2dVAjtTk9HmWLIUt0B41Nug2l4MOalUgTmSMiPlUwK0U5HjSlxDSoqSOaa8NU
08Uhcw03PnVZIYq/NW+W2pWZEkIjysaq+1jmWTWd84Zm2U+Zk1vigIt1+HTlAtoHVWm6SUmaJXv1
di0QXAgpxAx9kHmDax2LcVQ/WJM3PWm4Tu8WPejUB3jDqU8DVt+Oo3fGNNd02CHPSRNpncVDcYAa
mn6jgmOeJnhQ58gWZbSzsTYlYlRHofaj/Q7Bhdd8Nb08iaewH8mJGmcIXx3nz1Qb8W6LOlqPsxKq
RNzbB70VytPdUTAzaYKHVYBENCpIq/lGKmJVS23b17LWpospzepQfPrl8Rbbzo54GEjgPTmy4Gfe
LmprLEYhtdKuhhsqZ1sxjQ8pVdCjVbvmOc/0D3mCZI7XjcbTUSWROEk5ep/EM0SYtwMbouEhNHrv
OjasXwTX7UOHFd1O1L+5FdChA/ogV5LmexuPRbK/phltxbu2Iky/eJmTnjWzVn70MQQo1BmWb4+X
c3utcmCB0XlOJHNi3aOp1RyyOPTGgNtX5alv02NK/HiIxbTnG3tnKBI8qktE/9xD67JrFLFu8aSK
oLDm4YguXfYN1UzjQ10pYqc2eXcoEGZYi1QMafW//VZK3MzeGJsiaJNocnyOG5COFUWCAEttG/v8
eBHXNo68FODoFOekUQzJhyl/z7/AvrnOe1WfnTHoudGKgNZNBXusJbdQhHSxdvM7wf/2Wlqtox8q
Y1Cbb66JZy/sxjp1kP/WkugFR3QqJqMWJ3tYzCa85+dB2uY24kqWdrO3P88dlb6Hlz8EjqIlvjGm
BHuU0T4mukfJyWpoz5yUvQrDnRcHQJIuIFrOAdZ0+aP+tSaxgcrHTOE14JoS8QHHG+tzyJrsrP32
U8t3jR0l2xi3Gfmco7uZFcsU6IKSsG8o1RJgw+olRzEvZrQTGtwZ7X+6XhxJN97AhXORLBrY2RLQ
IDm/JImAxBomyUd6gf58vKe230x2SgKzymwZUarVPedVGNsWczgFvNzKF7QaI+sVzFw/loVrFGfk
YJrZz7Oxjf2nB6bYDorMM/6uZ3v73XIngnICUzUAfqiPQOrKIdaU8ShUrwq0pslfRhkEPx50c+0h
AU44hEolDwj/lP/9X5vFWRDlroZoDsp89r4mwxJ9KBXLQ64vGT52RYai/OMB73xIwEmyWq4IfF7X
6qmaKTrSqZIBWfxPkZOiaYIm+Lcw7JPL46G2B4FnA5ySDwnW763rlHYZasbiFHPQqW78QU8zVAiL
ZM8p4d4K8i7RL4ya6RZqq0wj0khp5sAM4/m7YyXdMdKs/KKKNDwKFLJ3iGB3FhD7SDTEdE4CO3X1
HPaL3SEjUaqBlns2nqy1IGrFzC5tpz3jnDsLyFDI3Eg9dckovN0cWPEMVdI1amBEY3hC0tx8MY30
aUQU9IPTBlRJzZC7cjUho8jzuETwOrDG3nzNRm/+BACyp/NwZy5o/IG3chHDDFpXd8ey6yhPt1rQ
ObAlsryf6CydiuPjLffuhHYD6DAZie4iAMvFT/HwdslGJ4kU1wnVYKBmaBzD2oA8V4FWICJYTeqf
yuRCae8hJX+Z27jxzlD/uygCaqkV72VuVT3z9dCbvs/ONC9/6GOZO6dSdYTlYw86ukGrl2ruqzaU
6bcsbNu/nDCx+7eqSQb3G4BZraItllCpNKw4Ts9zPChP2sPz6FK9kDbNsOlYzjVzokedLR/KRgvM
InGu5Dbo+md1IlmJmvbj8YLeOV2y2ZEjTF4IFLbaHFNbcImkqhbklUrftmZBmj3QW2d8Bihuu1Ob
p7q9EwputwpvIoVlICTpQbeukro98mXTVOIbo2T6RXcTeEyL2e1sFfnLb3cKaDZt1CyjbNfVVzPL
dG0oM0QaAs+uhj9zqxvObFzja7kABs1Ta/8w8fV+1WbV3KGybm8Q8iOIpCTa6FBwj9zuUREaUIZi
9igiGvXHvJ217yKDsDvOIH+PP9+dpWQo6sAAqbQ/remMPDi90lUMFRr5+Mlgq7wlunBeH4+yfbKJ
CCRvkoCT5HKtW+X0aFZjA28EoKXtsbRG61xMpftp0tvolyyx8789vOPPjwfdTg1FblTV4LDS+Ukr
w+0qorSct1WpGwFVGM+32yz57nqx9XRALZlQfCUk4Smjrx3S5jo15wrrqABTx+QjzrwcdXe0P9mN
s8f93W4LYBdIp1ySBNX8+XZCxeR4tUIRNPDU+M928fpXVdTzeYy7vXrenVsSNToaQKhPIVfIhXk7
VGyDypqNYQWw1zMFT2Ma/NJTliL89KqZ+D0eE3Os6T7CVEl7s+Nl6Y6N3VSB6jVue9KTqZ5/JMnk
oVQ6mLLCNZlq+hI5Q/K5mbNoPs6t0vyN53OUfHHgiUQvOhIbxcku1SSmRcnF8FkTReId4Kw0Ie1P
eTfvhTpywW5POAecPjw04tgDgE23s0SfvQxHtzKCtkv+U/WN4TumeK1DGoD0pPtjHuLXOWvxNFN2
Qtg7W1OS8kllCUkkIex2YDvvlhGoWA8Mr7I/Lqai/JFbrbZzAN55eKv5UWnnEUCThXHWcN2AIku7
uK0V0BLl+oDm1jV3bXGM0r7/ojldF6io+F5mS1T+NI/1Z2wHkmNl93s+cdudK22LedMJKilHavJ+
+FcQSxInEmQI3MDBduIAWqn47dRUQN5Ldnr21MvOP3kYeQCl2tbtUL1dRUVILS0wFTc5GZhbUEqg
nvB4lDsTglJMzgiAhWHHmns7L1ldK25uERIBHBdWEl0GfcERO2bvPB5q+ww5sopP4CpxuU09GnG3
zBN1ZwVa5CjHORL9N1vLBj9qXVBAzY3pCJy0OT1ORl7vtHNs9yljU8nj4ma3AsveLuaYq3Wi6oyd
Jol3XHCQINnRk+PjGd5dTPwMaLylbodW9e0ozpDjWNMNVpAstbhEmPZ+jEnEzpjR7+UC2xPPhBxJ
BJdWDTDHbodqWmXCUlW1ghlKJtqhvBFfvaTofsRs22NmGMXfeZuK30KQtugQRba3p2B6b7LSoJdd
Q210816YiRkP7B0rqOl0+GVS4uETWovRD7uw9hCzO+efJxexPjYoTOyNV0nVmkhVhLodIOgzOC/h
MijOIWtsj+5IJ00dv/Li8XvVJW1B8Drlw0X1uqT5ZLcajlMNhKxyJ+O7t/4EzLxiZPASHLpdfzOb
HRRAWzswo24GZ88LapXzr3XXnMzKtg5dqP3ZedFZq/KnhX7hytMGBW1EA4aCmX879ILlySgdagJC
Z9cfEjWEkR61l6Ttxc4s731jqbvCG8ry0wVwO1RH4QSQMnaCoZz0A5wmTFN6G42SLDS/Pj47W5oW
00K4hg1FBALasxqrH/Fkb6LRYT/1g3KkM278J80bVBoLpVi+jFo3zwdnEXkwj1kyHemyDbNzX/Xi
a5cW9nQxMj3eQ0rkoLcPj0zpCbxAEYAQ1zyqoYz6rqliNxjV1rxWQzF8mmCT/fp47ndGIcdBwBE9
VGkRtfqidhLV9JAIL3BGMcE5Kbvq52DZ884FfOdryj4GGqHIsvlYK9qRXcWOWJTC5UUpMmhH8/x1
tLTxrMW2uTMjGXCs1o1rUC4ZMTJCyqt30knNxRGD6ga52w/fBisOP0Cvo+bp5OpBNUPx/ekVRMgG
OjDtI1AyzNXNWypVo4NpuYHthPmh7nMa9dx+zxD93gK+F/OA0uW7vFpAMXRG5LmZF2RFKU6hK4Sv
VU6BIK+6Z291Z0u8d6xBCpLSYmvNVcuKnMhpci/opmY+jn1d+yje7ckM3BtFui3A42PV0MK6Pd9x
206TAP0JrB7vkx5xvWMKzPPy9Meh3oHcteTIUodY3ZWTFpdULrPoM6+idSmrURxUI9xrbrkzF8hU
7AL2G/fHOjSz0RNGZgNJqHo0cl8kTvaacUPuYWKbKIZz+i7yS9mY4GxtkOqmo+YUWOp+NgtXLMeZ
S2v5pmVdCS7WT4qLlRTeZ0f6tWvNbzpdpbfX7mF255Nrdl9QMdenr5hmwlgAGGhzn+Ac920pM6Gk
B4tr7vdERXTl0OBh6x2xe/L4cyZK5SUPAas+ue5YwYJQnZK6yv+j7sqW40aS5K+M9Tt6cR9rM/OQ
OOtGFW++wEiRBJA4MnEfX78OTu+OWCVjrfZt22Qtk0gRBSAzMsLDwz3VtOKuhpBJ2CK2pDDc1VuR
WN0AGS6oK0z5K4NjZ71jBiQViBTH+WkeUw1eQULfckrQh4rgvFRBYGbD6whEGiUWUigswM/TIpms
0R9DBn/RU0q1lgW1zGTNVaFsNGxGaFoZRJSAFD8NtZjO0KySJn0jqKlkHFIrZ9UqhZFChDGUAcpS
pTxZaN3NzTwRuGH0nAiQKM1qJwZfUH2VWnjxvP/mwkNqhIFDtEjRRMQkxFlZ1Cs1mNiozw6yXLRe
22DYoojBmv7NqxggMH/C+AitlypePRINaJJM5qFDmuHoShE7bQGx+u+vchFRl6tgfAhzeEsadJ7w
NYIgyRi8Mg8m62iowxSJFH2sbnJlHN1oyJvH7693sZ0WZX8NfV7AN3iI54eFpVYWw1elA+1S5lUy
hHGTWtV++66WqUakskA3AKDrZwFIw2iICHkL+VDHRu0wg3IPc2/CRuOjsNLk6ppWw+VTRKW6aEKA
gy3haF9298/1GxWFTq8b5QCXJzWEy56VkASM8Ps4UoSYiB1so79/jssdfDkJAbqBGr1oJyx033MI
bGqslmdKj0SxLgrD0QxevavDlHBfLxHk/UoTRs2DtcOoXwF0PkUFzy6N4R/wZsGeXgD8s0MRRL/F
+c6yDkUzdtOej1b+IzPK7LE2hiz2jEzunmFqhH5hno3xCB1JCxounRV177wtGmFl5TCoIoqeC5aD
NWmC0qeA73GX6GYj+yhL69lJU9XAqGY1tvxJMYoYcnUdnTSbZ3WXugyYUu10qcbaGyvS9Y9I7o0H
jLAqPUkn6CASESTBl75Bg9j7/sF/nsZntw+6IvpqmApB0XeutywJ0tTpkB45QDeAkwpdvQO1Bk0l
dLK0V6Wf7kuzdyao9/+oWd88qbXOr50W5y9/gQmROQJVAp0c+ePX5VYn4FpB3sE6CDRL/aGtpRrd
aTnO7KnNsitg68XJZCLfAjq4iNAv89ZnrzsalLZs6sY6WDFYhgNKM4IZ2Wd9LFRSCpVflvIxNnHU
fP+cLwKFCTgEXCDgoSju9Yt7rI1C1LKUhkPKusdBYDmBmrF8//1VLlKv5SqYmZBAPUIgP4d3tWqG
rVdW0rDphcw3CkncluOceYC4rtVXFzEChTsuBKgAkAHgtPMYYQ1NAZk1AC+5BTcJfXwas9iwI4zk
t12fXIkPlzeGKdcF3MIJIkN04exqcVKOLOY8Duuh5zYQBHSac67spaL7bUtCwB/gZwMgx00BVZK/
rsZiHKGSBw+LkI4MTZ6qLrw+h2jM92/qcj3gLiCiCHACaCSqxq9XEQDWMbmscEbVUW4j70hWjMaW
//1VfvHYlooJhwf62ICrz4DHKjGYkQ1JhseWKbHDmcWfzRnjvIQ2ZSI631/tIoijaYIzEHdkQCMY
HY2v96RF6aAXA85dUYtnohVQVrMq4UfN+41Ae+aDhnlNd/EXN4gzClRtyNIsZ+PZJTvECn3O2iwE
zZ2vIq1F62tqhRy7q436p+/v7xfvzFq6JziIl0nET/L4T8diYoyxKsYcolGsiXcWxKlvqVow9/ev
guarjPN3UXE5f4rASBKhFYwinKUZNLlCEFyoc7Ar7+pX97K0X6FbiW0FTPrru0piKpUQLihCuTMj
D/Mp+kucaPT5d+8F2jAqaFKLEDmg4LOrCBbPYqpFeGJcBZcYgngk7qtrRpiXIR1X0fBSMCwGOcvz
HTsb4iyzpixDliuzX2Cqy7WmbPYgONWuVEEeSQX98E1bFfo1GszlklcWPQIEJFQky0DH18cYDRIH
6TgpQiYZ/XCS60Kne8zGyGNYo5QsbyeZd686jzT620Lvn44MClRU0DUEwrV8tJ9WY8PzRqJDw8I8
0QfTZtyCER1Mdn9/i6F7jqYQkha8QQgYfb1Onk6RMZsxC6Meei2g2Be2VkD8zMp147eD4iK5gPML
Jxd0W8+zQIUWDLTtloUlnzsP6IgeMtqyKxnfJU66KDtgRApSN8grwLP5ekdpQ5VOEHIW9jQbAj1T
My8xhMhHLZa68sB1pyjASwU+btojjKfc3hzUfYmYdyU8X56hmNrHVkdfe+lgnK+eCfqswCkNFnJY
7fhDVeqkGJLSVYQ6cqQMfbTf3o7Q7sIrBBqNUe1zfL+IVW3kNeVhVffMAfnwWML74v9wU6hpcV4v
iiAXfdhSztXcLDoeYiImtmfFonZpRRgplSPuFrPYBN/f1C+2IKYEwStG/QCO43mxgppirqfa4CF2
imLjdFLcFN1tz8pBcjRnIAvgqcYv31/0MnxCPgLpD2okkC8A4n1dQgjbEUQWF3GiSLbsCGKYmi0j
tTSvvLFfrBAgW0CwMcQFh6ZzuoUE2vCoTWIVsrYUP1K9ZKci08v7BgZ/rszT36amYlIMI044SkFo
gm7eWVpiyvWgKYPJQ9DVlfUiqe3lw2g6on4Ni7xoDeBKCCuAIxG9kLCe5eF1XYH3GePOgMIobhPn
VW+jDMF0UiVn0DFJ80K80ycMblt90q6watnj9+/wFwsHYDKGvEBFQwA9h/WaTq76eaZNiBDHFBfh
upZdRRq6Ym0xiVcrSBsIp5KJGrtSz3+OL38puhbqDBqkODuWDPBcQT1JUgpOUKeFeQUfDQPnk8Yh
ogrxAx6vof9ZpSuLgxi1TSBwXn9wY5wNXxwK2tyUxoyxM5IxfdY/JL1h1QYO7dbkt6NcNctMj1iu
vn9Q54sQowFYCnhHC79iqZ2+LvZuwOhBP0t52Btl4/Rzto6FKCzV+AG949/FiZaLgYADEGcp0y50
VmWJdZIx0zJMWCPB8TXv4cEq/m71gqtAuhlBaqEyoVQ6u6Um53JblG0dwr1QtzVNsHwstTvN4swG
U6K9cuScL/blcmDsocBGYYEe3fKEfzqruQrmpmlOTZhywfBbFUdMbvWSi4mq3h7MMfebaTDdutZj
W56q5EoUOY9WuDzm2ZAjITvCMX4uetP3lZTNDW/DpI8iwK0YeKgjsfe+XyaXV8E+/lR6QFRESD6L
HXoD+V9ljrsQKjXmrsKwWBGMRTVcS5A/2yI/7x4Zo+4wiIDnxdJS1c/TBL3JhdLquiEEbgMXHVmh
o+k31iyuoTc7l15uzvRJ1YRKOiY1BCdmB+NLkI8FM6CFVpIpdk0FaEHGiG/O4/SW9oo4+5hro6Nt
9gMkZqYeajMYsbQoJV2mm7MfR4X+mhlicZtGAA1IUScUTstmbD1O0ILFmI8o3Cl6o9PfzIlws0AN
UPaCsLX4Dp51U5QMo35jVY4hs4RnuVcTP2FUv7LDL8aVlquYiIKQEMClsM2/LlClimWzSPkEyLSX
JLcetVYlFUhvkzMLJVSfrHEEXCWMrQW13niMyzBXsPt9qsVm48HnmkKQpQbKR0Zo2wgOGk3K8JuV
0eK9gJWMbYvGLkCUs2KPV+YANG7mYW+ZyLULydgLRYfG/ec6/o8f43/G7wxFAMj2ZfPPv+PPPxif
MPmQtGd//OeBv5c3bf3+3u5e+N+Xf/o/3/r1H/5zlwL3athHe/5dX/4Rfv5f13de2pcvf3DLNm2n
Y/deT6f3psvbzwvgky7f+b/94t/eP3/K7cTf//HHD9YhdOGnxZia/eOvL63e/vEHqMMAURZHOrR/
AI6j2fHTFl+u99c3718K/Bw7Tzl/r1tW/m3V5C/l29Wf9f7StP/4QwBV5k/wV2Cyh1W1EPIQXof3
//nS0u8EygeCC+a5sdJKhtnEf/whiX8uJQYoQ+iJLAJdSAka1v31pWWOCvQbaLsA4wJL/b+f0pf3
+e/3+7cS4s0sLdsGP/jTnfbfEeTiMZzXTlbcgKHUqXTVFZtEpcSQ3gvMpKmY0ROSkkjTPjMceUDf
yp7muyr2xNK1ILKtuWZiaxEE9QimaFXDbjF2nQXGj0wnqriy9FNVhXq0ny2fR0TNA2N+MLstNd4A
99jlJJG0/VGpR0ndRvEthtKS2AFoJmW2pL2kyY2Z7YVub/B1JW8aFD/mVqVhj1Md/98I0WZO0en0
TbO082gjSbUtp3B6Y8SYZntu94bqx4jtYvZqlEEUnQbrXksPTHjP6hLel/saTaUGcjUlJFzyXUFD
tV/pktdHG42Binc7aiRTbLlyBBrIkKQaXuS+IjVLiBQ1Nu1OxXSTKLewaBSyBwljs9nKSHZRExTt
Sp82kIKp8XMGT+cBzWEkstWlCJM991B2Bo0aDG+WHcbJ11NP1Q6JBW1xl2J4jAdjslaG3dSHE3zG
IydJ1jNmrJmXNyXBOaXQEIrl8OY1+qCeHx3QB4Vxvfxi3qw+JOOxy275IBKBbopiV2r7Wr2pmpso
39EkEDSbZm5iumlJyorAVL6lUD5f10JgcCJnOy55Mver5F+w9m/FkVtW4Nf/g9CA7fpdKNi91E3y
kud/BYLm50jw+U//tfOx0/4E9RZsJxzLkNb598ZHQfHnQmhDboctjhoUm/u/9736J3zuQblAeoQs
6XOW6K99r/65BHtUd5D0RIIOvZHf2ffLIfbvXY+GILifEkBQFIq4FjKir4fcIBV5MYhpcapHsbal
SiKzaN70g66QZKzMK3Xwku6cXw3A+GLQoS2jNWdHqk7jYcwFXpxgaZl5xVGe48OgUEy9tTumJClB
kZ4GP72UvyLdz5HtF9cEnQS0QTxioMvnsygFjRK5K8bs1E/GYUwtFozt6PMmdcWeGX4qZ5vUujYv
8ovH+gmWA2RGwXjxWHu9tzom5flJnrU56Ftz1Y7WQyuYmEDVr+nISp8t1S/PFUcAqm6U38tzxTzd
17cIJb/SpLmon8DH6D2MLSupY2Zv4kikMYZq7lsKYllZPnbxjUTRl92b7UEpAy1DzmuLsSO39iy9
WDNZxoGSNzN+M9ndWME0IBT7Vdt/KOrKpC7cFNrEy+mt2hz0ZJODUKu5aW8biV0Xvtk8zTAjL2NO
RkTh265eNYmjbumRJe6kvE3sVu1vkhKSjIfZeIIXzMwRt/1IOykGZEWOonoyNUoaKUa9K6MPdWxF
wYe+TWcEqT/KgRDDfgmEAOVkRivFN9YK4PSkIJAfse7nFz1xCq21x3ydPqkP2avM7UwIZ+1HLhS7
VOc2ploqFg7giqvFuyk+TeaNZr5UgCGnviMlP8rVK2hjTsMoTAXe++gZlHxSAqDtvEZZ9ayEqGgO
cbjHaD5GpQOxEXEA9aLrccfIBKdHg+ZEUh6EdFOPa12fST5zYkkbkWPEmzRhmWJyBpRxm8WxHVse
1gK07epso0aOMTx1gq0v55WTshV6o99vhPO2JkBg8J8h5gKt3E9KwFnaXNG4josBB/KQFpWt65EK
i4EpcjC9sRQ/keqZTapsy6FCw0CoblmrXhvLudgXCyKFoAOeDRqrF/XQZLToXk66emrNl3ZqE7sd
mtnW+WARGVXilRrvV1dDA2TR1AaXA+je122hCRCsZejsnPLOuosSnhBD70CH6ul2rJP2ytUuAg1a
PZ+CmWi5YL7+3GkmGoxe6JQxvx3hTUBQoDhqa9wZPFq1Q7HRrfRuqstrpdAnOenL1sdV0aoAbILq
HRySswJgimI4lWRGdltP2lNrBEmBGSurjUSSmlnlSrSZSZ3oI2QVhgBJJtYyT27Toj/qQ2mSpjOV
VdFmzAXoAlSBnr5fdJ947ZfPh64hTPjgAoGDEI5xy1P7qcxPZQ2UQTm2bkq+Mzofb9tQ7NYMNNmx
FBskAVUMpiyQvHElDi6PoMxCEu4iP8MitMCrID260TdtQAWbesWu3kjraqWtDRSnpAO1pLKtnd7h
Hm18Y10T/DtpcCrMYdnQsVByAhVCTyQUtRuSoTdh26xZoHGi75vX+CZZy5v6OV/HXuJjfNCVQTcS
iGwQiTrRSXv6/ml8BuLLpwHyC7r74OedH4AxB/I2VZl1Y94Nk638iCubYugbW6AmkI2NPowNu8tb
Iof5Bg8CUr+R6HCo/VgEfk/1PRT1hcqubvhu2NB39or7QL7WX1tVn4rz333OBSf86a3BnmYY5j6x
buiKb9WJoJmSrGqPbVggBCXC6IeEZ/uY7WcvOvaP0qHcTuvONUgEkwrZB7Qd7ZKVFQAxkE/KSlk8
+7yUBVbnstwRKidPHMgVzdmWqrY53rWJUypkqMjYEq2xcYL1JkGCOhAjMDbRagil43jC9EtrEF7g
Gx3k5WniVJ2f60SZD+q4mTWviXYWCydoWbCntj2Vla3URH3M9xFhnhrAnOjId+yAxJvd1DvqC973
7/eTKXH+3EDXAA8Z06gLu/3rc8vAlCzgNWLepPfiWjpIq/lAt82+2FtEC4QH9b4hxbFD/ZCQLCPx
SDRoQDU2ZPwEmPm29vBcjG5e2iazm3FVD2FdQ0cbBE7oe9n4d3ntd6ZrpN6s+UkFYxPHHOy0cybq
mxCa5aSDjbbqSondbOlGy5zyGecOdDKFZF1xbDovf65uhHW3Mh/os/4g7fo9XDBCHDwKFLOPQHsK
GA0heNx0ItHUG6tfJahUAMeyQFEdFBdQIRpmx+pd2O+ILSkSQq+MXChnqNkyrrn4RICChGe5KDV8
fYoTRY5T4DS7iXbRLr3v1soquYts7uTbKrHF0RVEwpiXNDYY5VZBip2+6rx8U25Sv3KsI1uNruyp
qFCJ/DC1JN9dcyEC/oPP8PObRosKVoromKE0tzCBfxZ3ucqg8BtV0zE3/bTwmbSmFoG7oY79GOcy
4v8mQ73bWG4Rr+J4zdNVbhz1/kjLlWitQYNs+JNq3ZntuoF4R7zTJltUnCkKaGpXP7jpxT1Bn6/9
mA5J5GAATTmWLalFIktEfcsqYr2Asfoh627H7uLp0awP0uji60pt5xOhCSRebbNzNcMeBuiqeTVz
UvlmZk5TOdOwZnSPYbM6d6LUzxMPGhOtUSK3SWzYFxJLwTTruhfvQJiBc9V+RklY+Qldgiyyv5Qa
ZC73rZranWE5cnmnK5BCd7Axe3DATK9qfUN06QkyWN0rQGtFv8m6DZU9lh17wden1wm5ol6C+gni
mF6SylDcDFIQNSQ6cxW3iA+jMuD/NTJBakcFERAjFdSto10mGdhfmJSHqZDm6LCQhRkfqY1tMZ6M
JOy7XWOmXm/ep8YtxrRJQfG0rgnjnScX4AvrYCRjq4MTgxLqbKtHhdxAWDcRT7D7gkrdSFeRPilu
FcmNPVfGlZPj4mqfZpJAqVANomo7Ty7Egqo6S6EhGJvmW1MjdVOyjBIR2oI4LuUrhLBz7BONNZSq
IIwuo4HSwh/4ugPbVNQbtIniG6oXFemkCnS9svwBysmS56/h6CbaqbEq+17ZxpBTQ/vFUee4hqeb
sa6Zck22+xcfaCHsoFBFagWk+7zjLgxUTUUIxJzgh/hQD4nmIXEkiaFvY6UDsyWO/FbBoSoU0MUR
oPhqHDWdFahGxKMxYcLv+0B/nushw0NaAwElZF1o7FpnmSVi0xhDaWg+wVTCV6EkCpuVFhp8UBmc
JcGZCxaRpTv7Lxj2Cwr7cy27BJUvQUdbFFORPqBBBr7cOXdkTJXWAItXPHUpb1wxa0S7l+IG8oBY
eb97hwvCjiwFw0J48J9w4U8ZgBDnahJDk/DUQlOcsMhtRwOSdnOSoLJ8VhSqO5mkXjk/kZxf3CGk
wUB1QPsRcR+Q9teFN9YyV2rO5VOWYYjYLugqUd+sXLEzBsd7iJwHnbU34hcoBRKltwidERTEvSnu
NCsjnD1p1a3aniJ+X4rhOG7K8Wbi91PzWrVYJeNNkm+H9jXVN2q7RbaclRsobphTUFa7aQ7QxJBU
Fy6EKOJgfK0W9iOYt23R23RlVEEmA+BsUOGZhxmQ/xzUlIz8aKTY9WHZ7TQ9KMQnsUIAV4V9NQfq
tMuED4aaY4YkXyOnBLJUBo5e9VGPT511Mth9ZaASCgx8EPMgxJ6s/MjZvTa5bNw3sTPoAc643jjm
gFK1TY35gPLDMijyga1uwXIHN104AqQ80p70sDWZyCy4lvBg0jt53svJCRW2oTsR7inFUxTWsvoO
o2atf5EYdK2PaXWbo7yFPAOV/GTgcIpaUTwrAQdt7RjCNm07hxdoxJmRo2g7iCd3PxImwObwRZLw
TLVnKB5D+5Bw3c8lO2kgUwkOBYqdoF5GCVYcXXl1hfpZN2777jbBt6aZbtfKTTPZo3nfWZ6kuLIS
AKNIIxTOS6xuuKvQzXBtVP3i1EZattBpIH+BxhHC3NflVaXlEENyXT0laZyjYIcHAOdmS0o4CpJJ
E2o7lfg1Cs9FNo32DATyQaZGIMVlz3OFZI6X6SxROc36W9mjTzZDudsVq5iYbJNVH42wRzdXHXGY
xkelXceQ/Ct9Kdqp1X1beAgozfgkmF5u7IpxB1m8VIZGqHY0UQpox0l6hhe8qhIOPAFJY70ecjcG
tKOvJ7BeVeooFE92WlfM6y0HpkbGtiSFcoesbg7R/NSto9V3rpiQQQGO7PWKJ2P2QrAbE5hzSbi4
LsX12LzHJUBqt81d9hbpvohnJ66tY5/t9rNC6uGQ0Ec2aUTLa1KlGGvsMNd95Aaw+PreUNZxb6f1
IVc8YyRlekUQAxN/F6EDlDNwfaGLAf1ykHq+vluzgZTgVCryKVXW0IJHttBv8xV0pdzcHj56aMvu
5p7Uj6qBsXo7mjDbCkK3TvroKM7rkVUEeqCKPRo7nmxz9XX5QwxDj7S4jzD+0Tt5SWbuyAq0UmxI
lgo3057Na2rsknJ3YMDaMlvsSmTN6krF2axM77DThUL9Y2fiETD8tmXjqpC4Bw67lT9b6ctEdxYw
H9BlYM6W3iTgWo2B8MpDqdlh1FmKN3HvlPp9NN31XW+bMQQ8p5dYPSq8R6G0g32soB+4QhTkAaJU
2MWAgFAfpukFPRaLiSiYTkKKsalu2zussqP2JArA7JgNXbXSlNHQdGKNoB9c636ikCK+bdD4iLpX
KR0w0pURrb6Fy8TyyCbUg10WiDgG6p2M4pqihk/hFGxX2Uh0w5nupW0n7yrFlweii3s1PdUvA6SG
wgFzR3NHTGGX6yqJq4MW7SM6OCnUXus3BbEt2cndGKQtJGUHbVvWYaPdS3EUZDHKcX6oWvdFgwi/
1r2yUdtCzmUFETFijhXhI0QMncJ4F/WEVCDsN3OC6Vm/rCGhVnlG+wNzCkYRIa57MMFbSqEIigYz
1G9rxMwM/S31tuDraFqN8GnqgOt1XRgrGGrXX3n+pim3MoH9rDD6WuZjNKHOA7oYNuAsQJrvMZPc
4WX65fO9/CpwLwHfMvJE0aEn4a4THekthls9ipfKQ/vXYraVoZm8yxIf50F/bPfjjBLYw+QqiCQ2
mkSQXKBeZPhMTAkr3CpbT7nD71r44Noo4HIyuyN6ypwo8Up0QPr2B+jXwRHAjZtd2rmJ4emB5TQu
4kPylEG45zneWB7bZy9CWCWkkEh/Gt1uNQQd0OFDByxVXxnAXU7Jc1ySUSBiUN2kFJ9uUnGW2emK
b+iDSsTIno616qgP11wTP/kWX1MbyHstzL+FfIgK+gwnYsjliwyiyCdag8bVp1wkI+hPKBATgs4p
FNsky6ViKWODAteK887BmNEGGsIqgb7/HuPyd41gbBsxu0JUOa9GF/wQjdZPWtYyh7PEnZ8yIQts
91SIuvFEk7yzY01mTlb214TALjJK3DocQTCICitlDNqenUxKm0aVSSfxRCGzSLjW3YuJGMIoEkX+
/NKKczhQ60rMhLDAecwEVgnQcnGxwpNHD+HrvYEFJMiUTtKpABNktkXDKcQAQFQ6IxJ4VekA/x4V
0D6DUt5TwU+wTuf7HDEWKDxfme9S6rwi/PB2gSy6fGNIp5hCSkN4MqrKHvt9qiFmbKbkvdPDeXiX
ikej2Yj5a9+FYPozel/2H7PpmQpQLBvdW4hjVAJBpyGjDgSlkHNKQOGJUXlYAzTxysmGgzc0CRgy
KbpO61VpOOPgyB1a9zZ2zIC5I7R0EyfJ1yZgZU+z1UDeANAIkIgcGxfFpA280AF05UveZFdu7zVu
vDeP0TP7iO6yD/7IXM1hG/RR8H3oGnmVq7v9U/ZQvEpP1UZayc/TUcDvWjhA318EfwZtFPgxOvhV
xsEsedl86oVgKleKsR2HY+mbSsCL1z77MRUQ/dmghSv0O5Ee2mEloKULZUeS8qDXbmi1Fdlj4ZTV
Fht8lr20WkvZxgKIE6/yNCgVz8r8cSQ4sGH5CLYU/t+fxNvqCVLNxdMEmJtBxoWgmSeoCIEEEuPG
U/r6fYGAQvdy8YCUsIgmAQG5rEamFuI5Zt7Np0RylCoY9YDSrap60uhFloukEn+v6o6crtCCIyK3
sbDVZ6tyatXt+W1pvHZsDyzenHctEmuoT0t+nxKeuMnsaXCgRvlG4UNtN6f8SXjkhc32jY3kGghB
TvSbNnIHyaGFKx+im+kRfurZ5DFGtKP62N9LH8mpvC+wGo7xlgf4QOtql3gZfoD1nA/OiIGqbXTo
PMPFZ1yV9/xFu+99eIOUBO3x7Abh/kOrwSOwgSrDATKVnI6TFB8wSA5GkHMivoD7ZwT6isPuRrqF
roLH18lzyexcJbnbrNoPIIE4OCXSPGm7DB9tp+w017IFt/AzX3caL97qBIeJLXpg6GdEeKEAaLCh
qK1gkp+IN9E2uhUH4B1AfcQ3eRX7FBgPbMYpqXZsPeyVoA/0twbR2mWe/Co/0A0mdrUjyJPqbTUQ
7LgZzS2Xzk6WucO01oChSu5cBiJ6Vv0bN45Tv5qUm4TPvjZurcSjjY2vYZp3ORRKYpzEp/Ih2+lP
3QDnNhLviruqIvhlcBe/wMzWhUBnHpS+pZY0up1kNrRtBlxuCKxF+H5j9js2iEDrHptpDV6fgfj+
2geGbxZ2OwO1d4fETxWnP2atLd0Nb9p7v5NbdDFAtgAfkBToUWawTMe2CWrdzmM7AmUj8xvNl9t9
lu9E0zNUB9/MMruEofV7guk1mKRQe6SOOTli50XaOrKcmm6g3q/BqllZSZJnsnUyHDNArHGgdx9q
inzqRkGLuA/Sym/UHSw8lOYwoDShbts6+MvOICb3GXPaAaGOzFguMOOBMgyBrvVkoX2HTuSV2v8S
AoEH0dLpAX9cRYp7zs1VtboAxbqYT0VnQPt6wA6P0jEnWY9+Byjz6zY7SfVWl7uwZK6pFbIj4D8b
Q3aAeJXsCkp7gUjh4+DYgHnLMlyMhtfXo6NW6hHz+Il0kh6t0ppcUYPSAGdoa4zmlXMKrb6LUINJ
AmQG1mJ6AmjgDGwT80iBLj+fT6NTBNW624/b4V52qWe5Q4itkVawUrCLZN2NtzyzQVqWABHfyaF6
O1FihkDJaR9CEYQCMRdQj6AS9qCs1ZSgC/lmQswf8x2INrb2UkDQXSN6a+cGyWF3YXoN1nYoG27R
HvLGHnrXKJYDqqPuyJwaZVlLxJB+LBv9MD11faDQ21jdT70LsWkxnEK+kZ/qIF4V29ad17Gf+tYp
8wW33Uyh6mQ+sNUHfN8B4f2+fBm2fC97A+KSslcVUtG9gSUZOQ11tRnq7Osp9dtsN7dwAd4VKj6H
o4YjtYH4qtUSDiMF7S9XMI4SjhzJVg28G3sIhbslNu7EEB8/fobBRXwnhuiviY/Kh4AYmW+AExsx
iZ7m2UEfBgURYoweKifd0R1mS0Tz5i3yW08lOG8d2Zs/QCAVLSLcla8YaYClAz5vdjdg35mkeseD
XkJNMK/1x+TUMJLesluUQsKaH/MKG7Qvl1PTerPCQbBVCWYKBH/fvPYIWmglZSgwSPfB3HJXHdJH
wCZrc9+trUA/0fcY5/Owrrf5rfZjWsu77BWzPgi7RghQGL+DCUXvFAVtZUftUEKTVtpoyrJVZ32b
98cm2pjNfrAcwcvYOu+DaYR03bFrw1TdxaqX1l6nO4LigAmVmgg6CA9OLvhW41uKI3TBnPrwyABf
FiiGym39GYC13iBwO0VjaxSrhWQPVkkWZoFAdHdqQ97tZDmYOk+eTrK6yxoblucN7rvcCt0ubyGR
A4attrPSe3Deo4YYV3DdX+xZdCpAQloGRnVRPGusmB2koKOxnU8zBpsPgpKWm76QRhL9F3vntdw4
kq3rV+mYe9SBN7cAQSPKkhIl1Q2iLLz3ePr9QdW9RyRrxKhzdU7EjKnorq5WAonMlSvX+k03qG7Z
aOMfxwi03pHUgOs2i+qfNqejXB+jvhfiHeroutOEJhGzKq9yMf4+msIl/7k3K8KjOwTFHXIOFNZA
ds+qcschyYoKBT8QM95FtVcsMJj9qslZe6/gvQO2+ZsoETBHbklBk8OGA3ERDKAGs4wjFeE+p0mh
xXFa6dYorIDv4uBltc0SZOS3j1On08/AzFMNmqvraDOC6z8pcpZDK0ZNlIa7YrJyWjsty1TXmwWX
HWfq5Xbz8XBvdJ/38zKPB7WEnuQMg4CdfDwvcWGlU1En4c4Mp36blOP1EHnmMq6DGhb+9K3UuVGN
kRK6oznRaAlMY0lpOHNyNam2XcWdkfepgBKq3hq5lJayXmFc4xF24Yx7I2MfPSmMXJQwwLwhjMHd
5GRm6lQoEfZQpr38uWU8yU46O3kU7tSVtvdW5lXq5g/0S4O9f5X/UJ4J9TRFw89J7Agp9Vq7Cpc6
EM58CXOdck0CAKK9TSm4hEshXMbxgpRE8xYypR8p5PzfgwBVu7W1S6OtL20zz9GwooPznzgRmNCR
htPSQiprcjWzQ+9hg/9GW5FELGl9Wj359aIEXClTvH0QAJeS7kduWLrUBEhExi1/qQh2+DV3x4cy
pcllo15ClKCS0SmUSJyQdIlcjvPouSH6gbEynDBygmhRkQQihtBfmOI30MvpFEMhoa3Df2Ddn8SA
WJcMyq+JuJ+K6hrEcLxQjEFzkoCDshAG2WbXfukyzs8iJrtKxTtV8n5GeB9taIrcf7w0T2t2wKGh
YUAcZmmjnXuqtMBVONDZstleRkSTLk5yp6p9t/LCb/iBkLU+jV2+jvrBuoCFOq0Dv40L/5bghBMJ
DPrjHZEpuN3odZjtO0tYNhKgrmKIJjvUPTuVQ5lill5faKicbXpedRa04sJEh+MNIPq+jCCoUlNL
Spnuozzq3MrYjorucckjm4/SePnxvP5msHkjIVhCLx3JqZNqApocWlhoGvMalS9hkJFgK+aPXGqf
xiS8lJmeJmf8eIoIQBtIB+dj5SQTVEpFpLjt93tviim5ZTW5tkzL5uNXejssjhcucjzU0WkNzayh
U9ZHBOejlkq92yOaSzErn+zhMZiFiGxxYvuT9Dkml95wbSb3GgLnoosspAagNXtqw02ebaNgJ1h3
xbAtNDfyVrmlOVqyTDRXTmHDuO2wwAheqR6LepEgvVqvBmFhqes6XjThUvO2jYTJxiaztr7qjqpb
TWvLcy2NFvVC+sl1kq41kuBkjhjxhY/po3QwBlSwXSV0iltyL/55cog7W8ztMnCl0kHyRO6ctsEu
ejEltxDumhB60G1koGg7X+IxBDMFBw3WqlxicI/oS7Rt0rXoreJ+1d1kq0sWhqdVKD7ljJdDFpLw
YILUO94XqiikmEKJ7V6MJ/yruzt6fPZkyYPTNdVLq+V3yCdcikhzxDn+sMhv0WdmGc2L9VSrOzMC
FMQxud9D/4+4Bg4LrOEDF9YL2K6uVhfQ4ygJdcM6ExrfLfPiUnv5/LVntQ4FiDZsItV4O5belfhE
f8IWThuyfSKohyRMQ6dSA8+Jyqx0m0iWF1H+E2eg5MKbn+9SQjB4TCQ8kGqDqns823WLtG7YFdV+
RFnoqjFXAlg8LdCcVPKFCx3rM/QnNUVygNmHBDf5WXLneDChEVuvr3IG6819KUprhMciWgI/g/4+
FzJEtTAXdyaLFlJS5BcSwd+MDvJ01gMABcjV1Twpouac90GG+91eyESLnsW0QCHxRmm1cqGF4c14
3ZdRRBPQP9CZe/k4cpxPM6o20sydn7lShN7jN5fVsPA7M6v2dVpvEVab6W4W8aLV7cGqL8aps9XM
aJTFkECYUf2nhWwLvUcgflq9B1rRrClk9c1mECbfbmX9oMxCk3JWjDSYY/PCcjrDggIB5y35xBRy
QaUo8vGLBryNIRR0wFIMJeS4Eh8D8NBZu28bYZtV6Jd1Mi3poYE5YnEgOCBETVcNN7rlA8EsEnHZ
TOLS6FV9X9Nn//gznKXnPB68ZoXTnsY+WswnDbqoSATAuL64G0vc8vxh/Bl0Zb3U86KGckJ3n2TA
ALpOK9OKByJzwyW6DJ6bUKbZpabqsjHb3E110r1C2UEwb90qBfFWRBce9WzFAFed2WAzw9AkUz95
0g59e33I9GJvFeC3p5qOiVWUEqT2+Bv2QZfswM8O0BmTjRISC1RCQOHUG8uq21rKfCPfY6igACkH
t5J4bXJhD2pncRZyKBAa6jY0AkDingT3XquUvJaTcF8CVgvt1JJfFWnY1cG0Ccowv9ZV0Gr+ONEE
Vstiq2s8hyUkys3Q6nee6Fv3uWchnDQB7xkM7arDl+22wLZ1G6NsaOvTi2qmtHarSL/D/xHc0NTi
kil/MwHyCoH31fIDYcNjUC2lKCwnw61ValS7sVlxkPgHbSCSqDSqcCXEXr6z0mwRKQ0fYJrUVWGI
9UNLddRrzO5hMtwEmYEdsIIRfcF7o8SStgkvpKfnNyemDBgi/BiOJw6n0wgd4hLT1km0n5o0cvBo
V5xOLPOFkUi5I06U/MKo8a7aNr4nmD9C/untRrR+iI14g7iDqwxq94wCsjNV1AEq2aqWaEOqF1Kj
N3nooxN0fkwecVbbnQ2VTjZ+KWd+a5lZuNd6IVwpfafcSU0uuAgkymj/sJxaLwdNUMD2UmSgp02L
o03Aglab3KkoBNz72WtaJOnVhIxUaiASE6vtCsX5+loV/G3jSfL643BwduayBGECwLychXDYa8fB
SmmzSgi0vpsRXdZKYVFc01uzfRHoumn1uZ2YGB7++ZgESKSs8MwARHoyZi9rIHTNrtrJUfNtSuof
aZA8J168SU2PQ5C+lyAGy4/HlE61VWanSLSCWEDkOJgknJ4ISGpXso6Zyy4LF0p2o6t7w0K2fDhk
GVZxre1LL1p6Aw+pKa9SHcwO2MzQZla4o/oI5JVuGKLEDZ9nTB0RTkZo1guFm1o9givwJtufgGLI
X40G+O9XHZ22XNlWFPzg/sjdXYemW6KuowzP0Z083Hage4p47Y33TbIwRjeLuWtyETrUSel0xVMq
fe1Lt6Z912obzGCt4OdMOwyoDOorj4p6qj7p+dp8zvRFn70oyraHaDOLSjr1vWa67UgnDMAPbVLd
1VvnjTA+/BSKHfLTdlousmETGzeqfmdUTx71O/1ZTVTXjO/gUNvVDqX6Ll8WPvr4VGJvx2Ixmrbw
StSl4RVqG89YGjPMlB/lxhnkCo5zgJArqbhwnp6fAhYXULQdMEWTydFO4mUijljC6oiu1ooCcmKg
uOmFtz6w2rzv4gtL85eC5PEmZjh2gsVpAFH41HUq1NJUDEu137Xqspcfct32pru65uOJpaPVrpZQ
KNBeDPOLVdxgcgwobx80L0F7VSuvivpDUn8MPSWu4t4vfiTCTeAhXeiq8fPUIiBIr23rifRgniTz
aRxbFP6e/U52mtay0VdchrTJhMhpPDoagCo6MCN9vPHaXR/c5PLKN19aC4hU8V2uKxRsqF/wheo2
dCTo/U1ZsJ6fLe9qDCpbg83T6xq2ttTVqaQMdbPpAsFVevS/nR4Andq3lE56inIUlmNUsDrgEfTS
rBw+Q4Sk7UhNUsSCmf5fm/q2oPyQtO+hUNiZdG+9DFymKnhfAkD+jGqB/1Lm6arj0Ufq2RX/VIbC
1HtY0+oHUDG2GKK0XnOaQGFOu1ftM9SBnlp8ZUeHDrBS4sjmQ1Xsovi7SvM4RpOrGDZmkNiW/2j5
D2H1mus7EcRMgDm0benbEgH5CUIRQLc02nk8jGptrHzVFq/Ap4AxD4tEAT3Bim1XOFCa4NKpRJcb
U7anQ86Z53iBbVkOdRb6aO2T/FPaD8GCDrikAu6Kr2WYCqpj8MCB2xYPwgNdwe6rsh1Sh/p8uMoz
R61c7GepRGFlV1OvAb0mL3KQfByS4iI2v/byQbDc3HfpBaXBosOoLXZ9xUFNQ29XRrRG3d7ibuxd
hcAY+89WTUlyIxubclxG1bKf2XhjBSDkOnr77WG8aypA6PDj6uFZDEb6ca9t/jrQxwWF2wcL49B/
n7ARCN3WXEEupEFbyY9WfIWiX4YbePPimxtch43uy8TKNCGvmKQbc6+6DdyYOMY6oStqrfLWVcyF
OWzBwxMK+V/WXVfCPgYZFW+4kw2YSyUAB67T1o2KWx2gSFZ/jed+8mDH9SaTHlQeXii+d9JDl+y9
YR/RbKyRIR62ZrXROdHz+CkLbjLvVpFWsr8K0ivVX3nRddxeRclV2c7Xe2Vag47Mpjsp2+rSIlOX
qbYb+2eIfEr31CbLdNPmd6O5GtRlET5WMdTAndTetzT+vWeZ7TENG81yLfMaIHuqreVsbdEiBQZ1
pdOQvKQFos6n/UkgMUDBccdDP5R07yx7zXHGa8ZuN9EADMGWJlFjG1kzLkdJ3EdR0m+mUu/v1KZU
7Tr10cPE0MJDkGoViFRRylamLhwPs4wziLkyJv01OqVxDD0Fx5B6tFDs1uoezSh7bLy5fyvnbmKI
oB9mIFgGWKtJg2FVDj4VmK4Ql13NMZVYYuxowbPVKJJdGGkJWhaBI64getk4YaKD95zyVdwBzbpw
Bp+lvuREMA7neyC2C0g5HScbQqHVkRQIyV72xP5eD7pFqWQLWfU6e+okDuMOMovpfx3aurZF0b9k
hyCdfRMeYOYHztzH+fY9P+C7CoPW4j4xaVqyn5Ucrn18ZkRlXBaN+jOsgQ42TdtC7qE4XI1D7+A1
/h3SOD2ngoX+8VzMX/9odcxPgueOTPsHsde3+vC7J+mnJLCSqEv3UyK++trE2T1y48pJdVe6fIvc
j//H6ek8pI6+PhB+jevfyQU8SxXcfmSV0meNpbiZZ73TxMY3pbDM+1T1IU608kavshQ8bO25nlrd
4Tf+qHAYXpXmCKJPT598dLggDo4VKVDWOU0V25b8wxg4tGA/Dxdm6Q3VdTxNsAzwf0JXg86JeJpS
h5MXxmNYxsDgWB+dlAWrbhBlp/fabiH1YeMWSTfZss91SQetG1mpf98AsfBpN7ZZ0i1V35JWoyi2
K7lVba2scydGfHvpe7W+1LLcWpnGzIFJI8AYdVOvaqnQ12MO6goxrG9jZtTXo5Su+lG+pEo6Zy6n
Lwclk0+iqdA4TpVW67EYvFyd4r0MqcLuzfpxxJrq43X2pov20SAnX93ztViWYw8gTS3S6MDlchlK
VQGOhl9UE8afgSe8rieUYhM9dPXaeinbu2xIimVk4IuAhrQjofA9mPCD+g7IF10nRwTKsJiQTSWJ
5WQY4C6laMWB3TfXhepDSygEY2kt+LrKpVT+fBfPxXSZKhaSK6DHT3ZxEZp6oAWTsNMbgE0IM05u
KXYUB0y/3wQFl5bZWKb1r7VhLu/6fgWt1tQBaPXmhQV6qpfGZpo7FzpgybmFcSaU2Fiqh49xLuza
El2RRulWZcMsCpO6yTUZkoKMMdoEKk+N0eGTRuXOChuSBHgSrq+RhGkpnZbIuARk/O2D4RUCdpDt
riBScRzqsqLPoqSqhF1pIcHS+P1OmcoN+UGyILZB/s2a1671FoPHN0TYdStSR3CMEZRUhzcRLr3B
Pk+HC0XA8zsy88XVmJ3Md+Myf3L3q1r0mEa/8PeJZ2a3E/dZXWlXXmL22ynzNrqHmE0Rm74zqIPo
qPwpR68LfatpkhsJ2yG/VuiSqiJ2Cn7dpOQK+s/MCsZlOWYi3mH5r8X2R1Ip/1FI6Uh86UNhpv8H
JZdogb0LJWcSS495/CP50r6XU3n7N/4RUkJPBaUzNiCWg7JGtfPfQkqG/Am1ekSCKYfQx5iX3t+C
KoL5iXqowqV/VgNHeWT2K/tbUUWwPlH9pyDA2UzlV6Q//gdKSm9ltH/HPfSjqMJytlLuxu2DvuYc
fN8dsDII4nHSC3EvSw9KeZf5C28ZZQ+jvM3lbe9vFHFX+NcwFWwPtq1+W6RuHS2nK9Wyq2crdibY
B9ZVm63y4sqnDekNtv8TQBmokkdy8nxBWOxQ/xluYX61ycJX79LAGRDz1Wfqo9Wv/NEdlOsS4TGI
N/qEZGDEIW8LLfoeT0H1KoZOWjjlCh5D05mPgl4sGkhLUnSlZfdh+FmQXvXsbhDRc6ZMdJfIdxm0
HhF0qanfSPHBV7l8ohYyqusR3JC/7wYbGqJd3tXlFdpXF+7hJ8nT3zNK/YRPTnX0zDuzF+UmN4NU
3Neh9qJ1frhAddrYYpz82RhaKoYWfQxh2T+jxabdGAoO8lFPF//dKrz/9QXfk+9OAHjzY8wNIvoH
gBQo6pyqUGdZbRZKrU77OJAPUiuZO80Xwy3FFi2MXnBR/KIX6lMqDgLXyWoli7OvvJKMe/yFFqSZ
Tx8/z3EBjcchd2N5zb7m8/OoJzltnpuyPypmv6/kSly2RWgt60l9aZRxlUb61Wy4sAEj87fazH/j
0r+YkXdf4DdxKZslcX+pys3ScW9//n+jkvKJQjESQ+QFcDNnDbd/5N0M4gvZOrArYg/1WT7kP1FJ
0j7Nf5pAxokJ3mXWdfwnKsnqJ6QjZykR85+I9Qdh6Wz1zoVsjZVLGJxRH6c9DQOjBS0IB+1pMHPr
mrpvvbGiVFhkEVRELRm6tRyL2aMa4vWMKBk6SWomDxtMcCqHJAcvjgYjDOzeq8l9N42/2VjzQn0f
MLkakGArEOpJaBA3OkkU06EQfT8UmidPDCrK+5T2Sr2U7un1x8tKUJNfJ+t/ZNEeZ7+cGPN48+Eh
zYLFdKOOA3TQATGZRr978mvMuJIeKhUqstKlcDH/mNPXAhSBjC6DwaA9uYYHXhFLXhZ0T4UB7joT
rBw2QWAKqGNY/Q4LKDQ1IrO5TmVdWTRG3TlCWbX3H8/tPHdHD4HKDhZ0gDIAzpLpcyK+P4zCOFJr
zzLzg6AJ47qWZeFlLKETmXhQPWPl3QBVStt7ucxFiD0gRz8e/qTvy+TSzeKWyek6H8pc/47HF1St
nqR8rnU3sDq9HHRtKw/mvSI20m2uGR0kj0jeKmU93EaD+tLGkAQ+foazz434GgnfLIQPjQf0zfEj
ZE0sTHXiN4dKlj0A6BQ3msrQL4wyv8jxRDMK+5d8HM/VMz2IYYj6UgqG5lDqSrWRwxjIfoBpWRWh
PvjxC51AuOZJRasS9je7GCQ4CMvjN5qKrpfwxxkPo1RrC39ooyXpkARow7SuOhlTdTsvAnDZjfCi
9xD7EoAT61DIwmfP9+TUwcX0kmfQcVnh1zNxGKGmKQIekbWTTplKOSdK26o/6IrwuQUMACsgW0eD
9oDimx2ExaU++/mE42gNboQbLPER4tTxJMgmTmB6kYyHfIgA70ApX/jI16IHFhoXVvHZUNSMcGVV
QZcCGfuFTn+X0TWlNtZakneHpIVemOJbtJhQ4IaFV8sXaiWnhzqHBB+V7JbxSGVPkShZUUZF4PXt
oRWydDkYlnDltXrleJWm7fJRF13JqAwM0NJLhP/fvSRXYhKbGcsF+ud4PqOmDQo1roZDSlFxLTWt
gLJGnixVbbzkXHMW8OcaHJZdSLtgF4/Iy/FQA9Y1oTXJw8FTvWujjl8weEzswQgRHayVrx/vlrOF
yWCcnxREkeTSmdTjwYxCNpKuwzcyHgrYquRVmRNHRr0uxrS4nkIh3bYZwOQ/HlXSKOXROOYM50pw
PGo1TTEFnEA8THHqfY17tDOwf14poSyshbZWaLwJys+Px5yn7SgEkWBQzQE+iyEQhauTHcFTqF1n
leKh86FaW73HXYIfsP7jUd4kwlW8c4AvvZHd322GrOvRPmu86aDXgeUGWt3YpjJccq4/4YMST6gd
zNrcBG9ucmQuxxPoIT/fFVqnH6LCvEkhHRU+HLumQJkeKnPlSgpqZ5ptResgOQw4GkTiiLLjCB2Z
9GE4fPzSv9kcc6ZA3WfWHyGHO36aUgkKzDFS/WACy63BPU/5sJDR1f54mN++9QxvNInrBiD2k7ce
YwPZLbpiB2Q2gEj0iA1uwxtz36uuAvjBljflN3TP/O8QC7xLoNjfveT7wU92CnYtiZVWtX7IrBu1
vTaMWz+4wOQ5H0KWuYGzQDWUXIC+H89jhxm5mAhR86wMYrJKJoyk0tjo7CjR4j9ep5zEbHzySsDp
/NXxUEKfqmoQt9ah7PXejWVEBwD5Fxfi9Zui1/Gm40KP99G8Msjg1ZNzDxPpKqTsbx1Ms8tjIOJ5
88PHztFzvIhW5sLLaZjaej6VyDIk6apomuBnmSV07XxpmA2oS1V9FdvUomTn6UG8AIeQfU+1DLXK
rJn9jjw1KClLmXHYrAItMdAPLuMEcSelGbdqUXb3QNnAqptQCIDY4YvUt0Iurv2wZK3U6iwGqCDm
9tPMw/RSoDsPOrw/gpKgCueWwtu141040KS4pATeG4esTnK3wHiepkV9Seb8LI2lKU7snvN2yAGA
NI8/ZoYZQyWbtXUYPWJn7EnIaHhNbshXshVSei3Vsblue1jSkRfPsod1kv4RJmwOSLTS0P2hfojC
PrWd40eYEB6th1DwD1ovWxvcb+uFLMbxWujzzI0DWpEfx4LziZ0dQcnd8ZukpnV2vVenMpWqJj6I
lR8vjAnFJT2FwfDxKOcTyyhzyYyK2FyvPdmQ8iB5QyTX8SHgpAZkohTaMhpLdBf6TrvP/K7a+hnl
UaUcQBL5fnEhIPx2/PlaCgxoNpjWj2cV0Uo1mXCWPFiqFt4WDRLXJXSKMCfJ0VPcI/thQNpCyYUX
8EqXOlMn0Jz5o/L6IH91CtX4mJ3y34ekN4Ug0KNDAlm0R22W47XaGniwUEEbi8co8BG4GOkIQ53K
HL2cknU5SuqFtfWbb02vlsIk1RwZxP7pV/AKVSsEvgLknWk1hA2AyDavVx9/69+OQstHIschXr0J
qLzbqv3kW2VpsKLysqHmmAzDVSFGl7TDfjsK8dbi1LZmcsfxF0361Mg0M44PegN/p++DAk6iUV+I
u28cqeO4O+dykgm3CWgO++R4mNbrMLPrxOgwCrGJ6mde3whaBdHarzU8nLGKox8j29aoWs95XwY3
SWqlT3jxid8wK0WYyPMGV8lQ3DSG7qchtuAVh94A4yJM2fhTigV5pQ7KhABKU41uEsYIHXmwhL1O
Au3y8Zf5zS7gZcCBz28zX9ePX0YefFoXXhsd0olmTmuw1zHZAtQhSOAiRll1BC//mmLDWXTjJVDc
WXmVTQD/Bi0zEke+2unVLU+hhmG6ihRDUmkucwegRyikTSXCdooLCWV4ZTDWfdmKy1LrNdzsvXE3
eGK49GMv+L/YC6g0zQ0kCvjq6VzoVH6sPs2ig5WIxqYW8RDuAzW7sBfmGT1bPuQGb+NQYjvJlTvL
GKqmm8LDZPax48UDCoiWn27CNJ02U64NF8b7zSTPustMMWQFyJCnaTPNsorlWtUHq+9eCwNhgTyQ
NbuX9HEzDYr+IjXdS6ci+dXlfbSRWhGCvIjPgVLlsfvxcjurysxteDIw0kxzRrfOVcf3VaEgTMGE
jFlDJV+WSmRdmvqKi1Lq+lYdrFj19TMTly11XwV9VQQzKr8ULyz6s4rk/BSc5ejgUZ3hvnuy6kuB
7xwrRjOXDEw6GWXzTHrqb3oR7E8vwuxLM3gQ2B9ny1GLk69Nq4yPniD/yCyMLsZmN2qVdaFgZswJ
27uVwVkw11cQGpyVwsg3ThO6vDcz4KDdi8Fpf+23RfSi1zUoQw8qG0JAhon0XF2B2LbBB2o3vpmU
L3o5qg2awRMSRGOiJLdl1nqfA6mZxZKMRLvRjUCp7a6HzoKsUKIDavY76TFVB3CNwhjkd40+YaFB
Ci6+IJfcDvbU9NkjXtogxARFS+7rvpYeKLcBWwoByT/KdaEMEBRLlLqq3C8/+2ESfEOAS31M0jyC
OT7V4OcGrmmg34oJEJCseeWu64Xsc5ZW0mE0LWR0tTZHe0RVPNQ9AfMFX2SxmYAaBrG1zQc9u4E0
4n/rUiXjVEL95qsyIeWeS4HyHSIBFOsoTuWvSoepsyPrA4bsll8+qJOILGaBUzU950IkmZ1YS6jJ
KcG3wjJStD16knNFa2eIkWVVj0KdA/tLo8KaQAlNCNDlQRG9ilnq/boa/LeF8S8uy+9CwVkL4xm7
irD+C9uav5Zt02ZfjtoZ87/7v+0MnebDfFcDJc1V/N+mFQIpyNx/nVsc7/urkvKJ0xj4Klc7Ypw8
kxj+6WRI6qeZkTI7EpLhQUqU/qTBegIwIGljn832wDqnPjnTaSj1e6MNQ0lsnqI2YoFXSprcDllo
iI5GWr6aGTh2NPh+7E6j3H0t2wpdWVOsgQ8pevzklU15mwxKupNGPK5qIvOF+Hp2uFArQPOch8N6
ETrZfAt+n2gBWBErbmNPZQTpHybrFcoTJtigtFQ3777f/a+49L4peZZtzUNRmKBmwLWa73U8VNMZ
PUCbqXkahREBpr7yXV8MogsSWPOHfR8UmXKuBlyyqCrJfMlT+dUevKBQgek7cDi1K0kHOJjCGxto
GzhwBEpIKy1U5abx4kcpGc3bqRRu4irZVoGHmIbkZ5xo8eQimKvtU5MZFyQrXkTjGC8Nbxcb8E3i
LsIjx6dQXNSBtwraUkNm2hIvncTz4fYuwL+9C8tGpmoszqS/kykbPVWpxrQODoYhBN+NNlPuSVJr
x5LnEy8sLCC70tWgovzZqniQdsnk+GMsLtIGE40KkZykTitoVY+a2kVuF/vhr4/63/j0L24e7H94
pejYUryH9E0q/H/+aWuexaunLGx+fP9r33xpftR/3YS0Tf+6a5tkDDP/d7Y7v/3xf4c0Q/tEci1R
OyDTAJwx+5P+6tCCyPyE2SzaF9T2SNLehTXZnKMat1MdwCTONXP/6p+ohjUXDFlehlSK2jIpg/FH
Ye14K8M34/o7mwDRqwMiQlZ2vJXlFihuF+r+a9nB0+mqQNtJdXRb1NNWKMsfPTiRfJr23ohdVGyq
Dj7bbmOWlQ1CsXerTPn+bqp/E1qO98nfzwOpiBbeXIGY29ZHUayCiDWOnf+axkW5FHwdUdj5lxip
soUQYyWRtuLzx2OeZKZMIerOsB+4P841AdjIx4PWipwJoxAqj6MubDWpctO0rw7+GJR2UwWJW5WD
6mQlbcQyCyhBXzLuOb6JqTPvAm4QHAzuQXMAP/kIaZC1TOlg7iZttC00dYMSnK6KqYQubEQCCsql
yi2IzOlCID8fmPsyJTRFnMWW+e/xi1e1H9BMVpSdrAvIqRnwxHus7GzF6/ZW3S9rOJmaVKzLXH29
MOdvylHvIiLbwpidj2drUQylSICPx446VSMfDNKH2I5tFHzsm5vPm03qGI6/os52rd1arnbbrM2F
vtE3IWKR1RbByFvBRQx6YTmWi4Ypvz//uWJdrbN1Y99X64a/tFx5I983NuLY/MFvnfPtXl+gPPZa
bS1XXRj84+hr/zrid0HhA48HEupN4Uq3061/bT0ND5CTI3u8lzedLTjA2J3ONtzK/XbPD/32reEv
B6ddME9OuHjQFq2DTN6S4qtDfdRVbKSb3GohrsRV7oqrblkt05/RBlb3onestbXWFtEqX4N4QL1n
+i7eShtutnfDnbDFssU1ruUbYS2uUCxDJhDZE34a9+K3n2+62kZYKra1nu7VW2Uz/6TW9pyf621u
o0zqGIv5MaxFuS639Tpx9qlNVu3gZbBCZmSDZOXKeqzXvX3J6OetqX/2PdFPsbjT0xA6vdyGqNZ4
pSYkD8vF3SN2KNvSyVf+Q/c1hFHV2IEJm9VFIQXPjLXvInvhSjbaBMtpHbr5ij/qYkuy/LG6vRpB
dVXOfrT7tb+AvWPzG27kxouRp06Y8mz+/80oOb39ECAQYyODnj1ZOOFiz2ELi34tLPxl5sz/7vpS
hX8+qU/eE8crnDmBcxKDTzv7hZr2FIGUlBaz5cMV682roSsjeDjZqg8Rt8nHaJb5Nb82YlNe//oF
kbCgTYPN29/VY/9KkbNelSlKLEgVtzjijZ0jDQW+JF1OOUiXSnHjSb1TyUN+9faLBHswkMHJGy07
lLqqzrWQ0MA2UlGJ6O+8LBKvPI6OK8SD/v4ly+dLn+cbi3//3tufQw7IvFAd046jCT8YdJpGHAX4
QfzGae14R3tTNkQjQqIPNM6vBFW4VrNgFzXBtZn+EJpmL3naAhmYW0WQbmRtAlhnLmeQrm+5U106
MrLG4nc/wAxK7R+NKPuS59ZDaYQIUVrbNm2eW7CDXk1/Kvsaqv0rgNh1Dn1JGyuUs9pbK9dXoXQw
pcmkU2fdI1ayKosB+bIpWOm4k6Gnej00MYb2CP+pnpsHd1rcIq9XuB7yGrmBXJTerROEJKn+LVS1
2Ub4NioJUkRlsqOPtO9xx+jx97kQDU9gO/PUUQYDw/lWIwX7fzx1aWS2liynwYMYc9Q0Ed0parYU
h3+KgHS29GAk7Z4W3ZKiXXdh8PlIfbeg+WJ8ME7AWQHX4jA4OX1MpI/HoZE8F+mWwSmtPnSiqS9s
tVJQIKqxtCnUAH4UbaOP3/pkvcxZGWcftlykZkjinO4kra/MeoB9cxfV8o84xQ8Tan66nHykNSmo
2lGDJt5kcYu3QEqtPh78TBgA2IGFpQFlICjW5IYnJeNCbXGxajXxEU9m9NFUfxelZryVWkhtoick
S+p4mKFo+U1e5JtwCtubWEPMXMKplDoijNrsi6pO2cJvpgRXneJbERX1Y2pUly5Cx/PEvfbtSel1
0TSBunzqBZ+ZlCMT8ofHVgpfAVMg1SHiMhMqxjarw9c21iDSQOBIpuQSClY9voPR9YI8BIjJIqor
KCmc3iqlPq1MGUOzhyRrF0nfe27RTZvlIjQK0OgVYjf4/qqbNJ4wHAoDgCoG+klZ0tLBmemQZWtd
GzkRH+uzbadKL+aY9Q9NL1erqkKL7u1v9RxbIU1FxTEboQY04vjU+tyvFU28M0s1ejCawntSm9sp
7cfryL+yjKDbUwyqnKDAzyhSR3ERDFrk1H3WXU30excoAjU7w/duRb0DrjQqT2/r54+uS783Ff3/
GyY/68H857vRDipa+OWogDP/C/8UcHTzE2w3Ci60t8T/4ew8mtw40jT8i3IjK8tfYRtoNr2TLhUS
RZb3vn79PtkzsUMUOoDtkXRg6MBEZqX5zGtAvnGN/Tvb8f8HGTgMNkiWdLdfvx3/hqN6xv9QSUC1
hOxYAq/XKdK/sx1Lg+5p5kB6sSHtcwO+JtexL/cyqqFcN/Q0ETKlFK6rv5eXbGCWkcTmaQHWIa0Q
vpSMnW3YJ03/fbK6KkOQPqnS7lDWYATeSwqSzsfA85LkwU8af37f8ECbdNvpQHn5bjTTfHhI8gYZ
4QxZYlQ7g0Z+SEu//EoDz0MXLqfeTcUxjW2eGidwPliRHQQHcFSCk2IU+HmTV9iinNpDm6I6Aq82
ATu3r2vVf7SXQdJLUkK+R0em/eHLTiDrKfzkrKrJWLZDK6mEzGWMfSPVT4RuA6u3vxu9qVt5CZ2F
nRw53RtASNmTPQaoVKdxTLV4tDogJUVPxLBxYjdqD0lspx8FlXlEeJOhyg5SDYZzklSXM+vgtDNL
lQm/LowNzuMhVO7fttELed9L34a6iG5F8qFJAC+/TS2KQbFmbgLKLEwaqtwNSvrDUvmPeWo08e72
cKserN4Luo9HIPL8H8CXy/GCmAfGMjospxORLHAWhhCIJqhka/xbqlw1VMLjOnosi3LOfix+a3we
qrH9Po8tW2COebjurMDlLc8vwjBSN8Npx/EHbFUvf1EbiiUJwwJzwjYhyt5ZolQ7nCQFeP7EHBeY
02OEvH7mt0hHY0SPRGnuhvd+hroMRSysf3UwAC2FmipA4rV3ouMU/SKyYIZbAd8fwlkMmuRdWqQo
16ZRN8qDFYgASwjE0tLHKXTMn9LI6p0xCeXAIa/U8pdJdOt/Zct7MJtBeUd1sUm9vlr+MTozcD9a
nTlGn8ZgmYMf9jC1aA5K1Y32vaRER5z/CW30XDjoIBo1rgvAzLotLBMvmuPOhjIfIwP650JfKt87
kYkG1e39dFl81QMBGmPNgDBqLO7zdvut+GoXZsDuCPCli9ypc1C49jLjycIBGCmkfIpRILBzhPxv
j7o+NIzKkUEjHZEPLSG2itxyb0RcxYkCLF20uGSUQr4znTJAbNpv7uQ9VzOEv0ylneMCpVjCSLzc
niHYlEylGUXtwMmmCqYjUjMP3VwM3hlpJVs9dj2wCf/OqdBVgIsvSGhKOwwBagpm1lVphkzLM/M2
dELkBhYHwlGbvs+DpEbf1g/ar8bctIcudyrerP971f4f1xG1cqgRIDToixP4rCV4FkWgUSrLZli5
LDWu8OP01Hte1W9iUNA/bo92GYGze4j7gaOA8WVY3rvV2oKOUMOyuEmIjVLaPzRN5R6D3jSPIsj8
9y34cvSnzAXF8Gm6s4UgpF+tMEkstkQGDl9aUXs1eBCktYprk/3TBlNVhNvUt9riY9sUS/pXhqBT
6wNv5HcfPXtxSeTTkBo75HWRYQ2YVsBDg43Vdg7+j2XaODMksWQgPR9MNNll0cPkqifhaHGdVHUJ
arf9Ui4fxrKdymPAB84/lEvRdAdnNGZQ5CjG1fPHqpM4GavAEc6HJRji5ZcZ15U9PsjWSTVrc3Tl
8qWOBzH8BDmzhChAj4OHOdfsJemTNcbKehsX0qg/0Lh1pm2owhJZ9jEzQ/cxlVA/4VUbo4e7yJiV
M75XJbXNCXOXZj6ES6yWftsbRYy0vShJC0++FeYWZpeJ62dfoiUzY7y9wsWYdpUbIVSbmMu0fO89
FUOPG+yC1DytQsfaSrePhHeqsmxESTGUZvS2QRouwZCwzK0H/o7QXw6RmMpg2KaMnPydFVEXvCGy
xioR8VSfq6OVjvDKt5GbeEl+Yue6GFBUkz35u24ZUPBDCUMI5P57VwX2PqtVPpnvEVqmS/yrMJ1i
bB7qKs9EvCtNtNMV7BCrjtxtbwazhQbSPGAcEca58H76IvdRB2nGdP6VOnaFQPdURm71t7Ar+GVo
eyLUEyONGXV73xhF+5PIxu3AFy9R8tP3s6w4CzMgJtkU+CCqN2IqKgfR3HCJ0LEy5AQ40uoS7Eit
se3LrUq8IvtmqcUYN41jlONZ9U7uP4zhmNNhC8FonaJiEOKtI+eQ10fAgm3x9Y7n4j2xS/WLFq7n
fwwbMSJv3VdABL+3lot3d4Ls7IBzQzrN8omoMFaI/ZDuPA7T3JYHs1ezx8Z1YvvsdcgC4rlA/3j6
MlfN9BD6bpAeKngP/C4jzdDJrfIEh7DILZrPsczxhylpmSOYmYmwd5a/vUIAbsMWK+vxKsq80kqP
o9GaRfemrVVkOMeqiI2s2vljGi3gJ0OovovokARELGZ5HB1vMI9Tm6fZaax4VyY04bu498KzFwrb
rfdu4lvJZ5h6ef91QWV17rd1k8joNJmtiNi6npFPh1SZWYXShpSQ4EljR7P+RiJnyXM5hIOTbwYE
eJZys0yZXWKwAO/KNTf92DkO5E6Rj+gzzVZyMqehogZaVQ6WS5NIpXrvOTMrC9ujXqy/VRMaOPU4
Nf7JVgD2YJeHTQpEMrUJSOWIR+Wfk0rwSbDrsu7fVqqsijfL7Bnzk5P3FBuM2BRDvU3VWIP3CeQw
vZlL14iO3uga4ZNhe2H81c3iMO2fhiSvvBaDh6js5i2bw5pOVSy7wPs7a9A4+BLEXYqU7tIk2UTZ
0B07QJveFPjRl3aw4vjBsdpq7M85vVTnNOBhbYYHbyq6Rr1r5kwEzUbmnVt+KD1vasUua01uCkpo
hpX9MY+jogolcg/blEUY8mvu9rJ/dGWOx5ZozC54EkHUfbSm0bJ+zB0ojHsP4uV1TQZFz4jLlvwF
zjBxon5Lfos0gsKOUuEhR1Xjlr4tCzRn2rzEmtgFK1NN7uvM0/V4GmhLQY/Xgfh7zVtLNHGkH2b/
kAZj9FBEZftQuojJeiaX9LLgjfqat/B5PB2Sa5kQ3RlY8wlE4AxDN3o+LhtYMbIbp8MUDcsWQHH7
xus9A3eqwNsJx7wHKl7lBM9Dg4jSFrtcnqDAVi9hXxJXZGohQeujNjqnXBXTdp6y4FHKqP5GIWE+
ZdBnEMhuGhubtnzMD0mdoNXrlIVxp/19FbsSVFKXopnvABSlCnP5oY3QFLE3JsGvaMaaL+kNdbI1
WeX2cl9uJ0IPmn/SRqKVQg/V23V9JxA9qhZT1vxKeXCrzVgJ2aKMQVyJkI7XFAcfV8m7iuvrkEOz
1SkQU35zdR62av04dBOr0u2CXzWnbMC3pijSY6NkMh3I0cfhlMYppgSoPi3kp8HcnbwApsX3105d
d6Bgy9P+Irxcc1Mn26kDz4x04BMFJGTHagpR9sTSDKjAU01+iBeQWWsZttsDX4Z72mdUC/KgCgSt
SyNX9Jf/7QijNzsrBQD/waTzmmyCCDjW0VO98bHgdoyOJWZ4mwUVJO1egNLlw+3hL7MGvc0lWrz8
A+6TNqtjXg4vVOj04J7dw4wa6UNmqvoMhy16GxQESne21wtjUdihSaLrOLa1pqNmqlvMhDT1QIzt
v0HFDsaVbafvKyeZ9q+dlmJWbCf2stahWq1q1ssBZJxm5EehS4twSrLHsBQUIaXZVXc8LS7Tkuer
ggeWeihFK82+XmVeM3LtVMvD8NgmjXdKmtTHjBfvI1X1+PZ4hXQ28O/NO1fCC6OCX9C9UoM0jPzk
8suFXkvwa1oC+fCs+1AqNZ4cB2iuQiPoUya8dGuIAZDn7YVdtceZrGbngWIAKU4FGv7n5bBe4RKG
QHk4lu6SSnj+w0hgr2akqZWROwdfhgIzUGMp+2WfZVWOj/wsXfy8ZZOE93Rrr7YUpRHwQPwmzJB1
1/ry14T9EISVQ1TVJ4YYt1WfNdnXoa9R653ruHvtkj9fVCS8FtqJfOnVc5s0wCkBSdRHz2sG2kyg
qbZACMatNaf5znPz9p/eib3szhVxeS2z5Kh1aW4+nDpqPby+l5O0hprGVh20xzGdUE8z1fhRFu0I
2KrvxYbaDb5jt7/yZfnpeUTNTadQQrLNZbja0TI1hNkT/h3D0dirJg/fFSJxj4Xqqm9s6u/KSoqP
eRdOb0LCuQ+3B1/fiHxGil4cJ0pyXE5rAip9T5nVTtAd55KkM82AuaZx2X7OLAUioWiNwygqHPeS
dLrzfVd4YD1vuDW8sIRSlLtwJLxcaXpAIoyGaTgOfbgcYw9bMH/K/R/NMqBDEOPGvIxduvWNKt5n
Qz8+OKnjHFMcd+llYjak+gE6eaDAct1ek6t9zjaCws6nhJbLVbPa52Xl8Dh0zXwU9QSx0u6ro2iX
v4YcTarbI12tPiOBTAOKT/EehuXqfNtxncP7WOZjFiPENxVKnpcI+cw0scUfnYjaN7inOBvhht09
f4qXJomoiS7NMzg8l8vVL62waKzFn49U1Yjx7KEDC5KFf/ms7T+3Z7mSVeZLY+GlKVQwXcAVAse6
HMsSMKkALRlHVqDd9xkWRKCFsWyl7XeqM6fdlgrBSOXV4dvJn41j1ybO1pON/FQts3NYsvqblatq
G5Ko4adq5E9Qo6KfhUCp8fZvvfwiRNtgKAhBQQVpmxAK0Zc/tcvzmoG8ZGfHQMfOmZis5U8hMsEF
EAbpO7dy24/5IJ3S3vrzKF+1IbjqYZ0DiNJ4MIqnXEOXw6ejNw2Zay/o/rjDqRBV8cGuh7/AYA1H
KgjZto1G/1yIuDvcnvflA/fvgQG8oYKHXNI1ry9vp9SZItTgLaP4JxPpmO8it5FIFpluhWip5Qxf
Y9pFX26Pe3nd6nF1QqVb8D6C6PSpLidsqLQM3WZG0Cb21JGiu9oV5aSOWYTgKUCo7PRfjMc35mCT
XFH1uxyvms2JYg+ldDugu+9CB3kSCV2cZkn+joxJ3rleX5qe0lVw36D1RZh0OZwwqyYDYSYPjlX6
7wok2e1th04EvduyouzmBNadmOHFESnXohIHpI177HLEsjP92NCy/qMlw530a3WcKRvuAZYlm3yy
yjuMPr0j/1Mm/tcH5LshMQ8+HI1v/Xt+C6kzSwztVCkW1NKq1RE6pLAept3gzPd8AV8aCk0oxWCE
Qt5zl/G3oTQjt7dUsBwWdFb27TwL2u/l5O3TYArEqx6Bf82L2xE9aC3II58h0r8NBqwnnC0vNg7J
iAF1a0feG6duUCSmWvfx9p68npcGqHL0iGt5CN3VnsxHx1nGxJYHBU9p70d+upEwN76kbX3PEe76
mMP30lRsqC6kYOtYo/PtvEqApB5SxO5o/Pc4aIYJyjQj2b60o3LP/XLPneil+WlQLV+OT4Tiz+UW
6Z1olIPXSaw3Y9ffdIFVfp4ssDwn4qL83sO2vsHZjCBL4HfqphAX0urIKb9Ph2iI8dF1RV+/M0q3
njdx0XkQYqamNetdFilE1qiCevNnAOgTbmG3P+gLq8w9TkWT+WoZmtWEEcIU8zJghqAW0dKey6dt
USFzWVMIwL3CdfbWkmSvSoz0hoXW99xyA5xBprt6udwly5U9MmjtuKhrEr6fQl47zGFdY1+bs73L
+7l59emnjsHBp0DFq4nbyuWnZXF7sF64WMSJ832Q2Xgw5sLa2rnXvnv9mupAie1LvwQO+uVIoo2n
3hQlfhkmwbgC53IibyJGzNLlOAh0OE1kf3e3B31h58JURn0Q6RlOxTqzjcEPJPbSmrxOc7TrnBI5
o3pJH9qstve3h7q+t/lkQBvBb+iG5nrPxCaFXOHMuE/mudpGsTDfjm48vgkmEX3MVH6PFPjC1Nih
Wj7E1diQNQs0d8pBjFiBH1QZmjtj6ab3VpT/k9ZT93B7Zjr9v3whiAA1uJrJaROGVXmA3tGYpv28
HNBj6b7LvsAqU2ZFcudlvx6GygNVOzppAEQBll9uEB/blqkpENxtZYS5NK+8Z25Vqcxvt6dzfb9Q
VwFRQ5BEEYm34XIczxeTaBPLOMgMUVu0rf3DQhn4HxkhsjgEaJVQ3xoOCV4nd56k6y2ioTrQqRRN
Z4pIq0TRs7o4D5fJOJCXGHtkzcShqM1fcxVNT1Hm3KsVvjQcpUk6lPiMYEK8ulAKEgcjpCV0GEFQ
7DjlVbYfNeda+WF/quPZbXe3l3Y9oi6vaytIqjqU6IgIL5c2wA2yZIadVk/DccA3fvbKPU9OFWzo
Q493lnN9AhiNd53KGKgXcFFrAkZh5INfSh8xKTHIU01QeBR5GWSbPEPp/JVh2fNghLog7hGUZIde
Ts0mVy2jjsGqXkVHVfkI9ud9fV6GENO4qnTuHLrLooIuLTM5LmaNCKPMvKb8erGkvztY3X4yOvtU
hNX8ofczYMBzj/cl47VPwdIEJ9U69nf+VN+5zl5aXIMgjf2DrMXVXm1TYqcxESjDh9m0paCaHGYa
vIh3NsudXXM1FBgMeMsa/AEgA1zG5dJO/hAAgDCr/dg68x9DklXR+6ru2+QMuyt9f3uLvjQYjBFe
PEpgHMXV6TeBrJlGbBEnVUXyGHhpsfdLWqSd31avn9czOZk6NZsTtsZqXigEWLVjVfvFiKD9gHkf
oAYHpdZrHOviz1dPjJeaw8fjw2hXprG9E4AE4+yF9NQPpEne17T2k10XFdan20OtwyOqKjwHoGfY
F2TbazQgYlyQvwO32+dB152d1jmRW1h7reaF+gFe91W13HNJWInocSAo5+hyONVEk+2yvltiz6RD
nZXt3q384r2w2SabyGmwbBtp8KL0YDy6qg8OQOBksKVWN+/jycJoHGpyDgbXotuXldFy5154YS0g
nlM513JlAPBW+2ny064wXJr5uPgVh2Ja/GxbW+W8D8GuPDg5DrcNMuf3YO9Xw/LXIcxEfAy2WCvc
XO6tLrFCE6jIiGUUxCfkMTGIaWxzC2hrOcmuoepgdHce6Kujo8fUOEO+BKnA2o06CCcxRWk57q05
S3/FZo+ALQHDqaxk+9rNrIeCsezz1anprEMOM4Hjbs/xCNfAFpssx500GbL6BMg5vROX6rDi9+iG
zUTgRv0WOUjJJaRn/VueGC9LDVsWyanWEhZWnk21lTIYX3tk9Cg0CzGTIEe8MkONswVFBtsd9+gh
BcdJpfVhit3sQB5ASgpC7bHp1HJ45TnVg+qeB2cUiNIz6+S3qZl215s1KO+9qpW58+2l3tTAdj5E
VRxsjHR0DlnfF6+99fQ9rnF1ep7aQXC1nmhzGEbSMygaRjuJbcFb7qF5b6i8fv38aOdwJ3AINNZ+
dQgQzO+g/1HUHdVs/gO8H6+dBI2Y7VTF3efSktMxIEH9+/aqvnAMngGRIM90oe2qBxmhems2UDhj
e/hl9qWBkFXhUWaz5g//zUiaf+s+6wCvwikrLyhw2yYHLpbhw+IIrha/9Xc5nfQ719g6KOYUMKn/
DLVaSjeIRGAV87j3vLR6k7gpBqNDFbRbJ4WBlsxB9F4MYbIVTTneiXRWMDpudj02IHUwklTtrzic
TeJBieiXcd+hObuRxMUnPwyj95k7TcCL83QoYXG26Gk6DirmDvaE7+UQTO8ksh6PtRJfVdaGD0OM
QCR2WrTCyWlxoL39MV64J+i5897xkCOFuf7sAVmkb1Fu3Btd98sosvnzADPpzjWhX4vVZUQNlzQI
EAcG289iJ7+d2AWrTOo3fPF2cNNzxS188JrAfOMNkbk3ptm4U3O4ijJZehok6DLoJAFpmcvDCrYK
D8FsYLzaUoe2o7Vt9lZ8oAVg7LSVIr5uE75hI8j/rJruqfq88IoxPGms5vDy4VfD91ia9EEMoq12
puzJqI1BHlvHm57cslk83GWy/l1nd7Z1x1rzxWUmwwRDoftma+jGYmTjNEh2HNIv/Y7U1ntsO1ft
nDxrdkPq3esKvLDFkaJT7DpuKjSM1jqRQwu0cXGMYV/VdRagmuokPyl52p+hRUzdZsga64Dvo/PP
kIzDrmrisN4JadU/y9lIkfKPKvzjhiDr9oOc4nIDULrchd7k/XV7k1/fbWwGkkUMX/keVxI/bTnk
FKWHYa8GEtNqSStjT8ZYYuxCnSW4E4tffwYdT9BEpCKEot1a7JrDZuK7MI57M5XDBvzK8gdEDS6Z
oIuYrTBefZ8SVNCsRPNY65E8h5i/nS4Mcxc8gLxhTydPoQhBSW76mXXLIrYeX6h8/XBaGEAPRXwI
IuvycHUWXfVeJv2+reL0uNBh+yZD8NaBCpNke/vDXd9OHjoI/Aca6Vn18HIsQHSzN8ts3kdR3/5U
A96HGeKk326Pch2EE7r8Pox5OUxrjc3oxMu8H8BD7Vq3i74bjUxqkhulftUmfsZPhlkawJrF0H8D
IWruCjC4+zJtzaO04uJTHbfBPUm0q21LnANvWq81ZXFKo5c/KyPNM0uihIMRtBG6H2QFZYSK5kzC
ub+9BFd7lvK+B8qOUJ8n64qpG6KeiWJlYx/KeOjfgy2z9mEO/EvOmI9v5rSf7jyPLwxoSER0yOjQ
XqYefjm3aEz7LkLw4eC1dvFG8vG/mh7cHs+P7Keod8V056G7ehOI37QCK1E3LQ1W9nJAErisK+ZE
HVCMK9+pOHQ+SjM1f4UWbJRNDj6U4pykjXIOe1/mD20s7iVVV9GIHh21M+5MXzdyV9uMUM83s3RQ
h7CI6j8Kmplv0Tzrv8u2K+dtOiXhru2lA1lD1Xe2+PVWYi0R9ntm3CEfuoq58LbvrcCZ1YHWiuY2
2T5OnqhencIcacI7m+nq/WOe6PzDiKb8QVtstW8rE6kxa6nUYZhEsYsBIX9kRX/lM5YpNvS6h2w0
Xn9W6Bxw36LjxpsLaHP1ef1BkDGwtrY9pk/pLNpxV2etC/ttUfM9Z+4XNpMWBVRg1Eiyrgrwk+kL
2KmdeSCJjXeWmtEwqL1qVxpm9cmsxuYgwzR7GiCw4Zuqyp+3T+vVtchGAZMKFYveBkHb6vCEyRIs
fZXhau2kOcrsbnBafOTnb4+ygnmxjIQQbFY+I/0igG2rOAaNSCtvisE6iEkG3+qpGE9tbAXf2zzD
4Kzr4URDAGuzaJ8t9lRtS3Su/qT67Fp3fskL87Xhg2ouiqHrW6sfguiN3Vb0yA5TGtpfa1BnpyHD
Euj2fK+vJA044naAwkKssH63HfRWuoK87JA18S9LQTLaSJ8vC3I8fxN4IORvj/fCrLR8GM1++NxE
nqtjYqZOOJCbYNcpxx8RpmE7W3j3+jd6K1yE3nw4QgIY7Vx+xKKra68VvBhL11oHa7ZDVJ6xtiUB
ax981aXH2/O5Wj8KDTBztVyNhtA+67v8Fod0RUNiB1/xEI9gthG8ACLkFF7x3mjLD0GSDrvb411N
jfG0YACocJ4RmkWXR57INu7cpaPvMEXBF6mFH4D/499rNY0Z3PlYV3cag2ER4CFypnlv65abcHOr
bJPEOMyqmD8tftd+ybMFeLK5RGeSMxryyCLdCX9eGFSXkOHcE99hGbfaIXkvGhgNzBCQZ/WmGnz5
6JSufeR6xdPab+ddZ0ONvb2s67sNKJRlWcjZ0ounl7SeqZRJ0oHxDs6tVPUhCGZjh8RuuY8xEN/O
be3uIFUVR7qeAdWrLr5z1te7SA+PB5r9rNFnoCd3+VWTIAPVSLJxVmaK+Vhh1A8AqwBueF70DTmq
1z5WSLZQdqVKAHgDbt8aPVotgdsUYsnOs1/PzjmMRuV8rAVJz6maI7f9QXsaYzMvS5zqzoWz/rx6
aPiT2hUHnAU1n8upgiFLg5JGxLki1npLGSCPtybp8BeBrnGyLazhFyp6850FXrEaUJViWNQAkdeg
1Iq84uqphCxB/dab8zOiEbO5Mce0PKK6kHyMyhFr9LF2qqPTuDGPdae8t5DaZ+hLwnJ+OOjonW7v
thd/jUYhUcpDeppO8+Ui2KofI48KwbmDqwQrdsqDPS6N5mcL9rDagMNX8cGAD/dVpmOioIdVbbJV
Qb0k78zI6u6UDtYxml4ccG4Am4lguDJXP8eBCjTIXObnLh9/xk477GEiglAqA+R10KDwN64qxU5G
sJPvHLz1fcbQFMRYBLAoWstNXa5ENrWhbFyrPIvIrh+cyCjnTT26f1ttGX65s+pXp4yxiJU0MJ60
HSjB5ViGmop+6NPy3LpRfjLNDHPwImvjDzOl8PJzOzXlH6FEmfBATl7F7rbqjPC76PzFerQyOPu7
VCSlvYn9Bk04Z3C/9GaU0nw2Rjl/uv1jX1oX+CEUQ8FxEfisnrCsXrohTtvqPM7G/Lmtw6/J3PRP
ZuAEd+7bF0eiWocxMhwbroXLVbFnp/YETclzKKQiuApRflZRg0pVFY734Ecv7DSNF9PC+kCseKUv
B/NbpM8D06jOflua1SZx83E6JZ0Tvh1FY1CaQFLq00w6w4u9wOy+s9FfmKtGOrs6XiasslbDmzJZ
ot5Jq3NX58m7Hh/R9+3Sjn8YcrzHL7meKQMZCmgc0TIYktVDLcpmsFp44eeQpsgu7dz6URTCPjWm
yp6EcKInlDW+IBuTHG/vnHWE9axhxKFC5IMZImNwucR1MUg3CKEAiMaLMWhnP28opVh3lvLqHtcF
Zuo8HCRaSBBXLofpvNiJlWz68+Jmxn7qhAKO1yxHiYYgnKWmhdF7L6HTP/33uI4XktCHT0dUB5hs
jZNxWjd1K4i4SIHJONh6XVbvte7HZznN5M5FWbrvy6qx400QhGGygaHd/XN7dV+YNogIirUUuIEq
rKu6bSmWSMnJPxHouacyHKt0Y6hleUy8MU7BTnuoufXF8HB72OuPSgWPOIx6CJikK2UsWYBCh9ET
nvFzS9HhGkT6AX2TcHd7mOuHSbcOOBwUcrXKkqkP0G/hrIgr5Cm8ITxHfpLILyN0Z38LL7csvzaL
D1Z8jpPYQooqxuEy9VTRHcY0LJFe8LKi7B6qfoqNj7d/1PVX13GuTW5CQH9dpmmq2R/UKIZz1jvT
RnV2bW2wy5pO3DLaydWf0p9BEox7FfbVyUSEYX/7B1wvPj9Ai5JzYyFK4q0XpY8L1dvZeDZkaP5j
4h7Vb0RmLa8+Uf8CtwJ0BTZ1RbzMnLGZ28odzmAopj8oZ39FL9Xbq3qq3njdPD6MvJOn21OjlXd1
phDcpBCmBVB5GK96plVXc5TVdJ7Zte+rCI7zlo8h+41RlxCVRT+Pn2MXEbKd2U0OAaIR1IeCfGHe
Icseqs3Edo3f2rGIzuTNARWlKptsrQmYENqlbevu4N8HcltEqedumrkL0I9YUC0h7GopD7uIhWGg
h8DAdiLwf+wMWQSP+TJ5Q07LP8je5c0QVZ9SukU+/pSzWLbu0PWfQ4Ty+asKP6s+xYAFrG05xrH1
2XJK0b/jQHkPUONT40+jaVz/5zKgmwF728TSqY+H0XlDs843Ns3kNM5mQNwu3aALJPN9VvYdmwzF
g28dPKuvQdX71bm2S/MvEObtXCKPX89qw/1gFDuaIQ5YUsCIEPzMPoNCWXXFN2JO8bMwisV/yA2s
TjZ6WcpNAPr2Wzvk06+onHADLYrRw7vc6LydN7uLfxwkPa8thPjhjT/FaPCAH2q+WNiuf04HF+UI
Kw38bmMPrT3ssM5OJyhpafpZYOjFeo0oXW+WduqBZbdOEX3D7S1Qx6S3kulnmsSIjE0TWgAwd73c
OlnekvyVtfZI4bxxTfHkeNnwKRkLs/4jHv3hfYDOAVoqll2pzeAu4fKu8ipVb0zVuON7VUHE3pAf
x5+CIIciFDpBlu6tuqq9k1F3SKFgTuiMuzYeI+RK7DhvfrFIOWFeVUTFtk+8oNzgXOL9GWSoBdyJ
bp5Tmcs3g1uDr4hsCh+Tws7ljbaoYXKILZuzZ47ya+RFITI4QaUlMvLW/K6MTM5bkeRW92TSpcSm
0ilMvcGqXr7LbBSltg31ymnTZNBEDnnH7E9JtJhxgiBILusdTb7qHo5q5VlBvgL3hF+LRY4JwBEg
6uXPTr04HGYZ4w0BwY9mVhvglKqSkmJ438Pvd6eP6eyVD8nQ5G9peNQPolLGuUsb7087F0gq3L4o
riIn/XuwRtQPkFYJ1tfIbw/DADs575TTnHsvrrZJYMEoncWITHhozHceu6sanJ66Bjrq+fMIrXml
0kX/a3CL9szx5kPx/qAzVSLB8oPS4ICaB7iAxiNJdjGG+xhNdXQIMnqid/bOC3PW5kQUktg6ZMn6
Xfhtzj6JIjTLtj3P7ewcrakZnvBogwBHV+TOUFepCYiVZ3yMVlCiwrPapaobBkKO0Trnjao/ZClk
4c0AUdjbgHPSpuNVVH2//UWvIhloKeQVLDLAYxJA/ZN+m11WFW431tCeLSOyP5RJXp5ymYgnVebL
TyHCEHJXdc/z6jrAoHhFx4UY/FnP8dlg4LdRwTmpwu9m6zHyiNE2CWSHPxc7GOrjAs/vhyrqNjzA
92qbLcHt/PcIyC/azUsn4u9AF+SdN/dq3alEUrinTgiYV2ttXy7CknUtUZVrP7Y4qVFPdrxDB41m
h3EATuLToO4cI31sL24jiLRIa/MvX5lNvgolwF66jdVEQIQGG3WayR5/JJlqKGrbg4lMstcmH0Ic
W5OnAn+Wey6DV59cj66L6LofDIp4tcusuY0mwwusx8DmEPcQfTcUMMfHxrbbkEfPy99bfink4fZO
e2GRaRmA06TZxi5fX8F2PZne0HvqsZyJJnMDtxLsXKf4RxaFhfyaUMB9bcjokP6AA9Pe1jAP1lXt
OTJRyfEDYITxrL56lV0cjMVQx3Z2zR9oAPnIHRVOcExTC6spSnvVHSelF74zMnaUhKlDc3+vYZXh
2KZUEk3jkfZ/+T2HLvFJNJnYdVUpHtJ8kqfMCeunSpbdPV2Fq1vLwWCIIhfAE3CMVFYut7Tqu5z/
6RuP6dzNLV43avmsGtDVm9Du5zsUzeurmtHAcSLPynj42K02tGXCAOm5ix85rMmpNUS5T2vZKa0P
ido499qD8KviJ+5t8tPYJpD1JzXda01dL/flr1jN2RpoRC+jRG27CcJvdulwZVbuYoabOZiWPwyF
pHSVh2GzCf0iLB9u7++XVhyvVFrIumEEP/5yxed8TFUxseJTH7jbOsXlfZsjWPkAwteN77wUL0yV
HjJitPSrSYLN1Y0V5k4undpRj5EcU/Oxlx6KYiD1Txh3OfFuUlb3IxDoZz1lQdkXd7739VGmRgf6
RUGPkfQAV8UFM4nmkmq88yiWoBGoiU3pDIw9njUZN95FlbLv1ItfHBEgFVtWW9usCXkeNCq/pFb6
aBZ5Bfe8CMHQyML4UPmNsx+EUq//muT3umNuM6Z2lrh4F63eCOSYje5jbWT+o7mMZr7PRRrIvV10
9Z3BXviaCCgDziHEoxq8FlZwhAQSFbjqETq9/26iPfbpfzk7r125jaZrXxEB5nBKTthRWeLIJ4T8
2mbOmVf/Pb2N/8ceDjGEfGLYEuCabnZXV1i1VmIvyxNMeODz5QIC6s5I4SqrAmsn9bs5tYRWYq6Z
uIbhuJsCzjjoHQQHS/mclKHenqDclomMU2SLDxbEmnuD/DffkUo3JxaHQHMcEMSq+CrraU9oI9es
NK0OtRLEEPlAnQnpXvSYaVPxuzsLDhE3CD3UW+/qpqbdJFa4tGnzbBiJdKrAuHti5smLgM4dlTJV
/FSK4u9KNmiff9MdYJlIQhMcv5xbfXWAaMobg6Ey3tclnfoZ/j7tYyrlqZfUlrGnXnjzomPLJnrD
88LMAcrw+rBGULQ6Tqw3zyAc7Ecj7NKnhtfcM+oBUQV4q2EoTeq9Ku7Gt4QIm/NDwZiZkjVnUBib
OfJwk/rcossjIIWx9K2pDefrEOXGcZasPYrP22fG4uSQCoh1Mpu+drEgrm1TkpTuGWhr9qXW4qD5
nykn8KORsReU+SDw1ZMfgWHkP1uYMRuoAY0gcqhLxSgR7ERxt1cHjKWYbCNLAau0/jW6mnG1Int+
btTSOsl5r3yUwvl/hG17/vY2XgZUSUOGWrIYSuAjX3/gssv7qLGU5TmkhpA/qotJcj7IQX1Wx4LK
bjFRJT9MsDkea1DFzTd5IZxBax2yPvQXoHJOvt8/3jcuS8A8GcEEX08IyyT99S+q9GzQYXZenqup
C20vNhH89YKYFOl5MXK1gALIsmNPCM1354LM2/52/wfcnnkcJV6LtiU8HUxQX/+AObfnkGbZ9Kw3
afhjsrW+8OhiZObDUseqfkKKzx7/MDpb2y0miMf1XfjOowdOAiAgoKq37t0qC8ZhdQb5Qvixd4x6
ec4sPgE0mn072S1kjDp+08vHMkx/TX2BpkIYLmXyRQmz1PmqwJHUO4fKMLrEFUuzlB2Pvj4sfBLB
IEKYbTBHJyY7rndmEib0IRg/ht0MfenLVEgkjqiBdK31YJfS+JExsTwSZJswFkO4GFDgzZC0tury
UeqirneZtc+h/Lz/xVZHht3iyBAg4TEIGm6gO0hiOJJSOspLSiEPQRNK2C3a8f3QHBrTGp+H2Zhf
DSU3mlM1zGp+uG/+dl9wUVDRiCyecJwRuOt9aemmKuyL+lLbWnXO+Qwmj4E0Lf8bCitkAnCYGN9g
EibN3UwZi+qxcWBaOzgdvJOgm+BDuf+LxB15f47YEAbkoL1gdgmw2LqLUGQpBIlSor1kRR4/dBbF
RDcy4JjccVTig1/bEZLdXBcLR82pWHmPrHNms80q68US5ClPem9NqTsYqWV5GYqz8XHI0Ubxinjp
cndezCD26qm19kA/K3/J9+dniN4FFQfmjt++z7ukv6eRXSMjbb+khjHnLtyquuE2oEcH14FldK+n
fHvcMEfvgrk2WozMHl1/biczuiaYTPul19XpZKezUj7qUlAhThOlXp3F08GSFAZa2mjYk3/Zsg2X
H/1N6ulI3Ymn891S477OK2hj7BeJTD+BNaaDBhXSSPUxSptQekjI+xw3grD1K8AbmHjvH6yVbxQ7
Da5AULGB/QahsvIA+lQlw0xC+iK1ufGkg7UCLRMZJ2g6W6+BpeOhjeK9cGBjzTBlQGBEn5OnYU2s
ouDwjVTunBfS8QRKBy1BDIBG0nww9Th5Dtux/QyBh/FZa0ZF3bncWysm22VOiVl9KpOrux3GgwxF
ASvmmlZHa3CyhzkJECaRFb8touFIBd0+3d/llWoK39ZBoJPOJ0EEqS9f+/orS1IfTssyz69yyuze
YU701v5TkwPlW2noOTooxgCJYKwMg/mtkNM5vExNRYeSPkz8Kbcz46sZ9FkGc+igw2xrhLNhufNk
FaHfmX0AtckiL0rvOXI1M/ekIq1yfwXrGyk603gEAciFD4C2z/UCIF6WSrtTtBdUFsvj7CRK4mlO
47z2cjzvjdusPxGFGFotpDcCNcoLs3qwZTVf1IKS2HMowYaBsN5CEwlyYzMZlvNIfftLPxh7ZZAb
18fCiJiAejBBS7165fomqKkrXYrM195KkPNWK6W1vtG7VXrZsxItr751uSbDSx8FE82ubIy6Sfba
XtOGnQmV9fVg0Qx9k2dxQdh0a3UnS2da5JA6/+vcWU5/CB1pWQ5VqYyDeZKkeTxXtTW2D3PRy/kf
KiKY067/FXHJ+3dAIGahsSJqI1OgRrE6r5AhFcHY1vKLU5g0jfnIFUNoSctoQdLXlnQIwiV9TmYZ
CWjqtsr3Zixwk+6stWBPx3JEiBFGdDp6H5oAFyDkoQGkeq1cO0HgOhGEIA9FUKvFx7ymS4sYMYa+
VWEUmcdM0YbSo34UaZ/zYFyM8zQN08WolH56tIJelr2kbfrhHBp5ORxDPdIir1Pl8GNLiB+ddF3t
+IPMaXL4dpesbdwiGFS5pkGX24eh6WFgJ3+Q9BNk0GwenNjTt4qMs6tcGoppepCM1hLCjpoxtUd9
HDPlcyaH02MTOuH0UdFatTmqWqTph7GPe+tnMi7LNzkCqeYqUZ7qD/dv382FEJSNDs8/ARHVWGv1
SJTQzkRQHUUvoZLIyslgQudjWGvShzaYAcTCe1Y+EEzuVUVXaZsYJ2eYU9x75leZeBQH9d3bpC3g
Klujcl5gLV68UhKkyUXJGot5Mj+nCF3/ZgcFiwR8VC6EAybQ0VdHv3ASTUrRYHnpC8M+BBZlm74z
xgMRZ9XuuLSbKE9wDouhEcYM6NaQFF8vL4WQsWybKnoF57YoDxAXg16LaCZr7kJrc6YmJ5f2oU7m
rnGJl7LEtbpZTg+xEUXP4hZnOzf/dsP5RSCdaCOLPVjzvrawnqRtOIavSNwYf86hkn0nRafV3kZ1
6SmAeXf24Matiy3A7TFtSNPQXMNYifam2IFZ97U0tO5ZxeyJlmb8ZMKbtfPu3phiqgNwOoPQSFSz
wJVL6SNG2CI4U18aMIwfejWePkh1E3td3e6p4qxdOcqxlOLoG5AGC9IO4d3endthbsIeQJP5nDlx
LR27tnaOQxcYpjubXG9XqjrncZTU3m30aPrpMFn+6f6FXcfrIDXhHWOujUoLQJA1FeA0Nn1Vwx73
KkcW03rQoTvZS1jP+fzrvqGV7sxbVslTCV7s35rgGvVfh6lZp6PSkA6VQ+G1i2a9TGOkBYcqD7RP
czkPo1vPShWRxKlKCPu7mksn3l1q4G4bZ6b0TenNqnnN1UEht8h6COgbvVQN107QXUL8vTOdHx35
OsqdAFp+BKGjDXuqdjdHnx2DTBQqBYp+Ard1/c2UpukpzYbtK9WR7qlvLeVjk8bKUwCG/p++kfYw
Ohv2eNw4jKhOMUS+jsiUoVUaxYza135YSri0g/wXL5U6u6mWf8r3OV1ujj+VaCZEBCSJ2UYC3+v1
tVJiDISj3au91PNTG5sBb42ZLr/I/Ppv9w/FzXMhbPFcgOjjbtM5vbYFDsZJGGrsXuW6UV+VZJJO
jp0Ez0pYM+jbG9M/KuTZv5lJ0JxSGCUG6oPbxuYqiRqt0B6dspZfQwuIv9Mb6dFUx/Ss9BX4OiA+
yMGmZbpDFnFz0YRVojZBRcvo1hpqFSA3kxtOJ79WCpJPrmTE809QhtHj/R29+Xogp4iJOC3gCaF9
XS2uokema5KhvFqNPZWuWuj5M/Gr+VlFbOF439bNycSWOJCCs1r4kJWj1GXiy1iKldcp1osn7oB6
SphefTJi5qmQESqqH/cNbi1O1AwZWQdFRmJ2fVwqpC7qOBnU12huHZjjNWVx5QWg1WNLBLB3Tt7w
wVexJSk9LwFPPBsEInJ102e7qFNrNtIPCKzq9iFpKA8fJifpafcqCCUtda05aFcazQ/YfNMLACDG
oEOIOmCMdOTkLFFtlD01nLovGkilysvNGEKAOs4Q5OC9k/4YqPS2rh6UVfa/dso5inNjZcMfBG5B
XsB8UVm1N2R9/mOEtfVLM2nEiHLOGC31nDmufECx0qKe7u/zG+3k9cph2eRYiLkRdnsd2AdNJCR+
QuUVMmS5dcghGnsZPZN0Dc4YLbLjZ2N09I/U2hB3bcJQ/5RolVofEp3Ynw5pm/dPzaRWKlT/SO54
SmJYk5vnaZsdrZbytWfXqpr+KMccdexjQxd9fGHGfxpbbw7rtIlc1BnK/kvZsn0/iYQV5F3bbpJ+
L2A1gOIITS8iCi4NHk+9PlKDPJZBqjaVb2aKdEGvZ/ggwcPuaQCRjlHQpg+VEeQ7+7su+v9r9Y0Q
Dx9r0PC8tgqzirJUkVH6tGyyx4kA+WHQ4v45GRWge1qx/EgphD7UYGuepjDLvXguk5/3P/LK94rf
IB4VxlVAHZE5rXxvN+WoC8p94zcg6lxIAarDNNrZT62vpg8QE3UHnqNgp+e5yhjfjIKzYrSTofpb
zBoiKyS1tdb6Q2k2x5Ee9sEMyvkxitTv0dwvj0ZWSmgKoZZ8f7XCNbw70RjGoMXIlyCiFuu+3nGn
NOSewbXRZ3PHx67Vwke8l3ScKvmXkJzZccO36xTVOdFFYUqXwE54sneBHdh3vFIxDb4zAm+1TCZd
apjJDqUVaYcQfbrPbafmn0dnV6V5nSyIlQr5Dd5wyvmCiOraNIMASjbF3exXgTM89UueUxPUHZp0
mfJdDmTkjrI0Z/KmJsxMJHs+wPasPqDut5e3rNz1v7+EIAmCBKoxVP2vf0k0LXVejt3kB9Os/t0R
cDwYWpP4bb1LWriOLt9svcmpkArSvVrTmKVDLJmZ0c6+M0wOOTmMSb2LEhKw2HSx7AhiEFCONM0K
ZA7Rk1r+7AdFoQc90OB4jEr0g4iyHJg3EYn5CE2mKh9iSFulpxQVmD8MI8sUN1EVJMj5pF3ojX2w
x1K9tV9iXInfL3KddcvTtueagoAx+ewpnb25AnOCaNtcnfVAa3bikdsLAcGE6BzwhNPnWw8jRigQ
LB00gr5lxcGXSGmC9LjkS9cfBquLtWOtIk5zvn8JxSW7voSkOTwohChvKITVJTTCIQMT2it+HkaL
pyILdSBVDGd4CWT7OWoi5VzUQeyil7eE1EXSaSfb2Vg0QAuqnGKHERFZveiZChNVayeqj+6YekxU
s3zJ81lGFkc2/4njco9z+dbH0t4kT4CGgQ96M4GkBk29RDCy+VJnB0fTSnOvxejRVBrnJIVVeLAj
TTnc3+XNRb6hAwD+MZK8WiSpgi3FQCD8Km6ac1Ao2WOOuvoHY0EHveA47bjW22MLAEK0LDm5sPPe
PCSdI2VLPmt+SJ/pwtQR6rRa2Cuf52kwlJ06wNYREjO0lFzoBlKXv/YpJopUDZpYmo8+mxIxleFQ
ChsHp2lc/D51cmgSRzfUx6Q+KllufcpjyYp2VnzzWZGs5ADBzAMDA5Hv6hzTq6yihZa+D+4DPVe9
WaTzDBwTIbtSnt2+zasPXLlqp+hy86hgFuEQeMvg2qQZunpUcsmwR4MZEb9YmDOAqCemAwrN/yFJ
JMO3mmF4tlp1Ptt50j785plyhFVK66AcCYfXORM3WpIibTF8xO2SP7JYSp6cObA+65VaHMe4Kk7/
wR7oHQr4VNjBEF1/Znue7JlH3PD1REdo0bZo/4D3SOIPNgyn5wYF550V3n5Tmh0mlhj9skA2rsKh
pIsY/+Cu+pMkjd+LqmQeFYXkk6Q0gsu7GL43wND2+N83rApSMeYgBW85ja3rdab5MmbAgCUf/uzv
ThQGXqlAppGLBN+rO+3vXO6QH7u/uTcXFhdM3kbXGpYh/PHqHFGmz/QhUiWfeYj8V4WyZ+VqdfV9
GCzr+31Tt0dWmKJGKkp2OMKVL7JTWSdrGiU/MGP5uRqj6qxNkX5pNCf5Ouo6yU03kMTZMtM1/8E0
rWGQbuQxzElcb205VL0yxVF40VAmmL9kcat/gZg+XH5lDOHUHvprxklxckZeipHJnx3zN15YVMHf
cKM4K/HaXJufa7QhVbWJLnpSlf/Yxdw/TZNVf2boVUY5lNGkna+6aRC8KkOEogS+VnHSJ0canUqN
LlMUolM8qNH3kWmdn20VFK4kZ8bOhdk4Reg0UfwVaEmmOcTRfhfiZl2j5UuoOf5cIbZN3EQw4Ul9
alRuruOCdvZzyxwE8LCJvoEK14XKwQzacNasgNanlh6Nmv6lK6uB/ICKKerU98/Oxl4C6MP7IIeF
ENf642WVPbdpsNDcVLRaeegnWFO6Dm4nz5Al1TiYbVU/3je5sT5MCs4bisLACNXr7axSsyKAjcNL
ZfTMzGvRIH1tshJB4CCu/7pva2t5b+oMiAZQi1qPf0Q0vDULOoQLumbVgSZi+hGkWXru5i45gbH+
+z+YYx8pm0KcDpT4emmIiS/GjNu+1IgRNsifd/qTmiAIHCrGIjEHt6u1vrlA6l+iTotutrm6fGmi
9Y2SZNElU0sUupswj4enNilgz2uWIkkPi5Em8u+fUBApZDuAI3gm14nXEOnSktJy9KUkk+TXOm4Q
lxmreO5OTP4ae0/yxtOBc3tDHcFwcINNAPLZRrmTR5cgLuki0h+RilPj9NJ5Saa6eq3a4TUtinJn
ruT2nKrcCp5l7j69qPXLrMAVTPacxxe7UavFBeNqeGUz8VIr89413LSF7wbHS9nvpvStlkq6pGMd
X2DYQh2zgKEJOHr/CnnFnjjotinmGRAlgvd+zT7TdLY+a1AaXgSpZHmYSlk9Bn1qfnbkoP19X8Ye
4qr/nzHxar5znfJY2VIt29GlSsaxdhFhmjs3VM1EeoATfo+k/fagYI3uIZSd0C3Rt7i21khK70ga
S6ucQZ8RmELNDv6brEDqG8HpBfKQ5wJ38e3+rd/YUQGjZChKAHZu5uqUOoxEyza+ULGNH5Ssdy4g
GpkEiqRyT0Rg05bItJicp7qzfhwqkwG+MVLjS8+yvjvQVXpZYAkahjLTd4L/TVtEMmD+ALVQy7/e
zhp2sLwZl+gyQ6b7Ahu49Jp1I1rjc7uXyW2ZAv1jkWbwprO0a1Mw2GSVAsvBZYmmnLvWtnrrGv3Y
Qv1EMBHtOLBbr8lrR6wkGKwE7dPqoCScy1410+TSwL/wCUH372htS8x69Mq3eOz7L/cPiPjfXVUD
xOP6ztxqdbMJezZcBtGlGBcQRCAKcx6fcXT+sFuz/uiEzBB9a8eKWa6UH3S8b31nseuMRop7Sndt
mFzMIR6oByBEGBA9fZLGZvFQg853js2WPdwmLzw3n+Kt+Pt3d74IAoYgef8uTmOPz6mTSF9D2xqO
TjobvxpK/3vVt02DjO0wkCcaJusBwLJTy4LnI74g7hx8lSe1eC3NsPI6e8keAVv3vzcYhrYww+DM
pdF3goEEFPn1Ah0dGu8BSN5Fp6CsuS1z6PJrP0f1eCx6tVgenL6WrecxnpbEoz+3p6m3tV4h/kJK
DpgcYOi1/UGyOoTjhQev9JHmZUX8NFu1nxdy+Re7sdc52LqcMEwJTDKCBuSi1/ayTIq1qA3iS1Y1
w5ds7Kl1aKACH81wKeKdq7lpzCGCYvRDpKf6tTH6pAPDV3J0KaWg7T823VA/ou02Vx8mQIk7Rfrb
EjKQZiagGLPj0aAktjqrea0pI9DW5JLTlwroOTd55k1TbABGchYErsI6+8MGzOOp0djyp/kYu72q
pC8Tidjj/Yu68XyJsSzGz8BZ3zJKFUWRDUNWcXGU0jQ+aqEz0WSLAuc0BpxsGEP6KH6gtAYM6r7l
9ai6ONJidllA21QhJbH6xEGXx1Avd+klKdQgOdRBN3/XzaDxzDZ1dFfH7/NPZaa83MZl5RcIZhA7
dIbzYV764bVTqz2gvvjQK6cp0LNcXCII0WC4PghalVtMTAXJpciNfPaGhDKYq3Oxz/fXvnGbYP2z
aPGQe1MqWNkJJxgSDJCGF1WvJhJ0WUrOy9Jm8KHMTFH3dWt9vm9x4znAK5J4wGSAnPS6jKimPO+G
EeWXLMyD53mmVepF4CtzN1CXv+Lakb60gdIyyGVbO/piG4sVIEKcM3dZNOmvNzU1oyKdFj2/aENx
qVu5mz3FjOtDmEkFFFrmrm/e+IroYVGGFvxX9PhWXfpBHmiQAui9qEnej8eyZpDUhYTD3BNT3liZ
oHWmJ4JvFgxD1yubMiUEnVjllypFqNFNQSPCpxgLmKNRlwcEevbm/becBwPYlJjAkIAFXA/+9Ylm
NJB85ZcmDtRTY9EPnttF/ZvqYvjU6UX8QPGtQ1EN3LQn+nLAL5fkhNjz/P3+idrwHNDgU3YSWTWA
gdX1HWo1XGa+7SVqVEeiVAqhdQwvH8iB1rrEstUcIki9j/etrrccOCwjh3hOcl2ZadbVzSlLYJZU
S2e/HpTqcSz15imJe3xnNQ5/WymiATtuassgTBL02PBRBEIrg0sz8BaxUvpqmv0M7XD3WI5LM7n0
W/oXZXLi34zsxQrJ5EX/ROSBawYPgGlhLiWq6msw0RcPESQMf0MjhAhhmy57cmTiI713eMIYrJVE
fxSgwbqK1b+LmzIqg40NlNYPljRLDhRS8/aL5FhhdNDqIlt2vNDWZsKqTBOVx4aDuNrMoCjfGFgX
P8paGxbQpMyzFwgytB9W79iHMIUJ/3D/wIj/5XqFvLUUfaDQ4mlfmayHSHGmolt8BvoW1IJoazSy
UTyPAymiVy6k8PDw5T8p2yznPnbCPSexvidiiyExoPwsAifii+stro2qqgYEO32mP4zcVXtV+5Ib
NOOk0NH/HKQ++TToTvb1/rLXPvBfq+SljJOIZsrqdoZLbyAENSu+XNfogVcFuZYLF62+s70bXxSB
2rcslHjmppY350wwxFUs+4s16u3Z6NoGQW8El+NznKgyAhmjuaf5smlTVGHF9UC9b1V7lrrcDmWn
VP1cLZ3+lMYJbXh3TKs4eeoDKnwuZblS+nl/R29gJWwp+wniwBEVRAY4rj+ktgwjla9R85N2KT9F
sp4fZAieCq8mCudfIxDiOlN7w6xHx2YamfNTG3Mnety4sDTH38r9YlRnfZoSrVX6tO516sJW1nit
bQaPckRDyzWEBvf9Ja+DBrFi4Nc2jUBwtPK6yL/o01TLkDz7aTAvzpOsSPWhYny3c9IG7j540RO3
1azypXasvWGsjQOMg+DGAO8Anb0mDoqr3KloVOv+MGt9fgCBn+hHpwv3mMw2DpMQMKPoZsI0b66j
8SJTa7IXTQcsZDTOU5wn0RkFgUC/jPOS/KQ/VjsP/2FbxWgbrWs8/RpP36QSvfA4YGkjAsXnNqxA
YXaM1ehuoGnSS4eAmHIYJtjDs3HZmzTbcIhwWglMslCglNdYDgaQCroOE+8LpKC/KmBbzXkqcjU9
xVE8Pk3SWMyP7eCMX4wuJBlIDIh3fv8VhzGUjIOqIy5xnXAxOlMNIEMVn2mKJH2eJcZsXNjgKudj
zri/8lIgy7GX6mwunFod3AzwqjHHdX1/45B5GahJVb9qIjX9IAVTfmhlO5GPGvI3lhfG8SIC4KI0
YN6vajEnEimX+99+67jR+Pj/P0K9/hGSCp3ZolSqX8tK9xFEVf4zpzxyNAuj9Uj6tMf79jZeH7wE
8YsgbSBkXL0DtQUPXjg6qo+csezyKmcDvHOz+i3paBIe5yyc/8onxwx23oUtuzwnRMfU7EH5r4L+
bs46WxlSzY/Kpv0VQY4cvEa5LElo4xppfgrmxP5DFTNc99e7tb888uTyGsg/IsTV/o4tUPUKmRVK
zO2RUVnnFIBuzFzVXOIjzPvL+b7BrYVanGKR0TM5Kq82eKADARKk1X27VNqX1BmH19IqE6ZW6tTO
T1JRRIDtKVvtUY9vGobFAYChYFNdh26pNNmF1ZSaL40lNPJBX7jjmDavjjwyFYy8W9l4jAVF2X/4
soAUIIKidgH5yOoa5UiAKHrYaL5Zau2Hae6nL0M+0O9R6xomEJqyE8SxcPPujXNsPX3AYEQGifcC
UHr9aZU6KuMxlgGnaEA6D3Or2t1ZnvQWwbClqcb/sk7BHAHWjwxn/WGNLgtH0D66b/ZR5qeVtHxi
ctMO3EJdKu5qgxxXGdGG2jlQm8vEMVMiprN9QxKxqGlUgtPkdbAjpl6VeaH/FMdOAV1DRhln543f
OkawIhBG8ZKD3xRe830GUOjzZDS57sux/kGSbOeDBVz4xBa3p0xblo+lJs0/79+ZrSWSxVJ4grKO
sHxlUwmlJugHIilHnprvmlQv8gl8WnaiENfuTfFvGwOe5AjRLQoQ1wuEEzDQq8Hi2NSS9bcUlWrm
LSNiagd9lrvpdH9p4qev0g2R3wANo/QA/m91O8IgiHsFOVSfwdXgWa36Mj+UU/laN81FqpLsrOAV
7Seof1U3D4Jqx/zG18QTgaznhaMMvmY6Bj/UWZJVmn47T5N5lobADOFB1Ee/QZe0eYDpg8E1PY/n
bMfyxsI5szobrJOdky9fb3OQjJbJ/DqWDX0U1L/aIUgQnXC7KviHIMNMELlQqXCNU1kWSHvHuvz7
N1bw0QrNZIVAfV0bSOC6L/VctvyS+c/zkCsL0IyJ3kaE7iV0sbiKE23UPVKGjSeHTpUgniSyoLez
Ps02jT7YPS2/HjU5PtaGlg6uUjv/SEnYq25ljtp/2GuB3hKOH12C9QzdrC0ynzm2/F4aw773simJ
/qz6JI8O8oDSzEkr5lY6o1VYWm7fWOq3hj/ZI4nYWjeVbAEUFMDE9UMwqeosz9Al+UmTN+7SjaaL
qHnUuEYSfMkzio07pZitw/3e4Cp2Msqyk7I5MH25l8oEqchO/hJPjjw8BKBNDjaUpoWrJKH0m0LY
QEiBXlKmFqSPoGvXusON2k5TVtR84SKqKldiaOyZblOReHrY9Ts4RBGhrDwI4FlayhgVAyKri6Sp
E3zVemD4YdrogStRqtXdAonTnd3c8ItMe2oAxyDEBD6y8lSQH0P7wiS3n0LbtUC8APfh52iqUqgP
Jm1u/PuOcdscfQZcBJXo9WnR5YyZm0Uz/HKGifYpjmyr9YLKpPGZ1IW9wze3kbmKUgvDEDxrAKhW
m2jpYSLj6g3fLJgV4vkE1aSOnfy1yHPru+H08sd8boov8ApOO15o0zRoe8a2KPjckMaYRUZ9YDR1
f+LNBcmuye2jnupF8qgCOGqeVCi2GClHpfkvif/+TYaGt7MKzB2SVv5h6+vhFzQmhjbtOsvXImip
o2FI/pCHWvfm2mp28N639xEwFeIbgpkVltz1J1UR4Rj1WFH9QA6b0ZPKtvoLNhpzPmWZZvRHW46Z
lZbrgm7s/cN063qQ22Z9PLIUSKmDXD82tjT13Ugi4ReFGR4ghQvzA+RiuvpVyEM8LEYXDf/cN3l7
foXCN0EZuE5ByLD28lpeh6MxgNGt8/4llPQ492pyWE+W4mivu3zrA0Bgy6KJQWRPe2FlTHYWxuKz
2PTVoYz/p1iz0p7CzKn3CJa29hGaC9hPaF/wZK72cVI7xQyhcfcNe2mKU5pa8XJIZksyzqgpWofU
DKY9EpSNUwPchWIoEE7BCS3uz7uA0+4tszXSxvHpuGr1qa1LmlJJnZgCqdMGz5U92H8z91vvlSpv
IxSyYMotpMNC1mfNcsUmzvR0wYwGZWk4Hlzm4Smmu4nUbRtqv/LWXg7zqCyxJ8lRrx9gX033ahAb
G/7+N6xbU7XaQogdhvGlMOT0Y4jabnJMq7wsD3YPh7lOsB/8tisUyT/YdlF4R3ti9Y3t0e76Afax
C0/OEj0jAzRoXh07qeaa9lDAxZdUjZvMefcjSLp+x+3fekNhHaoNxNypsa0h2PFM5lxS4biogaF8
mykEBB7hhPmt6XQwN1ORfCJELaHhz7UdR7xxY7mtREgU/0mlzNUDp9WtmWW6KfkT1ZhnXWLeOk8t
6WsHHuh83zlsfVYhikWEwLz/DWlMxuDlUqC3d4GdpXHhPQk/OUkwH/ol+6pOjvHtvrmNK2SKhoKg
5WCG1l5lwuBgZHSmUsnPiigpPBh/pvmYs/nxUW+Z8w7dZgaLFlqTudPL3XBMYmods5ApkhuvQrC2
D2FpNIPoQp19Nk/pMIbWubNi4z9sKMVfKCrJgimviN/xzkkMWpWUdWTEF6Ua8jOPzAQrJaNamb0M
7Tk2JErs9/d06xPypNALo7sqCG+uLTb5EDvJpMWXjqHF8RQDECjOztwY0QNTBFbzmMMO/Pm+za3v
SG+IAJ5+LmmL+E3vVpmnAYz0OkhhtYOuYVzkycslBC+MsnM+m73RHFs9N3e2dutaUPulOsbu0pdf
GZUWxkvU2g4vEVOwk5vgDR/VWMs/tw0ji/cXuGkL1UaSfQB21NmvF5hQn5NAFYGaz8b6k5zKlRfA
JeMcyn6U95TEt84mYRdfj5kPUPOrW1FY8CVaUApdUrXLf8lKWobnLovr4vD7iwIlQozO7jF9sHrA
2mhpWi3NHT+LreGEApgVeFrXhdqjMS+QRf2+NY4GrQLRnqBifr2FmgFtgiLJDuWgUYass02iwtU7
uYiPbaJFf923trWHJLM02FkagBDx9+9O5BRUVpQRafgG7f0P8DIBAQIU1aTH+3a2ngUe4jfAFW5z
TbshxrfstM8Cn66HkT84oRW/0iixXxcFGCsUaHYxgISCavBXSIbX7JjfCgWojpC2UrWF5n21qbI8
2AzG1JKfLo6du5KGdB0D9uVz2Q4Mpk9OfWKL4zNyJ2l7RAK0+H5//Vs3X5DtcU4F78hNzSCM0gqV
T8mP+ip4DZhre03JWV4KY8loPph0hZpc27mNGx1MIOXAJCGVYNQDaqHrr6sXSiiXQez4Sjg36WtZ
NoHbWmqknRFy0dEPLII8tF3o1VT1mX5Z/iEwgla/FNBA/H1/A9b6QeQplMiYjyB/IB2kDHj9W0LK
rkPllIGfZ8inuA3b/cDQfBVAyKB0T/LghOdQSbtDZszGWQITnHukpcoxoGs2e5lVp4faKPbmbrae
AcSauG2ovIHNWjmRsFWNhR5gwEhVmeuHqc3q8bFK5ZgR7znsH6RM3SPU3jTJFddNcRJoCV7vBPy8
faiWuuVP3QKxmqTV3Ss/b7SPmj5phGZRbvzY2f2New5s5w16B3yVXOraZgVJRpGPvembS2UrfiSj
j3riZEjKiSJz07rMWKiaWyZS3nhRNIQwgWryz3SZgs+BI8PQm5ZR8ejUwVRcNKlH0OX+L9xwEPws
MdhGDi/OyvUPjK3SCTQjDOjjVGjLO3PeO95MHu13gyolo1upRn40tMw2PhlVq+1l8RsfRZBvUYKB
ZICAcHUOJuRG7VbKwss8tcYr5ff+YDZ24ekJqYNiGvMuHFKg0t7VfaA3BITDOD9k3AD0wMtdr7iT
KseipKScFAg/PzES2nh6rDUHjMWcAUk+IrAyITell6deLo2nprD3RNeF31v/BvHGvHX7kZ9aIefg
jQ+RGKxQCc4j41jLw/DS4pHcLGJ+/f4HXp3At+Xyhdli0Yplo6+XW0HzFDRNqJzUwElfx2kOn5dE
20P2rvzsv1Z4TcCZUr9je6+tSJNT2DDZKqe6jPRTFAeJlyZNdJLodjyHVAyeA6SlTveXtrWLOHdB
a0oFBh6ka6Nmby2xZfMlJ76018OY+6T+H2fn1eQokq7hX0QE3tyCkFRS+aqeNjdEuwESbxP49eeh
zk2L6ijF7F7MbmzvdiqTNJ95TbSgrY3jw5Vjstmmb/PD5I4EZk3tgO9cDuVGBSd3MNg0kVB3jWIo
geaIDnGFJr1VYsh0H0/tb+vp2tpKkeYBARlyOZ4RwRDnSdX2bZXpD3pftX5ealEos8lD1aWafGwy
xf+ynrC+EP3gXMC5vxy00GdbNLOn7aWrCr/Bq8qHX+uFarwkV4b6y3qu/ifgxVYHTPwcLoeam3TS
8U3W91auQF1FywNVU4RAvK+L05u72HLaK4Cev6woIzIczCji5O07WNhikQ3ciL2M42kXt2I5IPTm
HICItbf6nHybaTYdP/6Kf9mgbMs3aVFsfZjp5SwTB8n3ga+MGXgeB/Zoir1cVTxsrM0OHw+1ucfX
DbpWBzEAg9LGim4OYE1/Vs+8SN0bU9PuMwOXiHKKq51Rg14C5LPsKbvUYRTJ+spW/dskuUeJ1N+Q
f9tSiwnxqkyHQgUfFhW7ll6f35mVGcaeu/wPu4ZYbu1/oZ31rgOEzExvG5mlItAVq3u3mZZADGPx
oCcdPgpKL/+H7wdqhiYjYnlkj5sDQVWuj4eZCyZeN45N6caPUK47Jub86+PP97dFJEBdy0Y8TASr
lztFKGh0qVnJpJK51H9JnmH7CVNCVfNn8L9fPh7t/elb2dzENlxmbL+tasqytPiYe1zUNSnDHlmd
DBXmND50c5qf1Hy5BkN6P7u19QFzj/gTfzF1s47YUtaoxZXmfgBBdzRzW9sn+tJ8s90oef54atvY
m4OwjoXCBMWTtYm0uVkGG2VbxxzMvT05tdUHtnTyHKpF6rTNYZw6gX1Z38vy3m519OSDpOvL3K9b
o4pzH1uuKL75+Be9v3iQaSGlhMUL0I68+fLT1sBDG7Rc7b1L09pqfF7ELP4x2fgn7yAUx0Xopk4a
+w5+0tccB/7yoak+UHi2KM1R91j//I80E7xFjbPnaO3jrOhjnhBXP0FCdfdzVzWBY0/XNEXWL3kZ
2LzdsAh+r1hY8p/LAfN0kYQgpbcfuirbD/OYfokoft5EfaKGolG6u8JAkFhGY3Xlft8mOnx4wgAU
e/EN5woE+nw5dOL0RlEOk7rXk1qNgI3z8cemmALICfX3ZTSmc1Hmq2xSiToZFptPzVhXhwre9qvp
NFNYeIt+ZTe+X3/I29TBYf9ybbnbzs24JJWR2sCGGrNKzpbeDWFGO+ycVNVyX1vulTrX34ZDmBTN
JarQxPTrOfzjc5P28Mwhqr9XXHd4afQ80wPhjlnta864hE0O/vnKu/P+aK+gb0g86L8SS28JiHxM
t9bm2NgbWVJ2ftFVtDi7xK72o+bF/9l2E0FPADvYIuEwwpWsbl7UZe2tmDEvatel7c506wkWxKA/
k9Lh89qN/c5aMidIi7z4we35xYs6Jyiw0wihpVxDEK1B3+Vmp6gBDIJrmxCULujlcheZq02D1ur7
Oi76w2rmgIlQ3CfX2FLvPyvjsKsBsVL8fscpUjsd6lgy6/u0nJNXgBfpGZ2/4owaN9auufvj4wvr
L9MCV0LWSmMX+wttc5C6zC7jhIx4n02scaK41r2bVOrjx6P8ZeMwG54EwFeUnrelodrt43opcbSv
cmG+9lOSIwyeSXkeyma4prv8/g5GkI9XlZOIiguLefml5gZ6qqpB5DG7JPmeKJ71HTB2vNyk46B0
Ie/EpBzS1sz+o6oUlxJ3EpvE4E2nSfIu2dQchNKpzpESLcPZSmAt+Uo3NEE3K+qnj1f0L9uEsai2
kdauke5mO7paNSWTicaHNScFBuGWsUPO0vRpeyZh4mTJlR7FX8fjpV1RbRz+7asOJH5am4y8tNkS
HXPh5ieHYOXGbTJzp8+YOP8P8yNvJwLkNQUAdfkRCWlbu+3nVUVe2KGnz9q+yrANy9ZEDLhKf+1F
WUOFi/PNe83hJnDxeFGwLNkMmOFT6TauuW/axcH6puydFyWdACw3UduFmIE6qOk5rRkjcd1hg+rk
nXdYZkOGGOC1Afp7166cd6eGn7TKvsG+ho8EOvPyJy1lY7SWUlv7kvTvzK+eQxymmn3uzNf0ld59
XoZi1uBx4I8CP9q09RLRLilIP3OPEmN9H+Mcf0iWKQl70dXhCP7vynZ6d+0wnk2LHHgXZAjUHy+n
ZqVRpFSIEex7DEEUvyuMEpuNWev/Y7Pk7RYgR7J1xgNjsGVbZGZBZDhm+oGjKfb9ZIrD7LV6yE3+
+eMd+25KEG65d/hQQBRXJO/llCZX6bCgZhMYmoxf2DTWycr05Erj+f0o/NU009YLZsUwbLZpujg6
3s+dddAqBS/ENIPUFvvRBGzE9T+e0LvtByGdoi3HD0K1hyfG5YQWIzf7qerdQ4Qa1U8jM+xjBOBt
p2WqvFaoe7f/GAszKtTpaDWt7taXY+WO1uLn3riHNKPHmqltv4tsxbiNUM7PVSW6Qvx/v4pv+pEG
lDm48O84OGM2ZJnd1u7BtOcpNEDknqPGvEa3fyv9/3mnACYkVgBLvtp0AuPcHODRduahqPpqJxVU
cuFitHnZ3nSYtNo7T9R6PPowNhx5xwlhSXVtLqMVI5IYp1Qx7NyHE6R7vCGdk/uyLfM+yHGGMHwo
JHO715A7/gZcpvid1HH7IuvFfQDDajxaUWbmxMP5/Kku0X6OMlt/kcB7sJ0dSlcLVh5J6ksRWz/F
1NdDgOOlegd2ZPqOsKpb7GhSzVgmUsvDf3LOEh8rbG85UcPi/svMGk/Z0pkj0A5Oqz7B/6iKwNNz
pbpXK+TRbml5GVNY5Zn9yzPot8K6N5PXqM3l90JfsDkbHYojt3FnomLG5dP0xwhmzD2tItnvh8JR
xr1tNQBnYCQX1R7sGe6JcYb2dGhLPdYe3bbufkmQwOVhoAYURkukadhpTYv8ZYB7cHbxxGkMpWkg
BBLQc84KM2jzJMt3uSmmoj4NpXQJ4uy+7X0cMQGmHzRLDIbh927cRuVO97KheCihkCdh3MZW9Jvm
wSBCAo/WDFKVBu9ND9fcDdykaDB1Sk2lbVhCE/FKn3A0bfaFIb3CQy6uSsCQel0ippuq7Kfpd1E3
VkP5zfBGrqNhnj+PCMBki496eesdOmUEL/PxkV6P0cWGpL7BSUMZ2QKgSI3z8pjhLw1NhsZDmMai
Ooja7HeFVmm5n8Tmsh/A4fpxtaQ4ZZVViMDQNQLL9pgT0BMAciy4UqiwbKFR49JVszdrIozsqTr1
Tvc9Godyb6MttHf0qn+9Mt3teCT/3Fw8atjggI3a0rIsPUryJXHEKcZjKNpD2Sna/TK1uhVWq37Q
bkmKVN6YOo2PG6dr3D7shko/YxI0eAdngqlxcEyRLvsxatQobJpWdf2iebNz7FI3+1Z1CaI2AMEm
9a4a1Cx6sV1TouZbEtrez1OsnmRvGJDXYeM1HGWzeCoIw8fPfexoVag3Uu93yKxStgDjPDl+29k9
aIUCgb+HYqyqbjfGepn5mAAQCdHGKNuv3Zi3zj7FNNX082xMXmtd9tlDFg3mrabUTeWvj+4PFZ0Y
M2wbIcp7D6la4wBaM9GOutCzfzVTZFYJkpAUy+fWEN6jdPT6uRNj/JUvVdiBNi7LndC6dLxzLGUJ
pWz69EV2Raae+a1T+iOzcsv8JxaQuWHYzZ1xiIzGqQ6Y2zilG5SZpmdHO+vsm0nrOvmYTmXpHmbF
q3Ic7Sfjzqs0MJvG4pUH8tlo2GV0YTwztEC5K/ghIV2EUJiV2R31GtG28y5L20L/0vRxM9VHmSZJ
fXTR1kwPjhCx9jrVsef0firtxTrp5KYKpkReEz+iT6xOL7axaL96wjoNjwFNiw/1VHsxx1PPizDy
GiMOzBYI15ePdyKp2+bo0SmhD7WWBcDDUOlfX9s/0nWc3qTOlVedYlFoTRc0qyjMvurXA4+8VAVF
2uLYt3vXKezXfIqmf72Ya+GxLiOe9qzqBxRqWj2t/J7yznBcnDL9obplch9XPORhMZrRGMBPrM0w
5UDEht/qaqQEvUDL2i/SBEMo9rgUQVmoeuvX86L1fC+1qh5HJZb109IsSrG33CJC80qVVhqUTWm0
Kr4mqprejq2jZT4uPUs1BGpSimlfTabM7pRCpGlYNoU7pn43VYn7GXt7c/lqK4trfdERBfzhdonh
BIOpDd2Nm8ZwFgahGrMbcB/o+T3SrCAU0znyai4iuxPzfW/nlXaaB6w7i3LRxd5LsJ0CCY8dbhrQ
Os27b/T2nADJKZxUxqT2+pNAvLguuM+sOcJvvGnSXbqMkNS1RMTRXlAHvDdhOHf3KTIt0VfbLkbb
L011bm5QQajmvYg53XdRHtcyZG0oLEWpIU5R1yoD7yeqR/MTMqAehGh1Wpy9hWgQak9UYp5aKcvj
7CVTFkC2GtSbuVTc6KwQ4j8pVpG4me/CYe54KvV2VoKkdXrxKaOX/GVpi2iYA9ly+qqgU5qk3RV5
X6g71UiVeRfldWbtnMq1lIDORoJRZKfz1vmlUZm4jrsGGif1DglRtIRtSF3qg4qbmvMT43VlOYrZ
qIqwT1ogQj5ANJE/EbhY/0x4S2evVJ6XnVJqwj1Zwo1/tiiHP9dDPGo3LD/em40ziS895yc+GhYG
776AvtDgVGYt+sFQhXB8CXPNCuopNr5EnYF2RBIN6Y6n02gOaVcu8/cyHT3tAbMWZ/5eex26ML4G
Lv8eA9I89XO63q/x4Doi0NVe7sq0ozHbj3l5jCu9SkCR1jH7OEoTK+O8woPB48Eq80+lMkffTHyH
jIe0B2m6S4VUkz2Cl8XRkgq0TGcRc3rbSdejblSD/n2NsHsQ+gEMWurceC27H7+itDcQzqX+kxXh
YsLYfQU4Y/02+UMl983FoTFnpBoPLg4aWd8dyphn7hg3WhLZ4UyH3wyEqBfx3Vno33yWUWQqBOd2
0U3nxFWEeUoWIPr7UsuM21ZxOnmca+Dmd4nXOMZ5iZRC2+W9qEfa0kkWozMJYzfEVELPf9FAG70z
f5dFsBoZQx2qTuMcBnuO83oXp8lkhGOspJiJIXDr+bhddfW3UWuMPOw6W/+JKoVu/BzrOu12qNT0
8ZMyGO0/ptZYs1/a4EAOs9TNKvDqJD0PA27ydy2Yl4kCFK9LmPeackNNQyH4G0diaH9oPG9A9V0t
h73a1DHKn7ZE3lHlRFd3QhbDp6b0dOVfYjADg6MG05CToaRS8yehar9iNRHX5InfPfnQRblo6X+D
OaRcuckkhDnoo4IgzknJphxm2ALL3s8cenPA8qxO04J+aJVr2Pm3LsqfkRUwE94IjZDGoH4AtuLy
eo9nQAbwPKxTRrhYPrnt0npzQGGk/WnoGO/dW+24RD6yCokSKkNbTIc6KbjNzEmxlkdv6jkybiaX
f615RpGkq8BqDX5k4Z93WFDQ+iFlN2bS7yWINT8tNfcWWHaj74pxGMbsSnH5rZ1+OR8qD2Rj1LTW
zHnL6zbJyPBwi5aTq3VxHw5GNeQ3+qB57a5su4ywuerS73lZuZ9WNn8RNoVTO48ukpRkAhPdj1ul
jFN1TW00s/ErOtDRM0mWSJaVswYMpigLI1QULvnPkCvEyaxqzXopVziKa/Va72uplw83dj0U7hU6
0BsQ4nJ6OhxU6vQqmLy143f5ubwedYQoNsaT9Oap3uelivCbTSZd9235IDCi88LeHETq40kYJTtF
7b62c1kZu7lM+hMWFF9Neju/Vb3KGx/rsfGTOYy/XLxlr2lhvgscqMogmqVDbOHVprB5+VNNOq6t
083yJO15riVuTzDy/FjUNKP9iQ0FbTYV6r2jQgLcww2w8puPg5f3RwpNAwJGwtK3isD653+ELuaQ
0AeNbPXUU/P8RBOrD5tqBEk3CJ6cKS6IXT8e8Y2Lcfl9IM6S51ArptX9rvbAVCH/KaV9AughVOAX
9YrmH0kuzk5tCPceu5JCDcY4dU+KTilk9ttZxwRTG5ws0n3EdD3nKRu7pUBBKs/HVyFsV+zj0ipb
f8JYUg+IYPN7m/9U37c5Paorc9iWod+I3OT9/1/ypgpwuWpDHjuZZUzuKe5c0G4ERA/U4b3btpmc
30MrFaDkiN3+51EpwlITNvBSWenHm0KeZwxNpA+Uf/EEE9ahFa0nj5V0Rvcxzuc8ec08o3dvXS3V
rzWat4YmVIn4YgzKNEgtkUe4nHGZGQq1obo4d5mKr6V0u2rfZwYPTUpb9FFpGom8aWOgCKp1taU/
JFnTWXsznpH7ztoIziEfL72fhRjb0p+b1soPU6HnX3DXy4edIWpFBOQ35b8dczT2dRbV3hWTkW2K
TAFq9eFdFX5I47UthCruumTQ1VI5Ofawn700/i6tfv7NW2I98hbG4awlw0PVWdbv2Vqu8Ure9G4u
Nj6EamDda7bAe/JO100fMSZYJvxfxwUZ713ixfI27xubag2hR7Gb0iyr/AnCSfPiUC5F8S21ukd9
RIUB5l9WOF+N2KriUHcIcMF9LkVU/HCLIb2bncit9tlCyokWa+V0k58ATlNCPEacdvbNwdX7R+kl
1u2sp+bkT6YZKeGo1q6m+pA0zV8mHAEy0Qlry30MzakPU9SU4zMdK08/D7MuXZTToPV/rXtSZXFj
GtJ2A0pWHioGltbnta9iUaUertwX62HaLhtXGyhcdCrWf9tsPblAvbFUcZY2Wiy+4c39SYMxeE8F
vTpQBxBnj964r2rxr3pytdMqkvj94x+x3Tk8klATAT5QygTltC3XexWi8pE9jGf0DZ3+Jo+IRXzO
uCZO9PSobRqGsNWdqbVwlxWrUtOzmVbqf+SM44y14j0QTYZXu8oubsq2WGFLzc2T/owRXGuE0nam
YKhVbQosPSk0Hye0PrTiTLkbJ9yx5zGvrtSo38oqf34NfgLqJFDteLhWiaPN12i9hJJcmjRniSC9
e0h6r1/8bnRb92bpEQ7x02gam1tSrPaH2fSuHha2Wd1n/TS0C0zgxjk1eRzLoB57pdsPbTq2u1Zr
7Azmu6rP/dEd1QEBvjHvbqtFLafvEd/YO42ycs+lGUWTrzh5feo8OJQkR21T23trwPMkUrKhvNKr
2hbKmS5d+HWiPK6rN+rl5pN4kCy4aVdnxbV/QlDFI0gk2eek6etrSs7aGkdulpY7lqhs/b70/TZj
CdG7UBiT6jxK5eekZR3yRnmRWuHYzOmhHqiN+mmLfNS+Lfvik4ySZAf2evhKRW68ARR39extowMu
elDLdKrQT8ROYMsImyloynYW7VkB+orlbD/GfllmTR+oFiXMQO/Sxbvyyr0J018uA92ClWHJ/uby
2IbbXCe2OjX9cE5X6MDZtvLaOI6V3o1HmfUII5tVA/no3KlKrLzgTJvXD42pLrsMDZ0ccWoKVF9g
KUQPaeIpcQhxuz2T2ekOpdFWG36ZJSTmvWMveXQQVO97f7HhU+zKLBP219Eqct4so0yldd9STZNP
lmPx6JLX9l8Us4IOtG8KpNSCEZH9hsKNObn3KIo18ZXN966wxPoDtMLcB7zSiuPc7IhaRgrsx7GC
W2D095AB1RjcSVfnCJh3nuv3UabFu9bqmsUvh77+uTQu/FNNCBD/bscmPa3ebLsUwEca1MJO/snr
uJqP06IpYlfPunEzWtFwTWpnq7rJRQVgC+AWXXP6Pu9goX0JACCRVXt2HHbwQ1fxst+lCdVhDVJp
fm4yzbpHhMaKDoqO8sGDMpoZrh2GnU37qcyQavj4Av/L4QLTQrUYGA+dZwrGlwdZb9XZzUBDcHUa
9XmyRzCUw2Q8alr1MDRu8iilFz0S4+s3La5G0LCxW6tXKOv0OW4BTV7Z5n85WtAeYeyCJ13Re5tP
OyU4tMshN84Ij8TUexZb+o5WLgezod+/qLShr4z4DlEH3HLFzdIr5XbBDmYTP1YDRJFIUfuzIce4
DWTtlBNErCJVd3zMVbC4NaXePWuC/1HoVpRZdwo1IzA3Gfz0K1/k/QIwfX6EzUchr97+GumYUazW
dnu2OsdOb/KFJthOjc3R/uHEeDjtOvgkypV0Z13VP+4WwgQAR6CG1xO1im1tHtBRdyZuTJsWgT1X
Y6Dh8fiqzE1vEVak7TXTnb+MRivGoYVOnk3gsqYRfyRXuYU/30S3EmIA0irhki/qEsy6N5yQKhX/
frzDN31PpqZBiABhTk+XQ/d2AP4YLJvt0aqzxQyXfmmpHdIboS2pGFeq3e/nxNYBBEMigkAxwOrL
OdWeNTkR8PowLapF3o1aZyef5UBT+zibbhS9fDyrbTa/9njIPBBgX1N5HbmYy/FmdUywNhT2U8k5
0gQCpF6XkSIOkUuyx80nD1KJx/im0AjE2qDU52HceUOU/8DvlvCDTk+S+ZFkZ41hYS7d0uzaMl5o
opp1bO9sIRrcvNxRqXTtcOXXr0fqj/3Gr6ehD2GTxhjsQNrfm18/UsN2zMV+6jy7eKQttUrIUWAu
fIold0tlF9+UYUFxKBKufazLKn8u6lp+qU1ddFdCt/XLbH4LP4F4HooFVZEttWOYUXGtSjN5LmOn
0zCli+0gySftm2wT5yXBwYGqo5dfQYNsjjkrsHI6+Bcnju7ItjdSip5AQY7jkyvL6Fc0JMVrpLjL
8kMpmw6H99GU8xVPmO3r8/9juihCIH1MmrdFvJQF6BpK9OrTzLfxbuoJLPa5NqsS6mIZ5VhJhkaR
2chWxkXVhd5k5/VXhZcePQNPxm1IdV4doyv37yaHWH8V+DGcR9BII3i3NpFzvZhRPo3d9KRmS9g7
+WwHbI4bqQuUp6caz+poMrmJqIKXxjEBCNUGV7bjer39sQW4/WCH8S6jTgoOg1zqcjtmWGn22Rxp
T2Wjxamv12NqH1qU2pQvhozUx6UvZRmm7diOQYerdfIpAhBSnEooCWp2MpKs0nzA5Vaxi1cpjms9
7Lcm9eUP5KKgvEsHeeUlb6FhLQRLJ1N7G9hBoy3iBOsCVwy6skk9+zJRC+XWbOdxuqHW7sHr1YYF
my/RUrB5UvFRH/ctYAAaT4CpTJ640sjLF7004u4cyam8WSpe3X9bUCFm6jcK5X8AfBCs94WIZeS3
AwKL1PzKSI9wiTbb/qWYiqSnlY9oobvL61px+50eK9pRK2ZL7idt9oqHyCvrbK94aHP6A3oc85Pb
tDYVEaVP+rAdiYVCkceWcoJNarXBMCzy1RpXY9N87KNBR1p+Fv09XXrdfELGNZ5nGIVC2o9lN83W
rkSNZgnsBPncoz6l6gFvJ1V55lflXyg80duXfNA8sHKZEiar2Vychma6B61vFo8R1hvdtRrY9pSx
mVbXVHLhVczLpuB6uZlqpQIcZ/bak2zkeAvxuaDoMM9lUIpaK4LSFLm+y/IslfuYO3ynTxKdxThZ
22qqN1/BA2xKqfwauHF0XojsLCS+tsSuvpJmPFRm89wv0YPspuSIr2AVyLyj2lFG2b+uWUZHbYyu
OVD9dWCKkxTGOOLcJ5fLoEiz1rOybp8nz0yO9MsK3ylB1vFfF4/CnZUvHRlD4bd2VhyvnOdNaWSd
NJcrmRKoNMwRtij9pMZaWZ3m5LmWTuLtumYUHkVkYLIBDJsssPsoN17TUXOCRa3TZ4lgz+fcE9fc
ZN6vAQhDfowOopEK2xayr9AtbUWlDM+Dw043I033cTudbxHdaA+q2aTfhWonQd7byj8fL8HmUWMF
KIW8gdgooANy3txoea3TXS0q5cnVoknscwudqNtUtMLcIUUwQwbtR82v6sq7epm+zerysmKuqJfA
xjQAQG8FwRBrmrrW6/JnuXZrqFgbTb5mL7Oq5dRmVthj5ea89Ys3qbWfIJCxvEyTRbrVz54hkl2q
TELeSmWks0AyJKOn1QRo+heVq2QWv2fIivJuBp9CO1MUMjn0MULdweTJKL+d6iFpfMT09Nm36wkR
UYQWNDrVWdmeUVRBSDHvOIVhP9KrKfAZnoNCVScYj3T5gaSlWlzvdCca27toScxsT8m2GvfUVRQh
fORYh+6VwKx6tI15+YZTbxo9WVXT2IcJxEcZArlePBgRqugOnZPinrn0do+Glj2ozs+lh8UQxICS
ohOCVDmXQ99K/r9GIuzHyI2L21LQfT3MhYeUb6Ur+sBSsWD9qe2bztnVVEyHnTNiMhkUnW4DD6B3
1byAZBfdYxm5fXGWkyWMAHlDl5ZqZY0IhARJWaS0hKdiyvZOO7nPkEScyneSqP2cgWwgCe3EMn21
7ML6tubzLrizoXsEd1PaSNqPhaDX2SZwiuQoW3Csqjy6RanIf6Q5t8csnQRgKttolVspCfF8t5Zz
EtqC3i/PVDmC5Qg8rTPFL9wge6Sps0oHBRPjqN18c5GAsR9X0tLyCOJZ0W5ABVpdEszYCIQdEZER
EMUZS3NsZKneCW5g0ewXTBTMXVsMPG8L2kxOMFW10X9tbU1Wt9BAc4ocoAF/wzlzH0tZyH/0CuNa
XwfFUO7isqq9nV6AfECkQc93Sx57R0BJJEmBWtCKDLwkAbgAbcw9JU0azQdLutW3ysOtyJfuIj6T
VubeblZWLI+dGyWGO0sM2uEAbE8VX5C3Fd6hXuoaJxgFw7WwrdwOHQDXSqKgnaUUQ2iZrZffzMaU
qzeuVo4/mryIs53qWGhNcWmO7qeOxNO4HeJicKCXJUrjV0k/OsWxyYWOhKBtjmfNKRzzpZ81A8DA
TOEuRaTTs+cHNkJefO90wpz7aNIreaNY3mL5lqKI+uAMiOGDO5RZcabK0FuvsFDi8XZpVKvzxynR
fy4w2TlcsvbUs9QLF8WyrkqbxI+SscjDqTLrQ4F2v/aKDKuyxHsbObMbUE9lr+/XoIaIqnDUT5NS
uzQXNbuOVtt0q9oLF1hHcV8g71QroZVQwg0WkXVPo1mJ/FFfhtnyhwxFmysA+PeXJOwWGucE4RTx
KOldPlEAfYGC2Gn/DPJF34GCc0NRJ+rtrFbJp2oYslNN4+K/PsgcujWvh8K6llDN9c34Mx91ZiAc
ELies5xuS1Hk6asr3Oqn53RUqivOs3amnB09lL3XXgMjvn+QLAsu65t6GcTyLZupcNXOWBLDemIz
L5rmD+40oJJic0Bhfqa2eUiiuRjvgQ5C6Np1aZYm//1xRi9FAxCJeNDKB90sgN0Vi8AGM30uJ5XQ
qM3xNe1oTt2YRRO9GKNqHi1jxn+mX5wn7HJR3+5T5UoGukm/eB85lOhzrMh13uatLdgk2inHqap4
zq1Cy+Ig69M5PnC+JjeMwbKqN5bW2s6VRONvoyJwSEREkYDe8mbqeUEB18yX+tlR1eSp0pzkdx/h
uQbAPn9QO5otV3KrvwSjCF+4oL3hwpLcbvU5xhreWGOU1XPnxGV5VBAXm0IwX6bfNggO7bQhcd37
uZH/lDHeUTSXO5CxRHN3CFaZjx8HJe93n43nHEwv8Oforxrrefxj69dYk3u1ptXPsq3yb11fN7fF
HFmBpKd+xtppQbYq5laQkzJcOXV/OerEJHD/KStA+3oXDzm80vnUVM/G0In7cTDU3SSt4ftEcdmf
cxSyCtGL54/n+/5zWwRALD1VLg2Lrk1hMdcapa3mWjyPA2BMXEV4BRFZLzJ/Sus9/SJghh+P+DaP
TexlrHIjcGK5Xt4dcGm3RAtdZT5l6QLGtVQqg2qG7SbjMeZl1aBAW/l+MWr6cX1jlgr3d5R4/Wdu
A6W+rd1mfY9xx2hOmHQa4p4aBY9yhLnXC78cBD2XS4EIslLNhvdrdooBnG42T2kVaFExG50/pPjM
DruPJ/Zu6+BdDzqCS9rk+wEovdw68EwqwAyjeCkckS87r7OaowLu8aDVo3p0vLTqfIcSEdjB0mmu
rOqmQsFmXWt63FpEFDT5jPU7/7FvM9FLo5jq/MW0ErnvFJzBZyIlSLZ5E5TtmB1LJTMeDGCJJyUV
2svHc9/W6Nfx11IZ/6Q/DuFmM/4qog9kuVWfOS3SCDAu9ipC6NH6PXlj+kTdyvSRPne6g2js8nWo
kzz30Rd0PoEyKGgfXtX9eXecuLsc3j6qESuLytzubHrujZJDJxZZmj8bcBeOqAsuEdhu0zqKbIxu
x6W9psTw7jzpq1wg/6C/BUxmm9YtoMlRiDXN5yZSIvc8j0ZxGzUFiHKs2bKjBK368+Ol31R1WXkd
cTuWl/7jm5jT5ZdPFGKCYYrn52FSiteuUapnJ9XEIcmJrj8e6v2SUusHf4/IBQ8z/ZPLoeI4AUks
vfilTur2cyX1rzJ17XNJel/4AybHoY3u+5WS4PtjtXLgaJ6r8MmRz9l8x5YmH1C3JnpOOyM+k7O5
gao1FWFeZN3bjeOcm5Kwz+dkj1cKoO+XlpFh7NNJpiDG7r6c76JP1ZTlQ/JSUZs5wrcCEKuNbfwQ
tRDVrryDNHT46y4uxtWJEQ7GKiAKWmG7vBWbmRwqdZ4JP5r2CTPb/6PsvHbjxrIo+kUEmMMrWUlS
KZRkyeGFsNU2eRkuc/z6WdS8dLEMFbrRbQy6gSGLvLzhnL3XXiKdmznNB6yWpE/9Vh1c+19m7LUx
9gMtp+zIFjzx7YJgedVfFlkCJNtWw7yhl8o/blWlYtcIkT8NrpeHOwMxCPxyJRGofKkyxbeVmzZG
5muq07p+07VxQ7s+DqtN61i9gMuEN+NmGLSie2I3rnXvmnC97CG13ErllJWa2vjYLu1vv1Vwuh66
oSGzFBhj9VbmIn+tCE/PkMKJBc4f9tG8jTq1eteYEFJSA5M6CqakMXrfZpZ+aOoOdwsbaxVFUSzr
325jTrk/dU3Z3ltto3xPEDp3D6ggm7e4LpRvruya92zWjGSL/Wp+guQWmkHUx1Z7VI3OejYJPH5H
NczhM6+l5qc9peUAp0+R+ULXw87Ppii+HwxdAEVQsym5bfOkeO5CrWtvpGxma1PQmQjISUfWFtF8
kn7X5rMakBs/5FvVHufo4EyTGigu1tS3atQUb99FTflnSNyUryLDqwrPUx3iF7h0pfK71vuqeELF
TQ6d5hTjzvKSQr0LKbMco8TIFJ/CbvuHf9Cvs8kc3j27H4yt2XYC0L+u9q/KMFX616Iu5W0N2M68
xalluFsxhF2ymWKt+26wphdbbFxAASjgNeQSU5I1/BLZNRtn/r290bvaQiusg3a0H0jImemeqvS5
nlxOS+POVYupPprULsSr1SR5tQk57Y1Bo0VGdhhH9mp+HMveCSyzsA7k1OcaInu8C35XdIm5t0Se
d/cVCQ1WYM+t1r85VpWGtyCjer3fznoo5jTgvOWVP3IdQY5vVZF863CxpZsp6rt9Tyiq8TIWi6YC
UHSNvoStKBEH3Kfhx7rHARW+1jxuRFG43yjee/Z7VSOT3YAYaV+ryPSSoNUTJ7kjE4hY1anVJvOY
u5gAbxDji59dZCj2roiEwlG+N7q+2PTlkLxHLFNfI7R7P3IQcrWvqKXcocTyrIdERO59W+P22Fbh
EDrfKH8X5YbS3eT4s15iU3MY/7EvcFYJLGSd9Q+Tf9ucOmsYHzoFhegGqTFNg47JrfNzu6UrJgpD
gxCN1egpbWc7nHxH2PazG1L0R3CWU3Gqe089cBhkFqEmkA5V5ydtXE3bJhWVeDRrYxx3XhtHzmvR
j6bX+qQvxoPPrU5qsrFzWkiBFSvS2I39kBV+2KCOOpSCwcZ3k+bj1nEa7giBiGHdJ3Hdfqvl0L0v
yrd/Mo3BHQy82vFIcFbzQwLCEkcZ9klxM06yBP4w2bZPfPHo3KQN2bI36hgqPbsxKb5ZnWzyf8hh
bE1KAp1uB+Qi6e8VltbwkJadJ/0sZ+e9GcoJWYcW0xe8QYqdWRQ3htw8Ickv7SA16qF9D5upT2/7
torml6SzMu0gqwlyFf0sJd1XKVHYvt6W2CkYj5ggXFaLA5CrkfZiUaeQMuI+hWMkRBmoyOT7Dfop
At/bccmEVHs3NG+UuEuiW8cJpckT1JPJd5NcD6ngZULbtGFtPjjz6EzJJiks8NpsV20KhWZWfsMu
LAa/s0KMpT6mAGMGrGUaE0lNerwj9cuzXlsj7Lr7PqScFuSaK4kny+2u8M1It9+GEOgjZ966vu94
qp21qUggSu+MMtbmnd5TpPBNRUvy3WhZ5TZpdNoI0PfzlsQeDrDPno08IsMVEZt2MFYp3CmtSJXG
l/j9tvwf6NXexgj7O53E8HtOSvlqaFrTHXqPF/RASLEz4qOAiAkxpyBZXTpW87PsUbk+4H8hc1yv
6kwPJqM04tupBQ+POaLNRmeDC6zQ9wouMvcUl2P9pxgIKvedrFB+K7j1e5wMnlVtKyN0rgFw1jJl
tkQfSffLBnCxsa+TYZyybBHM9NWLG8XxeNMM0r2JKxgDmxQySZv5UBTtP1HqiUeKXYqCD5GvUZNq
TfupQwO4xdmfWkEmGElbqzLz35pT19SBh7BsA8trkWsloh6OziRy7z/vsnBvLNtHNjtIHdYyvch2
UAlpcf2SAxorWa86b0v8rusrttorW9OO+43IoqtpCpdHCDasSMopytNkvGgKebWq8ODa8sXAWsjS
7tVFvm87FyX9PLYxM27bDnog+mn4NqRdNfjDnEbXojouN9BsnfVFSIfRjw6Bcb7nqijEZoR8FS8z
ppBfFddF/RQTWdfFhRLgrVJv/uumFlc1p30qF4vGeC1mMQ1yHUiGM55RA0THJraScqOarnwaral5
7lEm4nCG4Xxlu3f5O7ks8hmbUhveX3V1YIKrnOtNNBjPQ+yxdZvjeMeS4j6k2Zw/2Hbx8t9/JWch
SsKAqC4P3WhcJ2nojfGMGLL5MU6J5atE9gQj4qEp6CzZHKpKzf5rNYUePvGDHoW0BXa25tIVJbKl
pI+zF4tcMUKRvApySJH3j5h0Wxz0U6n4Ld01zIONew3ZczmeUbGhHEOjRanhQn4iclVSOevd524o
sVIhZUWnrXsiqA0rbjZdaopDM1NcDErsSF+HIdSv1bb+cgtIIcFCcChckBqrPiuSgXrsu1S+tGOq
+NOQwlkcNGk4fkRQNy1yUpsidXC+SU/xeigCVn8FqXA5zJgKaesBOyB+3Vyfnqjkqn1aOc0Lxxxj
T1NxaKE1aeYtBGb53Oj1NdrzxQUBHVO25aUvsTDMqavvV20SBU23/qJ1privBmyKgzCtWzo71S0W
kf5K1WUtjWM7t0gVYZ0tJTswP6uCJQFgBMunVvhiFbKu6CDZLQuVh3DE7xQlKnZDIexXskWdL6bd
Lal9xlA8KggKr9FTLosgy63wu5lE+K7xKZz/dsfC7Fglffhiym4AkWPKB9etSpAEEi+Olkmx0zWp
bIZIDb9nepgFQquNH/HUac+lO8OU+Pyj/8sNwRNmLXFs3gXd5tWBfTJoA7nMb180MAlHlVbI9y4D
OhgIoL4xoKxGbCqUTJTH9Hm6jSKNAwkh6uFXSy/VX21fXmOVXXwRsJGsBVD78a7owJ4/ojT0vKrW
4owOjEqweOMo7s+2yYYfZjxbRyaLb5PVGAc8++pNKgrrvwZ5QSNEMEvrfRkqmOhWr8ibyObIuqw+
KZUo41t8LXX25JTSbQ6YvQDXAizEFvj5e1jXTbgoXwW+PfyP9FXWkFwZSTDbmes+pVA2/mlbTs37
hn+r73WVNWBrj3lNDOGQV/WVaX9dPGH+g22FZgxNLxX69QSkdoRjmES8nJCxeL/CNrfvy2LWzG2i
e4O3teZE+Z7BeTCDxm6m+Obz331R2l+EmmgboOLwPxZxx/nbRrFX19iso1Mhq/HnqCv4ceWcl4HR
ZOl3rFjt3jMj5eQVwG5HYB+vZdfPvssG/Frt6mKe4F4W8CWkTXTTS6n7/F6UKjQbtA7ZSSMR8HYh
5m05RSWHELLUnaFFte13nheFMEmafB+6c/rW13NoHK48k+U6/67ycHmKtB6YJZYlzHSrNSERGsHa
FItPU6/Km3qa8gezHh3OgUiU3muAdj8dc2xeDOkqvylQRpiOrdfPb+JyWNjUtVASM2dSnFvr2bwU
q3+S9dap62lxBrbskgJzhKm+1mprTpvY7GQXmHiVbJ9wlE7ffn79yw+CxRCHJywFPAGIes/fRQfe
NBkrdTzB4MhPqTbmu9kBeq6HsthnxqDc8Iiu7auXB3v+4FFQwqYkZcrCB7euz4eKZfRlHnWnpp07
z7dD6ZX+kFnKDZWdZP/5L1wvg8tleLZL9jKQE8gq579QoBqoq1zTTq6adZG/5JP4cd6Ef8SohrsI
OP6VU8N6Yv24IJIOFGMG7Qd9dcEmJ6AswZ97MufZO4z9LO/teBTTA7KL/oZxnL7Ryba21HAdvrA5
i90rL/VvP5lZnY0OanUcN6sPzCwmrajVSj2RqADTgZpXPz1EHdjzUApNu8lo4WVX2uMXA5nHjICf
pwfEQ4fau3rM6EvyJp3UkxV1AjxLOzcHSiudGaguOahHqkj5NyqCYR6YRXgtQeQvz3xZS5jSKbaw
sV79Yrut+GZkbZxY04rWx3NXfy0XnG/aQho6sHolexlTpcIy4AQhTrebz0fZxZA2FukcXTSPDQcC
geXx/KvrQ7OhVAkU108z/Z92Y4pSMW9SDXRb7YWRuDLE1vaeZTfHmYyJS+dnL56688s1sYQ/hUvz
JBPQf5uq6i18Bm1hDkekCG2x75oU5EcexiSijsJGlllY6aj8QkxiGFSs+944dBKdWSQ8AZvW60nP
83szRrwUVGbZ5HdtM6mlAyrUinf0yhIrKBKLU1LpdK5f6k28xdYN0safbRStWcBRFTVu38SUxEVZ
9gA4RldYm5EwmQlSl9k+in5M2iutAc3gt57NJjwL9tRAdpcNDceb1bPoRVvQTbJP2TRScuqLUwKF
ysTXA5yr6EK287HInLtOlMW2Gdthb5a2/Nm58fQNgky/RzuqXrupi7UFn8yi3FhGo7Ggzc5vKjZ1
0s9A15w0SbF7L5So9o6kD+SdFmSuJCa1z0qqjOAnvG3Z6rmyj5jFxHOilfIa8uFikudmQOGhB+ZA
4JGAcn4zaN/ieh6L+aTrkmRuB9LWRkzj1AeOVlpbvM6Dn6ThtSi0v10Wu/OSEMCex13vOTBJOUBf
Cu3kQFuxbhS7ttGqFzFV66oqe+XYIIvaNVXbXmlU/eVjZD1jFlhWNE6cy3//18c41hg50fWpJ8Ro
6R+7JmIvrhW9RzzkqdWVY8/azLl8i6gXuSDnW3b269WMupH05rlXTyGeke8RGqEu6DiXSQp9WbxB
KTAnd8j3hw2xO46+JdGRhoUmk/pGQ2N8dGtn6p+A5Njfej01dL9SZtvxx6hWN7XdJtN2KOlGvHQI
tOMARI1wNgCNqoPA0tz7RVpKb2MOIsM8UveL9l2bWuGD6/Tya/anCws7CwolGmuRiXDAYt90/mj1
JI0IHC7bOznApLyPwobK+NwnYPYxZojwqUxNypr0x/M8CLPZfi9xaA1HQMDxg6fMsKzkQE1t11lJ
pt6qo5cpe4xGKKsL5NvDXWlk/Y9Er5NsKyZF2YVTasgrp4D1bhixNcVI0AMkrGDm4gh0/ivSJCtm
HRE6JlGilr60XqU9Jpld0Z2hs5T4aZjM4pbicf9Yy6aTJ4N6W+eT15vEb5jH5RVXyWr5YqVmZ475
6EMIS4d1+ZL+NWDZeHtxRYfzmPJs6xT775zOgZpqjbGxHfp/qs/HVLzpwiaQfZhwAvqJMufGlUX8
8vVyeF/OYlg+OKswZ5zfSGPV3jxadnIkvnwk+FMWQzN8KyyUlwG9pRRm4eQQongQDZ1pXza97Wxm
qbXHCeV4eze4dWvF6Boh/misIwWbLl/pPK3WgsLIVfe3KaIRNBfKnaNT1lMGcyYqZGCHqJz/+XxN
Xs0/KgIQF58Oom6OGSyXq6caQ5sb2ijUj5S0uuarWmjihl7soG0oSZdJF+CHCK3dXOPYeP380h8M
5X8tSh/XXjJtkK7xvXAD5w9yCZJi496YdzDozBE5PyLSECaYwAMPvzAf8i8JqWcx9wIbDOdck2a9
CLJwqJvGrwiTG2muJyHQ19aOvuHtxrXa9JFrERIYJyzhVpve5Z2KMlcH2If6FF24Sk0ry5U7dGLV
d93timeUmlASyI1r66MSCnXpMulTHvpmndLLE23e+HE3jlWgedJ4bEcX9nPWkTp1BD5U37oxzLct
PMioDYweoSgtKUbht7zpJrnLM3e8h23JWaFN+yraRZpWjq9YO8Rb26Oj3bRw+94VB73JsWjMGJtJ
U7jvrshBl+R53f+Th/QsfHY6DQccBma+LwjAG/e2o5R3WWGB7GxznVN6imX6AEwNP4QTJqiTfUB8
wj2WVOlxMDdUlHc2sV3eHaUmpdoPlaPdpIR9CX6g2U/bK2+YF3j+gilysZbSO/rg/6wO1PlAsVPv
5vgI86YcNjRCuoOp0t7ZgxGfD206al8/v+Llx4kijQtSPF68lxfjmb6nw0qbxMeKGPvuH68f9B9g
191+n3l6VJIxNGssEFUodcenhO4EsJPAOOLCTSzajrYECUa8ZTjTXdfU6DZNhTbt56iwxo2ZFLoN
kcsTb5NSDuLBitzCOXRIiYwrs92HQ+r82eFBRLrCto2p6yIIIFcnCxKwEh/1umyTm6FNZKmBnoBp
7XtNmdzE+hCKW5KHCw9deFLEeh7UtTPuBoINMK33aXhk7W/1beG2RdLAl9TVr5aovEeLKje8b1PP
kDkMOnrRBxjU05eqhDazrT0z23kGs/wtRNf0JZ2FJvd8Mir+dcuu55TwtXSc/FFJwDUGmgh1LAGN
mX0sq47bUp/zEmizn7/b1emJ6QLbBYVaThA0mpg6z6eLThunKmo9785Bcv67dB2ikGcB9U4zwydV
4W35Pe0RSjOx9K69jtUG+uPiGM3wvtB64c2sLu45UzQDZnbvBo5nLMRtMuAlaOxE/nLiIoleOUhl
DjAyT/tJocgSrw0EAfuX5Q6CBAkATH1gK7r2E/JL29a+1Jzp0UCg32u3WpJOySsFQEQqfuZmfTcG
sVUqb3ykM5gmi+y/h7CKVbGBQek2w2bG6bXDB5F6b5EWe49uOBsNo5pJrqZUANqInZxXPMCbLdJD
M9bVr1EbEU1cOWN9PPPzUbq0hPjccPnRv1g/ltlK+BpL1bobO7KSIRsARfQeNKvqtghZqmZncJ7f
W3ki031sKfk3U2GupGPsWtVcQp5CyP+7qmNb3Kr0zoQvW4Uin1dXWAESSl9yR8qSTac44phsUuTp
QzrWtVu1yrag68kOROI8w6CXZyy2lpuY1R7lP7Hj+PA8+4eVc5x/0arRLe7dVETNxmmShjdouROc
zjER5k1t4BF9ocUpjaeUzLL+2GK1RdwRj3MZDJqYrK2J/oIjQF7qGjIUd5b7Wqrh8AIvk8fKfTmn
Ogcb8eA5afIs0UwiShjtqS7hI5QVcXkJLSwWLOoK0xaKo5l8s0MDzkXDl6O8oh2lsNfKMYHnXOGY
CE00OZDCvAlgoVTK+o8QqQvTsOSg9Pb5p/VxFl6/R4e2BIZdQiOQNZ9/WyJTLbgpnXaXlUs31U5r
9yeb1Ch7nxtdZu+am8jYb7Vw3oKFnsR2ihdza+/wAWw6R4uj2q/DqdHv2V6n2mP9ocdO6tZ4jcDw
LxC6HGDej0JYvfNCxiZLraUOlcGqPsf9t7LJnPi9ivt6K/Enhd7WqxrTC7w2YfV3o3l88ShQCRwS
CAjKmK3nlSPKX2YX7smkAYaW3gVecP4EcA+5mZt7052NErLBSOR1T4ZiGt0935yu3pl1j4XA6zvR
3CetOovhyg1c7sQMgh+XNjplIOvCO0HLh3xVu9fuOpsy+33aqtF9bXYt8IAsVCkkJDlULHDKc737
/O0vO/nzl88GDOcEW0Gan6jaz396nBUU47siOUKqHFJs/Yo8jXpGYp1qlc6VmXTts2cmpawNqgAb
m8l4WxfBWkutjRZT/Z0W5X3NAciNjOgQZikIZOZvWXzrKnIQgsEYyjSAIaVYTIQK+Ze52upus8m6
qRnuqikZ9y4BX6avzlHSn2QpM/2G4TrkGXxf2UZXHtPlC2JULIR5WuHkO6wBAcQWu0kseuUOL6Sr
7YEZqjgw59LNnwu8DSwGVv+mdcyXVy78l/eDq4VHBbmPP9eWA3pDxai0iTi6cdKNCCqpGLyqXQSe
G8XQaPXXGsGX3wK9d1hE7KLwWjKtnw8ItEVdFSciObaJV5g7tmyDuenZQodP7KZd8eiqoVYi3Wzi
Xx0BQs3p8wG5fGurAbkAzEAZLDwginfn1+eE5SQQF7y7qpPJ7RguR32mVfXU0Ta517Nw7q/sLT4K
EOeXJLBi4SdAQ+LbXucU0B3OylyNHE67mgNbaqThcMKgVzd3ilrU1bcsakUTpGONFjWGSoewRlqx
+0Rgb/7djrQohFTdw9R+wYsK3FVXp9y+1iL9y/bWgp+OUoi2NWyMdQ1XVQan9Ow6OlZeyN7Rn5Q+
nd/7oe0elAn+iV/nAvdLujTt0ywuH5fUp4XA3IbaYyzLVkY7HERKe7RbzAG+reex8uDJzEZoMGGi
OyijYf1SQk2pxabjHchd5OR9dKW6cPktWSZ6INwHdNsAKKymHNlV5dzQ1T4Wo6bdJlGCPqhXRawc
REzIcLMEP5vZFo+mLK/5yc3lXLl61xbrHKfeRWWAX+18eOWGlaTpmDh3QzaUT+Rm9t8sF6Wf9BH7
Izh2yiFiCplb1SX+pw1Dm6MLfWn+1IpkYzmcqHoUKtPLBNe6ZgXvZP5zNtECvib0Vec34hQ6JI6K
8IrvVTUZB8tO+yiEuxovx/k2gq619VzKNsE45xJpseNUzbYZPGU8VhoWkPe6UkpRP8ZD3DT1Nlb6
REb+VKYFnaaht6VzHA26v18Iy0b3W2uluWtyAHo+E/cimiY1rPEBk8qffKodpxnMiXYQUd/+MRhq
NGY7s8wW/tTnn+5FlYZvZ6nyL1YGZOHrSdJJnBJhX0Wtw57VIUhdnRSOWlfyr1EEizNAIgURaqeV
iJhuReHIn0mhmUp38/lt/GV8oRtaGmi0eOh1rFoNKbzppSYQHV1mzHyjeA2nAzeeVRTVjTns58Z2
N2ltQYH+zxfGAMeYRuSBNGwtlAKUyXEkIvcCZUGXso0nvaHu44JbUGoUhXmeHLHEXDsbffCEVmOa
DTj9NGYGk2C7ZUr9V3XMiXN2sn043y2abscJ6qS3690E8jTzi8ztf6tjmYR+Dzfeuw1Nd76vWynb
bdgMpoKa3YSpPIjEvUuSyd327PScpaynhbvZg8uOq9/LoX6roDm/hmkKBqxp8qm5Z/OquYeQcsR0
F3tTYt/1k9W3P7OJ1IEHxYF89TxXZvqzHyuqJko1AIOxQoDaw5buAoT9TWOmoew3cKmuUW8/Fqrz
p7KAednUso7hZNZXw2BpGTiGVD2k1EWC/Zkefr0x2lROzxWImje+WLYJIDm8L5wNiu+wznt33GD/
nRuE0bQn5F7KRPkHAS3A2s+Hyl/ujinIoLAJ93kxUawLiT1qgzh08QBn3YxLD5zFEN+YmuCc4c2p
6xCzXjT3Q9zZ4atejjmbbPJCRAWPCJvhFw/3r7EBbyXMn/1U1sL8z4OZ+i/bHUxauMT4js4HVetQ
3R1xrh57a0huVTfBaFHX1FiiG7NloOzJaSaX1kRgLesr+8TLPcBypLQR4ukL8GKtBRmmdk57MPZE
UTTuH6JoEHA6tTggOehQJ9mlMK9ssy4r3rBnKemyCXeX3IS1gUZ3klJPQj0/WiMO+7suC4V98MLB
3ddCnvCUzH9SyGk+7ODpi10PCJqrwStOKtzA8soEtlYFfzxyanlslHFZXlaZkaq6pZ417TGZe2US
Afpntd9QbnNHuDHWqJlPFlSzxw40rhKAqbeyUzdXPdE69BjxY/gD1tuY5AYV+eJLVQy9aUM9CFvl
tckUMzwxCynxTQMsrDwsCOj4aUaSZl/bNtsXb5JJGKU4GGEc/ssu9nwUZWQZ5EYlmmMk3TT5kRhG
LJ+RBbug5unM3prIkguI5cyXEFWBFGJnyMTwVkdDuhO2QmoHS5cGakShJC7hOFMACphTne8h7nz5
gtZePqs06+BQZHP4I0x7J/Ir/PPZpihz91U4nG78SpuY7ul7hs5ekxm+BXAdlTCzDVB9c7i1ilTg
BYzDcQEVJK6mtJtW14z8EHZh7sJF0K3oh02oUr8xlVS1trR0CyA4YczxdtYb4nosS3b5Q2Rlhken
2TN/hEOiKbftqNvNs5KN9rI3szE54AZykbNquji0Vi3ofqaIM246xmXla4PZtn6p0nfeajNtlRsb
nml4iEcNXqCV6WztwJo6hLK3tNV+2int9o+k4TIqfcLbcSpkduqilGsGN1O+2qDhQQTERg0q+fNZ
7GKlhfO0HOPYOSOnsNZtGQvwuEWcTHRUbKl1v2Krx/EW4u+8JTFJgY8Ws+tYBBjXZs+LnQYXZmqn
ceBQXmaSOB9WbVzSD3ERQU/zIrhuDG88tjyUFjitVSk/CGQQza2otNI51AC6i2BiQvllDdL+PmdV
Sl6TOqbe9F0VqkoMKM0Bfbb9QRSyu0ltYg1uI1Mjn9ZvYV7/illIruUhrhWPfOQIjmmwfUjZ6Rau
JAr6mM5Grsvk6CmUQfZaMjkbY7JwaRh1eKRvA53dJdGGYlY2ZPucUkocmIlm+E6aOgRjAFS/Uoa4
nAW5J/ZwmKuZdoCarSZ9YBhqW2d5fmTktxPBL6aZoDkuaufYRJiOAgJaWK0JETF2TVTVv6QTet8x
hxHHqRjF0L19PsAupw/2cUufmv7fgldZHRWi1mEvg3D0yFZiVv2qm/JNW0F4AX1O77ZrrkEsPlC7
Z7uGDxDggs9GDkX/YrUuZ2wbsrQrCB9I3TKGFlyRW0Tyh5qiByRnMaCEKfBwFmZWx30wdQOPYePC
WUNRkUdK1T9peDHkHVvuCCgqIQEe4GaTwsXgu0U05/GVj2F5J2d37NJopiuJZRJTJpvv828B4Cg9
u26wjs4I3a1LC+fFzdqp9nW8li/Y1zG+5eiLH2UfO1f6oZfHKXchMCzdCrZYYEdWj4uMcyjeWImP
DBpXpjdKo5VvrakWpOoMbkRUSesYMa1+WeI/0beWaBIr9MepJtbGwVmHk5MzKc5Gem+qH5MH8itu
3am4L7MhrU8L9mfaY2rMwGuQiKUHNXjk01D1IwVn2OFGHLiK180puJ1UTC+qqpjue6rV6W8zlYK0
J130aaDlxhQHOj31LwK/1uhP8OWcbWg6WBCJG2q9O6mOhU7EV994uIgQnQsEPaZeWcmGuUbRNpOq
yui73hX1cUhiVAp+hjbR6IKIyIfTaGj4fT8f/hf1MmYHZgYNqIZD7wG+3Pm7pQtIabZS5e1Y94WF
qKjlK9BmR92jiu6e8aoSr2Ut+Uocve4mq8t3OPyKg1qSWsWk3e4ns9ZuTS12nxM5QF63CRTzyZO7
dghZLwWUqPhrOYCwX2NDu5qRYzDRCQ7y+hbrvHVws0z8U1DsPkyYlralrhaPWfofsVxMgYt8xaLD
CG2V66+uSQmhGMJGGW6zCmyBGMs+CFVdBlj8h4PGxsQXhtNfGfLLlPPvz42OA0I6RJnsz6gWO6v6
VJmUGLDdqjtIc86/WA4oQT+medD6jUpF/8oIWE+AH1djLiIRnqow8vjzAeC0nkJHT+0OJQGN1MGk
UP0ObFW5mbQxZoB6gKv+485/ueZSIUHfwKgjN+T8mpHeD1VFeswBAb71FTBTPW9KN0rlg4k6jdgr
pc6+5C27rSsX/tujZTXkqIbiZJGFnV8Y/IJH5r3WHYq2qTfOYBXzDs+3aHwUFc61asXFo6UYS2t1
SWpYesVrDkRtI0SSnHtvcnOMN2NqJ1uPbcCODPBfdclW//Nv+aPscDZwuB6OCy6IGGoJRT3/dV3u
DZhGZ/tQQ87OyF2qpqhDurwo7p8wk5lD4HSzPT/aYipv61Qp7WNGeEn5VOU1Z+5q1qIfpKboAj6X
ooBWaw3EIwk2QGWj24n13dUy9WfFjDZu9Qna08YeiuSLTDCqbVnwPO8gXKmfoIhBu0wlzICjrD17
OHgiy+NXb5phaO1kG2LX3jLgzPBdRLml/YxpCzN5wNpu5yGo1K7N3mtKUPjdq8jCg5wnVhUDriwo
5Ukpwjaourx712HKiTsVgFu2IwLGib6mHHm7mwZN1qYiMy26IYqurwLDnCzmc2ZZ/TiwF95KF+1W
UFcGKkl9cPqiQvxgaByCZIyBXE6RRKvs9H39xUm8tPj9+cv6y9igPOhRPvLYY6rrNFlFMzkOgQO4
mYpIm7/ocaKhI8vV38NYz91DNqX6lQ/9YuzT1l64EdRw2M9Yawi+J3r2elYmbtJayx5QkGr1Dq2i
+kMRrSi2n/+89ZaBgJX/tzEMYN1sG1ZfeF4ULTWECbUPMZ0GdQVKhyDyx40bEm6KFLPcyga6le8p
+TVby19+KGKjBekJe4Rz9mq7YonBDXM80HzkY4gKQ1dvI6007s1Z798//5nrWi8/c/Fmusiu2Z+A
jTz/4jLC5Tiv1faBdWTwK71IiCQh2Sy58u7+ch0XVTOtO7ScaGxXP0nzGujOhXAPEcAE82uv9oN1
m9em2l2bIS9WWWgm0Daw6RFawFSymiGF0Am4ILbngIQ8fKQXOzyrkQtJI5flTHhtRu/MG/rsSk9m
NV4+FJwMTapBcI45zK8uq3Fs7+p+NE5l4kXbLCXZ0zYqgkxh3JYHjPOZ9DnMOH8UGZuHz1/iekf+
cXGqoot0FGcSgaznb9GEBpg2TaifNA+eFl5wLw2roHHnvr6ZwL8aL02fDPvRKQ0iuBRL3nv4cjNC
hi31Lopnd9pGVjtY1NGJULxPmn54TFPp6pvPb3Q1Z3zcp0cbiQMpEkHqVuf3qUWE+RD6rp3qyVHf
dBkmSZA2YxcwWWdyU7u1ePn8ipevhQo3raBlkV44VasrUopTUT7U+omosjl67OTUvMa6kk2b0em1
FsuYqn2HIBxHN4bTmG+fX311Buf3YhalP8ifS5F9XTGb2t4oaQfop24BoDejZr07odUHioQ5pxDl
ucGx6u2ajKZ9o9jzlXFx+bip6VJf5hi9QKw+orP/VfTmV5pIxmfjFJXE0fRFSTSmleuvHixgLShd
s52vzJqrmevjB/MH6CLO7tBvVgMRLGTnETpvnkJiesYgdcz+VSkS6g+mqPSnz5/u6kv//8XowuK7
4iFzrjsfTUT4qXpTSuvUTpSJH0anVf5AiABwbBvqeE++XMwerP3vNg3Q2K7G3w4mOHf9G3mkiZIz
1k60LNJfioIqIqCe49ya/6PsTJYjRbIo+kWYMQ9biEGhWSHloNpgqRycGRyc8ev7kL1JRaQpLFe9
qOpyQQD+/L17z4VS+Y9nht/XiLJ3BTQZwQqhen+NJgCKUSGDe2JsRHWbTZr25A6x/gBXE7legsFr
U3f9dGH+eO6v45ldjfur0t+ltD7Z/swkdVuzju2nRiwBWQk26P62770mclJr2lRV2f3oQMvgO9dI
pV0cscXyZb5+/Av//c8gpWuFfvE9N05+Yq0GfzRpnv00WJoB/szKdy6gZxBjotJuDJW41242N9/n
JPXvUS3FeE3TSx6E05bP+iOgxWB3NHhNXUbL738EMtJVLdlJ+RG6Xh6MGcbPHnCGQIYjUiCaAwqt
xyWf3AqrSw6eJRjHZf2gJMUV1mQ5X9hs/vJiw4djv2ZIDEv01Ilvt3ZV5G1uP8kyRxnWpskO7ra5
zbwgv1Vx0174bp+/1lDgqILgl7Mq45j3NyDJMPGQvhs/LhK7AUE7ZfNFLxC5V/Qo2gvfkPOPJpUI
75cNfZ665HQnDeI80RqzyZ+Mqan6B9Vmi7WfunHYWK6WEILpp4O3qRIpX12ig74G+gDb6sJR5Pzb
wmyI0wgfb9p8Zz50RZdRq525fqr7rnzj7+mjbBytNsrr0l/2cSzMmzwm3OfjB/7sh+U7zdO+0jNp
GWE8f3+jDTalQYyAHRBSTNWOsWyInRo0qGq6XcPc+8Jlnq8HPwIB7aovR9962mCt4fjPaETjpzqf
kvigrL56sRvUZoCRRKe2uT0t/za4Qs3OktzQtQfCF/S0sK4g/0Nj8oOnzlFNf6gDJ93LwiM1uHGq
adzri2vnF27raSP596KrcZqzLE/Wmb8mcZmbFHUpjoVhCgJ+iDNrv8Jk8peXqZvsbNN2lKjXpgyK
OxoIuInngLjZFdNdTgepZCu3w+gm2oUX6+xZh15EDASHKESzSE1OypMgmZ0GS1nwVHqq/5S3BGaB
d/IhDHGktx8GmXNaZcBZPFVDWXH49tILLrO/PAG42FFu6XiImVCc/AWDUcrammdxHEjgujZFar7G
NWxNX7Uij3KjEJemput/8Y9D/vpbMEjkASeShTL9VKc8xeQBgPoInsCpL9pNbRXloWh8n7d5IvA7
95fG3iQp2cwRbQJmTR+/YmffMhtzClAHzjpY2pjcvn/FCmNAVw9b65gg+sl2Y+4V+67JRbJ3mCFd
eL/Or5UE3PU6Vx2Pw7D9/WKDpdIqHmV+zDRNHRo02C+LI63/8Ol9DaDE7QBrIlgHOwSX5+PrPN87
198Udih1GBIi+3Rtq4bA68EJPWZgcD5D/bX3RH7pBzVq7aubODX0OpQLKtaQ6IxV+muCU3XhZf/L
i7figOmWYQtfEZonBWHlkuYDh917sjryRVtmw0o9p5PQnAcGAtABYKZTvaS46NfI2EmLr2ytyqfQ
kGNWkdGUmLftaC7Lhcf+9xn6/VMI0wN9AX6I3935k8egUrVZDX4eUMWxtW+J3XbkBv6eN4RFq88E
nJM/HJMfLfT+xne7VEYE6HTbBHWZuPKJaoHulY1xFsHqyODN1VP5hWgz37rG0qPZdMdnoLgZI4Fd
7wXTLxrRw6MCKr8cSQhsxojZlGy2Ce6Ftwu//NpfPb02MDEBwaq0JknjeP/UZVm+GJ4aeMNcX2sJ
27O8yAXPSyfJU7jkUwH937ABN8CYuSlmEwOH1+a3nj5cCqQ420dtd20fohx0bYANpz3vnm3Hc/FK
P6HlcpgUF5b4LFyj9badPoohLH0f3ZZw2+z545vwl4XZ1OhQYYXjLHLacHBB49cxn6CnwGkNYlpw
cXxlFJAPeyjhpK3ly/CSiERbLrx2558XKjKdWRNjX1LsT5tUfAhI0C0mcVTKMUqQ+IaMUExLg2TW
KbvQaD+vTNfQDdCttDk45OmnJzy/QaU0gBM/9kUhfiLP6fK9GjJLPYzaGDjbGTrQmgPjomgskaPW
z7DUtGZjGbm0Np0utQvv1d++OhxX1u3st5rh9OCgCaFsObjJMR0r71PDbn7f1zq+LMOCcgr1XIZM
D6dDWdoxfhltmJDeJWr/8a//Gyx28gr8hmKsxloaZKeaYPS54JqUCJ5Gra+ag51qix+SymCSC4Rv
cdmWaT0A00vzFn7i4DlfhdPBO2zsIuuvplqr4k+xNas41OyCZGLU1glyauk9mCRnPWKSSsqwoI0l
o3iequeZSAUnIpndUfdAueY07O1S3C0iKX56PYUHze7Kum0D0K47kVtZ+uzraZ9EyDd8SI0O9Cwm
CDlUaejHsXttGG2xdXqUkLuk0dI5iiWSi71TK23fFz7QdCcm7QS7rh4HG7g3dfo9MxJJ67wnaCfP
ZiuLuoHnnnyRriOL0jG6JFxFlUh3gjHTQ+rb6hGd+DDfKlxz46avtURe68aiW98sp7Dn607Z5ryd
COYiOyPxa0SCqVweCP60/muCysC6k2fpp49/vN+nutMfD/w1OwcENwwHJ1Xw0NeFY0o3flJ2Nf+Y
q1Eu+8TXXBdtWp/aUU1wA+aRGb9gWHZ+2b+ZbGWCqPSgLHZ5p9ohbAep7m34rCIc/Lr/DoZSplEe
111zoaD4PXM5+XNXHYDBmZ/zAn/y+89tWk1YOkSgPSVLVQ4bTJuYjWoRzzprO0lyM5hDIR+E6nR/
r6GuaknmGTnJdGU82GEDGJVDVTtagwy1qdftLY92z2ipy0S4jJbxtsQ6z4FV6M03Y8zyZ6/UM3sL
5FOfNoYCPLbFi1w+OA2Z7lsNtQsLdyWeNpihpuQpH3Kb/4HMcigk9ytskmGWW4WC4dL7v1Y0pzcD
AzBnRNSW697//mboNGQIOAriJ0bZlv6NjY60kRB/YyIYUc2N/bViOEZc8DhX+j0+4OA6SHWtvsYP
pY9OFA9kpdZ0fS6dYc8LXWQbhGQh1OPTzEng/R/mKs+u3dmqjjkT9PbBapPlNcO1kt4jOXausPV0
F/bh8xXpxtJ2o7BnAIs54f2KyWSpps6D8oirytTJ8WHuOpfe0Iaimxkx1ZfEtX9bEBAQnzumk/Si
13/+R78P0RTN/rhrjqU7+lfsgGSyzD1j5gbNk7HXu7jprj5+V8+3WVrp6GnZx//WeS6EVgaL0TdH
UOKdE9pEo3eFtRhRX1ZZZPUlvMWW4daFZc/PTdQ369iJrh8I89OyosTw4TupVx3HQMbefQqBuY6y
YJI/SCbCk8wIfgmgJ6+T34WEZBdZmNm3/YXN/i83nDee0xsjGPB4wckzNXhDarZUMEdIYKTTdGje
+B4mr66N6bqWdXOhnP7LenheGdWA9mT2dnp2UZMYNWBO7bEmJ2hf1vF/QYXCC3NStyesMDl+/OP+
ZTPn0hjF8tgAGzxLzazgDo3zbMljTCSBscvmBEuND5A8pki25l1LvZFsqXEM82agn8ymNNRFesQn
pfILR+W/XTv+Hj6Pv/VOp3mnOiQUwiKG9ijieNwLc2lurdywFvyc9QPRuYiCP77639Pt95+y1elH
DclbDFzrFMrBxMqGZNAjxkxtEjLjRHfeaJBNwdXSePTSs7ZvfYIZBEvrhAmhNsRP+qBDCqxC6t1R
RWYmfVDZeqVZYN0ND2M60MoQEHjOEVtaNum6otKrSO8X5BE9n5EEx1dvvVpDnQ+7pNXxFY4+2GlU
mHXnPAaTdynv/C/v8KqcYOCOjJjXaS1p//hsBHamWZOriqNs++JFTwp3h5sZV0BmjddNs+QH9r3D
xzf3LwdDxiGrxYRS0cXsdrJplnirqzZevKMN2fPIz4mawZys/+TYmntX67IvTJTVLgl67rQQbnMt
DUMzoxglU0l4oTH/87vFlMgkoYc9a8Vnrnfpj7swByr1OiiQR5EaOQnMM+HEJelbExJT37xtclh2
FyqH80d6bSdjtWGAgbT61GgDyGHMsyH3jgXuFQ3GOghXbsL8Kc3gdmDubKcLpdX56YQVLeIR14bf
ish9f5EjqSkI31gxj5flNUmVHRXLkrphK6th+/FPjK+C/9q7Fwh2Mwijdf/js8V1vl8tdnJJkZcE
fKW9pf+W2ArWB158tMVvtGG6qdsJ3K0D1EqVmgT2jTlYapH0wv7Em10EXyHKaZ0e8kbJ+QbyqEaQ
QtxlxZVTu4X+k/etc8HeZIO/qXPEdN+UGRP96cQLyrSMWN/2Cre7uJ50kggRjCrqLYjq00GfoC+8
CGUJ+34lMedh42Bh40YYWW99o0GFJeJ6MpuZOn+gfVdsEFhp8zUBHeadKcrO6SOgTToAftvpTU6U
c2B+0jijsRE0yfTCGXdYyEG0ieB0SiveEYxDHDT2zj4PtSz2vniDNdyvBX1+1aJN2TnjlKiNzOj8
bkbexwL4D8rIUGj6lMzRSGyh/gnzp9LDnJIzjpqxXZ58TQbetnCC4S2xybfc+E6tP5Rq1J+NyTFm
N3Qqe4gPWVY38a2bCB/NbGo4T6UfdxVAwML44lR5N6MIN+LHrJ4wM5b45dtNbSnzJ/WoY32ueA3r
m1o4xLViqZNvC6Eh39qe9tm+143uhvdZAygDQ2IJ87ye05e2ZuBqEa3+lWBI+ZTaQs4Rc6T4WOY0
pOCr5nlUDrTpNrUsuhuoqnUWpXLyji4M/8+xGIeX3Mvj70MeGEVI970qD4MpxNcGdd5PWpNGvAVj
LcUzvvrFisqcc0BYAHOwIkJ7VHFfWUM83mf6WL+BwOEUNRsZ7V9pBQkBAAXxI4A9TIK4ZvqFzSYN
Ol3Bmq+6twXDiH+TGEkmiazzySEiQixIdhwShX3nL7EKntAhkAmg6aV745vz+Il2Z53t8GVXN5Rp
fhC1Lpkd7AoJWJY5neWTu1RKbbEpCRVmmduQa09t7h09Use8UIdy85/jefW3vjHH/J6LSjbLPPj9
dkFFf43IuTRDe9T78Xn2scxtloXU+m0b5/JnE4PEpNzTxyWqY68vPvVMD00SE2oo+PbQGd4LUd3x
22hzvH3GnDsNN76eazLymj5O9klJcC0NmXloN7Gs5yVqsHzaCneBo3jMmbZ9axXjELTkhl5uM3Ii
19dLkAicpsqYNj3jdtL1psTgLBY0gLDTVaAYZboEOO6ag/F1qIg9eDUaaZsPAnB1/2xx+7/SwamH
NzvxCNQMCSIw60MiivFWH4y2/k+MyHSfGMUusKrGluREgsY773vfiWz81SWp7d53YDCXXQnqYA4b
11fXtZ4GU7i6Nyx+IoClTt4FD40dt85NLlp9wsAy4LibW7K3o3EeOTVtYmJD7iEeOuU1/2KxVSRt
TG4EYJH2ZEGttHKfqRWu/JgT5+fSyROSA/VGHYpFjtSaSs1LWKB+1ENHlIu3mRdbekdQeqLm9807
f6OVejdEqpXjQ7ssi3Hg+KPt3SFzgj0WVDRpSriEuKT9nA67KlBEJJqymGEQA7cQB3dBhfYy2E3Q
3nO9cf0py7KJ02TRgsczpOk+Yo8QxtYuVflTaaTIXNgqzwoGdm1kHKuogbE7Q/D333WLdklDHPWM
sMZ0nmL4ozlWkRgg3ICz4dpe8Gjt4yLOLwkazrYvBlXofcGGUW4j+F3/+R97NCI04Q8c8I5uUWk/
8lq8KFoW6cYkCay7UP6dbc4OjHOOiUz/1vPbaWyibhPDhE/Fh1Ux1Lu6Wcq3hKONDOPZcY6maucL
Be55tc1AwmHkzpXhnkdE8f7qFjpL8MNMUmUAPW8NnqH7dKqrH1hEjHuj7aZr3e2svbE4wxyBo4pl
OA3214937dOTFUNuJCv0Lvmq0xo/k1Mz5SyxDpXP5mzVZmg1TMGMvk7ftLrIdq2ecZRaiK+byEsZ
gTi2Zf/PIynMDEQK0bvGZBac2erKGvEnYWLFM8ZcGe/0zJx+akXPlCJv2XiviSI1L5wnzxupDnhB
ClKumAMt5533954oOkBbfCWOnZXWYeGQ+JJ5UtzJTlIbECLY3I9Ei/ubuSu6t6bGGEy7e0ZVZtPs
/de6kPdrJa5z1qEYxW33/o+Bm0bH0Kymoz9CzJwzQ0UADhQkB0d5T4HSLtnN//JeMQPkfIdWCFXB
qc4XxbS3FL01H52mwAotE+eqtPLx86zq+JJH//TjsT5gDPhph6wwSUz67y/OzXwtFr6on3unNcUm
sFQAQlKSyRl4mbpN+rZ9ZABZ/vz4ufb5z/5Zi7KsDSqYcT5mKKYiJ+V9MjbA4Vqzefbxi8UPcVXx
PPEidl8WKxH7Rgy12JQV5607iyyhLx+vfnqD19XXPApebORvzHxPL9qJhwYC4zNNIEDxZVV7T1DI
hoPbDSTVfLzY6ZeL2D5aXEhHqcihxFsnRb635Jnl4n96NkelT2Q5BUmIbpGgUeZo5pstmiS5sOTZ
OI1RPsdyMgNxwsLKP+2BorIcayTQ8qXULLjP4crnsohBqryMskyW4gp15Gh8rvWJWp16fgk2CGas
t1qYjD5bXxhzBDbLA6CT4DcLxZT52Q6trXnrWLHLBmsJrYuSElocJ+wh2IHBgsYPuqsQz2xI+hwO
MUTosABF5z5/fEvPH1ouD+4NR6dVeXzqaOizOB05zagXJabyuKoVb1tOCC+5muZImzr3Zkrz5NfH
i57JOlmQGdJqW6ffA51ifab/2O7KXvjN4lf1C/HjcJLKFtBV1HupuBFO7zmHhDDvDRmVJR7tuXW8
a99oyH7qtNbag90eGnzA/dzsOdBOV8FMnXNlzpqajh//net2//7VWgGpfKqob6EknrbrUwdJTC47
83luqwZcMt0StbewiV34LJ6/RKwTcFs5hdNsPOXhGqoWdJwt83mQXTbvqsX74aA5SyNj0Blz/PtF
8TnkejjE8vqevrFl3tgdkLVnrdKIrspFlRw8QrPmCzvP3y7qz3VOzsiI2LNi1EnY4DQgfcwqKBFC
QClzvGHug5Ts48v623IArnULUSHenNPxHNlNXjP5i/WcMv+maGvSG8dJi+96kleXuqPnzwWtb7Tl
65eXJU8FCGlWKS9JTc4acT6+jloTu+FAX/PTv14Sff3VhrO+n7gRTjYUKXVIr0yRX8QkDUJhe7Ww
cTJti9KsNd8+XuxsG1mJLCv2h9GuTpFy8m11IZQaPjGML1ad9+0mKavgjaMfWHK/t+dbdGLpi5Nm
za8FO9Z44QU4+wqtiyNBxE7M3Jcd+/33ALmAteR0JF44NxEcGGCptnD4+UGYxaKI96rJq4MRu8vh
3y8axgA1MHK41fP6fl0cMXgSsZm+JKqNGeYQ/LOtvF68LOQov9TgfOlO9LqbhrYj3X/ezpAw0EhB
Mwb1DtXtyeoeUXea1Uj8VBntUmvMca9NlfbN7mRz6JPuUlfu7BVZ16O45qFF3gvw6P3Vou6MkxJh
4Qt8ZV+7TkajbHZTHxfoZyBjBJuPb+7ZWwJbbBVfrQgr4jVOeV+mC5GT4osg0Faokt5Jaf8IluZS
EtcZYppx/Kq3W0tLXJLWaVFp20nBTlvOL35Kg+Q/ksEtsLvSF4TdtUN/5xb00q7M3g3ircXoii7r
6Eop95UTzNeFlzpFWLhjt1zFqaOgsjoNJBSCd7sx4dw7t8u1dGXRvvh+0lzVut4aZIxpfRnlw0LU
KpAbzvWhqjjTqz0WfWACZNS55N632bck7cA0fHxnz35IoKrsGB41/SqTOJ2WtNRyngI+8LK4moce
Y/K+GsRP7qXbX6JxnC+Fs5+GKtlFePxheb9/ZsbFFFjxkvYFvLZ6SZI8MKMx7Y4E/Dn97uPLOq+1
flPqsSURf8Lp6DdQ4o+yAMVtyuHRbF/61Yy2j6euuPJGO7AiUCeq/RXoKutWhcvi7BOrb57R/C90
zpeJdocRdyWwh2pZkmqjd572NOulNCNPdhOygUHYZA/aYvmeCZ9ZBGmS5i+Heu2K6cHc7DQFHwhu
dNLJB4nDprygaDn7vq6ZF9BwVssEhfIpUoVXvM1Tt+xfDK8bQPuRmALUvukfJ7Otv8ym12xtorH3
GX3nC4/LWdm8/nr4iHkT6ZGf1ehGUEoRk8n40iR086AKNozOyZu1+6hNddnty0Qsl1IYzj7p69vI
+BDrEC8oUqn3D04vfTZJPMsvhjT6aa8x00SV0mRELlCujfcVCTO7osv/eSthXQaIkBWoBrDjnDyw
beuINLXa4cW0CBYP+VX168RaDj4OndeBEzLZyK55qady9pqs1SH+Lwa2ukcFd1LsDMnUZgq60UvV
09Uk1wshRxgMWlHu4tErmu3Hb8rZqZ6ppYd8BFIemwef9ZOrRG2Erq2ak08zavWbVDKMNpIxu6XX
d5e29d61U+NhxZ3e06pzrnou+V62Y/dvTxZbF6Qrdi8mXQie6Zm9/5FhpSSO0zAE90rKip03c0zd
BSYchKIjZzZyId7W/1ZX/l7TZq5EUBNlCmKA92tCJiwBH8caQVh+pjDDoG1FmdUm93PZ//fxfT75
WVkLAQCRJS5S8t9nz/dredKRBVG3ARRmvfs+TmW87SGik5Hjzfrjv65FmCU3cjUjsOLp4bYUheYL
b0yu/diB/TtMDlBxQMvtRjU+iq6PVzv5JnBl2EApffBa854gVXx/ZStJ0QWVHh+aIrCvimDuHvVs
lhsih/yNaZbdhdSJv6zHpoUsmc7D77Pf+/UqjY9xZifuAQ7dEPr4168GvQZao2Qb7DOyvy/VBX9f
kek+5yrEKs7JFRom1u6lX5xDJZ3PqS+NRzbu7hrn6Ri1zjjsP76h66P+x1lxvaH0NlEkAxhYvR0n
y+VK9MDNSPLIUYVs4BbZoebo9dbqcyOMdW2+Sku1oKEKin0cWOXu4+VPvwi/1+fjzu3FN0OH7aSY
LF3AbZoq/ANxvMlr4sviRlST/kpLoXz1B00xWQzMPLKcyr8tbX3exwhMr8vF1i/8KSc73f//Eqaw
9KPcFah5csB0LIbLE73sQwWueeP0y/wdqoa3a2EjPtDyy1FpQRi+ysG8/vz4Lpy/rxhxIaez8QRI
oU7BagvjiY5yzj1oGMOv0f4RNJ6U6bNXy0v+4vX3PP292VX51fX1Z/dPPkMlbh6ORyzVVHazG/u0
3rDlkX5LoMfendH7f3xpJ/vp77uKT477inaQw8J66X/URjDYWiefDR5nY7YtWplZd+OTXBoZnd5u
2pnpcMRdbS8se36ZTH8J56P/sOrLTn07SHIAn8STffDSJPnK0KoM3aWfdpPV6RHsTOPCoeH8MsEy
UNlipKC2pdP8/jKDhZGXJkbrMBQ2Eddjam4CO1HHOK5iJ5ScBh+13mTM9PHdPX9wWJYjPbMBrhTt
/PtlRRXr61fX5nM4pHtDSOfgd9SDhB+6Tx8v9bcrRO3j01hi93JPXw8OuHE3qNI+zLLVf3VMLr/E
GY0h8u7dZQpp0S13hJDW07/eWZoiHLMhU1KMrZlH7y8R4KKMCQQIDi56qjtpwg6KKi1wblU5G7ca
Utio9d30wm599vysq3I0WyVtmN5Or9ZDPdSV/eBjh7K9R+EpSEkmNqlvtg1JKixz27+w4tlPCQtC
52FlXb4/fPjfX+dEOnHsT6ZzyLzZJDqlKpOrdNbjMCka/VIxQr3Df+79dwBU4h8/50nlx0zHJAam
g6LpWuOxdDCGHJrWBQaDAWkMwqkN8iBEEt4698h7G/0NeFWH88ry1EGvhikG/p46wAkGcwT0gdrC
bSNzoXcKQ58DdNhVWTlvaxcExdZCz/QoslXTbOmz/sLmPXWRCYtYwwEtRmauwqn7R90q43K7DHEp
v5idO863Y6m1/uNQQ7jdeknQOFf2LKt2M9txbH5F2J8Oke3zXF4vZu0VO2vo9XoztM0yfEb+Z1rP
bG4G6SsloRChjoqoDKu8iD/ViMJICK2I/9nWhiE+V7WhiY1Zpv19Y1UVJzMu9p6MgzK5keMoj1o2
TUyBU7fwtulgy+eC4uubZ5bes7LjhXw8K9CuxlZYv0wSUd50Z+i0CDdfVSNa19IsbAoglKEiz/3A
n2mjpmr6XG4hyqb9tei75HFcStO9990SMkOLDf7BS3VxxMaSv1YUi+BSuH2hR2DAdRY7Koksch7r
CFKhX34yjAoB9piP9lfIoS1tS8NY5FbMsbL2fl8xYS8n7Xsr7cLcjpp0jM1igRkI+f/1N3DBfdid
ZRuEaN2K5ib15iAuwiS3hjtvCBBOZCAD3Ts/ZiYe0SjVSIZyE9O9S7KR27oA/X/uZSvifTnkyV1L
IHMb6n4zfs+FQ/wsspceSorQvmeeQYQL+q/iVRQZ5CVUBK3Un7SigbHsFGVRPHIstLW33JLLdVcK
P3gbg7zMdlNiynIzDBoC01E2U3CtNZ1+S3cQpUI3zxIxmpomwDgOVo+HyiNjJizNprB3hluzu7a6
Ue+dBOHZAzZ81ICDHFCio3sS+X4EXzxFqS9S/XtjDFlzp3uQ/beSyY77qwtSkUQO0Vj9Q10qa9kK
q3R+QUEFdsc3o731OqC0zFlUZzgPsTOhlfPdpc53HmiwDYSWuP+sF+00G5GtLPtWeYyQ+5DeuhzJ
a5kn7Wcpg+XJJnNp+cZMoZ6rbRn35RukiEy9mnOsfWtGxdsj8dEgXW7iuS5I4FELHBtSd+kii7rt
a0U2U6KLZ5lYXrXJtXkobry5qomUz119zvlip7keKRQrXUi3OdeeeRuRcxZmPVyPmFsgtydd633P
lal5dPcHr90RFqXmIGTzTr7kmUZrPEeot46zlPNdJ+RbXhVqBDZG8BeaPQxsz8odFutqgoL6iEDT
8K7dTmtkVKdz8bOVqbSZmDRS25LIKgf+tq5QX+Acjuqa/OTyystVAiFsdmr/RtT1KK+qxcABz2Y4
NmED9Xq+KXppdz/oiKXdj0Gzm+YxyRuGMRERCENz5SundiK77NtDRbQDHbR5GOcQjjNAfC0YdWhp
SnOaWzoDdvGQj1OBp9qy5h+AbINpU6R8siFTzqmGjB9i9JY7a3aPjIVtfwM6z/jStmP1mDqa6+9E
6091OJu1kxIZl2e8GN3SP1cugaxQMeugDZOm68Vdt+YyAQRS8BQN5O8mQ3VaHYhhdO+OgSySZXeo
0+CQgRr4VMGhhvboCf6FwBq7sPdcgRat5lHZgfIurlubAD4MDq55U2prGkJZqQJxEOOnfFvE/ZRt
ZiX1z0G5aO1mJGkJ9lg69bQRvbQ8+FZLiqQiRo0uy7LAZCYw0rT3ksQA+1ZK4f5XlZP/ACKGCWln
9z3am8Iesq03cB/e2jGbBBOMXgzRNNQTCFh4lbDc3Sm2wpZ+ltg1TtsLIifbFBoiwiZy8Tj+/9QY
g/8aCxG8TcgTX9zWkk60nm9rVE7B9GPoM74+FvDLm0yJ5Li4NSz5IRj5cBRJEnzWtMEqDmaiZ3IP
12k5ZDymTNviOv4yiUKig/b79L8p9/Q7T2JC2WhL098lZu6LKFnmftj6vTYdgqCrvxYaAuRwnM3G
Q1utKfxxgfWr1czOi2q3k3Iblw1NqH7y0h+EjlT0UmuvDtaozYKPEHR6LQFHYC+7BZFWsCcWGb6J
agfNiLCT8CMtncofkoQoTaA05vxkErKSoBVz+uIhSPLpMzrI4ilL43TZaYEr6wc7k5r9ZNkaY8OQ
gjnuDhOE9V9qXmOwWiuX+VMxLc7NrEYSaDVtrv5rYjW96ol08h326sDcwaltb5N1nEcyr7Lvuzl3
jXDsXdxww9qC2ktjcW+9CmFv6CF1eSnoAv+EzmfIw7R4IyAt2fGr2LDwOXgbfhH1MB/KyCJwqtjJ
WnBKjlVTIeCKgXlfWQM3N8whRN8B1rJtNhy7vBuc0f00xo2OxVQ6wTXDceFs3M7OykMby7E7WJz8
1JaYxV7ftnWgkdSU9cgTi6yTt1Y6FBj/3TTpNmlNjGLkdMwpQzdVznjnkLjyMHLqlZtMrzqdpmq5
iuYsN70tAhFMO7+uXOvWxo/4I2tjlIwJYG+yBcZSZSG4iu7ol7aHCtZPi2zLwb//2ftl86os+F9b
erfqihOtzsAHNL8bxomTP5Vp3PSIzPViCA0t7/E3BPxYeywP/RElHFlTlH/Gw1w3HjUWOcWvQW56
y0NV2D4q1IwgvtDgzFKFU0cJw45T1SBgSfHRQjs3lMdnKDC+e3ZajUD4R3WnNL/9pgl9zG8tfex+
GiX9pHCpSQZ41ssCr9LQVv4Xy+lkFxljOfzMNGPKDz3JiNWVaTSxuOHfsIKo0brECzsz6R985ubZ
jZ904w9vEHglE1c66rNRq7zZiq7Vab4WpWVc4V9dw5uWGe5lahvK3KeLr45O0mcpF8iZcNNZse+T
exi3Mf0Ts7mf+wbdeNLmRhYqamDrJ0QJle79xYzzjWzcYRvUHVIfqsbh58B+ona1P4EaH8WEytPJ
RxfgpvDE18DuUAAy4DCzDc/zEESOcG0/NLEAJoepLudsr+n+7IVtr8v0pjfmyqaFasXVVZGPyRbZ
uhPvC6+zPqeJXOqtIkSIpLV+pi4LgmV+BgE9yX06UUZuCVl1aTpRp4GU0ybHuyqDID9qqTZaO4Ea
0o+axfMfM2Ggm6iQxt81gVWL686QSKit2bDzqz4X/s8kqPDKAdcf3F05VVkdlUkSS/ZX32w3edPz
qwd1UqlrvFO41xzcHckXiUyoxS/Z4xqqEDhu3JkCD4U+2o6rAmQEFXvjGuVdDBs63ssmJjcwreM0
O+SgMXgRRzwgIV1HMM7VnCIaMwlrq4+u7RjjdcJDj4i5kvGLtyRaG5qaMHpg1EH9gwikHAOJQyno
eOw216MJFrofC16API9h5RU4PojXpNmKvVbvi20XCPwVHcrhBbHzQklXSIjroU1gNKGiXs9Dv3HT
adDXhzor6e0Lsa1sP9Hxotee8YiHKe/wpP2PsjPrkRPJovAvQmJfXiH3rHKVXZvtF2S7bfY1gAj4
9fPheXFlWZVyz1gaTbeaBIJY7j3nOxX2VD0YQGPNTlqcC7Uof6MWUdy5jdn056oyh40AqVURbdMM
fL+iXdTw6AxjIDY0vvgF3uJUT3VFDOej3hqxjDCdDXwAJvbEney1hlBlS6TGkZP9aBShatpB3Zk4
e4qj6cxVEIoG+gETeNrukmHqZRKis0cAsoIf2WV7JkB5EDOxeGn8XvVUOfwp2RhTmTc7Iju8YCu6
UftYUF63vvop/+awxagUR5g3XW3Tgs/T7ofWNtgaMHO1G79vuWw3mlVzCwxXsE2pSu1T1yzy0e+D
EpFANw4FGFmgjFo/MH/7bE4BPGlD3dzQXTKLo21PqOGNoOHNNYacxw8wHr0gQgbQyltbVGxnKDLm
2j07a7ZeTtLV3gORM9oX7NRW/HWRXf9hgCA/7DUBOu2KNfFvFQW6S9SgKCBz+r0oXjgFdZhxSOwj
2uHTMiHGMhHLRvGo2Tu9mn+tZtn9+0WM3wWRy2MvjP6AAjk4VLwXr0/ZEhRKR/KedaRH4eU3Fn5M
a1OxgQdOnSuZrcm7pO0aad+ZpzhlGgpbOZmHwtF6c0e4FVxelz3JE6qQJN0mTOFeSC03+48+A2/B
NZL0Ru8RzW1Ad7iPdjDa9Q1ofOMHxbV6Z87pnN56TsHLG+h9aptxGoFUCY3D5qfWyzPzbCpZKSAL
UNK3s11OPAxR5FGpN/WdLycmxVAjME59LVqsDmGz+PYv2i2xfTSq1H8CDx7PN02nnBd3ANcR1iwh
v3CjcQgM3FjLdoO9aCWnLx+xCd9oR7Z61vvwgws5ELPSlLioBthJ/p6wxnY4ZR7hd0eQTvqwozS0
nGdXmvXOIBrQ2KazWzzNgT+mT60Ww7rmSAgk0R7xVLM6DPGVfsObwgVwHHxB6B5oblAmuRg11NOE
BJuXnrSgtj9JYS03RZWZNMeXUlGiTrwfqCT7farGx/cHz9sKDa4ZFEhUo1DqIDp5PXYSTvYEnTX5
KRjck+9V8U9g/qvsTWbXLMxvyk9gbPE9rSozxAj2pbKKOCOl4wFxjyqj8TcPfHtAZeeo7StMA3F5
5Zn+pQrP9ahc0hZD5Yse9PWt0axv6QPEztFtg+xgZkt+ry2SiO2yd+dnsyeSyWOgnM1sJGh0ij32
gOPU2icdH//P9x/zmxeMooZMC14ynHzUXhcdAbaFZjDUqOmIh5wOfTuaOBhITUNFijCxYtb/Kkbz
e57GsXel1vi3S8PE4P1ChXDQm79+DEabNDQMdfdoJeu+juPLjq1CvwvokbBVjevxs8djOnuFNu3e
v+u/vQJaANCSSeJBLPo7MOePQrllo/yovNk90g6BmFd3lhcyNcQrhUAbI+oihBtLyitGaAxAtkM4
jSBxB1bNDzCPS3Vldv7LEAQIyX9WXiPtxIvRblleOyXwY47zMol9K+ug22hK00+jKtuMSlqurhnU
/vL4VwYlACy01hS1L9qyIgDaXzTSOcIENzfAGJK9dAAF4ydJT6Yxq73oSZOyFrv69P7T/8tShDIO
QSfftmUzX79+8cJQ5BMouhTBMPi7Mk7yb1RdJ/LWA+04ElO65mUs1b8PN3rvNN/XT4+Pbn0ef75y
s4qTtX5Gpgk0hW9lGVjpbjIxrEnTk82GckoS2Vi6IBHPS3BNI/O3x712nfjLAN57eflZU8vgAR89
BgXGvxr+2tlXs7zv5ODVkUj7+EeSNeJQs4uvrizEb9uOoKKQdiCLQbWHGuj1rddY/koKHPRVRyoN
Yd4xKUUc1IlaDYSs8zBH8x0pkxOTm03uLUzp8p97J3zJGAxoWWMYDy7nvGacrEAQvXEEU2ii1+2S
I4Khm8Krlysamrff9gp8Iu8AeisgWvOSmig8CS1yYV4ZqelOO6uGYcwK6VM4q1K77G6mqsSy05PN
5u2Crsi7jwF19nSHcty/kZMxXWvLvckPJBcyINMSd+2qrGHSf/0CXPC3BjGU/jFtO2dv9mziQ5td
/94tg+Ws0DTlBC6r5d4ru6E8jzpJBWe7xmJxrkBbbGBZU7EojKzfapVAQv+PHyQNfgYl0z/zIZr5
izZl4AuWYH/MT2U7UY91c6zXnAU2RuKZPxe72U6gyvorF33zQXBRWob4fVBooF69mP4XYQv6D0Vx
cipDS8PeTcwPvVd05zRJyuUoyswYqaHMeXpIdNyC/zodcHlaPzDHDFJNCcd4/UocvTNZc22CqyS+
16FGPB4Kmm6Ul0qjO+T4KpGMYFzAbedOD+8/8Lf3jvf792YcUgjq3YuNMW9emgtd6GOc9KTQmC2s
JBMWWpSIRJ4wQjbH3h1kF3X6qP96/9pvIyM8usNMBys+DunT5WxgcSya22rOjjohhU/Ee/f1XjcG
xckrp1WNoDFob1TdoS8RaTXEz9Ik4WTTjlNlUUggynljD81UJ9FCUmP5zfBVa56JkUr0fVH11sEd
C/X5/R/9Zn1cV4tVN0XPbrUFXXxAbS01an92y5YJFy9Fis8z2Ss70+n/m1RgXwuBfLv55HIOz4fT
C38ulVPGpGjNdm57LBNA9zaF1V/E/xS7oTZEfqV5/mY1XG+NTtJKmli5nxe3pjeEz6kGMW9iI5ks
RlRbWCUtlyBIQ2XZVvqT/phl83Rly/F2nuSJoiSi6YpQlBn/YlVYaQvMjJNx7INqUieqquZ2sOrp
NmPr9aVLObb2QPcxSQdlFYd5o4mffTNRcEbXkFyR/rx54jj+UIjBM6HqDyTx4im0s0ahZeisowGm
5gUHrLyzrcQKjlVgT/W/OTh1MHRImxlM2BtRq17eOeEc0qkbZDgUt9A6ksvdG4eMgecfNRO5AnEd
PQbzGdtpeQUt/GYg+8yyIJuxcOJP4he8nnZWlG5Wc8g9Lq4qzdDk27m1anpTjTndua13+/538/ax
cjnkCgbZxBzhLve5CcHAipradOwxfm/aYc7vMTHmeyXLa/urN+OYO6OVjmwVlQQirov9pGPjc8+W
ejqamZ7vK9uMtznAsahKKHUSzWN+qIxk+Oc3uWoc6eWvzxOj6vqj/tjUIQPxBiTJ0zEYa+lv0tot
p2gqdTo9NC7t8pAsXfcz7ypVHt9/sm+mcPTqzJ7gDVcNKXub11duqdZ4ABSXI/Kx+MVeEvMj5VrT
2VrxpIvTnHlEtZHNBbQDHhR8h/cv//Zp/9ZwcTwGlQti8GL5Gquq1zid2EdCEANM9rqXhqVdNqdB
Fua2ENXPzoAw9/5F344mdI4rFYbds8M27mLGyFSh5TNr6bHJ2uJUGs5kReTeeX2kUV+KD+9f7c2n
Qto5Fh3426vl7I0tUwYpDQHD689t18oKakNLBytJUvqHbi1/UtnlCf/zJTH/ruo8tLPoZi+GU1aT
8+SXcjgjzzPodMqS3luZs0FA2a6SU5t0w5W7XJ/ZqxpZQLUIyg7uhNVWfrk1JJqkjhlI41kn6tzY
pwMo3GM70DD8+f69vQkUpViEWIoJDz8JF7zc5fW0/t08x/kPladpj5km3DrKKN1m/yVCuQ++I9Qc
RAuFOSAeGGu+6Izf6pZ+Sn5Pl1ZmP5rak25I4rh3TZH99mV769zP6YwzKTn31uvPCf4DrLZk1M9t
RXEyNDFBhyY6go8+sWiHSsxXijBvPl9U9iicVm6+gTDnkl1FRCKQXBXQvC2V8k7CW+wPJLn9UoaR
7pPYNcaPeWfph3yS+f79F/HmKwq8teyxKkB/C/3Xv//HnIUE2xkqQs/OxFtO7hhWloVE2VGxW92Q
aZZe2We/HWDrrSKopcCFqOvytL0MFjl1cd2cLb/p7WfNa/RyV5UYWK6M5LePlJO1RVYSvTbM65fI
AGxS9GVdrT2X7GiyeQv+bVpZ02PxUjmzr44aoqse1rNWTT/c2G6+vP9cL69PlMQKLcAGh5gM5fI6
xP54rlOW6D1LYXqGr1t9sQrTJtPRAQtvrtSOuG/yb3ifl72tTWWyef/al9Px72uv1QXWv9VeeHGC
KlSnEUDCtRtW1zDrAUnSAqGj6LXL50FW9bNKe/Xy/kUvv5n1ooxgDpVIiTlGXKy4fOy5P5d9ds5i
PvswQ9P0yZYdSVCDItwzp7+eXJkgLykNrLMrKICwVmwMLLyXyFXkjiYpK0t+JkY13YL6iY8Anod7
y8uGjavc8gATv41GQpuNqB8Qq3l4qq487b+86bWWgBCeUExG9sVkkaNr6QTdqjPedesloE93pwEg
PvuTjUDNiXN1CjxNbhwoLFe+pt8L65/z9foAOIggBGWzg23lYt0XKHgMYGX5OaWbSL4BHWBM5gnN
rLAm3eepL9Fz0XvrCeJd2mU54ljU4qhINBrng5wIzOrNeUdOZb5DsW9tQDG5hxax9plWQv5tEulV
DPfvUurFj8b5z0fB0GS3cnnWHmsOnG5fL6deBvkHV4HH3WgS2WoISQ8iUjbUgJsJPMwjZC2lus/z
JPklRmsNOcgLULY9C8pjbXbiJ7Iu+WSpLCkPWm66Wmi6LBY3AYrF7AuOllLt4qDJ4pvKSki5n2g2
36C3qZLntLPTnyrTi2Dr1a58BoY9Tbt4NvvDTDsXxXebaL/SNlYG5AkrTmc6NXnb3dGgGG9wI/ZL
HVK9q/ONEOMoHmd69MVOdV0L8hN2g27uMRfYBm9Cd6pvVdMZW2ZVLf3aLd0sPjRmMHaMSqQwEcG0
1v2ooJs8NYOTiFCbjTEZtpUlHP1gW3XzMwV0fGeky/i1VoZbk2RmTk8J7SeoR0umfg3SaDXUnH3R
HQvX4qQYMOVNoW0P2VnrYsfejqUnd03sUGlaSGHamVbqx6cg6MlLVaVB2APCmql8bBC95He9Mejy
YIGG+IBHZ5UleCMwCuksA/jdhk5PBB7L07ZZ3xXVbV8W8dGGOajCIHe78ePsdsqIjIaONrtB5HAA
xoRINp1HvDsgbOoBm0yv5JMc4qq+w/6TNFFTLwQ+6v7knmcMrHHkjCNF4SBbhmPRimYI5wZW0kC6
6xTCRfK/Yn4lXtY0O1Vscjqe4yYhpvYLAE5bD3M5ANNyvFR9H4Gfj2GGdOynL6FTfJgKi5T7oTTN
T8E498mHmtjO+bZlnsCNPXWVFxWLQqdSzYN1dnOYqCHwvF5sM3oEX/Fmio8yXYo1zNibxX5JMi+N
6OGnQI5GK9h5Euje3ohthgiy+xlAky+KHe1/yGcgaU0zIpnZ13edtfTVQVadnmzZ2ZAUZ9Td8N80
J90PXW+dfDvRky/vbS9ui5vFj21jr01OZ9wGcWdRlxld/3kZnaU9BhNSF8dz5PgxW0rLuKGKWP7w
VDrqIcAJOif7fGoFY40D4YOfEEL5c+xU0p7bIRjQBI5W9RV5h5/8QvWQFh8dWXnql0Onr9jWuAVj
eGStGx+spGvJkB6LGoEC1am95OTBKVVZ8/1o5VW2ta0uGY5zoBL4VMmCSrTiG2g34G+F2MSxIspN
NMySR2VPlNlRHejGJz5czXqIVYl8w5tSoPilJe0ftGNluUmmVfFUZLVthstYDsMTQijzxU+Z9u6F
zIetaErdeMzSEa1ZbMAp3sweM8vnfI4lR2lCmNyAZIXF/s9weUgkFtt6H3nFUn1c2XtPVZmkxWZM
deeJUpwqnsAF6+VTbXtKhCWVT3Fskgzc5pRoZa9BmW6kgVsGLdy0KeQS1N+YrsU3+oTL19rI9f90
AgUyIsCR3nwdRAFuV++Fv4cDHBibwoq7aR8bMh6RJhALu1EO6msMCxP/oB0MSX8yBLWYEKiS/glY
91oeVINzI/UK4xp5XaDyyYCJ63PXEzoc2VNCvu8iLCPKPR1fL/7O8U6JjtJ2p/dL9UWjk4IQlDRD
vg9n6oaI76Fvb+ihxuNW70jFinTlUnszhzQ9kanHamKxMHzD4dsmIQp8dwihiwVnY7RVv10a6Tm7
uG6dBtmxLNS2yZf4s8hm2UcUNkVD2ypoPk+YVrsIOG3/eQ5aPtqY8+yLlSXBl3wEJXXrmUmw0VMY
fietj+N90NiaHk2JGKsDFSOgR2FJEffULmZW7FGYsrupWgJhVJSTLoDkE6L6JyOtZ/vUkHyaHk3A
u8fOWcbmY0sLuzVDuHWpsUFKmd0GdjHOp5GF/aRRbTc2QDBrd7vq4Z+DEj3mhq0aILFYGFJjRm6s
L2kFHWffBqih95zYcm/jI07Ro1StESGuIeDphDOaDiDSwVQ3D0HF8vZiZ6VZ37ej8MSJYDVkQnlr
thWu3bnXDk3aJj9j4RgYg5m3J3s7VIatNkBLkR/PSCEJzKQP738OEjN4IaE2WyJ9riqP/HRwGRtk
uC558gkC+iNydl8estQmGQqZ9oB+Kh+p/dzNwxA3H0TuTvJM6WtBQ12hzECO1WS1GL5IPW2zowRk
cFP6QVHcVFOvThUIUv3TFCj7xHkJoh/RYdq4md2hNdhNT93RMgC8bzjfm9WxnaYhjyQxpcHG4dzy
oMg8e7LBO9qHvpm99CVmSyrvVzHZFyaQ5vtgpdrtgv21PKUzPurPDlUOuU0hBuqw+rXK2PgA6opH
1FtGdxp94Hgd6XHZVs+dxPjG0UEDCmp2zc3qiDnicSd1syrdBnKeK1rTQQOE81Tgf8yWdq/Gdmn5
kpVdDDcLuDvvwzLUsv85uqn3My2bptlRBbOHgw4/7j+AsuiBQXO4qAxiO6cVbNAAbjarjgJREyeL
/eJUff+dSqlsN65f2j+Dhp8SBTPsvR0accPeKDdxjB9t6hr1TbCASUZ3jyi7fIHt1+ZHsiSN9Fc8
xqYNTTKuX1SJ5e2QZGAIIr+spgMgTNs/WlrmPJcGtclxW806NQEqwOnZc2blbPu616zDrHmdjd3d
NsszWffyW+ZlBMbnjqZr57QDLHC2R69MIsKybO8mnnx9D7SCQ1hTA+590pUe7GfaOoC3dCKJdrA+
mvp7wjyRRHXTEffleVAZIoWmxN2XrKfGbn2dLsSgOMhCMQDFb2xkcngtqHp9YIZKso2eJM02nUhI
OK4xRwVI5lRALmgNTW9xlfvVs2blqDJbbbTjXVVbLPhdB+YMVY0pN2ZWm+neW8AU7tgjTggSwRzm
4WSAPLytZ7TSkSaTftwaSZmMG3cYnBcVyDmJWn5kA0u08/KtbILyezd3q5E7mBAuDlnp7Xw7ndjG
+E3MDi3oUO1aWvBkJrMnvnt5k2kFe2p9/OU1HlKxZsixJk56Rv1wSk0/v+3txTCH0K2W/Lao29I5
zp6fbcq4ypyttigLvqVVu3NoSE84Ud22VrxlCzyjfvMK10Z5qnnZV9K5S/a6qVR3BSVUshCQRY6b
rPYn/wP1GJHeVV4NpnGGlbivSGxnS0dHK9hrg/BqpJNNMiOd6wibxJ3TBgWAoRAlp3ePl6dob/uM
isknKkj5M/i0pT6ooAdgyg7D7DYSvNxnrZnQuANtLCszmmiZtweYr0R89VnpaFu8aKj3OweZ2lQ7
aook0AOFNxZZWR2WXarJH2bWJDL02saytwxuRGq+Wc0UJqllR0w4lfu1KOyi3xKiIAtmKkp7G2V6
AC+6jCD6ZNBEEnXSEreZ5Qr3g9fiPwtCHblwe26IzYbJr6ELjlL2ZaSZa7mB2rq0wU/r0g/qW5Tm
bU/hNda6PGrYHFc3EuB8zpgtNUQWSK3XHTdF/o9EU4wOm0e707xV8ws8JXerakZE3YtH1ddOsTEa
gDbbzHPJ8LAUKWjukmvzD7lA4dtgS5HHTi961HZgPILbJC4XTOsWK4F53wZSfFz0ZCxusFcEPdYC
EfRJjZMIKMfNUhnpV1dz0v4Yj8HMvEVlxPyk+UMBuNVa9564UEWyFQBhUjhcfql5YdCAlaQXtKTW
jhV1hDKb0xPZDKKsk02dyBLcPBir25Qwtu8I8Vva60PgpXutKKdDZgWqhZddFEU4IMPRb+QiNStC
65/1G4PiVLWrMvZrESlk8SOXJj516OalOWVd78o9g6hzsC/lSo9iEVjF3VyKRds7wqioGLZpF5mA
1IIP05ixXbLTtDaeq2XVjJZznRanNO7BAKhiFGKLwLY9uEmZ6VvAWBzwDFTBpEoUiC83TtPodJpp
BWlxFjpd0DXMZF1QR5OWe+DF6qGQ332NDUlYDr6jtkkQlPoGc5nThg6mtfnIfsQcDstqpl66wO1B
BWpejAKWXiJJSyvxbj0ykgiaYTxwCqPwb+sgsZctTxlvckqi3xQO7eI+Vq7J7nP1oSRnMVeiw23k
4m0aB4Xtp6xUxmTVJFtZ+kv6COU13gXs8pN6M8qgf/Zic8pPnd1kj0Y2e/O2nPHFDuGQY3kPzXbM
m63KagCoUz/25UFMHf//Whf2zxSatIrNTo+sH3Ht6EAmVwXq9ypznS/xMqPzjM1F87doQ9k5kybS
KmDJwzJAzmbdMKK0YI5owowwkeJGZa4nbjXXbG59U1XmIRGExPEl4+ckvhwkrgxlqnTeWzUX0TT1
8WfXR/4TuvjPNjByHJ4k6pIuaqWqvVMCKM7bgkKevs6jPXAPlqnElh1IzNNHcO0+k+Ldoo915VSc
WNL9LaTzpd6AEgt+9swgRYwKwh36H0PR5F86cLfquSobLHl6jL+wlpn1Ax9IN996AjXrXhp18hVO
xjSfdKKLZgJsmmL4KOJ+OFV2bzSbVFaWPBSDae6MFgIHauG0y05V4yWkp8zFUuf7aQlSZ5MQL8hC
ZmUjWgiqgZr/SBrK1J8k569v3ZIYv9oMok5Y+gQ+7q2Rd6tYyKptoBx92dSjRbBB2FpZ16Vhuwhs
QOzPkUGaAp9fmCD3/miYqtB3CELL5VRTYR523tK0asOhxpERWpDmaa46RKNoK9xg3lZdwUyqO4v9
4hHBrrbzFBvt1kB4bmw6KzOjkYZ89QKcfgl2FVG67oOJdlk8ddrQuZtsIdhnkyxOau9mL/O90M6c
xY+gmhvL11i4Sn1gEZbDhpm7co4TxWlOvo6OwqyD/q2YMHPPRI+zlMXJHvj5eEWYxZIoyakV74kl
dgXsZLTd4YLOJLVDQjCrGjxnYkg2ie4ybDno6E3IRtCWt2PRi4/4RES+d93adParz+AkXQRXoVFW
2HacfDG6/WKAwUT1QXzJbcHH863PmCg2VhDn/i7vpnzGRNBlRbaNrbRSHwK3G7xnFlrDewIZz3Y/
RFDUfzNiR+T3HUZh48YX1Fwj0qi75Rbjk4H+e55Xf6rXBd+ZWVnH6kalLcHb7CZDvZuRavcCV8y2
HLUu26k80V8Ekk096scUAXVMFjxq11kmP90kH3TOca42JKFtZLFWX6kyvq3pWo4NqZM+gc//8Ncq
5B/15N5YCsaY3p8N0FHTXe4aCZOlX6Lpx0/Z7nuPesSnipH7j7EiFFlROYDzdZBFo1+69NO7Vi78
vGjKs9Xo9Q44PRORpuEBDb0sH/YCYPh0ghXkWtfKu2v7+XWhkA4uxAMkATT5AuOiujnAaS4Tkyuj
CmELx0m71Kh7tSY98STRcWR51fdEFRg4TAgOodubbjRSZPnPmJLqSvP6jUKB5p9FExDZHMpI2rgX
nRLhKUfajlacKx/5Bcv9spwoGZYNVZC2ferQHw/nuehpWuH8+Jp7KSUB5CvY6AxcGO9X298UnZk8
+C87c/ZcDviB18NBU3OZBuaQ3GSTUz6b5ZIfhQFkgVmsxPxTtOAlBw9jBdz47fuXflPot9BIodKk
Mwl5z7+kt3Z8oKONCuXkkb/62Rz7eKfZFs4P25rOmC+vxdW/uVUGPpA99CjkYmDVuuhmkKOVLLU1
FyeZdk2USuncOeDxbxd+I0NgrUXJ4YWPMb32xteWxavxx5VXFsua3YfH95LHolwOxr0dlCehULRv
i9nv84+WM84KB+ZvGcOYkOY3o4mJ/FTVhKrN7HB2Xg0xZdZ7/EHuPM7Bti+mOnjJNaUv+4LZyd45
bpmnhIcRTHgsfVh24M5N0vfef1WXDRIax7wkjz0CbRnkJb///h+zRq2qCtlJkT+JRCxbGzdrFdqp
YJrHmcV632LzvaEq06KoaQtFPgGJWEzyrgiujJqL+ev3L6F/vrpH0Lvwa14P2PV0TDqCyp8s4ITF
JoXht5fZku6Nduk/B9NsbWGVXtO5/p4i/niFXBY5Bjg04sv4WrxLYYQY+mXKlFc+FXXW3oGoKLDi
65V17GWz5GG8mvPDNJ26NrRZM/e9j+rFJyWOSm6L3RNgFVkyV97KxRe0/igK5tDFmU/Bvlz25/I4
MKSeMGe0VZ0OIa7hceMJa8SHJ8DBhGk3euwLMfgkm7ae+47CcW5i5C0b7dFXXf5fxzz/o8LwU4dW
ioYyMst03AtZyisKocs+Pb/VW9HjPEAqaKb7W7/3xwhiC+KIpUvnBz6SrmZTCFqLEDNsmCGBYUKG
dDph2CEDNQha4zyoRYQdlr/sSas+827EfJ7bpnkec8P815iY9beRHIpIlKnZN+y12fzqtyHNs8ZA
PbDlFWdk2sEnUziZHnZ1Wx0dnug1edzbN8cVrXUNZjZy+ev1FWs7EFOtjeqhzGJcWsWYxjcB5xsw
A1TRsrBVVvmPVKjfb4Dbs1eVGGK0y1TgsZgqc/KUesiogX7yXH/+XODiejHmIt/w0du/3h+eF/Pt
7+shKOR90zx3Wfdf3+OadjXwHtWDvTj48GvRIMIt5yez9bQORrjGli8OxD2HwfaKWvpvl0bpsHYH
IYqBr359aVfBvmCLOD+AdxeH0decFUvl/GhaXeyK0bGP+pT4T1VtD0/v3/R6U6/niZX5aRNHTE9m
1fdcXLkyULoLrsyyXnwEL9D1xA5RW9US07oiE/vLtWjNYzcDKG8jsbxYu5O2C+bKnpeHYjTEZ0P5
w3kFYY0wIgD3XmkR/2XEcjHUtbQd4CJd8u7o5E0FouP5gcQuIgIGtsEGgZ/jiMBYHyF1FB00tfcf
5l+via0gQC3l8efiK5HDpAWKs+cDk8cPiFqyjXxhB9quKXobOtIg2uHK9vhvz9SB/oWs3QKG5F48
U4PKkQVimNuEuvnQms1dLQrruZzn7+/f29t1jK/ijwutQ/iPOQcH5qoJXuYHpufVwZ8TOtxD7enH
ynuKiT06YKt0frx/0TcPFKUIO39Uk/g1VoXd64s6Xbn4ZeapR6fPOHgHqaSYEheB0+2yBpUOzCBM
m1fe4m+n2Z/fBBQthHXr1G+scqhLYYPo2sUoPa99QhFsgb1bwJ1vVVCye8javLpvOojwx8TMzUOX
0vrY+Utn6MfaNMdgn6SW6E6L8eK5bf+SpIt3b3e12OE9X246aUbd4ESlN2HvjV0vHaNKubO+nzur
0DjJO4C+qRsHwGYITEofEjtWhyFOuj5yU1G7YdLm8FhQ31j3VpLS8iDks3+eMmgYBLbP8nMepFb8
H0WMZPlW56r9r5lm/0aZE6Z3YjBTgVPa9IsrD+3ylMDRjIMKTiKkXMygiMdevyq7nbx4Rqz91HNU
wLyT5Ji5zGFW8d7oMXUhK3BooOTULb7TzKPsXTrSg7TjUKbq55qYyH8bO0xrlF7cFZtuox9/EwLa
tqnw/Hh4MmoZ2IgrGvJn41ojPIUTTLGpRC+vfIxvdl3rNZECrScmtEBIU14/hITCeyebZnqStTHK
MOOgPUY5iIyactEi7a1nFNN/AeHMftT5Qr9NAikVyIzJJvDXWJoerRKZqdWVZ3E5S6y/y0HXzkfE
VI/w8PXvUi3uCiuW7ZM3TNVtsozxAWFRsqwLGiWFf37weFQDVlEC5TD3XSxm1AhcQj6pxthOan2P
49H/YSeWTDa0SCQoAc+X1ZXRdzk5cX/I+FYpEGdCgAbm6/sT1oBAwevGJ62iFdwHdfeMHE/fCVHK
Hz0zYnMu4crIK+L9dc57NVEgsFsPxFzd/R0K9PqyFQBD+m229mhBOhV7c3C9O2v0xRfDy4GnVUz6
TFe115zzJW+uvdTfB+/Xl2dgo5qkgofs2rvUFPYxsAOq594jdCXaH47yS/VlyZPZ2Ti96w1PwiIF
zK+kw5Br4iffsDTnMM8pDCTTHopvVWJlwV7azLJ72rniwZ9zqC2FKQyxXeyJrNhhlna9odli5sRh
9LXLIX/0+4Mdd0qTnB2wrqk9QdQZomuiXQHkGIUhx41qqW+APdCDJ39etehLXPfYehIj32r2lBb7
omEkIPIfu3Erk9gk6L7MtOFWqTSQd3QVgp8c4/z2p8zn2X6YCeZoPzqAD7ju1M8YhEMd7nt/68Z6
4P/3j4OY8YtOy0UDi7iPDcTrV5vpo9f5SxI8QqKAS+GBn3kkE686t2bWuluiMJprnNc3g5h4XqTH
DCeOrZwqLpZyBAMN8AqKoarOOtQOeWrfDXNd0vNM3GQl+9AZ+WQkRhPv3r/Zv16Zb5X6BmUu89ID
DBRkoV491U+sepIvhaqkPpjjnVcbOvTnmUCDMr6uYlwngj/Hr4PnA506qBLk3jD1LyYKrxAsxKx+
a0sEJHEvDOcFCIYXnDqyJ7wdZTk5kVC6EMuYa/qZIBKtiUYwKOmJ0Cg3OwV+Q+1Un7LhW0V3+trm
6vK5UPD6bcdmcrEsfu3Fmhanud5YBNU9jYXb2yGCmvYbUMi+2cazrb4pZ44fOjgA2ub993E5Xf++
Lqb71dnA6f3SnpL2E+IVVSfPmhO36HEaeA395H/MprTZvn+pN5WS/18LUTqLFgb0y7zmWRroDAxN
e+pVK86DGNpvU0yynpaZRtQaXWZtK78KnEiQNJ8fORu4x8HxRHBlv345l66/Y/U/WyaWINbsi9Ff
2HTwCU+On+b/cXZevW0jaxj+RQTYy62q7dhWHDtSkhsibVmGvZO//jzjq4gSRPhgFwtswY5mOOUr
b+kG17ib8E78ltRpRi+1R/XGlGCgdRa0k/6YRjyVH3y0eKt05v/uGwRxVZ996klzReFAAD0OvqrG
8CkQ/elyvz/FtK4h6NKJW1j5ywnLEbm4eY6p1MzLiYHO3aMgfHVE/Kl9MIVVbPq075/TBO77qjJ4
ndXAHnNYkXa9v/3V5WzOTh6zBYGp6bAeYSTPC8wREBpkLxpxLINE3at1rz7mSesDCGhiC5xW322b
2LAOOCJWW2rj2cLHvtzg7zwhkxCbZBAQ/vntKsLRd8F/imPQjf0nRcudvQVwfStaU1l6Jq+tM3tb
JkdEgag9nI9VO7RLfC1KjsNUZLsutNLvtWP2KwV22R7i3fSd0iuO9U0ilnLQy/tDStvbUCWlcgdc
nfOh27JXaEN74uhONmj/yotf1bAttyXomIep9sqTr9CPuf1t5zkTO5nyLegaB3sdSZs8H3QYUto2
NcVxFLRg04JgQgg40tBaWEdRLIYVECttid5wZaYysadJjp4DUeasyqloaExVUZ4ewfzZD007NW/s
rIloFicFUh7D/tZMSvDxbYSYjsfCUq3B/3Z2aOPG86fWmLIjSIsHGn2Bse6prmz13kft6vayXjky
lGeQrKa0JoUL5lt24rCimpsec9/vfqT+4G01Ey0b3JOLezS89U8FdanvuGVpTxC4l77q9eEBHb2z
takjn39VFj9ALsfmq7ZDOnwa2srNVlBJqOKmbe58KUf48qHm0y0MSVg3Jf4b9sIdee0jU9ZA1FqF
bgf0/vw3NNFAtdoX2dGHS3jkv6g3wkE6tRlUlE29eAxWg5LXH6yNyf2MaBFBro39O1vsfNQijbyq
L6LsOI12cGd7g2pvkbqu93lR28F6yJtyrWYejJ2SBOv2R792lkid3g24gOjMtzUZayw4rNnRGcFr
rXvgtiBN6uGvj/RUss0ndHkX9vRFIk0dkr6Pw9GlCCEZJefzDTsg5k5kxKdC0ceW0nIFUzTqm3Db
WAjigFpMABIGmvI8dEQKewJo68GpYJWBMlLjZCHHuQwQ5O+BHU3aiCgKbOTz36NbIWa8TRidRj8w
gDrmfefvI44Kd4tZgMgMyYOGrSeKyNmqQxMXmwpX3XYdUQ1zFz7IxTHgFkVTXQYquuynzBZnVCPf
7XQjIE6Mm98jiIbHsMf1dd/GA1opTa3ikZIBg7LWra3H8X3mgA25vSmu/gaqwSpJD8Ye8w9kjDil
07SPTlVtTZsensedUkTJTyG6n706OV8jI0UBNfPDaR2UIly43y9OIUtAR4tnmzNBB3T2nuV90ecW
SoenTA2cLeeljOkN+9Wmaxrvu0bL/hEJtWghJL0obUDqopckYwYkYmlLzi6gHAvSqY4r5YgGn9jk
ONOr66ggjUt0L/qamoODzHE5SkBM82gCObhrRoF7aKD2h56NuVBLvvYRaI/LUj2/iBfnfFcOJCQw
aZzgZAxIhazCDFLFMOaTitJIrK6MdHQeA19Ud/no5hvO7bSwCy7CCtZD9iZkm4j8cJ58a5ak4doT
ksB2FLyB4vGOUp3rMXHM5KutmDZqPlGZ/B4m0R9vb8CLW4mhMae1OZakQHQ5z+cOehcraIsdoA11
focaUs2XKCkmldH4YHWFu7893pUdRzpKz4qaqEvjW/6ef0q/xhRpHQiP6ESE1b+2atKQiunq2o4s
dTNZvvk5DNgNtwe9Mkn2tgkEkeyQ2oZc/38GFa5A0brX45OH6O8B5jfXSqnZSJvXWFYrS+ysa3PE
AglJANaWZ0b++3+GG0kNbFhlgmZ14KItqkxrnaoDvNAQnU07ABFs6Im3cLla/F/P4nCYkrzlstOO
KdrFq64UPaz0wRWnzMDfTc1CpNXaSYU7I6i33F7QazP0HBmIgmDQiBDPZ2i2NVcqrIFj52CxPlCs
fi20ESnwKXbA3FmCpFYNX24PeuWU6Dq6GvQGUCOgCX4+6BTaiqF2qXJUWsUrVoEXi5PRZ84mSKxu
Q7RudOsM7OcnJ7adhRN65SUlFqUKawMWoTg9b+gh8KDqsWX7xyDHsG+lQ7mp4D1VeojMs+aDQLVx
T0yQXkcp18+adYGJKGVY+Ncr0ST9/vZaXHxsSuT05Mlv+QgyQj9fi5DAcSzA/R8RA1fv7dEC9RnV
nepukgbgwcLnvjg/cjT2FQmI3NdzD4lK1wNRt2p4dJXI2/pdqu5LXzy0GWoxiHGP3uvt2S2NN3uZ
fb0cmgHa5LENRPR3cvw6XDll16fo+dq/oiRo9P9jhmimkUmCjyEyme0tTIoKdHvM8BiVxc9AaeEm
NY54q4GrMcEs+vbxCcrengUejPL+vNNGUziOKTfGR7Wpoy+gQdOH1AmqneLTNV8TELrx/e0RLzcM
6aNGYUyaiuI5O7vnIzvoKcMV8dFWW+wmvE4Dk6hS+uiKVF1azYvrAbY4iSPLCZdXU+c1QBdZR42a
a3x0Y+46Bai//5B1TlNshiodp43r+Ma9FgK23t2e5eXGYWDZfKcmwVUxF0fRRl1YtW1Fx3AAVbYe
Cy9RNooZCW0LJr/+Cs0Mft/tMS+uJTlZ2okYrXNAgOueH0UoDCiI+q04Nk2Tf/UjyDFAhz3v2VEG
982fkvGPb1QphgVJKJbspy4jaqpcdGwptMI/InaYfde8iSJTEYY4Etz4P9LKRUo7DY1gr6S+9Qs9
wAhxjXLQoXOH5O71WA9bSATlh+8jfoaNaLcM7MFLzAJJH1fKFGZWfKQxNXXbKrZEsFVFP9KkU5y3
2yt+Ea/JOROvyggSnbH59oJsPdZeoQjYLiraw1421L+qkbqty3u5izxKBisge8WPLAvAvMPaEMfb
v+DKPiN3fg/YpZ7pvMCYRuHkiomaE0oErf5STEW4FwGtoTXOCMFOnZJE+2iQKsuZPEE0xjlXF203
jabGoBiWOE5lW9WbMvCoX9tukb8qENTuoNR6vyHbNO0+bo2g4TXwwwUc05VjTTObWiJQIVRk52Fq
gquEYmGNcASm6SqrQnOSp65Sut8qZWVvSzOid09wTPOFUy1r92eRDVN3uZN5ewES0kU5P2HQPQng
Kj85pmYc19s46/TxDvxkuvBVr8yPliuZCeUI9Bfm+8puQdinaZAdvag2vlmNCxMQjvq6hjv0xnIE
hwEG8sLLc5kMgaxjH5P+YadD6Wn22JXagIGPH6dHLHqH4KfwzSLZIx3aUoBSjOCVULIyNyrPevtL
bU30FzT03SqYuV17j8J6M22Vso+XkqIrDwaCObAm6IeSG82jLeTBtQBVsPSoGWUYbgvYRSvaIm73
CfnvaliI0K+MhiAwWtYsPySJedM1N4E6tAVfFEZbW74APEfVkpqnI/5YMPqihTv72nAk/0QyoMFh
Q87ubHpiVa5WIOqguHWwyQ1yrDX1rvo/BY+y77cviyvbl/Vj74LjQfRh7kyl1S3uMXhQQMSwjGkf
+jgJPfhxJr7eHufqpAxpooYqBFHabCMh3ZDHXA35cSxE8V3zoDkhS0+XPNe6hRv4ypuHmAL1G5ye
ET6bbw4URtHwQX7iaLtTi4GUVnafoIhpd8mEuVNW29obCtfxLpmMdkFW7srVyzuDfC6JK/2deT8r
A6RuhMaYHdUyxczAtCv2v/CdfQ2h9bVt4iX77Cu3Ared3CVEvzTnZ6H2MAIONRInPzpqoH/xAjvZ
1GRh6JAl4in0izLY0o8Cynn7a16bJxp+YE1I77mR5Nf+J4nUmrKJRqMsjigqlGscEqJtYYh8Y4w1
IH3UpfcfHI/vCRZdp70ATpu/OR8vGWEvlWOiHU1aw58wB6gBt5h03uH5QkytYYou9QsvNiyjyLNO
CYqiDWJW50MqpkuZHQeKY4CS6i5MxvogwgYngnSoAVPfnt9lpERDkKYNqEi06ZEInL0iidHkwLw1
/RhrY/3qZGX/2e3hse3SFAgSkoGFVd51mgZbNlESDLFK5x60wJIs1sV2kn1JrgIqYMQPhG7nkzZo
OyKXoBlHzM3UO+inwwnbI0gHbpdhPmjtMSuLl+wcLxDIxEpUeaBd0A6VYmGzyWdJn4+BMPUjPlLJ
KQ47BAPRiP3cjrUOs2oYyl/qYOBGpzbTKSuqeDMEDlZl2CPis12iVTBW4fD39ie52OL8KIoytGgx
JqRSMvtRuRC1qraWcVSyJPrV1VHi42rRezr8Yz9I76qoAvxxe8zLPceYaN6hJwW6DGWj8+VvSNbj
fLCNY5G5zs8Ya77nErUF+GOhvr091MW9L6cneQPA9aWwkvwp/5xgiIqTfEDNYzf0ZrNGbiVLNlWv
LKmPXdtRsnbLlUhwaM6rqYHbqmY5BhbGaEnxSFvf/BF0uIXUgVb/sbD9SFatYSw9Adc+HlKjYKEA
NOAkPFtIWxmHXPCLjk2rCnvVWh3cw6hGl4X+uvNtaD2kfW4v6LVvJ5XkiM64+y9guFVT0sYIKuMI
DcF8VALHLPdJP6CPkXfukg7l5dejY8LEiBK4nBjt/OvleOoqqYiNYxUZuvLsoJRhbJuqVu3ft2d1
8ZaSNQHO4AvSqkHUc3YKYKYCmJkszIoNFYFis5H5uCd89UvIXbbLXBTON70BywMJWydZ2KSXm4fR
uRcR7ZeR0Nw/mKphkYWtbR2LSEMfXimQ++rL8g4NoWoTQMFUVp49lrvbc77cPOej6ueLm4gyShJd
YVR17F5DFF/uc/hQ8DJ0678YnvTC43ZtjYliuW4J0z00+s7Hq1A56HEvtI9otifbxNXDLaXEaFXa
Qf2EMEm5jn0Em7GAaf+PmTJXigMotvLYyW32zyUQdwF+Ou1kH9GvwoEzMdVoHWZTXW1zD3G3cAxw
w/n44srOFrU6wtuLEns3ONgsVol9LBNh3sFC87dmi5XlBkihDT5W2OWv2yNe20Q0GVUiQrp7nJvz
SSojEEWBRdexKWz31FWDnu6GCPuddRzokKe1NKep29QoDS/xgK4PzbCgJjX2v/z3/6zvwIxKC5Wr
I2j8ELMkv8K7sKJ7WFVafY9DEysPRn/JbVbebmcpKQQHyi2y2ITGMfbb58OKcXSzGGPFE5Ie6p2F
1M8AzC3/69JSa1ZJAhMYqLCzQawkQJHN/uh+BkRIHVrS+VzInfNZt12jQjxWilMbBTqCTHVz0iKt
3fLP/HWBqvdXrRqNT05ahQsjX6y35D84YHJpbbDgc+iCkQ9WjRBfeYqDOEOhQTO3Zd/le6OPIjRY
iuAhSpNq4dG+stogm8AGIcUI1HbebiiLwoV0V1ensIKzU+VB+YgkYLVH/snd4uakbTG1L7bYgpZf
zL5RFs7wZehI91x2B6WNsik/+/nXLrLA8jKUzk42Chwtig+K99cGlTsdVGOczL1DsIRtqm0pNaFL
lGV3Cn7n9r3AbXThvr54A/kpfHF4TBJCYM1VTotBmHwAUZ9gTGF8GkwGZpNj9DPWemuh4qRfPIFy
LJoLwMqo6wFbPJ92UMVIldVmdYJmWXjrgLD2deydVttielc/VmOrBFuCWR+tpTjMMG+SunMlJj+U
n8IIaqQ5KHGN02BC6Z67D2oJzkkBzrWx4nw2Qkvxd8gq2ohJF3Ezrb02n6IV+qwtelow9511mIvp
NamhjH7wxmJqlFx4bcEYSX/s86lNCQIUDeYAJx3Z1M2USwM226s2EeZt901bPBPXFQtU2ItHjzFd
mJvIznCIuDvOxwQSCRDTCZoTbqMOc5V26gO9pGlCDk91i4/XhuWAEqkvOQtgymeXFNgir/Ktrjmh
1WKeiprmI5e/sgscVXmgYAjYpWvLeKvFU5auQ9doURfBLvnDS82MaYPKZoBHp/l82h0SHvmgFu0J
XFN44Jd+b5Mo2HfmkG7VttLv/EZfAnNdvPcIlluAOrifkba25jifIYjhjg1me0pKlLrXOWcaDImF
wEw7quZD76Tu3tBx9ltRc/p2e77vNLfzt0FWe8i1+BP7Mmv+nfWihnLeJSeq0+HXXqjpnTtUrbMu
syCDLlzW4w4bYTSxmjTsHwfNq36EDeJVSoX2131bay28uU7J//QovR9i/Kp2LTIud0gYByuj+Bzm
O1XRvbsYXt8+aoF6L0QQl/ctMyBhATzOFc+ld/7JxKh2FY4qyckSY/y9gZv12CDlpq9MZDK2SqIl
G62lsQAnOFyVk6Hf317CKycF5gs9FUoSAMnnrA+v8es8UPP0VLhG+LlEVe05VLBQxawQDaOgcBZq
SnM3d9CGyGcDm+WDITOszz9Zm4gEs3otO9FErx5r3RF32GF0KF1OU4dbnJkfPC8I30rdSduV342q
ss6QbXoR0FafE4SXXsepGlp04kzoxpNTHinVTxuw994msexmA2BReaGHKdpVXietWA/W5N9Vhp6+
GjDE1s44oUeaGrxvUVqaj0KEZFK3l1WXYe5sZ8r2H+kvbGR6ZLOjOCgesq2Fnp48cMj41WAxi4WA
XeXZqrHq/gdYKQ/dfYGgDn06I9hioi2Ke8nhN3bYtrjNOu2K6Fc9Fco3bwrNagcxzbRWQ0HNQwJl
xmiVcMwegOugG+Xoof1U6EmmrG/PZO548v7B+EzUUSRehs7m+Q4t6fFUOZbghD1RVW1NPUaksUDs
ZK1TNL4bHS8fN5DHrWd6GbF8XzTnHvla/y3AEvyl7s3+p6HSPNvgUJ0geppO9k5XlWSNist/t3/s
7DLSuHsJHSBNcZi4A+eXkdtDaxFF5T2NIixfzdgusQrFRPGuRHY52yUollZ3voPg6rqKkLxciF5m
EYMcHt4JISorBXB5XmWDx+fiTVf4TwmKXxrijy0WnhTy08/BMHEDfnSypkT3UfAm2ZFKK7MPozmp
lvm5/lTA5aZdn4Rbx8SA3FPi6A7MYX6PKiRSaIlYlCmQt9I/u5uJgtzlqYGuyNCg+s6HtqllBW04
6U92E8SfUGuO7mH0o7sVYwaFHkCPt2LR6E9NqeJoM7rNCkn++oN1W36FjBH5w5ReM2Ql578iw0Pb
bKHpPSKZrB7qNolffF6erS/ycQ2pE8nH2ys+i8glI5G+iUQQ0mmHQzaL0jovd7p8bKInLxXT37KK
v/ckD/eonPprlB3NNXyxpfTnYk9JVX8gi0ShxMPUxc8nGTUu1vW1Hz/1uRJ9CtrB/kXv7EfkeUuK
MbOngNnZ5BlMDAl4lnZerwMjbEIhUMXThKAVjEaNgvvGyPoRmQ3k0X+MqtV8sM70PqaEvRNkUyql
VHs+u7bo6irwffGEyl92PwWtsgPBk08rn2m/3f5611aSqQHmQYLGoTR7PlYXQpgPY1s8DWj5rvCL
0H4a6Hj/MrKoE9uPj0VfU+ogIF3HOT0fK2f0NDA1wdks0FOpLGPju2p7H2tKvABGu/bZTGI+Xhsd
2sB8WgjtAX3304RLp5DbvlWfoh7ssYXneo6SsdaMC5O7PAbcNtw4jClZKPMcDZmwwKHnLZ5Qf4uP
VhS7RxcgDTVJNW44/Vj/roKxcMalp+ji2mGHcgRB8dDF5SmSS/FPBWKk6pqgmsIX9LrwJ2KH5rZL
aqktHrvNrhhHB3CYp0XrNDaRM0a5+6iPYokBNAvZ3vcsVVHSEmmcAybh/Fe0iWV12Fiz4K06fMa+
/MkKyz8iGDr1vgLbv0LBbzKwjw+Cta6WYuGRufje5DVUBSQUEOI27ZXz4Sdn8BQ36ceD2SQ50uKo
UzbI6Jlxaa1GQ8WdoUo6y3cXCgPzOIBQjbY55wcxKerfYB/Px22aqDQrNBcPcENK18aPWRGvhlGO
/rAuCafzbhWHoZFuG1D3X7TEyLVPiLenydpGkllbwx2K/6giRhO9g9PrQViCTNk/OKmVjI8OLj9Q
9XSn/XX7JM77MTLEBLAjkfCQiegOzH537xQiMLqyfUaPJAABLSHudojNAM7lBopMNf7GDvKXn0JP
U14jkXt7vEWKZt2Xaqmu0XEO3xq/CRYO0dzWUEOcBsIN9DmpinVJy5gsaDC50nXPXYTo0gqxzyRc
Iw9sH4IiapptZzbV18AIUYVc4dlW7qj4mfVmqCs3XmtRUQwvWD3LXxjpXnzQ4FpqCzfmxU4nl5T2
phQbkRuBdXb+ySMKxTmEFPGsjkPhrkOq8zu6SPFzWg++scnjvjbRjGzdYm/jTlLv7dDKl/wfL24b
+F88gXS/IWuzUrMf4VrUD+Kkap7ttBxXbahHv6y4VOst2qna20iatEHufDrd3jaXU5clPxnxkh5h
yTW7wBurrcgL7eY5r+oWlwS/A/oZD1LNXCAkp69zK403yli4L4XtLNnLXRldouOJumUoCxjpfOFz
3+4HKNjtc4DU8Vergda4o2rW6/sI7ZTgZ5eHzWfMNopg3XfJgFF6OTbVy+0luLhoiGWpezmcesLp
C6ZjHtiU2TWveUaoEY6hEpYrtvH4xwWEu0ZWu/r+4fHIDaU4ku24ZKKz271y2ilBzCg+UMVQ4SSN
FdRRioHFZw1dzb82MFyxvz3k5eXAC23Z9KmpThFGzuMP+r95GwxtdggIc13MGvwxUFYEleBUVlnr
jwqaKSEgsKGg+rZNB8Vud4S+8Mjpw+nW0dIDvXs0RGtE46o0y1AdFi4Ki299FmtDYwIqSxvVASx1
GZblaPKRaUUHHRFX9KnrkdZVVrX+UfhUYRdel8udR9+GVeZhYf+Rvp7vPIaPraEvi4PnZCPCWQqC
tl5knShBV69l436HxWMg4tXZD8hSq+pChP2Ob57NFiIxmZusSoB5kavxzxNfxWkVo8ATHnL0cQ6i
GwxjbcdKHn0ebL/0n8LBHNtjSBUs2+CkERfPYSfMZIWSS/C9rigD31F6cI9caIiR4/HgBRuQzEq+
S/Cmx71+HC1t07kFNLtiQNZ+ZTm5PuxdoeefmXtGFDqB7EVtCEXo54x9/iScMX5JvUrRVm0UZS+N
i3TXvrT6tto4A+4Tm7oUWbb1cyNB5bcw6jbcJAW0eBQ1lFcUufX4BbfE5pdfJtGENnys4agReOyc
SbMm7pFS6G+IJfugfEAXPNhSOJwWluMnf4O2rYtPQhsL4ysyo8249oykMjbIpAb+pp70Drukxkz6
HRLJJD4SAFXsxiG1hoeiqDrnwUjr7Hkw6iJaW4Mz0avJrMi47+J4rA5soVzbDd1k4EuP3DjwbyWo
nS9JrxbhUnn/yu4iXZXYHsqy8uE7/7o8JlmFA010sJqmfxirfHjTx7R/9PFw4/SZdflXETSZNnGl
RSnbLPkgoJVXF7kR2hqkcPwCYP3nv0AVasvpJorBfaL9UilJ+IYKRrOpHDXxIcsj+h0pqvlsRoW/
wzJLXQijLleAU0wX6V09QYIxzsdPKmeynUT3n30rjKpdnHsTLWi3t5I16j4UtlZeNdnmN0yly6cW
Knqy8dBHFwsv+zts7PyckXBxx/I7uPrA9s5+h2WjkO3p0SHKpslZ4dESqa9uZdSPfd/V7kpDcfqR
d9n5lk2N8gDZI/mG4HXgfpl4/G36FEURv2l+mtvfraRx9E9xUiODtHQf8DNmP5NkzUBeg6jz0saw
xo+L/KIrD1rns2H02K8gLvI0rZQQS5MVz1b+e+FNkAHhbEwanEhb0IaSQODZFRilXUa9tMsOXT1p
/VZR++wtcuuMPnKXSt340Mo0KXpcR/HXKfSMdK1nSv/Ua3FpBEjnB8L6fvs3zQvdsvhGKgl/WbaH
KEPMDo41ZdjN9qn2ucqrxHsuAIE3n0eSeP0Rf+e630Dh8FAVR/EvfBmtwVKeHFGMNNDUvAtXehWH
yRuSyHm/VptOi6ndKY3YoseSiWPhDX2xb9Kx996Goh2DbT6m43OljerwZWyndNgVvhGoC4nrvEYq
JwXcD0AG7xp/mT/4RtkKt81M43PcmtO9OgbTb7fNM+PV0f1gbzSlF58QqOZcoiAWeQ9eatXJvdm0
zckA5JlsIE5Hj7aZmOapSsLy0ekpV+yrpGmVRy1DiPCrZ2H++yV1Ol1ZV5mTnhJfj7q7219njivG
z41MhRYI0CoEUQBpnh+m0MYG3oG/f1Brp8YlyaN3u7FV/A2+dD1KBqt0QjLiDnuFfg2oESZPk6BB
MgUS6CJ82P3S/Q3Oxu3fdXHX8FtAqEohVQp1vHjnPytC0LfNcCc+ZBButTsFrsLzhFLNg4+kzVpk
Sfq99JEAX7E+w9vUu9FC6CJPytlJ4gcwNiVkyrKXl0znx7neO95wMFt9hMOFaNyf1EYTbt2jPP+q
NuGilJe8t86HpO5LwQW4lEQ8zjt/RugRNlpCPahpZPxS++5hlIhHFf+UFX1Pw1vB2/NLjCz8/HNN
ovtE6WSJG3OZK8sOHEKC72RjkubZyg+DXhoNSclB6FOsg64uzWajZIN07vFwM8EQQxvu1Q4fi9wa
u+yTgWIq1tW4eIEMFFzO2mlQJiN+oqHRmdjNIfe/0bwkRueepnS/skbNWmDsv2fw87WTeC/KunSj
+GTn+0Wrfb9pabgc6hpY8ybRu1+8H+m0zVt9evab6bfDjxQbWlbOVqml4nrcZy8KvpXJQqnncueA
HqKlSNT9TrOcLaAZmUGL5RILWJjOLozdP2be6G+qlwXPIqkLb+GduWgcgP+FhYA+D7wamGKz53CK
HHXQG3c8cJ1X/+lhPX2mtWjuAUMEr2E7Watp8DgfTltZ326f0ov8ltYflyCIYJPynf2OiPgn4qVk
X1HG7uzDVHfNsfNFHa1HhAKcrR9pymejTv6LADAdb496ZYHBD0HcAidFKDTPMGNHG7yitpyD66Yp
fbcoFLvOsafvaVPHT20Z/Xd7vIsshvIBET0Qa5C/5NWzKxKH2qruldA6TOj736WlPry1TSVV9jL9
w9fe+VCzEG+yRaW4eWwd7CylI+2GFTrcqoXMVFiGPf6KTrQXXppsQeHGB/Ry6oXNexlc0QmnTEjd
3uESol53fpCQgcdnxffUw4B8i7g306Ko7yq/msQKW7Xqzs0iM9xiQJr+zhpkAYgZDG26T5rSfKYZ
rf0ypi5+Kb0BGUJF0aJdhvTOUvfkct9JmD2qrlzNgPznsiBKpxUDQah+KBQsFVx1aDeqXfVvvT8O
7ZOuTMneD/CS/xg0g7cS7AqqIAgDk+cBZDtfGwRehyomQj8MKkZkvusU6zo0nZecSusdhYbg/vbG
e0csnd9qMBgoJb4jWfmfyJPwz/nyULkwi6JzDvjZ2tpeEFYYiJEmtoaydpA4D2GjImYLuG+4R/3R
HndNUHsKL3LUOPiClLRU48jyu73grT2QRQ39ozEh1rM1R1P9i7KcO+6dJmvuWk0d/XXgoDS6Kt3B
yXHO1dV4k+tG4m0nkmlr3zZaN3zDEK6ThgSmK/B2yUZ9lfrOhNYiSE3xYrWWufeR2Q6/ZarSv1IQ
rLIfo1brR2yDFG4G+jguUtZFfx823eg/VAAyv6V9mb3gYdP6jz1pMiZSCl3HcZX1jfX39qpeHmcE
NNAqojxI4wHQy/miWnWdt3mlOYeGflm48VML+FWG8gFdzxZjsKUTdXk/M54F1wZVe1hL1uxENYGh
YMOhWgdwGVO+NnKT6E/QmsCDxVL3TunU014bIwRLSf+7fGuAV4vuizhX7sLI0ZsffZ4SgsT5hFuI
7P1u2lKX/nDeEE67ysFIZ+XUKXHb7YWaW97K/U5wK0NdBKV4WGYrlRYV4jO9aA5+EDj80FQPN3gM
mgdETivrLTBbBTX0QdH/S0UrtoL2lftZK5usXNlZaGjbaETwqiooFqwVtc07sVJBQbQ/FS/P17Xu
ZskrKw6vY+FJvIweJWALQRjkw9HXfo/e/zk30MFbu+wIajkS0xrRynClZo7xUOd5geWO4m2yofzh
darY8YZ8uNXKsrG5gPQ4jpQ/mJ3aejLcTPRtcxh5OV80zw9/YMjnbME+mvtpbKtjVXddvzDnK9sM
UK1EH1Kbl83Q822NmJgydainHeqhz/2NaqT+xgEZc1fgFrcZJJDrnusxvUuD3FjSabp8kkkhaAnw
OFJwvjA/yM3cilwrqQ5pluh3ajnk0VpFCRe111H5hiuv+Hl7b155ATzA8BSO4cdAL5ttTXT9cjsd
4+6Ql0bdbQbAY2htt2mwQSGmX4cdEFOfVvfX28NeWWTqHshmwLTiApkz8htRTpMbtv3BJVFKvvED
0EB2HNy3Nn1QF/WfSlqVP2WThSEl6sTNwt11dXyggYARufD53Ocfua2UjDAsbw+uotcCIMjUrlsD
/+b9CIgvYcfZo4p/Zu1G+1yxMLm9Pf9ryy4hKpKASS96btNh9Mh5JAgKH/BI0EpYCHHk7ky381+M
TO9WKKMrVL8HJfp9e9wr+0sGmVQRJLGDrtj5vGl0eR0CEsx7Kvt7vUeoYBVimvhL9yNu0x50zsJx
unL5mRwlldhasi2INM+HzGxhlOze/jC4TjQ8ZIOR/ccdj3G3cGxRf2rTRvwRsoW41xLP/91XTqcg
GDN0/lrHocr8ZPS6UPYKZpH5dgxsjBi9ysGb14SmF+wb042/VmkX2Qvf6D0qOI8a+OXQX9imZCDE
Kee/HAUbPc9HTGhjLepf4AXym4s6AadVGX7xOAQiRj6H8vR6wgwy3Co2Ae5mwlC0+lSHYZTTDNUA
foHHVMSmRGutXI0ePeF15JaFd1cUaV6veqcqDFwxc118K1r43Os8GZz/8PLUTpM1SIg3dWhvb+R9
Llb9FOT2wst6uSkQLcNnitcJuDf+CefzHBJHKwzU/A9s1fiu4lH6GpB9PqWxHm04Fd1COHbZ9qSM
xeGjjwcEg9d8trCNlgjFU6vuoLnosU8rGLpSu9Iu625luEgb3HMNmni44fho/gjbqP/EWQq9rRVk
YbzRM8vGMj4qjZOeg4x80ezJ/vXRg2KRC3IfUvyDtzyPGJUUBbKhBnKue6EGjjUwQwB8XvTQkR/v
RKz2S6pJl1cCI1KYph/M+eROPP8KaLh6mBr206Exq3iFsrP+EAzKm+8WXFC52qq/M26i/cenSfZH
xM02R/N7lpLBgkzdqmnUAwzUcZNlQrq5VuE3N1Hv+sGp3m4PJ8/6+YmiLvPPcLPrp6dB6dt+rx66
MQ1XkMWbH8DSv6XxqH+9PdJl5AKSSNJrSWzJ6ufBqXBNdMaqQj0U6VjvnK73nR21Jyv5VdcO8TBC
2QNdLcOsrVU+IVm1jgaB6drC7XdlwuTVUnZNagddNHFbjLSdMfSRY9XGCqESpdTBAQbqtg6GZuFY
XR5j3hMkZ0Da07u7YImbKFnmWZ+TnnTJtAdSMZor00oy0KU15IimTLXd7UW+NiIPqAMwgA1EEnC+
ZTHFNDPwL9pBK5XsS+yIcI9m6ZCsg7QNNlNfL0UrV5ZTlqaIkKghEJTOLo4qqPFs6DP9kHUTsnBm
anXuZzUxvXEFps03F/JUefHNtiu8G6nFCmLZuegMiyrUva7ytEMeccGkiuHFe0SrKn2hCn4ZjUg0
Id0NAhGZ4cxOoRIWE6AhoR/6Jm/XWm3SCMJiYZeqUbEmq1LvIR3EGzttqCN/+BNyQkio8HUC0DX3
6OsCwxhKSrMHkZTYnHaRf2/4IE/aMm03WaovwkblXOZrClkAsi5BDJt19gmjkuKiS0v1EJSZiV9r
PPyPtDPbjRtZuvUTEeA83NaowbJku23TviHcbZnznByf/nypffGrKKII+Wyg3UD3RkclMzMyhhVr
nUuv7T4UqNh/0ILE23tKqn8SAKcflKD29nHToTuqN0j4XV/6isNlaIFpQQluYShTupBXyQ1Jdl0Y
DCo+8iRnX+ZGS38XRP83Jm53QBU+N+eDpuiusnFP1w4x1WlG6GTd7U2dsRsqSPXrWnuk62ucvcFl
Sk+RHgidB+ff62tctWXBoUxRkzrtMmemAGWmJf/+0YIF8meNGPgXLbEARPeatTUFsmpL4ijIdcGm
LQvepYK6iT6yrsrIx999wFT0npy2N3+VHQMkG3dmbfegcISeRg60g/S+3D0tMb25oZL6mAjbuzGh
jTiaCWItXqvOP2j2w7rVzPHX939OECLggV6O8LJwVVZm13XNrD3Ghk3YEabqXa7XWb6n8UIH9S+M
yS4GeHsKpsvzKVq3miBJ0R8ZykqqexXyiqPhImUVxgiwbHzOFVdOZQZ8HENa4KyWWS8qaN0AHzKu
3LYS75AGATqjNNz0nzVU2Ieuh8B+I+xc20HiTVwA4QdbuHg95iiPzFLJjEd4XutD7JQGSq6Oi0BY
QldXawznxJHeInZaOaXAyKgk8UDSWlg2xCan6YZuNvE/caX/4NnOtF9youSGR840P13fwpWvaks1
IijuPAQRlhMgLtmBN0829dW4yW6Hon+u2sE6iIwKOeczNbbojVa+KQaZQJNXggB2cSscFw3lmJrW
o21UavdfzxDacEMN0urOnOmA8jdMI/pBWGE4v4+uiiIXmbRKLADKkonJZUqP2HrSoQtvPCqOUj2B
3srTs2NMjH4BWkt/kiENxX7Oh7+Je2xIRhkZpWhCxV3u+Cs/boepgH1zNh5nBZXGpmVmCMHhOXiY
Q7d+VLus3BqQXTtDBHWkLrBpS8noS4uhVPczWkN/pGysPMWGE6DEjgx9ekrtOU83PuxKT85G0IRq
LmgNkBpLsY1Rq1SKhWr+NDdkg27k5fbByQVlg0KZ7wjQ4lOPHOduELm4UwwnjD9GlRLeUU/RPl8/
0G/Bci79MeBH/MUfDCNcLt01MrgptSR7ikObvS57YSDQVIzx57KZx3teFXHbJlP10E32EOwda+wP
djU2v8FNUrNOMmjUGKNPNvqWbyOoFzUCGEAAdlm4sMufpcHQ1TmWaJ4CZkHSXRxUhBWAtT6AAKIe
jML0l1QK0cdTPeUbfuzFN16GNBw+slk58sOtW9IdgGJLo7g1BYe+etaUCQR+ZFkf6iJyzpGW5p+L
pkCVQY/Nnd2FCHRbSb/haN7eexciTeD/RMf8uUweKY3DAlC44xMBTdLtxxgM3Eh55JPQ7MTbQbJv
7NoaTtWNN+qtg+M8UpyVPFsEj0sisaISMGp71fA0BUb/PLueuGUmqFW+At/nCbbM0Anf/VKBMJWo
EUI3V1JvXW61OeVNiHCu+5iH2jlqUl3ftQIdesvI3c/5XAe/rh/5t5ddppGMEttMjFCwWxytaIbA
PehU55E8uXzu+96iPmoH3wc1GL9cN/X2dkHQA8CH+EnFEEd5sbY85LEt0uaj1eXzbWeOxW1Xl056
9IY8uDOzYHjso049RoLxeEjzQ/2rZYgI4XZLi/3ImMr/IN8sxcYJf5MHMXEB9hTiNvYZH7R4VfQm
qAWQl+Zj3un18+ipI7NO9DLKm+vrf3OapIImeaSpc5odxisuly+8uDC1oJs+MtXhDmezQJ3dNgUp
utWGxXM42/bp/8/i4oMHiS3MqRqnj5A4hu1ecc3sJghF+yEGD3OOY/183d7yMHE/ZQcIgAGgcing
crnCGv5ghpri/KEqzPSWZ9l4KI3gUYvkcPR1U0uX+GIKaTEHKT1qe8vuSVbnUxFWef4QOwE9LjMv
ByB+WekDooW6wxX2L60si2mfaqGxcWeW7kjapnXCrD8Fbin7fbnMrrVGfejcDEEwelJxVtuMAeYu
nA2dVh1jVIKeC5G7P66vWL49r/wwYBsY1cEY4NNpaQMZvLTqtJpQ9VENvndIr+X/mkXV+6Ddgpt6
qlXvIZlEkn+Owtyyn7REH7x9PYfv1Lx/+Q2yrE+4RyD2ttpNL6sP5ln5HidzEB3qwlPJRGoA4r8H
qpkVkCu7DoDuhE11vL785Tv0P9uQ0HB/wBvRwrpcP5xVid6jQO8nY98f3S5M9hWMYqcyChTvxrFS
509N8PYRLe3mrBYiSo6z3WxRZiz2/s2vkJf8VTjWt+3Q9q0TfJ+Msh1uMqMaQbfGxtx8suN4fB5m
MxmZzmrMeuPELy7X/yyTVru2bJ69mYrKgrwzs9RQvjPwleu7ajKNT21FNsGzn22NDSyu14sxYHWk
ZswpMBW18FUWBPp1Ew6RD5C4UT+reqEruxHV2uBABBLeQxLjps/ErMO5qIp2y5EsXOX/zBNzMGD8
P8qQy6/szFZFXFuHftCI5ORVefI4F0X9I/XA6BNlFfbh+ulau1yMZfAK0CxEu1C+Ea+21VAmLxxK
J/SbeHCHw0xx/wiiLTEOApdGP9ZUHHjdEnQI91D/VSnk8KlSb8TCa1vs8DDKTEOmGYuvPtdVp5XQ
3vgQCgY3g+EFBxgarUNtA9q+vuB1UxKwJDnJkIq4XLBiZdifrdDXxiH91ugKcB3dY/pHE72zlbet
GePtI7ZmuI6C48JhGto0traIlO8GBLUPFBrN7FRldaUeYi229A2qmVVrRGuysU7GtvyKvOXDDP1k
8D2qGw2US2pE02lQ2nA+Moo7OO97ZF/OKih18u2XAbIl0a/eijEsp1T5btV5Q79LTw8pHENPUwQZ
VxhM5fn9OyeTEw4pDxFn5XLnKK6FCN5VyneTOG1XeU6W7LI+LP7xzCjTNo7Jyr1wybg9STfA8paN
IhN6bFWpXOU7yJFozzrnOw2w2W03Vzft1Hv/IPLsnFAIhhnWLcfe2riXK3tJqIgjkmps/G1xI5CN
RgbcaUNfaFNy03aTuO8ioBjMIfHMX/+wy0xU7iTGqIXTXgDGt6SjgmrCIcfsFF7Ysik+OqHi/Iav
v4kP/P/rYz4kTbyfU8n11s2zWu5rV4LsCrA5/aFuK3Mr91pxg+AlwKfIMUo5j3y51UGIohbk3xyt
ShvOTFZQQ8qj0mGuR3R3Gt9gCx6ytt/sNeVNBgCcN987T2OlaVGi8029/wMP1ZwfKLJ6xr7F9904
sxI/BozsHIPAcCEc2TK/tt18fRCFbIKMrS4XHOq5qWVxkPm6lRg/M3eYn+ZoNn8VOP7f13d71RTV
VSbzkcsBpX9pynbCrjW8JvE7aJqCvQrHTrELBfVreEuzeiOtW3lPCfnpQWs83vSxlmmdPiajYETB
z+bOaD6XlZWrT3ZiV8NX6riOt5+9vs//CzStPTcWJZhP11e7dpJ4x3lQZan1jYpMBfA5CDM38avQ
RA0tsuboD7mm+Y9jtFZ/yu0x2gI4r35gCWSTvRCK2Iu9NIljVA0pIt8s7Gnc26PlZERsdO8eg2TU
fl5f4Jo1WSSD003S7yxJJAIxNgYsgalfM7gLc8tYh7PziEpvrv8bD4P5/jcGujxSZwjembFSF6cn
63LwQ6qT+KVp9NSm8JLFQbTlfFM7ZbSFMllf3P9Zk7v7KjoJdOaooYJLfENAy/FpqucmuAcybf12
RbTFfbBmDNCUCVMTbAuEB5fGLADwZq/ksV9UaSA+j0mWuPu5KyzjE4xJgbXhddduhoQRMwqMz3mD
CaPQVyoTggu+rhh9vrOqCUGcAvQS/EUU4c7h4HqlAYS0b3+rWTuIv7gZtAY5MhKDB0P95XIruvYl
JFCp37aN86t1JucMv2d6LJXW+BQDTt16Zla/r5QEB48AF/eSzUKYdhfrgKb9QWvU+eClcAfs9Cjq
h32u1pst0FVzksiXXhzg1OUb0ldRL6pxzHw7Mph0bRttTvet6uR74Q7NRqFSfqxFjkrnQWb+TNhS
VFrEJlMg2kJkSeZ73eDW9+oUz8b9wGjHRliy4s48SdhOnwP/8gZ4ABdC2DfoH/pBPiJgqsWmlYy7
eGimk1Ur83xXQhC4xXiyatRk1+AkgmRhGXgNRuTUfSdSvxuDwt1B2Rh5O6Ubh/YgytSwT9rcFOXG
Sle2D/o3OpxQ8FOUXyYmocvsvl6rqa9YTQRrjEYB1GzIuYMqZkC2YPbmuiNdXSVv1Qv3EdHH4qWa
9GYM57ZMfauehh/IodxMoW5U+6rWckGJexBbyZ6M4ZaHhv4Ko5rsKECdRYynAUZPJghq/Dkvi8/m
jLelxDvb3d6q8bIPdMxBtatq5+Tvf5UhCofFDFllqXG+uPszE2luEFSZT2k7r09WBZEMdJi58ZCh
uFbvo1E3Yngxq0B1942S9+636x97bXfBJ8j0AaZbqvuXzieD7RQ6Ezv39Twtf7u9pzzYvWEHewbU
x/fnDZIaiIRBRiAgJC9teUqQiBhtQr8Oa+tDrBXFV1KjIEC5Sfy6vqw1NyApLWjV0e0gnLw0pZiC
UKSbC78IQm085JNwwiMzXdXGWV37fCCuQFIRHCMZtAgxysbWB1M4hR9GrvUvvWt3Z7ddAW1HMWxB
SVZtSZQ4NZEXkp7LNUF+ZVed7uU+tPrZDew75VNBK9bZccK2putWbeE9wWjTcHmTL0PqP3SMjWZ+
nVqpdpumQ3tGTVG3zxrD5f9c36y166cTpxELexzDZSUVLoDIK60q99M+sW9sRbV2LlMjj+kA6ciu
G8fnBqrR2+tGV1cILAXMJfE+vFiXX5NphLnsMg5+k7ZIU4qs+z1ZTQ/NngCPfLhubM2lUauFqIo8
jbGcxTXPJWhLUzn5SVZkzrlB03BCeLoBwaHOetgfvYKZ+dN1o2srJEmnb+UR3vDyXq7Qy4pIic2Z
84I2TLwbPeCtpTG591XobMEbVm3JeW5IJagJmAtblP9sPZiD3PesgTa0zWzYsbQG1NI0I/qLpJSZ
cZCcLA2k6/JyxyZ61nZmF75BIRzxyR6ECFBgiBM1GKLdO3Lid/bhZGJ+YXJxWlwA1lUVDoWft7CT
fIgzo/+pR1lT791a7T4PNU2j67u3dmRA+aiqJNGnKrDoCSW16NshE6Vvq1HI+JY3fgyUWEt2fVnY
t5OWFF/+wiCJEk5MkiaZC4PWDA2m5uWlHzlRfh7Yzp1tx+q+y5v2nudp3nCdqwt8ZW9xZAYrzDMz
LEp/qHn2WCGbSOnRfCb2Ln5lWuVu1DbX3gTK9lQbgVKAcFz46qnluIRtU/qOmjf5obFHnbm40q3/
ImAiQqA/oUOzw98v712FVkQXUsDxo6arf2Saody0YV5+EpP3Pvzky6mU6FsCCFQreO8uLc1CTrkU
fekbdIn1YwZO41edRZsh4NpWSf5ASbWn8s4tTj88v0kS4z/8xGnCT3lZB1+Sue1umLL7XNSNsREU
bZlbbNQAihfIaFL6jWul+alHf3FXFppSUv/Xw+pgO+1fpJxMQgExkKefvVuEJsTN3tzpZuE3UtXi
4CSOcbKDvKm/WI2ebvG8rZ1EahKwplkgNem0X+5bpBR1GkZD6XeB5TwlShdDaFdX1sYTt5LYEppL
ilwwBEyILMwMIxom7WQVfldNdnCPTITanbPKrs8VmcsHYcFlvW+CqFQZBKqMv7jfr60v3jzVaWW4
4hIazYb6KUQftEWbSCsRkIWuQD14VbSlC7T2XeUHlWBT2RxcuLCisSEgSrQCuZY8Gc66og31qejV
LeTguh0yP2b3YCtdNgJrkVPQJ1XwIYdVqv+8WBuqJ4/yzzupWV4uuGRmQcua8R6OzOVBSRyp2x13
3IQ6zpVzlDd35gjNUlY4H6OyDIq/eHQ4/DKUJQ2ixXppr6nmQCELLH1zDPp6lw1BeZjCbL5patHZ
+8iCU/76q7N6RgE/MEcgp0+XIMWiNlIYxJXSV5ShuXPLuYWJWjf+zLQFz9zW9lPVJdntqPPyXbe8
FnVarywvrnwjisEYsrTy0W53j8o4TDeZ0ua7tC2i8+w05XevCpSN5a4aBQIqYe/Utpd+BlKdKoyy
tvThQIOHSGkCd1cNDCgnhDIHFTfe7d3B3HqSVg+sgxYwojggXyz5s16V76p0qOiUhzgcl97JWelS
xz1KzNvG07e6vFd25G6/suPNKhWJxCZoGeojk63xf/qMf4J1iqb8MW6z+iENhdjgO18LPm2AWZS0
CD+B8F1ajWErA8En84c5V8ZzAteceqqNsTI+wJZqTRtuddWcAU2mrNyTsiwuJVlD242Nl/pwoOgK
Ql/MFD+onVXZ/U52i5Mf1w/q2ubB6KXSf2EiA5jU5fKECW2+F4mCoaGGQp2mZQSEdePZW7JCa+8u
/QE5kUXRFYbAS0O2VlvlmJD0OWkZ/ytKPZxvSkYIi1PFkBRjeZbR3Vxf26pJmflR7KXrvRT7mvXJ
UCdP5H7ZVnn06Flg2//0pSbau1D07rDPYFFrNuKLJQzsxa2yQrAYDMmab5ie6KHXjho7yvekmUPr
VzuD2j0RTeXas2b25XzITfSczl0P3eljNmSaAxtoIwwLDjxziLqdUzK7dW7qNoo/TAR7X69/lbUT
Rl4K+NqRTLzLnmcr7LCrIf/1zSqcvxTMNPa7KcmmWyRMt8TJ164sfSGgROwC9ZLFaSb7FUVsKJnf
MYvZHNQoqoYvujCTYKdSid97afLTdefc/nJ9jWunWmqjQosBCBxA2uVhg1JBEIVwafumy7xvDDEL
Jd5r6thsof7WzpgMgaASlqOmyxJXMTZCSaop91uYr4KDHgfTHy3OVGh9g+Kn1WrT+f1Lk5wv1DSk
OPmy4O1kJejhKeZQK7kYP0VibrIzqr/Flvji2jmRlwdlLNolbzAjvGDWnBZkpSLNjGjXa03c3bjq
1LWnNpoGd+PFXP2Q0EZyVUGpgKG83LK86uOyt0G4FWIczzFUXffubIfuLhax4+yTaByDv/mUNmGB
LNI4dC8vTTYpwDJVVwpfS1w8EMo2dENMIOfP17dsdWko6MiAjjNpytP66uFK8wpuYEHyaysipv3T
RXXGZJQZD3tdjJF9SMDTtRvfU0YYy7Kz/JiSZF9OhSyuXp4aZTpBp+aPTioOlpoUiHHYc3twZndi
Opf+3wfgdsFNnqTVE3XV6t/rq167+6QhFGNJVslUFxtqOSPenY6Br8ZpEe8CoWoVs7ciZJKpAm6l
tnYNcWbs2N+uG1773CCMWTiAXNzcIvZKpoRnkuTfd0tFPRKsw0tt98KzDzSD268tCLZ5I0hYXSsB
FzIwkhlnGbOrVWX0jlByXxTOkJxSj2nVO0WpuuaXkswRlIeNCJCegWIu3Qpy123jCSSWDY+w+M51
VlmDxIL66AfXP0IryZ17D+gE6Bw3K36MbtQau94ASbfRDVtzEDQV6PkzCP52ZkS1p9aelJaKewLl
5LGM0na8d20c32fmZpJoq0S9BmAB0cVMFcAnru1ypqpqoVt204S6ezNo36wxujUHnaq72o3hh8hp
0p9N0kd3ieo03/S0CD/wMOVftG6yPl0/YW8/Oe8n1TM+Op1/HpjLC63FY+nMgAZ9JWjrU2Yozr0r
Zb2YCoLfcleBKQGx743t03W7b082dl9InXlumFZYBGs96Iu4d9zIN5y+OuuZGSRHLq4l9lnczXKr
q3QjHl3BpUqbzLDQGJQzIws/os4jRFMQOZJpi9TZ9c6c3egURYevnmI0zY7Wku3cjbHXZqcpSH+T
JrReuNOTsdqaGnzr0vgpJACqRDHSV1qE4o7DrLvVObGf1GQ2M4Mrz2gQzfFdXrutcgxGexRnZbAj
MgQld/eWSE3nfH0LVg4hPwLqA6Y1qBK/pVSnNFBYOQ19JyGChUS7FP8VRmftqrS1j06MrADyv4DW
OMSTH9sD/zALoRonS0F2e8PLvw10JO+mZGGBtxLQsLyjr56WSp8FhKJj5M+ja0NQYVZafqKWB83g
9XWvGpLwdxr7lMWXd6+cVHBLWhj5dcSYLUTDaTycMidrtnA1G4aWz0ajN7ZVJzWGDK++iSlSwKMM
o0S1sZFrdwnUDkx2EuqOQ7n8cm6jqmnqjrHfpnC87ah0qerZhJtrONU2g/ewFKq1e7r+FeUJvXyU
OTXMhDJAw4wdzJqXRmtatUoR6rEfwgcS3TNCPP7raVn4cSyLMTuDqojGnTHM/bmYajvd2MPVs8tC
CAjkUKO9JKHVY6vTjLqOfdF3aLQbKKr1kQit0xiSx+yyNoIxOywTez4mVGvNnTb2A1JbiINoz0Wl
ivpw/Xu8fUL4HkREKLdTNyczvPwewlRRbPOqxE8Gq/iWqXNDr0X089HOuUfXba0dLEjYYTGlyIRL
W1yVqK20VpuT1BeMBI0PsLPoUIU3zehtFX/WLUmxCir0K0DLGA5IEbWsKjTt6VCBnBV/EIaotroq
a5+PWJn6HdAC/lw4xCTT29pRUsA9evZRHaPyh9KL/6Z5cv7Gz0jaYmJYLgKVkMuNygKI6PLOAjbh
6EN2hKUVBVmHvkC7gTxb8/GoVSDKwoMDLGTx3OQ2OPgCTnY/jiJn+uyVQxb/gk8qTnaVE1Xxx9SN
+oCZQLXuzr0iwkcx2MEWqc7aA//6VyweeNXokWbI68QXolVvejeDIDAncD6IoTHvrMzS70FWdP3+
+hFdMyudgxQcAle4BGwkNHGtrooS34mGIj2EYWjeQpej/gPOqml3cwedxAeGV+ctWve1gwSlOpgj
yZfzpmcQd0NUWrWe+DH4+HvAlMQvuoNwlOSbt7cg5avWqKO/lCCA4y4iVi+aGFMfxsSHNyw71tPo
ffHiaqKEN8YbhYC144R3B7Ml8fn0ly7PLcKEtWlVacLcVASxI0IBldgxBJok+7ANLX3fOgYg3CpN
s3gXSuFJVYtM9/P1fV1bMCQhMiEhJQG3f/krGq3r5p6BON8NIEHaq2OsVZ/KPB6cndGXxpZE49rT
BmUzveuXUfLlK6MzIiaGjCe0otDz3Fvqt6FDBSGBNPErmO5kI/lZX93/mZPu8FUMEtbmpM15HvGN
jbQ5oiXneJ+qeQZeQXIbb71ia5fkpaQkUeMy5rk0l7fC1RutDH0bcZvsQ66rQQv1I9IE8RkVXuWn
E9SDdUSc1q42nu/VlVKiANDB+/GmdMYzOI2MRQHXt+zhMyJIUlEFGfiDW8D5eP3MrG4iU8nM/8np
hDeF2WkAe9tgK6q1YY/YmXVfV526A6YfHSJndN7dwJbjFmjgkspBabeMDRQznmB7U0J/Ns1iPES5
HXoHZe7CDQe/9g0J3imnU5jgPVk4eGcQ4O2VLvFbUcePSdPksuiipHm9F7re6RvLWvuMlF5AFoLA
BbC1uHpe3udBVxOuj/SfEGmaTeuXMpXG0XWH5Ns8Gptvx+oCXwCNLk8ykfnl+TRSiqE2IBG/yMP+
lPWRV+2VtBTQg0LOc7h+SlaN0ViWXTUezOUgGzICYQnxYuRHutHkR3gPy2mnQzEiIK6DPOq6tdWP
CYQK4Tapa7REa9qtJQL04iN/oEXxgKRC9aCB2DyAwkmsfazGxIrvt0j5EWST5KAn6738mBrTOVPS
kd9AyVvAuSP+WE2QfirqbjhqQx9tfM61Bb4yt3yZGttWuhJqZ79EtOpQzCNpHBQVR/Lj+M9MNeH5
b5YnZ+EsINpvGpTdyJw9QkVsH3SKvwHCPViTjfxd0dnTLqis/i9cNe1BqsYEi1KM8vJz1nYQ1xqN
Bb+3C23aV0o9/dOmIvDORPrG7fXFrSU7XAFLDsVD7LGsHOgwQw0DFQs/02r1qFPzu6mA2d/bkeop
O9doS4i1VW83I9Hz67rptX2k+MkgMSPvxK2LY4M4Xaai/pX6kzB+ZMqoJjs7bNN7UxvRNA3V7Pt1
e2tvErVOPiwehlrrwl6a5q1VKCPjGY5dP1NaFcUhL9Pi2NulcUM46914QaPPx+tm124/JS/+J6l2
38xMQ5bCZJvTAaTsRv12HChE7RubIaYiqZR8426sGiPNoJgrZ+CX9G3CKeM2VKMMlFrf+kxAc0Ms
p++OjWMiz/4XKwOLSiYAaAYI8eVBzdS4EImVIVkTMioB8Wn+yVUyGkatFf1NQPGCvwMyA7p/OeGY
j2E+9xCI+aPS1fONg4rPL7uKiic4hqydmFAx2Ol9qG9NPK8eUgh3AF9I3q1lR3QcHSchJSYhTerm
h1m67kcC2fk8x3Cm3uQU1p2N87KwKMGT3HnqeNwKkqsl1ColGPYqJaJCJWb1Xi/d75rZRohZzB+G
vEo3Yu/FpfifNYeYQjK0AcpePL1pooA8sUT+YKsDurMhjMz6bkKBJzhWWtjsW4a17ubaNrqNk/rW
MNN1HBqKs1w1xpguD08dBVmcmmP+kATRdBcm5deOjW0Zsgm0mzgdCTuqbLy5fmLfflsqk/TRgY2w
ofAxXRrNmVkNLMBsD6HrToANM8NrT1lsjrwjVmCg/je0W9rzawsFoAc1FXQbQH8XC+3rMNATrsoD
3l47GVnr3agGslsh0mtP7WRne8jnt4wu/ADb6qhwxTBNTlJFuLgwGkb9xNhQVTzUk9Ee+3jWzGMY
dvNDAt5ka47b5Ku9KphR56WhYpj0kLmaiB0s/EBbxwFgFss7hhqIGkmcHjAOnKvjVsa/3D4MeSC1
aS1Qi+IuLlZVG1qQ9XnrHaMAxpZgMs3PaJH3Oyny9ShcUW68xKv2iA8lkbNFXrqwNyS6pgyV4x2T
snJObcHJLMgEj8CGxj0j5Bvmlpv2sjwZZ8jaAjWpxenU8KBupOjeMXOr+mesiPpYCTs+U6jemvJf
2TLwcawLNRTCxGUBV2stxjEbE7mEvLQOZaiLfaGLd862cDBozdLWlGVMkI7LnqpVD0lgFKN3HBEw
34VmaR/NCEkFXSvyk63A5lUyJ3+GhEffcKJv14dl+TJBVsFrvyTdRK0w1wO79459YngnWxs6NPzC
rTmlLSuLg6+HHiiNTnhH/Jh2T4fPPkU2SgPvc1ovX5GvR0Yrh7CXT186aEZVGI13hAlWii0OJjUS
6ARcS3THWLTe7rq9tVVJVBN1ENnAW1LLMFNXNyaSecd2dpJTPJM/U07UT9etvL1blJZAFFs0rBAf
WFpRA7VqRB66x2Z27ZuUUb5o1+iFQ4ffmIjlQb+8d11IAAHiB/2mSbW7Jc5FdeagG4WWnubeLR+E
PdUPTF0nh+vrenOJiU0Qw4D/BlfFkZf//nWhJdVsYaSIYdWzXu9Vmzd0bIrkCOJoiwnnjSKaVPzC
3fKawVACM9ri/Cl2pSitjqZQG9bJ14y+7NnyOmXe56jC/TTzTjzh/+Oj0bpRtBOlFTwKu7Wfw7zt
UCOCetXcOKvLx07+IuYxwI7xjSF1X6y+mjPkBoIhPXlRm9/mRlvcjURpBxoucMrbs3Y3wfG9UT5Y
++Svjcqj9uqTp3FYNhWMNCfYbJuT0JrgECgMFPQJmt3v313GWMnhIS2R7OWXpqyGr6tEmDKjMob1
BuFTdLnFVFB/TootvqG1hVk8eFIDhnbqkmuyC9JOMboM6Y82ZqCb3MS1qX26rX0Cpl9v0SC+uZJs
nkwEJVU9HZglxV2P5Mgk8iI9MQ4df1RhCmM2CdaXBL6HU5447wQvafKwACNiZdAu8sRKR/Rq30BB
BL2p8wpMZq1DTzqMR5g8ikMdEpVd37dFmitNMbrAKA0hmIRLLW6KHpl6WHh9cDQLJ3S/9kzr5jdW
GpXNrZnRSN5nSI/oHWLpFsI/fT2gRXb9F6zsJSmZBKhyfmhlLgJtVRNG6CSdctSDwfodNHaiHcbc
qJ4CKy7LDSe0spOU7limChwWyNuihKCGM/NIQiWSSMsRSE0RI7kjHIm3T7ph8CAra+ZqA1T59htz
Mcg8CWCANjPmdrmdRZbCSuRKhMGQO3s9n8WhGvTuNDOM88SZ7Q4ibCLIS6pwY7lLy5Ka5eWWyD4l
M/yLOE0ENkpRIGvuc8Qd5rNUlfgZe0b7kSkx5vnQvWy9va3nzX2SRpAmvm9nZcOdnE9mh8xKgr64
XHeTOKETIBV6r+au2+wRoaz/Q9XEOPY0cjf8q/xvvQ61X2wBO0alnXYJWemlrRgEB2WMqL8P216P
jk0PWQlUwlN9mxmxLg5enSbJZ9cOh1uRFKHzgZDBC8/XF7x08vwI8FOg5HCApKrLONWIlCxNvWS4
Z66ivAk8PfzkJZP7Oala7xNQFHGyct37fN3o8khjiTl70hp5uOSczuXKBb9mdirAS1ENQvSZ6XDK
RyeP4SpxVBJtFr8K3Ej0vgI/NbhLq/JXvXJRbhoZOkzNw/3QJHP6TZudzDoMwCut76bNNPGetHr4
5/pKl55C2gS0AlOC7EuTqF7aVJXS6vU2m+4LpZ3dI+xGfX9AGy3Vdm7cDlsCCisfFrAM0d6L0BjZ
/qW5vqKKWgzedI8Gm33uLRF+TU3e7X7So2rfTUm8FSK9PT+ArmleQJxoE40tnbGiqV7tRvF8r814
ip2lCfBhdSu0WzVUFfum5zn4KCAj2OhqLKEVcjcJyMB3kvSAzFqiC9BMaKwgnoZ7EWrKV7cJum4X
57GjHZq5eNLd2mGgDSjiU9AGdnJqzEj7GihwxtwCVRRbkpRvvRaRG55Dg1qdwutyaMHrTVEWfTTe
10kX/mAcObxLS/W5G0rlC5fKeYT1OPnMc7VV03rrRGTIKHucMMdIiZjLHZ+TLm9rpR7ug7EYT3ps
hIcQ5PQ3MGrahyKKkk8D3fQHM5jbR0WzYRS7fsBXFw6gF3I9XBlsFpf2gx6YsuWwDdS1+i9wzHsN
1Lk97BkwatjzPgrj7Ftt1Nkz6MXy23XjK4ePxiBNCiJ0kPVLgq0IuswuGFl8Fs3KEQGa9KHxRp0p
86kXh8ESLUKAarOR2q9apack6YEkxn7xRoywIkEw4Qz3URnFx8l0pnsHQYKDrqZVQ5ldFGd85pYG
2BIXKA88fN2S29qUT9SbkremRpZASREgBJz9kxy6A7cVl3vNjrynPBjjY1+O4clKrUdFRn4aUnTn
v/jgoBV4ssjJSYwud5vmG14T7vt7JQr6Xx6cWlGkRtT6aSp+DqK4/iyUyDtdNypDx8t3koUD45Z5
iFTeWRiF9EXMmnBHHvzGPitQf1Q76DiD39fNrG0rYSWNX4gP+LyLbWUSXhJPZ7Byt2OD93ImKOhU
Ra32ox474d5oU+1xQmO42ogDVt4IWU50pT+DMXh5hc0pG4M0zjnFTlWdglwET0Pd/FO0ebFxctcu
K3Zs2Hso14JjvNw+UkS109t+vK9QUPmnrafpq16m7o0SZvpwcpypewz1xiP3Ykh5w2GvrJK3niE5
mPBwlctdDGY0LqnZTvc6lOw7LtBwr/dJ2dwZs6Zt6YuveEWqszgEZimoWTmLp96IMncO43a615pe
JwepjENkCv2WFBsQU5z/1qm4/rHH5B/TSKr/3n2QXorgEItDfAfn6eVXtkni515z5nuzD6bgREzJ
BNsuruog3I9T50Ufij7u1IMDlHaLwWRlh+HyBXpDb0zKYy0iq85IGH9MR55jVGqUHVJy0fzBnKcY
vLRLbaFJEJ5WhYK2WhL3xdaE6xsdX5wUbpHRT7JqVE6XH74z02DIGoVd9tweS4VnKYfQYDb5odDj
udgPypSV0b6mD1PsoVQL1f/H2XUsycmr0Seiihy2hA7TEz32eOwN5fBbCBCSAIGkp78Hrzw9Xe7y
XY/LokHSl044DtZrRYkGROxD6LZtZBVu6vNf3aGn8tTRnpfKXxN3uRK6LtwrkD8GMALe3YCInmcQ
dlNbpIGvT+64mtc0rMMicWX7jxP17d7GBBhMpQDnDnng2XZYon6OvIaZE1oLbVJ51mVVGEBVAOwQ
1g57HSn3SvV2YfuDgrLZx2N8iMJ82yV/ZLoQNRZt6xt7ytAWgjHjuCz3tk3c+wG61g/z7JEBbghJ
II9dE6/f6OjCR+Tvh+DCcceMFFIlgIGgA3E+RwjB8nfmqHXxCAv4S26n6McapoASWoFL3/9j12h7
x7g5kfcC9QW3vLMQ0YJ0CHwxc099zM2dCBR8o80mhXkcCGPX4F4XIgXqtU0X5fdqvw/BH68Xpgy0
ryHldkoDsu7bNNQfKFSMX9xAuQed6iVXWWeuVC+XvimkCJFiA6eIYfDZlYaIqbnHGvfUwjOjmMYs
vJmEaXJP+KwC2A4ShYA6PzkpFQ91IMmVIHzpN0PUZ/O++t28Plu+WZMG0GHPO6EJmfxgyia3mAw1
N73wPF4gw254GZvNa+Pv+2j7f8+CP5qvaPjAu2DjNJ6dntTxG9KNi3eKRbDWFMoRtlf3IyI19Afq
1JnDwhcJrX/9fdlL9yhUtBA9cDEgUp4tqwN3oL6Dg9k4XVBC9SZ4To07Fp4D9hgEzdtq1JguBr3u
r5B8LuV5GL3h0GLAiIb9+RQ3cjHtaNfJnha0r2ihtqMzoS8wesnHPutUm7cLyOhfZqg6NbeY1gNC
2YFRD33D2vtnA7LtDGMQiJEPPKqgeXTWfQqHEAdoEfbUDCP8NDu4kIHq1OTGFWtp1nHOV3cZ91DE
zI6qhRBLzUM3n4LmGlLoUsEHIOAmrLj1owGZe3upQXuftGmEJxmcRX4zKhbfdKedYpoIPVCjgzJx
Yg6cixrRRbfU8JtsRhvFWwlO5N+3x4XTAJwgCm3AGCDxeI5ybRAB23T18Y2gRXaI0JmrcNvYtYTm
pLj3Oxes/GFo5JVDeGFXAvSCW+43avA9KLyJ+YDpujmZzJlckJi5WYoOnR1S8TgdIqiITzA0TGst
yjb00DW88rsv3OroQWLGg2E0ZIXOq/3AQedOQYTx1Bg33InaynxMwVhNWeL9e666OZdg3A1BNhhC
np3AkOtxwegPMQzmvicztaC64USKfMWFd+dPsDLNJ9N2DJISQSD3f//AF08hMAU4hkjiMNY6C6HO
wMPJcT18YW+hxRKa6N7zuo7nKazlb7TDZQnqg3iIWIgSW6O3nkeSg4v29+e49MI3Z1XUe0CRAdP1
dtP3LpdeNG2bPvTgsjcYWhJhfBjUU+fKT76QDqGVg2bKJjyOrMh/u1QAJxoFHpZ7QrHlP8m4nyqf
et7T33/QhTD2ZpWz+4TIEbCMGavMce99nnVfvw6Jn+68MYUapKfS52So+yNQXWMZwJTj89+XPz+4
4B1ji+I//C0bhYv67Y9EJkgjnVpz6sY6u0uTXr52UrefXcNoi0jiZ0MOHefwSn5y/qthcAXDH0xG
UFbAbuN8+MMw8xl96H2eANy0QMIDqZPlAZVm37FZqNLEVKDRKuSznNNlLPsO3a8rdJzzrbQ9w5Z+
guKBavrdnZV565SZzktOJm0XECswMw1Lb2yB8ui7KflHkBdyT0wzU8gUATWATv55rdlnkKgGazA5
EWT8nxhrZcGmmp1im61PBs6uoO6l1+Tlz7OF34uiy4t3jc8cn9/LJFWtCIchPXXAHxWZSA3wZPOc
PPOwG++hBJpM1b9uKJCtoTMMDDc+L5L9txtKigmfrhHpydQgebtqVk+NdsdTpJyJlqMz8Wf4Bwz2
SiR4v4+x7G96KFpucAc9W7ZTEY/CvklPpPWjoxco2GojB82eVKP8kg0mKUyd6GvX0fkdgfe7ga22
sfDmh3AOouFBH0OtPsMeErGCzE3SZFnJ4hBmOX9/rRc2KxbCeABgfPgSnNex4ajqmUBg/MQSNGAg
1652so78IwPR+cqVcHEpgCNwKcAe5J3M1MRlSLO1TU+RVc3dNEY+GHFSFKtP+JXNcmkpxDMUxpge
piB2vt0sE2hlCZiW2UmoSN55br/uAIOKPq9Lcs3i7cJJwG/Z5r8bPgIDnrdLoSjMIK7PspNyyPIw
2gTHD7Lfp7UmzeMkdHb8+we7tDOgOgKsOrrLGwrk7Xra41CVS0bv1NJuBtXAdj9qv1muvMBL2x4w
Sgx90YDaELhvVwFTCDATZHWnNOGwFDdsmoA0SeboKEAfrvdBVA/7JaDpNXjG9mX+LEO2jb+J/214
k99turcLJ/UEPKrqgpPwZ8/mMFA0NyG8zg5T5Hh1AQCiv2exa24VrLqdoo7YVdTsefL3+xFglASm
GrSD3lVCfMDeyUjsn1YlQ3DTwoSXY8/73cj0Ap2puBfIElra59bvMV/6+/e99OaTTWwRDVLArs/p
yCuuAxmGJDglzQSfQC3GwzLggFCnGZ8NddJ8ghPwleLv0qbabtbtR4P/f35egL1x0M5qvFMAofqS
Ymz3nc5cfvn7T3uX6+HNwvMLreVoQ80i6Xv7cd2Bpw2A+v5pGLL2ZsCQpornCY5qzuxXmLEngLY5
4l4SuLD3s7G8nGh2Tbr5wguGG2KIV4w9Bj2q7e74o6ngRxBKsyzzTjoKl5BU8M+ewgKSKcwrmA50
N1cL5lfEL8Cxwxkp/v4SLuwuWISjL4zhdxS/I3nRYFFLPLnhSa2E3FGWeh8Jn5NdA4GsuTBWs/+C
ZHDKNFXXutIXrir0FLbmPm7F7UO8/eWIJ3wynQxPlIKicIBAnoqKCaye12DSkWgqOa+uT65cJRfu
YgjQ4JsDG4Nl0zP0T01k5q5QRjppQNuqOrLTBzArUlCvg/jw93d74fJAHYNaZqOabs33tz8QAg5E
rEL4JydoB76bR3+Ny2UkIowAsIUgZtGgoIge1tAZ6LOEE/RxWEUm/v00QbEEHxevGh/6/D3DumJE
dpT58EbO+iyfadhXaSJCe2UrXfiekOjAl4TtKaTtz49TalY/nUIanGaakV8cDakxt5GcKjKla66a
5RqF+cLR2egEaHliHIcfcLaBbApFJu4PwWlZXfutXzuMASf7RBeR7oEuXm9tm7Er7bhLPxLnxUUY
3xY+xzuF/qLgCtwEp36CoXa6LiHwRsDEepEKKxTG10DgF9fDgBc7CAU4+h9v9xB03JC9LhBnpW1I
y6QONehf41BA+rPfI4FRx7/v2Qv3AZobIChjOXSSs+15/riOOkSCVlkRn/p68SGkg55xpr80jUlV
BddpT5NDPWUY9kLuvnH0boVW5zWQ54WLGV1/4Ksy8Hg36bTtw//xEJA/4aKZ+/iUyjAVovCY14hP
K1MJUoyRSvc2attl8as5a4f2I4Aj0A4sJp8blfe17q6lv+9fCsommI6huEHn952gps7g62G4jE8D
Oux9Rfikbro2WgoShN1TB92np3Tqspc0GP6P8I+1Ae/GQAkdkffkFWVBSsLmOq29XXSBWAKdSaJ4
lxSOy8Vyu6YzXQq03zyST8C6//f3DfH+vsRmh/wOIhPm3tANe/strD9zjzp1eIK3OQ9zO7B1vzAb
t7l0g/7KVfX+xtwW29QtAYQFnmJ7mD8/fOsjEoZDdEoGaqq0bYZdJ5vkEKzTMxKQ+iWDn9PDEDTD
3qqlHa7cYBeXxztGuxOcHxB03y5PFRUR7JzCE9Yzt0CkYZLGovrD2nhQlzC1uG8U4LDlmvRC5+GE
CvhKunXxbUMWeXsLuKnPZ1MZtMqSxCYIxxFjH43bf5j8lR+p1tcO+qWVQGdF5gPoCrL3s4M+Wt7K
uEnDkyObA7wj6h+Ehu4uXHTzjx094EM2xAQkL2F3gi97doUh3MoBCkYRoCrZJB6h8wTtrh1QA0w/
skbBHbKEP3H2CjynS04Wqr8v/76FN1cgBL8Q0nDnWBUadG0fyTg6dXYNTmM/6Q9uI1XeSDhJ/X2p
95nrNvADohszk83obvv7Hxu4M12g+JJFJ4dAda0AsxzQbRIHw+e/r/M+LEBqEx0d9MUR1d/FdAtr
DBEKmZxQLzc7L9VPUIFemryr3SDntb3WyLq0W9A7g8wBrj90eM4OJhGIhVJhvTpcjM6nKUA1NK/D
cIiXQVzZMO/jOn4caMhbEwBB6Hxy6kiRSJQ5yYmnffwCevw6njL4uLCfJtXh+M1foZSej/XMwyvR
79JrxQUDycdtkI5W/9vPl85qjdyujk+ji5F5nkZOWggeRYXD+rbLPd59//fviFQJ9ytGpTgjW+T5
Y7+MgfRTTtL4BGkkMR/SPujHPJx78rCMLFsr0KWu9couvV0Aa7B9kHYDznT2KRe5pMFinBgZv5CP
chmWQ5PI+CESqj9YStyp6FM6XOsLXoqhuM+QDwfIKt5Z1ODe7CC+iB2UjKEoZqAiUbCOXX/bUtGW
XjQbU61Qv3nWyv1HqwmEbXREgI2ETwhSNwTTt2/Z5/AEow1NT0PtqKKxvVNR1tDdKl049sEN8co2
unBaQJ9IoYOw6fC+S/yV7/LJc7EemrrREQC99BY6UOzrGqTele7uhR2L3bNpEm5v9l13N9EoYkNp
0JmLRVDBFQ9CjDUoIbb3FrCLkmvEoovrofOI9AzqZhhJvX2V7dLXcVKjATnMiwQT2snubczEd+ua
6Z51yzVY+KVXiV4ytNACMHJAdXu7Hk0W+HI7JgbAchjKSc+Ixi2AnzowzjV4/7tRI9K7TWBxy+1B
p4PK9tvF2oGJqc9IdoJserSbGXU+srSF3esgza6NxrEInaDDLZuYpfSgNErypI68z2jKBldgU++P
Cx5lm/htWlAYv5xdDDFFjo05SIZwBUFdkI+az4OJvKWydO6PsWeClzCUhO+g0jB8+/uldK6svKW5
IHUBhQ9LCmBMg7Mo5o8p8WF0m51667ug2A7DlK9JNn2bXLr0uQ7Zcgwzpiqn5o7KI57AuzDK5rAv
Tbiknwe4Cz0kTnrtHOOaOtt/0HRDMozSZDtbmFmd10NECtHx0YEKpucDIMSjrgsKtMfmuWg6woI8
ZrXbl4sxydMYodDP59FoTA8VjPigY7WOQxk5mfoEK+MoqFQDHECRBQp1VdDzaCxjD8JTNRREospC
DCsotA5hAQwBLF2Cd2LsyzbnOXiid5xijeo2MAV0UH09F22bQSqnYKHfe6rQkK0iKl8t81pbLNNC
6/vWukP3GdOucflGXF/S3RAjRziAv9I2Uy7aOKpfHOWPs5/XLEg0BGl6xxD4/qTjuP638O0lH2Kz
rE4MpVe2rh/DcCT0TsNvWu0aGE67X9Ba4OZBUD7QYyBCJ3uN1iZJD7VrMETMJ4QAb8kzudTTnoMb
CLsr35KM3YixXyCL3ZKYHGNXhHCsWdLae4xSCcRrJ9QiioYSHds8Ai9LQKPQxRuyXWf/U9Q1vcq9
0LbiaEYf3K3MpCPdT2SV7NakYgkfGgILgRNcnEO698OpTyFM7UPvKwfVmR2kyNz+OIBxqj8BmqFZ
MXj9WFd+ZuIQ8oGj6Q40Rau3CmC5YXLoS0TRzhmnOq1g5uCxAuMfIuEJQ/zpaVWeb39CssgP7pw1
gmE0aMA9/LyyyLDx3tGg1uVLinnko4rjxv6MnLGjuxQmKc3drODUsNOd485PCRl6u+9iKEKXoPJv
bCqPgURwArptIfoI+KvNirHvdfoKD0iu/8NYW3vQeI9RGd70MTSHf8CSYeCiXOfV0KhawbcOCy5h
RzvlXmBl3+dpM5CG5UBnBcovNGZsmyYzB2frk68gpAdP6NqZ+V3WG1GXcCqb6Zz3ASdOC20kaGnd
2njAeM3hel4PPkhD+Ge2p1zQAhOhuKF3tZ2T8Y46oKDBQjU2Qe+VVA6ePWjMs2D6PAIP6tyTYBu4
F8HcxaQpxMpi+dlw7fU3rY7DejcEPQB/lVVOSw6RhvyGrJBLj9BTQZs1ndfcM3JtVnCELZB1JRtx
SFk+TLWIb4YsAZnYYkjCj5Dcn7JHT9CgjQtPwbL3fqkJmX6S2na0gJpIO3lVEzM1TQXMuAH6CTMZ
d9B3rh1cTNm64hUXmEs0kHj2eIN5Xaki6w1V1Fptq8EBIjXXysmSbw70jzZ8osfvxsW0PK+9bs7y
jW7EXrrJ0aqahYDSToY6Fw1uNoruBT2Z1IFgez2LnZUY7vlF4Dexf59gxGnLeplC/1ZFsYyOJk1Q
SpU9B4Bk75uaya81w5DgZmBxap/XfpG6KRwzKS9vV9uRn4KOCrAe16tphny2la51C99x42kP+v0A
1JOTcPjlWGvdGndVqog4tK5M1BHUsLa/0+7km8cpMtO0Au1K6uykRxLZnPE2CX923IdZee6269Lm
NMicDY66JG79sw6ZY74FgovxBVqjWtyMEFLsPhBKoCADKg6Buhe6TiH67hAcy2Vmw+yxHl3l3jRg
VNpT68ST7x8bbpJa5BPH8KD0yQxNjx2LYuAlIJfM4q9NIB3yg6pljIAQwuiyanzVqn0nhCt3vlp8
coOPO4ofAlIT4x3cfR3j5nHYuTgLUF1q1u+KDJ3dgRqWtn3uqWhZDmSFIAXCTDp7P9DfdwnJIS/p
mg9OPeIfBSmtu8PoGyjqdejWkQcxSbXce410lqMrJqZfsEGSuAhWLVURj+Ek9kvsaXlo/MVtDmYW
23YfRr18Nxz6IfY0zgSjp3jpvfY4z3yFc66hYsElJRwMhHwyUu/bAgDDdGxTOaidnt1afxsEAkqR
AowENdeYp5voZkDGTRp7Fek0vdiMhxAWrmUI5oZLmtD9ClqoiG6Gxhgz73oNeatXqE5B/mFNERS8
HcIOU/tMxJmYYO8FSGfVgHAxJ4WwbcuLtl5XcUAMlPIjhDH49AqknGt4FSvoKH/VBtsHwUJPQ4Ii
B/gl8eB7FBYbXQoI2n0SN+htgn4P0XLMffWQFRAvjfmRuYo6R6ydxM92NSv91BCc6qOLClUfhONT
QMyjiBua92FGb5c5rmdUplPaf4tiJ15PCnOQTaJ37kz0gglA17+aXqyxD/9anJkDiwBV4Aia3eTt
OxkZteYGPe14rwD5mT+gxxzyEhk7R29yFJGIRQ6YGqqVTAIo+GjQ1x6qoU0BPMhZxHgKp1NOYc8k
kEXfyRZO5FW3pE4w50AsE1oyUK6dYnDSeFL5rJGG5grCIvzQGDUiWEjAdwt8Wx8SHIyG8YHAu8Tm
m/dKdsoGlzdVB52z5ksU88zcBLEew7XSAUvWGwDf0+yLmhaHfiBL5ivIrU5qDA7jmNRZrqcZjKK8
l7HwZeninMIsHs4Un5QLxPCtsmHt7Bc7UNpUQAzTRECZMqb2Wzetov81jdLFE3J0urNHGNFI+8Lb
JuzaQqBitoUJGbzmCh3O+KZwTcv0g52zwOzgfILp0vfAsYsMC8RJXT/XkC3YwXhFzoCXTbrZD+Al
+veEmoafMDsDwbUE56OGMpC3vZEeCMqfuJUGXc2c9SV0DUDKNL6FUvVgbS8fW+ngU5kVXokF4DVu
lDsii371TUefk3FsFkRuGDDdKLVMyM+IVqdOm/qHpBOm8A58+mRlmsQRBdyPoy9Rm6b0Xogh7fb9
lI7DXg0dEnAXGhjgOUM1aAdiJ4wElah99ENh+ZrhWZU33K9jHSVYDXDnveFT7eVimZefNFVQk05T
Qr+OQU1exsC4gDWSZPF2lKn+OQhIHT3o3q5tBRCIgqpON7s824PsEnY7ZRKpbnXHRnLwHAXkpqQI
ozesH9ZnHQS1fpQydbIv9dB5NAdnOP4QooHsfHCgXrn+kAx2HB73lqBA2lc/Ghvhc+pgibyT6zL1
swMBriv6UITP08yDR1gu2zDPBj+TJ6gWdqXZiEBHl7tQ5hCJntuSeXOMTBhanEjtYEmpC0OMx/e4
bUl0EP6kQ9jQBtOzwBSAIijgNf038lCOReJBz7ZM41qRkoeiea4XbMjCSxz2TLkUP7s0neu9nylu
vlqWBP1PY6ErWpiki7GbG+G5uoTgKDyCmhWTy69IMFX25HSSry+zD007IHeJZgcL2RyIczKnZbfI
kwQ62VOHZGZEMJfI12uZPCG8UfdmxXAyLLPUhCqHgHDq7ii2q2V5QNrkVw3sFoqzDOXhngC7Ivay
RbZcrIbXHTABS6ge/REjxFvliXV9DR2MrXLB1TpUMLwg2aHjGBogibKE7FsVkyAqJfNjbJ8o0Ek1
h00Cqy4DS6DMwzV4uyzKpXsvJE5Mkd5lMc/VErkf+q7X/7XuwJYywpN87AInmyuEsNDP43RZzIOt
jZehigqRJsDn3ZqMlhbiBqKIeim7sjMLFPUxXmZN2UoPTtdOShJx4OCXZ18QPllUtYhSzh7DNG3r
3Lru6JQrByEMs+qUDfsuSKf6vhm7gHzukjEZqlW4U7Bv19DlhWmiaNxBtYaud5MZFSZKYpj4N3RN
VF85SYcQRwJcZ19ka7l/3DCAFCSFVWcHEqwB/xyES7yHX/QI6A8LjGI563TXVNka0/URlUWylsgZ
0xZQTenZoy9AHEW1CJHmrj65PG0JjnXQJje4QQB1zaMxHeOi7aTaEUD5lzJeMybwRv0Zs29fs7qE
g8+aFKDaNXJvQdSa8zAlHfvMRzdYdswNhC0TpZUpu5TX8NeB0Y171PCqiyu/H6EY2ooOdMSgi4j5
aNcxceGj13NTDBza4y6OEFIsckBdZfT80aKLCiAFENrZCmjv5M1M5U4bk56eolonnnx0lgChdi3g
z+j5aMzHmEf0S+reJHPvhWUt5ZRqlMQNSZDAgnZ+K+3iQY8LVxH0BkMt/qNzF0gQBn1j7mIGAfx7
1M5D+L3BF2WlgrsA9tvizajhSIilpmwAzNTTKn42NdCnZasUiiAN+a3XFCB5nL3RCV5NGFB99GTd
Y1jjN2tw9IiaxxvhBwSub6nphpy6U/YMjcXoE4zGzdcIuayba7lAxnJQRqTgpnimr3CKg7HoYkPS
b3Cpc9vCUZi5gJHaW6iXiy44BrYPnxjqLTRKJi+TRzM4MCWT3hDEOYRDTFqKkU9zTrUDgdM6zTQr
HW10WnDBlwfVeYAJeY0GsqFva38+dTw0uA9AEctb9Cfb0njB2OR8sxI+aNqRoGi4CF/R8cjojtN0
DgrCxCALCWkdUbVWAMMVpE0Swia3a4Z8SFlsYCDIEOYsA092mgY3zkN/Tn9ly0S+DA0EzPMkbOJf
7piR77FNLCvWFlJUQTYKD3+qzV3kbMgEt4+WBDlH1jqVyELS574g0euKgfCvRi9sKRr4gpgizhb2
tYNvPEonimugBGico/oR7VAfbesquM1yIIj9oKcREJ/oqJRzSJHtw40+9PIAWgvfI+2sMu8wZNa5
hMLFx3hEcZJTX8dtpbs+cYCQS/quWMEeBed2VZ0oHWeeHNyliXoaVjZmRY0uxq2zQG4vX5jypkqG
hkCLHUmmkweT2aTFQ1OrgvsjozmzavAKiuKkKVY+ZkkORcfmYdCuGfMY0od2v6AGeYi7ZoOc15Fe
diDXwygbecF8C38tsG91qOwriMCo+9ZaWnQHpIakNoFMyEflt5wXaxJ2P1CecbCEndGMB72dvdsF
nh5e4UlKYcC2ZGASZ2byHtPAdpBHcLPl0QnDTpXUGFi6D4BL3a5Qo7kDbaIXRYYLEjKJZBK//KmN
3aqGIZWAtJLD9zPDHV0CLdVORQK3AQRLDT3XvCcoi3NHZ5ic2myAiusUj/4vh8LYufAmyKgU2GX9
WCxQlf0Q4sm8Clgv0lSza7QtG2ogqdehaZHkHVXsoxh8veapFogOzYSEviQx9X6wwNVLqbjntWWL
xiOehbQxQjOAVI8q0PDnGmKn+cb9eehA6+1cJ0dBC7R7pPq1REY5k51FcXIHqBW6oBDUjVDQaTAe
KohXxQt0YTtQRtJkjj+vHEX2nBJNUPfG8wvm5EOUB5ENfNzONtDQynOBr1xbQANrPUGqLJtmfOB2
SpHgpLZBTeAFrarxjrcMzodnQVPyOf6ZOBtFlfmGFn6XSHiCGJwb13vpmindKtvou6Ct91V36Vpm
o4GsjlsP7b1a0GzBbVKnHyUxI92NQYyA2wDxI3MJ3A16INwGr5BH9XpQKSKBshy9gwOO2RDgopQe
y6d10kHeBjJMysG3huD/XlkFcSYBln8ApbocwKVmLT1LeI+3gzCRT9rzavDgWAhO72Bi5KAJPC42
QH285rXsFvBQibfIPBGtTyAgyBkrvSF172M6zS6Csws5SkCmM78gcZv9DANOwWXDxfdK/SaieVwn
0FxMxoU/If+ZIZAdwE80NzFckHMf2cD6BPBiDYCAwWNJnFyJzkrQQ7d0Ng6SHiHkWiS01+FDXAPR
izfi+Tuw+9Hh8pgb1WVEB/odGYMP5o1Uzs+VT11U6X6MnwcEZVZw1QjU127a/HLbmc8V2k/mK/O5
4iVTqNryuQEzrbBwW5meAVwm7KFJZj3dczeQN8kS02fajqnKeeO1dwpBetjZFDDfm36WeMhBJR7H
dEHVoiIDq2Hsuc5t0WrRR0juA0weQ+Txhw7NxKSAxDt4eCCEx3WOvWV5wdCQaHaAs/V8F6LvZHbo
H6Jo4bB6zeEcahHX+VI3RQiB6rkgETi8FZKLsT316DPTysVEJfvoLrZGXzNeexSKEH42q0PTSkLv
EjW/mFlX+cptn2LqhO7Rx4lZCxBjB/Wjd1wgo3k/hurWk2jxH2sFDsKhpha2pBlyAVHCZHd8FoFt
0XaBShNAFoMv0RVGlTwX0kwJanThh3cG03Qv1wM0HoC1jiN/T/QE9wmzqAb/ZE5CckQuot0iZY7V
uRtAIaPAwBSzJm+AXdNBaCjEFSmNwNOZmxB/7dW6CPgbrYbdOY4d5nIJQ5xgH6Za7sFtAQKko4i7
PcTX2xZjEGCOClAe3axARb7QHAP2ZtozqQaUX9m4Rq9J1CbLLpnQDyr6WbUsRzt0nn8IqiMMFBzU
nkVL0oSVQxpBQzO36UBTbACXe1s7+HfSpOxHi5qme0qtv74AvkZFIUSMpYYZxht3TYvu+n4gynme
0eH1czmykWICtfCEF4t1PJCxeB3/Cn2BADdA/YXlkmYogQd4a+PcA9rjVCuqIl1Yf/KPIpul3A+A
XbwQYC5ZsRDQuaUfcburIzW+jF3WzbnBTmvLHvUeg/YIBjoVIj1ahgGfmqQKE5Y8MDjM4AA36+zu
urjHbYfrXlRJRp2uwGjBfPClk766xEnbm5RY5T36UjLkNz6Stwrs5GnMEVVkcLd1bSUsB421xwSA
rA8UnI2pXKcGkNGO4VDuPLtA4BxHWq1F1qD2PYKEUj9KdyayUiLyPiDmZqSsmTu8TquKZG432ZYT
hedoWA2hROmTrUHwoUe3lOYCnsTfuwQeHXDMwSUAArUSaEdQgj8S0fhBoeJQHuHwaFVBQqZ+4ds7
/ymVDSLvkA/8gt4lipuBt7bP3THUmEVIQjfdKMwQdlnbk7aauyUjVTusPC36ZOp/8MCKqRJQPEH8
tWa553MUfA+3wiefLMqHPYoBRjAo7vnNkKLWLk3a+HW5ikV9oYzH32LMA3/VHuXfSOZAEbCundHL
XRv6ukJwQVbVTgzNsIlBkOW2g8dTBVPCiZcd+gH4zajqchF15qFfppEVc2uiJ3zbxOAwh8NLKBPe
QfGk2ZRtmyV6YSh2vCIVVoVIX+NEFXg2xnekGxb0DacU4auGSMeQ89A2ulK4oe+2U/kJAlj1WKRg
m7GqxijD7mI0ep6lTjaVhGj9NMK3SJe0Y1YezP8oOo/luHEtDD8RqpjAsCXZUVmyJMsblu2RwUyC
BOPTz9ebqVs11x6pmwTO+aOzTm/oWNo89QazP+uRG+4Qtt203xWAwtuBNYuvqyDAIUqaWUAFOTTy
KT722SsTnySEITGZdpekByJpDwPtQSaOJpRksVzrnFWNSGQ+57z1i2Q33v7YTDe5V8Psu/KllpEG
KhiLIA0GHaZlPRO64xPAeARLcNTRs8b1r82d7h/U1qjLTExYlbYr5AjE3EgmzpLloB+l1+XHyWv5
BFtya7u400X+NnU+mDrPbvuzs9eVWWnxlyppCHnsYzN17fOuC61TUsTLd6h2q0hguffvbGYxSlVd
DzLpqyJ8Wzutg5PedfYr6kR9XcRgpnvle/mlkPnoM97by3spF+MkJcqKFWrJtFuKr4i+b1Pk5aXa
dRAdw4xI6ETCHAk2O5NfwVoWE0uo26v20IjHzrAPSzJbY36HCqkaktp3sj6tuGiubMOaxIFgcE3a
jLTMJMOG4CTRQ5/fULeos/AQgGsCoc4dVG6lbrUkelfvI0FN+iDhnZjHmMTKtFLCvDFPd3M8uzRo
xkteORi+sZz/c7MQi3DldPsDv/ieP0gp8uVabDOrvtNI9Tskh0nEwwwIndyKgB+oyC45uynp/uq3
EAQ9LFaq1kpdTz/3YRNZvDWhzpIJbGI7KsxzH9aKx9OClfvKcl+8e8rKftNUMIbMPRVY9bZHGHWB
X6sYh3BnXQdXdRRf2rm8c5lJ58T1tvZ9H1T2b+UE3mKW6OrJw0fqxuD+3RSvBK3aibJs8VWuglT1
KmIFTJBR7+VB0McGv+d2qxM3WRvWSTOJm0CvcoCfqj4i42j2eRDTZcZFePDMXjDqbb30Y3/qSefp
IhUUKRbyaUxDN4RMZDXm/VjLYYEZEbJtYixPek6XQbILWEO+uVc5aWEn8zSCEPXe3D4H9HbhuF0N
bWLEiDX/lWvUoknKmvVnMPeLOm4yEnMKXjRnF6GG1nkUiEfro/IBe7mui+CeYOzFAcJpip/2RIYh
g6/TNaAF7Ik0OuhtPtpebWPt8i1uyn62eTcCvWnmzm0tPt2ex+8Y5LnRcbe3+Xeow534ctsU/LUq
yL1UQJfy5xtnCc8FG014nGQOgrbahXuKvLzOT6KGXDgNfdvPjwY3aRA77QIICO8xsycPTLIHnEM6
TJhmy4L9jTP6iO4rW86ZbSbNHOLYP8o1yPcT2DWD7NjkS5UGZNesTwWGYN6cugG2vT3orzidBrLy
62WwuSToMK954SmaAwmM9mWJle8v/akwo3Nock+bY9dP1JhvU9hXMQhCZJ19r5afnKk8nNRSVDx9
9aK22PUnKbjgGUqwpQ/bXV8NBoRyEWaLBYhVERtYPnB6Va4lKYImjJLF8gudOGXO/BixLNdx1kaE
7nUg058Ob2uWroND10W3TpSH8ejxT63s6tqUY/S2d4LXGckb6OPc7jcDl7eWvzcoHKaaFtnCIVeb
Y59Le9h2pjqZ/XabiFBad62nPbUCkV8D0nc+TZ6jYrbDgT0BdUlUH0p/MT1jPZILdG4WAdzVPBci
gVmQH5hzyzkhvqDa02lyvJ+tVivhNtoNHwhoZHC37GW4h7/o1AnS0G6uYSCz6kE026h+4DLT4ozY
hCvf3r0Z4r+3t6+omDScWEPkwp3URWk+eSJGJx6kITijZHIAm8+cpUza0J8h/NzGLQ9F3gcc90Ex
h0e1ZJBcQrqv0ZDlzmFdW8H/u/ILi2ho1TGgW7hRH24Cu+1xAYBpPngN86aKs2hxtoe6tcvmbeHO
/8iU02xvxAfykROJFTYHl6yHP97gjs2RH4tSUEoRMvdpNDj6vqrVNvohQ9Y9nRYnHw/hzHR/7tqG
K7HfiUqJvcHzf62da4iRbnjpzh2J6+7ZWvrWevOQL+zptjXeeBhDf+BQJjdm4xg0+4tVNM1GReEM
bxTv9pDLUwtwZce6hdC533qQh9hjZDWUPa38swL53lnKiX2SFwdGPfhZBwhScCxF8/rcr4YvdNWh
Y8BLS9m9lWMummSfXV3eUbYWuceejofoeZ/9WRyN3839gRTFprvLQ8rzYteBQj3LvbVmqGa3MEnX
ekt3nxc1rtfbh7TctdEu/R8LUfXro80TpphlIPPk2y5H6joOSB8HXR68gsWYYZJmp4dq7be/7dZw
b81cO+chdLKPBdwJ69G8woXBvIdBrKdhmNOsUsOfaYb2O8CNVb92BEL5gQa3Okpnf2vxG5u8fpyl
vzUXJaYpAQ6aE23lLyzUA2da9cR985H5YZZE/jD8qZdpuHCiyZ+UBXtslLR+/trx3IlHe/FYdkcc
ALwx4W/KYfuPYJGfFSkdRI/V/buawyLmEdGx20wcXKlXde2pGFT9YZvV849WXxuggnz9FXhrFHFX
1dn0X+3a1aNv0cuOeqPzp9jTehfXKSrCLkGXAxZaDgPBNWaW0fc+GagK3OTFWWkZ0aG4AlxlmQr+
atdT3pHbP/Jeu2DrnWPOtLamTakqohetyo/lXPjOmTay/QRp7t6Bd4HreV3z6iBFPYJvhG0sinz+
6zmkm49IIzhvvNIchrAv5+PSdmY9ukXk7E9lQ25QLokIOcD4twdL5kSyYR+TachWApETlPJ32ebA
AOF0O16U2rI/0Nj977DcnhCaR21aBRRFxNMQtVyeDva6eBQtCjOhneAwKAM4OtJ0PqX7YuYTjcre
kPjGagyltNxRcU5Lq5Xy6ERdzOk61AySrBZm3WeL19ZjWaBwYnqZs2W8jAUOX5amqPrFgNA8onS1
WMH8QZ4HnkmXbWxy0Wb2qgqPdV3k/0jr8oG62ea+XPKUbNazcPvbKdwKyZL1xXeQ86VIuefmBb9p
ECOfq3LIt6l9LOUa1Ee6uwb3p97C9nvp1wqw2TIg04HJt0+ScxXrwX4DgKRtifuqiYbo54YCyH0s
3Xb+me/D1II0Nqs4Z/VUlwhzhmjhWEG9Eu9SLEHaaMHbHxoHvnBATXxysz3IjtoKiuFBi3rxofty
+Z2HnfUfklg1xrjxLet1YyrCvuMWS/m21RbWySacw28KGHlzsrWsDm27jvlJLgHM68AQdo+kqrqi
sbLJO1GoOTy+KwGPsY4HI6uuf+URZAHsm7Wyj5axxiUpfEpHDgvDr04xJXXm2/T5NKPFcbhsBOe/
fbbxMQFpakC21IUtme+3YdU2/zkdIR/nglanogwph2drMTkzeivHY25LtSQIhNqoTWokIFWaBTad
CnW0MsIPu89P5Wdsf3WA7Ow4RZvHrs3O0d9M1eOY7nnVi8Qu7f7TrxHRxEvhTeSL6L0M43lSGeKG
yAUddQm6iBhuPC6DUOTBGA9o/RGDLX5VXNVgR2u89r38FmZux8dNzAx33k5KJFIUmocqYkn/UkZm
umT0htXQd6aQzywhotV0a00t4mwr++la7/vmHG+bAeCXxVPkLyDuMbeulx3Mxu0VR2tA1Z3qd32A
dkD5EZkyQnLkTQWDowBIubU6oXgpURexSG8aKqOncnW4+l2+++cAz59JjRzUdqlV5eWHgl9GHufV
C2dIH9nmsd+W8iFfy/qlz9fhk4UmY+EWVvuqMlteuGuMlUb7pNlE9/YG1U+1uAzNrpoYp3VXHrJi
aF83aNw/5bpFj17v9gtzzFD8M4yUAM4wsF2iJgh9gO59ds7B5jJ7IW97Kq1t/rZEUc3xinjOjRsd
NXdlV5qLBmgkgQWu6zaZ2tRCN7XzzdLeIDx0neZHFzRVmQ7ahnqrRlXbMSouK0js0Kxfdd6sF+77
/Y5KUQtu08tVnXI6vajd4n9BnSxYqoUdpnVYb8QwLzkffJBZyNl8u1tkDP2xRQcTesPVKevlwyMl
XiZdlnXroVi2+rrCzHVXEkdrj0RuMUlMjbp8dtRSzXczBY3/ihYZZYwrn2xaBwLMpU7ZHj42p/OP
Iy4f1AS09YTHlon6FnRVlKwmQo8BkEmV1bHZI4ZxZy36dxmWzTfnIQKQStX5sxVa+eF21e9pOLlh
9h0iCTyGYQbRWtqyRi2is+EjIwUDMpbBOCRtP5N1WjUtZwE3OSGFTo6AiJem9rjQ1o07YvWGZaK2
AXcsYgy1HGc0+/fRvnK/gFbXY0La8V4ckHhAG4tuNvVrVdrtl9eAUCSLZzfupbJqU98HnWpgtZyp
77e0yJ0cEg195QHux9Snkd8TyamRsolBm9oW/p7H+CCHvOjT2tce/IJbsjSsOynYJ80a0T6aaLKW
SwZYBElKXavWW/k6QpdXB5Orsn6rswo/U8mPy+zQ8CtSTgQBQu2p5Z1NkZmKL4K0yytdNJ1J5F55
4IsClcL9qFiVUu4/ZZ92YufYtuUikCw0rQPe54vaOleI7tn9NxJrEuMQlxObsm6ntA6M+W+tKpXx
Q4dUkALzI9edWH7++EGXOykUscyTqBauldRWFvyWciWMYYW4TlelMdt3VZQfA6rP72tvGf7yqYpv
q9/6/qBZQq2z2wYB1BkSStipTDGEUvY0TCgMy278g8SajR0BufNAk/z+Y+R16pIiE/Pdxiy+Huy2
tP6Qa77cb+Rt5adFWOHrgtnEi526noazP+1Ms7IxlZPwopQ1pl3SChO3mQnGMqhIQbJ01jEodMQ0
sSBkwccuN2Ab48xudPb6rM+ex9pTxWVD0OEngTcvDalVgTtRWFhI51iI3uICmOgvTfVOri6seR1Z
p8334fgGux4fd+KCdFLZ2djxhKLOl3FmBQt0wRBF88nL1jU7L86A4smUVF7LPmQgqcqwdC8sQVjZ
Jt52mXBWLgIjO/Dfca9L95HcUAQittMXdmqNO+AqYOwUxEquVs8s3q75Z14Uofi1s0CpUwcoVic8
od1sU/bWt8uFC1LOKRpV8LwV6VGQUnOLItsjmyo4TgGYZ7Is0l/OC3k/TeJXzs6VjUpO8Uz3XCed
31i/I0St36U0Ts2PkI3yZLOEBLc/yd1cbryOb3Cp5ZQMIgv5k1pxUiO0sV4L5S8IlLFAlbEn4FbW
YGx+lhnasgdic1V+dJd2/awqMxTJUpS+e/TYzaBpaEGeTtM0rBwBUVDZl1FwX5+qgsTde1rzenFk
/wrosoXOCk7MWKCYJSCedcbDIkSql3m4c81EqUObcQ6EYcXHK4T+b659fzqFhck8JpCi2jlwhDfc
+ytfXtLoYn4xDWpOcCE5uHE03GT2Alq3PcpsL9XTXrsmSv3J9aajzx0R/HOCPvjAEputxxUOM7iW
UTj+cXmvwT8aB0Su9ynHii0AW3LyGoVaZR/aJmF4Gh7s3irvSnv0jpWYl4eoz23CBbgSHjuaDN6R
SI7+Ya+xNCAKDEf3AYEvNJkYXPelD7xdJYMmu/RK7av3Qw46emo8vVUpXH9DS+Qs2zdMgG5zp5B/
zGDLuQU/FmbiPEUaWMVfO8c6BFCO7DRe+bFNyuzvTdn51XnnN37EEloR5OYjiDmJyunv8QMhddEz
DombTqTUXNs4dbnUfeWnqDwXFXuL8Zh1d8liHLgjdnPhEc2BMtFrYJKizICiEYWaEIqq/pEQGW2n
AM/RlpbRPvxFFYsWOAfbNlAb3n5c8GIf7CLPrsThmv4wu2vxvo0+z9qNzXzdNsXeDql6k4+r3FiJ
mYviaxXAvrHPPYzQNftVN2NwD1G9viBF2f7DExXgMwDmBqFB5Ep6SV413f1ceOhe2mX2DlMhy4+p
t4FhFm7C1EJ0u8U9zM4rOpnp7zqjnGQxKINn179Vc7c5EWU3TL+/m9QaXse8i350UMaPNMPU32M0
sU2NuWeupa7kc+HM81M32NNPq3cjho5oXp40PxxAfy/rz1Iz1O9GTmts+sH7bnbeVGRbZL1VSjZ3
jd4t5i5seKkXWeuDbiyoRO6SRgb02A574+9/7QngvZ9v4nwjm58mZPvZypq5pobycpRvJTr01sMN
OD4Uk6+P1dr2p90O2u9+rd2LyaR/GSerfR/t0b5T3iigUT1WItn2eRp1UH1ydB4QUE4H9ujlBenp
f3k7Kz4Pfpi2JJlI1DaTBclMKFmabD/XefQb/x0RH+WNf+r1yQp684QOzn+/vdCnyoHSEys/9rJ7
xbl1lTmFbXivegBwx9u8mChfCGap6y+EvNEj3O8xiuqXtg4d6E3u2qSLvGM5b+OdIuuhtaZfKBS+
m2lBitBudx0SxZh/S9Gp66/3Yz92P7KB4Myk6FHiLO9FL1ivSPucEhP2c5eilPPfw1sH1kEGo5u0
7JoPMvcDNOK9Gf7z/d3xj5VdBw/7WOvLMvqjAvodNEr4sEM8UsyP+NZ5usEMUHuH7TQe927upkNe
VhthNr0dJH5YyZ/G2cXLjgH0YwgxheSdGp460ar/FvTijFakOPz2G8/6nFgofolBeD9a0dhPsNnd
szXWzVUrsYyplVfuUXFX3Nvd3BwigOg7WH2m5Glzmn8dMkuENt2ax6HX+4cJ5RD8uxM9bkbelEaz
OYCz1r/sCm1UXEd2ea3hi08hGmkIM9LWP/x2C38bbv2rA136L2pQHAWPNjyJRss/gVkz5+gjSon1
gdTK9l3Zhik+1PoOqAzbeqP2/s3JjPVb4jw5MAZA3s4avC7anS8xeEhF98o5TOPgvYe8K+dqmQvo
jBkgs6jeFPf2sx24/FViCJw/RXQzXaxSofeT25Uzt4Y9dNoRqXtU2EfIteAjUntzz4hMaTBnV/Bs
V179yeUcQN1lztUShH4igtiyjk66wjqtS1jfWS3KbIRDooVesZv1j+uJ/GX18eXURSkeg7ZaX/dy
cNbYHbVznHun+CXmzP0qlkGvGC6G7cKwJmasI172RnZA87US54No2PaK7yHPXP5+lRVAI3p2fgEI
mFcMST1qlc3nmVu7mr+nhCB/RgFOiQAztoouduMJsMgIAxPHCKE1W6iwDcwL75vq8Mf0bVMclk67
D4gp+zuDPPLOQcARm6Ddn1Zyw/IEeZ4tUrm0CCHDnKOuZo88ABV2z1FfbTD6IIjvmRqLlwrSG2mp
JVbgZtWpX9OWtRN+KyREZhfdf/k0qnREGhfGvpERS4MsaKWwy3zTKAY9+RAxRj72wmBL8vF//YVX
QYHoeuH+3rURnv4IhxfGMf/mxLoqIZw/jFcNDVuoRc1l773sRqzsTq7PDCW29+Iaq3CubGMgRXsk
xPTdNXqxYjA268PN9egjG8fR/pXNiOHPlVZL83eevGA6GfyH1a+q3hqLhS/MhgN7yy6TcBLVD5SQ
skacUrV2c0BnQu2zHut+Z5lqfZskor0fsOWse1vJjl9uqZwrdo9qu7BrGIR8t1ZOPD+ADSQoaWxZ
PU5bamrD10FvtXkXfo7eLoHBL/ZjEegseDY0rjsPqkEcfZBShRc8Mft/xGMXTZJvzZSfc3aB7rlt
GBqO6ILW1Trmg92E+2MnfB30x5E9o1SnMQCrK+JQz/2MGS/qt+JNa3S5M/ee2cOvFurBP8ii6MyP
yW1uco/a7bcN14JEtzye3AFVR4GLbqdJtNvgHg4IZUNkDGbPNK5hgZTCuq87VIw0z0HJsN12VumM
PRpvyCWdrEjtVpW6i5/bjy1MU3h2mtFkfJ6QOfovh5wDmLrs2p7Nxcmo7Phsxn0WJ6RohZnicEbL
6zLAZxO1WVY4httIFRk7s3UMwmJRPyYRcDGHE7GTj8hihglMY3StinJQLATvvl1P7WXGaRdAijB3
Xz0kAxEr7bosiaecjPzzGmHmoUD1V93nXmCylN+7GC1YNCdcf/KN5Mjw/WX9PWG4tX5sAyflrzGw
mpX9gLZu9h41qsb6IiDbIXlmZ3KtXvzJ2MNjD6PrXLBSd86JBI0Bpbw3QM7wJFQ9xqi1bopHv4fT
QxQ5Wu7Bg7oJTnWXteaf77fVCFODAvkNV0PWfnbuZMNDL44DQuKumnl1Lnq7eFwbXLAA53TMOEmB
ESk77au/wrKxpHF1uJYwDL4N6tNUhcQd3VkoN7Idv0foFkfhuIX7MzdFIB5gPDe+3mEU4/aYQXGF
P3C2YDCw2rwj73bvovK5RjocoINs3eyMmzLIYtLlt/3SbBj0nsaoGDPY/sBlv9gF/9E85tMK1VmE
07ZuSQFW5rVH0NyueCGtR5ZPtHlwIO+hhaSi9XsJBkSD2TA8iXwGComV0JWKEgNvIeWJXzAKzrYV
VCiVcSZP9QUr+wR7HAxQ6bG/dEoR7MQGLX9adTjZv73SzzCJLAbPygFncZ9BeWKGukUHZUM0nTrF
EHTo+QkdO63N6JmTu9Gx6V4420Om7KkYwIpap3fdX70leESCsRKOoIM6YPeOBd4tPZOdlTG/4rOR
6302g9zGnHSiSzO+zmBC/XcDQxJXtD16DCD5zP4orc7VzxLFUPmU2SG8uAakGP6h+WzU1Qv5a3Ar
5Ui3YxcMRV174y/zCQ3jkv0mkXsZ/g26k+OldQBsD6h884xnVm36NAXT0tyTtCCiUxACXJxV0O1U
iLRZlqV2gCA0iRbP9X7hOvXKAzH6y/JcomcSxxFEEE9riw073oIQiAw3Mgx23rKUgwYqvR+Ecnqf
h9QhdSe1qnxxUrusefaPIYi3+mRmNLqF/xara11lpItpOXK9OBAIQxEU4m4TDRpXU1higNiuSFnn
+vBb9O0MPetSs9u103DneXPUQ7qOpvRSHXhiM6AlZrPfxAr9AMvEUv7m7/hEEN/a7vwgqq0NTrKG
E3pf1obGNowN/PsbPYyuYB3wfd0tyITmmyx5KxNKArX+wm1cLhfV2a7klMPV2pFMJ0vMDVFvysPG
hzJt50ySY/vW6Q56wXE7r7zrst5CJ+wqCwbgEIIK6ycTlGX5q7dLxavKru/sddoFWGWzIwNQ45jj
VNpd319abEbNcKr5SLb+wzfg9V8W3hVnA6TltX/uQjnW/ruTufib45xyBj+1iyks2KiUrsNr26v2
38xJEiWinsvoKJWZMTCjzbf2U7a61XJPRDlW2J2Nan4O8JLibCWX5iVYZpuFyK2aNVlqYn14M0bX
Gf90JK/buBUlJIN/LDo6RJ6mqBuqJgERFeV9ICvhfQV7RxcoJUdTe2x7SaFD3HMU5xZ2dSx4F+17
UXbfBL4NJlFTqeddBd7r+uByXnLQomuM7jYIgO6CdGGCwNZO2z1op6+qa8A9C5mzQHZ0MTKCJeJh
2hf76Lcgs+faXWlaxB/jDurTFZXqzmCUkXDOs731rv0+0Em//c0Dt8s/24okLxc9Kg5aE8M77iNq
Jrqr2ngeKx91UGnQCK00NOQHOYMvOKyRy2iuoxsBVB0W2pz6+9bYGG7ISKqCMRnJSC1e2hCiuo3r
cO0QHUMJ1vEmhiL6PRAaOCrAeZEXOeGBZGYfvaH0FudAYL/vzk+hnNr9gsO6b//gj4Dw4LdwxUvf
g3re2yFi6jzthWJfa5Z1yl4xbhsKBxZQiyzGK4zAuXPoxr7j+XIrKKNdSYVZNBPraWCC/U/uvjZX
z2SEUYjZn2BMAh31b7uVR8PPXCAr8DjXqqi/QggZASQJQdYNuD+8jD2n4nPK0zxcoDsZeLSfrCqs
qhPLeo8NopZN/bcmSCx/9gm9aP6hmtT5P3e5dXpSZk88OQp3xGwbc1phaYxbWuLhxEPopsJRjQSO
LWb1gcehLi8TMtXuyUePkL/UNr6r4156QXtZttIwCO0kQNUXt+gkK3OAqxCLZ7hLCwoZqd3vuTXc
SUTtGQafeRn7Zj7WvREl3nETbfMpl5aturSc4QrO2Dgh5bNba9udNVV+e9DNYH9vbV1XL8j05Tij
UeXduzboua6lA1DKqI4d+Gc3RWH2F5X6tIi4nlBUpxpVWBCmftYH/R9rrbJ9O29KBdOHbMmzaOPc
IdgpVqSWkPECpwOQH86qkkT5ypB9a3VWP0h1o+b52EO96q9mAGzHHWnZ6yeSi7nFbMH9Y/9wkdhw
Mwmv6Ia09ZCfPfbOFsJ6bbalThbhYKhhvH4RYEl2lR25/DlYZ8Bz2KpQCyjG2cB+HmunvAnHoEhd
CHVrdS62sw7lKWNems5dwLhfMgGWlfjagTpQthaFFX16U0eAQwI8mZk1ngKvrP9jxFcId4mfZWuR
8LHZ/eaaQJPSAdj6CgU0uUmJdpuBCw61fVYIsLYPhQaMzArBdZ12ofC9v9wv2joteMyIWs0KAO05
JxCgiF0tM30sosLRj9guRXEIzdZ7/2WBFcxj4lmNtxxL0rtKRhL0yys/oPKH34BXlAZ7JF+ViS08
EKEY5x1e3E3WDjpvVQjyBKYQRkNYsyFYbmznnhLqrB3lbWZW/bsI5hXRvZyKsjmawQT5P5NxnKEY
VWu9/MB+HW4nznhyzVmAVkXgOPOhffOQYWxELMhe4ti92/7Z9jZbrLSvZ2aJaZh5Qfx23oIf5N4v
5T1iG1zd5XzTBwzBVDTnopssNCh0bZDWYMbK3X54Jpq9G1Xh93fYilmpRFBu5coMiY/rF9kiw3DS
Eh/a2URr3Rme5F6sb0RMwOAd+20EmNnkjMvo1DL15Cmtqo69HcWCwvhUhYqFl696kadGTj5qSoRM
jouvbFwzBPLdpjDaLZlTy3s+9317nNbc7Y+emefoD55UTqzUCo2hG0UVzvajp/32CzWY99V79sot
1iMuKu7LSQIGHpCZkswgncnO72ynFRjAeM7LAf2IAYNKKS6q93uTD874yfQ56k9nwY5NZzBX1XJf
Mz6oM4NYMKTbhHm8vvC8t2OYbkxVuGrngAtUsEfNJvxhVXgtwpMW1aRQj2blTjFV3ZIZHvbROh51
NW7mzXEbsyyIS5e89SAfetSbdPagNRrPIy6x0hBbtE/dkx3wZrfA/OPOI9wPZb6+ocEX+fPO+rz9
qlCoiN+SpLn1T6UobLx0HKzFjtLUsqPffKzddtoGHz0U5sm1VKnV9GZFbqdDVmqLAoT9L/llWJ0Y
1mbP4U0NIjTikGF5IdxYGgMAwHOoZ6FjMjA8EcE+otLm9ubC9fX9ToTxOByAG4OuRd8wzr6beuRG
NOXZm92+fKdboUNZjtpBrv9Fuxq2v0AClvkLcec7rxMO1uBfPlWL822tepyrGFLUq52HGiX1Mh4y
q53bk7aKkfd7XKI5CLmk1GJkaq8diRJJoIced0ttmaI+1eD9xDI4eNrPsO2Fd1pn1YYvnSIX5Y6I
U21eq7YP5eOgRda+DlCs5U/dIe065sse9Y8WbJwfu8Ir6eBhvy9+S8D/7CKRT3OPcIva6UyJdpFY
uUc1ow0F5L3v4P/+q7Uxs5J+4ra3vwGO+36dt9AdbhLKjcKugSsEwrNzZ6+5y5S1159S1jJ6xdOG
f581uXLa1O45kc9RVvr2WYNweYeg4wS6MzwX+kT4k4vSp7cIEQ5z+inSbcVzft0KbS23kIGdHUQS
y7ByKG3ac5/R5eze2beJfCr4UNxpMqchjNDNQHsvO04euQXFdeYB8/0UE0HQXKCltLOTQ+2B7Exq
L8ShgbyRhjsXNZlOae/IkX91MhTDn/85Oo/lxpFmjT4RIoCCrS09Kcq2pJZ6g5DawBU8CoXC08/h
7G7ciPlnJJFA5mdOwoupld4aypPQ+W3vLMFdZ7xmcXYrPtb/m9pCHZm8b0kPkzbwGpZ2Q1rTd/4a
n3Gk47ZklC5HYpSmeAh7qjecuV79/JCpMQtPU4B0lYOhYLe4jMtKyYueeqtv8dSIIvY9fzXXshR7
dUckwGS9ONPEboJDszr1xPBRr0AAWhpsyT0zWOM9zbTm7LCnjg9cQvBk1fdT2UfNIe8XHXYkSaQb
fTGq53DFaAGzko111LBnkpHBryZ15XyyQIQLn2jCS8s2CIi2jzuilxn07oIix1xe5ZIXDbt5U03+
p4NWFTz3FQ+sc75gcdw1ZIEpCfLOmiGVVJ63G5soydESy6wpLxqntIRZtPIwA8zSo3GDi+nzw8o/
KJ/nPLLDcQR5Nb4OBEhuz7fWj6P32rK9/wWckHRvOmoUZa5ULDH1uwYL9Z1CjQvJJCJL+z630h8O
Petz+0lkwKbk8KCVFL9N587dM8FHh0GOiiJfY9IXYn52LCRjfDQvX3fELVX9nNT6FmHxeo/xf0g0
jck5UsaJN7Lt0z665q0iXD9kxDoO61TO+mjBvBT7AOhFCKNhIH9xrbKYFrAMlqX+0QZBJx+7asV9
NJPmZzUJ05u346ibNh8m59fbMfuEPHuPdYnMdFFo49U+5Hcv5bZaMhkcszgZPscbDICOp7RESWbf
M1+JnqA5XtD6MJzY5aC6ME9zRPAadzQBf6VJUKDNs+N1zPwC36F8X6ETGCY2wrMVg31EopPcWkqR
kKxE53wq2KbTK9bU1LzhGeOPblo95uaeJIJZb/9iJNTWSJonoplQtAtPNnZ49PIhq+K9la2HCJ1O
PqdCiLPSaZkb16fT3ovJPvDebDGlnIl+B3HLthrnHLM9D9gJyioca/LDPjGCEl2reEhl0DtbCqHT
8LXYce1O5LbbYpsVEQCEhHGHpFGRGYCg3J7RYZhsEAUURksvk2W4D3JfybelayWp3qBL3GDD4yvv
2T8ErJ4N0tgS0oVJev6TE1qmu4IOXPK2NjTtqVoWKY+1feGVXFIawnaiTt72sUPBLMy8Zt21bqqS
4CHzBJPHuQp6bjdHfSts90QGR+fhC4uVz+1qrrLGwWspXd+cl0EBoEaxRYTOaitjdKay8A9A8lzx
rOqmmJ5DiwL+NsFO8D7cBBP0kAIqUXd0ieG5zu7cJukmysM0Aq0Qd8mD0VNVX6pibKmIZkXAVZdj
bgPDMcXBh7xfEtG1OUnb9naxFG9clDWrfdiocvrVSt3xy8g972IS6RSPNOI6VsGhZZTZNZRCmqMz
dxjEG8KJlPx2QJcIAuDc5XAKalIYOSWPaohZW6kVpMO6xwFGQ03I8LOHOUUUDHuYTrN8RNmtixNP
Gxwp9D5HJJ9tx9T7YYdeoBry2yP3TxERRYwWsBe8accyLm+osRPtAseIuIwlFLv8J7N6leeZ8mmw
K3lP9eW2yBr0zJgjTOJFpSSVpm3clNn6OYHCAAzHjaiWvAKh75SPlh80et7LnowpwcC89MQeWBCp
udqdk/FpxZVC/ye0IomgORruZWwzwuaQKVRxEsU01fn9DXsz7NWwWpJMI2tY81ghCrjFWd/msoJB
glJgs9Pz1JJRIrsZ6SS7IFKx+z10RlJXIHEfTvofmzBtyS2uzy151USlWn4MxgMJduAiu9fcsfVb
9+869rL3OeU35MI5iGCpNAeDdMtvdF3xIHb0dVP7rLrcrV8AvCSROcerH3TqQutkKh8o6JSHluW7
+ouKPicIRBUhvIkaKjAR4elXz0Sa9bWbzO+Fghjvy2w1L+gSSXx027b4k2fkUTfrEmo/RnV1R6fe
rDy+/IOj5foz4EvxJ51BNnFBCLzYhpXSv6uCZTD/GO+9pyxoCgxNnUtvF2rqShSgevG4jGhUB+Wk
eXV2EtEcamVzn6bmMj7P3i3WQXB5jn95SKotpBEDUobkEMFKQ2G5/DFAHGwect7C1fdMr9P12Mpl
PiM6idE3bzxn48TfuFEb2fdhtkwYG1YlTx1apLlbLFXo9WHs6CfSWFyHeesN3sjiE8y3jSBoQ643
0wciTZv3hJfEQsec3DWx+cPIKx40RpyN8TMvHvdbqZwEOKUf/2LCOG+PpJ1ZzGfQYILPaMtGu9WV
oAGf0wFLEXsKrHW/tqvY4dk1f2fRwMCPiUm9EtzxCTqAQRUfY51wZkO15M5Ooe766lImje9BP5e1
2DfjWOprQZKxfw45ieb/JIA7BT+zOtDiMU0QM+4cbpwOdwWhAygxKqrF8BMJMwjP8LHUpRv7Bbk9
aqQkewPm9SjTHJAuP6xTnUuVphOh1KyN/G+Ses3gbocSMNyZTE5cHnJ/pbsVea50HsZCzYjdtWXj
2WD5Jut7XoW1uSdIBBTC/E+Lh7OdPwVERSFOqEmuF1k70fTp8LZMJsZFRE1UlSbn38H9G08TeYO3
NRNBwarDUpj7jE8g35XnykVrXZkdpqJoEGFlHS97/nCLrKlIkJrA3mtVLattGKwV8S9wbCikxHTT
Zv7pI5gGpM8S5HuvGp3gjjEqcu8ysnj6zqEOFZATrdpK/wzCsHcuriSlj/weLoIUnBzn4STQ8MMv
R/bg4DigEJrzVFW0TjvZVo+ETpeGicuPq70XDgwMzDWGp0pi1gjGCxCZisx7JHlOFR7/y2w1BJTL
egm6faKaJTqoUsLaEUAQKRGWFFy7HTmR6YuleTG7hC2cQmlp7I/FKUsUVGF8YEsZUckH0Zu1vZU0
oidOkc/zXtVZZvYjFmT5ZFIj/Z3LGz1/sMreygim/FXQ13nIiCbSyPOIP+8jFdqXviRjffUdgFx3
C49IPK1qEBdFl4kRmaEDqXyNqUw9I9LR5oTY5PrHXtCcJniOYv40+FV6VjzyqCZpUvKPvHuKcZPw
IEtOt/hLsAE30Xl8EhKKY4GOIgpOcWGmR8Kzlf/bwJfIaI4GnPtxSLbagVLX3I+EjkGl5T2g4kAR
Lhm2kh07RBPrmHo5UDKWgzV7rvdyoCBzWfd5MpoAKO22HNxphmThOJL5uvX+8TxVhJN6SnR1c8kK
wqzBkSJZrnceati6HxebBciaov5OFiu6cbskffsJ05MicRHrOrndOpwcyYcUBYO2GEXXjmBjl88X
jjAq/uipAJ1yXMMmjiC5t7nTntbFVfYZiAdtKnbr0b7ZnIgxZJqmDOxj21b+v9732790Qt3wKMMk
e/BTRsx9WWimKrdhR2FVZiUkHj5yYZlWWDF9hMRY50PGsHWOswKC9JQ6CgDFWvj8t0FVuGnWdTRV
h5QMywux+JLyFi3iKwjBlvY4mW3vwM/hv1D1ar48T1TFqeSPUx/UMIRoChAa7SZmSHEu/I8vh9KJ
1+JHFy7/V7oYxy6py0HYHcgDEkEsrXxx0ZUizAqT//ZVNL/GPOF+OyJI7LXop3h4mFq3f+MnGoPP
rK5G/R3mSECI2lPVnLxiHtpzrgaM0b7tsnSPiQwfJZMjvQTPUobHFWmrfQdtggh6XtT6WRBptycH
aRqUiaeq7MpHq/nmHLKKDutQpC8aKdDfdQHT9b4mGDXzKaB6iVwQ5skOHCrR6owLI6RZhtF1my9b
TWG25cPNVFSwGvZ7wTmG6rtqFFAphK10VBSkm1CUYuc62ISbRJKrpHHWqzk6gSbOAHAkJWMhbYKO
L5Ldc2ms7bY4MX29W2Y08l9OEXTLWfQgQ55cN0vtjRLFgVWi3J2KgTb0HgPm2hNo3ZTuiAO3kfTu
yr2uCocEGli48CFzx+kvep0T/tGQTT+G0SvKH9jAJEFi3OYH/EHAsclqxBmvjLd81rvWOaFyJn+Q
ntRFOhC7aGUEebcP4jh+JiM+lYdoNMBZ6H96sJfBA9cABDgmvVUDGDtALZSpydHS13j0abkiA6Z9
AXygWh1afOHUie2M1d+/0R0djimit2XEqsBrACns3IcUbk55bmVIwDj1szW89JKvPza8lzxm7ty0
22nBX7mgGM6KiaoD0ze3HjHHjhfNjprn1AEjsOZBkM6cty0IMI/YVBL/MKxj3WHgA/PPAaZ6IxG0
lh2VbKp7kFVap8d8TNxz3ak+uCJZ0q8cqxv2hdUqf62QfGD+sS2ILRDW5GgxGJH3Q+XRAHc4YXjf
N3H/6HIgWW05B9b8MXxw8GRnjohHqHgcjsBfdzhaUmPcbryi8SIUEcIgu6qJK+4Yz3KMT0wCGKOz
qVwiZ9hH3LYy6/DC04Aw71rk47KDZbSStcR49uXRTv360MRh9zSlJlDH6GaIR5g28TFauhFiq6Qb
UNy1nOwK/EPDH6o6YYNkLMnsWt6+d8YwHi5Jh+zivXudE079nnJhThSApkn9y+jIK6/VSH33yNRW
TxxgjdI/FoftLtVe0h0nU0K78ykefOTkwjFK2ZnfI7gerH6MT9zIiHhPOKcFqPD0NSuqNEcmzbXZ
ZWXIoxBZnkp4VkWCrxizc3CXwTF09ytCl/0ChYKn/237tqFK7aZ1rgAOdqnLWVRquUlGRqJP7lz+
ybh+xXnreNPEPY8M8iE8wYtnT9saO9PLCy8jS9Tm6WItOeYsq9/VKNdTO3o6+1DumoJVFACS5kMx
2GagaUFSd6dNBJBiFJ7nb4Q/ywcIuxo3qSclciCGi2fkOA5YocTj+0YKe+CaEo3TirI0r6+VeP0y
6Y8CfO0CJahdqp0PMEzu8f2h9g5GgM/hE3JxqWMOp5nblQ+JLeJlF9d25qBMPuvCe+EUyVz9Wfq+
x0FIkw6ID7AZz/9JiIoTCHvBatSexRCDmpqaVn72OC9yjySHCl6oTuhTV0/UxJM00xeKaGHyO7Fg
Hz54xtv8CnRi2C2S3Dhuil7OBb9KhJE6gRdNPKP4I6qIw9O8RUOL/9CbR3b4pXlVMOf+jZr+H73k
ToEfEOHKY3Jsxqre9YUhU0xDyGbXgCgock5pQH6ImpDOWQCVh3tS1FYdTSWX8GDbQdkfheBgKEaq
TLpLD9c0JyUk0v6YDHVI07ZD1t2UK5FatGD4rxWSJI7GqTP5Qh4rAS6REaUvD+R12DZjs6jnCEu8
2xWTqLrDkgsNEEVVvDuzRBp9v3Rld+n4rNM1i1fnWHe3Y3q66d3ntC+dZF/6ob6u/eqRA1/5Zt8p
kqU0ptten0ufKv4uE7qiAGALYqFp6mGBbrj91RE0nOLxulBCZ4NaneHaZD0dumZmYHsdHN6MRzGz
yGxiG5bhr3qicbWpEPz/8IrNnpKRBv6R6lj57BgngINwM4vQnYdlINGEB+9s4HjgTRlvCX/F0a2x
wmeFzZ2WIbSVnqbpznp9/jQAKOCfn+fs58gxObOjV+GpX+js2t8QDFwfoBpN2Rb1KCZvinIHl0uF
RMhlLAJCvRMVo4NHIbvbJnZ2fkWjMy0UGT1WOF2CdKN2P30vdqawdcM1EEiKuOHGBbn5AZY9u7LH
lcC3pY0nICCeT9QKirH5FaGsFo+qdDNNZdkBbsgjsx6mp3YYBKV3ekflMXcj5ljtzNQROOzV4COs
nBoZlpEawSIBSVO3q4vj0Pqdvu+ZdPWpr0z2PZc8hFFW3eU1s7Px99qu4JwK3Lt+hyDETANN2+23
ioswJ8DhM2p9XupXmRVhdKh9Y/TBlKb/nUsG7dtSPL00pRMCqNaE8yDuRD5kHWK0hi7xGvxUhPzV
vqqsX22WvORDHChe/Bs2efMhsy5udqpp/HIH9GHG6+pEcmzWtqAQ2BXXOrPqbQI5QUiyaapfBA0z
ddfBwn33BBydO/BF/jM+v3oHsbPi5olsvCTJrGmYE8Qh/LZaQ5kyXVZfPRBPS/7iqGbxOQD7Zi6E
7Nr+QUZhc9ZjR6YUYIR8o3gNVH1W1KoJXpWdfQjqjIp9UWHB5fNc+ntMBb0nV2jph/VaIelwBKq7
YbtSwr2AjOTfaJ5raw4B+/x8KLsQ5yEV8LgPHQcL0i0QCnmpUoIsO3qKlTlVsx+dASRORxCGE+UD
k0uS24bh5IFuZe3ui9Y6tLo7bllQhiOULojbHgs/53LORNSOzW+1Fc+eKnajA2Cy9c1LS+Hc5y1m
1Q2BPtBJhBTAFzgFl22m4hP/1eUja7tZxg8qKlPnBWsK9yhZwmG6uFHvj+elz9RwKAiCO5vSkfLX
0qegKBQTH/DdRVDHisYlc0+0I9l+ZYMh8tpXSYjp7ixx+EHZvEx4e4wEJtwKavNu1LGXtkTIbYlA
5NsY33CNm6bedSlkbaDj2aQ/PSFZNzbpmE9vMzfB0H69adjpyYmLF3ULC2+mRjr9YzVwQ+o4KY4V
nqmEOvY4lW4MJmzuCe6sfcU+O45oF9uVnB2LI/euhquek6b5PUI8eDQTW/c1HUDGEkElp48QE4AJ
30xjGTVXFH7AYnDu5p7UhMvD31gakLt2XcvnKojV75Sf8cdYsuzQ8ecXiWg5z6/gQacBwVGt+L+x
BboP8xx7oAvJg/tdEyOFZ13V7Ip4TbpTZMls8VirpHcZYhlfltH672FS1A+cLwas4xFpe89dAZEr
iAWkUkTM5YdlfIL/QsF8vCc0iWeeLQQ4KaVrr915udPEX6vhWsaF64NJfixGdnK2TLThXQe/jhKx
AxURLAqPm3KimrEVAWzXTQwO5w3vlj9waZuU50I+L9OB6VIluyqcfcDGrVN+jGFk3sCYoyF2IN/e
yUqk1ZXTds74GWUxx/LcOR8OaBbKfQDAHN43PnYDTmVR/rZu1lzzQQ3l31H47sCNFmRpBv0E2ilH
HjCtmIeBV86znXC4TLD2H4ZqHFWWmr/bieh++TZxNKF6m6a1v09wf+uvJAzC/ok8lPk3Qe0rt8pb
vV9MU11zgVE91GQhTPXdhU71VI9uRUAvEpDlbOVKguveZM29CF26RGw0KCeTdIfhWeYhZmPMX/tq
57L4rf3Udb5dqrIUFuPBxgc+Fim7DOuX2nkipheERRiclhEp4AztZg6e8eFi96VemUR4+NZtuNwp
NxfJc0xv3t+R6F+qi9fW05/Zk2531Eaq9o6DkQorpwixJxtD7mzTJ/0yI97Z0d0ZEaEubabQWfsf
qgtq+UT+Viz8Kxv3b1sVMriIMBHuB31W/dJOKjWXsajnmEqE543wXsnmPrGbqPS1o5+Qbmdy68t+
AA/7shAHbLEc9HiWJZr7jxZAL7c2fB0eq2aEB858D3GJekJJMuKTmFoU3ieQd4vNnJD35KoYRxdO
lSR5SfOulNVhdBNCYRJ7ZhvAid4DHeckpy4Cx38aDFcGr6kVE9GrvtLLFhcMWbE2cnnObcZRL0b3
ad5avwg/q2Xw2mzbZl5tNnWX1uSzQ7h3ZFT6nKYPQwFIxCH1/wYtksG9S/LqJ8S90j2mGBMxFCEx
vYSGl9QuyluxclykK6c/IXA0rD6JMgObll/2vubvTLhmLDyklXVsw11RYjNf8x5hT4S1Dj7iqdf+
d8L0eR45kIAMyJWa6rcfWH/cMui01Az4RhCHSCd5QWrwWOvXursWEycnd9TiUjirLVvVNnfxszZQ
84bPJvBy/Pp2CEOaxHH/LasGSMSwBkOBIzUR/gfnu/5xUp8NAix08GetaWvcZ0ZbTK6kSvEAWlaa
ftSCVY1VuN1w0YNxDRIvqYF5UA5bazNDpwPDGfNZUoEaH7m1gmCDcZvF27AyFpLpyJ3HgfD5ACmp
4s4Ia1Z7gw4ShjoRh0gRxTSJCa+Av4f11EXjltu1TY+C44k3JvYIEr/fQBarKsgsfh7qjeC19M+z
hMqh4w7tbw4GZBytYKXgUZyi023cOZ2eaH1q3t68IHPAkYl5NcRMfoN8h9Ygi9lYVgcXPhi9Z5LO
oQ2Xk8dwvGzQYWh79nCbnkfiq2QFFQyVTU9iyN/BhNSfebXCFK1Qrji1EtRReV+sMeiMmKYCsd5w
bj/WEcP9Fi+KgUuZ+kWtVh/5xADkgXngPPdkZlIGtrK/+FK61CpDR0ALrnTwz5cusobj++pQ2Mr5
Jl5PyiscZPmol46HXArKq0P9VcM7SQsAsXHJLTK0UDFuq+6mGXuUHW51EfihO+kv4r0TuftjrOe2
2WNIk7+udC34S8zz8gehpH4LKQKGILmwajai9jUXeFBO6E5A3qvBwEUhNdV6/WyrXn2vkcihiWLS
cCyvDmi1pdOUotxVUYSCjra68fykfslNTApJGQK3/Ghz9NvCVD3xR4vsNofi0dODKwrn4OZRx31w
ewvb1lXePfV1JzIKngWCA1G3Kd/6VgLi5WLsqrYe69mrbqL+iVenAlAY8kSnz9hw2D4idf1eu4bM
/JK3609dR4QA+WbW+Taeo+Sx8GYGBTZtTTFSOFZttCcIiULabOHtpJTsDinNl2TLTefaY0MoUcDJ
/nfv8yjWLxgCZUxhk/R0hmEIXD6c83+3/Rhk/eouP+K4CsG5EbZijOP3zcyWoX3ahjMfQasdem6W
nrLLRY3HXsQLrF14vcnmFrc8cnamkXRsB8rtJWpIsS35Pp/h2yX9xSrs4E0O14K+bJ6QbzX0Xj6N
qAwheBCwz3Ml8JVUkya/FWVaGCYRxd9D3EXJu2drhHPFDPuCxsn/SZL1dsCmGPliOpPu4v3axrA+
Rqh7614kqXouMi//6vSNPEjjzjk0vHby7dCNfLqg4aQPkVfTJ2Z6wCzkF8Hb2KaSYTrO5NJul+K2
itRNw5SkRNRm+3b2R0S/sugJU3A77I10KW47RZhbFdvK4Tx7REN2E0GDv87qZH+5BDQInPxEnNOo
Xn/OPAf1Vo4q/lgWZ8gxnYrijXKw+VB1KBJqYIF+TIAludvWN7D3Zpe31qZglf0hRy9FwI007CAs
bJZ+vySyjhBBDJFeVRVeynhsf0qLqnVJ+eX9JkYIRwSYHCv+WuXxJSbGWhxUCx2BEMCk941O48co
tI7ej2GdX0W98Ej2l7TMYXWE3eM8NslvW/B1OVDIkM6GG0qi3gOPxGCcsSnQoXF/OUcQsYeu3YLp
pMPF+LswHICsYkZ5f7w89kj0BUs4ngo9ps9V7YPFmAn457sFdnG7bdvJQKUaCjdQG+MLwYfFNcGF
xpnzJZGfJDP4Uj3wu8S3HjkJecb64iegBZTpQ8M1J3ascenu2hK9e5dI3/L/Qer/4aeYaf0Gi8dj
ZgTUT9mdIjX9FASg2rv6uZMCUuhgbv0sSUfFh2QE1k8VCM1keFID0dgNF5X49jZrD3QClzlL7rKw
SL5dMRD69tuh/2dmkgecCGnNxOHPCbDn79WDjBJsaq8bkocbHYA0Gh+rltAbErVPkp9ERyOOBra3
/lB0AAbKyFxYWCATkVzivkxanMhWd2gJhBjmiUuwLqPuRxxaNPqDZYsMT+BSsTRx1OAP42Tzyunz
ZDnhN1O6aufBnkoOIzAbxlXO8S5JJzvM/f6rGKIh2Se5p4As91H+3fFg+qIywcmudmplzoadI9st
zURjdUCf/CNlF63pts77eGov6+D7yRkhuKNvK4nV8usfwkEH15kXUf2X8zyWrXYaRXM7CTXcVhkw
bjUrRSe1/BV7BMZ2iLJZSMkMS+Youia/+jWx4+1tmIPYrxbqaJYSAI1ONYzldi3QHLTKPTr/fmq+
8KQDogde1yxXC+Bcgo4X3Jbnl9vWhtgQzNa5fwlpWfQRzZ6YWx8FoztF5gyN5qzXYXir3JJ/jnMU
tnssFgSRTayc5EumUK2YyugYbBoy19WTyaqRiyxVWn3HSK7ypOMpeXOGxFjyhhF1Gr9u9b/eBnTE
auiR/GEc0LxciWar38PpS4ajHPv2ldjiEG40Yy/YiiauuZWTDUv8NnHh8NXA7iZM4MvRnrzFh2ud
cVTHHiXF6m4fto1b76Z48h/wfPTEowDdNdnQ16r6O+MNxfSdYbO6fx3y6oK3xKjg7VD8Php/iZ4y
g+L6sysMtnPpu505t1VSUwgHndaqLWJWob40fuc07pqcvjEzhc2o4248Wn/OleWGLxcp6fjPrCcQ
gPwojroWzepLwCxjiJ2cln14NyZEMDmqVKTlZgrCjtNSUJ1G8ZiktzGw4wDACpAzj0jC+VVVEgEx
xm6x3XLgXERD6mXfuSodoHaLyjePPFry+m+I0T2cAoRbDn9oVP0NFKGs+UG/vbUvXhnZF0uEFalq
mRO+4G0EvZDPamGgwq+l+LGivue8xuWcv8F2lsvPfCzn9up6kxD3OafAedyVZQBMgb5AeqfJ8nHe
qKYOt48j6km0j6v/DahyeERJKCEedWU17DpOeTOqhjgsG7T2dHxM9GDtqVftcMfrnVcNfTsz/0ES
47xRSP6I0IFNCZjpRgxvmS2b+N5UoQx3rua/+KfSZRt80Cr14ucYtiu/bSLJyK6QsggPcRlLP/IQ
bxmtO9h0e7yi1D0YrbMj03gRb5URGO18/HS7qUnyjl9kwhFC4RyReUytQbwD2gNEMlPL3L/RlgKE
kSVDqh+wBNpw32o09k+98h1R/M3g+B7INKjiGd4YDkkQafVOaLKPNlNvzWM+GghHzTqvREThucYn
X4Xdcoep24v3duzWeeeEA2cgN/jedLpN6nrlP8yCxT8PdC6mp5EDeN1760d8TNBSkD1CEtl86P8Y
fF3yRHFNHGP1xhiaqCZrz5lMQ1yHpaThvAIw+oDqDPZRd8dGytpVk/QJnrlOMSRvPrAumq9EMdLP
RES5+wLbcAb/xZZ7AUozxA+aBMp4Vdi1R7SPpiGFT3jhTLUEiM/qoUp+A+MMcXMIPgvnXMxOVL4y
MBKUB8yvBnfe1iVFltckHprglRKYD04QHY4KH0FIZzsCsKAwSCXZhXUOQ+C1IAsRHRn33RPRCJW8
Yv5xk8sjV1nsusiKJ1MXuT2FwA+uxmTeayorCogObYF9pZviEjYu2hueRQZepagZluTER3+7+LO6
Lv2tURJpvLPn2sFLv0z0b2j1UhehazBb6DzECifnvJKJzGkxurAJH/0x43Kkv47GPmAjEdXkwnfh
/6o8XNtPvlNluCfoSeSDTSXkFa4VGc5fXI4neBkjKXDLTcXDXHO03qJYMOTGtCI2ccC7+SIQufr7
psW9pxmWTve9dCSJQBcIX0wjTVJPHbDvaSCAlc4lfvBEWOre92X/Ssip+WKHjdMvyY/5peMRRbMS
osJJKdbmHz23IUEvUwIPaVmWPD8vbZY/k8Jes90E/mDcajCv0EuwD+5ReweMOf5Khdr2orw9jkLa
XNveqcUuLIO+fkltN3qHYK3ZU6eF7Cr4FLNa7n+58WOY1GFyqGSDUBAmOU5EMy/gPNK6l7sAU4lP
XVGYdjfzPnbeQyTd6GOanLeMxg1litY5BjGviqDhN7zhMIRI7rnwss5IN37La32gYCQYWWXnlA9t
sKyUjKeqwJ4cehy1xMbLdRKcqWZMA2XOEQ5Z626lvpC0961yhzfbD90N57Z67lOJWuzcDyDSgyfI
+VVw1Hzbh2Ni+ca9t4LxajN58OaAzsm5OpZTKD/zPIn/JkSIGQhWOf+p6qjm2MOoO5AEAN1/DFNU
c3yT2zsNcZxmeWevJdNhi9m7Bg1RKS58mZxhpKeqdUpRMGlec64kP3tdCFyIhAQ10rXg+sKxoILx
FRNcsD9ujAP7KAmdgjrtMXX3tS2yYhuRLCyPyu0LTn3W/W8llduyZzsdwUlHGv+UMay1+5CQ/7WX
2Po7lHXXICp2woBYpe1NzrlSj7PtQxwkSCnuO0QcqHTQqlkB57gW63VZS2C9ni87faqjsesP1kV0
J5zTC7Xl6qvnnCq62yzofgmjS0QkPLecZnRRBGNaTrsUG+w5ZI6EKAr7eBwJr+qCz6F1Gvsz+P/a
TNkvBVVbwdm3eyL2y5lJKMjvhWi7DzbTejwKLwqBIowaQHsm8nFHTaujlQNB7eBHjTk4MUdCNtzS
tcuhHuVQnOuCzDskFE+iePKlQeWLTLwcU/yl+sFjQljvwjCaw/2UxuJ256OYy/Ykwjx4SvUcdJ9h
wRlpjofYUR9xc+P3lCNi0NgUfiet7AQoG2B5zhUUwpkM65IQMA5iJqog6iPGbZlnUfccWE+dg0gV
Dphbf1wPHuJY9xTN6/hXknvFwrA28eq7sc3sTosbCxt1ad3NDmL9HWot9obTUnB4msHzc/iGwsWT
EklXHDwGjtslk7YMPnpC85TPl8L58nyXfhtOT1DvSeNpv9jOwCfUCfthfVlF1svlKKgjBQzYVPQF
fw7j48z7q+PcEWkiH1LXKaNmFjn4sDD1qH0OVXngceI8kWDsvG07UbWWXPeronqfREE8b5scS4F0
9eCzmepG/7JjUt2FC0GtrUR7l8dI+1EPPQm2T8QoGTPhbm0dDbzBqQPEZ5ZpbyHbH/EiMA24YiyR
FezAip/5H0fntRw3rkXRL2IVCObXzupWKyf7hSXZHuYEEgTIr7+r79vU1HgsdZPACXuvHeYJ2tc2
tJXzmaNBvChdR3YbwstZDiQJEoQ6OOgGqCiphAEbrdPniimoOSDFA5E8aRBF6Ie7Zw448UpESLo+
qyGiwGO32bXUShbPWd3fGMxB0DiAEOrpi+A6RB0uOiIUsW36nqKE+80yUZZ8h5YBBuIo6Z26Jm4e
3cHvvrv2Rg9ZB5jJQ5Is3n3pjFz+0yotXKWyE5emdxf904gi6Z8FBsYDBXNPT78EYfvm9k2QnSMW
3fVZMCg7+oWnkFTYVornnvUhmg83lN++e3tSilgacv+6oIOD4sXYPBfgh2YfEk2SUplol+G362b9
bu0zKN8ERRIexA7By18XO6f+rkEOEe0s30K1v7FUfY54ojwPdFBLy00/qfJFLWIWR18TwLmBg8GQ
hb0aII1ZCow6zMy1kx5ZJocsDscsjYJjOvf6tgwZvfXFz5X9S9JF+G+gJLqHCpkjUJCkVx9HFc3r
O2Jyqo3AtelfpftsuirXSZ84cCBkIVyewIp5oFs33kSVf/f/jJAvYRYuSDTwKpV/pigj+1kMGEr2
kMo5OZs+b51vZ8TZK6Wq4scqL4IPzB6d+MVytY1fTMs5iZSSq1AQpLz2wdYNxDr98uwsHLZGN+nD
Ls+HOEUNgnV5Y+gAUMg3ea/uCsC80RsaHR80FktR59e4+v4F1NWiAAiWLnappNJQyHXgwU8X/Atw
qgFmHShW7dm4UWZ2PiXPPVK/MbvyFdW/sHRWhG6MfTQT99CNVz2C9IRx28/zZXJzQuU2uddkvNB8
5e13xlwo/PL7cZQ0Dm1FRBcjV7Tq9ER8LZrvlwoPpJbP2dOQwx03k3OP+Q9szISR5TesgyTmDBDp
fKdUbNtTHaHXPfgRB+45p8ILTsIL0mtNJ7k++f2K6GOMVpsRGJLL7I4uGDX2RrCoTM/DLYv7CU3B
uh5FEfTiUXtAyBtgaUgB3AaulaoHTZXa8tvif6wSGTy3XqXON5Psuu9uCwJgGd5TCMjqn1yYpe1m
VFKohckV3+EAdM/YgkOWcF2cZeNbNZtx/jM5zdhOCL9UtLx0cV47e2Xs7UGXMqR1oJJ6y2RFMvTG
8CB9s5Fz5K+bwsHbQ0NMvSfXFDq5S3qatWvTROF5JdoiuEddyVQw5hWfPhli6vqY1J5jt/mYTNBg
FjXuQKfU035kaMFtGt9ssNs69EP7vaTpCJ+Yx9dO6zaJVvPuAPL2HgOwXqyfyZdm3L/rFwcT/K1n
u6JqV8MDs8RwPHQ0Fagw8prGHUFjZb+npdUMFlVv/pSmT5enYLYD5u1pTgjO4bzF2haYYH5mkuK6
6O9u+iqunPwBBmbUMIFjoMYyn1CtrQwW0z4T2DnWx3xmobg1ZIicRTOF5F2YiVO0Ksq+24Hvix5v
llzaJfIZ/U1o3cZ5askkWzaBNxK1Mg3wFw/CYAeHAEYg/M4ETvZKBoh0zyh8I34Nnc3NQYEReLMD
gP0tBPWI/BQ756zf7Bxl0aEpXOdMkhKaFVlC5dmzCqWa6qfYHbYl0Z64cEqkTQR0lKXbLFCEM6F2
Kxid8OAxdfsRSbmkrCOS8YFx0E2cCY12l+HGXvk0LLw+jB9UICbX4MEYWDTtgQEMK3Yo4zfymSRH
chtNsMa9obeKJBqvNzuGut1TVuLH3g7pSKeAwl2Ri3BLCF5cgHPbeHJmwVZvCv5EfaO79wnnt3xk
5SvkdggzF+knwMIrusPqoqAtrtu1xFhGSlpTmjNBe+U/FzRQdshAn128SBUZ3ANvsO9tOTjIm6fE
uZSkKoX3hfDW5FwUQVcDzPLtv0T2uvjkKJufm6SIujO7Wryym4gF2XOZuPZGKhaGSWI8oyH1CLUk
yNz2NBeGlSmDKJcyx9UTDlpyrKd92uXdFybEtX7k22zbMx46gtqWAhzaHTtETAU85t7yt6Tk4c7Q
4dhs8fVJkgokI+wdFw37eadPDTHdLZFEFNRpHZA+UqFr7/HfxxtX462KAecKRLZFd66BSYPwYRp2
igYiKGAJMszaabRQJKCzMH1ZUQZGJ7aEoX2vpwgTygi54aR8VWVbpOy3DEqCcLqXKUO/EyamcV5j
i7WS441l3xPjA//Z6ZgLPGV8QsSl5ykjHh8D6zFySkSqPRuv764hcnjTG6XRFkS+PTpLU1zZ20v/
WHKCnI2wJkcaAozzIfEDTXIKB3Dp4X0N4vYR46w4hqTagKzsWjUelhxB/yvryuyNINW2P7VV7BxN
M5FGIoZYnauYeeOzZd1ZfmOT13Du4nAt/qrSIRAVLigPPgtSb/ickWycI2cQZGZaXOvz4GTNvVlx
5W6sqjw4xxHG+m2M67k/Lxo6NluwJKgPkXYspJ2F+Ab+jYGs4/J77hwyHphKzGzTyFUJsscZBJ49
Q/IByJ5D+/wP+KFGy8Re74XvP+f3i6Mi2lceKAL0BFOtP+s67fBTR+wMJRnFTCDZt7R7rkPlHydu
HZw5BDu5G7XUgEixWuj7pmVX9SQULihmF/iHSUQtur0ZSriDLEBWyl8wvqRamjFd96kxoHMDRjLR
vQ/N9CmfybDb9nlefU5NXHqHmNj5gnT1NXhcWndK9/iUhgC34g3CvbLKeUZEw4KDma6HHKJ0k9+Y
kADeABKZhoeOoXi0QVfT/4ZJlzN5Sm+kw5JSjsXYjIPGCeuSwL6SFm8TLGASnhMj0BJKUfbPHVWZ
ONEoyM9g1C7r4TI2J/JH2/XJCtRZaNDQYuOmXsUF1RHBY1b1cfKSR02s9qssFWPhSf7HRNTQ3vHk
/aWkNmeEoiiQBWcxaJRZif9u4mcSKIlV9M5D2OvnGJ5RsHUcg/wHdRq+0YXgrxsdeyCjSFf1X3cs
ULBvqeziA8gWP33T8ZifXRCX9T/8Sx78OeyvEiVfMQ4ACQ2TeQK7PSvmo4Y/YT98mlnxN3W9oTjF
6J0YCmJgBpnvtm9zGqCfWf0iw/+bDWSB7liXzdMFIEYMWR470X6Fxo9VofWX1xEQCJVWki/JL7IA
Iwg7EjAgZJM2fyBkYeGVXjzER7kTyQJspS1IYizQkl7SuCj/G6MQjVkI/mxiKBOXLiaFW9Ym5nWK
omhW2atV63xvFpbF245Q2nQrpmYhMhGj2aPkrhnfgjZOu804TG1xbGfHBwmR2OyBlRq/uFSacL3W
7eQlmWACblS64hkwKFg5pxC7/FBh64y/2GfuvlGaDMRTVEP7OOnRGY6dj0v/SEzBrTJ0WLTfDc1Q
naxC4b9d6mjF1Je56gJY1v6g7mlqAiSotB6WQvvpLh+7GHaxRv++A4YYYEcNgR0gsifC4SRUvGTE
Efgp2XxuU6X/MS7iyIAVopMdHbPzjS6a7jHvBCjH1Pd181Et6cqaKcC6/kpfDzrViWgZtygk0I7J
MpInIvT0cgjXLuzPps6D7p5Sz/IfSif4D8beBLFqlNExTeKYgMOwQX+bYacf7sgTxDW3wBpLGaXz
gX3EU+G9gV2P2RCH+Krg0mQS3kaJUHDFhaFOTDf66SuL+ygKLx5l8vKrXa1y7ixRnNcxbLAiMWn0
P0JELOG2GH2itmAYrIQwGKcbkQCGeY8okCxMQAAiUeGR9yf3jyapYPeViHbeRkU82QkEeg6PTpVa
3qINfIiwYmSgx6KOpl3OFa2hm+jKwexg9c02JOK9r4blEZSQ9FHHJuOt78JOvZell84HGAfkxKDA
h8vdzSJWG8JlYZJy4ep74ixvQCvUufQmi3WANHnlumONoNUuMYv6nA2ZTtQwCNL2TLBwH8SR1O+w
dCdyJ2kDfmnVsUzuERNzrENaEwj5ia3apLQzCRHL4/QC0opsCnpSB9uakP1ZjSZU94Jm+EZbnCJz
dEU7PPCa5utlqWb/d+lUdO2kdIzrfVUu4nskmKjfpmsfvY+maunK8fKTTMpJmm/xTzcLC37agT0M
x/Cd5jgjR6H0nIGEEZE82EpM8XWsDRc02Az3PTdD8sCkuiq48/KaOXlrzH0rO8Kh4KbMB7WCRrtW
pigerWvibDt0iqw9p9RtfubiqR4b2laiIN0oia+WMStWbW/y/iuhbxzdaKnQ68OQPDAFccIzREzL
YSHT/InLTJgNi+zQ3Zu1QIOZd8DmJEoYHqdhcL6w88s/cT0Qr4lTeTgSB1T/66XT/bQT4WmIkFIG
8XSyZdlCnc3cp4D8SghDvnSQYsLXoxmWC1OK7ehO6NBTd2Stm3oTya0d09v7mTA3ueWlhgI19Sty
vk3Ew7vssnUJ9Lb3ofbsXONUh45Bnrdt+sLzn9miV3pviXK6reBnle7XFdQ3alWn6a8UDaT+bWYS
DV95YFqSD5le0kV56fQRVh2lmCiJlcLynaAadWdein0bI0rfQT/AKT7i8v3nyzl+ryhrSWe2ef8D
XRK1iLRm0dfedHL49Nj47SNV64CRocPiBIb79EmkB4CmEC3jo+hzVOtkNaPYAa312ZAFlWyxXkCO
KDjtAzZV83QOmtiKXSU9FiQVOc5Pi8+w+zSWk53uzFjELyANmBv4TC0SfnRN4nDBZ07eEjidDQEV
dPltkpKhiCM0j0/xEERIeSSuyzuiwhEjAyGTRP0RIfnh0UM4P2iMU7hcRqmrDUyWPXtzhKaaud0X
Qh8EP0GArXLP5ClnyZ7Vfjt+Bl2arHd0a3qGL9oloNXjdBUnxSfN/Js0QHGjJgX1C0kcy+OiI9qU
HMPZHR63rDn0JGZ2D6y64gsk3oCHLsS0A3Khgzu9kltTXxrQbO4xVf/ns9s4Bk/aAcOfyMjaJ2vq
q2Phg/X4jUpfPhpLUbhzicTQW6kgd1F9LcA2tghAcsJKrOmjWm16iAPVEZ/gjBEycFzJ5eW7NTkE
3vo8Sy9i+luZ8bmB38bEeArwcH0EglyA7wZERXhJ4MwCE0uiTLv9U5z7aKp3/G3t4nBdVy6jC2ae
HstQLkQDAymuiT5e4QzwYBczs30Xcc0rSAXTHYw18TOFpd/tp9W2l36sxbwLXB/verdSkHzRFuXZ
ka3BzCi8kuM58aDm7Sg2vGRfT+H43i6a9qDPhYE6tBTBqYuYOe+lkuFfTMKaw1FzfWz6tpWf5Szj
C+jJ8ivuCLnYENGiyctT4fDdKUFHPXTELRCFi2JmE7Ago8Nxp+AJMWdKWl7UjfF+UmPbYXrsqjsP
kY0+LV1n/SPjGZKDKCFZ3NoKpfWRxIbu10qGp/MlxELWugMVr6afSecT6aX2KcHki8DCGaru23GQ
6W4TsAfUsGGHlJAQPofRR64a7zcs27W6mwgUuI4AVuxGpsv0H1SLMtytvodddg1xdJ/IoTDhnulZ
15xns96sCwCYkK2SApew3sPIjtYtGP9Ebhb85P2A1Tt2pnrFXkf8cz63eCVwqdb5Xd66zjPudoUp
LUZycU8+Qyou1OcpUuhFDiY4doRoZXeE9Na7RqfINbaQj9LmlCQASS7GW8DQwCNAyOYz0N7S0TT5
hc3t8pwWPKQn7JwLd3OYk/ipAq5QJH1wdA5U9sjj1sgMwSu2OGI7m0zn3h77ETYChKrGgMbwSWKC
rEbnUozMzyGiezov9tFUh6RnwCla7K2FwF8CpkStX8msTXDniHos/lRVhUXRaZQkfAUcP1q+DfXj
SmXPn4Ozd2DDWil3V2Lo8PbERJG/F3Y+DW1DO7cCgsAeSHIU/+Mdxiok+wAipj3VfvJPIyOdkB8P
LII6n3ZhE9D2M8dRdfaZeS0jzceQNUz6Sl4cPksgjQnGTV4ShDCXpR577x9VyFoeZi6ofx1ZOL/6
iRDtuyQeoFkZFjQrwgbJ1oQnsE3O2CvUmVSCLD33w+i+TknY8FqyrXAPNX4qcyY7wv5HKrP40zIF
qm8vTB3vMd+ELEGnuF93SkDoRkvojA/g2ozzLmesUOlSMGVg3lh5NMpZgWSL6Vil3xoAM+KaZsyy
//YVcQHHBUkinykYK/+LBxDzxXaE9JSecr58+aPCSbh3S4Gaj/lWb536FEWeqDCvSv8/mugBAb/l
KzqnNiRJdue4/oQ+0mcK99cJSgrwmHePsIR0VOIOAhaGYgcpb3pyFx7Kc4rbFUuHRDzKiSSh0aeB
8PuIJFfk1tswZZSrd9JCiwWdAueETZznBFxj2uMSEmnuhNceMDO80YSiZ58lwNf3YDfC8MV1B/bO
2F3m4iBmfuIH1NGIs8wYqLvQcULvbo2CmpmcH2LVmiF1efQyTjAcsiGqH3hOUxLOZqb0QI8rADTR
1IT7AjqWz0fKMtmeRY4IjxlxEEfvDR4HQHG1ijwWxJ3+EkUvvwe0M8nbiDsRMD4LwnNiRk3ablhG
L5zzDglni2HUCpugvZ97nyDOYW3Q6kOwSU4jSypy7d3Ju2iwwfZIiUmz3TtxzHQRX0uzC2LrBwck
BlH96ZWsPu5yQ0n+luQgTDZ6yvLwStQEImi40mGBuqBswvyVkWxA814xKAiP0wDFm9FucwNTJAF8
VtDpEbub3Zo59KybaCDV9BWBld88rHCqigOTtPSn7YCU4llEjnZoJjIyt41rWEjRIpHjZ6Pefjnr
bL/yyITOqQ/6yL8yU8PLh5Sy2ikgJX9b3fvIGcPSg+c6uq6zafB2G7SFIYOmFa1CtVlmgWe+1Nqa
fUPwTUKuld+3p8khx3IfqJhMVwGExbnrwlnpMzeTO59ij+7rBSfNfPMWNrS6UwaTvUhY1m9WnAaE
kvmCuJ1YpMFvigdOlLGlEjvKhYHFJkXQgLS2Js7o2CQ+MfMYPEGdyikwT2iv4/o9Ymx3ixDW8sIv
sHicjMhFdlWaQNj0PBi9Sd0v9a8Eo/oCYaAvZuclHFtkLoUGsoLLF73GB8DeEJQgzh0U9wZ5QLhX
uhyLS0qmMyJcx8+ry9Ibv/21huT2ffNDqfS7D+QQud/tyO70hBs9Sw6dN3oPU0z/guU7z5ztXAG1
OHPfrNAnKQH5O92wdV5KWFWMZ9Z+WKdX04muQv2tIQ6cNXyy8KADRmBnNhN6+c5lNX/dSKagZsw6
M3dMU7ED05D7jGzcJsvvcFFHDgTgPkIFOmWzuDhKhPHWkj7Y34f1TLJiwgiOAXLhZ60h/IyzE4wF
5Ll861YqfrhtXVAtlUUDWVID9Nog7I0upUwzMsQh2iB7Jz2cnhgxFIDXW/fSzWtUHm3clP6e9Bte
nnAE8gI5kQfhlTlzDFtoSTjbwZc4ZmszNGtoXROfW6ybsvQPFpY5ee4VN+99ZdeQzyfkzyaPZaiX
8Y0sPFU+h+hzbuoc7aZUDeTk4F5mmXnXwr0CxQeZD299uRQhRCtMyYfIJpJ2AXJ9j6yvSNNjF+bA
+jeu5XPCQlFAUV13jfWUJCA88ttPGl37LEKvdQHRFvgQGJCFZ8EiyaGJd3yE8VElX0nfXsnqMjXg
jj3WxSbeSY5VHDVF3x11OAzRu58UdJUsI9cDNmxcDgPMnwnZN5satk+GLX4Ryeid4xU1OM7hkPdJ
RZo4REhbv8c5kn9zcHLoijgq4ZAmjIuQWQjxmTN4JZISxSDR5KIPftuiIrWaUoRkeLpMgibTniAe
2CZcl0+ogEjy8tzWexyWMCBRDdo49WI3RpxjmyGF4IPtXMF7kFVSiP2CrOkWehIG4rgCaH1j0cwe
pUVTXR1DRhrIwLL/RyID7cMVopUUZ9/KpIQ+HxIioBoqGRaEEwmlk7L+b1Qo0ErYmOExXGLm8pBW
h6C+JI0KDh5DCmJdhjq0O0pHyclKFh3K8rC0LN20RujF+dPDZccdwfCZ6zndQtXI/hWTGAhc7GbQ
0snq/dUFKXxZnRY/9EBgLdAg/oUeS7aDi0f8zmsYlW0IIC+dH85hpPzpyEO4p0gk+rN23AhJWQ19
8L7rfHh0vqeH9lRYVLGI4ACVP+S0278bZlXlLlJR+SZ6/9Fqm9SPqrTyPop0ZbeLCjwyYpYIjGOy
OMI7DaH1QX2wDmQmDvah4IhAq/lKnz6FB3arK2kGq6bMqeulpBJtRuorKH+rabFfNvSPUIoQAEKw
b6vnqJdzcdVyrf64a+e7+6bB2qD5zRzani39+/pTLWgIj83q9XaLOpXo7UzTE55dRn/jto3cst84
VdgheWgb8anmynwO7hANhyY2brJXpet4ly5L0i+eiXk4wjENss+5Bsi9jZyRAXkULeG1WegpdjF6
P2KibZ8R8zSkcuGGTeVbEhvC6fpkWucPNRgQnCYJxH1HwkmzA1RCMiiDL8/uOtfPP9pF4LzyKjAZ
WI3YLyY7m6C32wo7js0Vb0lHRdu2qHYWdxEXsQSEVfc4T4FjxJkWqN3KhtrvTeD8Ey8zFqziQkBa
3/5mbD7BhVY5VqmFJ9Gm9Qudb/YFfo/hGlYsZlo6SjN/G2TCwYuYNah9m91IzAAiuy6EI7dVeedM
92sb6X670PcUr3MwKA4xGwXJLkFihpFwZswH1gxPikVmrIa09jnUtcAbNzqan/GmMcGUwoAVFBQP
+OyO2bHtRtyvfd30Ccx02Ew9a4whK5mdlT3+naE3DCfbItQIfY0Tu8jDseHRVNSj53bimBNoYtYr
ruOchezgYLdXT7IvBvdA59V3H0srVpK7PK+fkkNVpCM+8jDHozyGeJxfmt7XfLCQ5YBOIDLWuC1Z
ZifLWa3IGA+WuJzmOsRtGN6XxcT5eHEzvyNZBaV2PIOz45zz4R70gT6yltf6hz2UDb5SNqTlh8ob
tMxEoMBK2Lojoba7UvVrey8Y1qMma5jgggmL0wlc1BDhjp8ZoddHt+WPv+Y1ficQa6wqEOr2OnDO
pWZOfVxFkxdPQ41Wc0PDP/AfNcbkQOwy8gLQvM/qfnJtbX+VWScJYHMWn5gGUbfbpPfHC1k0/voq
4Mx5536ugUM57jJHd5pG2G4KSlDiQ8mjYMbQhgvlrj+AYToa1gd/6H8M3oAqchGZUUSipOKSbqEA
ZWCD6KSgh54VK1W9TbUnV/pjkNo7F8InJIRQmHY3dWiId4l0dP0iSjL/1GYICc+9qoWLC7nXBLDp
yvoh1C+l9Mb2SiG1jB+Boftltlll2S5wLK5BDyEu7JKwm/5MgbfmD7jm5X3ravWGzFs0J2+Q0MFC
zCCCgUFHnM3iUQnWrWQW1LmtYBNUDNN9aTUc5NqkFq3JMN+IYB2gqF9tiToWG1AV/1S8X2YPWDSs
iWSh5NxMOSAxpKgigYDOF+NHR29IUHUXoHjD05KsI+s2EjPrLYotwlBBNeNGSigDCZCNgPaxajem
v9pO0qa3AzBponYt2sGK0JXkrpp8HX+5jG0/O5S/aF4Q4VzzuizWB2eeRfMbxIgqnloMl5B2wMSs
yMFVnUSvmj5t2MFaMN/d6FCydwGVyQk9fPqFNri/g1aG6h5dnOClp526n5sBFeN0K9SIdWTi9MbC
YYguAHXxFQjEl+7WDNa1J42uQO6Hxp3Cp5yHF0NYDeHjwdFkOuws195PrJDTH2UY6BwHJMPFjXLj
sNy5bV8nZ55o0ikg/N3yGUz/i81IrXZBSC8ASWRczpbvW2xNwGD5fkBXgGoD9ux0UX2frfoU6NVt
/q5BvDhn/oaoeS3cwT6R/GrFvSNF8Ell6Dc16c22BLcJnQFtybYvx9j9tI1vl+rId1FlLKKxDwZM
Fok4/d3nnk4PtReVHwWrVGLWKl4+bHs3gPorC8skZ/2dtNN7WmaZwmIvFSZKUHi1ewio0Oor6+c0
/c3Lu3rAcFnoo10Y8kzs6DBvvv2pMcQl429SUQMGQJbl91QB7LydlXRAZSDljXVSBZHcybhmsKfr
dERDqYvCH14N/1jfVQGnMGcok2f/rVsne86TEgTDwN1Cuk3ZYVHuQ5jxQIKD26NWleE3bZg/fjYY
S888YQYV/RzjzJJ9SCNIoroP5TcDQvyDDyvwT1FcklGfQ7bvP2s2Jz2JU3zrmPkXF6HZAGLwIFGJ
fwbExT8gZSAqENbVaA4kjckJkUXaW0YhUTMxoor9DxCRIZFt9ex472j0/e5oEB65d9WNAEQ5RYbR
Sxjg59FmmutTDfw835eB2+P7RBx3MXmfJUQp4bLYey7OP0oXJ70TvcVjNK5l9cNLrn4bbO7QZEPh
fbE/IpdugYqYHPNQEtrMFq3/aqPUJcJ2HrOPdWj0E5gpJtcdbgfkbQRL4/Do/Ln9oSpLzL/K8bhf
+oBYzF2mVWHPmEualzbR8X85+BFDJrs0MWLYGDJWmU9ttUUabtePyPryblzwSm4dj63ldmIi27PC
4So6slBNkQK3GkpK0Qb+axerpcJtBZFKufWtYurdxmNxcYtUR3NeWsaFxIzexdOMrKbp56Y5FJMN
1c5QmREFCZGdRGGExuT92p61cZ5kHRIZVTC7BE+JmJHazFUklGh50MSUO/sqCIKrrByN5mP1ykeu
FzbxcyIlLHkVBSzuOxsO0bZwOJ0OpKjY+Jja6MYGB65dTp9pdaMN1SrOFLodgRFzzMz4XbkF2LUY
gBCGX9IQZvwHI3NT6TVvLcIc3nMKOX9jMKpAjcUeLccXoxPkABu09qu8zliJ/1sLUOFbZXyn2jYL
sxyICGThNFDdsldXejireOaXDzZ7VNAwAOnGmUOM8EkLt0PCGxnn31gOxcVvuqQ6d2vW5ycnzNpr
WxGcjelvmGe5scXqkd3tM9XZzRjKflkcctm5CCHyfVA5lBctVFveLLRJdzUkR4g/SyBJnsKnm4Lc
caT64rGBy51hUhi2zI8D8EZhmX14Luaa49BIlJZ3gL0b+2vGG4B81QZJfdRMzl4gBMZ/Z2R86PDn
xvV/mXTS9krMD1Ge6GMBNsPi7wgBmzDhb+Jc9mwa3fYPLov4SlQuAgYPl8drZCT5w2gmfPEYOwy9
hjt3FSv7TQAs+qF1g4ncGKEa9ylYbeEdA26jBCm441eqP+i5qs2ACJ3UBA08DAEhFXwbxGK5JFR+
EUgyN/LnDUToyqFZYYXPunAQ8V9cUbHPD0H+8wk9zhwRd4w0d9MUI+MH/IwGHI4YF+zShTsCsm+X
EIqUT7eE467B7ULlae+TnmTug29EfIYskf7MEUjNna5dr/+ijpxLMu05K74lkIwPMCaaWJCs/Rep
2Rxb33ofWDKifzk3MlEXLh0BHnGSuQg6f0jQFpidHGDhYUyx3X/01/NysqIE19cTAPKBJptDH0Md
t/GQCjYh0SCZ0uQmDNILmOD1N6qU9RtbpvcbrDG/jIxZ6zDBw1J3iJAQ3aJ0MN0VhLmsp1VTMmzx
k2BdSigFv4iIdlc++SSxJ5I49M0pSHP+yNy4DJ9QT7UCmQsV13ANChmu99AKnWWHWzDCT06ECuw/
98bdUi1dEu92BBhQoatqfoY+NONdD6AJtkHklfUlhWflAGQmFuUlEPypcpOiymQYjNae4xNkhHsF
4FphK5xV9LL2EykbyPQLEqw1vjbeBhKRC67Qd68Xzl+M8K53iuCTiWebTym3N2oCQlPwpXU75TVN
+XBTt7/zlpAnM5b1sgWDU0pWsUt1ku5QgayuUuK5/uBlQfw5pdI/aWJRWJCWvr0Pk3L070pCOWGy
UfNDs8dyRLpKkbC27z6cumxoxAq6ZrJsMcTvvbkhbMfXs5zgruWm/22VVNHOG9xpPbK4rZZzzFyL
3TvE5fYvOuKED6Lk/e5+NSEgwSO+As8cbuFAy0dQOfO0Lasb+xO4BWkirLWGNHnxSt5zKlc/xDOG
vR/IUgzGQFU9abWbEq3KRnQO2blZRjl1DpNmHADxojlPD7frHBhMTZKW9KebutVz5VvLuixnC7qM
7dYjaF1uVwI659eaSj4/wNESL10GenMjbt8yg81mKo7Ye6qEEUfHiVpnk0FJZBpxL0TcnIidJKuC
FmkdToB7EAqUlPa/yiXCzJBw0p5mVK78vsjPngDShOkP7LEC70wWDpQ8qSIPkPXScmV/QXJFmgcO
7Ms5gNQVc+S+G7kgutO+y77Uhp6C1Dg5y15Ib/Ce8mVeuW1w8iMGQj/9NuVywYm4FsN1FlzPiexN
csh9l8kUC9l2Relb++TdovlQL/QTChMvPqJ/cTN4w4WMAUNWgS30Pe99E6HLFf0bwgyCv9Fz0L8o
pzIpQMJF53vdBcFjyZ5whZ+JYbRQw/rT8b5ndFcarjFj+cDFtcmiDxAKTNsUagLOV6IKohOeG3bg
gGRg7g20f0iuvESWR49Tp70b6cLmvYK03OoDy5NC7vleXczuuYnZLdXaW/cD851k3KmOTUt4RNUx
cT6KAiSl+yKrki5vUIHjHKfOW9QxkCOfgizYJfAoZuhDSmcR79oPTE2z5aBE6AUzp50oijT6Z+G7
pKRAkdqB0GwAnNfCwUZjZezIK8ZktX5BuLgsD2WPvYpnGYxtp+eey5SkhCvLUM1AVHO6HQEkBN8s
OSRCWPrq6Ti0IOfvkEyisCoqiArbAKfG280IlnM/OwM2iXYer6VDgUu248Jux7FyYjacTVSNUy0R
+xFykOEUQs8wnY3DhbHDBMPRSd5am51D8m+B1Y9x9shUHQaQwadj9lHsr/Z9LicyUygbcvB0GamU
X3El6muSwTEgkRnnDIZtpOCT528ZlnKcp84Q//gISiDiDWh4dyPzckYMba6f12wk4YTJQ3wmeYP0
xb5Ks4tbOXHyMQitTzUZINUmjGekESSBLajJGMvftAFGrb5ojzA7pbln+5pHL8CPIPgypY8fGlcQ
VNXhTfu3knI57RBQGn8rbjaFU9jkFqZRkNCFO0hXDboqzz/1+QLFVQf/4+s8liRHsiz7KyW1bkhD
AVVAMTLdC4NR5yycxAbi7hEBzokC+Po56Nl0lpTkJhcZmWHuZjDVR+49l7QBCqBK6yP1y2juG1KR
DgUNun+IAXG4N70OuvbQEWQid9MIjuCYZw4V10SeWnaZwaL9buMZhR12RECb5AL+6Vby486J54P1
hthCosqZ5VO6XtrJACRMMwp2vsmSYHUwWV18GtjcsNL1W67ouwY9ie/yafTNdM7zvv/ZZ/OgUDSR
97ylfINz4N7uxj5tbvDOtno6e6Tx9Ve57RQCHQ/X6btoG9wHpYE5hCSrLflojDOz2WzxLIYI3QE4
drQxn63f5BOKg6VdJoSZ4F0+IruoT+DESvtVIgbPn+B3RN3dDAhr5dyntjAzzEVvC0pNI2x2Dqtn
ZosrpAX0aniGdy2DtuzZK33UBz652prFfUJFnFG741PK4967wzNBDhAbgI3RshIutIS107NlyPOp
33wrZU6mXZozUBSB8h6XlNyBs59ozqydVzA7J8luIOoGlS7HP5vxYmE1Gx1koSvaKJ5KGWVHJyHk
Ej7LCG74KS9tEWwAFqufnwIk+sgsWtWUwy4nwnKJjzQYhWz361IHP5VV5Mm+Fdba/2hIbsv3BYrk
Oyxn83NqRZnZ4Xdl0DPTxeuwh1x8WzGQfCo7CmV2k725crWLSlNh3H+KrTilmzGEtB8JzcwuPqLp
5dRAqpUfFt16RkYL6p8snKwsBu+3pgVcyn7q149VGoS4IV/uApCu7ZgG9Swcsq8hHcst/yowXnvn
Mt7iPmQAioZdq7yIWJciKV2GXRk16FlsP4XHJhNGxHejj7zkWkORYyNYRugj99x1Sh7J6LY0aRbE
k9d3HICRRNQZK/aPGOkBa4Udx5IkX9yPIcsApoIGuqd/q0dn57BwhNyOji0tvrWLCo3TknMZHT5Z
WwDUcqIbkSRSByTWjdXOznI7VrFqfjEMnJneRML2MK/XTipOFfgjVHoFhnYM8pCfVz0ckN/n8Wct
dOAc5JzM8bUDamUk2VLMSbS+z1xXvxLUcDNlVG8Xj4S74EfYNyhEZordvhB3WRps3ima39euxKf3
xN7Rle+NO1hAPBw5ifSmttdOHeYZnMsBuXA+/pb0EDJiqZrAxugmLl91x95WlWgZ6wiOLZWOm9xr
4tEFiqY06zDbFcvU3eHmnPID52BR3QOIkmgJQdzFN6lCuvHQCRrsr2ju4T4dRC/niOUxss4ErzxL
Gu9bUU44m/Q3Kt5dbjY8HiNTrKvAhrn8vmDNQwJf9o2dsner2RUZw2qv2TuYtoMDRT7sG/5GcMOf
wTyuXvwisTewVGTFkvqnmtXy9NVLLTqcuUljHU3deeKk24GaeQULmEAi8snY2PcowgLCr3RkbEzT
JSVW6FhkqLDnTvz6BhV4EBOulq6ShQuqlim+9KJTNtyu1jPLV01ssH+apMeKFCIvzuSPPKNuRnjp
JPF+knWzIK40QXkz561Tk5ue0EFPEQyQL2EUHBvDKGpA+MAlEN3D/OB2wLMnWGUFiQ11t2om7Kd9
CsrSnxqgLoCZdeOc1mzt5jsYtL5k4gYhB8GPPQc/ZkYexaEvg8U/jXhs+mODNjubw1INJYn3kG7s
Z7KDSNZkOOV0F9ttenKFU5kXnHlYelwAJnU0MXgGNWn5JIfP9GaYKVYnBSSIGAhNfkB9Aw0XHsMR
qmBb5ecSyIOsMWBwGJKeNvmCby3RQZm9W9iNNx/5MAzei9cilCVvqfOIJTI+qZdhnZnE7bGS09Gy
P2YSFjR7P8Nawr9kW/FVjUtehbjterOb48iWH7lOuiy55nvju9iic3T5NV4CkPk74kI4pRkJ22T4
xXYXQS3zQMTtdNZ6UDA7SV4D67AZwBO8IrwFdMwNv0zHxf0+M/twb9hX5PZvr0JZjxR3tsAXI5aW
mjCJnGko1GLSzD0b2TzYRl+e3SYeXSSGCyuFq9Jj0no2Uqeb29F2OdWJCiHzCvMMGryBmX+okHL8
LKjjpl/oGxj7EWHk6JE0lBZKioTQ0nPlGWM9DYRg0FVJw0MvRet5Hv5v9uq3Puhx+aBdCDojTF2A
TjhB62R8Gim/2uCKaXYPKC7E9ZmC36mw+xbpnQ8xyGR3wAlro481kLW2PeD7dUoQi5Xt2zoEm49P
eiH7wKBe19k6HfMq84uPiDpgutY8ecPJVB3ZFGUcpIY1etUH52kWgzk1tiCBz+oluCLGFhhdjVgW
0pU2yuiFcf8wIQNO0HF2femABzNak6geQ/s6lKM3Xwp6K9SgvEnlvkSvxiIZtQIDs6xIn1DKtsz5
1ZSTbNTSNoQLPohmX1XU/HvLBAOlEfMLurWkIp0O5bSz691lSM4MbNRy9tn82XtWWvaLwwMUnG1C
lb845Rkylpknb2p3IMTW6da3trCd8WCXeWWwhfe4tyRmEWZKKkJFgNuAuWgzJ9OFiKjod1+7xCk3
KtL9b+QhSn3S2oiGjwQFXOghY1FnwpVb84h6jtibcXahK9RZX/pH5nowkPO2t8KaaDXWfe5kTSzz
OJH6fYOnz2A0WbX8yrWpr9GGZAD18pUuSlC1UxAVasbkETuY2TRIUgzjbZ5e931XB9dAF6YaN3OB
ji0mxN45sJqiVPPjmMgSP0t5sHyrzlBv1rNaORQhNyLl1cm7NdTpei5BNvY826KKrjkFkEkNkx6+
E7aOL3Zhz6x8cZyhlBc19XAlkX8wm6JOYChOw7bTua7VbsYuB1Ri8fgOWCBPiVcKvOCnABKgHhaX
QuRAdeMhQKFBSa5Il/Gne6TiWXrpAzXY1/5cLOpAMkTyo5+k1qh/6QFv4Ze3r5lGXPnpVTFTuUqB
09pHir3AscmF9TPWqvg94Civ+DRE/2O01gVLFZl/ZWhQen0Bi8HiTw4vK4Qm2vI3J89un7Akl85l
Jbntu4i9pgblBGEcPV+zpiQGxsZhzZeZ6x765u9hQgMGjTQI1kdys5L7GuLTcorKUrUhG94tvKa2
/frgk+ZMyEznV2dUxonci6YOWmagiBwfB4dd03HoiKW6Xwcm+89sq0jh4P1Jao5b4pF2LAzUiRYJ
Wl7S568gFNw/qk6zM5JqMPcYt9IX2Y5xe5V5LugLcnbgonvasu+WeML5S7Ro+TTZcqqPpbcITcJS
IInSA3Xb7qSX9s9tNecMpzmMjhni5uqk0zq+15LV9nlymXYRu1ME2FInoiIPVt96wKNkEtk712cA
fZ9UpfFAjY8Sc0M/aAYycWaFnkixIJABIP0LM5b54lsCp/dofEmbUMWYe8iAbu/g8hK3Y3k+jlOB
eIiQWqwxxFAEnnWquohUjBylQM70WXZE9XQpe2iCRa2HWs9ACeHaZO4OUVqMKhOn03ZaY2o7th5f
488oxsi29yNLPaE7Alo/ViZ+bEs7+yWtzL6pGJMziPsfSJcVKGT7+bpuByLee0SJ5TLAYB8yRmng
eKsbBaYCfdjQ25tOeo4CMpDAmeUbtHC4hjXgIzfrV24bLy/NtxDUwD5JBlA2/Dq9TEQRbHMm3H9I
ASdJNpe1lsPe9pp2uUbbHjc3iNOwRMxZ8kHVt3iEeDXxy4jXQ10ZlZB4hbMhf6usofnKCI//lUHZ
FFdbkvOL1SG5DNkyVlctv1K6T7CSM64R5G281KIPXmPO0Sc1502B/ovD10aD39kvJUjd5kIaz3Rk
78e7rCOfIEK3USb0EZ/3FDeAY2fgz9EXYysXOQeUsuJkq8x1znar0+/VttdfmuUSiYvjmp0CCLa4
8qzC1mdKvYU1ZcBvT0K1HWNV5asT0OTaxt+XiD+I9opVfzMAEpRsx3lSmJvUCnKnzJmZkcC0Xplx
8uFvIbS/RWo1xBc+QRdos0D7vK9slbPoaAI6utnKIyDdQ9GL6wEPY7ob3RlfFTdvdbd0qZmwJxgB
lcgR1d5doevcrGvXvo46H9/xOYLTCSyd5wc/po4Mx0FsHWIaNz9bhkEwT1KGbB+VNfW/utXGeB8M
hjAkxCKZp68Lp/KmL5x3jGeBD3tfsVn4Uo6ObOcdyz37N7Gny282rdV4064RcsydV0Xxt0DCk8Op
W3v3rFOSvnc1wB1OU9TwzhEZua5ux1ar6tjT1rmh67eqe5ZlxCKcWLvgiDxwJOODKNftS9sNLyaG
wnJgjbqhBBFREJBE3U6CGvwXut2sSlwcRwjdQjNIDBNxkjgfHutgddOTBja/VLingdq4SUlsL6Il
zM7WBNbHjSxx0WNQEOeSd5TF3hCp6hpZGRmhACfq78xamUanFPbPupb5O06y+CuCg2cO1cLdjZoj
oDMdJh9neyq7+6ihSgzjZIKaXg9d/AFaG/sR2CaP1VwdtQyDYpZ4iB4VYB90jeNe+S5ZWARVFWWY
S1z+BNz7WyihtOQT4h8Wjl5KEPNMPLd+KIXn/gIYMAE6l537WSToSc7YLeiI3RqxD2Ffi3/wiDOq
7l1sIzn3d2rnd8LGqHdn0k5tFFT4B5ioNO7yfaH0eoG6PoMoLGeQiXYZNO4+nQV+l8bkvaSab0fQ
mOgLh3M71TNgM2ga4iQCFIL8VCXhRQMokn2Crdje4e7Q46PpaHl2usOqelX3KjtXI13C9dImLYDw
jgnAbqUBUofEGjP/yNm9XGgpJGJgolw9685IbBj+2Y5oeg4YTN3pjbFoYt+XDXuEP9hq8GkfRr8B
NnqcEFOn8S3LP0KkTywa3H44ZD6eUvoPZ1IZ73MeP1uzrVJgTEE0djfVqNwfHOK+f1BJkvXh4hfx
R49jov+1Lvir5YFZ7iBCz+DdJrBbuuVnmxTe9ThgH8BegpSgJAQKjfE+X+TY3iLEW/rjaJYaQSGS
GGveKyqxiKfdsXBBthGjuyd2vDgiFKzcdpcvhRPAaPCd7s2D81qfcOE29d2CM9TCNhnBew5BcFXJ
A8lfqcPke2Vog+pmQTzM4hSqA/5yEnGgjnlFmFtyNdeGgzE9rxzQ6LyIDYzxICMyuqAfGWgmpT9t
QQNewKGB5a0IV2XPP5I16CRu377sjsiKRHkQKBKfVIzJbO+X5AcxTrGKHxkJAc5t1HgUrwwkkJsy
2e/kD6Zy4++ALzC1slYTkYCzx7WM98ez2QYSXBvy1GzHv1+35clr1OSfG8Foma0WCJszyx0n/kW8
F2JIcIXSO9ZNgtDbx+CbnEnQWVwW57Kzq2uVjMP4iwveSW+BQvB+ZRj2NohOLZ+drV5/QgkRR89Q
praN4rJK4ATFwmN93BzjydGsoL6442LtnKWKEV1SxY5v/pIs6SmOMf3v2n7GVEZHjmSdXt5msJII
mhePkhEyjVfoMsw0NW9YoVAST4qmnt1CSZR6dp9oDKrcACCk8hWyM0UR1EfgDVorDZioWR6oehxy
ATRUqFvgjup3D6BjuWGMofuXSdiEvjETbxEQ+ZZ/KXMgSY8mpfR9b3BMeGc3ZjiEhKoyWM+Tddot
sbLGtyRRur6qDYLakMlqYxNv1XbBvVvPvX1gUGlzNxBPWf9xBCvBI/I1BeM0qRJGoC4cz2f07VNx
mRLDyIx5TID0KUbaKR9dBKgfI34w97YjtXg4iogCA4aCg91nyfm4jhPJ7RstoptNG2LuS0jQ7jpE
J99MSPB9kxIgbxADzgJYPFEGyFKtqElemlIvn9QVy/TYBgQ4E1FkhDqhgHOwDFmN1OUOrXnV3MZx
1WfXpDX42V1Ts/zZBwAMWVnj9agY7gDtdjFsYgMEwO+40FUZgGs4TOixmjYgKgC3Wn9To3wZuse5
VFH2MuZTir6fj4VDa8lYxnPNBJH1kHrC77oXOg1D9Ggs4pINlLUOBFG0Mhq8twaDygzEYsSzzp9o
N3gbdLD0v7KANvqMEWpU50krkb5x5QnrgYm5iZ5knLX9mTKGZEEz+y6ecVdwpZSql9XDjDY7OWw7
H3G2FZ63g5ei3KKnZp3NrskmgySS2M2jUlGcUub0xMxCurA6REfyyGzaUGE7hBnpqybGcHPwVNqX
3wAJ4FrMiZ++t9LEl1liY2Gg5JCLhWhk+uF4TDoQzbVmvogpwxMmY+N9R+St92HHYJr0odziEvWD
ybljFE4USZ7xrO63G8zbpq7eW+CAFmLgDSeKBWANlgaZEPDNqhfdeZ3scaNVtRiq7AC5JyubJW+A
CmhQpF2l16vIx8rEzGuGGdlO2m4BBBryeHrmQnGYDwhUukLPP60qLR6XJEgSjFOJQrGJFBtyM0y8
t7nhfsQS2cU/7ATmC9N5Y91amBxwKvV8oUIEeVTziNbktEXwpq/orYc/qWlQI1lI8NkoN6nif4GQ
wUDdSkGWUwD+wniNBVmhJo7YIeP126toxAqJ/BtpcmVW/ZZ7eVbvW+T27+j6We6l3mzImcVn+IGm
xiEwiCyVi6eIrztMDMZfh3Xb8fROudx1PKS3MA0ZbBZ5rcc3sKLF57o6/YZUM5EVJv7oPoIKMk/G
iYYPMiurP04v86+IvNkrxzEjEMcGYf5u5jLH5oa06JPhKMqrbmm75tDBYbAOQVlk78FYgcAT6J8/
Unxqzxba+AR5M/KTvcGyeFcmBGbtgq5GfwXErfvuc6oV9uxO/oiV1n0NbNf5k6fp/6Q1jaMfrrrs
UGePXmtDvhQ50YCoj9nexZXYe8LhXJyRnuZ7tsjltUaZCfmImON2h4IRprIBV1px6LX4FxfZkl6E
PZJFRhZxrpGKwuKo1B4mIUdmnLdrtmCjaBPEazvd23QEdHtWgaNP1n862fReSJpm95s6q04Pjqn8
lAKmgtqZVY5/PSA6tHFSSTbhum74XVvCbVLaCj8orjy3GDAWcV6NhEUhXNU2GhX0ilk0nTgMyt9m
auWXZThvNyB4aV2Njdd++6z4AjR8ZUXya8BA/hBbkK8O4yrbu8EV+pk7J/bOJPER37CgmwWGUfE+
7UbOVbo3K/W7S8cIFLzfFBfPXdsTSulwX5PoW7O0PQhWLn9kP1ovBkXweW0b5x6m8kbXAcvUszPL
EwQnXO2hCTKnPKVRjAltSQp93RVr8KOCgjGGIxwH1I11jW0kdShSUIFg7w3YCD5YiGbaiym18zRN
Q/LYRoK7MJYEaAEdiOc70U8VYA6k5O4uAU52jalv/bInqvMwccm63nkzXTgbVoGjVk7z/GrsBU4m
zSh7T3bWHepst2ImnATlRSF2msKxU8Mja7X2JYuX+jariMfaoZlhcKZ6v38soD4ypon9+Y/IM7Qj
bMK8k5sPRX0cbPLJj5ZFAn2I7pwAS93O60/sU+2z7qYYEYm9eYOHSVTlkbqJRHO+9/UU2hbl1KFS
6WpCk2rwVojp7B0zvvwhy+3kC9uTz4zI1Crd42HMngIaW5+qMSo/R9fyv4NsmLI9TwIZWQ0t2VMA
7YcfQ+DjObBEaK+DzaYQrnFpMWlbm/xHFyzoVErLqJu4EZVzDKic2p3fZxygcccgidggztVdAJzs
vZtnH/Oxx+dP1RDxaHChIRDibIDNPjapeCALkXMKIJf4jNkT8VDVozz1y1C8q9Ep3gG3VB/D4CKs
FPYib1g4ZC9R5cGCHirG9ZepzMpTMUP728/stT+Q4dAhRX6LlN+siKCoHTLKXt+pIW86qM2TM5QH
luM99tbpIivaZx0h+AbvtLDn6vgygmdqGsoBgm0QWQnfhmZM70ieZL7632S5dwaMmereS7rNZ9ez
CF3GAKKxA7Xu44JbaD5YOLF+Fkky3RuNSY/y2lEUbVMp102IxRQMpFzxw7JReu2wjtpoIuM4MHum
PX12sBEBIeTsmQPv+jHY8OtsW5jm1L541Xx/Wah7VQ563NDs7uIuHoeQ4dDUsBdHCXBAOAHvmVzj
/E0R/GXv1twQa553vQYrNyUkQ7R9RAsWgw2Tx5Kj8k77a3yNMKaZ9/Dvs/gj6xP3T4rUyduh4eoZ
rxcDJowyqT9TUA3Xdmo2+L8R0InpOmJNsMpSvcH9Fcs9w9oO+geKrdtknp3yIrIZkgnQjhJUkdNC
9sxoXOpz1WWb8BIGBdyntrPjgwV6eboGVckyUXYoPBlWCHU3taX1e0SMfVLbjw6vNTZY50g0/faW
UqB+HzcBuzupTfKadzAJg6xpn/O59L+CrjfcopyB+FRhgRwW25FQlRiF3shRgtmkQQPVo4GmFSdS
D+HGcU+2Ztc5TjkTfQBADnkoNkI4Om1xIrG4xiHUxlFyVk0NaUQbqvdDAn9Mcagr88clwSg+CFqh
gS12b22mhKa/YOUU7wDW2eHOHjdRmDKvZp9rgUEHRjr5FQMPW0U7bjRWI8C+2D6MqQ6ekKpxdWNb
i2/ZCbPGsu2J3s4WpnorCMfNoOvX0StCfWydUWzcUzOwuOTDwU8uyCXcMjNnvfmrK3o3pyk/uqKs
kmsKCHnP59+iCm+y5AsLcv2j1CXj5yaScXkVQ9hgMG/ZTAhSVkn9sZt0/RyRkEP5nMfqVuJyAr8z
e+YjjgduaXYcstsnwon9w+SRY7+znbJB18PEem/YdOndlOGQRKjfd/cujS/efGW1X3zTycPwvKj+
M+P6IU8WiQVCVTlmnzrAQe2OdJLHyk7gQOHMGx4D4oYYNWZ1dUHA3kzMn3xix7aik2GHPztvBZB5
9iHsijcvMzE04Cp1dSniZBv/9zl6wRGTMHkF7F+5jdoEta3rzjylBMxUdzPA7e8YThFhN2ubtmEy
5PFrj5x05otbDXe6LmeLJQZf1p2Tj7hXCrcbSDgIot884IxzIA1XDNcz+5mTsXyO16qr9mrol58C
68UjC4dBhYzXW1Df8LDuonXYnhgy6958fzEXkmqlHa59YG88qgh4hoinPAZMMq/vAqnzLW5AjBX2
CEiDt89m7OarqUGnT9i0gSqawHjkzaDbX2YBu8tmsUrRkluq3heB5d4KCjCyWtJSX5P+jVWJj9Op
927nsjpcZpdibCBg0g4t0znssKlOsAKJNTCHLre87oBIm3efY8h/LWTKzDZB3MPco23cM88/v1pT
ivbNczTtWzlPzDEGBM+PS7lZpShu9b4Cr59tgx5ssS0lLb6hQtKWjZgGzh2uGwJb0mn6Qahh9Uzj
PX3NSZZjK+qJybEYNTRhxcyy3CVEitthvJbi5AyEHVKvbubdzq3yVyTr3WsPeS/jctycDKm1sLEO
gHnDY8gI9HKn1P/DoaL9Pd6TTB9MMZjPBCrW29qwf915LlPcA3FxqXduNcayU0zNet/rkdYLdXiG
9ssU6asrcS+A4iSY/irpreoJXWGCVgeDPD6tqJo/koZaK0wqJpV7WI3iwslFQ98jQin2FnIBc8ZK
EN9h5mKr5TL5gMqYcu2QTFaqLMRr6AV48NOYO4BVN5D0uDZfZcHG54gzqj8IogPYEraIbRh3dp21
Z4s/JU/Ml2PKraa29jNOSPtumDMx74OqQGe2aNa0l4GE0Rf8vP0ZYKDNenBF7si6lhUrK2wnGw/Z
uEagF3gk3D0kHvdjtAa4kR0JlMMl0ZjZj9vjonh7+RYd2GbD3KABhVaJbrAjk8vyvfZoYXumgSIO
fIElSOr4XLeUV4WWsCG0JNwAkRK5r2xWexsEYlCbkxamHUOKT64ObMrtk09WWXxshTf/7NN5I750
DoZhVq4SBQNyD2K7hrH+ZNYqwRY42FB2FnLjHxlAGygxggy9XVshvtzLPIfFY9sp4pAOojaYurQW
n0MDZDrkCHfuV3hDyGSUITtqQrNFEOsgF5b5wYaV7ZPcrBcxZ2l/rEqveNPLkqhdA2ULAQb1QnEe
+iYgRRonX3Qiq4s2hOkhqNKO1uZPNmZ4IJ0BNdeltPweWiGlDLNHaWR0jhmVYG2fyb+GN1Tcrssk
La6XeKpePJ/4kz22iSi4yziff46JSdgV1a0W+7aKDO0reb5fDAZgjYxz3zBUYpfnPsKGabo9fsvs
Ic071yBr4A/3GJZXvhdYScjc1hQ5e1dZyfsqS1TfcerGD8VUucOBdCd5mnybTKVZ5eMt9d6cnhxa
ynQnuYhsvv0jNJ3eysU3gKfsU4ywXsKusaruBU67fiztkc2iWZ3OPqkRZSi65Y7mjh1CCr8bAhUz
HqfNPrGdVr8xl4s6LOwIzwbRk2I9WNJLLBxduDs41lOLmQp9CqQ9iruE1Mtpz4XZUclA9nqfcg2o
rxsH71N6q+7wxrgCIWacbOnU3jido1FJhJBE2FVHTcX722UAGe8zdOQUmNhaHrALceGqmrUdJqzh
t2ZE0zGScHxgSrjiotNk47oHS6HKVxRDrO6afpAHBiooQpjo0cgVkBZemLc1Ny1DOTxWRVeZlxKg
ob9DkMO2BW0OqcrImB3Gkpmfbbh+okfjUqXn3lalz1NcLkDvGbeOv1aUVdmh75BY7AV6jfec0/1X
xXH0vICgTcNKeetB03LCx69j9eqOWXVt9ySZ7GXtskV3Vf2z9F1kNDCkmgfAZsn96mqJ0WAslj9M
aeffNnaWD8rJ5kozb832DYg/qFVyKA8FtNHXhA/4iSUVSqF8ZLSfJjXg+jaoJJrycpu0Bc3Yzyxx
SmKnMPPkd3zDYBpR606mAflOtPP4i+KLGSpfyiYrHhHNJB4aVV1PDqMIjue9SJaRQ8R21BQ8B3jR
quOQTJ6/c8Ricuw2ne1H067U7KHHcBXzMtykuVOzX0Zo1f8kB4C3yc/ZMTPg7lPbvcRw+kdWN/XS
ojxirMyevVodJl6hsEo2wCnP5xajMbjpaSAucGbXvdh8U1oRB7nk1kMLe9kwHS6p7y34kCEP3PnB
QTaDl0JxgrUPkeM7LG9gC3jkr2VeMcavjifsUocjnzkO0DZTgP9hZIGxfM4IhQaSbxp/vCa6LpBH
OS6ZOnkEGlbfeFodH16E0/QGBmNTewfADkASr9wAMiv1fyxGoPNJITxcvAw95+E20aPfV2cdkLnk
XePXZwFxSBOd8obMbgNx59DnuCPkARThDEYlIbduZzPft7fugQ4fT99MqRZY60MBp788IflmdQfC
k0OylAMXPjdU719l5Ada4SyqmtQJxE4ErmK02lhgBlB7Rvr4CjCHZOAwSbCsg1xwOH5w/yRvWQBh
bJd16FKpLNJK4KH1lEt/Tq23l0SW3imk9eTdd0hFip7zaYf/2vrZMXD740nZvTLL7fowAzVAQVUS
1BIOaaTeWGqT4DPWjkCDpwg936c1Bpq9HevCDafJ6/5skmEyAIzMNuxJp/DhI2Un6zx3QY4CIJe0
Y/PyR3sYrQnCLmc2Qsj6qXywNOQHfFj2GUmhoxhBNN1tM1pq2UH7Dr78wixHSO9M54nUGFAejQNT
NF+6qOLMOKQfMxL9nzFBeelhrtyKuRPNGolj7MXUmZ+D3bumaVjPGKao8gEEU5Q1cwvCPV7VKPmn
pW9l2QD+pq/zEQGtA47D2aNaDSGARt0B4hEB8bUiVSSdquCdyTryFaywpXflscJHUtnnCCCDobSe
bE8yn1Fu1v5JGMIuYbkqNV7rrHOeqflQbsUBhfFutUkOPRiJ5mWnFGAladtudiH7BD9JU7FQCTE/
oj5KHU2Guystv70atkdkn2GbsU62mdcUgpRAvBtFmR+HBJhlID/Eqn94dLQsU9FROGTnTQ5GMLSf
ZIm0OWnqZkEfNrPGooZzGPo0DQZwjgfyz2iCEXhDI6gIDhmTTnvnvquGqyzqY2+fTo6ZQq0ihhHg
V/iv4eqoXVbV0RdKov4tQBVKkYrJ4rcSrfsLQNjEY+ItPNmNMwCLn+HW7tIBeOkea5t8C2ymv8eK
KfUjgjHmS/xu+XlEY/8IYmn+UpXb3DoegbbHlB1OdCCqRgaHnhA2bkx3Qxu5HXvrvXQwHoeq5QMm
n8HripBUDaZqsFwDewdpC2aBnqKFZWmW/aqKimzWqq+sO6BOBew33+6uqryCr+x7uj2VKQGOlwDL
/bU9dPm7n3AgkxEKSHAP7wANIupm9Eti8KS/i9a0fEPjIfD5AeP6StJ8+TYQjOmvUZv0O7XEabpj
MEzvQzsMdJa3g5u/Zyb6w0sc8+GsQ/0QKT4o5osVg4jKgltPhJgLLncx9mdWqoo1/Zg+5WKbsKal
u0xA1jXPmyRzDvvdzNSGbg8TAcUrhgA/NtmnXQNtFXk64VmwADnge1rTt2ARvrdP0BIGx4YFdbOj
IGBTAFRZYdITXNYAzk0CKIKALZy/2OdIbvPNN83fQkxyOw/XfI7YhjIRpVvXxTRuN3IUAbNsHKU3
poL/oQK52ZLXEhoNvVeFHI48intarJmO3UrVeGYy2bXh6An1AMZn/sS/2H1mdCzf7HLjkYZvnd8L
vMVP7D+Hd7Dd3fMMoxzKUCLA6wjX4zcGAskb8R8431BfUukfWvikzbm1/QSwRhdMZHCNDYugqxRd
P/FUHj4C5/DPf/znf//f7/n/xL/rh7pYWLP/oxrLhzqthv6//in/+Q+2Ctu/vfz6r3/6rrJtqWSA
qtJn4IkGlT///nxKq5j/WPxHYqdJ3/Usmhu3HG4nUPhNlEwPf/8i/l9fRNEg2IEMtHCkClzP0399
kVWnSgOLyN/72l4eOI1I7LTa+LGLtAzdZUW/DxcmOf39q25/6//61f7/q3ouyS0uKyjh/sur0rpP
egRb+h74/vBYqMx7dt3Ksg5kg6U4uhZEe7rw7BO1I07qv39x79+9uO9CZnZ8PhX5L+8rohIGEKhJ
37O+W242f5l+pKyKbiC3RtWl6TqDlenvX/Pfvs3aoZ2BNO+7/vYz/a/PUpTk/HqDXbyToYVVemX+
94uVavoxrRjTlkSYY2UE8Td//7L/5n0WNi9J8rQdBMSz//VlJ4RmjWrT/N1r56cyYrA86RyVDhUf
G/yZnvQtF5sMCTltEYR//+L/8vxuHzIvrllqaox6whV/ffHFWVgzVn3+XjgthWiNw+UKCXYxnv/+
df7Neyts6eEN8R1+US/46+t4He0mL8MvaZFxY1kJ5zoXEoMVMw2vBsLjqSJy4ePvX1Xxt/7LIyyQ
fFKseb6UODH++qqabfMc/T/SzrQ3biPo1r+IAJtbk19n0S7bkmwP7S+E7STc952//j70i/deDUUM
Id0gQYAYSE2zq6urq06dk8nIxcln2lGGMkekA4oI2GHeFMHjZXOrH5PjgssazGbI+ee8ciCGHBDo
UYrYBTlE91NE5inQA7ivLptZORtCdVQLpLltWdJcOoyY6gFGi8T18oF5T/R0KgTV6Z1JrhvwU2Wg
eVeXTa5tn1BxT9D6IG7N+c9frQzFe91EWjV2w97QwufejsnmFCyNR78vjPynXfpqB4Mnj+O7y6bX
PioqSxwQQqwEOXFu2q9hoocYm9UWI3X6CNrdEqpbv/uAh762s/BQu4snW4QmEyIA7hjwLv0XIG/l
Ef0zRg2CEH7d3A9/f2BxFLs0C4pljRvkfHGisCeqxXriSidvus9xXGrdkwWU6fARO7pjgVi1+Y6L
j8gEnkwHBn/dgecXxN+1OvnPeQX+ccNRVnfLEnQ3bB2itOWC6M0DKmqz1AWAPIvem4N/hNAU+cXL
C1p1SEdTaYSqQtraYreSxPQotwWZazFF9Y0EIhBHXdUdePiiWvLCM/VagKKLyFYvW147fQzT/K9l
XT3fMmIY8xhg4lzIw9XPQiZwKxJ6BEMnEAP/rhvqXJctrq1VUzXIe0CvaxyDc4sQWkVoSNaZG7WA
ej1SjsemGtInFWJjiBtzmpmUjOINq2uxU8Mlaf5bFtPAC6thaUxFX2eZi6SKQ4NFnYrfcBAWrkS3
4c/lFa5909e2Fu5JazcfGHJjN0O9+e4ozUyqVaJMPDBA/NQxb/78/2dw4T4OUHpV76LMTe2kYnGK
FWZHZouKF1Frxo8yY6L1A35D9IKEmIIFD8vF9wzQkNQKpO7cvE+Ma1pnZvNoRwjb7afENmFPk5FV
3l9e5tpp1GxhcO1qwjSWpwRoOOOvVZu4NIPrcl95iMseB5rXG59z1UP/n53lmTCzqBSRnSTwkga/
6MSOjDkE+lNox6b9FQnYPrxFwlduJWyrLvrK7CJ6NnB9BJ2sE7eDq0pQPUk9cEklTb9rNOmNcCO2
rZnj+rNtRwqNrVw4TdBAqTGFYQp4T/WuYuakbskMfQim0/Dr5Y1b+6C64LSblm2pCICcH3muw8Jn
zJX0VzOGP/PswV2mAz3YJbZ/zWv1hnd2u7GJa4eQ8GKqJn9pYCPObVopBXwz4ALs6QbJPeRHxS1T
TvIerS6fAmJWVg+XVynmWLnMz3SdWUUwLJqj2dq5yRG6wsZSDK4luwl+SXAHVdfdKl0OKAMk1Vwe
YnCVetBA11Cxi+bK7Gdhzcs/Y3VfLUBbcGY60jbnP3+V3ExOU5mpbkeu4kOLsYM+o72HXYdRbF4c
1FwvW1vdWptk2BS09Njbc2tmpCBIOAaR6wFNvmUouABcz5Dxs5VSASyS0j4NjmpsRNi1SKDDKDrn
b4bOgPW5VQPKtLkaO2fCgcowwdjVh5pK4nC4vLq1b0kiQwZsMxFlioXjJkx5gzPpYtdADOi+Hbyi
vRriqRQgE0pvI7ytGzM5jbamzenw+aK6vEfuwhkjFzZT4xc00MqdmvsWVK1qe7y8rrXDYeiWyjuf
DoBjLEw1+gjGStHZNaHaaMjT+NkPQTl+Qe8DOD0DguXGjq35CeUsw4TlwFZ1dXEcyzRXU8l4rts2
FWTNQT70v8faoszS6gwTI+BXDdU19Rg4mS+vde2zchyYrDd4eqvqIsOxa6/kQhQk+1Ts0fkMC3Gc
MlPvDzZsDxvGxKo1U0OCG5FnPHSxTm5ELxtBfrnAW6t9QZH8qyYkHB+y1K8VhqkOBIGWiW9r7F8M
SJRhgQws+0vNkOA9fUMTxiMk1mhtUev9HiuldXv5c4j5FyyjFHnmXIShwEMKfe5mKK/mCYKnicv8
PEBtz0I7Tammf2MG1MGviRjQrqk/dQ56lbB/igaJEt592lWAGsbl37J2jHk+O5LDZVEfW2xN0/eq
gME8cpMcGUcIBVWISfJerYMP3HWvDS13JdKGOi5ynrKpWv+cClhaDlonhLhtc5DnG6drjj7LLyxx
XQloQTMZqz//wmptgtG0S6oQ9IXyPUBZBexRZUnaPvC9UZxD1hOQdvgJIqJ6f/mbrhmHPmi+8ubn
rTYfxFfh39KpkKAzZZ8k3FEgpyPm07+g7mAoL1DrjtF1ScczeoRzNW6+BhJQ2/XlH7ByAkjv8X9q
T0zHiMXq26IPqprfdTI1GKpgnU1a68ZozOw7EKpAf/9yCf8097npKIss39NJB78DJTSHWZy2eoH0
Euo1UcIwcmWC+A8PMqthuMn8vnpQKtB6H7j/NEmOQaJBh5YC+fnn1gYGCOPScE4ClL09V6wJrRTw
S+dpFGjWeAYo5mcTlb9s425aCzWw0WiGJUHx0ORaHOQZHVZGdD5OVmfRZ+taTRBi/Mn5UqSAjK+o
GfvZM9NDYA5tp1dOZM+MTKgI5x0Vz4G0W2+6fnjwYexBaaQYW/1xHJhlcC87xPoPtefoyzkn2i1c
UqdVyIyp5p0cGJfyayp0aFOrZjd+gc9Dhd5kpCkmOpsOmt0MU3vrqTP0IwjDgc550ZnetV9yXSFi
7cTyGm+wr0WiRhv525rjUg1yuH01Tq+5+J4Vg4m9V6j2qVeY2kTpvn0IkaD4A4FKO70/bdJIhdmR
vzF4WVuLYcT0VZS0T3oHBTJtsImeYVH24l7pMr+EWbTuA2NftMIJP1/ejnkZi+g0n06Tk6kbPIQX
y0SsYdDIQJwTeHZYFdoGvYk+Ebz4jQwMzOe6MvP/mPZPftaFSJ4HeMejm8s/YSUZoDhk8q0ZroHQ
YBGOkaQ3GRD3nBPoNnq0cMYwW1zkxrfWmxiL0brI/glvd2zeXra7kvaQFUNpZeo6h2aZrKKc3TLi
J7wTszE9WBPu3GymkIP72p/i8Bqy4DDbWOsc7pafG6ZhIbgKbDoPi1RrMmLYXgrPO8XQKod3RUeP
LYpzzUHxj3FYphrbiv4SM9QwsAXdj8srXvNp5PRoAjhUqYW5sA43WiaYEVNOUapo44EJuwRArWaX
enTTGU01blx9Yv4fLpYLjQ9f2dItAqK9OOt9h/cgtu5RKq5FDZLAlreTF+fiux8N6nNX5uNL1Iwz
XX9YgqobtOjGVjLoD1PEhPk0Wa4eFdtTN4rZa2kPGQ8lZlXo+ttLGaUSRKcKXTmZcG5896upe4z5
NrRWoW+MDl3dpVD0NRaEhFnCkCltb+dLEsDfBLXR/Lkub8yKK3IRq3J+vAiqM4t7w5OUqVCiVE6J
R8uAR6EZGf9OSQhWjqpUdSBxH7QN919xRV7hQodjhhYU46Hnd1UqLRUFRt85taXU73Jk45G2ReTa
PjhWGQNTQ+qqvqb44XsAP8PE+355zSvpHsuljkrlWxWGMTvrq9REJCjXAciQJ6WPU9RInYKZ47ED
L3XZztq3pWthQlVFX1zXFuFFgNwrGY1wTkmYgpvKRqE+yKBDl6OGGhXq/7zrni6bXIloOjGF6g12
qX0vljaIzskDFA1OYKnq+6jX++C6CbUYOByCg3vAU7SYc78n6lw2vLrWv70TJvuJLvOev/qmZguE
xel751RDMn2XFl4JLEqDsViqUn7rhA/1wAcsUnonnOlCWPbCizra1yOcFt4J7mPnTgk1/wdjtEzQ
ULSFixjRU3F12eJKEOOm4gk+9724NBb7WbU5oF2vcU4xwfTKh3T6PtbCr3E1tN8uW1rzUDJJIhdH
UjP/ZjKvvib9+bIhg7NPY2WEByaR0BVR+nHSPrBrjKmC8VXpVL6JktB4UmdPFftklHVzrTZGGeyZ
LbCedQWe1qssV8TPyytb+4YcCEARf5uyyyvXGkQbMj2An8zMeAz70EPcK8CsmGDrEJR6fy1DN4XD
Z6S+OFeizt1yCIIwQlyb4g+gNsCU+QSSKOghOFFtRlIur21t17jRLfAYZJkkFOfGIuia4cEOnZON
Mx5NmjQz+Agyyg/s2ms72rkdvSsHPekm5wSbU/+cOEjeXeU6AyhQ9Mz8CbbWpP9cXtrKts3dFtsx
+Y6CnO3cpBjtDtkR3T4pmvbL8GLnNOnTqYpL6+myobXiJZZsySuUmxuG/HNLaTZA4wFN98mxkZJM
m0p9RP3Jl/D6Vtk15CjIvZoOg7a5EtonswdXr9VF8u/ln7ESzgyqAWQrJkmoXBZrGp5yaD0N+E0D
Hb0eWeJbj5rjHnvpJ4H+6cayV74vj2QKpVRqVKb5FsEsRxY1bD1HOcGoTwI+2f5T7AUCOhvNad/v
pnPeaZo8wNHlUxe2nLj00kwzvJMyZTCpI/81opgbzhXTd39EEzk6QaGNhJM6xPlWQuKH+FgklJNh
16BvYZQH01mlplLfIKuX1d9EBPx641mxklwQMubjroMWoLV3bpRhH8+vmsmnIYRA1UuQ+fZRaANa
JWYPY/0B2RIteCwCP0Sfeii3HGctv8O+BPVBUxgo8MJ/Udy0qnLwfJeBF9FdaTiSw2xAN0sRgPV7
Eqav3VKWCMFiZogBxUOS/WAIGlppxsKReHj/HvBTaBw7JIqqsTi4FugQLZOK7zJ2wsSggD+WpmoG
+0QMdj4yJ/H1skFt5eiAfwGpTDbANWnMf/7q7gL+VsAmJdkAW4EJmLqI6aY8gsqbsReBhHQQSUn/
CxBOHS3xoogMt0u6bkI2DYWlKxXuzejGR0sFRgJ7EuEnGE4hoe3phlVXjmVA3iRSw4fZf+L2708D
N+hjZNeK+GzX87gVN4saA91MemCpXmHIYwGkw3+AEKypfl9e7Zq3UcpSqRzAdMFNfb5YH/qrujda
5YQsuSdjEJmlM3xOxZh9HbpMPqVCprdDYsmHDqGk42Xja0GD5w08h/D64XALVytr0OahE/kuNPD1
dy+EvAdJt6zexVQ5N2zN/6/FewokkyS1k1S4eLycLxQSCKb4zdE7QSLBExGmBa+CigLmIgiY+0fU
ChlzNxkPriEH79V+Bx28EW0480p2S4eXqEX00ijHL+q0ula31djMjzpIylBwRerKf/GyQH0mkCf9
oWUo/XFszCH97/1fmjt9bsDwASgnnq/elynTObLxTh4sb0erZoAWWVdm0dTAnK4v21q7AU3pgEWi
cA/ueFkYKUsTeDFTM+TwwQRVQ5F6D6oCeBLCnWj4InKUoK5su9HgGDMZiUKkENwyU5LVUGyUotae
0aZNhYSWE83ZN6CoDKFUgVIX73bLDh9a5Nm+aIVjXdujQJnQU7IXiUADkhoWzC6pqX+3EiRJ60qZ
OHpwa+3Cwc+djXtlzQ3YDIuqAf1NEsnz3WgdCgZtZ3unQkshyLYAPKs3ObLt6g5ZhULsVHgQ4dSR
8gP+ZxuOSUGeHNZYgjd86ZSiQHD5FCY243uyHtrPajBrtPmU7/eTAtrqiPI0Ms6XfWItptog4EwU
ZU2wI4ubNAh604cf0DnpMcyONrREO7VNws9ZJG6hV+83tn3VHIyj5GEzfc/y+aFOOVPOTYC7O1X6
zRoogO6KSNH2g4TB5I6bL+w+XV7hWnwhgJI508QFuLU42rAs9IUTtexph3TzLvQsVFJhhog/FbTi
mKgrjZRhsLhNvlVGnV0ZQWO/XP4Ja+GU1cKbS64Cc/ec3r+6uHIGsupqsJxTiOTDTUeS1EBlKv9p
o6DLN1L4tXtjvi5IEKgPmMuySxhTSbcGlmvCi3LDGB9zOVyCwz+pCoxFoHutPFlTAye1XYDy/ECI
sSj6mBY1AjDI1uIFMSo5HOctN0dfUd0JkMR9tnzLiI4GioPG0Yp7zk4zeu6o21d+AAj+yszBdt6+
+4tTkATzQVXS4hJbHORaAFCoYCU/NfNo2KAVsrw2++ZXp5RluPHFV3aXV6dKyYn6I+Wfxe6m8QQ1
FrIB7pRW4W0MFw6Mk0htXpmm0ZcbEWrlAM1dBjIPum5UW+c/f+VKbacOyNqEodsxev80Q9B2o5cm
jx2TcQh75Vt99JXT87eRCtqC6Zo3iA/m4SLmMcvQbfVYZ9A5CgcYqaumSh4sf/zLpjdav9V0Mu6Y
AgiC+0FtEbR9/27OxZi5ZgFH/Bs0JLrhMRoc4AaUubUO+C3/2gP4dI1a1Tci1N9+1iIfsV4bW7hO
0zEa1A5a6MKq5/wJwSSr12kk2utqhDafVBv2hx2pBAQiJm/wlybvYI7fDQx3MWnBXA7VZ920ftlK
Pml7RnTHasMH1hyO/s18TQHacCz93Af02ADWH/ALR9UYoFmqAtu4TvUG3nCK4LAoXf76qy4H1l0l
gtKG1Bfm0MczAdo5mKsYjb5KNOSnrgYoqWGNBOgTPBhW+/uyyfVNcCzIuSUNFFL+8yV6QeD7oFB8
N9MckFU7psWsZ0RxRngFoKfObzoVGp/bBpqhhyx1LKRxHBnLYNdC3nqrkrtQ1ipjwEjoVhX/2K3R
iw2c89ouUIuZL06KdhQKz39ixvqRXgWrHkC8EEHJZaDmgOrAjVJBzrOxB6vG5v4vyM4ZibT4HlA+
y7S2lNAV6HP6n+tJaZqrCbnT5nqC0u2/y59/jljLIzA3EPQ5EwZitkgKys4cJUIDkZuWWZAczBq8
4jNscdPmdaGtWcKJgZKYAtzMwhKodBNalRSmz1KBgzOm1P0L0gbmxzSEj8s9iCdYHzRAsxSbo+HW
06PiCJ41R5DRLG8glO+uLq99zdtNQNfcnFSLeG6fb2vSFG2g92rk2j+jsOruzEwpPwkvCD0EIox6
K56v5eTclYDY/seeuShv10bt6/BUhK5hRKK7RW+rTa9afWDqW7WC+5Iqi/cFfQt/b1kN+kC8gJhE
T4MyDz4QZS2wp5T5Qbqx/+crn+8SMigIyrQsLccdMrbRYco6/R+TBur+/V+ZS9OwKJ2q5IILf56a
3pkYFI0Y3TGh/68HmaIT2QLr26ldiWABqZm6kZusZEYUULlFdIpGc2g5X9+ACJcm8jR0U9622aPj
DXFzLaA8fIQn1Y+vwrL3x+u2gPQSuZQhg3v+8qLX7lIOMNVHusIO4t3nP6CAAZiUgNxIqZu5WpF2
BfRINHj2ja4wKqoG/OzjQNHxG0Is4U4qmfEBCC7zaKyeOihFUH0ONK/yB0WxWk/ldLt6rnTf+2JE
pDlxuKfSLnUvL3ctZlGCId80SUXFshddkd2DJKwDN4APLLqzoOE7oiGhX6VZ3qo3l42tVccAx/CO
YQKNasLfc/ZqYf1QtIxfURJEpQElhSoVvyrqDvq1SHNujUxXp7ugSSBWgGgldH63ZC/wQEdOw3+p
WcRGHrEWR/BvnaFgMHloiZx/6FBvM5l7ow/dnyLv/IksqS0NGR6LEfKPA32Y9MvlTzD77zJqU67h
NJH5YnrhXuZQG1Gkc2emXgNbseZpnXEHo6aVHwvF9PelYndwI8Aw6m9EjnXLNAf/x/Lfwt2rb696
sYpQqE0GbNutfqSza3bPDDI7QNgHRT6mTgpQyyEhyo4fWLMtTdJuMFIgW86/soHqi8Ll4rsjg0xP
IA69O7uGffNXxx/tOnA/9p2c1PLf95v9i/GcExRNysXmCpCLFCKbAHSuaK462MB2IWH8JoAF43tX
9EMDsUIUTx9YrU2LkPPEVJ62fNvBdWu2g0/JNYf5/8VDwealRmHvrlThRbuKU/SPdn6ioJd3eblr
xRqCBbf8HLKBOc1H/dUGw2ZkcvuGyqmFpmu8tyEev4XkAWobX20kao0Mwyd2WMl7ILZIGEt5UEqc
YS+qdoIgQC20bw3Qav8DORidHFrh+L3Gi/P8d+mwGM34MN9thoBJOrQj+p9QEDb/2HHj/bj8EdYO
NOVBXYLmmYPMwpYFhQtebPiun0AWt887OXSHsmJ6SHaiPSQQLn1kuw38mqoBQ9jWnKa9+uoUvZhb
UpPQnTVwnocJ+Vk7LIb/tDTuIPGlqnBQlc1e4+o6DSqygCvn8L3wbXgVQjirg8CNpnBy6ee06pfe
KfXp2QPWVB0MKGW3Ou6z/yxDF9kt9SAKF1yNi28L4RAEwmYXulCM1D+qqJ7ZJie72Es9tduNa3gt
WvFyxpRB5sllcf5Zcy3NworRQUZogxpuD+RTnng1oPOQD3qVXCUyhv6jCnOorN7vQjMUmEoQpQJK
n+eW9SlqeLBx+QbQ/fzq4sB+gJ+qg0xdC36WI02EjTRr7btS7OVGnHGqbOe5QU9JNMgU9MBFHAHc
tYb2jHoX12bRHKGNicINCNJKhkVDE/58Hol0D5YdKhjEipmgh6czz/T6oUamqiAY+CN0Z+lUj5/a
NkYgRCYz11GIHGpxdfkDr6xXAjmcBwxpS9ESP1+vDllzPiGd5cJAph0KreDt0Jj2PyMox5fLplaO
CW8jXGhGdTMNs7h5kCyC+8hII3cwMhRip8kQxZ1CLQhpQXsA/tk72VhuONCK61JZsJx5iJLy9PJs
Wi1CIllthDyXOnFwnCpwoEgU8j/43sz7yk+Sa0+Ac91woznQLI4nTyHT5gHAX9Ruzz+rhHanU5Be
PQGsnZXI1LArntK2ZJbq8kddXR/HnxXyHmJQ9NzQaHma5VcDWGcDgfd9kkh0J2LKyd7Bhuc6eapz
3ar39OtB9182vbafnMt5tImSg7AXwdYINARexgSIhd/nD5CAGVddVDQQ+xvaoRHKuBGF1r4p8JF5
6obHJofmfKnMaZUJMlkADToofm+FGQOSlUXSb+BU1kopECQAsKDFpPOsXTzr4P7KFAcuvBN4xP42
gh4d+jylvx3lqOwh4Im/ail0SNd+lUNg3Cv/UOqBbMa3Ggu+PNOC1WuSTYmGq95t+NVavGDOUQcH
QYL9pvlQphP88m1tn0ALOepdiUCof6PJpm+/RigzKLtSMdpngBR6eW3QnfJv37/nZA1U4xi04t+L
PZddZ0K7B1oWkRe0X4J6PIxA9q7GwTL3iKx8YDBYAv8BFUnk0Oj3nO85b5JAR17MO9VMl/9WC13L
EeKykGI4hMWkhDuroXp8P0xoYj9dXuqau4FZ4Fqfbx5gg+emPeii6VCkysmTILL2ulK2HXT3sv7z
ATvccQyuzSiQJRzXQ7IohQmUftIUDjdxUclkb1Cg20KArEV6+ryQNlCnkmJZIMwh9IVjAzgi/IPN
Hjqs9B7ULiK1bR5+u7ykdVMUIkkzeV8ue1ZZ2igQL2NKV+L4pkvV37FX9d+Kmrv0A5bANQCDIp2l
DHO+SRp8VSjtht4pDYPmEGc5+rRFpz7gw97GVb22KCpuVCLmrXpDZFDGZjeltJtPIoQbfEzrFGn3
EMnanV84/cZduRbWyUJAq/IyZTx2/jGvEln4qWsdHmLlZAU+ClOh2qP5LotuQggB7fNbh7bjdOfo
U76xdfOBWl5czhzPHZX02VhWXPSEeqwJINjlaVL94nwUL4lUfxet5jyIKPAgaLdmbvywKB+auKk2
0pGVddsq+QikH1QC3vTbFY952MbveJ6kTvai1Okw7sfOKe41s0t+WqUTvlQO9I8bYXXlKuOxxsUy
d7G5SheFgBh6wtG348BNpJ39mO9poJc1XMyWEhvPZA3RRnBZNYjLziGcF/HSbxu4yrvCjMhrkcr5
Dge292Wo/ReRtrHgIkn8jQW+DWbgoChSzkh3LC5h3uVMrJtDjHUaIVR7hnWR+4okTP91+Ti+2T5G
R9g58CDUZ2mnzst+5bZ6pKaZgmKtW0NW9uJkwm523SCLYCdHvYFwTrdDWDLNd3NlLOwuUgNYOqJB
oCXhMt/NpeBJ8wkaw/wa3fseiaVQheh99N57F85Gqd8I4RAOQNCfLzYZcMwAWRO3YzcPPP2MQ1xB
tYuilfYMyWX+3liHPZ6XNImZl51j+Lk9wQwklVLoKSxm2DvmJApd3SH/WiifQwBHyXuP4mxurgtS
GrO5eRcpLGIZuSb7uIQ43YaOJujzA0o/2U1cmdV1XhjWHgFfuXEu3joQx5/XO/EZzCdIofM1jkNe
pIY55O5cPrkdNOc+9kKYh62eandaRlQeg77agCm+iew6RnlFWzz7iLbmwmt7L68CmFtzVyDiJA8B
FarnZIzU8VA2m6+gVWOAdtlKJj1otp+vMC7MEbaPpHBL8p3vbZ4XT7Kgww/ttzq8N2OeF/bK1iJb
60K76rUxK9xkRMblCHc5NLyADeEqvXzu34Sz2dAMYCBRm/usi1ekNhURbake5pSisJ/6GDZW1Kfj
vSd9DRJQu91I0dfchCl0m5oejwFA0OcfceA2qIAsZm7DyPVtg3PcQv0+9jv0Rc17mdfKUxk2x8uL
fJN7s8jXRhduIswQIU09yt20yqcHPENB8DUckO22kXv53paJ/ztAJnPXIde0EVjXvAbKIbCNgAx1
Sy4+MLIw9gBfQw6oIKvBcyV2dxg6GLQPtLaH0+WFvrks5oWSbsPFNzNlLDnFPDuRINib3IWWv3yK
kWqGDT3Psq0i+OoHZQKfSXzJFNbysGuKLpWpbjN3GmlPOinSUr4z/Vup3u8hl+oIR6sZ0FYrsmQj
dL/Jcv6u8H8t0087959y6jQfeb3MhV3e/l7YFM+sCcCr1vpIabSd83XSiwEJOyS5vBksrXy9/InX
DoyQfGCQogJOgEWcM1ro1wvUEF1AEfeaVhifNKSnkTxAxLAbtOznZXMr5wWcDVSOxFQaiMsyU+EQ
tDn7MB3lRkM1YkgRyrQpShI84q/QhNoPPaIMV5etriySuTpeANhmfHZZNoxhM8mc1s5c4PryPlRz
75rhuuyOoUckD2MoQcr3pjnAl7iIQVeDupDcIYt9LfqqnjNHNyua+DgElVbeVHDfNu++is/tLOJP
DkfLALFr5kJC7SHLw5z5ddd2mkRTmuLH5c+44qw8ttk3NgNk8TJXbNOQhCDMU7fWi1Iw0+20t6Kt
6j8zktot44jRZGQDeIztqlnp5TlCQtK5vvwjVvfSZAyK7IPbeVmIrdpShBR/2UuI1SktxdO133j2
DQnJdD014OYv21sJeODQbAEiD5tvkp1WKEw7d3rmFjFSIEpDlNvVtF1vpsnJsg23WV0cmGIYDVUG
2JaZnGaWyKp6fk4gClvEp/LpmZ66elvVgfiE+qW/cRxXF8cLa8ajcUKWpEBC+mjNTiwuj7vqYWgN
pd4VbR9kByUcHH3jGK4dfrgnKQ/S+KGpPK/+VVJuFZqskjrMXU4HyrgRCiyTJ9UnYbftFy716ejp
tfzv/fsH6x9oGLg8KN4sskffUrMYlXZOiCHsR6cQjHnBnP8zk+kWY8ja7jFTwew8PSaVQHO+PpFD
TN2PKPw0DfzmD6kehcpdjprX+EiOPHg/1Vaht7jhM6tflalV8F0UI/nn3CrU/5Srmd5xo0JVv4Ik
s/XrRh3i36LU7K+lFz/magBF9OXPunJlCth4ieN/ayvLcq9sDCCTep26qleH3xzUSHdNqxX2we5D
gSJpZjrBLhhtLb8JELAONvK81UUzDQZNwEzstMSq0uvJPaFA2pUk8KB7nhfsOqf07J3SVOLYBhNk
10kHu/XlVa/tsMngzN+xSGLPIqxDXNAEqOsSDPoqBdFkT3vuyOImKmeCdfAyH1jmPFgBnItwxzv2
fG+ZaNMztAkh6xNa8gPZivJQMZ/8ZVKb7tZsQJTuY80vNmDXa3uLD8/sD/Qp6MqcW0VlydNBqkIV
pnnwWo/wApEG+SehIqo49K1ybHWj+RM3Qfxy+fuubStptE21zuJf6sKX0YZBJ7KGpKzsGvkIZTm6
bogQpLuiKMaDVqXFwTGLLW60lXuN6DKjAbBK01acr7fqVAg8Qp/1kuzdmLrVP/eo9B6ykYnKQ1gX
CLHEqCSj6uV45nNQdfL35XXPfnNW7JrZZQEFANXEoen4nf+CKe6E6pX8gkyb7Ogu7NLgM/0Te7i6
bGcl3mNnfqfQtRBvkDZaFBhVKaEaKhEoQQwtGdv2tpqqOEexDV2Cmw+YY4KRcvJMb7AE5FGD0SjH
W5EL7QWelDO/pT1YnuFNzJrlCYR+749K+O3/M7gI9lM/WbyXYe9uibQI/khl2LWKU5+KikcgUm7I
vQ1h9jsu+2kDwrMSGjANkIY26jwOtDiqssq1OJbwKuk+ckE7q0Vc/grVjvZ76fTOPzEM8xtOs3JY
sDiDqmHSAzK/sAhL+dAYCJm6VVkFn1U9kIC0BtRP0Wmq/kOt3kHIy0Lf5vKmrp2W12YX37jt0PcT
hhK7jl/9yotc3mdGE6Mlk3flr8Kr7gESfUZXrL1DKzUvj5etr35mytHAKiAyI1E6Pyl1NgKOatjh
qSt8F+zhfZn6469GNcZro5H9+/NrngvAdnii8ffSg6HsjpWojxPXapvfdZWjDaX7wlU6YW5RTa9E
XWB9FPQhG4Oaa/lIEW3rZY4awAGfqHdeWaR3euUN7a5W/PY6bMIGYeDAmxWK34+HnsPPK9OLLUUK
MA7hX05cUUWM1cjSkUdHMcxTQxq48UXXvJZ7EmQ4MA4i3uIKBY9O7z82IjdP2w5RlElrujutTDok
/RTpHGJFQ8CsK9F8urnsOmvBj0IXbTzmIcCRLlwna32nSRRQ36Bbx/vBZBzNZjDgj9HW7UaesGqK
HJBX4F/I18KUByt4KwIlcoEgV7d2OdW3Xc7kZwKb+PMHVkUblSUxlsUNdn4glHw04xFtThdR3Oja
RhxwN8St8SmUXCQfMIWW8syRSBF/ObwgJxxXzNoI1VQiltjFo3FlBQbKUEEi82EjzqydB0hf/q+1
haM0YzxA/wg1ooZAHYptBdCuR+H1xj5M0AgoUT3ydlAIy+vCrLONFOgttpsjATgQIhHYDfCXxWed
AF+qfof1tCUhRAy9T2Dx1LQePgXGxCQY60F7oAxnvqSoeCPRAcr/LkHte2uGY82XICYj5DGZxRtm
kRtoZTsiyhilbtrX/VUXxPKexnx1tExUoXfv32Hw7FDEML3MSVkEAgSlmbYSSsKVguRDmLaR2Bdh
Dai6bGg9Xza29o3B4RgzFyV8nzQwzl03MetCGbM8cumbNiM4XxH3x1Gd2mOXVAjx6pZo+32N/ut4
J1Ba++QgrlYcQH2VT5d/ykpQ4n1I7EUAA9WEJUDQd6JgqBPI5cI8kQ9Z2OvOXir9zvT+eGk873mq
bfn3yk1G8xv5QLhjZizb4lvTCbPQnwXgVYI5/W0CzRNXEq1c+aOPqhJigNDO4vffnnT5QMjAVD1n
+IuUodFyWFenIXTtNovuvGnI0Zl2+uGGMVP1k9+pyrupuEH4zE9TE3MzS84iEkLpoCLi6UH4Oypy
x9CwfYsQZ/KF0VV7b0V+v2VwJZUGM8NGkiJAnbFsTul9k6uyw2AkImvfNtqQH2PRC3XjU665DMzU
PIB5dHOhLZy3Fr41+MLmU3ZK/KRFNdrfaW70/n1Pi9O/Lgub2qIHx8TwXsucGFpTM36NMhGohvNj
E4agJTTBiE/WOzysO+rmAfRNepEA5I19+EjA0VZ708nkP+88JrPfcK3xRIPcEUKHc8uQD6lQDTut
6wva43uJPFZLZ9oKGOkOrUHfi2xqrsZObIWKNzEQw3PVCFAKEEWqK+eGo8y2w3xIewjxm+oxz7s7
v4WHGCn4tH9vSWxOKmdGXpocgmbjwmFReUJq2gmkGxv1eEIvcngOEZXaO90o3xttZ1O0hIk4ABw4
JeerKqveHDoRSbel9dkfcwU8wFEPzOE+zZCBu7x3b8LNvCyqYGTN4G7ATZ0bKyKdjCoykh82U+pH
v/an/4zeGk9BrebfZj/bymffHJB5cRpFNar9jDouKdynQk/qqomzH31gpkejqqsA5SwnvU+cYvoJ
CdlwC9Wm84Fl8o4HloaKEiNRi+3zvMbKBgbUf5ROZR2yTFXUHbMnIB8dK71BBbcRH7JoIpfCLkF0
umjhFJzEiGZ48iMtpn43MOP7mMrWfwwQObwqcrvfsPcmL+K7kjfbM+PGTKG7WOGoW0WvDHb6Y2Ae
6Di2oXJsVHP4RrelvUK6NSh3aTxEPBwc750SRlwYvOKZsAWPTFx/8+RMsyhAOnmMXgpRIYM57Zst
8aLlMBApDjkXJQquRQYLSXrO/RQ6EaW1al38EkM5XuVV0fyg1MdowKQyoKwHP4qhVq5ipgS+UXeo
H6K2fgIO1Xy9fFz+UgK9KsnwO4D7/eUjnAGOxNvz35HlDUgRdSp/mlpiKcVOV5Khu0djuYVrvXUg
mtrlzBSER7gwVOYk4sjX651Epr7/PCXGZNz4rZ23f5oGTo5D2jj2d4ly3m8ZA+xivgVZcOj3wxwg
A9hWp/tU9Vb9L1hd84SAsVrvhJF2n/TCasM/G0ub48r50pA2AxnDMN0c6pZxp7Gavgg9Ef4ceuDO
n0A6ND8RtkUmmrQXbP0oVf8YwxJt3oR6aejH0hrURD9mYZZM96NaCPFFhkqQ/B/Ozms3bqQN01dE
gKGYTskOakmWZY2TfEJIssxizvHq96H/XcDNFkRoMfCcGEZ1FSt84Q3eLO1B7qY8DieYntFcHpWp
SII7DUh1cYpDih4YVqKxcyozPdO+JAl/aVu9YW4gJ1a3G289wAkO/EI0XxQrl6LFP62FGUBfYNvV
9ATUuHjQOzfqPFfDWqHV3fBg5f0GRQzy6noRES4FOAHUjwIpweP6Po2GXElh4v0y06g0j0ozkYh5
AOMr63rORjvcVz1S174NLEb7VHcQx1w0jqa9GRRajo22LbJDHYfOL1VKRdsF7pTFHvCv3vGryCol
TvWyzh8y7C8Tbyjm8LPZwf24NZ3WwD6+dYf8KJ1Ky380IgjCmxpVo7n6PI9tWbWfsIXNjsKgx/Iw
x4hKXiVFhzkktgRKicOvqMf+SDemvlbjPGuw/B216H7WwuFTbtW6A4Gxi5+tRmJ6WIh6/ipyNHh2
jdJzJlM7rQ7xNI39Fa6cSXAs4l5v/DENC+zj0iqOD13pjt316Mw1FbjBmALrruiz9CWhLNZ7th7U
1d42cBJ8msSEoHyTpHbsp1liht6IFqeID1Y6BNF/8EDSR3diyW5yGuW2X5lZGn8qK/S6O4oFgta8
15qVqdwYVWD/sgmP5N6o3PRzVc9di8QCNuRHEwm1cN+4UypOI86v5a7VwU3u574eyj2Os2nrteno
PiCvqpeeOpiNewSplwTeZEJV98ewMTASLo2pPcDp6aJTrVCnQdlgVh4aHrPgqkB5IPOAX43yq1sN
pbPPNUs6u6YD3Xqbq2qZIrltZW6/R9lDjXywuKN904tCs2keoC7nV1UQQw+aRue7QZnUurEn3a2+
kj2J7s4szFyAAZiTa71DR+C/UnJmb+u8Hu9Us+46LzVl5KJVO9fhqer10eUBrCtzL4xCy45K59rx
JzXRE+uujFoLdC/S+vNVEzmx67WOBMWezTkEfTEqN1FHQ87v1XjIf4Uoo3X+yDP/7FiNPfmVVZT3
XJ/LqsUiHDH31uV0Y6Atkd7ZxTD/DudWopXdFnaJuTAyKog/pGod2LpX9tHg+LxZ1nQMMY/J7uZB
VbTUMxIu13KnZEgIfBIEJsFXrG607lRVoat9Emqt5KcAX+qx8I2uyrOveNkr4WFE+1A+ab1V5Z8b
1U7bYte0aaDvh0Av0aKys0iNvweK7KTuDVpjF7qfDVFm/qcCPbRusgKI1cmuirCgaUT24HP0uvar
6ih6Hh702TBKfOojxe69IbNEcD0M1ohbSR2FSQ27u0+duPWwE0HmsQ70RO50awqorGOs9LOcZKh+
k2GtPsw0B0Ov5l6ITxFXs3ZA8l9/DfAMuxEaSgE72OL4jup9rRpfZ6lMw5NmlAZwlF7t4m9D2Zt3
QjFkdWt2vE0eNxTCyY4T4q9aBYM7+qGpt/Wudy3AOYNeZOoDvsXxawfU1bxTVfKiicqe5Y1KnM0+
bq3mcUbmWfPU2raerTk3flTIYWhsb4lztjXNOA8HpTGkkEDtpvEKVI5CX69CzEkruykaFLccpCVE
Vo4AjuZIQzZ37l4cjLEzv0mU7L4BuOh40iqc8Sqn2TJ5fRMGWPPaeZFdV1hSNQdVtvI0G6mh7eoW
J3PPndqpRQlPiTt1T1BVZDsUap3PvTIrldcIK9d2IjALeTRErAusjk1ciA81jNHk1MNcasAiYOJo
PiJMkr0EveBcp13ayB2itL34DB+v7a7TGj3aWxTp4z47xOosrOuoDuQPM42nZpfOhikR69fxDLer
0PwKDT0edso82ZjEovvYF6FXOeTRvo5u9udQJEH7M3VBLvm0ifQYh0B1mV1R9sqO3r5eHogCEOkq
O66oL0Wv91fqkOskbTVcEj8bZTbfNEMadJ/hXyOYkMLQ/VnTPPrD8ybCb2E+TYdRQ93qpbWtUPfN
ZgbqhdJ/2hzNcs7vVTdxTb+w6tjcG6PoysNEy6n3S6sS40GhuQmCO8EJ05sSkI9XKV0SucsDYf/A
nTWaboZ2YRs7qSm6U9e6iw1qERXeMLdtflsnYL72pRWN1inXBvYzLG3d8ugjFvWDiPKoPIJl6q19
oOZg0pvSVrTbvkdvSNs1SFZpz1OGTNWdCs0UKr05xql+Gy6FVNAAIesJC3zs/IBspvzRxUNZREd4
6ng079JSzpn/fjS0amfQ+Fv8kICzUPOiGrUWu6d5HnTulMxPcWg2/VURtunXCpXp7nNgBJxxh2cE
V2umOB6KtjVKL8s754MyOcuvoMJH3EK1BKmWNdsPrwMNc2pLewqMFC9jLv2fWusmORSTLTHKi1CJ
ocjdqYDD1iSjFuehEuSFWIZtqT9xK+Y/m6kNb2wZ1b/acp76Y6nZyZbBySpjYXIWNVIgwQgxksev
ywYJUlkJga18dlMhTU+xy+FO6zPttlWQSQtLHAXsosRBYWy1cuPzrioHS1+X6iLFir85obkG2OXm
QGeoVuLnti3Hyk8mK3rMKEntrDFNt3KGZenOAmsHoPDfnhxAIdjWq5JeU4eOSX8qfgplqzzEcKLa
T7wdRbHT4DM4OzOkkHvMzd50P2cZ9O99pbZVv6/DmaAsMWKYBXDKqlMAKP+rAA3cU+Zt3f5PMEin
EDuo+l30fVCkqh7gmWTqKXLr5neVW1bKvelkxc0MyLG/ItbLjQ2s68XGgayPxAipGYeRZHdVd+rj
0WqQlDKfZqLlennNtfA+0WV9Myh9zaatuqLeqHVdfD7GXOjrC3NyEZ5bZWF1lzuTTsH3aXm1Og9+
xBBddwqlE69ww25LBddcp0YsDqWRpe4PC5ats5pjOCA3OstIfRpjnNAOZanl3f2oNDiVmyQyw96s
tRlWD1/P3OV66vwCndHrPs0Z2FIT0h9j6sUwOtP/ZIUIn3WESTrXd3qZd9oVZteW+zDj7l3iV764
K+deaRiyfI2mMjAJz3vYCaNXIPQRfSt5ycJ9gA5Hduc6aZb5OtDFZK93uvaIxuSgeZaoKrCTJV00
kpwybq6LTM7yq6hLs74Pc73o8FI3xq7YgfJWQ1/BzVtxfOQ6g/iUCUClXhEFOobHkDaVva0nZtz7
rdVr9gE1YBzI/VE0Nto5XBYUyPdZb/aLuXjR5jTRgrjsmwcx84T9cIMwy59tWZvNB2tX3FULUZD0
ToUWQ+1qdWWhQhxHQz1Mj/QLwn005zgWyci5s2fjGYtHZaPPtX4SLNhvJMhwuSik6rS0zm/Itpaj
NshWfVQKcoWDNSXhYVIS/V5NzTQ8qs7c73QnNWIvkYh2eI1VJGJj468PG78BZV6uaEogtNvWqqZD
qCph6ub6Y2iFhm87SfI1HwrpUcEXhBxQ2TaKkReFl78jcrBBT6AfQGXgfNZJqXVmFTf6oy2IKqIW
8n4q6+gwFEHgKYM1H1Hn0Pw8ar8rkRLfaJ0IfadKtwT135g5K8+hR7CCQpO+qqdlpsw44KnxGLRR
dFJhXu1FX09fAF6pN13bDVfvBwB/feP/vbWZ+EJi5YFa1FV5Lc4nXk92N5iDJR6n2G1+221q3bnk
PdYNdBpb9aIudtxd2yZzesT+SyHFrZV63+l9Oe+CAXzaAaxFsFHQWFVPaZbwo9CUhcdAvVasiQUh
FjwdVDfxCAxI+jpaS3unqDrVm/t8+JUVaBEc5toI1B8bq7Es73o16GBCt+HVvJQzbZIJfBs346OU
TvAdjEmd7RDXLK8q2RruXhZymndJEMvHxC3qH3RP4z3EW1X74GuzLADEP25hgMYQOZaX4Z+KjnCj
IjaH0Xzsmt65j2vd9gNXWi1BYGUTdDpF0h3fn/sba47jD5V/KjoLpXZ1+dONVJUZ1drHMor+xIMo
blRR4D6VQbvaUa5rv+NEpH8MN7R8aARCYBQLlIQXEY3zefYaJQk166zHfhzUK6FKfDmGeR4fKHAL
zzGTcIuM88b1hojVsqiIPQBrWa2sS4yd9mVuPuZ1M9f7fKrnG/xe7NlDlju4A5/VJr4Rm/3gwwcq
fLU2po32+joiXCbNVClg0xhYxF3PJ90ZVaumDZNWUQM4toA/ronRC38kydqpCdTDLDLy3TSaW45H
F3W7ZWhwoyC0wK/ifbRcP//sq86gwIZ9ofMYjUEyfIpzdsSDTIUJGiQx9W6PflhS30H1NvzJ6hxj
35PBD36MTvldgeSdPGXxoFz1VtDNfzCf17vIU+k6RIemsbXxZRRD28U45UjtYYZe4fglZK5bqEFN
+eFHggokrSr09OkeAVA/n0tVFwhUFSnLWPKEx2bXxp4cRQpawk2SOw1E0UY4fbl3GBFwG30khx7E
WkjfCkWgtdSoH/sB0tEslPbnqLTToZVZdu1iX3XVGOp0LHnajikP6calsGzN88uJr8fFaBOkLedl
9UbhSNgKcmPr0e1ld9Sdot2F0h1Rox3nw/uXwRvvIZcvRxINWoCSNDzOF1dSTZ2CsbQeraFG0a1D
v+nUulonvaKyRLvrnS6litVpnzCUz92rluO21+lrAbuLyiL88OXEz+GZAsKuOks3/fznIIok+nTS
rMdq0vsv0gqqvSyn9GDLUvNmmKVHOxUflCvlcmJQFhwaFhLviM+dDzo6CuzLsrUeCRHto1Wow3Ns
24BCGvg7H2u8/t+x0PCggI9w3jp5okRsNHWcWI9aocffB9QUvRzV/1NTFPnGt728fpZ5IayxvPjg
x1d3buUCy1L48o+p1WNvxQvs9aFe+1NSnCIzVPxwRslRN8NoY/++PTAqXADn4bWt5ygNakKiN61H
ZWjc3Rj1+RXeFLhA5S5i2l2x74f6KTC1bOO+XSuJsLiI6jAoCTgxJZKn5x/S7LvIFLJKf4kRpZKv
4ItdzTOcUKP126mpV5h0ew5TZgziUGWisnfsrUTDHKccshshtZYNP5RUkZveiPcGjitbZplvHDh6
ikT4C4YWQvO68xcVbZEU2Wj8kmX7KwjS5GD2sfSNNNV3SYgFIVhM4YtmLr0qHFO/GUP3GFO6271/
8i8vGayqQGFi1IHggbUOQNtIbTope+cRsS4J8Kgf75uqV56mwVS2qk+XIQcISNQiyKwF3f01pA6A
eZlZZGCPCR2Im0Az6lMgzRjQvap8n7U2QV+z3jrVy6k9v0XpE4F3p/ZDb54g4HwzxHNop7PVR79q
3aB5QRP+scOnoiGpEh36i934+/0VfWtA9OcWm4Sl7LT2d6IsMchQqPGvvjGnHwB4m71b6+oRQsP0
s2vV5/eH+xscrydIfAE1ZXFzo2V9PkG4t3bZ2Xb4q4qc0vqvyBK99KmnNepNKtXIU0pKowhs/W5G
GdzUBtaK3mS32rEk5t33VpOApByiLj2YA070P0uorhtL8saHR8jM5R4nBoF8uYqAJnecjChonMeg
FuWuMAm84rFNqYYlw4vIOserZcwD8/7KvLG1EWyFX0ZuAeVrTY9WmrSasddmVDRegCsl+u3sjuZP
VYmbLbnSy7uOvfVXVpJok+Bk+S3/BFpKasapRDftl2pHsV81RX/M6ib1csL3G0uq3cOkdaUfJpBK
PjpLRoNIAfAMN8UL2kGJSUEzdDL9haSYbXiglHJ/aHAE8ZJMbEnvvrHZGA00HdBMKMroIa/mid9W
Nw1N8gvbTFX387YacS4UCPHeKzHGjnvRFua0C1PUvvZpMjj2E1Tt8XNJDzbwTD1Q/6gIIdo3U9lX
0x4dSif+mrQN+/SDy0IuBbbaxgSJQvNF/S7CFhO3klY+RxOPjl9gN7ojSp6CPcLUW/iJi6+/RCrI
epLCksEC5jhflTnJamyeXPmc6UFy21tJenSyjD45y+P1hWJ8q63o1mj6euOJvbhrljIRBQTiU+Sp
YGScDyzzkUoZhb2nmPfhiRLdfNP35filTKvxCWrIlv3H2+MB4iIOpzp1USzKbaMQY6I/BU2WX+kp
dl39mKf7HMG8ygtRZd6oTr01IBkM2vE0Z3gqVxO0g3SIomAUTwAxnKe5H637PKU7puJ7uDN6sWnl
fFET5XrCtokz/Ddrs9efUlNl3Zm68uJkdWftiqFqyXh0SQs8cKP8xqhl2j+n2mSbyklCeC4eQES3
7X+5MVXhITLmvqqvMm2cmo1vTTzO1zy76RcOMFwJHlFbu4xrGjWM6xY15hdQARLxYN1tJJEUWN7I
9ocxd8zg1qF2cwwVJ50/i5puEG3BhuROiU3p3pWhnu0Qocnt3aiZ2XDXlh3SMLkt1Oaqzu0hP41K
iNBQCtEaAUZAUebV3EQiuqqx7uwPg9pnys826IA/Uqg00r3TtfLFIFaQ2PS0ROdDr0X5Q5IiAy99
GKD5FO+t0qirysvpHH+jf6tMP13Z2o+GSWL8SROReCQ2j9OXWfRht4/dPJU+gIX0WbatHXllbmO7
V+IYenTDCpX9oR8neV/pNaWKtjT4p76pkoygvkcXdDgVoWVGD3Ycdw9oVQbjlZIH2X8CPNPkKQuO
aTfFNm1AJRnLm0lv9a+z27TarymbsdwqkiSLP/e0AG4sNCEjb6ajmC6WIFb2rRGjqp6csQHr5s0N
uOldYxnxrQvl1bkWoWN0nh0qNcYpaZ3goByVbnuiUyKr1yajcuQ3lVbTkZn14iGGjyxo0kdJeouf
kKHy+dzgm2l3+Ls0WjFZnmklAvmgQSq7qIAacESqWbkNsmx0/Wiwi/qrVU1SHfadqMok31sBmrwS
L6BQOocRSPvPWYlV8ZLIPh4OUUaV9+BWivFHRMFcZBCZHJeCuTUAiRo2HuCLa3EpZy2Ab+JbeKvr
sp7mhmqUler0whXRHmU6dIdItOFhyaq9Gvwd4rtYbqvRkGykABcj25DEANHSR6XkwjNwfi8WFtIA
2dSL39agZjUCE/CKdiDotC/0l4pvNegc7CeofhbuscU2nsbB+8/PRemAwANRFpSmwA0uRLnzHzBl
Y2RmWR7+adHoC78YTuv8VAZtJhDL6s9wzuP4Zq6Ceh/LLvvG6zRtxPUXIRc4W2oHtCLJvOg2rwIS
2m1aTuKSPBPea8cIT5twV+ZTbnjol9wpGMo5NNPdcgs0ub6wqSZSySTgJuRegu5V7pU6VTuWtWo9
T0i4H6p5qk6l7pTHFPVRFBIrHDDeX2mxuhRpY6M6gUwD3U/wt2svxy4N0Ru2R/cZxTZ7BkPUp56y
vNEbILh1NLmg3kHa8gqh52FRUjz/oqqilDOvrPtMpSjyxNj0X80izF4B3ZgfFEZD/gmBgiWeJHrR
Fy+o87H0SQRTpA/Bs4or1FXczO11E1UqurjIs1T9ppTy3wD835fl74DAkiD/cVgIY84HRBI7TSO3
cGlam/KL3bv958CBhNyrQ3uaMH4LvaCkZpDVpTgZVfmkt6Vy9f6HvEiJ//4IOF3EUexcsAHnP6Lu
tZLGduo+Z1Wn17vAmh0vIsL7Jtt+uh4mR+ylFScvwxgGr7qch8+pmauZZ2aqc3j/t6zvj//9FErV
9IeoGa9J0mneqePc9u5z6TqddXL7Pq+9vsOU1HMHVGx2hlbNtB+L+IvWTeGX90e/3NJ8fnRU/t/o
q4VAiEuYHXKfz9WQRzurcabQN+S2W+/lWWUch7AKCjo1iDXZajL0cXDbhgVP9eQ/4cLJsebWPPI0
DjdW5M4bbZ63xgO7Av8ZSyAguas7qegda3LdyXkeB9NAzXXE7nyaBh+HHPGrrepo4/1568hC3iAy
5tACj1/W+Z+krF+QvGMWus9pWJv3+liHj7l0xtMs4nSLTPbW3OikU2pYyEZEj+djJTURYY3z8TNG
9fZ4LDorvSmMyJk9JVVcbHtT0/j24W0CVkAju6Fsg5jRajmFlg+OEhfBsxJoXeg3dK/Cg5rwlG9c
sW+chsW2gI9Gp5JG7SrpK/H+mHAoCJ4btSz8Ig9cUBGlsrcw7L3S6yn1qyKov8Zx3Rzfn+IbX3DJ
MqDvQzWgLr36gnqLAKeoavdZw8bdPc7qHONaJcS8V0fgdxtRw/rN5NQjR0kCj4giil9rVrsV6a2S
aqHynApFNEtBdkq9RrfkS1AqKVFEm3mh4QY/35/kG1uHSx4BCCpj7NKLujNuKlSYTZY3qEOEJor+
ilRxPCkYGezNpNuyd3lrPLgqEGNI4RhziV3+ORY0A+tUUyflecFHXCuwcnZ9AYtqrzhRfCtYha12
+1ufcdHBIg5aKDL66jPSdordAAmT5xDNzXAHqzbwFd2Kcz+XcbCxW9+4PRmLTImj/7f/dT691Bxk
U8o+eM5F2ek0kgXwMm2c1Y3b5a3dQtxBvk/3nu2yOvFuX1dGMtvBs52F3WnWh2mfpEl0Td86uLWr
OT3V0xxsPJJvDboYkFPUhocHZuN8cmMRFG7SdOGLQqbgi7Qe9vhIY+ghteqqKzvxqdSjeOMUXg6K
XhrFTJ0GKmoaa77BEPRqFKhW+NJFEnpsZlY9HSJIaQdnDKvbXK/d0oMFLnbvH4zLL8m4SwREXQsa
0NqYh4p1PYbS5kwkrVF7FR+CkISS0Z/3x7ncnlygaDSxnOBt6NOeLyquaFbWFJ18GQfbvTWmbPLi
wbYehK64+48PtbAowHuQG/CDz4fKwiiJMR6MGGrIbidFj7/iLQm2GSmLD18rfw0YYb/w5i6wmvOh
wqqRDbQOZuUa+adMaZTTOGkchV7eOrIpDu/P7I1NgjYHjwN36CJms7pVRFDaWRfB32nUxtxF9tj+
dBUjPWVuHIGZM3QUaIstYfZ1msUi0kFBJ5zWBWW+9RzBt9S5yIvoRVWH4WjocbAzcEn1oikx7qgw
t/AMR/07II9x7yaqtXHVvLVxCC2WUtjC3lpr8QdRNdmVoUQvVOf6E89k7As7Tx/suY9O7y/v5aVN
VkAlG2l0zgK79fxrmoXTm7NVZS/NmBrVXs2iIrl3kMzXv1Ghar+EJaTrLeGptwalFsZBI5kktFl9
06xMEiDsRfGiDZB8VXyMv1AXMm6nMZdXiGyMG7fbG+NRJyBxxsCTVG4daOSuNdfAn4oXo7ZNDyhz
hLbo0LS7YRrEn5gy8caLf/kBl1eQhhQaexQ11/VMgEFxHnZj+qJO+nxwitD+1kcGxkBaP3/QO4bP
B8kOyWK6EaB0qRaff0HCiEIOQ5m8KAGdgq9TUpP+B26QKacCusDX9/fLxcyWPA72+yJsRft3vZSo
TIblYETtyyLz9KtF+8jTCFB5fBWj//8Yi8wMhMRS6qAYdj4z0GOlpc5R92KohQlKAFmrPW8iBI9G
ibZaEBf3DEk4tdklN2Jm5Inng/UCznIV6OOLOzbNrRFEll+Vg/l57ONT78b7SM+TjbN38Q6BlgMM
DD5N5xi4a0RmUTpBnoax/qImKuELnniVutepFW7kfZffbCH1YTZOp54qnbEcj38CMzfpm548TX9p
6VHArsVj5FqOQd/6qepuRYHLOp2l/HyvBWsH/xT9ZXrA54NpjQnnpXPT36nZGYAfc/MbvNDYn8fU
BgAa5T5ENncfJnr++/2teVFtQCYUiYVF5Rr9WRWE0vnQxmgZWVf39R9KptZThNDZDZnV9FDFsI3S
Ohx+l4gHfo2FNl7jNul817Np2FjrtVXYgne2DbRKKaQT1/Dn/EdEuTIGxWy2r4YBtns/W3FQe2bU
hRV1salD3iRS0T5C7F98U0QmAcVNhnaVDWadUDPO9Kc2Af1+SlWtUA8bK7TecQtFg+cMoVqyZAQs
Vj/OiBAQaVNTf0WsyHjoRWA8KSCtflLxrnEw06CzjVSP9hWZ6E0V573tu6aiLZzGYgkmRP+9npPx
ByyMbkuR4QJCuvw4AKSLwxo7Ffjw+cpptZO2vTbrr2rdup8iOk8/NXwgK09vHOPzAEdw8NwWWSVv
oFyfeXQnpNz1dTlctUJCoZWikubG91w/HcuPIhEmEiCrWdja5z/K7okT+8TSXucpHV/NSiv+mClV
VcFXe0CsbMvz7I39wwGlRr1YYZJ9i3UkDrEok9pov8ZFreJGMeQtqoh21nqVbMLPRVPm6q0tJ9UT
adw5u4Kn+iHIRe/BD8x+5xPxzEHqbRbv3t88lytB6XdJ1kmAwHSv8xInLdCV6LTgd9KZT0piBbT7
8364DWy0G7O4fn1/uPV9TKWX3jrcfLYaCcm6Vhm4XQMVQg9fQx4Bb1bxiGmUSrmpy6Y9DUbeX4vB
kfv3B11fXn8HxbuLCj+4XSq/518bupyEY8agxQxktTWkONLyciEEFtp9h+7pcURj5tSEMHrfH/mN
1eWOpq5NoXsBK68++zDLyjQ7JXxFp2h4LFun2Mk4Mm5ENya70ZFX7w93sbowiNAc5ZbmtUODZDVR
IiU1iuI4fuXgNJlnIKz1Mhrd1CDRkQ0edS0Uek3Rb+WZ66cIKRBWdSmIACq4LAhruNZ0uEYkr3XK
0YFyU+xCtw5MvH559z66YxmM1ibMckKxRbv6/GuWta33Tt4lr0Arosmr4LQq+9Sg+gH+Xtkj3FGX
H4zcmR91fKhnBrggYonVHQZJMqZR3mevZhjmV3XgODewgYPTHAFhff8TvrGUDAUAl4cGEZs1526G
1F0mapm9ylSP9pmrKYdR6noOLZECwca8LrbnMi8cR5YME3OMtQ4JVchYU7AdewW9KP0oGY2rjmbU
cZp65T7Dc+7/ZzyEahyCTIC5a8cctQXVFGtR8RrFZogiRFlU7UnVR/MmrPNC8cpSGBvQyYuzv0yR
07BcN+BD158ukfTklcTOXq04Hr8EcVXu6yK2vLpLANyojd7eVsJcbJLLYStoeuNb8rygg8TeWRK/
5e//idAmk4QhhOr5KruxgM7UV8VVUw1xRKc7s+7f3zhvfEsGIy3hHieWX1M18tyIstRoitc5T4x9
gXv9HkjheOxRZfQHqHcbd82b4/Fy0jpdsGTrhc10vZNlNhavXR1bVxQkEtwC6+yehyu/anjmN9oB
l4uJupJGXRd89GI+tFrMaszscMi05HW2B/WhCrtqR4F5uqeQv4Udvww5CaLgNpE4/9U9U1f3qFaC
7yRYSl9Dpyox4Zn1FM0Fx/rhNnr8Bcd4OGOxWoGc6o3PFpzDQ9PP1UYL8XKB+RE0CHg90CGhsnW+
e6hKTmo8FRxOe46PZlLEyE3kxm97LJOrxi0+itZhJDy6gMNSNKDUtK5no2vcl60y56/NJJ6armqv
QoOHq5ztXUSqdHh/u15+TqBhdGIpSy7W5WvZKihCXWIESvdqJCK4i9QZ4ZrYjU7C6F8/PhJIQsIO
mvu0t1exXuRik9kqdf8aDHp5O+uu3A99GB0wm6+P7w+1en+BdSFpCToWCIOGDNjajmeaG6Q6lEz/
E+aFgC/c6HuqauH3MmysU+aY4S6QarNFWnlz1AVSxj1nEGAvG+mfa2YAqDm0stX+QHgQYt86lf69
FW13BKFjvBilnv7oEFnRPnaZL5OlGEKLh2Se53+df9KZBRGttfqfSZ80XLjywHgI0eT+IrMm0Lw4
qfuNl395Zv9JQv83IiJ9tJ6XO2BdDrVG/GP0MDf+yJEuUtgV83c9tpWNKs/q3P1vlGVWxBhQetfw
vKylMJnnmvGnBcdzQnAFmOSgQP0skhyXyUnHN/RjuDWG/Fud54kixSTeXt1tztiNrpIJ409V4LK9
X/6fHaspgsIRdYCkZgKO93fq6vj9b0Rub7gLVAnJbc/3TFnlqATqqfgDBDHaN25snSKJWqnSC2X/
/lCX60myRR+ANhn/0ZY7H6ob3Ghx5pKhp4ZTPYEQm6Od2RQBIuJqBnXC6J4/PCLKaiTEhgC6wZ/z
EbXQKQYT5EzoibhxrzvH/RKT9bq7uBYQfRsM3DZ25uURRHKMdeSZ58GHw3A+4hRgQJoIpDu8TkNX
7VMHEQUhEGX606Sjs8fvLHwyQMPlT+/PdHmIzk8E4y2qg+SwULPXQGI3MaXlpjXCqqA+1U/h2MkT
KmGOZ1Rl+CPMEu0erRscT+xG3FiTam+5Tl/uI3Qr4TrxUiI0wRKcT7zV3d5q1SIOvcQUgE+wdPzM
KkPhFsUWQ+Ti+C86qMBclrEoe63NPsu8GBSlsfuQfgv6KSC2UfHpyywsP/o1GQiSDfsHGhXncfna
/1yo9lCNU92rIzs2yOZk76K7r+/SFhGvLzlXouWBqGvD605HgWPj9vkLwj37pAxOHLdUDulTcM+d
Dx5UlhzK2WArBdCXpsNMFVG/kWkZ3keZgRBZ6titCjYcsOFuUirVvdYCpMlgIc2FX8WhlXtVXkyt
pydDRhY4asQqsYcwQiTuiwxdNR+phVZ4IGUtzHFR+YiezLgrlC9WXcr82oyVXoVoj1meZ1jqRFys
jYgllV4ANzQafWGEzjNKRflPmUnUGK3Zro1uH8y1YxQ7ikAzfKEatY6f7+/2i1PGY7N4IxFNUzZG
Zvl8aagoV0Y6GlroWW7WnPImyD4Zosp8Kcv8F4ng+LNxnHqLGbBKIegaoZLBHcYJJ70mjTgftjcR
mhFNpoeehELUnIaqmGp/6FHiu0nL3k6v4UoNNyi6ldm+ogmylUdc3KBQYBbF4aUzBzd1jbyxoHlB
7xkMiRKV7k4ewNeWOjZYftUv3Lx7tkRobtzaF5NmTKQt0ewgclrKvueTBimOkE6PnpInzOJ3gZXb
5xx9chq3g3utj6M4mqD7D9Y4Wxsn4I3ZEnVjVs3Tu9AxVncp6VFiuglait5UR1d2G1bJVajrc/jQ
RkYjbgui4Gwj1r7YWfTIKUYtAqAQrSCdnM9WC0UXdxQKYxC4QngtSoStr9WmlnnZEJa+UirupxoA
S7Bx1fytr50ddzIaMJALsw8kCZTf85ERSyrc7P9w9yXLkSPZdr9C682TzAQ25kH2XpslEMHgnEzO
mRsYSEZinmfIZKaNPkJrrd5COy21qz/Rl+g4yMgKeERFJAlYV6rYbW2VxWx3x3X363c491xBQIlJ
wVZFdNrAncwzIykFLngoUOsPhLFYcsWxio6AbmEoKuA7543sRuWFEtV4wo/gUYPjIgPv4+ey7BhH
5zIeMPSQCctkpmqFuHBgrKKOL8nBHw0jG4RvOkp5beXF8QO5nIkwj9kTRYCzCrIl5OzMM63AbeZ1
JlI4F/2ymLybi2HIupeyjyDLDPzUWTILAHJ8J6U3rDvoPHSBh9cDnksE8ofy8GE/s/B7+IdaK2cS
f6cFjh62N+9TJPQklND9si6EjnP4B+EGdBmM3rS6+1nbc6boc0xPQjmRhYPu3xJj8w9w3XSBM2zm
NHNP1H38v/TRpaYRKO0kKyjJTpj+W+xj5Zq9aU/2fQltZdBTUB5UbEsSnAjsCYgGnHOu0Jl2Jj/b
t8Udf717Y2itQ89EaZ0UJeQKm2Em7rN/ChYuaS5dOKdox7J7mn0yox4SHlj/GHV3/IN5Ec28GXuD
TvVX46agtJhbi4XJmC7/AEVtiDNTd+bM0e4p+i4m67qDlhZlfLloQSQkKT4jtdLLdHHkoupAL+8q
4PRfXEZ3H7UTe8acgCpO2hcRpbkC6HtKe3+hy6R+UeP7PHuRice5abThFZsXesZIpxyvgw/mUlLn
tnDCCYzOSCkAOScMe9blR1jzrAZnh3wLcrYcBca7xUKbpLRUKA3CArzvBQ3OkKM8hfWXPPpaZnv0
x9YLgeeCxJ+RO6GLNnkHlh84OHB+fP02POW+ad/smX0UH+/+kq3HdG0a6jbEredqjo9p4u/+cfzc
PjIn7WLcFNRNYOSkEEKkKx/KuT0nx7TV32tN9/ux9hXUTSgElJN3AZniNDm3T/mT9MTfdxOIBtq4
CWtzUDchc8REyUTMwX2ONL06ByYLXdeypyTTS8HwX9incWKj7IXc1limCHH64+/dGXMvnEaLfZtP
16W/3rC1b6LOseJzTsKAVPrB/Jac84v4m3xV490+rbKj4t65Ezu9eHT2NGfZd+Koh7Hw4yZzXMzZ
tgbzIKczJjG0W/lunPSolzFK7AAMj5BePW+OXw+dcLJ7iq2PL4KmsJdB3oVrOjQj0GGnA0jP5x+U
7DRmblTxRqo7Xai/jpuGOttsbJuB12GaxJlr0sLzT5PEcMU9l7RPR68fb7j4KDeC6yOjtwCwQNQD
XCioO88Ctvuq5aoT6ZzblF9MwBsrlImjMP0ojmIwE4IJyz1m0Kwjmvngavzu+pkIswOtEPZEHWjh
ApAB3BUBsQLqgtQxpZfauskErzC5r6ofoP0b20SfM1jIMNdSQYcb2uyxpIgUh59PyHCQ4QYZEIKq
dHUSmNawHF9zvtlSqIm66bkBujqbyj6zkH45YP3D6YEfANwqgDM0XX3ZmKDlFnnza5XzauoYwLqV
7Ckc407lDCSr8nd27AKgBjA52LhAypNa9/6RXQs0BICrunYWJN+ENJQM3LuINVQG3awUqUMLYK9I
9pEG0hccfjOeLBInBumFgO4yw3tRIE4F7JXgWjnPuGed47ufZfQ0vAChsfq5i7v4PABgf0+wcWP/
SH8wToVQQUyD1Ap1GUMhYBsGxMtg8OSBQkHUYYHGALyx+y5u7B5Y8UmmHUBuxOCA9hp+GpOoIFwP
ucjKmFRLDFBwxzcaaam8AMQk3PPibH4SKmFIj03gD+Gm0qSkaoJ4IBrfhFYiR+V5hraNX6JU2ic4
shuDgw8APIGRcSAUQkkDDTVmTFAVib4s37lOXB0ljCxdVIrLHXt2eF+rlXzMoG1FojMMVxldWdV7
PHE6DwZgCBKJKvxS1ODg8tEdsCU28FPGsdW71MGzgFLXRs0spWEBHI9ipwSzrZq5LrDWHap4b8FI
GfGaLtu2zyz9AH9tj9B7gCUlD8T9wcEHiCn+gYZ44zk0Qcwu2vcFA+5jUIH4uRItpLKo7C8hqDuU
s6yIRG6GDHSWGzaIkDWdFXH6bjKwLSRL9PAtW9PIwZ7nF7qMgmw51bUgl/PTkM+lZAZ3t6hCo7UR
3DpuxdwT39naCCJFXgS1jkBE4fxApsNTmgYa2hrUvnjXVjJzCZQwSIUrZGcfMjXkqiOQ4MQAQe2+
GRuXXkVSD6EpXEEkiQB8Gs6Z4QA7qhyqdwkHoSHoaeqgwlBOwTEvnJjACV+IsZLueYE3zy7uPGBF
+Fp48sDjDyc1+boKuiQ375zcQeIr88Q8QCfNXECNeFmoyiKoBa49ccOKjVAZwEfmjK9Rw7xHK9Ae
Zd9xGLW9AIPgRgInOVxGRdwwESXWd3Jn590lGFXsbIYO5LJw4gB1ls66DPG8OSI0CRxBLzSlPcbO
hloirCIkw4JoGoow6NAS6yWi5LJ8fN/5rVsjKeA1zZGUmq2jR6Vs71NMG9NB1sDb4XABAQTAK6Xg
VTtT0G1D8e+DLggQ88kjVMAzHsrKdR9yv919sjakSwpa8GICrIy3GfDQoXRrH0VkklMyd2g31X4J
SqE0kkCIFolv17raIbbUBl4zQ8BO3XOmN3VTHyBE7xzyH0D5qEONKJUEfpgguxecjLnMQk07FytP
u4zbUjLw0eKZ4If8F84UnUuRc77zXBHuscs27hVeNFIvSAoG8Q90xaAmhb7I2CmscTw2HuHl8+cJ
X/svdS1Fp2Jqf3XBWzZ/n8jB7Y00PTBQsIPQvJvG7EhiTSyKUrrPkji6ypEF/VKHtVh9AXV4973m
lUKehVKXepem05n78j30hiP8jPw2Dhbqa/Dc0p04wYye+pVaN/dyrKjnZoAw5FOe8FpguIKXIWsA
NE+4aMWiXsQtSHHfu+t9+BvPIZIA+N8NlItZ2Qh9ym57X8M54gzH49XTyFdL/1So0IRGj4Fdv4xy
Prnx0lw+jarWfRJis5H2aDfaBCbrADQfxRUEyYhQ9fDgMxJXa22ZsvdpXpitDiMhyRY1XwQZiPBs
G8iiMkz2IGA25wTwGDQBmPY14Tacs2xCdHkAVf+9htYos0KstM9dqoF6xGdmQPnsI3ymTzdwYej0
A14TOB0sSOcoTeJLRcfneZLdex0IQ5yqqC9A7tEdMZpm83qKgw6O3zB/2X28acNKQBUCXijQq+J0
4a2nrrXtS0ICxLx0L5RoK01oLr0HSWyFfW/itnlwecAaiMmQT6LehbCsVTcD7w/0ZMW4p53JBIoR
8lkm7jmytELGBwGRCV0MZAgpiyG/X7Px86LVQNNWcve23+S6z5nxvAZxt+6w5r4WhpuXE1PBqkdB
AKCugJsOp9JKlE6iyRJ3D4Lz+FzoMuWsrEUTqVkcUVQjeLPCibunoALF0e5d2zyaqLgjfegAgMGe
0ShiLtcUcJby7D2apylHUZAp7GkKi0PVU5ivt0KJNkrvnhGl/0gF44jCIKQhE7UfsX5esfa94vj5
kSkrxZHGRdpcBb2JrqCgcg9EY+M2AHCKyi1wMAL1gjZflGztCNn7Niq7ey/mg0XWIqwUAd5rsLgj
J3bIyvMkLh93f+PGGQVmmOAXRPKcE67N4X5ylY8C9Czq7v1YYz77gSAeCXkb73lQts6iAo2FQnQU
yNEFxaaNrgYlWgbea1xTzNo0ENFyyGn2KEwsHatdN95BOEUwdejGix6JqFqhvECpiroSVBnunclk
DAj9shYNS2UhTv2nRk7dnNUdH9URkg4gWqp5uuC5TvTYZZUUEkZ4IKhfgLPI22O5DlS0WSkCB11u
vQjdZowAoCvtCakQpfV1DWQM5qOgeWaVGowj15mmA3BdMniiG1nuDKGrzfBzLsQlyomjJi/kBRLf
JQJdHipQOKNuM0fyZyYau7YNiHeVJDyzExN9A3Rk5hH5XeQ5DoljeEUnyIi2q2gZdILOLsDy66jN
DlSAP7KwQj5eCMSkko5LNAFGk4425lNO1h0gpH0FkUkwT+pVjSKNc81Dh5pL1HAIWT0DoVCT+nMp
zVX/DLxkTvzoenwc34AfznG9EzR4E1ENXcusia5KbdS0tqMnHI82ProDKpuU0Xk+CdCchhPiCn4O
U8jIB9ZSmp4gssF5D53Ho6e97phgrOD1rk4cuYSnhHjFcchKbfe5yEGFtIBXp/rfgfPS0HxCtMH0
+NmU2hJhT7Qs9I4yNMZyn1FTFUVzF91i4JiifyEwJixA59VpjRfEPILzLXvf46bw2aMUrD61IaVd
Jd8LIE9KdUHy+fCoceOOvVJt0SnOeTuQXHSxEZLSt/VAcAhNnFegnaiuiH4ZXBacGQDw0pTo7XyM
EmqFObZtoaiuReBgQnAXQ9/PtUYLpCs/Q4+WryyLQEtjcF4IGg4DVUuikOGQRLF9wvFMvARrdkKY
a/nGnZuBUEtHko0OLwtNixh21vJ5k9+gr2AeLVqYus4iQVy+PXHkJKhmSSOY3qyKHDufKSpji0Zt
1kF9VtpCJi7QpkWrjSwV0HZJNKskO0WrSVm98VWmVB9bs9WyzvAqwF3mDRPEtuFmpSMtQN4SOqhO
kNXqCPYYahYkNUeT3aBTs0pvMbY7qzjgU3xDc9GxBAQzgDkrrc7LtepnOOxooTUHoUWK5nzodFi0
V4zDMN0pMlJ28bmuSt79WvG5KC1qE2iSu64KBHSLt4Om1kPw8HWW7aHH3hy9UMowglGXkwZuCL7l
7C3KcQCfVmTBkdW5qCTg4QQ7qSgcyTJazl8AaCmSwla5AnGLbudSzkaoaWlRLq6rJWikdCEw8+wW
S1DrkwZea3DspZXGzktRaMLrGBDUZJnCzffRYAfUJletyqUSa7hgxQIUjq9B8cXj+KHpTtqJbWwk
viK1kcEGXJaDpx5WcTjD1gkuOsF1aJ5ymYiOgh7KgWtW5rcUS0JjHgat1UxpFuQiSDjqNDIbS6ya
xkRpjmCDtDmMoAguPN8M7ROUd7qqbMRJ4RWkixQbcbdq6IAnUwRiAGaQG9leJ+moQi3xsnKRzXDH
VQVI+0sE8IRbHPu8B3nM+BQe0QtqJVR3HqECSXva/V5svMKg3Hht8AlvDNFSyqbBx3ho8RYwt1yQ
R8CAsYAUGkGWNRdy4ELhsFHi7nkWaesGpcqA1UJtwwdE+SgdzgDKB/CgjAm/eo6SFjPT5rXsqGRc
oXkGnYqkfN/9hbSFIxK7EJAsGN3AaQBMOHwRIw+NEbTMzzBdrWlGaSaZs0TZQqSe+VkFncP7nlJF
2PiuyBcOLzXc190r2PhgIJ5I83MNQFtUrtPoFED6kwSKJ3hI0LbtQXME56Vh1fwLL6Zo5/fuuXpm
H8LXCHgv/TILORoZtoXiPZRgbT2OE6nhZ4hLF5XuhKma7rHhNmSLrh7wpRH2FsGNBdqqoWx5sWXQ
ua30H7g6Rrc0gN60a/SnLa5qNwwXaEjIf4WZ6/OzRAnih91fupHhABIcgQRwNwDaD0YA2p9yRYlB
8+SweACfvHmbyB7CF0e53SQJ+iczkVjOAxut7Q300OSf46y1G5Q3of6gVAy+ExvuS6WYTLMnbt0n
FtZNFjAnwjWAOFAgg+NGiyQPXVRI2hl7D865SnAXDhikwBsfqbBMrqCzmiY4KgB+FhHQ8ToFsUTP
ydRHO1JCQPHyKshj0IGz6HxjaGmk2scICEayPUMLNugYIan3MmBuHE/4xIjqg5qLsLsCrDbcRI2J
W1swI/6xASGgvAiV1OeP60SDJQQLydnncWxEYQjTPCxHWMWA8pMal+F8boqT6LYS+xh6nShcIvzO
NzNTFfLkyG3SEPip2oZ6WPA8U3icrkAF2Vd2ItXCUSYp6D65+xxtnGFAfmEsAzwJ4miypOFympTl
7UJU3Mc8N5U5F/gNIHNg15U8Lp/xnVMdmZ2UGg3jR3tyVJuCJ1wg+C/ogAAclSjrFpvPuAlehUe4
ZbA3hc4BfXJiaiIoXVG/Hb4zFgD+ZpjRpH5CJvVFtHMeFnXehTB9H5VO8U9QT+aeyLnGXLtO4Z3I
JR+8E86C+UD8xUHd951H6GZTEcNlhRk0+SNXxCZaHclVeF+4oZnNijTmMz3vJFTdCaEp7slBbMoV
LhDh2if3D+B4KgpRI41LVH3zKLloPHOaehoTXThu1HkzJQJd9x65bjnQ5EkDAT6q3ME6TpNYREiQ
hXVVZ48MCp/YW9fLYbfnqRqh40lri94pIgSg1YvRfiOcAQVcNDMHLJGuocauvy9IQT/ocP0IWTOW
AvJkIJ+JcNZiB6Efqo5f1c4jgafOWkk2T3LhMlMEw0ZM63j33dmUNLwLlAEicgy7BTMOJ2tMHgzf
eas9qqBMuEMJAnflJTJ4tlmwX17vnqvPHA00KyFYh+2K6gMwIALXO5zMlKNCk8uMeQyLyIZfBX5c
JXcN0M9qyITGSRC2X2LY9uE5KK1YBt1fQT5wn6RI550nAmPbBZI/pMkF2sBktXnHemlD2k6jYax6
nBVVzl34beIEpyGgayBSR5Mw6c5p1Ppm94dsCA2QfxgEiIaCGgRZarKDaztU2Ogoq0Qs94BEjuKc
4mykX1U4hQ44CnyZmb13NlBZgHcUVNV9LoOSmhBmLHhyQ/lBZHzpAQ1tASuTGWmeJom65yKQezXY
IMKaAV4zVNkQxkw6F96Cww0taWWJYFA54o3ZMzft8uMQNOkzpFJE3cO2nuDZ9eZ2J8bvtSsJoTIh
YkcvCOCA6cxnKQE15Lup+mDCH3GRMdIi/yiw0UvlzLZZjdlj+2xcNJTXEZpkVDGReenSghLcpwj5
sOBxlsrCEKtOMLzStk8hghyQ7sjbg7Oh58OpAcAZuWok4RHMpQFkvouW1lrN8k8VL1+pamWfZr5c
3tZx+ACPaF9H7o3ZkJogEXvUSoMqB1jj4SFN8rrwkVNonlE4gNx7l7Hog6vEmrvglcRN5i3YifdF
BOloD+AqMrHSSUEMNCpd3xdURVaXfsc+a5oZXaHMIjorPSXdcyG2fBmi04T+hLz4cHmGX4Z2q24k
qjH7zJRmdS9VUjNHK4NgFrcgbdR5Jl2+7wKiLxMLoDYC8Ij5A75BzVeiXzhMUtN/RitzVk81J5hX
VRvqlZd2ewyKzU9DlgWbhuuO8DHMueGnIRAF2WZB8Rw1crZgk65ewCm5SGBAXoBRqXqnr9Gj34Hn
IXUOpOqNmg5GrJe2cteCbbMmnTXU4sgW7cCQY3lfnyky1LpqkWDkIz5N7gBUJ+hEh1/WeATToICT
J1fKGH3aw+7EBTvDuYM2yfe792tDiNgotB8AtRkeUXiMlHkKFlq5FTqpfG4LLXhUwdOi2oqboO9j
4RxntrznWSPm5fDLyPVCdBPxaDyk9KGX2A74BFTIPNtKojxKHishhtawNRpbl0oTzcGzAcgrgR7Z
79SXSEKClgBpMVw5PEd0NlSsE7bt1Ch81mK8cjqsOFPv4AUbTYWu0HvOyqZUoU+Qy0amGdoLh3O4
gZmcVmgcK7XQJ7J2bMd+9V1B5cGDGiB7XtrxPv21ATZG+QvyrIRdAogUYJcorwYhLidAkRPzBIIb
tXmSAXHrThjFc03OUIPMjHJD6Vo/4ecd2mjUJ0njotFElLqxc9KaEhgJ9crFYdSTUi3CWVG5XlSg
KVgdecWZh3eB1znWZZkS3YYEM+T0EkRCihF4oDlm0Hk0K5FAAQ1Nso8Li5YkwYKA2wgvAFLYqKSj
vAY258KwlUH83Zpcex0jgnkcaG06B5mT/1Xi2nrPztFXDxVECFn0nXugx+C3DXeOLRPG5NNM+AYy
I88ALqTR0efeX/jIfu1znukXgBA24ekmODNoFBSzDeeKXdwBEa7wE6geK3mZsJoHWjG7tUsmmJXo
sxMf2V2KMDLvSXgNjcoFCLLR3ZQUixpaQVpFGChX8wRvlgPTJaIfi5iVOtQv+hXsEcxGAEIGbQmg
MXD0STEu4FbD1eLldKrATILnUtSKesmnaDSLAtXKr9GnG7FcZi44OesvK5tBz/mmADP9FxsdiiPD
ViMXJUoeMmBpvMcuoRQKgjGEnQc1SbjcaBFE2wklPKOOYdjiWolhiPBCpR2h3ANxNla15z6okhZ5
Eofz3UqT9oH6WVHEqimoDkaLMzqIENqZZ8qBVFyDFAzYHK92joNIS09jHsGPTKqrMxgQ1ZEIrW3I
KNP7jDao+4Dp1M0gawBYCYYnoIO4ITQjXal2WWyKWnqd1H7iGeA441QjLFt1oWS5elnYrrOvzm+L
sBHVIywIgGXB66IOLHC8ddLEXHrtl61wFdVNsmDQjebRsbVipqpQOZ0p8ovdwt46KVCRyLwB0LDB
Jsq4AAgVYZ1dh2jFc+IgV7FgudS9AKWaaaCYsdKZ2Kv37DClBnrhgjJMwqFChAvQqOFhTyU1QfSl
yK9R0o5aMy+DkhMAYUYt5Xt52l/nkhFORPYIHYNpOybwmAxZDj67dmJGjk5KBBBY9PaIRfOs6/Lc
PopQWIbcDq963HXGeWI7c0w+83RRZfgCtWycnb7vsQSvB5QfrAGCJQRCioY1dih0a5AVia/r0hNQ
96YGx4XGIpliNv6eC0wpwdepiDGAGREfo0k8QKtT8DUboe1L4NoXjMZV8zJ29hnblLPWz4Lybyhb
vP8wAKhnpOBc+BppEl03cetclHH+3IVMcwOsmwMiJimbC6DzQAcvLz0GhPLb7hNMHyYiTcSNRUID
gQJVGgrrMbbiVbboXjOd5n3BK80YWtxVp2DHi/dcli3SJGhCYgjAcwIKaHhukYBqAkYK42umAguh
nTfFZ3QA8K3dH7RFmgQVgtgEEK/olEYZjUHom2gYxCTXPodqPXRFywzPNOWZoDnKvCrF9LhqRaSp
U9LXHA3Y95HF0aqPsKGg+hwPEpC/xK0ZfmWQ+rWglDWUPps5n1kzQZaaFVw2mIGDP/kWSba5760m
F37NcMUBIvBQ+NyggSPMWkRLrYUxgOpIfCfly2v0LgUZW86x/IyPOrTpAe4nsmcBcqeXkVmUz1pa
hKdAsRTPpeaEzxwI/Z4CfMdbR66/Pzf/GTxrV6+T5//4V/z5OU5QyWs7BfXHf3xOltFNkS2XxYWV
/Cv5v/74q8P/4z8u3OcszuPvBf23Bv8njP82/8wqrMEf5hFob9sv5TJrr5d5GRS7f/u6UnwIGegq
dqPiNt4Y4qf+Uv8hfzjQwbJf122bLP/tb8/oSF+Q9dluHP3t7VcnL//2N2Iv/31joP5jdg0QWPjm
8gUjS+wh0i8gHIA27H+w/0Ec2W+/Fg9hZxD4LCHZJT84kZhvTZZ/JIKNRW0R0+6/s+sDXoVDJEAO
7CgJyMIhqloQRgVHZf+DG7ImAV46BGsz4dR7/S0xiX4tCSBKNlIEvHAIZUP8Vmj4tW9ncNkPSZiT
/OeX++yxR58RxENCcoCyIgT7yc/w7DMyfo9oBMKub3v/yx1+wrA/7vBjf8Fui3wGiOrIz/DwM5p8
CKwdiQfDOXr7/S92+mEpjBKBqBzCFOw9v8Hh58RDsK8hz49+FP3PL3fxCQJh3Kdjd4m90WNg1+49
fwjCXsQDV28CSYX9WrtOCg9HfTpU2yHhhUXwjDryEt6Dfr+Bu+x/Xqf6hZ68voxn1NdL/CGiaoim
wBFafePa/nPaIfhOYYPCwO9/frmjT8Ih4yRAnnXEqEjGt/8ZngIVLwMq/HrqxV/r5PeZh1GfLmh4
0wlZL2lGS37wrK1tPkD8h3DrkDNCoqr/eVUzv9AFIMmeUSKQuEPSCAvota0vP9ENqLUmGYpXCf16
5x+e6TgJ8IcglSK1zm93fHj+GeUQIQtgLlZK8Bc0e0mN6CgZiMIheAnBjoe4eP+DbV67CBx/+Gr4
rXyfX+4UIEg7UgSSdojWq6RA8feTvi4C9hAxMFj/r6L+hVQAKLNGfrp6SKJXIMJ8UwEb1r98SH6H
RNerFvz1ZIAI0UgZ4ClA5BA9uyTK9cH1J/kbRC3fPv71oP1KB4BwIo27/tDyqCUE1djvG7x29hlo
ByCVCALtVTv8eioQwbWRMsD9R/oLmSZgufsfXPQ1GcAHgn2E8A+qXF9/+vl+pWNAKCXGHQP5EIB+
wFVwFPqfoTmkHuKFRJQAXQ5ef369m0DABqNEAJdH6wtaV7d9eAoYBAlQJIY44Zu3QFwmTPhTx+An
/tKPaKnhuMFLH0x1l/laRHbvX1gFEjcHWI+Vop8s97fBXyXR1dfBf4+2/mMQbO0/cu2XJGq99sfB
3803/vLbx/fLeptr/V8NPnWwsNVvVv/y2F1mVvbstP0v2revurRChHANK7JerPWoMAkL/b7IjfDx
j7Oya9QFgu9RYJGeTa9DkWAreXDGDnyxbNzneDUOGbUPYI4d9sZCKP7gCnLKlgdY9sGFm5ZL6LL1
mVDluPrj1sD6T0nmDs1Eli8HN4VVLPPVcH0wnoDCxn6HgQEyKzj4FC4z93mwrciFE8TUH86AxfzU
BxhW5j49La2BaKD8EAdUkfneM/62A/xDF2xewFVO5TX78/7fvy2HyBcqGoWwqyuxfqnoS4nUSYTP
2LiPw78XP0MGe/7Or3DBP32nT0KPLxvu09sn/+QR+BQVUCcFdcA4BDzo/X/nuLk7PLIolxo34rzM
4mS5GqNXF+geAbtnzOdfxlnhbL1i/RsxauxPZU4uMCUHXN2RgriJy+1rJh7Khlp737Z9JjdhuGIg
2lGSBNAdbGAwWhGY+ziZXyFfasf0LCgfBEIY6AF0HQXoCHWB9Czl75nPn1VwODMWdRBlFFEAa0MQ
yYAtAlVOCPOHR+gDE+kWqN+ftzwFCgCShCaFtI2S4Kv2LAWjp7tY5nESF1Y43CpY7xIIpHmkKBER
IL3XN67HB77twrKdbPm0khK5eaRrJ/kP4maIDgEbSVyi0V/14zk6uFwWDhqF4fUevKsECwZQFuCf
pBwG7iopsdoz7Z/4SvXX8WdeqbVN+f/hFcpsInPSp+JV9r0u3nUAfvIt0uPArYYnmjQH/MMN/tlh
M6tzg9U4vf2wy3j6yVGJ1TF4jQgSaexSjTiIw6ehCAj9zdhx58+l9RJnq4GIDAhWYOywR9kyenYO
FqULz2M1XK8fphjcCnyiAQ5O8g1FQCjNxi5+UbbUqrmdWuwnz8VNmeFqhIOjAT6j8eu9sjLLLq12
NVJ/60jR3FhBXC2zcjXK66C7nt6fFMNdVtKLBbhmNc3Hfa77ZbTs4M4NjlsfA94thj/vGUBHHlip
f8FnIHjaMBXH7++nCHoqG+wuYlC79/bVo9wVw+hN8aFaJVzbY4fVlwGab4WrgcjlIYHY0cPGOazj
PnZxvMy6JaplqNeWn+DaY/FWVg7sq00Xrfzd5v7Ji6+XgY2wwmAHCeB7rFBmyyi0Mn81EJE1yf2P
HfYkgxiGsS3S7W3ssPO8oD0cQt01dlijWz47Q9kSpN7YYY/cjQAfSSiOHtbK4uW253uK5/Aos6Ln
5WqR5DgQFNTYJS/cJ7jsCImshiIDk8Ln0QMDVhzly8HrTWouRo+7zEIrGg47hRwQ9B1Kl2Q9xy7W
yGLgjQeqAYjC8eMelxF0zkAISNiOH/fkeUM5IAc4wbiFFQxXSyAMY6V7usyoA4Zk1gTDWtHBhdUu
h0HiKV6gcwtVlsPTQPo0jpXDuVs4JW2agLZk/Mg3QVxZPr3kCWR87kKvF8soL5buUM7iBOr9vGyW
4VNcZvZKBESroXp39cePm+MXcYDGb8M9JNwCY/fwIo4sKjdEeIVGD0t0+2qYXgjyBLv3B9EqUDus
pvq4gBGgrimfb4qnGcU3lNXTY0nHyvcK4fTStgbBlh6cMnbg6xiv3PDiAa45XrzkRi/pgQmF+dgF
3/RaE6GAQYITBOETDJ0gw7kahhxiBENXf/z4QbupLDh02ctqpH5gUv86WhL18mX4ePRolfHDukX3
GiNerfF1yRNc6Ds/g4gHxiXSBatpPi7jt4TxGcggX+Kh20igG2NFcg/j6hnnzkAZ22q0XiY7w+Q/
6ddBI+OBWtrZ8EBP4dXcLDMq5okWR6sP+Li0ETdcHsTfYbwMbgtKHKeIKr9mDi+s5+UL7ekBTDuF
PXeGasZqIG1A0cGcPIFh+9t//8PIKii5wBuKUih0rCAcLfun+/NCayT7/VcMrNlAfAzMlAlejU+R
jTd/dauIWpjgHIHWN6/pKPoU4+JNHlxafgLjTy/RfejFXReBMMGwhmMNHs0pHorrZVI+BUgoQ30h
E3pgoBB3oAnECV652TKMnzPyZhzsn2+CE2ggK5LFQxwWAW+PffaMOIxR+b0aiBxt0jF99LAYoMdf
9aCb6IeMViP380zgnRlWsjy4X2YvA3tjJ/zhJ5/smefC6ysGJ16ewM6Y221SrIuBcKyOFfc8La0i
ht4LSD4xWg5UFenyNXqCzAWPwGDYKayMeeG4cTJU16Qr/djl3uLaLyw6GUzIJceOvLCehpeQUECN
HtShnoH9dsP+tM3mQQA4cfxajd/+d7E8ePmXkyp2s8GtA63m+OHPllE7OGZboG/lu/Mq5+4TbRWg
G+j41Z4DSoSWL6uBiFaDkbn648etb6yXkgIhURl7zC4AcLat/HkYoOemeEYQ44yLYngcJnGcrMCq
BzoYFBJTSCKgBp3gFl/gIX2m424TXIkLC6iIwh1mG1FTN4UYyMh0bIib4pm7iDuifwEeXy2zvxxT
pAcvXZj4g1GneDL6UYcvETpOrab5+FV+VcNoFp/nVrkarpfFJtz0/Yrt+rd/LyOKzQYVuat5Pr7s
a3gmw3KIviHRWBV0s2yfnWUQLAcWJ4qjxq/4Ddm7gfIG7cwEg5PozTA02zfPGC0PUmlhHZwvYypi
Rhpujx4ccV8aQU24RkePW74Mo0IAk44f9TYeemlgnB0/6M1v/zM+uI3D3/69R4RcZb/9r+jZHSLh
QYY2fqJbXEMKLI34zwTjWlFHK2hU2Y0f+M7euOBT5A8RJ/CBtzk4svKBWYQmIOPXjEotlw52ShMI
eY44DDC57mqFRD3zUzyw3zZ8EHR7X83yceX8zQ2frKd68LSiMfn4gV916M3G/Z4iGae72cEtjLlB
fgsVEeNX/empXQ72TuHRhI30eUXpNYjXAJPYe2H+vDhsXy70FwzEbq2NkvaXDv55O4HOSdpfMST+
3UZ8wc1h6K/uGlFwE+ihT8ghPlmuNxx4AkX/KQsRxB7EASZw0HQrsgPrZZk763KYAuZzATQ8AJaD
YadYsFPSmzaBkgdXfjTUl8IEa0WA+il+Ge7ZFAbFTeYenFsR4aB9tVvJ2Z0idoMalGHdxRQWyjFy
DQdn5H9uPl2vrxjd7lZ//Pi7fwJ8d7SkzEy0dppk5OHWcVM4IKdWMlQNHD+BTX/WZnbb0eoM7/14
Mbzmpc9iKtTd92Me7TX1ladbxp7gYJxZneU7myKZ4F6fW8PsEFLb4+WMzL8Vb1yRKYq1gLRAqpY6
y1P4CBdW8OJWw7gFR7q8jD0XGNhq6Ts9RVLocpkMIxYcad8ydrmkkgrI3m3IdLTbmWJ8f8NU4aYA
kV+h5tBNEmTH8tUqez9vkro1gJKsBGpjMDJphzlW3LeO5dJoQ56f4F7fWp67KWk4ThOs2XIRPVyN
0wt5CgvjFqEFYhbSag6dCFZzffxpveuellvEMQXM995dFihqXK2xl8cUqu4zGBLi6uCkADQjOfj7
wRwZ4Lgo327m+nSEnnOCI/M24VkZWbkDb/7vB6t/dLdNqqA5xmoVH9+YmwQoi6Ddpm9ADjCF7XPh
vrwA7Da38mK13N7GRLeYXZYVtMhP8cS8Se3GcX2QDkSQ2o9/fC3OXZ8U1CHgHtgbrdif/e1fFQsb
lLnB//1v/yP3rdY6WGQtUoBYwTGy2KG12rWBPgTFhoy2JqtFfXzjbl0gSxhkSIdpQbR5RDOPKQ7G
Ek6Bvzru+d9nrhW38Jfcgy9AKlmD6COh5uOnyBLNYv8lhgBvLR9upBsOvBLQfIKnYu/m/YkBjp4/
5S8Ya9pGFjMFEB3+wPc48LdoN7C+om87SD3ReAwtwUB4s1fB/nn7vo2F5i94Cl65vqKDGyuMBxdz
irIzHbWCiIuv9OKr6bj608e15A0hrYijrc/bBA6tET/H+cF/OFsuA5io/3HbNFMgS3q/GTWagIsD
hIb0zxbaiSkqm4w4Xl3GwaM1RXnTkesNkwgTWJVHqN6A+fKD565H1JNWOxtRnJ2UcT9pabwxipDe
QJvjTxB4eRu/TxKRzUYC8eAHBRoJ0lGEQxO4P4tyaDhv0meV7waDHS9RqfN2QvtvuHieoWIuWP27
wckCAcX4S37mgioQGcbVSER5gC969cePaw/DyeAOhVb+9jmrEV8nmGDll8v6wLCCLWUaU9SuXLoU
PGgKTOm9FQEMWw5EQbpRjvXELwHDGo46xZ0lAv62RAhoSKOAMpLxK75yi2fLxUXdoo1B3jbBBFZS
WuAbq7egjjnSXmCszK8gmKHMtQkONR6p3LGC7TGsTe7G92uYVxbV42WwjKz/dPApf0ZxMkBavbK5
JTcWbiD8MKOMnKFBsdPh/MlX4Db2UXg/kBq4l8fvxS0iq8PVCtwEo5YonaQWO8HJfMD2unkv8KOy
QMBitdLebpsCQrphZPL7Pb/9brtBQpTLrPhhEa6vWwJvH/q0w9lALRsLX3OKYua7dR5e0P1GcXbw
uUTEBfbiNsWBSTEzy6K3EdwfQu3+Czu88hZizLGOz7obR15uMF+v/6s52P2KFfH2jl9NyOi7jZXz
n/uVrwfbWCceXy1gF7PUYhln9jBXM0UK4brMqXwKP0XA6fa3/wNsW7tcv5J9O97dr9y2w/HPORfb
6FNX29Lv1dvxxe79/gl7iNvXv+bXOP3beFv/gl+5hTT2r/eVpEP7eLq/953RD+ou3XIIz8G6MpiC
ScJoE4pXbgqzYgF8APiVMzcZrJd0oPj95n+sw8EJqMRWo/Ru5xQI85M8s5YDoCj6b69m+bi7jLWm
q1H6tU5BOHgaZy+UCKagSDgra8sdJKS4KbCy50sQTw4rGMG0vBLKx0X7GRQzq1F60U4BR/4CsvNs
MOoU8Z8bq3xxDz5lFg0lnyLUc4NO3ENnYwrI05uRTtZ8MA9dElIcRKl4fgJn+wGpugNgJAc0kSBF
X23Axw/H1yXy9qtheg9sCvbJy/gAh+5f8gM6eALqjdVkH1/zgpA8HdyUTy/w19E5YnAVRZ6dQi2j
aORpm49FumlxijaBe/3pqTy4KPPBiXwbfQIZ/Zfr+c38+n4++68H5PCQmPDG+Yd5Bl9RIP3PeXD5
i+L+ctP193vlTv1zLOZtHPl/PSvrtQPOP/e7PmplIW/VDT2uCTSdESMEd3BN9W2ZAiU4D5B9DCqa
L16Z4LIhFVIsUdA3uMtTRCuBWX4hrT5WOrN/vvfXabzu6C73/hIC7mnXByPvbL70kzHOK+QYh9gL
bj8f7J+nVn50hfr/4s59ysqnwSGb4h1CVAyU9n1AVreyJzqTvjohH3+vQdFUusHwdkwBwCSrxXUe
3o4JUsOEogQ+JI7xYOgprEXD+n+sXcsKwkAM/BWPerTi1UOrIL4Qit6rFVxQe2gr9JP8Dn/MSUPB
rIuCzF1ddk3TyWYy0wAYhYAFg86YeNHBuEyfFleMX1qfNgZ5sPvdsAARg70Ngz/fN5CB25Dsc9ju
1XZSmaEYMEdVaRvRjLvRBeLY+/+GjJoErToZzPVlJBgSVaLJWMr0vUH2Q0a9s4VeeVUIwDAsxIhR
l2hvcemqSttbm9Pd2QzCoPrqKqv66BWzDGlGdEBvLs9ybYcWB/iZdem/rQ0Z6tjCFdfzSRCXoEAF
WuARw7FBD2rvIKcP40xhxIjknGaFj1EDBtUqFi2Y8tzbO7ROgkkeBVd3nv+/Tnfp1xUIeDYG58ZT
kIoYODkBlsV0UXcEbUgxqL9pZlFRxCCVpGK3OgN9Feyg2j7GDPEZjU5AmOr8fFxO1+b9VMYMWmS7
gXWGFewNj7g9E25sdQP6Fuj11bZi8L6JEXriP/kCfyL/0Nesn7J84ngBn2zyAgAA//8=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B71B5923-2812-4278-ABEC-FF9F1D08FCED}">
          <cx:tx>
            <cx:txData>
              <cx:f>_xlchart.v5.12</cx:f>
              <cx:v>order count</cx:v>
            </cx:txData>
          </cx:tx>
          <cx:dataId val="0"/>
          <cx:layoutPr>
            <cx:geography cultureLanguage="en-US" cultureRegion="IN" attribution="Powered by Bing">
              <cx:geoCache provider="{E9337A44-BEBE-4D9F-B70C-5C5E7DAFC167}">
                <cx:binary>7Hxbc9w20vZfSeX6o0IcCWztblXAOUmyTiPHdnLDkiWZBE8gwTN+/dcjWV4NpWiyta6KL17txi6T
4qDR3ejD0w/nn7fjP27z+xv701jkZfOP2/FfPydtW/3jl1+a2+S+uGmOCn1rTWO+tEe3pvjFfPmi
b+9/ubM3gy7jX7CP6C+3yY1t78ef//1P+LT43rwztzetNuVVd2+n7X3T5W3zxr1Xb/10a7qy3T0e
wyf96+dfbXxftrq8+fmn3d/t9H6q7v/1895v/fzTL/PPerHuTzmI1nZ38KxH6JGUnEqBfPnwE/z8
U27K+Ok+h/s8wIIh7j/8kKfFz28K+IC/JNODRDd3d/a+aX76+vfeo3tb2LujGxM+aiE0O4F/3T7s
8Jd9Lf/7n7MLsOfZlWeGmCvo0K25HY7tfX5T3j0p4n+3AsNHgjMkOSaPSsb7RgiOZCApk8FXG/jo
ae1HI/wFgV43wbcHZwb4dn2u/uPl369+ZW+czp808L9r30P+EXn48Wd6Z+QIPxjkSfFw//HkPer9
sCSvq/3puZnWny7Pla5+AJ//tWtaq79j5KHBEROBH/h0P+IgeoSoL4Ug7PEszHz9LwjyutK/PTjT
+rfrc7X/+v4H8PX7PNZd8eR2/7uzM/+Ig3oZF8Fr8Z4ecY4g2gvxqHx/Fu7VYXle1/63B2fa/3Z9
rn31A0Sa8Ka8ufuOPs/xEQuIFNz/6tuzeCP5EfchEwv2GHZ28eh5vDksz+vKf3pupvuny3PVh7/+
/Y6/uC+LG5s97f87OD47kphzgZ7p9lmhI6AMQoJLOXP4vyDH6zr/9uBM6d+uz7W+OP37tb7S5fet
bDhkUMqDgLOvAWXf4/HOKL5E7E8Km78gz+va//bgTPvfrs+1vzr+AbRvb8rb++/n8hTCCabCl3g/
xeIjygQJvqUAKZ/WfCxrVgfl+BOlf31urvOvl1+o/Acoay6Nbbv45jtWk0QecYGRDNi+0j0o4uEG
pF3ymHgl3H8e3P+KKK/r/T9PzjT/nxtz3V/+ALXN+t4WN+X0pIXvEOLREcQSKaBaf6222ZX5whd+
8FTczCrLvyDP6/r/9uBM/d+uz7W/+AFqm+P2Jv+OuqfkiGHGmC/ot7L9WXpF+OgRQHiqK2e6PyjN
65r/+thM71+vzrV+/AP4/Nn9qG/N93N5TI4kIUySgO1DBsiHWtOXfPe/p+Ueo/thEV7X9dNzM2U/
XZ5r++zT359Qz40dbr6jkzN5JBEgBT5EkYcf8OLnTu4fBUSAxsW+xg+L8brGn56bafzp8lzj5xd/
v8Z/K3V7f/fTdXvT3jdPWvjfIzskVeYTFlASPCoeqvRnivekPPKRIJxI+hj56dPajz7/l8V63RCz
x2f2mN2dm+W367/fLJfm+5b1AFhiBFGHBq82skgeIUIpfoIz53jlYXFet8PTczMDPF2ea/7y3d+v
+Q/35b3rAC9+csj//TCIIx+cPUBPiP2ukHx+GDg/2t0j6KnQnIWjvyTS6wZ49ujMBs/uzM3w4Qeo
dq6rG11+PxNQKCWlj3yOvtbyoOLnJoBiiFECUBp6DFfzA3BQnNfV//Wxmeq/Xp2rffkDxJ3r4f7u
/jvqHRIwD6gMMMOPit/XO2DHgO4Aehmwr3Z5MvljGjgszp/o/es25or/enmu+esfweEH3bp7+33D
PgAKwkf4wfUfHHs/DYsjCPgwTORP2p91uNd/TaY/s8GzDb0wxLN7c2uEm78/C/wG2N73GtnCUEpS
IgiY4bUz4EHdz3wGIP/X1DwHkb+WK6cwur4zb04WXjfE/PmZLea35+ZYqx/AHNe/fj97/F9tuj+L
/2+n6XOH+b9z8kB0+D7n5M9JEN9YIYub9mb5QCd5Zrm37z4EBiC5zB59K8Q9WvX47l8/QwP9EAEe
vWb3EXsw6Km2+jPwU54O6LdH7m+aFggrCCaYgK4GMCfDMCXGAnrw4X53C3HoEjHiDGP4M4A+/Oef
SsB3k3/9DGNNGO9AQBSMUomRgLqhMd3ulofQEaV8dzmQAfBcGP9G4oHGYopN+U0ZX//9U9kVl0aX
bQOLwkCjevy1naSwBPfRrkslAsZJwqe7+7c3W4i2u9/+f0xn1Cdx219OdMDL2PBMZf101+d6uKvr
LDhGdcsWhpe+ynzaLFLUFOHQcXqK6w49VhaPqntFGgzKmEnDiaAcZumUg+IF9MXPpUGjzoskctnl
kFdOWY+cIL/IP4wswcrzSrspUFkuOo2KVSVdu6wSpBcayY3nyj9IOnDVNqJY1IVo3o8kt+ve0vqY
D8Q/a8dofFf28tOoPbt4ZvJX5EZQKbyQWxKYUrNgx0xigG49l3tMo7YLei+99KvmOC/9dVm2aZij
xl/4kmZXxvbxsXCiPWlxLy9LgeJVhLN8PVRsOO2a2N52Rd98qPLonI0nBUL3b0uIdxLs25lDmmUC
EQzMHcD19yXsTU7pmIGEBcr9LS2q/ouOShomlrOlDHx26gtXKefXWYi6xlvULshWHCWKCZkvkqap
L2hBh6syNs15UDqzzqQmavCGWFm/KFej7vONEbF/UcMM450c/WnJB8EXbJTR4zDxTx2Fzd2WoADB
aJr7GGG2a2v2t6O7NLCZV9mLjPChUL1vCVVTx+hKiCJaxDoZh5AlbtswL0Knfet/rr2WX+gGVW2o
+6nSqo3zdZBX6SL2mvactVmbqch0Nqxd5d0WqSeisOAS3D331t7IyksXJN19OTU4VUlXBu8rdk16
qSbTiHd1rdu1c7TwVd1a1IaRI1noVbk5HSfi10pUJP/Ig1qkSnr9OUkd/ujSkb7P64aXoSFeKlVT
JeUfkYncAuH2HuxVI5W3gDWpLhHyPAB1lAvZ6uoTbcdhGcV91J3kGtkD/rI7aM/cJeA8AHyKY+C7
+IRIMgsLfsbqJm60uXZoQqp0iK9aUdHzt71yHn1eLAOh9vm5oaRomTCJuW6drtZe6pJ17qxMVGPi
SFEkziqU/AEemIQmjYsPZeSX7yXp3heT9+ltWcjsDAfQqWFEqYBYzLEf0F1sehYJaTCMKZl4tXWF
Q8uO8PHcOBYsuDDiXYdQEUIQt+thTLyQ9QP6MknjvSsgZJ1m1jlVBoKe0FrykAU7naVDv9BT0F7k
aVs2oVeTuxFLvsZ02BTxAGfF8uYUFRnacNrSMCbCMFVat8ldm31M/H48i8epurBCjCpIUrNhVeNf
ynxAW/ivULhO6w/AxRSPLcWfni40C8MwavVh4uozoBjgAAGXcl8V48RJ1CZjtK0IVmZyZynooUnz
0Pky1AM/4VUfxm260oO5rgsevm0K9ML7BNgBOgYC4xnBgXW1v36FdctbmtFt5Gh9wiIvAO0OJzzn
haqjKd8MfqSvtVf2y0FzoWg2UsVImy7gug0HlOXvsmwaHhHoP9XLq2IF0FFyIACIgPj7YumW4Y40
I9kaNH3kLUbnTCf0+O3NzwI16B72DokYAEmBCRQM+4tMSRZFmjiyjbUga44HNXJjjzvbHjh8OyPu
HXHBOBxt6gcYqhKEZgthPxUNJZnZurSIQ8+YpFG1zZJFU07jh8Lg8UCW3H3g/oIQqH0MI34grgj5
YPVnB8wmdd/liLTbmDZLv58uxgaFbcHvep0trC4WwEQqDqz5iisDlwOm2FAqYZ8FcmaztPIzIVlf
bUeZq8HZ62QSobPduhibz0GKFk4Gy64mCz9NvmBcrN+25ss9A3MBBwCvAZUHUzoLcJoXtEnoMG4H
L4kXfcmnq0x3ZRj07XDRtPgziIRPqOj6zdsLz8+Q8LEPdR0GNQPoDQjTLILTsmuqLiP2gg6lO/cr
HRYeMicDgFWpQv1UqLzRbllFxqxcVkQfaRL3KzZl9abuRHcD6chcplGND2gE7VLzMzeA0ILBq3dJ
GwpbH5NZnM16DScbKuIL3rrpqhM9OynqAYdF0UTXbmgUH/NItVFGVnklT4NmrFU2Dnci62NVB6Xe
dFC0rBLDDMSjYFgUPvhRzTikh6pyqwN63DnInrgBhpGlAGmJTxnZleLP04KH8xR5mfMuStOHDSmV
13fvEDuTZFrg0qziFq8Gz1NR7g6YcOY7MPuXFNMgYBxq9IDtiKfPV47iskzt0E4XU9kq0U58gxuI
+vngjarKEVuZ2qUbWY8Hwu8sAj2sSwALhukV4DYP48Hn66I8xYImibsgg9aLpjHN0guaLAykaA9o
d7eF58oFMhUUGBAMMCUEZsCz49FNA2oDzbPLKfe982Dw3pXO85bg2DI0UaeSiY6/HzDo/vaEz7lE
UAkjyDC+EACL76u1gJZLT5F1Wz+QTpHCiAXJGlcoj1i0CXJXLOM+Lo5J3QXHU8NvI9/GKxOU6MR3
Fqlx8PpVVKRi7fmFTtXb4j3E9/+o5EE8qNCBUIlgZBVQuktCz6IkG5O0hPw1bYuy/c2gzC3jzuq1
EJN81/WEhTietPI7P/mU6ml4F8W6OdddZxeZzofTINdm6UaaLvRQ8aXgUx7yBgmrkrJJfqd9kx1j
V4Yi1UEYaV6dFzh1ZzajtWpH+qkTDq0y0o0npOnTQ9F4J/x8cxwa211+gz/ELCjpJvCJH/dum6c5
DyXR3SkZhmxZudF1qk6ot8oL1Jyk4nNX5Iom1RhK2RVX4ES/4SlqSJgUrrt9W+f7Bw1Uvut/pc/B
DTEBt5gdNMLqPuuiCW3TNiN3THTlJinrIKyLplwm2ht/F4WxKxT5hyqdF/qAlbngUGbJAKaT81jo
ByM1rDRoq6MgX9nEi8NxkuhApn/h8RBDCNCMwNdhCIrn+4vamA+oFnYLIa5fW8I+1k0dLAji3gHv
3T/PO00CjwyUyUkA1W6AZ85LuKUQVozdsjaNPzGDuiUr5SlGOlbD2CidyK48sOYs0+0WFY88HigZ
oXb3Z72gqKuxh2zQbVPoJVbcS/Alr8tGYeO11ykEn2UyTcOHDkt/6Td9G4rEQYfBabEgdIw3uhzS
RZYGzaFIs5/pngTbnWGgYARojma4YSxJU0XdFvsUChCN0R8a0+40iog7NlMVnUZZbnY5LVfYr8oT
SC0pQAcZXpQAViTQha1yyuI1cyk+yZv2s4nFPS29LGzLqT8Qi+l+pnsUF4MO5Y6DCX/NjgEuJUMe
qezW4oGtXD2MhTLcj9dB3a+EreoTOKTFmgaWrqToxm3fiyxVA3bJHzzxRAif2Rwj5JJ3EWnic+iy
2s+sbos1kzo6LeLK3ONSFyex7UmY1bE+lRWABD1tcZhVTL5LsCiXtNPVuTX+H36W1R8gMFiqABUL
zkmeQLpzgz1Phkhu+7YSqyR1jeoQa06qmtaLhJQ8hBcUkuO3I8SsaHnQDYQHgf1dbAYXmyWNePRI
kQVJvQ389L2cTLSJppqeDEbYjWeq9iLOE2/TD90lM859jAohf4+m/lMmbLGCwNsuM85ihZmdwklm
0/nk0eSkbJncimqsDhyJ/dL+UVoJpR+GBj6AXLILCM9ySNqVRecSr9rmE203csqrkGhcKTPmbNE6
5pZvq+flsYeKHmhdoCCo7gnZyfN8vTZnPGZRtYVWw//UTb4yEsAPqyVAMVPLjyWz+MAeXwY1eB0H
YjUF2hhU9zsi/PM1i0AAYGPjemtGxJXFGi+Slk4hHGn/QNp6RZ0BTMahSAFKrBQv0D2v7zltYClR
CKO8NI3PTZoNoU6y8iTvouy/Xg+mkjAuA9oEC+BlR7y/taDgSQJ1iNmKRnrvh2qQYRwlk5r8ql8i
L63O3jbfi/wHNTm8XkPhnT0BEDWfuUvTtPAuVa8B+Rgs3zhkKyV00q+4briqeBSptCrMsfX77kCp
+YAj7RUEO6SBUsQf2kLoWPa3OvKOVymHrWrpDb+PtR4/V6hyH9qSneOakTVAt/4q0z4+92rNVhmr
2HGe2GFZIa9TXonNQvRl9ynDZQmdckMU9YZRSb3m8LGLcfzDQ5B4ItHYTUmJF9a0sx+7vI8/dsGk
8lKmIZxnvSJ1W2oFyOCwyYe2OzXOPPJ1/hQ+eOGxu70GAPjvqg1G5nutbDQVQw9uFCd5o0Qd6VUB
IRSK3Hw60Dq8OJCzpXYWf3Ygo24qXYQgAIjKH0Mvbz5VpdPQOsiPbVJ/wlOLDvjsA/gxsyR0KtDf
A5RAA4hB+0vSHqWGTyLfgqv6JyMVXhfmuTSfuKnRYug0CUmQlEs74Mvaun4BIcKc+4VJQmuLZNkV
AnKhJ5x/TPNp6RVVvva81q5k6vSqGgjfmkbb05qMpZpYFCjntfe71mLJe8/4arSuMsoZl57Wwi3q
UZiTtigPbRS9SJPwTs4uA0C0Axz9JYzhTZUxosu2nuuXLUTDd2gap7B3vl2VhTcu5Eivk560RnW5
TBUdP7x9XF+Eo50AFCZEIAZkozmmkA894POZzbajFyWARHuc3hcDHVZQsLe/TUORrd9ecAaigC1h
RUGh64OukMAbAbNY65cwBEqTJN8SXfMT0UcrAt0uM5CZywHZTewZel72Nl5U1HGla+oUS8ZD0NjL
Sg/kkA+TNA4oLZazQNVZGQBcEudbm0563UmZrDMamFSJKHKqa+5xFCUbHI9iGfVNtNAAqDZVD2aK
MnbVR1bcJOkhc7w81jDJgzYWBlaAssCLoPuO3zW4bITHyi3STHwMApiWuIHrJcs8dPW2IWbzsQdD
ACK/e9sOUu3utcf9taTwAc+CnmFbNThTRiRZrCaYtKiYNTFZ9rqITzpCyxUScMJq4+GVL4PuZBoS
cVKiKg0Z9QigCWWarRGKG0VyE4HmMCBxrXXHwa7gC7uMsU0USZMcSNq7+n8/SADtFXIN5Gt4eRyQ
uX35KfKiiiaAOVJRcFWOpV4B1ikOxCK0U/mLZXa9PQ4whCQ+A/0gGjCBh95sey++132wGbT4aGoy
hUyzeNMxr1Um0dEV8XStvKhDa3jfffotA6AnzH1sD2z7tQMkIOYHAbxcRhn0QPv7jhyMxbQszdYr
oe0uslwuswmnJ7ri7zlB7qycLpq08U6D2r3HxdBt+kPNyCxsAZADbsoBztnhr9AEzoqK2EMd9loz
XCHADpZd67oFzfwvBQvSZRE0dh3DmygrUvbdsgA4qyj6A+j5rBsCAQQBkiG4L7wBAEOlmQ5IGmcw
0fPttmp7HlZuyJemST+UqX8TN5UXNmlCFymvAZ4lqD9QaMwc73FxSXcAHngF4Gn7BvDzlqWcV802
HvUd9ib6DgDx4v3bx5O90PGu9t3pGDYJnD4x8zvObO+qgXdbgFfFmtAhXjmYTCswh7FqIhhBJcXN
KcKxWbU6SRTVw7D0kiR6zyuXbTMj3A1PTXZeinRcE5RFnyZZxb/Hja/XFJFkhZOxW5Vk6laibdkq
6bBb6aIp1A602bQDNCRFGV9E0QDYadc3p2MSZOsAJZ96nhdrMgZy6U+JPefZ1ECfOXjLKZ3kqXOj
OUvGOldBHKTv+zEgym9wvkpwI1VU91QlifmjrldmOu0n3az7gNbv4tXbOty96/f87AoY+vvg8gJM
BcgIZJt9SxU9yhoyEretpb4lkxhCLD3/JC+kZsoUDu/6elGqVONhHcVT9UecNL9nHWDGNs/058oU
7Vlf2epKJG20jJOkWXlVYlSfCn5alZ1YsMIMFyyZZCh7Vi4YjoJBdWbCZ6SP8KKxcb5xtfMPbO2F
DwoKiRsqe2giAWiaewcpvKAYROJvoXdoVZOO3lWpk+jyv1cgjFmA1IhgfgtNy0yBXPuDHCOLtl0+
Lsyol/EULD0Ay3liVwK114ngG2+kaw1hLxtK1ZflJSrWZfwhbi7KstCKTGdiQKqT5TJuN7lt32d6
UGLQ4RR0Cg6bqsjwgUHGPxAoX7E+ILNAQyYSQbjyg1k/MExD7LhsxbYLTLEITBaHVhgo7Ske82NH
Wg1WnpoYJhiGJQrDqFDZODVntG6o4hTQnX4SSVilgwvrfjhxibjtZVCtWcfkSQ0j7avehyGD8Pz8
LpM2WUEW6pXGfbxgMYNRJ8bDxqQyP5C7H+Zpz5ISOPauXoMekgHAggHQ33dslNIhTxLkbceMTKuI
mBbGw/Fl7vrx0rm+OrNeIj80fGoXZOgCNQQTOx/q3oVmgumwpnpV+/5Uq9rhmCgIKSlMkEa+yITO
F2870aymAVm5H0Ci3k1qANJ7gEOe9Q9BZoJmkB3eGs9DADYbeWwrp8PMw96BVuXVpQAzhJknhhJq
R/983qrE0+DyGHgeW1ykEfRfdb6WQIhYZuBe27d3Na8fH7cF+3rkokIS2l9rZC0aXFuRLZAvuk1G
Y7QoprgH2Mg/hf5XJdbo41xk8XpC8kMrJ7yRflQvWh27BUZwOvzU/HfV/INMgkMxB29AAFN8PgKh
RsIAz1my1cnwBWrpqsTrnkdXORmCA1adNQ6PS0ESBoMCMARjrf3tZ8xPAgY8hO2Iit886U8qKzVf
cM+PVWDi/uSAunfV3L7HQwSiADrvYJrde2j768XUgMe7Um5lR8xnDq9FhSgW2aLUtM+VAObDp3HA
QbPQSblxkfDuBOuFU7ocXaY4tByX1RQvKdC5Pnp+EB07ratjBAAojN5MOh04oS8zD2AfMFmCSfFu
UD3HP4d+LABTdOm1I0m58BwebgmqyAZ4QgQGbrg7tqVmB6qieWkIRoEsB4wxwFyhqodZ8b6S+qp3
EvVFfd10mB+nBsZPRcmr1VR404VtgQlSdiO5gbBcLTIj7YUrkmRJgf32aK6vlMrLR8M8cgNvTTVZ
HSdfv+Pr2z//ffb0xWEPX0f1n+u7bwn7z78uqvvyurX39+3ZTTX/zd16334Vlvu6/o44ufePFxzO
P2FpPn4Z2Z/c/GsUzh3w/u1rxl4wOPe/PmDHitz9/iN9Exia8IYewH7wbVZANpMEXPyRvekxeGcs
2M1tduAZjHB2TfFX+iaDF7vhjUtoVYGeiQh0qt/omxQdEQCBgOQBNQ6cRP5fsTf3DzRMhIEjAhMz
jnf0eQBdZu1UVrPIRhVQM3lSj9lmRKn7QDPIc6UtGmDAdL5/oI5+sSK8J4QRRFAMgxZQzcxb/cKr
WhgI9wCc2TIkCQsAchkG5IdmtLZaMazdgWM5i9qwLwa4JKLAoZC7/wezsGVqpk3kZx3Ae66wKoXi
OlLNGKVEOeyCcIyrYAmDoShd5jqPP3XUeEAGjOmXkdj881Dh3gC7iowfZUsGsXrmLF9PzXMG7X7U
2EkHpQocXQxz493AfNZZENNxGLARqzIgSjVQTEEGX0Su4RcMGU8rlw9iUTIzdQei+azLhZUhuIIP
IYrB0+DL1sBrn2dO3fEgTaxn1NQzD76WDtDyNYQqZ1Vlks4/1sbvYOTGsb3o4sqi01p3sg5z2ngo
BOQcqL5T3el8y1DWHpoEov28/iAdFDoIqMpwSOB0zPI6BZSiGLgxChgmI7B3Ydp4aWkzKmOzFIq2
utDBxrNQyi8YtxPw4oLEfDFQQ/thVnjNHx1r9VXRlZl3ljQ69hYTZJBDkxLAj/b70gBDtwFjHR/4
fwC3kxdgQSE0lyMDZaQsYsc6juwSdpOeZlnubwLf3pk8dUtEpf2QxAP9XJdpbBXNgdlnRZm/m9KY
/c7bhGqFyr658qBzCtMpz7DqhK35cd3H7BPRXp0sKp2gadH0DN0AmDW1YTr0eQjzoCxZ17HMk8Uo
vNZdDpPMxysqNfrsIsPppsJRF+Wq6myZXcI0sIyVJw0hV6mElmhJbEt0qYDLkEJ/pBMjYZof27Ff
5TCPSy8TPuhxHQfAKFFRnAGPu4XgFjPVtzxorwPLKgSGGsXnwOv8HNhYtdccd7nXrvqJFeW67as0
C6PWC5iSKKiAXJuCz3muBW6a7QCOupj6MpqOHYyII+Wb1mtUbtmYAmuy9yxkg2G8iYMEGHxQEcBh
4Ami+t2kmRsUcVm2hIADn+iqyW+Bz9vTSkVVga9sM8WLvM1YEcKIVp9RF1B7VsJ7PD4MTUf40xtz
DAS2jMdDGJssy5RvKaiyNS6q17Uc21gZh6EDL3oNXfXk+f7nmLNIK4kd/GLMih1WXdlOsSGuT6oo
RnTVujLJ3/dN25yKZiCeGrIknS46IOMCgcrU+QcU0EYsZCzFXT456CGZJUlYoG4cw0K64LM/2Qb6
6SoVuYppPl4C0RPitIuAbu31LcxXc5hWM+WLBkJaZYR/K2ySZatUyuhMxIKu+AQlkCrinlBo4kqx
aIx0oeuGtl+OU9wdU+fF4IO488OhHUunorRLrhzUHXfaDIOnJg3jMdeUXDXAK79iErf2JHroQVHK
5Pi+o70BDjcxiVwViUBhLMv6ksVjaVWN2xJqL0H6TUQSfl2xyozHzOtFoYA2OFyJDNg0qh/jDClk
oUdflrY3xzWrgM+bteiE5OKmKLxiVNwz2Y1rqYdvYahkV42fpXdTyhhAcDyDUGXJNKIl68p6qYuy
O50cPx2q1t2hvANWddc2axhj9rfM4PTMt6n/Pmj9woVE4hJkcGML+Icl523EiuOYd81HZjuyIG0U
K+BIF9AN0yRMmtasWNtDDz6NeALDi3gZN0kNEIpn+pXMkiJVJaPgu7Rq0Wos2gj4AiKFOD406NbF
wgJ7XEf4IyqTiCmUlQMJTZ/ajWWs61QEeWKF/OCet3H63kup/FJ7NZvCFp6XYdPkxXtT+QQpoG3o
E2RHL5wyESxoSaolc011nVJvyoFJXqYfM+NnC21FHy+HGgcQZsDcWFVTFgOhIZZMFU0D8csNkzsJ
gAR/TV3KPutxKi/siMeQ13WkYiCsHwNHHb4K1nAgflQ+M6cVYB+5MjUnfWjaLG1XPC2ZXeUdhQq0
Rt69EdKe1cHolh2qgI1Tmig5GeiUECVMl30xDbSFLiJZGk6JB2T4bPCyy9HGQq7HwLAFzGyAapUB
/xClgp5mcZOGI0CdydnUep08zWugM6A+R73qoJsNG+zbZTXoRoalD5nL991FJr0AslrbDp8qAp2K
inhMznCTBKumq+NLUSK9TrPMzwDMbZtlz1p8lcWuXYBmyCZoBA1pZ9iHWlZGh3rSUqvEeG4lLe4R
dP/YrLo6FZs0iYMs7AaqT6auntZ+nbP2nYlzekxKf1qniYE5eun1TZjkZXcNmT//LLgmZymy/er/
c3deXZLb2Jb+Q8Ne9CBeacJkpK1KU1UvXJllSAIECYKE46+fHVL3vZLm9u3peZqZFy1JZSIyAuac
vb99KIRr26ct2m1fY7CeMtdmffkkoHeAE9i1fvJJ3odVOLT5JTO04IgmTH1jvNsfg8mxMgvtsJdF
OOIs69elwirevyXdmupymtP8AFz1evt0c1o8cT2L4ElgpcvzYOlOT7iQg/ZssBVEbVfXHxasWOxt
nt6vJOYVtbltTBxaCK3A2GPOdB2soCcABjyawp6R5Hye2yK+5cZ7cI3bMebxcSHRdzHun2RIf66R
/BTNtMl5/OG77kHt9pDuw+MQbOk5U9eYCDi6HnRpoctEdzhT++jzKPO7LQqHwzqYMnOjvXFiwb/x
RFTgX+DatjZqEPbZXyBcusOC1MdhkpSdjF8jkMFxcsZNR+qgG9jPFqmAJg265Yg1SIBW2O3DpIu7
GLwEwe0z540q8DkCVlheZ6basN7C4NT73a2HUBX5eMXFp+FGZV77So1UXjSLDEeUBbCEmmMN+ozr
d7bsh8hN4XCXC65tHQV9eCCDVXBw8YG23XuQOa2rAt3rZzl03QHnc9+dB5YnKLUSMV6NlC4s7mzB
s6KhWb8+zyEO1ZjJCJ8wF43dF91+mpZkr9MuaW2JRSgrOJBtdyOmNUatu2W3Zmn3A9kGtx5RatiK
KqSigHVYd88to5DnqLbqNvHSNYMJd1nlSchMTRezALeOUnMCBZjdL/mC8t0nqSTVPAM1qLwjIDbC
bd8/sRafOY7BLImqtBfZVzCQPW1itJzVvoQ79Ouxi80BbHz+gj273DIfeltNQUFcqcA318wLCT2L
ZQeWBH5qzNqNP4puS66fEWm8wjzPOpE+S8tlHtgzQW1Py82KNa18IvL4WNggfSLB0FYjo/yXjLrg
ZdFy0A0fh+m89l3XNXvKVcUJWSva8fjF5UnxpY9ToW+WmcqpYtuQzudtSFrcHDD1j304L6d0MlPt
TEehQSzqYRZi6k+4TcaHIqDuq46F/JSyTN14ERZPBr98l2TRmynYekNALd/Nydi9xvBYkceJt+gb
vP7sQoGcnrp2jH6xNSEv4DXXRgFf/Y5PNvu6gRu84IvDisGP16paKBgx1TBm6i1fQHiWuduTxgd6
rP2kPlw8OxCcEaug6MsTjD4FoUYKd0XVUQWMcPDsSXdj9E1y6KGF4vQmWmYCasPgfXKbTNOBQwrF
vp+nap97h+/buZtcrOaoF8trK2fTtFYOb4yg8ttlXtyEoluiikiHb1KDbj6kQQbCwkXc3po8uQwd
MzeiVXnZ7jn+EVry4UPNqkJiu+lWn1t4PMe02H0G2X2193OUXKwfZyjRGeRY3yXmbJ3rmiWQxaOF
GvfM+2y6iC1a7j2R/tFLkW5omSZ64HaemjbK0V+G7hx4w7+hNe2rlVr3RHFrHMGXBm1DRLo/gPva
yhCibwlmBB0ResblxxSn7a2ITHRRKlhfEvTqJ+YRKBF06+9iO3ePS8gvHVsfyN5Ot9LrMK7RANx0
JDiDveZf8na271mr5xeNYuc4jvlTyIcjijhfhv28HtPgmuwiZrxVOlsrGYq17KG+HaIl0nd7IEid
7THDhTbawzwKAH2Kbg0LAzSMi5DPiUWPPhfJePSTl1VcwBQaBh4drZe3SKdFDe02fU85mSqbi/4S
k1FV21IUZZS49SHhvD3Dcupx1lp/8avcbqSxwTNKrqhW2RRcjL3yjhRfN773RbF6AV5Ue5XGr76D
3Fokcr/YabL1pLOPXvYCdYheGkuFaQQfzJG3yc8lVTM9aA59amjT9rIEO9iDHt7Q1Pv4IRB+fo76
dboTU5g73FADaVyfoJr24NV3ze2hIP128ZLklQu8P3ESZLUMtL+IdFqf+53/orZYfwhLed0ZR+ey
j7uiJHB6ykHb9ig7Nh7HcAMmG/QTrfNpvhW9+OGRmDug9p4uKaAfHMxI8m3JknzjSeurTsoO5866
3hOXBeU8zivWVD5UfcJUmU+oPNodnbrJGb7igR/XlO8IJmzxM0mBHLrFTIfRLj1KkGmhd5qtSHtp
tcOyXLAOEsUOIc7d7xSV4U+iRqAIJsI907bxGaGG4A4hJ370a1q80LRF77RtILWDUeqmN+NrsXc4
c7NMIEMwDZWhsXqL4A4EW8tutpkWpgT9gtYqMrj6xwXUeUltdxsok12r4rAZFrfftjKPDnbrPuM7
cWWfDEnd9u160NS+Fm02Vd7DQnE+fFzTaG+SAJd0NE8exDU59n6YmmTYhKwWiSVi8tnXYH1wvAiQ
ppMdcBxxtDER7pbnYRiSU4BS6lygvkBDNyXfxzwUB6Htp2STmcddQPu3cAgeMTB6PwRx8fNqjtzg
244apAvEmQ7DkUrtG7Vs93509oKzAK2bDcRn1Gs75PltrPo4xl3qhttYZ96XkwA4ULVAGhq6jP4I
8GcsQ4rrvcP2PkH6ag8ojr8KYvsjEtfJm2CE3i3eoLKa+7zMpl0fiNU4Rzj9WGnxOTYyqmTLVCVl
pKsoGsEQx/4UYAOBbkmTW8cL9mMaR/tmRYGPwHXOnQurYJPt0yNIdoGIKOHkc+ulPJiNCF3mIkRR
k/XtKdv3LwOSqAeErTSasUz7EheYaBYjEaiDE6PPhcsRYBNagxnim8FXuOxwLFOCrild0CKURYfi
Ixynj3ab30bnih+L39gFf1A8kFX3+blddHaXdpJNsDFU+qXTc3qTm9ncB2Pm3wGjqEcbySsLZ/1y
QkLiPZVhvlU50N47A9/yfUxD+ZizkN0saZDeqXhKHtNVpFV4jYXbaAif0FBmN23BpyOcVHmTRKkU
ZRf00XlSo74JpsLebYNyT3M/qvtloPhPYUFC6SD5vAkXQNpI7TcFXOxD2E3UYbBpdcwmy0nJV+5P
lE88KVcoXucsJyv+gU5gTRbbLCjrXiTZwx9tkO4N1YX/kWCFH21WuIMiMyzLtY/Gi2iRt8wCLY9u
RBPU0JYvOBWAIW41aHLESwPnAH6oVSQvJIbb1rRzhqJz3+jbvI/RUBERZj9NsOqt0u2yPK1yZK/J
jleqmTT6qSWBv3GKQAjlXH1vF0dPHPDUl3m28003ZT+CYZxuUk+R/ITL/Yyy/fNosuF2YehoyzzZ
nywCKm89ItZNL50+AfrpP3ha8J9SSpxvcY4yS23HeQzXGyN2erspBLb9xuVzYZbiKSRqahgWzYmy
MKwtAwzkJDPVpLf4OPsu+BTb6QkR0r5OM/2k5zj6Pq6uqxB6sXfc2K/IssPb6KNwA7LrAvkBssGE
R5xIqpr53G01uiT4rOHg2pPQgfziVLbUdubBpcsZh43dR7LUYXeH2AaysmMwLeXAWH6TTM4mpRMC
Qg6q2PTQFiPW++Z0h+BHWpw2rzwSpqPn/GQSugWHXTl3lLHPfxKb780SWXYnu/mzSFo3f+8RT4Ft
ZOJsip46QYyHqrNOD4aPWdvYbLFR5VQY3URaLajO9R4XjcLBkjZdxF3/ukB9smWUy/AjojKHBzta
/Y2i8OIHoxZ6RIgfSVNO9vgCIi59MhwYell4Ae3Mp2lA47KTmB8Nt8wzPpwSRbr+AAUP1bHwY15c
ssW0ABYU98WJTi3dztMOweVWxh2ktDloTVxGSxazWkVRULOtQJcV2bE74uZDrGeG6fqI43Ti78tm
B8jcPEfE6Lposy+2Ryt033Mz5r+gwHGp8D7MhqzxgOBKn5XBmGqgeRgk0JU8VzJ6SPOxTXCwmJUd
GKqWHyZKxHOMhgAu9ag/gSNw7YXAmX7dhBpf0T0BAGlDkX7bFc/1cZiKDOlBM8fDcchk32SZTe81
dhnacxZnfb24fhCNR9d6183erWcBLdFDuWjXRwUeb7ohsd6Wcp7ioQ7SSdxOowx8SYv+Wm7Oo5uO
U9EPKDVN99QD7BxLHAkIFqz94GQ1TXL8RTU01zoCXpG9wEXdxuM8KJzpfRSPY9PFEsohQq7b0qzW
WqQHA6RQ7qPQIVnBicohw0OY5KdkyeEgqDjG75/2Hd/rKij8k31d3KPZDbZ33oEi+NQP8RYjoLri
txOUnVPFIeU9txLL8xCZ0O+ltKtVDd83ZP33rk9NRVoFGa83CsXE5IO9NAGmzB7m7qqOsDhwdzlb
yV51EdFvMDzsyfB+zD7lc0DLsYU1WyVZmyvcG9hWn7MpKe5Qlfd3XQcDogLfI/p6HmA9VSsWRFgN
qD5JBbDKIp2nU7aXUcH7EJwvg4puqJjackeETNejw8yAakMFVtN5sORpT4aUTAAnh/ycmCGBqAGm
47HLugCfzLRspch3PlU528IVxwrMiBJ3i3sGpUVQJe952pW58bhATDq4/LxPtt3qNhY4M9wsf/Sp
QmReo+H+alXbP65JMv3YyKhfkWmm0MDl+pCuYXTN6SC0Vma7A2c+CWePOmmz9JTlbbSe+zF3xXlW
Cjptr+Aol8Zm6+26jFEJkIU/wlH3WaXNNL4mqN/ffOz2ezoTzG2Qi6QJLtQ5e8lCH46Vog78Copl
8o54Cz0EUMpxS7upyMtCEiPehm1qUdCLlQy/DDWQ7KOeaH5abYqSH/rzJA6QYVZ62+G+PSLX0Mty
KFrvDnjnybsxNNvKJGgLrHifDY12BKsv4bG9UW4fvsT7rJ6LLtnuIwXOADoDlkyIEHxRb6gfuxOg
rp1fds9DW80SIfB6Tjox1kMqsJXZLpIY2eUQhRXQjPgxW4hILn6cRlVumDUznoN4mHQVmIXg4m47
1wKj2QJf9ZGgFzetkOoLfwWmN76O1ei37EYPWyJuwhxVYoNeDYvbMtT7dZ7p8NuQXcvOIRT2c7r1
ExJ4s8auCNG4Y89pESAkaXDU25GgpPAtPsoZOS+slm3Im7XPV5SrrVPitCvB79dio/HDNR0YQ5CI
UFpJn4uxCkiKH0FhV5oqlwHawPi39R4WXf/TcRbnTYo27x7xhTippYHLWazRjMCcVvO3NbMJ4us2
j+ayXbfxM/Tc4n1YNv7Nx0vvjgzTN15jFJ0Sm5Unr3sILaDUE9hZ0RHBoS4681Bg+zG0BMS9RZ6v
tl4pxJVzONgJjfUa4B0SEfO86WcQhSXrWoYxDEkX3qdqyj5aA+FZbMB0Kt1t+Or6yIX9kdhMjkBb
UHbjFakI6iRtJyjdPpEHXsyoXtkSiFt4mF7WFHmy+5Qu+NH0GIZHu6kA/mYb5A2YnS6ph0UGPVZ8
1G7nMI5Xe5yiOXHHMNsBwa2qh7tiJpOCr7RgpSphpJ2bET+OLXFwjci7i3h5mCjFmYdLWNfQOVx7
QIMjplvNrL1d071An0g2sn9BTm7+7kEJgRZc09hfMvRH7mntpw7lqbDxUvl197YGqLW82I3IGcnJ
GT6HD1hhPv3mYnkRCXEO9yFNSkBv0ccMvugeSJ7yh9Uh9oXuPe7g2gJ2/MyZiePT9fBscmw2Uga9
pq889WRAP1psn+gA3eRcKDvNzUC7nyuNhyqZO9R085DSc28gF5X7VmyvWdburlZaJXs5c5FB50Yi
TZXTkiI7u8RUHuQ60WOGaS99uUHln05mjXEz9PnYzSVC2Lcthq60F8wRwKwCTdbePzK6Ld29yjds
3ky4fbsNnVmwAyGUxJeVE7afZrPBSkT/nIznjG4Y6bKoQK74goT6peag22CfBfxVJkvoL9bxuP0a
7/m+0DJ27XhO1kht7+EQ8v01bq/VQRFZUoArB8/WFNAols9py3yPWxAJ2mijusqBhKc1FKChnvIV
uo9pF9wZMFGG/kzxKaG9tBgLsFXIT/H+I937AaNLnFVCP0KVZ+uTWIb4Zdf7TJp1oYk7hPPaZVWx
AKB70EEwoprrBoRuwgufoviT7iZ+UJAG38jI9+/dELZ32T5HaH+z7AIKZX9Ls3lAhb2un0i3zyfp
i6zMuhxuzpYXJ45y6WGJB1XHMgolkNSd3KKYwyvFMtQ1XFnyGWDx9p0L0mH50IEcw75fHuFjjz8j
qcyvdQfXi13l23ofzfJpYJLRi0Wm5JLLJVd1wC3oxQBjOivbtf6NhG44rUw2W4xpOjXvd/LNpbT9
uiIV/hKg9K3JhqVAeL/ULOiyn2IQRVpisnl8ZzzbzsRM4UOfAqI79WAX4huLBPFYjrNUyB2w7YTD
IDuhrUKaClLJ/CF7meMA14jvH3yIQQK5Xvr3ZE/ZKRgdFIDC0kuO+NpNBnqjyqOA3vgeKejOcXLf
U4mgi9+2onJiR+QsdUD5YYS00VGAsvqMnHIewseawrTsMGXsrthTdxqhEL7H29pXEaH8ATtIBjXp
RxSVpF/1d5vQEbohrCiY3obdbikyhRWHjLLAlh4mWnbodA+GLpQ3MxH9ww69tSsHucJazToPMjOS
GMwQL634vGdj/wteNg67yKBj60UYsgqSskwqZHziqjf9ZkuPARAN6trpxgLGW+uFD325jHrG1xrx
ipmhPXtqx5IVhf6a79FY60Wr23jfu3M0jzDHovYtKyBunZEEClhFonnOmp1Z9YaRAr+KIWX3UpsX
kHAeV+HMGw9F6xb+KaaOyJ4jE5Wq4dO82awmqtBzCdWTVapds5vNAZLIk0A/Y/pA8e5HOyPhY7JH
iKlY+LtdpkOYqbB22YK1QbshLlUL7qXCW6Md6qu4PY+IcSRVawJ7IDmQ75qKcOk/RLIGNzDeqsIo
qaqADerY73bdwEcEAPILy/LSojuuuMs+h64QtyBJEIsCP0lKnKfpKcZnBrcajf5jqpFrLjFBbL7b
W0nPaJDHVzgOot64jiGyTT18+rZA9Cq1lF7YpOdv1zFdqrS+n1+sLMj9sDP/lcolbmgBk4lBoH+b
osBC0d1wpQ6zgmCR8HDoD9pCyCqVGC9ZgJvcT3HeHTrEJWobyF8Bic0pm+Q21ldEqPofvY08vuqW
IalFoYtq5HwbfOzkGsNQqNm6dr5hA0SpNWZdNRZ2av4dNgdoxzURjn4AREIMnPyvuVSF8zKcZI8z
ly04qUHvZ5e91ea7zWL4baEgD8zGqCz/+5f9MyT128tm4EmAfiHBmSMV92cwZ9KDy3a/wdCeAlKU
Aincth6heeNIFQWaAzKZf5l5Ca+4z3/SlnhV5A3wxBY8vOiaNv9fUqNqBTctRrjPm0mvaiabQ/hQ
IQ4vwNMZgnQYiaafXbvBxI1QUwOGKNgJpj86PsNzTNPrfR5++HGlBg3UEKJ5xfAV+ZbFWxac8wCK
+Qhhhs3ZB+xm1NAyS9kvhFk8g/ldgFLJwgn1gWfR9p3QGRaQRmIwws1MJ3HKMJH6iUHWQAZz3JN7
E0n9UqDLtZXYUNZiSB4iLMc41HI79RiHp5uNWe8bbluy1NGWwZ5jaIyWD+rTK0ESSI5TFJsOUhnC
tM900HBQF7YF57D1PICrZBdZkdzs5wzJ8E8uYSO2FnqFD+ss7rreFdBgUVodkgDFZbV0aYIQShfs
KAsD0a7Q4PIwr1UPyvVcDKHpa4/5SOcc80po6QCz4/RUi7yJeL7AN0F//YbhlctUy2wOfoqpGFBr
OEfIEY7V8DUfpzg7DswUW5O2kf8+Fm4Iq0A5jSk3xq1hw4wDGLD0e15vEko0Gs3Z4QiAOhZUIUv0
ch7FJhGvphzCMSVKXejOr6Hd3bIRBJEC8NKR2fNaSqrQjwXDdOzECmBuxkgo0bB80wZiQz9CFog4
xfENbCYr/ajVTYoBgfSwOL+fJfWhO/62Of4tzPR5Bt8g/kqO/hEc/d8kUY8/5+uo7PWvf9X/hRBq
fCXg/jmF+jx38x9niP7223+HUKO/YThojjz4dW5jdOVK/wNCxWxR8HC/T3UHQIzeB/jh3ylUDArF
SP0MvwwYD6TgNUy4/j5E9DpxH/E7KIoYCQ9eCQPe/gHY/okTxszU/4KAjPMrgfnHo4eSNMPfT3D8
g2LGIIA/H3gyhOVH2C+CYaL5ccK4xFvCptTfaT3na6UwNm9/l1iQ98kkaHTbrw6z5OxA+/sgjsQv
0seOI4mYt49oKdpXhjkl33oIXC+YatqHTYyxa10ZZguKph73zdTk1GzvSDcuSRnYIIcJE/fdAjJt
CXtYKUY/yC1oYdDQfiNVXxCgTG2azo/JmCp9ihcVSjiuS/I1smvqv4Ncw7UXadb2R7XCujh2DCMk
7/KCD2e6L+Iqr0b58oIM5UzhPnVR/pIE2DUovIPikHpul9qMM3eNIVu+oOqZZZQ0xEpPAdf3gT7n
PjLyyBaK4tjBdmKf1lSqtNo615etDtL8NoQxcIernasDQ9eOUh5plrx0/ao+Aub25VAAi9dlx2f+
MIPVPVooFcOjiVJAA5VvIzU2dHOJ2A8WChkIcr2iQ8jweLWra7gbWu+6HwqQnzxrgd/Jqa3Shehn
DJTiQwWSqqCY/eHDdYIwAynxx9wK+G1RkMuXbHXZPej8QWcHqHP5Uu5J3OknguFOP1AItaYKMW7s
V7pN3cUIArOBqRTKPUZ1jEjew9M9SBPB6SpE9yNFwtSXuD9X3lCThphqJMaoOPgZq7i0MGA/Fxwh
4GPWUeNrtcwQQDArrsVYzZjuaGjabA+PnrHlFhdIb8rOwBEvYeoGY5X5tvul27WDPM03rALlx1ZV
Odg1oGiMshUu8b78WE2x9kdLIcqW68aGtCSISWg4hCuslHVZ6QsbFUaMzn4IyoIJqCM762xed3Jp
v6yjNEOFIWHpO8mKy0DdJI/Ykakpp1bzz4uZ8YOtPOVLZZGahsGTkfGeZkH4Fhd4iPeFjwblucnW
0UFKsOQlh5PLK+tJDK9mIz1mWqhO/MiXfDV1vMd+hyzRQhqNCyTVmg315f0+LMPPHRc6qdYJGad4
EEOCfOU+fwBvsxfE4FDAtzSAuZuIDIyUX8bpi8Pd/gH9MEXIqBfkZ2yGYT37nbKPjiJ+4TlyB9VA
LMOlDRwBLVkfBHFpIJ9DCjHadUg0ppgDy/u8OxuOYhiG3MTYBbPDoERGmdqDCnMygocYSJ1GOB53
es2SzZ4xABV8aqfgdAn0c1upYcugnh18UskEvA504BXf6rLl47eEBvxrsG3zVrmBx9DYulR9jCBG
0jIVxVazcCZx6Ykg7amYYyNgnDtMgykG5AfrPWJ4q1sQ558TlrZhle9y+1B7QZeGpIZFAKtadaSY
JJRV+BlIBgwlVDGGtUCirFqMw4S5sm3By7a0S1BZ9Cg/R/SKy8GDelC3OwSlsZwiuJ8lnZx42jUQ
txRS91SzfWQ/XZ/yl36kPdA7rHtoBVKIT51fqUZGHfwzqF6wwAYA0rvW/fINK8aB74PrOp8mnCgU
P3IrbwgMubhMXJe/xJQtFhMP4AJWaTZBocV45OCSmjb7ibIK1XvUmfwWU5ggjKQAXONyuMo2jQS9
v57ITuA3zsSg0sqpSo8T7UdTJ8ZhCms25vyczwmh5b9/////GTPJ/9sLvmbDB86t4Y+X/PVP/H7H
p8nf0uj6jByECGBjYAzZP+54JEYwwwd6KCbP0Pg6X/o/b/j4b5hLgxmeWYqkZ4IMyn/c8Hh4IAaI
k+uQioyiBUKo4t+44f/SWuD0RpmOaNJ1aCOmxMR/CXJhzm2n2YbtBUuuO+W4g2pGBP29Mvyn81H+
y1eB55mnyH5iBtVfsiULG3Z6PfVKMMX+tgOS+zpG6l/NDcKAjD9XKwihJ1GMKVf4fDB5HdM//1yt
jKYfktiiaOAacke59cpHqJTb4rHQuliPnpMUmgS4qtIh5w1+ZLtydACqHiXN1wgNlp6eJ1heeQOb
OJrvTNvFyc2CAekGm1Q5cpiQdbfNMM2DqbetpRhmjhjXCs0AMbKURe1wQuBaHyOyp/1Yd1vkNYB3
NxO8FbPKqQ51myETOIbLpYN+0lYYyIkRLjJNu6d2nrLpFGqUGjUZpjyCPOyS7wiFrcUpdVt0JG0C
mn0sJrBj8DfZQzun6lr+W3exSEh+yshQDA/h7MJXH8ctLwvYuS/GCAxJw7k536cQGsbDBptjOgQM
01KPsPQEaEUd7gZDTeABl4pmhS05lC7Y4jsO4Ar/A5WVUoD74QM7TM04OVAorxN49aICbZwVR4kT
TTbDSFt21CK/ViztMJlLgGH0otxiQie4fr47qxhpzVubiTR9x5w8Kuoc7Pb0OqlUXhTDbOCTmol/
bGFOKNDnNoEdj1QFGuwYoAWCwdPyznDavq+SupcJoMMvIxJEEFS3jd86E4/fhlBn381gkl8pskfT
14C0kL7k6Axw1CmM4eP2gYJeyQI9nKI9Ql5/K6xkiGQEin2i+QYqGr4L3MhuKdblEjKn0PRHTkKk
i3Idf4OAn071HLsYCnO8pYg0RqOLjyFdpG08hotAIuk0jassdMydVd6a4YCSOyRV0sGAw0z+LrJf
CjBJcL0yPsnTInP2kO2d+dNDxf5U3f8xpfd/0Hv9v5YC/G3C8T9vwP70SM/fnuJwTXD/vQMr/oan
OGFUcgj9FcLO9dz+PQaIRxbDdMZAEwygRA4wvz4Z4B8PcSB4vCuGDmMmO1RgHNHoiv7efyXZ30Ae
A2GBdvDb8zD/rdP5ei7+ofsKIzwvAQFFXB3oDWOS/iWBNmfiCq4UcdkPm70wEr7nFCzEuMXJCewh
SPUs6v/FyDCgK9e/9o8vG0Nquo4ywWWFYzT+66BqsLZcpRHAEQnkfn+RFtbJWQTwUWvsbAoPCtQB
qo8rFXXPWDGTh922UVbyNJ0WiJEBONukjUd1SIwqkqZdSeQqoMvDfgYOjhQAPtsfURdHbQ22RY3V
rHo6H9gIXvkrpkWFyQn6BsSXcB3EXGcJk1ODYYWuhprRJhfJBbxHJmP51nXa/wgMA5S9Y5RG3XFs
PuQ0VvPFcIZZZyD+9xijJnqrHsE0y885Y7yt4Zbs+U2EXS5KVOhtch53mn4BXLR3x6DIe9SyGE6s
MdO/SEnSrEh5Q19jQ4TLkueGwdGPggT4JTpEBB+4H3wd7RBBLz2myilopeA5eRkD2bLn/0ndeS3J
jWRb9lfqAwZlABzyNRA6NZmCyRdYUkEDDrhDfv0sJGumyeQ0efs+jM20tdHKksxAQLk4Z++1GWCn
6p2Clmhv8WOHB7xEPTUzy7qxkwSsAXOn+VxV5o2B7ELhUU7GK5mpeg8RefBQFY3+h6pGSo3aTbHd
jUcwCvuyRNvzngb8LHZ6ZBV/aWJBYp718ik/WNTcn0er9p7oKse72u48J3JlJZ8DGXQ3JpKuT71y
MrVx3SKIt3G2cKIN23dJU2G2q090iKoRmzY1gk0pUphUAfv6INJGZVtHdmP8HHVmuO2herngoUzE
XsucjEkU2+L9EBe+C3mmFDLC2KF3iXT0DotTKXAGFWHb32bzPAzvKZ5yzNir2mdq6GnktfOMCVUJ
p6BJ4i8Uk3VzXShlOOegqTLkm42V7fNEUVmeVZx/NmnOBhu0X3Tm2STa3mFiwb4mPixo3zZzVRfd
YWFeWNC7B4uIb7rcGGBPi26yxDkM2xyHlZMspjyjfa6guDiqR+bQZrm6rcxGPptDzn8WBpsKlBGt
owC9lHaWbAY/a5obDj23+b5DGFPsDJ9Nx22hLFHctqLXxQFE3IR63Z7qND9oLXi+2C6b6m6iechW
tpmbGiXgiOphvDWZm/OHStppeYnyaOIp9PDJoddoTNULc/PPD0H6ZsNxCu282KZmyCfTE/V9oOtF
4IHULWUS0AW0xtgdli2cImxlbhH73kcnMZJ5OyeVp/ZIQFLjqWup4B6WdOBpFtkin5k7PbEz2pEp
eB57zroWir9EdRvc1ZJmL1VRttHPszsxC8Ze1mx5U3AGjYGvp10/YzeLaFfz+waUe/PQ+JPFUqTs
eFVMOVFdxruD/M5npUYyjIfk8F5nTYXIvoKRv6NpywOJZQ5adY7C5j5zWiM7tRQG5m07Y7H6DCUq
R5029YpoFr+tv2plZN/KzgrfabuR7nNawx3I+8bSe/gk56Kwur2RLMEju8Ui3I/0vO+TNvOvm94y
0ZOWxzQhi4Ct/UQLPkpXWbU9zM4mt/wDmOMTLWz9sffn7sASYL8k7oOYC/ojCbdKozwQbZlELCT9
2zBpytvWNY2IdmWGlxtZ0oUorPhxWIIehZFtZP6dZ7PkFNU3iiAY1xo6DAegRtapXwaadHXWc/Uz
cZ0yGFNpCZ3xPbrmaVtmdvPFrmILhLrp3ZVNdSymrNv7ifs05Lig6pqGcb9YjzJovlbc5yu/1YBU
HQtGzMhiuJXxya/7T7WuUG1gYbE15iYzNt6TVwL9VfnzNlxvTDjjOTWC9tzN4bY1poeRQBSpzXQt
FaXsw0f/Cigb2/wBF0IXb4w5Q92u0Bh7fUOkTM3ACspfUkZPsmvKD49BJXaZs8DkSmy985sg3uAd
lh+sxAIgWzxSY7zAGeRFpgX3bAkOnpm2Z02/t/MKhx5ii9w+vkQISEaEw1wg+uWC/JpyX4HU3fRx
mO1NnPObVugLgSh75/Q5zESg8pBAKKI71dmWDKP5EpDXI9ynxZ/vKVQGG8iC5jFVNqJte+lOpKic
WFOu/TKU2PHwUS5IzNCEgKxvVy2LRxcPJ0UAzrrrMOOJQ48vcwnxwjT9lu3DF1iDJxraxzqzwU2o
an6OC/q4UZxyl1JsArhi6z3lxku6ZfcizPfM/OwrwpnV49TpGchl1TrbOctTykdL2u/NQQR3rRka
7kboFnWwd06KOrxma3EHS3QEps3DFIf90zD4dyQgGJteZZc6dI9DUKsNDYZrO4sZuCfkVImTHxI5
5zvUTPNpnstbdy0nWYrGtOeI5EyJBi+nq5ioDMgiJ0OGn/JBUdNxNN3eyBk8c9mYjI8b3q3xLgwm
TKOMPTt3LO8sKkVk8WgMFZ1WeoimYK5fRmxJy8aQPqoZOQ3lLltcLIs5rqad9MrxMFi1exxrL3+Y
zXis+KpJwKXuqD9tkGp+COcFRl62KASGFELkNrX74txRP7uvtW+9hG2VfAwNKT2cyrRUdhbGC0YO
SqfrNqwp3eCDj8Hw7CCHe0Fu3Fm4ZKnB9RX6190suWYT5MPEd4tj4hUxu4tcyHzXt3ZwTwaDgUwx
H5GJEWZi7JC9NLuY+eIqTYqSsTFZki3iEfU8pdo6dtQeP0rPbnf0crO7gtUj00QxAGMlleWmt8IX
6uAl8g8Ujps2a8pXjl/jfXKLUFuXoebXNkGfJDSwWCyYGz+g6Cy9od+MuveiZDHSm9ZKpm8hQg+a
1Q2FyWY2MvrpcokQoeRe1HaAl7YrVpnUL0QyGb0q4Q1b5cXYU2yzxPLFbQyezLzU11WWjH1U26kZ
7GuzMBHn6mncGmbNSdtjbCBvUsZ1taQUjGPZ+QfUeki8hy69IZNCHWIbK1FoDjijzdE8B0XBRhKp
x65TWm/LJKVb4E3VzLSYTxIrbwkEyfQgxfGk3vnSpVY994tge2gU7ZWFzCsq08FvUfwomBRd0b5v
23k50uodJnxoiIdQNNtbaamCWT9Jhs+wAeaDULn1oaVuj+BgKcslqp0pbTd12afHpMmdD6r3hl1R
oa/eJ4MRqg1qGfPRH0Ns5rjCs6pF9+F0KJ0qdnIbbEdoelXsRi7kgCsrb/1zYlfN+2Dyn7ISDYFS
A6IRc1DHopf1dUZZBLa3d1CMi9S9MV9uO5wa952K7R1TLC1KLHp48ZBJwqUQd1npZEeHAfSoWzs/
ZaIp9zELd4ZDdsBsEhVMQaM71L3AkCvK4aQ7EOwiK7y7gbX2Xd/146aGBnGhXffbZNKOl+U6CLdw
PikhoK7b5ZXf0GlsEusqBypy9lS/XKc2YW1bI8wzKgZUBj6z+1X0FtVQn4JwqK+XCb9Q08UHv4Ba
EKVLr3i1hS78d9roWGGhII8PFgyBbdDkxtp5Tj+YnerYsISyPFEVC+OjP1jhdpJlQGoWMsGlg5+n
kOdHkxzTr8ypFGQg4Y2o7CZ8eymbigA/XiTGEUvF7I53DD09Jfg0czEBypl1b0oPCDdNiX9k6YNI
4lHeAkTIcSBk0zkuC2Of24t+0EIY9ItzYz7myswvcHPrfWWP4hkRH/Ol08SeGdnaC/uLgQ76TYE7
7VGaxEztZeWh5MWsJ3Fb+rF+H6DZv0IyjrMS/PA7dpT0qhbDHw9mvNqJgwm5mSp7BuvZWZp6g+5/
uh9Naxh4oYP0G54SHmkaEPbHhNSmSHVeUkTmHApaK50c972xWheG0QxxZyTYb5HOBtuhrYqoFcP8
SY62zFd/+wBz17OnG280AnEuEprUR0+7JVlDedL4F2px70q9ICmfirDpDt3Q+ed0lY4LyoM4nyt1
JltmOtdVSdcE6sSu9PPPssXIt0UQPVy6TWgYKIjS9s6Y5vGcu0iRw06UOxuJLVGCRWJsymSk7u4o
GjqA9/ChGy3yTTuDR4jrYkic3cByJ7lJuf3kB2BSjGbsPGxu7JR+oQNCBAEtauSYJ/MInfVF0aV5
l3m6LPbjmCt3y1JMR46W5dUYoxbSjNSXfYr9px+yx9hLswtGdesiqBb3eshI9+gYNQ9h0Nr7oXfj
K4dR/MYda39nB5nBGiDJHlwUQBGgznQHMjC9GthiE44lnM9Bv6CW8Ex1OXXlcGcArTnUTfCQi7I9
mbMoLjF51Q/d1Kr9IiHzaTNRB2pDzTG2bUJGGIOAPKFUQmRnenIjoZheFdpmoqYP0eyaLGOhv/A0
9z6mW6ed3i3D5GGfMVloZA0Kzm1axqq/cNlQoudoKedTbUWizJR/mOx2OJn1IJArInrYr9WOc1B7
uoh4ZYxji1NnL7p6QinD4Tno6pNHvYVnXqz2eW810sc1++58Ndf3rraZxBe17irxscYlJ1xoK7mN
J8/b06ewr8q29h9R3C3f8lcTv179/BXGfjaQGHtavu0uLAekyq8IgGKlAUyvYICYUEXAELoxLwJ4
tUw4gcPdAiTQrUgB3eWw7JEghQcScYpbz2+gDxhOgtbe1KAKYOKGyAV9YaXnHhHXRCMajAGhaToa
4zL70jbLvKv6lXSQZk63Hysj1fv6OwzhOxhhZSSM/ujTs1nJCYaGoTCvrI7WQ0giG155quXOJ2+l
Lswrf6F8RTGYvYppVfbOvDNfYQ0JGwyQA90KcUCYU2wnVMNPIinaZ7dMNLFvjnhnoe1AFJzEJ6h8
2bl+JURgO6ju+1duhFdPAO4XKGDf3BUsgQzoawXseF8PCYtgQJ3kKnDnIUKolU4xv4IqbKTPnztT
+4AwmOBYBqD66KYUvduAl+giXezipLps2BtEdAHBWHkYbQsG2MjybNwkKy+DI6dRsTI07JWmQRNd
bLEHqycmt+qEEUJcI/XXx85oG7rxPDPoz8a6fB/SXbwqRZndV95cXDszaU7DyvRom4CwGsxSWO+K
ffuK/ohfMSAeYzwTxUoHKVWp9kMJPPzz3IvipUSUw42d/U+ZnqczNBIa6nXdnMxuRY8gNMjxgBUF
SBJQyOOd7mIfyErqV9MJbY77HkoLKjW5Uk00QVS4nBjHLsfCRDHFbjpjE5g03kUxt2a5X0odmtu+
wBKKhryFfqmL7C632RPt4sL2PpZWUvYRNRs0tvYiVZJvkIaWR8gApOiUWvnQp4KxvSzwP/tRAH5A
nPB21C9lPbcvpgHuYDJ7YHcTFpCO14h1KVePivPV6FACj4aiqIBmkGW3J3EoxS4mWfwwh5rLsWPF
+Y3FGYiZBgkFEqHMyKBimEm/hcDb3SADsJ6pToH304BtLnzc8E9t5d8zf5vMHKNqvow97e5I1mHr
8mTN6qVAWXYe05rtePxa33LLgf+uyCf5zLwwpKfRMPy7QCBm2DJadg9Z0edUsHDTprAcnOa4YF9E
bZDJ4QzPvd3hLxvvM9hBYF3cjvVjaKVPPZKAc15aFSyq2E1etGwoLKxpneyUEE5Sa5hGRPunXgT1
0+DZeKfTxaK6ZmifykAxpzjJLV8hnoTrhYhvygL+bBnUKVOkgKkIl7MyZL0lE0zXY0rYpCGSZcQH
CE5waSHeOscq1DJCCtV95rdZ9LsDSw0CmOSzTo34oibAZWTrkBcSlULY8SESyNkMiKI1aV9LH39b
PKty59CYfQgsBY/GaflnvJOChzccABwlosIo8P3n+WvdyV1rJ3TpxSkIknOS1AmWqNzDv5HFLjoI
OCods/XGi6velFFF3YFgSIVQJosoDcrmpkpyLoYN8w2QI2qxpboow4F8N8gwI2Un4UsAJ36FVw9v
X5WoW28JKc/AC5fPtYNUdyvBsE7RGMT8aeWVXV1QszabBwHS3A7Y/oryobNmbn+HggO6TtozCxl5
OfMFp7EVxZXC3tZ+qmqfEkwVU2H9p5RD/YqLZKPgy6lrdFl5meZG5m7JVYqbXViJMT/i9SWdAJNJ
Pt1NcSuf4U7wAQTUcfm+13aEZL18YRipq/ajMrkHnkw4OU9M/JuwGdtip1zUOIfZXVpKXmMXcqH6
ouOUtBJ8PnYMPnSSsm5uDNRSYLl0YVUXLQgy9VzSlF1tffHSPJi4caY7hsskP6g1t/cKlTAPZcp2
vbiqZlK13GgO8r64thh6qsuhL/onFv5KP9YY6boHSwHe2I+N36wTWhLrQ286fgvDFiXfVaXIUT10
Y+OuApD1VGn69t6JMiDWr7rSc8SUrurrHGdquh34DhMWX2he1LUEZTtIkrETIbat+13mNZziVCL8
2iCQIvNilF0C1NdtMLY61SWyKAgQ3eQ8ZlNgs0tF7Vm5hHvV/lLdO/Ewepv/YWJto9zmgFaGmkTM
pjlD0pdUM+UaHGg1JzQq7vMPyrZ/Wkx//RA6/as+doWQw4VbFWtrlvXPDdh8TOzQzARPrS3woUwi
o6daDVADIAJ3RHFYfaX/AC60fzkovxvaq0KOhaCNUvbng7KYpjvP4gnBkSGfqd4NZhTzNHzt2N5t
7X5xceuqFvPXYEBXK/vaMPYw2hk7x6K9K8cql1E4mO4O+howngm7+yxa92M7ImLduunI1pjkYMhM
s4bAwcZFBw+OZwzv/dZK92jTLNz82LC3oZcjKPr9NV2//g/dGC4l+l9B23zl6JJU+OaaLgbmCaYP
9FRUNnm2wbIladFulXCn2250xivhj2BRmqS9//2Rf72wlhCoEBD4okGgFfXzhW151YasRhU15DYL
y6L0TlSN06+pK9lAhHSg8j/cyzfkw1XqzKI1CAm2ZImKZuJNBx8Mq+qHijISWvT4enEGTMcudokp
X1xJQmwYXFZF698Y7iDPtH2RznSTSiKT9r6xXyn4tFFTYf8pzuZn5uH6vQKLcjI9P7qFSLHfXIq6
7exVtMOuOban2wAa1C2ERpaLnZmzNvj9dX8jY3g9GOGt1DdJXeJtenPHQ5x2TaOsfvPd55mWUvRR
OCXO6ffHeXtSlu3TZ/PB8vBkkQhMG/NHzOQ8LHnOO9Xwciqq7Sa1ohK8DR6riFIGc8PvD/f2QeZw
q5YFBcxKKhbhGxVIPVtZzXgEN/J14smmjN7DPFMEOgTxahQpETSu5O/EprK8sMba/v4LEAT55l2i
12nS1LUdZHoIZF///gf6dTZi/ypWIRfr+7Z/SlW5GLvccbRHB9JIAC4oZ9gZSAvpFqSqeI6XsiEU
Gq0EBT0fM9QWRzwVE01T8VolKREbMfHQq9sISuFGEL6YA1MUThM5UzxQZNOMH6jPx4w9BlDTI0r1
0WdDnM4NBeAaT/RsNrZ5lAnev63ba8b+720Zd9BMtDQS1jUorufmxqY2jeic1W1O5uukPgbJ7GQX
NQtZ+5pOhCe3RukBYOlIFte3JTlv3SZUk9U8sLdgQqVzQ3ewzScmXT2YfHAAAQsEXh9jf51MlH0A
SGL+bABwFLuiid2L1hf+XRLO/LR1fRf1xSiQUcJitYDZmCgbIoDOrAbsAW0EF1LD0RGaW8m4lrwk
cpLxPsut4Fx1ikKwo/3+Mg+K8JspUqZKrnHGGgDpXHvuNaFUT3UYr47RNE0fl04vdyAZNJOp7fAV
3DKmK4XkkH5L1sGNOZT+wCJEB8a0HFNYIv1XF94FNr0w7Y33U07i9WluBqZ7BSme4oQUpAM3S5Dh
+BUBnyMyKkk7e2mBDTohS6po7lJWUQXkd2gvjIIHY8q5ljHdnOWI9NTQJ5gXTNAVOGb6ea/rEbct
wuw8NQ4+sExoSqkKg4B51NZoVheTP5KMgoOA8nUfzrLdDa+f0GcOB0Euo/It3snWB0OSZeGR3t7r
RfA5aezJHL0xwNVdLqzx82ishlTd4miSz2rJNc0bOcVUmvE+Z27oP9mi46nJTfocszG217HWdbWL
ZQGNMjaCl7iYrpDB0lvw6ny+RrbFBrJU+Wycv6/SpjEHros+ioy+dgAcRGXzm9UU9t0MERInWoB0
fBtX9VKe2TbVf5r23mgfiAlmqGAJFTLsup73GjD/w6saekUhhVWvwsaMNX1CT/GOc2ScCpzYMCOr
Ta/zoOcW/H6QeDv4Ej/kMM36HB9ZnP12NWGP7A/jYKTfXYaM7wkxwVjz2d3+Ic3h7eRqwWHwCAJe
6fB4wP03oyGtqDS0qR5uaifIL0iK8RZe3rXri4TzeUiy4U/5Vutw/uNCAi0DJTSLA5NVZqLx+Hm4
p5KL0C0HluoIw39MQ6v6mpuia49pHiLctmvIbJtywZB2ES9W80HzGn77/cX9ZcYBuY2SITRRXK0K
vTeCFgyS+YTPF511moU307ySq5JJfEU1y0v9+2P98gBxLJdrHLhEjvjWW7h0in3V6RwfD+zSFJ9w
C69S2bTkB+HQyI3fBdOX74qH//y4HhR+GmNrbOLrEueHB3chW8CoQSxszDGYbpuZzREFPP8OmwVS
E+HOX6pk5Vz//qi8kG9ur20CKCF8IiCGhAv8NoSOuQhjcGyNLEl0eWOaSp1nx+yQpcMQkDvbabwv
mV9M34BuW19cQ6NJtkmKf1EQpfTOCOb2C+z9zt69Umyxl9JkR2JX3vnVIB5k7VeX4UTRcZOhgHgM
6RG/VJlt6i1YySDdALifmQEBR8gIM/64tZNheCmzYFXSoJ4/u7wMzdYew/lFuINqMUkabX7JoEnn
p/WaT6OOjfawWPZ0QjJRB7eT5TOLzFmXZB+gZVVaRynUJNAPHokr4uC/bnt75msjgqPMRtzEmxCf
NKWq/msIxg/EYhwskjjPxfHpctWDcUQHw2CaOrnuN11vZHjMXrf1YSf5OQpvpkXSUilxVmzBg1tn
mPmEpJRZfW3qJn5X+Gj2gNmNMGrPQMLzYAf7QCLq6auKraitKj6zBijKfBYut4kSC2qPwEFDsgCK
hiw0DFft0FXBPltWoDE5tcaNom3/fnqtz6RJt0AQTpYvOZxYCl9ZaN4ot9KcCOoZSsEzXzLMg+ng
FqUDXaRGbgOk+ltZChfrHInqzMdzYKoVKOKZl8rNKSS7oLe2spO9c2xkTUyOZ7jxEyENtU8sQR8e
pyURH5TMyIDBl87ywPBceTYa7JV1lzgYUdI8yHZ1iJq2y9dHWyOSO9JFDohnhYxIFSJ3tBMF0zh0
+OUBe4ZydC++D9UwYLjEJp3D4vJ7rSZ3slo9Sxyl3KowYKqGjMEy6fu/p0ETJBdmhnj6MtNd4Fz6
VBIxNzRiC7p/krCGlpCglFIZzwZtk3sH9QtFHceMgauqsbjA8drg8ZAGaBzN6vPgzqG7B8M96n1J
nE4VmUvfx1d5DTB331VatTvEGVV1lY1qHqJyQtW8ddHdGBFqQB7m76qUBW2xjchCJ/LgVQGFZCwL
CPV9IXFHdLwjFY2x9ebmHUlokfSg7F3A0fnHdvdfFVfbtgmzEzsqzlCLFL+3u7QamRy+oLzdJCHF
jw11xMK4a7Rc6k+vQ8z/NX/f/4vWPZsZ6t8rR++7rM6+vHz566X+8td98+nljZNv/e3vOlIc+AhJ
mdmw8WFKxpnHfP9dSGp41t8h+3a0/iws0PSv+7l/OfkEcDLi24h0gtKwxvH8oyRF58/213RMHAIo
Udk1/fd1/kyDzEckoPBBRDsQKrBOHj9MSqbvJ1NL2yRKx7E/oN8UO3idevvD1fk/lH+Cn+2CNMAQ
4PPemba7Fg5M0/75MEgzcJNNRRwZ9HjuM9Gn064Eit8RMdWlz0XqEECH26r1tnRPQIIvuL7wEulp
upndOpv3S+yuSilpDmoH8XHdIWZ9DgPT01mkUtOeLqVw+ptqQKq1W4Jg+gQ+h3ERm31xSCB6Py7K
AR8N4s50aZHas4xUaalnCgjdbTc7SXKhvIWU0RhKy12Z9Xa76WmGkx7ure4dVJ1g/6i15+4pLnXQ
n3KUp7e5UGW56QY5XQ9BG3pgCoFXHyZvblEZxk59CT2joItb15ipANSn3gZnQbZW48PlG72mNmG+
TZqbwkizx4xWMiO08vrH1i6dMeqcGkOxY9TzZU/LVdCN6pwTwr6FjMeMVYtX2cOyk4uLM6hqSyzT
aMoCF5rbKn1wCalwIhpTWLjI0bmvEDkaW4yE3nUqMMtB0HHTO0mELpJzaDKoMusW3PbkxAFt1HIN
52mLaogcoyCRdyjsT3SPiXquaDV/+f1jsj5s/1qI8pQ4LKxdVr14T9bRa10l/vAwFtWEFWDujEgs
KjyqieS3UCBq+v1RrNW78sthvCBgwx+wuHqbvzPXMUAiAlWB2NTjqcj8d0gykN8i7LwIhFRRFsfx
BeG2fcRrm1+SO5L94Tvw0v/yFWDUYxZHFI4e+E1pMsGigL6KCESfasJVOXXiuG5nNlhD5A6ZmP2H
F3C9cm9PmUGG68uryKDy5njaEVPhAAaIgArLyFlcRDZaFZgufOvw+8v7xmzzehdRMnAc2+Ux896m
0bUyjTOgOjG9szozDmu76gMwX6ZAcPEaG5+oXbY0wALgILvqtklM8+uIeLcgYzYHvrkUKciTuhlu
2oHvjXQ11CGbE1yXetSujmKBMHMreX2QB3issqZxgWxvq+IORqx/lXtNd/16Vv/RHPdf9LANXzvd
d1//IilJ/bXv6y8vSFPr/x/86quP4N9Peg9F95LVX390s+Ex/18TnWP+jT0gMLGu4DKHxMKM9X2e
s+2/KRYSo75OL9gH1sH/n2nOtf/mb/DAmbzypkO00v+e5hznb+rLK0vDJiVNrA7z/76dDZOETVMn
ZLolrsdnu/vzyFKloP7tvgOCj70Y2HPuoIFRfypk/jx++d+PwpaSUySi3noNC/1h/IK0E5DZtSCE
i7PZQPZY6OOkq/n7euvfLuzeFCs5DE06wXRKL4W3+W15VruVFGQKDFsEED3YCJOCYZUYx7BDQuD3
tXowarVcNIWFb/yHO377fcT4sY/zJuNnPUUOyP48hLTCht9/M5BUcatKs2zI8k4Y1T6V9PSxqOkW
gRU0x7padhqHOfA12yWL0g/C5FFbnfVc21Ubb9NKYdUyelFSuIEek+yqzmzqa8slV6r4w3f99W44
azmBejkDLXf+zWziBAOMk94c4PkJ/c7GD5ycPHMuxR+MMW/qCVwSVmMOHMrVfslh3jxbOX3TEXjp
tEWDBAGGJsPkrhXZdrwKmtHDlCd7KuofUuzy2vtPT5IAo8AmyGj9v80D8fOD3WudW60gp8RXhrdd
0tm/INa++8N09fP0wV1nHF+7AbhKeSfJRfv5KEg1cgJyCHXP/Vw9D16AosMV8pGW9offP2A/T4yv
RwJn4whclkQuWetC+sclAHswWdEtsEDeWVO6qQEUbiCs+ttgmoyLsiBV6z+/ggSMM1tR2lv9Tevt
/eGlzfreIYYvF1sX9tMx9dBIT+A5v5vs/u07+8tDwoAIm2itWFL//GUCdnHCd07OUYQp43c5Mr59
6WfmFtC1ONlm+yga1NW/v5Z/OuabB7PKEMuTCyO2dkAaDJaAZWsV7edVpvikg4I4l8T3/5AA+esx
GZI4V1qv7Cogg/x8NdlNoOTGCcExjfg85Iu+tcQyncnZwSzv5mNB1FOZjfHu9+f663PD6tFz2e5a
PKBEPv983KRG15i32t625Bm/Y2ORvpQLYEqGX1oSg1cVf0hx/OWVYATkf5Yg45oms2v/fMAGX5Qq
W9fdWjqQN9CFW0kLqMq9bRvkxun3Z2eRJM3n/WsFR2fKYa3KgaiTglthG/Xz8aymlbPfFq+K7BI3
BcX9+ixzekdPue5K8CWcZLxPyAarD7YuyTux0eCBpwOKfnStrrVeYGPTlQElUgzdGb41MpS582dj
L7sFqmwD0b7aTLiR0GKAt2h2Vgcdc1cPTT0cGNaoIc6+msSxJ6vXAlyAwWNjB33WRVVHCAj6+Wpx
LubBtwC9LakQTwG2I9JUkzJSC3kuJdXlHRolZMZtnSw26TuEdX1ysnai3xXMgNfGxmu942D2oXXO
YWB+trpqNLdZZsgPEIV99+Tlw4ICyE19fwP4ZahprDXEXiRm41pbYiN42ocuHA7orWlSx5UkHEDA
3i+ucpOFP904kdiHxHDz27ENx2GzEIs73EIMTMW+tX35QcKSQhFMponcT7p1gkvHh7JKvpkZ4IFD
s38TmET1Hb3EVI/EmQRovayk6GjJ1MR3fWZ0JA9vB+HSnjF0xKrl0qLGLYDnd+SZPWgTb9RGkiDI
JaSWB6tSIwndQQUg2mzpa/04T+wcDyGxchZqsVKCplyjIC6W1aNsk0Fj7JzCjwOQLE58F0o9mgeT
GNuPpK5ovOXNPKDxNsex89f0uimw3o9MF9ad0yJgOVTzXNmHBa+KHOEVNk2yM8JCj9T6aOHDDhsG
43JMJ/CohlENRCM01VSzg03ATDBNJOOu0dozdsLKSxKwEEUXt7al6uU0tNqpIgt6/XIiPsTJt/2Y
+NMOv6j1RHWQRNh4LNwLpbjv7OEXQ6pLdlnhfTLrxtokedwL+nFDS45BZ5ubFMJWGE1oYYprV+Zy
3tMkj0+xwwS4CdO0LNm+Se99B3d42pBN1TYXjOssNioZ4mcDfmFXkYc756WrFQsm0jQgwNJJksGH
Vmvna1yn2QzTexngWBolDBQbfp+BPHpqHwctjHvbxje0Rx9ejyRKxEhskaJbBqqvHMZLBZKZGieP
zTeefOSzXiMHYyNUHD8W/dBKsiypJWxsb8KRskib1yKLk+zcLO6YRhM5tHd1byX1jlQYAogNXiLB
a0WQ7sGvm+Spof3Dh1AkwHaubAFlvp/bTyJBLX+d5WSRbSrbmwnHDBDK4Wwb4KQsS4psGD42sB6s
dlXkyGCeeLzY2MKajfVnt7IXMwrgMWNNcEZeht7o5mZbQRTFzuABQT5Cbw2dvRK1gXBWBDKMXMde
IC6xsBpXtqR0EAnw3hBBMibJOyZBdsy9N6Q96BZB0kscDkRPEDbx3Cej+QFUcX4TULN08ERNLsDL
XIFdAoSCqCkMyY54oGJmnnl1zWc9DkQCd9Kw39cqWcKPeJGCBHatgxkpKgIy6IjLSqv0VigIpDl1
jnrhcyqzUNVAV9NtiVrEbUhLzQQXaeE7VLd0qjt1kZVW/34QiZuezKazkcP3JL/N1GYKJuV9MJMz
eBJ2SSsbkXaaX8pyVZp39qzs25bAE/UOv61NoT3A8j8cKxRpgK3rrOi+kE5mTfcGPtH6yLtZlzs0
ek7wNcHuF+9L1qbUefqYonBPXgoGqnEEnNPUwGnfIQ/zCDCpnHLlRsHv6/ykOiyZD5w5QD4ezRY8
vpMJSOkuMEZ4jBYt3Hcsos1HisuarIlAutuQqnq+NceyxSFhmc8NffivXl/O32pWAeLg4u28oXea
SZysVfspN2r5kRr6eGcXkhwDJ2mDBxMR1aPZadfaUC00kdwyLkKH8oN3eRkaX2TYLB/UKJp2O7NF
JPlGu8o/N/HUHiwGz2Hrk5XCs2S6lY8uMkGUNudZdRSylNdG7YttDQlniQKVj8O+m1Uzbe0iDX1U
aYgU7g1owQRhBrG8LPAd3vtFwoj1P6k7k+XIlTNLv4qsNr2CDPOwqFpEIAYG55nMDYxkkgAcgzsc
cExP319IapV0y7qstOhFm8lkusqbHCIC7v9wznfGjpNxk8wrsH+7QNlmIbV/mWxUtBuSOtfsMDQu
SdOxDBgzImk131NS9g6Ob2295F3l3rUWGRVnKV2dp7323DN0Omj3bie94SQWZMOQqE2OY0vytGdD
XB9lVWb6okeO8DFVsYUqpZjNW+/UbrVpfEuwRRHLfGN8td7XfWnprSFfDmFlgJV2o3LPXiGIZMjf
nLZ2iXBtBSbMOhAfEOMXFoIJRF7iehQ/eR34ZMKNq6ttInAAou0leOV7z6k7/TTZA1Qyx3jjx/mt
/cKh6FFgDVNobzyL35TYg3IqEUlW5hoo5ox1qp79Q4MRa9hJ0ed3aAC4fES7FG9LwO+fxrHo2x23
MPpgd9admxaV9oilw7l8t1prh2emHwg6GBuLQzlL/I4bPMIgmA5raX3qlr0tYkWZOOmIOo5I98Vr
fzHUy5Ibomgqk3Y+d8iTvYyQbJtkrK/byTjODq282hG17uH+gWb1DQNeoSu1IiRcjIvUVwi7ut8j
O7aSA3Fg0Y+IhbbSbMFkz8na+ryjnh53QTjkGSEgkq8HuP+WjX0wH7ooWZm6LniFNgSg1a/YypCW
ENcQjNCGz2ATAk7guYqBkhnkuhMUeyeYVLO18EhDzgWhT8ShIuzTY0v60ec2GgwHVPPM7ow0uo27
Ip6o6zZ7I+sNMgPgMxfnuj97z+vkkH5QQuyBMTYY+WFZbVinAXtbZOAaEzHqj9kFrq/7+Vfs1lm+
R9yuH3IRrazabA/8K7IYCfabtCR7q5SK5hQCcT3vqti391bvDmbLE9Jh1PIaEnacombVSMnzWXIo
PsRczm3a+BnrQ0L/mJ7jz4KSOlB9DbthjTk2nUKiAShjHXl7aODAQEd01zjdgfO81zGrgbQyK2r1
PneF2fUZGBMcjqDMNvyA2Dyjyu2PczXopyUuhH2RIbNkkMfAYE4TxM/2DVGrrZWWquJdhdBWPETU
pVY6ZUitt7OrlzFVGDZ3nmaPghg/GD/hibMIyPHmAs8ORZhsQiyAiIPK0MJfWqzYVNlQjpRV0PVv
BOHrE8IaAxazh5ZHYLSvnIuyVS41pKoKMqCydn6vUYsTNsVKdzxOYTQ8ZLnfDifUYQE30OQXL2r0
KMri2Vf4lpG633bKtP7BnoiLOEaou4edJzoK4NLpy9dpzcYP7U4MI0mmPOd6jmX0k6EgJYTVw0O5
BQzs/oxBmzyGtUlONuYmkc690i+jZ1cvg5uTyOAWGZ/nYm2cw5D05D3IJMJemsuQ5blvFv2CE8lw
x0dGfc6ykI9tOY7PvVaMQket1BGGIL+0VmUQbqvgTDSKJsBu6cKKKl0bEg5BUoTtfTuTHIdJTEFh
6xqne+2rEVpYMNvtSVohKNLCOPZ5qKOiF6uo8LR5Z3fJrnbWZNq5iHfVlm6P2jRgvAFerXcxSYAc
CtF3LYkj06gNJ8CFBJpfug0NEitIx7teyRqUKfMtDRFidohIHSNaYVzNRUGMx2D30zZGxQkKO1vG
cedkYfiIYtmvDsoJ2usgztY3TYWHK3luKBPtHgH71i2FT2DG2k0XUAPa12yBEr1Brdjc8HZ2bD9E
PARbIqfd+3Dol1/FSp552o518ziMwn503aV95gZCh+whOPgey5lIjLxczB3ovRXrf1yxmliaJb5h
Hd3P5zzG/AVUZNltCVWTCSvheP4ai6a9Yd5+7jl4Y0m8XMuegNLZYucV5zMJewR8AFGaB7u9UHE5
0AAEJBJi3bTAXyzR7L5avsFXbQJN8qm3Cl584L7tRSBCHp2MgvV+5YTUfCRGib8PfMjjgpH9g8Ea
vjkYzNiJS8eoH4f/+2wfmLtPiGL4CsPC07eTyGgJZhIz4k3Xw5DldU/Uo0MY4p6QB588EbNSgRA9
6eEvywcbJOAcTu95Hih0Mm0XXFsTZzuK9Uk+CpNbHM4K/SGkDGsiRDjz8+aUee6Ug7Ks5TNh0sVn
nLQKQHmT+bftSAzzJUdk895D9JOHYZrjxzo7G+2tWZpfgw4D/mc+nYGXM4BrX8rsJeaDUF34YCpf
E3skgoLANIccQCKGr1S3cIY2Ykoe6obuNfVDQgPwDtsB/SD1NFVTJWwe2Dn3MEWFgA+5YsCY0u3m
zlvYF2RP1RHHfaE01EENjyLfLTSL3zAtAZiQjpaZ3Zwj0t8JB2EellKpqGksMvUwVg0yHS1a2TP4
A9NSiA+FLiiasa6uKG4Pfs2Zu5U9AODtZIII8mhujdmmRSz05PiSwzmY4uCdusV3UycQ6lZmZ6W+
HofBA/Ar2hIvjfEuuxEC61YAOGk35eT02b1RtU0oWWim99FL2qeKZqnmZBXtjdFwTG8YC6KnoZag
9tDKxc6hZhmybaJFFbxtPUL5YVgNVsBcdr/Q1pU9v1kyYWJrBlLbRjENehuYuHlycuU/2cbGuBoP
sfdYVHmFhQaM+0JnRdFId94n4QZmc/lRRICSkU/W60ezJrRncRNzpJuAT/oG1MCQgWVwxU9Iuinv
XGmKPU7Q6hfElvFbuWZu9wQOcTXxflhYGnv0R4wffd5VGVTYQpHbhD+EmC3ytiXllCSicQXBKjHd
RhhFmzlKcXC5zf78m34XlsAMW4iiBtopZXHKWorangkSWBT6i2pb+ov4Lq2JUWPTUgJD9nLXZRvl
fhVuUVxWeuMScnnlDb58M6b2rvLejqwthikaTiJq3A8Yt9bVqOcBwR6ReIjKOE420hPDQzfEgU/2
jF2I/YiXx06rIKh5IZdctnvYYtkn5YFpYXDaC72sFfJzIOJfziHnPA8btF7xDWqW6JF0cOvZRHX3
kWX1ys3ulfkTsZV0MyJDDwRkOgsfZ4qoYps0ZZeR1Fgn3iEZE74OxQFTi7Nx6LfLZvxNBbZ6ziIS
IzZDXWbDkZTVmMwYLCzq3D/13t6Nw3W4oEmlvNSEOPB7VFQdB0WuG8GeUUVie0MGQpVLQjdHPykk
zsx8uNTAzgDRzO0lS4kA0dlCwMqRE3VFAx3ZkFByV3kPU1h1zq4ccIduljboHqpqaijnfW/lTAnw
w21yEgHWlOgjifOuyylALeLY7omQIOiBpm3BSjZwDqNbk6UC6T0G+cEEZ3MLGNP3ZDh7a11lUTxy
LiPNjo1hvKSYoVwZEi2tA156g5zbB5JE8dAGzBB05OtjBrMu/gCWG7iwAhoCdCHi+a+jlqgG4W/F
Zjs5xBlsJi8Qt7OJg27HEGutdx06HGxqTZNclMuALEm3y2jSCOTcyxAJRjX+MDofsP1JaI77hexO
A0xcnlqncvLjmJTkV7qjVe3NzAcPl+aShEQ5wwS/bKZF82+cxdYx24m3aVZkdwTQ9TyymSN+hhbQ
+Ue3QhvYtBW0v0vdg3eEozcXzUYmeDQ3/mj4DuSPwvEo2iIMjh5MPPdoFjDuOCkIzNjTEfbXqBMI
cpwShGubHssOoZsCgdtmUMVibfHSTOte45tNdn4exG7aJB6cDN6+cS9A9NRp2PNZ2aFSjNWbzbBK
7Mnj5WSerXkA00SSWLgFPhYZ7NZwIhzREzwLClXgqFAZOcJuM83PPMEr/KiemQnRRIE44go5p0eT
VZtsdKAIUtJBOH9XpOS80WyQIymDYf1Czx+cXCcEQtL1efgWEDDzqoWrv/LGT6rt6BcJbIZ5Cr6Z
HhOtA7kPUACTmGjZR5Nrfk/RjFyOQr17T6Aw3iLvy7HklXn8zK0low0M16BBSDPKe3YcdnQdgy58
JmwJRW9vd8ldHbXVG3MNAj0i3McU0l3fm7R3yC/agGXm3rcAukt4QY62NgHqQkK76C6+SHxgJIO9
hJAiJcpwCzxyCXDc2TkhlHHuf3rCzh5J4dak00WZHVyvcQ8dQmTO8ivyznlYDsgbRg16JFC40qQr
3/Uls8IUOIOWqRf1kXssB9J6N6R1IGmbPNUGKVm5gv0Wz+8dNGKeCFOF6qeVeHKOGISoIrhSa0AE
8sz9EfY6NiSqCPm8dOxyNuU6zE9KDxiKjRdRNQwEnQ3HkbChjocoCKJ0noW6knPPce5PY8KpMLJh
YO5Hkisqgc6lAmL6eWX8GtKza6AepbkF+IVevyzvYRu4SARAqxBk4GTVB55412Dox19P5lcgYcsA
E3i1G+wysKRRxm0Mpkq+sRQLJUHfhLcLqiH/WPtMPvgQFflrYjHc2ZpF4rRlpsfIrS8j/ze7Bu2k
NacBVBqtSM1qgVW9lx28CZQ7mHZThzBnsZHuWsVHjubxLW5akjNstEzU3zajp03eBDCayMIzBAph
hXyVhHl8Ayp2HkUbD9mO0LKJN5Px1da4fffMiTneuGOEAGKg0XTxLVfuj1f31ae7eNAjynq28sPS
0Pbs/GV03jDZYvk2Rsc9jIjSXAddjMm7BLAW7qbqPDqxZFDy9VhaLvxc8LnBgFGKbasGAuyxXCpF
Wrjl5W+oNrq7pLYavWUkkN3DiT7b+ZxZ3AF4dsnJSVr3SO7dmOx9Z2xurGpp+r2wnCyBbpHFz5GY
Fp5igj3j7TlNoqdsq914L8OsB6wQOFCfRGSWeE9XlV0VNn5DHDb50J9Eo+QbSCbZ7UjYLX7sJHfr
fetaqIBn4myefHauvGkisH5lQ5ARgc2LAHmc0V++i6baERuPSIq7bhXx15R4owN9I29e7dAiQAhA
efVcjlI3Owe1O3TmGbkwdmYreh7nquPW53yY9zXIgy+WzQyRBAgca0tGXbBeSYIUVj4xbvurXRaP
Gqm0ve5zVP6a7QbS2hgNDUQu3MkxsOsLOVnTt4eh57fT+ZCouGm0OZUDW5lNb01WsidJlSBHLxqr
beXggd0FRlZz2kGcodFhanGtOScszkWzHCPfQHfwuZ9f8TZa09anXLnw4LINHB7a/6q9PO62XUde
DB00zmphE1+XZvYS34pQBQ8Lk54vm1EY86Q5sj6LXtIp+Wde7CFMgoERhxOpH3LdpJWyCshvZi4M
UvR6zz2y1K7Vye2IwswXQwpng+2WCoLR7XeSrOQ9uzAAryx4Ttm26WtsXuGwVp/5pMXM8yTJYiwM
tquN7JDzbrykpNKehMcxu1AijttpQIVGdhHs842OiUk+Si+MTlZYd79FYBcl5yi7A07NqfR3Tcy7
dKbzE3/cMjLvKHkzp7wEJpC76bhG5bsTd3xY6NgmiYqt5ymOCJC7BXu5/ELUm9DqwdqieSwNdACm
+AQfWSxrLQY+i34qlOt/u+0K51eofr6pO4zxGzvzJs1FIL0EDKTlPCBco7rI/LWvUmspRkYeOR+L
rcfBMe5G1pkL8T7hKi7YsgW3kzeMPa2qhzcMT4tV7EINrTH1GNm4O2oHMIojbq+YH6UAowhDIHma
miYnki9jcL8JqRnDS9TEWK4NuYLOBXrk4GaSyr5zzp9tSiwu3LQblMNIFmoj34ilMKiuWgVX01yf
7W9Is6xbD4pjsUNjkrWbqVp4omuNFW3nWDFPrafJOjwUBWvKfWKyjOOpnatpp9BBVvtEMpPZyFhq
mIOCmcYVxi2GhYPL9XhdMRdFfcj0bU2bcGzfmziEGqNQKJdpRrN5Tz1iyR3lJtUXWaf1c93RF+wE
qU/nhjokEM7hSZGHfl2j+m5yu3LaxQ3Ko23EMNjeLJliAJIR0VzsEX30PgMslYdkZmo0aYDTSbE8
Pyig4SzER0jgVpJRwG1AxOdvJT9JsoTxYYishjWo1BEh9+dOHVxNeO3I0gU+g8aI00stmqg9dyTJ
nYBTroExycZLU6nQXAyFa90yO0HVXhYxWUfa9jK5hcBVfPukIvZwajpV72NNXw0ur4d0YxezdoiU
EkJuBq2XJ57bxto5+OIoxVZOhb2K7Oy2rD3/xpae/CTPx1q3WMnaaOvDK6Czy+aKne9KKbR1aoRw
KQxTOqW6Yye1TzJlLZxxpPBil0ug33cFIZcFWkewKblH62qPCZ7D1YNoTSlDF23X1mqdKINRCrZj
aRdPNgPt4YvUNw5v5S0Fn+8miy3mO3xXQipUG5JxZUNrglqIm+hyAsIETBWHeEWvW0sfXgFt2V5N
vb6Mh2J85c4cXBYCHfdtW8LT2bPNr8URtpW5deAFmBvahKx7sKuCdkhyboVkakfjG5IApsgrazAY
OW4dE0TrkdRbpCBitI/njdi73SqNt6fcn51taNcNvITWGh5QLZW/egg7jGXBkuB/7PqJ07ykWsUQ
2Dw2Q5JcI3lZckB6vlLncraw9j1bgWIPeD8klqJrofmDOKF394LVgHmhhRvIiU/qjMPI9ZONU4/j
fPSKJgv3s7c2EKej3k6lcS2W6OsYvms1mprNAQlM29GVIE9t0Qz6gu9cvyejZV+OXc9+VlW2+EkW
idOhRFe3UWttvpLAKP2bLgYx1r7AE+G/S06rpttMLgNkWG9D09S7Oky4IlbwVDmhzbODtR3P13Ji
NibNTodwPKHjtgANIWcORD2QmsYqoWabCMKrjMefriFSgsJZM3j1qjbPnlhFFAM91aQ/Jj/i/LCK
CPGwKzKQShPBLYwCxyQmSSLJ1mBbIyo45pbJHSbJSRnvbI14ifgj5T+2saD+ZepkLuYkgkQYQJp7
AWnYtymaNIk0l4W/t0tWByxLxwWxPkKTJATTL2Ie+yzDk5P6q2UT/+aEqjhJzS4yhXGQg79TIcx1
UDV2ta9q41kXeE+Su5hir9lFVu9ACA8LkcEVNMF4FmTnlFgfSTKY9UXlTqkvZFgosC009bxQXXTm
ao3gF8G7CoO/iICv8jymrnOyT3XGxHVcGyZhum89l+fWyAFpGIhhtoMSSodTniPpGWmE02mazIzK
ogE7mikuM/ZEPoFO0IRpGuYBfMy2tuD2uewIV3PBf7Xsk+N6Jg58EzAU4YVbHLLm+8KX52N6XNcT
LxcwEXg1Ax2NZGkOxollwUapsP89cE09WsCZ6QktDzeLA3HLJxrWD84g5iHaWfigmS+22QzvkVkv
BEvfdqFK9g7e0KpikA+iZGaHGrQ6ni4x3nO+TQn+kgPQRZGcHJbc14SiYX0RUe2AWRIhBN+qIXfb
FY3tgr4wOT5OTEsDfaRg/G40qdOoxEgMY1Qt12eVV6U4FoRYFdAJO6xYYGY5Wy46qANfUDeSL6cb
JuJr0SxMCZM3S4bX9A4E/A1oF0gIUnbUPKMFH4q7vJpr9RPj/ztUEGubm6lmBXABxZUMk5K8jhAr
UFTcMmLqgRIHBUlqjsW8DjoEU/v2ZaF9lQzJV3ivA0rL+QHb/1Rd1M44+Aduczvclxr5wG52Yob+
gwnY7Pq4tNwrJ/co5VfmW/bBY6NY3M64gZJdAS5Evblciu2dZyVEjQQz0g+M3CNTQK8Mu7/qwv5f
aJnVd/s46O/vATHz/w8K5v9WwLz55uEzzT8JmP+uXw7/7CNcw3ADdNUOz7rDv6mX/wwSACMO71CM
e4dO/z/Vy86fUX6GZ8NuzFopjNCA/c2k4ye4fjyYEB4sYD+EXvGvqJf/KKqzE+TRGHQCFx2mhxbs
n7Vfti/mumtCOOrBYu+yiU2eNK+m9i+zUQ9UOf3hv9ebubwM/6g2s//yHVEpciXjNEK1/c/fsSS6
jFUWk2fTuc+UYh9lwRDSEk99Zh7dxNzHinFSNnmvCWEKtqcfgPR+Lg31v7a8vTYBMJDgqhqIE+/6
N5Rl9a4fQ2IQ+vivyvz/q7KSt+cPPyy6OB8cBnZpmPtUneeX7x8UnOCkYTJSZJLxMIFiakhV6sOu
uimIG2NJGziMVf1CHAkHdp8Y5K/3Z76XZo5yEOv6DF87BEwIQGH0shJkLc25N8MDYKbQ31AnvzNN
Uxt208uW5tX7FZvkXvtIOfEhwRcu3NMa3+Yl+X4EJu37afaBJ3FVjSYfn1vmymkQNQtu2PLo2okY
d1m+fM7ucDOPPknHDbTa6AyJwdVuwag6y3us+cFlsrA12sP4iiaAceucXxFCERETQrCXjuQvrDwg
91fOHg5+ElOx+ZI/HQjnvhtG6z7P8nBPuhdlH0HvFJAxVwrSs21t7F1iDTcoimEcNx1Kcqz+3ndW
WdV3L32xZ5/DuMdd6fwQmdnUdgwXS4YRut6z3notBiKX8a6/sVx9RDqwgcZIzcOG/1T5YA8EsLED
vMT1CqN7ciGm7MWZc5qkOYEyOvMC0cFr0AGudTC6VCQO48LMR+uUjN0zLmgbyiFBGQ2o6/N1Zl1X
U+1+Jqy44KV7B96/5Mi4xNzmdsflOLbBddn4F00hfk+l1dyRNAI3sbWNk7bUbAc4Dvidm6I6CFUe
xmXyqhRKVHARJISlbqwk8y8R+zAIggP/2Lmtu5MZWNKuEERSWv6mdDNO8zHe8AT68M+ag1iqhKA4
96NNNFekdNbt0iZoq1x4Ck7t3bH30zszrCwZe0TgJQO2m8BinDWC3NhJxSJtrDDiFLVR1/WCV6uN
sx/uyPx3PgO2XMB6j6wnxbYMi+Gowkber2yU0yaHpmGFfEIF7XDaRdrb5rjGUj0W+R6T/xe8p/ID
Be4LeY/ercfK4motGKcy9/YuCyf/iFZZv5EuZj9Wi563BdpogPpB1qegsPxrTYW0cxFNVEh2wZS0
kWoBKKubxM7Ur27OoiPUc+TZzFDSvomqC4tYOdpcYqmJe2X6qsLbAoYM1PZI8OKcQ9I1TYrqpLgh
WosQ9DoJPqOS6bjVLQHt7Kz3oHfvIGXB/Q4AbogmSY6cfflzZ88P0l5Rdnk5VtxhOdYyQ5XGfU+/
C7nbGfo006re5Xlx1Lph0dpN2UPtu8gFGaUf3NaXN5adrO/I1KZ3ZAz+fb04eof7sCk3y1hkB7ek
SYmS+76FpqnPaWdNsEzXPtGjqBuLOK3RsRwGA4yJ1tF81sj8Qwc+r6r1zh7INMvcBXNw9Owv3m/f
6/2rpJ2iA7BUQ4S3vTLDF2xuxybziPZRew/f8sEOp3gzTREYKs9x+11f+oRTm7n7zcY42ebaD9+R
j740hNwcl6IlyKJk4N4zFwbtPGXyxW/Nx8rm9sahvDtGOnwVniueuzzs73ssfjcgg/JrjiD2wGPv
7LDvtbseZ+ltOyQQy0Ga3iHTjX8tVisg2Wtzj5hZXTF4ru/wGY5bwgw7QhiCBZRrxZQcXA9DB/XB
srw/SCGHn6zoGPMuUX4b+Mre+CUD/MkdJGjl4hcBB7yWhoZrsZ1DgSzjsgnGCKGhfTvk0xP8ltc5
sF9QKjUhoE6VX1f0q8fK1y5rDjE6D2eMyimoXeciQKOU4uqev525jS5RUmdHxVp22kTKQVKAsC1p
2ZYz/2iijk8ifeEltV+2MMbX9RFGHs81wkAfQHDnHYnlXg4dY0raP2BD6IOAltwqeC7IWmZE3Qiv
zXs0aGIl6sz4K4abwuCcywb7iWyGmVdWk3+oTHNcBxdakpNF4goSACOELI2zsv7tDouLoSGWlz7l
I7EMftWQ4ppFn4GTw1+1SmJHkqRwNzM4310zePqUB8wC2prcLVC3wXXsCXWf6bq6JdVtOeazb13k
GXYnwPLu11qydd4Fscme+sg4W2pMKCFyUdNNRmzIaVj79j4XhtSoRV8AfBJMFnuFdiLQzMdtyb6r
mCFch94odw0wH1pdCEhDQZMEzxkna9/UJyOmlGjvYNMUQcikTsb7sXDFNVrBjJgCf7xj3who5kxn
WXlq9gwVGci7YkIfxUguh87N5B6tVJ1coXz8maw+eZHso3bEO/ofwxjJS9f4E0QvMM2XboHuhFTv
UB2mWjQpovOmRsQyNrdKZP6ntfQ0ft4EPMkfH92uzU4YYMxlHnhIr0uBKzYx30WT1zf93MhdGEEf
7uvppCMCKAUSpLueBn0PQOFVA0BHSCbVwm0gi+NStvaWJpB0+jkW17Vt5+nSjqQVl8tE11Un9j1x
pMOuYnWVb6qYQELmF+f30JrfA3QbNUggNLbJPmm626Jfy5tqmhBVVdlVzA10TWWA5gNpAwvOkUvS
ED+T1rqeHlWEDsMayqlK43Htb7KkehgYQG95IDJwUYn36lF3bLHyt7dB3PnHxQTHZkR+joKNoO/d
YNnFUU7QETrGoRcV6ek/JgLLj8dHXlp9oY+Or/QR2clPCePrArmQvOycOnkpez6kHNmMU4u0R2Ks
TzYClPmhtJl2b+PcHk5wvOLjMswGMYpX1Nu67f09WmORrn04X7PpY+wa/ri1hgpSyJUBImA0RIZQ
27BcR6yS8msSw85NrJuA34B2bzWs9ZEncaupAOK0HTK81EGX1gblPwkZ2bFDpH5k1pldFqAXr/Jx
Fq+5Va77XjHhrrj+LvV4Ft50iZn3cafFqZ0t9emzzr6cqrD/tuYMOdXU5BIFk5yup5wYRuAN+sEP
p/uBljxt2/xx6h0Gfvi6titN7yHx2nFLKCqcjCmwU8IQhmPM8bMzOcEZkZDiUhL5cxtPwC7igU2y
H8b9qSWY7LAG0V2ZOWdxkNwKJmDfgd9l+8Cq7GNUtMcq9pBKQxvZ0KgnW9LbeAAdBNjGm5btNHbt
cSRb6MaZ69dqDMqrws8ekC5FDH8DYirLuj35o/u7ZZp96v2BZVnjIV4bh/t8hB9a8G2lrX+Tfwba
Ctw1FEiE7zYU/KwQ9xFN5g5sq7k3sem52NiB3XCTipfRcHn2NKqcjl13yZ56I+wpv2phln5nXq+u
e9RfL2WZJ6+sq1hiCbghxBPFM5OsNrwr3Ha6m8hAIZmcvNt0xZYJP4zFBKQyoS6D5BzIWoq3SGcU
jy74Ei/uGOJ5tb5xlpyC0KoFZzdpHA74yt7qty4BbZu5E8HBM2xyyRN5ZNx63UENPmOQd0xt0WV4
yxup4TC1wqS+EI4Z9xKG/BbF0D5Q0SMnXcl+tEx2QcRNNhbiR2lW/nR5vysTfrCqfVqkul/pxa7r
Kv5SofexTGHxBDksI77Cva4QwSiK7FNTFm81+Xvhlp8sZdpZpfYUk6pr1VSTDR++qe/zfdWNpJ+W
zMoDRykGYYE5IrEI9mcTRiqFW7HvntXt2qyPWrbxPi+GM3ZrJugkd85ktzveSdaNi75G6KMeoNCw
mGu4QX2j0A/I7LeFoGnDQmJFCMhIMoYujhGg3wUQC7Z4Ap2NGBaCB73MYlLbqye0/cUVMybrEITV
PnfCDTy78cKG6X9NGmhzkStUAavpCA+AdEsxGrt3NvEDG+EX/n76CyhoRSfiRNNeqCkm2rUJHqZZ
/fbwrsLIxQ4pPBZpthg3c5BA4Q690wiD7gZDARkEzertojz6FSkL5Sij8Fu/KU9iqod9LuL1slU+
s7UWSvXVUkOSnXwarl4H26omYmKJHOJtOCNl6KeRb/lXSnvNXUFIAeQItGCCrIpTj1Yy3ltVLV+H
Hj4YMt+raoZdkAyScWj7aXc4dllKokH0oEYzNbXHz7w6176RVz+6Q84sqY5dPqhzoI+t0qAfFgPv
FTuSSZd6OAt4fcZvsOfM0XTJMTHWcWnVeahuG9ChiNIIpVC0mGs2/OQVSFEcthzHpQzL7ToE3Imj
ReBxb793/c+Uz/PF2MRn1Xs5v2PKSG7nwk2+rGpd00HLCbgDUOgEae3GIdljP1eyOTD5fWCPDf1e
efe6Sj5bbT/WxNiefMnTQCAKOr8leiwLMRzdwHPeSMstDx0t+dyEzwTKyc0UlL+aultu7PNJFyWg
LRiLzockicyuafwYCwmuAlZXTiWvksa5iBdVb4UbtWlC8BAxEc1jRYrFpm8D+wCb/bbm4Uu5WdgK
6aC6mBoW3rrkJ+uQwfIzvYfLS73kyx727C3NuvsAtf0whZiHNs28PAQyalgHRP27dCu65DgPDyar
ioM9LM7GF+dWc0a/PCROjreKfomfb9zb0/llinlglTpHNWE+4cHjF9jpXJxUUwFzjSiIClERAkwJ
bM9XE6nO+54+fBtlD8lSVddTm3FlYSFiGhA+y6g++vnAm56F61W50rmuNlKCmHNxHS3/0SP2+4Wa
21yNXrhcEMyWfUUz/XoY1+aEeRjnT9W/6sqciMiY8X+R9Yy43GMbsMbw1SeF6U2AUvc9ZT/35agO
MPat65X5xgUioX4faRkAimqK7xW/3tfqadjuovubLfZfGhI+yYb//HHux2Tm7zmS//E/YyIcvuXN
R/Pd//FLnX+av3+t/j/+8sck0Kcfw8c//cMOe9ew3JtvvTx896Ye/g8K4Pxv/k//8E/ff/kqT4v6
/vd/+5KmHc5fLWfD/I8TQVT3/zArO3/9v/298y/w7/92I//UfLT/q/9TDfrnv/y9vzJ/yHqEJsoc
0Qevw8jOwaz612Gi5/85wbvJbtfBkn6Olfz7MNEDBnTmkcD6YQwZOTEG0L8NE/mj2Alw1HlYo2Nm
XNG/NEx0/zAvcwMb7sgZMRhijrdj/w9e2XqcjOUGFThRB4ZNedWB8ueo/5TKXQE0I6zIyrvSC59N
Fp/gsZ+i1Vyfdwl+del4LN5AAb7TbUUMIc5+9/k7Xz0wYfmVv8UUvKakdrHf+OgH9xdwdxDXzBM3
ow/7VIzDx1i6286G2d/Wm7Xvr9qAhzdHioiN6sP1Dy6eEkIEbntmdCol0mVR+yzecYHL/03deTTX
jaRd+r/MHhUJm8BiFnMNLr2TKFHaIEQZeO8S+PXzXFV3D4WuakVnxCy+qA6qyzAJ4uJNZL55znmu
ApRK/cn1r1r/4X7wBhxJt9glk+QGs/h4ajn/t/dzfGRBgTAd9bkxhFiPdr08QrEqqksO8VWD/gyf
wUOQP6bjIa2fouyaSm7rvRvBkUTTKHftidVPx9rduSzeFe+yQ3Yo7sHLt8+2eGpvcdGW8Z6vdk4x
rjdFWITuRyM6QEQrP/vLqXnH0QzCj/cc8Z3thjFSh++J+VS96/zd+7a4q40PFl5ol3ydON7HO8Ou
90S7Wc1tm51E5wMH37PLPWER3BO7hgZ3PVwW6qYL2gtvZOtxIhinHeX1jIiowl5Lg8s89YdqAMOA
zupl+Wp8Nj4vX8XPP8XPP89fky/Djz+/Jl+sr8MP6+s//5p+ZF/ck3tyvk4/nK8u2o/dbFgoC5a7
qQ+jJQxObX6Dw2uHVg7NOkxyVCD2VdGUn4u7jEBUGjJW/QmxPeluWO+sl+KLY+8529zl7+dD8qTE
JQCtxDrtzH19maxHDpdmLK7dbo7uEY+aBLCRgl7svPq+a/dqvfdolViPjMXpM1854yVIz+8wYCDJ
YlLG88iXClCAQQrM4RMqyAkJYIFZYb9etXw3f+bviE3vCFfdBZ8JMrrfdUf+O/9L7RzpM8nPp7K7
yJqvln/vNvkuWY62OMUoEOXeU2TSHJYHfs8k2gOByYeD875GM/F+eUheIxEG/UNJg6G6UtZFdR3Z
h+YiGYm565HaF0+x8TXu70vvxrosxjAGlXKokw9KPSn7s1tdPXgChdQLj2rssJFw5J7juoM1T5z/
coVLHaLoOsQJK0lpHMbpMs8PxAOnznWHp81WD8l4YU8n9pk4TlrjWPEL124oCeS4VYnYY7Td7Zv4
BNbGjm6bm4JlWOhc1cON//jZRVOLUQtRXnDfDVdJcoxr6nu/WO9746En7LlcDYQIh0w8sH6bfyTv
07vbQ3iA4uD/CFt1qI27+cstGkWOPHc5mxdnv65hmjw2/QG+S38njgmgnPUY2DcdoOb3xv3E3rQ7
WMvRjY/9cvzJR46uCusmL39E6Uef/XO+HFHzo2MavijopPiZ9nT9TxaLJAfBuWuVh8YkcjitwMKw
RllJPkmuiwFPYvoKAwlTzVWXcfZwA9Vy1+Q3HBoio0aDv4bBcGwexJc43sH6sz4gY26fyvbH+Vw0
xv2Ln0pau/ppZRGVNOMBU1PjM8HcW84VOKiL6ltKg4IDPVrBLCShLAzB3uSR2g/+t/swho7V8Ilm
O3WJQNDGgor8/3POwUEivwez8XHIwsK9KJrLxb4ug6Ms2AHH7xPzo+O7/KanShDW/6ESH0RxbKbr
5c7/YiFtQh/CEcHeWq/m4tpmcSX844jprArH4kEs7zPWC0hA45vxVn5EHIQIuX4sHwNBgjfiu53x
8/9U9+Ntf/vzH/PP/vw3gumV44pqx1or3o+oHX/+j51l/72+TVFozZdMjOv1+nHB20ejQ4kd9qQD
7Q6U/A+tc+eiNIE0dUFa6MFQrz2r76q/c9EpL9ZHA1KYc0ixD9gtGzJRMNFJOFeveHQRcD5JLDVx
zE7DgDBTYZ6/7LOztx8J2FxSAVcRTvTmsnOfCSmej7N/yJFrZgCRmKy9F8xwPbmZXvPEXWUvh0eX
QDP2MdybV38X8ZMP6LlWQNv+WE+YjE5saXCrI6wPmpdi9kLOTcJ8ks0Oh3LwxbvJXhHOtznm1/Y2
qe+8+EPN6xECTlBd+NkBUeqahOsdfSK2RC7qG+sFlA8GSARWk4EmVx1TpOC4j3e+tR4XfKaD9Pl7
bPTtl84MjtWVS9Gmw0fHVceGE+CAjaAlVzBB+ILn5kfsFvvmDFhxSnzcxLDjss6t58gkrtb0PmUF
ohK6TDuHjWbqAnUdxQNyESCDbBeRla3rI/Kggx9P+5hMVMKQ96NjXvaVdzSK5rrwBGEnYCjRY5c1
PfCZHceN33/MjflE4nK+Q+UTZsGDYY8lKBc6pcjJDs6SPqZuhWbUD44qXYN9F3AyYvbTtRXcl+od
G5Gd6UvwpdjBqxaDo6zOqe00XKaVHdhpNNRn15zu8sy8wfV9jwD+Q1l43+jO38TOPZCcn0uz/2oN
+z+NWX6Gav99Btfue5X+slw9/+f/WHX+wXmsSYrjOf0EKoTDme2fq07xB+vGc4ykhBiBL8Y/h4v8
M2iSBK7A4zsIhbMcgoRYkf5j2en9Ad4U4J5Ps0qQH0zW0z+X3f9IimLFzgKeBftfJEfZPzPm3iaY
QEx3JBIRTstJjrI5Ev/lmNZa8mjy8eTNQCIUh3Auxx/VzkTmXoXrYqGCU+Pc0o5ZWy8HTQz44jjh
zf0+G5xxYqjt1Ve0rTN6NQJYYVth0hrRSkR5v0PEmUaIZLIKz1PVBmCJ8C+4x873c9on2N6Ng1X5
5vtBuefgww59ZT7HK3VWQH677lSHbXEex7ziqNFZHc62cXYR0ciQ0I0i3roQS1ucwC5SsevahceL
3ryDm4wjyEoeMjBmtF+GjGUMB9252KPuJyuklyL5aEH+HPd9UHr+VT/PinOrrqewMVQhc4UXGKLH
ggyuTC7+nL24XKu4n7BnkEyUA+pJ0x+tTLOnMXMXD6Ioph0I1NbocvCnsiRsAQ29dyoTh1frdNFz
lPSYXzpXBTgd8JHjWOq7npN7p8HCGNMHwhzcozRym3r+krZddz7+MDv7qITAb8DRbWEfUqc3f9gW
6K/j5I8x59hrVrSnxCjJhlEZyA9uwaj8+7KaMofVW+Q3rOTcbKQjK9vXILeweFV5byEhyxeYngay
gQ9Dezb8Keyl5w35GfrnrlN9VzlW5jNhuYl7gKWNsJFeYmXtZYER9Gh1fW+dLJ92IgcmjilDMnrl
56wd59uUbLfvoHKt4tplKzygycLgfjYUw+qShlssl0GL2+BinDiGCu117tJDFQmmZFKzwUNmYwLT
2Bx92ztVnKL8wDyqrBMJLebLYtGne0ynpPxMksBMWDhIpcrfNaKV6nlWPXrLPpN2ehqsAaEnIQ0D
IrMUb96+BDCIyZrI3wdXyag6AvbJPvGwszqUues5Ow5qZncn+8H+zHGN/JJZronHbbXbBxLb0QJb
WFZI84C5N++i8TyZ4pqqy0MJhJtzBLcpDqKf4oGtQ44lPfJRl+6IIK0l24cYM6g9SqDmLuS+r3Qi
i3cijsS7ihuE7XSYkmc3m8d344Q8Plz8PAZBUXIOhzGBFlk29c7HjEbKii5BRiks1yV5FeZo3LXx
FIl9MMYo2G30jRakHLN6Ia3AfsGbizC/aA1f3BoNeUGDmUa8Y3B8OlMRf6twaj4N+IM48bGR9c5V
Fb0ORmX/QEvefbKIS7kC0Ok8R5FXfSI8om8v7GyiEdp0CY2iGj9IduyCSl0JrzeAprl0vfEYipjX
GqdIZMo4FCRJXijyPskaTXFoRQrUZNpZScObUZDEXU8TbkdjLtnNSIGkdB/1Gd/qgzBbdjHqenRx
Zsqbvg2y5iTjgvat7drYCV2zeEi7yp4Os22TuN2YXvJaJ/70YmPofZ6ZW94lSBxLohw6i5L2yR0n
so/PejDb/i4uZwtVtmALjJ4O3ULTveJeGIDtKad7NejnIBlOMzZ3srfPOxoQbAG7Cul+jxd7qA6o
CajwpFGYVfIpNT8Pdj1cDxhFIL7nDgsjDA6R5IJjGYS56UIRm+U4vkdjijbYM3Cl31SqS3yOQdcp
OGBYoU/FnMVO2jGGYcHbBE5uDRXzQnEcERgk0Ol67DYPpJnZJyOr8/teeMhnZdEvLVu3vnsV2L3P
WRxN75wzPvMOEnpc3tIRdbybnnOAHX6oDqSVV5nZU9oGtRm6C2S5k0fvbLy0WyCybPIaE2Eo9qEW
AwtNXoVyqJpIknIdP+wmjqVR0Zjec2k2NTkYU4bF9RnyXClIRfQT9Ahpom7bfgqSU5MSQ38qo6Uz
P5IiYy5fF/L5P9ltJ3AiFkxvFwHNiYcA5XLHSV7Zk4U1GBFsZLQZ90njYcjL+wlTVDQb3kJD2mqx
PwQ0M6AuW9WR7F274l8CC6VXXyUseue8eU7hSXyOSTz+YBVe9MCjTrFEeENJ/V2SO965KXhbNUnz
xkom9/9fZOn/MJmf+R9lfv+ni8+dvvNi8c+O3+W3//2/zt/y5zoJotwfnmMSySX+lObZrIb+XCgZ
0v7DZcb3PdZQzrk9Ry/wHwslnos/SJIkfc0U564ZS5h/rZQM1/1DuCyyAvID7eCnfHCzNPpPS6Xz
Quj/LZT4QQ47fRR4577dGx0batg6qqMEFUsxfgQX8RqNH94sFv9iEfY3I3vbjp/Loa0zMjIxkruM
lctKF0pvaO7K24tOEfg6rQJZvgTyQdjGQ2HahubYG2FfM0rMTnmUH8Vsr7e1C+4lWgrvoHflrHzf
XnlkYuKAQgH+ncOCmpUUci29kc/ZgW8+yDqje7P4aKFWVU1XKzK0Q5EvwTu90bfraAxB0IlrGgRz
J+kFIXv3DOej3uCbmEGmJTk7nsqPY5l7F3E1fJlF7mveF6rr7X3BjJo62DiKow0WPIo5QeniC73r
ptzfDu3CU/JBW2FzCE5BD11Es3I2NcnH1jT0+UFOkrl212Pf/Gpj01B7rcveZsdG/iQhg428Xhcb
TPvyPnel5tCbwkT71J7P0Ipj5o/qukb8c4tJ5zfi27+ZULaSW3fAddgt3JbE+to28d6LXb2aP5+Q
vP0gCXuJlMwsPkiiLTyIsSxGyKrQu92bwkynPu+dWuYoHtr7yJriC7dRItQbfFOXqMvrpjcRIXbL
UnzF4xXTy7KC30SB/t0d3xSmw+GLQr5XHN2XtdkTFaR30ZuSjHxMj5gdyKbrm2qHHScjHd7Uq3d3
U5QVB12trHhKsCETdTJDRZuU7pVvKnPKzaFpU1amk4xp6Sn2/0QwtHq3e3tGllRFdJay5Ec/KJhQ
aLSBB/vv8sL/9aLf0gbXslznuEf6KmN2CERLV6T+DIPmpW/emp41juVaM3qT3fTj+7r5TcTv3zyB
zqYyHcshpdRAyJ9a020ZFWjSq+Y3qbp/N/amMD17TRDnOtkRmf9lnZfll6R27c9az/i5MfZ2SsGa
3PdqtrNj5nn55w53IbmBfVfp1b2zqcy1FKD7HC87Rn0arkSCXCwmB3d6176pzwJelRkjgmafUtSH
yK3yi8kbNN8R5zT/t3cmMx1B9GwZHTqOSASwEWv6pnfdm+rEK0MPIB2yYz86ePlG55sdTXpzlr1Z
zVbDClA7gTZFiM4BnsVn/Kuz5tibt6YJEbml+ZJhkqU7Q/fmokSMedC6KVsSG42JYek6Lpz2wFVJ
SsyuyPJHvbE31Tn5mG8tlwvPGBZR83Nflg96Q2+KE1oz6Fvce8dODtjebHklOuzBeoNvijMvlsTp
egbHu7EjTrtzNK96U5aqd/qOXLvsuBCimdDE3HkSYpreVW/KksP2bhFIh45ma3DQmQjnCCPoWW/w
TVUWEbRvWnDZ0eOkpzghHl1cmlg0pPVWb/amOCUZgcT+FdkxWYEbGR+Tztb7NK1NaS7SGFUExeVY
G8sVBDRzBwH9vdZtOZ98vJ2sGjch05hAzGNWzq+GMd5EbtPqLZa3SKBayFGpxE6Ok628p0yoZ8eN
rd8wAM6P8l/s67eMhqiC7GoHY3qMzeQW4zn7HjH3em/ls3Hx7V0JLKTeTlom7Aa/d/GlX+ltqLae
wx5ZdzvFjBvNYi8C46DGXO/xszaVWQ0FW0ozT45zdZyzAhqw5sLK2pSlFTsmPcMiOZJwog6QrD6x
oU30av6nZ/LNrp58ZS4bajP5ZDkpuVgXaJV3egugn5qtN4NXeJPs1GTwJv0UwIAiXkNvOXgmyb19
QAzRZMRwOKg7TOUTomUGtAvMWu/Z3oKlRCZchL+MHsXNDQX0iOnnvyPv/muZbG4WsgP+/XNAc0Li
IvllNq3TMdf8MM8Svbd3pfBTcx7L85NCCjOxnMOHPg58vdoxNzU5T2lpESCQHOXg7tCqWygPtOZA
c/O2HBG/lOvCYzJnwx7iCHnlXp7pTYLmpi5NGpNkcXC/Sx99XlaSNxATgaX5HG5qM8uUAUSaXBlr
4WATJ0G2b1Q66a2Tz+3et5+ny1HOpHxGr8V8V+Tz95b8Us2bvnldZlEXTRb58sfOQCfEUcExX/tI
76aLTXk6sY/HI/GI++FM6+CbJICYWHL1yvPcs357WyzOp2OxcOm+0ezX5sFrXrQeRLGpTQi160D+
CilBKUf6ZK5Oj9Ps+5qjb6qTpGTkL0nNrAK/gyg35KF6y2SxKU1s7dUMHIJFREsmcndxjs3UuyOb
0uxgHAATYeTSqBNUsa9qpIOlN/amMiVJoAUZs2fNAslzCSly+1GVv+FY/c3y5Kx/fvuMNC3B8XXd
UzpjQHTtOuFF9DXncLGpy6QvvDIxWgYfbtIFCafeskdsalKSWTNM64iasF6AMhS363TUudcIY369
HUhv8cIGA1dcYPXZ9Vov+J8SnLd3uXLmERVfx+rBV5eeOVwTCn7Qu+JNLQYtSOwkQVlpr95VOd/a
S3qtN/KmDgEXi1k5vG7wwWdPid0/V2OVa81NxKb+eqNV2cW5VHyEdeGgir5t2khr+uDQbjMy0XkD
AQ3J0SFDazxWidZDB2bq13FNspO6rqcMTcf8upjQ6nFfaJU4yLpfxyYVNh6GksdONdF4ivKFpLg5
iDVH35QhDti8FyQJHeva6I6rVeNMHg2tV9if+Rxv1q52SbRo3VYMHlfNF+k35k1CjFyvd+3+piDh
V3UA0Bl+bFcflaY6DbFh61372XXxtiybeBA+zuUEg37XflxJTfZC0DCu0qsgf1ObsRC5kZFYdASo
9ZibisiG5UKrOP1NcdYT4J2pp37K0rwgQ4nE6DLX667Dyv31vtStN8kOO+wRX5l0lvtFNVqvGxJV
fx15IdkxdSyK0678i7xa25OwVRbq3ZNNheZlnvWezSxL7BSQKBmvC8rpbFS6D+OmTDtRLuzS+AGd
4azXRIl9y1rLedK7+k2Vjs3akJgvmLfM9y4Jg6bSO+v2/c3rcowKa3bOM6KVgPq2o37vBaXQK9At
XFW2dWooxeAoIy+S9HY1Uq1V/b/RRjFdDrQymbZyv38ofMMMPQz+eq9NuSlNuaymFQHTOE7BMN2M
6B5vEAnGesuIs6727cTiCZLLymElDizrYpJZnOpymVtXc/RNeeZop3gVDV4YEzGJf2aAszbEi+Zt
35SolM2gzCFlJoywotgyXo6JlynNa9/W6FldNwedF+ZBP1508WqGim2+3oQuNwUqotIIuqr1Qn9s
QH+4hMUXC6wWrQqVmwqtXMC+0TlXKcnRZrqg309GYv7ucT8/G//eKPS3AiBiMwkyMjIvLIkU+CpX
tT5k56T1um2z0CTwRW8K3sqByF5WA6l4GIWizrzm7U2KRhpHenXlbV6p9ZLgbF5qfosAzkzrtPYl
YT//Hd33n00hnJK/1pVgzdiqtfHCYVTjo2u0AEUSqR60Pl9vU7Upaz7pOpUXziNRDrgV/ZcSibPm
fd9UbVeuicrHgqD6xcrgFiT2w9SSCKR37duqBS9wViB7YZ2TV16JvLydLdfQW8h4m6o1iIls8XOc
n80Rn3jjteutGFxD8+K3ZdtHjkH+EGVrmXWIctg8lD7p7nq3ZlO20lyI70t5aOY2eWwNVd40ULD0
dnbe5t1a2HQOs5hPNU8JL7B7V11EyJL1Ln2rEHKFSZ5RzHzmOqp97xI58IMkX6k5+qZW0ylOWxVz
Y9QwlkSCy/piZNWn98xsVUKB6G1oQsyWpb8MIbQMD6Dk6um9pbZKoZJkkTLBbRDG45icFFmuuBRE
rtWuxHX96zwD9jLIOngRIY4OK+wnoHm9A+hA64H8t3zFmYb8mBhcu4uPchBzeT16rp5oDUL4r9cO
RKXFkVDyzLiTdcFyzCeVbsn11thb8rHCngNiQlBMaY86moT+w2qbtd4bdqsZKh3bR+iEL6+bq6fW
cJ0rqGue3pbJ3ZTqmOdw4ObJC8VQfyMAK7i0h6zWG3wrGYpJnk8EJD08ma5HzEo+4pQx9LSwaJR/
/UztsU3X3CMrfKlE8rl1CvsEeTHVOpJD+/zr6LmTdXZR2l5oDr6BVN4hX3+xMVNqPe5b6VCVGEGT
OT2vpnZc9pEPOaIAi6VXqs6mVCMPO5NZBXgoSRXel9VCCNOaRXrTzFY9NEVNQ54epUpom/EOdqA6
mI2PqVTv1mxq1ZejoyabR7LjaPsawJfai1JNeqthx/r1c7WKYCjJ5vfCNrW8nSgxT5Hh7/zmiT/f
4L9Yr27lQ34G7qB0ce6NSd/vFCCb69xVuNTr1tdbTDqbilWS3IMIVi1MEWt5aSASPgZlsKS/uft/
8xtspUQpjkVO5vkNuqCu7rqoqGDlVTz8rWzUb37Gef31F3fpbDd4uxPEPuLz0HjwihrlXQZkSr/w
Gp+/aj0/W00RqePwJiuCEzw47CQhpgRODqZma9nerIdLmaUWCWEu4W5+dlKdU4bB5EV6bxJ7U7hW
zIXz2nNDH5Iym8BIntAFFHr9ZXuzHi6Ik2SDyaOTOKAMnd5Kj4i5Lb3Ksjd16ybCAHIOhWrxkvlY
VctMJn4baI6+qVtX+IlHYqAXGn1cXtRpF+1WyIt6i217sxxOzj4WmRYyBLDikQJj+BfSJ4hE74nc
lKw5RHMaZ6z6MJo131TTe9dzXC3vtUbfKowGFxexCdM7HMCEHeHdBBcdIbN6K9atxmgSLSVtsNrO
CPUqDkYmu+9NDKZSbzrb6oyUJK7WXRi/XxaYSf4q5SmChaw512ylRoQd5lWFTzxEjjF89EWf3qxF
Pf1mvj+vBv5iJttqjVDRTinwcq4ezFO8J/hs3QdBjfnfTu0DPux1N3JUGesVwVaCNHFCQa5YLkOb
4+BD73TNXT2b2YPeg7QpYDZtqw81kBZaQfauRaQdZk/O9vVG3xSwp2ZPiYZF8oIg4Zm3Ogm45eq8
0xt9U8AuD8ziKNZTvZina04Vh3DtBj15oL/VIvmB2eUqhqfnoZAhU6OreyAiaWdHeudoW0mSyaF7
ETP1hG1prR9GP3J+dIGv2cPZSpLgks3T5Er2J5NS76bKgaWF8fk3NfA3b/OtKKm0CKGThs+tt8zh
gdA+k7i5otZ7I25lSb5wjcSoesztw1xHl4CG6ncDD6qh91hulUngWeZGAGMO3Y40pAgDXGgsrHe0
HsutOilrndF38OOGfZ/Zd2VRipugz+WL3uibgnWgWVdJ4geh32OoM0YZPMddM+v15sxNwfYCS6Q5
2kEonTa7xOYOdbtRk95ks5UnVVG9jj6R7WG0Ev0sXLv8msR2/V3vzmzeuAueg4C4Vu67ZywfEIQN
5MYg3nzSGn4rUfJkkgepXAIiXKx2IASiAHwURMGi10DbipRcAUcl8cm+WTiSua3zIdgJQRSF3tVv
trauPc6DRcAAwUumOrVijg61mw16L3SxWSDXqQvwDN9waOeDsRtLYVw05Phq3nn3161D2tukrfqs
t2lHF9czmMYrxCmDXrmK8xT35ty+LLCsxXkXEbDE2pjQQvtuqEbwaHo3flOvaRKBF0+miGA9IY6G
bWRfyMMcXvVGt369+M7uF5LPKyOEigm7acqs0J04f9QbffOClSqoIxoWRpgQcfrsgSE7NMQbfNMb
fVOvRIDagsWxAXxjUcfRN6PTPBim1scqtwKmkrjcrIc+FsYA+UC9LvmDtHP7q861Y/z49b4viiyG
8yEbMMzCuk1Mo33PFr3Y642+KdZVgBr3RtI6pnZSLyBP8qtIilWrUSSDTbE6kmDVfGyisFpXKwSm
cpdGJNHoXfqmVqNyJtijnqNQAvk4mouKdmolVE9v9E2tRpNXNUY+GaFD5MsRzX92mq1OT3wkt8Im
K7LH2F1dIxyqIl4v26Jp39mR1+jNwXIrboohGvRFbBuhKXOANmKeGwgSYyq0CkoGm3IlfceHpcr1
l2LwDrSQo4+2k6aaBbUp19yFb9knTDUjpNTrZFmySydWv9tUnT/Bf99U8ar4taB4T1ty8V1m4WUs
Li38ch9ybyaH+j8/OOdn+6+G39Rr07BTW0DOhn4yusT1j0qccLmNRJInBFZ5tSdXveLdap2QsPkF
lAIjXHoJ+jG2LQxGda85+qZ4ScoWRRqvTMm2sq8EQMZdxx5da/knt3qnFC1VANk2PvWzOztXUKZI
e6Yx0oX/+WP4u095U79JUINL8EV7GkaT9H/bnUkc7TVnB9/+9RkaIKjUpayBseRxcRiXKSfQsU7X
H3oXv3nXOqObpCbm9hOE1e4AFKQ/gFLK9KY2f1u8kOO91CqNkzOyukzqYoY4AClP79o3xRslgREZ
thudXOgdCft8w/sO4ivWahjJrfZJYDpI+nyIL3LLENWhqTgW90j21nzqyeD7ZY029VCuIqL8L2Tj
iN1kTePN0OSx3lO5lUCtdiBTABfdRT8OjnFoirghTATCl+b43q9Xn4+VTZiY317MudvtG59PtSKv
RO/BkZs3bktktojy2L1oMlI/0A80j7k9zFrtYyk3FQuphqynVBkXKWz2ZXar74Wc+09aT6XcFGzn
T7CT0rK5nGynIBMza741A5C5/zy69/Pc7i9m/a0KKh+FtTjW2Fwmy2DH1y7dosg8ycG23epmsZLR
CDD49Jm4bvxaOmQezoZ/Ipp8ib7PpFadD+iqrCNaVfR1M2a7xFiN4dZwwJxWe9DutgylZyTZa1vN
C9gsS6jF3hlL6VlXSQ0DudzbaxQQhptOdv5qKLvBF7ZCWTE/yfO3nGnqabs+eWrpiiuY5ml5KxOZ
EY4aw2v+BDahJe0ZAoXq3om2HYtmny/D4EByp5zjV5KpzTiCZGLV2Tew6UBA9wruS/wcLcncTjvH
MRIeunrpovua9DJ1Uw5qJeOsNyfSa02nzKOnZiKk4ha4mA+XOkMzmj3JdsxB6s0qFkoelmZxuw8F
pPfkhOegai4Df/RdaC1TOdWHSRSQpqGTj2t7uXZOgGlAGEn7YjWFXd35tQnyeT93jjfc1MFkteWe
/Eff/1Y6jdneycRtxUs5FJMlDpNZpuy+aqJsZLevCI2M+WUHALzj5cSYbXvoW98xX9dCuMByZ7+F
urhfbBWJcodm2ZJkxVosFckBlNHUHGMiyeq7bKlIMOxit2cE3zUIfwdOZAXwvGLEA+591ld5dhdY
61RcBOxNzhy0yKmXcOhN9p2r76fFY6bKZrYOvODr9ZS4wHxu+9EuWsCp5GNN71bwlRDrBmLv43YH
IjUmEhiipvGptIelr3YpqkKYcZMqK1XTA1HuPO8Gv5n78YCe0e7mPZa8xbavSYqcaKsJcxlW0jAr
6WYnUqWKuCfWszfAWa+g8iBnkF7qNF8mm0DM5zG1/OS5jdx26kgGIO8GlqNnKcISINvbyaU31q73
Oe1hPPwYhDTWLERIDq5vN3kG37Ynny9TF5nitzJPSxn1BSwi0hFMIBuV5OceqwCZHDUx16P/Q/Rx
Yme7NGsjvImtP1bGi7EOo5vtu2S1168g1hbjmyMksdC4KIZ2n2RNUB7tZm5VdV0t+bnAZDsk4ADh
/gTqkFT1FKhrAvNtswszIb2hOhpBMthi7452ElUH6afl/N2i3zA++WW8pP1hqIfI2+dj/MlTXS2P
WT/47U50gse8Izd0+Gr23KNvbdYTx8vNAzB0VYmqlDeY2HvryW857wQeThDMY+l56dVs5uIhsILC
+VbPU53vifhavwIaBUjvLJLYHzNe3zu5OQMr9DzbOcXAfSRZ9rZK2uhWFfWQ38xDvjjzuFcOBKv4
ZUx4qPJbZ00CK70izUYRfzfnQZd87JkdyBTtMiVBd1tQxOqrIosXEv+QQsZZe3CKxZs/eobo1+/K
6Kbm2esDgyz6IaGJLHaj7QzrY2KSfApFizcDEI9ilnm27pg9DNXuasExIynZnON31oUU8Ja9E1ZH
r492JalD7Q/MYc0yk8XuwvBGQk4wi0965+JbxHWC52o/pdWAeiFULOaANZEgBIke0gkxmMFuNZxW
cNsXIq5eCNZdgqcOBJL3yV6MIbaIDS2Bj8Iln2bnRzF0dv2YJr3fvqi6BGy2cxQQubtIZJb6MsdT
Bj8oWwS4yiJyp44EqrYhKWonRoiFZjjHnkQmAL4RHNVNPpliAgTgkAA/HTo/stERFBZg6xdCdYHG
Sif3nB+jwSasuAQlHtRFKHMa/aEpiIa9a6dsrEBkpoqoZpeDEDBJJDOIVz7WcY52vvLdtNzxapiD
B9AalkRtVaNJ4XtkpebXzK478mBlpoTZ7Yy4UtZ4yttmgB3qoNeM773ENtqDNbiruBSpM/C+kN4E
lNSA1fhtyYspecxlMY/3ddS6FqBAP3a+Fj6ZvzgMfdePn3nRj+RiwyQvoYkmfVnNl+DP1lahZ/dn
Ee84H+IMfE/kamXNezkWY/zsBGY9XIjO6ucX6G8OlNXWTZN8PhaDaod538xKTI9jyzxz22dJcQ7m
EalJdjt6skNcrIFf7vq6Nh9l4gxwfooltWC3OTNQLoPU7bV+ZG2fFRB83AB8y/Uim1UeZ7Nv1DUn
fQakCMuCK3lCrm2S0B3RGyt88uHrpXx1C+UAHqyCZKY5mbQEZGYEw5IIlJPOAL08k2PHlB0RDPyF
8LGiKg/rlA3mvMN70wHkqCzG+Nj7MgA2kOdZXZ0SkSW5f6rMqfNBgsemkV5bdSX65X72p9yq9kG/
WPF6a68rn9WuNYeiQ0AAozGCTW+BYyshyvLhVvu2OW+ud8MKtfKxGUghBRW/EGPbHteZJl8FJcCN
K/++aOf4U2TULksC1Q0WkEZ+9zXaSYiU0zdnngNEaQq62rwrDFUNF4B9Z+ilhojmFqDDMPtPYjSR
rsYB8JsAzt7Clv5HGq0TCaMNJ0fBMzOgsICKOWlghMLyxtE7dV4z5dmuqhJreV3a/0vdmS3JbSRZ
9Ff6B9CGwB6vmUAuVcUqkuKqF5ikJrHvO75+DtjdNkwUOjHst3mRyURJnhGI8PDl+r1zWT/6WjKp
D3Flz8OHPJ2b/o2hTkWrHtsKnUed2GLGCSSHkvs4hx/HoeGAHLWmRSfyCM1rGxXHadSy8RNePVZ+
7+zJXkSltAycQhAjK/stlmlef0APSi+Cs1HooSOOVWpV8slUK3SKjl1XJH1zjGApRb0zHyNVugtP
btmjcIh3ej8odo9LNozKQP3bGqzu6kvkxN7NaqL2AZwlEaTLR61tg7w51uyJc1BQEgflQUgKU30S
BgVjRbZANu03mRc85YcCCuX2dwT8+uDbIpTYoPKuZkM3HXq68fFXmZQwxcB8m8b6Z9HLWIc1vy5I
YCCq7WalOIwhHFLCa+a8RBCFb6BP5qFPjSl+NK2+tt7TnNXlbxHEp2nLl9BERRHWQpOB8peDWPvB
moOkfHAM2KA/pXNn5n/ZWlRCBG3k+igWTaVaWH9FZsAzcNAiK40+B1Pg1wGzvgqxDzItpl9dswb5
qehg6KDKPzVpFUGrH/VqqLCBVttytPwpslG4iIhjtWMEbWeMH+xNRTDXAQdMRwSFtCOCD1la+le0
Oxt2MJlG8UTMYTif9BTfeCpnsdCI5TMUcV+mQk+S01hpQ50cjCbT/a/ZLIvmHT/FxMn5XZo1j4Na
NNpbC00s5SBB5kHVm+XIJygyaQWSWHDv+e8L3xhR3BzTVDvNBt+HgLsv5MfWDkek3KommL76s40g
1GEKFT1rDyJUC+ONMnMn3qlTDPjsUFYo8cJdHFhmGuFi01ay/KkIYpNXo89RkFQHIzIST5dNYH9r
EtjRShiqTcm/n8U0WC/ITEpYRSffth/G2CnML4HAn/w1F2zYu6Ruzf4lLDK9fx4BtoQPQKFsxu1I
nwfnoUXBuP0u0JvsvUU73OwOfSfC4uL3etx9SUpoN37TASWG7/sB1QC4lRlUnj7Bgp1A3Tz0IUTG
jmrZxadapWf6jzlzRC48HblGZCw0moTDh0RWGgF9HwyleZ2qeIjsSxbEKYOnEczAaLr5Jbriokti
k/c1CbJPA06E/aEihzDBQUUuhK/AfUavcJyzdP5DBbz3biLVMp/sTkFwq2/RShgR2xInPaoj+TFC
GrrPjmRItflGSWSSfNVgl4pfILE2NZS1uId/BE21SPwlpi9NprKE1JmhFMa33i8U+W6CIWAkeRoU
1bzkKkQ9V5rQTvuhSLU2/HOStcPycfXJ9GIPeZpx29Kpzd8EyhR3By0Ih/wLWrM+X7q0bPUal0FZ
PdVqOOpn5GuT5INpliFqQn0yaRnyIUZR4QUa/VMHGqt86fy+T84IZyjobkIq7SgfwrIKtG9J2g4d
akJaBQ07ADpx4FlE2qwQsda4atvH6lNtdL78lJc5un5j7ZilK6LOKT+OuUE9kl2euQTNbLcMFXQW
Idk7pYG3HjmdxM9jrzchvnd7p2/t90rQjNpDDaO7fYnnIU0ZRRhl+qync4LIeTbjfT6MchpNpPPq
ruC1CXwUBq0YxWVVHULrPTx+6Jge/dxO28BzhNMZ7ynDmc0pHvsETzgYMLmdjNlGXa5sMuQm1BL+
8wai7dgYPIgawvyJ4NPuH2wHhmgva7ogOMU6N/Qhm3PL90xjjkl27UhUT36fqAsZaVdEySMS4gOy
enzJpL2qU9s5iAb0efrcA75qrl0402O1wrRACbTjF1oXOw8i63k0HUd/ylRaIq5pKXHJj2X8yz7o
gTOrj35tJcVfgZU5zZfOFpV4QR7cQClqYETJegnKJqm9umnr/skaNKu8Gn6Fmo2GcKV6jYxajE9M
kMJAcbBihNd/T2D+Rt40Qhz9Q8IthtYhnkV1rnWSmhcLznaUfeEVtcOeipEmUXNMcm1+7i02Gqko
ZDhULb6aU2AoswucL8qjo69MqP15qWYp+k4Z4j/UPNfDUjCyCxjAjeA68iLC3pIVFSgY+sa/3y9z
/Kf//6q0V2k+96qvQ2Sx1OqR9rr6nOTFfzcAALfzbe1Ky9rOJk6ar2aB+g6KsNWHySn9d//Vb18P
SdmIL1W5XgzXyorEgxam8eclYt5pdP1AZG3Uf9ZTUsEg6mCaouSaFmlYxp5hzfA1CqQhriZYJEbX
IHMM3NbSFI79lIFjVOHU/hbJhFwrRnH6OeIgtRRMCb1mlIdLWaOMbNQTwluRw/iha3SZw7/QlEaA
eHpVoD0RJ6WGuk8KxvWNIu28eQigpg851g09MXWekJO8v39LBXFrgavKImDpqQ3icbhKm/Th1Ney
HS+NL4bvhdoiwppAorLXC/4P58xa1RnHKtGVvpmaaw/vnfKQRoVUTFePhFq4spgpwxxMfzZM9Ixm
Bemf0JDUz4DICeSqlGlWpwMvxtB4wmyV+jSmflNfZKZr5pPV+0pyLHMm5jrPaBNFQqZf1egpP0dw
xhOQtW3ZOS1syU1T1i8ABofuGYoAaPsJjZzqYcGXFYprI4gpNS+KlS4xPbSGY9vV6nAa8Jj4He2c
WIE2nvugFsOHrGjobRxSq89ChJBSFCZR7/LJ35FCRxOGQkw1B014VP2pKlxtgHXIywJlbPoHwxll
/5w5VgAfGJosA4r0Pz7pL6n2/N9kJV/6b3Xb1d/+9uaPsvnbqcv/8QdBef7/QGVyqbT/Z5WfU5Sv
5SWX/+BfOj/i70TQ8MNTSBPSQmby3/T1mgp7vaaDHRAQ1KPbwwH+F3u9rf5dlZoKN9G/5CX5j/4l
82PKv9uWKSWT+Kquaypo4F/grl/uwv/eR1sl3bJ12zIk06sG1bfVvdQhxw5lDmOINUZdTfrmDA+t
FYQfZaHvEdwuvY9bW4scpiaFYVLIc9Z8VbEJq0XbRpGn2o7xJ6y3jXVIM7SAh0zY0GMpOcJlsz1H
BzNPk51G4aZxy7KQCzCEpa/R5fQf2ziH0M+rDDLrXEnKM9KMumsQE7p1hunW8bMHa4j3Ork/oGiv
1u3YlFg0tJms9VidjhJFpZBseqUeTcdYEQDb60k5x0U5PI9DaSM9iHTNYxNUIXVMpniIRbSrViQk
pNlA4PHT4Xz7T8t/y7vsbUF5q/mnlsLrDyFVm1IR28Evu30qFVGriQgcSJVyv39KURt+mBEzuXAk
ZxBvVfE9kxqKA47aNS6BVnJCflRSMrHETrPmB8RwtTe24BYg7sDx09YAyhmtEsiPi8hrJyV+E+e5
JY9RWMmrpYYUzzolzN4qQ+OEJ6p1xVeZdvP3ViezOqDlJKlfqVP9ZIXIR7ixTKhs7GzVEpOsf9+i
IiEMC4lX1CRut2qUumgmCy3Syhmi9wb9Qw/N7+loEXl7dR42Z6RU6kck0PNTUymRWwVFszPk9QNt
uP4RUgg0ttHQWpzF7Y9wlNAMfd+B/9Oox5cqKg1Xn+v0Oeoa5WqnFV0PM5DWYQrq5CkJE/owo5X3
f9hWujfX89pf0DPVTc2w9EUZZj00J6XaybwJEi+HK/0fNSznpzG2Wyhe6r0BrttQYXFNN6bWw3+8
mX5A3S/xNBVdGBi3le6hUnz/dxMR9rddiqTU/Y99Gy/8MLjsLq4aWTWJpO/tNkdCwlNcNrGnhxKd
Qr3KHw2qHzsx3gKJWn1MLgpdBFvXLR6GlZXczOg8o7DuVUPpu22iQ/Q2m9RZqGtArWn+YSfGHmXG
D5zwa6NSM+TigsSaQTZmVjsaYXX3LFC+J7QiJpgKcIZZqrS/I2QSniDWz09cAHnsnLmkBRZwmYZE
td8mEAueBYPqKHB20vw492NT7Nyz18cKB2AvzyCFdgRZVpuCn6JU1KGR0RStds6r0nHHNBrO1Cj8
HVOvj5XzQ87Z0XkINHVNGVDg6Ia6gKFbD83+qJQRKln8sA9BlfYu8x3BDkp2a2kGUnr6ohCj2evB
5Iz2W2NaMvYS2BpPMF2YZ79T4RQrVendP8BbppCrRjGQk8VGrnaxoyo0KUWQemjq2h7zF6mrUx5n
knvcYyD/gZu/PVGA22F3dwhQdGGtwUMoVtmoTlbczkRSH8ho5z8U/TCaB6CMzjEeyqlDyTLQnwW9
sqcuMUrqJ23o+o0vv1eZ6D5HnSHfVtE0fEnpc0FB3I7MfWWdvoMDe33juHB0Li0Nn4JG4uq5swdN
SNVHlsYv4SoYWjR1RBekJ9yb7qpWqwKjo/lw/1tsG2WDdGkuJTYCuJ/BusDGfVHQMvSipmhQdcsS
553JpbrUypx/Lyc7fE50XfnzvtWtE4BS+L+trnmDKhRMkUPq0PmQrfEYOf27NKTsoYBC3rlGr50l
m6qZ+BI00Fnk6qw51pQIn794OiUDHkFpvImN2dmB6Ww4rlszq20czDKqhUM3LfGr9CGsKJgFehBd
INkXnkMxsz1WNrKSE8NHn6lAm/MhGseMrMxIwgc1TKp39C2AkFO7eTKHyX57f8O3vIllaLyJFqRb
+povsbcjZ+rDIvF6gtuLDpzBo+Fi/daBIPs8DJp/uW9vI2BiQ5DHg9fE0SlTrQ5zoZatNeeLVpFZ
2X+2qlS/Tajhasd+pP95HBo5fEEmMH+bD6bzzmmNbrzCeEMPC06XGQU6zVf/QN/VUg9WZIAMu//7
tvYDMS5tuTuORrxye+wHprRAWPWZZ3bt8Ns0DwzUm0WlfMLZJo+5NRW//JzCsarZloZrReRrHdcz
LKDbA7PpXhyIODtmgvcjYgrtc0sF9NzGIODghcnlTh1oOXcr9yeEqlM0FixTrFGgSSgQNs3azKM1
Q7dVmXyvGrXiBB1l8WKKyDlQcE4BPKCxWwS22DkGG/cc8+QSP9waAwu326xVU5U1WZF5GjM2riXV
2s2Ajh5TfdqTOtoypRmcOV3oS110+eI/TR2YBXExZWmeZpu6RYOmzWPcNiicl0O7N3qw4TSFbtg8
J7qGgvaaCNLufKuAIDn1JBX6g5ML55SkFGrQgxaUuf3x3HWDueOpNxZokvnahmmqIAXWRkGjzGBv
osAL6y5834DEcaNhnh67RN1Dky6fZXVqLGGyl2jrOhaqdrd7mThmIAYtCFB+jvXrKAw0QlOtc80w
RBCULMeNxja7zmHy/f613DJsLgZJ+DSprVlpOK4DrRYdUV0rGL+kImy+0HkNzzpB0KHpOg3VKSf5
uES/eynUhkcgUoCdSifJM4z11EpqGLVBATzwFEOGdJyD73PDSGo3BfkhLvTBu7/SLXNYo6iBNyCU
X20xaTY5ii8UYAAyfBOIyf6czHP5qUIi6L3wfW1nZzftSVVTkZ/jGVhnKZWlVLBNDIAxx7Z5ynms
Do1BdBn0KB+oWbuTC77+kJLv6Ogqxpbvufycn25jbJtBH3Zwx0J9mS7Zb/vQJshBATHroDar3yYh
arGg1Ha29cck9e3RxbBtCoYB0J2W6goBCVVlPnYSrsOGXlTvWmnWvSRjaY1nICTyXaGPeQ7xO7f6
4DgKrfgEodfksbSt8Wov8hvHxlTDR3CHQXeoQ7X+R1r4dYEeayw/2bEuX7pgRroVOq8hIpNtJ3Sj
q1w1D2Niqm9hoGuoaos0V9woQKaTmXLUh6twcjxRysDYCW82Ag8J9EPVcbGmBqnEaqPpsplaPg+R
V7VqekzLkRkR2yhddHZjFzkE/9jPbe/lqpq6PSSZ/DMlOyiFkZ60tBJgLrPpMVRoaCmaUu+4rI2K
AL+NM25qPD14zNWv06IhjgYZRl45h9oRiI5Gj7BTj4kmzIsqQuuAHg5Yq1QaR22gpzh1o3LME0vu
lNVeO09pUc+jmGTpUgInuj2PmS4mI6TJ7llisI8BWMFjW8zBNevLPdaSrU9iacA7mbkAMkpN5tZW
I9u0Fb0IvGbqYasVk14/9HppuxH4EAGSso0/ms2oykOF2vFfihLqLbDQwXEta3YerApEX4r806lH
PP0UB1mxR0vy+v2iwEs11TYswySdXV2Sfi7p3rQBzJoxn6WoNDqtYVQ/lWbpwH0AFAEs214ssGl0
2RWicZsq2spo0Dg9UlB+4MGaCvKqU8rwkqgySg71nCdfBofLOGf23pd/nQAsxez/Nbv8+U+eCGTf
MCohqiBqPMTX1IFZuavz6XTfnW8tTkcd3HQELyaJ2q2VwNCKsGxwOyAsras5J/WxS4bec/zQPNZx
bnojc/t7l385tStnx3HWtUUflrrf+vJrc4iC/cIyLPK0OKZ5kBz1oEtdy1Tm97KPyB2X0D4BHO8m
xYKOJUG+3F/5j3L46x9BeV63aRHo61FVWYKk9ZcfUUSZ/mIYI0MFQVo/WykUhHza/rNdD+GDiae5
tlGQXYvULJ6GJFceLLg23phMUOyx2r0OeyWPjmqgnauBNF6/rog2O1ptUzgiEC89oN75I33D4RQB
gT6Ucdk+tXGWndtocLyOsuxOdrFRSse+TjVXN3gEX7FqdWIMesXHfmNVzaknwYa1UppPYFKH46xo
CGdOgAOPgUjjPxuATW/yubFrd/ZDgwJDqe88x1vuz+BR5AeBsaSifns8hWyrvqqhF26DaLqIvhtO
Y+B8cgJzz7Vs7ry06NVQmQTQv/L4ZHgQ6KkjFyFJzMtUG8bXnkrauZRTMx5aJfGPajfoF2A64bOP
vvvX+8dxI/CgSyQdoSGfKrS1mo7QoWOEvxrXZlD9myr/G3I93YcR0mlmXcL4qlkRvcu6Dv64b3jL
z5iaSu8EThtBynO7xQsHpz3MbHGqlsM5z2X6aPtUwO9bWbZvfdnoxTn4brp0zlqJyCpoVzmCAa+u
zFUvUnM0yBqzpl9sBx/0Os92Chtbfs1cbhKFdCF4y29XpcyNiHo6wt4cadMD6AJVP+R+pYJSraTy
kdgmPalZnO5NjG7ZtdhF3VJNk/LzajdH8NUATZXIE8UUnXvN/jNUJvXFGqLvuhKJS2Xp3+/v7NbB
4ZUwHLJHFrvGZYSK7TsBIb9XG2rkyrlqiVEnu3N7ukGfhRX1NLlS+bbJ6t1Ls3U9rSVgpiaqO+b6
PY5sJ09smaA8GIPB7bJCd4uiDi8I5Bk7nmDrAP1savUc5nk6Zn2XRZ7iZP3BsWrz2OtCHtssb0+N
sPeYwTc/JKmMlFSfaC+vP6TDR5SiijyEPZ1jzczHm9LXdHRGqvYYJSoYeYT0zve/5dZ+YmrxQORz
FBpvT63RNM3gayxyNgI6mbUSHQMdfD05+rDzBm9de9wqPlUH7+2sGTcTcOOSsInGICW2kxbQmZzK
YG+G8UdPZ33vbWepDTN4TwFvFV8kbQIrGFvo2VlUP0wa7Ap0rmmgKYyRXVIneOrVuP4Ksrx8bxuF
OMmqbL+31dydNcZzLgSBg6v3TF4niqA/pfmRa+jZ4NmaWe644K1Pzqw0nXpbAx68pgm1Z6DibYpC
4uyo0VGpctMta1P3atTTjn3JmI+RWfpv9z+52IiFgAZoFtPAguLMOsGdRrvIk7qOvEyT+ZOmdZ9B
Ws+fJl+Zj7DpyKPoqvRSixDw+9xee0vbm+jbWDetakADhg7kgUbo7alTmjYN2pz+uRbloG7UcXYB
6UYXqSsGY2F2dFbnYtzZ7K0UiyKNRoUNsIIl1tRfjV4AHa7JNqAers9hSRvMRcLBPlJ+belO9clp
ZibtjWjb/lkBIT8d5iqKT/BoAAy9/xE27h2/xYTM2tDxZevMpzNAtWeBEXi5FagnA9/9YveB7ur6
1O+0q5YDv7oQ9KgMSsySMENb1/WDIGWKaEoCT7SJMB4yvw2/6pmVCa+ix3LOgzD5Fut2cw4DKRmO
y+v6en+xW5+bEiAfjhDPMNb0oEzVBO3YIcxE68l4BKGtX4HZR9c0EN8hmNWRFOm7032bG96bqhjL
JtHXtFcQDTGSHjN/QbdGRMlZj4P+qoCqvdqqlV66Mgk/3be38ShKXn/V0ZaX0VlXU2wmrMoccWAi
jan2AoAcJ6sVyjF0m7+60hifkpnp5Ps2Nw4RbwUXiLIYQbRc9v2nhE2aYK/HnFYKj/F0rIzBPKe6
Gp300Uze3Tf1ajtJWFQefDrcpg1idWWqos82k8UnXqwY3ZKhNWcVUvxLbiiKq/hqtbO015eVo8rD
JAgQJWpB6/BNoAqYVWmiuKHRNcg1DabnKwx7gKlPqt+iREzXVrWlF1i9ODHmXHwIYyb7qixLd+7P
xtJpZGtQQtEWouG4clZMeVQ9Is2Ky4xqeTTUJveq9DTQrCrq7HR/m1+9kcuqNdMGwL+UgtYkCHGF
1wpUbGWqj7yBsLKFHrIsGee4b2hzUeCXfhjSnXW5KWgTCj1qy8RtojgU5/zqqORmT+OckZ9wgl7q
vr3XzzIZDkeVQypBZFBuvD2rhSrajsEmH9BqXZ7N2indeqijNyDjwm9VQwc3hgHwcVTH8Su4sfbF
CEfja6aWMHQ3vXayc6TRyiAKLlXl5F+r3K6fkkIpvvV93e0c9ld3efmtBES0w+kEaWt/JQNGC/0y
Ulw/GvMHDQHMP+de7b4y8RDMx9Ks66/FlJeeU2d7Ck6vrvRiWlfpPOKtSZK0220Csd0PuUPDQm3b
6dojbfOhUSBWrmW89x5unDXQhkRkzBk79PeWI/KT9xhnCcuJoSyd1Cl46NJ4PFJl/zUGdCA4LIhu
1o9enr1kDLdWZh9qtFwHrOz4WnElWegeu7Lc681vrIUmEw0YTSfu09aMS7Hwmf9qJ98doS9/rKpc
HrTe3CvgbFn5UbUia1d5uVdriSQIGsdmQlAGrXPJKyU+OX1e7+QdG0eA1Ir8WJKds5yVFQRXO2pY
7dKzirJrwOTxqTed1K3Lbk88+5UpyuHgF5cuhwmiYa29ZZW2k1ETAjc9jbU3Gnr0OQnnnDJcFvx1
3wG8ulOwl1Hzw42SatAyW61qMEoVAqIBU3UsHmph+F6dmCEBubCQ727Cl8k3P2Qwxbn3DW+s0TQd
EhzSfS71mli9brukjYFFukPiRC9p7geuAaDbi2fN2YlzNkxZBFgm2T83i7j+9qyXgRo4QYO8r6mO
AGbavihpBE72YyfjZPLur2tjQ+nv0fgDuueYeI1bY4ySVIEZDtJ1mOKsj1XsjI+1D4bnoDSN/UeX
N+VnM0CatjPSYI8dbGullI3UZYqbztE6pkx8PWeMNvHdunV+j3yKllmQTdxx8Cm/vkzLpFKMqxLW
q9hx1pkpwkEBBh2ZMz007Ti5FOnC90Y3B84xG0PjwUCg43Pgl/FOxrC1SotiI0AvXZCsLH/+k4eM
zF6JGe+SbpqRAGS1bXt63zJ4IMI9PN8r12Ixe8fZsejs05df83/5AE91phWl2wxSXEd17h86xdoj
O3n16i8tJmCnOhUGAwKlVWPBGUUwZIA9XAL9/MFKIQqGNCR/Bq2lXQLobHde/Y0NtAn6QRGrJPza
Gplngiioi1pz3CwqQfaGIDHplisXWZTmp/vnZGtpIO5BydElfo2US4ZIgxCceTGFWvNDW8TZJaZZ
mx4KjZjdNYa2jy73Tb6u57OdkviAz8YTyt/fno8upzi2gARdu6UcdOinIpsZ1U2FV0xB/z4T1oD6
dDrN7lTpSKxD2uc8KHIWx0RPDE9ahe5ZjRp9vP+7tnZdcoRU7otOs3Plhnql1hvW7/Cwh/nvKk98
7wZBP50nBz2rX7YFBmDZd2rJGjZvt8AsDH8a80DSsSvAHRS67UIx6aO+m2mn+6Y2HN4P1B8RIahS
bc2ZXoe2D42d77h102enMBbdAR8uiqOj5gmSenX/idHpd43M9lhdNzYUy7xaGk5g8bW3i+wKLS6d
iUXOjPwfqt6vLiWg34OZ9HsjTq+LM9TgVOJxPh0Js7NeZRLDHa4FFlc0A2RZGY241kY2nJPBEFfL
qbLTpPf+uTIAY2p2PJ0CibDd/Z3eWi9p84KBwCu9Ut5hlDGk6SkclwE29D5n6NjSXAjXzHvjy31T
Wx8V+Ax1OvI8C7D27dYGgxzaKUKsQjNs5aWPJufY0X0++QbDcWocm+S28MMYccL49X3TW6s0QZrB
pr1ck/WgTK21AM2YDHb9rPyWMdZ1DnQs02iZd2YiNi0R+QAXBnxACfR2kZUhK6hSW4fAA3ai2aLR
2CfFn9YwyJ0v99oLggIQSzUXdwuAcRUUDADzRhpljhtnAAhRqcpdE+qjg5MW1lM79emOvdcrw54B
txSuhoBnjVrrrCKZylqx3XZovtW+k16Yln4ZK2M8/+rHIvOl22Cwi5R01qIDiNvaZlui6iNAwlzU
AJ+ag9RwK3vvIdlaEl6djhiXXaXTcPux8knq45AKC0CM0A6cRfMSVNm41MWU/2JRvFmk/LBvSLnu
vcaijCeR1pYb9inJHiB+4I2Mwket7H75JabNR4LESec9pohzuyqGspa6aGm5uh+HbtLAtT8qSgOY
QbO8X/5UDBWQjWkEw7TDVs9PqVSUnWGodmG4qGFk7nxxKbW8eOkmc/jzvq2N874U3ejoL8sCkna7
rE71zYYZIcste/sL0NnxpQ9E585Kn9PQ1s3LfXOvozTQoWD9WNfSulwLnqUMm1e5GCxX2o3vxWov
vdhOo18tOOH4+VT/RGZxs1aLkqSw0Kz1FuUHmpZZ4y+Yk7q5+nFbXIAD0su4v6yleHdTIV4ZXB15
RmIaviPnUCRTyIyy4ngUOSA4aGfjORr0yGtkXu7s5RIcrY0CgUDnhO/HjV5FDvMImU4t2csuz6w3
Uo6KB9FTenHGMDqlFFNhGhvtK1NIxhVFqeHT/TVvnRwGNal7EEqo2hplTBrYwd1mWK4yzv4Rtq30
WBhthrii2sNU5IhfhVWxx7rDvA6FA7Jga+2Zi56bp09cQLU2v8Z+q1gL7ZL54GROsVfdW07Iq72V
DIJazEYw1bU6QRUJaqI3LG6EdueoDMF4Te1iugCjjH+17c26uBM2PTSL5a2p6XO7G7Jwrix3UKOW
6SNdWwIGqC1Sp37PAx6/TRlM33l2tj4e4zfLw8O7Q7n09tpDGtc3TswNqaYmudAral05wkABNFwc
+zZWf917kv1RJaGhSFlmHeUaDr5Zi1hkiaDOqbfsCuyjoVylWoQ7+e7rwveyocvgFAVgqjNrH5Pr
VUpdlINiGYocj73oUuNY97P/YABpfrbtSvk41gRGKrCNyyjq1qsjyzhPZBg7y95ydxwefg7gN4eg
4nabyVeR+ul1lg0rIx1bc3ALO9R3oqMt72NyJxbcI2nLmppaqRq06uvedFM7cFwyquSALivskfnU
nyyY19wmyu2dp/d13LlgHOkO06oh+FxjGIzKqYH5W+Ty5ZidjVgDoT6g7TfH9GzaqRzcIOl7tMJg
aP51x7NkEjZIO1CJ657vlPE21sz4u6YTZi9JnFcGmWNE3YYuc98eLKqMvybVuzhYWp4gmWkWGZQY
1rIghTEpWQOBlAviKDhNWqEcYXdRd6aytrzOz1ZWXscHmQ2hz0yJL1c7b1Ka/tD2cj5GQb8H7tky
RXkeIAGBhkZ/7/ZkDijhOnMkTMrkOlgw1Z+PIb0BLy/NyLv/vTYyMhqXvPV8MWYtxRrYM8McFTit
arq1FXaqO46J5hwC03e+JHqUx9c4CbVz1gmZHn2DajDUiSA3BicY3fu/ZOs60ghj3n4hCiBEuF10
lEPrJAQlVFNnZKJvW/tNmDnz5/tWtt7lJUSkeQpMmtD01kqdoa4t1cByi7ZEICuFneaRMbshPAzt
oIRHowq7P8e8Qqgvnv3mYZQlsd3937DlEogLlqF+RuzlekabdzEtE8Q2XSjBczeHNPZk2f1QuwCv
ynOjieg7zJD6ngLk1rMCTuiflAbgkVcbrMdm0QYO5fBxnFV8bt0dRSgrKle9Pp5Kzd9VCduyCDQN
XLHK+wkE5Haz80IbIyvqLDcvVOttoyrqYSjw4wGUUF4bMfq54322ztACK2aKzMT5/DjsP5U0FaX3
uzqCop80Nz5ORlA8D3L0d/iAtq6ns3gaKhmMjK2Zm6sU/qlJ570E1KgfUyNwvB6S3qNTJPLD/aOy
tYNULCWgdUaGCJxvd1DXFsa0AUduhT4TuaaiMYerxAcH2ja3HrNp5018DVjFff5scBXIFVooJqbP
TBcSw/5ROJV09c7IjhYCMUcYguXRkENyUkXjvKnK5HdnqC3Pkn5wtNpuT6d+69fwPlOIB0lDNXJN
M2TVSp1Li2RrrvLq9wiUbI3gSKkMRziBs2/FoM+pF1pBwsgVjDwKpzhCe1uPFAoRuVKOl2lum19G
t9DgAd1DVL/EoGItelo0eiccBNjcidFGb2yphba19YR0ib3jnTfO842l1QWqYgOq2hpLQhGfyzrJ
z+Os7IkVbxxnjBCiLO1gFrR6bcTkz6qejiRktZleYGAi3Ez9wW2CaC/k2jQFvlFjyJgseq24N5vQ
D3dIO7tzHrcHxJKzhzKpPsz6WO6EXRsXBwdPa8VeUnXShNuLM8SyYHKeioCNyPYpHTT7pAJ7uzhO
bni6Gcc79jZ8OnAcWhz4OVrrxupLdbHilLArkijYDN1Eja2je5mrlzB2qvCYFkny0YZvb6/Kt7lM
JsccSiyMHKxrt2KQrT0iSOyaxew8AW+Z3lKeILlMZv/ZqM35fN8fbTyftBtp3S8VHSbzlgP7k4ON
q6nOjWAm9RLxQI2lmD2z7iDi4UbkRweSlzPEYM6bITKaYwj7yY79zW3+yf5ywH6233dtOeMQ3cEw
5ouWKNAWpxoEkjWgfh0sOUSL8d4QwUY0TVuXqQqiE9oO65jBUQO4CsfUhresgXPchgc0KVTwBJUM
4QRr0qsukvJYdLm2c/+3lktMRByPq+EBWP78p+XCzlmjY13YLsPh4ZmXyD/oXaQfo6mon+ekqy5d
Vv0y7gr3RnhCwYz+Jx979QQA4Eh4pLmksUNhkGQhc1vI+p9wpHsMJlv+gBIJAyMcYY10/nZ9GdT8
ej9R95ytgAnk3myPE/w9p54uws5Wbt2Un02tvNzUW6I3U5vAD9GkM8z24pIKXxym0tAPJoHQ6f5N
eT39tcAA2KwfzylV0JUHsoNQaajdkV76vvKtGizjQSa19Oz/4ew8duTG2TV8RQKUw1alCh3cbsex
vRGcRjlnXf3/0Ac46FITJYwHA28MmEWK4QtvaEKqMeEaF/VBbTtnOKTLOD5UhgLvK1uSKMC7oT0q
idn+g/mEdTCGdP1gIOT75fYvlDwubCucZoSqCAiWzVl2jaXJkV9wgqgIh0ci459T1DQ7tQzJF+ZZ
4Qn/U4WiZn/9hU21GWok5ZwgnOD3hZaCy3OGOnGdOHtk5ddSAxRKX461qZskiKZ7Q4i6kL20TnXw
2tXRAsUul5967HW/EzRWtbeQBpziCMY++4pqoBkd6qjJFGSObZBiDu0F51jMA7LstWK3l9sr/nox
hA4RzSDq1DyA24vE8RQVLVTPCOxU6e8n9GIPaGJrR+wk3J1s9fXHJbvgRYLyRFWHmP963ZVhzVAq
zq1gVCz9aUrt9a721n4n3n59M1JlJmoQ2b4IVDbhqWL3RrwqKYkqQdrJnevqjmiMuk6Wzwu0x7r8
iHWCEeh0HP4rjoj0iQxOpP7g7c2tckjbw1Ohk2cFIS7Zl07DQhls/Hxa+jwL/utnYyiaZVz/ZG0k
F9drGTZhbqR5YwWOV+ZvsjhVL2s4FAcymM9/MRIZhaAsuWLQ65EEHntGf4Wv5ik94OlBCC7hEljP
mrET6b9+Wvj3iY+IGYhYXhEJ1KoCRp6HJsqOZXqJuuQr91l/cuYUCwYoi37e7Dowvb6Dr8Y0N1di
syhoenSMOVnKGAi7hAPw++aQzHV8SrKp2Jmj7BC8mON2e64zLrf0chgPPbvj6ujNCUsNb+dUS2fF
Ky0q7eSdW3W6Fa1QowwtoP3jlB0mr3GhX4+2X2XrfFFsNzrf3iTS8ajVwG0jroVhd71JpgldTWSZ
zAAJfiQCls49uTo6Rk1BBTOyur26gfSQ05akJkOMCRr7eryhL/KEOik7JXOLk2p1CFDFy/wWjnl8
0PXBPSiKnZ/11kh3Hg/ZTAV9k5iLDtirzMRuu3TqUs8MLOGAhXkHeajSl5d2VtE8X5SvtxdWUguD
u0rLnCebG4Vk6HqmTTvqDRBzK9BjJbwDblPdhxYWMWk6oUxl5cMxRPPQ5+1WfrhG+QUTk73Sn2zK
gFYFYcYW6mebe5uXdGk1Zyb/rp3s2Fipg7K8q1h3HQIUd4uS7cF8Xr9JzFkDAObQUSdB2Mx5qL0p
pqNtBUPHyV9dON+9XS/HNqy+315e6dQYjGqQkB/apkhNnthDU1PLQFgMsd4xwRjHQehrsOf8odL0
aGf3SHoNjEae7lLZ1PEU2WxcQ2/nCfMpcW8LaFY0qqeisFNqqYPu615S3+UKHgraMplvETzrzoUX
qwfDzrydB0QMdN2w4odQ/xIFIxWAlrinXoTxOuDQnm6jRUTthKSgEX/0qhaMjQD4NLC6L7B3lD3P
YPl+FsVdjDlEMLrZTHk25FmkD3zbtvcoJLdY8UyWkd/1lEl+GoOi/LIWdBZyXNqe0W0fzvOkYApx
+7tLdxjoBkGNQ3Fhy8S1cRkWZk3UHb1suBRVFn8N8+EDtifa6S9GEuUF5NNc2AybDw5DlWpASDhS
9K7xPlwG73Ewle5upcCx80llkyKoFyeUciPd8utP2qgo1WOSylWxmMslQU4AM5i0PS1JvvdSS4cS
ty8gUQL1La8+qhWzmxJuJRwf2Lwwq7+seLAEoT0mP28voOzBFAAUYg+AL0j9Xs8qz3u3XS3NDOBK
td8xUOV9MeM9KqjkIkBWB7QrcFBk/7aoqHbVem2gJx+kU9we7aF1vroz4vSKrb/vh2jZmZRk/ZCD
EkheCGlUbDefSs+nGaVs0wzypYYQltlOwDF0vyvVgHLL7QWUjgUJBEAvQ74ShIJwOplFmbAt4IHA
Wdad+94yfxj4a3y6PZLkVeY9Jn0jQRfIxM2n6kv6hw4uakE+1IZ5GiwjemdrUQZEc1hbA41iNwG2
6Cn3cHunnd0vu1lM4NmiKstnpJl7vVE6K9PrbiEmmFQnPU2p2b7pkt4MFFfpP+ZZjqSCk3apH3Ev
3ZcpVnEQ07N/bi+BbLHFoWAXoZtEf/X6R8xVuLjtTLTcKya2Ow3+L/f4OBUNKIS627lbZJtWaK3+
X3WPOun1YDSm9QlfalKdzCPMwnag8idr6k/tgDkGpvWNsvzFZno5pNgCL56NOV7wEVw6K/DMsb/r
tGI+9lrsvg21ZE8eU7qbYPghleuQm25xmcZcqTFWe9zRVYmYKulWc57hKR2tzHUUn0J39imcnfaz
Yk/aTtglGxslA1c0iMSDvZkmHY6pargwggrfsUfPQy0l0rXi4NmtcaS2OR2HqPieRHW+80ll+4fN
w9NEn5XqmrdZ37VfR+qzZlC2jnrGGC7HggiruWpe9ixEZUNBLIca9oeSbG/uoBJ7q2y1KUfbVf+r
dDLrubDz7gzxxdqZlGyfmhrFdUJ1D+HYTY6FFW2KAl5lBwWXazB2o/k8zi0sxkUVijvOj9tnUBZk
gZCh0Q/Pm9bttsAzAx1Oc4GQcZsw/p5z7d3FONs8zKFe/vAo1n5cYOkFSgXhLFEm612x0DrGYqTb
6apKyj+wb7kORclfTH5zHSS4Xw52S3zpki34Sqssj3UFfH1tta91vdaU5u3koTHb6K4MAXV6aqGy
yWwcLjGxDuwopyFqGXvYRHExbII/rkjYCJCQANdtiWhhZVlDOPF8ZwpqK4BEnEBVI8PvImKGcYac
hgTlngS35CG/GnRzW9U5socY29NMVzHxw7mqO4cgz3eeAdleEygeQwPeAn5I/IoXFxRWK2EyTYkd
YLz1ecBJ7Lz24AQsNX3UQrV8d3urieO4XUjqFaISzoCUd65HWzBkhSKn2YEaVpqvJpHut4U9PSXa
WFwitZ6PUTqpvhFT+5vCInm+PbzsCFsWGwDMEFyPLRjY8tLRAT8DKitBwjLsks4fWj064PRXnv9m
KGAQQMaJW7b5worSV2cKkG5dxfMFMfXySMbfvE017FtvDyX9hLBKqDh5f3iZ14tqhTjpojlKL3tK
aOiUkf62GSYtQKgP+ai62sPqSFfxxXibjYl8Y91NKNQHXq3kpxX2yYEUbj16irvXtpFOjc65kF2i
47jNflx3SeaOgl4QIQLyQJ0in/20wYMa6+FmfGOZWFjeXkzZ5CimwcTjGoIyI/7+xXmwCwp2cU/J
H263cyhwjPWb0F59Lw3/M5UaWYWXQ4nJvxiq6bxkYEogHdbJ9hNtGPDuLcedKrLsyFFgovtOFZmq
yOaAd92otZj3OYGheJ2QmXcHPws17z7XI/VsxQSAee2FD1jB1991b+7Wne0p/QHc6n8gXiiRbl6z
LgyXDnF7O0BIxJ3w/wFwYYyj97uoTAU7CM67bYzKSVHwpdfcZE8YQPpFxZdUeUrR5Nm8KZWJLjIB
nrjhhnLxvbouJt+NXePDvCZpuLN/pLMVTCNWGzWLLTgS6mheWiGj6Z2wXAyxKl2R1gxiXNYudpIU
SDUq0aNTa/ab1Zr3ejWyQIxOAaVu+lYUhDZ7inagVg4W17nmxUXqq1P5dVBT5YNmhf1Jn/i42Vj3
h7boup0LT5pP0OAkbMFDAQDx5lqYnW7A+wikkKcN68/RnPsThfjq4mJXfGlQUXt0lKr1RakDbCqU
D6op9V43Q/ZoCpMDvjS2K/ZW+d5QOojxC81lalhvmzxEHxOD6107E9m9RMsTzVchagG99Pro5ila
IakKHt1Su3/NvNNOMS6C/pyb/ZFKxR7nXjqrPw8J8Eh6NdstXOZuEvagIzuzTQ/rTOfJXpe90ots
64oIgFobxG6CwetJ4cznZfNA4ovH4mwclL5d3rQ5OpenBTG0xO86PaqPHHT0VkmRtSgYHLz4jrcv
YOk+oiyD1BPSIdRlNpNFFBjbE41KW6it0ReVl8Yfp6m8VyonD6podjAaGeqT6laGbxZ5dTHqIdzB
wsu+78vfsL001bRJsg70ZrLQaVbWuH3UukK/ZPjO+iqA+MvtScs+MDeUA6UNntIrtrI9zKbtRJSM
zaqaLpXV6xcPk4IPt0eR3YSUGtDyhWbDOJsTOsVULWk4WsGE28bPsG/MwneLfEzwnQ4xqb49muwq
ck1Ri4dlg6rRZg21wemXciV+VYwUa+LU8vT7Opny+ODGBjZMvZZAKyjtPo38HgHpvYqtdLbEDciT
chm8Mucz22nMla6ltGBN7qkuuuWCjXEKnWGedvIWsXDbsJZtKehE6GKAKLs+Odm02OVK7yZYLRXf
Ry3rvYOjLGXQg+U8JiizBtmCpeftBZaO+qczrNNfebVpmhLRokJ0bjM7r+4qO/tYwTo7q4gyPCgT
8oFlxEm9PaZsUSnCUQj+AzDZtr8rk2T0T3EsrubhTRup6ydtTPoLjNPdS1Z2KERAS9nd0KjDbS5Z
apvzFDkojuVtWp0qZHXeTFoV7Rw92TYVGRtYKCEuu53RmLfmgKCwFcSVbvxrlV05BS3i8+clKc0A
XmFy36O9Blwon3aYKdLFRAWe6JiHhCL09bYxh0iPLYhvwTzE410X5zreyo59H7XRnvyIfCgoDERA
aGxt/cA8rQG3F1EGRkuuOC5O/72bw/GIMEK/EwBJRiKfxDYK7X5e4u0l004znlIZeE9nSMwDWjHh
/Ti5Vu6b9mCc//NuRHed7jdMYIqH2yumi7RxxgvEDvolSoLe1BREWt3lTZyRXd4eSvIiMBQYJ7YI
fbYtF9c2IUQZKTWSqBqU3yluD76h6/G3oW0cQLXFHkBV8hjT7hL3J5q3hFVi275IDhz8ZRPV5krR
KrdU3k6Fon6sQ2TS/Hzq6uk+TercPc1ua8JaXJ3cx8p7+XJ7zpID+McaiUo46BAysOvf4OaRQbBM
5Wcw7fTT6A3rsYOm+fv2KLINQ2EfeieFFVoKm/e+Xcle0UAkuNFCXPL6KfnZDPiLh4QhO7mQbCh4
QtQdyJW5wzaLmldeh/ngbAauF7cXw23s5zIisrHVXXU36VC8CC5dQ7pY20rWolJdniGIBc5Yr8fI
C+O7bIDKPThRshOsSD6T6FN4SMZzEEBPXX8m227xYx/xFRqNZD7FSe6cE1zod8615AAQjHH108ES
qj+bNM4cXCAl4rUhRe6Pmj7U/7jjVPz0lO6Hqyf9j/+8K4QmB/c+WvhMavOpWtfJw4rSKsomXf0W
ryR0eL1hOmK8vBeoyNYPyRHRysIzS9vCkHh8ektbaS4lra5d3GYcjk2UmTvrJx/FhJnrEZOQj15/
pbDJ+poWrkkkUJUXQhL90YU5d/mLZeNlBOIB5YA08HqUzOtxW2vop0S4rJ2UZFzJ7kf1zeik3//7
SBBfuOR5nhHH38ynVNuqR3WGyntnmk9queiXeYmTQ2bT4bw9lOQutBH0Q5cAZXSSrs1QRVnSy+mI
JEst1zDMrg183pX4osTOFwMjdtPHT0W9tMOMvLDVEc/eHl9ylukF0iUjr+aV3sJAibEgXpVE5/CA
1TMUzk+VWVG6jI11+Xx7KNkuYQwsWCEKUT3cFEjVsMyKAsmAwGzaTojNL0hLNJ6+54ksW9KX4+ib
fVLrUwMRjtO8dMNXB3vLu3VxGxiOaX5qnLU/j0VtHWOlCv156vasPaQrKnIdEMrUnbeXSZ/W9tR3
3PkrXvePOj4WHxysn/FI1j7eXlDZSFhoijAS7skrubp5XemaJDoNuCHLLljheu/jjiwd0Vx7Z5tI
4nHmg0wIsaSA/olv++LJnr3ZrfKOXh+KE/kvbzDVe6tXs+8RgIZ71M2KJ2s2xr848DQl6N96NCis
bQOsAyaRp8hpBkuaGX7c0xQZy7C/eCANgttLKa7cTZYj3hdRWUH4kS26mZ+h1e1qwJRs+plkJguH
/pxUVf4QG054anurfkYxXvnXU7O9so7s8eF1ozEEqArq8WboVtfrUYljepuZDpWxouFTOmvm80YY
x04t253AUjZVwjxqGYKEBrv4eqpKYveLTXAOaF+37vCPd3x9DtugNKJO9BZ1v+rL9pjE/XC8vciy
CwByI10QodOG/u71yCN8hGbl6AWM1xy8eY4LX/XKZuf2lg1DLCtqdRTcXql5NYWZJkUt+u5ZYX6v
8Fc417m27EQmshNByCA0WelOMKPrybQxRJIoRI9sNZvnqsisc90VytmplRK0tlUf0lCpdg6EdGY8
R+xTxHpeWWv1tdHpZsLM6ArmwaTDPh9X79ftrySbGI8Rem9ovFOP236lSok9OkmoyugqLZdq6n1E
OrsD8XnnJ3lR+0OVDDv3i2Rm4vETaF+I968EfBG+Vit1UaA/WMMw+k6q1g/tnMw7qGz5MAJOTMgP
onAztySOsI7OqdfjTaD8rhcr/6TVzl43XToKXWNw31wnYBaut0ZcGDQlMpj7Tm0rFztSltRvhsHc
2YGSdw4db+HWR1UNONlmMmYxVmo60IaznNR8KjXlR4iWL7L1xn0OIutt347f1Bl/B3109+ozkqcH
TUd6SUK2HinCzRS1GlBEEUZCfC3yHsquQVHWzOzZb7XZdHY2h3Qw5HgFr4s3aNtZbVCrbs1EtHmK
xXtWw9456lZBu1gd6mo+3t7+0sFYTb4eTF0iwOuPN3ZRtICxdIKqqX9zOTYf8B7F7GBN9thFsm0C
m5X5ENACFNqMZHZKiTRCSD+jaNoTmiTT6i94du31NCVKeUBoKTIJoi4Xx5ZskU8qtbuGj6W2KFbW
ix4/jnXZHZPFGS95BX8vyKfVCBo7wWNxHiP9eUSg/5RQm48O7ZQ3kCFtVLyD20st3cBgiSmkYPVC
SeF6qTUU/5V1gOGj87R+y9p4uCdFrge/mYfwxHq4HtI0aNH5jaFmycHOirrZib9ln5sSIygbUcmF
7n79G6q0ge6etcAtSATeQO0fHtPWnk/tpO/G2pKbFRw+uingMqmLbWNtLbHCwaCgQdU2du+qvlLO
izW0B5st9w9qgfNBj5LuL/YzOboAoRHJv9LaUFO7c5QCUGHW2ctnfcK51tPy4VtBQvMX55R6NBU4
F+82oFLXa9kCcs5Rj+ZS0FHn9kM9dP7N9Lwoz0PTqubp9u6RHR8EeiG0CgMdwAjXo41YZqRRxO6J
AWdnz7lbo1ZtNs7yFzQNEk60GAAQsUG2N8KA/ItCBgVHbK3fOq3m/myQ9/n39mzEr90EoLicwVNC
e1DUnzeziXrba8OQO06lFvyAlL32HEIHPMSJPmAcPid7WZJs45vUFUX9gVrNVucK/+bIAzSI+IHX
2iejAEaXZv1wGspwT35cOhQlHAJrGqDUB66/FK3pUcNJAwa3gulY1xvZpR2b8Vi58R6aSXal0KD+
/6E2x9loTadqGw9RNwN+Qm/Tp7Dn/muPmyaKzrPnT6u2HmOz7f0ideqdXolsSwLWQwsNPCAX7iaZ
r/rU0i3aXYHZmda7DMbJqZiKficKlC0nuRihEqVLPqG4Zl7mYjk59JSCrciWqL0s4YLtOhDFR+TE
p9PtXSl9OiAVCxLdn5R28+nSqAIz30SgihottO7anCz2oKtj6/kKopzIrjYR9/McUT5+stcI5xSs
NarGtxdb+wqifz7rZTP9mnpTqXZ+nGy14bQDBoDXRAa1+dYdJKZcM0Td3yzqT0sFxgOQ71+AZjDw
oIQG1Enkh8b1akdxHbqZBnN+aLXw6Jjd90ptlEukrX9zfQpKJIEjCCTK49cjEZHP1qQDjUR/GCsL
u2gROMhVDWPSjBrSjiKAdBdRqtM0hLXIysTfv9hF+ljOtZYJ2Tmrib95lAkvaa7qH7Mwt3dK07J3
T8idUDlAgABp1euhVHgVcV8IlAxM0qNOxhuU7kR9Wl8if3Km+V6xY+XT7a0r/tHthSpknhCu5KwA
MLgeVFvK2IRIw1ls+/hxtmrH52qtS7/xOjWou3EPFScdkGiExOkPRGSzoCEGC25RzWjaYaaOAIjm
/WgciD1jZ8T/xJWx1yCSruof5WN2hhj3eoII5CjeotJhizAwfMqN3vqkKcVwGlcjR/OkSdRDj+jd
XjQpPXUvht3cCBbM1h7PJm7YSdUPbZLXNMLqPVKffDF5m4C70NTY1v0Lw1b0WAg5lCQaZJyWhn+t
hcb0AWoLFmfkhuif394xshMh1LK1PzkbN8r1gmZt1o2gfGhZxqb91C2FcYwm03mTuW6yE3XKFhEs
KLQAAiV6s5uhIhWDkZn2U2ANSRb7hQqOy0crYTdPk20S6lqYLhG/QgbaDLTQbSq1An57N1a4fFR2
v55CbWrq46yXGK3nnnv0hqb/cnspZc+wAwaWkAbAFBnq9VIOYHqijNwqiKGynFO377+vbQoWI06M
B8tQ7JMNbuKApnwL79X0di4cGeqbrjN3G7xM6iWvMvAq16YVBA4dxgZZOwg21bMVY9Xn47KutUG7
jtNjb9a4opvDBPByAho/+fXgmsiEuE2116OWfQdA6FxHIsjDZu56QVDK5uPmItqqcuMRPHd0ImXO
Aq9Xy9RfnUYLUAWqdtZBOirYDf7jBgRkej0qLPtxGnqCytRQRUWxMn6n2Zw+IOC4PlUJ5TfolXvS
otLF510RUneqIDZuPj6dKFyl0NQLYhBfJ1TaukNXtvEz6i/OIQY7/NUDo/dY8tjhA6HaxAph8o/b
Ib91exfKTpmgH7ETgFyZ2wBBd2J7xGWHRR/j8EyugESdauxlkPJRoN6jIUw5dct0UuYc6O5AGm9P
a3pn6FP+aKeWsnM5iWt1+5wJQRv2EA1zMB3Xn3JOFcNoRX7gTXlH1cW2z+mczecp1de7fnAqvwqR
vrfTWj3fXkWJypVokUOiIjcBordNW51BQ4m2zlxGzYZn3VXUQ5gXy2f04KfhqMD2Hs5ZZui1P1ru
9IizaYaGm/jgxWw9m42W7sFupYtBxwORMxVpzK0AYRU2yDp0jkPsEi4/jFnVE8BeLg4teo207b2p
RWjgtIb5iCTpnsaQ7GkiD6Q0ShWb3v7mKOMUrBnRKrwOwmJIn5S6y4O41JW3kZk141c1jsy9+crO
scgqdJUKjrCLvP74xFaJ1U3MdwpDz3qj947zTsevUH2nz43+nC19e+ysxthJZyQzBeDPhQXoVhB0
xc5/ESJyPS4pnDKU0x0tfZvrHF9tLYpfXav8s1pjuTOc5NHAzYB0FH8MTSgDXw+3ZFXWUIBinw2G
/ZwvLYZCEEu/2WFpLIdl9MwHFGu0j14pPOJXZU9fWjZdSjN/iAZs861O55K3kaLnpitasWHtKyOy
BX5GAfXb2g6eCKnc9dfO2RJR6OZYk30jcSHkzaxXZ6stFgRX2t4J5q6OP3fNqJ+dKYueYd/Yv5Js
KPzF7uvKTyzlh7EYfYA0v75zTUpOE78BMA5ivqC7t93uzk5xV5gXKp5OuZ5bu0ZbAD7aJVydwrdt
qHew0Z3ilLVFunOrSUIu0jd6+vBmSLK2ChhDYdkApRl6KZLlfdPX7me61e6dtnruvztLLXbrq6UG
O01HQ/RrtgCZwqDkESNuEoxenT4RBni/HbxX54MX61jMhqmmV0QDWfvkTJFS+4taqvopifh9fqmm
XXVMaCohqNgVMVddq9d7H0L+C9kJlA54OLedY1sZ4mLIEmR4Q2fJsbzpi0eqx8bl9krIhqFcJhAh
/I9XwfU5a6yqUKuEPaeFcVwFS1KBlmvyNf9wexzZeWK1QXiBLiDN3EQf1lClvWegSwbcK4sO2pA2
H9VOD/2eZAVdl+j97fGk84LagoIDttbcl9fz0oysXFyXoDpxl/ILaAP1l2MPe1gX6awE8AmwMXPa
ql93dWmqi4OKU7Gu05NZpfQ8kOAOGsXp3yFXsXdEJHc/2gQm55IyB7CJzd1fufT80nR2gnoalPyg
orlRngwr7qNDvA5FdK40wOtHzKDjf26vp3Rk6tTks474Y/PQ2bVrLV5H7uAqWfpxMcPoI28FG1Ov
bd79QqNiWClLcHtU2StAn0dIx9AHfFUsHBuCcCUlaK9HzxgARq3dmzrTo7cQ+GDdaqmhNKckMeLf
cZt48YHW6/IXlRhkqYEdCBle8G2bNbdXrUTom5q52WkNzSa1jL56ZeYtvjk3e6wa2YaijAUECKQs
JgqbY9J51kAQR3jV53F2wm8z80N7aR7LKPyxktDvrK/sq6LuRaGZ0Inu0+aVdY1p0mnqunBcjcc1
NNpLOahvraVszt4CaL0dmj28p3xIcl3kAMgHtsSVMFfsggIh3kHIi4FvmhrY8L27oNK4et8qOy0e
cEiydhDIslGFKhCQCpaVs3p9Hei5i+1brNJdMihPFEqsHBUr6u+iNfV+2LiZHPCF2hV1kX3NF6Nu
g2UbSWHEzOhKKEunPnsogJ3mQl2+LaVZqwdCn0n3h0GnjmEn9pOiD+apQbcx0PpptRFmAuVox6rx
iWXsPkRptTxhItA/3z5jspsSbS3hdIQdIG/+9dIYyhJ1FU2IIJ6j9Vx5ZfjUDXN9vj2K7HFHt1sc
ZpenZpsYtUuoZhY9oAAHBBDMRWke1MxWA2K4/vTfh4KNQYWR9hp1cfFVXkSqmopLk9cTqWreiJm0
kpp+SgXsjPhUsnN+ZGsHREEgHRE0feWcUdgEaWXmAulN8+yEHZVyynVn3Nm8srUTBKw/wE0QBOJX
vJjQnGYYYhuiylYsvwHkRRe9Xb9RC96DlMgGIp0kqtKFxfDWZa9WtaHOG9BqSkvjLMyM6WCW6Dll
EdH+f/5ImBTBRqBlR9q0bXGVa5bmo4A6VpBCH1DEz446uPMDVMV2J6SVzIoYj/CGJSRz2eoZmHpm
wmEHPL8mSYgu/ZCdKkrrP1b04/9iKDJyMHE0IWgTbL5UNKIaMEHkJcpx6jOF/fjoJKgadKm2V/GV
dWPI/wQPR2BXEMK53hXkQbGWpbUT5KlanTW9UQ4J9pLHZYwGv6TGfJgzpzl27rj44RJBpyu05hyv
c+nH6rDcdaWV7yBqJPcdDS9cTIUEOM3fzXOyuGXe6iXTV4ekCXp7hIFVacTHup0crGnYk5yVjocG
CD1SG3L0NnjlycYgrQGeEU+KAn5Us9bj0s7G58UIjUsYt/pOFCvbSh41BhM3c1jaW4OMoTOQPRyJ
gpSpnn6naRXdTUQCx6nwmh1Az58OzyZFoYhkiqKwJjLhzWJmUx4C2uPJUrRqtA9Vz9I+KVrbocJF
b/0ddtH2v4netUOgcJ2G/kpkjdoLmlUNfMF0Hv3FImEM8EuBejx1Tv2eWFhzjvHaFqrfWd76XE9g
HA/1qo+fUlgQpb9GOQx3+Dpx6+fE8vGhMJXyKc2F4oiqDr3uRxE2Ib8qbVYtH0f7wT7FBPURhNtm
pKbXNO27fK2H3/rc5orf1zYyZstSqs1BbftqORhxk72b1mqoz0jpGeoxrTtdCey2aD+kqW79XJvK
fh8Xkfe+jcN2DTrkxvZ6Cq8jS9HDw4kLXwX63ls2lDkgPmJpI/AEV6+/dM2CY05i9efGssqz56DL
WXtEt30aajyH6sfbt9/rjStG53UiBBJCK5snasDyKKwzcXa7MHqDb0Pf+aSj1hvbGjvzMMW6++sv
RgRZhAkY6sW8wNe3RbawbzQH0rLLhfxkgwI5LLZRPWtOXB+7und3bsLXARd1VhIV1GOZKUWN6/Eq
z4r1ZaTN1+PvhoZJ3J8M3e0PFd4AZNDackrhTe0s6+vjyaB0iFAYh94LTON6UC9Lo8Lg1gvszs4/
92uiU4scracQ5PDOmyxu8uvTyVDo/1B4pJgM8vN6qCgdlGkJyS9jDuOhSJTwbZSq1k7NXrZPXo4i
fsWLlz9ZjDkpbarn9ao493lTDo9OZuSHeFSt1DfQP/qbz0YPCjgfRBuezesBQ1fLlYkbngy274+V
vuYHgOXzOU9b8J6wXO9SnCj/cyzAWgoQpgC/iR7R9aCwNw0LSg99qT7u3ttmEvpDOBbPU7NLTpHt
EKTA4FggSUo1YpPMVc3Qd4rFsR/MErUSc2wOaEnaPuowe6rGshOAU7IQRkFJiaf6elZkFkL4AoBX
1OOZXI6Wd6ApF35Cor1+Y6+T5dtusUdtl20YRF9otQDyo/qx+X7J2hjtqrOUCeDB6TxrSftuzF39
iFZA0x8ao0SP4PbNIp2nUBHhVUSRyxV//2KPquh59J0LoLBpEv0OB9gxgKvYPBYLpB8DA44zugTV
+W8GJSUXBF1qpZvjZ/ZuggYSsJcuVyvI+/23wSPujhWlPyhLNh2yUtub6HZtYT0LYgyhHUxvru3N
3kFkBoZilq1HKrFl0GUR9uVhGR/qop4DvfDWndLc9on6Mx5BK1QA7k9i1+uFDbPOU5cxWY9T1rfv
RM/pnGbT8C0Ll+Ye7KB7rtNIfec1VXjQtQaNn9trLJsvU+Z1FIo7r25Tpx7oZNgz83Xib07azu8S
aOW+bU53hRFPv2+PJpstRR78MLm/ARNvVrcmNV1jmkvHKNTxOlqa+D6tS7U81d3SfFCVGi6etrRf
w2HOH/vZ1b/dHl86W3rE8GuhxhHBX6821n/K2HbjeqRA4SI9YWWBGff5G3vQNF9Zhj2K5iv5B/F5
EQREj4xCHm35zVGdsFkcQxPOZNaX2mWdVueXSMrO3dBrR3MppkCpFf04LI36YGpZ/CEGs7YTFWyv
Q34DZ8cBEIDMLTDUzYM509Xo+Mjr0cy9JZiAURxSK80PKRyl4+31lQ7FTiI/AKFF3f56fdcpKvSK
pskRbZThyYxz9dSXav1pnMs9nqNkKI4Lh5T8ko7zFs249onldh12H8Aa7fe2UZAaTFn6UGTKzvpt
7z7Wj4oJilS8JeCKtraxY5QqwDci9ajndhwo6or+37woPyLC+qcUqUnDL82i24kKZPOzSdIJTfmP
Z/N6KQ0qoHqJ3djR6VTnEKJC44d0Qe+adNd3ULZLQRRxLkBPwEnczjDsmaKlKetx9ATbY3bmhcJA
al8KGh9fFyPLf67u4iDGa+knba1dFTEcFBl37iLJQgs9VEHLBSPziquB88fgtr2iHvts+qxEpnJv
UUNDlLVcTvE60qDp4WztDCpZZ+JXUURCCBE+ivj7Fy/bWli5ruaRdiQ90c5aFCmn2JqT9zOZ7857
Jrn9SKboIwAZoPa7pdQVJZV3zc60Y6g17tHlj7OrITqdFPpybIx6ePRcJBIx4iiDapizncT99UyF
sAasQRzNxT2wOZyGUs2qYpXascXbJJiLKP4SeXkbLNG63t2+B17fs4LtTNIlXCWoW2yuvaRo0xYP
Ee1YAEc6OEU+3A+qvt7XtVf7Rtv1n26P93plNRWDAjDh3AeCo3L9EV23hU2IUPpxhgfmt+o0Xjqn
/2kMdfZsaVX9oHSedq/ypf21LvPg9uiShRXylkSbcPEpd29eNT3Mw6gyx+mIMnz5oCTxv4XVRM9O
l6mn2yNJ5kl0ghoVVQ4sv7aqVIs9LO7ichXNrT4fK0/P3iO+v9xFVknBe+m7hyrC2VLR0yow08nb
KVf84We8TIhogHHXIs7CTgWzusWkDA2d+a4cl6Od6bFxNuwwU30yPh3RcjuK33QUI7wDNl36T7fW
uukkWoLpIVH79F1O6lS8bXHjTP1Yj7z60FsJfj6CbbI89MTq9cNgFz01LMSqkru8S8PWbxqXSlfm
DOE5L6ay3vl0r68cmhN0iGljMTe6Fdcbh+54o0V9xekP3epstu581GpVLB51kzyqE27DsLJ/3/6M
8lE5gbqQU3xlaFS0OZrWKqMmxaCfYdlN534Z5idvKft/25m0vRjL+PvtQSW7FKyxKzQ/UdKmMHE9
VXtSSm/BTeFo5WHvY6hh3DlWOR/nzrV3tql0KIdWmovsoErl8noo8H1Ga/eOeky62jzXIKAP3MHK
AR3J/3H2XTty41y3TyRAgaKkW4UKHdxuZ88N4UhliiIpSnr6s+SDH3CpC13whwFmLmbGLDFsbu69
QndjAbegtd+RyJ7xJsE4wObshoLQcteLsnGLjsZNFlT1cqQsrlLXielTwhKnoNV4j/r9WPz7dCKf
Q3YHnB3QBbusysJFbRmA+yvcGXRC6mM1vTKCqZsX8hvH7sr9jNOGC3q7otC/2XswDIjoAM/UyEBA
qjkDXvd1WZPx0PXodTTuLE961OPdHAAVn/ZjLTPgLfWN770S0nHi8XoHJh7von2IrSJOQaMcsX1c
eFzXpjN31VSXP0ZAwh6EhLjLjYv5yoCbisom5AuAEEDyl5soiDn3AymXwpBZfOCiRoWb8/5cwQmu
cPAEvTHey0O5MRvRUELmgl7p3mujoajHofPuFjGt+L3TxwZwtoBBjqGk6iDaefqwqMj/8Po2erl/
kexsZnkR8h50LreI/1f6QYwO4lJgWg0AR9lW2IIDvdN/Kvuxvwep5HsvNuBZ6NxoCL48oogF6DJh
crGceH5ejhs0SOqWETemH6rkudENGrRN1d5VTVveOKJXJvZiqN0R5bMhdSMQDZK47gBog0ply8P4
yR0De1jZMGResOobGcjV7wPMyAVbexMU20FDXAE/1HLAanqC1F+AvO5+RiHuE1t2yY2T8XIovCcR
5DZdOHCZ99mzHSgPtVrGwiDvyxYUih5Xv3xHhsj557iKog+2C5DdOIZQNrxcNAhoVFSNK6B/bGyz
DsqcB6FikkaV47x7fV++zDQ2KAZiDc78Jmuxuy2GCpKI4K1hqMg358FOOnWisTt4c41iCPZjuvQw
x4NmDsjvy78brUJryCXQrEXlBzAYsPEuP9WabhWwtFaFu1byrPuZfiqnKEhRLPLeCF/3GZIkderb
wTzjEl0PGkTKfALcoM34jI7HjehwbZGBbfe2vHaDde+iUQxh55FBIb3ohtVCsKVzP6I5gq6XF98y
ZXt5XmIP9yaetAgKKJnuti6FA3QXrKwveBj0GYQsf1o6JHf1pFUhpmB9Vy76Flr9ZRjaxkRmueWv
W355Od1uGzHZIrkrGofxzQbaT6kzLY9L05q82pwA5bL4h0SVtxxlX4Z56GBAZh+rDWobGriXI6/A
OPKu90Uh2jJE5up556GO56Nj4IW4IlF6fn1jX5tdPC8R65EybDjXy/HaumdCe0QUYWfjonKjJoMU
WFXEqyKnemw+o5p5q+V+7RtRVAS5fJPEROC9HLNB0o6UzxUFE7Of1ZEsgTMqcZjcuc64iOk/Bz+c
nL/G28UJG0YqEZUnipkMVerLIXoUi+6PbjzQG7nJ1U9DkQseDbg48Ta4/DThNGpgyoqCSDKlEP1E
EaEfnKcGYhlQJ07+vYKHT8PzB6K8SERAF7ocbxGqLfFGwVTODT/Fjfg1NQIuxCOkKUcTJjdm8tq5
+IMqgBUE8uZ9xFU+HYMmNn0BobPwE0fHP0uiqsoFvL9yJb3oMVRjkzV10N24VbYPuUxs0aSDRj8+
BgJvaC1cfigBz7ltQdkpSlaqJ3DTlwfaTc2NKtMLgAHi7F/DABFyOQwfhmDxlrAv0NavoOaseR6Q
UT3EjD8zWBPflVFXFiVA0tnIwcsqa8w2scY+wEdOI62fyQ2a4rUdhf4QUj/03iCtv1vhMR7w1tYR
FObXxRay1rJYFczMXbnaQ1zqWzXLq+MlSBFAjN5KpbsdrAyFlSlIOcXox83Pzp2iL4PvWzebFtU1
aVmJ6cfrIej6iHi04AbfCou7EERrpfFMx9LOUpF0RG2vMBWTB48sHFD0+Bad/crdBZGhcCurQTYE
z9zLNdYLAf6Xkr7wutjPYYIcZ/Ga9OdhkPrGfroWXbcyKS4TNIvAt7ocKjZihhBJjMWLy+SR2MXm
shfRe6Y6+wD5L8S8xQD89vqEXhkVultoS0FZdRNz2k3ohGJkNE+BKKCSq85inpxTNwEuK5DwZ0ZQ
L6vRrbox6HYAdwd007GATuGfDtVe6bEGOrdek1YW2osmVDQIe2x68jOcApPDRsXelaHP/xjV3Cvr
tTdOyZVPhpATCk64TfCi36tZKqgRrTaAlJlnmcl6Cd6ATTgE0f2p+RDR0csq4t8yenxB9MItDRUi
FIGCTcP2xUT3PSprNBjiHEDhgRbopKyQBZZT+B25MTlzHbCl6GAd99TNwA3fL7VmXxLBqyGfqePc
uHv2c7D9mi06Ql4KEEAYuV1utoWg3dk1frx5TC7nWhlTrKOsi1CPCv00qJgy0d2iZe3jMgZF7g1H
VFRuAAnYy4dADdYJy6ZleVSW/SfMdv95GW8yw/eb688oACABsYsS6guQnscS1MCmjkEApwsefMch
X7skUTkLuDnP49QeVDCEqa4qcd9P8Y0AtQ8Y2+ioaG41YrLpDmwT/9ejNDAmhDU8SXJuhvWh7IO7
gLvT3WBRrH795F4bCRkR6jYAImyEmMuR5lEEFqIUwH7j1WPTsEdJKgUdU351+7W/Aee4OhiwOBt5
+g/JaTeYTEK7rj7g7eHaqIwwOmYWndE6C/x1+fD6l13bJxv99v8G293fKlnN4hggykc9DIA8x+Mx
Akzm+D+Msr0G0RxBWrRvKfR0CTw2bYhbMGsOfqXCUxnr6N3ro1ydOABC0KHGPYH9fzlxkR3grwrc
fA6Zw+6ZWf4ReDhzWODIe+N7XpS6tq23iWMC24MH6ItWFJQuIr8eAhBYgVJFQTRo/5OkTzJcIuZ+
GEsvkwyq2ZChVcdgnOK3SJT+Fb3+5zf8wXMA24Sa6S4jsIPsqlgBnw+9yOpu9hsvdT1JzxC2XnKP
O+udo4m9cXPukwIMiuwLhA8A2Ddsx+7MaVqT0q1qBDM6mLxzR2WzukckZcwfjw6etDcW9dqASKG3
5iIKp1BpuFxU0FpY1UD1CR1oBr6TBLUU0+3n8UqdO6++6Tl6ZRNhNMCoIASKVGsvzzDxdqgNSSAa
rD1xioZuuivJQg8RsvYbc3l1KNxQqP4gtMB58/LTeja1SW/jOGe+7XMvGNxUohx9kAQsv38+GqiH
boLdG88MUM3LodRM8QpoJ3xVLe25HPj3AWSAZ0/hIfT6SFeuBAB+oHQDNSmoBe2THF07kwfvFygI
jC19XiZ//Ix+cAUyW9h/wDOW3vds5ZnLLUPN2/Ibw1+bU1g84z4CpBFo7l0MYOMiAdsGUrVDZe3g
qVEebdyofFzm769/6JXIiWIaSrCoO0HDfg8SKeFNFM0zYlrSgd8siZN89ZtkuHEZXNv+gKLhzIHS
u6GLLhduoD0NR0iy5Hq03Xs9duW54vWUEWXik4fWXfb6V11bPqBAty4FeNVQ77gcz8BgNFpDNF5b
NZnjMnDnZ7fQ9tn1elLDwadURzrF/SOjRn7uI8Vv2a68eOptEWbTx9z4rjiAL0rNlU0oCr1JDgq+
yw82HFnGpGm/A1rufhzLoT/UHrcq1wMlMwxtlC5gdpi8Rzu3g/tPUkWfqoRP/8PGivC0hnHA9h56
IZTA0ODT/ZpA83UNDuDPLGkcQHlIoiN447BuMfTvlP3PDABsBd8oFBVfgJ0Id+MaqhRJvkpoDyDS
DcnzUprYS0MemjdDrYLCyPDWhr4684A7Aee8tf6B6Lhce8TZIFYgXeetKKuPtfTLE0SrhidZcnrE
y0jYNJj9zSt9cHnK3bD/WGm4tQP1P60o77pGfHfDjt3C0FyZDxw0FDWBD8Lts69utJy0xjCZ5PHo
iVRj3k6rwoDlgkLn4GlRpSNcXQ+vn4QrkQSxGQ4jW4Fzq+JczkY4yIY36ObnYFWueC0EurBhOMFI
eF7z14e6cuhQPAG6g8InBqu//ZS/ElkbAq3udbjjbOWMBWy2gXugagC5utGZxjPhTNv+I5FdW3Qr
tCxfH/1KIMM2A40ScQwP030HS3Cla5qUSQ7AYnAa4eGOt6ItbwSWa9MJE0+IfWzqMngXXH4jmega
sAb3Kqjz3/qw5x859uA9bFJvEaGuhEwArjaY4KaBi0TtciRZST73HeZwAnItExIKNgLqqlm0qs3L
W9an1+fv2nggyuMCx1MTdNTd3epWshvdQCXAqugOXPXmg4Lb/dGRos+Gtr3VSv7T4duFB9i9bh1A
yPSj8LT7PjXxBos0Jrnpy/5QldUESeZIZdL3h7tFOeuplPGUjrCTTDeb37SCaO5jG2DbJlbRkwnp
Twjs+dlMUUSH9569MSHXlhrhI8LZwQqgL3O5AL4BNjVJ2gS0yirAdub0eexImwK4yIrX5/7WULu5
aHFrqq7HULZ1u3PtRR2adkH1NoQUxY1DeuWYINdHygvaIPq9+yhU8tLUFsofuSQNP5K1R8t3dcSN
Y3JlM+GNBOVIyA9ArWuvqMEB+dUDDEKh8upgXfs15mnElVcMxIK3pGP6+/UZ3JeOt3AD/MOfgpsL
KMTuAYjO68oohWYVg9PuRy9GPSpi7aMzVMuXBeW/NxBb0Gm/Vu2NL72ydMjSUOb7g9ABrWi3SwTt
/MSG+NLNwSCG1kGaoJn+hnDZ3ahCXf3GTW8JA24Ggduk/xVfy2VB6dTnLJ8guvMLBAyorZWO20uo
SMv6yxJy/000Ouw8Sj0eXp/fq58JQ+GNGgeUyZ7sspnbBBE0QpDk1/4nuQBntMQha9NETLeIRNfG
QtzbwBfQPgaW9/I7RR0FC50pIkPc+SmcUOO7umnu4hX0pn//KhRetpcgespI1S5HgjHDjLfmwCCD
VkmnQLkH0EQzdcJkZTNVy40r6tp7G6CHzScEij+bgtPleG5YwYg4LlluJ4FyZdKF+iv1awPHr9hN
nbUBpYfRT6uWLcxYOpL1vRpubNgrAQC/YYNcgKK+FeIvf0PJOAERrMc3wzPnM5Sf5UeJ98WNT72S
7KC6j/Ywind/uH2Xo+DidAQVEQp3U+fWRdyVAsw6MGyk8XICcaHw4HjK+1dfVIQBFE2wR1HSQMa5
V110fdE0FXFZvnpj+DV0Lf1QW/7hn3fNxSC7VUzqsl8HD4PMgWKgnOCw+aLkh05a+/v1oa4lsxhr
49hCuR3Ch7vw0qiONVFgGETIl+6u4XMypibS7Uffb9ZvnkOru8WZm6O0Qf2J+/WcAWI3lHcqHkWX
ahdg+GlaxK1NtH3i7vJGooDqCQrBwITvmxyOLQNDVo/lpvTqI0q48wEmeZvxEpNpK29JqlzbTZvC
GN6oW6d+/2qJF28KYTGA4XxesiYdQTkyKcpk63RGxyx+O0+oVr0BhELdylOuBCMA+JC447ygcvOi
m9yTOQFTw8ljRgBMgvT9+0q2EqZZzUL+PeP40yeHhPiGO9lX/hwnaq0NNNzaW09kqpEuysGVLKzX
VefXN9a1Bdxa8v831C4KeCDXx0JZB9JaXZC3c2IOkCedDoljdNbjkXZjvGvTGELhDDgTiGMAf3gZ
D7xEMivDxYEcjkSnnHnkp1/NnzvP0E+vf9nVI7OV0iGqi2v/BcZ8ikquPR8rtiRi+bYG0AdNA3f8
ZiSkiWef+u+3Zzs0fdsyhXBGdIbmCUmlC3SsQiUJdUgi89d/07XZ3gCvqMUFoKnuzcMDpp02clwn
V1ECCheYh9OThDtb2kPf4QzarvlXb/YtEEYbpgevTbz390CPpR2k4y7CQUG80cikI/WdmGko4Ib1
Zk3C7n8Iiah2QIUIRVxUk3bLWxmGhoJXY87jvjvVnYGfTAz+S7X5X78+l9d2UgSWD84kUMQvmp5I
yZvG1oiIII2zj20tvgDAkhy8iP8vexYYTJAj0IVDvrWLvV5Sr11FZydfZz/6skzl80hGm1eVf4u8
vP1J+3AKdAXA9EAFAXu6ffNfmd0Slc2wJNgfzeyrfGiISpkz35q5a7sQpWBQkzBx8Qv9eDwxV1R5
cAYJXcZjrKz9DHggS51WNwfegDD9+kpd/SrUhEHBAGg42r/IHTcyi92kGk0j3HyOavlslhqA9NeH
ebkh8JABmgCQJpC5XtRV3BVqhT0kjYqwpOJzOwJAnA39Ip6bch3UjezpymDImkCEwmWEf+z3xKz9
Gbabgher161ZoJPk6IYsyqbItzfS/S35vNwUkCiD+wLAGZve+h4sMkBuAAwMgjNlg+g72Gv82A/W
VSl8I825BI735MnQhOkakmROWbDYG6f65QLiF2zkGXBY/rDaLrclLE/80srEyb3Ztvez7ry7uodo
/uvr93JbbqNsFNuN2/6C1x5MelH12HJgbzgEqJyq+wpZ0bYuSjk4Hxyvr/z89RGvLiLyUsgfb5iQ
faGKLQNsmRrNUYYak3O9VgxaEJIUJXoc/3yl4+P+Gmr7+L9Otlm4FQkZeTGKps112OuHgeHZ5HPK
3r3+VVdXi0KyHpvGRx6xKyLAYsCP69LwQs0xjKc9pd67POn+hw9CZ2mL9VtRZM9rMpIkPS0h9Sqq
MTmW4fCDd3w6VBEMoV//nmurhP4L2qxb7vsCdDGyYA2CmXHwNSt+ph5z3/VD1YnUrVDC/fexgPTf
KLm4NXGHXS6TF1e1O2vHySV1TV4CVHdSi5oLCmTfP7fLoKyyPTqxRpAD2MtBki4YysXR5VYK6U4r
D/hp9CTspsL5Fmjm2o7AhQxQ758Cxd4AxqWWe8L4ZQFKqi60mr1NzU4e/n3uNnmDrc4PwPSehkp4
HxFWybKwYxOB9k91SuFpcA4kvxV9r4SKDUaKEjNqzBtT9HKZpjkpLTr8VYF2P3/QcNU5BI6NCtl1
7RGoJPr29U+7MoEggqCShSYguBh7oC4A6I1HZVgC5ELsE2x0+Bt4OQc3AuDL183GTYKlBah0G5Br
V2gkjsNlMCZVITwWZGYMpowCNAzCfe289WteFRXS5xu3y5WpvBh0Fy1400k+lVFV0FEIgAv66W0z
N+N91K32ezzM+gYf8spUQl8ZvAtcZ2hH7707jPWV73NE9U6pIMNKJmeIO96yPLpSYdlU9zbrDqjS
YdvvdkgtNtkJaHAXq7s6BUtilc3RyAqBaJLR2vHPU9/zowY79A4LDtdsv7HF67vmSuAC+Rtvjwi6
q5u/6eUuTf6/PR5viiUcyrxdxXSMtcPQceyTL/8+FF7XiMW4nwFn2K1iq9B+Az+gLpjbjedhdqp0
9YY1U2Mc39ilMX71Lh3ZLLtQ6wTLFJ3D7d//dZOB1Od3omxhnDHFyx22yfgMI5LmqHGbPkl3Kz1M
oq2Q53VQT3j9M69sVowNcBD+gvHRflUhnht5POyawuEOLYJ1Filk5b0skLjE/cHeEgW9toJ/j7ed
2L++VXLWLSHBeCAMqyyurchiTsZ73wTtjYfxlcOP6s4GQwG0EemcfzlUbDvttkFSF/5aut/mDk3+
mbT1s6xI1KctKoH/4XXXHV+f0KsfiAci2oIIOi9ItAZnPqwhvVHIENhJ/HftCYAR7y6RprzxgdeG
QvjcNIvQccYz6vIDXbU9RmSCtbOVzRmvq0++AzzDCPnlG0Ndm0vkPmBdozgOnNYWg/5aNjF27ajQ
bSxg9NCDKSvFgbuwRCmXiTytthFHCrLCjbTr2t78e9Dt+/8aNNJh4MARBOcicoc7qrmXDVUr7oQx
1V086VsiONvdgz9yfxTRZQV9fRP8RJX1ckg1WcUbNkPIGE4DU5AiEnlwehngLZOq0usg3cJcVmYs
mBeVocaQyNxwKUjuzLWfczhjzGmg15mmsnbkew/VCQZFx0CK1FpLzh2wdDLrwVIZ0gi43t+jQ8H6
7BfCvy8REMdZlMxJlyqRSBj/JlAsTwcSaZiSwd/KZku1yB4CLmWFcapytidAG/sBu00H/01tI7vz
PLHY5r42gc7MgP8SAzVQnCs74JZSOw7NyQ2bTmXdwP0vFUQ8x1zrcnkDhimvj4Yb579wCZNTT3mj
Um+uqvjI8dWFbyrg57WYjZ8hNy1VQRJdwgsC/lv54NQKVAk1emggYgrPrhK8S8F7hkSSTcCgThU0
RB5VVZLfNTTYxkzXEHIGFH8a5LmHzXeZxtJx6rSt3PV+qkonAOe+rt2zg84auj8T4n+6CDxkjmyJ
2/cT96CJVHEeHRui4f6l4iH5SXxH/UDLtdmeBrq9M7WOyP0g46pMrU8nmzHiTOdmCKT3Jl6o+9BQ
1wb35bzyT4gN/vO0VvZb31XtVwhYjt/QWBum1FGxm6D2EjQPiUCFq2AqRAOXhQ795kUIMdkYxZYf
3BHRRnnu8gSU1Tgc5VJVz64CHylr2CRPBKoUkKrUFW2zyZ86mU8SupWpC4Jkma7d6PyQTl8b2AYP
zEfH365nOQTtmCYgOg6ZAwWCtzpAp/G0rqy1mW5NEBVzEPWoB8BeC+LGZAYIQEFJIE7Bq9efvFKx
N97S6CofB6K/1KUzb0iYJuJZPE/to0TU+uXXib+k1QDM4GkC2OO7a2zZZFLMQfDoG17DiIO3kPEK
46Y3uVeJ7jP8tJjIlmSd7kbF9ZCDoSjOU9BTkjouA21nWE3/sZ04ZDaUZLPOmJZYCd5K+JagjUJ+
Ic9t0UEEs2hMqeHzZwpfdnbXYbAfQNUGXQa1aLQdcXOyMEUfbvluIfZw3/SS/oTYBoAwTcLWoeg6
aA4VDTQUmiKIjHirksCJUuUmo5tyqsuDwqM3SmsWmt8+3kA/SzexdzZkTXt0ndX/oKMOBgyO6KnC
nDA3GwSMVeB4AsNcTCuvliwa2oRDCdep1IGX0zzmtuu86rC4Uy8gQOg3XQbBE7E8r1W90qK1nHYQ
/xD0YWytiVNkpe43bt0e1XaAbc428BuR+kPT/JgkHLvSpesc2DdP/Dt438v7UPvIsEg9L17W4qH/
oBQaAhn4PBX54UZVEr1dGmgBDXiRTzmJpAaxjwyzzFa2BnUPe2YxlIelhk4iVgMXcNbzCQ0xYyic
I9E2S76SwfHIM/PnAKLgSgMzkOrI2vY8+d4ANR9HyVKnwK6G3zoDE4fDENFW/EYDEUCfEbRXtxiE
nzwZrzZun5G2ZCTDj2DijkMGskmrSJf2DW+8dUrRI7MP0dg4BIKLAoAD64xj/SV0CNots9f3FkfJ
ic5g2Y9TajxXqSxqGVMfppkEy1GM3DSpddbwF9y/+CP0eWgZQOrRW97yBhIJmbTK4Wk82JnLNGq7
5lsCiPmYQl3S1E8astjxmAoZld67JkZikK20rj4OxnOSNCLV1MDvx5vQB4HOANQNBscCLqFmLfKS
t0GQxku5VMckmMznMOSMplHDY/80r04i0kbaqDx0SzV7h3UF1/awQP3Wf1jA6u9+TavH2ftgLHv1
TjBB3q8Aq0HmOSFavAlr368edQzlrJ+tw7z+HnTHpHwTuXPrf4G8jR8/xtPQeDnybefdMJRDi4DA
CQXMQ0FrL6CzH2RkaerqqFza/ErayDyEtrH6JD2Em0M0QFHulERCdkdZmVJCuEKKNetpTbGIlaOg
c02tPgYls/UhbAbwUTsWmV+lV7nBo6Vd93uGlfMKwC3VEkGtN/5j3a3tx8GZNbujHMynfKBV/C4y
rtcVqKx142EhRvymJuop2rHl8tHRZmozw61TPZS6mukhwe8J8tUkcKMhizfwO5eyKU7nVjrVqXUI
xHdNDP4+BBiUug9IFfJvi55EnY99uK45adthSF2tGv+dklVfvsUGlE1GddA6MutcbLc3UTNRSNBW
EYCn7dL6yZEODZVpPZJAg8XEo+gduhyOKzOqTMcOQlfOnE/QhYMkiWrGRR1afIx8HBQHPsatTKO7
DKxWG6TVaOg9Hk9Td0qmNUoOldvBFrd1ZoOcmsFvhxQxl5X+WQUr/6qDsFYZ72UcFcKEwcc2cu34
UHM/hm1mAjuH9wB80TrvCYVwPEQNTQA0Y+yXZp0hXpCoFdlJXOI2fZyioXMAPIQDZ8IhzVPOyW8v
aEv3qW09d/rsMYeXRd2uYGjNKD6GwYH23RofRkVtu0FV6FhAqA2UWaUhFBUdbOct8ovLIfflpCUa
k83BUc4EgY+ewHz2qOu6GVIC9F39C64GUELD/Yw3roS9jjyiNG31B+q445KpQZaIihAQ83Ib9QKY
uXJtcOcFi0lw5D0RHOrYRBKN+3EcUoHurE2jNRrc/5IqrkW6qVcE0BqdhwSvBpDOMkSv3qaQY5yH
bIY6Mp6jcJ+IMtdvEAG0C4cO+JMlenkAKBaE/WVi5ZOZaLcUpWFL+ejPg7gfnbat82qU7YOXNE53
6qD06Waebfn3qcYaQvQlblog7dAezepK+lWhW22SFHCQcMlL0yXznSYIcunqc7tmczurLwsIzk9T
vyTAT43RzDLTV8ZNGVDN55lzSyDJV2kEt8nXn81UJgbi4pQHaT3r5amfdOgcwdzxebYgpH5K7Ai3
Bqjst0/QQEXI7dAtLXMPoaBJQ0P86i20aVwXcR+Wz2nDdZXAat0zoUQM0z7JRuKv3UErVzS5dmzv
HxbWGrgjQ1GkzYNgWZ7U3I9B5iG5rlJR0plA+lS3U4YXKPWxGdeJv+EAzpY/VVfruc3ExBog2JCj
91nYxkiIvRpKWykORFwfWjGHywOsGBQ5K1IG/qnt4Yt+CpWnhyN3mMZvR6OpWyCkPXYJ/SCHhcoG
KZBRLAFkTUY8JXXYJ4+SiFY/DnVJDH7bALJL6kfrQuJ0IZEjvyBdlcPnSA6CPbEu4YiBLvJ4y1Mn
bMxwP1l/xcPWn7U+eYx2bzgaOTyPZFPqM2Gx4mOOvzkVfLN5F+Id3KspnyAw1RfUgR9TWtcxsjME
h46kfPRQTgdFWFXpknTQ9ZknE4tTgJqtk0OJN7DvYKhIPnr409bjik4NT2fHH8eiwzkYDr67xN8E
XQeWwp9TRCepOBSLdTDDRDlIGJvuLUnUh2jFo6cgkY2Aqe05dJDrUOnxadCt46Yzjf5g9zSU6SME
iDKt21AhEjnQ8HyckT5DoAhXy5R7I6t+hHMULzgvdfifb1koMxsl/FkhJ/Fz9GTIyaEutEmWNkEZ
Ds+bUkOD3GM+TE+IesD+Y84xqMFpSROUK55UkIj52Cv8uz4uSZM3QFD9hlI6HK0GVE7fVcTOX7Xt
6jeyDfBorBow6R6aoSXIPyTjYSoSa+SpdBUHtFSAp+Kzkk059ZqgLKBRQtoiGSbvY9iU0ZhqsqC/
DcpY/wThbrBKnJaMSQY4o/9WzsA7psBdJ/qIJ5j8ua66u09MHA+nuWvtF2gGJY/1kkBe30xAtCF7
8PB/0ClZ1KlqooNqAuepJ71BCC6D+GzgTvazgb9b/xxb4z9hYwYjHg7ceY/uR1QixWubOzRA2EfS
OZ1KG7wm3rGGcTcn1Sg+4LNIeR+VPccwVew+zc6SeFnvePoxobPrI+FVK7unYiaflYssFp/CFn2q
FyqCXAUhqLt4va2foZ+NEx8kZiFHNcJc6ixj2Ubp3GF98liw8ale5Biljak5OJRiwmy7uOvuXeu7
P3rCG9yzUGf6DocO/6cjOCSiFp3Uj7OWuNliM7lV2k4IPwWOAvlSwza9LySocvDE1WHYZhVePGG6
VDUQ/yTWa+rxyjvHo89F5tuYQ/4kaFWWzO7kZwHRJiqaYPIeRIU9ChHOkHVprdq1y8YpYv0psYT0
YB5CR7MI/dq5w3vC4QcqRvqjNA66fus0dhXe02vb4IYZcIesQZ+oN8jE4CrNexV6B4UbAIw7lCR+
6UXM8B2aIItwbMKGfderqfFWMHUQFkDvUZoKH43LAO9cDtxv6W/PKYcu7wMVe8g3Qb29H3yFPxs9
cLeFEmLf06xZl/a4GmbntK+6oH5nJs/9AYsmajIuo6Y/dOGM8z/iKV3j/ELWBPcC9X40UdLyXIQe
kvyG0d7Dgz5Eb0X0IpkzTVu/zWv4azapByi9Tcu5n0jWCqCO0khNDWyIrQVczekJQLlS0W9Taca5
wLXNFS7mVnqpl7iSHAWcm5uin2U9FSaMwIauhE4yp5/YggWG+sqprKmoU28cTZxRwsvxzcza4U0H
tQydgjmfxI8Mj93T1HbBZ7RomUmFVUJBXz0J3tclsE5F6FRrXrbb3RAYH65mrjsirfdrIJGz2UTm
HSXKL1NDS1Lf9RLlxhRUMPIBHk1qOamhTj6DdhPAo557/7mq7duHtYIWCe7UVQ6Z7dvg2e/hnvq2
7unwrSZO2x9WZLW/5hWXcdbiJ/4WgNciksCJ/tF2qD+lyBJ1dVp8YTCfgVOJFBAnX4PLK6okVfFG
XPQrgoylX+l/Qz9P/K5VPUydqI3JlAF1H6J0RsIugsrDrLBNYQGKK4yqNnljertEKOeg3PIEMbfG
pAAeqmefd2w9WHcWv7pmhol1HM7/j7Pzao4bSdf0X5mYe8yBS5iNMxOxqEIZuqKRqJZuEKJIwftE
wvz6faAzZ7dZZIjb57KbqspCIs1nXuMTTU2RoCZk2MnTmpFwuXFijzvSXfXMRWCkyB9VKYIzxcCE
ON6U7kQ74S9KPWDZlnGt+Ze2TMwTUCjjoWp8Pdnoah6O1DcTsibXze4qW8wqaExETQIHFUk78ETR
fzYiO30yrc5+kZP0qVRHTb2fJIokG1I2UnGb7FewBf32IvcW1Qey8tDXSuumiDjPjfmFs9+rsR4c
xm9WrWsFcz/ElIBl7p3KVWmKxmpS/qjtUY57PEv6dsucoo/uxI55Hy21iZn2tFhloNWowO6tglgg
YI67742eVUOQKWeYApo09SfXq+WVAD5YBxUr4dTVWfElRZjlJU1EdCCS1Ub06sqM2KN3jvm4tH+M
Ctho0LQ+RYLKassoiPFFo47rSq0kYMyNC5kWabq3SjOmttYtEbd/aUyIavgxx1w2dmN6dPAybTZt
v3bVaqmTCehlbd7I0p2R/08G1fHgtnFgMqoYMX/LbkK+Qz3gbSO4YUurzbfxPNasej/pJsIA2TxR
cHF1YpF4us8I3itMBtAqCLLR0Z8Fhe44SJqs8MAvF/1TCT7cCZquI2edusm76bquRlmuzIwHS9ON
b36RjMZmkp35QxZ+fZex4JeNaE11gXN54240SQRydAb0CalNivoCxxrf22iZtHfJTF6LBZzujkFu
eJMTuk00agRoYzlzODXpH/D5iy+tb+R/9JlO6aHX51jsZNSMT71K6ns/www66H2nN7eiEc7XKJkw
S24pNi2UmS39KbVz62qkKT5u9ETDNGNxVfzsjTXx4EDuxDlgCv2rYyUNJa1YxYROY9tfOYi5aCTq
+XKFJ+OSbJS/0KU1/dr5ZPSZfTRzlf9RCSQ6wqQXzgvh1sxu1FrnocdlvNkm+px/oZWRPRmFmAew
4bX6bsB5MSkrLMRADu60CfDMgZ4vvqb102yA1wqk9KdH4Byl3MDUdliluAqYYdzUBtFTVJK7Nf2k
9mWEsx4aPsI+tG4a60GR1zM1EW/Qkm0edeuJjbPeqS2MKaZWJrwfU9L2LwqceB9UnocKvCW7FJA8
ugX3UFrcYjP3bftD7zl1Q5aVeJk5lh8BjdWPqehNqg+pIIKItJoDtCjaptu4aa6N4WIZeEnUbsav
zrte9yhCABtFXchX2nbynXa9Cr3m2KiRo2AcrPTkazHKVo4rx22u0JHaKDvlEhpJiF4MSRAFx6MS
x3IocQEkzbEfZUYb70bkJIYbLmzpsj1kiZ6qTIoJKTf0qo56mk7mbWW7rKFFYT+1ScZRnHq5oExh
DUnqHTqqvWR3tWMnFxZFxiKUSVZcNNak1K7UNekHRqmLaTM4qjE2HirZedhMtqMCs3fc77RiOl7L
HA0mJZsKURyDEvPez4zR2sTRMkGrz5P8ssAuRbu2MrL8rbJ8rQk8aVG38WNh0/vILYOoXHk1NfE+
ax9GpefpdqjtSQay9IfkRO0+/iZNtDvB0+byVpbCoLG+VM6prJoiPhbc8vd1nSiwiwnBfwjRrR6C
Hkx7D7dtIlytjNruNogJG3vZD1kRtrMqHzrpkqoOk0swHxF1dPTtHP+6Rg8TdTEpxxvg/dSJfNhH
S2AODveaKITbEjxb2ByX/dg2gUG18cGsRi05+H2WfSUeIg/UosZFXtSnKAPfo+w5kGgK38WVVX9N
PTv6PMzT6KxVZGRiJX0JbzNmZDSbpe/FhVvljdqUcTsQU6OfWQcTAVq5n0rhTceaSt1XXBPsu1hz
83TTctv7ASw+UWz10TAG3CWj4Tq2JhctDIovRgADmQpb5Qnt60R6cUoWIT+1as5v67whuKq82vvE
tuIlNV6UX9ZjRHYPXtoz73Vf09IjzngWaB3ZVGte4Sj+jaYu+5h+y2wUEDd7aZMT2iQRmSKKmwVZ
5TbyFP17PAObbOMXmdjbsTKxfKhyu+aKdOo7To/qtq6KKeNWAE697SJhhJZoK4s6ljKuCd8UWwl4
tfCuuoYa6VVHzoZCEAIfBzFO6k6MxvxtqAaZXviy5xiMh9489KWTuJtxFULf1JHwXrRWGKeYo4Yt
3MQyDwt38j9Duzeow6aV+3WOWiAHoy89Flg0uA9531UZmtQOeP2q7Bo3SH3Y64GXN26yT0dzMHa6
Rz2A262NgV9URRlRzxNxHlidO/RrGOvti5ry3XbKWuPTYNvFZxEP9g3mdDM+G51O5beOpxn3cgqD
ATYKWYM2mOajs+EnyR+dHKL+ADomRiPfL37MKRDJoF1cEiKQhXq587qo0EOn8sWpkgObI5kymjhO
bE8UNok19a1ykubOpS320zZblaFHSCDEyU6dNfDicvA3xRKLp8KW2RO2Nm2MYHE2HGIcnfKruhrI
NE2uAFIXx50uKL2hu9nFbp/eVdYKdxdVV/91yMnKOoe/4FKMgijyurcnTaMukxbTKYg+1RXZY/2p
tcr0A/THu51SUBiAMl3IIOeodjvBFySPkiJE7fO6LEeAQUOyB8Pl7COEjje1730ERnpvSDAucHJX
3AmQ0NcPpsxZd1p/TMMZyaK15uWb21aKaIuYMzFLDY5hn3beXyds4vZq0KBhUqFonUMHaFvGGg0j
6mFVP4Sqwxle8115JQfx/Nd76ii52EBcVuNX9wzGo2W0FrJIT0O0t8Uhww13k07WQHNG6/f/g6EQ
cAEDBTTzjZCLOURkqISHYcEdfhJ0po5CF/NhVtZH/OG3uB1AqGjTAOxahRCcs9c2sD25P90sRNWi
ukU/p76yJc3d3z/Q2yY6s2ZBDUCRw15J268XByL1KhpWFUaqU1sUxYed47E741p/ojNpfTDaiuZ7
3T+HdYodMzhGAhHMgF+P1htL5acNck5uldBfWApvh0LASQxktG6ixkPvy4Len4z2lj19xAJ7uxHY
4DB5sBpblVrPKT3JMJaDMSEvmUc0CgtfzRcY2tcPtk+lM3JasrPa7+5+P8FvIQMY25ng5hE5wj7n
nG3r5ZlrV57fh+Ao1SbP+57Kba5x38NH+MtDoSgHkpLxEAk7d+mZIj9Rmq/KEGXVQZGqxngSx31F
08l03OwDWaq3sCR/JSDpoMzpmQH6OHuXa2vf6XJM+iKrvRjRrtiSU1HwcWm4ll51X0aWdYTt/sFT
vjcuG2+1FkdJkwT89bhVhyAsKXcRWlnpXiu9yE6jszhbOkUPSWnKfZXhd23OLOW/Pr0elEXTx6kH
RtjZwKneLatzbxHGXTceDZUvR9MdBlQtvILa+u8He/cpPdDZLk6ZYIrXnfQncAu13tYZ+qkIe+5g
KE+D0VP5KfVdPswnWojtp8qnU0uz6iMBjXcWLMTwFaANyp6L6uy92pMy4fBoBN9CB1RWKmvfEl6D
wNDLD5bQu0Oh7oa6HOcXW+TsITPBKZr264x6FnQ6BCiF1sUnu22qD7bhe/OJQgH1LO52yMrnJ0+b
EQ5qdRHmHoKraJH2+0ZTNRLDpvGorMbcz6YYtujKqQ/W69sT1ieoWMlXDM4+OYNhRXrbtQiHs14H
m5KOn+i7Ru8NLCwT8SmL++nz71fOO0hMBrSxifBWMU8Uzl7Pal9IpA0w+8Cus5pvrKifNnlPShb3
eHdFRk6bjmLlsSz6cZtoyt8NZfaRhPM7Enr8CBCYKyx+lXc7u70IoiUqAkkJhjzqLhdiz4fBl/lz
ujSuDFFvp0KVxGhxB2pJyGthlbXxViDzd4FuC53f30/KOysN/jZKlCuHBF3p8zmZ7R4kxFKGeoyU
HDilkZDfEZdxtSQfhAhv720ubVj+Nvcqda/z950Ah2qL2K9Cv1B+MCTNeAmuQf9g67xzl62sVPQJ
uEexXlxX3Z/Oh7qUi+VNJQ/Ud0T9pVu81EvbfRKRAxN1wdeu09rp4a/PIpAGYQDyXb0I1ln+06B0
oEdCHq8Ml6QdN7U3WQfbr6Ndn9TVB4jCd1fxrxPIZyJZQGcPqGGItoCgr0I7iR+bASivpVS/AbtT
XWHEER1MBBN3iF72j7W1dJuiMOuPFEXfe5V//g1nizg2tdgapc/zTogHUUApqqtEK8y/fjatXuyo
NQMtRETl7ITQXSyRZ7ofIWPRiOj17InOMKazi7KfgF9QAMhylXzlOvxIQvm9w4kJXhX8MH5GiPb1
G4UUuXBSZFVYFfZwlbotGMo56cARouYnNSBjv19B746HDI8Dbhp5FXM9pv+0gtIGbr5WdKjQ6sUc
0psfN0LLnZ0SwG+GVZb39+O9w0klnUOTZvVGdTkU11f8pwFhaMb6LIoqjMqiSY75zEib2hTR1Tw6
2U03WfK+7wHkVHjb4Ns8ghOzcm1xAtNWXhjXpbgoh9z88vvf9e7KQt0MWU/EyJ1zGbyhElYaoTMZ
YrCcf9MGKOUaUs8fBBHvzjYm26C3ufOowr9++GSYJDVfk4Bwoeqf+lp9yo0RLBp13euOOsIHp+w7
hxJOLxy0iDzREj4HxSdO2wpFETDEFNU/msMgdwCZBH0ywjU9kuJucbta/dWnJAaF/sISFugom+dS
pUubGzZ1qirsqyZ6cUWWP0KKmm8aY1qOsw0h94PHfHs2/RoRTjVuSMT056zRpEQMIJ2TOnSFzBDi
FfYnu/BplnmLu0nBeG+qguU9z5JGneECmixBwP5+Bb0JaNbfgGKqQ+JLSnMOuZadsrNs1ljYuusg
ZbV4F7m9Mt0UHfaqiM2dpzfeJmuL4a9KyjEyDA2mHJ0HfsDZqgI4Y8ko69Emx3X7MMg2DoGe9kEz
j3hDKfsjifA3q3gdD8IWtvScU2/iGW7QOZ6Xssb7xsy+e4nTFFuXwunTgt5quzGX7iNXjTfrmBFX
6vFqkQKC+1xkYSp9YD8UaKCxKPzoXKc/qQQ4aooNzyVgRvcGxKT7wZHwJkRZBwUG76LLRIp87sed
DqryEIOrw6HxqsD3F7iRYJUI8YuPQpT3nm+9vhllRSi+FV3XTBtcRBWmrl60gdDKtjwgG2Z4gbXo
ck+pMP9WMbn736/ZXxvjVf7PMyIpTPWLjYps0NnSqRXQUQDATahBGbuXFK7pgvk4ghfZaCGShl7t
I929LGyb2PtCKaECX6Ki+CoBfQ0IASh3mJCNPiSJEXlBYQJx+h+cJlCl1hiREs8b8i8lP0slTlSH
XlNXB432WUjJoNl7Pt2eZJnV6fdz8t7qpoNKmYxwbr2GX5/Rsd/K0qauHzZjO2/EXCS7SUvsSzTr
crSvso94sb8W7/k74DZcCW86osvnKn2NU4J9KmUTRqNNo1mPlluCi3i6jDCwOrmzs8iwmxPrq9RM
9ybTq/LWMVUXBWW32HdNT73qr085Spsc39xUlAzPL0Mlm1b1VdSEuOCWod/XzYFOSxIizGXsXPCN
H5zf7+w0A/kNTCowBILVdBZv0Z+wqlgfmfLMSg9DJ5/E7MShh2LO7vcv9801TzgHL54ECGE3qnhn
Iy12lNixCT4iI1juA0dPrReU8j4SOHx7F6zrBxUuXulamTjLbuIR3xa8v9owrxp9B6YXcWnL0i68
pUByUYDIbCPXOpIxfKRO9TbPWyu85NWcJNDDkP18vXxxQPdrd7Ta0AJ7RGKbg8J03WQr0bNSYTPY
zlHW4xCaCXGOLf3mlLRD/wcZ0kemu2/fKuaIFrUoQxjspHON7Xykeq+DwEQgwIsO2jROP32K7bej
FO3wwYp9dyziStJrWvwoPL5+alBGHqULxvJaXQbFZCG6a2RLMM1zHv5+Cb03FKRKHzNxA9LRub5a
NYimXjzRhvrc21uWWHE0o/JzbrTZB6fz28W67kKol2gJI1h5fhIBjrBgtvi8yilf+oA+MCSQpI+b
+IPZe1MFZs2gKW8wfbiBcR+8nj3YYu1oDxlOUt382Evnk0bhcruorA+Fg//0YtFwcle0Yau1+Qdb
8r355BEpSqwaPFy4rwfva92ak4WnHLXC33VgMo7Aj9ND3i3NB0O9vWZ/uQLiXM7+J5Y4e04KhkYD
HrYL3UzIXdHozu1M5BTqbtSApCVHEoBr/O6DFtO7e9IFKfPf455V8EynTfQci1Uw45wJY6viY1l6
xs6smn5X4Ua5ReiwO5aZ73PDyO5hsTvve4Vn9Ucn+zuTTaJH7YaYkGLIefF7sWMEh/OqwwJkcDZw
0PQLt4Sa23b+R12ud1YvS5bli26zw6s9m+wSc4SE/LwLZ2BUW5p88rKmof3tL+/GVX1hJY4yEHWX
16sHDVKD+7HtQjy7qn2j5iTEuc4MpsqYPril3gYGkIvJaMjeaP5wxL4eqkY5L/Zak13SFl3oFXh0
xr1VvUxsqsCbUMj5YFu+OyAW0DrPQIPmXDUm8SYDBKjbgStBznGETb0tcvEMfhC+ociLD3bHe2uD
wxNVMeRjIDKd3Y24MSd4wNQ9GgmxtUkroQfIGuqbmUn9YEe8tzYENq40Cbkd0AB+PZUQpNyp8HHL
6JjtO2PEAWzrOxn9mN+vjvfGIaomb0C1xUFL7PU4+MM1SZ7HSPBKzwv9SN5A/fzIN+29efvlksm2
cukNng0ykNBqcTR24Zj4yMUCD9jF7rBsRcU+//3zvHOAYeW1elYQWvBgZwdJbwipuqnBDc62Vttf
pPaitAfVqtLpGu15ZzOk6i9LQ7LsaQlQX1wrsO65cxlWW0mjsrEPjZLM3e/G7gAx9baZe+ODC++d
meQc0L3VSpn46VwuwKAhWI1+1Ydehu3HmGNxl0Eb3oweMJvfz+Q7K4NpRBnIXbUJ6AW+Xhn9Svkm
furDAjOXW3AnbmBLoT5Y5+/sYK41g8AE+U5fnHt7OhWiX9Nis86LfA6zpE4OVWN2eC0A9KGU/D8I
g+jlUg5GVZbD8Lx5bEa9ZRTzIMM6gfE9YBEbtBVhYFYm038VHf7jx/S/4pf69r8SlP5f/8l//6ib
mb5PIs/+81/X6Y+u7uuf8j/Xj/3ff/b6Q/86NS/Vg+xeXuT19+b8X776IN//7/G33+X3V/8RVjKV
893w0s33Lz2Fx1+D8EvXf/n/+8e/vfz6lk9z8/LPv/+oh0qu30aDofr7v/90fP7n39cF/h9//vp/
/+3me8nHNnxH97342//+2aU/vld/u39phqci/XH+DS/fe/nPv5vuPzh9TN4+FPVVKJt1OL6sfzHs
f3D6odCBDBmCKhRf//63qu5kwp+Mf6wFNJf6L/sN+ATHQF8P65/Mf9BLJgShIAHagXjJ+ft//9JX
r+z/vcK/VUN5W6eV7Pk0YBPW+Z+ST/AnyJRT6GaFcu5TvHq9D4Y+c5HILfZwgxEvCuQoeks7APLq
Q02DZGJ3+jcHz5+93vjDN3vR+207OvIECbX+YrhqOnVxk0Fh0txqF0eG/5gDbYY+36E82qh+66jU
2a+xNGAu6qubtNPFi2tl84XA6XP76xunNp22Go4Ac24a25kkoQsgZ9dfEhS4U0qGVXPUh2Z6BOIm
r1ph5ff22IkrB4o03d6aEFXLNAy82y471c3ifI6SZH6cVOZu5NA/Q07kG3thJsdeZO6hkWolRibc
cgaf1eeJ5lBUVNdF1W/7qJAnJGfzUyqG5wwy+g2M1GnrFJZ5zBpdP0CdeC7jSPuSVqU81WCRN8Rv
9RdIg+5NQkNmP9DGO8IodW8G2fQ/Uy19UqWWHNdPaiPfSFomPmnD+Nx20XypGr+4ij1+MhReeZom
TfyEQukeUqguB2/JntyYCVwh7afOWxZr8+sxEhTIDk3CPP36ld485ifdbN2bcW6ex5RPkTbAybCM
bdoP/Za6qHOoCGO2sSbFT5sWyhd/sLtlQy1NwgUuddheSX4SfpQcofdPW4nGOjom4idvdWrhJPAQ
uqb1Em64YWAhbuefLZ1p5oTRd45U4y4teex4/eFc8/mJbmNExDTnp9F2qB7VrLibxTF5Eo2fL6AM
Xg5Dr+cbXCmgGHZJoR8USNYQZL5Tga6ETGVFiflM1d89jDlw0sARGmyRXy+vnaUedIi0g2Dvn7PE
cw7LBLGS6mckfmZu8QQmjxGt8bnssqeu18yN2Yr6uE5rZUm4tTaPXM1MMDD1pyWGD600BnWb2Pnp
YaH5U0AkP1o1L6SYE/eQWf0zclzOjS3y+WbWOvubWZvMoqducinG22rWx43qxyLgnz7qkX5rFFGt
NqqtzaPrpSAxh7EtHlCndrkVRvekpW1+acgo3btq9NFVoPT3qOdGt2KY9ZOQsxc2veVdlbAMwxgx
LhX41lgj9uggksq2vWlLfQj1ZoKihLcWnnAEI645dF/TfBrhkUzp0bdAYiH9pbaJK2luID4cP6Ng
IA6VW00o65p1dHAHz3q29NoGlY1crhl0g6TUG3Via9VLfy1hoGxAi8qXbIRq5CofKk08+VDeIWcG
iMhjG8mC98BBQ7ebQJuXiyX2Lij6uxbhhi/N4I33me3CDovNBJVcEsDvMfyXy2VxukuvEMaBJtF4
j1x5hly5NXzpQK1DmrFbEDtDqxBT1+Ob3jGaC3cZ9R2qsGPgQIGBVY5MVVibo3mjzW10TzEESQTY
U7eDnubbNssFugSteZ2jgXATNxPWzJFpbe1cyU2X6oS7HBvJputUvYmlr+C76RBXoir29nCAs9Ad
M+dGOoN10hH4eNDrKNm13qBvFuFCVmnKIgs0cPzX45BbTyXD7uapEMehrH8MRBz3BkflCOR5EhdF
KcSK70XKw9K2VYyAgdH2n4yKd4uTHMmTpUdWaEVNyy+sup2l2BJohQtYMqZ9RJVwpaqW44XS7Me6
9evbZDCMGwhE6edcj7oLs9Lsp75v7BiLPkojkAYTIyhbmV+UuIw2oQ8j92g0xmfo5+kXSlXiy9A4
FxbY+2CRY/IJ0EINqVLChrC0Fjnpcj6kywh0dawSeWFXffQooBBs0lzOh0jW8hZS0XDoSs9CBrkU
kPcsbC/GrMkvpZFp107nRvd6vvgbBCcQBOl0dE6EMxooTmTasmvwxU03DZTq54YGUifrGnX3Cb6m
4W4ph6YPQ5/6h0FrZn3jsfehxWpZtEO3rg8gFjpf+qwyj4asys3YTfmhm7AP7ge9u2H+h2CwIQtt
ijI7oQpQ7TzoeZ/jsV0CZzLERVLr8W0cT9omiaS37QSIZsQ60stkiQS7evDDPqf0LIDVgso2izAx
2zEYOlQI9NqE1xe78Xda5TxTl5RBarZyiwTXHwD2l5VBUmtslanOLxZvKa8XAfHM7EzzOGA2ve1S
GAQdYudQAAzlo+c2+aEYkkNsN2zvSKofyh6uO5Reg1ryvJ4mLotpsrd+X6ij7sz+oYkKZDs8CGyX
BTZ+YTfM3XXe1rwOuBCTHjRQKpFP8bvL2UxgqRqdyYIyRHuf6E1yICgZN6U+zeiEROOx05XzpVN6
iW6RN/7QZsyE2rH51KsqPXZ1U37uG395BMfrXc5TrK9bwrpBexjmQ2PP5oU0qlasvCOwxs6oibs0
hWImFk0cJ2SlrqK5Xg60R1RomlGxhTlebVdSIUJQRnETVSXSEEnf7vFIdULN9zhb9ZoN4XEhg/68
6JfWunBU5J+wJpCUNmI0eNabivsuO5oQ3O60OL7Hc2a+icXoX6ZyyZ+HEe8ZYOFzUNQV0HeY08ow
x01jmeUL0hTVtQNVPOjnhlWc2fWuG5b6FpDOQxnPwO1rJ3J3JaTlF6uLS58KwIw2AAd+f/Cj0ryE
H67d6SVZbcBKdS+w5TAoGKj25De5/pwhqXfZ217yaDrTV41a4qVOLzwPInuoUAVIy7uid+qrmRpD
4NRtGwD6GlmOaX2/ig/Gm87As9Bs0ugk6/ZuoiW5N5vkmqpPe5e6dcUHNFZ7J82D4Pt3dJVuB22q
tqmCH1WNCITnmTbuo6Q8NYl4zGd3ukUDRqGUrCBEoIq3SXzyIi5cG6LYNXt1hkbJIsb8/WJ0u1WS
qClPbtfeQi+Gel+anxIETJxyeSKCnbcRrOZd7YtvfmSwTKVnhU2na2zaVARkKv6mcYsHK3WNXdeh
glCLSb8oKRgFhGkaGZLsH6MxcS85abCRHS1jVwPaCqomV0+LmupvOUItKZz5tDstwpiOWhnZp75a
lYiQK79PG2Rpe+rd9O+S5WfndxfdqKsHQ/TRCW0A7UZUngrt1ox3Krbmbdlyz8E1tPZZ62HWnbbd
wawx8VFagfXJaJFMzY61a8bB/mGtjrNF4s5tOFsTCFbZf3a43K7LbCJjjWZDO9rmMDdBVWv4LLWj
KTZe6bTbea70z8CFnB+zMRW7isB3I9w+CWFxNVs4Nf1+oFm9S5Fy3Fn1JHee8tBKGOpyq/LpIvEF
uNyBLX1hCXmdLHBu1FBgjUrp8yLLqnJf1+U18jN50HaO3Ps0dG40jXPCS3vnsyXLL1lnQlkyTJxk
XVs7OrSg9kJAzEqTGYRCgXhwVkCiLpWAS6CNd1NbZzvLh1LK5TBtjNjNtxoE+SBGXeRQV9q8W+zS
wMBY2huv6thoiUovVYsSRmuPAwwh6e2bGa0TzW715xm86h6O4xzovYXKgw8EPk6H5VKYxXILo/07
LZT2B3I8uDCn3TfUgdLAtufsbiFe2Vs+HtD1bBMNK++mEclJW4jdDMQyYE5W+sOsGyfpIKJTmTEU
iwEiBhcD0lyza6pQ+chO+WTnXwtutx9I6PvHqoF9FdT6YhxRtaFCq6OQyzkO3eda5hGagvgt4WWM
kMx4CTGgO0J6t27Zsc3RWGxx7TWdNQatIdM/dLfPr/AzrW8wypTRZp7F9ElJrf2O9YW2bTBKOPgL
R8rQG8bGqFV2DfN9ufS8comCrkmdLVIuqwyCMtp7YXfVHW1w7athJZ2+odwV7THiBTHJrYKZvG1W
862KW+0efbOlDJLaip5EnUcHYsL+UUR6HhMiLfMRIST7MzmxOKUolO6iTLR7ARwZQYOskFOQNZ53
O/qNfkConX5VV8n2DooLQkyWE0HT6Ss1HJfSbZ4sp3SfuSiWo0iVMrfSiZNbR5nLXtasPOqJw75A
XudxnLIRVepkRLNW1cZ17BflsYr87Da1KtR0TNXr0yb1rOw6ycW1oXXJ1nH75SJBgSEh3XGtwEUQ
aYueSHEPJ39rSAIrZ0BSImnK73nWoNzR9+rSm6o0dBPZ4YaEs2usIMJAl/xj6tGCQkXgc+lY3qZy
4fjyv0Iov8SM9cwhzT19NUS5HSL9kJ/KhTJb63rfZZMtYdspyDBdoq4wcyuuVCy/50Np8KYHbTcp
ovEYRRHOuzl5VtLOkVtT9+5ClzqH88dvfZwhz8C9zy/iwRlDhQwJFjmttvNLhNYmJa6nrE+vUf0Y
n1YU902RzPZPw2+MuzGO0yvfpPo7oC8bACWMQxpc5YHw586t5m+zkXWIy6n4emK/bpdsGKGWRM6F
a4gYbrfUYPfb5jYd2qup7JFxISnddrFdA7lNlpumG/LD7CrjEXE01A9oOW8yraoCTJeuQMI9c3Yi
81ElHmor9q5GMTrU/XJXaP5j1JWf4FQ/oDuAXInT5/DD509VXW11CJBBpcbPE0Zomz7N7K/NmCw0
ATL31kKo4bM2tVFgutbjMqivUblUt4NAqWEGmL8x2QrXTZNxmw/P0DbrMC+Np6msi2AafLUdqN8F
egevH8WKYpeBOPysa3V5lfFsx5p4d9cu2QMlhqOboD5l52P+R5FmG5VNy4kKgrWd0u5pTvWnao2l
Us361KERuPMjpDGIbC+yMsdOSAAGQ312Iw3xAC3351SxBpf6VOvT13qsFSzy8bYU9RLgnThfRZGj
XTjSi3aLg5mEZTRg8BMev8LrdDC0L4YaOWC05QplsSyAPety3OAd7SP1AEmyUWG72DX2JkST8PjF
hYah2qGxG1R94+yGsNQIMh2HwgyBj1CHXhs2CDgdF7NIN4kcriyh6h9T7c4IGQw6pANhoEjAJbeF
UTt90mLXu4RR7n+jyNxvaZvGoSriC0RjyPZ96wdstOZihPsMIXjnFfV1Lkpx8ttK7TNi4Q1loJ+z
dIfjiB9nIDWaglG9mLsooos+DdUl1nPfIDI9LJ0Nic43r9PURxxQ/RzF8MOKnR2WrxcUt1VgEFOk
Uvjwy6LLtObepJJzk/jRHhzJVrOyy6ydONl0ULVT79U7KoSPVaFdan72uU+b8dpuZlS1oszbGCZi
VXm2GzrzWWjLEcEY+L8GmZwU+c0wNECrB4i6c58o3PCML63uQ2H3o40024OqxGWTc81BtYkBo/cX
RQSBtKDRko6a86C4JHMWREBo+TX3piaAWGzv42n8A124bakB1FGkhbEzwsnLIP9pQ72PbPdUa2jJ
mF4iAtgRw7aQ2Md55ggk2EslKf3ykwW+8Jm54Q7Q91E5PTYIvN5R4P0/5J3HkuTIdkS/CM+gxZIJ
pM4srTew6q5uAIGACuj4ep4kH2kkzbjgmtuZ6Z6sLIi4ft2Pj3sjqk9kEloEAPlqWtm+knhxqsJN
eG2/EdG9tKNcTrY5/kGfqzd8H5+ydnvwT73zYhvpe+UY+rEV5mfTKx5Xc/9hGd1j41l/KrciVB7d
0Hx/hRteJpAKmTMyjUd/MwktpOXcbUvb3mTVIOPFzZ/0OHznTTefqbPmamsdwkmyp37dVx8tZYMb
rFvl/UCIgrOimV7g39KKbtCqLLO85KDZy6SUwImgnkYH3ngt/Mlq3YOfS9h4bMxunGIJSmlqq9PS
O3vVuKeqzpjqDP/QZfqn1gsR50HCb+n0WaTdJ1/m81Dnh6Zq7gDbLNtcTjvgtLxWR5pVlR9XuYEi
ADbpILFJ72Td+PfgS+iVg1ckZuuZfV+GzjTtSKnWG0pK2x00ijgL2qeSs3kGyArNk7FJBg+DTPdN
VIEz9Y+qgJXCVMFmHopS5KvTkhdvUrekovN+U43Zty9II5NG4NQ37xGb0leC3jJmk7RLZwrSJtgJ
B87xj4Y2rtwPe/6WJ1+Le7tgO6a1d+em4jgsCpJoKN9JJzxNLS/KtDnjhDRiKLVJI/RrqzNQQHlh
JFmJmgHK5rHivQXEZ32zl/xkyvTeHeGgZo65l2U+xVEZHXOYS3FYjAffb7MXeC1DDCnl00/7M/Mw
8d+a4i2/sfJDy6NsvxDEJHUfcPXmOZJw05rpRmsZfCtlM4OXIooH+rv62Cjt9qlvp1dEQmvfS8M6
AeIz44Eg5r6s+07iVRT9jZcCq2nMGwSMqDYYfkIRbdqAp2JuDPpK+hi0T2MOu6kYAwSHDjwIKjIs
VaSh7c2deKJbNvoj7Sk8poHHISDvl19DU0eU1FfNCSzTdOWkWv+spSvfdZSpI6m34jQEKMNoBIsv
KVWs6udA5fnvtK+sTyQ2F/jVaD/A6+1fVS+gYSiYavYgTMZymHkyKNcTBuUEpNu/faTmjZNJEAcN
44/VMe71HFSTtRn+aJiyZ25bbzcFNV8w3sldGvrLQwhb7/ac6J96I7+JRoPPKJdbCqOonrY4AvR9
CXPqugKB39oyyh/Y6uiD21rRRzmyvy9Mn0TDlHdvAQyhlx4m9Xe2lt1+AdixyyVvJezy9slUs/E4
FQafPjfGYm9bI6F7h97ZT6HoYPOHJQRuaQMU6Sdb7iKXMcwcAYdIFUwXpnUEhx7OG51WnzV4G1CN
0wjngXVL4hVeCmOpjQAV4FYPqqU79B61bTDVvUMnKvcxXPWfNRPp9Ub5OIqmn3ZpU3HSMDMGXisz
i2NdzMOJN0p/rmXY7SFX2iVQEMf68MU8XRk66i3QHbCYLhLBbNjIJE5WPuXRuj7nTZMdg6CTPzic
g6fc6z8cz6M/JhiNa8UwmNQFx/iUg/Gpre1HMDYAocYV4oTFqrvrUDQUH+g7LcL1ufV6EkEDNBSk
rmXPMWb8JBs9g34KQWHZlTq4nTLicQg5uAZWf1aZIV+7DuxlZfHEbqmFuOSNNC8AO+1L7xtuQk7W
OWXlehQRZLhm9PpjWLfjsVQqjMntGve5Kb5mF1vf6hfP2mFsYd16P8CSurQmEJEhrF8Kd7CfpkjY
aM11A7VjALmwkQwMOzKWw613PNt4rqiPsooK6nN0eVF+U/KYG+QhqDr4U65nVZsqr6cjf23zW5fT
eE6bZmViGI3tmN1+sYTe1SlT48Rehe+BK3MLNdO6zj1E9cidn7OK9txRmB1v8wVg8lp5xxr2b1IA
I9kSbJJglhW9fsCaMFuPdUKMLTsVQlrfi8WMONhKYC/kqWIPfntd6LjngyNUWyGW0povYwenctgX
ka1OocPrJls8716u08vYrusT7CaS0pkJDGGtJ07LjbgxRx+H1Qt33qrKGI6jPkHGaBIccdVWFDNT
aLPejKO33TlqW9zmVR5rkRdPXLnDD+5GIEg+2XcaJdlXGXmQFLbC8ijH53Rsp+ehgW6tb546kC/1
exmJcev7SwCzmN8GknWT4NdoEwVRAtiF3e3RWlib+IZ3R7PFFKuU6h+jNPxrunjpjs9zbXq4ekvp
O1dRO9XFDrHlqTnfDTjljyME4n1rBggozFyVB12rZW944v61HyZrHu+nsg5iu8XYnoMNPQxWLnfg
BT5Hv+3jGbTiJYWNBTNtLPcFnemToq6vWYl8oEzq7DwYi3k3AOv5yURPI3hVaeu0TnO9z11TnRpT
dVdWUQLiGg72Zd1OUzfsbHe0OG/XOrFlbSVWNYQ7iPTetp7bJvbT1NwvqBBnREtza+Xk7IRX/pmI
uZ0HkS/HW9Bkm5nC+mUudbhVnrOAau2pefQsFSsffbY183AX6m45TW0NE3TWYTLwbNgtALQB43Q8
1+nQvqLBBK+T48prlrbwl/OeDml2QXGG1q5aCRC5Uv0LTVnDNgKgBjm14w4UoTqtK7h5bp9RHoUn
Qc4Pct9Jc75O/NexY0pjK4wAkERpei8E5ULYehLAqO9d8srlaK+9UcdZCQRxgrVAZLniTg+Mnh9y
guIUqcWMeT/5j3hFfbWREEg5QQ9r8TyVst+TZZkBIkXFPvcr8qS6IWYZlC6bKCIdrxZ4jnurj/TB
0NHw2xzG9q7z9PzHGNlkWsYURLBWWYqlbAyva6u7PQFVxjA0lQdd1KgVQWCg/BbcA1btHP1GOx/A
d5BXe1m9hR7YU8dz5ZvP5JNIE/2Zjxk9rAVbrsWZ5KkicJzoaJpeabT+KQpqP6qeswy6vj+/tZOx
3LVQk2NT9z8RjHO2uPwlcN6MxB4D4qqNP7kfmlv8wVyDlMedpT5cWUQPDtZ9O05Nb0wh6YiKo7lT
mu/dnNkJUdvps5pxZoAMmD0vHt0544IQTbSxRz5blod/Fw5F6K0FnzyEcZH0oMVOVFosb4JSxERw
IPxacmG8t9MwHOowG06jH06fJrj2R2sglrLJiBXfOW34F8IOUA+DXfwnvrz+GkRg8oPWMk9WOWZg
rBRfJp2IPN8CZA7FFvKqsqF5n0y+PZZzfyPFxleta8q4yYLTXfgGsiHXrMAMtjp6Xqwf3O0+q5lF
8KjLxK+OorjHzqnnY72uyF+Ga+47e2Wj7Jg9digzeijVnB4z6M6cJkHV/r15NERSrZOfdEvE8Qqw
qqRU2Kgp17hRy7h07JCtuxeMMo1bi8FarfwDTFx8RUu+isSsev60ANgDTLN7yLG73U+Rmx6tAD11
5Jl8dEzlfuB0I3Jcl3yz+D8XRh9+3mhiz62tUX3UsBULEmK3z9bIHrxRuLAhnhGEr9quGJNXj5TR
ZlLy1zTQS8FOKN24AVzZVk4/XsPFElVg5RiCm/bImr09NbNhxsIdswPcTueeh2r0AB7GRUtLqym2
4W79Wr3WGX5Gv+pa45H/zXC2AcgscQb39c1yuPoaltbjxnF0MOxv30rNz/qQ9jy7krbi3xcTTLPt
IFf94M4hOznnV6dLDAINpQ0AE0uz9+LZKtwDWp+zgSCGQVIvobXFO8al7shfdNpbjk46Z5l/UqTd
OKplvaLlRFb9yZpdeU+F2WbLVck6aDmuu3/XagLjwLY67y6ghW4FEDLnf5pa66zuoqUVf3Q9VMsO
wnAr76VHbeMcNoF1Fmuh3a1mksyfbBnY921qQkGE/WJZCUaFZiJoBUmUt4mWzMs8F1wNyXpc3m4E
sPRZzWIaEyPMnkSBrYz3ZgdILakw3PKlrurHtqyWjSx30MIIT5/J3ShywOZ236sPE8I6xRGzI980
Uw9v014b78C75uAdaryodtSyljNnXZBAsrE5baxV63MhRoMveF2J6GP2SltdWdO8jjb/Rs/Qkb4r
SAj6zp1oHdovTTieQkiIvN+G1LTeiqUxrHgta7M72hgvVwrBhYo9fi2vuuGxu7FG7cFKG8WH6fXe
9+RNw402aTiHqshgxmmv7NyNnWagN4upydEhOuCgWQYAywuslBVsxoP0EHBFnTNsOgnUfXZxYcja
M7lpehj3h0PfGWdyTVQiSFOrXT4yF7GCFDdWa1PsV1mFD4jbPCO8FRzhmM8D+2bOGSG00XaR73NP
jnDvzqVZxVGfC7ElHVDIcY/0UbMQbYbuYncYcFGtfdkVcbnYvWJzZ7mS/i0B8yPEtQCLssqxmKp6
nK45H2Pg/OvW6QWtJBxiGv/8P+kke+T7uWGQk2i/WWwGkfwlvRqGa2Pb3U8O2MS5h1+f1bFv5+1f
T2fWvdGZbnrjfYinaPWZkZ1AazZhteieTA5K5hmO3lqe2Z62PkpPW9yDjM3c7TiDtzjVfGrGLUoA
YgjEHFxFSjaIIHL+6E52kOQul/vGaYIMPmnmGDAUbB7M5qZXkRlPN2z0EdCynI9VF1UAwupSj/xd
rRFFu35h1fF3aSIR14p9deDNRcL9F4PdXROY69XR0etAXavp36OI9HujGeoLbV9iN2DGiREH9jpv
hxdOyQ5f2iD+MJ7U/Wbp03EbBeuWo51PQELKN85oV41uoJwS2bjw16NrURhg4GWNG+1PcdMtNVDH
tWCTt35ATgyB0a2PQTOZcSGR0DmCDBDend/sIzn+NsN7x5v44rIQz9fc3Qnf+BobTVXhYD0OCBg/
auRh0fLoHCK32lszzNRVMJmgXp8XRJBkwh57aX3nGdR2FRdueHQziiZKfMBgl2p0icbelMEa5xrV
I2+SpcGQzNE4ybshXpHSgKwBt+wpcSi7nW7H6HMN6jYGMx7F2mW65vfnvGiPl2zlhy86czu8Kijq
oGdRRnmMsZ/aBss0ENevw3eyLADSOouJUFAbHosx40Os9rZX5aq5UHki1gUqkGp0fVcUqnhvWYEg
J7W9vLRd3b14k1ddYbu+QlcsdsHavkUotHMaw/c0gtgt+X43rVi96i5Mg5CCWpsoAgpRat3QqHa7
Kfsoi3XZeFu3sZYHRIPppBtWkRx/iv0weFjp02UDjfccjPOjV1VJK7wHVxNmEvJomGaz7Vzhxr1p
PCCOqXhuOF/QYfCYpg7PgRK01iYaloYEKQ0gUkVPtWSb24fzbnB0vmFheiFsVMRGbt2PJnouDtx2
V7o6i2sNXxNw5C8t+mBHcKN+Nm+Y2LZd7HhOV3vPus+MUYLP42KWMFIw0eEl1TdOKEdHCNM+CwLN
iZwRyARhmdv8DjPxQAvlU5urgYqXVjxW0j9nnZXHmb0eM0tuDdTBY1OId9etkpks6AEZEEUrbaU8
RSJE4bPG5o1d6fxtFw0iGlhSFMri3cArfa6d8gvvcf60SPtzaWpKX3rP2EZzw9psNvu9T4OjE027
ttP2keJ7ctkNbyczfVLWvGzNrgQa5E56T5Zr/BMF6Y9V5ihSdbUmXcViUDrtW8kC+Tj3XniHKxER
TufyAhLOuC0c28TpYfoZzrIDomUntseGkU4s/cOTqbjls5HVusa6VJ4yd/R+JQqRZ5N1hb/18+UD
svHbuOTAmQyJ0kHjgCs/0n4Q8WhhQ/Hc+ZUoTIdYLoGcrZMBTzMI792ChfPgrt84+csLfSgMAML9
49jgSXl21fehpVlch3mzu/FAaZPBWDIti7XRofgOqHa/rWPZedkwiR1vHfhOozmGxvHM2oh2CMWh
YllCREYxJMGqr7ldh8d2DV4NKmZ44WMjxIPDKsJ0ws+mtIO967DFWL0D6ocRw53+ElMPdU4ZjA9/
y9q+qDr6HY5YVXxba8wzFceVrFYvYmSpZFnFIbKMraUyrMC0HlrGaa38B+id+tzboTyujWPfrXn6
WNnTLyGeG1/clwaHoy5yKbKpz6Yp7lxnmJJV0L+XtcahGlYMNE71KwBDv7bZte+b9KOdmndKFbZr
oTgozqzbOzNIepWmvycx7opJri/Ks9lHrk8qDJG1wuAE4Pguh/O+rUdKMUijMQgnwED/moOwNlGA
bOMSiAGlP8LbM3bk809w/yCv1k4EjopsZOs392LxxA53ynqCP0k7WZGlW+zdH4vbfghlDXHhlK67
MYVbbUx3uSzK5DNCWfFnXDJ9cIu8DrZ39RhKqnGh3NAv7n1PvoZZeMyFCwa4rY4aQYoxZGLWmn5F
AmRpVOXRtjHEnSchidqBem2G/DSoMknL9tvh8Fd2BuDevv7de9Z+AqJFXnaZ2PfUQC0HO5Y2RfVB
t3eyFhfh8BiZzbm36vugmA86jBLUkoNTDHeiaf1zb/alu8Fiwslnos1HWBLGfHFyK4x6Tc36H7Ns
EigkjLppXvOQRpDaTR8VHNltsxo73bunYSz/iMmmurE7M+JYmzKsBd0kMD1NOH+0T6D/h5A1GrH8
spaSUwNy9jZ1Gu/LKXEOTXleQFW3sZWIUMZCwNXtKtu/7evsnSLkh5wXzE/RmDnHabbQxq0Bu6PV
VZiGpoAkUGe7F38crLve5b0F1pNcdeal47zG1uB5eZHMah2qXYCHVLPQ6ShjOdsVN1qUu3hhzDWi
k6Ooj1ae3itMNvezpCrOwyASlXwwObPXannF6Ml7kl75RkyziXO8uoeQCQRCN69yxjmfp6eru4vq
XJirvMF4q0gjtoCgxkGdoqHm45H95XTvKgdILKP0wzjKjdPXM5u9so2D0esuVAeFFylgleXl/Fi4
6V6zCmeWKFVilqO7R8IJTyMM6/3cL+fBUXeF5b3xajub9JFtbMVZqZCmi4nV8g9lM3ARzG71ODiz
89BNlUd5Gd7RsEzpGbG23VgcGE5YTaIMlWm7zzsFfLn9hTjNrkEMVmw2Yezq0EgKTx2HYL4Yg0IF
yq6mdo40bL3xJsKvtiRO1by2csbhO9Lr5zecszdrmoY/bth5kIH9wR63WGW8P7PrFFcR1eLCdjK6
ZqxDT3nROWIzcSZM0slzf3yHc1zRVX/L6FaYFZVVUtUFJ/egDx8tTsfxvJJjwpcbJbx0wruZldmF
5qV/UmL+GQ34bz73/8wc/P+IJtygEv97NOFfxn5Qxfd/TSLc/sC/JxGs4B8WMVKLqBzvHBJR/xFE
iP5xi3nTmOlR+BvdZIX/DCK40T9goXgwAkzirp5/i/D+M4jg+v8gXkJ5qWM5gQ1l1Pk/BRGIE/33
IIJJUhoUIWkwXr5AHv5nVItu1yEPwfpg+prSE0U+4GLX7TIHH2mWB0wk3YnA2N509g7OlGJxh627
fAVUHMSsLAAWWHX+EoGYXinsysvXGR3a6Lp4zRZgpy8YHXk3596emwl0t5PFVuH5bMFoPJP2siuK
l3512Ku6w3Gypq1yb667nKfCvwFSp+MYsRIvPzgNNRcn+qXUeFrtcFPnKeaChae+26N2ZSUK0anM
7+0xOi4+NjryHNe6tuOhXJ56e6FU591A6huiNZZ0ZnWVFjGT5b3r0/rgiOLdTm26PqhrWQNja6gr
I9aG5VNSlYI13gq+d6baTJX7zmp3HakHVXNy7NOPaTUOdjnkmwVVmqUMDo+vhjknn08W7CB4zm0R
fiBguy23v/M51thrrU29vE/MwQlHfOcQYBqfegaL3u9PajRfO1lRGjK/jqX7W9Mivymj8rXRJ6i2
aP1ltAvL4SJxelBc1sQc2s608hyCiU4xC5AZ53hIhKgmkcgP7vyEbf4052h0AfyzPnwJovuAXcqW
CSvGTxMvDYESQTCjtqqRTSE0chHkj53wAdeYB1bJSGTVxVy+GFajR0mnwlvTht2LZRTj1Uybt2G4
rZeHr4wftDfND2toN9LsPm23PQ3A0xtFQwKLmr7g9MfQySoEyBGoXGY31RwQMLYBJJMQ3bTX50Eu
U9IuLdS/+QQZNEzKlRcbLYhT2BVvauxZDSOZ48lQWzNsHiC7v82u6H7pbpz/hO17OlZYhddvVYok
S8MH4NMPCpup7B6JfG6MFMOATFl/L+wuK8Tzqg0UyOhKX2xNiaVyX4Cs9m9YK15XXnQbdpXVoWhW
sesEPP3BpP1ibNjOOlYMmCwJ6in26ldCqdvZuhZaPmLzPvupAU9aN6yR3DgX0V1qUW9UgcznfVIJ
77GN0jfmn0e5dmxyT66kVqqUJmvt/dxUR+D+OHivrX9MbydjTMNm7h4WoyFLwmHArl5DLm4v+BF0
GPDCLoPqvq9yiqDaJPRw9I27dZrOtt/gxOxf7Dx6LuRv9g/ZKl7t9sx/evVpbNjak5v405eufkX9
I/LSyclHJtr9GAGTtxZG2HN0qy5gK3zTzs6zMfyy0mCDb2WJWXunNv+cVgNBsiZWPS1PWY0GC0q0
K1671XxQWrxjYb4ztbvDNcNyJnZoeoGZ3MWcSmVI00VU6E0XtS+dnz22AdsKeQxShF/I44eqb3yW
UWFHmQYmT3uiTwRo+oGqLXrW8Il7oXiwSnV1uvHvXBRflRrzrV7FR5PpYJ/n5rabnDsMXQPG4IJa
BuGtvy3dZR+6bcPHGTvyXqY1pnGeG9vasV5yd2K2XQhWVDoad6qraYhwLG4tnO1YtcJpU0fqwe69
Z+U0VOTN1zJSewFH7C+VKN6bDGbMx/TObTo7fcH9xH/POpsNWNE/lRkUxD4/ZWZP8Ma4jqWZkDIi
gdV/6QkM8VAxeXN6t6Q6yHQ4q9V4xhrPwk18utUci6zGdR3CE6YiZ4wNKOvbDBts4hpuHkMjyrrv
dBmx2bGqaib7vnb+zvCwCVIsH6N7bmhLkO04oStQn0SvTf4zp1S4OJ5FuZlWa7QeOIvifsda4ASK
RstKm1/kK4ILlU1pnEMv3xb9MGyD0sTvW3OZUtE2ohF4RtJ39yVVp4nIXHp5iDmz+u4+Kjt8Yddu
7gU+UN4U2vw9daETR41EEtDdusUGv+26dzvoPogReZs0/VDVyVBR+NQVPygZ3M8yiMsOjZ+bTByw
hKQoqLWfGMF9YZ7cgZxPtB+c3w1jdMatQRuo051X2RwJ2335hKYApKcHmTmnkqVzyWXYMmhr55si
FQRGKMC4FulK3pSzTFLiDkyBV4nauKQ0yQVWvjfXj57nmR0Yn6YWSdDh2ukrt9x7ugkAnDfBZiVu
A51nK6iqs0N9aSvBjtx/dizgi7EpG3luq/AuaIuvfuEED6bsEvLjId0j3z8XrLA9djooHzlWI53o
8DF0s8+qoPBnplG1CNknXVz3ueP52tlmTOPZlyv6xL4tVYZynzULUPXonog3ab1jry599pEO3ZfB
2THvTpMTbDy4RyOegMkKtuwFSCiRfTKyu24a9kFjXL1FfhbBcvS7V7qNP0KWwBuegmcYVXIzY92G
cRaoTZhSndP6cpdHxOywteTEkujSnVR3k9zmTT9PF2MuHymdbY+IQQOSZKYP7aLjKrirs3kf5BEd
tfmdxFvaTPyWVzpqV7XLOhtxWIVY6ig3zaXcj7ibgbofWcdtMuR+rtgg9pppOhJizjjVC1YObvnZ
GM1LOte/SIqfFxUQ7ajSpGKLX3EFg7ajsrCZnsfa2uVl+GOzDE7szP0Z/Oh9wALKj0fOhjsf0dHW
t8pZKiptyzinBrJt7XGpYPBD68VHJj8Xn+7gddHOturFxp3lB+r5cly6nnvRxuoYGmylKn4Yc3rp
FnBpEXLxYBRkyaIt3RIfnlO9GFb6aHXa2nVDu8u7FJtJgfuffqdi7/Koyge9s3jDlw2eH+2cW3/Z
pct+dARG6zYW/vg2+NORPhC+/Bbeiy70sjGZJwom/jK0zg2aykhxpGWLjTnb7L4Cvp1u3fh1ecKf
e2CzSRhiPhf1ntNBMzrFkZeYDTs13QkZ7HVFZ95S3De0qoym8Wdy1AYPThKtxaNVdc+tUz2CsGWe
X56MHGqUk1afjku74+g/l93waZp/icfsqbm0Vuc092fEoswb49ypj7M5xosxHzCV7EvMxD23jalo
77jm7XUKv1JcNdMbTaAx63WCD9u5PXnrew1mtDPXQynwdvOUtep4BaWCURb9PA7n774Kt55adnZ5
V/AHpwXJFY+aGbjJwpKZRjiY1wsTXs7rovoStwPeYNb2u5JEdAggNQ6wiTnc0AOxHmy6vDa2H5wt
fUviFRvTGJ/FHPrbQqEKpOIvfeYYH8tz5s4XLJbNJlDTnWB77AbnRa5JDX3qjsUd5mD3txrJ9y8m
47VoDsztO9PJeOq22L+iGpNBkTAWWtzCjz55BTZqv+q2O8wUBm/UxOgc2ie78I/0ACNyaFZZfvMa
ApEZwu7J6q+24jLI7cex+BuYJUmykqeteepzm7hZ/YDGVyS6goivWKE4wfjWZQz9/rBNCxDBDjnS
2pt3bRG9uZM6Fhyd7gwoHFXcp1bclzw4XY+twrqk5TabWPVt/LWLzQVfKr8LQWZxN5gjrR0nx7uO
FXIGjct//VS/EhDBpc2Un+Vj8BQJJz344CihoNkPSP6YO6tHr1W//NAckmjhd+IvzbkQxpOso69l
HchRGPdYRe6HtTzODevNLkk9Rocqx82LpYA5YIlJ7T6P+pWGN6wBfKFNf3SgdOeapFTQhFdT9jdV
7G1w9aGI1ncvn9/KwL7KwjrznohvjkHRmOfOMTGm0IjZNKi79rKx9Hhe+s6OW3eaeWYv5PyCalfb
9Avl9Jzb+PGAa+Xn7tYZeytl1D4wH2XFVTO+oCkdIqPEUl+8rHzlxlwlPQU3kdD1ZarZjPUsRyjf
G17DauGsO5r5dhZ6L/CbbvBwIawP333BFDCP5m+OrurTx96XlItl3mUVcjb+33pf9E5PSsWiSs6g
4g3zFQFXlD9KrA2jOwPhKQ7I2PuutZwDtlfvKEWWFEP6LH2dPcjFIJnbq/ZVacUTN2+qW3J2Xcr7
RWOqIg1q7lw8i0nk0XCkTZez9D61UNQtP0yox9ixFefo3/Fl5LXxjksufTCIgiisOhuph4WSTahc
ymkPaDsvi2HchWFHtIu0a4kVAfVWGVQ9efjuNnZN5iVk8GumEVRZbrznIeOAqIP0y/CjB2Ea6Ore
rZGdOMEqAr2z57I/ypIoZVs2PA7cgBZmzN5R+oTVzdw0TXuXF00b13X9oGjrjKf6pxAe5QbDrfSx
ReChaIiwdf1t+YLwBIbQH8vT/SGUyHGQTWMqJTi7sv0G+yWMfUjlwmWAeB/TkMbJgGAlrb3RxR94
keFbI7ZmGicgoS+2gQsXkGiDt4kceE3f32J/T3bv7Jqa3sfCtdlId3O00T19TMGknCPnn31rQT7B
qR+vJu5Z3Cohv6RdW2M39vX90JXHIlCPvRnR1hOgw9Ghidko0HgFXPb07BOSQNt/HPRHOt/ugxH+
4e1mwT8S2xWnR3Rrpj+ajnBRoJxyjkfZYthlx8OvLaUHKG69qt+tyrFjdCbkXLP/apX9MSvryWnt
w9oHFxJ028Gp7xeu7HNZ/O3c8FOZ44HC8r91IRKKVf+oiVB5n36HQXSwq99h9JbN1ptj9c9Kui/e
UuUnimh/k1v/9lT/1VT9Z2CMTwVOythw7fsqV3KrtP/dkg+d6b9Yo5wj8zIce5u1RtNtiuKnYog/
5wR0E8DnGQ5gx98gsfmblZhCA89A9xwkxKjfISVku8YoOLXjpxNhS4DLQObXj3a75GAIvjB4ZGz6
poa+W3wjQUc9o5REKMf+aniYzmx8PjES2y5iUNCN+USGfOPShGkv7akqxl94KinurXXLQ8Zfku4W
jGWNSfPqqcmyd1nnz3Tz3NGUd9faZeLdfGOt/sGOy1JE4UNUVrqhljUhUUzFpc+hbSV9EpoJFOM9
U/mTbKfdAAkVPWP9no3pMOreuARh9peEE/sZcZbd9FCb0w9+gY4OFOwxGme21PUH+NadSXNNjHuS
QztUZBV+KFHxBZlU9NC5J1De6e6i8UdYX2xWHoo8JVrqb5zbi8QmCy5D6p4C9zasZom09YlQHKZO
jyvfOtWWc/5X4s5sSVIcS8NPRBsgEHDru0eEe6yZsdxgubIvYoenn4/qtrYIT5/wyasx62or6+wq
OUJIR//5F512hZ62X2wzgzefOVt/cDadayAf6Fc4MCycSCxpPrJps1MlctxVqKScAISoFebzFAdQ
HC3gDZig0kca0Df7sJWUUs43Kyp2GXKCNuIkbMp9K4A0SGYlLHqO2Bhn3wdK1LHzjTsC5o521C9J
x/qKPItms4bsW9mxC22XsnUX1GV74xRjSCk67Omp1Nxa46Z5piJqbzxl/rA46xptWtFFptIOa9C0
LrCP3dgTfgaJx9iHYoyOvTMXJ5oIZb+A1TbcE1wN86FHg30fEyk3oxmPQpUxfyPGl6Y0r/oyAZTC
hgv7zxBoOK6/K2mvveFnjKYQ+8qnMBqOHXaKRY7uwy16dQxEqZU03KrxC+zRPgGQygCakDRTYrSj
TieJ9RRsnFgVu1ir9Qflk6BOIs8y1uvHfOQNTnwk66bXIKaI4bYrmnWX18uicVPIyCTL8uY1D5l3
oQ4hgrAkmxMCocquXJ0TxmrmOZ/SlQuVjGADxAEhIie8RC1gmRZq2Q1xK+Gx49NYGlyR8SV5KVN3
X5WjtUFIoQjU660rrAUeEElFN4R2jbON/wZxoLnNmuFqokO4SAaHTnMeJ0+qKquZoIWoug+RR5ao
RVZAQZBghx8Z5lo2NLW7uB03zoxSIOjiJrLrGwcMvcPHQA/QHNKmX0cDy77pAnlkk0+eXRNgL+Yu
wH79ijQU0WVP/dLIbIskGCZw2oxHWMXDlzGLxm8atGE6hMCdLcYQ2i5SwQ9hNtE2KAVSt8SmUQb5
CHJqhGVBhX5eXnUpXWHu0QX9mJIOgdvajy16LL0Zdgl5ONtO7OvB+o3qFYho1NaZHd3TIt6IeNrA
duBC5inamm35rAl9n2nVQ89HvOhU+FDrHcknGHJg7bKdaxSBCM7Xb8L4WjN0WIJkhNn11qjSJ1f8
oOO4TCMC6VLx4OXdrMoVB5r4P81ecYqqYt9VyXXkZOmO7hFWEuqgTGMLf5FTqON/7aDJwYBhXsI0
eqgy/QCRcdjoQWctNCWi59R/rePhxmwevOxByXwX9PYmKyfjFmCKljQ4Z0oHeyCS1lHG21TTvaiJ
tl53cABLlR6tejhE/vdSPEaTgxplApOrxMtYwmV9MeecSx+dWLZ0u/gY0aCdOJa0JsSrI/fXloIB
j0XYC6DHFbFUO8MAAnGEceUUHH+pwWXAUI8dvMiFFdmvmp61kGJkspBU6AD19ENdSCMkhDbybSTS
koPbW8vKjOihZQ7IirqO7ac6cFY2m1nDGdsCJuRBBEPLuHIlaA/u43S+49lpYzkHIpuEvy1NTCUC
rj0jyVdm341YgLjPg4++0Mbet4ezyVW6WJDUoRZ581prtzWo9IhAvzTXkpMHkeuWAhylaQwTdmI/
mnxC1fVZKhUG95n2VjTmusdnR3OC3/MHJrtyqedqq1X6S5OyF9d9Alw/HvvgcXDcq9qx94R5kgwe
LeNu23nPCetn8PV7HDXeEkvHlKHz12aZ7r2GLblvHgu2C398iiVM54m2O3MfD82h66yt0ucN2tvm
w4/BSJEUQ+3zXyTARNtt+tH9FXPL0QBAk5b2FYmXctS30mmvEjTYpGfk7ToxH8Phl5l9S92XMe0W
fvgTJcC1V6HZoEksk9c6+gKqoWfRtgSF1okEBlc41qm9oVt+HWHQYXnaBh9pYLW8vs6C37BnSP/M
DhWMFVjtW3RoPMFYLUJlreCYLkPlLXG2hV8Uw7QOnx2ZbLjoMnNWcGWGb6Ep9mTP7bXuLjVAkRM5
O3BYuwhRjbLlnZ0/uuJb2oqFiUViV5gPWcqlvrK0bWt2zcKqkts6Sq597m0LiOhrQ6arATUpRBZ7
obT2XqJMzazgZ2FwEg51eZcihObn3dmZfjOx6ynsIFLIcwtgrfyq0s3n0pjzPZ9Vd8xnQ4Eefma0
KYPfA/0EyGKV+Zz3t9jB0kv/Smonk1svLTlld5PW6le9le+14SHpaEcMtdzKoVmnCbS6qLvRq5nm
RDK0eImmZo8W8Ck139J+JLbWeehqaxuP+UIO4crwrwP71SLwEnE3mc+e86W1SXYe+/Qmr+NtpNLr
orn1vbZ4MiI0g5qGaMUh53ngpuhB73qMYv/aFHKZDyQfmhgAoJmckn6ZmJDtLBeG2Z0iaHDSfA7C
h956yqEnuqaZHSQC4+atNVG2HL1mryFycCqyQWGXd/oVfR6juuEuZRnXWXnA6HsRA1CGRP7u62ja
a4h3qZDDeE0iphut8xxx2W0qs42tv2kc4/FNWVwNAY5E1BDh8GShISdWLtVHDhGftXPllQINGGQm
pVZEHG/mq6GlFRi4/CRWc4UW5T4l+FYNzy4UwcCsF1AID2DMRT9Dz9PRQNab92Kjw6HFmGydGjgj
iB2M/iPCAPyPCMFOBki7lEqz1AOdKc5le0fZt+goPP+ZIwDD9hxi0DV0Rzs9SP1rre3QJ/k4G0TG
oih/DflXUdP4WkcmZ2DpPKiM/6tRHPwISMREuNfJjQZHd5FpXysjXjcRzY4ONqSyTLIUtmMpdkWP
LVFKFHZ1rLDYy4MtGXuvArOAejXm2gKIZWHF5U2eb5G8LYGIG8HGErFNmRvLm1CoGN+NCStzJw8W
VXbnUULQrKAF4mJW4TnXmon/TYBz68K0sgPZ5d4Cf4zncezFupjaXcIVjBJqnRQEURlyQbcAVjpE
UV6iHh6xZsIQKtNxTDej5KkLXdKAdWRtHbiIHe59P4UyprvZ3hqJ3m1gyhmAtml7U09Nscu1EnWY
/62XxZuAJDk17TOxauo57tL8Cs84ykIjKQ+jV70mw8sEJR9fhfpHkUY3VTYtRZuA9rSQ2co12thG
dzeZdpv4WHkBkiOj2laOxi5M1PF4Cy9/QaSmlituwtayJZ77i2XpQBw7y2q13VCjBoQFOdK1nSHf
p4T7hZpqe53F0RpBBeKlm1FR8OfrzPs6Gl9VfBSkn1GiL6ZZj8n6HEW68c0b/N3vjPpHL7R9hKOC
6X4jlPIhBoU1oztfx8kGC1RnGqll1KYCSU6KfQh5qV2H/ovZX+f2Iyj3scoE9XczLU3ykhe2DghV
q+ZxStEAa414nYPDU+/V7cqZTLnySrpsyie+XblsJdk+TqeDPoqfefDdAjxe4faCwHBAV+M70UY5
+RG8QIBFob9MrO6m0/mRtR4t897eZXaNh5hfJa9y8uUmGc07vq1mHdMnIZxn64JIeNor92w+J4cu
UN2+JlMOZ2TaCJLUgyyE3CijX36NCVJqHrwumK4ifOmaJNipGhsOb6BKcbVyFRNgh/EA6DRw6Eob
nV3naB6N5YQOb6V9J5f8mE/0cTXdOqYJrjxIjbunbrK+EXBI6LE3PBigQ/j//CYsYj/GPiHnSdDQ
9gLx94AnlxWhfNow3HterH9rbNS39dS6V5IrijM1BM5+G2m1LzzosUBFQCxBJ7O9442HusV73HAC
ucr9AJMQTA7uNdtHO8zto7XDL56J5A4kssRfqYTYmNXBLs4McZ8ZG98TIeX1bQ/Tj6Zd3yN7EN9w
bomAUVG4Ctoft4r9iAzhsd/N8fLsWnrkP3Mx9FhCHnxGI2i2bu9pV5lqDXstxyDZOEDvKwvlXukM
zyjJkDL21rC2que+d3daaH8jtWWTSKz0cUr4GugTVzBzU2N/kZjTrezUng7xJkB+VNXhvjT1m8bT
MTnq0IppZASZwzDnZC0g14Y3Q1LpCDI0fYu3fHPnyPHaKIKOfIQ8CPZ5YqcbvYTzimY8TZ/NtrTi
tQlKsq1rC48L3YydlmuSMIkBl8ET2i1s2HCHAbxEs+Hpq3iMtz0JZjVaiCtN2HJNF0dcky07rGu6
DmC02JX4S3xxEBrP4fK1nj/YwswfCoMGqTf6zm0Jrx+OGLKoREbmF6cuD3i2izVXzWI5OSjZjXKW
KJcwibMCqAI76uZRgbqsQfSNOwjxYbAcRtnsxJTSq24HjN4W0ozGe9UpeuSWoRub0uRurFvgDpkw
HmEs/WhdmJjHHNs1wIagEK995qjfGHXgj2Qa8M57kKY0UdXvKdKThRdM7S++wTn5Q7S3cHydtUgq
0JUsphlcauqARMGAyTB2XKsmjX8F3RgLgwHDG9a0Mn92mNUu0jA17yrpfO08IDKr9Hcx5A0Y/bl4
peVOY7oo29vWnLS1pRvsHnlvrPRSR0+HC/tLkEBXxuKnf3Nd81eYKwtVkeztG1X34lsV0PQm1Tf5
BWu+zxajorLXDTgnvYYfVJORIDIpkDYZtjcWn/6ux8XhRmqATpju8S4a9kYs4XJV/Wo6A8m/h/8i
jm4p5+3goOWZwPoDrbOo63p9H2rUZXrdt0d8lOyXDllusTTq2vutk7VawCXWuq2ZVoRXcLdZR3Ex
rkJuNNsy1MB9/VDV6P3pZ3EPTsf0V2U5yWNLqPwDSqGaBspUrKJ+emvw39ro2ZT+QtkZVasasIhW
bFdi6pNFeXxft4Gz0CZKNzJq4E8LhAyicxMKAwRenurNVwMt9a3SffO14V6zx2khOxDspLZmZZvH
jPsDFU5JRVWMpLCvRIwhTjOrNwDAffqfqa8k37VR3MSxBzzYh9gIqSFaW7gM8d4qGiqQLuU21w+J
O2p0EgfL/Vmib1vT0darlYTdcqujCv+eVpqxjSfNWXdlZR/QjOsbnfrgCoSaIoqz9LZG1vaMtemI
4siUd7WBLYhMIV3CGbTldVUJ7+gmwll1ZQMTRnClINccTGdQPQZ5vuy+p31gV9uI3OxlPHtoV6LK
9asK2vPNaAbGg9HAOqU4wwPRJwl4wQVsxDpaK1xYFw2NPtHUByghFqqkYgzuWgDgdWsZ3R2OBDxf
42p0pQ2n3xCVGh5sg25wgGgBeAo9FnB/s01EgPpBK/Vn1/dRrqgsGnZWlrpvXdJg7aUn2aRWnGLa
A1GhUEcd7aeO/QQww+j/zCrLXJD3Ya9s3GvXEXSqHIjC947ktts3Veq1K4LoXV5LZO+N2r4bfOjd
WNQY0dov8RrCnBSDtRIF07OV+uIOgMfDhJWwIOMok6TVkIn4GfeD0lgmkEjwm3Vjg2/WLG7ANsC/
Y7tbYV2LX0ahrQRJ7PdOGYzbgUj1a72Ku3XRQxkKHIlHalE1D9jeRfcl9wtlOtkxppCE9NH7v6Oy
GlEsovI+lEV0N3jluMUEf2mQoLlB/kUj159AiUvTXGKfHbz0iWNd4W753Be5urWafLgzzWZiuzbF
msfCEkP4/g4QqblWiW+8zFvhxva4Q5llPn7p9Y6XwJp4wI3B3o5VyT87RKwiq9L3llWMT7JFD5oM
mbF2BSSaCHziXq/M9h6kqtRovY9Rv3D1zpOrsI8xFYw1yy7xD8m+hHQSfLe3Flma9dd+MjZXbo89
Xok5CSo8w/1lIcmkS+02m6Kk68s3RFMF1jqCUMr8n3EfjgcAue9FS8e8dsutN3V0kpsEOCYdkGw4
hcf1Ka4p75sks/Zhleg7OZgs4V5sIeDCJvZcJPe4zNWug7mWrq4U9+z7MsedkKaltTHUMB7EWI9r
DRH7Ro8rPN5dTz4Mfi4Ppot2Gb+7YZcVCo5uEYM4lR66YmgKQ3vEMRKUyY8QK8f80d3QDNGGKEdc
cRAnjFklbkfebbugOBFr2kl4s4bD1whW8r0tvfamsxz/udBGHcQtwfQEz6xMq9GeDUOxq4psA/+5
3xgdam2fqvGLZ7cvCC2wWe1ncBSFdPvV7UWIP48KYOUr3AtnYLopd5Ua7KU9YNgTx5CvA7KZN5Q/
9JFSuhIuGv71RIP01rExv+BMzOZO8vWQ9OJYK4m8OZneAHrAZ4p++I7YRF9a6QD3opctELpprIey
QgjS0EnnxjD65rockFIqzPnoFs8eSF3u4HLVp+jqTUw4c0Uhkid1uRlbjIdB8zDzMri+TP6bSdil
xYYtIQ153EFWAdZc3wwsmhbEPTVXIsMbepFEM/9CDX0JzQvOSaMy/1ceGO4NSdp7ZPTNahIaTJ44
XemYqi5xRdWvWKDJzjN753uWoLzSaUreQuIQDFQ5iC9DSZfHMLWjji3nsioS/EFbVENVMMi93nc0
gQYRcHUmhuOW1ca9PMIcBK6THz00EBspMV0szuLSjHbNHIfBsO5zmlb1TsGsGxdu1PFaAtdwulWN
rEwugAUHFG4ttsAaLLajo6dg62Sn7GPTj6F8tmi2LaeOn0vuCHC+VGSuSiMYfveZim6tdJLLQnZc
yZJwqEEtvOEK/isdHRS6aUR9PHXGjeuW2MZbo/+9HhymrpCtfjummvo5NsX0O0nT4sqbdNJnnECj
UyC6uQM7BG8wMOxbjZ18YwJAXZldFxWQY+zwXhvzfI0cr7nuW2DyPmyM3TR09WsTTMEq8GyqaZGW
cOtVdADDwpS3R+dIEtdryv2BL7HQAAwbSB5PrT9Mv1Msiw7I5LoNLH4PrwoTA7vadvRli6hzNRUD
4RwjkAU+KrBjcRybVtWk4LFmSBRvh8DbDXGCXpcjaS/d3MC2iRM+6Yf8oOoSI8l4HG+HAjpPFTkP
Pv3JzYC192uI6xnpIlxbr1sMTlbaINf4cU5vyh/wDSVUc69iyP+pMzRf9ZpFtRgIZwGga5xrshwg
KPb3QgYvIPCQEfSxOqYqFtsmN9vbQffpT+Mv7X2pZFvuCpn22y4z1For2vpeaPPBMHQ4zJROxk7a
TEhjKjeHvjSN7nHKIV3xzWg3oTCs7xW6oUMozIDzM1C02XNgPJfWEG4hU38/xWg7RCf1CYKPjPPl
4LBFJHZsPLOZfG/pKhI36HoLC2hh3fdYIObREB98JHwObjsx30KPZP+b9EYP8ekh9Wl9hNeefecj
57ySQVD9zHLB6eTfqGTagmcvHNlQAlT+tHGM+TSftGsVgFNiM0jD5druYB1WzUI3sGfvs2srj5pV
U3kw9kN/GvjoXRFU9IH82el8sn/Qk7BeOTl8RCgtNmF94dg/PKX5X1sE1LsUIIPuOS36YZFWiOFQ
2krcr8k5XKW4JaGaUVjXueE2M6pdkERfdeC/dulORnBHTLRDokblA6+XFSqCtKimfeoA3mO+tCp1
6xoT8mjZIvPSkunGd9uvWsGfiJDRTJB8e/z1D+n9r+j/T0XGf07DBj6EFPzfwgu2v4rZ978+/VfN
v+a9+OA/v+7/M7dAkKLyv4sDFtW3KUrfawPm//+/tQGa6f4LsoEkOMskawobAjQA/44p0BzxL88V
umnZZJxIh4y2/8oD7H+Z0iPJ1XUdwvkMoqX/Kw/QhPjXfLwZuu7M4eWm5/yNPgCdwbuUAlsauH95
jA8UJyhRTqPthRaQIR9UUFZsekLLKWyaatu2OdyaYLLj5q+ScObhLO6jxDK4piC4wZxDE95l1Jaa
47dJg6GHkdSj/ROPDfhVi9yPNOsxsLxqIg3iv2/iP3qV9zkMH7UP/4xnk8FIII5h478zz+P78fQo
T6oxVRQZGtf0xhHyCTXj38WJSbK2LWLYMISXMMIIlZh/xbun6ibMr1BzY95kghuNTdnRckJG8fmz
fIw8+c8owuRfj9TENE8DhQu/Ln1X0E/C4MtDWo2XL/YM6VswcNuIEk87fj7ex7mbx7N1VhkBUyBe
xLmcpBalxuTY3uASVlxRlkZuP2B81Rl/FRfz71EgbzoO5TMyGP0kJtlo3SjGOKdaUPCZzzoqp30D
ZXT1+bP8OXc2Ltm27bDaWQcun9r7N1ThPRM2DrekIbFoKITeUID4VLYNqu2NBUwihZTl8zE/flr/
PJmh24SJELtjg/2wKbwfEy2lKrOOTlOhcjiNmrIRgCTxQW9deeHxzgzFFsMH5RHWZcrTpWGWmV4Q
4sBQKUcYhm9YvYNG01jN0qvPn+rMTEqLr9jkfug6bEEfn8ouZe5q+Uwnjup430ax3En2iRurEN5t
j2X87vPxzqzC9+M5J3FCc81Hzch4VW7MAnPDL/EO6mR0YZxzU2ibBjwLoE226ZN16Gcu9q+FrRZe
SsmP/nKCYtzgmfwmgk5dGOzcJOIHQSItB4D7R+K7h3G0W8foQYIR6k/bVeYxlNKH0eGOMG8Rknw+
iWcfzhUO6dsOwvHT2HVEmL7bYJePM/gcCODF5jpqTFCqCHTj74eSgI4OX7NhO+ZJ7I2h2Xg6DzoM
HHLPVw0CsmMdT7R7sqC68IF9TNj55wOT74c6+cA63C2q2uCpIOTfhqET4Ak8qq9kYFk3vZWor5Xb
vnz+dOdW4/shT/bEzsKzoU8MJjLEdIT7qL1BHXEpyv3sKGSwuNK25uTak7VYe7gQTBosEhi57V1S
zCQ4NxcX4njPjsJi52OWFqKlky/Lt31L0WVTi6Km3yeGQm5wc5Hbz2fs3FKXrrCofujk0dT7uF9U
noNJheK2iryDTq/rQZGj0er/zgBQnjz2q+bCx3VusTN1bIeEuUl6Zx9HjLF8rCI5W+hSmG3Trn21
Leu7CXS1/vzRzk2gg1DTnE+uOTXu40CEwYQAwGwZoY+xRo9918pKjebCB2XMX0yRjmh25syseZlL
NnbLJSpOzgfJyY4bajRVMZqp4J5y56lz0S/tidZ1CSC3zfuCLAgJHclPCOqxIXQhwQdQhaR7KfP+
z+eVfDp0skzbmH/W/OfvyhwvIiai6zhljLxJ5X2OF2oN7a3N6gtv0Jg/o9NHFpJaxxQuqtXT0mOo
iWwyuP4uwihM0GbSvFaqFE9FVx0CqQ3gvSUZN0kBr4zxaZUQv8M7aIzG27fA1BdKoT93GvptBl+k
R7mu2+Lks4e9YrlaR8ey1EGuUI14Ge4cDeKYVa9jibSIqk4+1JhGDhfe/p9zzsimy+mOeeKf5dFo
iiFrDU4KOg8uOE+cLCfR5hfOh7PP926UkyU2dsSMBIpNuw8NHMCDFCcVMi62sFJgUr4WMej73347
PBcvmImb0369k73bdfpcUFGqhRhdmOoEDiw74OALs/fn5sMoUlDDSpI+ce7/uGLzwvST2sHBMQmA
RzEZJfE3gZqit2n8vYmqafP5U52bR5aspGq2+U5OdwQffkKU2pxIWKviYojsTbs2fT1YEj2ASqMb
6X4PAVXghee8NO7Jc8o2GJQqLAhuWV5dE9xR7MuwnQ5xq1XXLemd9CRi48L2d25y52pTFzoFPCGW
Hyd3KN2MuFZMOJPIsF8arR3QmHod/dPco3GDDqB5/nx653/jx22BpEcyMwVXII7F01qwFYjibECt
RefXZKFg7bUSWYwSLh/+vuyklKaCkcLWccqxT74InIbgIUmrhM3UpmsildrN0Nh/X0wT1kKOL5d8
15zRgY9TmI91UVgm7WrNKXGxTiABJrFzj9UPkSe0UD6fvjN7yYfR5lX0bv/uA1PWg2S30qMUXY+I
nEQufTTk44WVMdcnJ+/JcUA759VBYrpxUr/wHUc48E3Iwzu9vgpdjcyUPNOvcOWkC+DI7mnoNehz
2diH/d9/CrOLtAl8IrmQi5OHdJLBnZKG03/CsuwxVbZ5C1wPK8m0ARQrHMAXZejbF574zMqkhcFF
mQpbsm5ODgjuJLIRBmlmtkHnpBQoJ0ss8nEcQr31+Vs8863j7ftPdY1TGcfjx7foljBmraCkoAqL
7hraarvHMti+igjE3DW+A20oVfWl/NMzrxSIA9yBQsRFJXJy9lehMqemYVTRSkhAJKi7+BgV9ZVd
iPY4WGhDc9dDs0/X4MIb/WPZzoeutIRpWCZHhn3yRm30naVS7CgBQo2FqediAxbTHT6f1j/eIKOA
PtAnw2GSSvWkaoQeKirM92F/RTgHLuo2nlZccfEJKp38QnjtuSdid6H8JCQX25CTsUh8hHtcYp+Q
ePkAYabVprdOw4HywlI5+0yk1fLKQAbk6SYWTXHpwoODC2sk46qGeX+NHCPbq6GtL+wt54aCdYFr
CZIvHejy46pseh9vJFwWFrYKsFRFRLQqp/GVyLfxQnF4bvKohfgEDBtjk9MkXuyO0EOYJa0uCx1Q
pVHrhrCa1p8vhzOjzMcMRyOTpzvOyTUWfnfoqShiC7Nnda3E4k8Vmfv3L4iCesbzGMPFbfPjrI2o
XM249gs6GdC+SzYqGixufE9HfXr9/IHOvCABSmkTlswmRQ37cSgHwVeoBUm5sFTrIxtq6mUiungJ
JPLv/GJg+fPZt+em7v1I85+/O2bygnRITBmg5cnuq+vAeM5Nv7yw3uaT8cMR41F0cKNk/2PfBUv+
OAjpAgrmlIYXmyz0G0Uq2GMm+mIPh8LCJxE/uO3n82eY50Y0TNMTloWXzuk1bFKot3rFiFbgMYE4
A66GHPts38MlZxHaPgnUQxfg1GZDgteV+VsbtavazlF5iz55+PznnJtkXqSEIwI+C3b/8fkDGOkt
7BNUx143IYYhvASI4NffD+JgTmQ52PGybk7WjFT9FNUkBNFDnAUQI7YSzQq9YSkvfAfn3ibm6sBG
psf+4c2L992S8UngRA7F4sRRGMpziHBP77WNYXe7vNHGC6OdmzsXQyTPdSzp8Jl/HK2F8j5kXVEu
nMb2r5NuhDjFLrr6+8lDzugRNc25JU+BbSdFeDoG7IhxnVU3RYvEYbBFdAGOPfMsTBuXKHZEXtTp
zCXE3yVeBMV17B2MFXrPmu2Xwr+Fimg06SAQbBvcbXBU/zhjpBppxKux9pNIZAeyG+jr+7jLfz5j
fyId8zA0omyHXgo3t/lh3y2DTOI/rGdOgQ7aj2600RVwXVLMq21vIfXu6Pb2QwlVY40owL8G776S
XlleOF/+qK/4EQZB77QJQFvc00JgUnrrNQECElxpIYw0Q1jnd9Zg692N3fa9WA69l0b7qoNSc2Fh
nvkMuA3Q9EPzYFNmnXwGWhHaepuR9gT/UiSYfchx1ZfRjcAReNnWPv/9+YyfWz1zK45XKmiRnZ7a
relAosHbaWHhPrjoIUNv0Jhf+hLmn/1xrzZ4pSBkrCAYQqfXATDnAG8OXiuagGCZuk6xH/PJ2Vu+
F15YQn/OIEO5OKdx98Y87fRCxV4p9cpmBovERsw8Fqki/GgKjS9eLeyfYZ/1/oXvfK5sTp+OL29G
Gtm+SBv5uGjDRNlDoOCFljmkCMtT9ldUidN31TrpyjBy8zswyHBdhgLBamXWb5+/wj+XKzZxFAbc
dKgk2dU+Dp/lCu1djympjuATJYrzk2SZNzsHoFIe/mWtdamq/HPRzCNyaaWbBsoqTr7SmvzzyDRU
schJ3twK1bY7PpX8wpv848LhwYIAv+VDgM9H4+Pjc+HhJGwL9xbsMDVcztw8il4UWj9rVZW+daeS
DnfHxCW9dOGkaX3pjDizZvEaoJylBgQ9Om1UVxOux1ilFLOFmNrYAVxAfLGN8Im0L5xYPn+HZzY+
WiVclWE4gqNwJ/j4sNDRE6tvcAcdZX3Hvpg8Gb6XrDqrSg3s70L7MREZV2UImjURIb6PLZdW1+pL
WFl4Nn3+a87MPP1YyAAu5fXMTvj4Y8wUL8RJkSeZKFjo4OfN915Sz+f64C3S0U8ONXkA8Gb++ihj
Emijg5xBDLDlybrSMy+1VclKtvEVxk4t8MW09TqIOhem+9y75eIF2UFwnTSs+c/fHzN5HvtQHApM
f1r/SzfGwlmPhudfN5HVOtvPZ/PcYB6wFQikp/PXyWw2lmkSuIV90wSyflXinn7scwf2lCz6p8+H
OrP5yXkInYaiQ7NPfHwuw7ds3Md5LifGHDpujBFlvNNh9pemOxqa4fPn4515NDB66C02iIALVeDj
eKmlkT80FuzrheOutJAGZlUFdNT5Z/7+lbm0nDkSeTTQ4pO1EcmsDDCahpE+WlWwsIYWw1l7InnF
MHOwwM8f7Mye6lJTWfMuR9TDP+2JdwskHnKZBi1mT0aWxUu/QO6PuJnGH7KP2vzZjFWHqRJnzYWb
07lxgRsZUvxDJjlZK23TG6kpyC4zkPFCWG0j62iONBoJSQm/9IVV3Liw7i8Ud2deIwQFSgCH4ou/
OfkcOgfpFE7CbHUNKIGf85WXZJovHaeWF7aWMyvUZZ+zYQCBGsN++rhiJtG3TtdnxH7XszNdO5nb
UXburiW9adXngXYBaDn3aFyr5/YJeDGXxY/jqd7Bz8ElvrGoLbk3tQmjwcAuHiY3Si+s0HkFnpQB
LlUUvQaYmszlyTlsSWU2AdmruPZEiNgr4KPYssPN5yvz7Cicu7Zp0w30/jlI3q1MPSvxYbBnM7g4
VWvl6+51qIX9X2NhBk1HEAkXEBfz2vkq/G6UOqT1Jud0dpUicl/CbEvHnRXTV1sRAqarC1vkuVUB
QjXfYygqLPdk6rDml1UbsW9pTfMIq/Qe4nqPIoTqxVGxuvCizo0GxjdTqICJudd9fLgSabLEPgNj
rVEhA8ZbgACuwNnrw1BeT/3UXni6M6+MHRkk2iMShNbpyS6Jy1TZD7DPFn1XlrNNl252MMUN/1IV
cWaxM8QMjIHRWro3/5B3b20oLSOEGjpnHncOEnu4AysnKVxMsCO/evx8IZ6ZRSaR1iSdds+jPf1x
MH8whrwJXJTgXoj1OD9H/cgry54jpwByQf6t8O93R05s0FJqEiiRp8f2VGCRFQ4m6gkEbUscDGHo
ozKtW1IULB/5NZEB/erzxzw3pxTVuDib1owzzdPwbk7DJsaiXsNpz6lhlNNNXKc4HC8Sy7wEsF8a
aT4b3o0kS2hhsILwAGqbqNuzVTfpmvR6PByihGjgCw925qjB2Ye7/FybcKacPFjWVCR/YIm/aIap
2eJkqt1NEvtwZdfQvQdvvHIU4s/PZ/PsoHLeVvgcuC2dDFplXm9EroBP3zOJEVSQL9kov4QyrzAj
UmLT16F1Ycwz1zM2fqpqLLqgLVjzb3o3r7U7FXWMRgzJlUIFiX8CUo30efTD+EeRiewNk4Vqhbsd
+uh++I9h+v+Khf5ZS89dIbZQKmoIvqcfv24VziDSKF+0zmDctyTJIwaogm+ar9rD5GoEKvgKR6my
vnDyzd/fx+NoXq58KdTRAAqnx1HeWF7UgE+iRIE4REsjWMciNu8/f6F/7gLcOh1wSGhl4Gin5yux
q22EMgXAxm/Dt2AKO+TvRY1zjeUTedbATf/2+Yh/Tuh8zwVSwzXdpC17su+ETaaFOkKdRdZEWb9Q
UW7fee2EKq6irbKxRY6xTB4Qz+2TXn2JtXBu9H+qeFzUnbnO/riYOq3QI8OiDNXLkhxKR+PDBLsv
wn7p9XgJktvqT/2qHPQy2QEWG78+f/o/NwnBGQIhnLaEIM/r5AOSdCQok9kkcDIVe/76lpRWvzVD
19389UhApP/D2Zksx41z3faJEMG+mZLMTLW2JMuy5AnDLfseIAk8/V1Z/x2UZYcV9Q1q5LKZJEHg
NPvsRWWIVs4/BfZf75TcwYlNyynZ53HY41US4QASN/T0jwGDBeUb29HvX6nLOorY14nT2BhePdil
Fg1D/QvHidNO3zlAMpw88E1kBPAgZT+cik5PL+MWjtiPuN7T32/294+Fq1NKR/CMjz8FsVc3q4Kg
UQtXRzlWX9tjgP9TDQTmf7kKI8wEvpzOwatAgC8kQqW9ESFiPH9Va+/dGu3i8n+4SASxCcF24MSv
dTWwkQOBKo0HuZnxDlF6jpmvZa1vacH+8OVT3HYoVYYx0sHX7ST6p3639Xh7FhZzpPGEpj6GEnOJ
3m+/iiIp/nNIiuAMJAJ9MkYWflOELbhXDtP5FTGI5R7aNWrf+dS9Dl2xe3d/f4R/WosoL63/K1ii
S/91NWCzYZFvMaUZhttyadVQTCgmdJmDsc3luMzW1US//d6f6/GlDMvxjU/hD3sMYRyPlKoTgvjo
1TcOiHZF+kHwne+FcJKJiuKdF7WAx6w9nB8ZNfNXgL7V9OiBAJnfuPnfj2giLGYlaPZQAcfw6teb
h5o1OnBL6ath3PbCy6iCpHfOtjoKzjjO2cgMHwqxwwL++1P/w9bGhdEX8JLZdl7X/mXFeGKxkgRo
G+KL4BderpEpn+1QNW/Erq8+d748kByoCkkA2MOJ7H69xxybvS6GNJdZgLIyO4IXaw9r/cYNvS7q
/f/LROxnFlwvkvpfLwPBu7NAtVVZTY9Cxq3KcB4Rh8GqRToFi/WOfmJ/1bjiLt9x7Jnodt7nSv7H
5fzbz3i1uXmjtUmC2yqrZhwJdh8zDALD7TQAAs2a2ByGAHgfXzOFN8SMh//0Wv+5OgI/FCs2lVQq
OL8+BMxFIaaFCpelolBX/hTgcFBgCDbACn3jw/nTa/33pc7f9b8ivcC4ACe7tcpUHFc4krZR5uzL
8MZrPX8A/wqs/rmh+FwYjojmSHzOf/6vq4i1bCAp1djLV3O4XVmoYPN00WMzXzJIH1sfQjCb/zGa
O18UJT1fI8NMFuHsqyDW1cwJ+gNub1teFrc+8qbsXLn6b5nxP1ehnoeLD/TiECTvr7emGBbJIR6U
+DBrbNeUDYvpQrodnGbmwhZmgMKRHf/vC+TVhvN/FyXUoH/BtUlGfr3okId5WWlYYHhXggDs61FV
OPaZZbPPY/zhjgt6VK7bqVAT3fa/X/y3JUM/n7WPWgGxPXvtqyN5ZirWE2ebcX+SxYU1Y4kRIHx9
4yqvdnQP2wJE4oRRtGnxuHkt92EwlAGWwcFQodLYQ2DOBFtt2uODwHHisGhO664fcXuEGv7Gdv5q
V/3n0hHNZ/RwDu0U79VWh7GIlTOr7OJwN5T2neOP6/RUSekIL0Hjssg3ulF/uh7fBWc+sRxy9Vff
IFTF1snF6KQaIyeAYZDFmS/EvEuZ+Y3P/Q+XonYfU8JH4MR3+OrWRia65gZJDYYra3nIJ4jpO+cy
WxoztX9fJq8igvNTRAVBi53/Qp/D6dc1WjfBZO9q464WQHJl3o8nkWM+4OC0+CBXevz5pmrMo3f3
ZnP97Y2X+NuWc748rRGCOpQ7rNRfL+8AayUGLp2URRqdhIHD4wUzhWlLuMQHg3X/99v9/atwibB4
rKxb4kX71UsEt9Dkdc625rSNd9G0/XqYqlK+8VB/v6tfruK8+vaaGBePqXFhaQsrTIsoYMJ5R3ln
l/E91s3+G/vMny5HdfYszmaQgvv79SH6PbXTKgpwPQ9Hq6+PI+a5FbY0GNVjbRdBnnX6g5Zt5R3/
+9OEp0IZgNCfwverp1lSakTDj+EUsLzgpWxoYw7Lf5QD8ZIYq0UUTUWHDhBf/K9312KqUWKh76Vg
HNsXcId9RhdjfKMC9/vCYADCCqjAkS8Ri796hjVuoMVWx3Xm4I+f+FClD6Kq7Mv/+sC4yrlGREuU
wtTr0tQyuFs5RgI3WM8hMmPk9VhZy1vr4fftI2BLJMVlRJOOa3D+83+d45Tqc+1OUZ2JVQ/wyyyO
t82uL7A/3d94bL8dcWdFEzGVS/LCsNDrI24ezlO2GKxkmH0U3wz+p4++X0xQpnw83vCRvyooor6x
3v90fyghgHVSnuX6r+5vNjzgAruYrK7ATjtYSCSL02Mkfjbx+vsL+9Ol+KI4X8hXqIu8WhZ+W64V
o190cIwr34/QA2ARRfaLh8DwP39M5+k9NEhU1M9lvVfr3DJTpUcVNdm4meEUL+3P2Q3ekh78/r5Y
D7Qj0P2fj83X++3iQrOF5HBegKH+CFMaMA+8pRvmXpdbqxzb296c3Rz//hR//7h+veqrfSIP9MDI
Vl5lrr2ai3Ws5GlYVufi71f5PRahqUkFjWOTEXT6m78ue3hpFfBUkhIRqequa/BT1eHep503OtcQ
OvGNqrbcvfBKmX/5+6X/dIMcYmS2DjEQQutfL72bZRQ4H5IPBfjhB8ppbhppvVVJ+uNVKGrT3afa
y8Dar1fxa7y8otyvshADmKM7Dg0aMvutuu7vS56cho3QPVs00Itzfr3KEFpdb8uyzixlcnXCIXVx
jgZ2YHcBtFXKN7bE87L+JengRXFPqAcIyyOyyV8vtxa9N00Qq7PcTN4JE3Nz3/sV5IL5XKuK1Rq/
sUz+8AlQ9UOCc66bEx6/elel9DyxhludRSHRhpQ2PasQD7ULEhV5XNGV36zhsnSHvy+RPzxW9mNE
N1z1TMd89fKkOAdf0wrPj8PniO27ucwrRUl3IJl/a2j+Dw+V4D+gJceHR1b16qHGvaXDGIecDAsm
8MbYWvluivogCtIqiJfyovGGqnvjK//DHZLGUcbigMOPInoVy3nhti2LwgG7pxmaUlvKH4NNuhcG
Eu23vz/MP3wJNK74zCkU0859raCSKqQLUK5dho4+TFd79VPMir7/LxehEk2dg1Gw1+mwhWU1ej7Z
ZQigN9gvlpX12Hy9cYL+9tQon3CM0fejZnMWuv66/neSN5qL9ZAxWz7dt5TdM2uZt1Op7eDT32/o
tw2S9e6fG2JEiYzzvFa39XM/n8XVU1YPvvuYo8zKLyujGXLNhny24oyTewPd523j1HyuNxW7bywR
Wqi/vTryJ6SSBMhnJQjD9L/eL+lcw9AnrALtWw1z4MK4rdPera1ZiiYNOm8BjBlUeEfGCfOTC1wR
K+qsoEltWnf5dIgry+7sD6ZzdfmlatBiQIVvo1E84cFMheJTrpu6ry9CsS7ie9/VIo9SgSccNldV
s/ZNfbC2wsrdtNT9OlmZXGn31icZ47v0uO5jLMAal1hw8v+XZnJfprDs5E9bWuP2yTgmcLENDufu
+9R4UqWO0pV9qMVQ4UhV27LurtRYV9h/1WeD+LBe9fNe9pIGea+KuQ6Pjlf1KtUQbeDi0GGLZiBO
Z7eE2i3b6InyjuNdB8xSWt/jhdmnjyA1S6jJA2NRsMF4Mrj1r62oVc+PH6CjYkvcyZTObb99sLUI
GJccJE6J8F9hSqe1lvH8cffcuX4/D3jfXbRxnFMg5F4G/2VqtXJN5k7bHvoY1ZkCDpxc611IKLNt
7IUXc7mI7SQ7pFbJQsy/lwdbVxHDtF084RKm9ZhDZChzVz8Mytj993bsMXU9SSxpPk0L6eyatfMw
infoZYf8naxig9hZ2dg8lf668FMDlCXPsGkshlpBe/XmwxiMaFrjAuuIw75Yk0xVCDj9fjn70HSZ
cIWKP/m5hjk5qhkOeUqRqVcflqGm6IrfXd3OJalsHtsX2HXJ/SGodtmQRRRGAY1ra0t4NY5SM+Cc
AEu24mPlR+skjjgIbGt72apVlfchdIp1TRibibz7bQsHDH5lW2y6Ts9dWWLsSoP2+jQDjLHIuyDM
yCej3Q1f/mr1jbiPFrdov3mc2A7oNjwriyUzMOphAder5asPA7AC/4djjFcAgHOWqQSIWKwhNtS4
o8/2kmrstGeJo9uwgY6RfMjxY53rDs26GoOznXkBfukl8hurBi5sl6XmbGlVuH1mr1wdK5EYzZq7
SUXIIE/4amq46E7dzxh+4uPsqhkjduPkP5a5d3yWch4sjC0IrW3rGQdIszCz7u1mXtOiFpN+GcvY
2IB6R8989PpZFR9cPGv7R6Zb9zbz41xsKWMRJsSSEkPYbB0qDVMjKrBL47MfzVMrUI/IbFABF5+3
KbzRug68J1lHyhyhMrIDpcjuMDHOGCWyC1z2sVjEFQwjXa1feq/jQz3iBYtNQwLG0yAR6WuBRee1
OzvdGKfnFjjex6UU5bIerDKiDJgYp6EXgM0ck5wQEtZOme9+idF+lOXlggoII39tDd4RiRCU0GSx
hdE2XBvTby8oLAWO+0yV5/2N4xQClSo+P8iSEz1ERfPFn+Z9rNIQP2jrAQ4R5glM7QAwh9Ikkcio
hA3WV986DJnLMhFOEc8qPeshluUqtNvJk++awYJycznLthzVad4ZDYaCRlIQBtnoBrl/07t10Cm8
i6qyLy8luzXYM9DGEl9ZPGz81PEEIBmc2zcwG5fG7di+PuYtDtzqoW/cqYkPSx+Hm/1xzgdyH6K7
yHexyZe9CG93iefldYRoaMFIsjDelmyxVvZhWSBYW1ksMBi96+pJTxcTfh5VjaJQnklUse9s8feo
c+h5HGWtg59yrDZogxa0UtjbzjI8Yt1sTaj+ECshPGSQdPjuuOzJibMSLcAMqsD+WsEY5o+aBFk9
WXKY21PbFoFzvUT4UaVsX9bXUELHSSqlx0uc79rT5uc2JhHbmQEYFFtxG+SYS8ZMHhydNm7e01cb
6ffgm7r4j9hcd3Ctg3nG/o6m91C+D8Z1Y3h3dCdPPDsute9v3FPlPsugXigLKCHiEz+LloNdNgrH
y71v3RNya6u9XnSf+1mwEaanTR0707OrnAi2oOi6abwRfhO3uObimXljcwLnd5NX7fqG/W58Np6t
y6cCP+b8W2iqqLuvGxGF93KyTAwappqGI06NVQjOeFz1iVhVS+xhe0Sjh0lguznEiz3fIVutMGkv
qj3+ypIdWHO5jdzlfg6cvv8e5159dlWceQ7QB9bZ/VF5K9XpRAyzw6pmjVj7PSxP2lOi1zIAqGQm
c1VizspovweNoHnKiwi6JDaC8L5BbfkYc9oXO4lCvqdmi+r55xrpzfqxNh626wmWlLj/p4uEdvbV
mfcdnkjZ93tgYKVgegu0XIIN28EmlJXPrMZQnlWpc+lO+wJKpZ/6H6HqzsjqIZoWpmVLjK/jL5NX
W+NTWHkd4GXQaGo7m0vHJoD2OWjXR5liq05icFhE+3yKorVlBp2+x3RbCX9zE4QyWAZFw85+jvRg
US8dutCz3fBeKbZGSINpgw4EjaU9CBpJ+1AhK7Kayoue9oLG6VO+ie570cNXoVrZrg3V4NF+sgUV
s9RlLbppOBVz921RJnpA4MWJHXdWud8H/bbjzG+2/KYpXeBY7D7Tc2TT+OWAXcHBIOp5aPVQfw/A
tHUXgATd+3HbgnsGTwv5z7HwgoUpvvuOvQRX/TaV6gORwpknUfpxd5oM5hYnDE1yebDC3NtTd4hn
/8IsFrIW5L7wU+yQl6WNuJxnbdkZtdESy9IRx4MUIR52BP6E0+OxDvz8huwGJs7YteZLJTi/L0fp
TN5hBDOGBFvK7jBPdnMMIDl7Rw/2x4nkA9eQUTejhagtn8ps7HqgWSui8Wyme6FOkAfXFxctZptO
OWdM6jcrL6XSLc5AK6pWmeoZaDNskzXUibdGaMdwi4sLHIT2bc0qMN07GGr8yJMajuJF080S3gNu
pBixC46hxD5fKlWD06D5sFXupbM9BLhD77ipIrIryge2O+fT4gJQSxwdLx+9Oiw++sWe/yzp7Nzb
M/YnPBEhLPyEB/pIYINxmWc2HOPyGO5xDNmoHYObETPs5n4YTL+cHG+px8t9YEbnqFzp7B/BAsgp
86YQT9XaXzbaQPipnoIl7rxDriNrSGv+zvvze6ASrpthTWWeYzFNjDKEmWeIRdAlajxu+YkdlEpc
0r/Em99dF+5gdgy5eVAJUznSxUncTEyVm6r+PPBqqrTaWgE+BaYQv7ZHUuT7Y4/srwPMSrLTHWso
f05KGZYYvGgisHPYqhdPYOjr/MIr8g2iAJEKEow6ioc0ttvxfdMGUXkMnRpPm3hRgTy6wwJ0yMIR
OU4Gswwah3SUvcCY7NLj0+8s/2BUNz5s4dL5H7oGDF+6BQLKR7eHI2Csctr3Wz8sMLUeCzcuUlBI
oZ0NvM/xHdRt52Io6s6/HNwWbFS3C4/oMlS2SVwmgzBBDiWb2WIq8At9t0JZRVo1fLWHBmpoxJ6J
M/OuiqwsJv5ZF1vY5rDGKxFfEFZ+gVK8D6/jFmbGiRg3EiqBZdv8aIy7bz8CjFeeu3bkPKkxl3az
fonj+ShNYXEv9tKnREse1o8bco+rfJ/9J8fXS3TV58wBAApeiwdYhT3cB5T31/sKxC1Zt40gbzW4
WWfB4AHBwHgqxnax3Ks7PTnO58UDElHhj+8lEsSuZDOMa0Ai+crGuBnb+zg7FvSVoQHRhON/ZT84
SmJZ4CNx6J6bGYB8lTWLVD141V0DRuh3Tr4Av2xxVxLXPholsHaxBqe6HmxfxemAxSQBP9xRvISL
MnIveFX+ejSqhPtVEz88rIyb1Id8h7iaFPSoy4tqExM0E6Q6TbIyxhQec5lTDgZ11J0BrLv97G3i
LIhimrM+UoRcDrG7ogbN9zI/GWe1zv63RdGdBPH0+Kms3S0Zo7Cp0qVQ7F10NsKmSzZGJLuLmXnX
O2pvTpvRP1rtyymUcHQmQc7C9xVUIA0839rri96L5vGaWIWsreG11Nj7xfw7Vq38JVt2j3F4BljK
T7T1ux8O9vjfy3HYvmP/Un7Zigb2k482D/aKGO9MrZrHHijjnlksqGcgjRZm1o3bP86NsNgzO9u4
x3APsMMPrDwWmU9A4Z4Ce7ebS7ftlkf67H5hUvJ9sjcje/dhZsZOH5hAAnGO7zRngeDUSpHx4o+V
AxevCAZ7EtS1dYM7uvKYUxiGmeIjGn1rPopwDvePdR9HzaX0GsJhucIOMu3KOQTItXflYcSvrkoC
IcqXumByPkG0ZnWP4AW3JVu7KXdPbMXDLSIKwJS1awLGblQcJJ6p8QpASAEuYnb2n5YU8c8Fh3mF
yX0O6FtZyqdpGS2cZwjs8L327M455D7pObqXs2HkDmT7y7ZtTLoUpds1CexX9xvNEnIgGYO+MFLM
H6M8HL52vRYukGdg2rYVRFVKOXuGIBdRBT4yudJADPdztCdlOdlPADFWPpfBFJ+DftzeBcbLv8RS
i3t4m+o+FvHWnEYiHuST0meqGMq4bYG4qKfj5nVLdYjtPYJ/pSp9u03tbh1bD6f1EEvSJvGFlt9q
F58EnF56N8jy3cGr3JpXi8JNYb4slgetjOZOv1+szeJ+3TYPShOEpOHLGYRtDqGK6lundqyfjuq2
d6ugDn50pyX4shZt/Vj6uGQw0gjNWQUFIZJPM2VNNBofqOaIcHU2bVX3c58s8bVf9to5W1PrD9Ug
sWVZBtOW7+tq8mibdmv/w26XWQOxi5vmoLEgb1FutupadLjEkyDo6WcRePln7Y7FveIIvwvaUr6U
0o+At/DUvoWTnK/3bgK0GPe88wQPlt1O20YQB7ZteR7b9RZkC5anW0xvy1K9i2fScKh5jSSr0uU5
TYj86s52ur0/jlblU5G3cTQ6roteVVJPlR+e6FzaL4FsABQyki/ee7PP5+4wdhlSqCKHz3bG2sF0
h3tIVoqSIKLbJHR82NydEY4Gb/4rQ8/XO24Oif3BmSRtTwnG8xTWPOsklp3Enl05cG/VErLI8tXz
3udTVD6hvGgfN0dRByLxU/h2j/FkJTkODLC4ggiUXFv4P9Yhbm83aNXF1V4K1zvgMC8bwFJdBJlN
nTsqFmDeS3sKW3nc9zh+5EwH17v6VX9dM+EtL+ehDT4Pqytu91oY/wjlqPwEUdGoq7CY44cyzjUM
7gXn/XONxc/BF8Efjuw9bC4mANh1Wnij9z2aXCgmss/ba8/M5snb1CjT2V+CHssjAEiJ5s2cOlqR
23FdS/MMU0nvN+wWcNlip3EOnRfJDSDTuBLOQr0BdMHN83R0rJ9Jut1HHxLIh2Zm0Dep5OQDrxDE
ADDBtfWzrerumnG/8xZO9QrO8lqBzWCKBmyR1PCQeYU2D8BAQzeMZb3H183d03I0AWTPSADYLQjb
/VS0nnXprxu3GTMEgRckdO4w4Xv2vtHhyz9ao7d88pDTf6ZNoK+LVtV7Kss2/hQBHPpOJbC9m9XY
fa1942Kqrvc5pUtO+rvTJcItA80/Orgtzi/dfmkjrqs0K0rk8owSxWA/sb184smyZ1AHcfzlocXc
g2TfQRXB7hlOdytZ6pZg5Fvb16MW/udVL/5tGNTzl7ZqvE9uSAstWbxWfm0WnKeSvaX+mS7dEHRs
e3XrJLNaoi90mAmSVRkXN8af9jnRPMRbXKOtitGqXd2MqiBIsWxlZ7CW2oGxrglOlCbveBFIs16i
KvD43c7ISAjCjeHkjXXeJHqdIawHjJWS/JtqmE55J7bbPDo7UAe0YmUylWfk8VIOkToQNek+9RZT
PyPTz+8cFWxr0pEfmbQrzlHb5K2w4wI8CZN1DMIhLVwG9q+iWc9fnFV7j4GJPfZuYfr7oZfRJ79w
bX0ZN0XzOMp6+CaRWN9iHzHoYxVUOMUPuGA8WzuF1ASqQ8XwfzXZD/BxOALyEutMttggvN97K/yk
3JFUDhWx91SuK0fHBuKny4K52dsradXudbuQJBP7uoPK3N4Wz1U0YE1HzpCTkEYeZk4LUctNZ3q5
JKMHLDrhEw++CrG1xaGcNsyPajJiUFINDDaXfII6ED3lUzvl9c1sMEo45SK2L6OlCX8UnddfoV8n
imlXQgxbRvsjleVwypAh51u6RwI8XuSPCOhbCmLYZTI3f1vRbPq2tbALjlKCBvODlYi+lzVsMmee
lxcLNPpdgLgPrX2PJUkC5agF24b/4zWtzAFY69xUH4qukWM6gjJoMWVdib0ijKPcRLpF90HFItzS
bhvBt0vP3m+8qNBn/jxAvAgn3hCsnqzCowtB68g7Hg2RG6POnbOIF8RFjLsz9O4scLr95aZlOm67
aOgSPYZim8srnCM5HEvC6jJhLwJMVVr7erKKMQyzGV5Mn/gFm4xHsewqt4FNLrKd4oPZy+Za93oG
Cjj7GryH0Mv7aoN5AuanoI3Zqrm/qEIaRZAx/fLZz0fzZYp3a8p4h82N2qVjZ/G2sLjbJu8+SdGM
X+Ou9Yo0IEL5RpNB39bhJsuMnLl/J3ct2jsLKwZZPMQjRWAgfa7EAj5X1fxiu7oj7KiUp955YEyC
LOqjSX9tgK5BuGskX4GIJG/BIlQnM1zcxj2dBQCMOFdz/C3wq7k/TPNithcwMvaHiMbhhV6tkg/H
rOp56Lb4W6eGtjxGNuRNzNO9T2oQ9ZxCKuxerIpTN7HIuD8aUccYLwXxcLTngFUaB2prD2JRcXTY
VT5WFzO1bkgOvWebm6KNiVkMafGHwFsoL9q7gzOASwG7zcBgRXuCXemwg6Goh4Yyh9t9aHaME7BP
N4As9xnih/RqwlAntPvw0LX8mGxYJy69R1O4ZJbR+y3B80Quq1s9pR0VverAdH4H7JOe0Beh1yAq
vrXmXFLQ1jTdR7WIooODXQ/BxjbpLTWV31OZCpW0UqF3M3CojPOYDvS0fzo6tLD+5T1UzoUfbyNw
D4XTaR6qyU2pMZPW6NCFBDmIYBivFs+BkKU5kKgOYa5HlXgeyy7tjfHvVL01ABXF1me73EiFCoNs
D6TpjJF8OctxOzoOMQYKmAIZcDd2c0ODZu8f6lk5Fv/7OryzXUiYiYbC1x0NVV8vDfoquIeShKpk
12qk4tZ04Tts6dwwkWOgvjMQvwN6sbQ1ZgGvecw6OCUUrMa4uFs1xjgJhZLGOq2odjdYyjh0UoeO
o5ml43jQPPLlgaZKR26vh94+b9/tl2oHDJVMeLjx1yui6UTk9vroGC9+P3aQjE7I9eu7BbyOk/l4
RNzLGANHPL0lru8w5RzaVXapiASsxbHFUcWUjJ66si7QeNTFaqfD0FfmtvEaUjWfY7AD+Kf8/TAa
gXmnaM3WXldzZF/M4yjXZKT//1iyqiTKmhasesOUdsFmXPFBVWhlIPoi9yIRDfzipAo3MhnmxCOt
zLyW0J0xHs/TAKrMF69vpXUqyVIvqam674dwC36Wbuwp9q1C6nRhAYWA3VtjHRtTNDBlcmd93HzR
CehelV7wxvDakCZMFQKX6UYE3xpvrD1CdOGajTIvetjm3YaHmg9dM95gW61bdEuTaP6YI5GzaPhT
CsHPdjNU/WxJI6DaJiNSnS/oR+2KswmKdvtVlJWhKOnFzWNOh348dKAy4V2TH9zFe03kxHTRXCaW
tRjqzLptLnPXYa5X7rRlEoiJjI2GRK5zqujxwfDOzUACsHv+nPr16H2IZ5u82mbo8oGWj00JY7IV
gZBSoKqaiJ6Uhhl1pypC3gxP7gY8U0mMsRYwtLN1K9evTq6tlnhvG2/A7bT2pSNz8Tgbz71H+2u6
xJc5fNrO6uf50NHtuzWDTwGsLHz58Z8mQxKv8fjDUfP+Hr64fBL5MLWHeJ7qH77bcJyO626+blrM
713dlz+mAQsPkgM3fz/qPmALygfnaW09PHtXqk8XoTM433LFlsetssboixqVqb2fP4e9oDBvzIrj
looAsVq0AT/j11b7B8457z0dtOWBVNWMKQg6/YxIWnzu6UxwkMVnpFKrbAGoWLX0kwo5rR9GHZUa
vb8BfTA64fxjtvBsIVoPfgiMHK2UZDR65zhbTaV33pePAnAa5SeprNu2Pu80e1nm9z3Hp0w3aa/X
NEeYvkXIHAogYosd3O6+8UA466693wH69ZRjdP/e2UWAteHKeReFK5vVHAbWwxT1ANSXPHR2Gkzd
6mdF2FKmxEY7ci7UBEj0xsdhxc+k3eufPKHzZkWo2aQj5dQneyspljaKbCvxPcoeBdYk/gWHIEDs
rstphDumG+6bs9PAMe4dfcO25/akH4T3SRCJ4WcuOs8DOQ2nMYlWd3io93jZUvrlcORir8f0xdkr
+34mBLHSAJXP3UL4D6idl0LzifERxWT8bs0E2cWOA3zejWvSsNcxnrRWob70mAj8EflAzJLOVl6X
skj086pq8VjY9QyBVc/zl77JqdauUEsasIrreBdgT/pt5uR5T6XZvsOzd3DuJrTwOSW7DqAmhcc1
2+venj/lVP4sAJZa3XWWvXTXZ9aaSSY+r+DIMCL9v1qcTY/PfsOHblmI5d2oiivUPAvwRCS25de+
oTbLEOVMQivmpqFNNDblncM0rDrMcp0PRb7Q4t+R8vF8tUNQMbdWcN/YTTPxqAtihQE16FeroTF9
6Be24lTXOys2Gqzwp3Qt/eBptS7XYxRw5Ghmbuw0BE/3hTp46KULIuRTgPVteVl5yOPPxxyemOM4
uIR/ENuhs9HKyFPKuua53lf7RTdtZCfAy8U1Q+/DjyDcKDxj9Izhak0L+JNqwzVMWqujh+8X4XTZ
LYJ/uZvXiZDWC1s/nZrI/0nfw6fbgYrg3CzumLkCi0WahXG89Y3aCWXxnk1tTRvah86NnjvrYyu8
yQGLZ3xwT1UbnevIOc34sKT+m+ElNzyAo9Nfd5RcL9wQlBaSjbY/hEyHBKk3rYs8bfinX1HwsbZk
YAl9IFrq2wz0obAA+BoBCdCW7ovl99UTKtXys6I2+4Kdp12e6FN3MJ8r/8dsBlBPBD0WNX96c1/H
YfJu9ziatvngr7H9DeE4gETgbJgAQKPwmkurabdPvSlm/8opwSpnEjUIC5nBzp98j/tE9XCiT1yt
LRBqC+XNdAgaUY4HSGTe9YLbBO2mvfd+5G5HJcAeojwr5y3YjmFlUBNWyrfEGT4rluK28OuOe6Yz
INKd9aqPg1Jum3a8u6veHix6yQxk/mjGTQI4NAS1Il9yP9WUq92D3/t7ncKJda1rk7dznmBM5L8I
Z6cj1BeRI481CexD2Ah7TGNfCH1ZzaXziBwWZwDLLokNwgEPl0HaVGeKcxyQFGB737e9O0JkXrf+
g5hpj3FKQ/xIDGjLe2sJ1uK4Cdl9DiFX1mnVU6xOWlH4nGdOOz5KOIXfmbmgPtM3agiTWfYMXzx7
OBnaoBm1Y26aGVhE4jY51aa18MP3aHXHJos4hw2t9mhiUxK+YrwOnHR/LAC4tKe8ncL62mH7oPJc
TtI+AEWqHuumgLPp+JuoDgO6JI9ynkNZeZQBVG6tUA/bjWmemOsKuqTDz+JMu59NFvSOkQlHJD0O
xUnzY8FE18vo+NhXwdblDR6WcXAVNJHYKehv+4eSR/k0GsOQ8V7HEPREw96X/j/Ozmspci3bol+k
CHnzKpMOkiSBooAXBeXkvdfX3yHOwy0EQUZ1n+4+ZYCd2629zFxz9qEcQjmcF1W5ISUU3Dbhws+R
Drr0KIhh951+D65f3vkAUKasHBs3VM1GdQKhBIqh+qa8b2Lu3ys4AQykauQUumQFY5vgZnE5cxn5
QikixQC5CeBIeBMbgthIr1q0gZCx3qYtvG+8BobvqSNBhK0mk7XJ+1aIr7Vp8HXbHMUxQjEbZiIn
zUmo7sxJ136XWhV+zzEpIYtgdPtCwiVyTTBQ6t2cIAM/qWIRXeOd6ddDKRr5VuvzPnI0LQNUg+dA
tkaSeql2s14WSMDMAYcn1LTiuZ86JlIpUXDOCLq+j8QEtPgIBQQHs1n63xIzKCe6KWfDcEj8Uwag
1FtflSVuyiYjp46cbznVHe2zSn0jdUPxU0gFLboaZV3b0X3d/dT7VPPQeeyqG1L31LxamiInjFKl
/7H6LPo1UVv9nZJ9fVRLHeiEX8Lo4yhov5qIFuKau4ivqqcWuAcIMWqw8Cj1E8q+ba8mziRDQw7p
5lC/GnGBEexCsuW8JK1RO3ESNWzFYHD0WxMNUjsPG/XRAnr0GqbS+ChWhtnZmZyPrzkk0ZIbh71w
xp+YQahUfHjDzL6hbF8/JmMhWja2WorpgQJ3AnJMrXFapqBEP3XQ85nYbW6Qa4YAhlQDDPKkuUqj
Nm0J2eFXTWrVb4podGdVIEC1G7NvfspikOOPEAQhN0pZc49eoYpL53fKVYRLqjtp1DcFmBV4qyH7
VCCm7UtAFlz9rNzyFoY/DHXQWuilJ0S2haqKdFcVNCNyfRZQcoDlGtxVfxFsjGQlArYMZxj18xLA
lr3YZJpW2GDVrpGVus5N0p1U5JLyEYKp9Fcy9nUBCn9OT3mK5+lNfVBS1qK8m7lW3KvjZowpa1ej
nlXOZCQqM/PpEvVmnweG2rg5vpSJmLwSENDHHWXC/CBLk0jXilAND2owxXfy1EskjaSBKhzPBxLw
4DWoTKdmW5z61q9uMlVWvtU5kf6ZtJOiOmi8ji8TnXXPQTFl942e4GKDAI/BhEW+8hhqU0EH/hQp
NwJl7nBX5EH1GvbFgkAkBknsARq3dtuJeSLYfWfxXghTF1NOopj4oOuAWuIQmkt7qPL2d0/DxYtO
CBrgbyjcTwUnAW+CGpflFfoQtU7VzME3qZUAE5VUdBZVjZByhVYMrHOUQT9tI98pnUdlGM8Z4mQl
qUs1fgVRRxAytf2vEWRxZofNcoqbRo2K3Vwm+VNBQZgDbaFi7AgkBkSb2kFo2SSdSEWhKBsew7bM
DadW5Zp3eOCbNlWodiHyHiHJ8VQUphSJZx/gUBOM7TlofCAW8QK0t1UV1V/waJ3wRGyenhSNVDcr
Hwunsm6DW9ppIM/1pVzdy1JLDrheIEpcOE2DIDIpOtM1SKo9klQsn8VgkDUPZVXysn0dSTdgJnPd
oa+ExBXxmk5VOpaMycHOAt7A9crPU4dEjCtUChsetpSSXa7AItUOYu9JCJVyRBNyEneDQPkdGx6M
r2ap+Q8aXgzrpAvdD0mZqfLD4BkhMyNpE4G6MISPkh9p/gFK1uGEerqZbrgKGDagebyVhYboHhXY
vgrw3JWafFNWIsJLP019LajYFttogzZx21StZlvQJ/9Ev0V/18tm+6NXW9QtJThDrvKUUjyeW+FT
llS1V/J4iPoSrQS7ApngkFxsVGzFoQLZM6pCecVUG6ANhhyGzkTL1e+I88MIcLhvGjHT/5RqmOqe
UPf562IeiNKoecDljSexN/wxg9aQeulzZQ4S/Q6hEuS8UIJJeoYcxU1a01wAPEb3b2YjRdFvJhEH
FiGci961/CIocYnU6DBrORns0genTgID9MemEqbkJrEKHs+sQkOW41MrB0RNI3Ktg1ikxFB6cie2
Y/xzKGbjJQQPDiAzVMTvzVwRFGkprDvqGIK2CWSRHsOgE33ccr1XvnMK42ug+D9Hv0FeV8lLvD0j
wj83ZlOGETJPxV0sl+CZRmTYESo14yr0YhOX3e4FIlE7plwH2Mga5D2gnND0YLpDm0nPBeU1BwyH
tVJ4huO8F3dhU3ElSPxbt41cKrclGWiUygdleK5kXk0Onzr8kHPkhuw4ifWrvgH7ZedWET0OE+Uy
clKDdqQHe+CEA64MvQ5gXw03VIkmdmYkVDH0WhIPbFwNViMZhYfEGgOAbAsAsdBQHNr2VR9hcP38
uaaJ9GlQmuImF6NR2cVpKW5yYWzVLca1ShyjLdpQBTVBShA5IPIJaX9Icuqf0lJJBFNn2gYdpf1u
tLSMekMW6Q0WSCbZi1AKjQ5w5VPe7pWE+8Qm+DU4plbTKXz05jEZIhTNGoX0+JGmMrIH+ZjoBtoy
Nfhc0hJkK3g3wtbrSyNVNigFkdKOO6V+KmJ5+D3kvEEwclFxduN2qu4NSxLSa4C+0VWMtcgcY1ii
KmrMfAjgMlFgG/heT/CQCld0LVLGNuYhflVDdfhNjY9R66RJLJe8VWqeajUjIYzCIeLIC/8tVdfc
1Orv9MGV2lWoFdE3QAdti8PVIzLbIroJZmSklSVxaiTOUaAlpdZc007bHHuA5gjRku6adygkllF4
otY6yg8gLOYfOF49ePjRUP3msQ0SWkG8GgouY48gcfoKy/fwNAbK2G2pyZuFaxEVg7HoBNghia9J
bgfGLDxbUKJB22Xq1k3YJVYIGiw0ca6L4r6hjA+wSozEHwLwiNydo0TzPcAhFtAoQtPMVRswQlS6
lwugdhNkhXJu9shO86ag7d4aIM2o9FkPbVGZ57lTBpFi5cw06VCutiBth+PcNzPptxnL4FIY6e4C
QNMd9SEpqchpmsljBD2C4nZFUcP6AwoQJzPJJnLFjYbJqaWEoN8EGIKiNH0kLbgUIUwoMQgcG+q3
0Dgm5Wz4u4rccgRJEQ4umu4yJUNKcLm+gXashJsJKjVzQ+Y+4W1SZEpzKjByOOPqmXAZ5WSZohVi
rfc4j0PvhTCoHiCTkciwiLkgEBw3HN9hFGFVqOJs8u1kwrxTRyThs4cVnGAawIkBtmuOpVctkRP6
h3NoNGFb7ZPRzZRe/RXOOTZQiFCjsQUlI0drxWCA7Q5jfVenVfoNYKJSekT142MfhFm4F3C8qW1E
pXI2AhmGrVEqOZGtnrcSVUNJOg44N69V3Jv30AVbgI9QK/K91Jpp6ZwVub2pzUh+CQvZ0BCkH8X9
rAVFeaqtoj4PU66JYDdMEOzF4tpnvpLUjip2oMLwyAU6r3O9+Z6HKXFuDC0oRh4Qp++SGVfPmANq
SPSYAclV8lQQAL8J3S1mau4dJU7AOJYxjEZD9fYOqK3V24VYtEdMI3VicET+E50Y6W6CWXV0ATxQ
HgTmUz1P9Mc1bgXgrTqgmyL+CcbcVLaiQI7PIU0g8ZSIOgqSGBfB9KRBIfyEeLz9lQVyM+BQJ8Ej
HLv9eQrrnhem1IPXqp2mP4EBzG6T1Fbyw+KRrj2di0UloorNCgqa2AAXOuFyOpx4it1qKHBv6GLA
8SP0Tn6So89fi9KIBluCGv6RKi45mqFpp2NRDNYr3C+geagYaxVVgDkGsqwI5q80zuYfEbEVs5JS
MG1dZvSqE0ex1i7lPK13xMhIXyK4XRHukWba7VUydVQ9o6Wno+ktwKJ5MWeAT0SRzQ8o2x2aYZLR
0zbkQeMeqEIIyigOas8sLWDXvC1IKpmBOgcOBdnqBuUxcXINURevtSBHbCCShrTY4j8m36sCq4wT
B/Sok0tMP4DH7Cdw0/iWvtYWnGEkZ4IHIty/bbFPoYObLxGmRUV3L4MV/1ZSu3nQdOoIKq/jdVak
yl2cKmp+ruKhg2rHivppJ5v9eN+ETQMN6lwr0ACVaetvp0KJ77pSacg8DRNNK5M4k23Ed4E0dZbN
xPSIkgTdi9SCcHFsKr125ZZb4wVtNGIfraHO97k6yh3tuIOKtPkYatgHTWn565B2np9lNJeCA9da
AaNBLE3xD7MAOLGFIqP3jz0xDoAuw+/vRnBzv1VCA7ZaWshc8oBcu6+GwMkmEDDAG1ox/THUo//g
4+n/ghRqSbNO46BiCPABPVpxlGf6QUB6ZLQHPVfRyENet5K1rdIhocpKh1C2G8F33hGrlAgbx3ID
fF6jOWiQ5kpympRORDuR5TQFYUKSxPV92mTwIw3jltw03qZGV8BVXAO/cyMkJk2KBx3PE+Aa5VGe
qujHaILsddLUwMul+6+unEo0/ds8VsEZ4fnj5FJ2DZNNoWT6vZDJAHk6SENuG0FqZ6cy/W6waX8D
zVQaYvGQGNH0Yna6dK9T0BI9yZ9FwQ0ti+IE2lBB5CR1hmuaCkp+lszWvEO9sXgWhUYDsFQUgexg
D0kfog6XX9OSJuT0NdfKK3zyAD6B42b7msar3pPgfW8dPo/44NPzfJjnoQAjQgL1V5NEwbNMNg1E
bTVmEZVYjpgtK5kwgRTsF9wlADfAAUDgv/v5FKouiKSZMrxhllsQ9nynArau4N2j+oZzDCTf7hR4
0rygbo2bNtaEEVOdShq5vzh+qsskerD8xLqlbEjGZfD9WVgSXGNhm7pAa8sYqbj7E5btFaeBUEMG
ZWm3Bc0ONo1V/g89JFWxaawqVt0JLIQFzqudDuqsZ3BdiMsLE4tVGnlqH5KWTUF0KJ6UmcZpiTs1
jEo375uiCWrH73pye/A3yddNP6vfggQrZkNwGaFARFiyMesSdwby5vrPQMPfdVRlrez2tUi9PDLp
KmClOZCO1lZBavfzJDzRgMgejxOU6GY0Sw/KaEDVUoG7lEmN4aLZQ1LINN4kuXVuE3/WbIL1EKfB
lyQuhCgL34ZImb/5Ud9JAMKXPDNkcN2rGjdK5cwDeRhnRoHCX3gFJwpu5Ixus6kMBOCzhNX2pBjS
kXax+sa0AgDHhpTh2Qeq0SIWZZXDiKWnPC83E6XeeUwGfwNQVA12qdRYZyEPYdGwLCr2V0o/UM2g
HN64Pma/ocWCt34vx6ol2E2LlnKb1wKxaEvZ3SNYzWPaEOOiOMuTBCwAzFhDE40vUu+iR67zqjGc
SrcWR0l1zJkWaGcUu+61VwZh8IauluKNFVoJdyq0dDwtAKgz8LkgiF2JlGD0awxIzHjdLEi9kxU0
wOOYTQmQC6uSowP8Y1Z2HPrIvNWiJK1cpZ9T2rQKMHYnWn4oanf0KbAYlZL9kpJcajZTOPujO42k
rDZBiGPsSqxi7c4YcXyLmCoVC5uWgkRWSPbvosrAl6iQvhAAevY4IRN39XeajwiqR/R93BXtBMPL
IgNwRBChfQIzq1KELBr9WGnUnR1lnkqgxWYZw8Wo+hLIWyyXLVBIuZF8CcjLSCYVJN4ALNtN6R/6
Vfjl9K1IpfikgkoXF8AguWOysQaBaFH+Mf2e4I+8LrlCsod4XLFGwaY1UvEFj29oHUKUHBe0r82T
VCqVtPVVc34JhEE80mLai1c0kym/Bk1SluRMCjwTLaFgT2I4nKmPivmJ5gJFAsOvdCFldgQOHEBA
3ChjjMVziOhB4hSqyIb1oqg9dE1NWbnqdMq7idhY+0kI2mE7sN/3My/4uFPJZuxjsifnVunJIcFx
1l0DiOCVLECf3OAd8FykYlP09tyQxNiaUVWTwJLpJrgnJ5nighS9DF4qT8yznhWAYXluglOVgiS2
e1b5Owj1/rQEekBxxJR+MEEomlv6JP2fSUkG2emVkQhDHc0UmAiSKs9WOHGZgzKcDPBZKemKLIZY
14MNT/2ZkmyDGVYuw4dQzVsiX9GqnuEZ0lOSbHn6M5CqGhSEn5BSops7LcGk5+WDVIAAwMiCv1A1
OI/tqEGU3OUWTy/WpM89frwCFmQgVauBwsFtBCetpndqRC+DQxVK/6GZtXHmDWqUTeEH1Lk5urUn
tkGNi1+XSuks1nnayDHJHS8eW9LYmjkDjAzN7LRgUCc3HKvxiOeSN/ouoKI9eaEqmRXUcpVwbHpe
zV1SFMreJCci2yYE84TwxVhKp4ZmwF+1L84nnW7R1h4AVnS7dib/dkvvmQ+3qWAUrE2oaoWHildr
XM+tnpaPxAXCo2CRGKUMVIrg8/UYL7cdSuk5zWdVxAckPPppBXEv2IRfYBR9iaapbVmBGv9uoBpq
UXKxcg0joZAaA2cbkIQHABRN30CX9uhtWLQubZSSXh676Ca0aL/uuF64BP4mN0A8AOpP6BpESM7I
Qq6au1Np0qwK4A8FYVV+EbrCt7uk6rZGMoy3gpBC9ir4AVvXdm6adNL26+HXDd/L8Gi10o5vQmNL
Fex9rzU9rHULbCWzab0iHEqBMnc7EZSgQndneaJGYdmzpgZX9ZgCC/568LWqGAJzjC6LIlVHRV/4
U96Pjk6YrlG6y+3E58n1asnnImXIAnoJUUUErIksWkBnNvXziIiKHlEvyUGb4MSQ8K709unCJ1r3
nq8/0YpiBcCzX9UZ2xEUKnaYEqYbB5bs4Co9VrjCGB5q4TXdaF7aDhr8Xua0zXMyAPIQAA2fSDmA
J7EurNSaAuDtYyFiuLDeSsoHZrFqxEJ3KiFxngWkW+mdCwB2pGQjk6bQC/frVVhzQyyjLQwfxsJu
CiZmRZNSDmqOzDtIEODA5g81MhTgcbRL4RaO2vgDoV/5AonOZ8cQyj1J15YzKGkr6gsAkk2RNNTh
aQeUb3VgJri5EljcVhz3oOesbZnTu10o+r/JPywShzpIY305gYwvrU6gWdCBCP6Fch9EeLRckf6N
ym+ZyluwJxNEafvrpf040ffjrc7XpAs0ppQljYe5OBDRDtNxYtwr8BgKWPGqdSuzqu4sLQ02X4/8
8WQzMuQzGqTGBnpUyyf7i/KpmbRCilRONgpJ4iEA28rDWxb/yNXytp6IBHJs6MggifN+FIaOFKvi
RiuD1B60BfpmZtKBovxwb4C3vnBuPt4L2LcxH1SPKQiym++HM1XLtzKBk1q3vGYtqWGHjON3mmuk
3dfL9/FOqPBsGKiRU+6B33dZ3r+Wj1auuh4j3ga/kqs9Hgy9WLQPRw4AT7qSa9K5F2TXPx1RgYiJ
DnhaE9bshRIRdpV13PkyFIaf/kSiy2rjJZNYh8ktbI3mBZ6Rz04I0gkmjRAm9E9rdvEBRQiVyi3W
uO6IV6y5bEq3NJo+/x+OIhJEcMJLqsqurdYyAkyOR8FazpVRgXVuLTBHY3VhlM/WD7pyCfAUKihg
4t/v2GCA001CRmlBCOi0FlrzLg7l2hvJsVLBJxf29RH57DBaogV6ALcMa7a6YXpRa8FkLkdE6q3z
kEMM4oxBYAhel+LUXLAka5Ki5aZZiiGyiiqsEWuZksLqUnxgOo9rKcheIwp64EMToCtzeW02+SJJ
LLT949dT/MR88TBAQiZhK1F6lt+v6eybs6IBErXhFKCjUzL8bTORb1WyeFOlvkkWQlG3qgLg8cJ0
P9lNSGCpNsPJhHFRV45KL0dFaFbc9MbvzGeZxuuYt1jqd4iVdZuA/mjv66l+chsWhwxpFkXiSVqb
lmawWjB2KbUs4KGuBrPlphOUS6rkn+yiIcPopkuwFEH9vJoWdDVBnC93zpcTaQT1njTxVmkaSdxI
uQgaOYrF6SSB/w0vGLRPR+YhoIUNsUD40t9vpQ/uf2wzNBJisyOOphnGd/2Gu0GSpJF+YNsBuw60
cvoXBv7kmjCeiHcB2TX4tuWD/WVJa1reDTpMWdikHA9NLvYeTLDC2SKDcsGifTJH6P8UBEy4Kotc
+PuhqlSU50HL6M6n988VaqBlo1bTeBtRQDqXwJSfEsm6xFf8yQSthRse/SCNDIq42lMapuFg7rkk
kQSBjlgDR6K1xd8GIl0K/3xILTAfFiobyN5Agvl+gjFN5+STmKAPIZBrteCYhkq7xPf28Sosigsi
IqsajG/6mhJQ7E1UPCp0YAQIBE7JkIDnC+P+giv2ySgLNx7/YD2h0F+Zz45+lSzXLIrRBhjRUso1
0Dqh/s/XGi+aKyfDoSiLsJ+9X7FRDPsR9x2QBaCR7FRDrlO4RS20l+7XJ9PBMEuw2Ys8cpyE9wNR
UVKDnPypPQ8wk0aZXDsAFi8wDn+0im+SovBlIRGP+7OajYzDMow5SU6mmxwwntHkRQ34j3Kk69+j
w7qcnv/1yEHGi1gjEHVtkVZZ2Y0IWDf5AzxmRSkJ2UKz3JTTOLpfj/LJxAwTu6iKPG46cd771Rvg
bw3qpCIUtypKhmloXCMm02xMowudcgwuifN8Ph4hAEKm+HdrVvxeFjvDIK8DBEFoqP8hJ0p11Q/o
tInFuDh3Y638/HqKnxwQpoiMGa8MnP8fQm/48elaYSGnMI/o3C2oLhTt/O/nHU4eEmOaslhda0U0
bDU6Pe40HdhdKvq35kjDUxMn0wX1yo9+AakojafE4K2kJX51d309hG5qoc9UkLYDqQ0rC10zwz2Q
fWtrDSY9uEkwUsJr2mz79TJ+snO4W/AFamgVSuRS3p+UPhKjqkKwxC50NXiiBUh7ojVPbTZpAW2H
rSdAijZfD/nxWUGYgqVcKjm8nutHOxzk3BpQ0bZ9JZ+3Gqisl1SgInktyITntz4dvJJdVCH53K8H
/uTImNB6mlxAk/u35ppF9xIHFr5Bu4et6ibW1MxuynL4Zz+W6VnwXso0XEH5vXq/inKkl98E+GWl
Zr6lr9GH5E3IDa5CmmbahQP62dHhaSYbuKwooLn3+9cpSGKBUyUuNcdoC7cX2Lo0EmCl9434CB/h
dNRI2m0VnOuHf19Og2VEbcTk+GjL0frLEzEicteBroH+B8x0K8H55BVwKl6IUT87oIZMTIwPqRGq
rnxmOJ9KBcZ5kMl6YtgNgIUXZYTVE/xttaNPpNn9D7MilIbolrAHU/1+VjN0KgUtgpxOtSgjly73
UgfmBUnWhdP46cSI8hfng/83V7E+zFTAQmFogMHFp4cAZWAKJk1hjekuyTSxuZvp/LmUCftk0EUk
hbiHxeQJXz0MswxMuZzps5lQbKNGRQvXBA6+gNcmyDL366X86MlxOIhQNeJUXgVlZVuyIaHLFlod
WqJamoucaB6r9IneL6Ma6RCfBvlSVPemi/I+H7xIphBZmawr3sNq98bMCgOd0oRtce0yL+pb8TiM
MIhZUZvvfJPSkRRVzTYEGYkGoEB5yg4mg4JgBkfehaP7ib2xID7BpCs6tn3tXoYDyEzUoQqwNXXg
IaQLhC+AKf7rVf58zn8Ns2zDX/cw1tu0F33Ub/x5HnW77hZyLaQiVc3JFKs9aVko7MWB+pqZwlhb
ppSiIS43UeWJxQs6VZ+dL3b8P2EFLMPqthaQyfmGypQDsOOOClr1t1JXCZAwMTj0DTHa15P/bIlJ
fvOW8HIuom7v567qM9oU0DLahqZU8K7RQWRM2XBhVp8dZAMhcQlyfIW9XGb91wqDDFbTsSNOgEKv
evbjgDpiJQevCG9fcgU+nRAx18JQDrZXXC0g7MgABCQcjhoRcdevQQRSqAkvOByfjkJTCYaH3Af2
+/2E6GvySxnZVGSCg8jcQFOkdi6RFh3QX+/PZyuHfA9PK4l3kg8rN77GuTdpamUgoRU3Ash01yh6
41zSMXz/vwwF8bO1ONZogL+fU9aMTWsJbFI5tuXJ9NuQCqcJjBc00RB/+x8GQ+2KFBwutrSOwqGz
CWGHxuHtKcBsuq5F+BKEuNu3abb5eqjP9goXjQcQOmZe+NW8wDCpepORulEULTtDZWHe6GZvXrBV
y09ZG05Iko0lPcQLseZiztNen6KZc5c34CbtDqzoHuM4PIZkqDZlR7fP19P67GSQ7AOiCFqJGtbq
+VNamsYzndIZfFq5E8+0x9UxImH49eGFzfo4N7IlKoeCh49MxnpugypZaQOmeummrrehX50Lsz4A
ldN3Yh31Fyb2yWgmvMvIJ6D5ssDN3p/DoVME1MYpr2uDoB+CzBIekHaidUfq5lso+vwL/ubH80Fm
XUI4Bz9CptN1dZcjUQewLxQ0tVNjfy6leSLnJg93X2/Xp6Ogcsg1JpVBzfP9rASh18cZdiYQbTCw
qn1Q3wDhvKSp9MnaLb4QhRaCA5LOy9//ZWhJ19MdZYKrz/upv5Ukf4FM0PV7ULNB/y5Xfvrnn6fF
ESTJJMNWT4VnNS1FT+soCAkJYBjDWc/kX1Fu/KNGNYkF4gEVs4RB5/FYu5SyANlEPveEd4UCi24D
dwzZZTV3gGLQoCayZxdu88fdwq5ryG8SU+JirguCVV/SgdNb4PnSqrs25tg/it2gDP9s3WmpEA2U
yw2su2yurLuZgfcBAJLAjNEWXpZkv+cFalbr8SUZrA8T0hWJCNwQCZFl1MtXlwqm31roRBoRpWqK
nrNCKL2kDf85P88ohKa4E4tYAhN6f/wAgoL2NqAbrmnDrewkN6HCGaYhUY59VwLbixsLEB198lx+
mC6ri3Wyz+a5mA0iciwIFcf3nyAl0lkafkEv1SlYmahWwms10rJ/ff95ThaNLR5mXmZM4/thROjh
O3VJ49EWZrqWMvzOARnvvr5bi6/97kkh47nIhSy1cGv57/tB6ihv6rbRXzp6hMtCOOvRLhONTSHJ
Noo3ODg0faHXcOFMfsguLKPSbERaV10Ig1Z7CJYQtt5Rfxm7gxWa11nvyYXvpHrszvPT1xNcD0Xu
WKT6gEgOGVc6oFfGI4JXYgYaSlewPgY3sJ34Tjdk/ZUA37on6vSpkdkLva8HXZ+Qt0Gp8VPTlHEx
1qm9GNYhbSjG0Ia/IznTH5B6szmZ7tejrF/n/0Yx8XkVZRHWW903itABdMBMLaTNaQBUIiypWFiU
HPrKLwEmPhlsEQuhD42KNxIZK6tfFwUyZdqCRgx9xhpK844HjRdzbP1/PPjM691Qq4Ov6b5vzBVD
0Zs40MSQ+VvIVf7VZVtGIfODNgZ5NSzJyi52nRSCvIedESOjbQeqxhTbZmPz9R59PAlUZ+mCwE6R
bSI/8v5+0XEwx5pOc6IflSVRbBPCsJj+q+Wl8vNulNUtJiCBE2AkeIQQ1LfhzXoWE+n565l8PACk
I6BmRZxjqTYZq10ZU6GVgxkqNUSL9F/SCJ9DSoPuwithXJJKeju6f5slHAwGI0VAtYT60lqhboAj
QZ16qlhU0WGRwWcUaNY2mutayKobwLfFptW7bgf5q+yMUSzvYclNL9jGD3tHjIzmiQR6y1x6OFcz
zioY1rPQeLIiOgAqaBadUU8ueVOfDgLCgzWlYqOL60GgfYFGOHhOpiqzPKVStEOOVp21/afdWxAx
KoEQJRQGQv9kZSu6NB2tUB8HGzG8EORyaX6DN4UWUjUOL8R4qxn9NxReLlKt1LCRM3x/5BXfiJIc
59bWM5q/GybodqkgXTIS4vtxKOhS3GLZVIUN4pVcFxf4I0mQQul8tT9tTjt3s7HtzdVxs3HdzdHh
90eX/3ddx97xK/d4tdnbe77meOS3B9fl73bugb/zDvySr97s9yd3x98e+eY9X+o4e37aZmvzI/nx
y5dsCr5//7A57ff8NJsfZ3vLX2/2G+eFL+Ej2M7yJ/ya33i27eycHePytfzE2+2JH3/luvyoF/5k
79mex098co/2fv9g7z2H7/E8z/Ecx1m+zOP7+XnLD3Ou+cWRmfCJ7pbhtzvn8Ogdli/1Dnvbc24c
l18z6922YPIOn27j7a4dZ7M/bpYPymfb8p13zis/dceXHm7ud7v7ZZlYqOW73eMxs5dh7x3++Osz
+Ja4/P9b/WHH1oWaLK4bFdjS+bg5vew3D0zKc16d3cG5vzDSW7Lnq5FWxr1t6lRuORsb9/z04xTY
J9t7vnFE+8I4ynJtvhpn5V00VVPSv8w4bNHT/u6OfXZYb7Zkd3V0rxznQrV/lUf8uISriNyX2iqG
Sf18dF8eOC3s09d7BMLlwpSWa/dXeAc+m/4j2JGO56vN1XKgN8e3f/j36WXD3ThxVo8vx83L8VTZ
XJzjywt7aV9vOVj7u+1+u9162+21fcMJOzhXO47z8/X123G8tp2bHfvNzeNauM75yrG5n97h7Fxd
cfoOuwsm/OJBWF61v2ajikhaxqyX++Q+cG9YsUun+s3d/+oMrOwdVDs0MTLE1eblFHhcS677abnw
LNsd/9nbW3613OrAZoaHPzu4PO0/7m63+zPY5/tLR+StIv7VB1o/Ka2pxNlyKE/7h9PG+bPbR/Zm
u1kW/bjBxrn3x8VMsjFshGdjA53lt+5p8+A+7O+O7lOBbdvaT1c/NvwApnLa2tuH257lc7Eid/st
5847cM5L27t5je3DPVvturLtnjkQL5b9zbvBkmxce+d6Z+zQ4bgYmK+P6luA/NU8V75VUgijInFS
MdhH+wmb29t87uftxr77zzIzPYzoleNebfgQHnb360+gvPkhX32EleM1Q204DctSP2Hej6zCcbFr
x3v35DpX+z3WevfCbcFYY/F5JbaeV2FeNxvWnKdnt7wC7hObs3lx96cTBptzc7oLbPs7p2jDnvBK
eAdu4RNW+2C/2bL9dn/a3/3eB/bvu+WH/ng4vUT2w2z/COw9xg47dLrjt79/cxqx+Tvn5h4by7/P
u3vvfvfHweTv7u0HXpHRtgN7y1X9fn1z8/3msPO+7Q+7X/dnXgrnzHPgeN69a79e8xDtzlfuPVfU
9g6Ha2z2YcfSu6zq2zIz8z8sN48rI/K27I68y8crZ+fdcNXfvvDxnj9ejMK9e3V+euIgOr8u7MjX
1gvP7f19R1apEAyeGF7JK/7H2d0eXZ48rr7tuIf/HjnnwjlAqu5Lo4mY3fthk94w+oJhGZPlOJ64
/1y1ZdTl9a5sbpH9Y3nrMZfci73NF2IdNnfLq8xGs/H86o5v2Ns3OAQbfrV8736/veHfu3sWzT04
5zfHhmXdLK8mN+qGm7t/cxd2hwMXcjnqm+UMnjaLOQ3tHUeI5cdab1zs8dWyje7u6Yin4+5OLt/z
9QYsr8P/Xwj9zfkDkfPmY8rkLFZ3ci4K2D3zkAboUIYYF6Kaa0WcL+Go1l0V/w0D6GPRRKaKoK22
GTrDHliTQHdjr9W7eKyma8h9uxutC7RtSB2DhvtRgx+DtvohQdsO/pou2GvQ6Tl42pfir1Vs9PZx
dBAaS2REnvJDmdjMZZiNYfAqpjG1GzVJr0ZYpjYRlAPHrxf4Da6/XmG6F2T8eTCVpCzfHzVVzVDk
mHCvw7h+6Oi5htFU2c5+skNJYqcV9UsXDS+dhKqh6t/nWvc0AgycSMZVbbJHLuhS+WjZ0tUHIr9i
kmexZLob1iBuOl8hSzFRLhKl2lJ+Z9DyJ4e8AXx2C6V5nmySaM7kO6h6o59zhEjIBRD5J4uv67oi
giAHxwon8vsF8etZ7mBl720Q+0gr6EXh0tZVulUYpxcu+ien+91QK2+ikiY5nJZjF7a6sE84ENfk
CLsLPtjno1iETjQYLCmK9xOqYRvx85Q71M1BuJGtUdiUMhSgXx+kT0ch2y2BzAIboq/OkYX4VQoj
LueoiOMXyGqaG6EX9LuvR/nscIDA5UpQtgJSt3KOwMEGZZ9BdpNEUrztM9xlGnWlwAv+j7oz6W4b
SdP1X6mTe2RjHu7pqgVAghRlzZbszA2ObMuY58D46+8TkrrLorLFzsVd3FMLl1IiAxGI4YtveB8z
Fp/UBrEtfWiagzFm4/3fb9rVmRDkcevvFwqKN5U2lSg+GMRML2bNmh7BVSlnKPBY1yVivyja2vY1
V/JTJRvvh5Z6RtzgZJHj42RLePsClYmMG6XLkFVzzfYiy6t6n3j9qSSY90PrkpjFq1NdFb/7cRpF
orajrTbl4qOWcKva1uNoup+j1T6MCOshpS/2jtmdMC6l6fh2rRMo1hFxIvqtUzl1ZFpSFj4RDakW
BEHQkPrqNfBa9o1mpHaA8n+TIKXdx+TGoJyePXz8Ot+e7PJkcTXcCaSZkhVDpvNR0+Q0U+Of07Rr
UydnzFG2rZuk3YKgpAZVdKcCQn/VVZM8FQqmSKbFnfH2JS7aGpmxjkxhP6FCpc9l9qWI4yik/C1D
c8Jp9iAiTmGZ3+9lMkuLzHGqfZg5x0kMCQho9GqQvUZnUglytVY2udl7YYPs6ebj8fzLpgiloM2B
xDQn9tv+oZ+7gtFG+w9B50nnAFFzdRt5aVWGWrZq9v7j5t6tCVDI5LjaJlNWplAendjKjKSNa1EY
a81IqikdsqNNDs/241beTRJZQEgTMjPDglQv18wv1z0v4ga9Ig2KfnHp9lts86zaFHZi/aBk30Wi
tsnM8OMm343jUZPH41igy+ACmgpQ4Gg2mpk/ZY4mNmVbjCc6924In6sjyTzFuiKd0D46F5J1SVSU
KtMgXtrhDAm5MqBkuzoxL963QriJ5EjyzzhSQeq8HULE3sfMaRGP8fLe2rbJuCKkaa+7j0fteHVh
u7CqWFfMct1FIP5tKxTMa6A4SUAeoki9nb0RlmU8nC2GM/pwIefbsV5OeAzfNcmI4U+W1XSymO7Y
FV9ojjEbPfWtad9pmxmsjBV4tVCuNQQvrzxXSBnhRWw/7qh8/b/umMQqcU9SZPO8pvFJvu1oMU/D
qObwOUWY+kMwbeudcaFvTkWcjhxDNpvG23aOzhysxcFuC9ppNn8+VBuQaP6Pw/Xjx515dhN/1Bvj
bW9mu08QZKAVfUeepw9ibatdor63AUsXWFsyovzzzj9ANfKXLx+3fRwTeNdDOXF/XdtdXpidJJ0q
ezOYAmoT/e/OhXP4u+fq8UjKBf9LO3NRIdNV0Y55E+1a1I4eqDM7RCfmxfHpfdzK0fGCSlJWKLI3
awiyLUDPOaiC5sRafndPOm5Frolf+mKknWZm8n1dtNtvefD5ydo9PtydAppr8rV/NC2Otl3qy4pF
S2mm3VINFCAL5T+ggX61Bs49supnJ2aCnMsfNXe05XqAxNk+aG4KvqHF73+v/MPP4O7hRDN/sWH8
unSPYyZlX/UOCu2yVwiTBsTwAlCOgbuxN4+7P/rNPRKOp17Yie3iuC4d113jJbLNccPFjgWWbr+s
/vf7y8S/7jeP3An8xM9OHCyn3t9xzaOBdppeyPe3BN/WUN0BKt32YXKZnkV+sRv8EwP71mv+bq/S
j3aR3ETaAtUH2ckkKPmf6SPEjnv+1Pw/PpuPpv9xJrWpQIhMSCjzZaGhP0ZUqNbdcBhz51SfTs2V
o03DdbLereRCc62vQ7RPQVg0OgzaKkch7lQe4JHb8f0AHm0emavoFjqwLwNYXIHP2jghaN7gPt2k
G7zKCxux6v881csjd/r7ho/2kykuQTy1NGzc6Yf+ob5sD8a36JooMDSU5nH5XB3SK+Pa+nxixpwa
3qMNJhZzatdyxhjMGQSxmJ/jHisviHwnaLbVNt64gRvYJzbpd86W4wl0tNMsepUXvVwY5IWF6V7b
fC4DHKuR3zC8daj7J8/xv9oAyNOitlKKGFBe93bH7nO3rFQ5ZdstCEzWh7HxsBzMwDsvA8jKN/01
oJFdtzM/eWcnRvmv9tVf2z4aZWT+loK8FWyVzbS1H4owCadw2eRhf6bvT/nM/uqVkuZBLgm1DuQq
Hl0IMvgh2dI1vd8B5VE1RFFQDTWXp6HqNtl683HXjjcCGTijjkknMZLaS3JJ346qLVI9SgpzDRRD
GCGylcAutC4FfbusJ7Zw8+hwoikKbsi/pDTcdZArfdtU4er2rI8ATSPEg85rr6oo0zKKE3vo8ejJ
VkwSi7gNSBGTY7+KqS3wmHpUKAViKVdogTuHbiz6QF308ipryvKeCnPt+m+PIh4crlUY7eSm2XL+
/GJN1OhXdX0DQhsOeLNFLp891RTlDRSh4tRclFvYr2c8HeQOh+OG+kiLqvijdQAksVs9R1kCpxor
L0CSrL9Hkxdpy86qjfxzoY0CHf7SaSafhINe8ZGsLq+LbIkeLFGJGl2ncRzP2tLWb0jybUE/dmnj
+o0KzvLjcXlnfJMKR8oSOQhkmXsGKUVvB8aEbVYJx4Etro0jKDiliBd2Q1ACyWbu7YgCFtsa5ywE
PD8+diSEfY97L3Y3Gklba5g1hn1KeOjYvpSPZDA/yDpCgR+85NtHUtDOTFWtmQPIVzn8B0P3YYSV
f5CPYSEk24zuYWl0jt10nE/smu8Xm8FLo2oAfzAe+ucI8y/TBIF9ZVoo2g064f7ZklN7L9CEvEII
/VTxzl+0JAucbbIj8SqQYv22k3EvScSevqJynNlkuFKCvqmXDBF30oeePn7J79c1Lkx8Xqg5UUKr
HmdKxo46lzUKo4GDQuFWdDPczTY+cUd9d8nhtSF2YVApQ14fR4Ds8S9jFxOcMLJ1GINISSJ/BvTu
Z2Vs+Eyo8pAOa711iqjY6mpmXpBkWTxZ5aKd2MHeLz2egXRoWURO9v+xp21ZxymuW1aXC2LD3sZ1
pNyZuUqphieQKDyDKoHC3t8eXbmPUXdNBraGp/5tv0srKY26iNA/6muECRczD8vSMfZ/vxVqzmSw
gFRQBEzethJPI7GpJRtR3wOzjkAl8Id6Uf/2+JmqQUc0PGsyPelo6eWLkTuCfN0gnZrqojB7bZMq
iAJOiLpvymGOwr/bK5lKS6ELERBmjnk0Z/RF7YtVF2B71jQ+ZLWynkWg8k5cEt5vKK5uIaVBpwi5
vasFQYyFkN7i9oGjpNVGVZElLGDn7FXXUrZuaU0I9s/9eBYp/Wum/H98n/9P/FRfv2z7/b/+k5+/
12hwymz+ox//dZF+73j3P8V/yo/995+9/dC/rsanTgzd0z8uHpv+H+FQ/XgUaV0df+bNV9DS65Ns
HsXjmx+2lUjFcjM8dcvtUz8U4rk5nln+5f/2l/94ev6Wz0vz9M/fvtdDJeS3xTzWb6+/Ovvxz99k
edd//Pr1r7+7fCz52O6p7uIUb83Ld/3XB54ee/HP30z7dxYqqZmk+FM6/Sw2ND09/0b9XdWYGSha
SI0BVH5/+0dVdyLhQ8bvsp6dMiI06Uzkg2ifpfX8K+13ghbkCKJGQ8ovftTf/uvB3ryrf7+7f1RD
eV2nYGT/+RuPwqr691GOMUSOt1RSkBs0KY7HiXooW3vOaAwdOdCizXfFkqljODmN/ZBavSnCZIjU
Pmjj0bBD2+zme30s3EeeeD6LXJT1UYe1E8CLyWAqvm4T7jtQgpAV531uePBSh7TwhSi9PAB/llu7
Ks4nvA7rOF5hF/VIlsayCqyMe/dPuFwGFbwQtaxw9droonI9gDQd9NTVT5waqHyZO42B7uY0fxIA
iSIoiYMexI425lcT2UT7dFS9T8gzLpex3taPuHLan3VTTZtMSdTHdV0MBB1TN/8D46+glmQpqJJ3
ikS9TNMc/mg7OvdeVU4pZU7c9cHGJ5Qy2wuSjGjQmQ5+Dco/IVbFZf9o5632I6kktE9Z0/KLLnjV
oDVjCkUiCIdU7WljG20g15VkTIsu/2ol9npepbltnym61u5SrbjSTTzuZL57HVgws8x3eDeUy06a
+75HAPBHkuVIFxNGWw6d3XgqWvjCsbfJtPQFrmCUCQJLF1NBvaiCnjmKAT2kuagyuJsolKtROG8Y
SPFWQ1OFMImbCyqzY5Q4lUH/E0Q6WkY1hTw3VD3Hytbo1fprJlbkpgHLFZbf6gLAQW7YEi3mQpJt
qRUkmmuWKjA2xey+GOAivhXziIJrC/kIHddy0h6hXmhdgFI9lLI8mcRhTDrX3kfqAgzAaMiDCtAg
Fsg+tmYLHaKkvsvusTf9iswd8FEZERdgBXllhthH+n6ca7AetjoVLrTW1b0vK+S2gU1kSMMDWMty
eKEkpm8qp0qV3TBjpG5M9MbbA8mAKC0Xloq2dgtIC0Jn7fVDMEZDo+9FW7ThbHo1gXKOpxGYcIJc
awebD+X4rNPv3Ek4t9UskrOKhm/naE6Ac+oVOQu2wRyLYwigASiG8X7OOxTuHScj+1/zhtI+rJCn
hiBTHfMRW0HlZuzYznnrInO2XWy3RuDZhSrik0zhlFurbAAGJKviXjhrTRjGREts8fUGJWWEdhTb
9WE+rKiJtcg3obzeWdaegjw7DpYKMQM/AcWZbhdAy39WYvb+aBQo3YThXFSx3N6E1RDB1eP/F9MS
qkvnfevg5UpR2wHVaVi4FyvhWSsgKqzuRTkW+XbKapatQZKyDgZYYmE8ZV5+5rOW/uEMKwhbZxTC
QOIfkPJZYnsp/nuVHcJf1bb7qcVuYQScfiZQIyvX4s1Yk1zuF4YClmVII+uLU9ZVHhjmnGW+8MyW
wTTN7qGv0uJnMYLaLFFDNPwJfd4n0TQ2FdJlP11a6ORm0CNQWQyGvi5Bx3To1oEX7oCkRPBmv7g5
2tXQjVsb9iGhrjgQIsHcJeodr4hMZEW86QnuWUGhuasaLBpK+n4uJ09QWVnvHCpTtLpvwjfhyp+P
pJE05sQ6tbggoGmC5nvQYiSVQKFFiVio3QBacVyYpRuAXY56ZvfulO1E2lHX1RSU+of1Wuvc35WY
rcnOVtvYLx665SSpoB5MVNzsim23dhXSPSYs2WBtJqULkzVzxjBCj9MLVaQjv9ZW1yI5jXTFA7Ap
Dz1ldfjKkWcq0G/gcO/IDon1kLNFfPbmBSRqVoy5vR8aQR09/MpeCyMFQHVYLVrcsPOoRvadx5mH
s9Qu0zlU7d78c4aDO/l0fLhNnDxOtmWjjNO+q4fV2MXFqolbs4NhhgrxYtnXwzykwxnDqDxWGJR5
OE391Gw8pKt/qCmizTQfhdAJy03bpDcmPE82YVCrWpDUDrx1txR7XSLCrUi1gg4Z9iA3VCS/Z8uj
WsjKIu5s5S6da/PTWlcX2aSbfltGZxavHgm8c7derj3d2Hrxgpw4BThaOVzmsbGxWcYAQ6/MVv2O
JvMNukUkIWTaAdHBHQrQcMcooUlsHmDMp43hVuc2gDQvKzPf8CCHN627TePmvO+sr5Q2/wAEcTfn
oKGnJhw1/VGLr0fRolO+IPO17I0+OaOa9ayJPdhjyOyqVaDBqZpRSirb5Gs3uspGWG27d7rpM6h2
DdZROu8prByCqrodS1ScvdZCGte9qBIQfEULjw7MnTN8d8sUf9NYbyaP1go13mWdrP+J3INnZF9A
miehKNSRZVls9KgMldUm5QqCIeC9TW8sB5AH+cEEq3Nwy+FznCMTYpn9pqmnej/lex1KGsG+7gwE
Yuwnlbvv4jKEu3nbQwMebe/gaQ17TyaVpr+toyoAG4Ng5fNfoi7+0mdmDyTEvCvy9DA6ybmbGxLg
Nvqqu3rstctubGfVV1S+FszrDdI93y0u7Ftofb0XTJYGDMDq+ocKhAfisxsq4raKqYcJFIF8hm7Q
qIei0s4n6g2CElR1Y5lXQzIxa9hx1Lw6A6IKC9d126+dUm/KLH+qbW/bqsV+yPS9urgPTe/Mvr0i
pU1gOn9Y0ctS7eaq19OtllJwurrlBXuR4aO5A2d+ztCBXqc8SCrtwalxKQhNGjKF+J7W+m3XlihD
sBilJvvGUYqwrdvPo559ZTsNuNrBban0mxE6FZZRzR6QWpzTLfofIabPXevU5y2oRr1IvsyRcDG9
Ne2zoytkceiDb3N78skgHgCBzRf9pA4bMO3BYNXzDSkgkIZZQNt6aCeIcIpunpdD9901ASfWzggQ
RtMWX8xfzQZpQS+zn2huk7n5ZQI43tmQsudtSsgnvlVqF5lmon4ftTsXc2MDTOXHqqA53EzbtVij
g950zV1vgtG1ueaPs3JQ8mszmyBRwvZQobUVHjC2WrcXie8x/xi6cf20QmDK24kLbAuep1puAFmF
Jc4YDQglRCHeYVaZ12XV7LrusovH+IxL+WW1PlOIz7oCjxOKVd/WNLlY0Qgkuy4wKB9UbOtMLPa1
IyAcsvkFcwODqcQZblVLACRoo9sxsuDOsE2atcmwfmJEcKCGqy30A7OOYDvm5V4Mqq8r+cXSQSzM
7WtdK28rJ/KJN20tdlSU0a91zhnLA7anIcNKaf8eDe0AxfRdjBS5m1PI82eS66HS9fcYGV/TCisi
+V417iezuEmXS2XomM713bAYBzvi9VvjI0YgCi8ebvQi3RvxOl0P8UNRpHAOujDqRDh4P5RafAJ/
sh1EFF0UnXWuiixEpLsMXFQwB/1p0gzYm6ZGbkAO9SwBssAZ0+z6VV/9qhtgvvVbCRjbjLKpPq3+
jLz62mxiFeV8Y419Q7U3MSlC4TjlV9bIGQ1Hq+gjdmZ9/Z5TPRw0ubVuqC+CXNFhjKir+FH1SVjj
uMI7PGAiV+bes8vLyerPq7mrNnnBdtKnX8sp6TZ0jbrZKfdgYbWPmNbj3qsfZx0uVGCri4c/TpTJ
n+DFlfgsXlXnh1EIKBeU/nMtEMJFhV3VeygvLuhWEC3dsu/sMv/TU3PPDTIb+l/YoQOEFB34oU0C
4HCCuDWA/MwzzoK+GdJLc5x60NBpiq5ga5fm9w5c7qNmlgsFr54dgZlzIjx/Ef7aOYjABWJqVVXa
beBpa3vLHlU78GabE1HgD/bNJpKY5VJDMH3ujQMXmOGJsc3HM92m7Gpjp9GUMSld+yZDKuhnYWkA
mSK1a247pQM6pqJSDLAesbQHCITJ+EmZMa+u7CgV1443Jsm2L0bzrtFjDT5b45kFsveQJeGTzM0P
lpa6+nNXdGpYjg7wuqEaFohkLh1DRldEkAg4Gm6mSe/7QBNiuSqUZiTTjtRQazODU5r2HD2gQ5YZ
fXx/MjMesKwwkA5qY5sci64uDUuv0O1DnafKl2mtlUsMk6U9zxc7h3S9OD80uLg2DOkBVQDiCOu3
58v1/wuHQ/NU3Ynu6Ungcfj/wM0ghdz+ZzdD8Fg9/njjZZB//+JlUCz9dxt3LrWQZDm7tiE9Bi9u
BoWAyX87Flzjd/RWSPYyPNLKpM7Tr44F2+E70KW05S+sv+NXeE53+rdbAe1hk6xHZGtM7po2yTvH
LkP8SOBq3fiLZmPhSpgThakqHF3c4eBcqzZGKUUZWNPfFBD2M2ZuosMaCYFXDOnDCFOyxhNupS6S
5KLUKDTeDEJHpGkbt/OULWejImJ24M5YrdLk2je4XhfkbmTE+p7NoO/THTWsrYOtXpQTEAmUkKGY
4awd2hbmWzIVPFdMfIPnAheiJ94OPrPBxcLDktTHQzmDE6q3Mhro3BhTGUsZwQWD5EdX51p9T/W6
fLpKUeUX2l2t0vScxKTU+guaUvw5DGN4E3ulBzZ/p+B67PsN3ByhauersVaDs8vhH5lW6KJP0pQX
MSxhljLBg2EKV0GZurPJTIhLTtBG7sj3A8jliv/JJROGQciFiPjJzOqM1lrLrOh222gqj9C17Wwq
O0R1NG5/9qDK50+ho9LtJNOt9mVdvvED/upLeutJkq8cMU6KSl2phSi9Sm/9t10Oq7HIpu5hNRB8
dM5wv0brdFCzabSRe2IXFsmWKuV8mc7qoV6b9U4R+SSyvVZGlp3vf1kcr66uXx+HCf+LY4vHeVa/
pcofT5oN4eLocVKIN2Rnz9F9jxoLUwOYSzxjZNjTopTbBoo6QzVOCVnPNwo8E3v8hOxXhaL6x8+h
vY0GygdhWSJzhPfPYHSONTFWd0qzARPz3qnz2iovR3DzY4Ztk6e2eePxQiIbJC7zsYAWn6MRwzWq
HTWmVrq4CGSF0TrIf8YJpGeCk7qxhHblZONiKFflXIzuN8DCQ5xfUExg5BdumWv2iRjt27ADncA/
SdIhy1llkwAJ8/blclSZrbBg9cx6CzvXt8cVaMiWWyF8yl1i9K0xHjyl6mvEYE8MoCpTTt5sJghg
EKkiUR0JJ/IejyIDJXlSULGN+N4u7WGJPg8jbsA2RBqj5R1GRiEbR01RrgGz7krKziGKjV57Ua1W
XxmXjb7OrIgkjeVKHUcN893HW6DJeRErSSc2XaI5mXdVDyXpxjt7wPXYQa1Jar7T7trF0X1dWx0j
Qct5Hb0/IkyJubltKi9jFZsJZikhGCCbphdiruQssr7JIrsNF73mCr5v+77gMZd5cfhmz2gG9h10
tQeeqOxduSqVNJV7UgTGk5ePHjL4+aAb55zwQeq4SUc6RTvItU1u6MLvSEiS3zK2tvxqbMGUfs04
9HikuSFqMx7cCiFbujdXss9Z6rHuyWBo+ZjJvcJMvkdpMUzLeU/W9gTT2YaK8o1NFBWfsOpXdurt
qvaJDu+EY1/baE2qJgvJhF4JK4qrj+s06dkST0il3GTUDPBKqsaJx+imyYfKVh7rlw0SfCP+qs9z
K4q5+WPURMFXG0vFeH9Rc1dk2qcCIcU832eRXmc4GFeF1cAGu3KhjrdTU8indk3gMMy1LB6JfI1C
7mrly3O2Clytu6rpmasbAMlxkgX6onelFuLmVXuoVINdWAjPqNHQq9umxyn0zc4EEejw9avABXKJ
uLJedtRZxKS7lqXaT9s2zvsx3llpAULs81C38uWmlq1lxReCbi5mf+5MWhYd8qSS82wSg2cP57q6
UIh8U0V6zJB+vDaeE8HfLg3EiT1inypHLYvjaGkkNt75Fdf9Qz2YKTckFAy9tgpe9zyl7WaGzB7z
lUkzwa7mn7pqJ57u9U+MNO1bgGJZKZBA1115WBtoTvIWxYRL4m6EjVT2qAR0ObPKS3S5ypoOOYOd
VWYxF1+8H51l3mXabKVx6qseAtDWHWg7Xay36pz18e0Ebny2P7XOSn0J5DO9aZ3h3Hg5QHWjt/KL
Gt8zDbz8oBncAxCsfpnt2rhoHTBuN5N7tmWOKF9S5FCOzINusdpeuW60usBGRXxthDv65fW0o6xp
ocdcgLLBC1rFA2MdKA2KqMkNx2NGXwH7xOjLIrWAXktYZcmgO5/iwe3676pFsYi+14Slc8YCBBwa
ZaMUou3tg5WbceRtS8ninHcloBHiIzDc5XK0GmXVT6nyHAWfTQI0Uo6HVBzEomSW9NGbbkoT165n
5XeOvZo1Nn40Lnka6BWTUw+goskhiqhAy4Cuzh5ClcRGqK62zo0FZDuO2LpVU/Nvnm4usXaZxUBB
FIUn7w29NW10K13S7p7ygYnOr2Mt/yn6Nuq9C9GMVnPL5uvW7NdC7efpu1d4TrPsZt2dEuX7ogo1
Ky88bR4Me6cDZW3doIqKkdOlnCuRzX7bRZnpXCgu4rxnXUwCZvq3KmdMMllwu6AvSjCOHBqyI96e
bjNCc0QBWv1OW7o25hY+zmucZjiRbSSqwirKrNY405VJTDglYBma+uePF/KRtSJzaRCiIYePSj25
mOXvf0ktWLuOEqi1ne5ivOCO9WVS59laQsXTSqZ87uB1XvBKIgelB2juyrfrOKWxnEoPef8ciINY
KHi5ZKfIPJG3z5G3ulnabdvcveyNugUXKd+z8jn2QxGpM69lKnRPLghWPeYIKpHS7v14OI7MDW4x
QHUInKMnJ3Vtjic7Qr6iS2yj54X0KPN1Pke1QmxwJoKruz9tkZV9fp6Zs+PEJ2o4340ADWPpOCZJ
YnIUjuxGuG9o7uZrc5coqd1U12wWDsfJGHnguzevm49R4XSoz4xkHJcHCJcW/o2PRwDT+a3VQ60R
IlWsKgK9Ovn1x2NAjKvu89Jr7uoE9Xft0nhZYBTN8Pb2hRBs5zsXHCbL7dWIKculmsZPSR1lRNjy
ylqNLNTyRG7ZuaJiG6ZDypGXCADqBS4L67lPL19sYEgm/dkEQrCPgymZrY5QUtsoYv6cQhccsisR
laJWtqqDf0g/c0Gh5/a5Xo3S0Jgi026/WWAEOeU6Z6mhlgCFiNPuFhV7OYsbtRuy5cANqRgBLCgR
RmeYJarOo6Qv1zHhdaU0hHDYyJPqZfvPRmbft75bpZHTe1Ob9Z9GazbSaJdrqjw0ND2NDdtHENa2
vFAHK17fV/PaccZogPg4419OwFrtFuE0vtXmgt/lVVHysGZtcdU6X1d5TQxVLVIi7YuCwye/rKJa
aPNFVFBw1wUii+ljCDKYO82nrilXQBFioUgmDSM3ikYPn0nejO3GdEl6GgmwDfYigjWzleaecYGy
DFJWvuyQ+ySJzuerZSU8Qv1is0xdqVuKn67CSZaADT/ld2SPsOPtphrPKhdp3Dw8CtlGJg9WuNbK
NdB2u4Qvs6ib4U/0l6uqwuriL18/oLGsmSgVZy6XSWw2OcCRscR8NdZ/io2IUxmTahR4uouNmo3m
XO456KUFWE2YC9iizUyJcKC/zKi+sqWhJYDOc54WDSc8xF98x3wAg0Ce1RpgFZoz50TvunBNGask
NMpqia0cdz612OPX2QHiHJ8PQ52KIdApoI7abTpQ/HOjCo+swhAClJh+tpHzbL1rAri6hIrWGezh
LI9UI4A/S+j9hmgac9w20kymwrwsDViNK/sTLCajEaofJSURl08lyiApWWlxv7TqSApQ5iY/S+4D
+ujj/SOAfmMWYp3J3PQ8abfhkl6deF8+J5IL0L4pe8eDYlI/3x6UjGMJT2mlZhjZHe4/dQijvozX
c7uO87S5hIc5e8sdK2atVxKNIjPykp1aALPAfNXNdk0hQXKVLQmbPa8n1RGC8SzjprRwq45GTT8x
0wzd3iypkdOQE3fyovB6u3l935qdSPOoejGnTMuR3/J6KiuDInduz8EnrO9fTOiPt613uye8GRQW
DE5Tcv8QBX17fhBG16D31cnty/mBxwDTzqBH8401zSOnl2lP8iZiKnnCPZKYBGv742d4d3iQUcmx
AVQaYVzCIfIZfzlL29SpUSBQxhtVH4r5JlGJoV8sFA6tD0plcNcJKy8pONY+btaUd+BfbHFXoiew
0ygtdlGlIx3rbbtuA+saOcgY0JxHosm3Pkkq0NIj1/1W3JeuNdgxUc55yhUfOITG4ZLFiccbBOfG
eIUjKYfcrIQ+ZlkflCvxbfPMjBXSG3fMYiN75GIp94KVGGpTX3mj2fEeDbUBInQ2dSke7AsjhtEK
hXcl8qTfEJhx0zt10eRKtcgiwetCGgh4iqgbdGlUT1y9qVp5sR/jMZkxKl8fq18kjpq8WE3uCIWi
eF135y6KrufB3A5tXRCz6QFE+V3l9aYmyWNwnZxttgJBJicmpbIjOnE+Pw/jm2HmnaLkTJ0lWXXk
QR65IjK7nCDNiu42SSPPjXek6aZehmdJb2ZlO5nzlPQXkHvIIwo0LSG+tWXLyxfrHACzWNd7L1G6
Id7DimZREYSFrtyEWozYvLfvyR5npIiza4wDh0dENEnRina8jSku5gW2mZpk005vzC7XICs7zcAt
kxu1VuxSTojG2BRGZCSnSF3PmYK/9ltnYqHbSr4Y1YrkPhxNL82GYRgTFb71qtXWusdsJh1r+p52
/cCyMmqNRn3NnQYmSJXCFOc91uaqdZuUbc39LObY5L/hLJMOAU3tWQ/ENlT+AOTG5GQbdYmQocDV
gAJzuUUQTH6xqSQkdRzEgKrgRNZHx2SDaqKyjZ2jQEyOwBb4CmbimU1WCdOlHPuWwRaVIg99zVDy
1CTKqNizda6tKU8SN81MHKhP8WRNh7mZlrzYqkremS5saA57kiQSXZub0oexTQjxZm4Q2iTQbMXe
qIQORo6m+23vDRr5ORbH+oC897ws8i2TWrA+912kUMzYIkv7FAflyKXHHidhjAjMUt4PwunYu531
c+pFy+DdGGY6js1XHCf5fLMmBqBtX5qGHJIAqixGY9ZNuaI+3mqOdzgcziSx4lEEV8p+c2yl1y1H
GjUG7g2LrVgfrJctdTEKhymgJ2R4UIec1Wy9f7tdpAVQ2EF2E93iY5+q1Ux2OpmreaOaCu2aTS/d
5ZNey2Oon0EYhw5hLf7bx+0e1cBxE5DRBE/2mLxpvKlHW3oBRnHupnW9GTWmPn0UbUmO1OutgHMA
LM2hLqnFULYLTo/GAoXN1Tj1uwyCd48nwcyc7gwCVkv8W+8xN7/iyXGnadieeFa5Dt+sU2QtiBmo
sjyChz3en7xZLYcUuvjNHLkDl3E3T+REMDubFEdMLXi+Gz0ro+4+G3tcY0EVLzOUaNMbuFK83vii
ZoJ/GSSpKCiSN4xGaadN1zhyoD9+3iO3PZUmXDdJGWZ0qVJGvObtqdW3aubOVWldW8sys97tNJGz
aDaNhZ+a5/M5nVov21j6oJfLDsV3Irh+rhsR17+PH+bdxNZ1pAiAUslZjbbH0cNIa0zUhDRuKntI
WUvqYEob1rB6h7Z6d8WO6Mn5Wx8+bveoaI8JRt0AiDlDZrkjoXu8uQLZjrmDm+w0TquIs6oj75Ol
XM0t2QW6sKSXFv2kYXSliZ/U+c2raRv3hjwwhNdHWF2TCzuDrCUtXXnsV8dn2bQ2uYeuNkt/sz4u
MeFnLU5WsW4c6hawz0zC4Vb68+NOPTNh38xE6js4KHm3EgOIf+btq/VMQOoW2i03r45vj5RH+2rQ
2sVNtqmz2k2zH/EZr9Wmyu02j/dppfeiIQpfSLMk7qeW3oiOlEzFH7keFjXzGK/g7dqYTgQQNhts
QwlU0eMh8Ene8/Q8bO1ZLRTSORMrRwpBmBS47EyhcMe4H8nIV5Xti02mTwiwc5cxyRfkcoHv7Pkf
fA79H8nq2hYuYKdHLGrrLGoDgwZFaNNCf6Oy1bHaFnmiu95haEeh3K21KEzx7fV1rMsoHX/rsMgX
14MjNbglmlod07m40IouHF/c/zgyy//L2Xktx40safiJEAFXMLdoQ0+RkoaamRuEeM4ceI8qmKff
rxqY3VErgtrdK4UcGw0UqjJ/l6zmHbIvZ9Qu41HCxTW4kYyWM+WxdBAM9YcOX8Yy3dBOB9WKQaEI
3Nq4S0hKaNAVFgTdBgcUNln6K7fQT6cNdCyJI+DnJEv9vDY9kSar6xfjq6od/YauDQD3e5nGoS7c
2kzfQ5/c4vFuyArxy83354/XLwWjgIhj5jwPruoOaq0sh01pX3fE2LVrRLSHQgYen0+8L4yCK1B7
96iD0fSKX2z+lyjfH5YxPinHQ/oKw8hIg+t3Mx3dPLfWTr0kXqKbV7z5vYainUSiqhVTvM7hkctZ
aYE7kB0eoL26rJGTEXYNvdveAhv2pOFZyYbMH8atodmSeqNe9q5paZhh+SUeRG/60VgnSuYM7r18
6r6yKgbZsLL6BHWDuF18VeOMDM1R5t4R6bFvtBFQALtGxhSxOq2MX+yQP23XHpArCRnQ0tD0uEp+
fKfn0ivsAY78Zd+i6PpcHvleuDugAt17saTsYZ5XO6yWxUvr+XWq+l/2Wdq68s/ngkeHaCq8UJ5P
gDYTo368lNiaS2ailfPXqh6NRETsZXzGVMiSrTpkfszdx/vZTxC4yxASBPTC1WSkDlj/8QMnQ3j4
nWTyNXVjdHkHRkbRF5NEDkhIydikofqORJ+U7XEYEclGJXtdORPVAxTURymDUfnl44v6qeuDG+UW
6HoQCubnI2uYy3Fpmir9moSJ3kkwGDkc9wVUJeXvVqBNcHHzK2p77kk144ECjb+cMxxrbvEk0mXS
Jy9QELfRWwUgxpAZ+ultGyUms2p9w8Zu5+3NivfU/txNMSz/YSgrzWpvBWhH7cxbOHgL1ehOH2bO
oJe5V1UsiZIo9LyK0kEhyAsrDz4UuSADpx67sB7N5ZAYfiuOAxk+vNqdn0nay1pmFc2ymroLnNSH
up5FJ2VxeYE0dE8/bxjpx3f2uhbgpYe7R/eA3c4jvf5qecnRyswQOubL3sBXvT+qc5OZKmYMJwlX
eSRaXu9fFUR6P/ufZS00m4Z9lrEf8AEkhV3XIDZTFYLYb+aXxTDDGYlRDMlVvsFBVQXynP8W8Lxs
P/SfGgVg7R8/jDVDWCAB47xH5PP9hPu782oz3qn3X9KmQa2CIs5Vjhmlom2RzYnUxfJwW9mjhgUL
YbJ+kqS1kKrHQupf2jJu+Icx9DFPzDH72fiy4TrKchb97y48qYjRzIgDYwro4XnKruf96dnS4c9y
dhm6PVBf3T/KkZH26QP2UZk79+PkzKZ9lCrUP4qjceUyAlgI44s1wH/1ByuXUr1NVpav80nlyCrH
Q4UjBGcOIml9hUYq9RfzZ7KfjChOTL98Tktad/uumnoA8GO7rlBtWIjWCSnwPDtDyGdu/GoNf9TH
Z9EnYVj+RpKjvhETXdG8fKtmgBj3YFsoNp1PEOQqW+6rfPA8eR7DWbjdgzcPcMOvCagyl1K7XTe4
KHWKlHuWDZVWgqQhDVMdWZ1akV0vZq4PMkX97lW3Yh5aN4XQ8yAxDzrzscxOjpgVV53acSeLxwQy
lQe2agzVvEspA9b4pXSJQcvPDSH58XoYKVtBrtNyAnt9jSGdvT/jMtCXkjm1gCYrQKM4kvZnUKwF
AGJEidXV8ef9PUbb6IE918U0pKRFOs7qOM/SHANcxGFlJwBATmGtiDEMJLNc3woYityJyU0Tuvi6
H/Ujx7OhO/tgmHLUoSZYsnNMh8LgybPV60KiEQ0c+raEDColbrdd42IxTvG4uEt1bOAg+/TUNm7H
TXStdmCFYs9zKuO2iJeEP9x5ork3LTO+z3DU+PMtegmIs2MiDX9InkzMnohi+zgBWr8plkxJ/7k1
O8Z9fE1juxr6N9srBJ/egoZzN1pfimm5g6xlZd5lbafXO04K/XfKWUL3MGbtaD3uRQrCCkqmp3nM
O3Fr5OFMqKGN8yX7lKOM5RplJlr+6y/e58sR9I/Ng8acLYu32sGLyUt0XXLz6aiB5rJ5UVQCbn9c
ESgZjGqpRMIwYYxHM6WjM3qQGIdNjLGrNhiCrpUMSyotUQEJN7bWldhem3T+m4E6JUh+n2KWThMR
G26EdIMbMI04BCq+M5eyig99CCDXHOlwmJcalW6KtuNubgemCz8reD9NIw2dPhB2/VtopoCjsyDS
7kmPA2a/XzfFnuBH8O9SNeBfjKw4m60O9XRvGBXpKQolRDIZBWQpRE5I60Pf4EBFBPFS8t8qQ2nU
vBwHTR/sBH6X1yVkOzEv4HpA6lndxv4Jknpqx4fSspwKZfv2Hxe77IzgEDNRfKkOXaf8pTsGI87x
7kj8wRjgpLD8qf62l3GJ05JfeZ6Z8KbmqDFY9QhpthIvtQvdsG5M0C68wW+lxTVi7eP+Ex4IxGpR
EBctApU6D5kxxlPaWI5mSLOmeuj1TpxSTS26eNxryGFNYiMbD0YlNabG3lk1yScP+TJjh6I2VCMc
zV4/7qKQHFfl2r3k7iqs7rZYBk1S2d2iiTiaHKePj0KBaDGKFs6A/75rW+KteO3q2eEh7gTerjCy
W8olzn0TiqQ9INhHnBeNZuflfwwWiGR9sgexls1dXVDA+IedNwhZcouDNNNAt/ALrzxY2PXJBlLD
hsgEIfhsk4b+x2LNJYWV2mtMPtVJA4t44mQK6ubMqcQdOA16/htaKpnrTWct4ZCe97c5bNK2CqJl
YDOr7uygKwRafVNK+TjGDDQ/xx5RwWnEnZtBmh2V4pdK+3R9G1BjUHoByIJ8yTLTusNp6fUnaPZw
fvVdBEDoYUJG7aLBcmPNRFhxrlmbthmzyj0MBlXkclISxBGBFY4FfognW5rUqBhSi17HHinGKnya
/KiOfQRkog4YDo4Kg74XVB9RoVbvoYxyKJW6KdfghTGZAEF00RfxGY0W15ibvO2feFPg2aOaPnl5
ZKobgtiHwDB69vJSlReJ25xg1ToMyRwzmbSYUaAzM9FuNc5nioEGzJxSmv1XBzK2+NJOiGPvtjJw
rgpN3WdaoNJAuaHVWc+4D6qmOu38ARHMuqRbpIGbJJp5DO3DVre2rqm/vpgNLYMIqt7Lmns1sfU1
x15V9BWNgYGCwAGTNNxVPiRrpYvbISe6oD94hce24prtwp95+JD4RjsatmOVfacKasvBKhPPv8u9
Thez42ybnFL+3NXpEQi7DG/rMLbC5T63+gv0tF2w31kBlzX2eHuAH9FK8pmmWQz6xtkDY1S1eL3s
KWHTZomZ6JwW0rCjJid0Vn4SZo1W9yaYzLy0z3aXuoDHU+Fq7Dvz54TrWrabJ+tQcXIXGIQTefDR
IGbG2c7KRSPtjb8A242Sv7Nv8wQXb/KaqalN+js7b7z0LkWZzBnfrlLyASzKmVtqGlhbsxs2/47S
YAkNuHPVQtKazSEzE6Pv33qv1QjcfqAFjqq74mHx45oLsxq2Sft2v5kIU9y1PwVQSut45u0OeNf7
1dDVwP7fbVMOzBEm8ReQCxf1kjSfYr+H2kfMr6kO3Ot4KI8zzjuW9ThrjPkwj57ffl4yxoF5x62J
8etYa0DYL1li+2+ach34v7S7+qmP7pzNyN0uEp6dSCksI0jMW8sO1nGO5GLpoZ9K54Z8aQHTCsop
Yfeam/JsrWDA6t3VzoNIrDodDxgONRy1v4xmVvuYwtqOvOCWRBFTvy/J9sBmz9WLbOtEwxZeqLjt
Zalxy2jY1ppUq3s3LflQBQ+2u3oKy05TJJeDaT8wsJtqBsEaUY+eVcmA3PYM0JuRuzmkuRN/gcCw
JvO+A2FevJPRIldojvs3FjhU65G5sDPqx+emqfWWRDNYjPah8aSs38vLNjLxWrIfcAy08/zCmez7
siReM1nj4KFsOcDmGz9NoNuizGRQ5H3LaLuuPZbIzFX4PNKPsCZHJfTzygOvg4OfNoDIWDotnwoF
a5G2PIByREo08ZjezHG1Ci897FyNUqYGnXf2z2Y+GRsrUKKGmS02FGimOuz0Tr3AK/GMdw0yZkm9
9xgFfKc2bq1aW7DfvXU0Br5y0namvFvbIXhBiSGSg5pqfTlW7mpkd7qUHFUMNgpO408SX07q151t
nhqrROOJPjdWmPUrgzl4BbntdpC3X/yER2aeCstGOXoqyI335f3fyDXoINcdB4Z+I4u4b/ULvZET
XZzqjYksPWs5Z5U3h9/dorfZneyCMJJo9BYyDqJ8GHzuqjWnylP5YX/NJmOKDUdE2dSvwE3RnPfY
9l9a/hktaWRt77IKMg/+NWMaKyvYAe0X/l02B/oLIp81Eb32NlW8+bf00l/h0O0iEmXa86etCjO9
9HOTk+jsZ7S7CZGGTHOVd52QqHKDYtYIKTE0FVtBwrdlC9k6e6awhm3x4FGSdfVLHDJKz3/trDbm
imZ6J/5ur8x20sbwzEJVhwZfYhm8LYwhHO9SSjme0H491Xam2ReicI4Nt3U+789LlmhsEKLJ3KVF
oiM09Iadwkhq2wQWMIIjpioFF3raxWJl4nR6m9wUZEzX1At0qnsqns9NSCiROGcd4tW/kskERIoz
TV6lygHImC/QVdonWi8wbSjEgDaaNc32fLnJbP38Dhdqo6bHihiBPr9tZ1oetNG+Bxh0EAPWhOnG
SzEaCkQ0mc1qSDQt/l7SGnbvS7g2QYxW9PKa7F9wDOCbWDVmdZFalngQs8OA7KF737cYAGxeACfM
NQC2H5dxOelPRjLkcvf3HbuSk8dX3iQJxQbadm2g3yI7M0wuX3kITOsX5dY5h6BqKv3akYOmT7yy
dPTntHOt+ze5HZB9TaA3B8Ta6PplZ66zPtZ8RML4cv5ubx67otU9vqiVJikS7AP8rvEoHHjN80qf
/jIY9DGwU4nFtgMS7cEZ31/wpGVjN1dXXlad7y8otDvpANSfbSMY2RyEnLQ+cSdAcztJWZ8FMRHz
q72JPyocbXxK3o36FS3LtOXY971S8aZWLrGJoGCw++tbNsdDLO4Gdk1zvrdR+aBb2b/3voj2m7G/
2cJtNOM9bBRZMDOE1Pm7d9434dDnNXSikUKMYZbJBI5PGWMhWvYPqY2Q7I5sE+7fedqKv1qKlYN7
EWBmzQMzsQ2/fBR9VUwSpX8XT3+BxrJZHss4Hqlp7aHzvT9d/pBadoNTOhU7znAqMMfEflSPBKmT
heZK3QkLDg9ACTLkdSuLVCXgv8VSPxo7AXT9c9D0ThetVS/4RQX+xIewqnv6Vtyq9Rg+TcQCaiij
dnDHH3tR6l9Cl3AxjYG68fzdUYhY/9TSUr6YE8z6Re1FwCXCVHG5oyPptY7IZUoiDrzcLtrfSplp
yMbpAw3ZDOusV+6GIFBADPxmxwySDRHCBqwPfpllGp0Z3Vijhx931tfdBJQqLAB4s2k7Ni/3FRiY
ln1fkxvnPE8Zx0zDC+HP+Xh0Cm7NOy4UvXIGGztihtpO5U7+sK27j6/iRyoE5hvxtR3QPaHFZoDe
dXgaiSzQ7km4Pidlo3WxGztqlhR/UPGcTFTYG/vvp+avaf8fsX8+nhQhvjxUOGoH+ydkUiljbio3
mJ/t2tUFkdSe8TTaKQBAKuquJKtMLiOsva3e9y97w/+CMr3kzv4T6gBmQLOMYtl1WORERf7Y4CEw
0UkQIqcZZUFXTyVJIfPUHTMwDtM4yGpw8umkWqbOJKdwGnlQadbqvhz6RkuP9h4c/WDs5y+wzpS/
Ucr/o7IN40ILG/OLaDXxL3JQadBsf5dNkFTqc8EYQ9bcrhvNgBW9irkVVrv8inb46a4j8whhyT3w
L15F74r/8s3U8FxjsJ8Cp2KP2PfLImULoNe88OP5rHTZSaDQxaC1MeOIv/Rb8fEK/BEUZwlA0sM1
MGGZAEuqg6ubnqNH7QYRq6dUzFpnT+SO3jC2JnCdssv+W0/ahPPxB//0Ago9x5F0MfgOBhNYV7wT
CUBY1EgBeRJbleX3wGnFw07hSrdDz7AXgCqTYer+lWzN2seXcf39tbaCI50oRw90/ie1gpwsZlhU
U/mE+2hDLVOPxwCEnVES8YJgKsD0f1n1H3/yVY4k1KsWdCDth4qFFfCvAY1OZQma3th4TKtB4wal
H9PsnoK8a/sxGjvO3Xe0npoWmTfQQQadPoR5afVR7sZ+En+12jxHz/7xtV0vUYwX3AvBK03OnEM6
54+vooe7Hwo3Nh93WEVs4spRhjRp2xKdCN6aX3c2qPI8XTmI/80mdVkJ/9wXbKhixCrE90DWotXT
j/Af8sue6SQBmv6enI/CXdHmbvcEyaUyPy/J2LnyKK3RN7+XhafLGcvpa+t7J3E+6KgTjDDA0Ikf
evmtUCWRJ79Q6FwvZY9oAqHTzqAthfuTQIdjRiHYD/2nv01x20JtDUonIKkgp08KMkFzgEkVSZO1
VoLL/PiRXQ/I4+OZWMf8G15lFFE/SZooBZRGc5envG9KzmbVDWQ4PYUqLOO3ZJ4NL41GA2d/+rpu
TsDd3Jx5aMfLiAiN2H0efbG0xU27dmbznzYek+J7ali4mQgrGSyF1CKQlOh4oRdDM+JNEqDxniw7
YR8G2oTJcZFsccf36r0jBYD9GhuoFpruaGmTzGpEN1+D8Xbv6CAQiP2t19j39A5TEj9STjg1J6JJ
lCAgJWDWNp1xF3R2OkHDYsheWQ9BQBW6bxYktUnjS4KzKUsPGPv8Xp3AmB0SuyMoA23NVMWirWem
6ow24RuQ3VTdFESO6RI+GPRKLu00Tc2TL6hl2yMBucM43vddilrtBAqSmm8fP73LPIp/LnIU4Dw6
ZvyQxRda9J4/LnKGtqfuBFP4tKPE7fb1Kf1oiO85jMi+wgc6lSEsXg8phGFtk2LvB1e3WVKLXOpj
zFzJRwsJRh21dHDzwO1fu4KWan4zZzsxp2PXBV78KxLymoPE9o+8g90DBxIioWvBGkFsLQCw2T/S
DLai/hfe/NSpzxiB6I52D+bulltrQ5sQsHLSjm5bXqp8rWD6xf29rrQ8xvOgyYJoRm3Irb7aRMzY
BD5iTT1OVRCs6TdH9GPLhLS4cI0vAXU2haaPMLr63WYTY8HOKg9pPsdknozwefbdappONZUCafL7
xU9loxse5L5B8Cc9tDPcrWyorCKclbExnj/+Dj/KI6jPUKp42LrIarWYVXUtW1EL+iUfqu3RX42x
RxgwxJWTHI0Z3CslS+n/UR34xJI7ghhtDILYta2ruwZn0tGTi+pxJxT3Cr7b6nNyBMj4OXYeQmf7
F9qM6+fFNiZ4ZJiWUJw5P9Xnheq0cGNqH7M099ksK5pv78+/P7/0EYqSYTJo5i22FCbx249v9k+f
jyQ8cMSlHHXJxbz65nW5pOMSWOnDbo2Y2NR0T/2Da6uyBMKHu87GGfwrldJPF8BjRvDEvoCTy+SI
+XFD8ICPPSINhnuUdJcd0L002fvhlxijRtZYf1WHg7XPBv/bxzdAf8F/bkiM/kITjnKBg4UI8OuX
uJgnFytqsjzkbJDr1yCQQ3BOibcG5OGie2M4ezZm4V+8qJeZFz9+LqW/H6JEojJkzV1970I4ylmr
pn/AWZR28tl322Z5C6s+X+92Mr0mLMP5Nlq9ZrV5b3S7i15ety5ZbOca/+5ySeM6+Aj1yGYHWcjq
c29XGu3a2Xo6AX1KwU1WrCGMWCYFt3I4HvuIkDEMX7CqWm/w8W29rqwQhrKwEZmivaP6v25yYhG3
M0mF+cMYKudy6tpZ4TOWL+iL7iTrQon8b++XWKBJ3iUmOmXqHhtB4y8e8vWWEnCvecwEwtps2T+1
IlM5hokzLvmDf5HzZAliNEBfXdltMODHX/7nj2Pngr3DCIkolpLuxzWdZ0LAYa7inlgSH6AstzXa
65aKAnZ0u183uKQwXy1jCgeaGzYx5o0xc+z6I4chnruQGvF+FwDnF78iYavt+iaHSXNt2kevyod0
GXHSHfraG9z22Zbj2pZnTNKx2T+4LToJ9bijlbuhSiSo1sFWwh5AdS5jUKZdWdTE5OeRHMGIkBex
yrEkXZCfqg+GBV0Gzrh40RRWOw2656BS0Wu39CpNjqUx3A0mLGQdoIIXPX65SbyEVJrO8rNKE+lj
ihVBQGJcFFMNMXks5xzFINBsw/ATivOtDq2LroHLJPiPKqlSNtWob2W6NGVB6Tci7VVGTGUZd1B8
B2xUqIKY4qkPMlUb2qC3+rW+UJwtGpbs8cbxIXtT0CRkWlZPqpX6K+mUiL8tUkPuaYB+R9JiseoX
romDlQKrj0sNHW4dRalbwPclqbzhHPQGwyKjiQirxbsZKhw54V3erRjON3DGNKeJ753DkazOWSRY
7F+2m7U3K/t2nG8e4x0428mCZnbq9W1HW8A1dXdnXzCfDRsGXNM48UWDatbCXPKbGHfgQhTgRTK3
d4JE4Oqb6XdKW5V3LrRxJ53xkV1A5n/q7Pa2wK3dzH0tA1YSHgcQTpfKDBiz/Q8VcpBH/UoCyPfR
nXJ8ZSIpszHCqiUwFlUp3xJsNLss19qyuYGGtLUhEn1AX59bXqvQu6/sdgofMukP8mtORgT6D/gF
sYbHrbTCDkSe69mMq6GCDyUeICFEtXddgMIOp/93hE+ZfxghXLzupMxWI+RJhi/1TS46rBS3o2Uk
iOkRZqrIswTA5qkpCyw5EX8EgjkWuSlu+qTWKHMNpBAyItfCqvP7urEapWeMzicC4fAFH3cQfoe6
7I0432HoWCJLfK9KV+nSDAjCfe7NbirSQ7fKYv1t6heuy+kMa/qrQsVJXEaar6l4m/k56xvcupT/
Asyw3DdIcSU/EY9TtWToGa2xvPnuOhvjJ9x7Om9GrK6mjQss8wNyRiYiDsRZbjzwzhCQLqD1l1iK
LmxTkOlOk4hRhg5F9MqeRVnYEmrLjBp4x/W8iwHYDdkLbtYq9Hr16gfFaMA9bQg7O6/GWvptF9gL
uHDx3OxbFbhW/rota+nNvLLF5cVVJhh7clxVYA/NSY2mXoabWCE24DtudTSvKkghvih7tla9wBTK
wtw0nTkx7oJUZUZYYxdou1jAEeCq0/zF7ujy8mJK+pPZVUIC4ZZpQkpt3sfq2S+cZELotes56znl
sN2/6bbEgsXDBmaWcNlYvWZnJftlQ1O3V70IwsD4pkSvyFLdtq6d+yObvNbb38VdOV50rObFb7nf
pj0zoM9LbRMpOKr47I01AeoFl9iB+zIw2Yl36aqLehgUnzibxHybR6oLuLM99SBJuvFLW9lkDzeO
UBUQ/kZybAyVF8wa6pTTWvIAQWv0HVpnfBaoE7gzYXLcWLTVNhvoBnczTVWd1HolJgx6/HstE+ze
96CfcYLZFccenRMb/HJZpj5QO2qL1NIkS2elIn0SWeOt5M1sG2VWxwGbaDU3gpexaFKzyA91aBC9
EYWGi0ql2162aft5F7ajd5Yl+I2MMJ5uFDMlpRERlmnLZBVsGqbt0fy9ti+73sBdYJNnoLpmpbad
EqMGl2cFvZYjccjqUyAfU815bfT9LirYJDJu3etDI5k1M6ykdzncNuho59qdSw+4bw8byEhIr34F
XaIieK7eJg3pwX5Zl3U3xGWZHNo245mGHdPeMUzWNPFk2ZJxyKomqL3gfm+bOF5olyqdpAPdQqZb
L/+39/LCvv/3YrsYgKZlHXjvVV3of+9swAWxcfoG1FtFmZQma2t/QKY5a9DDXst0zT7nw5KjFdqP
OdcfqWmmYNXn2o79FM14gcs3XH1ZHb00FJNmOTAdygzIqmKLKBq3faW1SpR8Z6kZaOOEJlGYDSqH
UXOd1OkQer+3sdRYfWmjYKNM2H5nbQD+vH36VruhJ9KNww7gFwRDsI4KNlS+XCxr9kg8qVpQxHBR
/RPpOHVEqxEs5mPnXai2dmyDP3vcVem3BHK5jiQwifFXmZPSuTmty1LpU30nJRm4qr3xO6Q9uQnl
pI5zQL6RS50MoGzFit3tVyEMnYENDCMeQF2chHXhnA0PDWBzcDcJ++ASAQbY1E76PAEzdklqx4oT
J/XRAwCUw0maJmE8p3ETrm/LNtxyCPZKYD/uCUxiB7jLOluiBCQnbiX4Neka3OVQppXDbJ6yb/Tz
5Qlx4fuGvBeO+0IHDNCYfbFoEdTOz9Y9B/fr3iGWzGjR3PFm0gsNQg2wY7X4oGyULJcaV25F1a7x
wqKj5UbhlOgtE8+hXjEwZrx3orYFhRYZfnqfdfJRsmCQxqTzlxH+eWyO2Wba6bdIutimm2ui3IL4
JB7DSar0uGtPEIHpqtLdfyL1IT+RE11jo1U6arnfrg1rO0XXEWwqHpOjgKsa4Kh587fzKLRDSFwD
TTAEzLY7bcVTv5WHqEP0brEzv8nGsxPdhPZlY3735cn8Eq1x7CYdsbAVpBtQNWyVLbpjj/Q8lVqV
jaoORRJ3kk0e3Osur/heCC8MYu7Dp201ywRZKNqT7Z3LtcC5I+9bOWg7+wHtmH8XjHXXZOfMjD33
vdoeduOhNX8bc1IRSDJI0Ri+Op6pCXdHJcmgvsaJqkWDJ0Eb/glh1HIwWgAtONgUPUZ+AenFRkmD
0FQlQkLuqU3IiEs1fdg5+GUQpUI7F+P/ImF5cDXjs5td8k2DZlFe8Py7oRRd82JOGWOfoiqDSkDx
VqCohdm97Nb7O4Zsfu3lMQiytfTudrDCSKaxsA4JwRSpF3W5uiBZnJJFfRgVm9F0WEyIXFj6TdTo
lEJrCfkcgiAif0lKJufuF71Xr8Vs6LVocSSzcvabvFsQOaHxwx603Cydn4dNQoQhtSZalyZkbtqj
m5XJkP/xcT95jVEQfujjzIC1EkSQutcYxSq8ucmSuryvyhZxNkLsrZ5fNV/MQAJdXe02k//TB+MU
ooUHngH2F5BX11BcWThjFzRrep+XaRe8L3QKPiL/lgQWkig6Y67qU81RwTb/8QdfkyFA/DS0gQtv
BuvBhPQrFaxhBIRhVnV6y0SLNnDvAFZHL7kPyZhBwo3EQfrBzWq7vYWOZpXpUNYHN1sc0mw8ztTe
fiwuW8tokjxSfEIRKKf25eOLvGZyoW+DABDb8VGumD9HHi2oXXy/Vc7NLhbc5IjzHhfX5xryNYO5
LY0zsTNt6udRPAd+8GUeVdu2N01JyFsW2VUPlN83mdEkB0RzaI2jimXgkBO55fR1aVWW5A5lpVGX
kRR9ORMxRKXqMFGAOBdw3O1tERdW4OOvaV3gz39gVXDnlodz3jLJJ8XOeM3kmkh7WJvKPo8iZboG
pVNSu2TmhaHVEWM3EmnQkTSVUfsf1imc4+RE2G7afLK3HDnPoeKmf/R7y3i3JJsKwVQXQmWPxdv1
2OCbSHCjykcHnh5NckCM8ZCma9M/9XDZi3mo/DR1c3yzpvZ91FMpfTJBSLuhs5uYA0REIZ3LwkbY
XVLqkE9p4txVrcJgGOJgsDnc9RnxvucCNWVbd8YBjd1qqZuWSJ2BGSL5IJj1QhlYVDeAvoP9nYBR
tAunRVSO/1as5FozqcI15FCcYrWiCH7o7Ji6+maVZBw8o8ZaSN2ngGrbMqpFkTX5TbmEdfxk6a4b
3a0Ijak/ItBpw+V56YfAabFDZxo1EEawJshoFYGny5054H2bj84UZ0Zx2mstMQzBbHxbFuKDmsPg
9CSzRg1GY+OrO5mmILawCfulPBfk39j+TRaIkr1+WjADYLRex6VMTpkaBmiBi8ag2hiVGKeT/y/i
dtKcARXx1AHaETbvFMe+GyeW3boFce5s2oTGOcfpbSy8w0c1D37HmBBnoZM/sDOi+ryriC2S/Vd0
QyvWKLMLCbN4pTPMs460pMZnTJKgwS6+y3SezHeqXzu4k21vWcmhmONSwm8heYA529M7t6YpC1LJ
A+mLmLTuRxW0Oj5p8yrskaZ7LWDwSCkTtr5NrY02OI9Fq6tphRGI2PXWmISsIpsKT/17e5ESst6N
L6nvTdgMvIXUs/44OY0ixi4PjPztF68YMRA/AnhgwIDAbO3EULtIBq6JMSx7NTqCVtypJs0cFaFk
TZr8q4WsklxMdsL4lhH3sFEAaE1dhn1Lbocd+7dTSRTqcbbmDDxsxN14bIlHepymsQWbk1bytSwl
sTihWyXTk+1XhJins+vdm9wDycvMeZkU94hdwfGKQxmOg3mUPX+X3lR2YTSf8oJYnXujJfXqRmKL
YMJok6nv8VAs+dkR2YQLzrb6z8QgZM2pa0ezPPRrIBieizdvuvPQcJbnxonD9tjFiT8esnFGkHq0
xmK2HsKwbp8Nf/EZboHbx49klU7HiW6Q5P00aI+gM014nwgcNWTq1P4joQF1eJpQEwd82cL/UtbS
epK9qyacKY79p8UcnftyFkzsASXKn/sqlMd+zKy3uZqTqBj77wzf6t4Myy6eS9eYrWgdXUQgEWxh
XCnivlKCSR+Bq+DCj7Nw1yw85E7PmJdHPDjGv0OVODfkG1bHBTPECV1zcvDFENzyXa2TaaTsQQ34
x1ePUJVoQABCUFe4Po5r7DLToPSX30xGt55h9d3moKxy+KSyrn2JnbZ/SvDdnItlFJ/HwHBu4tBs
Tk3e6iRDwIMHyLz6xqRzOFpgtzpaxn8ieSi5bQk0/Wq2Qvyx2EH6WzyM/esCO/+YED92Vw49o5lQ
IbrHJmss6qVpPXlz7qJ6WvP5znRG+dCghfrU2IN1Wqc+PxW5axNbploy/H1r+XcbTMWXTrrTS+Wa
4z0hZenz5JtMnjGYHnQqq359wFEVfiF1q7y3kli8BKij3SgnzTVCLR48mIhffyuF7H8LibW7QXFj
HMBJ4lvRy5bTBNDtQEFjuICmgXvrKq/+0o5T3Ry0Bv/sLMr4nthZ8xgyi+sAoTR+QZltI7PvnZvJ
b+wn20mY4rOq9a+ij5v3xMvI5lli49ioogeUiq13ZuuUt36zFLdMDmWku22MT14ytDdWynjVdGKQ
ohOvC3ryLMgPWd+4LyQVBzPzQaqaT7Hik0Hv+tC27hLlQdD7Z4ZExf9BafwWeo18Z3CTukGnyKwG
gh4weQn2w6wwv7pswCdjLoJPIvH9W2fNGuLJBr4AsLD4GlDMY52f8Nkem6Cpv8sqZ8wFzujmkaVJ
mxC2E++JXWPuIpSM+qKwHhMCZr7PmWsgre9xf9Hu3Am2k9emybCQkqf1RsbMGjWryr+ndZGVh8mu
Uc+LqQYpiS1MzUTBoRJWDj7Uqazf2VArJ7L5JY84eAqwJSx5EeNfu98Xw5dngWf1rpCtZM9I1+KV
iMLxdeKwgY0f6htJzFUUAEN/8RBb2lFcNVZRHIxMpXTI4OezOpdMovrD8sf6OaVYOxkTrPMxVr6Z
RUy7S074P9+mnDzAWTbf0tUe70i0/5canDcP3J/s72I+G9IvDmtod2can9a4s5jGFz6C1VW3fDFG
2VAetc9UFGl4htqMFVoAmyM5NcB3sK61bK81GtgIssr8joJiPkyhYESA2xp/GMlo0w72etYFV1X+
21trcZunhvvQrEv3J7Y1476gpeHlcuenxHWme5kNOYoPxiwdSbbo/pg4Ox6sRXi/EVPXvVZxZ7pM
tyrGs7dM3pttDVXP7CSjv/dH4ZPWT0H8l5FW6YImsh3J97AJEjulYsieutmRhNrEQ3tklojPIBof
13HwO6R9cLCHnrEVNXf4XqrKPprNhDR99YbPDSFuJ2nnaXYGxTA/JzABiokxVcwXathLEPN+xo5v
vFpkwP3VOAvbT5g5j3hR8izixv8XdWeyHDmSZdlfSYk9ojEPJZW5gMHMOJM+e/gGQjLomGdAMXx9
HzWFR4ZHd1dWLnpRIrlID6ebGQ2Aqr737j1Xv5nhoR19a6o+Ys+ky7Zs/nNsNcknUuu6IWykRCXk
W2g/GEHunPLFgMqexX15Tho/+2a703BF8nH6Yg/oB+x49CCizFSHRB+W4RLXROcMWG5PAP66m8wk
jhPIFl0wu4ijPGuz3/027Q4cfP13PZ008HB2clX620JBP4wYa8zkttpEe9uRE8MHf80Ht3rtNqNm
+AklsCEI687orPGIPDfjXzGjuynsMXjAtGQf18zpT1ZHGHzozFkb5Y7m3Nnt4oZeq3+DrWPfLsWC
B7C0xvMcGFLyzrMbZX1bft1sM4X97ZAyXhVjcNXaov/owiCCpFYU2YOWaOaBTbh5X/eLuHKJP7vW
Wc3O87rGVzbvnUeesLX3qS8EcD/6nuVpyYusPhcEB+ZvSl1Pl1AqirfMhxRRbIZkhmRbJxtxyjJG
kq9sdGUQxjlFmkGS4dfay0VFllBdjx07sqvahlnqk97vSvaCBYV6TrU9/bFIaRziywOQehyh/5XB
YSmTecs+exhnOcfmZEDwI45iWnG4kkWpmudt8GKmOtTbCeNUSBOB+dySjUn3JXaCaiFH8TL8C7Ya
aQfHflxp10Ht1Pbr3ntldAEK9DBUUG2jdRJiu0ddk/RXfcx4AzpV0q5tyFPn1g95NY1iCpPAGcn5
AeaXHrWht/pI02oaGlpcr/6bDiIyvgFZb1SYmAqOeBr5BvOpY/xev7PnLs6/jk7SjC34kqHJ3gPz
jEmJbNuiNPVbhr6L457BHyQk900gZYEdzwD01+OIwtEHedMVTQj4IcGnRWwNG1cIfEPaoYaFids+
4cyDEoveZHDSiVTHKLiQ0LptawlvowSpxjeAw8WEQBJDgvP7Dwid2frF/cx8OblZdZdHzPea9hwX
MUN2+m7F5j5zIPOy45TPk3ZG11LUTzuVv9oYjRMo1SbMBtWUJEAA51ODEF7INiGM4Ts1q5TZEDUp
y4XFqWQrBt8F3uMHdTTOdE220fbxAqp+7KAhLrVueLcj5HZHVxDbpeseY4vNr3/gLEW3fN7NTGpw
Yk3mVuWHzdeGNTlD+Gp5TzVY1DYQgteqPyiHIPCrLrOSXSuMDEnqV7nPpUQM7bi0lqqRRKr+2z6O
2Y1X5F9KJnmqz3IgrJTnqo7Y7RDK6CqUEazLatliowqSrWt9xq0CKkh5YPYZkvo0heVzbWslXN67
h/tkRxhycoZhNK5Lufj4i3GdesIR2jWzPiuDfuPx1TRnqu+1Nx9j0fQkBRMo3ee31MVY0ULBBFhv
b7aECA5xMDGCtrhY4NDzkKvMihpU+4DCMFV+Kb9hLI7NUbfl6CL2UKDQtI4NDRx4b8rsSIjnBZbQ
8+4aaTpfujG7dKbdu49AVb/O1X2+9N1COJpVykg+MakOxqOfgXB8A+CeNIwsY792PO4e0hg/q+GX
VCKk/jXFOqjRsCExBCzBNm+AV85G008roH3Vae1sc1kQfXiaMMHiXbrHQjl9hWluqKG1pqB9SzAa
ZyL8esoAszeRLTWHqZtWzqB+aHjVZfrRlmVYTQO1ipuNkZRIA3lBYw4spXOXF4S5jT+6jt5Fpb5b
aaksZNvQXVJjyc/VjN+as09c9CunQbCQfBTbxO+FLa9mFMice9AYgOEtlbdjJ9UPL6siGE4bA5MG
R9GcJpUEznT2J1CAkhs5op/R00OWUzngNnMWfwLceDHc7XPo3fTndkJQoxC0mpIOV8JVWz4vcMGG
l93G2QQZjuFdWTHQlcr4FPPQEa266xGCbA3WCPLjunzLWRb0jzoEXyIzYcXk1QlrqRDfqNqy51pS
hmfm5YFRvNfTcgI5vFg9ffqh73L7c7oleXmXucDdTz31mPtOrSWjy2Sfgdqlrz4mFZ4DzcE0mobM
b//opKuHbh8z7kYMoWxxlcjkN2qWIwvFbnTePdaEAfP+JDRxS9btJOf1YBzwtCGWqFygPEp33PPU
Ot9mbzGC1yblKP1SOKMs9HslXdsf2os5QnWBhliXqg4s93IQNLaY1N9XaxNXz8SFVTrJt+u0rHq4
2gCVs4Naj3YUkdLYgDCWH0dGgm1nchBRxMReTTDcQQ1t22BG9KG+or4o2ko260md416gfFy+qsmo
MTQJ35St2PDbBROp5gdqxy4QWrFw1Ystd3vTvzjkLRoq/Mc51uXUSOmZ1Bq9b/Orx8CmDQhvfxsc
dBsVNm+SAd7t3mWcQVLnosZA5urJQIESMqu5RAniauejWsoAE0tn3T4NV3PnQTVQdPCIyAtmpduv
xkH+IBGKjDpiQntQdSmzPX0v+RGNZZVPaiugy02PO3ynrzDMNHRGL/pOGj/SM6huE9pmcvtpulb+
8gpFTOKB3H52z0ZTm0vDMESY1ULiiVqIXeQCPO1YhKXsB729dMZkAhRHGgWomrlc6n4Z1dgtz2Yp
XrAI39o+u2KFZX+9rIy7oIEWNIArzvNNkbvecZ96dUuO2YIcz1KuBLQG5ZlHTVBXYqb5bWrEAE0X
GmWTsdLvvgHFYfzBWV1jOdcVuGjZyGYltFDXbTdB7RdbGfsaYPe8btcncrlx51huz5lyVHiNdxkI
XCaQ0BMmVrwayB8JqJTBccDh94J26C8wB3srxNRfxVk9WEQ6khlTlje0P/2uPxsDNBXm0YG7LBAr
3Yqb/wy9qyBD1vDo5oibokql61CAFkViP6FIACcUFoQv4jvYZ2K7PNiyeznPQRctT6VY9K20JWWx
bMfXoTSayfxg9XZlZ5Gji5UoXcNYJQJMBw3JN6Nm6I0IpBfkh4aOA7ycnpccH9+5ly1HKwe50Spq
Q0IBKi2RF5317mnkSCxfFRqh/AKBI8gTQHuZhsXIEPmudEXLVJsXUzIX+7Ql/bQMEhW0TzRb7eEY
A9zRtFfoOYDJ3TSQfflo20USZ4/6Jr3OFYPnMhIaJWWE7IAMpgcyMShNo8RKF6+I9lyE3csV+HAr
zE85rCOiiYV6kvfbWD3QdSpGK75PMm3Z0ASB5Gy6b4OBlurYEAYj1ojxuc1vsZ90LHX9s0rzrPGF
xJPL7XWRqyVJ03BrFwFSo+roekPGd6WTmMwDsXuYdxCA8sRlSgEBHkUKsvYvkJhoKZVz5lIKhJqp
l09oHqdysJYtntxm2/5CAR2YnvAV9loOKgcS5SDTh2EgcbuQEM9peLKDGbv1LpPY59C7TIjBpxy4
7469nf6wA9+0Ae4odiXFOt11OS3OAS6zZeuULu+KAmSV9dBw6CMcr85xRmAKZgvm3yVNtYHbKvJy
okW/kEkgjwZ6nDDwGxFM8hXVpGv2BJiMnI6gtS1YjbUD2b+uRscZVWJFzNTlGL1LCzF5kiZ0LTQr
84boB9GOMCyui6HipToOLXwwZZNRO6IIMF45txq2Cz7Bbpp2hkoOq1eygJhD5qtdmP1zUTgX3oA6
2tKE6bmASpHZ9OvATbbfM31rykE8Yh6JuxnjHnr+2Q9iZgznDHvWxRxecxzjVCYfGyUi80tdPmT7
9wr6Wz4piAvkY7jEo3x69ZnlxAmDAYyHHi19OxOeqvY2WulSa7HSjJyPnqVvNcm4hLvDRd3vmb3y
APZ/KUAGKJDX+7KfKRzmLrIkV0IabfcyaQXjOxhRjbmY+YeqSJNmkPq0MU9HvjO1ye/PNHlw6nen
Js5PnQLurYZH/Ax7XAz15aSoAPuCrSm/Ob+85Afs6WGVEiHsah1PyRv81ZKr7j5jtVdifXpss7wi
AJALOhKPrdxy9iUbJZJc2ycdhhsSTmUKL3OwJk6kuJIIGuz2jOjKmo3r9nL63tWBWmuRnHSbZgYr
33GCWMYvo75odcsFKBT5jtR/MpUsSDFfTOW3/3E1lXIy6Qd58XV7od8UIgDnCLUNkCOw30/SiAqE
nq16pYs3aW64bgHKzVCH41a3YcJkizY+LSdipPd7XV0Ha/TlRVfapt5PpIdXqasTdeTeN/KA2om3
ChSCYf8T7QN5iXaNFuJZuUEbg5P6RC74duKAtlAPRTfgnMpPPxDhSsEByEferrUyxadK/ttDU+cE
hW5T4/1+qOiU8ndsF1oAu+BSyQhTwDhcol3rpSQ8pBzIW13tA65qaNCjvGR6bZsULA1WJ797fV0k
LkJ+mVKwotzh6AjlUhtgc+D7TsxGVmJ7iJ0wPNlHgfcl2RpbD1QBvCrtDRDCYlrkxVhZonmxhg42
r7LDyHeWxF70bg5qCT6EYu1Pym0/ETTCa8pyTX6WyxlmPy2KYEasF0moL8K4MZ6TAcmNEllTf6Fr
IVBGLv5KnKKaNonl08E8OHQHPWIX2G64NhSjkj+w4w0qjdsWqsKFyzkvplTyqMPuvnWTzckp01b+
rS4lP4pjmBKWoiXndN/R1eCGcS+tEaVD3CEq6hQ1XNTBlTrpJ3YrpZC5WimKfBItvVGON7F2Y6gY
L8B31D+7MmbfFxi1Xbpl6l7fvzsttRa5tl3aLfsTp86aC5IQfo8d17CrQVB8SHGFOj7FeKu7F2Tm
lPweC5m8vKrdpWftpU2mOCB7DoDeFqLmgFcM2jYAHE2n4gFUjb7Nh05fAoNTjyxnmryXgjV11Gam
IGU3u/PN2vx2lVguHQQR0l+5m2LplsdYA3m73JlUf86xcnkmLmKD21xpFNnIV8l1Tshk+rxzNnaq
BbpQub6rUsBXq/z+VeOjkNt5SheLq+65FzG/t8Spudz7tBNd++CqBEvD5CzvRDskZ1dE7hLRfQEi
6kCeS1T/SxVA2oJw4J6MG8OhRzxZc+Pvm0hFajxO5B9Uij+HLSBauzx0SpSIzkh+RYNVYMCsme8h
W62PYMSlhfuHT1cJiajF5Fl/lxVJVzQ/8kPno/SIPKZUiep22FuYxDmuYKSICcDDWl00b3vLpU3y
0TNPi7nop9TV5H646/fUjaxg0gS5jXx5AJjkNVFuQM6JDpJ5SxuGHbLU47ge7iuW7wYPiqgIle4g
u/uhUqxufS/Fs7vdZ98dVR7MHpCwQ9uyjjLFOKJj3HpxY7QVZ5UTbrdekIijJVL2ua973txIjeFO
quoUomyX+7WXM1qC35KnfO+nNBR18ljZC/mo7qWS5c7y2NCoIJh9sdpxVrvXoVYnt8bxJREsRdzC
gcrUR8m/IJfL8gc2Uvxl7RnJgvxEgNakvcBw/HRcIKnEBT2m/dMOQYYX+3GXyzJZlr9Q4q6L3p9h
+/vGGtGjk1ztEikRz6VS9bqy+OfrU4AtYre46+iNcaktqH38VjzEMnNDietVW2BXa6qHyMtp/VOU
drY8ZvS6KwE/eOzlq3pVzXgn2mXOXcdSxkY9XEw2u2+NfunGr+tsvbwV9oOJUKiYTZ2kEOFKEbHE
g8jX1P2JfzCoY81uv9BIDvWYiI05zOKDsoXEG+Qt82p2Ro+j415L7ppydT4wLiX+NCEnTI5pZ9hj
8YHlTh7MYS7LL9zXbXlJjZXBCM1QQkT9GJWHh0t2X8fTEnMOPzhi3aMrodAFu7fbtuUhui1IoWtC
5G5ycd9l6PtD4SVw/F4Cero8fbvgOVZgjUFJQ/s6XT2ezMIa6JfvDQhF0dr15cEyJNOx8kc8f8yd
LkfRveW8q+6lOZdLmKpTn6/INbNqHtZKdLkTBGbcC7Z+aOZ6WMVnLaXJS0Xp14ax3GwGsS6ETbhV
OW33LbL/xXnALgZ6TvZKt7gt07el1zlDnbyiNvP3Y4G6xj2npiscH4uTkUzEDHkglUOHLvI0HXJ3
XLu3xGwbsUQ4GLfigVLbKCO3JWJ4+jKAK7H9yMTwAk7W2TbLO7YxzaHzJrzWjWQ3yrgfcrBet6JD
FJWeg5JK/GlNxWRd12vdlJ9rbqPvjsZY93PpToE4wdrdmGvm1erSjkc6ddPM3fRVb7u+ecAVF1fn
WPD5UFFZKLobnjuIX84RCIJ9pueXTk9Lz711qsx41c9to8/brQkVJiqa3ERR35ge54KE5Re5iR00
azji8p4ifV7Qf1lDOt/0jnAbOjXUd8ZdvdX1jMGrzd0TcJsA+o+5zc2tn5Wb3p/sIRhHhiU++WfZ
yS5njSymrNGme80rlnI9oM1F0R9mjAAXLXTqeC4scs702vKY1mowAg/T1s8rUic/HwShZAjL7OXQ
ZCT95GFGrhT67ZT1wY10HgMLQ72tO3cxMmOzCbW0EF5wAykqG93QEoa+bJFgZjU/lo1b9c+NU6Nq
CUTqzLe4SKfmBMjXrEmiK/WrDBwFZGfcLo8tANr2uqPjad8H5dBot04DB/PVZ1FuX1vddXN6oBoe
9W/Vht6pOKbTImwRDsjMWzrD0A5e3HJm5gSA/As2FMZXobMjty7qZm4RKal32LjTkV6ju2XhPHlW
883ZOF5Ji9tCt20PzVGNQ89IEu0OZYzpPiGS4ZsJeztYG4t8ioLqG9Q/Q6hsrRz7KpG00zWscJNC
b1DLsoaIhXV1F3/vB2V1xFcuhAzrhvji02mnOFBHpCaRlsCzws+YKlpJcdmVmnrBvV7cKzmxepFc
zS9Z/QSbs3oVw9g8ficylZjq7LOMvLJmnyeM5yBeIyVS3jcc1fJUI9IY8tNlbYavxc3qoaTXD1ND
Kxv9P+gTgmLMbXM+xaLrdf9xsbda84/FaDC8yDJPlkibgdLvbSAlqkFGfDmI/lGzycPRYnSsbgPe
i+bj2Ppx/ZKNhRv/PpMQj0FSF3r1bixHG67EZbypftt17ztd/pNS12frnNFhdkp9NBkGDeVnj51s
PTZ0FycfzKOWLFYEllb2JwrFyMkup5KEX9JEw0E2dVbfOVPe+ud1GZFmxrpJ4t5jZ0xJic+XaTRp
OJNDOTEQT2zMA0cK3LePrlXH29eJgweZZC5CSnHAGUa/4GiNBc6QZ7M0c0M7N0OZQYd77w28vNdd
IfUxAnGb9hPLn4aXck2bABh2liWEVh66VkCnXirdaY9T3/VdiGjK1LCyEUf60C5Bh/hpnZOcI4Dj
FyfAV/3JGee0PAfjijwJHoAXIFxPzQ+FrnX6w4DDKhJOtzAyKsvfCsyrn4F3F1eN6U+vbD5jG3mb
vh7jwInx7qwpb1p66XhLExHifS/a+U1k9OCuqOua9yldzIcqF9aNnwtxnOaAB3Gkv2z/3pJeXEcD
wZT9ORXl8trbSMpCfzPn7DAPU/vSJS18lhUNUOTRTPnQY1a+hYNq3wHxsOpwm/N0PZlO1T24zpK/
IBfvHlndSq5ybqcAFCvrU9r22pUXs87jGF3FlVkaM15simz9G7JoVrWybcYvnOWTm4GLX/Zh3EyW
FyVoPa9Nut+/47xYboCxpqg++gC/CiMIvryiHcwXRhCFc29S5tXAv+fcOKQMtLuw7zM65IYr3HPi
cdILM8Za7rXjbFmBycVPcsRg5vCy1RUKpMR0LWhpzO/QUZRASFYTI5aZ69090QlMi2uvNIsop0Bi
btc1116VWVFuWPNdHifGV19vvG9Qh7LXLC2mG5SP1uO8GNxlgRufgtbU0S+V9o05D4V/GOnbL6Gp
x/0NqI3mN/Y2dgaBaek3zbDrU5rw3FHqfZpQ3n+NqYdIo57zp1oPqtNojsHZcfTlZEHd/2ZWZvo5
zhz34ARFdpq1LX6f5mh3vNksmcRO5nIA6dI91LbFkpppqYhQ2FXd2aq87Pel0YwPgz+ky7EQev+K
9nXxIpSNNADtVBNt2BYJK0sMxfLQ9fggyV6CnVVqRfvgj0s/HPXJrKpIBLWF0FTPxBmb+PycB9Ri
UZ0M+sG0Y4EwZLFvc8DM9w57/O2WTOgG09X5YNRdeZrymOB4SP3X4O4SNJHjPMfXaDen5Mi61Hzw
pzW5A/Y6+MeWE9y7Ocnm3812TKjehM9E3srboY/4RawPlkw9fdIXYomYROe+fmghIt/ztphWk3g7
dWKsXksNxPTH3BckfvMvTr6cD3zP2DOfa02v4ytdE+70KVgRMzn3/rx4OAopv7fA/ej4XKGlOMgf
yZIzAHUEvQjWGaBictKm1Jzo1zSxYR23lVYwPsuxWh7xQxXjvTljIblGntMa1/TRCuNlXckhyA9+
MPvO5wSfRT6FnsHTxtpi0jIeo4X47OpR180KWhKKUZD9VVSsmhtsFhZAIvTyx4xAAJREIxUN58Eb
4D/s72W/zlFVx5N3v+i5ziS60XX9bl4TRru1wMd6Ntdse2pAj3ihXjjDU5YHeNyJMTDToEegiCQt
zHUG7FcrdrqGLAlmRRFZJyOGmSnp9Gtug9J6yqfS2f5lnOHPOmGIKlA6LNoLHiIVIq//QlUDQrIa
DkquK+tiWdwLxJEdbo8D/V+vy38kb82esjH84z/582vT0hdK0vEvf/zHx6bif/8p/80fP/Pzv/jH
ffbaNwPKhP/yp85vzcNz9Tb89Yd+emXeff900fP4/NMfjvWYjeu76a1f37+RijBePgW/h/zJ/+5f
/u3t8iof1/bt77+8Enk9yldLsqb+Zf+r69///gvf8J/U2/L197+Uv8Dff7l5rp6zV1hB6sX++Bdv
z8P49180z/0VowycCRmJbsMV4MVQC17+yv+Vy2ZC2AA3AyFChqnVTT+mvKf/q2NKTiMJlWS2WNIP
MzQYFvgr71emqGDbYPOYDu6Q4Jcfv/tP1/Cf1/Tn5BTrLzcQFiLdcE2wI2A5QI0Z/P2fMGPmWLAP
tgY9VUOX5vbZzJ59cvcGAtpsm3zppkYeSXvQeN8YejGFBlEEItoKjU5wiWhgPNA6WKxDVQ0tFmEW
aMjU6Rbf12WKNlt3rCrCBp5vx8XyRwR+JdsdW2DNiVWsn+og2GIoVh0rwsqp/Us7ekl9dAzvJiVk
+P1a5hyKu5GzWOgmfpkfZqdcMIdt+Pc5cDCYDU0idsiV83xPxqU41ueKXdCKapCLdyUDza8d8vlw
aGM8ESAY40fA3shboY7YzlmjWsrPNPGMJ7jtVXCVWtXy2fW1sjmkwbh1YVfoU3WoutmGIT1IYbqt
+Q9NwpIdCdNYQPQRcENhUi2fDJbTK+CsJbN1ENHX/LGaTma9Gl8SrL4vHrffGOKbgsBouuCMOlIV
DMoox8yOI5tRfjSoyT6vk2Z/QQxdZVfYRIMXL+u6W3tGegRUvdYoE1rYBeFo5WUeTSimPpIYPWkH
TNTFV04N9nxd56CtQ8xQXBwYqPnX1qP1SDGG4wARJy3zsDPieA29kUC3Awgn7RvLrDDCOIsd+5Rg
tz+imPOeGywYYMSIaPhqVlb6GpNRjhPWbeNHc8boE8ar2ZOAsgXjNyayFppfHA3cO6B2tjsxF/lX
zXeDw+AKn5Bog57tIW1QrUSZ0LJvva21KMYrZ7APGY7LN9FNCzxfS4d+ITIGb8iDsq/CjK3y6Ert
pGavOLsWwhzga1EWmGGvMTvE/0+AwSmehP3OHaylOqcjVSidT1pwvMG2tP+Ca/MXtIvj4NsnHRkj
Htgv3FB/4ZflzYC4ALTYiSN1fQR2l0HmsXFGBU7+L97qLwgdB+0PC7wHsRF0qQve5ecHFalJmfSG
x/DH6Z40b8shcM3awXd67TikiHnGLhN3Lf/3CenyrBx4/9bq/99b2h/FGz70/u1v98/t8LfTVP/+
PLKk/k9Y6R2+8z9yp/6Plf4ewd3ra/PTSi//xb7SG79yMHCJy7ZBR10W7T9WetZseoGWdDA6Ej0q
jZP7Sm85v6IY4Ra6bA5YB/9Y6E39V8/DmUUsLaAiHz3Hv7PQE/D280JPZJlr0M6wXJZOj/OvvL/+
tND7W5BotHWeezQa2y0kbrN6aO18LQ5VPXUdar8apHyYjJWN8YwEGNQLND2DgaiHzc+dMjuXmZwm
H2if1dP6NC9j38Z3hYmkIDjovTV1oa1X/fdqWbeCTaBO8J/ks6UFCCwaq7Hja/wZC+aRyqq9yQ5d
ooe7L4lZNKVlAzRz0qWPOjNb8MXnpH4uA12xSiST/9HWkobiK0XxNtb3gb2YhJhNTHGmD7jKpvKJ
NNDJ+cpDWpqEKi1W8+R6WVyFrs/87TmrAJ3e2CTDMdisp8U9ohhpvEPhJUVJHZbo+k1iEn8XLszi
u+Oy2v33OEUxfIbHIvoPjtUH7ftgmvXxsaU5+JvWNRrM7RmZPVWw0DnL+27ynFfz1MEckZ4CApNz
lJCJTxwXncMei+TcmxERnt0QOWyjJzaZlSbG5NcC1SgRZo+eaHTiy0Sbe7BU1kK7GpmMl4yFUDce
fFZGF3zM6LRnYhScqwH9R0BXokOhnCaTK0KQdVpK/oRTfB38Yr236BWj+xn75XvrxsP0auOTqB/a
mLnfrZENyUdtYHh1KHwrfgXcPORna8na+VPr6DgXQ4YcK6bGTEcl/1zpqWXfWFVf+m9dS1vva0DL
pH/0Whqkt7rgleh8N0FzTIVHTV2tnf1OzGWLU8vvl5eKSig5jnVcjHQCbP291jhUDbYhbDPUytGM
jxnKmoKChPIh7GlvLYesM3r2MaS135w6qz+Q555YUb8k4iNDZ7s4Ub7DESrwhD55ZszZgDV0WI8r
7hsr4q/KKkTpYn4Xpj+i89CF+JBZCLFIG8PBDPlJ7x+ZbfhFwviohpBw9IpyaLuTyxGmPcSF1WO1
6kAmyEBw/2Rg/QhuADGvfVjomTkcB5Lttvux9rX+uOk8zCEcC8M5IooKiod8MtrihKlr/dROenuf
Eq2Y31ROu2xhnvlZ8oj0xkwipFbZQPPBNb6V/tS54aYb23ddtL511gebB0bvNMu9L236xdHK9ON9
1c6Gfz0T6eickU1ypfXEltppO+tPWZnlxImkTfmercLbQjTpgQkZo9eaE52VbQsX14s5EowF/gVS
+vSSnvXY9+fGQf91qJ3W085Tuzb+1USF+xvCi1ZwoZrA3g6mE3fW9dB7uFSgvAoumxnEyxARMZTH
R30WWh+WWMVJkFrsLrueYbnQ5+23+RNC3xQrLZj0d2natFqEcaPrDh3fCaerya1yUizcOqGfvsxE
gFaldldi5FpD3+8kML/IaD4bdZJCcEWU4x+Wpd2WkJxS4yPLbfLBJqRyIUN06v2jGcez/bEg8mM+
ZxNSpQeiAiaUPzEdRbo0MWdPszL04ZRroGi+CrEIqm+mJBn3I9E80bZUxjPf8jw/LY1rv8vHkVC4
mZ47IW+dEIC2AZdMde0/G3PXtNeIK4nDEDEJE1GONMLDNVaTIJVk5mKd0JW7Huffml5L3jKlhfw1
LHV/BaNUDKeME1l5An9SehyiiIUihq7yzZZmRlOj0ILc+ATzamhOg0G/lhnhWAdhhwT4mYgQ5x2+
KVZyc3HBvcLena3QzpPuu0f4B9CX3G6/EKNgpEffoJw/01B3jLtiRP4ZWjM2W8xaZvAV8n7z0UYi
UD7kEHyWOxx/Gw5BTwhy1UTt56d+cWZu+ApZOfwvnB95GLjTigdQoJy9J2DWI3ZlaF3z89R63rMP
6ppxh+Y544n5Ayks8cKg/AOxigHhbuhwOe0S+edco07BEMapmDZhvTT6h8KzsBU5de7m8DtGXT9l
vme+iNRyaCEWGP2OBhMT65GMl1k6Llvy23rUwID2SJM1WZa2DRPURGLCYehotrx1a2pXSLVJuxLM
5emvLWvoJAFD9lBPi259SnObYK0D3LAMWxtN9hh38EjHYsEfBs4CTBQQPE3c+JBcSXssNmYH6MLc
0btDRqz1L36SoCM7BHHflywKZT9bB83BDvK7OS6gu1DBNfariyn70+CjJm/ClaTpmCxCrYpZWGhA
dN4j+qjVvmpmOm0MnbpRj+bcFulVvtZDErHzAbiA1l9NT4ygPJRdNKlMxIo9ubtJWEJlJWHQMXOx
cqguzPeV608jLmoqi+OCasaIEoRn20M+oG+/tuF6rOHq2VNyxt84E9UEzv8dpB6PhKqisroEt5K2
GWfHIBMOSXQ+OHeWhQH7vCWJX3wtGrGZNEWSPBNM1oLG8k2I9ICJ2kOQw115yxJtbW4HRmeed2yA
Q5bkkWFzH58x+dXYyhmtj3VkiMym8kC4btafqXQWy4wqEq1TO0SBXrTXJS1GvWRats7xcmSAlK73
9QIA6uikaSVu7WEa/JsBXJh7ts0q48Jtaa/bK91/ooUg1Dj6EB9YIHz7aLm6GeNd0w1cjFEW6BN0
BXD6izNhOazhAaC0W1YMw1K2cc2tm7A2mSuBGPeAZTT3Wzc663DP6KidHkllmSGxWBquty+tabXO
3Ui+OH7UqdfcW2k4LJ4QbDR1FDAv9crQ7TFkPrVura0f4cDr4je6XyCNMdN22wisZ1mz69VMOo8N
Lav6/r0Te+iSaL4m1vcG8X18Ww6zVh9tkBDxb7TAm+5Ypb730YA2fs8X523R5tn1S+tNzLIPG8pl
8W0m1QVSQhqDPSXhxrVvMk4DxUd656l4LmgGvnT1GLdXZSNKcYeUZCiuYz2fsyPKYMy/RdUK5yA4
5LpXBfxx8LGJZVc3WKDm+oox6TZ+rbjTuQt16DdfFkysH/pqqn+jMWGYn9zKyMsDzgkscEzp2uwK
S+IqDvNSi44lhSFfZIq5h0Dkz5mGg71s5vdz0DgVKaagYPsr305pr4oxNfhQ6JfepzqL/vFy3v//
UQS1b/WHsX97G6mC/geUPqYNQfT/Xfp82l7eimwYn3/qjF3+kap+POtXChsa1/BhdIKlfQph1eZy
KHCojx2djAsaV6AM/qh9bOdXiloZB0E3S2dk+s8ul0XFBAQ58F2XdoGO0OXfKX5+pqHSevNs3pm3
kq1Smw7Cz6XPOKSuz+2RXlUx/udcG7vzonUzg4+1ONaDaX6cE2v6FziYn+t1+aaYsdgTeUPfgMD9
l3rdGkXg5baXXblMKbaoE7Rko210tzXE+hzbYRkY5X1hmYnLiQrEcCjScjGiP12n/0s0smxA/JPV
oj6FaYGkBJjE9fL++ilmhOFNqSPFT6vrrLHC2MQylDDDOoxu9a0yt49BYL7+129qqIDWn9/Xo+AF
rwvcHZq0Lhsnf6o2s37VVg3L5FlzxvnT5Ax3q1TNvheO3W1cBwu9/jjF5S0jc+f3rGkHO4L2hqvf
4AARQhZbX/txme1vom/NL0nutTND9s1yPy1pnTtHGHFTy/wKL+EV6Slm+cEp3Mm8MxZRAvdASGm1
Vf0goApQuFrQM0JtAp5tOQ/dAM8xpC5azKgxCeq9xdBO+ug6WV9qW28PTrv66GGgakRcO1yoNTql
8pAvmMfCKYHdE9VNbjMn00eady6jr0+greo3XDD0okB+HpLBhYruO9c4P5K3wNXRulPHXWGORQFM
uXQ2t+KpDaYn5LBfgDvYkVeO2rt1schs8+LxQ78s3fVqmO0jWwAxBG6tfy8ZZEB4qj/47C0fkJtq
uNpNtgbdmCLcAnGYe7l52ra6OHsdtJdh2R7dbpsBTGrTb0bXv3Rx/FUrLec4V655DgjvjTRICmxj
nFH9UftezsVYEggAwi0UZuWFg+vXN45Vui/j6t8kVRZEHZZ3zkNG/db6rvPqixbU1YgM971I7C+w
3HowFNbt4iA+ZOTmBu4xgwHHJpO52RUorbq6J8KvebS9pDuslejOxv9m77x25NayNP0ucz1scHPT
3pIMH5FeypRuCCkl0XvPp5+PagxaGSdHiVPXg+oqNLpPiSJjm7X+9ZtamX8uddXB+uBSmagXKMn8
2anC7K6flJZpUtppt0k/GL8QI5FQZGZ1ijaSG+h2RFQqMDpYZ8Ywr/WXKZrREEc29dvRsfrRuo0M
UGGvS9OpX0FtRf/SgNOm8GD7vH5YhXp0+fxQ0z5Lh/B7j4fdcKlrq6UoLBztaKYIsz3dKYZu07HR
aDmKOZ+8ZRqrfo9nnXVRpjIJPSPuJyI8e6d7Cpyyf4jSBOG6UHCC85Sgjw7YeHdQsTTUSMyv4pwR
nZ1oxc4iIRfMpS6sBy2NTIkjRecUh2mtrLdpU4tXZ7L6T9lSzOoWeolTeXbZ2MiRx4E+VhBniktC
mdSiuAS1MG9hXs8JpZIeO51r59Fi+PTL8/CddTyiEoUpLbAIoG/fBlraMXUeaY42zPCrh7SjNvI1
Mym+WhytiTclGFdtAqVKxI7owfmhN4kVPoCki+oJ0GTOThUc0MHLs7SxIIB0RezWEIhsz2psSX1A
GaZ7iQ2TfEugdIk9T2+25ZHsvuhpdBRamK5XGo1JAoeKT/h3qP0uRke3lE5aP8bQUuYtjihyWyZm
DTzfZToM5pxumcQC9HkHtZOos4hBVW6tMhx0/gJtPpD9Je1gY6uJ1m1WFCD1GtvU5y9JH5nteRxK
59Nkoll6nBby0TFq0OwnCBrj56405aPDMLm+SYCNMl+adco3joB6fSq8OP3ChgYxCFPNCJ8HWQ/0
3bMSJW7bRLZDXLcsLuQ125MXJhrcpCHCiOCxr5TafAU6m9UNLP3JOnI7ymajZ1qfnxxVbw+Dhg+B
G2IBjAnEjCuCb+aOwJev0ebXeMTn+NSAnGcMJnDudLGD1wKX0TMzBRE5yzbJxvEk2yJ6MKZ8NHCY
tKvR1xVIsFujaorXJUuhSxZqIFFvd3Efu8zH+k+EqdEy54nWP7ZFajOsgPOmMomFD01adJ4UJzat
DM4jGW/pxkim5YEGdMw8pSYL1u2KySlvtAnsx+XeGI/YuwJW69rc/GSuboDwEcN9G9SGMewUnZmo
P3MAvaqD3qe7ITarJ+pAkf9gpGveGOlQww3IuobOy5SjhX+zNXxjTtLYxyYpOkZW9spnCJkXn1I4
PfM+HXEK90WW1iYRQlb+asnMuS+F1bYuEzogJTy+VDcyrekbubZVh8I+wx4gjTvy4RiyupjRKU+G
WLQ7hUly6SI5jk6pneeRV8pkUV1pzBaDoTg2/XIa2z1byKncnIRI8zhAp2rwgk6m/j5rOBMuwD/j
cmloqBsXJSjTWsLDq9HTzDa+teaxyHZKbZWNhwYHa5V2FcsAyiS6fpM2FaJ/Iynmu9TIqlulK1GM
llUlswOhPLTNpmoi0NAmFo4fjS2fWik1We76uB8njyFLPW64eYPbCJ7EuRnKJrzr5jhYNiXzvV3D
X+Qr52Z4Cx2ijF0lRv5nAPTpbtO1L3q5HGpckjCLCbm/QNm64gXTAeZdhtPVJ3NoTKgVQ1w+JYSH
Ew9rJuq27FvtS2E5NXFEmZr5XQZJigEdpOQdxAb7oeurluE9RztRe2dNE81NrjbV8Owk2lTAYqmU
aNvZZf8pLULlrprUHoAg7My7fgxSwQpHG7Ib9TxagzhaVd8pZNFqPsZjc+YR8ow9Hk4+/Q336Vr4
DKQYnaAUWMG2JiRc34yhWji470LQ8IcKpzZmWNkP4OTR8rOMHnRncMIoXgGWFB8aRjPNSYUCER2n
yoCRb3a0JzaBuylZ1fZNLebpwcGqvDnh/pNG2xGVXrfVUz1bjqWOrL+c9Trykkw0zQVnrWXBcr+x
A+yuMHs6tAivqAswf/rRQxk72wmRRfu+GR1GraI2LtzYo7Op2976VqVdVPnkercKi1ws6s3QxcHP
3oZpdurjcrL9thaIEsymV/HBgWmCHsPBLzyZhzA5ZyopvfsBPlnvaz0FLCNB0hvXJOCsdJH/4bNm
jj9pvXJ3aPvhtbOM24jky1MJIwpnQcxxHch5GjPNTsfP2oBbqlZW48a4ZPqt03SY71SZZ4vuOAZ5
tBfItjByB3VxTQsmEuNIkytRVQoDZ7OoSs5L1trfyNoI3NGBZQKzIjimY1QcqrHU9wNxx0dMSRK/
rFdapNKJG1mk3U/TwixnRg3+iaT69EsInSl0uf/kCYdvDXcWdUjPepSJH12U10fA0+lYOTU3dSzD
reYk8VcLBOBTYlQPY4PtJhTkScEegBphFMPD4rRQZftiW1fZOZDya6njgpXl645TquYwpN0Kdzok
VpME7SV623k1jiY7qKrHmvyKfR+GFhovlXJ/6GYMJ7r4BLqXbBTEKB5iz2QTMwUgtD2/pQwqfTTT
YKSq/YA7FxVAO4rdagcLzH+pHWsiljc9GgIjmCistvNcE4WQFfs+t/YMs096P6U+flwvttSDmzJG
6gbNpvL0juNdhwWzkVPjXPJx7rcCiH7P8fALHly6M6zmaxtimR8mUHss5zP6Jcc152QDTau8TYMW
39cpOvLPBEckhtUrc5uXEnoLBNtC26VzdEJRsW+idts6+T0FcolZtXofNANVk2LscXfCycnUuaYi
kRyXGQaw1qEkDsFZXWPONx1/Cc8hNfMItoY+Ik/uKpRSbtSVyoVfMPBqskkeokWmBYNzI+K4GoOL
oi7BvpAjoqKshc3FvG2LFcQ2HqvqjsJ9StxuQOwutK6n9lOMb52IxpNWF+aT1LDKwhI5uhnSGvbs
YNzJKOvOva0GzJGs7Kjoyp0m+wnBO7FzhsJJMZiNS3fnqbP1gjj70jR2jl5BdN8q6GkHI4cOnsPT
K43SOEpM0fwYg+zvQ7rgrJG5tRN90XpTgOIFvtloO6VTiBMIqpeuaNhFuDhd+mpBENGsDGetuyxT
chDRFD8XQ/SABxx8yWo6BKla7aTupBdH/WEzem6FYTKmj/aV6J+qxuSi48+CNaikHklON8TVqW5r
i2cqF4BZKNYJjK3JfOka63My2mIzZYyqqqDagb1P4Nn6eg0xr+tZ5jMcypVkHWmZdCWA14OeE+iq
2fr9vFgPMjL6Xb5o5o05FvZ3Y9SokLBK3ILYn1ij/RMRNGdLleeqCIpzhM/bPCYXSBpEbKcVciUV
h7EV+Dm0EGgPRlTL1Yv4IVOY9JHT7TM42JLXBGYLOjuUHr5DR7Lqd+DhD4o279J4KJiI9eFJlbX1
Os959GKPQ/gUysakbnSyl7mwtJvImrJqM4Jw3kRRH3hx1UQp0zpxD2CdbpRgEl4fyAUnjpiZG4SX
nYKT0o9AxvHnPKaWUsPYPvfEAPuKo6bbYBk/k+aC759TVUdjyY6lmrBCZdDfV01vHfG6fFIdxd6r
aLS/TAJuqNkAAVRI9TewzLptkM9HvU4xRiMVhPAjTWLfF4UbS20zlApBCKV6jvJvS6U+zjBRnnrJ
dTfagAcBp7+fROZTA8X7YUjgIOZpRtGrWZkfqGhoCokz1ZwGn+Htn2o1jrdzjskIxlKjEbEjgQWg
2JlfYHkGF7J6mxPm0TRfFfinjJ34kvdNjLUahnr8NGh/y9VblEwBy+z9Usy1n0bMekRUqv4iC3GL
HICjHkdqVyuVYBc76UL3rcfYjwgJhWheiqOYAyncvFCGbxYGMfdQzuWtGfcJ5mFd4OpSCU/6nNTb
bkpONJzYAjBUewqWhBhz2RfGd8vCuiLuiCA3+FY0l31oJzdjVDG6iil8B7+vgQxNFWk+6QVtk3WH
CV9SZtW18WzxM18GS0m8Esu5S6RUkHwKCznSBMd+i11PvyMmLmUoFXZPRZKdx0JIb0qxFm5EqpNG
QTWALVH6gBK2OJo5Sg38c56bCtjCHUAObqUczH2uzo43G7QEOa5TpyiKn7t66n5B96dgSXsc+5cA
An/UjWdZSo1Iwri95LH52hM15TIQPlidvi9UucNjb4tox4HKOzQOHOelOsZGqR2zguXaTuW8+GoB
DwkwQXZYgcD4dh4jAyNW/EGZI053OnGgOK4pQRAltJ8MfM2HuBtCJ94wj4z0eUd/hobcF2FjKhu1
aTE+cfGQSWvYT9CkejpmMluZKaMsYU63BDHl82YkO1C4CNwrXNQdKDhoh5UML1F/mrrI3EA6MBkD
rypMlcu8LcdIbpMuJETiVYwidO70tv6EsWM7bLB7M2AkJwv/lH0ZVRi0NtmsQ9PfQ1WjFs0yp40A
q9W4HKwX8kTxTP6W9glmYfsJmpPZHVDINDYFEmO3ON9WpqHLaQfVXwzBbjBlbhtu3eMeuWy1ug3j
7IgemqTdnvnCoC4VnipwIBTkRE5jXxJtrM1tiX3H1xAa2aoD07YyUnucZrLG3mJfK3yCJA0PF7rW
Q7yzc3LtlUu385wsaR4b3Mhjt3Sk2OixwhRHn0Z3cnLc5ZzyV1kN1TbP+Kb45X4SRbXBLpXJlFne
Nr1yTGryJxMlWDwd/dlmWBLdd8py4YBJODD4Db9Mtmg2NVMUyo9MwxCy7veNzJh8J2KAZt1L8ksI
NHjJ8RM4shWbbYjCiyDTXLmMCzpg0WcJIybV9PIQclcHDTZ0R0OpfaczT82CHep+qVX207zkeL5x
k3Rmdx/3reR12ql6tpdkTR3rmlC6yCVw+qowkUUfoSS3TjGnX4QSJF4XmOkWL3YmE02tmBKLzxhz
P1UTrNewjZLMh1qBkxlIEojEjBVVjnWLpUAIlxa1hIAtfhghguwMhuaDX82WfEYeHxBkgp37UeOn
9ZMuw6LUjh0a6DH7pJYQMeKomc51O5p+tsw3Ewrhw8pjQqbtJrOG63AzENaoY+WQ2ZtomuuDLNpx
Y6MP8gK86u51JsX7EreCW9wJu09KpHpKk1FrZEt0kwq6Dpdy9ZdQ5hCPV5gh56YbxFlRlIc4lnKH
T5rh432Vbccsuox2rmwbAZNBqMUxizI0DwOlrVsSKOAzpgbKUsrRelDJMvo9+fdCtZ0faxTL3xCb
1u5MvsuhHUzd1cdQ7ApT6Y8QCZ4r6VQH0Y+pCwzLcGW5zEZrLm6/aM1OTep7ObZc8/0iz+oy/OqK
HmFLF5aHztLrTQrb/aDr8z7BTOwexwzbw9J3vo3i2jzEqaOh0yQdeqOUCIP2jAaVS9/2Qe+PABl3
wWh1EdH1rXwGogk2ElbpXskLxFG6avlKYtme1K3giVoxOZhmzKLXlPKuHrQHEyLpJhNpfl86mkXB
E0zHLFCEsoWtYfiGmVe+Epr5NpYxdkoKptaQOzrWs0JkAQhnZF3MiNAUau0lOGqVbkM9d8Z5ozum
tWPMH59D5NebPGT+VCGZ7j1cSHi/gVh0CuWxg1szfGEoWX1mimvtjMQpEb0LoLsNQawXKD/GXd5T
DzfOUD9CqW3ccVYcz0HWsAXWEDAeQOT8XK2SnY7SAkhNiC0hUZvKrLcNE8rvPePH1aQp2Cd9SXMA
f9A3UBl7ghbxR0KLcSI1pPB71Yh2nUoLogtVhfIfZFvFWTj807l/pmM3UtuN8tAwE28G1kUFXhSt
uk9TYTYvqMLxawVM3gRW1d7MtNhY5CrWE9jGtDHo8L92JqAk1NPps1GkzjrWJDBOqbNwS24udyGW
yBuli6a9AIkeRtEcA4PhqufAwfw8q8XC12Xu3mZK7VnLou9aOBxHgbUrjCS9/0RYx3LEQUH80Jbm
V9hSJIMWF9h0BPnwWIXGw4zrpdct6ezPs9VfcGWTh7FTOPpNSoliDID15nALHTnbJIn+wsChdFHd
m24zU+QLYAHqOG5gOw6sXV0O2jlvu2WPrT7MsaLTfBwVykOToQbJLaO/nUJ4o9LOxA6gzvk8h3F8
YzXGT1RkxZ2M9QxxhqAModZ+rQYoZplUmhvEP5OfqO2ysQo4zkanhntskub7MeheQKJ2Wqb4vUNV
hyThqEc2BIJ+GP2gaIAemuKBAWtxgJ+miI0wKGBcZIrNlrYnoPGp2N6F3dUPnQJRrKmtYjPFdbRv
07zjZbsvudZMBye3ozMYqe1nVSQPs5FWd2ofYHZbOzhjR7WVbpUcTeVskRhsRFSBY2rBq4UBI7+b
mqHsMB9CDlLCxEMb6ZTtD6Co5RUvGfNoO4Aqds61IGat8tqo7TeBaSq30PCGg4Ka5YZ5aplzwXfR
0yqM2qL+xOwoQoPUNP05F3l+AmdEGZ7r+xgq1A2Z8peGXFoPM6q9FSnzoavb6S4JYmIc5iB8tqk3
EuQr2Jd61SJgFk2mad3PQV1QkOK0Rsk7oFCv20POOVpP2iOwNQ7FSfMJXYW1jRgsfxm16Wbu1Z7J
c71rioIZhG7cT+SPhfhjL7Uk7UNtL5EIEGxpSOSwYCZwypO4C6Zb03KSLf919SsIQjt8neFJZTuK
kGoPxm8dahUrXk9x8sqbqdbFiZwueTTLpAgPhhUK7SUlgGKxSEpR6ir8QWExf+uxM/UXdZ0yOYaW
b4LO3CBUfIaiQSc+nQFBcIBANBC6RVKdCaDKNkRs4xbbGhTCs4QiPk9Zpt5GJWXw1nIiQrcEzA60
8cKDppitBO7vGpzNbeB01s9Z5i13cTn5gJrFTY2A/gmDCP3InJ/uKZGrMWmtGPcBpmNeWsTCrUHa
YDsOJSUctYCXEZNxSG02pkEAnitlMj8WlVaxbBaco42p27SWwgWMzlPu8kHilTjrXfKAX7qd+eiN
6Fq7pNunwzLiID0y0poEKGmm6uXdBGnsWXC/uTAjoU7liAG9uI/kJm8HKIFCJ9qqk9ET+Eu/Jdek
9UZFBqd4pgVr86h8DlSOdwZKznEmfuJhLlTjYUWM7sF3jKOWtPVxRoiNHBbDDxQG0tlltqPfD9xq
TyXvHbmkqaYYnc2V71SMP7IxmR5Icv7amkX6BaJohdlzO9iZK+z1s+TNLL4uK6vWXd3NkNgqkmYF
jsfXDuX0s0ht0xVDJVqKxiZ/nc2Y2dtg26wP2lN76RnbJK3c02PbINRlrB/hzipnAXf/mAh9OKeJ
DJ6DCVNb+iYVj2YV0hpBdFAbe6vcOQnWKwEQ5p61SGpTjmOVS+xgADxsLZiDbHJTwuklO+1S4p2h
KHMzbYq4dugzUhOMyY24nnj1UupVB95Z9ssuVvp0fFZhsCUMa9Qw8PBLjX71U0dz41FNg73Zqt2d
JlJOhm0uK+x6a0zRxSkPlMFN+lo9zU6DK/E6TzOLEwuR6JdeNNXjDNFqnzl9ABK0iggaCWXdBEi5
mce6+CorzWS6COC2ukjW2i3iiu+M3qzBN+1Sbp2p0W4sDf6/q0L5cjnWGvkFbWD0eSQas9GZvWhu
qySi8TPVGmDtNrsugCy86aqp+2kXMIQfUhBHH/xyeWpSjTI2WbF1SNv+qKs7p6wfB5WYydUyr4Wt
lgxrP+U8VD1jyyBxEDIUT3FjfXWab2TGV5durPd2FPRYqLLC/Q6lHmejB7KdHrsIbTZurFWxgAAz
593Z4KEge8lxtAITG8DgPCdMn/G2oeftT7wwGl/NIHgsum+0et4m6gwfcxkRx5Qt1gPrNKck5i4p
7gykiVhuYTjZRTdhVW77aVn9zye5H3rtYZqYf9UNIRBKv3hR2xB3Q9xQToaCn5pcFbEhoR4zfQSr
2Ntg/mEenVAt9tvRyfj/82+nAuZmlHxAwuHqitjFkUPvodQ05zEUGpLZrUeLLnCTRNOtiolgYDuF
57BHiJQffB0/dXTLN0MAw5QN+cspiruFTgIH8ii5V5gUw0M7aEZywQnE9ue4BjnHug4Tpn0zq9Zd
ONonkfXoLrXqi1Cz79K2b41ZA6E0se7Oa98OrV8ygbjQQ65/SOFr3+ezesHd5BVRxOhVnKSAJCbW
VNYO75plU9uO49txER0zrqbNAkrmBgUdbyfM+BQbuvDo3ENq98jyGQlHl5AQLAikkhFGMVa+DJBd
4ndIOmJ/Bq2OIUyE8nUxgN5T5ZIWyT0x5BQiDRVswDzajSnovTBUc08rieNAD/XM9yG1JTqJRj5L
J6oiT9dr6wR/e95R8QXcKUyfkmmKL/bYjM9sBMd1RBGjuBpYoYs+Md/oTHh3Tm3o3uo/y1bM7JCt
PMtb+ldB+q0+M/UBpoXcW2kW4ehWKtQbncIGzFc4bkUoEGyKAi226INvCumPmxWfcBlxf+31Xv5a
zy+vR839GjCBaY5ppThrMCR1GCxICOeXgMHYBLA4muOh0Ucau7HWTP3WyuaS8q2Jo0c9xemK4q43
85iBA4fXkSDqODwzI4pzj8QO9VfPeer+7y5Xp9ju+3gfVRRSXzTS8uD/wWJ/+TsTRXublQX/xXYM
MEUD5JPZm+qs1KA/eChJWjtNqRKGITsnuseLsXsYRU3zpNJOTP5kF6rlCniGzIv6Hgy6hgFA5kHn
BF+KvtRu4SroihcoWWbtJt0wxoeCyXjrQcBQceMOY+iHjRzQbQ35aAn6+SLuYSJM9VmaBX/IrIMr
9XKAHRIGjdhU/Pqa+/s1/z8x7X9Z6BH/37y0TRNDsnsjvlz/C//NSdPlfwnNxE8OBJq60TFhaP03
J02a/6VDKyPJDGEN9fyarvM/yktUkKatotcRCK1Wgc//VV5q6DVhsTkGtiCIvcS/oaS9VeNYPFJA
eINkoAkcOKV2tS5jQ8nySLFR8NmKtqV9NzdUPt3uj6/xDvvr7ernj4Ubyf/wHEnE0D/S7CPcdLRu
NHTXTrP6pXMyGvaiJAEx76MB3R/Qyt8f+FYP9/uBiFMNnXB1x0QEtb72H9ttWqw6t5aUQAic+lzo
KtWhYwhFpoaZfPCof3xBx8RNeH092IPcCFePArBOsgL9iNvXafG1LebKC5Uqevr7C61K2z8IdL/f
SGdgtLZ9rCSpXeljBc6fHLpc/TJ1qrvCCpiRa5Qij1D/a4+ArfJnQMIcrki9JrcUvFSvTAxeGHES
aYF3yNe//4Xe+cKsXZV/8YFXSt/bL9zKmCAvWkk30Q1SOzQrULyy7dpvYa99JDl891kAo0RL2qwl
4+pZYZES1gUniKG+Y91W9chUyYK/FluZIv77CHujLn+jRH5nreIfAXNUs3G4QRH99sVgk8xzOVam
G7XkgonGCZ5wfUOBWiolnghDeZcuRn1kgkqV3ggsDWpVkB1VaJA28CvzcnUIaBmhuZ+A/+YtNoHd
6e8f/501ZwqNxbYa32GruLIt/1jeMz80ol4uzjqHZR1I7hHur97/908x+QqWqpsoea6VeioXiBXZ
KVEjtUk8lbXoT6llJtkHX/wtNfT3ymYFcZph3UH/fy0ojZ28GfOUEoaoFtJnlj5ErSy013JOmoPM
Z+xjIgY5zPc17fHvb/jersJVzFY1SLKsLXFFD9V07DrwpkDR1EA2I1vZtPYOpZO1HaxA3BpJKBY3
HDTD66HuzsAVTbsvMEFo3d4cy58D1NJ//9VZdZYwLb69xfH/9rdFfFWvHo6clbkR3MPknPwKyOqD
8+SdVY5YGI6SASUayvS6wv5YQfhNjoXuQMrrMJLcjzjhgtbHjQ7zwDSWrc5+/oCMu/6J/8PE/f0z
s17xSUH2yZWzGhD8+UTKWJXw15BE+6ZJPL5j6AGQGP7ff9H3nuIgrILKTcesO1fHJK4BwlpC4h2c
lK6qWph+z6Vib/+Dp2ANpbEzOPnxPnjzLku+yu1zbP7jthruRJnFG7te6tu/P+WdY4/uALK4qa9C
a7jnb56CI5TIKJmJHkBeSATYaHjBrJT+SL7Zv38hh02gsRNUIf9x6FlwJ02lQ8KVW3Pg2xPhRhgx
lR/s9LdU9N9LAL8DShcWHPPN62NLnZo879SOp7Rmzzk5okYT6UYGsNca7TGaY/wSpX1HHsYHB+Y7
n9IRVN3cIZbUYbS+/ZSI07NaqWL6EKyQ3IrhE6LdwYTgVSje33+19TK6WuccyaopbCTTlrhOTLTy
1KIxJzZ4SMpthhTWB5D1IjXsXaXQYOP08wef9Z01jz2lzTiAiodb4Ypbz+QOPSnOXi52hAim2rz1
mSCKD97rvU+oczzD4Oe4BnF5+wk1Mwd6GS0dFvIg92WAb1Tf5c3N2Pfyg0383joxsL7T0UhAsZVX
mzgkN2wwR6L2JtUMD05oawcyL8adw+FyThgVMqpJs6dmCYetWunqB49/700N7j3Jt2Sh/law/3E2
lmWnF2ancYYQ6uRacEMvWJ93l0yEH/k2vLdYcFTAjA4tMMX8VbFRjJhzOAb8YNmMt2D/DxAiCV9t
ll/kmJxtFHUf/Ir/XCuWSpEksImwTRUxzNtfEVmxFgMq6gx+cubeaaCdYqbpm7/vgfeeYgMEr/WJ
Tc8j3z5lStG7BQGsnVhUuW+1nbaFV2Sd//6Uf/5OsNtNw8DnQNVV6AJvn2K04O5hWEEQLWvzMVEj
57VndvYjC5Zl98Gj1j/r7a5e2eXoC7GmMTXNWt/4jzUBNbzhVelgqA0tFWcSuyLyLpYLHnNiMG6d
cegnL4LmU7q5Mch1TjeUmS9qlPq+og/x1wVuOywXSG5YzrTEquEEBv0iVods2SKPAWpOiN7SgLzz
/AuswxDs0cwY/pCYG19mmNWpj93AKN04UeofCD3IEYwjhNmuxZadGJZrxlOAhgPPtaLHwbSI9Tzb
dnFsfA9M0f2SXIq3ZHUmz6U9Mq+tiDwBA+cLjyfIfPpTVBiU9F3mFC2+K4H2JVKWHkv/IjbORKqE
vKJZh8fAsqPUZ1mjFhxxZmCWEepGCLwAX4K5da7bx7//AO+sKIGwizpNpVDUjHUt/PH94c5ZcRSS
4ji0hgYPqPpq4ypz+PtD3llQQpicOpiMWxzfV7dEWkVlawmgymRI51MitWJvV0TF13nWfrSg/rme
hKR1wnOJGAz677fvk9Qx5tlGrJNbnGe7lJy8GuavgdB8mDPjgwvinTLXElx9lPJserrHqxuigBOD
aned71mV9Tr2Bl45KV5Ed81EYAI0ErIKgYohNopGJb0zsbX5h1yjh8IpTe5rKNYffOrflfXVhuJL
aiiyuCKlcQ089JWEjUyJ61adlh0xGyD/F2KbsVcSp8DhDKnCpTZYbXDc12H92IZrtj2mNLDOl261
DzCYUZDkSR+GsWJwX0+2On9wXP7zfOb31lfkxlmTjOTV+VxiM98WExVLUOfad+jMkw8kafyi6dd+
jrMwb0JcP37++2VI8U83gg+LrjlXv5YVZRhNljOfpjTkmQBsnTl+LPZLlyo3f3/Ue+9nAyis6kcH
0e/1ihdJQn9VGNi60sjirWHi+DndN3H5czaSG9yulw++6Ht7jPAY0CZ9dSu6PkiR2xs5Ywjgkp5p
RlsZ2ueM/6O39KDPH6z7954F3IR6k2LCMcTVhywATinCWsp0lNQHMSooBEZZnZV66f+TR7GUHekA
zrHX3u5nm9tuGUpKlqUT497KVVZHRufWwbH4+0/27kuxFnWD/9Ac/erWGxfie+HPU8rOKgIk7tUO
4BgXhJLmNP3gYe8du47DS1mg1+vR+Pa1Iks6GBxzICHTSi8zJitbGmbz+99f6Z2nIK2gn8Kcjvr8
utERYQ45DKNy2AMiv02btNwvakt683/wGN7DgdpnOcY1Bu+oY9IqI8thAtY4kNQgz2Y8qft//xSq
EooSh0ZXFVddGwcZCBiTAOgZ7XA/Odrsh7WjfbBx14Pn6vjUaKd1fQWVwW7Xjf3HfWiMaml0mWJg
Fy25FPX8VyD6O3JyzyXUpA8+3DtLjlNIrjevze1xLd5Nln5m+MvDuGDkiygte+uo0bhrIu3fI1tA
qTTvKp3GKli+OpAmHO3MZDQNco1D+9wuk721o3b4oN195+vJVRCNUZamrTvp6uu1ghB7DAhgTarW
HrccDJLzSX+sO5v5kBy1D8DS3yfN1c8Fgmaa68rj/dSre2Qin2jma4EzQTrH8hli9bMhdKLKAaTv
l0osP7AFFY9iTksE2GE/YLdn6bu/L833XhuPTqAE3KmxJblamoiWJ+hZnPaovpY9xItqYyWK9hm7
CqhbQTd+sBXeex4nh2prbAeJA8bbz5yzR4IMG3cgH7U4oGsxt6iMo0+kzS+Y+BrK/d/f7511ykRE
JZdPBZtBc/32ec0wAYb/xomVFqPYnjATMYQmXjHmy3/wJNAzDajEIjFCe/ukONHVAAURpTKW0DhB
CgNDkaE4MT0e/zV0YYG24VDI9fz7HH77KAhSigh19nSt6ncthmWf4VwuF9OePprSrD//1SLl4kLo
xWxpdU+4OuyNCCGSFqyzZOKb7rgVHm2isRHAYr/hRpaJebDamPtxoD77++d85wIA4gLjkqD8RHFd
7fpVYJ8yXCHzkcDYT9xFAXGb0fLB8nhnOerrkIu/OYUH/9vbLwmk4aBZ4WyxEV64trK8WDXVbyii
n20w/vsDGvyCwxIAwabUv2q0a7nQmGmcmWaYoFHsHBUyHH5yc6KOG8gn+QfL5L1PyKRlnSQy8mKc
9/blsmXB5MTEUROB9vSQhVa2G/voox393lPWMbbKSQ+adn25UWxlJLmx7qEaf0oDE9pj8mFv8O5D
cOuzGabZHJZXFU4Owa+tV5ZLmWGjY1a9cdOoQmz+vubeOyxA/UFXeRvrHzdNUcpakNRikJ9r2SjJ
sZuZah1pn0iU/2B5g4UYkvEnE93VeuTPyzoirIXajIJ+qQIM4sLJOSe9YnwAF6+b5Hr7UsWD7TCN
A2O9Om0Rf6XUtayAKS5xrmmMcGO3Vrkd5LIccN8gFUmpzo06sghL80OE5J2nU71RHnBvcX5cvWMY
C/yf1IEtnKfq5wxZ7bcYQeJt4cjgX7cQNmUPbizrUW/9o2lRYSUj9fg/7J3HktxYlm3/pecogxaD
ngBwHR5aT2ARFLjQ4kJ/W8/ej70FZtl7yWA0adnjnpSVJY2EOxzi3nP2WctiuTi4QLSUZLgTVZ/v
Jqa0/vDG/PWRyKFovyNjtdbn74c3CtESVAbWQsVaGRibHQ2rDIBUWm9oLx30fWuxHDDU2jLc/v7y
/OTI7Ft+0JoBL1sfeciQlhZbcaUBaM6Kdhmb4Dt0eO4De1BidOQxkw2rvSRcZp0uzu+P/eutsfJx
WH1pPCzpOX/41l6ZpzO5JsPvmIAJ1o3ZvsvS+DBXRKt+f6hf73VPpb+Iao01LGjfD/c6vKt2NQAb
lFl75zqDeniIuuGfv1/YXNByolOqcc9/fGxRZK1TRgrJlc2xF1izpQR8lj+FDj75Ljq/mbEuCrjX
f1Rh/rYmdysx82BmOU4Mu9vbxP58g4TR5vdn7JMfh0ufpwh9d7btH5soll0VhlYDFYmKRd0Y4H3I
WreM7EhzOfz+UOsL8ecnimeoOgB5Km9rQeLDE2UW+liM1Ml9HfLcfdz37u0suv4tZm7jhme02AxC
1/7xi4yD0pTkZUajhofzzw/LKHY8snQTRU6Qda8gXBO/HJT4/fdf7ZPfimUGkRTQD+4KrP/5KEzV
mYmjA+VnwkTdymU2IaEWc/g/OQqPZLZP7Pk+HqUGgg1ejaO0JSRKfjYiDCvu//dH+eyKoG7J1mzt
rNKb+fm7SE6PAElj+LRNlg1lyyUwPOLVmmuMf3j0flK242nIRhAxE8U7smw/H2ukazbPFMoIxGJ5
8JNKLTcMq/bSp4ygHWAGWC/JyNCV1JQ2BExZfGWr6q1USLPd5YqAnN0SXktlydioNZv/uE68Pq1B
DBMGYOnlflgGtTZ8g4n1MgTJvtibaI34JMmfnlq/riQ5CvcDBR/apZzMn89CDEKDWVLuwdiJ7SfD
ccpjBlOCUWBVFAEvyOQPP/Enl6tJM1tfGyrswj+WBGcX9Vfd8BPXsa2ex9xYtsCm5j80VD47Couh
taDArs342FDRla7rl8Q2fPglxgMf45l5qj/deZ8Uo9cHseWtKRtqWNqHZTgUzXIGxsUNXtXmuUhd
+2AvZX0nSYZmPgT98qlASB+0RVmdMyARX5cMSWU4Dqk8g+kt/vCU++T2odKwJsWoPVHi/XDJzC2M
YpM3oR+zuWSW3El2Fe67O7Nb9D+81D85FC8fanfr4wAy2Ic71QTPqbY62Y606MRVgcLmwp5zuR2h
Mv/hRvjsUJShiKKQEmRL9eFQRuWUf7XgmsplEtYu5W5OoyYcBmi8f3iJf3I74F2gOwaBCOqrvf75
3158/ajMEUEYqhta1O4bKAGXQnE8qPq2spVz8qcG7SfXKT1TCq0889Zt4YdfzDPZgbhaYVKVj6xN
CkJ5b6tz+4dn3cczyDmz2HCrvNBJ+LE//flbjR05YKflKDPG4j1qWHRtQFjuwcn+0wyhAbdlTSdQ
7uen0j9egjbqJoaAchredO0CJVOhXUhQ2r9/T2gfz9t6GErBsAnoLWD6+PDwLju5kATnMCti2iqs
XcaUu5Hk4YKaoW+dzeLpDJbXKaAfDex39LAwfLvEbVjo1T8+u3wWXvFU5eEDQYr++ezqOSPPqkPz
1ioRXCBC1HnNd+6O2eQu/P33/vVrUwziwtT5LSkKuR9/SLtEzZCQyHCLOj166O9OUs//1Mr/7Cj0
Gmi0/uiwmx++EEPOTcGYA6gvaU+vGgDWp8Ysn//xV+GStAFbsiCzuDJ/Pmtz04u6BzPkF55ThiJj
XNi0kn+6bKFUp/FcZnTCo0rKwX4+il2PwLNGTlhmuM0Gc+J8Aj2X/elnMT8+N9bjEEKAukvagi3O
ekr/9tzQJVF1mtqwowg7f4FGWbwOhZMz61SBloUbUX/vam96yOrIewMJ3bwBkEjpi40pGBlBfG0A
n1iUcLgrZ77mgWehghtz55gPk+rcZxjBVo0cTKAdDH7lEC9VHTOTVXfXPdgZmO6SftCBNXB5UZYQ
gX1wz8aXGXb9skniWdmXQ2Vo4YrdYC6MW0VSHFMBIk9F6/Rhq4/NhbDGpvYbW3QvRhuxzivyqY/3
wPCAifAOcfd5K5U32YMG8oehSJmf0O3E2pbM7TAImbvzHDMUozDzXrEoja8mr88uIfLPj4OpVT3w
rAryETeu3OYMfOjbnFk48HLqvLQH1cwbdAFVUTxVXS/u3DmpZ2ZjF3AZbWPcM0ClvdWjzlifkzeM
+8ucGcndxNIFFB3jdGcWBNnryOTnxDD+ZGqMB2NzOzdpxHNPJHqVHtJM5DiKWdnFu8hNzXqLXdxT
/MxEW+grWl0WjCPZpRvWqSUGBlEbJX4QDW6GoEUv6pCcHPJTMdHID7EhwU6Jmp7ZtlpR2jqw7WZ8
q9VaezSYzsLGBu6g8fF0evemNdnyIGS1fBFA71hAexOYdB5v7Y0l8uzaBMzJmEo0Fc8sWwCZj2lb
MdHSgof1u6x2GkiI7aiCksybs64Y5qOOcRgggGVnjyr/n+u8g48hlUxvyYq7Tb9dunRow8GLePyn
pJpBhxU4iKGYE8NeJ7RH6Sdq/QNFodvvUVrqj0OUtNU+RjeBVtOp1gEZx2q+lnErojPJqgXDhaEY
97GaqdNGL9LoCTYm81COVotbZ+jd6xrG/yGde++QCLM9qjNAcOwzDHeTxX6dlch+pIQPopUIalb4
itEBG4oWI6UFlDRjExjpoKDQdrRi2kkqG1/VycmSsC7GiYvddROFh2CrvPNuA4+tRqAbmaJj7M8l
8gHt2xPjbWsNSx02NStOXzpNUxypnkG8t7W1PMbul8GxOR6cx0GCm/AX/v6XYZjyYrdE7nTBaHAr
kWR66T5HDsT4r27CE2dYlgmgEmr+127KnfexI9mzSSfkeiBxUvE0UWwowwjYxDW8Ujy0uVoxCTZr
Ey5LhilrrEdzWvdiQ7tiuWjdBFMbOQr7TbSJlYejV1pAWoCed5uKkXI4Uw0qjAsYiul4ZcnWMO4t
MGUisN055mYA5hfDVUsLI8xtb2x9xc6c8oachHwRa4tqx+hEopPHsYboJTWkWpyTRYxDgFAge27R
pUCwnRprCcommZ9yjHuY60q0tO5rsyjLVvPg6F+UdpGN+5rkYUm3Tg4vrVhExcUBhj2ALj5oQcao
qwRWMbTPvToNt7FmgbbxOBeH0kjdhFCfdJNjbfX6EnZa7IBXqlfmpGqyfCavs5qoVIY9xtBtYQL5
Ov5mQhTLEA0XllALbZ+ilEDM1xYgo7qUH2/JzdeisNU7nv/yte6AOiKLw+VBvq9e40t1/VIPeN+3
EMUbb2MACnXZVrVZG8RM1V6lEBqtYFIl41xER/lDi8GOR5Fk8fXADCpjuZ2+9Myb5lFO3dudOzBZ
rfUdEPs2Np38TUvM+DqDwKhjfQTAsmMClXMSAy3y/JntQQ7CRJhT2CwuZqjCmyA5MOpkXHVFA9ap
Qz5bBR5QdmC3ycwAdEfYN94XSEvneDN1da8zFe7mmBHhFYwAHaPhJtb6jKET0brmY2MOs+unVqe9
RpqpvbY9j4Jjr1mT8Qbplq3wYYgMWp01LJnzzP07ojdtdfyPw1Dy/E+gu5H4zPAVMwp/TT2Na7Mx
WplsM0uxOdmaW8DD9HLmoh2Ym4Qsst7d6ZLdDRN0npdtRi2dL1tvGeAvDCxHAwRnzQRGpTQvobbX
98mCndcnCOdYRxse7TciXEsTqIkx3mXzRFrjCUR8Iw5N15oPSB5roFvHXjWK73PcAkOMGEA/Ztkw
Ln7pRYxrrI0mfcOtIfugZz/P4KmmsJ/1ItVNgsHQsiMcLQ+VZKm7B6tTVA1CZ6O+jlAAzRAqoPuu
CJL7fL8p/1abkd75sTXp01ZS7GYAszBJ9oLFmd8UrxIPDCZ2hT+CPDA3MTcUtfA8Z6R6ASXEBVzk
ib0heuzcLgldc6fXmB4kkh+BLVMz2Eeqy2c3ccB4G8u263ectlW/c8nilAywNuw9lqJPDknHkP/W
aKAv0BQXDNRyXjXkuEzO48mYomzXjFly02nJuGx4hbVghNzZ2g9e4925aoYWRs5o3X2V/pMFfIhH
xsbkkXdTT4kG6jXrazNgUaBw73vOAlNOhUgIh3JQ/HoBM7lHg+jdLNEwmZCCm+ayz6f2smf6m6lL
CEsblRw8LstK2tdc6AtYrJIX/BfNECIKTKr4A7RIUn5nOWVVdLVE2ghqCEi18x1KqaIwe1u76pVG
LDbFzA579nVi3jzfcVk73ZUK34pnh8ZVetZtkaIhWmwBXAkltwgS2+7nrUgwpz1LPZtgkvQKwAId
KBV3oVwYj1WgBmq3njdaIOGySOgHtjxVfxCLk9dbTSSQx6JUxiM8gnx8a+tu7K/mtDdu6yVaRW5T
IUx3X+UT9hIcCFyq7Iit8qVPBuP77xfEv2zStHWLRlaAJj7btY9tLyPLwELPM3MM84jtRy+sIDPj
7Mqxx/j694dad0d/r4ayWl2bK+umheA/nYefV6sKAgZHGIvpo9weeS+h77Zbg2vdxAq6be2oPyax
1A+ynhdMPH25+f3xP/2qhBYo8K1ByI8ZgjFDBiIKyTYmWbxt01nGQwO/HO5i2/yh7fHLXoavSjee
LT08KsRUH7YZIisrfXaJJVcRDWBAhvMOIvb0D0sUnFDG902V4R/aK4TdPpxQG3srKg/8vbLKNqnD
6qvv4R7VmK/835+7T3478pxrvYAYE92GD9WQRXXzpVuI7+YZFAXkgYRjrSRB4wPf+pIHWbJNl1qc
e/jux9GK3C+/P/5nJ/RHM4fIg04B6MPxm1Rx8PqyOfTcqNnNMzic0aKN+vujfHaFMPZC1YLRISJI
H/b3gOMWdlJA35S2qjcmsPKN6bCwQEri/eMrhOI8zQw6EESpftkith2Q5LZ0iXYkXrpZ6AqcbWm5
337/hX49betRmGvgzUZ1Sfuwc9cgHkGTN7lCEnLV+uBO4Til3R9O2691EZwEpLvBF5kM4VJE//lC
TBKX9EHMYRSZj1fsv51NahVDQAIaJVQraxdM19Sz0himSyQhUDLnLFN8i7DJwZVol8wqTmivgrv4
/QlYb4Gfnzl08m2KTyyx1zjoh1sEdrVE4U2Cxlxs9S0eLGWr8gLe9hFLdJcZtc63e/GnIMhnpx3O
N6U1UtBEMj7s/yNv7iteqeuTTsNEXFQs4sE4/eF59ulRmLmjJUev3/7YyJqyfux4cpoI+gp3KwtQ
IOr0p4bFryUGZlMZBGOGmqkjvs6Hn1YuCWxK3g/k9z3Qhlr/XFZQxzQJda4qtOmvL/W/E/D/sf4+
//0EvN+3GDaTv0sp17/w1wS8of5rzdYgEqbKyf1lcCn8NQGve6utkk4C/QbuK2uNDfx7Al5hzJ3/
xh9ruk6P+O/yYcX8l0nSW+MlRQgAmyTx8X9gH3Z/dDb+/31mrd4XaoSkCvhfoqgfK1Epcg6sX/Xj
TK3yRjIPU3jKCOEmUY+TdPdixgkvbDiio8aqfXwx3F1RdYHBerfvso1t3Q3G3cT0VepmbEJyD0vS
zJ6Dv4B5ylVuu+Wunqet2hbHqjg1XXRR9UNPuSnWnoz4aOi3mvKWd/Ze72gUtnYX9v2gPFba13rQ
oIedGn1fOkZgyXelaU/9UmSHsjXz0NEAGFWp2m1bKgJC6zaOC6vHjkK4A9+ilSenjSsPJVnVihWS
3ihVghYVZhNfpQhJNszqHHITZRprJzu9nFx8TsstbDsWtHZ8J+KSCVjw+YNyNIkeKGDmrKHRfS2r
FL/ourCBskfpn5VRm66IomEXtcD2un7X6uv0T74TlnrCdgKx+HVwKKzQQF5YPCqhsOOvVeFSEkrP
o3muoDDDKjPIorexqqOmAQK+GOAEBz4/LDDs5qttD8D86KOmDATL4TFxwx46rarPm7H7rlQidIvv
K9LJXOCdtw+u95XSES7ghuLQ4sHl0i47rQFBjOl6J6MuSLP+DH7sYZlsG4M5NFGQQ/HWszgrazge
i53Ri29Cjr6p2WGBbo4eWfqYjs0WSKpP7XDvzpQDNAqOvqI7zRm6LSrmND4qxYVuvmWT9WzbGW1S
XXlZivfUm/CdnHFHQbTLAAzXHaOqmv4e9Uu5y9WkPzHCJS97hjCN0nqkXOlHNilDmx/ZouBpQTKM
LfW+gSNJJe9RKxk2wgaxEdaTnSy7So6XEAIZYDMdeZyt5RqHtNgl7qnElMzJPyCnCK08tk4THdOE
vahxNgZzMw/j1hxXZtYEELY5VRpbeGYcmijniq5aAKXlRkUtaHCRNqL9riEJ8NxiZ3pFANpwqzHm
69cmQBjFmiYcP71vRO7ZziERrQCnOgqdCCB9kLXKTnEYBDVxKHpqvNMQwylQfKG27Z2VRzuOQarU
Gy0fw6mdULEooIZTpN83PbN5VIDZa0ABdd15p9T4Fc3kKnJWbSa0qEG70U0jUN07M6FQ0o4Avlsv
VCT1TuOgjtBzXWuPxawhe3JMBpQgFIKUZFvKL7K6l85GqI/wU3zdnA5zlKMpiLxrzZOAteHvZoBu
51k51Ug2+9QDNfk6geayy5veqg+66LhO1Q2+t/oKT2mB1mzeA4O77Sdrpy0YZ2ps22q7SlGoPFG6
9l31dgQvlihHjepkmiNJAR3sJYXcqtNlCoTUVXuqAOpJptPGGb8ry1OiPutAzvI6am4Yog/rSnQw
/8atrlyU06GzbjMZC0wmZr/t+hst7X1VLVA6HidzvOtRCi3ypuLmBw/YhUhWLtKp2GNV8SPnSgeI
lthR0Otx0CyQ8+fsvSOaKUbsKhFEAD2pN2RDd1FqH4y69etMua4gmAn9ewQrPjeF3w/3U5Q8RxZ3
g4sMadLeS2cMHIR1tYEZsZsgzL13NZhHJB7sGwERam7QsGqN9Idi7ODDOUGtIi1sxmBavkXKdyps
/pBbQW3d4lPYdelNCipMDpeDlXinxdCeLXpaFhDaQYvfiVT3fi4fKtuqwoY8gKVkF4UF1AiDY0G/
CyMVAS5xdM3xul3luFwuRQdBUBEEXanZQLQ3t/k8DtTHADhSmw7Q6Pog7n2AxUGT3XTLk+e+eQq0
/pEzLEoYvSqEXVQJsTrsULaC1aSybgLnyyKcf8N3p12O6NIvlulOFQeWcOzb3RvTqO9ll4Qibl9q
09mJWNlnWjT4VVHaOG4anvFx7C0XrtaaoW6Ky9ZKussOviDDE0n+Li1xrehWCfeouXYK73Xgrk3K
7oZtUexjFnyRvGvaMpte2zFJA0iO2goj3WDI2XkGlFEiTA2ThLSnC+tGh+RVWtYKCh2TE9i6yxZC
+KuXAq9utANGSqi9dlhbgM3rLhkuKxjCvlaN6THT+y26QHXfmFq/gc2f0UmUt00hNIrzQGU71ckP
jEcaXpDKAXNjLaYnu03kLvby9gF+d0C7pwtUW5HfhtHTnzRVguqiH+APNo52q4L835ZzCV2qhgmq
AskqoxA+qbkZpIx2cix6Cl7a1qxYojful6LW4hMy5fhAeZfS9+glqKr6nn6R0z9ElttRP13oIbg8
iWC9IonvYICTM3wS1MggSa6NjORRjmB6NV7+njPeWLnHHSnOzaQ9REoEp0KNgYdjzPFd7dGbOXet
eSsTO94x2Hs9LO54IBUPyNN8KtEDrgqBqUZFdGKY9bupYp10yEi8a03tHGMZqVTT7B7cIkisZa0N
Mm1ZqRTnXaE96BaQvKE/zabYT97y1LVtGC3Tl6TDFss3MLfoGoPZsg8eDBytc5OQ5A2PPCwtTZls
aOZngbGS4qggJfR/evzt4kktx+fKAuHLiECctSCjy+Egiua6qNutUsmn1hl3om1FaOtTG9J+dbdx
2ewrmlddEea8+yWOR14vfq3CfbOtZqT8pSj7AsKVSDtOZkJIbu0vD0t/onfkfi9ciO95XUr4g135
WKNtxCwRUf61pLHRekL9UKy9mfdqlxhQBG3Z3XSKUYeFKc2r3KHUtM0SYTGCik3rvjQrnM5pEr9S
IRSMymA1QFIlzLnyJTFwu2LVUOsxOpl65qFdJ84Y4lxzAruv9esyMlkQJYROSgimu9aczRucKknh
15PoH6MacN7BBsJ1E1lGBa7NSHn5zwPy2EwC3M5G7BhLk7XkAYlj8wh1kS6UCc0iP1Iq70gclxWl
04PA83soq8es4T7y4TE5J+5qeZWRfngxZwX3pCy6CxhqU88jTFqvJQOCCGJwYb8zVNVu7Ubpn5n+
jTZD3+FlFU2kxdveq8FjE2Fwju7Q5RdmbzqsFbPuwDPR2pgDGqtsEUbhd5SxXTTdu0LJllNnxPGN
PvLi6LS5PCsdGbzM/NJ68F8YFGZ58diXGRxVmHvbOdOA3lFGuTBAyd0pUkwvQLrlpS14IaGWMEIv
9RyyyNK+oX/mnj0A8Td8lOiQAL508mgIEXHylErbx2zWvEMKE5B8Qk/Lkg+wfOkZWt/lmnOoIxo9
EGija17GxPaEIcMUUx3rQfWU1YZy2WtV+V4mavkonKq6sGgzceuBJ+9nl+OV9O/CSlIpCQyxMcxU
PEgnGS+SuoEuUIe5Z2wykFjb1HAUGj9uc1TLsg0VK3uI8/Zphh2+89YZCdeGQIhfThKVQN6yVMc4
15NNW1rzvbJk1VtBoeaRomu0qSr6P1JlpZxrQoYR01Rbymv2gwMkcquMlb737EgLmmZUkI0XrK1m
F++Ql8U3XqpRKnd7Ooht058qYwB0mttfgJ8e27J7GocEA/HN0tCziu+bahk3ajRk50zUhzFNKIku
mrOPrPEQxZG4ApmfbcxxuE/cKIbYKHvuUU9cmJN5T/prDBa1OSvRyAYoohGgWRGpjCT51oxsGpCO
Y5zKnAu9me7aagoA6/xYG6JW5eTWWisvkpgFe558iROm0intP2s9So9BtYJ26rZDal1H5iiP9mBe
pBmdINb+c57cUk7uqIbzJo5SKOxtolAQjJcnS9GfSgvfmYbE99SJJoj1LmE/4t0CHwx4DAIAXWgP
GuMNUVK8JN11Z0h57DAUBaIB8akhhfEa+TAP5ku17lt0Nimxkx01vUFyMhMFtkFqDza+otIr2TB5
Jphl4XCh2N6RCH1+x8OURXGrLdtKKWYfZa+1bRmcipOpxZBg6gd6kl567XiyDsngy290wZvQEFF0
aKG10OJR3PMUzSX6CmS4B16ymI7ayBu33PTynOV9f5klSbrrCQiAEGiqjDujIEM1NWUYtw7mkyqn
jw6dH2WRLYYhaDzq60WHGTwUbqFfzAsAAM6JbL8O40SnKq+hV5NnG8OxrcS77BrOtiGO9axIedGR
BKPHbsbAqsZ2Xytt1MOCVq3kZMuJitPeMurlGatNtmmUYWfP2jfYl7u2b0BViqqjZ2S/sClOfWWZ
3mjzoaJSYu/wo47wvxWV//gxTvDfl1Tu/89/8TaZKZl+IxHRzYev//nXX/k3VtD8148wu2PC3F2r
I5S2/l1Usf5FLpyKBnUVxqxhP/y/ooqp/4siJxVVTLg6A4nrpNW/sYKGxb9HHtMhkmna8EvNf1JS
+VB3Y2dlr8pcjk5QnUN+KHg7Xi/t2jTMgDTZC3NIFwOrJEzr3Dvj298KTdd/VWn+Tmwj9v5zlfTH
wdi0mSygHU7Exzgu6WO9KxtrCPAzFctdgcq+PspSS9h/dGtMWa8nXTvT0Ey/twtl610hjHHYaLJ3
9wwaK+ypwV7RWQFLWt8oJECsQxbHqbzWG8st9yXrUGyFS1Yqh0YW9oS0Keqave2MzplUUIOYSnT6
hcV7P74sRUoka/TaqTkJa46b7WIyzhYOhRvPoU4fQm41RaV5qqXtsskafd0Ytfn6lyydKXiTBUW2
63iTXycQyTRGeLLSOPZ10cDHxqtCsnk0aarX+nDF2A3/UoeiOg1I2tQvBJOhJlTZYihBQ4CDsswg
OBUpZZprdJeUh/AArsKddvEILvEPBKOeD9Q7qoU+76Cm6kBXVBUoOaZJPVCKgy3XdmwBmNNXzazB
8VBpxcUAUak0w7xXHZroCx7Og+6RdA+KGfS4P9YJ/BpXYifYiaUiEMAIvjoFMuZHZDPLqsC3ZB8/
YgFbysNSDeZTqjDNwsJEeY9TRF+aclMPlh3S66j9clHgj+iDshmTSKNrxKYnNxVJKGH9lzLs8jVI
6WBwnR394Y2psIUAgkgtTbBbtTvrEt72bYybIdSi7hE1LOs1Na7CpSWaIPRn0Tv39pzeKiQGNzzg
r7jG9bOsdZeBN3b2TrwdIlMFXSW9gEv/0MyodSmcRUwrwLKQi4e0js/gp0lzTOz+6M0q/fQJSwvN
ZV9j1Yo3saAykgSpo1wN07gf4JSHJKv2uWSlkWXjjW6IU6ILtoGpsnW7fAyarhhDSqtu2PBjw0P+
GrE1NltKLprWHEd1oBISyX2xFHR9J+vWLHW+mx6/Cakf8VqeazevQ5qlA2GKqNhpAF7Mxrp2h5wV
FAbjVFMuB43kE+W/WYsvs6VV9rXsjgMb/8jtY1JFskeI3K7rg3DSrbNk6eIjn90547xf5vJKW/gE
DD1cVPZwbeniGzP/Qcw24b7thzuDio5VzpczBmxMXtEDsysn1Yz2ipkuGzS1RNOW6DDZS4SMontm
NlvAlWTECSewr9rL+tmSoOrGJNA78kjxVB5ih+1S2S0411zF9s2soK7DfRLmpXgy21jxFa+/Yk4M
o3OnEO9S1dATRLgU76tGMoHt3HTpJE1KjVJ+Q3/IimEGAY1tZWMQMWlh80SLNlHbkOdaK+7trBK+
1XinUV8uyiW5rnSyUUybB+RZL0E4YSmbrZEDZeYWaiWagLqatpGxSgt07VFH/xUmLnUPb5E7N6ei
Y3fPfNAL3eWreJ36xWPx07DAv14S8b3N5W1UuIuvecOubexTmffPtjHtOyNpfLPEA5dQFBaIQFZZ
WL/tzcRkwC9SgCEbZ8XTT87Ml9ZZTJC5k++rB4643HJI8WBddHWD99ROr426MtEw19dQYLrLNh1w
u2HI7pWK0I9wvmmGvS0qtzrNWXxba0BXxGSPG91C+kD+gtZt27pBVS4XZozIlcAwUyhG9j1Gae3L
wUNkMrOdWLC29vVL5A3RJipZFeb1tyrxND/WFcdHz7e1zH5jTcxgDgU5htb1oIcLnHKOfjUsBv8F
c6EUrEMSBZlakYhghkbk5713ZUrtKGbjEEfZSU0LBCVet4HGeSOznoBIwx2qO8VNShbNJzM2BoOV
s08zrMfYRUCsOwMCCIWyfBXpYgv18lWzhhOBN/c6oiO/6eqS0Ezl3E+N7RzSZtw3VnaQpBxhcjd7
+NQbd0SWzQrQp4Y/B0T9KbUKbbnNeE0jFCvOU9kwztenQVtlDkYT5DOF83Uk64JnhDImwFXSg3G2
cURvBFTCFTYfCZJcDQ2aq/sYzeqgzPpuEzf6lqGR6UKlYQHQe8APTo1+cmc+qejg6cQw3h/RFYp9
Dw42iukJG9TRzTS6YRKBTmb7hfTaNqqG3K/YN2884r64H6BmuxEVnjm5L1Qv1CVlDxvhRtBaRPt0
GV/Kxt3MM4lxuxDThpdEecm1Xm00FSTqecoXL9BGqVwRQZKh1wtKT3kKymdNTA5Dts1teUQ6OW2Y
pAEh6w2nqsmPTW0AtPZgrOP+RgWVZbwXYz1HTUnlApNFc3BL5dikpXqiVgPq3IyyPbYJsYdQdcMG
7YWW9Zm23n1nANIqKrbttLDZ1izOU+k1xjeZFsplCYzEX8b87OTVuRR97VfGYgW5NW9d2bx70Hv1
sTK/zVgJ0P00pEn6+SZDZM6MKQViu3pfnOqlq/H9ekUzH1JF3Uc6vBccxXvRE0dLS+rR7Uh+z1bA
hTnR+zzF+7Gxvg8Y6wJ9qN19aor6muX+eNLsmn0n81q8IsviPkb2tetJZqMMyQ1OFD9SqU4PpUPe
sh/ExpOQ2HO7vtWt2QjNRDsvVf4d27Dcen2NYm02LpOMG4rCSE/8tWwCZSk6PyktXrNtf9V7Mgah
NLfsLYryqWStFtS1dLnxmU5pPcobXlQGBCKpWAhL8csimo9OW596JpkPKgvXgNDEKeXa8MsYLZBw
0pcShdOhVq1nd649egTLa1wXNwqPp4jGO2Uwrz2T0NEBp2XmhYrIOdAnktyD2SjUcNL9IrKjWyU3
VtWeXae8s9yEws8c2+u7b9xAKDBxoc6RbxQqhohFze9ce3mxSARTeDF3EVskfks12SsxxjBtKPob
ANDpydSVcy1rUPxUQGPuCJBAKjx9L515mtPv98ZC+Toa+RemXatLbUpuqcDQsHJY8kAN0B6ZINqi
KUx25uopqBb7ZSmLerumF7ad0CufHLruN8pKw2+7HeQSlKdLNm4GNTpknbHBe34w9f5K87y30ZzO
XOHmhT0UCCcQKvV5TJ7X8i771VdtzG4VZB0vhyJDfzA5DknmOIzN5aRliJeoxn2tAL7TIj3hVqCL
4GVviMOvlta7Srvkvh7MEIPBuRVq6sd1/iUjT61EMW+3ylbDZFH3zDVfM/NJ7brYzbr5PC05X5fV
BQs5Cj9u4/qMzL5RMaz8qrce+bZY5prpfRj1B9WhHUG57ITL597jQix0tT2aPY0BF51n2JNCpYCM
A52I3QAYunmpU9RpPUy5y4oPMx3SNmZRZtZzTo4PDpm4SdwUj71wFYL5A/LOb8mI7u+A/okeajbn
xS09wWw6YwodtSDJrELg4rSsU0169P8Sdh5LjivXun4iRMCbKUHPMixf1RNEd3U3XAJIIJEJ8/T3
457co30ijiYKSSFtskAgsdZvQ2rNstbadCA30dEPI7v9Cdxaf0y0W5lbSZnHG9LPE3R1mshI+EHb
AcCh02XrRxRWPdqDlyX/RVryL/0Gm8k/ced82i1fK3JvGoj/4XDIUU+WpBjQTdtgEiVXzu22HTfd
HQWqGT78EvVmWgWZ+i9ZALfl738KR/hgQr0SABhuQAyunvefHyyH0ejII2UVAwE9Vq7E74oyfuxl
KgD6vI1Fi2+VVgs25rQKG373lpnR5jonauvZUf2Cl4VidGjBT1IiaZL2IbQ2UTPm8G8jTTsxWbQ2
A+EaXAqbVzWiqggoYGk9ooQHqEk9dARm5paZr//3xve/ryqbbYhy5GbQsmlo+88/rm+jIroh9in5
o+JdITt+N7ag3g0272gtVvQJ1Rv/N+O1c5MB/X+RAD8e2V5YFomTdzHVxf82hOEJARi1KRQJK6CT
rd9K740QCVwZAz1l2S02ZQH4D0qepKaZ2TJmcDzoY3qWUu755L/lStx0OP/6QuBELOwkZ/kh1t//
vA6UZQbGcgc71dzNlyZq48tMr9x9xQJ6taS07vHFZCa1KNj9Lzf2/9rv/wEdQBJICybpM/iXMMmh
M4CiMTkSvTflv0weS46LdsWH7rk0qKZDtNL78n//7P++pwM+iVBWdHwJHArpWv/551KwNQDx0+Sp
6XOjaLrN9E53n//lQ/59c+GqukmfMCSRpeKhf/rPTyEgblVN1DVb5yXZY407PVKoelCbXz/MGV7v
0984T7w0nJ6uyDSNjxz6+//7K/Bp/0Y00DCjicLdiCgGmOjfX6KuWPGiHBsLkOclqbvXImP8kjWb
iRd12ctcTPQOWcF5LupH2QQnOXL0NnGpjouQ5A4oSEyMKHBLI8dcBzB5Rr36l2pGgGAtsKJQkcXB
7tVwfCuVfUpgBRyKj5FkfY55X0KvoC4h/XJV4V4BGgRL99JRcRWV4VVW0xYHzja0uodxcI8jgR+b
0BpOXe914L5jmrUApaOJeV97HkV6jIh3tNi6O5Z4CmGb6aq97HOg3ToJmpdOdd+r11xiExdblpcH
EU4fQzCfA8FVDhbzkenpy1XzF2mnH5nnniuvvVicrlRsQvhLVsrZoR2wgSxB7P2aT+62yfmNoAnq
Mjx0kPgo5x4T40cXFcfflWvh8hlEOuWgUiukK5xy9eIUzYP0w/1STjBY8bnx4m04s3snaN+z/qUY
w59ln91NdX5cJu+5RMqtDRR+EKqvxmE49IYPrsprZzS14tBiOGcP1VKeGyv4ZEJja84fCpIGFpf/
sZWPm0HqDwNZWFdOu2EfwxthHYLC+r6RLa4D3+RL86fzu1fO6QSv0nqYyumcES2a8nRurS57a+Oc
pBA5osRUaV1Gz4XnftJCmuKCf1+T7qwbX2xCnEcbOat9RDNxQcVBldUnkre3RiZfeGrxx3GMVP2D
u1QfU17eZmNq1KZ9mZmfWPXMRnvds1dOL6LC09B4O1s5Pywy82OVML/yw5Jl+6iUeC1y59z4Pb4p
kkVX30Cpe3GH72Nt2WWq9iskQSVFVyK5jwwN9HbxwkD5No2q34LI9VjpuYvA9J0nbYEoYDgZvZYQ
imXa9/2M/SobxDcpPtF+sJ27rOoOq9tewgauGXEHH2c328wq7/w1OsOMIp8BKgd1SihlAqdYi/hA
kRcZufV4kGK9W4ISE6ynniztjQ8tRXHgCtWDF6sLi/CjRWPrNlxQKlqFf65CeWE1PScrz5leqBaT
CW42x6zRQQ/C21m5S6lQUy+PdSfvTFUfMpQ9ABSVQaAx4Y0ybJha3Uxc63LyB+vNBx07+b22ngBn
/lZ0h6ZmtD5I9v5BE3WUrtaypjYJ6ifN04a3ovwak/E1bEjPnPEsEPod7e1oPXAejGhTyNgsbh2o
TUdfY0jhbf3Idd22Xac2xa0PMVxnijuWzmCfnMO0pL/rJqKygQSHnS/K+0hlR9Gt7vsyrwTELfo1
kbzhelJvyDjuPmLJy7AHZrsbpiRLO8bETYCQCf53wkzijPpCFeffzA3OdGL3gC4Qsr2z4vIf/Puk
SJ4npT8sNT1PBbYfVaxplHlVGmHgANuEhCBm/NMf7FsdaHFc43YCiwhSt0nuZbXs0Je/Yi/dCZSf
26hb6Ufi24fEMduheQjm/EvRZK4d+hhd2kMxPMuMSVoFEiWa/7F2y0OpnUdqpNHLlHdDV/7s5HgW
g7VzLb014BMWpkgkPim9wY96KX81rbMrOvtYCv86hzYaovWiFtI4HSH2dtId+tj50utPp3A+NN6W
c1KNBF8Qw2wVH2pADDJOEeYzj/UAUgYyXqMmngYp+YNzvlzZ73SUHJwm/BNaN2bYT6RNlctCcXBV
rieqTwmXDrW0fkatCzQ34MMIh6p9EVEZPGvcj0DCXPSEszF35cWxTPvUj6V8sK1yPkCXYadR9TsV
wwjX6qV+T6ICNZ3CIdi6bvXqJHV/BUT+PVrOaTVWBozibIPJ+mtpWPMsNjOlcV45Tqe1zrLdNIzX
SNL658ye/XdeAUnO6MEBODMkZps5tu8hQC9NXCegDFTRBrmB3i3W9V6W9lvgGufZtitFXXwZvSHE
ROanfJUKMUHCV85NTMkfeYkHrLDMveOvvPbpLazkAhRpR9Ts5ohq2mhxt3k8Pk6LaA+9UKcwKS+t
sRHdjOiku3hd6Vpju0KUdV8a09MVbt3FU3wdJ9enWiujsCwEgSgy3u+5rs5tjgeaWcAB/WC0Lerh
fVTeZz8THzcONZasSOGKhXw/Y5R+UPP0tBh4+qVFCRRFY/ftLuNvDzHRwSF/OzU9Zia4PRSYG6fM
xq/Epp9xjlph/RJYZhocc2CeBqvCZun6LxsP3tmU/upsipj1/Llx1hKoA7fUI1iV/8eBddgr55bE
U/U+EkEaJAMQxbroVyQhI4o2om10t0URK97dMnscWBqsE0crkX6evGUgKRFTYGzabC7TPPPnH1hP
v3VuB80RdQtKyaTR+zkuWvTtTbbPLQCLbWVUofalPSu1IaujuAc/CWFhScpaS+9pkdOw77KMvWuY
ZKd2PMvlrjMr2KkgU/lxWZX+zHvRo1F08mzbxxZMvhvbYOVd/EvpJtqRVCCfZ9lkp7ys7gKCKzfI
rx7iwpTWyQSe6eGUZ+SczBevo5UP5+GfKuUEe/FTrRduZNrQZ3CrbYyx9o6bEcpymPe+Kq4o+aND
bHXvBkB7jj18saubbV1KbzClLkFqFnmIC6tGBmRNH0gun51E4/+aOABLM4VPGGNFqkyUfNJNTMOq
h6fqL45B/3Vt0IrsFgSC/lw9Ni5NxVW082Vv74YKuU3Xx+99Jx1o02xJo6GVaT/M1TFxW0QHw9iJ
F0YRgUN1jU+0fojnpGmLN3vRy/KadH5u0Cfdal/t+X4qe1REGmKcRRRZQePnuwSk69BWGPYDagXS
2M3ma+VMxD2syXT0MZePRyRd3oH1oa+AA28xZmTWIHLlecYKJ3uqYsFI59zctfE8fcKLhdt51S9w
iSu1gRYQBD284CNIVF459x/RA/VnLDiSik8GvHSo+8nfM2JXh7gD7/PQZwTyJ5fmay6Sh0q7e7iv
Ezb2Q7XOBydXEcqWqdr3us5RGThDdCxhN/+YoGjvsnzdV3Qeg6qj8joNesgQiTX69vY0q7/3XMzl
s8sh2lpEWxBZP1zgiNDEKQL3ysp0W59spBNZak9ZjX7MWkWYYs+WV4IDDnFWqqc2GHaEKzvHyCTI
1YQ8QYnYOK9Fd9HTes8Tgq3eoZvT6icg7aH+ydu/OWp72i1FH+/Lrv455vw49JsF296drqqRMPPI
YxpO73zSf/IweA5diwoh8l7ctrqbXCSuIN7XOk6++ypZaSbXGzKvgq0JRjpW12GBWsK+21fbwQP6
tWpuQCuf7u12ELR6J2cUsjns1Xjfx/E1r620XJHJ+Tga09nMh9kvzW5GhriBy+BtWA7HvC3lhqbO
9S12sjeyRd0U2k6TUjW9iqztd17Q8d5tRetAOzBDOCANG6W0+2NiCEPIx0TpTdV67CBh7FNVOmRa
9v7KtU6C8qppWIXLQVcVyEls6iC+DiLz7iNt+QfLBPYncOV4zpBf+S2aBukmYoc4QdJB2d20c71o
aZC25luf9xBEJ67CTZbRk/bXRsdpJtxK6NX+RoBWmHwDd/QbnZY4WMAVj2PrPQnhzw91G3sv9k1T
08946xWynqDx2x/hpO7N3JjNkhSHybPWp75lUqXH/K1PqveRQI1NkFUazJReycyms9XpcQN4y5ka
WURy0/AjDkdKb+0xKXnBReqx04tBmNrTymnmr6oy0bmKWw5k23y2dcayQHzAXZPzHGV2vxwD8IB9
P1AWlylG1imH51JuWW39rIuputXrpjH5dcmSFftA9NDZnfitKBp9ct062jqR3Hn/oA1Zd6KO7IAs
7YkpGxq6GfdtZb2vLf4WM3C55T5PdBrmiwP+q2JUj458xulJz7HYKVomEd1kCFApPI5/jWXHzmgh
ce0oDwW9WcJTIUxVbgPeemh6Qz9/8TwjXhY/mN5DM7bykIPD66sJEToR599a23kU2W5tGef1AlYY
+rzMbcy0GTwpL0t3yh6cqdppkxyYr+Vx9con6EtiDdVjSI/SPFTIsOSz9uGqgXUOdgezNURQKoNK
/g51LPHtIn/yJwvRyRzdqpntyzBn1n5xSpSdnbQwNudir6o2owhVtptixQqbT80hp9n9GKKl5Gj5
aRxFJKft3neuf3F0dwZZ+obK8JHvlmSARP6ORGprg+682YSRNHjYe3rO5+FKQthFK+4AUuZfRNvd
eTCdTeyum6SbEHKRFelKeLQoHx760R2us59ckmioUXApgUef2YEU4ZPpp6sIiSS4rV49VES/0VTB
po20P8pl5JTMvdNsbLegOtbZDq77sxfuW2BlwTPMOwOVP05fEY3ppGchkydGC2na1HxkjUty+zJ+
dVYRo6cW/qks11drSbqnJC8Y9MnLxYgY05a+tNmex+cUqKRLSzcn4aMCEgizood7ne0tOKPzEHG4
p1VRfNod42JiWqiioLrzlqzZ6YAZe9L3vPiw4wc9AoM2Cy9uaDxEqCEPdOk+5Sp5ziwuex/9HVyH
1okqeYrmEKV5T3f53OkcmSgretA+JO3i0p0NFS/sKV3a8VqsCfLDrjmVzDY3+f+KaD9fz0KWy64y
eXXm2W0RNozJH/wr14ZJXK/BgFi3/emp8NI31XCljJKajeh95BXMSuGdBljok1C0/bXQS1jPYx7e
4b2ngn4zwt08+3F1reGZ7k3exIDIpA6QL3dnLB0ckMeSzwGM6qY6WaNLTyRHpwp5XkJekP4iV97K
Cz3rQytIB3GXY2byF9gNa0PCmE36eLdHSzrme7uynsohOGnLNJ8YZpHGVp1JF8vj70XYTI7Ik5Io
50fbvIw9UvU4Vw9CqPjVBBWkeL2iWXOacke1ucO7Ae9I76v3Wen5qGMdnpMaP0OnlvZIyEeQFm12
dLvyl7+28+9u8unSbYPkPNfrL3tw43PSLakoKmqvfWCgSH413nBdiTAnhCG0TlEziR09NdSO1/IV
1c2frKThZuWM3bWNRxt43aYyHh10+/aDQjy9iyuKhGfVp6ssz4W6qfHm/CrKtkpjciWCET8P6UcP
EQ749IY8uL55iWf9yBUqtyZsjrPRR6Xhe4ogvHhusaRB1uPq5zgGeH6sTHZTz8nkEaD2h01ADuXF
8duinb/wjVRwdd0t7udaOMY/unX5KcABD+y/1q7UQw8bFrbpTM7yYZrEdckrWBexxsekKXhPlRCh
nt3/kgrUfKSOY8Oo/6B8/wpS3aetrB9VL5sN8eA08FrBryCq+Ais/6c1XLEKSPlcGy9OkQyhadT2
pW3MoRaFxp8440eYnPa3ECgWR/4vJqw+tcvDmU/E+vOo3gs5v9QFWHsfs7VrJR/c2eebrCWCRVe+
9b39tiQ0WRN2QAowRTa+O2+zwCJGxndfnaB81JIH2rLFE7T3j2BkFsLldJHevKST1y8bnHAXZx5n
QplqMfDAuEUazM4jRem/c58nh8pYgqc8yd3DiNj0eFhQYwMymwQvx3Bbc2LyVbFLULg9Z7tl5Y2y
DMm49fnvNiJb7tQiyQYSL2uEPAJv9Ksy4qNDwc5VDGhE5t8s4jrL9pPh95T0bLjsHsCJw1xvF2Qc
3CP4p3oPGS8wGhzHaO2CXr6YaXgTCzCPpfqnqhSMqXK4VH1+79nTUZPpc8wE8srC1tcscy5kg97H
iXpuKyE3gwrefXTW6WAR4ljZzUdrByCt4rEi7Dryoa9kafASLKc5Ez/9eH6rKvsQJoiySq/5DAdR
vdsI6vH82fuCC3MHW4CEmQ6/Tchbe5OP1d2s24W+jgLJ2eBXJ8LRvvtZVmkxVntvbK+ljvhc8xkw
oKqqZsVobnpVYuFceiFTy6XLfgVRwkYEbf4YItJetEI+k+eIoeafhgyixTJMHhU17ZNIDP8RcLaT
9ouRxXtfrH94uP2L34lqCwsldnnW72qFyRedyVMtzEvEnZs4cM1T5Jg90vGjo6vHcGaitILh1jNv
sQfCKTB/weez2O/J4LmyGGLSQ6TBxBJfF7/pgZhEt4cxRaYa1p/Ey1MT7wkqDDmC/AWKUYxVuPPo
ltvRQ8Pt1FY/Ra7uEO+ZA2vuXrp2sW3aqdi2s7n2hOri5QkegBCepzj47BO0fIK+K54ubGPJdg2b
vZjB9zo6dLZVAkRHlDSjc5gQSIHiYvKH4UcwD9+iSIIDG9bKqThbqb/mQDLCczN3S0XCeKYINti6
HiYfYJtrzOqNjS1gacuyxyUQd4tt7qC87vMeeMobNKpcrBvPUbC8TfM07Dyhv4jCruHJvIMdZmc0
fRWRPLwIO4eBPtME9DRx8VCsRPhWOvwZawfXieJjm0ySzaWnJycgG2eMUF8Foh9T9ArnOpne7S5/
7RRLa9I3d6HtldvSrl8xKGTcEO1RNOGw1VVGOg9CgtWd7nO7f5BT/CAz72J3lrelYwhb5mq+R8UR
UGjxUrT2QfjwgKuJGZh6c5r89dzXihmqgAM2GdETgjqk7drZ76PPW72ISX2pXLwO09IDlbtia6Yy
2lhxbW1zyUaBzNBjC843NEqmdqKOs4XWBBXIk7t2807AIN3bXvuCuSvgZZnHx9xhIfAQ6nOp3GBH
ohTPlEjJ7/wZR8H4afcAZ36Hft/3rnlSEM+oWvtZ+bzpNrWLe26Zs99mQPzg9hgtZ+z699FIlJC2
k50zZReUeB4AaLs8Oxk2rj5BVj8ktG6wk6ezspNL0Qnv0EpLptNQPqrKBh7LAnDHknNmifSryoAS
hMCO6GTS2VuDlcLvyseMu3VDlHy4XVRE+EwRo+hThSXfUcqq15Bg++si7Ow6WU5HA3ur57ssRELh
OLXGQxvqaTOPUV1ccpuXJSfnYQQQZS83+zIpOXsY47r+VxBqP/Xg++68Ikn2Q0eyBJTritvWDMMd
VSPPFNusad/4PwXBS0dMR9mRkY813/5s5+xbWV146oPgbe0RnKLG6jdOLH6Tf1OmxQDgVIfT10qE
0WYtwms928vWcfU7soaPMglpCGOAwM91e2SkLHdQZr+bXDq4dPpHGTKMkEzlHiHkcXUSlb4dFZk6
8+L+ELlj8bTy5xPUdZyK+XmwSvyYkJy70HP/JLVTpcZ12LALcbHMyvkdI7uyUYpsIqf/6IuaoS/q
dhTEXBbCjs+SqDmfHX6P5HDX12u7gylEHekwsWt3rg79PxIXcDGVIUDOsFEPsKTtKqb9GhqWUIM2
RhBf3BT8UnXE4ehV5U6D6KDSY54bQhuPsY2fsY2CX7rIHnyfGH0A2WiLZirATjzKe6reJi7MMmxu
Lrx6ds4y7osHCxhs6+UDCLe3GFSZNe0vaRQMvBsQ4xH/kyvUGrJ/7Kf2LewCDJ2TuIWM8t1EvR8w
d4C35n2XhmEJv+OMjtscAlM27W5Q6JQ3znAjkkLWcmITSZA5qyBy0twhyS67IdiFo9hYa3nsXfnQ
rvibgyzsdms/IN4T8B5j6F17CWPFgXOi32MvCwZwz2CoSshsS4iXCxpy2piBHBAV47DaRiyEW20t
RNlNZ+jHD2OFvxp5ixQlGzqVXfLm9orbKnmxQM9F/gb+8JjoRjwsiGy3ekn6I2c8hunEP86tY6PJ
shhjCx9vQUjoL84pApbgxTLAJws7+NqfxkSCZjRfAZEmQOHATYG4bwMfZ0QZURtkjadmRaWWZDOC
bzqKuuR18NhT6pXUrsm8J1OL2eNm2mdNArBYNGGBXC/yq5b8IyvMJzFZrHFA73MT23tnTd4iT71M
3LeR1MsW6B30NtnNLU9nwTiZqx9NYWxortbfZRPBnKPPmu3HS9pn3Ttild1o2hPxu/fa2N+z5z4P
s3MnvcwFYlDZNllIohOeeWjRFxEqtSXub6flQEYNNhDRqGFXj6gr+cZ/Ecs+YJRRB2xTTzUB22kb
1vZ2JVqRjxS7PvGO+RpfMkoxiXFlOiP366fXYJIpSBLw0MxmvQfhRtRGIM3VK340HtUGYDOUESW7
2BJbvtkHfPNrpmgxY+FlZyqshmyq77y6xcrRaZVaZXHsIv9z6ornLuoh3XJvy+v5kgOeKhfLOcuF
nocfzrruOrWSQqWBkEZI1/gZ43Gxicbxnj5KlJ0F1adouqLuxMpyCGT5I1qV3LhoSU5ijo5jQESe
N58Kxz81UVEckiJ6WWd0T8rtLiO2mn2P/IrtcUWWUVZ/RJb/lUHzl6K3axb4j8zjH3UpLo7MbzC2
957bAl1plGlUZD5T+2ohWolqZ7qLSY5iJGbY893prWqWJ+avceMWzp5l45I0Yuv3oJw29rJwT1VV
zIUB9U1re33EgK7vnZEETtAb89W7IQuB1v1zkMvshTMKdrqeyjpdfOdcS9yI3Yi8uvRoSfUrC5if
9IVtiyle7OgQCP8q4eZvST7k+PR6ADp3HHGa2w12LrtN16Dzdu7SvrklKZymcZDJQfcOGl3EZEdy
6zWV2bZ0n2ypHm0PJpT29ra9lzFRY1kWfWf51L90LQDpRhdYvT0RTABOTqR3Zg2I98dI7VfSS8Ni
PY2DQfAdBFHZpqhj5pTwcxbESZqD59s/AEoHnsbiSNj08rhGHkeEtJ0DM923ElHyGHvyc/Vhc+ys
fBgLdbNBjgppGuV19qh3eeHbz2XuBltvCe8IIr+igtgttwBUP0JjLQf5UvZhhaS84cm7xR/WyJ89
af12JSEQbYgwHQfWLdpTdg8F9iRGkeSANPpgz6vZEfhfIKkNvqnikg8m91+jrHjKIoa4Yf0GxAx2
Ttdbu9Uv8IDiwYY8Zf3xovy3RsZOdkBECUaBLaDK36PFP4lEvigZnCepyXDsbsek3fxsG7blWl3c
2RYHwfm0QUt/i0QY1i3+1W9mEwwgqgQssuPfubCyX9XKWZ5gzN3L3osBLHtaTdI4bAhv8lqwvlg9
+WLhK+Rje5nqgmxNq95CVN1hfug3OXpoq0NhW2VhfSxGHCYdy2Cqq/jTsqy3NZSP9hJhQndh+RpK
X6eBNAlSJh0uVrSLVghYv0oU2br1sA1cNow1eWJK2MKsaJzP3ksjEhTTs9nmVvuRk5KAGZ1xrYMa
jO6alTTuPKhSp+aZ9cnX7bS7i0REALjQO0F8QArwfrMLEooYB1CdzKGXSuLy8HIst27c8Eon9HS1
JkyL7d4Zs3k3ulC+ck3Wveo1rkiv2fG7n6ul709DB0BeZdbDYKqz5XsfTYtQVFmJvS9Vfl09be6t
pfoayvGN0l7sqirOwCOqPC10sGxkMD5HdbtPREFwP7bVFFMrT4rt7wdZR7sAtATOz+eVmqE30Ka/
2I7+XKuVW41/DJmm/Hnb2CGycvIp+2izKrpUo7WXug03yFazFyeOCHkZ1k/ENDpl5r5WwtlPdZih
6vHn37a2Phal+cY6QEIKzUIdkRexG5bFgasxVPS/VJ+zb/8hwGh88U2LkaFVHMo1NQ/LgjpkmZnt
W66vLZsLbtQEdSwZLUu9XqnM9Z5dPADjplYBbxvo63RAs5/OQ5lsxly+ozy/C9bbFKKYu7v4XTVk
IsqBdbVOiCIMet6MPQjGzROvt8CdxBAULmKv/hxaa3haSiYVrevXaHKf6oaWsDIR7kGPNmqWqQYo
QVt007sTUclyr4psAPiVNjI6guXcA2pMAikL/qb8wm9PtF0pIxTNJByo6NEreows05LnZFD1zrJc
jB/loKux5wUXUdzQLlvXdDGjeF/Sum4G99EVdkBbZdjxUQQs4pqxct+kstd2+Tq7AJS7ucZ9cobt
x5nsBO2YlobAfh4aD468xg5VbBmHlp+RGy3dbuwcGe6ckK1pR68zKZ56oftqjfOufjS11fwxmtnG
6iXHd0+qVXRXBtGidlHAcIfRpuaBVAljBmtUVf2hdrJq39uZpxy7N9oiQl1Lrf/QM8xL30ERdlwc
fx0+BuBWASH4DjjK1c/1ePvXfER42XoLJcVaBcxNbe9Y3nEmtKhLwf5++9pzYXEqJvNOQf9mhnjo
u7mIzXCGGOKHIdA3+cpxK6v9HOLAB/gS9q/eGavle3KNib9nxCfvxZTZhATwJPC1SPI7rjlD6rMh
Bon4CUKI7j1ytJfUqUR3oPwjW+5tnQh/GzOutwdCGL1+hyKY8ATUWEg2YvalOnUGUdsvgWPGg5tF
etgbXcTVkbfnzHVf7Snb10O4RNdbqFRyqVc71l9MfWWXKvSdXZoJjs7NlMST9VmpUtobbEPsrvSg
hDZgQwEIZ6m185ieBX9dicJ+56Mbq1FsyIzpbPDWQ74IJP2ZmpxX3OhJucPg4awHI1pr7DdG6fJe
hpFVnBI9KbRD2ACb32AyxXwowGZQGVWhZsQtJi090Ni6NdkZar2u0llM/fAY4JtqXpQVhgxX8MUz
kWMw02flo7rfip7ssnPuZ6V7P0X45MBGIDwyWQGM1INn2aTh2HOwm53JfINitRMjVyzt+8JETPW2
XVfg1nbt2s9OuASfYz5My87rNYoFT0EAP7mDJVrEdNW0JwZtgBAtlIOconfcrb5pR8+2VsWAHkYs
GSuelp3exL5xI3we7Bruo4Oi3TyHYg39o8pLfhnoYsSuWsZddBexzp1W1LhDyqV0Wf1nuZithQIu
huMSlfVYtszud7Ubhfyzhmi5kG2xuifCcbvoYQ0FLxGOdcTRidOZ6VivCvmobRTgqlWgBqAmJOP4
QEZYvPh0ZAIM1KF8a4e8CKDMxNrd97aMLxX6nt/WIjXvzSDvjhAL0x2K/fvKhYAktspCdWIsMz41
slFF2s0tOekqWMa31ep8xoUaQRtQn4WgP1crVgyw67ORDcEyTpZX+0ZRSo11CtoynkteigLkeTMX
I9ws+gjys6Mgr0rDveg0v1CMOL/KihfLxiO9Cjkms5W19b0x8N9lYOxhz6aWyHu3rojosBdDAFSO
Y7u9NhxlNxhS/vVaRRxUW6LzTid7RqpWIej1CB0M3Q8rwMmwIRwYj0eB4Tvb5CrW1QlVKQt85TYC
ZV81muAo4xJngw6t+TkIi9e6JG5jO7v0dkwbN5tceSakevqb87n1QwtsAtxWCPaWwe9MxloMXYU7
039V4B148FUdjDsXG/mKOaIkpRsYs/iO5p4w6rbizaJbJ/7Z1EJeZ5Ooa+BboDqFW8HKgWGBMc35
8hZVM49yourRfZwrvk4K0SVOQTXF4baq/PG7c10058OshXtvkPodfdFg1FnDMMIAFzTjmbGhhpFR
NoenPef1WRdDPTGyeQi4GJ4tRbIUgQ2cLS7XFwEJR6eDrgqfwz+q97BEjL80DjoF1WZwH8NN1E7q
iN4CSvUPeJs5IqFW3sZR/T/KzqypbmTb1v/lvGtHZqpLRdxzHlZLbzpj7BcFYFDf9/r15xPecbdZ
cOFWRD1UlTFajZQ5c84xvoHrxVSNs20A8VRH0UTqxNoDDMyXq1vj1sY0FGxi0zSPfDMLz1qavpeF
wAIFQDNz1xIRAohyN5O3avK6nhcrImwqRnpMAOV004WFvKSlQcO8BCXOWiXg6us0KoPjQpo8mj1d
QItOFW22vdPlrGxVFvTfEGYV94htWULoLAFa82armY5MAZhzMw8B6yPnKL8EBDWZz7hPzHBj1vgE
2yiR/Sb2J8OjRYGcu4sY59H3yetdKZzirI5m3ZLtNBXHmXT6e6fXyNhJj2Afqkeay0VRsOEWmu9p
LJzhFwlMcbZ2rEwXnEZsG2JaI5tzotHEIzonqv8SfgwfRRh8Q1/DX7NYJXC7jKJAjEl9DJnO78VL
hu547UVYy9f+IHHq6jjS8EZneppblpex3kU59rHVhK0yXvx/vbMtc6qRE6Ez4B1oSlhGQ6IX0jnu
fwLNQsqrh/ESq7PWGyr99I6RYQo1TjaoPYWBXJQ5b2BdJJ3DGi7FaPmbsin0i2jK9qL3sIxRAJdo
oho2TlNOcGyGONM/+2Isb5FAdeeRi3e5hp4ZrHEocC9lKsWsChnYuWlyB8EnAkBsfNakH/w5su5R
2PGzuaKCuNSct8KNYGFn8uIb4bVXl5BlbBgUt37YnFlt2rRbzuJU60073ubtFN57TUW3S7iZhdKE
nIb8oREqvxoNIR7tFNVB2nfZY+TIiradjW3bSCTHqXYu6f6kXXbN9AS1nTBKc4OySRSrpLT646ar
nZeoLCmkJkFVggNZ7ejCpXdIU0N8SHYY8M3MSHMy0QtzM8jRvunSqjGOLEYtF3Rh+q0ayop3ZIbD
Nefd2za1FYuVNSBkbu0pXojs+XPXpw+dS7fXoRM3b+f+mrI/uFTsRleauWFyGhPEc8qi6y3oCw8j
bu3U64rJKAqTxanrVuFlRQjkmVkU3iZJ3dhFSGW0F3OUdsjNQxk+RYHnoxuxmuJ7BG78bJ7R9qwZ
9SUYgHsctiAM6ytkEvo3bzuAxeUjMGqDwjizy0Z8rzs3eipQnEA9tDpP73rGwoz56EpbG/y93XGk
aZtTDQCRg5rYjcgJBbd2nFpsacpcPLlpPTkZKpa5vog5VtTbGR30uE9pb/BAvZomoL303d40J48W
ZiYvlTNzX1Ltcd/LccodBKJZvAalzsgBPn+gTow2t18Y0BtQwdOYpr7oaX+//r0+8hjeYgipNqgp
5lPUXd6vLmrlk5ixpG1oz5XXYdh5NQZ5s6aJguboODEEa0Y0ZqwwaW5yG/uoRPemT8QmDRsE/U1c
sfkU7NBojmx+TCzPUxrkwP/gh9vHSjDdH5qe5iF6R3RXFYeZwB8puEMi0vnt9ApQvRdyCVCI4+Sx
RlSzsWVsn4rKYdXtLWBPq5DG2EleGcRstii2nkYISw0wu4XvluEZeOZ44Z8XOI83bjROOwHbZROD
cABGGDMKdGdajvAcE40rxxiXgzg1M+kiVh7vM0/1BC9gzs23+DLTxyHn9L5hroCvaPIbdycLvOhb
j6b3C0Jl5azMQDp3Aw8yS5lMq2Gfk6FTrjkohONNo1zFCM/MieUwKjwi3iB69bt9/bBaAIzzHd2U
9I4HGAJdyVEkWLlpO9J8JfoDw6Ds2Dupn51a55gU4bpzNKC5xb9q/xytuLERA2Se3PPGy1pEE/QV
dNG4EHhtYAYSYL0kJcRB7n13dADTbW6sG1UwOB1BD96FjklxmVF1iVXMie7ekmOOsdHSKJecNrwK
m3G+QGGlrgC7kfwkCKhgdcE9Gl056GT9FbHqlbX1jIASCW5eeOV2BE6dmCSk7LqqLu9TZkZ3oedi
K4jq73WBSrnWVfJbzlXAboyKmg6vc84MgIo9EmhWcY3Vir/tYNWt8NOnuxymAr0y0XO75FPK8zP7
nO1W8OWUWBVz0V3LbKpPytqKLphyPknIH91aBDBjt0EPdeMOOtzkbDFt8IWmWcI+ktStso6EFxr1
9s/uP5BRuyf8dXm0IgTum9Kaxsu5C8Nyrf2aO7ynz9KfWiRyIOsZbU6U7qvvzVu2mvO8MRpzl3Gn
1ESUhLSZX38BnXCeCHhcE5KDuGjGS6cKKLlMbzm5OR3g6JNBFfwfUEM8+EnicV9inJdiPZK3BI4N
XZZ4BGmV3qGyx+JoCzHtWmeO1blD0mly3k569HczYbyndtd6DlaZng+IOA1+CbZPNqihncbkyKzT
Jb4jyW1kGXPHyVi1Q58cgdvj5/+sAgxlfOdEQxIIOCAl1bhGwwpmEbssCxg2A5f0Yg4CkV4TE49i
rgstnxZJGikuhkQWQUxRcEnHtZN54KFjhEOqTN4VljhCw4meHr2C0SJCG+isJSeznXCWgGBNCZXS
6JqsNe5fuvtr/VoQNiw+4nvWzkl5SovAzC7Rp3nxuu1QJK7xx6pkF9iu5R15odPWe+ksekiAfh4x
NDmL1zTzXKB0TpM7I4uqZk3v12GYi7qHuxqd5rNXs5+uRrQcEEL61nHXXUshBWnSn8U6J11LkJcQ
8U1OBNnkZwB8ZXzUpVx7VRtJHm4Mo6h/cA85NDaLkcBl8o06OlN+jQrFdGglrZXlBTdtU/sUM20b
nJRRHmGNcBqBzzpKcHNUSk0EGJE/XKzmObeNfSgjvOgrhIGq/W5zAtFbyiJMhF3loJRyjaV8j90+
vfvzHdY04omGaoKkO+pzCE6rip8uAHYV3hNTyt7c0wliJixAY10q0nKg/End6rUIhUDEAsqSCjEE
gAj4zLM3A8EU5RXnBd/dO2MkMCcMWfZkOjQ5WfOnKVureaLlCl9N3AaAiKubEXWOf8LJntvPqkfm
MIiikrvG9LjlIzovOSiqxEc1FA/qGzoLP+WcGALmoLmYNkwIE3z8Xjfm3lEzSvMXVb6+T0h8iYlq
R0GGvWZR8xpBcG2U3HtDkAPgUiNbSHrRD3DEiRtbxbQiCMTNgusgZoqN06xFrdS+qNr7iX2QFdG2
2ax3rRh/vNr2/hGo6rbI+Of/LH/nqSinOgrC9hVM/Z//Oo+eauxsL+2nP7V/Li4esufm8Ife/Obm
f17/OHguNg/tw5v/2L4io66653q6fm669M+r+PdP/v/+4b/BU7dT+fzf//VUdHm7/LYACejfTKol
rfD/TbHaPOfZQ50c/oU/DCtp/4uBooeZV/4hgGPG/MOw0v9CuaiW9GlBBp2HF/L/Mqxs918Mg/kz
xWZKiqjC/ovuvA3/+79s61/8ulc3rMYSKy35TxhWb/2mmEy1yZW5EnnqjkWQ5lsnaJEnxojlhsSf
JYgK/2608Vu08VNUFUd/fSaXfzy7fzOslmSG/zh5Xy8FfAvsFvEUmLX1gaMZx54/W10zUiUy0eBy
akfEeXI2oiI4C4F97oc6S7/HZa33iJDCP4w17kK+8Q8ub75l8f+5vmvapnLsxXRqHfjUuyFEwcmG
vo4sIukupQqhKY86WtaDPkcwFmWkgXjVFDJ9kU4FWy8M5I1r9i4zQde/ZJmrXWg5k0D9ltgUfbOs
3Wrn0xxlcjZDY9m7Mh5eOFO7RMA5ITPHSvOR0qFiXsIECm1QWFf5y+gXi4FaxS5UmKEK4Qt4sP5Y
Y/zHwMUK2vc2BILGyM+9finOhjwNv3/+fZB0/sE34tKAMbE48404y83xl3N/KgkmY0qNtCXyEHUw
/FcPec/sazUxWaS7GDvWD4Hz7CGlF2NuXE2k0KpEZsURZTar3zPnJRz/LKo4BtNlMhEF5VMjR4bo
Hmu6v7bzWDO2Dhib7NOsM58kVCW5D+ykvfVbheYpjNP00cbdke7oXtXjkYY5cj92gNzZmfzp2gYH
hdJYh4gjRseIoWPqun2Ku2m8bRK3ybYG72K44LgeXvQILxW9R2b730KK42QnMjdrjkVF5BdviGqf
XMnS6Tajo1pmzoPnIAisLUZfITAed+0lefsgUpElJNBNsuCQSF/vnHQuBiFNY2pStCqd0KUMh3Ib
9gsxEUWyi2Cd9qq7ofxobwCtBcGlmdPxWfuVDh/c2lWA7ymXxv3gIszHz4aximkxKVdMvn0TlCQH
7nYjODDjXK1RO21ie2kHzBan7lU19xbiBTP30MUgwBcwxGew6ih0ObecNr6P5NRnBnMdYQoTW3cE
DbZRHZ6MjUV+Dl4TOXrqiTfs2KeI7nH2wd0LoqvE1+5w7geGR60V6RLaZtzLdJdyV2TMfHOVHvsm
4Z/02JNG0UGGgPaNTQiTY5HFVBZ2SFzzJo1l/U05+VxsTCzzlOs23QBkGH3jP3YMHBH3tAwaGbA1
07yKDaRudG44u23cxDOnFZ0g0t08+Fs0sjuUKyQzjdFOTFr0X/jsP1qMNEuuBBAhpLAP4lCa2J6S
XnTtOsA3vneYum8QiVXfmOX086ob2pEjOqplQHFAiNPOf/n84XvLFnhdjDzLZZpAmqrluIc+/1Ya
AacdaJIlx5htWxfWqaIXf6IA4O4LXF1fxF4fhJr/uSBUcVdpBybiO8u/U4USO5YFBi9nwN1aDs3X
Ma9PyXPUD101ohpVs7VpwVLRFOzFcVqV5iMa/2LajRNTZrIc091sG+apacSMNj//PA4Ss5fXZwnF
pMMWQD3AUBzAFBUQprEirnCNMYPl3pvsfWfG1nYQeOSIIIwAmQQUTznpqXgsRwU5u7WAlWYGJJoO
ONHnL+j9bgF+QYD9xrvuuaY42BhzA8WdNDuxbrB4q3UfD4G3cif6fp9f54NF2KY+sNiPPPK5bftg
EZZlYg9CT8sRY+gvwzRu4i3LGYo4zKvuszEWE/6b2EZFIuqwJoxyWrrRloOCbyXxwk6bpJ6GeyhX
puR4WVcC+YeV7jOj8bNNV2R288Vrfn/z2tIhq8hVJp8MRcjbfUMvhE3GYLzkfi4fado2pBr62S5y
8/AGVKu1/+IzOkBFCGFxMuAooWwlNM/MwdNquAmeCYOjSm+k1l3lW0gZsXIPnL6w8yPJGfJwn8mU
tA8vSe6GAS0so9TG+IJa8famoG6hcgFDKjWFDISOw6c2nG2omzKu1pY2hisgM1Bg+mS6/eLtfnQZ
zuPEHGhHL1Cdt5+vHIYSw2JE5gkLf76SYe7dZFVGvl2XTk+dVfo7Tlvzd/Ixe3yDOJqJqMyRUFtY
L5OdIXUhj4qxeghgTkZfPKlvV87lMyDZnbLRIuRLU0kdsEMQBajGwjGzrgdsq6BDDU6EMtznSf89
6JJ4y2hNbpgahafMe5qbzz+bj64OEwcqzkIPca2DIjKqIbNZnEUxzTHf3bZpMYABjQzMxGHQbOax
MM6TXg2gTUrRbek2Dr8+fwVvi6Y/71+R1sOtz8LN9OrtlwPnJKTI4x7oAR/O67b05bCi+TVeFqUD
XipOsS9PtIU/v+zBArlc10ZYT+Fvs0qSor68rr+KNbMqHFWXQ4mExSyiLTJc8T0NKkqj3gySc2o1
d2s0BS6GzIE0noNPGXcR/pR0gzxnLncOpoNx8/mrssSyPP2nqn99WZKgde4JcscBFR28rEUC00ye
U61x7VwGCHuuaPYibCP4GZMnk6oNgYpoy+a2Z0+/sLts6yXZxo4NrMfJSHQ1bVHEyWhFVwGnBnyx
Zs2KZ86+g16XuKAnOIstovvQQqlTBuhi8WbI8N5ZWLdblPIjyIMy3fNZzJfAr37EgQjOaEtLH4Od
Dk0K28hlZQWEuKIS6l7s0Avv8TrQrM3bMJq3guY3HcVG1PQJme4+GaGP3xzCgzoeOjsb0R62PS6T
BP90nTs2dzn8t59WNYhvRkn8KRIHByd4m3Px04ROO4o5D9nAQumPviljQAzYlFIdi6L0mmPKKCRc
ylMI8XRS2jdD4Q2kkAwV3faapFGmJdNE3KZwnT6nlsOVxIhUtmgOJyDjqAQkqrUw0i9zoElLwALu
fXdk52E+oJYnJYJWQ7OysVA9Kz900ZLbmT1vStJfTvK4ocBC4jRvmJu0tyNs//sUg/AziJVqxhuU
5faGOOH4OQQg6h+zJmOONZuJTNOpHodHdnJ4MDOb5K1gzj/u0OWm9ZEJoxxKrvCTYBfjyWaKVsjp
W96l8rnT4/ioZRhecF7qzVvejHfXN3lCVRg11nlnyJyTUgETltyEomBSOipEnBktsWjltxkRqajN
FlGrW2DaLYNFdTaUM6+MxaLSF2lpRvdZ6ngTYQ0TX2hLmuTibuswPY0qpGvmuDl01RJI3ihznHW+
tM1jmmruTJsXECGbhk5+T10y31k+j9iqJyjxeKwapm8GLkM0msz+GcvYC1dVpU18pxGtPMR966FW
j4X4CdxYonlqyfjpZDa/wBcM7kMgBvmGTGxJzk5KGO2KsaB5S4et+lmgY7wqlPSujHQQ6UZMZnyS
FRCmVhCREfwob8AJlIMyuWjBCzRrpliTe8z7cp8kYAMPQKMLgVThnzoB5OkA35SLSh/NPFZuVeIk
OUUcxInBcBqNHGmkwbTrKY6xtYUItTZ9i4J2BR6m4CySjJDrdFjaq5TpE2+j0yI6oTFWJwzPEtyL
uV9ZLd3qkJOKdIrqgfjnlrgQxq948WWEPXRkyo9NqoSNYqVj+KALtI24rOZOg4RLdI+zuCsImEXr
BOc47eoEg07Q6RP8VcysKsIHj/tJhQZJ6Sl+8Jal/9E3rHmk81o5JU58rGIX3WQHcp+ETEhXnSls
DujlGCM28qUvwUzQE0blgEqj2Vtlg9aQYqykTd4yfSEnTEz5Pmq4TwhCg9m8S1XBlGhuC3XPGW7A
shf5JtR6YLCrWrSY8/B6inZT4+kpt/RQsdJYeLBvGcAg1QNq6l3QuW/oersIFlc9DzdzMS9qzyqj
SJpN4OS9SeAP1qpVnQXqnijrhGQqGyIB5XXM3AVBLMDEtqN7kKK3u7dwE02ovnVnHCe25/4qi9bw
Mf4U8ml02vLK6KumWCNTdyEERgaNfjX5+Wk9IyLF3gsPuiBzJl0zX+JRSlvT+6kMU7+0nuffZ3Y+
0+9L0Uu6bJ88dqbX3E7TrHjdc6lzBnKGB/QGi767gxdl/JR2wA7cmgn6cWKX8ajIaM52CJ7t9kiZ
Up23gQUb1GH+pLd2mbprBLQV50qYjdeenY72xq11M28oUvDQqqQbbsqJ7QUFhmzI6yVplwhTZdfc
IHOfnUWRtEvuWERPkFQLcYpDcb7sxyi9EZCQEDqmpo8Lv61tTvZpiDYGKA2mnU5gb9pquzSOcJ7B
vm0QrlyUEBTHHY2B4AhSD3d+3sTBb5v4oJTZ4ChOMFYhk8zSWlrncsJGBrQ4w2GOMAX3pkaA9R17
M7gpYoXmK2NQ+bMgov4Hv8F6aQxAXhCnq/ynzurBQ9NP7MEm8onsYI+LSvBf2io2IsTIBOwHb9Mq
anL7erCwEp0uLuhNh/E6/6ZV2cIcqhBarAX+nevRr6a7GJuYyzBOjz/6lKH8ydRwsxyBQZ2Srd3j
Wllr5OR60wCeTI9GOS8zR8tCW0FpOb+wcsoLL/Y51FWNHmAL9CHRnnNsArzskEQcd9jNOxRsSPsz
NKyoy3YD+bUwGBB5J+pbN1jdcBaGTnNJR71xNsy5YLM1KIGydV2PVbwq8zL7lcOkxcubYkB11wCW
UFH2hDpN+4iEB/NcVgQXAYgvYnuDv941tqaae6J8QluPa92Xvr8rBGOLtVXKkHWDaJETnhzH3GQY
dK6Swu52Momcu0pNxvVcyLk9npmDgQdv2AlDFQrabmbXdXvySrbpwJx7AH8fHQHVBQvS1NeR7yDc
IxkK7HvVnGde3iBRTMsf4BAu657ym5rmpAyyIvriFPW+lLXpRTpLYKet3Hcn3q4wPNRVhD8lTHe3
gWRBaGMMtNDpjFNaA1h8WogCCQbMCydv1RdnmbeHuNfCjXxnG8OORZsZ+f7belJOKEh9zojrGo/5
xRz6qKsnArecDqkuJpz4iwP1+7rZNkmV1XA1TWZ8rzjAv+rXciQT6jUzCElocK9LhmG57Mad5iH/
7tXxwGrqp1ef16cffcbI9DlJKeHZ5Ba+fZN01xBO9w7OdC8qz1JvNH7EjehP5gi/AySF7tgIobQn
fam2uTXJf/6eLZwHIBbp7nmWWA56f71nA1FbGiFqWTcF2TLMgxwgvEN/1Fs2UJxQIgKcEnH8+Xs2
P3jT9BMUQdC2pzEMHpyWE6tHk57DpGPk1P/OuQWstexrz9sMUZm3OzQjKH8MOj/+PnfGFt6VF04P
Yat8E6tyyxRrLlWdb8d2DnCd2JGNGLXrzoH3OOlauTU7uTXood0lpTR+MnFjL1FlejsTDbkJwhio
Myj0bVJAogXAU8hN3rroiDK3Lpy13fQ4u02oO+VqgtkHRUORd6np/BOcAHnN2eBdEc3eQ0VFN1Ng
VBmgr5Iy1MJO++I8+/6wbbumEg5NXC14Dg8O23HWI1DT6Om6Ovd/TDHMXUge+TR+cZ3l9xwclEgp
YeLD6Rl1k3lwUDK4chuXfrdGl2JyXNUWey9R7OA9iysCgzBmsvURQ6bq4av3+MGzzqO3jJi4JSzl
HTTXOMoLSnOjo2RLcaxYAXw9MXZ3VgptuQ9r/ePzW/CD96pp47vu66jFPBy1mOOsZiOh2ShzE6mS
YdiQE5OUzG7d3mSlq/GghBNQds/54pj8wbfJlU2GWcuQR7kH9/4sU/SridlxH3P0DGwCF30X29jn
7++gm/q6eGomWZx7PD5X5OdvH+wBoEJqV1Cf0zLEIMJDfm7WyKMrwqRvu9Stl5bkY9dQMVlZYxAY
6+JxagNxziLjnRA3nQCHtvIHu7f1Fy0S+f75J9WedVZ69KpMemFvX1xaUPZFNYkatkrkQngsygD3
MjK7tW3XyRPyx85Zqziev8VqRHeDbJIDZxlOeCgyQ3UNpot8MrBLDYsqGUr/r7pc6KdtZVj5xvYY
dK8bwbOCNwWL8BdNhQ9aHfT6lpfOQEngcT74EqtRlujIMV95lcA/qs14X04Z61dXyva3cCviTu0O
xIFMaiwyWjyVtjXeRua4RO2J3By/+r7Fshu+fXppeLKA25iY1fL9v/1MoZ+DV0kSwvnwiponKJuX
ymoozAdHo0lCIRt5RKspI7pzidWN1rhLKnCB5E/eZcKEFDho2V95ecFhfQgEoxkKREeTucGM51tj
yvAZmV6Y4Z5qezI8Qg0Vy49VD5DLy3FFuYYR/h5auMxbPxwsuDudos4KzDJ9rGrPlyczTLRhjSnD
OOoQc3D4kAYe7h702U2XSTB8QzEFtz5lFPJJfzQ3bdCZLwyExM90Diz8o16FjizJfRw4Agc6xI3Z
go1l+doDhDZwxx3NgytJzwIi8j2Nxg7dnW/WP0MG1TemTMhXzvK+wuA3R2T86oBYGbNtMU9azPGM
U9KZLTITgw6pEbGM8BzGKXmJUNo5kCc4Yy5giYpYWBOcJDp04ZwJMMm/cHXMD308xem2LmpgE27j
CWOjLCgtKzzRUbYtTTeeqF9r2gKcqYudnZMJu8pE4W/ToKt+oP+TgJVtF69f1jL+WeeNl/4KjC6g
wWAX6ZZU0V7uYV0lLw7nf+Jqut7atTQjKHFnE0ukybVLTNFJ6cOJmtpv4HBwQtKBTs84GulmjVC/
bDZjEmK8ZSkuz+l74O30CwO1/+CFOOg+X4zeL+4Oj4B2XNrkGlX4wdMyB0iQnTFkooiBE97dOGwD
K9br0tPTiYFD4IvH84PrIbNUFu1fC3XP4WREQN+YrRqGiE9I6wX3XxUxnh79by3lXLTOmFd8BQF/
v6ozJPPYPk3GQ46jlhXvrzoKjTH/v8QXOjhmvQ5bzbieYsWtvvgoP1g5LcyvPOmkbEkqt7fXAY3V
NNgBgFBMTXRJQRfvuoATcID5/L7LaPnA7x6P2RT6LQa0+PLzb/J9L5WeApsmPV5WDQ7Kby8vhB/O
AjImA9JW77rO9C5xq6BTE+IrBPgHX6JNQcCQgSMIG+bBHiF0E6TU3LxTd55uwi5QCF0DiAPa4xBo
h0lz9/l7++iCmskjb45JDgqWt+8tbQ1h1IVscRDZ8U4zPDjyaafcVgDPzipniL+4nlpW5IMVG9WN
YmTDCIXi6qDeKvLJaRzBPVNnnDLXSZWTPEJcQ76pgJXvZSO9GRccDM3SsY2G0EHPujOSmBwm260E
QWNJHJY73+47qKcew383Dqwa483YXcetYccbUU4UNVPhYTkegkZ+1fP/4Ha0vWU+TBnoUs0cfGZZ
FzZyMum0kTY0ndQo2MibiGiMVDaed4w4wck4GOa2yWPzOFUjZNLPv7T3ZzYqVguFiL1Uc0wg3n5p
Ab3FLrcIj4eSDO9SZyYGuKl8gbPs0E8JRnDbSBY+v+gHDztlsoKDhN7EVocFeem5wH5gKeHj5aac
me6cmGE8n//zq6BGYpDJs74UcgdvrXAhTKRcBYvWfAV2DEqh55ann1/lg7vesSwHjSZbo03x/fYq
Naf6TjTEE4y1LnZyApbpxxhTptxeWiS188UX9sEK4nL2A1Pnohnjrnl7vcwuhT3UmlaMyu1TDwjg
D6ji2U5aBX2ez9+b/KAmcj2SRhhSmmxB6mC5Ys1w6aBlOJGU+Yu5QX1aNsRmCgqA46hsq7UpDfeS
Zj/TkbYCXheF6qKHmb9LYAUFtH7TWnz1oj547LVEHexRZqFrOszN6Ofaq6KFLNgGhv9NE2BxpKe4
uGtlOUGIFIOzxRyJMryMo/gnN3hO+dB1XxWMig/6YPXhgMC4jkMlehr34FSZt4EZRkTzrL2usiCK
ME79TvyxuqmmABOyAZzlp5uQULsSUAafdd17E4y4UD7R9AGCWCRaB1+cjT54mqHTMrpmgKj4iJbX
/Ncu2vQNBi0TI91g+A9kok7H4ALNE9GPM+J/yrUBzcMXH8T7k+CiNWEuSLOWM5m13EN/XVOnhk5H
EreBoM4xoWUBSDgLSDaDAMCn7HNbfEviLOz75unz2/ODd+tJNjfTpOfEKzh49IKR/QY2FujMIhGX
IdPVb4aaiJYfHEildt0+piAwHz6/qHp/VU0sqeSd6mUPP1xWiigLloYoy4pTQDMx7E61F9RsUblp
qB38FcLvbia112M6h+94BAQumlmeVQrUpzuqmCSh0grz9SRChX0ysLSFfqtLRwhJ+RDTuy7lBbKz
6apLtPUctlCjedJ8TkqBPdq7ubJwhk20apx9OCza4SJopvNs9pv7z9/s+8UGgQMFi0AIw6N+eCYy
0lSDRKdRbHS9vUdLn24pGhcsTVQc/8NLvfZJ0Soqz0Xxuihl/76NEj/O4hC6+TpT7e1cGePerweb
Iyuk/M+v9O6GpULhfLe0RJiR6cOHJNIZRsnhFfwhos0gK/8YH0q+FgbR2SPeUJB8UMpNRbjk51eW
7zY+blZNLi0NBdOGnrj8+V/PChuDaftgoNeek4qbXJKkDkwpO8MzVJA9OTuXIIPBO87MbZmamRdN
3BRXMqyQhbeBe5zEVXPRFMvy8fkr++CFOSaDEp7hRXi8ZO3+/cKEl5kFbx0Q6ej456HunFM7SMyT
z6+iXruxbxZNTi/IoRc9ssuwxzrYveykU4RCQ+/AwDoBm5aeQUoXwSdQNpjF37cI/u8xiy+qLPB2
6BHzeGAubhbBQEPNGafVwEw6XYNMg+Jft2H9yxsT/VjEQEC2YT7k+lzRZs63QyLEDSzY/lumyYze
2ZGIcRYC3Zg3vooLn7O8sIq1rNDvH1tDpTrAcEFbrw1kzIwXOQ6G27HJqnon+47A97giTG52GWlg
3g455U9WRHR4M9R0VXF8c4KPku5nIyWyTwXCAQuBm3WAQoppfu6qLnLWRUiO1mkddhZR61XC8GWo
u4ZYDzqKzTFIjd5ZOV4aT8elBxl3lbLWG5tyMLvmCGNR5V5nGrfhZgaiELyYAOe+E0PW/4Z+O+dE
dWSxt2L9gkuqamxNK9af0tzRcWU6CseywL7Q9+2jn/qKWDuO2JjJA7hhwFQYwth9Vl22mBqYEqnM
R+zsGsGz7QbT0g2qIqZDTmU9QWvH5TG1VfczIdviBXWBOp1HhVrUqBNC85zCy/G1EWFwzrRPxidz
nOSAh9FeoeAxg/aGKa+No5ITLH2qKa3JC0Df0gGPm1KM2GA8KjDAEAdA35suV7fK+ia3g1rsQXL1
5cbuW2SsQ5vPd3mZi+8FtKoYb9OiLJm5GfSKER4UXVSmlb/pmqH8Fljj8KRVPopt7tXTr3aGWQCk
psy+G13l2FucO9pYh0TQYdriuJqteFqEjwhugOQ3oPANj9yZQMd9pwAUCgRI9RFdb52Sf15K6MLx
AvbD2YJtDGk46pMqmcaCurpVL1bU1s3apwfdcfxjiQMnCC2SbUASW5YTd7DysFOdI8rDV+pQ3BCa
lyUQ2kKAJ/TwssIoj6sWV+cWAdswoRPqOkybMA+Jc/ID19xjdx8fS0b75lmofG8nOqextt1UV/FZ
YTj4KePIqu9rVrnLwgnJ50vDqjtHcJT/iIGU3HZIMYptk45+BxVtad8MeE6uPQhCt7E3es56oDHy
CNWwfGxmQvRoDnnOfUatBvSFVBSE84hLaQRHA9bPSle2DVxmxA8wwhvc1JJeDEpTQ303bebrNVy4
Jw433XGWmGaGWwi43GZxcj5RSmMna/oKFDhsX2QetsUH02MZhiEFaqLahYz++YqxsqVrMKcemnRY
FfjYEx5J0rAr77ddONV9OtODWhFwYCFbUpI4kQm2MiDXgLWAFHoe6MYJk03R4bgEf5RDJqPoL42N
SasdEpq2gaE2AWrt05Ti84KjjY9v0MDav+ZQEKgv9qiPdgrXVRLrhqYl+e4w3TAc6RlbC6KzLDff
BYQqfM+x3y+w/Kk+ZaIZzyvXGcdrHjL/umJufpxXSXQ15PinThdBF0mtnax/0IcDYfn5Qv6uLqDu
1Uq4TJ/oQbOnvd0uqLfI73bjgQyb2HyEWIrkxsqbn0URflFuvd+YllasQqnrIEFzvYMTCOmVsPUG
jjtWUPWbhId8D9Fy/mpjfl8TuOx+6Fwp6GiZHO5Lrc+gglk90ohuQCxQ89z8SiX8idA39AkPFYaz
VPenpVVOe0hL1U8UNjw8RaoXzzljl1lVRwTlZSuojfEe/cTPsgBZVXA/1l98+q9l19td1BUUvOiW
Ca1bJgFvP34kMwW4rWYgZXIINoqEEhyBiY6f6fg43zoIt3tI/pD2giw4B7RcnGIs6/7pwZd2JO1y
po+UMpJZxNsXAZvMZNNkBpFlytgPk08YejX+NO3Wuuhp439xtHl3zl4ux7mXKbrkizp8zyPQtlK7
DPH6sDcvAhKkHkdrTo4xI2Bt8iL/i1tiOTwcfsYcsrnPKdfw/RyMAxJ2GUNEtOaUgf9OJ1lZrwBP
Tee5CIMtubJAeP1ZX/8vdWe2lTeutetb2TfgNdw3p19LD4FAJZx4QJJy30iWLdtX/z+CrPEXVG3Y
dbjroL4ROtuyNDU159sMlIf3Mk7Z+z5eY387Z/DAHG7JlFwX5vH7znIXZ4teZ8hUdhd1uwIvGfR5
1+gpQHlpKhv9bc794I+Pr/n3dc01ScuoLWAxzIHp7Tu1rTpv3KGbt0igl5S1i/50BgMEFDWLPolw
wT+8UMdx2d8DDm/wys29/DUXThYsyOiEbKlmFMW2AKmEs6r0w+9aJ9F4HuXT8J26Q50d/TKgAh3a
RXGxpilbO9HOv+3zbPwDoQz3DnE3IGAwTtbxOAW9c48mF7zruQiuoD+lX2zaXzjqBg38JQ+VXJja
a28/r62HsXUIoPRYU0a8b/skf0ptNwOKxzn5XE9tcrkiqpAfXH9CKXZRZXODpzpqkuGMh8eud8R6
nIMEH82yhpK7Rx2gfVoiJy/2jeX1z/gQsPPVs/Y5sPnAoZSF49OmsBoMAbVt5cEx8rLpT+rqetm4
g7GeVDqR2eUEXEt8mZocZUYqcFECYgMVhI2ATPhZ2eCfXgWzDMtIBxlp7/2xhJ65CgMPujR91O9N
E7oXc8PTWZMGdwecp/1kav/D9YgZFG056IGeeIE3/OXVx16C0iOsBwOgRdsAwWcLFF7UN1uLyLZj
YtufbCN/b+dy7oAWQw2Lvw5D5l20grcVWA7riXbuul7NxHFUijzkFbNieOoQuzrk3eDsotBZDpTE
INJzpoa0FH7rE3s5AaQY76cSfZAS5yj5SWz7h2XnUUIKYblz2sYw8+1SsISOkxaN+63AsvkPxJCr
TammiApWGK6fnLP/IawYaWgSFHZT4tq7vUONjc4tD29iTGImfEyEuOgxoTkHUiz4Z5djP50vnzyg
+09vnJO2B1iF7TWK3wWWsSvzwgp4wilPoESJJUQ7sK3C3D/0COeFJOhpVhwiXbt/5MKCPpmksN8d
VKTVLi+KCbl99OSRHS4paG1k1lQ/+jj1ahAspfgDPJ66CyjBrWgi+4iKrY2Ir/mbfrSnLocMaFBW
4tj3ZfcnOHDALdDJIY5/HD3/3tXmYO+6uOpGJIdYvL473k8s3Dmlwofk5SgfCipSB4rTWPT0Dpq0
GUoM8PE8a5tNwBRRBKFCXFkKw+85HC6kSOTJxzf0D8kT9xNHDo6/vm2/J7NIp08TkPKAdPF0KMhi
6T1taItln5zrISS/3ywNo4t8kI4WXOf3DUoJ/zTpB61RrliKk9GxO7VfQEV/WaIWHWhEDdhIdVjm
TysVILVzMCPFwQ61+adypnKNn4KXnxYyxdMQUY3m1ia3iM6ET/pt1NodsR0x0/hC5Qjl7tqy5RbL
SmO8jSx5AQrC2FCnNFDPq6xascrD3P4nJ1/nV+XOEYdxO2hvofCWFxFuSTdVDW4co1c1pIcY0z7j
MpKKP5y1B0xRRYAWjfNX+CfKaPV6wBYrY2m4JTLiH7+fl/r5myQDCCdtVvZ4Cvo+TPG3Cz9TUVym
RY8me45uHD608GKxU/M0fep1AmYaOX9QnHNvMWDGeiKoJtmcAR5vvpZpFGLC4bfZF1KPwT+gQIFw
kJXOKLcuMKF3iH9SqEi4+3EfDSLp7qKoFNGeHbWQr9zDfyUa8P+mCHDd/2rvlPz1S10+9f8fyAK4
Btn0f9cFuG8L9evn/7lTT+rX8Fd1gJffe5UHQBfxP/ALwShSpg7Z80zJ+FUfwInc/wQkQVQhPRiC
f9UHiJz/sEeyaXkYn7vsGL/FAZz4PwmhBfKYA/aJWkD0b8QBXjCg/zsDzRWpgSJcQHk3xIjOfbcd
1E4pW0dXwS881NSYQCXwe6tGhHUq1ocgGPvqybckkiitWIYF9qg7wzHa4tZrPxvFjNbaUs6rorMk
DxCeQQGmFScafenhsg44wC/0OdAxfoYNXs4d7ISwLr1tFtFO+xWRAoy36FBG9RNEtD794SHiHV5l
YQEzdYMPMYJmW78PZHOdO7bSLS42wJv6Tachr1+g/yW45axpnOXcbTgSI240dfzOX17pzeto/FXW
4O2WSZ0HKXBOHjCgOPYyXO/CeoQ6K7LSefwr1YhMixMFohHgiD8NUK4RelSFJhz1dfEneNvC/ewk
8m5bMbAIGg7IN4AB4U1xM2+jBKhthBLtsPhZOpWHeJ/q0ECgWJS4ligPkHUyCV0hB5Gfbyyf1La9
0b63YOqJ+mqovTMVIkwLkxuYuQQXHsSC7308Rm83eDoEyAFyeE48khhDp313jzPbu4u2r/UztKRB
t2drlCGcUMfwwVF2lSoMH6vATtW/Smdermu4ctStbc4SnCPejg1K9pyOYDr8zBbmHPYXwKKGb8j6
gDdF1K4Yi+sWWzil0AylWPNZN/btKdFcHtwBOSxJN/xV1tDby2fYF1j2nHs/LQC5wttC9A2DJxYS
wjHIuEf1VYFHhnPpVWIZ76rBRssQS4gCJ8lP9pK/3wlu7wAJghjwqdnu395JHuGBUy62/OmHlGfm
A4RuKpUH/BlGKoC0If3wUY4MgcBeFYTKIwV4EMP7qejsXn/yVt4mtAwL51bDdOZwx95G9fftzaiQ
WjsGEekPjP9wpDx21FjTZW+lDfLBxwUNCKbIxxPwXa/aXJODK6uEheoRTt+nmCCVShg2ynrOCxk1
1smscrMgmrnLDXVGg0rzt0UzGDs0VBI8BoKWQD6CVg3LBctNzjmYd+eNBD8S4Cd+21AIHJ4/vk0T
T/8SbyNUOChjUNJzwJSyWt7FklGnMUbQ6/yMt4dkEqD6bPN+bKrcpBez9CbrrncrYRaNAnzIB7qZ
4yfv52+D5dBAJ0UF3BqDsyO0vX1BsXAHtQxhh5hlYBHDS6IXglfTYqslOEdcnrgPVQt30KYMWiKq
7BvpBNi8lRZZuMiJtibyLzm/1RZrjbjYTM3kU+78+2ntmEECWo+MDm8YraS3Nzp7mlN5u3rPQ+qG
VrMv1dDX441YsYJut1osgpuzombie90igKbt4mpdrDvd9+npkOBmBe1zXe3lvMlFq1LEOYEmQBsK
qHbcYkWfQeSkNDgTEl2rXJz2zIbpyF+tilSLz/BnzttUmUgVokUIfIwqFqAbJuvbB2JmtmJqp/4x
CroAFm9vxwFTEV915Nu2zhpZhPZ0eY2eNari2Ci+hBMsS2K+BQ3UC8Vh1EBhP1tD/vsoTgmAZIS6
osNRzRRc394cZN2hSfOuf+wlqwjtbaqK/qXr5N5yDqwAvXpav1O9ovw3L7jBQv5F2mZLwNfhbSbW
1DqRDfqMD9Iah/AqLkKTIMzoYdbJsYJmy+vB8SkxB7kpCqbbXpYQMbGxrRBDt+vabFoIr3Oc23Zt
gmYm/VHEWx/iZp55d5yYFj6G1c5UvOuDAQ3FMBrNu6vmjEInQrLm8ijtGFHguJtL/kRH8sCdF1Zr
cgOF8E31NKPXJ/pDgrjLdOd73aoupKzoe9V1I10KEVnazCemY5R9b+M29R8mG7Bts4/ijDxjEm1H
ivJxbHgfNU0BhkOaA6olot7ynsri4QCSOUlfP64OZim4TVGBB5Kt6W3Wp94oNIHi4yu+j0aQIdDk
cNi3aUonf7viIBGy142nv3vraCajHn0T/twhqti8oTsH4SNNa2rbtIFGNWSXACMi5unHt2HS2TdR
EdoQPXn2igAFCJ8s+e28W71pFFYSNg+YLjbK26gOccFfncgF0QikInb1eIx2xQ0Al4yIg/ZPl+0z
umpYfsQRZQP8it1MnNccAu9mtAJjhOc0Ur+3dPTsYot0BlVwJhHnvhKfTAC9Pl7mZrFzSp9uO+oS
sXealpUyKx/2jndNxSzqMeyopDdPx4+f+B2Cn0dkgyLd4KkNsoozwdsnhpFLr1oM0f00tjZJbCCl
SxI7rWbeAhf0/ZPc0XAnaRImHh+ZeslsrbA3U9obS+2mdxQOzJR2BeRMeVL06G4RIsU62M5B1FM/
FMcVGRxWXaobk1M7dChYnRxxWUYfP9K7wywglQCwCEcTg4xBQeN9hV54bbN2ZeveU531WFuqz8wN
KMsbzdJ9WcdIGtDuPKQ5Ot9qS6w0IUX2aBw8WblDGo/6rvkSytRD9VTjOO6fFLo24yAW3YVXKdSB
5RytPfOICxD14VBZkfQOPQArXO8X9gse95NHe3cC4NGowPuuw1KBSkW+9/ZtqRmt4XrslntqtSZS
KSmYWmjyF90PZceVizek6sT6ELmt2R8bCwNTeTKHTZ0t+7UJHYxRE+g5+t6YIzAcOio9Zh++30QT
NDgTppiv0VEguoET4KndXhPW8K03UbBQoH/otQaLw1A0WFiGV2DujcQmMoglSyJP3JJ/vY6PCYXV
JyXUd2uUNohnJOTcwNSTKAm/W6MUT/1wCYX1FXkerJIOr+ktEmvzVG05WaIV/FlYeLcdmUv64MGh
bhn6FlnT22G3AWnQhJ2jrwONTGzJF6WYUOz9jA9+Pn6Hs562AK5swtpbGPB6SltSFoIeo6TlXKub
KMQvpTykdA4JBizI6VbWiOI9zY3Fwldzy0b1+7UZVwiGcq7jlrXCKjKvI6tm8yIs7MH5SBb8Km/t
rum4k6Cq2JuqUJlz6sdTzk88Hu4vmSIPbzYBgoRDlfzvJyrSwcHK7Hn5mqM6XqcbNRq70lTbaXkV
IuQklz0Ig7CPN+BEE8QnpBSFOEOUw5uDTU+2Y51TJ7X8yxTXV2h/upuzH3ZR2zSuRj/cUR/Cjdsv
61XeNhTd5JOGXKWvEXfBZwiyXptAbKcGB+34oHUQT1dS5CleBmFjN86FZ0ssmdpWgr0uZzViqQns
QmCfnreT9OdtNlcTiwHApkYadAZP7ZeHBEVV/y5ETRy9cNQSRj0e+wRpa7h/SwptTeURmRnqL7Ve
V461TEW6UGjZj3CZ+zI8IKaLSVeACvL6VYedWzyMfp2lO2DUrgOD2MfwF/iEGpIdXs262gJyzk5Q
OlI70dl6PU+T1raPjnZyFwPQIc7tfQ8Sx79fggnn+XvY5/P81bjHqktrUK11y44RjT8DGYbyfo0m
5KE3fdfBVf6SzGtdHdOC6sZh7XzsfzZJ1Xn4LUVyHUT87DQY//3M3b5DXYSpsohfyai0RqCg1kBj
ThRW9QG+fAie1uERvm4VXiEmaYEywenKHer8FwaMnmKU0RONpX+5etgZlIjmyqHPv3hA4HELaVu/
76PTEWheXl+0wVyJbI+ZtNLTBQoXWVEcUr9B6uQ2bV1PnIYl2vXxgbkSokrfT6vNto4JcwGbPbP8
UFB3T+UKEAncu5UXR1007DZbjDt9AiyiyGPwrUOyPwC2pAMAp1vtkbY4V/AZSv6IWrx4Dq+x04j4
UK9ftIqi5nuY1KC0uEVFwRfP6yjQrz4rQ9ln7glQESuCSl6CFYuOc4shRr0J/Mnsi3YAqmS6yOgx
W97TnC4087clWi9Bdr3oXvfRDU5Kpa4PUeVZbn+KS0kSTxhdeYFpnSWJqUlEUsF+eIjwcbfWcx8X
c0bKWgQh+5KoLfLg3PJSGdUXTiEKB7OjUpdxutclgSDbdwUNLbklZJlbQsGltvF1zHL0NMEzoWyH
r5KyraD95hrUhjg0ZZ0k97BMBIpKHL0ZWTcesQCbUNbIzR/h/klZQCIlJqf384GnB/kItRJvNoT3
GDGvVggZ4nqdK+uubSIT8v1JZTFyhlp1TAAotvg9q0Q2/Fz/+qhAR1eGT5QR/7GXDClXw26IQ2br
FOb1OCBR3eAPp4YlCJHQT0pqSdZoSV6F1VZx7v8SCFxy4pBFQaZlSG5LJLZ4rwWjxRv0wbU9qLId
i5bxsnKs7/Jx9Z35Mi5p1yebgjfdr3chM4sreHxLIPIxmwkWSkydpjP0pflajcQJX5smhx9li42F
5h6mduCyMJ1eXp2UnieeKbjlfC1AgCS8qwI/TXBn1ajl4skK5Zqx+D170nVI+JMRnnR8L1XLy2CM
zBq5/Z3jJsEamH95A4rSnl1I6+73UKPybH78v4P8+nNUCtzqMnIRM8YIo7Xy6RlxAgTCjwVORjy0
cNeZ38pcLyvsOw7gGWyw4PVFdeukmGqcvEeZnbZOsgDwc6p8WsLrpEEqZb2b3KbmR9yeGhtElMRL
wSZV9mKS3qwBO8saRXVEPCevI9j1rCDi2usz5W7BGQ3PyjbUzskyxuZ0br++2tfpgZl7zfiEeBTx
EUS1efg5XHLmKRQoc5ncz0O+uHTCjnJMZQp/VGc8qWeG93UireMycpc8pPkrTiEHfs+DhM3sGlRu
bv11QK0VJyyM5GuvoxNn0YWpylMMcaO5P2amiGTvdTGiineRlJmpfAya91tMkSueHaQzmD4oSjfm
4eVEsnuNr625uY6WIR8+Fhh81K1tlgOeKub+2xE3aX0/1llNR7HNYv5uLvDR8E6qgda8Ovde50pR
DiiCH38POd1Q/FH3c+EZ5W92gI6Ll32BoMFxos0fGj0Qidj8rhcYFWANO2QpFw9ALXNkUnVPbRO7
JFO54TXl42nUgVBH54P9la9VyxiW8aEiWZyXMwRY6rk7UT6+Ks22TvyaLmE6ZJQNncRB5WaDH8/A
B0ljUF81AqOAq6XR1O0CWzuUigS1fASjja4ozhCy5OoOoijTQ9imM6eAdFnN3Ed7M6RIPHvCJcLE
Mq9HZLiB6/EjyIemKFUBm5Pr/N0O55J4k9VdV1Unv8vJpapBMR5G/Di6/gcIBlQmTvoyZziO3sua
EV1cM2A4v1Tp+uABKdTqXng61+GJen30OckGhshDIAKB7qTK9IBJxmrjkbBVkPH4HnqyZtZQrzJT
/LV+ioK6ZgSc0TXPq4rC5UMywfl5UVB9tLATQF77ESxLRauLksUSNpcethr8RLg45gw7BePAvHot
sqxOUMv0MLZCpi5UBYHYJSY+L6W3lGM5VUMRwF1YjinGIOEjPjNV125VTWEiOG9oV/Okysf6sthm
VawIlR76tex5w0KkgfTmhWbwxgJeTLN3R4S/Wrzy2oxfl0vNU37XpGepdabR2pfFVeLBOIMLMrLd
XaIr7oXqi08Za0n3M34TS34IdR+gK07pglbyJqIIFD4aiX2O5GyG2Emh0YXHWnoIod0woDgOmOkm
XQmsbvc6kqXqqER7hV1gQqHXAPPgL9U6autOkkxTVVh7kYSPxFvml4XgFiNQAl8306hvLYI/x0tT
paoL8lUy66TpdP+IDFcunGd/rsP6Cmxyv6QHgMGDsv7UhVOi5sCOhhfnZqipfwPxqJ1IUpvxNdLA
NkZqGU3bYPHy+VZH5DbiZzIVk3C/D2lMaeIoq3HCn4JW6FA9ICzt0ige2R1mDvsOjhb1Bpx9Mjoj
sxzcMxKexuYiQv5A05mad7+f5PVdir6kQAw93lvMY72Em7qeTPxLlsxEE7J/s3gLIKj8BOxmxgx6
tvka8gBoLm2XbDE/mHpUJ5o9J3fT20DhpWcpZ2SL6dWqFqffg86KzKpMGvOd31OWnJJIhEyO+dZr
Cd6EUwtN6HmRXoRhnrTjmzHHGLBDDaOlYO8va5ogUCdas8ozazXlwIE+ER8+aRmy+ysS0ne+Tf/h
irqlufOqoNP4+PtCgUzY0nDo42W/ntjaolwjACZtP/pY774ErOq10Cgg6zMbrFqYIuQgQ+n7O/hf
oks3uQhH6w5jpZ5nVpou3nRWuJlJ43J/5hoI+ZvbGl8WHEJY7CNQrkezyHusjViSrZ7NnARd76KH
FWCd2mCEWdasxsPrgFAHNkEPgTOTYvmDY5XnOQ1r5CQ+Pl69O9BTyyE+MIOhOwDp+VtZOVf0EKhX
u3c5/rfcNYr6M6tBIzh3hQKCWUH1ROEFWHohzL1/fHlzcP3L2c5cPjS9GhRrDIDzfZ0Vnmdn6SGi
VPUaGktqwNwF5wBW0seXeldAZzUhxGNzLUpW/P+9AriOESlISSX/O0fsau66LUYtvn8Nq9bM7iTM
zUsdi5I33PkSuN32d3D8+F7elhACG2aaIacZJjuQP1qab8/zWL65lG/L7M6wecPHInBMPj4MEBb2
sEA/H+e/X9CQWWi4gz2iuPheJwPvbdvBYxF89AxZ6hEpr0SdRiBTTFnzZWV//IDvkLnmCandIkEH
jg5esv++kDnXpQ8UsQ5vf0cMna+maL+E3hIEh9kf4umARMwqv4zawz28GVsTzz1JaMDp0Wc/+uSO
3s507oijVAxQGCQ5AmB0B9+O+YKGgo4WT9xiT2IWlSavY43PY4X65qGIp4JXkPvjwspMPDYHUguA
mXxg8SMgsk2Ck/0hgCAUYI5GaFm2hHrBj7M+UueqWDzOk6A4X/pZQKxMmP34Id6/Rl6c/wJZAyIH
s+F96Yl9Vyh3tqarHD9FhhNRet5gPwTt+GVBNM//REr7n64XQE5CxMeG2xm+G7NoJhtxY3u8+r3t
QW9Eh8OGp4xxiEQB/1+V1hA2QIggprJI4Gap/i0ceDqlEj0VJduNyYJJks3biDAA8/YthFse+eMB
fRt/qM8mtJ/QIQCUQqeYf7+dFHpZ50KuQXUStRB2gm3UQBt9DCUL5t+FOnMpXl1M28uoqtBXflfD
a1K3WcYMQuZrKjIFVEeYR65o+Pj4qX5DMf43sBoRMC6VAJB5acxDW377YLZNXybC8fMoV+Qxhz1i
/C9ae/DQx+5PXCjpoW87EIAa5lOTrpwWoZVkymnO2a2B4GRbRPCo/Fy4PrUH+6ZJ4eB3J8ZEMeiu
0KqvMC/bpqjPkaYI0XAMkqXrt2KPvuLq4njU2bhq7WIZUGq78Gan88Kb5LWfV4UcRrzrtG0cMV9i
UTElQGbGKSwcaiIlUI0TDhpR0exqq+x5Fb8TlMji1/JN9ZpWkKHHbBbhSxh7PWpUGgvmOw14m7XH
0dCkAXpyLRLaDpGP+qp1R36AFCscoytvwL+O9PE1AoKHpa6ysfvYWdGHGVSDOWkLPR+t1rCPasgj
/y15CLZNKGWviczLVKWzppmqKzwfgkQkJipLnC2q0N3jrMolm4pTxXRm060osm09NwPnKer5dVnf
e6S9iXeFxkri96dlaFumGDBMkjrr8noOS/QyoE+aV0hzTLdUYCK6DNhRqLhLIaXCCsSpQwA7Ddwb
rE36CGUUEfqB+BosCUqqX+k3mI4WOaDthledGmgifC1QQMTiEhAScIJDjo8svtONQ9L558LRc4jP
AgCK7qMTzIuKryibpf0XOKJl5e5LzLJsTsIEjhnlCZXTS9+33cK73WkocGj6oGZGtW9LagZ5b7v4
S6ovqmRQAxK0dalR57Xwt6AvCkIUnpFdK/0c4kax5LvUJ+E2KmptI7+1VF4wnHohw1Mse03BBf3w
LLyIG+J2ecDfNMSK8HeeReHb5IlLq8ym8zo16pdssI3qiiObTEDEoBok7bBBhXjAGoHbcKvK3WhY
/MlXgngX3/VtYtUoEAdZsMmzTN8FC4pSuwXf3GPhT95JYXvraSPn6YRKRncbyRB98iTIsSBE0JCa
8SS/pkzqEz8LumHD6sufSwSmvmV20e3mxEHJM649deSwS0nJKBnEvf3YVSzHVvfhRYiO3S7y85y3
C8v7UEazvy+7YrxeS8Cbe/ZutUdS3wOvOYTNj7wf71zH78+lb2XnDRyxfTBQggb7kp1M3Zjs8kTH
X6IeVfOq6IufxQArsM7Ru1z8FsGrNBFn8eo2B2RV6QK3yE3xp2N4j37ZRgfNnzyNOY89y7kbj+Ae
0p8iqepjNTs1RNCkDA55aXd3vU9tHjcUG0NlC9bqvUYV8am22oCj/Nh8RW8aq29X2WdYBqGDDEfI
wxAzWA9SDe2vAReaLxQPC/BKykt+OrR6OM84vXM7uWCoD/3SWntnaNTtMPkUHAgFu2GZxzNvkEbX
pNF4m0VJmsffislNllMQCOOPwfVLZ9+NPezWrGjyZTN5QfwrVkHU7DAMlWdNAhxh5zuq/DJPyJwF
9OrPgwHXPnC1efdkl0OPj49vnw+hY2ZoGpgeajbps5l09tKOqumU6rd1VlRe7u7QE65/okWK8iYO
Zk7Osbm3vute6F/Cwg7cLZz1aRhKTMhAegMfXNeBmZvXPdRBp5N42GF9Mp+FYyayje30xdXiRARi
jlTbSaN1d4bkR92fIUUqD24/uudB3cwbKr0PgV5+2GOaXvmQDeELjgrPLmEXeEw06HUHS+ftfWib
V33uy+9LP5OT2bS3MwzRKzAQ1TYqMpDI1uj5T3SmMUFz6/bYUSgASdyoLyhLV1+GfFEVKsMquxf5
Ir7JuW9gk+JPiOa07EuMCW2orDTf04qFN+fr1p9jfZO4Qw5bcZ3Kp7LpV5zA7OYBv0mx6fvJ+ZLQ
RDjtXZQFRmmnZ37R+k8DxOeLkno/SHIKrlwU8mE6WoIT6ZhdhLFl7CqdKnmSFknNLiY/KzdBOYib
UIfVgUAfGhfaNTpRyPLdgNMB26FzeY9Jb3+cxtk5lv0UPkkvvdckcPeraNb4KHp/2WD6mP1aGJBj
rqJx3JMGLiB8kyBFxlzQsa0ynBWRdzgNk6o/CvJQHI9gFt8nrUqePfjHX0uc5J6ndYIFzQTfTVHn
XvoAC46YYLs7MQs0A73O2gS6nS5QzqgeV7trj17tpCCzKCdf5Yvts5fNRCQbB13qQQECNVDG0m2P
OM6xCkZ5D7bL4/4n98yxW+9Qht7wnbqcuEnaXJ44S53cNY1czzPEyPZzZAyAyrYprlrfVmdy9PVN
O6Tyq0QW64dXTQQHVyzTlY9ewB7spL52PDWezzLSp6DPPUzkxrg9pmHjw/YNQVhS9khOV0umF2ma
yy+rG+f3MXH7u1hj9ZUNPzthsUWYRloKDFNYHOokDS7ocDveVjVJvYvXpYX/DBbtsGZWd1NRgr/J
5q4XCNDV9kHqUnzv1ehnHK7X9UImEPsAKlVUB5rua+atsJZz9Nr3XlTFJw49v+2Egvp1PGXQg0dp
/bRSFwzaxRL4a5Fsl2Ym191FIyXt+KIKvClSe7uTYOQ3ddKnF9rqsxuqLPWV5S/tQ63kE7+Df6oq
nAf8Q8ddOUbl1ZyUwC8hXxVnCe6Wj6ORSIZdrO1LoD7jfeFOkzjmbu35kPed6NxPkc844D/UJmew
nHqUogd/3cB40jusv3HaLleVTJvGS9urzqLff75YAn/gXWhrJS9EMtHocWbp6NPWF821N/vWFzDv
Rb8NZ5l3+zzp5W2ZIdKyp+W75OdNUXXFzpJtAAgxTR3rGE3DsN4ucSvH/GhSD3sHnb6ru4pRQ1Cn
Oqs4k8t660RkLtugGdPpkmpJifTq6GRfdbRCY+rsOrwArpc6yEmQIp4rDuLqISg4/UniiOwVhuUb
O2uBFZ1MKozO4MLg5/F19eBNQiybhZ2MZ1g5Cfs09ukIHEW9tBhWTUMw3uFSWpUgcLIa5XJpIbFS
bS0/me8KD9TMxoVH96VbHGs9op62lFv0E137QifljIagpI5/iUPDqncA5BDkprJ1Vrr4LSAuVJ0p
a5mH8hod+DBZPYa/tWesNWy3qQxKq3eD5lop1ObUbgnLsHYpsONBsUeqAzeqEZHhZu87Y51fVDnd
2U3TUubdrgpt7I3XLDR+Ijy6TtrCD7p9RqPwEk0cD2f0uZhPvAwlkB0CO3lESayUzmmVyZ52JBJ+
0OE03e9QIa8C+2GO8INN/QFt0wqFuIWa3YPTW/LnlJCaeLJf3GPXpY6Hb2rujtCyUcwzrp+DgaLh
5ZmHt4vldxGJ2RgvaKUTSRU/0NlWMRc/CEIiDve5UVUMMoGR1r5qIifK9707d0Fw6VhTON7TzG3S
k1LE/lM2TY/rmmf3Wd4/ZkkPm4djQnOnwXbsU3xXjzabB4LnOPbQ/orW8xpF5ivpFeMBRdZk24t+
7TeI1aEi3zRBcyfbOtxJiV3ZGBc+8XVSzQ+Vpesh6nAuENmcXtJhjO2tMw8aZy02G/8mGXLvDnMN
KdHup9bDfGDCbMDD6Z84QlVfetEO8X7ANvJi6NrubhSDyvbjnE0p9NkGpyermZNTDAnEzm1xacOu
MuAUajv7ROXdeZUG1qVbzRhY9TQtIcbRvE44Fu2Q75qe2jEaj6g/uJiPR2zCOztBrX7fYxtwBX5Q
q9Ne6nSTDNqGdVZl5dYPh6nfJE4D7w93p3Y8HXCWnfcLRe67NZXFz5S+tziW9Nd2kkWpsUSq5BW7
PJt/EWJ4UpTkF9xCesuuUxxGlHG3Y9vnDyUi9o9U3uYDoJ3k2CFtcoj6qLyxSlhDUxPm3zAhu69L
kGAZB7dD5Kbl9067Cuk/3F+/e1jmnY2uBxs1lTMqi3hv+2dpj5pHldlUuIsZ9XXos9clx5KzSTvF
jyr3oscqzZxvlePpi4nO7S7oRXfqUTJ+oPjuViamoYaMgYS4DFPUCbAXzrWZhP4PvzKH4aVtzK49
Y4LQTbFV7OuwoBFKMbkLT7G9LbrtIIsZK+V6hZIsIl3ikFUTR6AyFWVwiX6r+5znuapwW+AeNmUd
oamO8obYUv5iTuS4/p024ehGO5UD5ITSzPZ91mA38EfPqS3H/MLz7Ec2Xo1CqRWjZI2UdLhTfWmd
FCJw7w1u4OCsmERsisXqrwPsxJ7HKe7ZHjh5HroxBQ3VpYF3QesOwbAFUAmEPVKai3kY++fKVWhI
DpQZoR9O9fxDqYW1wqLknDb2VDF/QqTjm3Tkpn1bTt4ZReoMyFQxryTzwEZ/+UBI00MT5ercXzi/
bbAvSNUOvhY6xJbAOHprr1PwoIa6/h71CM5XgzfsYOoL+2rUkXNHdy1OQAWRw+EYrvP6qEmqzoh+
rd7PIs+R7oBHn21AcVjdFc7vjrUdU4PEWxo7QLiin2AYgEhhEm39vEESu5oO2RTSSmmqbVmRpElM
NskjtukiCpec2mvT9Vs7jG117XaOxpoD37yKkJaE3dpvpTNm9XK0bLds/etw9NJ4Uzmi8J5qYKNW
u52seC4RzJctDgaXVd6hs4JsESuz34xr3iD8hWWhHSw7dHMDnMLxKAn8ZdeiD9tU50ucuh7COggE
OP1NPVEd8lDlyMZkPMgRkc9vWVb5XbbTLBXaKLBxsADfTDPGROqQkau1p2M+Ws2fgxjmyeilVEXT
7gNBr+0O4jS9F9QZygIjFLn4ll3elGNf8R7w9RmKsQTJTA9gAubO4/9qrCSyGcehbJdd0udz8C2g
y5TfvRZrrd40HFSdmNKo66Rzfw611LTuwQuYPgjrcI1+Zn5qz+ERXPXKehMOMvDfxx6Oa75pYwpd
KLKiLYW6qycJx+oBxUVPxBeKhHK+sv+HsvPqkRvLsvVfGfQ7G/TmYqYfaMJmZEZaZeqFSCd6d+gO
+evvF6qee0tST2kaKBRQJWUyguZwn73X+laOuReUedKPXbEFGa9ztXjlkVfwZrgjSXQhkULjUh+N
ka+3kvaOyqIPEL0YVXxvDFab2dBuujSDsjaO3QJWyMgGahz2Dkm3aQnTYj1WhiYsUCGddMRclO6t
x4q5kNTRD665zQanWpaWLuxEJ5VUdKqRcjajpJZmVkbtjOLGo3dQN+7VSunnRrFS2jFTsCn2WiIf
TMCWkbOshrll7lc9tcDEHhXUNZfEGMxnQHB4diLUJtWHWhdUWajfU+JYGrv30nAS6FSkv+odw8fV
HuH4obI/eFkynS3UsTv6wNlVo14oR7o9nnKN6OSoNSrEWpPHILhVynvgMLOz7yjhHMDv7WL6sp6L
eisGnO6DJP67xpwzFR8tiSqQhoVJLDmZPiYhzsa63PWZMksKBKWMqEDZIcZ5a8Ecs82hCuPKlW8Y
I+XS+hppqtodiSoFCc9ZXb8L6MHC73OSi9R6xdfrqyLX0ohyQgBNSnFNfiSKvHRcqKh1EE6Qezf4
tKZY2VSj5iLO0TsAYDE4qIZkErXfaX3jvJRTaWo9iSB6AsJnJXGaHSrc2OsKisgYYiodh2ekD8gm
fAFxMA3QdHREjYyajq6I5tZ1ws678s2OOvwkGbiBuTcKJ8JXXh6UpG+Qso8W5gq0dW2FdEMHjBm6
teUxklKGdItvgQvjyETxDbR1u64tCbUgKN18g6onuDdi75ZoxIbveQkA01p5XrjYoekBdI5ytBWf
CuIlmod5m1wpLMP9VzaXc3rr5JW4VF2Gnu2oYOyDMB0re2OJNJatMZn5XTMb8QmZZPKRCI0z7+Kf
R64Wj3RG1jWT4JzV+dGF1nWeRZnyFbCxMR12qobV1KkwKxBmc6fRPnRCL2/mvUbTAuQa2pgvs2Hi
I7Swru5qM8+RJwrrvosTMq31Wn22QRT5noMOMRXlikK/Xxcfy9FyjadSz0IQ5hOmrrJGIO9lkzft
SQZHnUbYKnLQJJ4lH9crL9IIdsNBWzuLvmFCxJxVNTAWhslkEHVK5RPThSGQA3mhkfRE1ST10p+M
sR2vEl2b3FAlEMXZIIRoH2bpDKiOh5pviRrA+WqK1IVmRAF+A7GOird3Tbf2qamhUNlF7F1QRF2W
hrzQc5RXtEvOa0UHwF/ttrWjYkJgFxpqlUVrJ/mZxEJOh2wEiuhktN/mPiUjJAYCMg/W8uKwWkxH
OWCnDstuAj5iiWHkcJbVsSHI6AKRpHYygHsd3bQsHGRCMUBEQW7tEbi4/raUWXGQStuf0erlARow
/RVXzFgzZ3C8BbR4n4vAmc1sCcd5yYHmwq6Ko5EcspL1VxjlMdf0xdoM9mw9KXHayms6VwWefLOp
Fr9sK+0l81A8+BVCjOsGhQlJtbNFFNfq6bgauli1qggvdvpQgHibA96bVHXU52FqiM69nDf7ZjZm
2tCG3sTXblkZzx0qC8jvY/ligNZ/FhC7/TSr6T2iqEQolUzc8qV4SZQZQnwBnSdQqDxOYsTe09N3
+VonhCuJnIc6JLHeuRnGoTkMVofXQzjFFX0BZ6fEqvtExzhzuA0S+63VVyOSptrfTWLRyXRrBp2Q
Z3e+VGtqhXSmpsXj9L276420BiHuKRROVebJbW3pU3mHW5bIM5pboeBWN4POsMaI8kU71kuTog2c
tec0XuSzFw8knvWjinXSKqLKLWP836TDmJY5PLqU+1vNjLW3BgX6s8qPWL4iOXFI/p/x3LgnyZB/
204DT507viJQHs7tqC4xsBRyungO1rOXKAC9hGZWW94HYD1GtzdCCD9Humjk5nS6+JLT7AhdyUal
azKoZ5JU2ScQn+Z9Dj6LzDu6+vu2rTVGYSgtgXa9L1CzBEHLLf0g8cYLqqgmEpzxszjP7Gibqr0T
Zt+Y1s0AY4xVvgeBgTZJwE2lT82qnlcdswYGjs2NuSClWbazjldDh9aiSshW6phW+bq/oFeGxziT
s/Vu1WZT7PLGrQaTUGShDkroTpYJLZAHGzULMy30EbmnZbYaIrzTVspGV10yvP22UOWedGm6mL6t
g9Q0zXp2v9p1PbCodG1RSoLiHCtVrZA6D51CqCx2kiBoMdFYIUemjEdVteCF5qFBxm4SmzelbfOp
doR09SEDTYR6EZGJS5EyscySArVQm8QXETn3YMcYJMmTVYXxYrgDW5jMkLYQT407x1MeMoiFKbTB
MpTJ/DrPm35swn4GSKpFamuMffdGhN2kLT6/pc0W5romJZm/tikrw478VCv3AjrWl29i2onqlds0
IVUKSL6SrLrlZ7Fb8Gdo4cGIHWEhsGE+5ksfl3YgVc91ps1vxnM/Wt8Y/mGghrBFjclU2kb48ONw
rlbZc+Sy9d7VHBfJP6feul1YjJ+EQVLaboL0VcO7qUyhO74jSoxIZGupvIUHo5bOY/590PXXn+vH
aS8fC+aGjV3VY/6KCvxn8mhmLViTksz5KJr24m2q/hB+VGSfcSMqDeOy3wwqf5zJX45oE4/0PQ2Y
wTx+0B9PBE1DFwBFUn+SNHA54vSHqsawauglbNRTc0QEN6lSwfKR5Qwr/7gU/xavgcQ3/vkZwfAu
/8970+LFSdLhH/87pMP2s7l+rT77n3/V5dP8v9/V/+P7HyefTfg6vP7wH1FNTNtyO36K5e6zH8vh
H//JT/7zb/5v//A/Pr//loel/fyvv703SK8uvy2hHv8zleGSY/w/wxy2n+ICx/j5B/6gOGjW35kp
A4dDu8PdSYvqvyEO1t9d2nk6MTHfp/cIB/72H3XD5O+//mbxQ7AVIHmhZ8c9dEEUM0S+/JHp/J3b
ykHaAj8NGh+euP/+3uc/Jtqcsj/Owz//+39GFDgXRJ6ND52D2I4FjvmnO2qFb9Uaw5qx1YQDSXPW
rqGBD+yN8jAzpSVONrER7xpul/2fTtG/OPKPFsLvR+asoIYAUgjd9ue4Xmfui1xJUnb0fUVF76Sq
+tbZQ+xEiQGPO/RmG83NyBL32Vcj9oi/PvxPipvL8YlYQ9sE1QmCBSqRH5+lwezbHgN3E0BRaFTQ
n6VpBK7dN9uml94jerzy09SXWg+VYtWIZmq1Zjv06u8SrC+L1/9XHnz/HKzpxH0gsmI90fUfPwfm
g5k4eWqqoorN6cGNFxdeCxrO04DqaQynxpLnv/7uPy1cl6/u4EizIVIQ78B9+eMhJ7Upu25R8oCc
H+uoGgWRt8Y4H0bcdb/LhP5pyfrjWPoldAzVHFLun26wXs5yGNW8CAZ8ORmFirSKfcn2r0KZC6xZ
yExtrx08U2///pcEs84HsIiQh4/845fsa5vKvdVoeDOXta8RKcf5wZDKpXeVMHL566P9i6/Jc8zz
o2GPJzrjp1PajoPhLgWZtIW0reOUy4J2MmDXMsk/MMB7EJg51X99zMup++nO8UBxaRdiAn7cn2Pz
5KqO2NeoQyH7q2+W1nDxctaL3xzm1wcVBJSFv9vF7os07aevNi0ZjN+CUUZRltaRnNSPnAb4uFkl
jfoJVAT1sqBlONf1b5aIX+9TNIisneDh+dj2z3QoEm5Ry7VEdM0Wy4OvFClgdKZ6H2udVr+FY14e
tB9PJxeOw1z0nXjtf14QHDqadafrTTBhN3ty6PgCANDUcatp2dhHsrXNghZqSiBsPhoAamZqPmQa
jlSiriFLj6BnrLm/ubF+PQcO0mhXxc2HHAopwo+3ceGqSTPECyAKvAjLkVxGBpuDV8ynLCO2+K/v
qH91MAMXEgvDpcj4+WArs9JUIhNiZDhbx4HR9xaHEWVob87ty18f69e79/Jy00z4/yx/xs/5Fzar
Xc6NRPJUNnpbI5+5eysQxe1vNIC/3r4OytELPwnBLG+bn04gYb+S/cilEcOM+JQvSrld59kKy7Uj
J8y2PLyNiqwemClM+W+O/evazqCHQ5I3x0ILjvfHizfUMH7o3jRBSqjJG80wehE609uEQKYcP9DY
6rx6/u3z6gCR0un9Eh/6y0PTaS45woyWgxRH0VlZyxJMwuyGf32UX9Y7wl9cFh9EeuqFQHb58z+R
GBncrvnKN4bQoyln18zjU0xP7lBkYxxI023v2a+4N399UO1HayvvShYgB6UdHFf9ctTL+f7TURtx
0bNNcsQR4KXeMYacuUO8QRp2z8R0p5Trkmynwi1nlFUjN9RS2slHVlf1jmjP1dvnyE2w84w5xPrf
fLZf7mcu9CWI6iKiN3+tZ4ym8AZMfUuwQrjdAkHOp21uW0mKPn9yfad28iOm4fQcVwnT83yt97Qe
Ex7jtfjMHPp/GNOsjpglIuF+91z/8hCA0XZVKh79ssahIP/xxJGGvLq5Ua3BoOXuFzFM1dfVQx8W
QU3Pbte8VtRTRv57grOQcZ+vrULqEUHPjl9TIH6xcEbs9NFBBUPHRD84TjzPkSlGJwn7Eh8CqhtA
L35h6bZE2DgSeE/gvMlYipMlw6Wti49GcDMFE61y2HjSHebNXFdESbfKpaVrtkuP4ose1mm2pfs5
VVotd31s5+yXG3jBm1Z3+Xv6QhBEpKtFeUgWb8w2yeXZEjD6ic1JJR8Cm+ydFFp2VlEAbHSG94zQ
Z1m+O1q5EF6HnTBwZZUmSLToxsP3mOS5KVY0P6k03CPmBDpyUztRfQ1r5RYvuZ3L60w1yCT567vm
5+vCqk4dD9fygsO+SHl/vC6yLGRaTViFlOty2lQ1Y7nIDBv7d9zty9uCX/Wn15tJViKYhYueFl4H
OS8/rYO5HAUez9T1dTOz01dFx5jio0klNF5XM3AYq0BINWHvjFY1b4cwH4xznNF4i9V46pk4COPK
RkdD4nDSQlSzASKu/bopixS5qq748AptpCwzGa+80+K7tajWjibltKZRWpFdttZVudVn1E5OjJR9
Mw/Z11WfFAULHiFL/cxMpGnnMoLAqL7O/bIjBDx/VgXDfd+Ni/keESHDM0otUL6czT5IW1QQ/aKt
eWh33e1lScw22E7MXRw7LVIZ3Z2ICCfUFlmpLbb5QLqhP7gpa3/CWO7AegByvzYFU1vHqdeARues
ggdwndu5FRaijTTQC0W1MbPBjwxjT+nIQy5aMlTSRW5ofosGs5m2fqE9vW/N1lhfuehaYPaEZ4Vd
Kst+q0BBM2naz7PYKHj2HlRQyn68EqjZA1y8DNzyW21qaWsNfIol0jpbsXfe6ioHFTxGmGPmuiWT
vr2j+VXc63pafeKv7yvyIMGB+Fpp9VqQtDn5J2NyM5IZb2zBmSAjUfve+yZoqjY8aor1HE81zScS
sWlB0zzC32v0BmR8R45nNYu7W82ayr3NfXJVM9A/KIOxsYXnboQhjSMnX72uF+LOWlPJt5k79kag
aNYgmDt15rBDvPpJm/GrkqcLW8lx9p4Fd9RdqiCNa5h1AdbJcCqVs2a8DGqngf1zUQ6X8ZNVz/oZ
60WP91//0PKkJhnKdQHyrEB4g2aZlg1kJsLgE4ATp6Wy8yMCCOsO2yvt0xW9OKGWOb50Dia+ycVp
3KAhH0LfTu6oFddYrt5pGN9j4XRhRuvzsp1khXzFhMmBtNTQnlqGT8k2TnR9Q2NRvdVxZoB+sbCF
Af71k2x9FzOBmXBvkqCHdkhOpzHeIZQZopKUzG3sVWsRspdqtmaDDMDmRkQDo3u9FRQjZzBXFDvq
yd88aJ474BiLizgOMuhjD1qSP5C/MCQHNi3lvhAqiWBVnfVb/aITibCJlV96wpc5k8wFWTGShNeI
YhJOXzbjuVoVFZX0rIYjCL9TMtrywDbb5uHOXiY6zX6Ti3vwt4M/lLPfjcaGPJInkVtPObtUGK80
+IRS7xcZy2jmPe7PLFxMIucWymhVbMpu1KxoRTzzoeceSU30i7Uy7Omy3bRNPxHLltLDl4WB1dGa
1yhDtO2vhRTRRGLR7SQ15UYX6bkpB6gUemIEk5U+1vid9o6X3Lfd0N3i1cw+0smu9pAmrhgqPoBh
TkK7ImpFWK8IhV4Lmny539fF9JVq58Mzebnh9EBm25nP+cIwUbBn2hM3jCJrqu4wTN0oS1Mf1c4k
6TtebyzpzCgzshdt/RB19ugm3gfTehmshGMuKsgiEnd8Z5wiZ+iBh2hdiJ2d6OvefEkS0qMQw99o
Sg9X0Wo3eb0+Gs5wSWSUx8SWpzqJUX/ZzWOiaMYWmM63caEp7OovHlhLNc0ePWumi2wTe12NBML2
iXxlIsm0u2iXd+q7O2msD65aqBuF0YWvawo6XTroEK6qzs/75AqXIKECsT8J7Y4RmBukvHivmoqh
itYyw52kHYgmT8LU1m5Kc+EKrbT+0zy5ovzE2V42tHlapJTEvyrXdMRnH85zyWTYNTiCah2knapg
B1CwVlVjQuhQgi6Bf83EMvedLsbXarQOeyHjYvtX/NrIH8jR2lLqrBQIFnpJnpMReggjnuReN3iG
3Lq5KRY18Ia5ohLOPt00NfdUb+AsRKej1co16wNyvtH6ObiOj6G0hmdrgHsT85xdmRfRg1kXG9S9
fHSpeDulnW4KbH9IHXR5bypiCLSqfgRVeFwdZgzCu2wykmwMdAs0UrsilXVPK1kZPsm4n8RsMRlD
PRKVenWctP65LuJDL0p06xLVsmKOEVo2om8Nx0PjTEBuIjIkXpPbX5dO+ejQUWTGoalcmMp56NZV
gQWP7Iu5n2IltyX1F0JuQ/qlNd8ixXpP7GUKWGMZrnbWELVKito6ycJJZ0WsGTvSxk4q8IK9FXp6
kZzytn0HlXno0sI9eAMqUlnW3xD6p6gLquwb20PieMtYRd/epB9DvNZHAUt1Q+ZbeQ89uXxccS4T
xJUShtIqK/OASzjKqKUh9OMNHustVfO2nfXF5574JE1m5a5j5z/2S3ZCseHukcvdpZq50+bpHsXe
1TC2d3Uv82cpu9ssIQ5eSZ0l0Fv3Hdks0Iu0NPYrQgGaS0se2RkjfK0TUVxKgVI9u15Zne9EBxrH
ai45NnJrYxQjX/iEZCblfjcfm4LNBZM6YiKSc16kB8Q6V6ucbvW0Y6Ebp2vdLK4Lp32IEUf70Onc
XTFP32CzobRtl6s00Vg36vpq0keLiOW08RGZfEPDAKYLT5BxzAzILJY+H4sGMWpTkc6il/MVUahb
0IC1T5Xh7Bmn3ho1dz8yJlICyssFr4YXJ5kAvktzS467iaKoTol5SebKB+KAl6KuSfeu3tnZpL4p
+lnxC70ZUaepDffiao5onpfrrl8OaKPXyBi9FxZwvK/Z+jWesqxHuMBL3LBz6hQlgZWhqyes0y1a
LStATTnezhU3Ja2Lyid0dGG8GTd+PaHzECvDrRQ8TlDDfZm8LOrUYpu6pMKZC39nyO4K3B5BC34U
MUH1OiOtIZGq/lAz4qHpBngbdxx8shIBYpopaonJuKmpo4N5jh8g4V2B5aUpo9uNX3ntazJrxynx
5E0RF+POSkyyrI2+YwimfJlaOzuV1eIEYxtfN00VRxoNhrIq9mr5EDtInOclXKY2QvZwhLB5ctI8
Ul3B27iuiSaMFZVYpK4JQRdETMI+sil9x/W0Ty7nNrXXB0tlNrmsprOfwf0GfUWIZFfRqxJ6qYXo
TF0f8fS2hUqj4ETeWEI/XzwGlnqPfz/eyK7f2obyFLNrm3My6nXzTKWxUb0V/nnRhnQ0PpDIHfqs
Oa6qshUqiWrKSGphbymbpFg2k+Oe6So/qlX8gRprYw1WROcoQkkTNY1zPyOLXXtyqNeqeIGfECIP
J+wlY+nmDXsRyJqTSbC0LoqN4ZZn+qflRo5TE+nw9hgDlzY9sCym4uRyIJlHl5v3DPpmCna792vE
EakRzzuP0C4fuMg2tSaGfbO47xBXCkVpNy79NNgil4JHaZ7UgQQmR6pX4NHvyOvAtkS7yZbKUWuG
PCrVYjjYC4aZesKZ3ZTJEcUArgZr5QQNCrYqFMBfM7o9UVws4vIqsLDqLOdlyY+rW18VtpwI92ze
ncVS0AjkREq5VORU019ccsMcd65vxtVOd5ae8dS4vLorlDEkpu+QOSuPGbuSB4gdb/bY0i5y9pPa
3bm28mChAx16GoTSNr9lzoWxsWIcmRznqwqQxs/slpw0p9P80VhPaBaQNfMSoMSeXuh1v46D66Ao
ctrIrt0He9Z0P9X0TVOXpHOsMj8Qa4v63r1PU8WhrdHdMr+5dZDVX6u6deEQrV/NWTmIoWXgZo9p
WBrOnSwn6oY+jqMqac9KgWS4j5mY5raD72bcQlvoNwSOWQw9rDKkaX6TxZMT9CRObRi33DZd/laI
kVwsJb1p2pJ6a5CkPLp9983Uytuq11j86SP5qt0+9Uiug25pPxpjvtVaz9y37mI8KtpAphDyj6CM
kwXBdS/RnK43gwNHX9GTaWMlOUaGbkEx76YdppLxSi/bU8YL7NCtCoI0dj0h7ytyhekFFifuu/Uo
s+llQG8cgI1gnaMcWVlCrxziv+Kw0ux6Bwj0HfGnPAwDIbpOmt0ADbyBx3OYp3H0W5ALZLENvHUW
R4kUqA4BvpfZ19xUx0Wp4ZjVVxEBFYnDXBTIefLqCTbhznElyxkri6/Co18QAF+VFnFW9D3Cdawf
kQR/rlbnntWkT0+q2y0HgHM6hjQus2w0BWXsnJyMqduoRbxPZ33LYEh5mWoObJfKFpIQTxCD9G1d
Kmck2xu3X56SaXhqvKwP5iXZO47YspqF6nBR4eH3xBp424xomPW2uzLWOPKsZQgKYnx5eVHkFFV6
N3rOQ5NLM7BWce5U63mpvRtvNHZjpWp7QbB2oLiuDMtxjvKkfzRX5RGGlHrs3OZ2dpM7dGB31YjO
p1izFxU/hIG2wF8t82oqSd1pev0gLO9AOEqEaukkVcG2hB0Mr+pNOkjWqMbZMBzezlJG9DH25Ypq
REv6+tq1Gl0LbLdernRhTVE3efusim81IgJQ18iCjkm899pqY1TzU1VWLjB1LZIam1oCFNkpa9+A
dF2e3ZbYK9WxI5DWLfELGoM1H2CKyp61QazAHlUvIK3m82xvkLsIDEnW7D2yYRzuPRLOy6BDlIpk
Qrb49wi8iTF1GZq6XlslBfSdnSFlBJjolf0OcV566nqluJVJ033rm4nFTxE9JWNnZMa1XoqGblY2
mMohlvR8gqSx9A86OaiPJhCtiprO14MB722rSUc+tegGb9rMJbZPhUdVbjJr1M9xix0lhPUa2/vG
KMtosPTCRTAMlStU+3mM2lF7gAI6alejNTgPdjukZ/RiSTgmy82qxw+eu9xeXOFvUkoz7NxX1rs2
yJc3UpluZhCUpKfo+cFOlpJ3fZrn5QYdxPAiOUHcYb2B0a2x2fGm062lVyOMMq5nz2YhT0+xkjxI
U/PXms8tZXmHTgThw3jWE++WRjBhsWIeA1x6NzItaX0sTX7CEl/EkBr6+M1K8+ImzduoAboV5I0a
xGvuhktnvnXCdaJKj+d9yZCYtb2ZTX5otVAOc+8GluAtI+bksMKiiWpbNjdNLY7TOH0psotCsVPH
B+HoYHDbJwdzNUSpmlZ4mzpvubQU9hwEFTIgW4+ZN1DpO+mXtLCQTmsobnfA+W2/7K2ncnFLWNvJ
s17xwF4sspZf8J3QBhuhUw4AFyfQpT4ZlYNL40Bj45l0qYEHRsxQSOqd0097xejustG4GVacPKnU
4yPj9TfYEc02yRZ5n7ZKNV2Ncqxf2Zclb10t3HPZFt1GomC7Q/9IZzeTQbagmmOWMN/RoAyXxD0A
LFrPcoIVDvxsIUDNZj3LNXZSeZpfqXVi3fOAv/ZCnjOq+RsiJHPgs15T4AmWJL2VAx3XmMHO/TKI
dc9rEbMOL9aHtmKPV65rfnaccTk4q/dlVWvl4GrOOTHyLybX4Uh+Ho4lx1uflIs3d6Vo6yOEZWCn
Gnb0Y1qk0ZwO1aO30kCws8q615KEr2Br6eoz7tvLofNCcH7zGYBP+u7CUXi3iK16GkvL8MvBfOrA
cxzTrCpv8gQ3ADn3+al044lSgim6n+Uqbj8pCQ1BPyimMZBIcNFR9pGaagzxe/meO/2Jy8IEbRav
jJkR01nt7dw182ub0n3iidlgJkHJWpjpkfFIHYmurfYTIsO925TVLpvidte01vRoSGJJA+HZz7o2
6FFHER1QSmkb06s0pATk9hRo6SMihaKM1hA62kXfGcQgBpNccKKQcReqF4vRlKUwwYziAA1n2vAA
Qky18I45FoWMcPvneZm/kXG5WVClRSW1YlCOuh5lqWGEWMP6fLtMnd3cJ0KtlLDSbXEa2pWOlWFM
6qNp4VfW9RbHa+LlLzRJUMPONnYWxADaUc+kuiUvkf6ZQgJ5OoznBRAUW0S73E9FDB0MEgz+HQzT
GwIK+h02DCeU1UzwZ6uXyr7BWnUtKrs9ZImpgB9Ll2bT2EYSLG6S3DtqYZ3qnHiXSq9C27DKlxIG
3kvd55b0tX6+iC0d9VVPC7HxaBx/XgAQDAkAF/tjkolXvOupeZUTiBQxR0cWm6OvfW8vnWb2S10e
NvFIocKzk5gYwtOcG3Ih/dFfqAUpFxFe2zB213GigeQ6Q1OypJmKc9uoSLA9fzS5IXeLEHQqFLrW
PN+zNQbJkHuvhA4tNpuTNfWouN2kjQ/ko4lmP8UD8tZVpbd70AYtMz+HYZ54egeII75drbX4mvM7
52fAJbwLtGIwkjdPrzN5pQKBzfZzNUJkVBkr4EQcvk8lMFpFY8/j5ee626oBLwlmkQtV/0CtrWrb
rosNa8+7wm7YAtlJdo/czH4jKtE+d2z4QYV+HycIEMT5nvJ0MSkoapTkxAG6t+VEkXcwvckxsI+A
KNs1BOZ+aeySm4pEK/4HskwjHzD1oS+gEeIo+SHVYTwF6TIaRhr0ujTlYRZLWV0bnSnP5TLmYoPF
wNjho7W9QFhpzP6KviP9bFEt6lvVVWpQVarbfA660ps3y2SbsJ6tyrQYlVlqEnaI5+VG4E/vdrTl
qymQKUyFiOElsam8uRQ6PVPrFQcjiwc3yumqhkLRQ7bbW21VbhdT0pF1u7fKcbaGPm+9ub2TczE/
NzntZ097V2Y4CU1/QwbLBkyDTV+4ZbnxtG430WK+XWm3hm6fakeu9ktKVZtOIzZzdY0KZ15feoLy
yD9r/aV3G4ogenfsuOg3RMvMzmeQ+DQWCAusI/qcbkzkcWw1v4oUjT1wOIWxUdJrG3bx5PlNxgrb
VXxknrublPmrlgwQHuwJfpQnceIk3Q0/Yt7TMi8eDG+0nrCR57vRkm/uYPLqTlH8dlTbEVuolPDn
TncODZ/VzwvH5RLTpox6QdBB4ReTh4ASm3Bj386kojshGGBWA4lZb9ubRASCDFgkj4gN2ORqdNT6
LTHnBNpAnk3moevBrNNruIxbN9qs5/Mu7zM29KZVXICh6cC+oHEMtifsG3FZmzrE/KZxF/MKANXS
RF3rWl6QijarsW53RF1BjUaZiCGlrjbcMG6/MaZJqkecqop1E4+TY+/0JlOcyFSQGMQ1uuKTNiWq
fZxb1Wj2XN5s3WmTrpOCKwc+N3BSZGOoVZjCouZI5k0Deae4pWKWycNQLqVxhfWIpcCeFP69XEic
PslThFMZbY/yeq3jK4H5YNjIGmPiJrXMVmV1cRPXx1TcGFfgRRbjvjBmoR29werLHaiAdd65lVW0
mOC/LxPI5cfq6wRULjubPYFXp6JjrBOq8wgD2DfaBJiGB4dYOXl2i4OB3xzTwIBveNRI66WbKToC
nwU7LN0ploPVVLwSzaK/4R5eh42YjEGJDIQK89Pokc5m4N/PsLyl/a5S2AaWJe2Nc6G2YoeObL7M
fJ66oddc3DuQhQUZlVFC3Xm9JnW2Zxb3zXPWL7xS2WRRgB87YSw3LN7DMTPtYz255a5KPXuLXOGi
/Jjp5YCx3aLXX6N0TfH2KcIMNFC4W6U2530KdNcXl+H7IplrYWcdjY/RzRUs42n8DMQXgwRttfS5
6rN03vRgYmt2+ULkO1rQ1JaTGJYrrAIpRV3GvYBnCUC+Y9AIghriXVdykTs9c0nkHuFXsA2p4yhu
CrBU3MtU7lVf9w+XscqGbAr7WYrC4zY33Pq9U4olGoV1lcRF8SYTbblVNE+/nfpshhTsFngIlDXZ
r6p6P2Ln8BVLzTbIM2waOaWT0fPq42DpvH6jJKN+yFgiOnwJi7LVx/KzTJQculTc3etCZ1dDQ87k
mywrbO5GfPW4aPcp45OvRVbPoVp6fTjUZg0a1So1X20UzulCbEpUL7S3VgE6YO0NuCu4yM4OO9Wz
w30XEALzxazx9QRMavW3ki4CgzNnAMGbmMsjgm3vKS2M5rbQnGdjprEza5UbVXKKb3HBtDICEHKu
RKyyMpBADUW8PblC/F/2zqQ3b6TL0v+l9yyQwXnRGw7vpNEabEkbwrIkznMwOPz6el5/1V1pZXUK
376BBBKwM0VxCt6495znuDTrpXdT+qS90MrjPulrRag1GUzqOPiy2ntO6b/OSGER7M/tpTE347WZ
6FPg0qFk922LADIwq12ffTfwXV243fQ6lKIC6+kd3TxZLrGMk5qom/IaiCnms7TtmDAN3U8y6PMk
MnqxxuXQnHukAHjaHdNEM67sPskj2zWt10kjPjXU/KY34rGsecLK2Vl/9m5ZzAEUZcG2v8hvAcZ4
T5m1yqeZ/OO9YerfCPA2r0xjI2nYZDJEgdFsJ53JsR+tjMyuZ0qR3ag16s2y+/Fbs2XjrTZMp4JI
HI1RygyFwkdGGNgD3qMAQKCF77TdzOcMTALcaA84Rbs217Bb9MPgogMAFsOnOTRwku/rQq9iB6EO
WBDSlF6yxPF25IbqINKZazOCJfkltLwJIVcHCX3OhERzRkB9Rs+QNGtyigElERrc2Trd/Tk1eFU8
L0Ia7t6besN2APXmnoGkz1AvSwSp6oI9u4sbI0znZtttFibeVFPDq7sW5nVRqvdJb/Bsjf12ZE+T
hm6byDwCKKofm7pdjr1DIWqXvn1h5PSykk2391Y/53AstsT6tgh3fu7GTvhRovr16hzSctekM5UH
1Jx42xrvmgYOdtAWfoC9Hdi/5buR8KCg05c7NCHaw+o08tvAVIzyNW93PP/II3y9IAgiN3+MBjSC
QMeWe0xtnsRgWVr3jhyMJvLaojr6g/IBu07JAUIHHbrcj/CZtyde2WPZZNszajq62im9R0BVwzfN
SkagF+3MjnYsyvsJv87TbIv02i5zxbdZZPRxHHEjFh9C/rm/atR1sZ9sI4/0Fm0Bcrws9Cnw2duN
4gBJ39wnOKpvt26qKDOqhOc/89+ho41vddm8V0VDPnc/TT9VIVzsKVY/Bt2EAtUdJ47DTI9h9zkv
GVWQNwtoSqiBT7gxdpBHFVZnfB49wVBJo462g2nPXeyTEHMfmi7QCLDxz6MoihghyWNNwKgtkZm0
Wk1qRmcFdqNfthjzLMoF9IKJ0KiJegcwgyFqudPqc32jaVXUrE0Hqn1cLkt241i9luyOVnhzsejV
naJyVsCbnAhH7BkxwziSHED/1C46D6u9smUG2g+sYgTnTz6NSi/QeUhuBGuiD/D1sqzpYVVqu9/0
GVspi2iseIhDcPJIqXQC8SbrwdWL1xq92M72jDRiIBhTexmP0igPtNoLeD/rSzcaYwwdzHjXWr5H
uTnnVghA4nHzuhkzUj4jGawx3tV4bb3spGFd+5HUSU3D0l1z/g+jYK1UOMkiL2FjMIE7zILebrSL
SmNb3apZe1jGTkK2mNcLAlD5pGVTefDpptGEX8absfdoKLkVJginzi48QgnCDKEmri8ixDHTXa5w
fvb0FNmEsO0KG89E+ecrPQRM0z3k0KGCkkU1bqra3rV8BXfWJooYBBr5zPRerlLDoRes17QEc4wk
xuj6F1jo+ArCt7rTE3e93OBZP9oJm1jCfcsnzdGO66qdiCfEg6SKtr2kix3qcniBel/fTpPtXzhF
nZ9AExuHftDGx8SzjIuh173LNu37N5rH+kWu9enFGe0XJEAf0CsX+g0KLy2JWc+YOjAmY+hDboZN
sPShWxERklxEzQiplRfULOO1avydEJotmVvY8nZyGo1YJcYWKRv/h07rvNsExWlcGfTCRLrB3lBr
1d7povvpmWNzOVZ8DnfjqtqDCy89zi0AIRKu2auPfZjg1YH+NFbrU1GLC5Bm03CFB2i5S+eMyfBW
g8KAmlD4J4y1tHApGZkAtSpOeqOMEt1d9vRMjJM7V1qQJZxBMyDAKgA/NbuyGseTsyx+Fwzr6p3a
krRnhtzty8pKsxx4q/37oS2rlACyeokynHQrk0wNztNyRrLlFTmyyNUOtbvKGG0Cb1sO6eJHMlBi
0vsA/x2dXcVjQOdOB82jWaeUnooIzal3H61U6B+Zt/oHOVCTqTWz9MfOdsZvs2VphHtO4mpo3OG0
ye0HUI/6amGL9c0sbIhYidPeafWKjbVLa/PouP000EYXGApnhmOR2Sh29iR0XNHar2KiABM9ULTx
22PlNKzyjkoN+tegy61IkymZAY7Up7C1u+bXajbZFPtiSx6zXpYfJmZRZioa3wLPY9Igpc5jM/qq
4JHPoVhAfsqLB9Fh6A9QxYHsydseqJhjjBdyHMs9Cxo1W2VvaMDYN85Ifl1jN8rNpZ+wIeR06DBD
IW9vSR3PvId6ZvVzVpRxYUKA4k1PQ69AQGMMxncLTQXFU+GkJ69pkpAduWMeREOjQe9q4GRLBik3
OjvOsGGqzlhDw5rSd12SKV0KF5lWl5UnYTbGq4l18ST9jfXBNsnfTsztsvOZAaaVaq5agiN+iG17
zZbGYyLP7Lu0Wcdmst7L0l2uiTkrAXhoc8do8LxLtto3y5uPUu+SoPeLq9adnnMecrqJS056WJsp
hEk2WeyLVbKx6ToI66iumhsbxVQaI0Jj1aPaPhiJds71zeksTWbRh6lI2r0B7hjv7kpUGbWK5iJB
8qxAOe4v2nj5buib/Wjbc5xNzXhV4cEOh6rUGV9hUUCS7cBuQt1SDDZgwXWoj4JNQ2gu3i9SSxA5
IKbc170hf5BJkB79NknBUsh+ONCO6nmBEEKw2SUsvl/SW643OiL0eBdQFBe0p3OrdhtGnF2ZrTSP
N26SlskuApSUa0R4b/WDatl7Rg4cOIO/bK7IW9huPb8z6cqvEKRPrKvMaAGDZFRQNL2Yj1oMg4Ka
h8+Dfy+L45g21Oj8nR6PLNIMkOtep2OGRIUNCQwOxzSHyNZnFacIS3a0/7QpbGbrbmbMiKd+YT7k
WoiwFvsF0hz+PoMqCHqAjcc2G+XT1uTzwTC7isLBa3BJj1r3BFabgSqEM/dpsDW0gu6w1lcysYuL
GejkGFD0Jcy82C+nk67Ipx+/ZSYtzbEihzCYmnY75jRgv1Bifwq2YnNBOK7v6DpeLY+9r/dJ/t1i
6AJoCDX5t5wepNOKH7t2nIJg6wZRj0WJwJp13nVKNzmusyd/Mqx3GQTLccAg47MLPsxJQooPbAsE
rqyGyy0gfI9qDEhTGWzSnETUVTLT3mu5Mpwpp7ae/6Uf/v+2vy9sfzZO1P+37Y/4ibZ+zWH2/stD
eHzDuMf/8d/pzZ5NXqetuzYmK/vsIURJJP/3/9I84z9crCu+ZbqCsNPff/Vfzj/sgvhszgJ3HAu6
Bdb3/zr/NOs/hCCR3cexR9OMB9T5d6x/v90H/60I5m0/C4/xHrpouuGfWJ/Ex7YSA6Hmbb0bY0te
1t/bO3lpP6V3xm7bJXtE2+G2K68NKorL4ejtu+MWdbvpun8Z7gYUmh/lQy+COjypeI5UvEaPc3R/
2YXgoPd6wKobjMc8zKMkWNhaI/HdwbvclW9/ueSIANe0bf5qYDT+lFD/n7OASfz7LIAEonv+iydg
dnFRtjNnUT0xjIuG44jAJaCbIm4BnC7fnV0RI4A71hfW3ReH/tPe8V+HRiVvYdvD/CU+SarHnAAA
GCr1Tuy33fJMPnX15F3V3z1jX16UYX3cPFoL0dZcN6d/PvT/cGTPOtuPXUPXya89GyX+ctIk8LCr
RvyLMkXfNV55CWFib2QLKnLji7P826EcbBfMfDCKom0Tzqfrm4wm/eUSVbXrsWnMtMCv4lQvDkD4
vhDDny/XH8/jpyN9Mik4s54TSMGRlHk3W/fV8vjPF83407TC/XIMgauWN4ixls8D8+dV8yYIQzVp
nfSH4Qn8WEdFgS8bnp4fXqnV/TWWiNbe2QBj+o+6I+bo3hnJBobfUI1MiElpcXCXb8x9LjogAQp9
+kS0EV0OS32v/caED6qGZPq3/Jq/f29WEHzvrAa+job9z9+bSBmts9e62OXqca2RF3k0jb9Al//9
4vP+nL1fDtkCPFgYjv/6RFWLmddq5BjTeXxn0/ccv/gcfnIg/D6Ns/0Zb4LAfoDj9c9DTK4sxLIl
5InZ8q0zaEcj9YB2RaaJesR5SNSNEfQWX+rmi2f4/JP/fLJ4hHl6fx8ZF92nF1UnPStVRKzvnKv0
br1KbuUpv132848vHrC/vyvn4wCdZ1k/4wo+vZb2CFG0FX6+M4MXOtKXADnDOVQRFUC87dMHfz+E
X4UdGuJ/OjnMRywFAiuz8ekFbXw3GRsfNZu1r47ttX2Qh2S3nQj7O2hH4/jPp/ippvnXTQR4gNCN
rHAP//CfN1HTSruB1pPv5tDZWyftpr0ejoz+gncZzzsVqxgddkxsZ4i+M/4q3dA8//jPd9K3wXWd
HVY2r/Kfh3eTEqoSpfcuOzqnnpNdLmARHr1IHtRBi8sr986+s2nmYeMMNlQ1YfFevGtv5q137Vy7
R/+YRn7ErONof3Flfl/nf/jVPn9O5y4lI5Bu8W5J4yzDDBGbI9jcvVeFyFgUdJcW5R77oKC+Z8OE
4/ufb435p8Pnv24N67RBYW8BIzo/KH/5KLgNqcUo//JdHaQHc+dH2s47iZAJSVxea0/aU34hb5KO
OURg3SY31k5caEc9mi/bh/Z2OFkH8JFfvPN/X1Uw3JyXLVuAyeDV+PNXmrozp6KYsp0EIMmW1vYA
qxpusXzhUf77cfgGGhRbhsvSAkDrz+OQZZtkAEFYIdtpqaK1EnQ4We/y5Ytv1PkH/XmTWYjI+iGJ
BCyD5386oXkkf2CeQbgwb//l1BOKAt6VcNo294vb+be1BMGkh+EEMycmVESAf54SM3QN4cyqxSkd
H792YuGfmpzE1OarL7z424NzPtQ57oN/uSYq9D8PlRn1yER60mK2wnfrtbzRXuU9bJ+b8uTHzCNu
m7i/2R4ReDQv+qv3xYn+dhX/cU1d3RI4dPHO+3BUnE9n2lGbaoI2UCx33XE4JqcszCKf8gkHznUd
deHbP78onx8WuAeCf86ZJhhKff1T3Ws4+baB1ifjLccYkGPY1KJ/PsLne8cRAA6QQHu2qZpMXT5d
0CkTDXr3fIfNKkRGdGgP/3yAv52CxQ+lGjGo2vFifL5kqYCX5q4akIGlotNgb35gybn74mH/fBTX
NqgxPWpbOp2o5j89F3A9h2o6Y51WZnK7sx7/ovRy+W+ei8v2BykgangycNjXnOk/f1m2Cs2ceTjL
Kha91l0VJJXdpXXV7v+9K3Ym5+h8tXQBUcU0zU+3xKfJreTa1rGP14M0sGQKe29Ivrjxf7tiHIVc
DNvzDM4KZPqf59L12GsG2RCRl7haGyFHJKZASF3/anX4vA6dTwdDL9ZyYVNRfcZqyJlcywRkY9zQ
t2GQ0CPDteo5zGvd+ur9ZEvKr/3XN9Sh2X9GZBJhLVjMxacCFER/PlZ+Tt8WhPS1SZdHZDfO2DBy
yyO66fQqTNd2AaZ1Fs+jXaZwy5D41VqgyWJ+qLaUjlqFHF/flbaOOatKs1Eh4TKRJnfu7HzItTNv
KFGNo90Q1LBPaQ6/mlkLR5kUS/0WJnvX0uhNaXGsXobyTHc3GRSWjdja6tnKYsiAQRrKCXh6gEDr
PK5elf3gDBn2D+JVDQYk21xdoG1GduBLBB0x0MqipgidRoRDRa5vqCBMevcNHqktEpXeL9+L3kzw
aJUm4Gz0ohuZK5mRTTIszMwsGDGSPAzhu14mfpFSfRszzUCQXPTFLeEZ04JGxvJvtimfHzwE8phr
GK8BW1/AaASLGqqf/YR+LBi9CqodXsDxjvQC+wrgnRzjCnK5C1TcNVTkTNVo7LmYNGxzsp1vpolW
d8Dda7AvAePoIqlhW8bQ0Kk3M+2gFvr67F473aQapj0gF+gG5s43RdySFSIq0eudnRmqCjL6v9e4
BxC40MsSP5LeHFDDZakJd7TV6W3myNznXb4MTEQYiToEmUo7Z/1087lh2jGXl+222bdeh6AfzZLc
MP799jxJS2jQxGoySE5r1XG0eUPhENQTSLLQ6ZzGCBxGBC94mOpcQNx39SFIIaF9COLeOkKdycgI
JneSGMgLaHpnPd02w+ewcNwTAKalrOYauosNGi9yyCHJ82PlKj8t9sPcoW4Xa10HjVHLPHY1H/Yf
zH9Uysa2Llf+2KJmmHtfkuTgKQxz5Cq2bjxaha9FjDiX5wxXDNIwRnEDEh6TEs4rWuD55tQuwL9L
bwmEjg8z6pqZ8V+RNxD0BKkBj2mnGNgJCwvCpVot7DLzlHT5wXWWxIvtWS1VnKFyHIO+Rx4Fx0Xs
1xqsHHp/eg9BZTVn2wNoRMxFcjN/uORofIfFV71hiLd/Qi+iY9jKqSYKwG7ZU8H8bQ+zmRuoqlF9
HgbHJMUDWVv9s3YYVIUakIVfU+6jz05HV33wbOHURoJzVhK3PjPrukRRR9N21MFkLnbmHhFKeNUu
NckVhcFO6G4w8Thh2HFHBoXTrPcYG9uFx9unSw9+whu9xx4kLkks0q7TEDqe3hxE3+UynCdWN9QN
CUqyTCj/oqsSzMIKEdYUMgYdNlT6TXdT2PymmPdROe1TDTj/EQO6w/aXHcqvkUEaIr6+0u6RM8BY
HTOmepFoXXsJnK1Ae+lvmUeCudNXihTjoqr2uVmU+E7J3RGBtirc7gXz6mc8WXi+NBdUnJhxOGC2
7dIo1Sw91rC9qrBOGR82WsWA0V11oim59Jd2bdMFb20pHydTqDtPNsrgOjo+meMYQbGNWoW8oEdN
1ovL9+JdLFOPgsAd3Wty6H0dj4UPfTnVkM/eZ8ukpU5kJEzaj30mcAUVa158lJS9RNeU1ownY2r5
avXCV2tkKKMeYnuyVxGR14D6d8iTEZHc0FrMfPWp7yDg1qdF4om0G0P7JkY115HKpSZixejjPUUz
5B87NLfDAZWyg8E5HXPSlCk7UAVJUS2Rg//YQiJVC9p6+GCvBRNoRvCNz6QJMNgMJNbscYjhNEAN
bOhuY5NeO/Cka2ec/S5tiQuNvbar0z0dM8YZkmAPG+WSwpE8ZCSSxBYhAETfZkmyJ2WrNCIpcmgN
ZubnLwN5E2XsW8yRr1O3rO/RUgL7z+YeOKg3D+RFFKoHwLjggyT9mLkSq9I2EmFRpO34M50my46X
2qrMi2nNWnFgrL5QZXaZ9z4Dw+FVK0aiY4qCsUborcMEjMPsh3QHNH774Y8oFcGC+j3p7GXXXVZD
J4xwgrXJkb3qNw5dJfPVrJK8ZH5kdNk1ud2GwiA4KS2aPJOh01piIuHUhfWUNpOwQ6RB2DYLLcMO
bjhAuydppOXRQvSVoqIYWNrnbSLTHpk5NoBV6eN7x4BnI2lvO6eeIBy8rbICQcEMuBG9Aek5DvEX
a4LiC61AyF6GQVNmzQhKHWLbRSAWj6WVAWbKZ89q7I2XmQwPsBo6urF2rDoUFrrfoyur/fbZccFA
BJlpIAiGEFfkKA9sQRIU8ewXLCiKB6PDN8yfeyDHoYTmg6+e08lc2riozzlImV1IUnkSJA9YnIb8
qZUlC08yp+1bMqGC47MG8vWULY63hWiKdfdguCjAQzYFFt4aNT0wt5fwjNkAvhV+M13gmy9LHCI8
UQF9S3CHtVHPN9DkgSl3Yjbftq7cuv3M5rQPi4RMr4i4aXDGSz3lD72CwolbBChDxLCbEBRzTq2f
td247yshSNBR52zCkdWlC/YLJs+MpSB27gF288fzZLevqPbwzaGHpCwZjRVSqilnVNyrgwYuhKlu
GDFxIIZxwAnNPQ5NpI/P0sU7CgXNKHHe+13zgjFn6gORn0EoPHHFk7TAC2Ds6qk5yEctXtTSsv4g
Y6Ky4ky6d+V0HRdj1uVGUjJW2bBXaOBjkNuYWpUYYUDP1iDCkSYokBMkz89DbdZTpGEkh3VApt33
SpzdDLVnblZkF8ZwX/ChNWIHbM19skw+CAzLQhTgbKxzCACqn1YOiyX03DG3eBmqfH0r9AXl5qjp
HYJe34OpfD3kavH2fH3bcTfRp/k5LOg2Q5NX6jjBhSFIt+jsH1UJdDispMTDI+uVCTbe17vVTRvU
cLPhvDUym3/l9iygtpdyIEu5sJO7tloSnu9kdh9yB1q9npoeAFSY9XJnjXkjDoRAKAQ6GdD4nKSX
bHpRPRfkWzPp7sdGRyBjMglHALO3rKf9qJRhEDowm+N+Y60wY9jV1qXf99SDxOrawNUyO8cqTVsB
H6/XbXtTS+2ncpJsh/V2zLJdOzjgYGGxkWJuptADAmt0EWcrVCjYv6z+V7qOGxBXvCtVhHdcfBD8
hMV0GVof7dGc2APhRAUCdgP4atCtNf3XubJZ4nrTlxcVB77gYVd5ZDhFD1l/63xzR8qM9GO7MouP
xOsGZ8doOYnbXHbrrrIohnSVUMSsxlp/B1s0Gbf5WgDyPSTrPPQfss+19ZEutomwg8JIP01+i3Kt
1nokwbnZ2eXdZko1RxvF/7zXhLNN6J6X0SGWSHXOdZb03XylGp0QBzCsSflNMe+XhzGTiMBLZ1Ym
yrZkfspyWvLx6GmMDyQpBKTUDJ4JYgYKsBUS5KtTL8xA88hYK938m6cN1I5oWHSELZWxEqheJxjD
MG9mv2jleu/LsvFlwoiZGXutr0vrO9gUGDI1SWPPFr9uemyMZtOvzJ793on2fW6N4eqnlcY0eRQ8
AZNM+uUSQzpy+xDPgHNJ9KNNYV4VtfJjV+WaRdyMYZe4LQzvjEUvnXx9VSjTiJ2V0/Yih9T6jgrL
7PYlGx0VGDl51VeYcW3vAN0gITYVTjsA6tbga79EricBbJS5BuKJEPo0v+y6lRwiDd8a1eScbsU9
X1iE4w48knQvOoQ0N0opcz6Q1s2aTaXvEks02c62sxm/zyeXJEHEE8BXmpM1EnK+dzsMzKz6CblQ
zpT4D9KbtvypgVD+pJk0FvbJ3LjbaQH79MtfCyLEEEfO84FsAAuoSWUPagzsLJvtfbERvYcMUTey
3VRvRhuPiICMb3S9lHstoJT7scKpi3xODpYWYMJNq8htKsO6K2q9a1G2JLULpqa2xneRlg3Mx4Fq
B8KJSCrEnRi2Ivzdk3VjlUst9n1hCxs/tjtcL3a1eCiEAeBHPuL0cga2Upb20aNOdJ5znXsTbbPp
4ImmJJVXKBtZiHtzMnWU1suUY8zXsLzDeMAoRHfAR5KPbd3ZVaKx0tsBAcDCVopM85hkl9IDHlXB
btTnJumjYhMaWuCpxU9DGPPKG2WO6HUBzQ2QmqelBJJddehchmJdVSy5VOmLqU8mtokSwvzd5llb
c2l7MvdOeDJrjJa11pJEZTbufcOf3JHk6d0u02i2e0TOwy+7drfpZCsaIt/awpx/9Onka3sWCbTk
AJyQAa5YVoyrSW+VHveQ7vkQ2jKdn6HZEFpYKtEi7wApkuIZJCD2Dkh081K3JOfthZf4H0a+ddXJ
2tg2XaM60rhI3F8dFJKond08DKlxo9yh3I6qJtUx4P0eQRQxGlxWzJldxsWS0m4kMobJa6OZSm3B
NJRWH0aVa+2JkOgMaM6EdGe+aDct1yKZWx0Foq74+qYrPZJrxxwk7k74KT1rQgYj25i9zL5pkRum
FyMmC1gZOT3YEOt8fpbP09+m8tEToyYAZiNR60S8nmd9x+bGF5O8NvVqJQ61SW563xNtzc0o7x31
qI+2q+61AmwKOQmz9t4lbKR3m9+Pv4TmIcLImhV9i5dr5d5Mp+2+7VTXQwfL0nepW/MQodSozDdy
XlXynSS1+mkl6SWPCDPorojHE2lotyVN/XKY2cBYdBXevFUuxbHWm/xDjBsp9k3W2e0TwD9zimwv
dZuLth60Z40Syz8uECTJj9q6WrFFySeU/+Qs8YobU/loAXz0kFmLebilIZQ9IhtL25NREs6JTFgW
ALR05f3om61HZJdItWPn2qNrtnXSKj3PIg5I2SC/2FNby4zAbKYedZyuTw/nJYukLuXw6RXYsI2w
HhSbi3URy2VVs54ERK3bzLb56HBuaNFdav/WeMxqlohzfEB5X+opJQDuzVFeWcbiNPfLKJv8ltSV
RpyKbZPjpdLYowyALHofcg2JWq82NBWaLLJTTlw37CSilGDDNpDC3ZpdK5zsW802QgaN264mAUrn
hGh64nUBMwiSQdz3s9fTCVIrH5q2t8QVkuMVeETKHvYXZVvpk8DreWk4KAj3l6thN7dEjnmEtaSl
wwaP1BKrDKZ1aH6NA0YuQKR1AiWMzAxqEmF80I5Z+4Avohz2llegJgWUxOqC9cFmReHrK1kJzAb9
kTRthv69uWRXbT/BsYDDgGxYUolmQeVQxgTpOsNo99yEUEmHDentKtphu0QhpYMDUBopU89ulnYP
a2ZqxUGlGnuulVcVSvxq6+PJTSXIHfKTUlIhxOrgNGe7oAKvS3kHsbV2feQWKXit8+T6ZZQehJtB
O5O4lnIyv89ZsT07lRBPMwSN9Oi5hYFEWV95wZCZatiL0izNw06WW3W7Lg3eOhY9MMSgSnAmWmA2
UJQWqY9c1FyrKNF+55bSxtCPKZsrgoFk7/1qfZP3NyUC8kpguy2DMWkMrB+9kMVhxXd2mxA5+UKQ
MkFcRZIkF1ZGHlGUMFvZb9lZtWdNJW9eaZaeF7DFGYmEYUt/8i2xyNNYYrPOFSwcQBbYCDJy1GAD
OA03iL0Hu+iOa20FNQ7iJV6mbXjIVdlSmvUNsBDdGceXtBnte0u52z0hRzDAFmPxgOH5owFqoZjV
z87qllezrG3y9Ghdok5HQX00+grc1mbwEsVG0vaPnavpz2bCvYtHYWMh7Ug+4j+GKMu3ZSW2bzdg
eFCX3lCNOFHI2Byw1a3Grek2vRdpRc9nclz77h5BnPdtSLP6BrkXyIhB6uWTv5r6wvO9ND0d5exM
ScTld9uZ2IeDxXRT+DmuixUz09Y3yAyYuzAnOFflpLMJcEl7BMhHjtd1XiUS0x96aW03FpMG1K9G
cBH6zjDczrbi4770OqPJbdE+8rRmi3UW+2kxdjL8eY5rYQAlENmj7+ox4Dgmg+7ZsZ1JfAFGRt+A
XVJKw2bsjG4J2V7584nXB+opP5yVZWwsNw/pQVmX9jTCjixJYq0DfVg7AH+YjQSYHkIeQ/TPhbcX
lBFo5QANos/IMOrVJl5JkrrTg7W1hI6Ng7Du24RAlQmhJQHBhcXN9Zy5/3BT7ZyB1mwNIa4ktY2B
IHH1vVDW+Msf+qGLa7JJPhwMIzSvjbl+lJ2/PPeZXt/4fbV0EApsebOIRoHka7PxvRnOqIhpxsOM
Pn8lASF1YHUwCni0O9mwnzRqF86QmDaoSr42sTyQdQJUrZqz9cIB4vskacTqUW5UOnG3CZFNCl4T
D0OSeL/62VI0WeGBXoAyRGxDIKV/qkzIMkjjzyWUBAxoxXywqT42c/KfaODR0PX8sXpxRis/b2kb
AGaGA1KCeJSpRNyfDu2vcS0bLAldi5vBW5J+RQxNByxw8ckZ3MsVS6K7qOa1mlv/6FsWJFzHO0eA
EhNXJTHZos23NdeBay4SOlIEDRCbisJoMoaUO1MWzgbrKgmeqr4XLm2NqXD44PcEND4UGBofpok8
d+LcCjueKDaNaNlMNo8mFlON/nKl3rLMQ/pBOh3VYJv+zHKcp4T/acU9eX8ihnRtnZwhTXf9WQJN
BByDoyBtfSLxqsSZfxCW12D+Bi9zQyKp/yxpTHx0yTwe0MGbU0zDWUpYlyRXn7ecsch2qeNMTmgi
z7xp2ag9bJmqbmi/JZek5gDw6LNKvQiLVhLQhb4+benivuFIq9wYrZLZXlhFxyKztcX2MHhSv0gb
z7jSZr0D6AHP7E3LPF4iOrfjExL76bmdCKoIFq1Yf/rlghRXgLrRAjIuYeKUqkJlReM5DWwTC0YI
X2/8aTDw5qV1zeWDSGadn1ZMy+OiShPBDBOvicQ63X+1pOLF470b8JCwRG7R1o3ti4XTHv/TnJiI
m6lZzl74GbfSxN6Wr1o3XdVatjU8oxQTgY71s6K49qyBXlTbH6sFjnqQqKF+8/Te/a4zEkcloNYa
A8XYPArky0ZkWEsNAmtdgJapvBAYiJMRo0ZjSZ0pCbaya7kOow3jNQdbluFNePGzrCE/0ktoc5iw
9e5MN+teU+onAB5Dce5eaEXzvmGvfHRXf3iy56XhzbSyd9qXLHEJ09c2Ur41XBb61vyqGes2AXZN
IBdWY5jHwlCk9fo9aL8iGycdS45w76y0YHucbwlsMBPxLLE5Ok6Wne1q6N8HTGYgb73Z7OKuB6NK
p4waAWKVZb2tqZBb6HZ+/bbRBeFdJcVVkHxIVGzgeFkDk2DIAJCgUhl/wYlf8ID4qiVE1TbQI9Ld
16Kt3NIp2ISB1QpPHbIdreTixIXlN1Q4Jd9yzSkE75wj1O2M/WeMSmkYvP1D7X9z2aE/bnrXWzAp
jeT1THVt4FaKCngtrSu2bcLSb3AJ2M+WOBdlfM4mB7WJAWxwZvw6CrLEMEF+bxfNk6HHru3MMrMy
Epam8ztrWrT4YsOYki2eRVvU0TKdEUAt7QXOOcntOqq4iBK61FSsWLFGYQaAdJUTLc6KEQMwRJbH
jCKT6YBNjdw7z2I7csXqj4nun+e6xF38OZs86zvRVp8523gW4A78OXKFst/ZRt0Td+eiQi/3RWEf
t/7GMorTaD06RrEXq9wx7o8JyI5S3w81e4wn44I+3bUhmqi3MNPDHHLIXUin/2TvTJbjxrIt+ytp
b44wABcXjVlVDdzhHUmn2EkiNYFJFIW+7/H1teAZlY+E+OilNKvBM6vMSUZGKOAALm5zzt5rb2V3
6Ch5VsZwSCEEKvGZdup7LWKwXGjtNKoJDhreN+3uLkmogCg0ogNIhJ8VOmDXSeafw1H/fhWh0vA2
NLj9FjqthU6ltJtOc9oGC2Beeo+IScB6WYqy/fjhL3UOFgUzUit4+KbUqazM7+Z16762DF2bwIoA
F5we1L7qjlQnrIPNBnNjA/f5Q5nP6XqctO1ZVW+IZcoCDluWcqCvm0JUFA3GiK0rgrgzQ+rdu0Jv
yZ9EEoPc+u1dtfR7UQAZ0SZroCDE+PX20BOjvUGVZl+ghz0jGphH6OvuOn18DTi9jaybgWGY87t8
9RTHYkokGGLbTed5bTCMa7WHAmJycODQrXzKgsQ/c4vLj4ZLOvO4wJrA9Qx1cYtRqAMuoK/n5nno
7bEqUt9uAE3iYs3O3N3vl2IcorslUoDEa8NcSCIUbICmObTSVWAhro2yoO3vU+sauuTci1sOelIS
5jgM3dR1oZMZtbgUkxe2JG7XJV6OYlxQ2aQilxqHpI+H/XvXMVDfMxz5ACx9oSVJRpH7jhcabtwL
Ae+AbUU+WPoZXczvw0IY6HuI3RDIlVCvvh0WxUg8TYbOCFrRKO6Y1i02b4qe4uEJ4m9tktEtEe3w
Z/kBuBEQgcEpJZlH1/AHLDMgIiA3cBipUWVmXmyp0WiHUhbB9k8fIRI61OQWMg2UpObiEYYRS401
xYYbwAu6kKGBMLKv/nS+OAna5imQXDzaq2IhLZLQDMBhRIbbodnhPK8C7YWMckZatJwvuArqQ1O3
cHvgzNAXMqmw4eiEeVy4ZjUNNEw8bYszIFtRrZZuqoblzR8/O4enhm/DMC2ddIu3A0P2JbhOGQtX
SzTQlorT3Vn5MLx8fJXfhx/mk1kN6KCbZ4VdzEqEwKZsNLkKR0f9U4j3f9fKsn7wMku5mWI6UIFt
szn8+Kq/zxazcpWpwkJCzQS/eJZOO5EvkADvosQJqMOnOusZmD+zDlTr6VJ/ZGr6vwsq+9S9VPhX
X/5x/F7U/9i22c/vDQFh/w1yy3SNB/hfO5juw5eq+v6Pq5c8Y3T8p4vp9Mf+tjFpKnlj+NiYiTSw
Tkys/7IxaeIvtFBMungGTMSUFl/G3zYm5y8ylf+Z2scWgCTIf7mYzL+Yo+WciKIxpyEi/6P8ssV4
sZgekfVJ1OBSzr9vsZBVI2I7b7IPbeJo38fUoMKDmKv5oRlBfnj1aG7+uSC/dhotZv35UqzPxHv8
U5Ir5p/yapnmoBOVZTkcKsmhd5YsrlQJcO7fuQgpDZbJE1KXC7NeYPukMXsoNHNyQSr2G6pDf4/8
/zL07Z2HhpxPzhp6xBisyW/vZMA6OSFjPnDHzU9TJuoeBlp/C9/Uu/6z26HlzKzIrhylLZtRZyEc
ZP3qA6/PDxEmuJwCYxL76wLGsvvvXGZeUGZVJB6TtzfUmL1TWH6BibMRD3BxQTiq2Tmd6vwvebVN
s3heGDrn/aA0uBdrnjBfvX8O4+1ASXEv037ctX3DiVrUZpO4Mb/qMIqiPGPyWg64+YKOjuUPtsic
1rbYAOi1U1WtJfam6aXrJoMlqhRnTVfv3RWfNhM8BjY8BIs9E0Q2DoOp2HehEa85kXisw1Dg4WOH
rk307Jk39fHl0BS/fYhIQKeOLIe9ApFyO8d5rhvkI5+CqcWOoNnl7ccD47T2Ll4aEAzdNAWPkHLW
YgcwmbWJQC/b05vPvuUEWv0okJxEFMe0iNp5qKHSi4l4uRnMjn6ADh8Amh2n6s+qb6MAHWcBDZm+
ifVEQPFougBaqOlnsdPDX01y83OdlughC+qy+zaP1e57nIRSua0GXeeydQ0m5+N7Wn69krWf84fg
phBlw2h4+wgbh+SssGz3wVjLneX01THFb7UfhRee8YT9/rI4HdAOZiqad7rz9P56xMPHqdRkrPeZ
3yCDEz5kuWrsXsY8l+uumdgC/PmdcRkcLObsLFoO+KQcNRQ31T4LCcKd+m7cAcXt94k6xA8fX+n3
T2uO6bNwNHJuZX+zGIZDVIMoAHdnTtNEVTpX3CQLu/UfX2SewVn8WDFYDxYvqo0zc4y8fE/EirLj
9A2Ou0+17ccXeWc04HoxEenjOMB4tpiVdBEqWmul+67JC8IHC3olPr2hqJTlmcP3u1fiAnIuLDAf
zc/01fwnfRJOlSHfz8K0q0hrlG1Oz3JDcVucyfl65+1InQw+/stA/+0AXo6qTkpIuh91xVjRhujW
oRW0Z5bz925Hp3KBUnQuH8nF7YQyLlVSgvd9RvA6OjFsw43GEpK1xp/t13lgjDK2JrpUKZJQu3j7
4AC1jKU3JnvFCVGQoct1KyM9ZwhYbNdPF2EzJqiN6Hzu6mIcmOqUG4IiRW4532WRwBZB1Xcka8m8
y/Ru/ElDpvj28dB795L4T9hAYHXBJ/L2vgLVl0gOon08oYukbZhtVThne7Mas/04QtNaIZ3Nz3xU
uJ/4176d0mf/rsnaiAdGasvjloUI3DeqZFebmm9vOmzDz3UO6ogaJyAe14s7fRU1Y6Oj5SiaJ6FW
EXH2gSQZQOR1tWEnq14XedZ/GvuY1hS4lgrYjFk9qrYdZTSY/UpFy1rAC6S/4W27RJvsTRATL76G
GITCtCykbaHz1w2oVVbV3kRd3oVbLcniGkp1ZiczMF21CBkkcB5+M6CnEltEF3xHa5epd3o469aJ
NjIBJ5W6RyKOFv0CPVvWNMx43JvKU/IHZVAKgJmosFOXWKo9Sj69XdFgVo+q3qoI1EsextpC+4gW
YrLKlWa3qb+pKcZuNDoM4aFLavsaUbj3BKDJi1Yp2MYDPBzvV2nI2tgNVJ8fk9awUGMlMY1xs4z8
FyWLMtejaO6vUhla8db3tS52w0Adr+y8yUkEsrwuIYlmaE269kNZ7kmcijsEwhWBEn5gESbG52WT
SVWOTOJl1I29G0+2BEhvgD9bR5YJdgX6RR9sPGsyHjtgwfwjdZf+CuhYXVdMZ8naE41HdMHowVAL
vWI7jn5cEuo6aD8NWJ3KKqnN7kn1tWLa4IwcjjXE4miFOHn8qdBX1FYenKkIEDIJj8jskvKSbF81
Xo/wp+XKK7PG3PvgbTIXGmWUrTJFBok7Jdl41xpm++T0cfPD4wOr3RywnEmERNU9RGRL3QW0l+gO
9kMqxb4EQxgiW+41QDIlIJmrzopCut11Gt/SPM/FcQp6ZWMGGknClT0k2hpFImrJonwwlTzx9jTi
xh0JSIW65Yxvonbq6nYXeIOFAJRv7Q5HGDgg0WTioqGz9GWU9vQtQfl9tIfB/8quH/GSoURxvWGH
L2m4tVn64JuNIhCXlNZjOtqEj1is6CEU5IaTTGFVCgSDCP8PA7Kpf8xB0J07BGh5XBGZ4fc2iOTP
uglHbe0QJTCtDWyd6SXhAXziNMeRSmr9kPzyi5pprU6QBpNFkQbfp8HPtUNXSC/8XCg1T3uSJtFt
fYMkyTWQdtzLPhX0yjhLNhzchEWuFlNKjU6lz9S1HfjkrJY4ho6+pVMFLdORsxFSt8FtCfYcXNo/
yo79kI/IuguUL8JKfc31WguxMeFxib7yq2actrCzim8BCSh8SGo77gLmtBqfiKYSgpGEqnZL2UZR
KUeZ1VdTK/N8bw6z0n4cE/tLUqZDQbQG0SJbx5jaYGOS9f4FytdQuKIMdSLNfBXnDDjduHEDkaSo
AvhT9IG1OgJt3hrDhvZb+kzXL7xPwokexNjzoV8XlpUimKMn/ishnwqkS51R+J1wVY0r4ZEI6dIR
597N1PYC7KYxU0kIcvPZrEPfXI8BoNgVgNkk2Rbm3IpJdBSM9HaDrnGNXIe9jdZy2Bah1U3ragRJ
uK48v6LPRvxE/2XoCkM6LsqjfFb5dE3kXXmjoJWNRlU3VxXF6+Bo6nXzzxX4/0UBpnjJ7pvq5aWh
AvPfoOzCBunVUuoSXP93cWXOu/+f/7Frw+zl++uCy+kP/F1wsf5CjIsS0cTPzKGP8u9/FlyIhbdM
yo2UyHTchay4/wcbo/9lWvzjLCoYlIlkZbH+OzDe+ovPnv+X/7Bi8nfEn1BjTi7y18svphQ2tRyy
NX6bMH/r+TSD34o0OCrVDHIHxeXP61j3EnEgMF01TI0bSZMRwGBF/4+lyOryyzCLoh+StWk8xE2N
W+zV43unNDNv15e/ScNArFOp0jnlLXZYaZqVbBmT4zSOxX2aKPKp6MfEcU3Di7/hlOw/O33iPErZ
atqZ/chyNzI/DhLwBM+CogDVjreboKTXFY95/pgVEHZ9J5NXferhhtBD9YZ1Jvjx8Z2+dzmKKZZK
j4Oy7LKiLdIBC3cSHW0jiTD+BlX6HJXIOz07L92O3tvPj6+33CXPt/f6eos9niA7sIKqedR0Qjxt
qMYHs6zVnR3xlx9fabnpP10JjhcNCIPS74ke8up4Adi9yMcpPipJ1hyRqacH8iO7MyeL9wYK52ZQ
9pzIJLP727el1JHTMm0ec7vNIfdH2i9gmdUVK05yIHax/NGWZu9Wiamfubu5VrMcoToFCFVyVezB
i+dYxwQ3ZH5w9IHFinWRGWIr4t6/s8m8u2MT1V2iX8ZlFpvKnRflpbX6N56uo81D1JB8J4svxLGq
EeMt149zdVNUYb/z+7L6829hLt1z2Dm1Qpan6hidc4RUiqClUD63KlBmslui2yGOg6NeVM2Zc9XJ
Gb54qBpdHU4g3BRnucUpHitTzAnBP0YYKS7BcCuPOZaTGxS23q2tK8OTM6b1ju003f02VhHx8NlY
5Nlk4/bjx/vOZ8LnOP+XzxJsw+L1dlnHd+T5x6ZlU9cUicEWpM5WGCrOFRXeuRKdMwuHMERWzq6L
Y2tbKTEVb4sou8Z/FEMYAYaeUG2XUbT/+J6WvB4K3qw0lInpBhgaRbTF401LZjIiDa5CNdQeYMvV
3yx8rj8KJ0ah3lu++cWiz1qQTJ/G3z2FfvJ6RA915pT5zpdDf5q7RcVAp3Bp3B8ke53C1K70okVz
J2vSBVGgG8eCHtQmVafpOIJe/DIRinBIE6M+U/V4Z8LlME0xgnVFzuyPtzNGOgWR1QlinvzY3uuj
0wAnDdjfYuTeelrmn6lKvPfQqS3DX6JYzq5g2QBrHYMEMke/MjSztFdpFWNBai2H6E1A9i2qXQGN
LbDbryGUub3iZeIrCulz3Jb3HvrrX7EYZUz0HuUD/aoamuKTzpHr2ok8Ykoi3bxVZa3eZtHY7cbc
KXaNcIIzI++dpYCewdzVYdBR2lrM0mYWB2E/aVcNDPmLGMfMnvQBiN8fj+93viRIMVhnKX6zoBqL
0nDTw18vCu1KwWa/8WSn75qArIxay5ozhfwlGmj+klCrUJxBmqBKtmNvB5HlT52CAvbKwQlorjuE
WjAqgwD4s+hsEugCH3iuWveHUMfKm6Gxv5KRUsLETWX5YPU5WCejFNdD0kdoBmWFx+zjhzF/y4up
1DBMWCXCsoVANvj2F9oZ0AJDDlcap46rvqqNjQZT6oYGlIllNxjuJtJIX7CTFecG/PxvfntlbW6s
mDOHkLVxbli+Lis6AcSCUjEvOTzHn7wkjFw/JG2Vcny9UzmfrANrJHc2QrYZZeF4y28gFtjU861l
Vgg+C9Xuz+wS3vkI6SMBV4GJI2Z9x2LmEwje0PXC/cVus/XGGBZ0Gjr3YVrMKugAwTVVqL2jjZ07
oWveAnfuvnz8Qt5Z3DQN5QcFV5oXOkitt88FQN3k5Jl1qYiwPkImt6503/OuZV0pbiWt7E4xCso3
UaRfDEDn1mkmshszB0p+5of8/p2cngQdXh4GJebF14gIALBEa1zOZZSfnikL15fDQaO6zZEbmsN6
TIdm5zdVuRc0WH4VwhOPBoG7ay0Q0yFQcWcRHVld2/iTzn1Z74weGtCnk5LOtnH5ZRGGSuaMKS5p
lfrK2mkDnOfjaBx0ULLHMv3uqVOyYZOVzcxhbzMy467Jfc8vPQIIy1UuupGD2r866Df/HLmv28Tv
HJCApNAkpjeDjMG0Fs/LNxri1Ub1UrRhCwfNSoubKawrt2jYe/hFkdyNTl2t27b+HugDSWA2mmuv
y8fbAOW/OLMzeW8s83OopzPV0ahfcqSKvo7CwBKX/hj7u8ryTCgBA56PFhMW6sCmeDDIgr0bOgWb
U5FdK4K15uNH8vvkwhNBWQQTZ54Bl02/tpGGVff6pdo11jaEzb2yNZiSblOK+KkdzerQa/VTbBnG
mYXkNHksJhcaCTo9GPa+83n17UcUZkYLRES7JBqoRL/XhLvOJwmRuA/1Nqkc7RuWj+rFSQGGIKYO
vcPgJAcrAtys83jcNHWaM3PL789CsomgpUZng23rcmpJMmXwqim6DPN8+q5WGkN1goG6MmOfYpxo
TEThFls8vJgACT5+D7+vq+iMtXk24VFQtVn0CJSgN4DYRJc2cUZ3DaaEXUYi44+PL3ISiL195lwF
bBT6VrChs77jzYQu8R/r5RSQuz3m16NJ9l6VoqLtqi7k/ixjmzAcdlFCoAjeWyw6EgbMaAVizr8U
01PeGHP9lrDnzce/7J1Hz1JDA5+NM4u+sxgMCWmSKLSCS56OvicONL1ODViN3oB9z86sORvRy9Z8
tGem8mWfBCWiAwySzYapwhsTi8dOWRNteEpsnxnbiTvkNuHkRd9lGSzwvAixons+A67HXHDmwzsd
696+C866J6wa2FNKQ4tbbpDhGMRIXFaWzK9ECTw97cGv0IT4Us9UgYZS5yadhlu/K0l36quZfjoS
rsNxYlUoVXxTlWlI0r3X3FtG+cnBU307aZKec9lRk+7850ptH9o+Ehf0OpHMFiUpZFVNmZu/PLNX
+H0vbqksyXMzny0K0+vbkWUBxGBOtS6gXfF9JBUBWPjHxK6SpZNvaID4tx+PmN8/mPmCJw0w/S1z
iVljuKT6ZJgXg+X4pGPgNYxjSFsfX+Sdu+KrVBFfgPPihLMYHmoYFYSgy4tU0bybzjJSYN+wvtej
phHm3WOGu//4gr8v6FD2NAdFBBpW5uPFB5phq2PXUV00Yxliqx66TRJoJLLKTD9za2xVeCWvByA1
Kra8lAt5b9zgsgdeZkk7RAnwQrSezbakYwhYxFezryrNcXptYSeLFfqW6ateMHOtJgadvrF66D8H
s/bMI+0Utrxyll6rtOv0fT3qVbCeBkgcm5YG+yetr6nqR5lt7hKL1OtDWo/5zzaf0hdlUOvyfjT0
mKYFsVzFui4TTJCQ96860TjPNbnrgWtpQfFdG+iBYT01m35jYETuN71nJ89VQXd9haG5RRSDm+C6
4HW1nHmbmoANTE3xGsSF3NAWUHyCeJPkufH1ibSysq9dQkdI4gWGQchQOyBfWvVFEt9Y6oS/yyxE
+8zHX/0qk2kget7C/BHmfYz5JmmTX3WRDXMzYTRfciuK7jihqr/qbNBvRdjTEAiKyuoJH9C0H1lD
h8BV4mnCfUL56nuUYx/BUKp63wx0K2TEZUkisFeq0WUWG/Ftm9AYhBRlKA8UAfRg5yUJ7Ry4VfVw
OUVGTmQOyj4yjvUhxWflgTQaFC/i4eHQXjVFi6qLALS1HpXKS8Xh53ODicQDa2Y6jGCwBt0G/x4A
1LwgEGKbBNVXvW2zznW0pi+3mKvLcgPuFwK/LiIHvkwT4Q4kQjMkPab15C8RqNWF2iXmY5XBo3IF
CyU5TymxQpBqJsdYqyG22JXW+PgHFVvgNoeSELot1d563aiE3dDQwMlvKRjvODhlQT+bvR16kxlL
oVsLu9/X6J/o1NCeUdxchLSsZSm9T9igRYCvxwxLN1ZC/cbw8EphQoW5AL+om4j3GUvIAHoIkSou
Kn4PkoLE33imLwm6jRHJbqUXEfoXCpM2UFsH2Q6bq/0sIzrA6yxrGFsgY4HrOEnWfeFjQCUyqHKM
iHavaqJLKmM8iFqkT2yr9GLF/OP9aCG28WIyX2lXaTjGh1a3qi9MjcOwxlwvHtJMCx6DuhyqTUxG
9U+83dSkZVAad1VCaIGL+yls3RT22ciTVGHAeG0GbwSFm7zvVUN5wvjJ5ds4KMnkMJP+MrHLBB8a
EB0VW2pXxnu/oxl+EQZOHmL9jrC/KzUg1JXXWMRfqKTnPRdmWOOeTpNMJ20613ZhH5P3gvQbcE9S
+aRF+WSMqGtNCfDb1QyhFlNdmIc7nzzgcuXoOcEZfT7gGxsroChrOFRsl9KeUHB6l7aZrJM0bVu3
HBvounGRO9hf/bj7YUadBWPMsIJv1iQFKZ6E2KtbaG7+ldGr084ZZjsd9C7vySMu1kbm5SefCraE
AWkgc/ywbxN+KqCJlG6fSb88gAcXexhn2DPwn4U2zkgFrJw6EHyc4/Mu1zkvuduExEj/MEy8ZhuB
XzZ2/arOJYQ5qOFkKyJL8NAaNJ8suA13EqkYIRte2DUrwYP0KQvY3he6gGG/LmN87bSY1YLUacJS
47XXt1hQK6CEbB0me7BXxIsiEGjCro3Za6m5WHW1CSWEBdN5JoNcMzbJ5JFvikoyta/isaAdPJLB
Na6iRGPLP0XMPIZX2D98DHZshCiNP0/wIC5StbQfRGTEkPIYkbjAYkjpO82bdNippdnV6zj2dVCA
bVHfm1h4ibqpKBOsGo10MYplc1xNUrbgwSyCYioMrnr7OWxjvPJan+OZS+OIfUmrZeP1lCrTZ2HX
TD5+p6d7P8pB6BOHp/yy8EiO694wQ1CBclBuIyhFMAxGNtpQ0ph+yY+pu2M7KnrG9JPnt3R4K9LX
CGH8qmpd/yT1Sj/ypOQckmdHn3kB3Z3vWeo9AAtFrO0060ZAb5mab/IUhNrGNiPC2TyiTJzV4Ggo
XHQ/tO4dzrTWDMrDPErGpH5FH3d6chBkODR8Ew+JRufg2IulNqkruyoIWc3DvjRXXWdPKaJCVpZ1
jynzp7T78IiRG7DByB0We+Dzwb1uiOJrDVfiR6fmw/Ngpa2JbkBJP1utx0QUVQ5pz0Z/7QvPBtmW
Zoq5yWrVhHNp+GRAwXJvvHUylrLYNmGv3qoBoqBVkzi8GccapLmuCsPhbfg1Onu25cpNbuOQXjVN
0u9DR0RfdaPTXijIejcJzbRxRWyxeYdkguhl0m4tumvstK+SiDfnGiDarB2be/RnHcgbEBO29HyX
HMfyV6+yR9wz92Kw7HWy+DaFnZiti40zJo2VQZm7RUvG58UckPPo9LUpN13YWclBpR70WEZO3Ll8
V21zGCXm5ksAoOTWKZbcKGUrgl2Cxqoh9tyBnqRnWfI51joHoykMrU+qUiYJrDaymGZ8YzMjWCyb
SHQ7xSNktKN2xdaFsn0Englez6gwd0sZwGNoFA8EJsCM/GWgcUPcFjFhRCtPBtH1Fkk93aEY4uxi
ithOoLSOP4U9rZUXaXbtXmPFaWGnqFkLgE/o8TrA/ApVRMvtT5WRA3dThc+ULuJC4NNN49JlSzTl
GNzFiMc8QtYSV3NYsV4D2isFyVjrodOUOxLLgLuMuh7/BLoFbXIIBqclrM7AAlwZGvrnDNzXHWfu
KXK5ONCjopXpM0qZgZgzq+rqYz/KkRSZxDH3WQlWFDAHu1MmtEQ+B5PnXzeTWTz3YRWXqy5r41s0
a8qPXODPoKCSGakL1pCk8qZ1qAFpRmI0aBHKkgnHieCkNsN1yixPT4tdO4tC28whbsQWKaupxP+u
ciaZLjzP6pWvaY5VZ6d6gdMeyIPLylWWVR6gTOkpxlFj/mFnSKBzfWMYWqeuhQJZjRhHxwt6d2BE
des6yhKxIaxZ1Vd6ztBcDUmETiloqZ5vAsTbX8zcY2fRlWFBKY2m1CYxZfVYl4ijXN+y/GhbIZr4
GqqV+dPEMJqtM1hPKYFqof7TaK3+VtIstFd4iiA6GbIybzvPIhkuTv14TiojAmwl8OizSNnsplHc
9Czn9jQW5HtZPtHkpS3kY6CEwdXom/Y9odGEvlN4fQBsYMiDkhVkp3H4ciyILl4RbuyGqCzkVF1x
2agRpkdLUPE3xnh8kVVPglPTCUlUXjA8kAAnCEjF15XhL/Zwi1lEXX0K6N70WycFd3VXygptaCwl
6h9wPl657sVUh0BAbWx5GSAabTtvr49IoEp85FE2rz151d1a/Rh8gwzWuCRyGUeoxPWm0CDf7tjR
M6f0fW0TAoZC8Vpx+o4AmdIh3Srm//mm53lFRtug2sMmYvo9yrbrHiZQW+UhUo262Jf9mN4mEFd3
TDJhtovITZw2vmdSCPD0AHOYkRveixeo6V2RgAQujKxsV41vx8S49hPrpGD67Nd1CEIFcA/MCZgh
WLW3U9ooBEInPTg+XY3jiY1uCwOpLgv7ZFOP3TTveH2jM1OVnBjX9LZwDJQ1GWnPKBraCVHOOHny
Pku65HMRYG7fxiz5xrpT6uapA8BYzci3Mr20T/qo6qSVojgqf5LAHGEmGtKQwjHvxEWmXv9gu4va
yql7P9uiVKTw0xWCd5Kc1FlOY1iPuQJhHis4yVzqScmV4xyuN7KjHL1RTc//SsyidqR9PH0b7CH+
YsyiMBuSDInps1TMSSvUfPksIDMHQrRXCORKtj+zxAzhXertRVeT+hU5EO0qyFRhzGZrJypd2WRs
vcRxmIVr7UnDVsxyNtZbA2lbqFpssYMafrLYR106ECgmu/yumJDFAdVCIUcdErWcPQvnsOR0T5Dc
xrv0pKvLTho7FPbo7fDmo71jekUZVp80eeRuIs87KfWck2oP3iEKvmgwhp/VSdcXGPVwnE5qv6Ku
uydx0gBGQEV/DidlYD+IYluc9ILOLB1URgmyy58FhXSkk18zSrh3oTcaj7kuu2CjzGmUa1/LM3kR
RsPQg7iaFYvVP9WLeomSMT+pGu2TwlFJZrUjNLfGdEUxEL6MX94EIjWLI3GOtIyozpPx1su8iWDr
xEtdOYsqKWmh42PtNRs3aZTh0QSIaOysXvV+kTOqH+RJoZnNYs25KXEdNOMYHngL/Yb5nQi6QNeH
L07Fp00gTUpKdEJkbDUZQX8lbCW5h85tOXurtIfAFU5nHqcYB/qavV9NDEk5GhxKWv9HUJG4Pav4
dBNtGYKOFYm5sl47WtLCUwUwsQKDpNy0oC+aVelzqnE55PS/ppiMxm01ajBJEYT0A5UKx3oiYVk7
jn1Z39VoZW8SMsEp+esQNVal6TmPdcsksS1q4JcraJYprCQzSJU1JATlEb0SgKWgpBm97YWa/iLJ
U3koIzvi2bVWSJqDgSAYFWASzptQzY7XjvSjYS0EjLy1FbFX2xDK0HZkqcrsQlZ0aLeVbNkxp3k4
1pyRQDmx5zPYZtdZILtjBd+33xBsODnrpg2cb4ZeZcRgpR7SO+II8k9+5Tv5uirtEDG9WhXEdYNv
WIGU40wJOmF8aipRopcDFZVv+zyyH6omqKqtFuj+51PB5v8L5f5jloj8q7nym07uUL0k37Ofr4Vy
8x/4WycnsRga1OdoTPHJ2KdC89/5angWZ7sPlsRTkQtx1r+EclL+hVJd0uakzc4ffeVMlNpf1Ggx
JaK/AzQ//63/9T/emOrqxV+/7gMtKl9Yc9HFU9Fhz0VZDIvB22Kl5pNJWo/QWEpdfwI1MG0dPrhN
xBlnJzMrdV89mffaTosq8+l6/PLZWanibLH0t9eLdXsasoDrUdnwfcjL5HMWuq9vO0dnlTG7Zud4
pNpbYsZZBaZ8jCSre9QY+QG41niBjPlukEV8wX5Nc8EXxZuI9MvoTE16UX2cfycOEl4Zzg4NPeL8
3F7pvBwHRnwWsWXko/zGGTS4CAQ143Asz/nnfn8DREvg1kMuhwASv9TbK2ltjfyoZk/fOUG564fB
3OkUYzZdZOffOBaeww/8/ga4NbQE9txEn9kRb68HUyFMK3huaz3udaQwYLeCOKPpEcTjse0zTltC
sc+893duElcbV6Ofg1drmbCTRElaUxcgV0rQIVeStMCLFlMfaEf6sbny6+NhdmIbvCro8voYWyct
A456RE1zyfzV62ug5IkEZOAasGVAEQpizecAmnG2ytWsfozwdgG7azXlXliFRiz5VJn3ZWLLn5aa
J84Ksg7HLn+syP8C2CCtTaC0RYQnIJzAv0WG+cBaKJ4D9N/fUNGT8Vnok30fpblW7j++mfeeHQNE
WLOdCSzOohBehaWWyKAoOVURv5yRDLdL64HaLSo5sJ+6ufn4emh3eTqLp4dslygytD04qZbdP+Tv
jSiTAhC2YuH0oL4BvKfU25swVIvAjbU63OWt2marGvzjwRSJeOzM3LnMwYCSoWukIro2RruTUL6R
Q6xADLNz1xUzvFAi3xw3IUeYcFXifngRaSkfy5aj5cE30B7i8/TJb491o94VQRVfxLUfiQ2Ld/al
rfSG0qi0g2GHr5/yhE89/5jFVV5Txm30C5ArPkUXp7PwdeBxWVMkx+eS6/CyVjbb3Dsoe8Wnou7U
76U9Grw3LakIpHWqcMbg1c5dQx8eKBpW1mmj4yJJ1p066IQ1Gk35xQmzptpQROOEouVhty11B6a/
WRVYA4D5l3JvtIXy7IWD/MKcBjKPwVY+JsVU38Rtzam9tEKL3Y9q3M57vGhDurm6ry2641fswJOn
nG63vrJDtfzhJZX9GZEC/MkUdqDbCzFA0bS8xgB3JIfWpTyjPvei1J/IVVGSm1IPhOViuuRE2Ofx
qKz7bKgJwPSmnBiFNORsGZiVijXSNvgGKhK++01eRnTY4MGXOZl9fXC0yE75XKUFqCwFei/lVwDH
4ZpQtXjcjGNfp2tO4PZR0SNqs1MXB9YqT3w73EOUVKgky5jUIoPmGkELtdV+7vWC6TMYAijwLZjV
p7pXbaIUCnUEeFwXndwQdFh9SyH41usQHj4T/OBEm6DDy7qdAE0EhBlrNU0VDn3XRUbG8SrVswhq
YNn35C1nk2Fsa9E0/TYiJypcgRPyyesphAxchTyldF3yPX/pQ/KtXTuKYEaZwEI9yrS54H8bNHyc
opiQ1jogT+F/tWAaB7+fz8tgYkkcicUVQG4qJrYaDV/hkBoO3iCHU54Y1f6JIyWjqHKi4btVyPnA
mTXlTSBrcOsrpylsYnztyeekZ5TT9Rggr9+ohOLaLvqVZBe0ZtlQYm3RY+KUhGdpjr63N0fgNNs2
6mt8MLK0mrUR1toNzBA/3MQ4IZyV5wWjvwEV2B9pusS/QG9T8xckpnylfNDfmJPapkwgk4DXhsTi
Wk8olqyhp9r91vdyqsOyKSkrp3RIcMMr7WakkH8I6DkQH1KrlPC73um2jjn0kds3lvkjUOX0EOPK
YKKs2rpejTILf1pdS6nO1zhy/m/2zmQ5biXbsv9S44dn6JtBTQKICPaiSDWkJm6iKMHRw9E5gK+v
hZtWVWKQRdqd1zPLN8ibmWCgcT9+zt5rF+Eo+kSWczMcnM7Buepn3ob7N1Rk7/oQSsGYririu5y9
ep/loQGMM5fmH255m8XD0AL+Xxdt/VnQ2plx50zGsEe9ukTJGqxds4cv4o8U2pZxKQfyZRLtihQU
WI3iMq4kVrWdPdV85eDR3St/87btprEe+wRq9kwOOVpMFY+paSCjWAbOG7VnaGjKRulpGv3t8pQD
xQS0ZajsdgBFNtNK6jVUsb4yt/5h4z/YxsQwLC/Krk7qxtZ7PDXKjeF+Rs+jNfLHCpkZX+qhWD5X
ug3M4wSKHhhhW521CHLvtu/ZPdJWU37MyjQ9IpqKvvcrHxHziIz+0LjUOosD1jX8gW0V/YaJIFe2
T1NfEuRAlKAEfokATdI3os1hU1b1adrcZwNdjF02No3BK2r3V0UJNJC6ySz9HZoW/3Nfg2mJfWKa
+xhuZwMtb6XhmZum9+wN6/BjoFpojnrqveFc8EknVkqfNoYsQBdogKfnAM9rxjsCOOo2Tgd04gf4
scxSyjCYUjrIszmdM+cRn+Dpu2TytnRwYi+QpqJJvi3PFlj1owww0SVzmTrfbd2FX1rMdMOR1JDx
R4RpsDwnuUAV8JcN92GLx/AZ5+Dr2lfAvepdKkd1DaKOZO967YvfMpDRNV/i5qdaml/A6nqdeH2D
M7G1Al0mpV0hZ5+0sVxSTshPJpOjrWdRcwhjSfaeCVzr8jgzWvvHWHQyjWUfkfWCHGik1ZguNeMg
y7y2xrCE4kSBUxwm3+udGCXgHP7hcer6Tg+01xPh+u6QcNJcFl4qmgA5Z+B11/HeJDPQzK89HMYf
q2Timkh4rEWMhnI0LxrOBwOHNxkVDBRz/QAkuBDsIKv3aa2h+LFaB1VzJiZGObQ8FsyO/Lu9ydba
zVfooHUVW63wfk0huTJ7sfAxINH1hZ1krT2FEEJmapdqqlJ4aFVDO5kUCJqWM12Ic4XcCwwfUR7Y
Ca3GYVrYGrbciRxceO7r3txzgMiYCgUbSRtGLSPPXtWGcbTdpvikilksiUIQQR7vIsTXhcq0jyHE
NvBAoUd+Z9MaWHm1B8iQIhGDbivWJ79A6LnnDV3uq9FU3I2KluyOWW2bHla/cTjRN6ZLng+jgo5/
6hO1NNGaduJiqHyVLAS8n1eihwIcVEXwBMoYRJBhac7NwtUs65bsmAHybO0rEK3kN/Tl9hOoGrtv
ylWNTMBnAsXMsDWSi0oGz6ORToBUiIhcHxwfBQAIwhIOv7sEzh9aKRVQXhKWDCrMleWUQJT6EdGX
kcdF2YS/LChB8mrVQfsDnaKqEpqq7h0uPfDiA3E/V9RWHYkeYrJ+BYoMHt+ooRqZFFA7s5/En3QK
yVAbQqbT+7JqxPfOtHkWqCFbRnZVIa6ycHSenVUP+5IG/Y9qXLxPgp47+VaF05HyZdjX0K3zjq2u
fAx8Y74FJi4ZGEAkwa3H2GHPAkPCPS3cfWE68lAEaXOeNTkuZSCuzPmcmvFf2hjjbzRB6yMTCPcL
qHh9aQcqIz3J7jtJY27sH3VPQESsJIEelUCxee06SIbP8tXT35FNo8jnxpnXG5Jsia0crfhEkfST
UI/eOkdWWnwRTW2zrtodCUMaxANZH+WgrpQX5A+uJyAJ0JrrDxArieoaaogWu3Sizt2NacaHZRbl
eNG1QYvgAZX4mpB7VJQxm+7yR4xVRVFkOS0TlUlV645cBOuezGThEBW3rN9Vg9k16WdvucHoAm4D
n2+f4vtsGTJC3o66u9nVNcEBSH2/KN2yMtuETnjM8qTXQP21UrQXeS2GOeHUIH6OttM997ovviCr
N9sdWCzmKmbe9F8rGUX5meg774GXNvgiW91esM+lBKNVZAMkTHsrrM5lp6LEJT0n2KmyYeIf6HCw
diY4HnkQeduKfY7EwttFsszkhVmGzTlGqDk7GgQY0nbfkNrGErAhQvhH0EZCD8z8pbXllS1NB723
V9hPjm21IwlJDGb3WVTlT7TqwO6F3eJQQ/mexbG4Utmlu5ikgnVlGd2ZWJKiMxdHHVE3aO/vB4bV
eRxFUn/d2ItnI/hzmM1uXj0ujWffucBvn9vKXL5YAdZXgtkyk+ROEwN5wkNbFw4fJiPvctrCe8yh
VDsGRHbK1E/Xn/usgfxC6FyUsVOBdlCyJ++FHKecYbpOWd9JeNBfsxqwym6WNOfIZtnCBmwKAebf
XmTcdnlKiYaxvT6fmpQlySE3+NktTAq+laS/z4slbEIALXu6AFi7mLtgnFDEUBFk0XGmpUeZVmmh
9lBuwyipo3a9zZnGlVQHQfuMXUNy9LBskcUigzC4a9PJOg9T3z/zm7LH1R7ae5edBN0h1JYz0tEs
nsw4TrdQd6nOxYS6ZkeWiVskpt0vnwxfI2hb7DQyPrugq5hY0eCs2ElW67dLifgbhXwX7FpIHMPO
TRV9hbkSVb1j7gAmx9ON1GdNoWdS42j4731ioQiuG9X42HXB4sTmZHJPQY2r3wr8fzK5o0VIdE6w
HET4KgOzXVmZf2B4iMEkrQVdHA9ucxcPhEnwLnWi+TlRDAnGaIWY4shhZY7rztJdXHYyuM5VT6xQ
MM0z6wAV4a4LzHmJDaubiW5cCYohxMo0P5Pkg2omyFTjxGs40uIpl2FxE63UcE07Fn1TGnVso3jx
ifZiv6cq5z9NBpinxU7gWvjtpy62qrTyrJpquOIRzt3aIatEXAUtHXHCzpsw4O0mZo5f8rDS4M+b
Aso6tf55YbXgpycOyueqnnjhBLlTdyPTyYuIrtF3pqmKEwKfJvFLg5p/CNuuGO0CIT6sinpwcxrZ
h95TQ8cBjq16T6LA/JnUzYDYA78IvkCdNEAtN0S6x3jeV7G3NtRR7FWsObFBXdDEZj7Nd+5Ss7Kt
pBrdokXxfg/Ik26JX5L5rnOq6g9ThP5XQXjWfJP3a/vo0R+nHoSyL4/8zKGLG4Uf/vOIjOhh7JYs
iENXEoUSInRCT4rMmIIKd0eJ1gUf2l6y5wJHdnJTwVho1+9kC7jzpd0xZD70+ezcAJLwyth0clbi
MjDU2dotnOZmXntQvmXgin1PzWuxv1XVQYcd0+VoXvMZdNHSfTMW4uESHr71qeyspYhhGE2Ia/t8
TVrSMC5wDgOesHOcKLsV4PpV1CPOSWTja6pKsE/UJsxDvhSehIpbDXPxS5VWdM1AcLga2kYzjlad
TyM8b8tHHXTzZ50K43ceKhLCmKCL4sKZCk1UVkUcCeIz1Pik1/D+a5Fra7+NBTioFPjxaP23oN5V
0D9G6MX6M3Ops/PB6efnCPI9DCCyo/yE8KAMPUFr0VIgLTl9Ik/R5IE1DMV9qiMnnhVJnADVLV3s
A4GgzlaWEXBUBmkP72moVczflDoHdkSC9+gEG/lhiEjqkYDPUGB7bvFz5Sv2yLsdq6vSSLnbUk7Z
DVII90/eLe7vPrO7yzALggnew8oJbtZR9s1eA++rXaesF2gZhcChVuefmHoxXuDBlX1MOI88Zy7Y
+MSM+u4fVQDgT1AczunjUnvunIDjtAFV9p15QW8C8nTXpCtKQCL+PJo2+XLeqLmAh9P7pncAbQ1h
v8n6vDyys5ZlMugCfYVcQ1RJBUyHy9nNYI9wHMpZe7KJc7JBEAhIq7r9NdgyVwmkcX1DwAITxGEY
rvpsMX6ouTJ+lKimyF2ZGwYmcokYLKLVc6gK2DmhNei2UxdFPi7pgRNj+7OrBxFs3/9ix+3QpMgt
CGYLb1xQJ/d1lgfLfgo1aGn6o+YzAxN3AyNsx+TGIf8BSBa5raVVghwo4KB89QbtPvR8xCCYB+X+
XnCD3Sn0b2kckUABZrtP/ZaXz/IG9Ft4n0ma4ASyK2nLoKMsOEU2RRN+dQjwio4ZooEmcZqRJUXy
FaC8tLgYYiKCKM6RmoYYs4qMOz5Jec4A1Ldi15XY74Z6dJ4CP4d7bzduX58TcutNSdB2wKWLLZaz
7hp0CnVTBjT6xQzyhawWKzoE5MkRjZbnwxE0oY+HL/fHKkGdpW7oH0uDhme1eEdof/03EfTdJ5U5
Cph+0UpBB8iv3QMSa3gYdWV3zxnOaCQQFHsQXGZz/FytqSETPy2KB6x0nEwzPUTO+ZaewB7TIMnd
m2NbqAuZI6qhmO04X+KetDyCT9lsdMI/DYdPOm+8p8zqJnaigUDpBLkK0h8SHSJGFW4XJH4lSvSf
6YKUoWuMpjhaNPr+QOkIr1ZKe8ZrUDWe2OLmq94iBCPZWpKSgkN7kvc+F17CRNPbpxj+UAqRHxAh
/bNEEGf4829VV1LZpKSTqgv6J/klBwpmdsbIgTJWveuvV0ZGxlO8TPQUdsXEHDEmYjSjvJ+RWRX3
jGDz+qBHg+TCKehRJzo+hyMnHN04dSbJoG+xpyf233E4REQXX4O/Sb3zqsmD+jxvSo8KKPAbby/J
ZSzi3C/TT2WTzw//5aGkhCRo8HDpIt625Ozd6TAdbv6rFsWy+hV2KxdxY4lMQAZnXUmP5PB+0/iN
qQILtYN4GgsNAMITm+JSYJIQioZ7a/rpBVEEOoajmF9aGIvO5UoC3Bh0H9Gk3upTo/cxUYkzCovc
k2GSU2nZgtBU9PUoXUdSMA86Vz5K+/pJCWtJeiw0sSAz4IMW+antbZsvgFRmyOBsAGLwcy/nC6Yh
tmZKvq3VSL93aanJHPHD1ru0WtO5MmabxoCfI7dpu/GyoRVtIkcL2wT5dfuBfP0fA/lpux7lOr4l
xwvCVz5Aj6CthspKxWi72juktGViT3QS9Lz+HicSXSrD6eMe/dduJUjvHJdbeRahUIgLuZWtxJQe
2hTTYNAE6pbZjH0uUouer1P7//41Yd1wuH0ekn779L75CgzPqtGXycJw6SmN9ZVB6kXS50Fxg+xU
3Ivc7z+Y5b31tEJgJQj7YbVhMNkmLH9NgyYf/WA6ZgqVtUah6y1WHuu87I6ECuR70yjFuWWr7FAy
MUgypOsHBy8Jx1zP/WAOtr0XJ4+KpBWQxSZqPbwNzsu/xPBQjcJbbnEGjPYFfETruGThfO+Tkvnv
oKbbK8oEJII3C6sQh+aJm9ceO9/oUGgyAnPCS7eQDSSd8SNj7DZIe/WDImbIDu7k166hfovjVAEH
Qie1VpJ4G+O+boruAwPl66twXsFUb8GC36aXJ58bLWaa9cQRxKNam0PtCJsBMrMp+18/nhBGA3fM
AbwIeuNkQQFhLxwthwb5S2QRIskPaVKXTvIAM+v9BfP1mxCCC9gcbqwjGDFPLuVRNAemjGi+cGa5
NBoRnANEMved6j/yxr5x9wKTKAC4Dyb/crZ//tfrj16GxKiKIp3dkAiMrdVAH/Ejg9DrrwwhAw5K
x+VdI5zVPHnhcFYaNqLqNsZehoRu0wiyo4ZP8+RY+6LJOs6JYiaz3luJA20oOdqGvost/A/e/Fd7
EYR9G94fI24XpeIpiyHFcY3WqWpjYyJ1h2gxdqW69i7LuWuTPpudxEkj6wPX16u9iIs6UHAd/i9g
5nfipw00xUm2vaIIPPMYf0YHtI3EX3dIiRWz/fQ4mQPi+IzBxvtv0ls33vY2sAd+QWxgp1gPglMd
z8D1TZamg6PBElGc59LmBFzBRjBSK9aRbd/kfmdfjlNDEZ8HDEOFPX/wTr9143nHTPQSfKvWKauA
LBZjIHQKwicJZLGRNVcVrt4dWWAyTmlZXKxm2H0wHX99310sb1T6KCgAgZx6Z30O206t6Myx1bfA
cmwVr4PpXdRb+JsIGlJdGmeN5ZTWHzzxN+47zthNMwMMCHiydfLCD8Jg8ij9Jm4IR4xRMqJ+HS2O
23WafZuHrkgWjAXoswu5z/yuw5uHHpkZdnp8/w14tZawauEGRRSEngiJ0ckfMudhUXVV2PCcu5Rs
Mj1zlqZMz3VYfbCXvlpLuJRj+SZXodjwzO1x/LWWlFqBdPEo+Is6LM7QrIu955jL/v0f9PoqvEV8
TrC48cawr7y8CkAq6Y6zrqlnze5oZ1V2NxvK/+B1fX3bfFYs1qoIfCdZEie/ZQAHCDy5r+MWhw68
i6oAuFegX5iY/7//g15/Gb69bfhugJc6Qrb18geJXE1ydLiU0Ulz3OvWNXA8hARKop+PkX3TKCvT
vrh+/7KvPw72ZUoA17I91sJT7nymOqOHq4qZMTCKw+IZDgAnUWMD0MtVP9gYbZuRgNTho9XwjQfI
hTERowBlLThlLFklatFwGJs4sOf5Sxmh9CQesDh7/+e9dZWQW8qat0FvXu2hYu5bv8UJ58KWvq6b
4GEmgvHfuWtdrHPAyqztVyDUQuf58tFNI6WAOZa055zCPdPkKt5OaxN+8IJYb7yMXAYTNjBVMm9O
zzKkQXZTVePsRi1B1JOemCZSE13RQDJ2PXPunRV15oEAPfl5NImdX/sRz4ONRy+ReV6fYRjKLsN+
Nr423hT+fP9On9rl/7kLUJZsm3OPa9rBybdiT7gLBJ2+uK28P+QHq8exVXe+XptLJ6LPUOJmjVdv
pMcf6GC8DkO33lvBqG/8dEGZ7M7MBK1cf3//73rrBY/gfvOam5QfG9Dw7+UIfMcC3UI2cdVa1SFt
MkY2k5UmUeUXF6uafqdlXR2sJXp+/7pvPC0YZdvhj9VtqxRfXpf2Wgjpi5ei8GmsTCKkMyIYKGqz
+miVOkVjbLeea21ST5gMG3Hx5bUYXU7GqjKEQ0WFWqgtzaQi3GdflciihgX/woRD8abp6+DGi1aS
waP1owgte3vLX9T5/BEUGZG9SQc5WZwsYCVJMSOtlzqeXFvEqC6JOqTwwLwBM6TksZ9j340uGFjM
P1tjsH840fynGyBidQbzEGUb8lMR9sAElApu0ZySu2pXyr+XMG13adsZFmqGdrZjteQeDfoMl4pP
4voHa/4bL4yH3pUosdBkCzt9cEwKF7O1RnYWyx1/e2kW3gkaQ0SDefXdGgjju4V64Hp26Ny9/8ps
j+nkDgIO2s4wCCA9nO0vH6N0zaE1GRXEFVd+0qEwjybC1zvKCPNOLdj/3r/eG4sjpnlAEkSYsIT9
I5H8a6eukRLZprSruERAeEeVPX5aAPp98Kve+BDIALFB7ngh2/XpusAOk+VEuFXkRit1b9aOYsVK
s09h0VofMElOMSnbh8B+4vDwOMsgpD55B+fBc1lhuiruBgJWLacq6bAt46U14WmXQ4oaRZsW42qT
byWz22Onq29WJq7oRolLe1L/+g4DgkInyVljOyu6JztDSzJxMU5VFbsG+X1uT5kJWzj9oGXy+r2h
ZkCKybGXZYBy5eV7E9npUmJ9QepYztl3DGdegqNZEz/gGDdNzUjg/ffm9RPlevgTWWjAtAenWDPX
KABA2FzPtevs0LtM2Jkxi4PEgf2vXx4uBfOV/c4OeFVPflrGsK9UGz07GMcOXwn10VqE87mXhfkH
l3r9NXANOG1b1CBRJebJu4NhqjSDkjeG9NLm4FW+e5SYFD+4ypvPCnoQrylFHqKel88qtKRZzLAT
YoF0hsfkdZc1k454mInvFn4xfVAAvfms/rreyTYUkIOchZ3iV3Xjeq/8EMuNZeYHOVcfNRHeuhRw
lm2jdTywUSf9ii7qhTYsfhprdbhz3YCc5KHsLo0xdc///RvIRgd/lPKfseN2l/9auVJbtzMc9xIx
0OCeT0MBn2qurJvGHIzk/UtZr5/YxnuiKPdIM6IxtxXuf10LJw6aqAG1XG3Z1pPyG87pbh7etlDo
cqIjOlJVK3f8WtgrAq6+Ww5bW/fWx7Qb516rql2tRIirfdOgwBRSCW4K64NP8vXLu/2RvFQWsuyI
UJWXf6SJYzlqRxZZLHItTlIhDinD08P79+L1E4ZhiOPBpqDiOH166GIcTesIO3NsozAE516V50qR
7+QWnvrgUttdfbkXhkATqXe3SE86bScvE1QHwt0LMAkeabiYiEsRfAOTGiHxGmYy9oBhpfEUfgg9
e+Np05jiJ3ohVBDSA1/eSBGhpHUppkmF174AwJD2TK6t4WyyxCU3vrnj4fcXvOrrjT250+VSBM1R
yj7dA0pvSAkOpuzrbBW3JrKBL8BT1g8e9euHQCvGp9YyaakySz35C9NomFtzQFLX2eF4b5hpcz2a
dJVAzH/UsHt9M0gcYvPCc8ICzCn75c1QFfhMsheKuARs/wObNqZ4JFlzAoq+uVWLXD742F6/xhHN
RV5lKKWQLE+L9Xzj8auWVgmsiP4r6cUkBXSr/xHfd/u7X75cFHYOiF+TXECosCe/C46/14TFTBOO
QeLFOleIs4mJZpum076psNHHTDrU5wbzR4gmiL/e/5De+J2c9amUXRokHIC3f/7XmlL0qxXZFTMG
yuhoHzWgBAo5p/fvX+WNN4VKMqD5RDUJwmz7539dhTWyQ203gDkgNftuWKbPdGarB69kq3n/Sm/9
ngjziYVvh036lC8FPcbItEHYOjZNcRAg+J8CM2q/vH+VN07AdK5ooNI/pNCzT4mEa9NiyCnHPJ6N
btznYB4awhbCOQlIBCFYBLiV35dL4toDMopyGfezr38NXh8eW7S7B8RfCOHzZYgt+twf7OxvvVS8
VtsBLCRwLjw5aCLTJHMLSCFdTdl/6tEDx3XBvH7tYSMyyHY5ivuiPgChQU9Oq/aD6796BtwX3hpW
ZXxNPImTdYHFsRM4mcUuz6fiqzSi4jroCVz74Bm8cRmw25tZceskU3C+fKkKQ8NY8H1JCrlnA9MY
pDzmWqBAJ1usB/8HXjjKQySgFuLrfSXXny5BIscCnfneyMZh3xll8FWiLkj++dP+v7v0f2zt2v+3
uzQmi6FDH/S3vXT7b/zHXmr5/03Hl9YAXb5tGr19m/9xl4b/zWsKQ56+I20Kn6Hr/zGXEoiJuYtV
f8th2Hi6/M+hpRrk//wf1n/7/1gz/+mLMqVk7Toxk75nLn25RKHepdamWqF5Ro1Pf+5kiWqK3hJO
WyZIGmpIkf16qWhs7XNj/Yhs/nIv+99X4kLcDcp796SMo5Wbh6JG1F+Htoyl8ogWQSeLlDkwn/zI
JPrkr4dw+5/t5G/f7Ms+wn8u6MMD9gNWeI/m08sPhYatlm6UY1EtsmM3zBa1wTAvfxZIOWT9ZPQ8
/Ml2ZTJ3kfHt/Wu/dVs3XypV3zZuOl35hbayRjKpRixrlknfut1ydDHc1IkJb6Q8/PurMarkBeIY
yvnzdOWRYqgx4SetFdb2d9StdZZs/hwCctpRTbfvX+2t+8rqyk+jCiLBkrf2710tsxapm7JBFphX
R9dejWQogge3yL3zDalM7FXu3BY2/+/9676sSP95nhAbt8hCfKossSfrO8aNAqURZzbiuuJVqdgr
Bh+NjfMLOS8ONQNGwvtXfOOXUmUzqdwgqyghTu4rKtG+C7sqsRwisncZ0/UzqGntdREApSi9wrrC
F7wmdqrHD6YCKGS4i/+3ROLXuTRxt8KPTQWS9ilbEecsDdkC0/XAfGC3oIlD/OzautwBU3CedWCL
a9kYAkqDsKn+rUH651KMJllfZqpjHfSqg3XgL3eArGhI1lbo/LaGdfrq5c5gxm2GIjnempO4gOoR
qmffp0Vc0Hl70vBrol3U2O6tEfnkXM82iqyvblmgzQhrvUVy9WQy7b1QecgmZ5JLkmWsl0+uzqc7
xvMo6rcMtM8jrwVMrg6xxr5M2/bCsJvMgUlUCmtnZoGjdyUto2U/IzuxE6Tuo72NJVtIJvhZmssQ
o8CaH0ClDYRLDUjQQNdUEZrVuFnYaY8QXlCDSacik3ue2Xp3+Vj7MGsmXT1z/J0f8s7I/GNmZcWd
t7o9sJ2o9Q7a7VSdtNLfssP1asclCAqVOI6qs/0oArvfySWburPWLge+5LAuv4WGKvID2+f6Y2q8
TMYU7Zaz03nrPAJIyZuDFNjSdptA+QcachaajiB7ewOUWF81Sqj6GPX9RvkzQOkhIC2Vs+/tyeON
NlGDedj93Bigonturv7wW/bTsOyhr+bPTmOBt1AC7e2eNp9/4Xv5JM7yBknpNwfBGVjAOS3q8yrq
UUiuBu6OxxxsBaysZfKsh8iRvY3SF6lTRdpc2hPqRb9gafb5DMziW1H1DTFt7BdCwHpCbvQZXapp
XC4qL705lsh+QYoWk1uoBwxIOjgM0pPyZmqIrkEUWoOT0zegJl31qbAn2e1gtri0OoYq8xirhyt4
voaKkLWwHs0oWRi3F3emh+P1Aqve4l4jkkVwAEwxaiqyqQojgNdh5lV6ZVWtZzxIcGQEopuzMah6
JyvMfaTLLpa3PAJUK8mUCzq7vNLK6fURv8iknhUmDIx5ci7MFD+XD+cIq3THc7mxXJGlv8zRaKx7
N5yFA/kqy1xMAAokWOJVctYPqwkFatdGZqcSgPmueOT76qA8M+JJkyVgiLxD3RX8GUvXVvhOigKt
rrVqPscoBKtCbwBAboot4EsVINPcmakDy9DJ0kHuCt9dHogT01+WefbyuG8roeOgXSU0PlEb92mo
9UPrZOpudNmpY3rfEvB2hHqRvLFCXJdB5wOv6cWxWi3OzebYLECIDPhtu7mK3Buz7UdzVzYzOnR3
7YxhhxnLl1fo0Bu+vnyx7qVvrV8rp1x+4WyzfkaATx4dVpFfWKfnEeyiwLHU5GZ5m9bSfOp6jCHF
Itqf2ibvIDbLDkHkHCIzxbGPJ5C4Ad/47CuYuruG4MxfULGA5dmidu/rEaP8Dl0N93PNc/2NESHr
TgibrNwJiAN/HBvGHLLW0PsZDOWaxqlnIBJwJ3OpcPI74MaQEhCkhynErfNHa9Qr/4sgSJ9xOqbE
kflbqlABpQsqjUtSNBhs73GN8IzFChJlBCo6F2BjZrP91pqetcQ+ggQYX70UGFSztvpWMKmCG2aV
BnFIym6xb9YoGdCvrgOIUFcA5DOcVoAgtwseXITHkSQ24TQXOqoHHo5lZV+Ad60h3kJiieMum7yH
NiywMkSS0JOEZEaxmfGi4G7I0rmOZagE77vrVj/6Ke+jvVlYWXVw8yYFpBNInLWes2bVrurrCvI8
dKrqOoxWgZHckLikOytdrkVf+UzI7SC964uxWHcVP+s8DNpWfmKeTRJ41UeyKRL+e3AUMrtells0
kF127lhj211wHLfX3erOgb5wN3zlsbd15B9mvjaRNBO5LZhtbQfUtCqBDtL9E18iHRnrAWpRWbG6
1850X2Uudi8Msx2cT2MB1l7p3kkTN9cdXhKFuXefSc8d9ro0wn7Y9aYr099RO6XR15QY7vQKEFKh
D4jyo/IYBI03Xg55CZnWbudSPltuP3VXHYwAhlxZCN/UUqqNktkBIXQLwa11L1lz8RlCFoXhY6dj
VJ2BnezbX9HSFlcG65qxF9SDuttFBoS9y8VtK/ea37WuD/0YziZsMFBcbCcuPPK7Ihej/WkKvLTf
hzi8uyOVSjdd+r1tLheSkKLyoIhnHfs4xfKfPvnM9i2ocSF0MlAMi6fPkXs6TTJOPSgv0FvZfROa
q3PWsvQVWF3sr+gg+z+ylfJO6yy7HKBv6t3YGMYzKZ39mRVWYF4Xq5H5MZ+lCzJz8bcvD8t5uZu6
lGAb2+dSB/hshsZjn8IUDb3K3FkWNMpdvxYeFCeh5v44CBqoiZW5wa8pVC0EizTqj1Y2GN4eGvEA
BKB0v2V+TWKgobvwV7/UHDU7aKxPWrKV74uoVw4+JrJzzlIT0tlBz7X45pcLk0bSDEWI1xjG5gNS
yxl2qm8Ul04+ckDtAa6V560p2/7TspbrBbt/hplK+IKWgp9341U0gue91nltWfeklYbf+nSO5C5E
DbLuexmEGCJWPWHRIg9lSLSX6eZ+Ykgbnq8MG3A/ZTNZoqpA5HwxBe5UXTe11Xu7UXlD9T3r0tV/
YPEeC3bkBiABTtwQdiPeoueUae+DQhf90xt84ybVVs2TZF56g0uyfEBK7S9nSANbpuodOty99PC9
Hoa0wTUw+zN+TVzaYZfUwsiyuGFjWmPHAEpGQoAFodNllS93KZ+PBu61bLfVCGcIhL5CPJA2U/qD
yflynXEa48FOFD87QAnGD5vWN+mkBI9T4EkXvzsmhZqMR399dteqv2oKWdnXqh7h2RWuDIyD75GB
ExuYKbrv2hjJXO6z3vGf5hBXxjEwFlGeCcXDOQ6QdyN4cb0aLnqadMXFbIQsnBQYihFTsfRgZQd3
Q7YIsKCX6IX95kuGSXy8wu8zyUszm1lmdq4vWkbgYwr1LpeUEpBAUj4MBKgcjcDU5zhALZW5D4ye
UhAPM5iEGAVHD6nLDKBo6b4UkkKtTy9cOPxOPESyfQqsdSH/Ak8qBWm0kNU3hSBkBVsRlU5VRAek
M8C4q6FgGc7nDFcCuC1nMZJ2EKP/rEG/4kErGrezY8QUqfiTO82Eisnf8HpmJrP8exU5bSF3TKVk
+CvKfKzZJa/YN/p9zZMReTk/x16mDitl0BQxbU7zJ9Gdy3pRgyfLklxK+880l9nNoK35Ect1dbdK
5qb6Dq1U1yS2EVVR3NcZ56dBD94B6NJyXJkyGmdB3subOivyH8gq6u8MexDmZ66DfQlsGLs2zsns
xzJtgQM4biVmHtNpb2bUxn/8tSk/R8yBikPUdN2jshcAHFhZTGPnu4NbXa12vnySoDsXvNMewbcL
dgla/O3M5967JeurBeNtn41LMRyJrqkxpkQKI1rZ9PbPNctXkBXQITEBBtkzVq1pS/khfRjWpKev
GTP3AVdU4U+IaOo+cpXh7Xj05tlgNXmzH0qx3mZVTW8XQ615tpoNzYCMeMUh7klPfcI6pYh7rQkC
mzUDr9jgfA8vFbHez7Efo1tX2x4uDadaiPw5spdjt8EEBl0OghB2vEEho7Wyrvq61plW+4iKMdj7
HC4wDPmbFpGBU3UrzDmqd7nonYdmqPT3dlH1d7cUxQ0VmVUfKETTa9Hl3eMSjFF+cDKLQCVnKL/4
kULGYbkaljCpcWXOnkTnFPeMkf5guXLaPa5K+aCF9b/YO7PmuJEsS/+VsXkepMGxw2z6BbFHkMFV
pKQXmBYScKyOzbH8+vlCquoSmdWpzn4es7LMykyRgcDiuH7uud8p+8gCtXeUoL/ZN9HmfxbZ0N11
47I8Yj3lJYkWD7QxTGAdRPMwWyfGRdx0C7Gwz0ksSu1HFYdpHimH7dYpSyeHcZomzgM4leEQ4t0g
8mwX8yK/K1SMD8VxeDOWFh6m1WBbfUgfpWjlyqF0euzHgW0AWGF1Zs66rLai9tjEVXbRX9GNYF66
i0HG/H9xUPbz4TuC3KX7+V+rg9cvk/xW/6oN/viBf7DnAu8PeoaIVIhimCmti+fkn+w5EfyBcoR1
zkMzc8ky+U950Lb+8HFPU9KScukT4ccR/FMedP5Az3MwfCDSIwj4/t+RB98qILRG0B9sjJ4oLojO
6OqoFL90MFoCm2SFb+Q6ZTrRXze1NQsQIU1ufTNYcb0I3LXvUKLwOG6Zfc+W3whp7x28JN472NkQ
Th1UT0oEvumvR0B9VKR5r/RV3TWNxdRM64UPTkKlCsKZ18FxmhFPbuO2naANZdnkOceitC/NpETw
emdYmxBz+Pu/XMN/Iy6+d7qYaDJ8qcBk4WHs4U/HhdPXRdIsiBMc+wJEac0ECyV+MOpVnuUJuJEM
YNm5m2wHyGtJ1bIOWK4uyqOWGb27PB8vw4GGf3TBCInNb47vrQLpQjN00awsRB2XyEFulrfnLbfZ
jSrbVVfSk8uA7Gja88lWRnCLPlSqV9rUS39itXQ7XIyXCpNFpQq+gvEZ2nUSuu19CApQnxKrLxei
doi8vh0ZRHJ/I+u9N88RWAJoEJTIheLn8dd3V1jUs3CYxhKnBVTBdNBVr+IDoDfsZ0kz9dYm9crq
pa7T4S7P23xeZ2PTufvGmXr59zIaBdksGON5S166gpf/8/akVReUSOEJUBkQdsE8CZB41+PIuCSl
3JCpTxLLVvq7OCEe8V+kPjKO6LLztT2TERBsSu/tPIBAEINoip1qykL45EsLcMn1ctNkqmVxm8fF
bWEmGJUjp11tlfx7tveBvv/rW+bdHcNhhO6lIYFejYuAfLa3X76snEpDGmpO5pRZxrGxtTccnDKb
lgsFn0mBv/64y6/7l8B5+dZcdldwd+LtJqPyclZ+WVrsWRWgkIh/txDL8plJ39ppELjCCnLcX3/U
W+WYz2A95BkIMBexnLA0vv2oJk68IHGsiVFjYx7W6ucpZATePpV+Bwy/rUpnOcw902T7v/nRDj4b
bHecT/os/O3tR8PWL+xw7pqjhwFt2gUMeq6tXFneTS0XvqiRzXG7gclntL9ZAd5fTiKAMKTyzWki
4X7z3snlhjknHdsSdeySRjDa2Jc86T+XoxRh8nfnWICIfHdFeYfBjiQa3MIfTXvqchl+uaKdVFNc
G0rvutpAVUyMbn7tbcrzPcM8jrvhua6rVRaWhMeHmQcUVDunsvAZ6Y1VM9/YaGmRzp3wMKuZJPvG
8SDu1sEpbqW1Ga2KJJl+QosjNeTI1LP9DIBh3Dem4d2jT8jV1LJDw0hwntw4fQCpPioHqy0EcWPb
SHwUztE0lqk3Xi4I7FXXNsNrSNf4qxo6vU0MURwIGnTP3A5fy0GBVzXz/lpMAL6Va7ar0IrFnqSM
0kX5sIJTm4t+FyxhgObuBjeyZlaMTBEnmhTZcOxrS3JPidOWhrmkEVz5nJNC2cxL9QNzkO196tP1
moFvbOvBzY5ehbepikuU4ny506MF/GNhew6NKN71Yeftk65Ov6ihf/WB6psRMWzNKiTNKML5BYDQ
6/NdGE7Ex7ithn/ior9VqaPOfcCZEEYm0kgpse/trIGJj/oVi7HcsO/BWdKqqv3S5oO1A+rhbyvw
PY9J0xFNYiKK8XoWX4PRwik+Ny2EwRqpyXHzW3aR/p3LJAGFdS/ugirN73Vt6ledIRoHmRtWR/Zu
SN6IH9XdxRYS+RyJhps2m2A0Kg9u4EB6/Wc3Jtplhe2xubLq2T1Oql9WLt0tEGNeuBs89ZAB8jjS
Wps2rBZj5NeYvMg/XVYA4/pm4xmhbZyspFuuGEccHuMgTz9lmtSaNctDdpP3s/cggti+gcmgn0oH
EF6N/LpBFjROjcceZ5JsiVfkgLBrbMpA7HTTwPYu0HgBDJmA3EMwOd/yyT2h+BWdB3PFTDIm9cHt
u+UDVgxurvPkTO5wrOP5myuUC3GDYAS01g40fzKddOj4HwGbgSJM2zLbpwYmPSAcfr+vzfbJSszi
u01ExUEB3N5ldsM2wCv0ufENGakx2zJHLFeAt4gpmfqEi+pWH+ZLYtEScoW0s/jbwpLWqoTDu80G
P0fX7/SqHefl2gEmuGZN1htMDGiHyk0f/FZcZRaj2LNff/eaOqZ1mByEmssH4abPs8i7KA+yfuu3
tGxmMZmfhAx22i3ZlSeDIoZgMLHvDDdxrcedVS/Txi7ybD+xqdlIKyekxUAv4JYFZ4its1sBoFvO
YArDnWVlam+Vqr4lsILwF4TJs4RVdSuR3q6yxG6YuZyGk6E8Y2D6QrvgZsZ2aIA/CJ5LZWmdbFy/
jKEjESSqV3GaTi+2kpa7qgdMa1JMxbVI+yw/BelYFB/TPC6MT1LPdDT6MBjdAr6on6XXKlRV9l3E
JLo3XDnraans9r4CreER3dP0/Tkgu9h7DlHl4qcWig+AMcmeWB41nZ78Nai1HlaGNXfeA+Mq5vc2
KJg0TLOhXW61EyQT01JBZzLh2Ili+7MwI3ZlQP72gl47BzQ9jqrDIbNh90ua5MqYRkeuAuROuZ0N
sD7UmEjK626ASbkNs9pKDxexJKAnVvIbtG3QfbkE4V6nIkEh1JMagisCaUAJdxPKwtGdOQUVu/Sp
bq8mUTj67LMSO86mqYOCslm0rCtPQ4oCBJoULxAghiFEwSqAv24c1lFvVfv16FwRCOPm1yTnNcut
Yza8YS1jXOKXZeb5uC5V7nyxyGx0j2rulg9VyC2WrDLRUh57BFyRpt7I2P04NYJz0wWsHUwOF/1x
sWqFXoysRdZDpBZiBugKTRepMN7aovf1fUl+SX4cUg+sE1TDwHu8tISKDZazkdxY7k4At82PVjgX
NgYR2/Cmr14qgBPlumEgrD5ZWAHSg0lHhay80oDT7m0XkyuUwquVISR2ULjVtdePlr0l/tO+t9kM
ZfKqMavZgQAESjIrr0XRFXlycocSW8CqGSF5rtwLVXwVzDZsNKBRsFu22AoR3KRJu5BnH3CRuWE+
MptoMhDz5UWI3Z1VrUVu+t/BcwWohTT+YATBqICrsUEa0v6OCKliW8s08bM1/b982DFUDBPLsNOg
viKEJk+O4YSz5CmcgrF9KauRy2IEptJ0rtM042058pdpx/YT2M4mqXuZXRF5kw+f+3GsGAWG31eA
0pqhpzkvTslsBJPJpFf09jq7yDGvVB8tPUJq0+XAIul0ZCCxYJJGRtm+r1OVyA+qtzrvjNS0cKZS
QdbUBfJfsWTBd5MEieABJZUZyZPMmWhkU0VGR0H8S/YqKVtamnzkmTXGqoxB/vXrupstqsQZDlD2
aDRh+kzcisDXFE+wLMNG76Yubw4JAI2OUfTYOfe2O312qy7+QMpyeFRV6q1GKdQ6KIT3RFn+jBwk
D3w90B8VeyCoQKMHKjc/QRUZ0fMHcyYduqz723CYvjSatl3ROnIXBxl43b6MVyMAGGoC1R1ohRsP
JvGfu8VSvFsmp115DsOYVFzmnWJdISgx9G+kr+1VKENvLS5Rw0hmqL+XCYMoDv1h0yy63uaGGx5n
yxg2KkzgEnkTC0tQg+BaNLS1e5fYhnVgLIMVwU0spnUDQPKYwly2o8Ft6mvaFEV+CBfHJBuWXjGh
X2JvC6IqMphoW5mOTwwIST/yQly2IfMokVk6pFXTbT86UN1PFnEIYGed4qTJZ1i5Pec6VTUN7KpS
7lcrUcXOhskSFaBcoq4cqkNPOsVdvYgpCux6PpDn1JEolb0gTLf35DZCpGbobF0vMbnOU53e1xm/
DhSf/8HFXRisKidQV61ZQeyaAXLd0C4KL1hjeuSDuYhVyGyJXrnGoD8so2rLDXQiokM0IXvzyval
ZkIfzfU1jI3gKpsd+8mK2QxjcoAT3Smjof9mZnJLl6XXEXurttmkaew+5cKiaUJCZxl8ctowyc6a
cXw6eSy+7DrdLqME7FKIWy4+mwi+MUFEsE/JBlsoD+j9FoN6gL6TH5NEwuhL6viU26N1sKbiAqIj
8WhnKxynUYB1b5/3sHDWbR0Sk5ExHnCckn58rvu2vu3dloKKbx/c901NRp/y/PyxKjNGw+dEW88S
6/YH6WfTkQyOmv5hbB8IxinV2pmn7mA2E1JD23Zys+QaWKmUrrM1PaW8zaxHIr0GJ4+/98McPrlC
NsHKG0g8AolJUEiEwIMs2hoTPfYmgEqB5bPf84vBQTdA1nA09c6A28LvxXZoh+SIWh5GyrZ5b2ky
1NKVJVs5XKIyh6tZtu1nHcj8AcpBHEdhMyzPtp2Q7GFCFN369RTa56A3zA6gYdmMMOjq7BoQcEPU
bTB3H3o2/Hcs6ABchFlkN+1Et6IfRoz2E9DJbTfqUW6SrAEkZxCts4J66A1EFc3TdWJ7SbfPgByO
nF9C9qJwyl0jiuesOFlzYmxEukxfSu37eFCkeNBDF660vdCOzd1k27WTuwNtWm/xcsrHvCq+iJop
U74gne+aLdYzp7YB9bUo5Ocal9DaXOiWQmGdd0naVaeGfdPO9oYElJBvN/CtilSfQ+rD20aa4wey
7pijpkc2fpjsqj8GWZNf0bktr1VVXhvkEX4bmz6+xrca3OCr6LfA+ICY1zFhMTbQNAAlyZE4hwyN
idihVZhn7dViZtxindWxp2IqY6+8sr1x68X4ErBRmbCUL8s3HlarXJu2V30qJAAu16nGnTME362K
ApOvMwSYRhfbGShXwK3ZEjKFQ/LehlAgOuNCJi9NkHlHY+S5wHcmdllXLAz5C3itJKFcW1hwNnS7
vg59PgaYBNx8TcqPePDYBa8ZzUr37MnVpprdF9L40rXoylPiD8m2GePwzowt87FnD3A0qWJXFg5f
GiqJA26wBp/gLf1G6sz/6HZxdzag8EUBHbZd7eQWLVvlH1xTq13JRMFGlNJcF0HfrAynubp4qal+
IHk003hpSln8aO4Vx3qMeUbw63zCy2RuFTlEh6JyzBWWf8nEQ7ePY8+mGqMPbm/J6+NYOKBtIMuY
mLr8WwvncJXh2N9obZQUOv28r7yYppYH7q/AObMpw6RvdpOwx2/z6HzAHnhh6ENlgjmSRFRZ915h
+6/ssehmso88Z+w8cBd4c15txsAY72OHAnkddIO6sTqz8q/nkqcrgr4ZnFLAXpKmQhu4A4lKvWtH
Rj17txJw9uOPccRdoGOZ7TOCunSkgj7+TO0joK+GeOhmr7w3bdP6OAM62dVSeXgckpxNmRD5UzCR
/tq7RbvOq9i9N2klo42FBTN91qdh1Op+TDH2l02sb8lwHo/zEtJtaX1xij2M3zF1wkNskihF3E61
lpOgpMM9/9x4Le0MuzBuZGY9Zb2w9l46IwKaReoB7iyYsmANC9rePzVgNAgsU+U3lrIOsLQxPQOQ
1fnKGf3iQM9nXs89VdCqAt64KQI9nafWn694tovI1k54Reyvd8zi/Ctb4+wuZxuCqb2x7iqn517n
DbWfKsvbJmZCUcZ9kiJANDmorynbzAR0PGQYFc6g5Ey1x5hirUzQm5/pdKmPqmmaMyZ1eyWYptgz
3Gl8QThlEV+Kassd7ef7wMItgWQNRJXoRfHajlCkFx8MlnKcZFOgY206Ag+8SOQtraw6x9utFCvj
xqkr8rZlCj48r59T/Ee3FiDLe1qFRANCJoxS4JxVVBn5dSipzUwMe3ul9Hfp5CSG64aG7Y7Gox0p
aFSfFz9zIkxYbFAr3tvcf9PQMMScfHH5tSWBKpLgLFPciq6uj/HlXWs2VneynSa4nnDQnpEV7btO
Wxl5caVv7XUan8oquUBcF/B47GrAYE+ZsHe9NOCauhSAD2kWVDeDLeSXsOh5AOVivqYIGlT2MdvV
cVLJGqEufmAq1zzXWHWt1URNeFUxXbBtpSK+T4jKO6rY9DfdEo67xDEO2lQX2JdhbhPVuYTi9mJx
Irbo/cuAVn7ZTep1Nel6V9REfS5O5n3u8EB+WdBiOvCxrGPU+5ywoPO3LSXrhhPwUjjhs0pyA26K
E947i1BQzgGZz3ho9mJsxEpAYtyNTZuRkdE2wFQmYhfaTsxXRgGJhTradZ9NMMB3k/Y1kojrcgj+
iS2t+8Fo5+mL13U041xdOpuJtGd2Ub76VCbjfBs0s6sjg1QqpmO6ZcGb5kFJn/u8+Ex01dh9Ir3Y
jqiO4P8LYpmXCJ6g8y0sk+mFl6VeSS7sVaeNDHxhyNy2i9vuYXCkjbMlMGsYlf7IimkNGk5UkIxr
SZadPCEZxclV7AXxustRjr4C7lX+3maxG9Zsu9xny+UNhi+0HbGlLWloVLCXhQcEeuDGHvpnWKP6
klgqHW3ZDZEBIuhVaa8nSdbgRGk4jdfQRMRzpumfmsp5xglaXpttTux2lVByqMTQzm3ei2bCf2QF
mB3UyrM5tqP+sYdpiazwzlUOunGb6r5wdigwPYDMBR/HR1z52XRqLMl/tZRS1XWTM5FJDmTMv5kv
li+DutFdiC9TJm6eAjyhGZ4XMsOWddUwZPbI0JdzTdRa5V2rsTW9z0NFEOf1Mo5zTEozFP21L82+
2lVFQNQAwZQBPzU3BSJiKps8vAobLvj9bNnElq0qk8hQcot8IsAjqezU2akf22cW7nj6ZgCT73sS
I9wm/tDmXmdj71042GBMgvJFhl2/3PuLCeqWNYWEGBgHam53y1C26Yn0iiU7wcTS/i12E8DppZ1K
FPZ6trBvrBzRzGyhzCRoWAyn0vSTQzDLIdtDK/PPhWuzj18yN5afl7okrJRgEjaPw2x3PpgIq/MD
YqsNa7qx7I6Nf844qnVqFEx81taCcFkrmkGwI7Q3icX2N4zt8nZcDGVua9/pUEFyaulDA/KToEMj
Qfo2w9F39gMrDb0NHSfTM8FsVXDhMFZdvaFNEDu7QPRWv6M0RSxI8ok5csBsbBjoCvXhJUdzLo8m
8sIFhxo6+TWxKnX2ashWsQnSVOgHhUtBbJfB9IwsQmPu59dFMOBGmFWyBN4rVsWsZrppAFpyFiK9
tMzqmhPPdDd/JdvB0/euWZDxhtqJl3jrxU4nr4rUbLITrHI+u8JQ4n1kMc6sW2qhrKVCFs2dVRfi
S57antsANR8h27mJ3U4bmbA15slRdEjiSy1jkr3TyF5fhN3WxdRnh4b32nSG0I9jHtpcukIHJn9j
Xvtys7iz43pR72IIWwuCZ9iNKOiRURpTYj4y34HtNZ7mgED3ZcyOFrYpZ9vGGYuUaPvFviPho663
GNuJ96JMnrONM1mEaBuJt1S3hLDwPdOOpBpcxVaWVsdCJuJjnAEFn6Iugc5JHUeXbOVxa+x5BY7h
1UKpa2wujS/nmrAHZq948S/WXep0RhoRBkuDNC49NoNzEG7zfCj7bWMufGvEjvAk2mFihLnQF+Us
T7iYlzHJahPDIZ+20vbGkuYY5Pb12ImcnI5GUVux8E3NsdIOP+X42g+o+ei5HbsxWIKjG5MdfaDi
0XoB9nTpijo/LmsL2EU8WKR5gk7XvtccwFOb4E1zQ8MM7Qrc5HWper2dhxIceLjosTqPXYNRKZsG
48TNZYTngSzew8IntvdOJnL1JeyEYeAQ9vIdQnamjmw1rflED27wt1kbeNW+sIbSvE/zeq7WLIRk
qWBD1Nm5WTw3RFYQXXU9OVW4hiCpyNih2KeGrUKoM2yMGglOO59AVqMfZ0e3tyTiLmnMzzoEVIMl
lrCLLTJNH67yaam7b07GlP1aOLr5Og+uvk1KLtF+tkTbAUm2nZyiFD7tdkjacl7btms9M5LP81Yr
oiyvrSVR320u9Rc0otze9+FUz1tvChnLsGQNmH9mYYg3lyeMJTpgU78vqsutgW9z/vrz4exBtl4O
vA2bvdkvPr6W1sIMs6+0YHYw9SyEwXKol+5oZaU7bgsKRW/bk3WU0xRSkJ/yrINbCi9sIAnNZqom
NZNpPkJnbZMb24zr5pQZVWFGlKKMBUZkpmTsK3spAi3W1YinOPNqX24yblx/6/dhDqm8NrKTnsMm
OfimUK8+/sT01a7J3kZ5xraTceIclB2YcbZ/pClSlh8d4tEIoLYaunh5W+YIp0ld0JpbLTZf7tbC
299tlc/oxI7El2Q3WsDF1l2he0ZKyAdrip3b+/V8ZMdOexjiil1lrxnaTn7kNeDl16CCsnpeg86c
2i3tX5R1w1Ueg4xZOD81czVfWXNOU5xGRMv6GdqC1Ys4aerurB0JGcpD3yuPLllWzbZ3pDGPEext
K36S5CA0uxDmpcE4xUClzTqN2fumwHMnb8JJpvU2yACRMnpBBMZuKjT9rJRYK4x8RZcbfAdVGoTR
5LIuimNXBkRLjWaQ7RcrlO4evH6fHdhuhB8chgHg5UPtn9dJYPY8r1nd4tNb8JKaWrLt7jsp3K1A
EvuIrTceGWzPCmv18x3xs1U6lWmRbWqQJg+uhAVwzUly67vamWMkC5qp/ZOacWmef66YfmPl4oNu
cZhtJ2FK0tHZWQDlNxzsWTujG7hwEM5o/IJaF5cV2KzSvbUAQT9YXMoDCGInW82D3XffwfPF/Vrz
xmP18YrW283UYR9ypw0cgMdF9wm7sak3eibYmmTvWo1Wz+jB4FEpc5HJaJqTJjP2lc9QLNCjmJrY
EEOtbkeH9sUFnw+FyazkFN4YKJ9xJPF+B58J8nKLawaCvG/IDA1kMCyYzpp5DMoMKiKX/Hkq3+U2
trStH/1kaHh8p1ofnMzw9FVRJeZy39oB/9HDWjQgg3AnyUMM7cz5llXebIots2plf7KXZW5eeJ8U
OS8UE7diATSpWIxzRz9f7cCymubedYheYmPJNJKL5Xrs4mm8IPwa71tctgAVA5LialD9bllj2MXJ
vqwNM6iXdF1PzIuYaxHSUBhPJM3MSkduUJNh1pR2qTee5k3/uS21O67j0buYeGgOhLQIZIgPJRLI
5tTDrZ9W+qFrC63u2EzMckc/lnhhvxhGB76iVRLeFJcZ4efgZLlFh6C9aNgTXY59VTaBOKM/lc2G
nV5/IZO7LWJ7S47C0z9qJNccbKouIradPQGFFa8uXBl+z1Nclss5MXP9XciZFcCAqG/0KyK6Y/W5
dS3S3xZz1MV1Au5segiUAjovk4H7jEkiLpqZhW59QLpQam8YRkLyAtHlw8MCLkTszYJdz14vvvFE
o6nbj6M5g4ntsyq7irVLXBIDJXqesO4YyYvv0/v8wp7VqD7iizW/+oS+Nd/MWYTsA8cp9fw+Gpt0
ogagZwkBhagiK/ka6m7EohhOTfzFZXRBP8bIm+ErDZap2c99GutDO2dybS9GTp48hm9BRVRBer/u
Egr5Tay9znyY0bMUwTyc2L1NcnZ/VZUoKGcylUJ1Cc628meXPj8LfV5ot46ABzInvgUIzLRTn1B0
fU9T6ekgquM6IDB7bmgpFlnHjqoT5DoFS3lrN1ie6E8uIUNfHDLDVYOdZ8udimlLn2rZe93Xshra
GWNVMko8O3ShhlOriPjbt3jsxKXJIperpe2BbSqU8ioy/EIT+UQSgQtPeDHqfv5Yu0UjUUcqzKxl
w2zlvYZv7exLsumy14Yden6dhaO3HLUuKvxA8CACf1oZmKPlQXZxHd5mse/452DpY4tWCxWLhyii
xOWp721jPrFnICXIFGgizz5sUCgE2VAOHS7j2uywbY5ui1ZYJGXcrIce6YURBRJviMsr8VQY6sY2
dE+UglHbkskeApwkM/kLHyur35jd3rkAL9t316L2d6AKQXVy3jmDXGrq1tOMAeq69OyH3pnD7plY
P5V/mTAQT7uQIB32DAVX6GNYhLx+frho/tZk+WNd8r//e/mZbzW7GZmk/Y/B53/907X8Ropk/dr/
5Z/avdRnJra793/ozW9mhvofR3cJE37zD5uqx/l5N7y08/1LR07BP8evL3/yv/sf/9fLj9/yOKuX
//jf3+qBSEp+G0Fxb6bIBe7Nv7CWnut2/DK/sZZefuCntdQWfwgX3h5j5D44QLxH/3SWOn8wFs0M
Nhxyxncthkv/01jq80O+zcgpU+mYS3/8UFf/mDt3/T+waTDDbnqwhcgnCP6OsfStJYt5WhMmo3Vx
xTN3jvzxzvQXe4hJY18jcjCX9w1zFMCe2vVpWjPbgxOi7MurZgrH39AT3prOLh+L0/ZiKWUrCwLZ
f2fHWmx/Ni2AJmunMKoPCsbWLrWq7vDLVfg35tAfwMl/edt+fgwGTN/mNOJue097JZHCIKYjoSkQ
l8Oz6BzjwZ2NFs9XMRQRdZH1aPejTxgXCwcFQtk7D0XPiz3STVey20jxg+9IXQ0AIXdeuERirMlP
bQeLecUfZ8hrqRXWxYRBEhN4W9CkryRmDqQFcS3nAhYS2bj1wrBXbU5bf9TpY95C7mNX1afMEVpA
GFe1mTNvSTnn5Cs/LHjTayjh8XnKuuE7IjLjENZYk8XoEnH4Bc9B9kjiJot23WFyPY34BR/SNtXN
pkml+dTTWugjTP6YyMlB6Bi0s0eU+MxzS32MRz9/sAtiWyIRjxksuNIMy9t6xlKwW3Dq+Hu2wqa3
wuoujm3n5xiZ6Gax4ukccpuQRXKYGyXrjUCFORsz7RVcZC59vTLpaQr8n6pQBHXErbc2i8a5JYzD
I0OsGetTziuNOZQ+5UxJ2n8ZXQ8pf4dXvty27y78xch98XVQj4fvk5sRgmsUTYOAMru2mSI2BGkw
DDo2DgFSknnn39xpP2gf7z6QBwh3ODxrHtf3zxHdfrIT8GytGYur+jUVdeFfEaNDj9e1VXbTJZbV
bPrFMe5DRskb4tdyme76IYYgMtiOTCOccYmzrvI5++i6Q/rVXnAVRDTQxnHPGLp4zeegl1v6UMWW
ASVqNVwE1r3uAshbIRYE9t1dR6jINLaHhB07/XARF8nKiLPaJmWINv0l+Sw9FL4MBVrsMiEUhezk
IlvUxlOnOzVFogzDYd2Qw3TMyyaDuu7PqB9E1qJDVTXa8l8/pP/mUpGfQrMVAyrwhPfQ2JABOox8
vliXRMJu0sJJdsTZGlv8PP1eqlD8ZqT/R77G+0uFLxIbKFgIKpt3hlfBaLtbmIlYJ7Htfy3ZbbKR
YljFCNV47pD6MT4kWb4JBpk81o6d0NMuqE4DGaqnxM6rtZ+77Qca1uMUxcJjBhne9ljsCLxpPtox
O2mmUGtzC1KaiRfHrdZ/fcZ+UJHefgMoGr7AUMvcmcVkwFuDZ1L5MOkXdvllVQfZuks6ic5fFEQp
EqACQ72f41uyy7W3cWk8MMlHQnuwkTkTqBt6cOUFLT/Ro85ikRM8uPTpFNU1eDrwouDaGBbthi5y
lR5OxIIFY6QVEjKGjNa6KTFQpIQrdpBBURmK32Vqv/XLXtZsUJEXdqqPsxVV6B1XxwOjKEjdcNeK
r37dx2a1yV2gKEtemb85ke8s75fPgtpIMYW4AuIsfE9VzDkMBC7IGZZhGsMaj9VC7QnILFu5Xdfw
ZOL4+u6mtvrcLIyAQn4dQwLU4Bn95oX45/cwxkrewYQ38Er8MUjyq2e31ktAMouRbPyGTkfSWVTN
6BusmTSGL2ZcBHtV/I5r9uMF+PZOunj+8bMw8QL89Af94hercF8hfJR+n24cPcOx7EtnromEVups
syO9RC6ORM+7ZYCjzWeua0V8ddhGJLU6V0XTAugfrIGQoSyA5EXbofDptYS19le5lbg3SEIZFhUB
8AZLQ0XwpuPalwRRi77puszt5Fk3ND+jFEzziUl8HDNBzLAmIojQN0OA92CLtdMtjy3l9bObsgxF
ZCHAXvDN2SP0y5fYDwHmG+TVBbbzBACoqg+OYaBtFYtvyrtsHuResEOfGHBO1CFJ6JZHJb7UG1gG
vcsI9LzsurByGO4ecO3i9yD4/Dc28D8tc4A0HeoYLjAEfsi2b59ZIoiTOGxTQrZLHb5IBuP2zSLk
acrSeGvmTv0/+jxXcFm5vH9ipky8FizLKxnt7kiCpQc9L5GHAXulsRFtUiLJ/x72koeJCRITHpmA
58yc0PtQC4gZCUQYTH+2M5U8rimBLV06nwwnHx//egV8N430j8+C+gfMHDIMdP23Z5MeOzo4dQjN
v2m8YgDF3g1OBmIjH2h1qRCMEm5vd7pCmlYPS+oFXdSnhHVHUg/W62+O5k/VLN+cLTxvfSCcHjzT
t0cD8QXNvlXFhmdV9IcitOYzaFOMP67Or2ibkXuAmvF9CoZ+Jd22+wCNGD93D5nInmkI1q1sMJxD
J/3Nkb3dMf48T2ALOTZGF1np3i2mhnBjgqDdfGNPMs53NKrFXQDzjX3q3LtZROaVyjBm8n5Au4cy
u1KiKD8vBqbayFDh4q1ixLF2w1wZNMJGa3lrplIFe5+suTJqCgyip2L2jXb314f+p9cAgynAuC5w
I+Rt9k9vz2k8NUtmjzJc58b/4+xMlttGsij6RYhIzMAWBEhRkyVbsiVvEB5kJOZ5/Po+8Mocgozq
ql5UhDsMEgQyX75377nEfVZkW97xDovPQqnL/7wNcC2Lm2Pg0jIoF4+uZXWtpYkpUgi6bttXBbXj
DdSO/MccxeqjQyzJd2kt1r7K+2U7tJrzMy5K44oN58z6sJ4PeYj4uaghj6qSxTamAVJN6CfsuPF2
Ekb50lt5gqC0dZF2RA7Whcu3+C9H+2D1XxdehK7cXlT3vLeH9zgRSOQURnowYWRl7jpy2hOfqEDk
ZrB489dCz7tPUZhlPZQlFN8AbcA99Ra/2qYs8knzyLm3LZ8uZ6n7YzbXTGY0dik4KfZrsvRocupK
JK8DHJJqe+XTr1XO8afnIEzZDYiKMfNRFUSfaV5XHNsvuxDVacyQFOxr2PQjmZRW0m+WprJHj/3F
GEipi8E/C4GRkgNabv1qjUjJt7YY9QaozKgNVz6evd68o49HccbyxF+qCzjRhzfXqCIEdxU8JvbH
JbwdmwaRYUqP7NNIy0zDA646T+i8zAro26jcjT3ZmdRietrsiCkhR1riS0jQXrrtPTylNvFM4pcb
RlBOkpHQLZVxQ1hp9ZjR7ULGnxbNhzKpqwtB0dEndtpiEmnOyWFgrttmmUcoe9G/6lEzTX6PwOIF
x0eFhp0rDO9jFE/yIV4sDgkxtvpHxunjC24O7ZeRO9kfF0AEYenU8T2liGbQ9UM+oG0z4RIsi54z
ZcONsN/Q7Vy+0P+ePgqakO2DGUnONYPNCNzDawDaKI9ihAgVrijWGz1unoy0C98XiLGfCYpDF1ws
5nDTJvhwvIUR6ntcKdbvVJ/aDxUKsQiEkK3NGLXPfsg2q0rm3AVbmx3pHWGJTZ7xMHfObHkkgurK
ziba+w1+lfHZMnoQE5cfxDNvLsw3GPmsHsgTjoPaokg3Dbolis8y1j4gAFUQxRaWl6I53M/WeC15
67Rq5ewNCFzFsKez4x6D3zDhJgircsUfQrP5gpXE8Psq7rYEe2rbpUGH7kWzrW85gra/GGr1W9Qz
1yib63p09HjjRQaJBv9yJQmud+WfypFqZp1oNAouUNXYZhWj3qYYTCS2euyvKRIIX+VntTUZJqxa
3cv3/KRc5hasGy1FB5sbeX6HV3eKBfSYhhqmGfMYaR9zz7BQ0VGa5c7Az7TX4bBeWaF5M858Z4QM
MO/4l/84Wi/NRlFcVg3Fl+hQho1mDHZK0FpBR99vFoJIUV5PPWEMYzYON4w60IXmwmhehiTPbQ+y
lc2kqgDlhYUH5AhiR83CLeZMRiDIK34BHpQmfgcP6WeZEnGGdmxu2xuT9jlbgNGwBugyEXLDhNOd
PAOAxw03F39RaLrx57QmwpgUYBchDZap1gDZK3IOcvkCYo0J3IIJQ6rti2rScIJTOjmfRuyBryUy
mQ8wHfkzKtHkqU1j2FERA0eNsPcpU3cVqajPaKcrCaNkWX6brJ4gqc0xfTR6Rf7sMx25gppOUvd7
NaGSxo09MakIE60C+rHg+hkF+xry47rfUNc5mm8skHI924VzcjuMcvze0IBXPD03xPdwdBLBPDft
aNrIcvwp6hAsDGHIzud5dR14EwA2bqFV9Z8XtAcQc/Sy/lyCV3U9rW7j75VllCpH1GosGFBY8YM9
jY4grTeln29XsfkJv3ed4HMTC05rnM8Q5CDw0Syb+8kmIFZRYvyalpqitg4NBW22nt07wDz6TWra
ylscxvJ3jd8pxVsgrMeUJN43cxjR6ktRdh9imHLD662pumlCYf5RU0cWEC+M/Gkdjb5WPQOKxujr
Ly2yr6+zq+eVZ3Qhmc2JTAtEHS42LW/ExrMOLZQI/xfJ4YjUgdpuWrNTIi+j1UW7Mi6bb1JprHYb
d6plQmhZsHbpceG8MFTEOoTuQcEn2NeZhxDP1RCWlWJX5Ymb3lpMHQUEuxxjnk3uuWfIQt0bTlmS
AJmuvcpoHKP+x+V3+My6uZ5MAArQxAZ2ffQO50PGwDhOeYfTxvkaA1F7dEbm31Ez1DuaWO6VdfrM
27sesR2c1TTdqYYP1wx10HvQVa3rlxV54U7eFLdQzTPKAetaBsy5JZrNgMJKo7cPpvxopdDiSElL
M3F9XK0hz2rmmg/YopT9mMxqYMed8boYhFjtCphXd5R+7fOY9vU1cOaZZZIJLDcXBgXoCOeoRNJL
A1l0Mri+o02ze9M26gi0EPAWnQ3ZDSSodwjogrzGy3Dlbp+7NJZrmA86NnY+wuHddppMxYDVhL6c
0/x2zPEBQErK9lM9FLcLY0m8llN65dBw5rjjGA6HbJpIGKaODw1K045mSWyX30yaPu4kjXZ2hyWZ
EmZ2JiumWzXWp3zo3Y3qdvGVDeLMA83zzHflA/Ah/m4f/2yJ4AlVLPSl4ke2bfyKMb9wmupWq1Bi
jZu+aqv3y28QRfrpjsT4Bv4IBxRyW49rD2BnOVjOGhpcZKXxVm0W8SNK+xZOWbM0883gYhbxLTOL
Ct+dnFDdovA0reeh0WXnu0ZJdyudS3uDfab8sXAuaTfSEoq7RRfEKlcoMRsFwcgR4Tj47mL0tIt8
smHx/Cz6gWK6oY/4kOms5X7sdNFbTElcBqMREa9XjpONVMatrTdhI+XwNGdiOxhF0ups2q71kFPK
gpdYyvRb6QLE8eEzuGCGcIjOOF8xO3sz1Mk7lLpmF1iGQy/SjcPuFgfbTBx3j7Hq1sIfcDMrIC2R
PY80s2J6Ir+KFhZ6MMTa+H0sLIchU0jUOepYs+MLSTYF19XKH7Y9TMgHtV7NfSRmZoOSqWcPmEji
DgEuOG1JKrczvi5yrj8VUpKd7cZOSAK9DovCw0iukNqW/gUTTsQcM6jG7d32UvnBMotZuZJzDm9o
WjQDYUy6dKhbCZyl0y+7j3XejR5ETf5Q7cUgQusoir7EiegSf5Rh9QdFKMHaeBr72c9KffxiEaCh
BNNUzfWGoTyKvlym/QT7UqLuTqo8VjZJOzbRfTUK8ZyH5GH4SgiwbqSRxnmefhpnpiaV2Q5pavvh
QuGKPVFOgsgcAICbwZhRvZZswbdhDRvbA05Tpd6wgPbiyK9X9bcpq8dfrDwo1u00a/sNiM5qr1ds
7Jw+5oZBGdtx42lTafxm1el5loxiGneiLPPskz4jVIBDgNXCD7uKvwUPYmPcMyRZ1L0aJa216cIo
1LY5DubRM1woVoHoIlqSzOgc3MRazHfGfjl8H/MsL3atHacVOrOeZLtYsTIvixWXjZE6tfYIaszM
DcHfxvOAonu6sUZl+hlHDSGrSK6mX0JO5q8IChPmAENx/1DBmPatA8Oq3MXIBOMbwrDM+jamFwK+
q3TKP8hzppbTep7cw3+ROOGatRxuihDhcrEY8/ugtdNdZaIiepCxTvh5iYLpW4fs5Je6hBXRo7XC
ShQDYExXTUHT42aqzW47O1jIfVvpZ9XTK3OJgmkelABdzKz7RtgIvlc7Rt2GmWC5bGpLVcyNGYVj
66+WJtN306J44ZNAh9ZimWUbFZuwvlcRe8V3TUJ7GT9NF12rys+tRhhSOA0gArWJADhc8yPcEhMi
Hfoohr76O6Rtgv81gKV0OI0Vk862DW7yWaAoIsG+pKt8eUE8s8UD4wd9sfbjTqMH7E4kYJpT3q3Y
LG7NoVQfohDbQezK75evdLq9cQKBlsDextmH8J3Dr9pVXRvZk+EQnyfXKnko6kCNx+i3Yi5IiitT
3w5zZF7ZVE+/n7oyWnSVaYVKuNzRDS7rtjREb6Psc8JlzxI9c86dyucFXdeVW3m6lXKptYRBBovU
4HjGBMA1E/VAd0WDCveQWtHkawWtia7T0092zh2lSrT6tzbJruxqp9soV7ZsOlPrbOaEQ+TETDzR
pAGyHhLosVVowWIr50cIi4w83XEMLv+U524qQaNQjwyTYfEx2SqXJcBOJadRk1dwzFV9eTJpwzy3
Kt65y5c689SA3GewRWPIEYa7fpR/KoQ5cZsMY4Llxw0edK/usP1uKqb1kacLggHbqJS7tGyv1aNn
viIOd4cQFJcJq/W3nf7PdRP4mmrSCJ5Wa1QfRdlyHpCG83XhGb1yMj+Kv1xP5CqHY/hRoAjMVVVy
+B3NYohEb3Sur3RZNLxXM26/fsBiy4w66z7sJsGyHRe2BX2Gc7JPxRSOAZ+7k8jLKqXZ6FVEDuss
DaPdpxIYyuUf4czNoOepwUkxVXIXjvMZbQhWg+nYSNYR6z4AKkTxnCmdbwAH/++/t0Gwg0NCF5od
OKeH90ImGLWHxQj9v+hYTZmhO5aEONb1qDwWnTYE/EGnX1klTpdhdYXWM42B00/k89EqMetWhjDN
cH2deVe0QypPPxuPh8p5WjGmTeQo5Z5xL0EMmtaJZ7Ts8bUIx3M3mZMdMyaeBvekFmZYkMPrEaEv
kjr/U9BMeRfzjO4hZ1D4fPkHPfNWMQjXtTUiCxXBcdXf0PYzrLR0fFnONRaJya1nT/KaJVvVmDK+
tRRfzS6sr9T7Z65Le5nl30I/yX+sY6F/3qoqwm88zZrjQ1ECpmmJ5E/JqQ4vBfAhr4aiuYux0/33
cywriGCtWsfjKNOOOm+TFSowJ42YegAt5c5G4bmhjCzKwKbevKKWOLMN8A1ptlGNE+trHl2sEDaU
Zl6UIKGxHjiFcNCeQNoKBrIWf88zqXO6OdoG6ALo/sHlH/bMQ0RYC74pdjtu8kpX/PcGg2uXuCB0
GUSzE30phrbf090XD0oGk/vypc78lnQgKB1QVXKQOh7Ppo6D9wMlegDUtlTvdaMCSI1fNQxyGslF
kIvUDgg8C6+sEKdfUePrwS+kn8ugQKx//s8zBEY0A8nHmFZtMRrboi6/CQIb9irq4pvLX3F9HA87
toeXOrqb+lh3yagxM40j2habLE8U2juIr668Fuvfc3wd9MJrR4euOJXY4VeiTdlreN7TIClkcQ/k
r/1UMPG6V4oFcRsis+3l7/WXZ3Z8QQtxn4CLiUD2WDGCFwiNOYrmwB1qjOcwbN0Y+DwbTRXYC9St
MG7GLzBK3GnrILLEZWxV3xiuNTsUy0PkmQoexm1BbSARjCVYrsByEOMyZ8neVEPGt5c/sXb6tCG3
YH+kS2EiTDSPVg5Ocwl9DEUGcmjiAnlplL3KsZLdp5o+G8PZsB/iTagaLlB2aoI/vZ13tq80OekS
g5sV6S7SpP0mEPB0flcmI23furS/N1nFvENP2/DLgNvwu9Da+nlCK5Qg+S5yPDxZPrzmiwO4Ns8N
B/yzYeITHGJ3hqShYSS6shmdecBpYmMx4uGzeSSOHnB43zrHPBmvXjaIFlrugEdOf4Shob1cvqtn
Kg+EPGw6zATZ4Mn7OXzwkn62c8Lbo0CnYbwd81bdpvrgPHVOoj/Sy16eSlGPn9H+649GiYwlNWPo
NLms5o2d4mqTSZGjeQ1thjmXP9uZH5xM3r8ZMmD50HwdfrSlGlBjE68RSLUpdo2E5OlW2B0b2Fuf
1I5iPjYXeeUxO0rsXEsxXkMSpbBZUv4hhjy8qgNWK5kqV/HVYTZMhgGp9oC3ZKn9qhgn4aWFWgNv
NlJV32bprNkvJjGPvzXR1+4D1PiJbEV3pDsUQkfIPORs9puj6nG+y3srcneX79Fp2UJZTObz2p8F
tXvcM0WiFUV9SfumtWncGN2cYwCupyzyBZQEfIM6kAS1wAkS4MTDm8ee9XH5I5xZIvkItEzRYvO/
v0/YP6sxW7yTYpZDs7nIfNsUyvABEmH5dvkqZxZIcoVQpeIt11B5Hy2Q9dyiKVhCGZQRUn0vG1UF
OsxMno7ddwqFA42My1c8fTVWiRuJvnQJ0eYQ5334JORzpZXkT5uB6IFZ0BSoshdzsesHFNLhViml
+iRRB8H3q5q9Sy+xATWBwdZrU7v5MspI3HdLnO5ibJVXPtvJzw5tmU4tEkmGmVAyj97aOunFUDeW
GThLS1esp/Z/W4q5iQLR6rW6KyfQN7jFjOjPpBgjxvPcQr9y+QadvJ98CKTCGiRUXk/6B4f3Z446
Jc/LwQnKCbplh6loj5wasU6nAFMfZkhCyZAEly/6N17zYOPihM0+wJsJg9Vhmnp41Y7AKgUHXRj0
rbFGORnGUm+pW4vF0+BHlAEoqETfRlmof9bSUH6gtmx/WTIff+Lzqmgk6k79Z56WmuVdV1xcao5D
L2+Zs/CHVopKoG1boElNXTb+sUck8qz3WeNsoyQcnsfBaJ4pYmOk4sk8wlPKUTZvLNbonRNPOLWy
SZ9+mhZOmKDtIvUpG8ibJSFpjCCNGYmtYfCZTdAYK7hc53PKJyrlwbzFZKRbV+qXM78R5h40QbyF
a0l6/BsZylBXetME4JYqv5jB6HSWHm3Jobzj/Ca3NCncaw/GyYrACkpbHTL4eq5ldzn8ieZ2Muea
FKygVmV7U9IQH71qstGVXH4WTidGa8WEq4ezIv+yhx1eqB8tkAjqwrdzdPWhZ6QEbdCMdkbSgAJ0
itpP3Ha+cWWDocDspw0tS/Xr5Q9x7g5TADO64A1gETz6skjE9Br3ESEO2A3pocXgRatm3ExzS76I
ZdQ3SIoB4V2+6skRgzdPqHQNde6vzmjk8Jur6IQQbU4t9r9W30NhBqAqlHhvyTALJPaF3dy0P2AY
idvLFz79uquuDMEG3SZyPI+3RwlmpuhT0oKQf7vvGoOyTdrPNbgzN8kXP2xJ/2jUhHyDy9c9Wf/5
wusDxYLMP+5xV4AEuZzYpBopttqkj5PrurtBT8V+6HL1bsyT/ufl652qJdcLUn9we1e69bFaojGU
EHY4/LfYTcXsN7i5ffyYGNoQTTh/7AgXBjEvuQ0URK/XnOduflzJiVSiWoNZ9vLnObXlrJ/Hoqko
aJ3CRV9/mH+22VKxCfSS0CuhnJVkJDYhFrsNSmTQXHpCGpAnlwYFTYeLxA1GubIgTNDQgKLgGdUb
m87QnWjKIbt1al1PAzwqLRBadgfSXwYrUzxWTiyyTTYyzQbxIz+WDD3RLWLv5NNIpfhdMZD6U2Jr
Cr2nbI1GiujD+TXsNo1IkthY7tt+Sd6VHiUGoAR7GHwnRB6YauNse4mBk3mT9bH1SfZZCGJE1990
fUo7kC61/CqUdKpgzC+DyuRDLSHPRqLetyUSw10V1fINx4X5uIz5PPsqk7kbdxF6ikQXvSacjUIP
fbMmLOw3KZJpE4xIeXfg6wjF89ANM9BM0tqNXwibj3c2aCNwjzG+0Jsw1ud6T3UcbdW4nfI9CP7k
tRihbq0moEW/wVWAOGjQu1rbpUNv3zCrFg4KkpxMTjCbdWDUMfK5yz/6Wmse7nV4vjgCsIDTG0Sz
c/ibVxGDMgK9SlJvAVEjWrI3wkiWG5NBxJV9ld7A6cXo8NFi5fjJrE8cbaxg0qEmRloe4BJ2urdB
MeCqOYQXMTdZtXLKqNg/OaKGeIOmeHqnOtK1LwW003lLaSR+ARkkAAjRXClgJw3NH1XrQsV3wFbP
d30Yda8pDVV736zaxFsoR5N2Pxakm22UhvBuXED28OJCEFT9xpotHOJiEWyUXVp8wbatyw3Rdivr
f+JY6g8o8l7d1hpXw50xO09NheQ9mExLz/0QwU/j10LHptPbuHcGqCj9ZhAYsDZuKbPWY26JAMoY
e9O8NxvZ1DcceN1PEySe31lcLBNq/D4lew6547M6E+rju5kWRZuxM5Afmm6vfCGOyRGBvXrFGeFG
qPtqF1y6TbxKt9Ez2kubiefOJAQuL7+nSofKrO8swpKcXPbWxhwt+8Yt22jYphNDdtYcM6KslTAi
C1SGBqEMIh39OaP571s558It6FE2t2WpbZrDxVjcxLkVQfDKO/U3SIQarEM06KY/dYK2MO1ksbcG
q0fUQ0Rf5SFVRAyTKlL5TTlTaYE5R9HDkHXOt7GjU8XfSaDWI+Erpb4xUOFAYQNOEz7j/QdONRKX
qm6Qb3Tv6O+Nge67Hn+0Wlo7X6Y07KadhDppIeUZSZfLwIrgrWLEBz9XB4m3ySI+EWSqFj91H3Vj
9sKj3aafmqEbn7PIVjNi6LA3+MQpLcw/p8rYtkk8Dj48XmV8wKybfiUnLzZ2qDAq07cUa/btsSmM
DTVgO24EVIFmo6V05zw1s+ibu6aSLN4s5jbZQWca5Cas5pDSkX/AI7oMEXYu0HK8dWrepz7Zb80f
xqmJs8WGWTebMjPNH3E6uUBEGIh4SCN1DPShvXxuayHeGvQpa8RflMTojtz4jci/JPLNqW1fUnXC
XKSmPR+qDRnfbfC8zY8od9Z8NQNwttuHOQ2Ydoh+R/aQuEz/kF95JVYqlxwqtSufWwJwsme9txbN
M5MBLTXgNEi22Ti/9XFvvlxeds7s8Sv4AKmgvXb39LX4+GermbVuAktf5MFCfArdHwkMGB3ADSlJ
KI26SXvLEigUly96Zvnh8EhrFv0Pe7x2dFGzpjgfgGQFipMjRisrM0iRFW4deiBfZT2au8vXO/Ml
uR7FKf4D1tjjXIW+N6a+iFhbiyJadpVF9nlsEfquJ223t2ED0PHKr2ltzlUVOjlZiF1oMyD1OapY
FajAQu9omyid0tkBBc/4ZzZqnFt2OiopmrEivZ2rhTYHsusue3XgRNQ36LystzY1xub/uOuUzw4n
DHSpnHQPf+pWgDGarbgJbMWVX+uFuF4XSazfxe0SNOV07dE6s6OtfRXM0wxJmSMdnUfSdiiUxDb6
AKxB8rmuEUAgtnHvUdjEV37gMw/UatNaY4nW8bqqHX41vW6oZ7S2D+iTj59HN5R7MCu/HWyjz3TC
rk1Ez1Tka0N6HVJyQqVkPLxcZNYFKAm9D4pQSyOPWR0dCaiMKV20tA946ustruVsX6C7/HT5WT7t
5jKZWwekDBsou7FuH148rqQ96n0yBhxf9RsEF6Bf+P/6MNGtYDDzLgAKoWy7FYHsEKfl65mKgLIl
SpETaUrQKRCVbW1po+7VtlP51tzkW6FBJPGvfNT1PhzVNKvyGcEU8U68eUdvQG8Rp2P2xhDIts2+
4qOLPuHRm1+MKl5sTxmj8Z2oUxFIRTe/uAxBb9KeEIUrn+K0gUIiEx2EVQbNDOz4ucfC71oFuGVE
V1ma7ozOivKXPGKgHGRoPFu/Tuf6i1RbUuuIPFIFru00f+31Rf0WsW2uJmkyyEYE27+SKha3S2KM
Nkr/jOZUOZbDNxTR4B9DdfnvizMSdk4CSNlpAB03wso4igurBR0LB9e+61GyBt0QD3eiKqqAjAaE
giQ3XqkO1+Pk0Y9Ga5jTEOdsk6HS0TKhQO5rnI5hlu0kgILNovlaVpF+teV25uFgu9E45NHqI1Ls
6OFAipKAdlhVayWZh9tkcor3ptWiR5IkDHS29tzc5HXVbYkNrKvtWqDfh2pY/B/3mGkwEi22B4dx
2uHrBH+sT02nAmXuohYxRqHeNYtsfDqUyX3RLr9Vdu4rtf7pcsXhjvE6rS26J3T3Dq+J7sV1o4xr
xkWS7bNezj9j7MrOhtOeDDLSiK/kRZ3ZizjXssNgG6aLKJyjRSPJLAuA28ICOcWZ6htzbeykXMre
55bKJ1U6iPmWVEN9WHZmTEfMkCpoKjv8rqS9+nHllTz97TFocORm819dzMcLA10EaDHwvQMnkhIb
GUuEPnb5jTI6aM9aMAFFIYaHJBWrudaNMS8Z0fvlD3Hqc8dpyiJOgJbDeM09Fgu57tC0s2KOQa/q
rRpUCwL/jZYX7t3sWoSeLQ3QKNDFba1wdG6a53qZSfAtZ8d4tiNTmz2tiwbodU3TvIfWVGdBolbK
5E/0Ld5nJcQYbw1ps0/jPhtvhiaNia03pHYN43E6x2CNZazn0mtnMICj6vB5GmhExNFQjwGGo5wp
/9Le5A7DOXYmnXs3qxNLLMDXlK5lUCqxqiPLRIvv4Zei1wko3au6uNzbpHrfxlJUgRj06uby/T5d
hi20DusEcl1WSOk7/JBVN8HzyHuoutTujHiApHdFiWoPRfBnnALT00DY+j5H2hloQ9Jcec/PXp7W
oNDAhrGmHr1z9MmSCZXdHFiQVyfo70Atvdnu7fA+t0sFpHPDaBv5bmaOXkEoTrMqa0Plyvb9d9h6
uLxaFNxM+gSVka4e34bFdDKafShb2IUq56EtlkTex2rfq58Q2mJDWiOonkKaue+VIqXyaGrjUFKk
5e4ted1FCm1a10EylGM/Q8B3gEJk6gKABVrqFHsDWN2akOjCbTYTI1Ztr4cIEHAfSr3G9x3DeNYT
WtqFqCm+p8LIURITnQEZeFQwXeepA/0benugTT0C5rkx5V00Zr0JOw+XuZ9EdQR4zm7DLWkdYGFI
Ikj2TVYkNGelCF0w1ISD3A5wrn443VR9bcLB+BxZMk1fx9BI9zWFVe1ZMycAR8uMagdb07i3B6tw
N/S1xRUt4mkhir4GP5KgaEMkcVwxDXNHB2sweNGtOQbLzNGNgFgecq0stpcf8r+V5tHPS9HPoGQV
9bCprLvrP+ep0V1cMYhVsOVqNRhBoXIU9SskW70XJobWBJLuRv6oKhFhBuwCfbYG2i72L7VtarEv
rL6VLzyKjCwuf7Qzmw4zQ4xZlI20ro/byCg++7pttS7ol1h5h1Rf+BguSMce2m+AYhb/8uXO1Kk2
QzVjlbjRtAbAcngnhjoUfVesPaZIx5Ps4Z/kgQ1HQRRMGQ1Zv7UzUeq3YQdm2Sf8bCZALIc+uwXS
N+TBikscNvkwIPItRwtrOsk6WMXSph2ehnAKn2Bigq+7/LFPnxWbMpG9klEg/XbjqA1nu6Tq4NdM
GTOEzIuSrh/g4o7jXQV/2frvF+NSLEoaqgyHAuTwFrXsLdGsLWCC1Nq+dZe5CRw7L+8ixmpXLnVm
fsImRxG8LoC0/ayjss5tOKTixFqC0pTD/aKq1TeFLvTWyKyo8jouezNSZm7ZNAFxyli+IpZ0rjyD
pwdxmvWIpdaRO4dCZ/3zf94OOwTm2IOJCkyq61+ISOyXyS3BeDREiAQKgmeI8aFZ2lf2nr+v+MFr
qdPpRGqDCg47N2aQwwtLaEfkyEPFaCacZbd9JMRjQ7481FJCCKot4SRVspO0Y94TOejvxVAkLyZh
YulOZKPzwYBXPlUppdzWTBkMs8ejx/SSvqrJ8yFlvvcGe4ZXaoQs5Ar2bozJ5PUQ2pXOXeXNS26S
ZVIaCO+tsDd/GUrnvJXNHEGfRnm33Ma5mD43UyzIorP6Cn0On+zDonM/eFM49PDPGSum+xa49evl
Z/7kV+HmcF+YfuPDhjh99MwjfJSGFsULlMSaDHQcCNW+6Vq1DNKxV22vIyt66wwKOJHLF16fueNf
BQGzhgGYoxmP3+GvMhPdR2/AEMGkjeCap1AD+2/jxcEm0JvpayWtJALI4agjYvlpfrt8+ZN3ne+N
sgxBJGNTUlSPVqg0wg0u05bzXpaxzznmhBcwgbtNXtH+8qXOfFNabLxiPIPIqE+csUaEHqlolgBO
PD+obBhBe5E1jYFsRut+NjgMzPDH6ciE0e7ytf/aCo5uM2pX6HWgkOhGHY8W4piwmiqq1ABgEX5O
7CYlPXE3q+/LUC0cHwSvUhC6FZpkQAy5sjHGgp4p3JlE3rC+m/RvCXOd9gDPMeORHT/79NW1JJCT
EQ4eiDfji8LHd/wZ8loHdCYJt7mtlsLvRKnNgVOOWrVZurL6tJBd9D0m7BGxk1pHf6pwSN1NzX1B
dtHk7ZVn++/s7vjLG4g7xCp91WhxHj5j5qhWeh+aagDNeqzI1VTV3xPJJ81jLyMGCpCoymgbmvby
k+ioBaISfvVx4wp7qoKmnu1d3jYGZM+SYcxEWRhuGgC61yhfZ97BVbEq0HFD8UWZdPgx8acX4ayv
PfpW4tHH9L+saBrHmR7oJllkRmDKg0+rLWF85S08rVl47S0TMA33xzYscVSZj5NdsDgSYKyOhbKQ
Xh87r8MAc75Xe5ajNKb17Bj0zFHm2I+0i9tqYw5W+k6e27TBZRtfeVtONys+EfpIOmyACXlijxYG
h0SqxBE8sTozvM/kiMz7hQVa8+0icW84r5W3HRu1vxRV+uwOi+YvLcXVld3qVBWE3hSfDjLEtY1p
Hot7QZk63IxZBCnaWuW2EtAONyiXhspngB3+qmzgHxvCRZeboWjM9EZ2CD89gZWx9JRQdk8saYAY
dML8xKZhLGtc+YgnRZ3OkQrYJVnItmOfdCK13oqdnLCCgIBd47HEXLThtVU/9/VSvGZZlf28vJac
uR5kQ+IFaBGxkBz3tPG994gpBz1wagjjm8hoQwjmSvpuR4OcPbugqXTlK54unSBY6BOtv4OO0EE7
fDPG0iQ+cEqNoOnVcNO2bpyS/pZCldNnPBJJMjMDTMIF/vewLFc6NWeeRHYmMDB0zdfo6+NRPFbr
Ce+4YwSDpHXdRC5BuLGoGvWuTWQcBkSlFzfCwQmjjkZ1m8S9kHcGWtUre9WZG8+hmVuwTp85Oq53
6Z/KqU77ynQI8AqqHhdohwn+R8sZmjTQJSOHcoq1Rb/yFp5ujxjhaSowHLLxGp0U8CTV6AZBeMSN
JfMtrby+8MusUe4ai4Ce7X9+sGhxmisZcpU9HKdsp1DeY33KuZjT05cmmRmoYBY9zHH+G0FIdUW2
f3w7bW7m2n9jN3ZWltTR7XTtaFL7uI62ialDnIQDeYsjZG59dQzNW4mq7dpjfLzA/70i6Do8CWut
AZX24AckMZll3BSEPLWFdY/xv4NEUJfPpCgIHPdauWmd/ppklE47f+2/2996WYsBPzMRUI4Izg8v
O2hFaE9J5BDVMWmAwCWg62yqpze1RwTnVW6n/zZEqMCuqkqaMxD+1FuXMXDntSHBHJhhVPEE7wML
Fgxtnei9rkz3BfkazwB5J47xJB5Wm7mdo8+11IsvFvoAsJwi7X+PMBDHbVhGqzu2kO2PLhb9t3zq
IOcKc7Fsj0W8jzYgNgSJvuCMd3FJF/KR0LT6YyFyu/CiXtrbEY2JuG0JsbjVipqIV2uI5XcZIyhg
eFoNsyfa0q427jzSoy+VhhrGaaOEkLVqGRCEmDgwHKUdfkQI+pt1YB4NBIMpBX8VsvcPnpI+3ED4
h00ZEyaznUt8fBtpdOVHKhtUKwnLee014UyuVioTvnjTKKHho1NSnlwGvzIIZzu5n80hWgBpF93e
FfzWAUkW5HVYip784oAAK6PgQQu9ybWa15DyswzCWgNWqpqz2nuMt+nbjQDDHxQRY+3A0izxJ2ca
PuO4zVETtmoTrck1Srs8Qv9Jlk2v1QOnBIP0Fy+iVXnf8GfPYR5BknW1QYk2U1GsZWce1zMHrFp/
XkbECduhrIYPq3WoCifSU95KJlkf3VByeuHQ66Bn66LyTctJQiXAb67vMKoSEIdWhQxXi5TuP6yc
akG6iFWBAu8nd0ZSHgKTm4mvrSCThNCQEoQE3+xeqBGscpHc/I+z89hxG1vb9a38OHMCzGHwT0SJ
qlxll+22PSFcdps5czFd/XlW7QMcixJEeKOxew+M9hJX/MIbMBbDR3DWQLHtCHdqEKStKqXnTLRd
fauq+tIn3MCWilZ0fEdnJDIYje7oDlkXxfoy0xEH7DHQm4HGPGFI7EUebdRUF310awjNjlDeUloH
mNMwOT5au/Mv3MGh3I9Q9TF0wCvgUQDVRkJMLL9THIx+uYBEctzRTEpuaAVMe27GIX6gipt9T62M
k6sVoz37guRY2l/U9k+8vxMVl7XBeWhwx3xj4qBUW0rCvXz9elzfxRxjVHNlT0a2sejenh5js4P+
oqM5FqhGVR/djgqmOyszoGN1+nZ9KFl0WN0YUlqUhozsUKC2eTpUG0VZHsUqcNGmVSgMm9bwoNR2
8x+pdFTPo3+rl//8hf9TCmSR2erd//6fC/ch7Q/UPCH1yKLAKi53KUovdt5HgUFjGGPcKAufaSI7
jW/nwBGGuUmeWw1Lmutfd+E+hH1N0ESUDax4HWcjAaJQI07ioMeV5aBGi3aDmo3xRObZPelhjL/2
9QHPwHwsHRLeOHMA5aPfseayYKQ5YzFnhMDodKd7E8vUfyPLr7HzSJTUu3ebKL7BTAXdrxbe/Fdk
R6CfqhqiB37fhGH+xelsgFMFReInzFL0/sZCMqLxkdzxrD0e8krtdwjvf9a8AhePjr7Fz4TGbhWU
9URjeqbViUhOAud6FyaojOJKnBn3Slioww6d3PmZMpSJan+oGyUmEpb6EGc1Hgc4j5r9ToETooCv
KsqAGGNJd0URDlitOiBlOOaqZvtGmhufhaKTIkBhFf/Y2TyhiNwojrKnZ1HTmFCHvqfdEGX6IUfG
ufHTua5fhTUv4jghSbQEMKY1ZEfmWnurKwfH2inXuY3TGesJVM6MpNujvKeNRHylw5UTIXuB55iG
WkUXo0mMUQxODlhzDzic0MSSCnxLeqDEOs5HDqb3q/WowGKkS7XVXyIv+zmrefmY154qbq4vun6+
u4kaYfhz+5F8EpufHiKnsaZQU4csWIwYb/e5HBEkd23soSMLZYfcwi2mRXY7EFhV3HaLUHxPZCGW
spWL7KTdjiqmzNhr/Yu98AyHsR4RvSbRKvpkfjVC07n33HYm91arZD/Ni7vz2sjwEewp/dY2pyek
5sp5j8g1rIBKbERrZx0nNEVp4rjcRNCzCM7lJfJHOCpkPzUdvSJAFmUCtzfbHbD6eKCKkwx6jT8e
0hFAFCy7/o1y5BQTos/FT/hnkbM3u7F4wRYUfYW5rlwsHyVSHpeLBSb7UOrK1hE8u9GA0FKak0Um
edOsLk8r64rECOs6AI+AfVADZQBLu/GHyJN/MM35ykeqn65vgHeS6ektSlSJ/BzaM5TAKfycTlDl
Igwj6rbGy1ggUWXgF3IzZY1aHeq0o2aIYaNd+jolsOJgKuUALFYppnmPw0tn+dI8HEOxyMk/AX3D
w9keezt8tpvBPo7hRLTG8U6BJzs57spQFoq9PWlNTf3FBtDggox9SSCs9I/G7C20Vaeq3XfITC0f
RRUbybMeG/g94iIOeD1OYPwVyoQgpBpmCE2Z0b+RiCysUCTiN9E9LKsyPa9/LHTHUYGOcJjFjbGn
z6QOMe1kN43Kp0SZ+rdiGSI2NaRUFFNwlP0EL8XMjyVTjFWsLJ96WlZ0t2FXOv+Qe4zDnQXeEvUf
0CDSlpWCvpOOyaNnArImOijK320cq/S1eB8R5I6kAVnD+aZrGyrHAhyjAlx1iWkq4KdT+XkD1tAn
qBi+1pM2jfvYyER7q7W2iKHn5IjnRPgJfu4XtIiOI5jWZtdr3IX76zvgHZxxtgMo74NxoftEyna6
A9piMdx+8NIAgz30/bJINwj2VbPDDRjTI2eYGgc9niG/wRjP0HfaZFufeUyX8qjH9mT4Dfj7732O
38LDYLR68TTJ6QArRsRNcjRU1iP0zKz1uZsJO4wZheGdnhWwGLnSBiJbrL+qZ2+I+kecCuZx79ZG
OvvFhDw6T5/i/Nu3ufJSeK39y7ALZCKvT8H5W4vAJxo+xBGUUNx1XWmCYemU5pwF1lSV+OuispZG
VJVL1faO1PqijYRVnqnVjFMwAsYBeQC+wrrUN2BWOAx1kwV6Ecca2kkavs5ejs3z9e86D8awMCAt
hu9NY5Gq3enKWlo0IhdvpcGARtNj6rQVIp9t9zy3+ryxiy4MRaPYkOANmjbwNk+HAmVKyc6a8qAD
iXZE5xDweWe7L9RmlA22x1mZmDsdBoQs7tAHoDe9ishCPYIf6iZJEJqxqO9LYcd3EY1472kcJlog
NmEHMX4P9N1NhU1ClSc1WkqqNUOVXOz0BkOdJn8KU5w996rVGy9elgsCFQEqbc9OaeO7vm9aBAEU
Lbo17cH6PeiegEunCZSGqO2IL41lSo5psdBkmekN975qde3nueoMG74VxdCHsLM3DSrO96rNwXnv
j4IRpRd3OtGNUgEarPsiQOh+Kv1h9IT3GjqKcq/kLcmw4g6jtbG478n36YaVuA1AizTlAG6ssUdJ
kWtqN45lkCqZ5+263tKPXdpZ94VQ1DtYytZNgRPPDvEy8a+pRPPst27S4pxXWjceanE7C4HNx7Zc
MNmlIkve5RU5IGVNFeVO74xoI645D2tsoFIqjT+kb1B0WM0SFxWRDGg4icZSAzwkgQt1wA4tnLP8
Fv3KYz6Z7caxvjQo+heQc5Ayp3+9Om4x5h/2Mrh5wIZxjmNvoIaFlWLdWLSEnba47x2s5v/2iOPR
pUnzCE3+sw4ZwtrNCt6UNoCH0aY7lBitz6WTgwirqfddH0vGgqe7AEIlpCOQYC4vxVp30YQziBJT
VwXLUnsHMr2DV+UBpH2LLKjwnqpInX2oGOq36+Oe3S30gfkyLBUsjZxnLekw21yV9TQ2QTu7n6kv
pLQXzMwM5sFoPl4f6ux0MRTdXsuxUSvndl9dLYo7QRObNDzWUDv81yg680gxqXij9091Bk/bLbzb
GmAGrAvFPBpeOmoVHpHY6XE2eQfctqvqoEf98xUH106iriEE1l0zHgtLk2o7cc+f80rd0fssA3Th
3I0r9ax6zM+wCDhx0ABoRsS86uoUOP6hTBC3QZwmys8UP0AfzIV9mC0IXtTIRvPerFLFgEHo5juh
Aoea3bLeuGfOZ5+WI+cG6J9LUrKGh810ndTFWkSg5tr8KFpv2TN57q2WR6PKr0CceXd9vc+2NNuZ
ZF0qN/AMs7lPp18bYMWESYITMbZNN5jHekfIMukRm+/l0fIK/FUE2tb0CvMNcY3zTY1qER1doD4E
3aCPT0cehGG2C+JjQWKLTIMhp4u7yiKaJepKw43PPLuZ+EypD8/ZYaUp654OxplVZvjDOC92hvED
eIF203VqtW9Mfdx7MDJvJ6jRG4Ne/EKAnKj4AbAhvDwdtB0MevV4YwUuGdNe1WHjN7Wn3+R11m/c
vJeG4kn0aNpQXgSnezpUmSFrGekettJqbO+EGH6gKjj8Y3ZO9HJ9w1zYomxN1LdQ0CRiXGuiAODP
CzxIiVxjxbmbx6n/AO/9LU5jtwelR6ZxfbzzDQo2Sb683LgGkmarCwl+sAKHs6d/o4z5TxwfY99Z
QtfeuXhrdjt9KowWZlqLjvxsua/XBz//WIi8EN9UIi0pBbgK6uK083oQh8TFWu4eY479F/ToizuF
m+IFSuR/MRynHs9fTwK/1tgXChTYbGlFHizdYj6aSzfjUkoTzYqc7NuItsDh+uednwrKdCwjILj3
OHm1a2QYOcS1zed1UIpsYU+4nYtw3whR7zS8pu/LydiCUskFO3lE0RpE1VaiWEAkQMo43ao4XqoT
sEPeTTHbQVRMxW4eFUizbVP7pL8W9RV6tZ1Z5Q92PUQb33x+UhiezUSbUqrIrf3Uamf23NrEKtTK
9OxZqV00Qdhge48mysZtfml6ES0hs7SpnQGtO/3SqHX0kUQ5D8ZJGx7KjKQvzAukYuPCfUMtaQRI
uakNfYYRAMAHKoHwi8Yvjfk1cgs0kLMoi5UHdjRWH/C8t6fjUtAFAQyl31qLgZ8Ceqw0MFAUe0zy
VOzqwrPeXGyO/AWt8h/XN9n5AQbLRnVFisfBIZDWkH8WoIBzYaqNsmngFWr1Us6QT4VBHqKZBWJU
bhcfnM5Q9l7Vun+91Ew8KoUanAW2uLfa3rFSlu6MFUig1ln2ZegooVh6JW6TxN1yDDqD7SNIxiKD
TgJU8L6vTr/S6vHoI4vFhb13vBsLAZ8nekfLixRkvMkHy2h3aSXcYEwNSCIWztJepuVf8lLdwtGc
3Vn8EvaAJyVSCGrWLzryP05dWIMDWhxQUKVPn2i3Jx/mLsK/qjCtjWf8bHk9uHqS0QUWhnhxDQDJ
09IYI8Oe8Iibmo9ARR7mQTO/ZmNW3KBKEL6YlWjfhKMrN9f31fl3gi9GH1snCaRLa8kf9kdhk8nG
Jyld1KARlUWPn+zLRKn62cmiH1mpb6FkLw2nAaUgZOH64oidDpegZKtXaa0FPSpyuwrW8RF7DtpS
I1XVQdTKz+ufdx6R0mWAQMxLgNI7YLDVPZngZT3byqIFKlWfF9Mb02cR2cmxiomHd3M+NLvQs0nO
06z4OsfF5HeqiVrf9Z9xxr2QNlAmWAaAJDIBWV/XUa1YBb6MatDhNVh+7hC3tp/UOtW+QgsBC+eN
VjzuybhwX4fs7wY4M831A43Anjg5N5YvusOhPzShoeGR3qij5eMa0wC4niHc7LqysXu/RHe4QNI6
xGqqjKBq4bSQImt//WPO9yqNG8lkYlLJNNZ6mWjA9LnVjVpQgS+fgU85zucZrNlzptjhjaFgA58g
rLXP7WkLniIjhT9fPZxFYJ0TY9OmAySzplj2IAYEblWLn42G7kdYUt+l9VBtgCXWL44cRYrHsWLA
oc4WC+Mn3WxjdfFLTV9+pk7yvZzs/KlPPOWRJhDN2rjd0v45e3D+MyjtBbhQ8MTW0vyja0JBGMzF
j4jjG/qDoHKr0G32kxnpn7QWxbS8hgHpg05LXqserPLizeWTWVbtsU2GZuNiuDgJBE9E3ry5qESd
nlRzsrMYDxEVnETJPeu8++EyXzM4CRdZiWIwjg0glo2T8l60XC0xZXEU7IlWyWXfpRz+uJCsImyr
MuwXX8FXchcahXdU2sz7VJpV9CttgGykNeIG3aBOR0jNJRX3JrrNdfJLRIfmJ7BnTeCFIIdNpyxu
0E0EIlb0+dcpwkAjyt14431895Va/+J3ozeuZZ7ntVtYWnUTAvYAB1uzdx5sg2Z4hDofWmlKBMnE
bh34F7mnIssQj0FrZvYeO1fn4Oip8gkUJwFNn25VN8/oCOwn2lTvLDiuHS7A0/XTlIqiUaRLvGI/
ftfzbsCDZR68L+NSuXdVEirqHulVLdrHiqB+aaLsouyKWhW3E8VWWp0k6tgtqYr6rCAw+KW2E+OF
emQy7EqLHnhw/VZZR5Ty93K0yfJIn4ndVxf1ANSn7IdsBs+XdC+ImSd3AneUvbDtreD17FF4HwtG
FhxqSUZYO4WNuU2UlgMNQXev/6QrTvlJUQBfRfkg3ppINXdAs1K2d50cZsXpgkXYW4K465dQ/gYS
TQlTkiHGmjhjRx0XV4/6bmUsvxQtoRHf4o3st4CQv1llpm5tU1mDWG1TGVVR+pJvEJyA0w3RkjlD
eebuNBZBP62bY1+hrHADHgGnLmyK8IWoMueWI6cfC5C/u2ya5mZXG+H44fpaX/h2qXMmSXGA7c6i
gMFDarKKmsUv6Pbwxf2yj1KzvFPVbkbUcjE2Uoh3ktn62xGAJxTQ4EKATzj9dgURsZDxFr9H5OhW
HwF3P1nV1NFggwgqdm4XgjLMlY4AX5Qitf0IDP0PYUEj3Jm4GiF3ZaQtQiOhMr8NqYIeSilixEUd
Y1GOE9eNckQQpP2OAbb5Icqngk0T1f2tZffWuHE1X5o+cINsXgqZ3M2rICqaO89CCWimlVkqu260
s6fZdbrdCBjfX7LQ/EvoCluVKjjIFbiMRFDrGLERSK4j+j77jZP9EN6oBrhaWnQemwLxvZxLIm+W
2+tb5Ow6oP5COGqDJiD6Rh/qdMWaJQIXhkwPXoKmez8sBQxAN4tQlNG3nFjPXjo5lCwKW7SCyPdW
IXATLeMSKi5D6Z3ygCXJiBx5OUNcs2xE1ir7sFRdvzGnF7+PZEqqL0rvMvnnfzxzIebRppF55Z7O
cfMDyEi871oVeVwpdX59Ks+CJr4PoTyJNgVszzKeDtWmbP8Jday9U9nV1xSdWd9OAMVtvdwXxzHZ
KLLKI1U7T8epMS1CPBfuZhGGyx3FEOouHhO7z5Yk/GSEWemjH1F/t4dieI61GeQa9mh+aRcoS4S9
Y/3sm8EMMjQtNmbg7MBgwg4fCkg19QOe6lUs0+rNqIfoylM9NLxXkr7pAOdmhuo5I7WG0tFGOf7C
4gIkdm28jkyamWuC0YCvlJ1UdO6bynFQBNIAfmAv5EeLt7W4lz6NTfv+eRzR9a2eJekMSoFzgh83
qPgUzGYXxbXfV11+rGdN2ZjKS59Gfi51TqCyg7I/XWQ9VLPcgkCxF/RCX+MC17rSqZt74bhbhd91
iYunwUJPhm8C7E/jeVVUd0EFqCZqMXv4UIihjgjHozo+GW8cFuOhw2DmCRWrQQkaxUoPatb3++sH
Z53oyB/AZ3Ll0a8ETbO6GKpeDZ2wxBbddprpEbyV8ly2RXMjTTuflnlK7kZk3WJ6kFMRXB/6PHyT
YxMCyzIUx2ktuUIuW/WaDWd1TPuqOtimSIcjxBHMsom8w5tGJfe6oxJBNzlG58k5hmYxYrMM/Nb8
nS1lEzgaqvuPzZKbn5uZ0uyuW5T4e4TkIjqmcH82XqUL1+jJL14tV1SUStSS2+/xy+leHXsebiG5
pbBeTRA6SEy/Diah+fV5ujQojSYOGikDm1Iejz+uUdvByotcuNoPXpj8ntsW7S0tQ1qo6MZncHYi
iIBJHK4PesaTkRuDbUkvm0sVvs7qPkHNgVKgUlT7uNG8+FviIcjqq10fpvdWiSYo4C9Alvu6Hczb
PO6y791i9ckBkvs0vYzo5SMs2Td4+BlzCc7chaX2ev0nXtq6zAehDtk/p3S1GFWegjaNiW+GsXAC
nPumgzugN6jRc/89CKDxamMWgVvnWza8ly4k0BhSxVGqLlmrV0BLE9XM57zG9Mzo0S9UUZlhIawv
LpVwvGCbH3/9pdJAnfV3UVY5A6c0eJTlMWDofZc1+r5zzRSfmCr0sd9UD8UU/6pUI/2KGuOWQ8CF
D6WjgcoPZQipM7K6CdHYSVKLYuy+iLAP1My+uBV5Jva6opjHSDO3hNMvPK82L7kMFyAG8c/pVh8d
swmrMGJiCfj0QLhWGd+it7KpnSJX6CRYhrlJeE4CTosK0MNqoBp5mNAd6cqGhoSWLXNqHwcRdg9j
243o1kzKsVHqzA9jGqq7sRT9oz0JuP9lVNg7KhXxbtT09MP1db5w0gFEyBSR/2NLr9KXdPaQ1BMa
soaA/5+E3me+AmzjpmzD7iPAOuOhTavP18e8NOVEA1DJZJuF52415UuW6yVeKHjaduU+j3L70VHi
ZqOedraRQE2SiSJUIC8UMuDTUdLa1MYCqVJfRGn6pGn7FK2oVGIA9UETGxfDhcGQn0HbD5wyS/xe
gf/jwkxSyoIKnR2WtUx8cJjYy4YVnNhJqHcCTNTGG3ppPG4gKfev2dKS4fTjnFrvdHVwXL/CqB18
9+Ad6Yvaj6pbNn6TjJtI5LPdC5pLUgTZwIBfAVmdDrjQoHD0SWdAXYHOo+Sx8xOgyRQdOsxksSIe
2yreW0uNerMeIQ8Ww8LQfQ1gr3egHk19qdJb46BgTAs0n7sssBIRlwGurvHvCai1h81a1BwaA1Hr
XZ3U2cOYJPVwxB2183ZK5NRbKhtne59vIhFCFAQuhGauuwMGIvxlWReu71oK5DcdjCxyPVAeD+Vc
60cNWcvAsDZlBM9iPYYl+KFCQcuJC3J1w+WGsF1FgOHQZqMDdjnZmFH1pQGcQh+9jYTv7KzJwVAP
tIg/wPGvr7diVhEQtxjMlGZwN27q4GHRlVO0pax9aSDkQCgw4tLGO756vGuF5L1RCs8fSvDnZm+P
H6vKKr5cvzou7Xs6OdIcmnuUaTzdhqNdGWo+zwD8daf/qI1Y21Uir/wFQbXbvkH76vp4F9YKsiQM
P6rH3FXrfLmNxQD7rIDTVWbUG0XZVQ890sfartKr9u36YBf2I/cHc/e+J721jscIAyhJselCOlPr
HjVj/r0YY7oz60zcemVePORs2Y3w8sKESiV0LE+B9ZDIre7iGYE0khvL8yt3gDA3YRifgbD1FUxI
35ZB34T8ywfl5Bmk3wligf4v7Q7JCj1dwcnKMOQAwOEvKEiBQi8KbC9IzhtREOBlSOBHOY4tfUtD
YGqdBorw4h3tsR1uUH3cEkW/+PkEc/LncHGvUTAIGIWV0ONQwjbEsRgqSHOysFvEzldi+SS4vsJn
8SMfL2M4Cj8kHxSaTj/ewfEjX2JuUaUMLf2OONt5yrxxeEjhDL8t5qLeNJ3h4lKiCWNj7Eu7C4Kl
iW+uDHfWsauJYEo/OHBj0hD3Zwv95YcmgYVXFm33Kop0/IhH8rTFLH9vwa3XG8YoOwzkNp321W3X
0UHAGS0P/bKNrPkeSZpMfAOrj8C2qJSpq3y4szOCBa6Xf3A7sO7+OGj9T2XpMBXuTMWZIBVC0Ty6
DsJbvj6F7scw1MfWT8h+ymMS097eeX3UNz4mLF6xZ27h+DXhFOtvS6HGn9KhLymvAyEZfHOwkds1
UQU61HaFEjCADq+8z5SpzXfpArEw6HW3Sz4gejbclIlajbu2K4rPdmih/j0bbphvNMbOm1QSAyAb
M0A/8GN85wD8ET3Maph0VTqhWtXONuIdqDX+tsOquGvAD+87fSm+o2+Dppfw6lttSbtdWnvja67Q
mtnl0VxvmYVcOBZgBuBrE14gbXKG9RHunIpu0v0kLMU/SzPa8klMh/sUYWMpsRxFG7Wds6oE1a3/
h5wmFIXZfHoymrJuqtFLdb+fOtMXiz35oNS141wAtdwNSk+VOa0bOJoEIS31vQRe7fXDeeGjSTmI
gonOcbX25J//sQoZ0tLtEDW6XzArN7URzQzZ5ap3QJJaPIlihu52fcjz5wU8PmYsHDu6k0AjToes
8F+huVwbfpVWy8NoNsUO/4sczqjYqvyefx1ofErNDILX25kbgh7rgsyGRmeejuRVajkHjkjfUjdN
DrqW/q0AFhcq9HvuOnxUTWLU1TVvK6NqJPzPBzaKzMM0xMfazasvs0bB++8nUcam/wHH4k14Oonz
oLdRVdu6j4mOl+2mKhFvQpS2E9CmgjV0fbTzjUqSiMIKWh48F3S0V6M5c0JeERsEjRkV9CrN32zh
YeGQpZp6XJLY6/Z9psAR1rK6etPzUdl6tM5DLYmdRzGdBgL2n+v8yWtNR0TmCNy3btX7JV+MVzaN
2PjQSxtGmgECO4Y1Yumr4zBauJnWOWTAdKrQpbLn0NhnBvzlkqrT58Xj0r0+s2cwJblnpKCCIfuU
EG9WI6ptg15WUkBZqj23CrRJF4dedFhSIf7+AnwBjlZuZ4XfFEPzT0ijg7SjDL9FeaO/XP8tlw4m
lETUWujVkc6ttm8390MzjbC8ejvGirEq4pukt9WjtFzYmOcLQ2mIR1EQgJzNhK9SuWk2DMWBB+OH
qZY/m6n7SiYePnTR9On6N51pGDG/fAm1T/JG6N9r8Q/c3DBXSlvTd6a2/Eiprf4UEv/URARzgo4S
UOgXwAnmfMiaqJt2U9I6OK93cKV2sd1h0RQ7pThEoqnsnWXDufW1Bpb+359naaxKlEhBXKe5eHrC
XF1Ru3wAzU5jtcFqHYhCgPZEMaIcoVf7jUmRAe5pfCK3G+kCeAxsgc4KIBaaKH0nDL/AkcRAB6LW
xILBk7bEH91sNuFMpFH7bco9egCICY3/Fi4NycXkv/NVc6yirWMgF3z9i9gISPkBeadktPp++let
WrSpimNenB8QUDB+CUw2AqyRlJ89nOgOgkWBLQRoiASvi1IN5qXvNiZGPj2rXwGgn6ubcB3Iw1q2
JS4XqUEZ4csxDhCEJ9LIW3SS0mYXeUoSE3YM+Te6ssVGB+/SLpWREKg9AKJQyleRQIKypxI6heqH
ZT7eqWaf3uep2n62+mi+owqKl1YxVX7cLISAuRLp3wdVrW7yKRmOZdvlryB9qu9jpeZ3VmWl/17f
LxfuXiwA2J2UO0gL1wBG10QAtagy1bdrTKQMZMjRIGnteEPf9RxLIVU/QamQ68L65OSdHoLZDatm
jnAWqxvdRsVvBCnR9rA6dtFUNxBWzelTTeamS30J9Tld4BEiARtthKYXHgEaUrDKpBaprAef/ozR
NgfHSVqVYKyIP+lZ0vxj6knyBXa0fT+BV93Y/Jd2He8NClQ8Ozyzq9dVk37KtYv1iIWIwXPpOtFB
jHlxp3tjfdsbLbgt+py319f04paDNsehA6uJcpD8VX9EfiNfUy9kTL7Nk/dD9sHu6jGfPwHFLo+l
u+QJ3OAw/G3bc/u1oC9gAuqX5i3k5+qTGU32vOsjtQAl4PYfxqLCYOn6T7y0DiDY4IjQuwejILfl
H7+wWmg38XZgcqSoUSDm2nuBlof4H4zu5oNjLu3GPr80IJuPzhcIce7GVV0gyTwx4mSq+YNeRfjJ
NnPyIYMmaCBZaSeNrw8DGjTXP/LS2QKBKKkiNnnHe/Puj49UOketzWbWfHU2l1es5r7gmTl+uz7I
heeWEPj/D7K6XrIyduuJvpc/t9IhHkLbgqifF5UFypj99N9MIwBZrN7otFJtPF23cGl59UvMqVCe
NYoDSaAYD+z/GXHEhvZaF2/p7p+XGGQdB9oa7AG4WmsykbKYmlLWCdFwohe3tcBTcco6KxB48dxi
bvSLkkd9V4Lvvvn7iYWvAX2JAgeYCDnxf6ye16dL5nQoI4AIhnVq4ITaZ+3wBIGu29goF7+Rc8Cz
JM0k14KfKSAJxebm9zsvmtpvWqGF48OUYihNY7k00MFCRiqIDAypfF2bor91kyaQIl6AvQDEDJj3
ugqZVkk+xi7Jqo7aVRDNCC606lK+NMitHK7P6nlTlLFgpGDhhqwXPuirG7GmV1Zh0aT7i21P0709
pOP0jGLbGPnILjDJeJQDZi7VrFUes8lE+7ztSpLYfNYVEP6G8haas9YfnT4WX2K1NbeEHy9dFQgC
07Gln07mvroqADElmCeHeDxF0MlqLcErZIm7BwyLfkF3WzYChEtPhKR2IfujyvhodaR6AeTEmihh
IXoNz7Ewvgy4uN2EIs+P7tg4e3jn/cbevpSaUCOk7cFCkGd6q28sHSsxBo2rqVxaUf7jZlN8Z7Ze
Mx0AptbgPlOU0+dhUcROJKVi3I1dNpY7JQamuCNTjqv/Yl+QiAKyJKMn+12zvwAeaBW7T/VjZaqU
oxpZWh8Ab26yrwCaHS9oG6fLD31tLOMxjhIIcET1KdMz5ObXVCv0gdwcfPROnbAzAvauRVub98KF
zj3AK4I/C3SfNW+115WCbLlTKeM1uEUkoY4xtjsH14+IvFhWkSp/O1qnSCng7r52tqWtKgZs3DHy
JJm4narF+lII8UFNG+X4tyNxsbIDZPcft6v1K+x5Ydv2UW0jVjAWxyRy0fygUP4jbYby9fpQ57uc
oehJsYxyxPVbGANgMDqjs/3C4cF3E0UN2ExYMSjQD2ZFG4PJmqeNmbw4KMhA2ecDQLeWbmgW04Ek
icscz1JPAcOmEE8NwA08FKwfksKcbr1G3dJHPb8/CFyoY4Ak45Xkijt9OHLsaQy9cfC2S+Cf8gaj
vjKp1hFpn+LoVDjiXZ/aC7E1RFQ6/RIgqMnOzumAaFWNIqO+47fzvHyOi5omO2Cv/BW+cXcAQRw+
aij7HdJWNx7DyZk/ddW89VyecVckdpB6uLTkkUXAdZ4T4x05okVnE2HVmpOhrCV1qqJ0GhAlgNnd
7DS9N+4i4Uzf+yrWn/NFanlZITyinZ7azW+1st3vVpnW/aNVjM0/yDUgqBlb01ztukGZfjWN23iB
l5vuXWJarXEHxUT5fH025WSdnj4+g4op0wlo9qwTrcWz2RsobfmO1ozq0S60xMX/T6+oycf47YH0
nqZAcIVlh0wYSeVX1CjM2+u/4vymoVxA75HSBgrNKMWcLmmr250aGnAE9bSFOGmlyYcOjZGNuOP8
ppH5MJx2CZ6jPLEaZcFislYW1/TVadSqj81Q58relObN9UIavfHoXByNKhhZl5SisVbbFPdSkUW2
Z/oeXqXtHZ2jMX1cdISPfMfu0CO8PoWXhqMIhdgBcq1SZu50ClEAlKQunEOWPnG/225aHkQYJ18r
fdND4sJqISEuXZihanOPrkpePaZ50tDCIYlu458awn1f6ijZiBMuXCtSp5ygm41Bn311rQA+dkFV
Msii1oqB+0KVBRT1Ygg+U7vYtwVqEt+vT+Glm+VkTBm4/hkD6wBB3KF0cOSAQwWqIT6giDQFPWT7
j1Q2o9dl1twUx8lxOqZTrN4P3TT+c/1XXFjIkx+x2jdW2C7mMHMiZ0QpDxkus1ir1y06WdGWJvyl
oVDep38KnIHMdDUU2MGuoKbo+vBXWh25myW8U5aGC0qZlq3agPzLVjcN+Gfgd0Q8MkdcTW5N07D2
8hrchDLkxrGOc+PFtLrFOHpa0WR7L9FRkLX7bBlvdHuEUAusNiz+umVDZU4DhkxeDJ7CXG0rNYzM
lr40ezfr7F8QPYsfJO3TsEsNfdzKiC/tYQ4I6TeYXeoiq8EG2vYlVAoGyxHFGRajfNJGot44Uztf
d2exwZe9tJ447DEWaSnP0mqKzShJ0kFLHaApjqLtUTVwx52WqEkIBHCoflzfqO9FrPWKOnQZKXCR
r4IeOT0uiBgCzhccUdJ1/m2Oo+j9pk8EGK0811+TJZnNHfcVVjuwacrj0BqUXkoAmHk/xB+UcBz2
13/TpRnA3JI4EuICPC+5In+c4AV1xChG5xcSjyk+F1E7+DXNdGjZlna8PtSlWxA5Iqaa3Wx6a7qU
i0tAklMD9ZN0bL+nVNXvamTb4o17XU7iapIp+8v2KlkkuNrVJIfOjEVnCTImtiw8t7FMVn+h6IvQ
Uq8Yxq5VCvV7it/3xlt54bQCwAO2QIoma2qr58SsjLkgDHD9sTbdEtGIuAli4kozwA1viXbzbOMi
o6t19KlvpxwT77F3tI0fcSnI4rrwYOzBxZZE7NPlbJapEmh9eX4dpg7i3IOiLfvWATa8q8WifIyV
okj8yXYibJtBpkTo7VvLuLeSPvmkjsvy75zn1TcwtkygsDW8oE3hONEOR16j8121g2DmzGl9qzTx
CGzFqLHjTVsgnn9/NC0CVinBI60w110RJUmMbmik8s9keHva/5hO5Oryy04bbaP4fH4GMDFhJCAb
tDiJp04nrRuNqRrCPt7TGegfnAQVGrQSc56SuNzYnOcXHEO53GyQ5R0IiqvNqfVOVs9RC3JwEM0x
s6VYs2uUx2zGvRikxhYI5vzMUUWVwTbVUmChawCOQk6FP1Kq+KWHimqEWf3OFekWyOl8AqXXpvTq
JU1ExkP+ij8ukWZJyrzrIYkoqC1TKs548SlRPRl17/31tmAoqgDw8GUKtQaoedPgYoM20RitQLS0
tRCAWKRCiWtUwfX76uJXyYGYPrAaa3h+OBgYiHszNKfQDoO8qBofhT71oNdIm10f6nxbIKP3nvfC
eqIPYpxOYCqgVaZxpvi6niPjl3rWfEiUcAax5DwXqvn7+nBnOrSknSpAYYJF6utQi1bXhIrAMepl
wPyWjOtkR1sFadI+xI8VDwFUMdF4V3vZFoyh/0Jeaz2x63tL/eaivIrNimPM/c7rWquB/JSK8YmW
wqgf0UHDluf/cnZeO3IjVxh+IgLM4ZZkh8kaZemG2LVWzDnz6f3VXKnZRBMj2AsbEFbVVaxwwh/c
pazxvtn5ydddQroAJF405kWvcF2gDwgkexoikjcFpfnJbKbpU1rGk1v3GBLy0wY/dKzybCbavYpI
8lMYo1B6+zdcX/GCIoAGEe8XaewaURbNxqhTXUKNeDQxpiwFQj2q1WPS5CVlsEq9s7h2D8hvJ49Z
C5nq9vAbbRvGp7TE/ImPQCZf7hIrwsweGCgi/aktIGCwc7wEWfxfqiZh+YBIa+vmYVL+iGal+Rjp
S3ykrDv8wlOgAeWu9ScjUpxjmQ1DcEgcjPRu/8Drl5ffB9gGBTnyxqtO5ltJLpEtiR6eYx/0NEjJ
C5QIl6KoPyE2MftKmzc7g4oQ7fK5p3emIBXOZ+EIrTt2Wdw2+KKjiUyWZXwLqrLkfWoGX62szp9l
c7nr43j2EmmIdgD3W/eD0K5AXZFGFSHr5eeoIQOD18zQqFUUlA0S1fKdPLDvNaPYK55sDCUa0wSq
6G6J3Xc5lBSpcTHrrCwkZ2I1a0yBak3lOPlj2eR7+2zjqDEYERosTMx1nNU+w6E55h8ejVC1ZvtH
XJWdT5uy9+V+lpNDpmbhb1RznOA46mhTwQg3HDeaij3Jpq1ZCyFC2AzMntv+ctaOsqRYrMEzxYYu
Dj1HmRTcIKPAemhtIz/d3rxbg7F5aSUhYkOWvhqsbC0l6Ps89J2st7DykzHscQf8VUHjITi/h3rY
Gk5cZZxlgU9dt1SGUpXrsoGtUTsjUBgpK7/nMpBcRCq6b++fGXcGwT1lN2KcVZJDCbcPHYAvnqST
s2a6lZ+TNsaCY0KR9C+Gov0ntK4Ewli9/GJBO1YoXGmBF06Jg9XEooVemwz5f1Ji7r2ZWytI/8WE
x4ukFdJel2NBau9yTGEDT9fDofcLCOXNCS1nbBFzO+/enyhRqQXJjEAbIDT2yeVwqVbzwUYp8FQc
3J4ic0y9MkNknMhYC3eWcet9VgGiCrweJSpYQ5eDxSqiPH0bB16iU8l44D3svgaGKX3SKqX4vQRp
3aLYU+vPpKoWlXKEbXGSU+wKRZtl+l+Pj0HADRhOKKYTTGASY2rpS4/S/K/bH3zzlwpuso3QFre+
vjo2+LrNEQok4tjkFToGmQ0XWwqq7pDUlv6RCK5X3HCJqpeqlqPZn1FhPEi9Mrhx0PbPRoyyZYzp
Mzc0/okHvB+Xs0UZYw9QsPF2c6z5D7A5ZH/WhKWwReWsmA2CudCSDq2TWo/wHxzEMkbtQPlT99ES
xN+5HlrDzVpII7cXaiPCg3+L8BoHnpVa0wDCOB8dPQHQV7R5f2x6aQD5zrMYTNMztJH36nER4IFG
5VmC6we3cJ1nNMZM3dbh6sSi+F5FK8rDFJwQqc3GkzK9XxREDCcGwq+DcdePcL7IajvKWCAmXRcf
G+pnBzgP0Z0z4VBQa2lV4HVg9J+XIau+hZZT3EXtYN41w2Lt5AfiGK7CAUCViAJTHgfxd4WrRjug
R/Ra8rRBXe6F3y0KtXp7vv01N3YTST73NqEzB3WtUUDsIzlhoEZ+j3/jOV2i8IOUjA5SlHnl5QAF
jx0/2p07FMNipX+vMwNfFxlOIh7xVtEiX10PhSb1tjYDutEqVTnmmHJgKa2gKNdEum/UhuzaSI7s
hAUb9y3cLfrdbzA1pn15J3XKJFR9SF1rJbAOoENTH6M86xCM+/ffRgSCGAGVTzCKnJZ1qajhEnc4
iZGvLM0Se2A/zK96PU73jS5HB9VJp0d9ihcXmWLKAmMKraEL4z29h40Zk/GbpM42gSUl0MsZx61T
o9hnhn68jMqpKwkoKZxk//YEans3vsjwVvtWF6oaQFjo9ctrNesYCyiLjn4EJy4r7yr6yJ8bU+pO
RZxm5yFv6+9Z2jniYS2wJofAe6c3FUyRzAj+6Wso0VMH3WQn4dm4tODsCZyD+EkU0y4XoAHkoGsJ
AArJiX9rLegSLYzsg5kPyal02mnnjtxab/IbMlNKsrBCVgH1UusgICsVY5apoPU74j3C/VxDgolo
jf7F3Ch5gryi7ktzZjUYNdUWxfqewcpWJnOdnEcnS+y7soBf6zVat+wMuJW+UR0BYW7Q4+JuWm0n
YDVSbqDo4Y9apJyGTrNOFqxWPzCCE+ZDL2BgTeHikd2FBCBuhePoS9sMit8iy3afaGhVDmGFeN+o
/7h9nW0tPHkMpCV6moSkq0c8wUF1tlMt9ku5tI/JYn5r0GTz2z4Idz6xmON6m6NXTLSGtQwAdnEM
/qgUUVWUF8vgEqEm/WJGXf5vh8MvBYWye3QKxXw1LNj+jiVlH949RRoYVMCg+fDV12c5kEw9CIIi
9KUCWbxpWrAHaGNY99rwF5EiKHpAKjRnBTl6tZrAjpy+q+rQL4diORmYsz+YEcSltC32xAM2Xjvq
UxpH863tt67ezwFq/LmYlR0qwZMWhdpTWS7R+1Mj9LqFZCLlF4CxqwnBDoqy2phDv4iHEFOqpnfq
QzJiP9/G8l6XYOPO4Vjy+VlBugTr0FcbOlA6MZELlWvj0ckHXrS5mGI3rp2h8QNJ73Z2/9aIxAzC
qVYw59eU4bSYcrXQuObnugxOVrXUPnTG35GphQ/ghvZoH1vDkfShqiHsbbAtvjwCTSgvQ20Zod/W
teR3taIfuIc6N1oi+0va2vFffD2RRaB6AB0K0sPleAtiPkFb6qFvjkS5aUAFxpxxrMfy6y+SWlCY
mJ7KBIKk7KuNUtR4GA66sOuqq8WPg7LxrDw2XgMep/dHI+yRN09driwovZezspYOylWhZcgXq4sb
Br10lkP8HyL8gt5f56G8xGDCugasxWqoOo4dq1j0zJ/Hun3R1Ny8x9V2fEwWadx5IzYuYtoCJkkt
dADeptUTkdd2DrY+Tn01qtANSDskmPS6KWo3HYZpZwnF717dxYJxIexx4R9cIS21obcXi8aYnxpy
/RVUS/3Qhrv6JuIdvRoF/Sqq2girXPHwADXRkIqb1G8heJ7mxMYuo0bOalxsHLBglbtWo6DEmk75
p6ix3mtcSKgM+U9Q2MTeV9Z+iTWfs3KSMfVnMxpPoFZf+yDOPyMA2t2VUxLs7JVrFU/UB6iq6xbD
kfCtAdATvYhMU+rET/OG4MLsAp3asBmM/hQ4+VNHPfEsdYV16PW4fgFDWHxqAeA9hoWux16Z19o/
ujHG/7v9+m18aqp5mEkBlKCgt379lEJ1Gi0vE3+JBxlMogS9JEr3qCwbjzvbiO42MHpEJtYtu2Am
iOqxLOFTz8BDge5jh6mSlKBvsaTmaRot88EciWjsyar3CsEbZ4c6GpcBqRHV4HVoASNkBiKRZn6W
zcl/hSWFj+FYm/exXewU1LbmScsc1BWFBCRJVtec2ltDwYcGgVE05j15SXpHLCAfqNlrhxG9/sfA
6JITQYB+vv0dN94O3l/6NgrlFgBoYg3+CJ/6NpIrI2GO9DHj351htIdx1gY8ho26Pff5uIcA25oq
FWfKO8wAMr348z8G7KLFhHcEwjnt5eFI33dw2ySGHhdlOJ0mtf0aDEvlqmhdv/7FVOGoKUSlwJnW
mHeSnRglHhZZRyTCRcZ6/NLa889ZnqaTXTjW3e3htnYPZQO6wOTWgkuwmugM5EdPJuQBBqP4PjVG
6FFuxo8r6tTft4fa+ojCrZtQQ0Q4axXRqkAusFjkzFfHwoRjVij/FF2WfxgUOqiamTk7KK3rw0+V
jfIMxCoK+jxgl1OLm6Vph1TC6zBeUg9nnfK5HZY9dc/rBbwcZRVmYJ+XFmWGGkGjZsqXoSiorSlF
92EaaRm8dwG5YkC58aLwoUiXLyekSM3cRtkiYKOR9Qml1p/SUppnB9T6Q1YMe3jd6xdMdOtpvJC9
ARJelw710VDqVA4L3xZGGSVJauumkNSe5WlpUH7Bt9g1RpG7Tfg/8pylcbMTF1xvGX6CQ22APj7A
yjcc3h/HsAqw/JERBPJBuNmtrxZ69dmY2v4+0BzplKFQ826BRixyhGiG6L1A+VhHqUOh02exGVGm
m3ZIq1g5LXbk0IDS96QQtnYOg2GaTOMbCIaY/B+Ta/Wqob5TFz7iMx19ZvoVTzDvmt7NAsPZwXps
HQbUDkQyg58WidPlYCDBOjt0RgQRdQiv9IMKF5/VeC8MEE/AZdQjZiTiOG4v2nar05AipYh2D2pf
cd3q1KbMwc3MwaQ9vah+ok3OcZ7V7FCp3Xyyo4Buf6AG/90+Jtd3N68AfTwADBQqr3SXZCuN7NJW
c38oB8fVRjKpAijIHab0iRfo03zHpp99ec6HnSLs1nYVitgEVyQdQHguFxnf+MUKKu6CLrXnZyOZ
f2eGOuQuMqOmh/HJeLg9U5EyrVcbHQQhscPjD7jucrwkA6McyownW8uvUVn03i2LsXicos7yEGKu
3D7qoh2q6NbyCgzKm9kdtOXVoCXiJHXWxYXv6HSF2oBwCkkEBFdyI33qeyU9pbETf1WkPnx//ddC
NEDoDKMKJcqxl/Mt4qqjRYQwrFT1kadJRfs8R3gDdShF+VlhlJ5pJvNOmrzBCeIxptNON4QtRT30
clSpsCtzcBDJpDiLYlLhSJnuxZmp/eSKCLtDCICkuJNQDu3cxgqwEsIpuwGPPAix1XZU98BNYhut
PjtwEIzSBEMZwN96GQgC+0RGy28xGsWtU2u5R1Yf7Sq1C37f3mGbk3d0en8INcC8WUO4jSpsDR1f
Ez9LzdGvkjyt3AjhgsolkuVBNeLhsRyj5RuIc6IwEsbhdTbC/lTriePt/JiN20X0dnj5HLoPGJ1e
fok57XLKaGhZ51aEgGK35D8G8SsmJYjPNg7SRN12fmegQOKXjpoeG1PfY5VsXKQiwwGeTJFLxE2X
v0HpAiTLJX4DaIERQ4QBl/S2PL9/pvgnMdCbcSzSdZejcFvmUpCS5ocEf/JTHRnjk27PDroFTco6
EydHpWsQiDaPkhlHX4MsaUakV3TyzNu/ZSMMoNUs/DxYeLgQq0WfEmnGwD1M/UVpq/t+VO1zquTj
fVECEZO0QLsvuyHzUHrov0xwlXeum+vNDjKRhjANEUIAyjmXKzHHOkbVA3JWy5yDhcYS0Js0KXKH
Xmr82zO9vk7fSCV0XnCIQnlO/PmfD3LWV1OMra4Hks+ByatUX4cqnf2gnvI7CdeWb/pkytn7dzX1
HBQwIEKTsvN/L4ftykaZMG1w8Evp1HMLt8dPIaQ/Qd4afQxdudoWU/0Ev+I8j3b5oExtvvMbrr4x
C2uKthovJ2CQN3GvP2YuZW2bdZoyerMSAytLY0Ch6AGUGXypQbJcxV6Mj1E5xx2F+mYqDpRfs7t3
rj6/gTY1rUvSEBLa1YceJeAVKtgeJAiM8D6du/Jk6XVyiBLJeh37zHGdeddM9erFfhuUviziB0Jm
cJX+tErbhUNVIWQolRVaJ1F/Diq9P7Rz/k0Kg+F0e47XZRIxnlDagVYIqmIdwsPQHjSknUeENXPn
a5mZ1X3jRO19tSyzr6EGde4cc7wnYLA+NH0SvOKDapz7zukfy0nWftZhNxs7H//qQRf1RIB1tOhF
3LIGRXKdpKgtNiPQUsk+FmWlYiVfdJ7eZJNrOOnopRaiZOqADevt5bg622Jk5B/e6jME66udb+D6
6fQgBLwuc8JD3dSND30+8War2cMwbk5SFGiFJ48Y8/KQ5XSIdcz1Bs8yG+kZ+UXZhcyrnJs8qY6j
40jHRq0bV6bbuxMTb47MkCKfJ8pfC8845lJITsUkbWOAttdMtfJUgBr7d1aX8lQqdvOKiWUTYO4u
aztR/9YCi28LRoF+Lm/J5azVtuoas2Rs4peh8cpY0/7Xzwnd61J30r1O39X9SVLKA4FTGKQdwImr
E4y0wlS0E0wKO6/y0zJEADFjjHU/jWM7nkotr1+tucck8/Yu2hyW2ITMgzb9lZwmGvKa00zpAIU2
X06BNppntZgwc02W+OC8GbXkcbOzdTe+KsKO6ACDRgCGtb4xwV+TSJqIGLZpk2C33PQ+1vWaW0PL
glUwBL80awzvuiUZjrenu/FNoZGgZ/um1AIv/PKb0iJXBhgE6NgWcnEH4z99sbUx+0+pFHVn627c
jtRyeQ9hr4gO0erQpHOtdUS7g0cIiDbNgO0SNhtV+5j1mv5UlGHz5fbctj4lcrkUfolvBbD1cm6q
GqKH09YDbpiRfgiTObvLNAc9DbloDnEToBg4xcV7mV5s2ze0AyUwboj1ncx9bCvA+AeQWNF0DJCZ
ux+rNnyA8R39xbejEwtLB41ZmjerCo7McpocxMFrkEE9xUkjP9ljk3ux3Qc/bi/l21pdZAliWtDJ
TCq1tErXVemuNTB3sMLBkxKlf+mlNAE1y5tieJBanchFWDFujrOu9KZbS07wwwmH9GOmO8HoJmHS
w0CrU2gogabOPiKb2QdNUiXDK0Y5su67rLUcX8oC/btDSP6UFFn4s0bzHwfAji6DO1MGfjeYjHos
QSgnDr4nD9XqOlPStpKjweEq7RP9sde69tQ6Q3poFad9ABa+17V/s6hYraGQVBabQpz0NdbSVOZw
0WpCzgY0hY01CN7x/1E0yww3yYIxvF+6Mf1hsZLLeSjyPH9N6jkbfYqniGr2VhB/sIcgd1xDLZD2
oATbzd+mbJrQsTCQMnaXfhk+ZYMy7kTNGycXHIngUHJ+uYlXK0UbNjOjQJo8EjY45zjRhb+a3qhx
poydKHTR8oitnUThKjPi67CvqdGTKxKzi9/0RxCp4DfWjK2CZVo1V6+h4/zbqaW6s623BsHKlYq8
UBCg1nI5SN4usdK1KiFDlPVuVOgmZJgiPdw+PBv3EFVP8G0gGQA1rYFmS1XZsdxJxKLKsJz5pMOd
vnRCPSCcz0uOhnkaOc7Ok7JxsWs0cCgHCrde0oHLqSX63Dn5QhyWNk3xe5iXaDkGkqXRb0ABbifo
25ohIDq0bdgnRL+rKo48LK2WhET8VRVjm5bPevXaITz3rUH6Ed2LpDnaTWi+3l7XjVeTejKYdhrK
KIau0V5JOypjCZ3Em0q567ywMOPXZEb+ccCcF4mzzEgfZT2Nn7JulHa+6dbyguIDvgihlwrfanuC
1ouVwuHyEF3BQ9/Mcnii59EughAojTuPytY+ZYMKlj04/it6RiE7E5ilaPKsojB/8M1V1ZUTc6/i
uDUp4TwLMwZ4L+zsyz2zOE7dGPTjPdzwZsyWq/ZhmCrtHrENJB1vf7ytsYTsu0WPl9rmukk/8TrL
cw/MuafG5RvRRLjTKnLzmKRN+xdnQajL83AR61hr6Y4CyUhwjRgQNArq4QHbw5vp9N7PspLsnISN
L0U6xqVN91ZgL1fHrh+XER1SToImI0DeVnrwkBZNtbMfNi5kCog4gsCnE7A78Sv+uBw1vei0fB7Z
fXVEJ2OsFIvuodHlrjFEZX0/Z6a5E/xf1+5w6gMPTISKgiG18NUjQOmk5kmyB3TWqlg6cLrl/6BM
6U/oOM2/8fIDX6EkbQXKwply2U/jMD/JtdSqsOFKxKbevX9E9gvRRNysBJaXSxDlIUCrIuHqpozi
JtNsgQ3oy9OIHsrO1De2KsgtXj6SLgrja1JyMk5qQp1jwNK3NE9G25lf+jrRoMql2c5QG1eaQZVO
p7PJYQdycTkrk7Jb3/RYEgHh149On//qFGN8lix1ejGWVD7bNb4FaOxqH969nHSohWAIloJCzuNy
4LhjGQONORrGHD2HWaURTsRjlblyrs07IhtbC0o+IxTleTRQJrwcrLegJfczUguF1aZf0gTysyxp
xiMw3eTu9rw2TorQtSNopSwDPm01lF4bZiVjSABHUxqf51ZRj2/o0ZYd7mvNuIdL23gJGc8SDSuE
YUGDXk4tddTWqRQDjduiH44hFTJXGuovphJpZytzprtC3vXdEidvFVdyrfHtCJcwTVwDT01JRsA0
HnpvNvQ0d0N6hK2rz475HKLpUbmlNuTfMv5d0w2ruvys2mm559u48UmptgEd4aRA6rTExv7jRuqd
QIG6xzqHRpr/L9Kl9OMsO/OTaXfxXuC+tcYUvehx0ltF/mm1xmZj2HGoR+R1GJjf9dpkHKBIDU8J
rty+EJsD0J3t6YVvLfKfg642UqckyhKaJECVWeAYtljzXbaEsIyj1MK1PIkfJLP4lZP8CrW3v3jB
aITSb6VzjTDNVSqbykYbidER99H9clSqI3R7CafYoj3ePjFbXxLWB10JsmaeltWXbPQwpJbE6k7R
MJ+Vgrwrg4Xid4mp7Az1RqBZ71yhpkXPGo7AVcCB50/RdKgPetZgtoelqZKHRVKTh0aJ0p+lhXaB
6yR1/bHuVc9I+nNf5Wbt5noTw2HIjJMI3omgF/MXTghLQs7dG/9EPZqqt9dEfNz174SKJxhHgs9p
rt4+e1pUExg32ndzIf2ypmhSXVyB649tBf0b7RHl0+0BNz4CbAmuLD4ES7MOI8CMF12acJxgpmFV
aWftU05N+Wg14fLtL4aC2ySgSbRk1gYG2ki9rxnkHsXqRvqoFSk4qHTOubfqQdtJJDeeNx4XkPus
IgHSOuWmXVDnhTH3Xm2jPy1pNBxbzvnnvkgkFDGL6lwBpnSbCYO+27PciMsYmahMqPBQv1zFZerc
UvA2pt7LNFM6Y39qeg4Egp19ci3lBCiCmoKAeziC9Suurj+uwboi01h0NrSUq/m92aQfLKseD6Md
Sgc9lIKP4+Ak7iTDdworHalHq9jzbtrcOsKjSqhrigrq5U9wZk1vWQheA5lTq4e27ks2KS64wdm/
vaibQ4kaP5IaELjXVlhtKEOTSmx2qTPbZ9wEUjQ8U+XIrfJucIJYWNr0sIiEgPYaSWPLYRYtNAU9
p7KCQzxQLuoiNTyFUdd7Hfkz0uLlHpXmmpf5NirAaMQNhcPkatcskSnnUaH13oCW+nHJrfSA7ODy
bKNGd6Z5bM3HqtTrY2onGvaKZVYCxg2Gx0DOxqOmJuNpkEaU+aywjw4ZOA6/AF2wJyy78R6KwFx0
nPgfDtblF68bO0zCTOFUteHw0sdzwjNROvfwApNPCDE6vkmn8Xz722+8h3T5SKiI4DhPa7SIjk4C
UCq2WdNPwx18k+ZHmizzk7wsyWno89Rw1aAPHpMGGQEp6tU9H/GtWXPKBGpdo865fqempKOsExH1
aNJkn7LWnh6akBwv1OPeryW8NhZVynYwOVvXiNgHKBVQk2IvXi513KmtWlKe9wajtJ9C/ErcPhz3
3EK2zhU9d6pF4iahPnk5yqSrFcLhXFZ6XbcHpSqK/9V5+1+Q1N1OInktpiVQXGQbdDyEQssagNAH
7BmIeb1XtYHtIi4pvVRF9900u+JZlcKC3qWu+nIozWi9FmD25bLFFb7WH4s0j37c3lOb8xYYQVEo
o/+yCj3KYYyGVBXPgxF0R62T/kV1dvhMA6Tc6UVsbB6eIAOlDSqtgJBXR6ZoU5XYPOi81Cnl0G2L
Xror1KTVXTTMl5e4KbVXTC72wGQbExQoemqAeNwghrOa4JI4/VAude9NlOd+KkFtu5PRmS9TPu2y
37emiKY8iFXqzYgWrGKWCFn/gHuYzKeX9WNVRdMXxEwoTKij2QuSq+VbddEG7ti1HcZXKB8e09iq
78CfFydHL+fJtYsk0Q+D3jt3TkwHyg+lUjqMRj39xZYHXgdtTmDrydzFbP54OKtMaap4dDBDjijC
Zk4U+1kSJI/m0Oxxo7Y+gs59QZXrrUkv/vyPoSZpLnuprliYGtJcPFXBv1FfxQ+mVVo722zjuhA5
rogI2NRX8ltNHEt5yHB0TVgxpzXzgxJ06ufbx2YjOgXqIBSGAbMD3xN//seE6nnEGbPHSLqT1Rmx
3zF3HjNg8z+qqbOfEyltft8ecGsFSb4Ew4ygCWbx5YD6bDTjXGqcHnThzrrefVYkCa+buN2TYtuc
GhVC+DzYO1NkWY0UZVVdj4yEvhrBIeQ1Lw4D9IoyebrrkyLaedW2qlwiOhRxMBUDnB0uB5wjPVSt
mrWkwxIAeJSjbxMKlveaPuDc0ACtOeDsIH+Xe0N7TPtAepZ4fc9DWvfy+ytcxP4Eq4JeRDq2+qxt
PTYDno5oG45N/ZIFuebXONlHrtkne37GW1/UBptNbA4nA0H+y2kDmtdIaVnnKg+j3EN7wLhvS4QT
XU1Kp4+3t8/WzUSNgJo9oBXw7qsi1yQ1mbTQvPJKhKB+xGmffq8BpbyWcLY6fzSXuXBVunA7r8vW
YXQUFOBF2QAG5urT6lbL32zonZdPAT6yXRocpb6Uj7cntxEXCVM2oC9Mj+7A6mxocW+ZccMoidON
fjAmsgudDyLynBseBNP0Meiy+HEscacOjGGvDrM9PI0JsnfajOvoXwonKUDai7sghxldTEYF6W3W
DtrSdXeL1S33naF1J2dyJPq0erBzfq4/LaBOTg2BOiC7KyGTZpzqpNOBE6TKsvyYhsw+BKj1JX45
OVSG88AaJXcoLXnnCrzev2Q7/JdyMFEZeN7L/VvYZlkWUTR6mOxQoplz+UNrNi+NwVG9/X3fIqLL
WgANQ04lCRZIQip9l0PNUjZpSUt9BMvaxjiMqFh8UGLsVt1obtIfcmOqp0C1pJ/TkhQvtDHVeydO
ogdRA/9eKYP0iPSt/amQgz2pva3Fp/WA/CjpmKiPXf4yMCSFllpBT6kkgO3TyhguNdg9lzhQtREG
kbbhxu2yh/i63nIcZkqrAmrHDbI2oO0wt7Z0PL88x0nz2i0Xewak3prtDzCHiukhs5CctKEafkYL
WpnHVFswo7r9Va7fCX4DclMUyLgtrxpkS95WFmy4wYvKoT61cjY8x2FXfVVpXH+mT/NuGQ9R5OTf
g54H7g4K/uVSL1ZUqnZMmXfMKTthcJT6UYOzGcgWc+dIbWxtZgS+A9QXu22N0OlRS7aajL874zn2
6mgIwbPYJlJNxR5BZnMoxNHg3ZPbUaG/nJWUdIVZ65SCZCd6Lm3hqJQ7SvFgqv2uHeHmWFxT4IHQ
IyZ0uRxLHawsLCpSayolSvMwGWPlnMsUU3vZKeav794eMHMFoxQQNP3a1cmIIieWB4fBqhoPhCDS
nxNtCWI/Gq3cV+Yx3aMgX781qOlRziLIxKeTx+BydrwCsYYZMYVNABzPsBxBeFfcBLentXHgxYYX
egJ0NQFnXI6iN6lkdBPpxIwo8ORHNroXbhXV6XmeLOdzbDbqIamCcq/dvzk7E0wD8Qkx+1WxP1TN
GSNrLppAskfPicv4BIZD3oNZbu0RrlhKdlxq4B3F7/gjsJV76DhUjinwaA0o2hYQb47shxdTevNv
L+XmUOJvQ9NTxH+rodIqC5KRrpSnVXLoESUp9/kw/E/vC3unBrpRI0Srji4JCTcnjYD9clYS+hCi
iMhlYbe11+ht+assFtvPaj29KxfJfNQ7/WM4jMq/SRwv33BG2iPjbX1AghTOBKoX3M+r2aKKbXQO
Sn1eBIvKC81lOaLUneys6cbDQIuPDoKF9hqNqdURxxEtL5ssB8E5RwvPwBjcDcacH7TS7p+62mkx
6+uow6Lafao1Z89haOuTghylNQwGnfL2Kt7TqkaLjIFmTb/EyXGS0tpHF4DWqjl1h/fvHoCbgOZF
7METdPlJ22iS7LwoMaEuEsNr6znxBwO7v0mv300p5G8n+qAPBA2d+2z16cKOznMtA/pDdb39Vx7a
6osTJfldBDRsZ6duLCC7A9Kbjq0LdKXV9ZLPnV5IS0WfjSzE1/OoPkiTNbr52Drvf79RWTMJzlEf
5U5bbZVRDgbkUagmygsvQKx2A/raQv/Wpt4WelWKicztT7ZR+RK0H9RKEFwD2LjGMzS5kQ2yeFeL
BFszN8+W0vjQS+OoHMp2qv9ndnrcAR7vCwPaX2K91rmlQK9sA+tlSrENOYRmofT/7PysjaMJWBUG
niN48TQrLrdSMhmhZNrcDlkx1UdpNNP62HcjrmxcGtV/pgGcxIOAGKlf22g0n1IsmXovyaLiWU9w
OHicjMiiOZjl8qdOm9JqJxzZONSiboIoPD0O4pHVqUIoZzLkOKF6AhjaNykQeejC6wenTl/iGpdF
ninlPMx1TwFc03caLFtbUlV1LJuo/GpAbC9Xp7QMMnKTCVcR3rPg0KWHOFT+lXtT2an0bo2kCaQL
cCsoBc7qnCVOFko1SRp7D7v4sqTsCeom8oxlGnfuyY1nXCSLLKvg7gKIuJyURrQVIfREMBnV80PV
hDNhbGMDvYi18FSrM87bNVX02ztN/K2rPAb3HZ3HlQePnGEVE1kUVVsIbgNqZPHojeqU/TCNstgB
tGxsF0axBCaQixGCxuXcsCdSkkEH0KJgkOvnS6c+RG2q/eMkiXWUOj06Ilpl+rETqm4pt/rH25N8
wwCuZ6k43CygMUQdbrVh4sHRM0j1g9cNOGCf1QBCjqfNQTBDtFOiwAtqiDEHq68k/RBEZTe5uE60
/yUwe+Hb9vLPuojqU4kH0XEIguhuRPn1SyulsXkI01Fvj9oYqZIbZ1FLfWjkGj3EZWtWx5lqGDxC
Ixuze8uQikOmhU65M7/rbJQQQmDcRbmBcsq63JDi9tWZREbYmDlf42o4OYEpGrgiHXUkh85UjknU
PENHykFiKeKqQy//ex6br0WH/p3Rvd5e8qvdLHYUqmpvPH+CqdWrkRhDGtMypJQUzsZDhxpU6sq1
LT+E1J2OVmdDpSbg29PYEB/y4kO/DUsLjGiG4vpaGrSy8CHLeDi8cHYccnOnPeotQNclmC0AoWm7
835c3Q9vBwcwCWMBk1gf2pyyVYWWOQXr2nJOVT2M5yzoc6+z1WknzN8aCrqaEBCxibnX4A+S2wRg
Os0KYd3sd4bekEz0M97Tyh7qWtze61UECkBfjwRQgEAvj2tfqEYb5wN0LbsJSqhanf5PnirBN0iZ
rY9XJqqKSTI99/Oi70Qbm0OjfiogLkAR1q1zzRjLRNZHPuBiRujeqrprV8lwsqcxfJyEdHVeN5nb
TtW7/Yj4lBDs+YeqL/Ne3VGp1GJy0oIgTiDOuV2mLmiDm+MhyJo9aeetXaqCDIWfiYIQ3PPL9U21
xkgMZ+5wvWwzl0Li7E8OEpy5YWT+MpjqTn9vczxKuiajEYSvO2pUIvnItAE8WZbkQ56Aba91HSMc
G6tNmnx7dP7N8cgIWUs4ItxHl/Mj4kqmcYmFxXs6fuz62vFhRZZ3jRkCMGnmPSeQ6w49306zQOWA
zCGfWS+oKpU15fCcCKhDXeMoS5jSHCMJTpOn9ZbxkidmbvuaY/W8O44UvpSy3o0f5KhfWP8kGke3
aLXCdu20t7FAKKBq8ofqJ/j3xrszEvFjEbt/M/UlH16tDrnnpKBTQd+E5/7gTHbyHMRkzSS22ffb
t/B1lslYAIdI0FH3JtFcneRwjIt8qSQ6J5IsfefMVt9TfdHPVj8r/3ZNAQNWyRu6XlwCH3XJXv5T
5Ka3d+K1rf1AUs1uoPyCaM4q1w1meAgJsumenAWLn0bx/KR3qvlNDuL4e2XL2dfb094aD38W0MnC
QwgVrcv9h3RjBpmtofzda/3LFKQdWvfL0OJ6EySp38XVHgzhKoxinbmwIAtqVFwpdV6OWIdppVhN
zY3ZltJnaJDKaxQFO1HU1rRQNgXjyRcVTevLQfBrWZbRqjpvdGbzvq3zT0kLBM1IJRKAaVDPt1dx
68H5czjxc/6ouygKeFLZLjsP5f7cj2LV8SJkXf22TczD7aE2Z0bBQ6CVNLqXq2jh/5ydx5LcRrOF
nwgR8ChsgbbjKA6ttEHQCd5UoWCf/n7Q3XB6OqaDv7QUxeoqlMk8efIcMdRjUFOAjg2hlgcwSfN9
Szj+tSOeayNj4QqO/nxE0IBNgYILEbrMy8mZSegn5PE6FkJOp1DoPgKj8KMm9fy9Da3wxhF43TrH
DkFckcgPzggZ7sUU6WfzvNnhTc3G2cn2nu6d9zaYjn+gyq0+GFOnC6zT5JzvMWVe8j0RThpEnmr0
J0zrliBCd8Kq4owCvHfm+qBjvrHtMYvaqvOdKDcr668i6yFCeZVdngu83txodOri5+TiIRyNSFfa
N77btS0CTsYdhp7/Jsb+chV7PozfeqxiGKzYRgPnHrRTmseQcvONROXaFgGzBcoxUVkEjXg5VCCa
Lmg8SlrNXC57NdbedwCyMp58z0AF2L6V4V6b2tbYQ2Wbe4QM8OV4mbk6uZWsjGcDbjbG4MQamZCj
6ya39uK1oRBegTyHAh49zhdDWWnlAjpS4g2qJEefeZIPxbLQCNM3+Y189kp4BahALklTM6TSy0r6
6Bn+6C7ZEA8YnP9KULNvo85dxtg3DXkH97LeT53Z7iZvkOmNI3dlmuTsEOIdqiWcvYs7UvWizNuu
ATOw6y7ypadPJTTJKLCm8vD26b461MYShBdOMerS4yWwFuXIhmAjz9N/R906B7sbRspRU3FjpO3b
XITKdDHjWkPlC1nMS3ixKzPasU0e2LQx2n2xdf67XnfLFODafDzuDWBUXrNXaQb3b0hnNvPRHtql
USbV9FVqexrJNbvq+58vHs8YdVtYZ5CjLr7TEvamh2XcEKNxl8fGMPV3Ff4IT4h7W5/eHmr7q16t
3tadyB1CP8Jlm/SMZaJfVMArVohNpG234dFZx+FQlpMXoz9tAU1Pf4wybtLEQIzEIyASpFIvTzYS
vmrtBgaF25I8DDwDCN9O9mFJ6DMdIZ7dSNyuTZKUjVyGvb/lNS/HszOaXAJkpuLB13I/ucP0jBu4
e2I7BQ19VKo95+jv3kikrtyXmzo3dwoP3FacfDnqOru9BxDHeyNVsK+aSZxDhGeweEZRDyLquH/7
U17bolROKELxfAMLXuyassjTFlnpPm6HtdmXwWCeWmP6AZH7VkHhynrSsU3BFRcjMMDLhvetyqD7
wOh552A1Z0lnfyndCvH31jRpFQhMZWD5qW33n7dneOXu3LRvt/4hRqfU9nJFuUwTqbYYb1bOvBOF
4UXWXLWPbe2um3mAExWtl1HAqeWN/O21xAtqp6Sl2zMExPPK0UBhjhOqAYNTX+n2uaQFWoI4jNM7
PYJA44LixEFh1odi0O3OXpV+34cTYvfoR//oFlPtU6No/weshSuJn4UmwPacXKxH58zO4LUkzNBf
pr3hSfucOk4SNaFezn7qmce31/81K2tbhZB/CaJoUriMEh0lMjBnsAHLAKaPe6MlQCrtOhcnYxzW
Z2tpevcwFGF6Bz7bWrvJKMcidrtF/TuKkdjh7R90ZcvzezjVqNduIcL2338PkGUuUtvk92TzQPjY
NR7Or/bfQBX/Q3y8aQZQIt/MZeEcvBzJgc0N1lIAGCBakR1XSXYZLYGjoXR6dfZUhE51i/Z+5QKh
KgloQGM88fFl8Tqwaq+jSa6PaZSVh3HAe2jZtJdrHqrntUIY7e3VvDoeb+hWiOHZvmx6RHjTTxdh
93Ewt/4/Ws9drI3KpuCRUlOY6z9W4mc3bSKHwNGIg7xi4QqdyaHSXo/Ei5tE7tSbsQPWc7S18b8M
xWUe4sOydS5cPnPGGlSZJ62eziSHEmgh88d5CX+64ZQ+//kiEh4jGM8jB869LfJvW9JO1mpS2KMj
MuBnJ69HuBE36q+G3+MqpckF3h7u2gngItx60iFmwuN4OVyObuPSk1fEc+oNEd01Yey2uY786SY8
dyXQ4lNtDAcCIOSALo7AoEKPfuYMQFm4PXbPuXVC3V3duGmvbcKNbAmjC/YUL8zLCXVrjieeRcXP
bmznnTSwL7EhlEVB15oRVd3mRjx+9U4jfoQLDsd/6019OWCYe31RCU4ZzSwNdwigYN7qcG8oK9+t
5TQcFi2MHS1vzaax4keDXffHVAXujV9ybeZbSxaSbRSV4e29/CFaKLolbN5vSzRlLFe8ye0uUNFM
VWonJerYb2+da98T+wuOHguN69nF98wp9Oo853vKKrUOZRp4sQpD/6+3R7m2QTc6GqaAaFIQ9L2c
VU5uYQld6ljhf74HDvvZiVQ+d7A8bqzftehgK4ZiJbpZHl7ySoEV1eQ4xFs++tNxjrn938mk2gfg
jhrwKV/vwxIxGWKH9MPbc7y6khx6rs6NtXVZi/XnEnFhDU6TjbX1pWnzDi4HfTBvj7J9j4tQnVR4
a/Eh/0Bq4yKe1CMsJ78DoqGbwDhR+8//zp2mQx5ymvfO1KMIgODTyaxHM7bmIb8RfF39kBvX7v+H
v9SJV92U+3XIJGun86l8z95fiDeomDa3/PT2TK9+SZ9SC6E6QlX/Cfj8dodadmbYlsHOVOQOu9ZK
zSN7FK1KURDcJKsTU21TBy3WW304V88gcySO3uyEL9NWo8iHlfnjDW6kBQS1xdy5menFGRFevEja
8P+HmW6jwSfc7u+LzKTw5NaXxXhtnVVPYVYnx2XcWj9FXc3lPuld47lYB/28WqK98XT8R2G43FAE
chA2AeyhQW1f/Ldl9rWGtCBS4EVKLct5ks5ooVe3lp9hPpj2mQw0QHDNNrK/pmLIfN7pqtxXY5Yg
JYEnkB/rQpohjQ6QIaOkDPs2mufZnKJeBraxX9ze/CKKcVL4so+Oe2Ptrm1IHwxy4y0iIn7ZxGMs
ttMXGIzGqPcPeyJyK4tmc0XYrEMX/4+7VQhWfh/t4rZc2sJqCnvbk8hvHeaqNCkz53V+l6+BewuP
urYNSf9RnsBiEWupi0dwgvfWTyFog63lGpOF1ScTfdRYVEt7CPsuu3FJX7ta+KJ0xvC48xhe7IR0
rYt6MSjaQpA27h00Is3I9ZfFpJtzGbtYooI37QZryD4XlSd+zItLT+vbR+HaJUqL3YY+Q5mny/7l
bizzLDP8UgGMVZl5v3bK++D79a3+1ddEBL4jadxG4KUZi573l8PYfL0i6QVND222lscc/9OfqZpQ
wTfY+cj++snHusEnCe3lqt7lVpX9ChIhc4pFGF2CEKaUUaZ5rh+Nxkn0Dv3ccYkmw1mHSKh6/acb
Ol3Hwqm7ICp6I0FVzPfmLLINq+6e8t626CSvZFPtJqHlHzNz2BvUUME6gI7QSb8ICAPZlareOiPn
ofbfjSLpaNU1y4PW5o339sr541nf+sQo2tLytH3Q364PuUr8djpQlVJ6boSghXcixEoiu4AV/fbe
eC1QsDE9cf/km4GJvWqmRk2UQEaQ+YdJUTRx0HV0767Io/yTF7bxnuJqEURpgfzqmX6hwfugu9Zn
D3vpVEe552NqsC6F9SgAwVRUmN2QP6heTe/7haU8dCmO0Ddy0ysgyRYRQHLeym70KbxcnhVW8NIX
AL0unIFDvnjdXhh2E/ur3f9c2qzLo65ufe/GrXgtnkUZATRvq+Fv9I+X43ZB5cs8I9VWTuU+Gf3k
7ahvZHXUAovQJowoNJ3901jGoqQlflyMMPKVaPcc8VvmIFe2CMmkDVQD8LbZQ7/8LfDb9RqsoYyR
hXC+59lo7y0p4Lv241LeekuvLDjd4RD2eLtpXLykGAkDyMESI29pIpsHUWonHvsxPZDyIXNZ2fU/
eJkPN77ylRkyKBg39wkR4GVhFYsntF3UCoV2ksiTD4N9dgfTxN5b/w+lns1BGSSA5xrwfns0fj9v
qLvZvVB93LtjvRcdJdSxmu092qi3cJVrS7mdaijJEFBekVtXIWavrsjyRhtBCHgvVdzTtHT0OyjC
HVqD94Gb3Yq9ri3ltoRkC+TPtDS+nN86CT+1MSVDB1JasVsU+uDqAC5A3usbAebVoQjw+IfX4FU/
aDWZuTfmTR9ntZ0d07Bxjjrspl0zNLfofdcIAFRV6U+hHYZGhEuaeZ6bLZV/oIcm56SVtAnH1H+y
/WwvmNhU6Ep6Q4vBdN7NuzCkQm5OZX8jdfhP0vIi1AP1gH73n1gZfNGXa+sGndmNiLDGm966PLR8
1o8AFemnVXUBAv+l4J7sSqNKT6If6W2cza7rolrrSnBjBel9YM3U+oD6/PPUKMJyhdbXp7ev+Sth
D47kBKL/1fJBWV/+yjGTLbIgtooFSsrUc7J17wzOp15Z1V0SeukNgP7KLqBLDkMTkD1igktqaWsu
kFZ88CfYORWO3klLl2WSPnTdat56wLYFvvgAW1scQiBbGziW8i+nRrA3Js4MytDJOfH3zhIMO4rc
DkJfo2xOc4Mde2QlCYbWzmIcC/yQ68g3POPwx0tM29wWI9D1gOnGxUbowG+CfAZeMccFQ2Ic7neZ
nS97LxzUfdvI9PPb411dY/hyWwuOSVni4tLqTBKEeSUpd8LBh1KGBSAwh74bgQT+OB4hlwkd7i0U
G7g/LoLmdl4sW/sOJkZpFZ4wFcHny8rMQy31LYPj17PahmKQTV8QrOZio/aYw2Pd7Kt4MJv54NEd
HJljMhyq5GYv2OszAdQOCYSqIy8pVLWXG2eRQekmbbrhiStK5u6YnSmCZ/vVt2VEWUCe3/5g/0Gh
L3cqC7iJiBI0bUWebe6/PTOIrwYtFTLmBpjvxM0ovPYwGqTi0cgZeVc0LvRr7G1LAhhPu/dt6YZ4
B7gi7ZGYn0gdnAkHjSgJmrrcoxTl3BV1Mv4sRG0fkiTX5U7Ns/XA2uFk2KHH/FeKgke2f3siVy5e
UEoeL3jVlPbJr19OJGmNxTdLQ8Wl606/APDrc4vO3bmp6TmLAkPrfTkb4VFi43sORWJ+AW5X6Y2T
f+37ba4iW68zW+WyezxH06mUWcklY/j23kgD42D2g3ccE9vGz/6m4cKV+A+ZCXA9SI00/BB0vZx2
qDLHMbZbDR9x77GZJ9AERxfGqaswq6yKQ+a700PJzRfrdA52mn1reTflj16HEPwMhPds6ObM/bJ/
wl1wTx00T6yTuhPmMsFwnKtsRKy6J3IHeTyVbnEL5r+y2ESbULEBAKmbXMrCdCRGc9V7Kg6VoOsn
aJeHxMn7pyksy4HW7xF14bd32WuoCrFG+JW00HJkXgUtU2A2bbI5p8nKgAsgzSWuJhtZc0ndKzcM
D5+6ydwFoy0/vj3yFjtfnNNNmwZTE2onFmHhy+8MHDh3UwcAt2SzG3dNWzyK9bYQw9Vh6KniX9IK
RGFeDiOHvlyTOVSx6UpkJRJ/ac+iX5ZIJ3bZRxphtGxvIG24Txdg1yI3io9TnVs7Myyz91qMVXtQ
SZYd1swRN+6qa5+bftwNLod0Snnn5W8zenQq7ZyztRat/dFxaX9RU1AeghSWy85KwPh2by/6tV29
KTzRHILiEt6KL0eUiW+CkjGiYepmX2euG2daBO90WKI/Z/B8e6BjNwa9Ns3fB71I6T3ZrrVvZpTb
h9KnOFHIXWgQObh+Yr8bk/mP1eFY0S0Mo9S5mY9eJvamORVTWuIs4S/hcoZcpiKZKGOPSdEaDcE8
7QEt3SPWz7ccwF/NlDoE7TegQGChxOYXM+3yYPEp8NMLY+RBf3JdlSKCsVlgIO5XmeWxWef0ln3L
toNfHCTyUgIikji6JKF/XeDqyZoV1UL1LB7orq6P9uD0D55KrPvGt5JbqnCvjtM2GC0wm7oH2Ot/
gfpvr+vSl7qz25YMOF3td/Uw24dQNsHHt7fpq1uJUWiGR8BnQ9Bfl3ZMOpgI6CDYTGP2Pu8oEEC1
7ECwgzUijqBBEgRz17fLrZbk10QJhuYeBMEjRfUQo3t5QjYhybY1gMgWJaxvg91mv4hq/QUhVKgB
hGLOZjjt5D+x7l4/o3mUhlE6d+FTUihv2XcVZplQwRP1/PaSvDq52+/iRQBchLbE2r/8XYGordnQ
aFqpQodOLLvEOgTTmO/SkZhN9Z0HFGLhkvD2sFe+N9rI1DLpISANvIymgo35HG5Uc79Oyi9NIzIL
rNC9SX++Mj1wj63oDHIKSW07Wb/tK6JPqdgMjDObxbFyM1FGlphzJ57kIj6BG5PUGcYwfn97fld2
2lYRtum/wc+MlsKX45YIDtKmwrhrSpG26ZU+iLx1ozaz1n24WiFeV8KNwCRvUcxfryyivaRtoBRb
BH5ZKJYzFCjeHpRui2B4tBJj+SBz3d/Ad17fSASPRPrwawgoXkXDQ1YsTJzsvS/SMC760T3hjvdt
XfV4ymZw3reX8/VnhC3GZoHEhc41bP2Xy4lDaDg4LuX8nD7mKsZYpz+Utk5PheMlz4k32XfKKLo/
TYQ3jhpoyH9WgOzTi3e07kYyUw8+14oe2yFt63nX1k4e5+Xc3TgPry9bhuJG2jhL5MGX1Ebtjl6R
C3g0AzLf37N2Tn7ORWW9K4B/v/wPa7l1X/wHQRIrvVxLw8omlpqCpYeIdvCpttM02/tpTrLSmOUU
QPyr8iN+PM0tS8OrkyQA3WopqM9fVvUWw5EK+JfDaMrk2PlueS/qOjg6gLM3Nszr80diCN+PMw/D
kID/5SRRTfMMwwbYoatfHDuXpr9jqNbx6DhS/ApSsxXRsnjBo9tk/o2K8OsMi31Dk9q2UU1KAJek
KCIRPO4NzlyqlF1GtTB1Sd1okCj8p936JXf9qT6k66g+eqJZ/w0hqyAgXA2z9eHtb33lMgAU3WBD
Yoftqn25DEaSldOcUEct677GFofG0tiqGuHcWO5r46AnQvvflmW8smVPLZik8LLZU26t7lPbkIfF
zm9JP1+7dH4fZfsVv13mIPjF2KGbAxFrKOnYxeFW9Al08FZ3+oDG9/jr7eV73YS/Md9hLvwHLFPV
cV6O2AIAGg2imjElaPsjHphutksqO3hqKLL/PXIH3wHYWEjmisk5IzuiH6rQyZ/rpKnvgsyhie7t
X3R1CVA7wLmB1IYb8eIHIeSQlxuZoy2r/rNvtNXdUgbW31LUwU5gGX0L8r52ZomBNqgKfhPKIy8H
9AZdK70CjCWlkZ8mqtm7pFvK/SardCNtuTrUBjpCUuF2elUZ0sE6+QKKmKQv7LAGTXWGaKB3hTV5
p7eX8dr1QLGTtkNwMTDoi3Ph18ZQ6FT0AFVBFew8UQy/dJYMGlVpd5OLxS3ZVLl5oNmiOL499pVp
/tfJyR1BkgZn9+WKrlsHRYPGRzyiVvk4LNJ8n04BnaM0zhzeHgpt3SsnE9yKUIDgk/TsEth0ezwx
pIIzH2DZpO6NuRQYJUtqtjjBOO2zygymmfqZvR6VNQwfaYGfQbGFMnTkZkGZHyyotB+M0je+Lcuc
fGhVkvgR2gS1tVvMRE67XkgrjHDTXJbjYnnpuMurIDeP3eB1P6Vy3O6g1KB/+E0zz5FalZ9F/Zj3
7xeT5rQ49zv3p5Bz+dPSc9Ge8AJyq0j23fwXtjJDG4GkbUF64VQ/iOmtz41QyqdG0ImvUx+M/XFZ
2+Lr5qPbwjZ2e5/O1aR8zl2HuFXZ+FJhM99nRUS7sPnYF2PYnYBcaaoi5ISFUZir+jmOyq+eKh8g
CjYp2TlRK85eISbXyW6ucuUf8eVEPcXBqfaQhavIT0mYhOT2ognGHdqWTRYv7dJXe+oozbozWiuf
DwiEVKewqyZgtc4QTlTXi0zfqzFtv0KXTb81qhm+4sXptZA16q6n7RP1vZ07rt4jVrTYZ9LtOz6B
DVnGzkiGYY6N0J6t+6SoOzfikih+NJ7OjEcRZNYzfDKJ+VYeJB8s1RFoDkgsoUiZVZDPe7MJiucR
E5hiL0bofFHlNcsX2gCyPLJtPSz8EVl8Xud1dMiIUGb10B0BKRuz/rFZDdw9VqvhNw2elcxbd1X+
K2yCFOs0evfT2J3LuX/XadoBUQBDQeuQIpwF1mjk9pOB90t+h8Jb85QHQcJMs7C8Sz2j9g61YPvH
PFDu13Yssm8TjbBfISCGuJij7G9SDyiWY82D6uxzy6M2UM0FKnKJm5IFV01BnaDBjvDRNd1l2qdt
IBGHzK25idJM4bEKqXapj7pzcOtq0uTLWK+WB9UAcZydmqzCPQRDG1Y05jRd+YgsgQXpoR6zO2mZ
ENeYhXVItZe5d4Y7A3FDEHLLqHfqrIvEiAzLyRsD09jpobfxVQULujOyRPxCIgmXqy4DLWJBdTid
aSspMMVJzeCbO4XSO/gJ7T9RhWuSiGwLaeznYW7K5ZiH1SzOzeJZxQ61ytY7OknCX2YY83I3ubln
IBhRtO+FLdt3eCJ3OqpM1T8USeY8T1Nuoq8+1NM/vk+pP7YnmMBH3LiqEkKe9r07SySJAzWJFBNr
emj8h7UXq4VJj9fDYssF06yCca7Opo+c6j2xduNEAQ4iz56RGuhFmqluD9WiJGIng0x+DH6wlCdX
JvpHm9jNl9nDqgG2++QCjOE33B6WdLH+zQq/eFjMOecq8jM5Ru4cKPrpg9QNokaq8EOfGmzXdpFg
aaxxeZrZizRc+kP1Pkk7JK1nUoK7GcXg4IhjMJlk09rNv31BfQM6+KjRH8BwtoyMQfbnIKgcL1IE
3s2hAo4Cr8mqejhNVZDsQuj57r7MRGKf4Sa05XYoxh/AxM4QTeB1zyHWGmI3qno6p56YPqnRgHW7
uGXytz+zVXYNTq7qPKZz9ot0e/nbc6Uvd2PtTLyUizcj6c+XNnedCI06rsQQPmt/nJq9nWZlejay
dZqRxDTQMbKbTqZ7R0ymtXO8wVwj+BiueSoditx7rcpERm1LW3Q8LUhv75XVGDhxruaKe3DSpWLX
m21jRqrJCtjxZjsUT1k2oPXe58My7payqcdTnhRzch827aTucpNu/ygL8EWMUz2P47kVRoU7lO5B
9JYZxYqTscydjILMNOZ/sjydq49kuO5PS0wZJiNdptpHGAw2UHq5tmp93/Nzpr1wFgAxdOfn+sGS
TjAfcTFPxT2Lj0C9v8A8N+JQVoV+t4jZye+T1RiTvUQorv3pO6Nff02zquFOXBZppPhg+wLNh6Pv
qTD47udpL76n1qLtHNh1VAtqnsjjBl/s0kNaM5q8dTA+SNcrwl8L4WK3E+XSKONoZslsGZG3JBRA
o9mye7qsjE6U3UKfrZoWM27N0i+PSOj32Tckks0q0s4q1p+GNY7Sw9jE7+QpST10uu8TEXJnxVYe
avOjngdr/gwtMUE6zGqt6QndxFz/LAc7s78YbtFX9wavihOjxZgm/yoHR/nh0ImNwXMkP1qK9zBn
7elxnrPFleQFIUTrqK8toy12CsSx/ZWHq9006KHrdviA0nne3pfzJANKe2LFv1vVOv2Kaptndmwf
c0ifikl2LuZ+6dw+pCD2EGyG2uudj8JG7xYg3h1GSKST0xXPRuX3Zbpv7dIpeK+kTkSHLgP00w+s
m+nsoCPZ/TtB/TI1orVH3RK5mtVN3SUmvfTa8Uvl0Pi0L8xGLF08A0jPebSkYkpO2i919qTrcOx+
1fm6qURODlv/yZXT4h0szgZEHBP9WxRvTBCb4hclkz5Vu9HBkvuckUGnOzvx66fRnrU+Kez1Wkr1
7tjdixaF2TQKa/R6nNiXXZu8QwqwQ2LQCtbFFVHTTSFSPkXmDtTp3LbSj+66dOFjVgVBGi310CcQ
f5wFwagIt9LQ/1j3OR8FbpoxlWWk53DojnMZFvOprAfXPrXC691z2c4eHeJmGxaHzoceF7nVFsy2
hlM18VoPg5liNBCm2U8RrGP61MFxtKPVq1GgS+W4uJE5DKhG9UZGfdF2luVdv8lw7NakIjDtKqfF
HMqeOlwsUKitD8PcOm4sJxSvJCamOg932AnW1MfL3DLpsG7w92hwdtpeyTXJdliPISbvWUP1DgY4
Is3rYBWfMw3zO25H7RlHB0bju7DxUyeyWyMcduNo6y/maukxqugFxKvDTKczNTrkpBsVzNSscpxn
dnnpO++Wau6/Us2f1nhwDUtF5ELJfNd0ob/saGkZ4Hnk0s73aF4gbeQHuoJ/ltj8eXOq0u+1h8RK
3IVj2pwWb60esBqti50zd+29Niwze0zoAVj265hk70buPRYOSu0nb6PWZdFql77gwaL+F+tGVlQj
Av7fuC4GgoOgCGCZjRmYalwoBPkQAMKGImrMvjf/6cq+phynQ9VFhIpCRmESdM4BJ70xPAoEMLxo
6ptO7ALdcjOrTqJDLa2hx3jAHBb9sav1JI95Xq/Td0JH242o8FXFr8yYChgjWCVMx6SnHWx+SqfM
KQ9ruk6rEU1hM8mvoqm0GRxW7LNttN4ST+1l70/VXlppaHy3RmX+3Sn6921E7+VyNic1iciHf825
yos82Js41RvRQjtPTd1H2Pq+6b3iZCZe3tyN+LaJyEIdbXhvmZNpEn97S7dLzaRZ9z4Znbpf9LzM
x3mWtiawDYaarV5od4dPHga6Vh0Czvr1vNJEY40TYsmeWM/4O2XrLmwbz9qPuSIui8imVfrEZWyV
T/bkZ+X7XDdW825p0QfaF06rWvqnxPwBwb6kOsHUC865rLIu7pK8W49uDsj2EPIdj261euwNl6h3
j5joXL5v/cVx9lknxV1fGOuvoIPmOMstLm2qvHkqvVp9qbDm6qNAmoQocqbgAFF3qv1IODlk1GB1
qu+cGv3dowfDjGy5dv5Dt+pu2Ldm7f/riyHt944/yfrOKdvg33F0+2yXcnk+tAqJt13ql9C2awLc
Ora8tsp3swzrDxPXxLPbS02DI9RB3uk6b5In/AocFfVDidILGsB2tkPdxH6eu7xoI8Lj9q+15nU7
95nNS9s1xZrc8Q4rlAyzhihWq3RTHwsWfoTwMjk/hhiMPZbdJiKllDGWEVeqbOPMkA3mF3nd/yO6
unzPXS5WitxN/XkuS0A9TkL2Iek8/tLBpyUznmH0EpmNxqL2U5EjETam2Azufb0wfI9i8omWgymI
KC3Ta1eWYdPsVG+QjqHNFsa99CpaoefEfJ/lhVcQVll41mnRt/fpPJr1F+C5/luSyBbW4Wh16o4z
GRyNAerR335WpRn17rooIrxDks/jWIwygmS39rswrZQZEeDl/2hf6oMhw6aL7BHG+8fVF/X60Lud
kcegwFrfVfPQfR+dcOUH0zQI6dXJxHTSLrdAXbThcJCBGqs7Pw/Wc6n4Ws9tIrIHa+Rm3C/KXq07
jmbSnEE72jpyJZ4iD9Owyv4oXEoIh1I2WD0YYe5LAgc9Onsd4HT/tbensvlqTabfREixNcXnqTb8
MDbW1i2ismgkEiWNEyZQnKT+lhoV/A4ynyJ343oauiCeQ+I78GubABcxCXs9jEU1ibtMOWUZ111m
qq+Iai4iSoM8+Wpzt6K5UaXjJ7fQ2d9muU5fxOrKz3IJmqel7tZvlLeK6iy4OuYoH9nJO7v2xvqY
tFnzKch0AgSas3gNej/6mzEEzhQ5Cor35EvxWWZ+OJ5S3YffRaLX/uilyeg+h6pwvb1cbPdHYliz
vwuLxhNnrnGuVC8nUlVrWVkPXtC2D5lPUBXxUAhYrrIzn8eahP2E/I3lPGWT0v1pwv6cSyZI2uax
6tehPE1uV1if6nXo1F+lRbz70I35fCzqueggDIzGHV9y/uGucuyOrtFOzV81ganz4A7u8G8GNVPt
VEVLcOSKTYusFG3fxkNb4IGnPYgvj1le0XRuIZdovUtsYZQozHnip2nO4ccKXzl9BszI7WgqqsZ8
HDCOOk95KZKdZ7hiPI69kxCKaa861k4zpae8NfO/jLGe5nu/sfV06oWVHDIgGf3QTIV39ker9eJ0
slfzvmZ1sBvf1PaQvreaM8VXvzinjeN8dFJZEVw4uoRRr4TzxTJXDNV0C3AbGRokcev6qcAIescu
GR0iakRXNklFi6Hp12FKZIExDXu06MzE3kvb6p7hjTpNzJtp3EslVbGbAgfTBFcycISch/pl10ZC
1Jbo3IUPXeUDoa12//bmuazPturQKkp85dzR4lEE8Uju6/w194M4KDsQydFba7uKlFoLvR8xWZyi
sWYz7bhBudyI/+Yflpvlza6Vo2FGIhX5r7ZQS7offH++yyd03OaoslIH7BjL1vmhapNWRe6ggYqc
PPd4UNqiaQ/mAqXiSJKnUZ4UxppNbWQ1OA5hvyPaJ9szyvmEbwpImoncO5cJbVlq81au7u218O6X
og7MyASrtt4XbS/XA6CX7R1GSutfnDm0l1gWyHYeTJCC9M4uGr3u4N4iRJLYefGrSZDEjxAMNKwj
x9q2jiMxSn2aXZRgz266Lvl9scybYw39WG5UacSSyQGNTMSCbyRP0smC47A4NFBy61i0VqCc5B3S
ZMhkDIvfWh8R1xz1vgnb/+PovJbkxKEw/ERUASLe0tBhch6PbyiPA0mAyEhPv1/v7a7LnukG6Zw/
usvHbDEnZoYfJ2Nmxb9eoKHoD6sSTQn+xqLDOxoXPmFmNtjJxD89JJUVhq+Fk3dhUpVFWyZFv4C0
RGUxYDdqutw6uMTgP1YWHfZJg117fPRKHZ4bW9ZjCm7lPHGIyx+IHEovcXev+y4tr72JFhcRrtVW
dnNRG3MiYY3+FqR1Y7yXGs/UT37aa5tEQz/9qQaj+CICRLy1vH3rSbrDIDNycfzPLtbVkAixjfez
x+X0b5tt752Aa2fKUOLXD0uxRoaNJAD7AULTPzH6eDSGrrtbHrbatas7a+TDSsq13y6qF1NPNKbr
PC91Y1vncqSC7c6HDVhSEp6D2w73SZP2XRWrI3o28RK11hijO3brMQkCKx9Z+v7/bs0WW39A6ZR6
NZGjpsfQo9kyGxav2DLPmyKZLqMzvfocEn/NyqR6IFSs9S9CTuu7PZJynimU73EWcd04nP7Rerfj
TeTJ5z05NXssrfe+a5Zv44Zbn86yFMPR8TZ5tWt55nEe1CQvK07HOeH+FB+t45sijdqlzM9Ce/mz
cfud18m2mJE3yx7Sfi0JUSIlFJdOOZW4CsS8F3uymHkQfK0FX9uSm/ARRTPYIY/P7CZyQMiSauSV
520lrCZxFXL5bO9se0y9BtMK09jSkd7Q9PrXiuBWHepcbk1ShX0FbNjO5QvB9HlDCBcD9JkEYnCc
xp+a51lhajuC1o5vo98gLUOMOI8HfEzwm1U5Rn/YbfZLaLE/JmAJ6tRWLthDPMt++Z5jd5iO/WQL
ddv5xWj9MnQG/ovHas4Pkyy9u3yU6k8EMNxktd6892XJq4tx80JmjAx+lfhbSc9sBIT4TzSAZ1m5
jIRfj8O0kU7R5bDxCd9+s7yMvbub44yBaU0NJ8XFY5iWGc5C7y3O+x3CrrSmj1h0+8secPVIDU50
GIrReet1uXo37a7k86633H4JGAqWo2VvkJsar8B4gvGcHiXuBJlwtHaPlmF5zLxh7C4RJKB72A0z
5L2/t+a0EQLInmAc2WZuWc+fLtrn6UI8q3xQcsq7JCz8eT051iTP0d671U17FZCw5PhtD9gle0Yn
7gic0fnW/tGA6RrIeWzdwzoLxvkt37BbtYGZ81S70f4ZUdYqkyYKxZMVVCX74B7Z9wM1lHMWuvH+
i9lU1gd7ZnVLQ2Z8eSDSaP+h4tx/Itmwbk9FE3rvY+QB1q1BUBu6H3QMDNxH9a9lra5ftWv8LLD2
7utKe5QHZbrawy24mOfOa1nhyLAgetfYebkmkymGJyyutJa2W7jwIqg2PEabl28PazDEBVIKM2em
XoLpYYksJqYiGpp7xhpdpVNVuWu6h8HmJDHQ+VtfUGb20QxNy8dELdL0arOAfRH8GpmDErQvPyhd
LXcegTA+bwPm8pojT3kiaejL+Cd7aLaT1qN6wDEWGNgAajUeRRXwwAE2q6R26+swXWxDfyq6acoY
5ZDbuaKl+NYluft1RlHW3fpFlZ8nbpTX3nTuXe9e68vcaOlRCLdxbp6tuHSx5FDrlOzgmQQP2ZZy
74vF8r8BB311YY/3783QB8V5MwM2S9xf4icy+eY758QCxcbjdqcdWfUJA9f0IUUlLTgca7sPtt7i
1aeYg6RhPXji4LVRNaVRXtg1zoqW95NXNd6y0OJ3AXjdwzsdFaGXOYSNI26mN/nR8X3wCR0vckCn
MEV2AuLkWYlbRuZNjT6TxaA1OoLcEvAxk7XlhNt7xjkUjlJFAurBy8OmBQbKzEnobyioY2F8gMi4
+LVWNhiqceszIPX6yh1tOWmjkatmQWnW6i5wJu6dnblteACh1PXd2sesP+QOu+rSOkUpUr929WNe
m/ZnPYRYZVafGlURUYX44E01HxvZdJV1aNQszf3eivZz9ZnAPmQbzL/kWvn+ixRiolRw9hfnLqIR
9kbvXrVmG00xvFG5qDyw1C74I5u4cBJIs768L5W93c/TBI8yjfHywy2qsAaBJEyPFngTJiMGk1sV
ANembVvuD31er8vruM5VlBEgMXaJJwoFc0MdzU2xN6V8j3XsLtevNSCvf9v6LxEObXlZ2YStTJDg
/zbs+8oTS71P/C1GwDj6leziY9tk9IkZlR+6askNTMgU3PN06felT4Nd5Oo8tHu438qo6Z41D6i+
EUrl7xE9d95b17fhcCihoPevQNXjDamDCGCMLVrr0I7uDj63jjHdkpz5M/MSvwoniiSKH+eIFZ9z
YGLr3E2WsO5lhQbh/gol/gpqEexERASMJauaXJPqzh63dFv9VWeWVYufYpknK3GsuJuSfF+H6jhs
sGmp8cT4AaQTW+e50eO300FnPCjRjn+C2a4fZ7kKnHtIW93D7GqMnY2zb+oQVvHwDBGPUyssyvii
SQ5z3xq/gkxyBJFaKfEWYfy5w6I1ZxDlfb2LqmB6lS2s2ffkLUt9UM7cc9AHrU4lW4Bm/2MBT1az
B/6tG/M+nYuVyu+7yihfATtiLLxoErrl21SWY5UwxAwlBI8BTp1Y8OJDU66i4lMMNWB20Dxs/uZ1
z/E29/9oD/doxULgxWnaFtZ4nuEJ1Zm2Un4h7v2JjwYZmX9GfhLqQz/61VlbudenMelWVwopz2+h
fHz2gaqL74nQCSr0ZnFNFEI8DP+Ex8aRim6i9TUwS2CuLpT+GSPO/jjUctwPisDDnBtU0XoRQFGB
fnOoLmkR9e75qvwi/1+FS/UE5UpeGaR5/ttmYyekow0t2N05GM0hCpzxoaKqc0xKpzK/oH+hCCkO
9fOENFImFfSkzKzXAMrbPlh7cZ5UU38GUczJ0dam+D21fd5m7Nz84Q1hL0G4ePNMohbQ82PdRvkf
E7TjX68aGLa3xqmY0zv/2SPtcXgYCE1ZjpMSVsY4aZXHoRq6+dlfN3V2mO8M6KP0+6Qs2ZiOYO++
OvG7hC7QV6tfxYpS+mVg/x5O675ZH7GcNWFD6xA7J7K8B3VpyIifksYu96cI1qXOZtf0KK2rXG9k
lRhWFtCk2abgzOEcNNPk6B9C7wNkYtztLKeRxAywUy2+H0y42y9LuYe/lqF06oP5//noMIHIdEdY
DQduNqchn9yNf9ijKR2YjEn+7pycOOje6rF2lq0dnNZoqquUv7J+LQZrcF7jjqKRZHMnOR3jcRAT
YUKhBuFZBDRCQw9bcIQu82pgfhtjxIZMyyR+n6vuBvqJVES6xPbxGKnKs9Om6At9nxO7+WiERorD
4WT/66ZQ3knE3stJ2jXtcU2wB1nNkXKFIttBolnhNS9jzFYHNW5uTTaZAMJSyxzdNX6krItQTl9n
VAJ16p7Vs1gS9n0WedEGTQqbt6ubuImgn11WU7jqyF37bOUSAEAuLIA5cuV+jUI0sL5RN6us7NyB
TWVxVZt0q9q/SF2YuPd2IU/IPgvD8dp61Tmuinq68eA3+Ryc6wMr1V6kQcHodfFR31YHEW7gY1Of
k1gEjkIKAZlinUe2mhv0ZGKU8Z40fRnTp8YFhZJEGF56q8P5k8lhUQ9DU8FHoi0po4TFRH0xP9c6
YVGXQeKEjGRphx71pavour2tt5AtyJp8+hyI4BZHTDjtmJou3Oo73x9Um8VFHgGg+HtxG8dWo+8s
SiDv+mnDETXOLhSet5c4+KdiWPoz15T93rut/dd3NRUV5VWhCpLTtzSBS6fhebPyvTn8n6+VTYWY
jvnadN3X3kmG+LXx7YdpLlr073uH3dZzRwd81dLTmET4tnUSUidzISkEZsHbfOklaDbL16bypHOc
lxwui/FmuYXK3srT5HjQdsYp+NPFhA7nsiPitRDXe7NKDAnQIwynXl8KyKjpINti4T/kK1y8MEQh
6jasqyMz80Y2rk3XXcKetV1i3fjhAZqtGa6ZHeZlbRD1pwWOoOgsSxwYl4pMqI8BfvJmM7PuDz1c
fcHItGzyqFVnWYlkmbiWWjjqvQVX+eiMNkSobVeJwhoFck7zaiKCCBd5PdxYENSvA2OT9842OKkn
T+xD+BfcvUQmEFaQNy2A0J7KrXTAeNAiMvUWW//dLOOk8NlOeNbws+SXvK1Jjpt041UX4eyTTtFx
clbDmuf6X2AZ/uDKEvSKUkMyr4vJiATxj81qNMTxsYpKP+Q8bbV7llI1r3UxVD+LBR6ZrJa+QLDg
xKvB2dnVf+E0HAgGAxdXcZzv0XTURs1uClaAEIJ5HNkiXFVArmc8x7edHinGCykBQSHV+miK1l6p
bzYFRgEThfJ3D2+2JnsFCpU5rbOaW900ItP0u68YXdwh9RG9qwu7xjJlssBZkNJFGNy43lV9sJac
5QfkF5obzi93mHLld/ZB9p4ZH3tNOATYGD1zSa842gaJ5uC8Lj3ndTQG3RNqnsF7tl2+p5+BMtKc
F87yKJnstQxe60i5IU6zGgp7J62lfID34KyDWQaEcyfPjbH6ErSWFMBcvK2B7IBZWmcDeZPiA+aI
q7+d62L8CDaO/U/pVZIV9Hrnc78LfVjieXpD6p832TUSq0z5mNXnsC3hcl91tltfQFlg/dv/fxVj
R9LjC2bWeS4qgdhgV6b+1EqXQ9K0O567WBU1mbtVVQtM2EZd9p2R5yq1bqKDO+REu0wEr/zwgDJ4
shCHtIed2o/u6LQeV1XI//w1bL6/gapH9lvQ79UfW5d1kSA6sb/7KQzK23wc6JmDvAvmo6OVettG
3f6NlBxNRqpTvd2ppV1ies2igZxQURLLaxaSgW8cZyr+tdYUlQeyowlyxMxov7ADoT+fwbsLPnuW
rNWNUGLVvjNzf08c6YeOopMtIxKu+L0gjXqbUdJv/AK1E6SRNwBDjp5nuekYd8X2U4VT/0pVfYxI
yUyFPNJP7aIrKKsgbXvi6UkRGQZCiWxnRD9ghnimPM8zZXU3ydDdk7ohaysVxQR4PwBN3hmEACiL
9O7/G8KVmF+i14d3etxGwknGSL+2gXKchLtHwFw3xCneGcWRmIZmDigpBR7O74dxAuKfht0KM0Wi
5fZzWTvbO6z1uNj30O/OkHkd0W2Za+XyMZo6dwepktxi+bSY9TnYrCBIx1Fvw029W4wMYzN690Eu
Fp0RdTWXqdnr2M443pSdlJFPF80AXZP1kRpNOpdI3K74rL7roskJjqteHQ8r1KB01ll1EMDzaflh
rcgDgQgWPvNmQwH4nFdhzIG9qOA2Z054zYWH4EvEyFZXcBoMJ/kQbMc4HsNHxpD+C8JLjA/R1NTn
2Xb37dwP/NWEY8jmwfH6lQyzQalHq2vCf4GRTAkQrlF3hIf3HkdG3y/Igt5P8McgsCEInKDQQe1h
lPglAohL7oEwWQWR1n8bURqd1KhDYEc3tTcpUybSl8lAgah28qpsGLrVJjGWNC/fLuoIwsNmZUrQ
3TCD2grpd0bRLfc1TTozk6iErMk6vy1QgEHnvwyYjfzDvInpT645xm7rGXlGmjvSWVN13SRZZeuF
wTovqsdl2tvxrWrQ+91ZNPC9XUWlJok8bc4BqPL0xTo7fUPVtuJhlvnepqhmcj+zmFzvTA+PenA2
y9xV0757CXqI2E9K8P3ljmCo8bX0fbrEeJI5gvTsc/xRyaseehNQVYr+Qstk3XT7M2gXv7nhPvO/
t3ypHjQBOm/xNASkjWsftTtyieadfP81P3g2iCtKJjt6AuP35vsy4OJJ1FjGZPUtwfrHVB6QPAk9
hTlLt2zutV1XqKTg8gE2xgk5RDTI6IYhXZRp6cCApDoo2rdtpRD7iCJ6tB/rcuXkYZcc/3R6rx/b
Mbd4JDtO+8Ocy+bozDSyQCCCxH7qrp2nZLXockYPn+uHfjPb+Nvvzf64uGKNTgz3uZPN+bzGaBit
+KdRjc9CSN4/qBKqIud3KNAKZs0q+tO1KwN/WitKRr8tjssDR9E23dai2GfYA2LuDmtQiUdl+csv
rt1N0xkj+j1zZ6f/LGrToD+ayPc8d7G9FzeqWSYYz6GNHxy1BN5B5xHUMkFg0j0X8dy9s3u3UNJ7
VTxyCAxhWqLx/VY6rL/EWgDGX8GxT68dyrc670V4KMCM+J3J7uFhbJromEf0TGShsYt3aZc9aZEz
kiPUQzIvEMn1HKjFPg0vUB9xkm8UB6MknQTg04SqlfEhKn/IpZJT1kSxesurnEMBxYD/hDgWIZfD
7/fcTn7sc1QUdZss4+BN90trFV8ArJTu2lXVEywaK47ZoGimG+GZXR/2viLVkcC8/S+oHsZNIvuN
PCw1BHdGJBrhsc4QxON1Fwntl2aRvYtcbXdKgtOt9sHEjfix4K9wb9bI2W5Y2lzuNG6V9eR6Rpjn
BvDrVx3p3TqoJWSrYM0sgmO1rOGHITG6ftgr4xZssLL78rUVLtke8JFwxlaGraSaejsLdTgD/JSy
Xs71EvdYaAtRXMCi6+7YOUF9GwiUx3DikitVag3Kb4x0f1m7F1unQsqCXyce3PsakNniKd1GlZoy
Evw72nV/6EnI4ISufzu7LAHXdX8cnqLNcsts8n2ezAgR1hcpccCiWyE6pOOyfKnGsCgOw7L4v9sg
RHHUUs337rSd81o11mqhkgsI99liqmUPQ8jocbTa2f8K11n+ripn/SAjA/d50PPxMqdZBgSrjtdk
8UPzb0VqspzcYLDY2rpF3Ek0gz8qVHzDcYPGCVF3XGlnSLkFLyPd2QqBN1Nb1XlKHxBnFYzFnZK3
cx5u3WGc3Prdy4WjDxtpMtbJtFfKn+6f9blFGwV3kofyAwWP16NGcPig3CrwoYzZI54qfy6ocq3i
7ddq15w2JDhFd7mNwvK46S3aErDa4itvFhsVreU7pE0J2erEqmHeGR6JlVJFpeoMjLT90SJkRJo1
O5K+Ia8ncWa65uqcAUgnTnlnckEN6+I557FGXF5ZABXT2EVIWrygI+N6Ee65XBy7Ow+Ovz8GUBr1
YUbsEyZkp+x1QtDMOF7jRMI1KXwN6WJ7AK9PYZNbL8ilEGUU01y/ryscXZesbK03JCU0HfqqrUL0
jKGblYlREeLIUt6JKGtPp/MYxgN/YYGcDv1Db5IeEfGclGOujoD/I4RhrEuPXWIt1p8xGVS/ay8P
/6IHCm/F6AMkOxtzPTqdKojTKF7KOSvE7rqnkM/gLYwr18sQwS2XhbSc+YGmreb3Nlil/YAYw19v
pn6Xy2PpqOgZvrPvDmod3ad6I4PsZu2d9meH6BvJlWfTHdda2/JAgWGwJc0iqjtEJvNAAXxrfcAQ
luiOEaofXBVwU7hbK597ZYXfG8m58W/EhmI+1qjOPfjMrb5HMA/4qBYv/tOvEbCSQFmWjVhKqf5w
m746ROvsWedGr7VBv6pNd+PP+b6f2slp23REXejdQYbkT0sE/3/cx04Bw4sit4/7VEPuW8PQUFsg
KuAgttZXG/2rPLJYBMdRl/Z+vHaR4BAxKlpRrC0Qiw2kW5ftEVKQl3VY9q9i6tfHJYgKdVzyZYAg
CMYhx0low6Y3vueBBKyWGAkQdP3bYkP6l9hT3BP2Lzl9PrbOa8ZvYt2553Q71FZqkLU19yLS3fDi
t9W2J7ZiWEC4vzZOsjT7kgYDS+61AKdykmCG0Sb9G93FEXttCBOjfPlQRNd2T0Rx9pG2FBcfxDLr
26JbOepJhEAaNvZt8afCGB0wdAPP3PJciKzbOs5CCFjlojseuMIJf5ea1G1/+N7cCM9R3m+jdwgw
rAP6ROtScmsMzfDuzC6wDosq7OJ29RogJR/m9kRlXd+ccxqvXwq6d5u70auWjpm63m7RuKgPTYj6
rZaFcACsKo41e8ASCSWlt91JPbFFTmapOPTuo2Wzu9PsLFt3Vn1l67SbmYRBmgCCE4dWJC5s3HPn
wUfGjcFYNAizeqf5ZinyMBeNzjZlToX2BSl+Sc8qSsvy1pcWnFAZljVPQiT2+7Yjxy1DiNZldhX0
PetupPhR5D5+eZNG76PWtr/EroJV5omAD9/4NqbnSRUIMUfpqftYcVskhaXLIEE4OuaP0epUCIZy
7cVPZUzNTdYs9BLchyu70IHyjlhcZlm0HeNGINe03AO20Qbx0h10c9+f2GCXZ3/x0KcVHobrxMkj
d7xwbE0zq1rf/41CgC1E9/PMQW7iqDv4qJnyo0+hEboTaffOZQGdoPUh4iRZaQJ7GyvZ/AlDeLKM
sjRe3nCYlh8WMLvgNGThS1BhFvrYIzWjkU7VZFk1zirf3arcymPbCNshZ5HLNbNK5UNMD+vGTdMV
tMMHtYo+DMoJBvI4KEE/6h1p/4ZugH2iR5hbIc8FMssX+P8ysptUr3nrHzZfr4+kPKg9w51ejQdj
Fg1BsM6dvO8gj1RSxW7dp42hFjYxfO4773Wj9xTyFS3GbAXWaeVUW48TRTnlsTTeVWOwb/mDt68K
dNpSZZ4M9rZ+EnE9Pm/9OLM2UnRaHRTSex/KEqNM4rdNtR9Es7TmsvE0A+a2Ov/h808+CRHOr+1E
V1TW8UHAGIYrQuNRhqO6ESAl9yBZC5mi3jVhweXqeBw309THqFQhMf662rHgoH4cD8Vu23V69fFD
m3JqfoeYBkQWqHlrCHJ2a9bxZacvJ+opnU0qr0c8G3scCogMh5wVe0UUNaDBWYibaetXa63C8bLk
vn3XuUsEtObgZJzQPYId+L0Ibu0QExbehq1+obN9gmELu+l2b9aQlxqU6rvJ7T44AkDz//KGS/UA
ODG/zswdeSLmuHoEUPCjrNp90TyGvlpet07Y+2ctysK9zFRPxt/dGuwXOYnRgqzPS/uPhikbH7qR
SKwU9btH5L3TyPmUu3tzchHr138d+qmCf7ay9z5BGEBAau1ODo3h0WA/UYkAUKfM5L+aUbTtR8Ca
PALHVuP1UTfXR0bpFujdGqMTP6XQZ5wQy40UbRGcAyFdRLahaTMHRGzPcOm2Eu6JfMZLgc1p5/cZ
YdtzQLsfRdFxtlgo6/91hWf/IXMQ8RH5vMFjjocJqF0XOBhroKb4tGzA2oeFDJoZmlYuyMjt2vsE
PXPGTBGnvkPDrv6feFbYSZBNop52EER/zUrZP/NxjIP7Ua5m+dy46H5wjZg49QJi6w6oOQoFqdMG
3zhjgGnHzR+rh5WNtchqZ5D6QOW3FfG1NNvZU9BFKKLKJki7YQD36CZlv44lHOeJHwYlJAuL+pRI
gqcUNNedMpc2pjpjEZB/J+yK9T8ryLs/TYeC41RPoZjTnsLgF7+CbatHw/4vgE38Gaq51B82jzWF
wRUVzoc4NuaxRuarb3i7B/VR7SEirmRb+/UnMMkwnzwI8p0F1ZupIsTYM7/LpXDrl1n5ZOovfoC2
3jNx+ytvPedOjBsQURMyuKZtRDJ8XmygyY62HX2LBFGaQ23k8jKHHUYP7s7tpvPWjnB+q0UiCWPI
uzrGHieyWCRnz7jMwVMZyB0pu1VE95Po5+j6wMwwPXZg6uZQiDEuf7S1LuqEEZI2Btgbh3yhim+D
LKjitkJSOF7mNRzQsk8BC0EedcyhlGWNjMmq1VtqeThUkmhxRs3EIpgt+CHcpx12aT6tlb2/8XKN
67mu59o+FVx8Z5gyhFTzMLv3xJw6+nuFPsgzPmSEoh7p1GidlkXdxQ3BJqkTsg9ddqyGHoofam2T
vd9d1GK1Y8yv2aOE8NGl4io/rbB03p3a2+go69V1ji5RqX823Or3QE2IsXcQoMyvr0wPH68NaRxu
/x/F9VqCNffLv9mOzHszImVNnHGpXj3yrrbUltP4aGlP96cukMB/nbW1pPH6BRidMLzotHijF0jp
ou/3Q+N4fvfdhdMABukM+T9AlgZziTuszXGYcIwcmoqHjAmnKX6U0oZEY2bd4kPbGfCWOgR3PhQ9
gpWbTYMTLe0ESrs7tQ3NoMDl2QvrVp5ruCzxNFqbecRkgbtsmwN9K9nRuZLtueTWnuxyTgwua6Y1
r8VMWYEmBg/7iskDtx0HQjS49gvCiF2mDrdzeL+qsRsumgZLrGUej2TGfrU/MpPWTVJX4MYs1rgR
wX7JOUbDFYslRX9reynJbaGbNnOxvkU1I/ON05QsSmKz8lvFfXmxRbB8qimHkxO0juDjr1sEaHPE
SXHMLdf+3EZGtKSth+XVx5X3hBMe/KRbc/llzWv+ZgMhg8PpuekPwzAWf8D22KaamRiSd5uZ4Lct
QFeB7pjkoVylfhqMXnnoG8wxp8ju7CBtuJuegV184O0F++4pinL/XYu6s97jWuSMw20Yffa9Mj96
5kZUFqZi6lr9ndAOuyNg2VptpIWj004PkgdVZmGBBZK9bAuqu6KYNJwRPxOgBIWlN6Akvn30lshe
3qXfhsXFlnNx/X7aEstIuQsGWCY7SBFfUOI8hNUrYGRenUmVKL+wx9g7OFw3wh/6WJaOnBFd99i1
tv9Ad06FfpSowre26awffDWdPiCTa9/7K6d76EUR/l2pSf7Xjzbj/SKU8NPZRKP8s3Rz7V9PUHfr
IY2V/T66lPDdoG023Sv8u19w8swR2E1NPNWfkTcTpi4PBsbfunQY1BrbPRBHtiLI0haN8WvUNLd5
uIr9BemtuFlG0hoJjkNZcO46ZQ1ndwKIZ3qNFu8IilChGN9QDEGl1jGM9Oh9z7aQ3DOkZRHpVm7z
EwFIuDxrbOlvU2Xbv8VU6JupcBpATQl3jkTQ7E9Yf9UzcrWiB9YgX+bZK73hvepd62Np5SgOC3PH
ozPZVn5Wk2Xdo/HM53e3w3eXElS6num9B8S22rV+YUoUA19fsboJBm/7Nhr6EFluzBOUuKBPRAb4
u30O2yXsT6Iq9HDy9LDuWVEvyEMjNfv1U0xPafUl+niMHwEG9vV+HBkuU7UHp9gizWNe3J+eqd1X
aB17YuaetH8qc9utzhPGhv5Kdrn/KNXIwVBVPT8DjzXlGVFj9dhos5ZPgA9RmVQm2P6S78/xVOJW
362EmL5qOXqVE/bgdF1lDlMeckN3He6wg/IqLzzpHaDp7Ld+qDKphXdqZ8rSj2VBn8aXS3RkSUhW
PcI512jHwLeAAtJFR7i8UTiwIqZ668vmItUy/OXoLt6MmK01c2QNVaXEhE+mpp35n8UUfotsXm+3
fcjWe/CqjZC3xTEi21zlN+nQRnV0NERA4qbYQexlw+dKYwo3sO/rdoXmbR2Mrk7uiAtO9eoTDUnU
YLKM4AoZgPLhzdJW941nA/pHAYwSDKAXJTCKjPg8q77vb2UxOKQ0zRQanrYJr/YHad3bDBUGhg13
31cBQ7zvMShLjTyo9WhPQXA3/y5Az3dW9q5BX45pGXjctRAn4jFAkjs4Lj/KuEfVkWIC5aO8XuMC
rMzGp8U4uvyAWJQ/BZeAwwPGQo0IuS6O/kAs7lUhEL5BQ5QPO6acMunk4PWnyFeIb9fACKjvSHl3
DpP5P7cLtXM0EfxCMhAU83tivS8vkHPNX7fyUSUW67p+c4ioHY09Y+gRm1z/q3KqMMLnwqGT4HFz
x0QbDLGpZC/EyeN3OcSyF4c/scm25IJU/3F2Jk12w1aW/isVtTajQXACK7p78eYpRymVkjYMSank
TJDgzF/f33NvrHSGFHKEV2WXmOQjgYt7z/lOqWwmSaX+HgR4pg391mCdUfCdo7hTRKIZ1/ygFEBD
pkfXC6FcVLo6OiglHitC6vkoi2ny6FPm+nXohfri9lgeACMx1JXxxHcfWi47Y922tdqbWSBpjf1q
+s5YO2sOiOf8W/zn6Xy3dEhPDhzmGTACnV96XJSdeMF3RnMMn0J8KgVeEoSQdlGsp8SZ7C0GVkyZ
Qeers033rdgVS4jVEAIBGj/XVvJnvdjBc2/q/pY5LS3ySlXDU8d3XPKV++UZMwxit6rHJZWVDjML
Mefp3dg6rtjNbeyylMQGpX2CuPtkeew4G9LCzB2E8Pq7Sm33da6b/LzM+AEYl7maiR6mx1eC3ZyP
DudSpqXEHlm7NOgI38oHuozSqZZyM/Twv9Erxohv+AM52yKZWO75qs0PFI/g/9uKSdQht2v/QAEA
SKHSFm4kq63QIUKLzDZJ40jvS8gxqt9ksVfJtVuFyXxwukUOx7HIq1PliTRZx1YVuAdm37pcx6AG
wUdosbSfPdIw7CNycubu0A1KxEsI5lqkILz4qzGopgunvDQ82RyR2psBCfKDntzSh0RQpuznitp2
qwRIvlWWDfONM15bMHY2hsFmbF2Xf8QKqvxruuBj2dMY5zVXuW2ZR5hErl67URaeE8u6NtwiP7vz
yFP8KRCRCP7f0+AsEhV/5SQQLqtgjAr/CKqtKs51QTf70U4bKz1Wi0mXTYSiH4FrVdm0iLC5BFlW
5/cmHzN7RZtGfy3DkLGTW1VMEUebBMJtF9tDsslxm99iAsWuyLHSxaztj9MFjyWz94DCQ65qWfZI
UvsAMGWbl+60kfaUe2yahJWu67YfLjJq0xepOld/CZLJ/jYxF6qyjSibqNriPUpuFe2tYj/qOUTV
RwBCuO5YqO8QYzjyB99TGZ3LRMtb1smExVl7Y3fRLAgYGgvuz74UtNacUw6IKjt6zATvxqQbvgWo
kV4EZ8nHDraiu52WrP2s2jQetonbVeNjheB7k2C7xbXfkLpYqT4IT4Rlxgehy5GpZ2ySbSphBW8C
FNXxzolcVR7puVYNqdshqy9/v5kot8b8qQ9b0d0VeZqdA96dmblVQ68hGoi92Pc0gQFGFXmxtlHU
48kDCP/JHq/CR5To4VOl8PGu/DFovsZD4l5n0BmhY9onBm8dMkVOV66Xx990xUgG9QS9T/I0GFds
2FSmDzrz+b7SDDvmymJdM8coi4bPHvXqfWwXmurBleOLZ5vx45QRvkGR2Tu7EIvW18ykbblBPGYd
RNXm35TpOJDnTtWtmGZJGOpIl51NwhB72EVumugN4c3iM4on/c3ysvbMG9GwIyZZ8FjWqYjOkuCD
M1iTyTnGChr3DuUslkgwQf0jNOR62WDcw5BSwxOJzpyekNwEJQP/1czgoV0Z6fcO5yDtfWEoFyYH
m9eeLTAPyk+0kdrhEiPPK3Y+QaMDuEdRvVK4ew5BBaEU7FIS6jxuB+UeDCcgbHRto7GEyCmW6yy7
qtV0mtnlBfrcMO7ysHOY4FaFfiiZQtIasjOFrH+KvOWmyiihqWd63zlWjQw1VYvMo93s0ajYjoEt
dzC7FOdiZhCI46KyWefYfUntzLsZl+csreM4UqBsx47x1ErQH0FRQGAFoIlh1Jy2ICWZczdcBeFS
sttAkm4D5FQRNjD0mdkdobLMspxsMqBoxoGktJKEzh1c7oW9toD7sgI5Z76OY1t8jNpqLk/FXM13
bR71t9TBDCsdV87IJlu3uUToRrFYW1FLEe5Y/Z3E6S/xVXnDua10uHzC/b/cBqKrE47+EuU0xayh
4bYojOR8Eo9TAAhpZ/kLLGCeigpAvLAKnTLFbr/3urIYdxajRjZbhHTZFo5BeUfmLx8tW5/7yFnZ
rQ5RDdUEBldTfTZFFJwXm+V+RWFbfmqcrLwZwC7rTVxE3Y5TmMLIRpPnSKGLginXGpI+6WVq51GG
+xxwtc/YOgia5aXWLqqJevGaTZdG0S1Aky6+0Cr0kmxtShFyW83wycpj71Rj8uapMkLbT8XsDtsW
EWG/0rRLacyngSxf5EjAwLnPMLwNKyt1J/1cgFj5UTYO6jGrsyeJpx3k/Ti43rSqtKODHSUdxU8G
RCBfwSZsGJflM7pEBvR2vC2HSJy17V+tQhj9MgT1loMM4ap6XOcTsnM8cNKlS9tBGlyZepq9TXBt
w9CYcSP8c/jUl1WDEqm7tWa0Ind1Hvjf66520OhTIJjt4k6heGaHq9VpInhvYXTO4rtKJm2wh02+
hR7Cy5aTnzOPqVbWOHTWrm6oCDedaFjBKzSda4G3P16HyBexD7M3rqdUDbf0y0M+rIa6bmdyfKpX
gvnknJFTES5Oc6BBcphm5iXy+y5+QjmatDuP9yhad7qBLqSYbmHuz3uD8xYDYXLfR7J+REY04Ifl
LKjWsDrCH+7Yq/wY6GR4Kac5uenV4AP1qUvvznI8T37L4SChjk5Qqqxqphv95lq0cyhIcoyHZpj9
EWLAeHWRzbH/4AuiANjUrZpGqOzb9qHMcc9zsQrbmPKntN2qtHEfo6sVlopbuOWWM6yLO7lFmoGD
KdHiAXEF0rhBxPr26js6TiVSD1orJR2O0iTYm5owbVqO3lWQ7imb8DU4/vzBr+Gjfp1jHGDDEKry
ftZuUh2TKDHVz9Gi67/CQsFwXzOnbg/oc4Mb9Owdk7FG4m0IaavRBopCvvwS6eAD038KGyN7uD8+
QJ5nE+AeWTmzN3+kF+4+mN5M31OmoF/8aKmdWyfPFmA2nIBpztRVSRUQFK92HM8/BTOcaNUtffsh
5w+6dkWY/m7yBHciZ7FUfG51EElnRUSL4tPMuNuBkVldhgxKO+0h2qdOYnwL7nidgcxgIkEnY2vH
hAcliHa7Hc4hcYoX3071njXDJCeWkmsiHCJmfyvREbJrCmf5jqZoWDYEMCt1ynNakGvXNdO5Kdm/
trnM4wY4ldTOB79oEnNSVdR/00w+8EIBVPl0dbSmoBTS6ZYVkXorSNmcdyYpaTubltM6tA10FlvU
Vkn5NbFq1txeZCY8Zu1oPyQz2MWDzXcTr+I5H26tPpz7dQh6gUOG11L5t43phzXneqyjzARGrJs2
8GG0/rr6aScgB1dlmHvd1qnIqgLlHeML404i2l/Sjy8doq8vAQMNhgJpAnnc7YIk3MSwUtJ1lmfT
vSYx4Nkq56X92Dm8IbylfPGoQuuyf+IAn/XPgY80HQvs0j1ZYHqeafVcvftNou+jOOduGJP2F8gc
DSE6RJXVq7DqvA9wCWEQjGm2sCtwuEcPifFArcNMqLvQ7gwG8Am178DcINXtxQ0chVLDjrt7Jwp8
s7NhVDwTRul/43E73sGNFsGBvcW3uhMmn/wDEtvsZJM+qtdO69k0zWgOAIbqUPuuF2LmGYBz7FU3
YTFxHB604p+dfX9W50bP40XHcdOexjQKmKApMDFrmkiK1gidByyw/F9oETGj1zt8ALiEBrKn0jUW
kB4XVy6WcUMFC7ojmSVf2zzEkbvJ2wSBbm9iJAC0UilZa7DJaAXgpdnbCT/QHrVF428trHwUBXT5
xAaDpSxXS+ViJne0FA9NG+HEZonUW7yvibXuezQK67RdFomPSGXmMI4+60tW6Dj7UXK26mDuEDm7
Guax/pLMS6gPaPtcfyW6Jv6Y+kP8NGCCZ3bphZ23jdPKfKNVxfNSSd5+aQshmA5hKglW+IjMhbE8
U4HOzIC4pDMlao+3sPmR92CqgXmoOVr1aYXvI8IpOu96PYwPCxmz0UpUKHZhnpT5B6gyi70Hz44h
LfL5GU5FNMixYF0TV7wx9LkCXZLlnRTu4PqUFgEIgopqvt1zas8+zC3L+zpGw9bxD9BK3gZY+cdd
UQFdWakUGNzGScLoQ1+KzL6zdekfUQP06RrOTryDwJwXh7lKuvSM6I4NrUXJKk4hUFu9YnLW4c8I
4QciSvL3TCONudgA1uy1MoP+2I5u+NHGRO3uDB/O1fSurX1fp0285/W8rvK9ZVil+zrfMdXtUQ9N
Mnhu/RKZYTtZCJgGl28y7KW7H5sevUaRylLtB932/mbEUrq7jmvxuWA/vXYoXVqhGBxFvZu6UT1a
RiP6SN2qKzYhWv0vM+SuYFOgFX5Eic60KcJxjBSd6Eaz6mvplQBREjTMkzF4eiwmJSEiU2xZlF8p
B7XJQ0GIvWiCy3YVEyaN3WSrDhzby8Ce+jTpBdYAAiTZ3I1c69Ze8E9sgWdYMdct2sOMZco606J1
/PWEC31Empt7xwiDar8pqoSGKSvHGK5wr/1zDW5Uel9mksZnw3RqZTNrjM7j3Fdi1xcSJgJ8HMf9
2QauulVNZ0bG8dBz0MxlbW2vcC8HYp1GYf/AjzcUDDMq/T0kB/hzjaAnOAVOlImDHYo5pGyWsro4
U7/4fG2e/Iq9K/jEDp/b2x7FJ6fd1A6/28ayPwAH4PTb6pE+R4my12BcfAmbdpHrEpxMf1qi2I73
NLHDn7Vf18nRdkQM+JwmvLUenb5etg0BRNMF6ISTbiioqINLPZjnxURusjKW0hiYrcRGwKI8avYc
DcZwtP2y4/MJi3LaORoTwaaO6e5vfQ+qB7w9gneZ/kdW8AFSA+YLP0Z9u1toLdLU8yb3aNMCrhnE
uIDXPFiKp57Eb28NbwzOwTS1E6F+wlUsIQgWH7Jmylzm0T197gSZ8NlRGNvhwfKJbjImRoD7pDV9
g7ASPTm+VaUH3GTyO8MiwJyUZyMYzl7K7UzvzV77qm01cy4P83A+5PDmEnwy7OViIHDKG64MaoTD
FHwBeu9qBQK4enWxd+lT4FGbrbOSrX9L2ldwpfgl+DT5rkIO/fBH+ieKLX4lTWDjsnHnwM6+iMZv
J0RrNUCUOFnKeyckEnI/UQXzhtMXKB9hdGp6lYtLLyFnWfhsFWjOD8hjW3iSZUBDkfSRCh12Jf0I
r3Eg+NFHm0d9VxhGE0cKE5LTOU1N+QnRjrgmRg856FGvSBS+XgU4AVM247+lbNjJWSyW5RwUfYVX
pFwKdYt1tqtuaUD7X4KGkdxHCwqM2s707bighawLsMVSY41yimzZ+zhU6ZX1adx8D5E9nkrMW/MF
mZtY9s6Ib3g/KGOGO+ap0V2v/fy7qLo2fUQEjm6Rd3CmRYnTmFNE4xBjIvrBC746tPyzE465NNu0
ZUxFkfMDagyeEilY0+rOOiUyEp/ymfjOQ95P2UehOxAHg9YjNoI8xiekVFqceTDDfdhqnW7ZfnT5
PWupebatlS7NvvfS+QY9Oejx2Tb+5yRHXjjxffPZxqZNkMAG8XRXXdWVdKDUowBPhd1XOtmuods/
MnJhgPBYxT7iC3wEeX/JQ2cKdsIqq/0iOAHh0RUNSAp+jbNt10OzhocW+tshcwe1G2Cpotf3oPVj
u8j66jg6ynyB/lkzonCYXx2qCTLkdmw52BwyoBDbOQs7fRd6XfXZS5f8WYEM5AxkR/PHeckyfZET
crotZY2S21iiX97E0xJHm07NqDATgEx8GzFaLTrLNpMiDoLM9yclkRGWhFUn4IOW8wRAqN/rMM7d
Nc8vH/D2xhMvqzbVY2Flo/WEvJj03TAjq+0SkIkZbVEfJyEzM8EhyR7HqjhwhsvNTWs17b2YnHrY
Dt04pKgUssTb2uAvP+cos9Jd0IZdv2e4khBuG3LgmmqJyoMhSclGuFjZsO3Dpr44jq5dODLBUuzb
aJJ8xR4qXs4dVtl/68IJ9VXtwQDEgh6q/YKcMVlxnpCcJxe7dIA/5p1+ntiTkHvYVleuMAhVTM/o
yU+4rNysBHsR9PUKSasz3VMPynoNE5JGrsq1d5IZAu/jYPSYHmt+C9oESF/rC0rQcdwuqJhucjXE
3t3Y5WF+M07pxDA6b6c98tH0ZbSsQBDalfGj2XKRR7pnwJ6kX10/8NbyXqtkaKZbZr+B2bVF2Yan
ycIJyPBgxATOaK2Ltza4T0BYrSs+Wdrr6YQsfsf2H8w0e+DmZNhG/VThVvDKq0fNIppIdZWAF7gw
jaTzJmP7rq3DeIRT5gfetobzzZLQUXXt7JqeEcQiwHyLY40vqDW811wb/NeqzLAdO1rPN/jekheq
kLq82t67TThO6P+ua/mGo8/EVDaZ4kdtMvq7iDfoCAojnIwhW2V+witLv3PIYoAUUe/tA3oAyQW3
WEv4NuqznlSOrug/pKPmXNclTvSQN7Z+GTv8x5AcMBZuc7sl+jUpF5oatrJhwgd0O0NYDhLMlmLR
YCPC3vApKRutTlGs+09LtSwfgGjAX6Aa/4lZSrP4BOQbA2Fow4PTot4C1rPMH0XeeFcxw4wi0Oft
emidJDsQqRXfc2xiAOV3GOdPhddyTrpSx/QaPBgYBdfYVrZS3WAHx7rLzUvfjFgkpcFWD4+2wbuk
6D7MB4Ebof5UF0Bod9eAsG9ePnX9qeLb3eNWjrrz1FX5Kx3FViAuI/fMQ6bRgR/Fg/IaDril6OSh
9OX7jSm8B1U6zRYonQ5XxonKfZiFMTFRJY2Q05Rlhc3Qb5H0bT2cCqhm6vwWVllc3AKpYSnWQ06V
6zu0fDdNwZHxeogdopMSDBa3Qi6B3goTwqz1Knx0KxecLPpM3O3dreZL++qasHtpAh1dAP8IVM1j
hx6krRv7ypHnZENt7+fLdlGJ/QAHGumTCYv6AXUEI+6Wn/nQggJjgM8Z8atA/55vkPECdoYcC359
iWo731q547/yYxl7XcHgTo5uOkm6NTUYxHXkFbl3Zqvr4z08IjfZ46LkJ+B/ORxUVhXsTJ4TtJcI
SXTLWH6OeAXbSj0n1CjmEAsw1nZVWT89EeXLYan6VO6mrF/01U1TPqB4pRfrjlb3TUAIcpBpdMtr
WYLZuwHfYpxdMojuByD75Cfnmek2Rdr44I4a219V2PWnXNnOE4teeJv2Zfc5xCfZb2MrVFjkSxe3
1iifYwrJT96yjOMqhoPQcUxbMtLN4WAfc1RNKOJS4bKdi7lrNznnDFztSqH67+oeLHPkRt5dgcze
YgnN+h+cl5leFmNqf0vRaH4deif4IuqBvAg7A3bEYTv2PhSyRxilyfBlm8r98Qwfy3fWBY0JLb4w
Eiujo9axGrclbS93nWFeNju6XNaHJUqXr1IYYzYEVHtfaJPzmhNKxEkJ8Ky5n+EYgDAA2MLoGznS
nRvTCF9RxEhKpcpOb60GPeYq7GI9bkPLL+icMQvatCZVPQN1JhDIVeX4052z4p5w3wiVM1sYpKrI
bRHORSQur71gnLILLE7x1A3UBdZQRATJDhOtS6GYs41eUFnrKHRC/1YtoQ11s/XEFx+fwwPqnSRZ
58hRCSCtSJGHhRX1ByYi2PirxlLPJKkG9saiBtzRzIRF1BcDsBFCnqZkV7HjoRtAi7fGHWWyLZ4w
+pheCYrtEbm9wCsHTQT3Wd0zuZ6uo4iKIS9WiwJ/0bhIu9snyAquRIC24MyVMgNetR6zQchhiMdO
4Avl3iHAtblrgwzgA/IcS+4LeyJfKaIB6aAOr/3yU++DzkLTzLUfjN9e0bklf9HcmO4lTgHoMLgb
7fpELaUv2djZADamsf45+5a4SHo0tPIZkN84uaz7nZpDlNU5H6xzoU24ZBvPqUNWXYcd+9aekUxs
lzK1yl1d9OqZswGxbMKAW1wxWGIvTecFhF+TmQ5YDBXguCvVQtkdOUqb62w5TjfeiKNh42byOua1
vOhp9ufitauo0l89m3pvB4nU7s9lA+BmBeQPRv7QMEVcudmi/W1FbOTIjIHWySpJXe9pTGrNvEFJ
evtZk2IhZx5Uv8z+Uk7QGfN23KSYXYcVNLLGI4de+j9LNH5nM7fi9Sosilf2wJmA1Yfuw6qHLnj1
HCHZBwk7hx/sMh7y+9FSfXJO29rHyIeJn8/RYHpttM6wRZm425fEvgIUdcOC86e1LN9TWjrA77Sx
dzr2O5eWjnLRB3aAlG+iBo7OivT2tjiMgUdHCz+aMKuos7wPKbjgl86HiQzCJRzv8tBE8dpzWlbY
KOX73XkJUoVdYbzZW81OrW+h7TK/t+CzwI+dxLPfOu33Dgw5ihpJGbpX/iB+ZqQZFbfstvoWMxPR
3W0k7H5rmUgglC4wKHIDcUb/E0r3SY1d9hH8CfMokHnmqXYbAjqxAw0/IHQ1ejUQ0PjTuFpEG7AT
DDIgnqn7rvATqgNWW1h2jZu9hnyC0H/lkDF1ckf/MlIA41FK+uBHCcJ2gDcFO2dVcBQMVlCYWASq
QowjjnuDny5k7HpaGsoNjl4TlQFsHv/Fb5F4t5kx0VoWEbuHdkxwg/ocgwtKpPAZTXlykCaFxmPK
ESty5gHk3vJ7IAkBWN4h2JlUcB2zJagtbKfJqztR1vKHRhNQH0OAkSWM8la8kOxhOes5rhwso5Xf
ZXuBWv3WVVPZ7UMZLcO6MMw2tzNJOmKP6m6+9dXUY1uZYnvalLlXfyviOP0SIWR8cv1wAvQ2GT6m
F9IMRbmH/dS3K78UsUBs0/cPKXkR0SEzeZ4e0TpQUyOy647K1TYQKeTjz1OVqmcFWp/6ZRgmZC/l
AGXaXoZvaelQrS9di3qvcDlyIoj0Pi7KDWhmguXChugRtcIMpsuTO8uyvScrLPACW7lbXNM86XH3
EAx8tBKl8dET03K6lgHkO+sPXrewKNY1Tjumne3Q7vyh8r70ce1jL5eL89FfEBSSmBCLbcacGqUG
bA3J7NnldMo3lHjwRjFabJAjB5gua/yBK8FANN3ac0CbyR1A3q7ikqV1k9AD247wmXpWGyb16yFA
9H2LDqSDV8YQCLK1wAQh0zXXCput6Me8+BhDGonAXE8MH9FOhsMW3i6+g8jPJ8ZxkZrLAxtyGm9o
h7jFwXFQ021rOTjfYf+a9FCLBDF2EnTOBZr9kG96FPys7i55ELxslvPZNrH/MeJsq7ZOaS8FEiXs
bRsnQMuxQbVDmYqDUV8m4lI+leghvvfaWBWjP+U+le08QMnAe017Iq7tz7Dni0c1mJnbR+V1E4Ki
MOQon/NiPjXCv4bo0IR/rVhbZxRvOlHAFIeanjsIbHI1AjU9lUM/fW4WxO6WynIkyO0ynE060WN2
XJHCwkXf/VSgw5PniQwCfGHUWFesADarPZlM5t4eJC/IiKTu41w7mrhCzVNCM4R9GUjjiJ4KtjgW
DB8lp7VDYARXqiME8QP4uVh+9fyWnvlI9Ndtwir+w7VjOe/8DDj1jYW7hF7xHKqM5RXCO83A0lH3
bpFgP+gxcDTbRSbYKrNkduZNjATzyI7SFwBJNcrp1nK9x770enaygs2pxkPar1LZWDn1pG9O/pCG
4SarkoAiBUKMsw2mbvi6BLPzyU7mSm5aprJkdA2N4rWOCbTb8KRnuscVphoH2VF5nj3hCJosYdR9
SUbs2xfqlfmEf1l2O+PQ049ZErDYM76HB46dV9+j/eSIyug2eRrICkXx3cdOtmEcpGjMR/Q8Nhyp
8s8WvI9mDbJyDnY1M97PVdL6E/AZazr9o+FgwmmIKVNQeOwyQgPqGEwDxPwfTRKOY1MVJNEopxQX
Q47Id8dOMrrApWB2MkR4E0BzN86PuMN0ig0N+RqcgjF+rD0mOqS6ZLT7qhJGA20Y0SF06eECfqU1
3qv7xiRVf8MoW1LDaxNHH+1+EstGpot7xGuUljhtmqRa/SMcHWeuqO02aGuyM3OFEG44r3q++4dd
07GoaRBukiDyX5jVdU+Vk6XXAgoZlsCZ/PyPZcHMKAYH96/fyoiyViBWtFC30gupS3/3D8yTXSiC
qNhqXybOWrB5nkROCM8hQ8M8/yEW6p08I3nNVeNfCQSgimvm0L8kY9kiBu7i1N0aTdIMacpD5LKb
xm5yDlMfF5cFjd3XOcrno6JxsPnv//pf//d//5j+J/6p7/9/JOh/VX15r1M6X//nv9+LGHKZfVPM
u64I7TdZhyM1TcBax9EHdwfSJZC0tPPC8++v8l5sEqg8F1EjCpNQvYkAjLPZEBnE6cmSDFehML5a
fWduOWdMp99f6Zqh9UvwKesEqnNXOJx9PB7orw9zzJJYw9QiUtZY6XlcerlnMx3XrkUuhFc634w/
AjgnYOPcev2P31/8ehtvLn79De3AJerVZyr968WbZIhzfPhkR1QmO9YiJa8SVMeujTscgu6QwODJ
i+3vL/pvz5apH5M/LicQ1MnwzS+4zPXYJR6qt6Xt60/CAYxd1Y11Bw4//dtMRW4s9FxHOfB9yC97
8zMyLJs68g0wmNV1u6uCsNpgVe02U0Sq0t/elWvTU7G9wIVM6Is3IV9uJIcaBj6wycD/YMKsuJmc
5tUth/L27y/EWdIlhd7mMYo3oWyF7XsIm6AFwMltVxMdgTvJqrpjBo478/fX+rcAOG7GVYRAhuTs
Kay6v74fOGwJXClDdx1AG4UlPctV7mgGFqiEVwRiDH/7cV+vF15/LtYViVfu1+tldRcDOuN6BjX+
HuajtXX7pXz467si11OGDCkErQ33zU9VNvHCbq4oOIkjW0c6C3cYRiHjdgL4iTP6f8hF/PcXHrR2
gLc3lAETobefuG3hgy0FGrxC9O1aej7D3AY8kTuq5dNf3xruSunxvgc8Q/fNDzZcWwNlStzEUhX+
U1b3DByC2n3tABTu0asmf7tOBi7J52j5aA/wgcnrrf/LVmCRB8AGiYrOAsZ7WGJNRY6Eas3u/ac8
xneeIq8FEXYgmlzcMW9+NRgH3dW4AHAGDuiBQBe+ALoza7xr/R8CJt+/FCTa639C3vxf70pGOFPw
EF2/ZbdZWTIVxwgBobEy9w8L1DsfmMOawVqI1JbV/83vVUtEhlPCrRh0DDh0OWCP8ZTtE2+EuLY0
2d+vUlwvFK7veyGP8s3aS9bHWAwhr2JFCvJ+Gp1445IZtu/a7PX3b+K7z1CGDqgRJQI27F+fISZ/
snMCjOG5YSy/9HG0NZqA+myKzX9yUw52SsEj9D3nzaViSnrXTidWqVHCyYMUcPQibBeAH4I/pEb+
+25NvjNYT+ZqCBTJtP31rpCSI7qJQArDwqkQM49Qc3Yx9TgDeeJCX0djkOt10mIKsqBLPs2hw4H3
P3i0SqjQtZVy1NuAds3hvTITnAcZWQ0ZSLjNaVaag1Bj9ocF+Z//1q8VAv5lQYiFL5j+SvtNeSLi
stMMxJx1tVTJZ8swwVl1E9FGNSqzO5EU+X1qjHtmONZeCMMTd2y5y5ZRuzoixQl+znk9/ESWXSnO
92izmO7nhyy1ae5a2F/+sGFdv8zf/blvfh/LQqaa+8pZ58wr4iphAhtNRB8QdLEF1y7W5dylsIYB
hfz+N/ln3fm7K8tf3wzIKFhcRq7cAm9E8ABZrlR3Po2zdWP7wzm8SgJoErxGxjEXkZbJoemjP/wV
7310LP78Xv514VLX//5flmPMQ27moO7B6QdbMkphjLfI/Y9Awps/XOr6Uf3b/QJQ4AtHBuz7bz46
Wi5Zj3XPXUfdVw+N5p6hTMVYF45sDUTo90/3vYs512BRlB7YH+Sbmies88698m8ZO1axvda2W1+s
IDN7b5wKevEurrM/3J/93rNUdAqoSKQfyLdpxiEea6oIMjgBuLSwfckiQIEd1ceAcv04k/aFGEX6
O3CB433NTsGEi0yALa2R7MmSoX+eUX03G/wzYtfQLN///plct4Y3PwCmYht8iqLXxxby629dXR+/
BqGFKg5jpWrQ27uM3ra/v8o7T4FtKaSgZYOSQrx5raNlYvoK9mDdzgKkrgsgJfDkCu/9vPv9ld5Z
Wlm+bTZ2yRN3/DfvbjE6A2o7aj+mQ+a4JFV0rJnurGmjXEcQfrUfWjuBBRlaF5JDzN8vqhTUrHU+
PW9W1TevWDnh/EzHxFuHlrYeOl/grRBzrS9YrovPv7/Vd15nj4hjl5MCL5b99gCNQhIPcMO1EApf
UwAccmrp06GmXhqMZUSf/eHZvvMr+uyM/IQEdHtM8359VwjRAebp0dJHtNaemjGH/Vd36mKkCv9w
qes/9ea15FKhLSlrODm/jXAmpaclGChiMy4CRkBFm/YgStMECDihatvRFfKGZCzrDyvEu3eopPI9
NDeeZ1+/ln9Z+RBxmgw6E0Q0TBc7+pyoSGqY6Lg69OGvfz0mE/DI+YZVAG7010v5Fix57KUUuUsk
PrhNnTE3QHd8wFWZh+jwhkb+YTF69+5Cn1Mle74dqDd35zmdzRrICyPiuGu2FlCxG8gmXrZJsZb/
/XGFp8hP6CtfOlTAv95fx8EJGhyPErKKj9KIOicgr3trauSdv3+U790XK5cKpUscbOC8ua8cjLZG
f+ytMZx5BAxBH7YKMmp7xId/eEHe26CvXwCHB1o6eD3f3BZefeH3PbdFyFMQr2ulBw+ZQKAPgPUt
GMYJyOFiDKuRc9o8/jSmGY5k+ZjT0tsU539/5z57GcNzFlXPe7PctAWpUMEIJ5PQ3eDQ44DaTWH7
1I+YYv+DK4UhPCz0PewW18XoX74MTm8ElPIXUC1KAgWwh4E6kuheScT7wzN+79sPruczUtWY+6o3
m0U7GSRaLXKKGrnvER4jUzbSqzaGGc4JcLR1xJqo/oPPkfMF/ltWbnoUzq/3FwdwHmfA2SiKixin
LTKMMvHtL7NbHuoljP5w4n33HhkfBS4lFjzLNz+cxuOg5Ay3KUp1/xCkbrYmg2c5QNTIL7gEiZyA
Vfj3x0TWbucqrbIp6/w397iAoENfB7q9QKtqb6+mUXSCXSBvQ6793UuT9Mvv35r3blMFineTN9Rn
tfv1qUJCc6MJjsfan732aVoAjRuNnDUjkfTTmKj/x9l59MqNM2v4FwmgsrTtVoeTPMdpHDbC2ONR
zlm//j703VhqoYXzzWpgA2aTIovFqjekz92gTP/eH3QrHFBXRlHU5TlnmKtwIOrcrowBpQSoMKNX
TMp0tFIFggDd4subh6LuSU2GqqAsAq1WFJdtyTSjdwD9V/VCqpXPlJWTc1r5/c6NuDEryuTQnITN
m5EcZ7mUHfQlSFkNSrGuEOcEZCW9kNRC/tr57/6k5L+0unuh+bEpyZ+oxojVRxuF7zdJqTZHHVjJ
uxrT6hGuZ45H5/1x5B6/GUfnEQxVTjClVSh17CpPYqRtwbvU7pWzUlyssbHwHdcRnJot+7Peg1ko
uQ4xQbCTH/eHlxFrPbwtLIAlNMosikLLBXXqvDMDW+fEC3P4aPti/gCqG8lSp8/P1ZQrOxXXjbNg
43VKhZwal+6sI2gHNtEOE1qKzhzAPMoK+1chmuAY0d5HwETaUwKB/PDmSRKzkX/RdV0IHhLLSSJ9
jGg/WO1j7yJOV6AS8ZdFd/qMHiSaJrwod77p71VbrSqXIvvT0U3OoL0K3m46TLRJG4TVuiT5YYaZ
/VOG+B/ChtIJd6pGn10NxxAK0wzpAzRX8CmjAml59yd+u9qmbblkFDpZFs7iq+MCmQP5pohCqbAU
7T2miel/tCRwQIWA8IRUgmkfJgg2xuH+sLebyrQ5pswfWgiiDfIU/3FNWugLRw6mSvgX4jiW5FLK
BJvJB/gsv9iE0c4sN4dTHdljclWXS3M5HJKFKtQlQE5SA/ATOB7joU7hxY/KCCk7LJCZe/P85Iri
8wUJXmWOywEdS6oSF0MD/UehLRnrWftx7gzrITb9AQPNot2Z4cZ3xNCNMW3uEdLW1UWpV32U4bIE
9dPNmmukl6jXY+3gKb6fXMNQ8R9mRdH+uj9LGXmWm5iaPvGcJw6vOJ5Xy1lSoC1oI3FU8fQA3VSP
mAwmZDy2Wpb/WmFV/Ru3Df4BkIx2zs9tlJcjW2QGvMct4FfLkQ2Uhaa6Mrkw0S890Xq2H2rd0Z7R
+Sl2WoYbe4cKrqpTlaOUSxBcDqX4WlyGhgHEoUSzsR6n+QS3GrDzXH4sfJy876/p5sz4gtSVQNcZ
5upWSTI7VOYI6AkU5/xckEEC8/eVM9I56c4ibn0+lQKPa7m0nYS92qSxNsLxyKR+zAwBsK+V4GSg
u4PCt/43jV/tgqCRtEkYlZ2sTgaV5b4hv2JIxyWNZEVXmzUZJpyJsrqFAkJ9ScGl6BxR+Ng5Ercf
jvcH5WP2JaHm5gz2KpokEL/bY9PESOpACvAQoSnPKHWiOIQzzM5yqnInrKdly8cZnSeN7Hh1HGpR
IpLc6i1Np8p4F6e8IMM4x9TM0KsI1xa/voiygSxgiexaVRlSpZHbnto+0JH1GKoXgaja5/vb6fYb
W+j3aZTy6Dxzg6y2E8jrAAoe37jJUtQheoLs1yBpxws6QdaXtoWJeY1H2IUeOG5AlvdH3/gELu9M
sj7+g7exCvOubY3wcisa+838PUD+mMYLJtMTlCZC4Pn+YLd5ElFIpU3LuTF1bd1+lqa4CCLiTiGA
dl8x5EJkx56Hq59hmUthzX4oggwxya5t45MJFOHt9WCbQ8T4/AoLQfbVeUopkQoEnrqjk8T/8iBq
XnBo9xGSTYz396d6e4AYiYQMCil3N/NdxqSuwpovMcHbaGMO47gK20tEu3NnQ2+MQgbGA1OmBvQk
Vl+vUlxktIXPgs4utF/Mfx4VDanU+3O5DXi2LEHK2UBvYbss51KgWYuS9Ig8q5TzmkK9f7DU+Ks+
zPPlfxjJIsPTedlRNVtlsj2iZbBXBoxdASPjZxrYjxniw+h96OnD/aE29iK1cx4hKirVdNbXHyh0
sKWxpHYMvo8NLInOPBujNryoGvX6Q6Y3yadsgrfX2H31pRmst1eSUZ8DMqQBULDodK7OPQK91Hcy
YFSYF+bPtMPnUzGgS5mI0Tjdn+vWB/wNWnB/f751QxANmL6zO21AjqeCJpVAJoP7Hr+idrjXmZDL
toywuOMyIwlkEQhKr3ak42NSpU6wLSt91j+id1d+KRVL+6Ip4HsPfeu4XlbkxZuvK0YFucaDUqV2
tv6YyPWMYxoY/XEESvmEsVLpqYNr/g/nAIM76oAST0Ajd3kOhgljaGEg0Q7jEF3QWUerVZ/rI15+
by9SMRXek8QPGqtUBJdDqRqMZUDWwJ5sLEtsRFpPOOGZh0BHjuXtm0PWUiSIgA64uTpzWt1gCtTr
/bHym+kyuyhjhzSKz2k//rg/0la0ohHHNSPhVTSnl5OyWj1z5xS3jaouu4e25oWcOyD974+ytdm5
UHUTbi2qmOYqWpW6T+kvhntZOdiGoMqPFHRtVte5Lfqdy/NmKCZBVs1LGJMvECarLGlGZ6mxOrxd
hdnbF+xRpms1dNQYYCGd7s/q5lzJoVg5iyIpma6xurkUjLzhFSF3lORZcAX+HCBB1IaveLI139ze
gJIa49hR7MxwY1iLLBd7IboIXDPrKEkrm31Q4oXJFUBW3X7FNlG9pFmi/UJy1SkQgTKrt54zHgx/
Drra/CZSOFkQjjNadgXkNA2DHVQ52vMUDf31/rJufEE6eS4z1IHQiBsoUsQTSEMz4VgivPkIYhll
Ths/NwDgxs45u8nz5KyATtKuZS0BTCx3vw+4JNLHRBpzpiPWbEi7GjoCPMAXlEvZa9Z38rDk42g3
O8fu5qZbDbzaOmi6AKs3wvnYtupw5h2IelFkQtVU57h8RG099FDygoGP+fAzjeVs50Bu7iEuAw4+
HRQq08uJI7I3t7WL1YkIMaE6RAJZSy8I0/zZRyIghqJRoQwyIXGxc8VvD6yb6E7RRSPjXA5c2yoS
rDht0eVL+r9R/aj+0bAhukCFsb1K2PMlwQTy7QdV9sipBnL9AQRbrfZQKq6a+4WcLSD+IyWrJnvu
2jwffs59rrz2YRMrVHCL+uf9rXwTXYEV8QqmeksBRQdet5ytVcxGNaGAc0R+QZlhk3Sg4nEstj+9
fRySTp100wVMuu69cV1olVPDn7YoQ0lHnan2n8IQ3srO59uaEKGVygVHDgPG1YSidraN1E+E1ETG
vLXAf2Fu+r3+7EYEsP8cZXUswwSNdoQ/xBE5kPZiWz4q7qErVYjsN5dE+EIk6/RIIGfSoFldF+hI
VVkfaoBurEL7FiqT+l7rbLpd4Im8+x9pY+vbJLW41luy97zG0WGU47h56osjim+o7aFZiSr4MD3U
vXCuAc66hx5x9p0PthHhyFcsi/aBivimtcokhB3aCiZbKhJzWf2Tyss/KCLO7wZiwhMU/NwzZ+kt
59qIyt+f7tZHtGSFi2oC9f71VsHsLmizhF3SZdZ0gZaOEWMMy09Da2fnctralWTtwN6ojFg3YFmX
Xk8dmEiEUAAvLoUoKs+mqLATM2WUWKTRbBWKhUD4bNiLzrpzaBtIflYzLm7AqyfUI+3qQfrdnitp
dzlUk7bTUNtaQFkRkeBOm9fxKka7I5Zx2Hxpx9rMs1MRdtMZ56/pAq9xrw66OZRNABGk6ybPyWWc
EhVMKJpN2rGClHgiWiJMiEEZupP2HkR2cxW5/agrUhqkVbEcKolA62d2qh0bPDEfIDEYDyXuKY8j
zMW/BlMPLve34dap45MRGTUyNdpby/FwTojb1mJqul7/SqArXqMW1lyCQ67XYhiBefVc7Iy5NUee
PL/L5tRU1pCBEsB7kI+E/cltxXFWqyT2pmrIcjj0+DAiQp0/35/lbWeEzelytYGeIbjAl11O0yws
DAEml8Acu110SKPfktejq54T5JMRrkM1jDjnnKPQRI0OvqF69gsBzez+D9mKN8ybJzywL5o0q3ia
2Co+UWEE/i12tFcFQxYBRsMaLpTThp950ZpQl5Cl75ta34PD3Y7N+SfAYuRHOZ9a0nINSiWwxn7y
sesq4srrDGNM0Mk7aO4ZblLjVUY4nNqsUU73p3wbfRjWVNnLhsRkrR+6EPapa8mLHW9142RPsf+S
oH13vT/K7RGVA4D25iXNTSHWk0ucecJIbgRL65sEngAzLeRezmNZfXnzSLZBFJBvanK0dTKBLzpF
utHWYCfq2slN5vAyOG51UefB2pnU7eGkkS6Bu44FGOMGZBZYkankTQQ030VWXc8L1MOFgixV7vhn
ALEKUgPNHlDp9nTSdwYUynuXxyhtkOU26WzI3J0JiA/uZnQ1Krxta2zmrmML87aJwBG/dT1lOYnn
PO9Eek3r9cz7JGnwn0ImK5w7uL5jTWQoeHg8Z+Brdjbj7RlYDia30R8twrLzw2GQCCK7bhGidhq0
IoJO98RsDlj1wtu3C0J8hqv3Tr1nIwRpwL4QUwB7LhOdVaQthNmaAb1POu6x/YKNYX9UQuNrrpi4
FZXIniJMin3siIRpVeN4bGZavxMGbz+txYUJoUqySwgAcr/9Mfsicp2wFerkTbXiPirDFFym1Pav
SVbNKAxNeynd7aFkPPrQ0FgYkArMcrwUCUckgNwJJx3NfaHiPGKGFupeYHR7xYbbD2sLgoymahbP
YogYy6FQkxlntDIGzyzrHlXDvmk/Ry6a7WrXJh2U4dH8jvFK/RTgxr6zqW6XlbH5qCCbDSora4pV
OqnoqY7F4DlYhb8MMGiuOQVZdK+05hIKtdvJlG+XVeaNNIJJfxwwjPpyrjjmjIoV2QOGiBXB243H
A3IaGJ2K+uv9s/m75blM6mwJcOXqpLUme17LodKwdqnYB5OHdSwyjUMGnuhQG1ilAvXTu797NLNe
LZR2/gKVO6H1H9McOUiBaDwKMNg9DGlm7fROby8UWyMAC5JmeZWtUYCIR3UCGDEqKr7AdBA5n/Co
D/n03/25y6t4NXV4XKZMVCgB3MRBeOK4bqkG6gpBg4IQVHdxBPRTRRcV31GwaToAB5hSjodcZ6sf
sgndvPs/YeNDU3SRo1OsQwxCbvo/zqvh+mjHJg6b2hTJMylCexW1KR4BzOs7D6HNoeinQcEh5oP8
XQ7VxDpZSKMOnjYrLV5oeagax7BpUHy29aHbefxsBEOKxTy4dJBw8r23mlnY8yUEkiUoIQ1Kfuw0
Fb40mjqPOpTVY9+q8Nb1KbrAEnbeNXMdvAazusf33PrC0FjpEDnAuGEEreeMhqCmFiP+Qqr6PGk6
PjERlbs8m9ErxA0WpUtN8dIUfj9ZTPfp/tfdHJ5zRfAw2c/rB6+RNn6YEDg8VU1MNChVGspJDy3a
ic0RvUTw8YCsO1QeSmxiFfvNeGuHb0BjWZKC5Otw9Q1aC2hHN9ajF/RZ+aPEsfCi+515GLqq2zmy
GxGSi4e9DCeUqsia1BKondNq8zAik5IgpYGD8nUYAXkjdROheqO1l/tLu7WbAR7RuaWTqZI8Lb9s
jClmYthsr6p3x08WA3gwHNunuIz2kBxb0UgWR2S6BNZrvZPbTmAcGYF1TPRSKx7C3EFuCSM0jAfu
z0mG2lU8okbBvQ3nFYbtmvJqp1NfBgU3XFHpzhPmqObJL5AhKrp2/tiaiF4jt+We7g+6sZBc3LIe
I5EV2m90wh8RCJ1TewgSBPWsoBwwEcMryCt1aRJUN4h/7YSF34i49RzpsQM3gkUi+QfL7zYBPM5y
MWHZDPp4UNE7z10M/+Zc2Oe56tX5NPhRW6C7nE0/EGUw0ZZHbhXB30rK0QxUSIdDK2LkQBNcLd6B
z26nCz1RNTgPHVLyM1ob3zthYzCLdBvfCNsYa36vqIHiH8w66J0TSu1j+xhrUfHCxIMUZWbtzZxR
9opOvkN65MJ00FZlpzws6tQ2O0T5UMX8KIrhMRiQW8RDy35MDawU3vwVocPx2gQka1IwkV/5j6+I
sF/fpGlq8MTt3K9OawfPBQIF33Stn3fS3I0NA4PegTEKmAD6yGqoZqjQWQo7w6v0zPmITEz21Aoz
v1ojQof3Z7VxIGQji6qMRXJyk812TQifrGMoGuHjE8m146ntHD7GKQ06eJfas4b50c78NiIZySV9
TlaSFpqx+nL6rNW2jySZl+VW/j6yowdsLEjC6gFkfNvuYQy35vjncKsDkafySU1dw5vxu3KvrRMg
uCZmzBIPbsNV1dMhxYnGKMXp/uJufUckMtEM4PVJiXSVY0ZIpyI3SJF3mEbxLaFa87USQfU5TbL5
9f5Q8p5ZHXo6LLwQDGBVoHpWc2xUVE8CWnReNc3iRBERM+9O/w+THUy8RkU7FhjA/Fc1NCjuD7yx
uAxsA93kY6qQcpbHwozR0er9RvWS1kaHZ9CUT6Cm/is60b8bW3CV1qTmO+u6sX9cCj9UfOm7E+NW
kx2cEulkmzF7v3a4KBAoeckAAcaHRsOlKZ8c+3x/lhtfEpq4kIARui0UaJezbJAFc7sZAdMBLaRv
qmibd5MRY+FLK2/nfbm1oJLEzdckiFPmWg6lpNDDMiQfkB1tBeqgbT047Xu7zW36IK2mHbXacV6H
ErbQ2+cItVHX0WAikzLlqv8R4KKK0o9OEunVvo+FUItK6qcqVWrk1dys3klmthaUzUpBUWbLRILl
YLWttUlEc93Lc9/5ohdTgbFEhGmE5UTTTo64dTZMeR2C0AcsskbcJNj3tVjAqJ7t+nWDD5zaP/Wp
Y6LWxUOUcoyMBDS9tBOqAN0OaH4jQXUB/JBrUB1m9FWCSGyd46o2sDYwS6V/mOw0uNo+WvPHagrA
ibWpZnzIfN36lPVm91/eUJ+6/123pk+lUqLo6UzyQ5ZLjS+obQ5NpXtWkiHTnjZmPF6MIjX/SZNa
PJiYjp9CkH9eM/FI2xl8a/rUa0A7SUbpDX5B18ZuLKxBRywszNPTZOtBhdilVn1MXKC0RuEnTxgG
WB7P1f4EFX4P77W10XjeosAgVYW4TJezT+i61wqqQyA69Rwh3FYcotI1rgryHP9DkIAhLNHz5Ac3
CXqoJnFoo1fuZUOInmPodJcMj9eHrMTp5P433YqADAHoiQc8meXq+GhBriJzFusefvV6cBwon/zK
ByDJB7xdhqceu+a3D4nUAueHGiO4ZLRplgsZmEWJVlg9E5eG/rWDM3nCtxPzGv50/Kf00S27P8fb
QOiga4W6hNRJkhI/ywERGK8thAJnL1W1+Ct4DVSufEU9JAI7pwy/xAMyzONO9P19dywvUsjGOl0c
KfZAaWR1WkZN4AGd9BMKoIEovLEf1afBMP1/BljlH1N/Cp/boEEReypz69pm8fCS4Hh8mXpX/Ht/
AW63LlkgaQM9fehuN33VHpVTRCIUKn+YAXwS0Ih/5OAFX8q8yr/cH+r2mJIFSjATVyqvonX6oOn0
huM6nr0Ote3TmGnuKcSv9lRmjfnJ9bvsJIaoPnC72tcmG/3T/eFvt7NMQokQdFjJldaw8wCmtEU5
DFUMRBRzVBsSJPJiUA0kZ1pdPfe9W+986I3dpeoSOUEZDBS6s7rtHFjSPYaFk6dKWkafWvVJ7xT3
hE3L/AMPpOqSaPb7+9O8jcQoOFOld7hlyTTXpWNMytSxq5AorJso+pxm2mvjO8UHIqFyVYcQzVEe
/55DMrwTLrZ2EsEPrDAobN6gq8kGGaadbpgIrFfRP2pHLXhSUrD9SZsEOxf7LdbecchcgFbg98NO
WhdWm7ar08HE4EIHFAqgdohRmE8wEnRqv3jH5hkOKRazXqwN44OtBtOHiLzrE3KreKG2afKiVXZw
vb/wWx+bpiXVemBYZACrQ427WIyZAaEkmiEbYArqAEbHuCk4+thbYK6E0PBD7provt0feOuLk0pR
rYEvB4JaW8awuMDMKx6H2WvKcnjGMEj7G7fW9MFp9OzfaazFuUDw4KwmxrCzv7eOFOELhLjG+5gS
93JktUAfy6/QTabe374bG7VgrqryBV2s9rEOA38ngmxtMQ4xZ8oEi0vnazleBlB3sCPsKaGPducR
VeojqR9GEaNT7FwM8mutQjSxitWk4068Wld0iwwjXumQiUTu2L6nQWEgON8On9/86ajXyDcVdSny
4dWZqRABnJwmnnDvzMbqiF+h/VDlCOaoSlKekdykitRELe6isDyUnX2zsWHJ1GD/kiPztFrjgCnn
Vn1Dtcqbg7nEPauqHsxy0N51WJM9US7vDqM6Fm+PwqQT3O0SrMTeWX1Ck5a/GUW5VFBt8HQ1DCw3
8IU+i9787CSRdrm/wL/xAuvvCFqX/AXZA5Nbd7lldNRstQRzR49GaXJE/Dk5YVU5nefBtN6Xeld8
V1F+9iY8U06jwBXxVNfCuuChmXyKuhLdehQljaNb8Sja+Wkbu5l2O9GWKj5u7OuCJKkcfcymnTyr
sLXXxFXmB7vvqo9A3/IfAa5wJzEhp5oMdfi15NX4M8byRyAaaRRnHC+j04x/wHNLLLqKJB52dsdG
5Z/iCX0r+Qo2qP6v4hmE8HK29X70BrNokNYphyH1ImR2vjVCV+yzreCT+mihkvFzAPsfHIsgF89o
M6NEsLNSG3GGE6gKGnc0ZQERLT9iFlMcDgvq/2aPSyXueklw7lB4fpKd9vmEmov+OGG3drXwSEbw
3M1/dtNURqcCrTKvspX8BVyscYnsMntO6gETvi5RzJ2tvZHfEAVJpNCklM0C+fd/vm37yobvJUYv
9ouREv1sRE/aVGRP3JXud6TdkdctUHtnKfOpPIh28v++v1AbJ1qSB2gWgLbXicjLX2Ai1odjpOBw
RSbWfgF22Y/4GvSfrdShedO3CG+fcOtz3n4PwLhiSElbBLiyugfittJ6OvZ49Sldid1ojU30r7DW
FSjUGvAHjN7tTHt482Tpj6sGdCtQbPr60Wv6KuZY0SA8HIfq8nugTOE1putZXRy8AqJD0OAW9YjT
zfTmyiLVRMI2lROCGMdtucqAEA1skXIqQ3VSVvjguDi16EmVwmL2lfmKY71e7AULGRdXcQyUmVRy
pUdP2rO65KF/alCmE/TrCwvVO9UfEiwGu/LJ7acfOhikcyy619FN+suIzsqRBnD38f6C38YryhMQ
7LjnQZ0gh7ect6HH8xBSqfVAmmlfKBaZsOlMBJyaHC3v+2NtRB9wLYI0VqIwaO6ujnzo8t4RM4dl
1oameMoIULmnp6H9zejqpn7J5mlyzq5RTwa+8JAcj42PBjeeNVmxR+e+zQUAg9i/CV3kt+hiLic+
RDrSJpAxsGYnrByaSg0vM5Y5O6f3Nsoth5F//0f8aIcSbomjdx7wNifAmdTpnpoSZwM8PZp/3Lg3
zvcXeWtADiyVI3ADNMRWe6qNrc4cs6THiw7KpFPgGISVKSQqHBAPPnCbnQx5ax1BzMvPSUEBNbvl
BDHZVAEkNL2n93XwUsxN/kkzx70r/zYMU6pALUNHuoksUV0tI5g5d8izrsdKoGrOkDET6+BiQfNK
p6p+nU3Xf60SRX8pyiDzrF4Yr/dXdeOYMDbZDQmqKfEmy1lS2giNIWb8MGtyD+8tnMbbpnmZ5qk6
3R/qNvOn6qUD+SAQkTmt2Q+IWXfaDInGw9YpwSKljJUvcabZj4GqYu1NOx4nkFzzf/EySPaqbrei
fbLmRmkI/SH6VTftgErBaiDQWiYaYW5xxBHEf7KHJnnKRWtVCB+hWPvbUvFriFfy0TfK7u+26n5m
Yat/aqI5PSVlOCIw2NvP9IjaD/cXZ2sfQMYFMiv5pbDNl9+hCEcDS6Gsp5XdlVS0ERn6oFhFeJmU
UtfxjXZs9O76AQmjWBcfEXU3d5LPrf1OHoBKKkGMZ9LqF/hObvi1yy8YTBxYD6GfAdiNnWan+rt1
jOF4Av2HbwqffhWeEqz1eg2XOU9RRP+5KkSC0yQmrNPFnefq3NM2fri/tJsTo3Bm/eZo3Hbto8bA
SSDnIHMxfxGj5r/TLR4p90fZOkgIhKDBRNCA4bMKF9C586IIiYd52opTq/i2F2U95mCF8nb8DkUL
UPFUTNCa4/m+3Ct+FBJtQxvBjN6JL8UwuJ4VivDkB265kyttzQrhIGoklKIYdLUpukIt0kh3Ow9E
KUqvXdeetFDD2DwM9yoyWxvDJq5LkUWNAtR6Adu2dkqT+D5hcPakiTb2MP7OMXuOLelyMbwZ6E9W
ANZL4lQA36/vSRobednhR+T5kIjQ+s7qSz1Wgadi43a+vzc2Ip8mSLLBWPBAIQlcfjAAUHpMPa33
WttBctaf3WOQKzHgkb65aoHLI0ExgGsOib9zqDdelCgTEfLAIsn601qwOtTAN9EG6jxDCZvPeTLZ
kYcpp31QI4B516p01W/ITOOALfBQm47hQDmVV6iRS4N1TKnYzR1uZdxg16CEjOjdX5qNDSbxq1Q4
qepK3ZLl0hSTUzY00wbPwOngMlfptxJ7IPTCrZ0AuxEFFgOt4k7j84QfQtCUM7iB0UNFBMsSvTWb
nWrf7auGJyjcRtIGcFB0JJYT6jDgHjqFbazNs7i4fV/z8lWVU22gJOiIXLxT0BPcGXTrdoNLadEZ
4D0F5W61wzTaAp3eYFTaxVZYHGdlwghYRzP06Ay59kMpM4GOhWh1L+alOWD1ohvvc70sP5TVhCI1
kaNLyKL84Cnm2XnhxIxf7n/prYUBRS+7bkQUYy3Ak2BHaBklyimxqlifUkxZT3rUKacgcSmtxKPt
YaZt7UTlrUElDpCuKvWbG0VOVPXxX7X93nPYzNc4LL6nwJxOLfakD5iH4ffqQ/+8P1EZE5ePHzoT
3AIm4UUlRK92mh83M2wbhUzDDfJvVtF/TRDIvERlmz8rbe8/RKqNVNZUF0+Jn/y6P/hGt4bsmOMI
/lH6oKzJtaUz+K1qyfsVSkHjZU1dvIsmO3APUzGZl6ho02Pmi+E8Rmo5XOsUuNDQ5IBdaaLvMZw2
Yrp8g9GvAfIqMZnLw4DPZRr0qco3z5r0gRA7vhsC7Z/WrqdHa6yay/3Jb8VZtDmwfpEZHhCo1XAJ
zolKhffEPJvtfzj9wF9us9I8mUOFLzsOptFTgETcu9ks3Z3rZGuqDnUfWto0jMhSlmPPuogLLLVb
T60m9+KGAqdoE52Tg+vW2amuhp3OiZzLepehBcxlIq8WmD/L8ZKsDFW3YzxS0/GUZngeK1ZdnBPT
7nbeCFvLCpmWsi8weP5nlW/E+TwlGWaqXmRrQ3RqHBMfOoqh2Hc1zZWHSvsL1Wc8TIFpa1/uf9KN
Ayx5jBLUC0jx1qdFC4okCxi7yxXr3CmtdCDDPvjF4U+ro5HH7eNoVc7p/rAbZxjwDk1PgoesIKy+
ZmhWKUe7hgEbRFZ+TYQYsCxTqCFEvjJ+GG19qC69pugfJ7Ds6Co0xt6LZWPVQYNQBLZkUw4Z7+UH
tjDzc2bFbzzFaZOzO6Uf7bLH3nrWurMo3fIB8f3Qa7i8d07Rxs4CFyEhrkR5NIJWRW8/smt3aNPW
U+LI+Y43rXFJJ62kSZXvSRlqm5OEJksKgKIwtKflJHMxO/4s8N0ZRtv8UWNg/EhnSrvUfdo/zG0X
emFghUdbjfK/OywRLcgQwDRmYeCBlDh+HxygJwwP/TjqXh4ARySw5qg7gzxvvlalHuKZlFt/Df4c
6Qiuz/33DDb3wHrOw2OXRtWRMGE6B4pSuO7FVnUNp2jPW2NzlugmyuIfLNY1LtNxQixtm6HFj0op
Pinj8JiiyjZBMdXqA731ScG3cpxfqLlWO4+fjbAEeomnD6EJ6PJ6I2u4G4a13bRei13VNyLnx0ov
ggbwK+gEM9Q+3z83G1kWFTDJ7ZDx/kZypKtiJySPbD2rKXlFw1fstEOW7+mnbG1RAETMCx4bammr
LWpXjd/nodJ6ouow2MiTLMJArmymx9LB3fP+nLZiAZBaeYuh8EmXerlHcX2NzbSfedkpxvS5dow6
fz+3PpTybmj0l4F61ITlUdvjbcnr+jQkWPTd/wkbhBlwFwgp0LlEYJyi5vI3KHgt9L2uwq9UzWpE
2B/lWPQiysZ/tuYcvEsd6PXfqIQY2YsdTpq0BO8DFENa9WdSTskvNcqGn/d/1EZoJselHUTiDtZx
HaDCxk2rVMfFGKjl8JzF2Ff3rdmesyCfTlHdaOEBNZ094bKNUeETS/SSS25FP2q5EqGWuHhPKpXX
l431xYVjhudg5RsfRakZ04GmifuUhF3x9snSNwaySgFL585dXbe1U/fgVtHF7mNHNMcEttBzUtDA
Obo4oZzQlgaqwU21c3y3ZivlAIE9Ux7kSlrOVheRGlr+jF95brpfzEobeUgYfgwtoA7Ks2jz7myN
wbgz7O+y4yq7AHVCDiV7rdg0rl4xIlfrxNEUUPkJZ+tFVxs86XvdTX9M1NA/xG6tJ4cUmve1m4zc
OqgJHQXPH+JKA+keYjTrII3rqah+o8oIbQENsxZrssNcKMGv+/twIxj8fjvK5jefZp0JqWYSDqU7
IHRV5xoOxEbqRtOrpaPMkWHb2NV7AWFrQMI4bUYe1oTW1c0Mgq2kqI6ylrBLsP6k0elTnZbRY9Yi
iHC8P7uNHcDhok4htwBbfrUDutFpnJDr3vP92PzS1NbnopyzFwdHYW+s+vIcVcFeBrBxaaBzR6b3
u/rNhl/uuolGpZGUduVNhYI9TJw2Nn7iIkV/1qqGL5U7/A9lcCjJ0MjlQ0GWApYj4o5szG2b1RSy
wiGBPxHP7TV0Rpq4SeSilzarSvhiB8aQPQ5zZSjxIa817Z/7a73xYWF5I5BNn1vm1Ku1jug++Fld
VZ6aATCe7Fo/KIFNHAsxtDvfH2trjZHjoQmO/gkp3moTuSkFAY5z5YVx3X8I1HT6nIg+OzC0c8nn
Mtyp5G3sI6iT+ESguEQasFahtQ1KHWBQeBGmavUeuT+cQkcRhyPylm38V1X6ZHhO3++RbzYyAqlY
A9GQRBodstXtqadqbGoNrbEI9M0pRBPCUx0ex/dXc+PLIS1J+Zrego6c6So8R8KNbDcpGy9NugKK
uTE9xri+H0M3qd6+kHS+aCKQU8kxVxOai6nNer1rPTc3q+oQJAC7kiJwPrACv+AU2WcYDsHpzfNz
sXaEpkV/EdWz1fwATItCc1Bi9vN6fu0nXG6RClXAAqrxTuzf2JhIhEilrP+/2ldDOUmCnH9VksJ1
bfjfkGX1SY2FeIYCZH/IC22PDLw1Ht0Gnncyi6Byvjz6XZrXNZLXrVeNht2euFjj+coau0+kVNrH
senMvfh2Swij+QD5DOIxbClapKs5QoyM0n7qKdJpKXIHg43Iw3mgDp7Fh6hXi9irGqF/ViN7Th7U
nqLuOZiq9hL0gkTTqISvI9ZVmNqP2hzt+hIIM/7l+GY9nTM0LMkHhjrO3s+cRykYofuvQZMH/4Zt
2WIHp7gF+M3Z+ZIWTpYdXT/XgouT0gjcSRtvzjwngRscJBE4c6rPq6jK023szKhmmuBe3sdcUd6o
1+KQlsZ8jc3+J+vw+f5GvR0SQj5lCanuBhdlrYgSziAgk7wwvSpunP4JUBLPNyPFu/5AjaCez0pC
mvPYAeXZywxvIg3dU3ovPF25QWikraJ3E+NyN02B6TUxGhOnQDrdRz4b4K1nUY5DIOU9QKMdD4zl
hm0cHw+FChsalE2G6TAhJX4clFR/nkYn+3F/OW8OB2PBeAGRKMm87lpcBZ2O3O7QZ/di3fcvjl7a
X+taf+2U0D8VWcc1+ObxZKYJBpj3oqBUu5ybZmc1ppasIQWlTOkOleW7/4Vh1GO+nbKFP7p6ju7B
/UFvnscSg0trn+4zCNmbSgdG1bWKORSDigBtdBE33lzGmVfXUedNwHWOJl5Df2mBvucQI7fEIs1l
ZJgoko/GhkM5eDndAofhroliy2vCSvncBwDVrjHSGUctKHfNKH+nauvR+JbImZJasT9Xi9toXSrw
g4d24qLLemja0HiuMCgfDmQd8XvhQHI8+Fqg8TyvNGSuzTBW/lIL0/mAmUz2n1ZlSB8wYqZ7cGRm
CfLMu/AhiWvSXhfrsBeRhCoyFX44PnYxpKmD1grgkrbfFvFBKAjxHfl+8XerSKZv97/ibeWZhoew
gPtQN5PQstUb1QhNEjY80rwyiMQzVAFtOLijmRX8zDquD8PodOaJp1351Jk1Wpn2ZNbxQRkju8WX
RLez6/1fdFtdkr9IUuGpZvFUXTfVRWOENeXJAtkwIxpOfNSkOUd6MCsnVBg1Gh7zzJskb0AmHPCH
T38ZvHeQhwywzzvOsbCaY41Xe30QYODzg4Uod+HNozDEOYKGkByjJo5f80qkaKbr1vSNerdZHlrU
6pNTgcnJp0mzUcFKEwN3DAya24doHtwImwFThdwDUf/n/Tnf7miEO5BQh7+KJAuV6OWOntIKxtWU
lx7sP+s4FVp6rbMWvMM87HW6bmMTDCTaOTyFaOXfcFarGl5IgCKJpzl19y3sDQsCl6VizIO230Hw
GNyJE5s7jC4XbwSZKiDIspwcnnRBJlGwntbGw4kbHoxsWicnEqP/o+48lutIsjT9KmW5d3ZoYdbV
i4irL7QigU0YSADhoaWHevr5LplVmUDWkJ27GbO0NJLAFaHczzm/QtM5lO1KNJ4WyHSx1wsEjl05
R1Eo3Sr5Qfj6r3dZ89337PlvVT23CX7vH/76P5f1a3nbt6+v/flz/d+nl/77V9+/8H/Ok29t1VVv
/cffevci3v/3z18998/v/rIu+6Sfr9VrO9+8Ejjdf/+A+LU6/eb/9of/eP3+Lndz/frP375VquxP
7xYnVfnb7z/av/zzNzDSP91wp/f//YcXzwWvu62fk7/+/utz1//zN+sTrQz5aR4sOIoqwrp/+8f4
evqJ0L1PJ/IA+8qJvf1DgV9WbS95lfkJUPDEFvRPjyna1d/+0WEuwI8M9xMDvpOXIT58DJiYUvzr
wK9+rKs/rgkn4ve//6NUxVWFir/75290Ve83GuBRtMAn6yvYDKft7aMQo561Lsny4U0B3Q3X0rWG
OuyYdcPKxMB4DNxi0WXgzMRm6MJczqLEXrbeaFivkW/k8WNUIgPdOm1hqrDCGSz7HLvNoq86oyzk
KptZXfXBNNWzoipTQdvoaKlbcyYXw67ddgqH3FbORk+Qe9/WIqIWtMjDvhJurJvbqUgcPMkny+62
yxDlUTAB4A6B4bC+kLJbONSKuXDtdepA00mKBQAEEK+5Eob0vVDiLK4zEaWfDKSWTn2wpNFJMh/V
4l46MxoaMgUIdug9u3zDqluafeAYaXOR6Enz6ME814/IQv1tJFvyr5yx9AvYYHmVh0NEsEigVLKo
ddK5Rr6qK4E8lDc5i9rYMrDXG+ebEXluFJhTPT8Ko9KYUIBLi9ulAcXZUHD6zgFH9HFe51ma3CW6
U68xTkrGrSzj2Qwqr+U8tiIrATb6qZmeeLVIAlVPw3gn/coR134z1WrTRraWYCxbaTdp0ej2+ZDE
xbwx+27MVsPiEx/MjLh5xJaK4GcxdGUUyHloX7CBjdxbWZZmAePBrpedhy57wj1rGh/tMsnzjfRw
XgrrKZbLlWLmmm08kGLq+EaPY1Zu3U9Cq9flwR6HXgWqdN2LWDMb88bFTCJZ4a7DUfSpUT9WqBP8
fTZGxvVI4UNnykJzqPtlIb5kGOS0mTGNtcImHqbmopcA8kE0dhhderHfFGumvlqzB/ZAC2xqxXJw
jSbBE0jLvS+qo2BcDYMV5SerIPlZlm6EMpktzFqT3FN2exF3aIuGtCyaxzEp0reKoXwcVKUV6y+V
3U5Xbi+XNFRDxS6MO4/1rDfACAeQoTHa4GBfeCGErWRed53C3a/lmZJroj9ieQ9XZ/wKf5GtEzP4
nicpXzT0RFmE14yNYNq4XFrmZ4d40nkzK6m6WQ9Q1cbduoFtV5yqS+qQjTcsTnSsgIMJRLZGT9+U
xJNdlX6DGLpxx0Hc5qTnWXtP6DxsSAiWIaiKgjdVs55L5n7TdIVMMYNd++NRhEs0kJ5B8DZvUdtl
Nz1NVWRbO6xmlzQNIGpNVRz2ZiWLFyszc9yliBeZoGiIkzg6DWpb+v4DPH5nstARTHzw4k/1o9dl
vXGJXQEkoR+368L02f6idMVFL0TG0vDjpmtHaFobrx40+q9uKcszmY2Mw00nz3o8dr1nF0IfXUQi
Gm76Iba/oGOvnH0JIdMIUACaYW2n3TXnxExIfpqtR5wdszM7d0n80kfRBHkqra+TGK0+wGn5Jc1y
bUd5kB5RM7XrAd+TveqIknLKus9XsWcMu7go32L8eVZLaTjxxhFFdoExKLMSK9MSuaF3Ugzyo97s
Aqgy47pMI+3zNOgKOBuuXrqklDm15+KCopX3/uDB1SzjuHoac80/5nOCsSDJIjj2q0wZoSojKvmq
yh+0qPb3DTaU5zbE5DEo4jq9Mse+VuEMk3gX68TUBNPsyvt8sm89ObU6VypJ4tDSUANce8ao1Mrn
HZygjd3U4Px07sxHKKwvHZupklHlWGp3kZEsTCzjxAjg1TarWnfnm4yuUK4IYbWvHL2oznSv5hqY
Qt2BITUnRrZ9mN0JclvrYR9f96O9iu02uZlrmU2cQ2++XErVnMVjRc1h4+Pt5/195vbpxWzMb1o6
tp890jspPuxIpCF0sFLsh6KKPpOIdKvwm8LWQ7VnHH2O8Fqpx8kfcyYOSbTP/DHDI1tV25ogeZCU
2uxWbpKWh8XigU4GSRyBmDxMDJkGmyEdOE9uqg/NuF4ymbOa5fJNVXNxy4pdxMSw+w5pXjUSAw3l
MP/gFvJy9Bs/W49N027suEOrnFvO0oSSPcEI06ZIzxbfiiUEv05982SepMGCiE2s/GaInqvFN3d6
URpPqmjJfLWE23yFOutoa/Cw+bYZG2fLiATD4ZweIVu5c0/upW+lxrqKHediyfNsr3WFt2UlUWfF
mLmYVVjxAQVDs8txdHga5rInsRMy7KaRtWMGMcyKr2yNtBBZ0ye7tEr7HRF47Yr8Zz0PepirxgEH
Sdvd5UUqqmBACpUFU58NL4JEzFdHDm9kAbbncV7Fq55S5H7GBe3R0zL3STBlTqDd1l/7cizrk8g2
Clst8oogdgedEUJn81FIUo9pis/rUcuH5say5mgFK3dKVqDl9euMAcabh+HkFSs8Y0GPZ++COUX/
Tdd79xaTILVqR13kQRUtMIhLC1CHXLc8BMnzrsmzdp+Ldm6uUzz4blgwCyxL4uVzpo/2sfekzmpT
R+deni3fOvIVPqslzjZG1/XXjER8XPuZLOFxVK0KnIaGxz5CZhTWrt92F4Uhl7uFyplMQjDzdt3j
PDfsMihM/iOJ6SCmBjQpuU4zvSTKLwHtCrR0mM9lFTmPdEQ87MYy+MGCkmRcC3gibeiTqvrm9SM8
kHSsuwevddj7WQ48vI2SZWE/iZYKg/3e2JSyGAgA6i0243TkJgqwuTHdzZik00QQpMg+Zw740KYH
oT9adjm4q1rz823Xd9iZNO5gl2HVYP9xPVdetwMqsF+LNK4OpIF3+BSa5uSE9Ff5spUMG2S4kMRa
rBlwKOukDNR7736g5+sCjxJSg9boEi8cxKntfTEavnQ4McJDRI+7q7UjlTPOV6LDoX5NEZStKouH
C91oWfurKirFq+EqqW1GL06iVZzP/hDawgAc9Kd+M05ETpJlM5AW2M41a7cuXH8IgMILjbIE5LC2
K5WsMrw31KprDEfcoBTVu1U1+G689tg3oYQ6eq4/VYmlPynTnacr5cN5wHTKqrd2QinEHqANWlCO
QyPX7YKm6cqhUkrO9GjSM57/2egPsa38iSvRm9mZn/rdl2S26mt2ZG840BMTBBJRddCFQ/NlHW4J
wyNgws63WoVJyTabLFVt3Mlk+8hRMuzMFPncNh0wjbCk79Yhc0xLBuNoOwQEmRpVK/Cko1/njZXr
QQIB8soe3aIJTpOJrTIz/4j7g++tDQq8DlrPqO1m0ol8FpPEOc5RjSEixmfpzozi9MZQE/uqVVv2
G8XRhVOkesM5RBF90M1uigIX/JvhR+13E7dkIoqNiKb0iPODecQ0pra2mopUFuZxl1nHCqV+uxaa
N2SBL8Y2CSR1xqNbx5EXWMvYXGTsoSRBT9W1FckiXWlKA34ya42iYxrMiRG8oBQLTmQAExn3zMOe
0/esi7ijWF8oA57bMu5vgbDYlpeuzc5bXTmvsY6r9ywILolsqq31lDriIsuL+snXYx8eiMx5PQJl
R2e2XI9FkPRDmgXZXKou6GhTDeYViTMHsiNGaVeWlRqCcUhML7CLscw2hbY0zdZwY8MM1GKLM61M
vWa1KFvoBxqfnhxWLJMf/CFFARH7pfdlLNp4ldjWzHhGJt5DY2qy4Euz9oS9A8koHaR5MGqPKFMf
RbNiHlLyNaVZGQ9enZZnfjlx/meYtFnokixx5gy2365jTVn3OF1Wj1ZeD9us99MnKzEp5vW8ml7g
JTTXXsMUiiOWkbVXwjH3pWF2417LtTILbaW0p6jDFgbnwFMTIHN9Ms7mLHtAJedFa+DdZtkMy1h5
u95DjsQNZEkgkSgacRvUozfTHpOjlmjTnv3f2+um15/5XQlk24hcMSKRJDOtlC/gxlL9ES68GOby
WTKmflD6rKy17qjl1h0g0GD+UJjH3M6SF8OMqj6AUIjnEOBsHZS5pYfaabGw9dbEWMqC1t0acXtL
+T0Egsc/8OYx2dXRqSGUVZxiecp9AcBU7Tsp2nXtunIva/liOz1iyyXBCGAysfHPvRgPx1YruMi9
cHYyibKN8Gp5bSVgDq1VWG9qsMVN4SftE8JT/zaeo3jNaMhcGcQlidAuF4/hHxHKgOLp+BqNk5BB
TcvypVcMcMJKLrjnok7Mm23Tzu6j3lbmAIVHmwNxOvXeqENedyqvmS8Hw5ehIUnE8zK3tAI/B9vP
p0FkpD+Zw24wrPIw98m0ZbMcAwZCRy93mfBFZizqwNGmK43Kg7zG9nPiuvG9LgznaLQWiwUuTDvc
O3dUb/PlCR79wnAUl8qiGeVRr7rFXFOctFtnNsoryHct/hsupc12sia1n+a828hZH+4nIiu2UF79
h0YzN1VhD5ddbyiGq53pny25+1JNulhwPZAajyg8gSPZrumuHxaekShWINB+YniHpJqMPbvPqxzj
+MURzbCbpW6uPRbVcuVXwjnTUmDiFekTSRX2durrIdQ5ecMqmZ8XWAusxxrrjBPkIiz2er+MA0Z3
/macU+cL1slxqLo4XZk1fr6Mjb2woPELm3Rorwqk52tpjsP5uOSvds+rhrkX+9Yx86OVCmM3RE6Y
sKFZ60YXxauX1uY6cbvm0s87zCxsNFf2Jm3xUdrKrOwvrKrrrktiVrdurYsDKZpxDuIWUVkqMisC
uhCitdq+qWMsrhZzkyOxCxXpJoQqeVV60PpouAbOfV7iejpQXvS7bHbas1y5WoDjg3VpwPR9GAo5
NOvJaxP2Zjb6z2M6zVtpE0IdYL7QwzX2cdMzsZsMMZpY9lGNGdFuKkf/q1Um1U3ZaT0X34wGsqJl
3h/1EaebYMTFzV/3Rjq85W1D46JT1bBO+pkM2jrJtqNw5q8uxjSXXV3X6sAwcbjqXMFDhBSC5V4s
afuiTbKlYM76hWK2Nz+3PT2hBQpZbjPXnb5GWenpQUrVwdM7x5VAn0GDwm28UJO3VqwxzE7UreUV
Yk8x3gE0a3YUmjhpjuyImr2uzRJb+k5Zw6aJjEerafRjmVZJWJTEPNjNmDqbSYgnbdLcrTEQzqGn
6XSUkYj3E/0HdBlRr6lR2FvbtB8CL9OjfTNLegO9L+ddizDofurdJA9ZF+xs7fR85wlF7ueaoKM+
JI59YhzlZ1e44DVPdlw6KOKzrrqbp+iu7eL+Mp8ct92PreDBcTNLpXdtORR24GKF3IfKSccrfHNF
dDnbgxcO7eA/lFrergloHbdzF2fLZopHiwiVHhl3M6X5DfXgstFH02gCrKfar5ldts8qi1smZs3w
bRr7rF0pk1SeROTbocitLZWn8ALPH63DNDT1uisGccEG2HxVGEtcSTtuwjYaKlowzPTODVr/aivI
2tmPeT7uK5qk62IYNq4LzIjZxpx/XZK+nkO2Xn+vy+KYmd4c6G0kd7pVsFCoRe7cihnKSLGuwtJR
3ms7aiQSQ9/0bGQ6s6IGcETbbyfNWa7dZVBf8Faad5Uyuv5qbrN5U8n+ie24uE29clp7WZFfFbPc
K452q4TiQfecTL1i2DDahyXtF+0Qu143rhvsB58WEJAvXtFf1KlBzgjDz3Ay3eRLgi/BTQt6HNpL
ZjBA05JHP+vqnYgV80JXEOSLN2PKqAwHgX4g1Kk3SeEN6JOrQIxOcTYoUGvayXJrtpHzJIoEL8LY
lOcpV4nsNydd9U40TIFcMHlh1gP9tjPmvZKWuIHDzTGAXvEomDe6q9SBoV8cksvcblohrPPI6uez
KnGFXBtLDy/M70wEDYunA4i4tkouNEKuHiNFZYcauo3IWRTV0a+GidlcXT650qSGy+c3HeubTWPk
yYMBl4zCKkpWvW+nh8mXLTapi3NhuPn9Iqj+y6F8cStPu7O7jieoQ656CWQeWOPUPfRWKZMz4ZX9
Q2fZ4tCUXv/olRo2wLaZVcZVSh0xPZW2FzOEdZWWf08hUSv6IYdx15jEOlb1BRodAOqxbK6SpWCY
6ubsPCupNd0dhF0qQLOlfQnm0yQoshKt2UpzYHDZmESQr/y+0kSQ5EK7nxtL4RIs6zyIQUaOotT4
BRp752qGw3THjtsOG6dMqKWqsYptYL2Y8cBAM1Ks9Lpt6mPfVxGBZJKiKpBeBvPexuKkPqMy8SEo
9C3LDJQJmi6uqcfwSaKO/gXk8p8m5sQ7gric3AvwtH6PuDSVFY0Qbl6RdswHr1CavZtx0MxAluIe
rzoVAcZE7XzhZqL+8idk4T8M7E9Q1R9w6WlajwwWyhK+xCfG50dptOcMXaNXy7NXdeV54ptqG896
uloYuq4SvVG7yszVDTlLVhGmSmibn3/89xjyd58P8g6phdYDj3QMsT7AtaMHc1A2ScncayCDtYwF
GgvcORwzVGDWWxpwJpb+OOvEOwxQLVaTc6IJx8hQ6LFVlFPUTwX/YkSnktjKaRHWqki8dk3qnEsU
BotYvao0t6hXaOCkd/N3D+Hk7shJxIWbvfcvtDrp2lJMpNkxydOlXCMCc5mB+kkyf4sKyx7uanzm
NDYvn7toEpr2NU1Tq9u0LgPa9dji1BjStjQE6djJlO0jJeb8qKo4MraQxwuxsrKuma6qBY+tQJ9T
U/yCbfVBwMhdQOkE0wJUCX06tjcfroKQRILOupUHhh5lzla2klE+tAjCw4aBAeMaN309p9rLuEbY
ZHNy41w/nXp49g8YgxfFdmnJ7F2R4MJVEI1w8l8IZP7Tl0S8j5sICrMT+/0D9cQ02S/cqMkDp27T
YRuZSLePBbZWW5fa47qXY/LqQ4CtwzRbOMnf7wq/wnxzbTSx4axlGuO0NbmtJIJ7tmHL/PxO+E4U
/vPNjBEV587mccLQyDK0D7TpOrWX3JcNltYWetCdmeGk95THTT2sxcwT/lygeMlXI9kh2XlsGDGu
gpUh04t4RoV+RNMf27s8ryMALUMm+QYsrIvRinfWgsO1ZPVMT7AQIwGixMd+Nh5sO3LawG9zp2Yc
lmbWpqGAxqOqoOegqG68rfCqouINC/FG65TeIE1n6Jo0gCfhtHjiuZajN16PnXTufGxM8sDsSeP6
1T32nrR0Ci7FNOjE5uMswXr2PuDKABeyjposCXqV+8PNj0W1MzpcQfWaGeQF+wKe4E4CHoPZYzs7
+3jqlvzCLyVxuwESSp3pB5GWEBCbkmepm0weo6iZ9PlYJI05xkE/9o73C4LXByLb6ZufFDpg79g3
8KePosoFbKVwwaUC5BCTvBCJR3em+mSJwoSyr1qTM2mZ5x2B7vG6TRJjPi6+E2cHWyv5s0XfeQmA
0SVbvwSiDUvdtuod+0CWHjVn9qxNAU9QIB21DLKcMgX6hPKKlxq4mCUUeaXmk1DSqtR7rp0iW/YM
jtIvYBTafPfze/j9fnDiliBtxdnpdBsjcPwYbSdHfZ6tjJjMAk3rqQmIwyyZ8n2hFfXBIdk2hHOC
qqa3eiwFBCaGv3iIvvML/niI+Aac5JNaHLcikqph5b/fDRc52XOZdozEZdJVGyfWLepg0sXAfL6j
Upxm19pjvya/JAKL3YCkk9PKqsfGN1vadRnmtZ1YK4P5chQaOePWTUEOxlNJnj39A63ZXgxj1Kwh
2VlbW2WwzBv69SQo7UUUA25SkVjbFrPW7c/P7ndmyJ8PDoQdKwH8NU/sCtxxjfcHZ0sn1iKnf6G5
as4ZFpV5CGGJb8+Qwz+nEVZRgHLVPERuJp9hOTIRdd02w/jL8yJkL37Z60GFt9nlzHB3NcxpemtM
E5ZhhdDtW1/N6dFRJY8NUfNlGgJAwdhAWaef4wvuktyuM/n3ZjPNiKIqVc040iY0ya/bG1IA6zr8
+RF/oJPAcKedPhn2oH9n0Ya28P6Ic1G5uV3lL715ggZNgBvaoKo7jf9gJZQEZnjNsOEeq87zIZ6S
rV0xOqatoDPrG1NOvyAWfuAnnL4Q1DD83yAy68jhPhrsFZaVUAeRd9OPbOd7YhjEbZr6pRvECutC
yJvOfD8QWAAY3ecRyQT27EVnvl8mCQOzvlPBCNaeBnps+2+l9NJ+nRaac+GamalvVJ0Vb21ig7ba
dVOcq6Fs8ltt9CZaxBNGy0JTPxp1Z9/ZGJbpwaxpDCC//6sY7Bq8QRsEPq/xkAyrWOBctekiwS1S
9U0caENHB2p3VWaixSqod+dC704hjYjvw2gxE4JXqqnjjh5KBo45fYXkLUdrDgtWkf6Lj0FaFOTf
QVSjsMx4B/ux2aEX0DcezAV6YTtSMB89mnKQWpzL1ibZOdWqdAvf2pdzypOihJGdzXmt33f+zFDb
rmjfAkhybh4MhX8OCQ+WUmnoub82+4IK3M5zB8CPsysC0mJBzL7faX+LLnRXFfz3kQH0jjX0/xVP
6LT8/te/6Dh/4QndjM/ly/M7YtHpBT+IQqb2yaNQQlqEHQak6hPL9AdRyPA+nXSgKMV5FHBRONmS
/s4TEvoniKnI/U7sYoRQ/OnfRCFhfOK3T0UiQaQOonvH+DtMoR9x5X+shWyr1JwUAxhm6HCYqZ/f
rwzEi0fgae5tn0m7A8TIvUCLI9DrekRlB47F0MzJL6TjVdeoo73zUbenr1oJ0W7AT23l0oqtYhwZ
Ltp+mB6NKRpvZ9R9d3Zl1htkg/Oeey59WGb9jpCQ5V5nEhFOsouvo1wtR4twi7WE5U/HOcTzxmn4
e5lm/R48yw3doc/PzER6KI4iIKAe8AZLNdFiblobdrRuZI/rAONasDkpa6xoStd+sgvMdklJWwyw
MsfsLo228o5pY7cOlNGuODhqJHylbZweHL7GVJPd33SRceLZ3dJpd2I1x6T3QdqqwU9sTOpZiMCT
CmKe5B6nEPXQOUgNg8aaresTurvlq3TnRWTZuMtG+pVVzy47NIlQuBHUe2dKhE0saE8P1WhwUMoU
gLbWD52qSuro5MLC2uaYWvqq0OrpanS/0Ahe9cDSPOtT4DTNW2M+0eaM1/E4HliCvjKbOYPdtI6K
41Ilh3Ho791Cg0OsaGkmN9C09laT0Qv8q+HQtOOXuoqKvaoH47K1vNBiewtas3NXRup8NbTJO+v6
5sCpuvSkdQtVoIa7ozaygcc0RzKmZ7JzPFG9b7aRtqG03elZK/oXx+lA9IuTwYrdPSaNvx8NcQBw
yQLoGfkN9Uy6Rc1ZvZSac+uU7Zu16PdUfLeQm3bzoK+ztmWBBZwsBX9qDDxIKcAsJG4Jb42FSbtJ
a6/ezUVkrPF0v3HqAttgvTnDSvjZNmHDo1ffNXh3w7JQq7HNFmZulmkcTcXKPlXJXZcSchCYhh3T
wI3fHf9b7a0auV54uFqOm5I5T22JtSgWGkGTVVtbFKtkUPvG7NOH0Yrmw+Q6YQZNNh++DKyl6kUw
HYWiscIAo7F7hmn90FlBx3wswPKlM9ZNLb1wEoSsrWCbufQQdgsEZwtTL/nOszqUvjCAbk2Sos90
1ATPgnydq26InbVnqnhP/wnK2dZMnYJ+wm0BrsQqkV3xIGIwOWMgXE0WADWxuphxmAxs179y04bw
uLnbjVb32TCsdWsWN+ZIiRIbt+kynsZSFlrp+lrFebKxGb8FNuO3ozInM8yt5FGb0w09lgo8uEMB
1c6hyzkeVaszyHByV6vkzFT4m3k9djqF5Z1l1LVBN4wN2ZraBvAORB5E57CYmUd2clytoLoyABqE
Rge48D9rcYOTAG9bGN1lo2eEcU5NdFZqEwSnIsdFZOlRVbdF2FETrplJ+Pi3gWenVXxbgOOxE07G
nSjs+BpblAjYn1PJuGXe+O6Yo8vt1UuexJ+LpN2L/K2fM/2O4WmzLhpHPJSO1e31xt/JuvlcQ64g
yRUVx2TqO0KEV8rBxn9EcB/CeLHXXVozU3PacRV13hJ0Qhbh0mtdE3SecsLFtHbWFHkbvRz1rdlZ
7ldcZtyNkuMQtvViPM6TfxNn5S464XA4ge4kevG4yK4rOVoARg4SuRXWLf1tN8x+iFkYeKOG56Bd
ROlWWXFId/kt4tStusIlxjSyv8kh289NRuSAfIjr7ps1q+xrVna7tLUwFR9pLxuF/bMF82MCuTLs
y8RSF7Q/N0JQs2gCNbdhEU/qaV+09gRR+9UuQfpQ4a/bJWSOZUNUIULMAWIj+yJ18/qKw2nDqVqS
i8I21TrV02gnLDVSsJiHuJ/jtUNEGWRPd0cKzQOT5VXVG8YjWNPIFXdldNeXS3zoCl1uisTwmecn
0Flo3u7zKP+cNta218DqTOfR9SCoQCq0yl1tJCbGEJlrfZbsn1emWZv39ahY1b0Y53aDZ9eSnLjZ
CfImbYJqcYethcwjLPLB+gaBYMXS40nUArbY1z4cQXOS4mjCL1BkYvTF0SLw8ms1OeMUTIZtfysN
UVorN4KbttITFAEAFFqzKpbG3UInHS4q/HY9hvWVfq8ytwknACuxLTT7gmRJdXFia0O1bSPzCpoX
aEXbErOSzf4Ga9QTJmGnR1ePlHearbJo+F1+0Zaj3IwlNFhmtDkPZqetUoGT2zT4dnByat4tmT1v
J6Q7n+sYimVRXFhRv2tVvK2LXTUN+Y7khHJnLvmgIEZmgdPFw36oxp2ZO28Is5qjOWnaKp6w66KL
9xT6Wkvs4LmkG7zqIlAGqGI+AVctvNOrTkxh7IycAo5hmJyHHnorXyipb5bO1gAcn4clTTbRULv3
Qs3RZnKLbtVr/clapBt3TNuideQ1zkOsZdWzgIp4F3su9IBoKM5NMqwfRDLK/ZyVYmuZSXwY00oe
MsMXFyJv52ta/voxmZ1YMP1aZnZPWoI9M1GDDbt3bvpWlGdFopUPvV6VX6XuLLcYrEUrzZk6LK0j
beMVXnQFeTtfge1H+06fl29/vwD+v1a372rgn7Lq/x/ky1O+/qwO3pcvVfnaJe9K4e+v+VEKQ676
RIHJAo9bhnsKtfhXKezb/ACdKfkPNrNnBGD/LoXtT0g7Th72uFlS7aJB+6MS1nm/kwiW8QDTiu8x
pv8q0v8XnPkPIxcCgnCDPDkM4WRFIsxHWa2N2UVkK9/eFAU8vpWDyyqLxAJp8TjWel1sWO01PJ10
2MW7RmqwDbw+h/30p3P2H5CAD/66p6AidAOIh7WTcMrlmN/X49KFzl7DZd8MRPcYYNnVWF5ozpBN
gQ8k/DaXDNmCJurzb4vp84XsOalWWt7I259/k/eaF76Iy1JGf44BLZptzPDffxFiInzm3Z21MZrq
GwR47RuUkPFRUMCuQWWmXxz4X84/H+dyPU+eiEgrPs6VYQYS/gYHayN717jIUtc6SqMB7BvZBS6E
xsIXZplYvrrsXDvHirzrnx/vqdH5oxH6cbwAyScPL1AgMtDfHy8eHrkD/9jaWLj0bfxc5TcWtNFf
zJ7+46dgL2VjrYEB6sfIUtcsFfwYnbOat9XnyskjZvh9+oth6Xtp1PdjOQ2/sTPAnk1Hy//+WCpu
3jgeGwghY9cdRq2D2aDlwK4TLP6/e9ocjLmwhsBcnWCGj6HcnZ/OS+VTOOGjlB3ttnOOSaoldz//
lL8eEOcKnjEza+Z26L3eHxD1VO0PrRg2o8ugxwFHOvSC7gC6W/7484/6yxWi6UZOQMKESRgCR/b+
o5o4zkRud2KTzQWTOjy5Qm2q3V+ctr8ckM+lcdCCm6dcLO7595+CcfVsM62JNh3sgGrdglcgleuo
tMMZu8qXv3tMNmJkLFQdBxv8vzT5Me5W/uDo0SaFjSvD/0PamfW6jSRR+hcR4L68aqOk6628lF31
Qrjsbu77mvz18+XtAeaSEkSoxihUN7oBhzIZGRkZceKcgSGVcW+MXffteTuwSTjMfaIwwoFermqY
mtLu+yY4VV6U/8E1q+8csPbf//+srPaucaw6NOEDOvVK3V9K8iBkcJMt5bT1F+IeYOoZ0VaCEbRz
ayq4OkoMfUiL8UTLUrwPkYXa97NZ/BlGTXV5vKA7plxCAcUY0jU5xrnctqTgCZA03cgLmFxmChUY
6xu1V3/Q8iy2Duwry8DbQMfCaHXS7UVaxKL8LQ/AGzrzPGcSBjAYUs3UKY1TG5UJE0OOFQAeGfri
T9NmLvkg/2VeE2aI9BcQ49bwoR8znmFG1GvGwW3nES21QO3BZ7Rz9d2kTjDs7aQq+j9pGJT1l9ZN
QZM6UvZ5l2tpLXamBcLtSJWl+qPMSeYOjelVHXMCTvyXphft6JsdbMr7vumb6TQyoVa8xFXlBfQ9
WprQkeX1fuWMWn4ZbaXrx106qE19Zry1+JN6bfPO1hiChcfVUKYN3vv1bUjXR+OOQ8CJP0hsrnwO
NDuLovRyQsOPpHeePsAu+hsBof86kfr3s+6AISD83Ls0WpnpXX6gvofwKszhreTRB+BiMoyDWcfu
CdBRtxGG5F+19AVM0fDXoQ0FfWAbS1NCcRlH083xlIKqexk6tjkYwJoWRaN8Uiu3fFGYi/389PrI
9iRxKD1aosXKAenNUAmKWmp9qaIe47AHmq2agXZ2+gqC++eNmdyF/KGLBe/ecoUtbBQRW8z4WT71
e6qT00Xuw46qkHt42hSNVbhSZFSXl/vKVAobDXorAuizF4EJzdO/eETm5zFrjQ0Xke62+m6QVGKE
+wlBsfUlpQZItg0VAwWKlaCBLDLvWo3OfI6LXH8HNGf6zow8kz06pcOngxWEuS6cd3x4GKzXCWoy
VJnjwnN3avJETQ9GmVQZZQmkZ/cDyI7h+OymchTk5c96pZTJKh9mRq/RQX+rp6Kr9KMR2X80EsKb
p1CPPLYk3W65p2iVcBeT/fEUIRgvPx/ao3EKB8R80nvrd9tZwalj7n0jjtyGeoywEMI9dfcbdyTh
tztPlEh/xUyZ1o3dnb0ePTJA5M6TCS0Nv4Wp1dlGVxN2AoSKTtWgmbsJai1/An/0tDtghUwGqh6a
Es6adZEcIHfVzp1Ps2DywaAC6meRnO2MwIU8/YFgqiIO80ZEz3QtZNdWSjJrdayepOzBseiZD6jM
2to4xbeRnhFtSFV0bn0SAGOV/3mNQkWPeHnSk6SgImWD8NwVlRr/0zBUczTErGxpVN9xChPCV487
WdehP1sFRG4uW6UcSXmi1b/RdehenCz6W3fa5vmPxRNXMuRIH+cZsnRxK5dI1qJXJRxPfB1E2F/B
gaO8AJHixmm6syaSGRXX4MzSXlqdJtMYwf8wmnQywyTwzmHkVLo/WV3jwKVrBNP5ad/gzQhhlM07
xIVgZbmyvHcV8DXWTE4IFrhumIdmdnLjjXrHNRZGVrEIOkTKj+5MhNCgbttRQmNqF6UMql3zV6NJ
iw1XXIGtqGtSiKDXB/0eDXw+2moTi7aaa9SS5xNNGmDcQZGN4zGwhnnaQctn93sDKVR3L7IeELJR
ATHbx2ZUgU11aHcHmpq+mHFfjkeVDxX8Lcym+uvZfScjo49JH4wXII3J5b4LI6QoR2J3orkS+XFb
/bBl++B5I56sQjgqfAbEm6URsPuQD1rpdILOp/47D5zgK/9TvGHllWFoeQEQWySFCguyTYiPlmY0
YdapGoXjqSkYRTmWsd4r+xT1yPkDkBDAX0OUl6NfVW1enktR2eW7KQdB0qgwCX1i7r/KPuRO49kA
ypnYGF7CtKwZsy4Cr91PfSjgaGwsMz+CLcU3vdytpkvCFxRno5gnwNi2GkMIbFjVl1Q1u48qpQGN
EnAVeV/TGpZKCD/QcpiuCbCnAnr/NB5+641dASrP07r5xQNDDgkQ3QaaQSL5bPUhg8yPv8btyYZ3
CtoLYIAejDOvQK0374ewFX0JsI40xzWzoxEGTNXHzGXq4Go3TMl4tPwi5GI8+gn3YA4hMFp+kQqF
OAJ+DYdxWUy+QE7lUFuxtZEi3tTcJAMcwmEOkQrYE5fL0oxemklY9cZwgkfvn3ycGdoa2xzQk6fs
YzFX78JelLRGy3mv6JP+sYDxfOtH3O4qlMmUHtlRjV+hrnx8dOikhRUgnGyKQVInXv89GhxjB3w9
3tClud1VypxEFouiq1zuKlamNmM3YMoBZZt9v1NLEuE59MRG8LqzIO4yrmITbDHS26tvZxpU45Oa
BfGaYTjbmvXP88x7BhYOfUMT4r4pIKmEB5hcLfn/v/FIVUnbjtYXptAe+Uw3U2IJ+uIvVRm3dKnv
mrJ1lLkQV5Xfa2kKmtRRqeKKUZc2bn0wePkPYAjWBwBy+ZZ+7O3jjO8k0XdA1FzJhby0pU6JG3hW
jy0PaWItPvWp+8Xrgo/0g8udk5lbtHL3FicDH8RUMgPyVvs4O04vPFsalIQmvHizY6Ga05m+6FaW
dWuK+hrVQgrMhHXwYMu11bFZi0LTh1MXAXN06dXtcoDiEN5P8+lxvPL4q5ZBBKyM5OiRxX2Hs7U0
5TUMMFf1pJ/UdnYYrLKamoEtMtWaOeWa+X3unNLYJYxRfxAaEMe97pqzeLIki346ROEqhxyeQtL8
1a+YO9NUdJdfYUCjE+7QI5yZlOy6SwTtx8bRk46xXjHldDSHOeCk9CvHsaHm6kbUak9Ox2pyiEkl
IVp6fLyvt5/QRfWFlo0sIRCbV95SwEDfKnGlQzDffPX6rKGbTW2EfCb0H1u6tx4PRmD2jUzyBtsv
rC6qmonh+knL+k+ZLUd6Mzfe8JM7VhgAkvSDMDBAnbS+/gvDVaCQVE6mDkF+WFm6LyvFT7/KIDAn
yzeAg/GCXjPjxU5pzMrYhj6NHnhhdO5/GFAUJmM2Nu3288ChSEaMy0lgl7E6YVZeMSoIe43PGHB8
tRszOfb868Weg+ekZ2SaiineFTTOTC6xNXW3mdZGIJQ59KHABjNQMU8sTkqLiMIOti/tz37U+tgX
Zr65yNtvJpt/8tYG0067Y3WVKVMagGMGbZmQsyW0hWvGMItKlM/6BsU/OR0DKTrE1FQHljEkjbji
0jnXTyVt8KNg7BGiQXfYyEBvVsOFTEVWl7BY3p9rQZtBH1CkaKlAFJMNGxHzXvuRN/fGM/omHtKU
JWd30IOVrbZ1c4iU0osSADanFoKfYa9oALp3ttqpBeKkSDRcKDh6yn86ppuZokeqj1lLy5ujLY67
m+tN4iFfswNDdwBCrvZ0qDpGHdOM32Hm72jzWoxY2O+hXvg0Fll/sL223Ej07uwvxPZ0GFEVMGWu
tfyKAy/+TtgUEIzJRdNEuOOpm4xwY8bixgqYSg24NeU5eSTW5JA2apqFrRa23+e1Cly35kSMY7Hh
kTfHGys4CaeOhViAqZdriUv2L/dmy6/k4GwTgyof9eZ3kZXK4XH0vWfJ4QlPjYcKD/n40tII+CMv
BL1oJ9d/2+Qk30tY7vfJHLobnin3f3FvsSbiu0brGVQswPOlpVqJGmRsM8OPEGVm0r6ExNdy6L/l
ifiSK5YNTEfU76aqfLpa8WqZtdHyliNwq92s+jaBB6M0fL21Mx42oXseRF6gMdYFG9spF3GzSMZK
yOfkEtdaEpOrz0avYoopj/S98EZVUqU13yKlzq72PKS/Hn++O+5I88ICKQwVIPZWn6+bx8JMrNrw
XQMVESYN4Vqb4Gd7bOW1uL1aFgGYCgO9U7r4jjztb3LwNpyGQDeo8SC13EAIVaWOehQuHFAM7OQM
jooRGZPdmIG5OqlhLZWpRP19js0yvzh5DnCQCDvHew0owK9yrPNwL0wVNrhJT63+o5W1cNc9/tF3
PFumMIRD3vvE9tUTxWLm3qQNq/tKPnV+FWTRMQrU8IVJL/fZ0MPTG+Z7eVplU3n9aBZegusz0+0H
Sp+BLhDd2VZS9fL8gigfSipJCWNYz3E6OvhJzQU6F7dgS/sQ0qvConAE7VZy/hemZHjjha5r+jrK
tbyIGbauTHT/9OKQGSnkIJCe+KM3PvtcZes4JrIOJulX11SW0dA0U8CMhJ+V9nytzdjcp5mWb+Rl
93wBABJVABJA8mZj6b9JmkdEWcXwTTEyQjE6IHSBTh+8KFM2wtxrPWF9VkjOSc15F0MFvcpaRNu3
o9cmpp+UNiRKow3RA/j4I1yF7VHXpuKFuZDynd3OyVdI6sRHZgPLg6MQ9hTDAnhaZubzUYniPRcx
e0yKY66Ogqt4IgxIs/yyaOOPJtxQf2Xoy525ZkIIOZVu45K8EwVls4CNZiiJcsdqCwoGwuo0jC1f
Q21j38zFh95RgHxr5SGJ49+PffVeCIR5le9HRR+wyioEoh3XK4MSwgxCT4wme2R87hIv2FjSPQ9C
8pRMBZZtwskqu4gZpp9Dioh+bDX5h2G2wOdStT0rQ6htmLqzIE/XyTI0CGb5b6vrCj6joRIDphyY
jvxcyfCdwrA3XhA3CdrrUDotFwIXpNLrboFZoT+mTESTInWaQ+mM0xEsb/51NvLyUkZm9ZLY5Va/
704OIPsg8k1BAswraXkOrQQ2W+ikbZ8R06Q6JH1f/dPzU1BtHaemuSSZCyh6EnrwU3WS+a/HnnLn
G/Ikk+y9kOvzsFhtbGlNLhPLJrmb3lFpZyL2S26jChc50ZZGuPyrVkFAypCDlbEIAaCBlgudymYG
/cBC+Zou2PIa1tt92tGOfymB6ug7L5XsF02i959cBlImv66GNDw9XvDd7WbWyOHFIaf/V04blUXZ
lUKzIRqCDxz9m6BHh4Yp4fdomIzlrnHq/jNJenVwpsLYMH5vt/mckHjLTjYVruUWAGKsE8UB/D90
euvD1DeeVcW2TxASJ8fH67x3Yt6akv//2/RkGDpqda3j90VjM3856UwOQpf+vBXoByBfprvLf8gF
v7ESj/NgFDRmfCdIxNlk7O6iJ7q3kbbcWwvZuM4f2Cp4K66soJ7RujAA+l5uiktrJD9k2Wrj8G8Z
WS1lNGYHRr/JhvzAME+qNX1RZ3dL6+VehEHZk1tAQm9tZ3ULGAKMqSmxPenYobqCToZAxIaqWLQL
x/inCa3qhsvdWxaaNlAs0K4CUbA6dXrixk1T8DgDBxx/p7afvhvpYBUb6d49z2Z6TwJoaeDdlNgL
JYqNJM4kQ6gzXW1e0bt6DpRThFTAxopuTXF7go6WZR4mDdc+F0Lv7AgVnytikgmJ6D3k1K1285z/
fuzddy2Rr9CMIR2jqLT0uynqpilPFZR19bE+2oXCjJxWO4euLraaB/IzLIMjizIBCJH6kaCvXxOZ
oc3JxE3ui9Fuv02cNRjrtODQ95p+YnQ7vvyLpWGJQAgz+w36G2I3d+YqJRinavdZdgjlpNL4YQAR
fHxs6tYDXztZkNL9T714lWk5PCvzLC9xjSSLzmpdKXDrlurhX1hBnJlZUVDVNyfLmSu1aWcWlMDR
cu7VfHhfj2O20Xi5vcOocegGQYhnMxnC6vwmiWq0smLra7MBW0LkqPtuDAe/SKA8y0YGi6Asahgj
H/XzqFFserzIe15CK+Z/yAkqcHKr34Rbp1Oo1DojMSqDP7AATrhT275+H8RB7bsiDTYS99vLEkJ/
CoGvJD0ob60uy7LJy5LHkOVbbgOEZyrVMgOVH6a/EXH1oM3WhfsHKL3gQ0vXYSum3AZLaR0QGzAD
yLnWXXANkQHX60aOn2eJARZlGzXYaazN3GdenLnMrvfs345oeYo93uc7Livb7o4cU6bitJbKSWHY
M0xeHr6uF+7BsytGaqZ0q/9+J7wgGEPtjNeHxPnI9b/5miYzv52bRZbfslQcBxwHNO3aHhK9YsNx
7plCloZAJi8d3VqdwSEqUfSA/cLXk9FBM6bMiosHOeKXSFTZxkV615ZM8ahgSgTDylbMHKHUxYbP
JzDmPRP/2bt45Mqr4mlreOSuKQCBwG5AE9NxWu5goVQSG13ZPoIl0wHNLh6yNekV3JjThkvcOwqG
7VDtAbKkM9++NNU4EOzqRkOmA4Pcez0cdaifQmM/jK75zTSL6lznxryLEYzciDn3nJFqMdkA9Uje
QKv9FNCJ6IMgb56hBT02ZZ37ia3WG+u7Z4VsGHgj5WILe8v1ZZWTx4JOh68NMzR2Y+sexjHdarje
tYJ+GHohtBcobiyt8KroI2SRLD9rkpiRbCRtFWQ1vjx/fGEt4trB0/GL1VpGZrlNQrXph0rIiIYK
B7idqs1GcLzjfDAuSnegdUxSZyzXAomJ4ZUwS/t66kR7XjDx3gF5iwvMT28bVxrph00eImXL1/wt
tFFjustt4nslJMzeGCUno5i2CrU3HwcrUC/AckWyQ+hdORopvs6F5kTo1UX1eXREgriSm25Ut262
DSsyEZWtVDBe6zGrsNXVonFE5JN4oUg5ZUH3a6xD95DFavt0Y1gaY1KORyeX9k3VZRjTljErgFp1
EJe/8l5W2ZHm2Ors3Ba4QEawa/QDdbI4cvulL0ClDhlnl8b+JKvC32o3cbRqJ+JaMONpeGEDT06X
1P+tqtBhnFWUU7H3rM6ojzUqFNPZmgNVOSXTYMcQcqJB++PxiVjz4XDL6Ija0ohFAs6hF7RyVnXM
u0xpcdZ6yotjDldw8R9DqqAePAcBCKgNamtQv8ElpzenqlJE8kUUamx87gr0WfaDZhddtHEp3aL9
HIlTIF0CeoZzadJV3lyANfw3uecmsQ90Np4OfVdn8B+UQSA+UzB07c+x2w6/miC3tO+Q2A/1j8py
KnMf6rETvwPSmYRHJdIC+4oCPBz+mlNWW8Dzm4yP38gvg2mPyi8p0CrjQ3Sqj0oEafywgfH6GAeh
Nuxda2AwvgC6UXzSityydhQq4gFoP7sFQ8ioeoeNDyjtLB4IPK4p1xJmgDmAC1/FNJ2Rjxqy39Qv
07JrYHTGq2HlDYLsL0iNJ+crDNrliKitHsM2jt4LjGo/y1Kt/6kLkJra8fHvuclE+TlUcwkHNlgY
0pflp0tjVYHioEx93RIIa0aeVuznOdA+anEo3nddsMXodBucaN7Km5eMgtb3ulAF6KNH04O7z1Os
8GPeadkvPP3peoZsETOhBpCLU0J3bLUsNaL/HGU5hVO92+leXuyrRO1OjzfvNW9efUxHctHJwVuK
fmsR5hL6eKcr1MQnB6SqmNmxI3Z1P+Rihv8DevGzJZzR3VtZoFkvlMKq7GJyUH71RTUXH6ccLvNz
6Q5etQ9hIWQkSY/6HOk0A2rmRIFS8Wc5ohFo7gajc5qtXOH2TNDtZY8AdFD+5YW93CXh9IFtVU3u
x3ZYens47kW8C3OoTfaBK2U9KKI6kA+iq1UfGSSCk0YzJlPZiB+3NwnvVpBFdH4o5dHgX/4MJB9M
yO3VzO8t0ZzHpv1Ve2FyZVBr6yVyx9sBM732aql1U8dfWupUBv3B+Kd+Ntj5N6Y9IyQs8vRbqgv7
MPeFsuEgd5zd1ekJ8+pBrfMGtj6neV01cJD6iRpFnzoRWPPRTrQ5e/4UUxuSXXtGP5lLWq2L/nMS
jomV+xY4kqNQbVsKK8GxM0Fp/PeAkteGwdtPxqeC4o/eLOBpugbLjVQ6o9ADcy79uteyD5MhILzL
JM+G13ZPewc9QebKmSejwU7PYGlq1D2cdE5Kv7fj6GgL12LetLQY9EM069lUEGQC6AqqD5CxolO/
Cs512Ayhm8elP7sFAp92Hx87i8nGjofkxkVwbwffmpJn882dmSvKLKwGpp4aOWqYziDtcEa94sjB
bfc4TN16PatiboITTsLu6asYjwgCnQm7Kf3Uyup9b2XXVBvgw+0UCERTxJkem7t1emkOqgRGUMih
vJUzmm1ODaeuSj/pkvklaUH480JtN9LPW+yz/FZvzKyiRj+TU0xIJzIbBEFROybBT3cSw2E2Q6j8
acrtDTK2cRfaibh6Q9H9PeaZu7HWe1+RPgiPY6oMvCFWa4WTp1foOeIwc9x/RFhL94WiDmekEqp/
ceQA8MFGQdMB8KmxdBiBjp6rB6l8NCafGHhtfK0BZj1Mrnd6/AHv+QugRd0DE0GmtJ6trFVexRTN
Mn+u7XpXufDJZnN7VVQg/QiE/X5s7d4WgrbmBUH7GourLfQ6mkhwYuU+9IX6QY2FdlaRSzh3gx5t
bOE9z3xrauUyaRc6AUy58r7rCf0CGGp+GNohszfiyL0dBMZqgbflurHXpRNHazw9RwjVZ9Y3/Eqh
oflvBz3HSVfa6UVLEFF6vIcyLi3zEJPnEcg7YMm0V9d7OCtJyMgHe1hlanlQgMlfnCJoPrWeGv6H
FG/+aPTDcK3iznq2qIGLkEByAzCJowOzWnrlZKAO1St4ZeP1zjsDUp38NCGn0f2LTydZVhgbBXNN
331pZ0bwObJgFvFF1BrwvwXgULtEbOyjdID1PpKbUyrl6SdHi5ZWmqqkAJs7WGHNB6O1bMSBDeOz
psF8ZKethi6S28fPlmzYQ6BHZKnkQMyork62YQmLSWI78zUFCGVDI/PY8IT++thH7p0zGhI0+nmz
k6yu1oa8MbwAKWsrkqH9aY3ZlP2MQoBKn6i2x+nhsTX5t613EugulS6TeRuixXInOQFqDflh5o+2
nn2DlSI7p57VnIKgbL/reaL7j+0tV0evhUqHhyXwi9Ry6IEv7SU6oiIaqiTXJir7czfxoqTUUp2y
tN2aI15GEWkKshWeTRAMg16kYLA05bRwTRqDk18hdbGNI/LNvUFGAjf8hjcu9/DVEMB/UCYO7SQK
H6uzRaUy0dy4yq5z3wwdiNZMPYiYfgWiZDAyVi6gm2d30QCW4eH6ILwh0Fl5Ypl1NfxednYtR9Qa
lTAp93oOEK6HiXXj5lyGrP8tjslA+Q/Z3U1PTh/dvAlMkV+1Om8OunhfwLzsDrDTBR2kXKNb5Dsh
+Ywfr/DennpgvXnwkv5Tsl9+vAypjjAz7PwKlzvP3cFFODQz91ptfkclLdw4BXdcRYJqQC++nu51
i7NQST6K2M2vVOkQf2iN6MVEr3FjK299XyLzpAnZFCB8Ldc0N0Oi9UyzX3OUzndEN1KvwVGRferq
DVN3FkRB1iICy1Fzgv7SVD+EZaYrfXUdcvRcY8cLz0GqPDeu+uob3Jn87eTgNDPWY8UwB2uKGcMY
3lanThvYtCJBRQQe0oOhbDjEnRXZkrCKqCG30F3lBPC50rUZhuoa6kCd6z7y0KfKxJfHbre8WP7v
il75mSCNlhLay30bjS5skNxj38Rg70HSw7+caxlSExbEOfOkjtU+DVBT2fhed1yDC5NZdgQmmPta
D7m3gGAKe9aqa5M19P3gjIGRUfEOLe/9jWh1ZyMlMzYcLfSl6DGvIr6RqGHvtkF5jZBfOVRW3R2S
ejCfXxDnFho2cK/cz+v65xw5YTE3enWdOwSg87B2v+SQnfmwYtgbqc2dvYPomyorAZ8n4XpMaHBi
N9SMqr4qQHiRsBi9fV4n5l7AcX987B539o4pYZfCLu9cWRlbugdPC6tPhrK+GkoBxVZue4p3FEYN
Ecbzhrgc6XvDScfiVn44TfGQGNpYX7V4TPaOMupH1OOMf2GF3FneWzTzqBMsl5PBzzp4nVdd42RQ
P0bKDEZaEZBsbGzbbTCnZgmEglRbxqT12EmJRm3dM+F89YIkdM7GBB7sFKtdOEptAavwY+HU4eXZ
LQSqwg0CMwt52w3NAkzsbeCIsr+2rZddB3IF9xKWZZxu2Ll1P6ibaElRn+W5B1/KchMbt2vafFLR
R/OG+kRJh5krekf7GujP098LU0D6Qb97kNeb8qe8qUVQ1+vHYrT7q23RkRoMfTqVDtp7jzfu7oKY
gSMrhHiNhs7SCrIQTjeje3vNtJF2oTMTA9vRMr7OqIpu3by3AdfEN2xokumy0QhdRaPBsJK2gYT/
OthtkR7GcPSckwEVojhaTtbH11CDn9MX6P18erzMe5ZRK4CHTwL0ef0tlznzsMhEPStnhsuYQyoQ
lCp8E6Y5sReI1mfvmq62g4NuT8PWaM1tTsWd/Eo5w8lmOECGmTffUTO7yHXjtAFiMVLfKQxIyyMY
R7RZDc/o3tufkCVs9lBGPtdylPcb/1Ds4WDwlgEXsLTcGHVLQypt0QgFdougNTebvjlqfnve2VMi
l7zSuEzXpcBp0qpOmfv2ggr6lyHJEYLOqx9uVP7Httrg/Pg73ror0FKaRkAEWA95+HJJWmyabaza
wyVpYri0Z+iRUt4ViMpq08ZNs+ojyO2Ttii5MI3K0tbgPjTQi8A0o/Fi1iGk5nWE3uKhdhW44qcq
NtOrUwroYNt5Rj1v1kv13YhUW/8lUiO33lt2NmgdWr9Qxn4ykqnrACFaIjvFyphDBBMaYbsXY03/
b0qc8OfjfXodVfx/T73//XjJPGVyfUnej9W5HkOwKFpdVZcWOd1ob5pNbnwyjaGojllWuFW8a+D/
iADGwL5wDexUS/YQSw0tIkJTWu2dZCDxnivBHPzYR3ACpx0gR1rKYa65L+DBDElfP/F8/W5Gbc/U
S+Mm/1h8HeRBI6InMvVwIR+ApWnabkYey/rAhs/mu7FK8uwPvW4ztDBAYYe7MZnVJN4j+1T9eLwP
9/xFjmHxISlR8Dxc+ks7FGptNiZTiGatH1WRfSdbYNqyotH5vCWIVQDlkPVLnr+lpaSvYmOc++wy
OHaz60Zz8FM9HqFYDufjY1O3iQmEO+BBXRhSWNsa2lS3nsfdFhSXkosYqfEpP2S6kx2etkLzjAq1
BNMCZVxFDx4rbeW4RXnpJ6n6N+rBWa9yzX9s5c4HchijeO078nxZj23m0LB3VtTXl9qKsh+Nps/J
YUhF6lswYGcb3+jOxrkUADkU9GQAh628YYAC0BBaVF/m2v0xBYZ9GbjlN77ObTwESiTvGJ4UYALW
k9L9oJcot4bNhRL1eJ4dFN2hqG8Bmaphav4ObKWvNyqbt5sISEsSfUjGRxf0z9L30OA2GWrgiomy
JPo6Nebo7gzF6xltIrMcNz7ZnQXKWwWgEZzoEjmztGaMdU3uqLcXJZrlcJNl180XL7Tn8hQKMzJ9
avvVFtbk3hJdCTcCbE1x01kZ1RXh1V2bdZeqqKpPLorfn7PSRa9BlPNGrnDrJfQiuWOobMKrRthY
ri8zc6jBorm7mG2oarsmT10Br3oj0tNj3781BIhK86iNsSLKHnKj32QGihZPfa5M3WViaBrBhrTd
d6Gx1aK4/VxYkQOwtJk06h6rmwDRscFKLbO7FFHxM7RqX8vhea4678BNttW8vrckCbeUFQ9S13XQ
qNU2UNEUgYbT6LIfcNB09OrC8cvjjbt1BvwOUALdVQAu1BiXGwdplzGgIdpfRjTUX1TonXduaE+H
qq+23up3FgTOjShAHs5pXpOYOGo0VNQJxstYpcq+hUR7xxRW/3RgQhdNcuhIoTQ60itPmJAE0DVz
mC561iFerKjpR0Wb543k6WYtHFo6+VSkeCDJiLvctmROCmeIOpR/Y6340KnItWgtQjaPP86NvwHj
4dBAByT5DUhAl1bMLPaguhrHS2o41E96TYVcL6apqWSxP5qhvvGCuWtPyspR3ZCcDSt7KG15sYGy
3SWYQu9zaQ+oRoxT9ZtOVeorSGZs8VPcJPQsEIoygFW0dnhTrEIRos9SUckYL1YtTFBJ0Xma4x8T
Ih08QT8ya/VuRpBsw0PuG+VkgVigTrBuFBSFUavVbPPtVPWH58z7Ikaqs608sYsipFadrv045uPP
x99yhWwjjZRrlYwY5MFQHawdszYSWsVNOV2aED7BQVNRke0r9Gj09CXoFOVz0lTD16koYkho8sb8
bNem+XsKrG+Pf8jN+43fwavxfxV+ymYyIrwJlVkiar307OkSFqZ9cMy+zv+AAEcN912gFS5d+kL5
I4oEr4/Hhu95F90ZTbYUKBKuR/nRfaI8pHsT6tSD2A+x/Q/U2n5jawniweHfj43dxDVWydQcNw9V
XMYGV6uk5m6PfRyLS0QZ/iNdyuAcRIr9Iwis309bknwZEigi4856unQMOuT95l5cpsIurmPZINgJ
aOQyDWiqPjZ1G3WwxHgKdw9IcupPy083Jz2ScuksLp45Wd+d3kl/pk29Bae4s3WAyyjJEaJhRlo7
SIQ6CRRQiXpR3T75VMAq+5LnSvBJh6FgIz+4NUWvH1NccAyWwr2zXBAPT/ScWnW6gEMdj0mAgA+k
Au0ugkXj6b2Ts4xco7wnuMDXrzjK05oz6dZ0KYd6+OJkwfCdVC/eSOhuDxeXKd+I2gxtYwruywVV
oxrHjE+LizbXYq+Dr/0Wxsa0GwZDOcG1Y58rawg3LqN7uwhCg0DKQBGF3FVaYqu1KyYzF5c4RALC
66rwz4Fd3yllOH971gPpCJogh6Ahg75qXfxhZKlpNXPCVNyl56wrQWOZ3XR4bOXuglySBXJGyQ62
2kWthwmNvFVczNT9ioBYdKy9doKv0dgieL09UbrE9RIlaEAiqCF/yZtgGOuZA8OqIS7p1Mz70PMC
1H3Hp5ty3KVMJ1EbpFWGe6zWM0dlNtleMV8C4X4pu+rS0fncFQKctaKbT4dZjHF0JVyHZa27qk2m
lW4g2vkC0bRA38yZna8oqIjskxKa7tUj2dui+buN7JjkKpW5itSCWO0iM3Mt5DrjfJlcp4v3ld3A
9KoayqX29PYKy6DYWOOtg8AETJsERW45aLLmFQyCzhWiHqyLGxTNBXoS89QzjLYLG09sTPTfNYXk
C91iSNHZ2aWHQDcZJS5QtgtyWsLn5fJfuzGmIxGq2VjUrS+yKGZuYf6HO4omxtJSW4ogcGvDuuiO
Ep/iojcvXUiF9dmzxUpey/tS3/WGSzUWsCD1ZunywNWVI6Lyyk8z94KjAeD/+2NTt26BKV5/ULYx
kseFtVxQmvWtlReze4GHdtqLPjfSXWYY4VELIv2PpPSUb48N3tlBhids7hJAILScV1l5g3gHiram
fQEw5LwPZzAM3WyOG9XMe1YgxZIdacDRfK/lsqxGsUHY987F6FxkcRWvKP5W0zTbiOp3zFAslU4n
94529NJM3Lgp2ajpXgQqeUfIafJdTi/6eaeTgZa8jNlZENKrb5QUXmfPURpctFhxduB5vWNPCrfh
dHfW8jpHxeOc2grFtuVaSkbvU6p6Lk8/Ef228tn9qKZhunFU71vBuaEJZDx5HYbqJELFzUpdKDBE
997JSg/tRz3Y+Px3AoJMIcCP8HCmzLa6bUMgx04Zty4i45RsNLXW3ldxBh/slOob2/Z60S1Kz4C1
5DVI2YEhNEZDlvtmF0mlhLnpXTReQmH7LoJRrKsdICQITvau9mfm/IKBZ6cWqK8n5YF92Q8mEplB
AhmN+BIhRaiIP4X7VRXtPo/ed0pN9zX/Ginfgzo5O96YH2pj+rtRfj8+irdnn8RRBk0qCJJPUT7C
3lysvRMmfVbjV2WkTnsjqxBBrfRwb1QMjibBEG5s1e23xx6+9VpN4/ivdopnqiLFvrFnuNOlGgv0
mFMwPo9XJf10+T2APFIYpK5ABY2S8XJVonY7pS3m4NK31XAhI6PjEE+5A4eA4X2awyq9Gl1Tv0Ot
oPjOK2vc4Cq9s6tY5rBSeqW+sfZwrwXnrHd5eKW7EF3QwI7OukejgXwt5kpKtmjpVyBk+Wi1+AMl
GgO5NG7WhEhqG+tOoLThNXUjMf1Xc0VgvwsLRDD31sTIkZ9KxMJ55qaBcwDI3W/LyiWwJTIz9/h4
8+8sHvygrAPzeuTuX92Pcc/AiF5m0VXNK/UwmKN+1RLF3o1tMH8NxNYkk/SY1bcmJIJHpv9O43kN
JUAPFt3ZIWouLQH4iDiweZmmUX/xUK88p5B7nF17Hv98do22rF9K2kAaIJSFlw6miwIZLdvrLk2e
Nxx7JKgiFCKc2LmYjRD5IS3ndqtxzWP+Zq28wQw55SgRa8Z6PhlJCNI7uqiXsIWvfx93XYYwatOO
sF5J8pZ3w1DOyAIbtbPPR7VOfszIt9pH28nCj91A3Xrn9iqiIwUDVmpKPIpAchOBgLlQvKrKbp/G
/RjtNavKrW/xXKFbCu96EHyAathodnYPo9Klbnsz/aMRUCX+KBRaF/SyJ6v/5CFfheZrXiTNYbTg
zf+VwdqOYC9iNSEvuqrPy0MUoGiLwvX/4ey8diNHlnb7RATozS1ZJaoktdqb6Ruix9F7ZtI8/Vns
vQ9+FUWIqI2Zm8GgOyotIyM+A5D2PNkK9VgHZbryrEKzFWevhfFwZy1q9VUZB7f7YaVJnp8LJ3a8
s90K1Q1tkOaJ39tZ93enumN618bojT7mkZQZP9MxV3t5zxn8OZr0HzE4k++oMkaTjxOr+ITKlBCB
ttT9jLBUVmh5AL4HBomeDqr6h4LdtHKvNcvS+0ujNPKbbvJSzP0oLjz1jGlWrn3PIHVNz0nLO+Lv
mlLzEtP5m6f839FASOBJX/lVj/EixswvtKIbAz21e5T6ZBF/y/Is0cK8XMokQLUZeBKVHNjEjyib
uHRMp2zOJmJDiCic8+Ri133n5I7TXIR0pgRd+zrG5NQj7UDtyHT6zl9akicf7J02vve8QucoeFOO
jarEGijsqObqoZc1jnPPsHM8DwY1bT5Ey5DrX4AhVv130RaKdzdZ+tLcF9kY/dNiG1x+r6ik/2Ov
YkbnNG26+F3TaC5MPKOKpoLzXORqUIjaKgIszmlJ16LGylemwlLPEc3g8jTWg2GelLpX1a89Se7w
BThJrH2eqS2nn4akHeQF3HGf31djXEQBe6Y1/CQrHXFOwYa2HyANyZ+LESXVO75heBgmVR/Hpwyf
8YWG7phV56QAY34ShQRs21tIZ4QD+qfT41xieuBTaZ6bO5aaPWbo3H04utadjYHsZGOOimf1eKcy
944PQL10ftLK9uJ/2kkT2UkbLa89a33R5UFeqWX9HtXypD4tLvKK9ygD9PmTmqj6H2mS2flzpxtJ
fKmHqV0NvhI0v0QCuPW5TdpJDRPsroegjhTtE6qJbveUZgVf+2LUpfWss+y0AYfaq58czMTf2XYs
Mr9FG6N/iul9aneLZ0vn02xih/01xYa8eJ/iwaedwAa1ww/cCsrnlDbY8KVkooawdrRYeUhkZnYn
VN1t7Vvldu7PXGo9GPJSWjWmkMAk7hIaI3OYd/Ys4f25ESYJVWaU49kw+XpqF1EKaXztRJekX0ZL
mbX3VtSUs59XnahE0GhGmqIBHhmzfuYrO3V3KE/QEqcs1UYPk9MVU7CkWZO/q5Wx/Z5So4oMPzLK
7F2Ta/3TNNayCooSFmLodINhKb47aeMPWvnRVAfomXrwus1h4co7CadJ4k88wGI4+FWaN97JjBWn
v+utoULvNrakwqjh6UeI1KZSfZ4Lbmc860sRXWZq498nLXfROy486xuJttRXwCNEVy2R8ArTWlGo
cybYJp0m6pXtaVJ0as+QGrqZ45iL6VQ4HqqavTOjLqa5PRBoOCVViozP6FywW8q8Rzw3m3+MhG3+
mCd2Vf9qV1Hki2K4Zf7DmvPsbz0x0+xHjjN099hrk/yrLXF+9o1qkLiOqw02bgomGuZpseLZDSUf
feUhnTIITKo3xcYlaVnbT5ZMLWr+GS5CfqXFbfI9niwqc9hhdNOpKxdE2rPaGMyLmruRAdTOqcp3
Kh/MGV7ZiBYivZ4UN2w8s8dgbOJmOTlics33yZKOf4GhlN/lOPTqsyzd3D0DHXIkQpXVLP99+5O6
k8MgILqWltm0gIa24MM2Y5sn9WJcUFdWz/BLppOCX+A7nNeSi9FPyC+49HfVWHbvpNmKEBzIUX/y
NxL6OptAksMCU8/lshIZN/kpKLquRZnPuEDSQU5ugjRZnslnyj/GUcJam1lO+7EVfYyjdskL6ouh
tU7zTSuV+QOXUdVCpV6Ek/nG0o2Wr0RaDl2p1Z0qS84GjreGg3CaUokH10VqJwlAwvR/6zlndZwq
PKSjvpfKGSTN5Pmtzaf5jh3gfZtbo+Oj7mSAufxJ4KURNKKd47tOyRW98mONPlrn65M5rjYpsXT+
KkctWpCirIwjCaZXKR6UitUoYrUggPy2LbYouaOni6zShwqfayNQ+Px3Puc3ccN5aCTKqUjoH2mz
vno6EBQO9Upj4iFMe+Y654qB1y2zOacPPZT586K087muubne3oa7UUDNwdrGO5Aq8XWUtpmrZXGM
9AEHqfHJ7Shl5lZvXd6O8ippBY3Ba3HtDQC14qlwHWWUY0kVsjZJ5HSLDKDNokBB0/PJypT+gaTV
u7DXj0S6Xo9tjboCAlFIoOm6eRJLj7qEhyPxBTOHpPbBoVCsgGhxJAu8N7qV804VjgowJezr0SG9
6imRMloXgCBCnvmeivSTHLXaCHSkp8HXGMUgH2W7Ciq/PbGvd6a22rMyRN5dHL/NEC1YU+tutC/x
Aru9HJ+6Tv7p5c6/SRJpBzWZ/VhrWQZJNwhG6/9/8XZGtM1qBM3nS6c1Su0nUdSH6aJ6ftYY89mg
Uv3j7cHtrJ8JnIGGL/UxaJGbvelpymzpCoNDfaMJvJb7yJ6H9u4gyk6YlVOxet3SQwBFdj2usUud
qK5074KMZp+cZQS70K90gGWBZVVqE2CCZnePlhotxcmt+4VvOpRTbJOSWnls01RP7vvUis1TghpV
qvu5Zyjt2VpaxCwip6vmR9Nu08in+ifdi0XtR9iBjhdocoHd76bfBo6mfaePNFXlPI5lQNuzXzCF
ao3+q5alyvDVS6c4ChtaxOKCa03cX6w6T4dA1raTn0qwpWTMPPywJJHo6/lqF7tqAOSqHPg9hTI/
NNoi06CYWqW5t6I0W85qU0TfG1tBNQTJ2+k2fh2PdPTqVqAIYAEAMCCXruc1SxITKQ3Vu8jCRdzH
xiA35+hb2gEc4fX6EYfaw1ouBJy6RfPEk6aLFrmci2b32cUbrOKxMJXbHB3+OxrAAJQ9yYOQnbge
DQ50BQQEz7v0ZTfdF4mbBqYhjs7zqyreOmeIFK11XAps2xdv23UJb372Ioik6nublNbZTKPhY214
ycGd/Hra1rwDV05KxUzdlm48MWcYKizJQ2NUxVddl+1056TJIA7qI+syX6UYOFcj0EZpknYT6K71
d7y4NmZzFCirKAhL0KUpAtJ3pTqRNjYzOBtzmf0OrhteaY4ibL/Iy+GAsf762oLXw+Ygw2Jz0Ca8
jm9YdWFXHSU/ZFDxx1CG6gTH5N41xFe3kEff09cLiDkYFZLfrqAWLO7raEUj+wrJ2OgSte0vTS3G
uwqWkL9YoNEP7q1X80omiMYeTmd0j+k3XUey4yif6eSS5Rcppbay/MeqxpthS/zN2C1R7Kc/AZBt
831xEBbSu1RRKOqlPGvkRALdypvpbUT5XU1G4tKmkLa5KQQazq1TzPED+j/Fn8AJ6ofJKm4zh1tP
MMV+ikH4JANW4L+uJywDZ8GD3Ykf1LygTl3VkXdJeru9tRBPl2yFoFL3XaE12zDx3IkeK/jkQakS
86OF0OXFchB1dWWqn97eAjubDeQAsB1Sqt/AiM2IhkIsSPsmD4VQx0ClxX7Xe0P2jJptc7Dbfm/c
62Psrq455nqQIUb9xhG9OMad0adRosGKHbPalCfhmY30u6rhyi0sQXEbuHJX/OoqLdNsX9OynBR5
ddb2LUQSnR+LhTDQ0wDqoHhslzjV7uylQua2UpC4vRhjLpODqvTrC27VZ13V+GzEiF51KQAa18PQ
aNmDMKkh3mvUpY17sXQ8O99ehteB1iwFgAPaveQGW5lP2yyXrsvj4qFz+5o3Qpl/sLxUPYjy+h5b
p5+OG88QGi/b90Cem15GCl08iEKNn+tJMWo/76V6UjSYtf7cRUeK43vjApeCah44WZolm8NvVm6d
ITkIaVcsShmIWKYIeGXm7ZcMkhe/ccZsYtDum4OJlKE+GKlTPVjU5x+o/l2gFbQHn4HXZ4W+CPQV
8uVVnmoLr+u81tFqU9QP+sTjOujcKev9XOjiowp+tjv46K0PmuvTwodmzRRIXR3aW/r1ycydZRbp
ADfYrWfzuYGNsFApRyvirkm7qPA10NTFn8mILzboPvRTeMJGWXVwFe0s4PrgwnUDG5cV0nT9Kxwl
6nkzULB3ejv2raVQnkZcXb7cvP35EoEOAC+1ZtHrzL+4GXDdacvItqJLG+faO0gng2/MUXmwfmsW
/nJG114jSmkQ1/kg0d7ezCjCWGoZjTDI24RCQOjBq5rvcb2Xue+m/TLeJ65TNX5tRYfGdes0/V9o
EleWkujoxq2qLPRXrweolWC4uzgrQkzr1PJzW851811BJgAme9EtNMAllZtLL5cq+TU0WXMEfbte
x//+ABQWVt9RcNdb+BaqT3zaZlGEtTvbD2rWN89mVR9pOexFoRAFqR30PS2tTUIR50pOjW4pQ5gG
v0jMyjvQYTeb5jGXwBJJOTHl5rW1qQQY+Yp2qnVkZxoaMIERufoDWnJRfXAAr4/7f6aMR4cOY4my
BvWN6zWrDXQkExzkwlzti2DSZ/0xT3XP7+lu3JRI/zcU33qKZSBkgAxeh0LJT3GSfizD2DHwzsnq
ehJBS3XvCFC3u0Ac2PVG4RBsnZmmuWpcM0NKpK/b6KzEVfyuThT58Zbj/J/hrOBnQASYjJO1Xw8H
bmwx46qFtAyeIcGQZM2awh4Jtu+NBQS5DhyWOxLU+nUU0Ip9ZahI56SyTJ6tGENAOm/j2N/01fzv
aGi8c2+sycuWE93i10k3Vq1C5IX7U6marTylptkkQTw1yLUBE1SO8BF7YzPozcIS42v26to1+9Yd
8waJrF7RVYyc0/Gcp7l5d/s68devqlRUnqgBXc/gZKUUNNDqC1WJoKWio5c2VtqRyMXvU7+9/JAz
ho8JHY08YBNmMfJ6FPFQhZ0jnmannAPF9HD9GT/r8fBFGfpHIc2H2rDul3nOg45a3sES7k4n8hns
fER1YUlcDzTrp57myVKFhlEOZ7lQBhoSihhvT+fehQFEBxA41DveB5uvGNgfoXoQJ8OCAd/BM+mf
mxbbgtrOjqyw9gbE0ULRgycpldHNRWvpUwYNqqvCbGxsX3S2409JfLNmOTct3IWVPsM7lC/Y9bR1
upizWbbs/D53rSAxonR4ruNZRI/U1ap/3p6+3TEB7FzdXQm3rfDOuZrTn6qQQEGEym9k2j01UPEO
XiG7i/R/UV6VO3W7AeeLxl1r1vJu0fTpXFgTtSUxHX1zr/ON/1wcoJxWJec1J92auxtlRa5vFjTK
paM9l2k7TH7tRBGMjMj1a5oxnzkWR2SkvahY7wFegI7Aq3uz14vZyJc0V6qwMfCHPg/TkPVfalks
3+yl9H7OKIryrBKq1v4Ptz7lf2i0eKch07MJTJhcYdFYvwzuU4oXhPSF5QxH1Jq9fQKSBHEAomCq
stmVXpIvw+Tg69q16Xwq8rg/4xh69KLYvbW4LkgTOcmvOzaAv3LFMWRNq7DUPgDfqM5RabQBgG37
iwJ6AYDUqF6KRhn/MBMEGeuFUtDgDs4BNGt3QV/8kM31aSRqi1EceItylj/ieCwBZiqfcqX7jrJJ
49NA/nb7QYT0sUKQybJwxrw+9lwGMmMD1aHZtMlp7FXpW317ZP+2t4x4hVAO5dG75j7XUaI0ae1G
Y58iIjwhkZX/AUDhiLWwd9pfBtnsSRsHKXSc4hqmcBqdRxP0gIZW3H3naEdFm93xgJyjDcaHDt7H
9XioOKWprXGxGLbifUXjMvcNPcoOLskdnXMeSC/CrLvlxVMpNtuoASFTh1KMv7QFmQpX/+yp6U9H
7c+tEj8NvXifTIMf6cNzYYynSvm3to/EA3fndU2GUHRYm0abLWIrM7A4rSY/mcfoMfNkfdFk3jwI
ORyJ+azzts0eKFewH5FUAXC9+dSpoGUUVLDLsDCGf1VDKn6myotWTd+yNskOztpuMJCQVCzAIVIS
vZ5dDaRUlXQUWhen7VHkmmqlvYwonlSBpMYg78G+5P9L3kB+CTTO5sFPR/86qNNJID7NvIpbLkvg
4Nge9OUcn+NRPaJl723S9WuOHzG4N4RwrkMlQ6E3pkQ3upyaHmvUpRaoijjVoQLe3gZZ5fbItlBM
R/z/OtBs42xbWFkVTuQMH3tzNM5wauoARkp3sGa7Y6I2C2d1NZXbttaj1tETGsFVOAxODBwkVkDD
FdZBi2hvQHzbqP3QZqaWvXnBd4k3yEnvqzCXJMxympIglaI79+WNcjv/yRsQTYZwAhyUVs5mkbJ6
Hop6aSo8htrK9OMWU74gli1y84AVkPu++bpn0qjxUNpe0eWbpVLzNkkMVyB1k0fc+bM+B+5oLgdP
3J3540VokZSwIXgcbq5HbVxGx8VzBEFt20t9S4w1uiOiNvRA7ab86CCvP3pza0Blp2W3Nn1JvTa3
xiQTqwRwkYULVVXlndujVOIncd41gd1GRvFcN55d3Lc5Qhz3YOXcPnx7VvfGS5WCS4R+FfKnmx8Q
W3hkZ7qRhWo5iw9DN08XeAjuvU7m9e3tUDsHgIfA70oF7uo0Fq/PWqUBuFJwzgxpjJbJpa2s+jt3
R3JknbczJBoFMCkoYVEN33IaR6svDSfXinAAIXZ2kBcOXWSJAmBIt+la/T4ChOL1y1HD3WWLh6BP
ahdpYRYhxEZGJKfyvvammw0HaZSyH0nwVjO7V2bMpW7XJkIYBdC2pgxkblgBHlpHDdm95YHsDfZ5
5Tq8kh0zxdStAvNEwVvqL4xty8BCUevftzfB3uLQkVorxrye+JBcb4JM2EIdFKRoo9LLPiP/T48C
YKu40LiPP74da91Qm8NF0kZuSJy1Xb45yzP5HNz9tABj1zdPSdXxxq1ZybvWk9F50HgaGoZXiYNX
/M4QV8FHPszk5cjJb+7FEUKW6qU56tYgboM+a7IAoBb+EMY0nt4e4QZa93sDggxfVwzldQABmyEi
AAYVIIsKHhnan4qW4K3R2L9k1f1wR1gRC0Llz1pgHnxkdrYK5Vlg+cwql/+Ws+SJNqV1OVGeq6Rz
t9iKfrYBsR3U9Nff/mr5SDioh3u0nba1YC9BbgEZ+SJMUXLz1aWu/NFbLulIAc2AiXWwbHuDWgvC
qIIiMAli4HpnOsKRaAfpeQhOuP7gAONKQeWZ3nR+e81246zibWsCDiZh8x0bsX9xTXyq0XGPhY+T
Un3B/WI4uNePomyqjopqoiCBu2aoNrVx70ZR/mjY+XgT4es/22+tlZEE0HOiUns9Z2XSNyXAbK7a
hrd03s+Nn1qiP709Y3sH6mWUzYxJe+KnawV3hohkYKe1HWTTWJ71eDni7r6eNq4KaiDo4GMt8IoP
L+cqVZ3CNvAfn6jcx63zrTIm96+3B7QXBe4QHY41D0Qq5XraGjkk8Tz2ehiXbIFsMfpzmqVH99DO
5YCY+QpEZEuvpBbjOgwo7jEflVQLY9Wk+zx/sIvqbh66AUB8g6JX9s4x8/veLkO8qA6ytdeHFxYo
ZW9sSVADhwx6HVuJkxp/OEzjC8V1BMJ2Rv7NKBUc6jGbqR6gisTWwTbZmdXVuIuiJt9Im/LOdUjd
FDy/YkK6whvuyzKfzgDPhoMEcaNGt+55alYrAQ0o0eritdnzrpfFwtNTGnNthgWWt2ZlQREDhQiT
uKySk2XjVBJO+FZk4ZAJ0Z2MXESdb41GkfkgsZXZVxMQAw91AUToPpF1rgKD1/PuHowv+RAuiL3n
p04uu8csVdtfKdjKf6U2N+UpVib+fGlqUe+T/3ZzkHRVkvglpYs8KCO96O88eDr5ua+N/K/Gwtfs
/dvb9zeX7/pmptOKxis6gnCLSUquZ1qQugnKd5R66NZlQVLbdXxRWgs5HrQBIXHkuF+NCImO6fvh
N/loHBcoYrluw2qwQL+fHG0sshOY53w49a0Qhk8JMtYeI1k7KZrgANsPduTrW2T90aBHyQbQX3nl
2a7URhpHHhXVWXUe+2RM/UrK5E7VRH4Q6vVOJBTbgwxgNUrclv6sAZe2ajDq0DHa5gR0RQQdRO+D
7+N+FHoV6AUhTL9t/BVAzZqpU+rQBiAempoxPCdRcwTG2I0C5INnHnoufLeu19qTksdc6tZhEZfe
0+wB38SOITpAsOwuDnr31GrwxWGNrqMYWaN63cJYKrQ7grqukoAe8+KX1PhOb+/e11nhChNAEx7g
Gj581iZU4bZVK5a6CdOhgG8wqdrnvsvEObZG5AU0qBRp2lcHqej6l746MdQx6F7xXcEj7np8TdnO
OrYPTSjHSf9s83G+7/s6fi6dGNEEVenvRE0P0gPjfP/2cHcKxKunEVewA5UUPeF1gV9U4lrP6ZUI
V95Qj4qigThZ53FA+5tayji0/Q/Tiqw/yoQTcz9KFfWIuUBI/DwtKlzDnhbEkYjO60/DSpyF44jo
Ga22bX48mE4y4bJQh1o3AYtC+wBYrlYNXymUFXdjU0w/356Co4CbzE7VkggJDDaX6uQfhays93E0
yk+qlc/PcXSkVLsbbfV3QmibfbalCDd6ZHWdYHhJXg2fYBKKj6Za2V+kKs5RMYqD9d07n0hasp/X
TjZttuvl1RYzqSB91qEr6+h7PwjIPnkq/3p7CvfOJ0nRb30MIEz2Zv+q2Wy4kco1o9ElPKdTrnzO
J6N/N09K/OPtUHvzh4qTSlrp0TncwpeitDExjnIJ1TXj39Ahq3slAXvPhLuhi2TrAdxmb2j08hC5
oajJ12xzPrwW7802buuwKe3iXRM5elAVNZrGanZEDtkb2oqtWRV11hfbZq2UNJKK5VJ7T+hqiNNi
Lt4UClyQJ7/x5IrXrBUvO/ha720Q6tGkK6stHYDu6w2SRIqeDyXtvdKQfY8EpNM10NjUufpy+8KR
ZHClGvCsXmlpKuU8ziIvm9BVojLI7Tj+YiXIrSpoJsG0KpaDge3NJihXPufu7ybbZuGyZWkjqXPQ
OmqpQUmXqA0qza5PJaTIh3lGjuDgifg6Il9z9iWKmgBLETrZTOW8TLOH4HDIbdX7UYtgHVbLfwl7
/iowQT3IIvaiIUvKxQ1xblW8uI7WTW0yGGPfhnLRK7T0u8k6SW92/raU3P06wbz/8PYCvj4J7I61
YQlKBTLD9uRBCW+YyawLjV4xz2av9p/6ZuxOCcb1X98OtTc25EiB/0O01zBFvh6bbfQmV7LVhDCx
889RMQ0QsSPVrH2dL+LFybOuPFi81+cAETqwbaseHZiELXiv7RZHTVsWz1by9GxNZn5apuUIIbs3
h9S1qNWthDaSwOuBkclDasymJoxhUMlQGaf5V9kqqGpHhpEdLNjekOBhAX1YzZ1oo18Hq6yykJLu
Z5hUkRNEqCefOi9Pbs4zgXq9iLI5Z46dyC5T6jY0hiE5VWZqnLIpLw6W53VaRhRzhW9SfGFTbM7W
ZC5p104Tu91oswuAf+27QCL9PFpd/XFWtG4E9BNNB3fI7gxCYqAUg2fKK6BZMmIjoBRVG0LEbltf
k5YtAgvTD3F6e8Pv7YuVLfH/A22u/tqIjdwcyjYshwj3o95SzgKNvW/eYLoHM/k612QmeRGQYSEp
8Qqk7YjctixpN6GFPnR5rvNGCyatN0+VptCbMV3h3onCzENHlkeyrLuriGQhj3/+pYNyvSNtiWWa
EWdtWKUIdhnqPzH6w/40D2HbZXdpfCTqubt+L+JtToAQjrek6IGEdtQI1HdS2Ot6dOQ/vRuFugKu
C+i5UVO5HpWsav5xWDwpuyqgjixA8Bna3e1bBBQDCwZWis7u+iteJOqIa+vI9JhNWFUivqdbyFUF
IfZzR/Xt89uh9gb0MtTmlhIg6ufSZouIMs6swAC5IfCeMaMv/0McaBtkw2RYoFOvh6RZnQOOCRBz
wcP8DwCWSFsoI+Jj57fj7H1OSD1gVAEFozW4+VQqYsKsweSKUut2/ktBpZPaXeFSZ7FbBzX/2Ti6
rvbOMxkFXSYYtwaO29cjizV7LKTOlnAxerw3qs66N+t4etR73fp08+DouKPgxD2/Vo03g3PSyMAU
c+rC2mwGPOFV2T81QkNcnj7z8FdbR8PtvdaVRgITFTka3Cm2cHqhpgU9InB7ZTnZv6oZsRffNaH5
HFxVOyVK0ikQe2vOyFNo+xh3VMFNZE5VqOTC+6Q1dnru3LR9NNU2egJr4H7L+za7MyfbDYHded+s
WUmdg1+xs5aUAngbU+HgHbV93MSGMYNvBXZpF0A6EwGjcpZxksLxd6abXxsM+P9ibbUQqsiG2oJk
dViOhhLMXm6TR0L5Xzqcm9/eN7vD+t05WVHHr6Q1jarsnTzpazxoqId21tBf9DiNvkZJkx2Mauc+
QZpqbWNzP5KSby5Io8YsYkG+PhSp3pLCRfWnqfGSm7sNqAS8iLL5uKA+MztpKVZP6My+n5x6QqRI
ugfHbXcs7EVaQStHeqsCOS1Obpg5Y7EcOfrQDo0z2iTjQXK/t/MRlANMw6aHlbo1vjBLlqbR2XSm
FF9mS+k+4kgR0HtI0FgYH9puvBs1DNs1WwkWoxtuLhtQz1tJiKT5INO3Hxucn7p56NmHcKLT3k+b
Eb2VQjRHhMedm5mMDrLF+qbQgA5d35PjMDe2ixlcCP4rCT13ac9YJLo+yHHjEnXF7Tau8MZ4wmCJ
wZyS7m/iSYrMUCIrcNta/mvKPPWTOi/O6e2jtbNHrqJsvmtqNDhdZ0cV0j9RcxZjI4Oh7P69PQge
hRpHCmIHy3Q9FFFMilXHThXqLTrslSrtM5uhuD27J+WAZ0SjGtLNtiHfliNaWRVXvQYS5VEWQ/Jk
ick+SDh2clKg5iwJjy+KyVth0GhZbAQUgGjjiqL9mWeZ/KHphfdTDnHbfXJqQ+mCbMndRzLb0Qvf
nsi9PQjPfFWbp4TFU+l6IiNTOtaYlZSwPeMR8cA4aKrpWdfFD7TCioNge1sDYVdU61a7DWpm18Ec
ZKqA5oFKTcu8eSxj23yoei078tnbudypXpNarUragN7XCX+RLMKckg0yQRRRq2T+OXaKGbRqkZ8S
NfVufyNRNmLpwMfZFD02oTxPirxX2ez1Epc/of9oSPHaR9YeewNywdAA92NUvFyuB6SUVlFmiJGH
2qArT9HYWaexlMZzKdzbpCrXDh51MJIbShwalRVvXcIXc9c2GmVEg1BmW5enciyxvMoPM8S1hHFd
8icK9V+4xCtwZ2sfkkT1iAifV0Eyc1FV9/CEQiEInbn3ttP9w6s6Q1uOvpc3F7dDGdbQq/nsyvNA
jeB6gB425FrSsGJN33dBp0n9pyLi8uBM7+30l1E20xgveOYUHQMsJitLUDQz00czK4+MBHbnkfRw
5ZpzPVnrxnmxWlU7Az9ocoqmVTMCL1Dnzh+LJr5LEzF9MJUkebbp2DwgJkbeaNriSPZy5+5ay/lU
15lRxIM2P2CwhTYnCQSuKU+9d3WsZWepKurHuRvtd1hXJGfXqZ2QP+zFt2emaOdR2EYTEhuObQkw
SdEq6hXgqYPndM86pLEfpTZZP+vUFrffW9yOIJhBhdPb3ULZ8Htu20FJwYzi3nxOUbJ4VjPd/vr2
VbyzZ66ibO6SPs4TQ8sBwS5Nlz/Gahtb97aHAuHd/xCHy5f7CkoXKK7rTeOJVPZ5y2jKERUmA9JH
5+dzMh/VWnZuLZ5mSGWpLBFgr81Jaxr0BScaPaEY6nMxN+bZHbPvTVvfjhqizUtisyKGgI1stRag
+GtsBgJh9ug9Jn37PoI+f5Bg740GK9/VXQChtFfMY5c0IBULlFVD5SgNjXhvLza20iKb/357fdYE
aXM5oquEgPxaBObxt1mfGpdive41IrUyiARso8CoVeOci2EQQaG5FaKrVTNd3g67t/2oza44RtyD
AGJcbwuEDQR3SVqGmT2hmKo1+cnUSze4PQqUKe6rlWRHK+s6SrF4eak4oNetrMyC1tDHu9Q5zAD2
xsK3DDytjvYDpYhNFAE2BX3IMnRjJ0JtSNQfRiPOf709lp3bl3IKtVGcBz3kJTZjGeyiacB0EMUr
5JMyD6p1tiAH/4hzUQcxcopfFSvOAyuJldJ32+xI8XlnT1LY1jHPpgeyWlheD1PpFo0XOYD2ZYFr
UAo4cLkh0QBtxXhw2+7M6FWoTZ5YW15mZAkEULh/zsntnF8GX/D/KQgYJXTlQWxud74ozaYY6BaF
WF+0YNn7XxIT9/u3V213JA5lKZBKKDltE4BG6/VyjPlmVmoCUGnka6GR5Z/fjrK3NOgqIVZA02j9
TF0vjVFiVRVnzFdfxFXte+mgBNIqhqe0U8avb8faG9F/eOccKkh7m8dQarRmP2o8l4ehpa+IbLqv
qHFze0rDV9oBk0cxEa+JTfLeKnPXAMZgs40ZurGa2RZhPqvLn28PZudQAfzj9Q0EEPLOlharDubU
ZKkk182G+cMyJ7ZokesbIayatd31fqkmYj55om/bc54k4lGKaESW6O2fsTen3IR0PXB4BFm+uUGa
vsEYZYzKcJniP+cs1Z5dLS0P3pd7Y6VjyjUIYxO03GZKy14F32jw4fKEkfjVJN0gduQ3yxo+Jrrx
ZGTynRx0pNu05QClvLc9+ZJx0BgfqJtNrjFCopZaWXKcG8s58RxTz/FQgwFv8+LgJOwO8jfgm57L
Kld+fRIg+C+NZsPHiqzh77aYTqgvdXeOF/1YnOVOSaf3hjD+KM3i4FTspKa/exI0DHjfUoq+jjuI
KEbCGtJZVPUtYqRWvPxhtHr/2e2UzvmcDGqGXzkkne5MMWFeDj4OuzPMZxQUNPUWUEbX4REDURDx
9soQdontA71UJKpnhTxbIFBu88b7/WpjYkF4rr0tkpPNbZOadd46BrmwlqrWyVYro4NzJA0/Nnna
O7llHVWn987HejzWwgFP7S1cY45MfSlGtu5Ur3INs2LJUxmpxuDffg55zNNeQssd1cnNNEJBE8qs
uGUoNa/6XNpyCVywirfXaB0wYLyAeGWjorWJYorGYDiAfWvEO1F2bZqnOJu0g5OwN2frmSMZ5ntN
tnq9JcwFvWF9YEusxo+nIm3i0DVz59PbM7a38V5GWX/FizdhbiM77kijDL3ey/6uG8Qn8BGOfxbR
qN7+LsL6kfIRsF8NiaFNKKtUREMdl8URvXca2wYnaQC7t79XHGCpOvua1yy40esBqZFb1JXFtNHR
zf+2mzLybVSj/3l72tbrYJN1E4W8HjYRy7N1kKbqkSx8XMsQ4MxPCJafNNl7QdEp6INPR0iInRSf
YJTCrDWpeqXaASNAdXHhLsNZ9s+J20TvlNKeP/JBtD/DFADkYciDD9retqAigfYJFjdU8DdbvBwb
R0H6tArpaKHoLArLbxJtCVbEsf/2VO6NjoqERz1gHeW245FouWxj5JlDNxXic6p1VeEPuoVOfbRE
3wcV60HURG4+XWxB6D7oovGuRR1nM8Alk1MyOn1177h9897ISyfA8vxI0uvVGSYKr2a4ndQvV4zs
9WakpNSpszDLe+GiYfesN+OwfHDsqKhvXS8CUY3jWPGCgQ+2SeoUCQa8T4viHhJdB0/VxFwn9Wo/
y/ujr8fOmFboBWQIsLBkO5t7qU8Vfcxst7jPIuG5vkpactdNhn7rCaNI+pttblN+47W0bpsXFxPd
JPDubZLfs3WSh2q0oj+wK+qD2KqsLsg1uzm9vQ9fbXn6bbRXCEVCyT20mcJE9JOFwGl2byVJ98lT
1PGvqB3FBfaDd4DRfo0kpvkMrAkDTN62q1Te9eAqax7+H2nntSO50UTpJyJAb25Znt0zPRonjW4I
WXrv+fT7Zc8CK5KFIupfaCAMIKijMxmZGebEOX0Y1/FVGZn01UZjeOljdXrrJ7n7UaP7c5Klznlx
+qF5yUvkCYsmjz4FwJR2Fr39mFyVTBwJphy+5ToZ6DOj8VG5YdHwJXsyYmDnKI6VHSubI04FnyxA
jJQwsQd8YbncPhyNvi3t6FrLqgRFyGh/Hhx0dwJo4P+sR3n6VAwzWiuPP+i9tXG0ARoCwRPFq6VV
GyoSagdTdJW7qf7SafL4uabK/Ol5K6wOMn4Q2Nv6izTEvDiGHl1hspMOSdV2bkXRYmcHN+8NOyji
J8FJLqytrivbzEolQC/mmgxW9qnWQtt3cwdlIiDv1fCPoQMRfbwu9d72IXFNToOX4hqrAxhlfQef
dxlfZzVRou+OVCcwDiq1pr1JVI7nqz2XWnbQYjTQDh0s1X+Muln7R/opsg9PdFK3Lyp9f+mi8Yn1
Q521XeLOfo8uSsetqHYU7OMie5M7O0biZkAxSPri606Lks7gDMNL6vuF6SltIkUIqkb9niTU9sQT
wdEiEftJKXB9k5GO17OshdJFMsOhOMAuk/zhVHkA5NaKmx+P93OTYIi4hwMmcmGTe3MVdIeDVgak
NjFMJGV5tua2fJlRG3mDHLx/1VNf/nsCCEbN2Okvjy1vPyQ8ubyr8DmBJQP5sjwH5qCUcWPK0VWR
ELIymxwASFznO6dte8ZJTcn34TPl8iRBXVpBq64ylcbkjAfO3L6QJKrJmekm1G4A9yv+EVxFl1wr
MwVJ9+QCyZloa3AGOX+cjtXWZlrAz/al4OpIpi+7SS+pRyRjdpEGG39BOwyMrYjAGO9mcm25xGiU
ItOo5+iq9Yn9iXJRmfPK2uq57VswRI8XtTnxGKOSIEY7GNxlJmFprBJsfqXWRVdpVP6apZaxrkn5
ODjS2yzVO755b2HIo5HLEEDADb16+mpn7gqpMMNrofr1qU1988rVXL34oB/Pj5e1cRNKnwCDoBSg
kUfstXITv4D5PWtTLrIpVuIPzRAZxuchUe0/hAp9eIDvNJjdvLWynd7rnTVSv2D2itQQwPDaMIhl
NRv1MLr2Ta8czJp7um/t5DBC6roTjG0OHGvk2SF2dsDvIwKy/HT1OIS0HjgKdgz1XZOgOeIrg7/j
9fcWhN+TwdPmFRWwpRXY5nQb6ZX4ymxqeEoDibVocnyak2IPrb9dkFA/pN0v6PSoUK6egkGaZ1RE
9OBaZiOyIpOtfE6deg/iuF0Q0b8FdIJrirrkugOUmVUA0XKoXtI2Sf5MbfJ2RytRna7p+D7rhZiC
OkHQddBSXkss5sR5pWwgpqTVxtesDrwS9Y08V35HLfxjU5dPny/kS9Dt4QLmetxM/skR1V2mGpRL
Gbb21e/G+RAbaumlfvH0hDd0z7DWkE7pDPpr5uqOqgH+IbKBKTm3vs52Mt/AmieuIrXhzrNy53Mx
b0BbRmQBXIsrp+iYzGIuWVEu6ZRph0kvu4NZmvLFtsBZPf5c27uQhAMPhEuXT8Yo2NLVc2T0BtOG
vLYI+vbQMQSjpMlfdiwda7oAO8buOLvgVxSESQCg9HUt19QCVW4AlF0aqPTf5KiPX1u5mE6Pl3TX
Cgk6I79kn/IaCK2Aoy2Z6VEubWNOHyM4ck5yGO9luXe/EQhoQkfBSrMGnJTMb/eUkpWLkzM/5DKz
S6mvcvzor6oym73O6n1rghANiBXvyeozhXbA8FdpKTAtDtZBGZQaXSanPKfl81xypKDEbAQ2ENtS
KV65eaPpuRQBS7nYYW28RFUeX/OpfprdWFgRiRGEqUIbcpVBNJFjJ05ssH29MtyaXEd6aq7qnQxi
+yTiZuCDGWoFLED2ufTu0K9GOwgTlekkQXIoZ3LWnGfLyF5Vf8wVt8+YOnN92YqnHVfffjCDzhZw
aBARgr95tT44kCSEVnVIDOPAeckgaXDb0bG9cC6fJv/jjQJyInBcoD94IJeLlMbRtzp9ZC64pr+v
2K1xQIG1f/pUCXgLDsEMD8WkNcoDyKdMHRvBqyxIB9eK2tJNs2naiWG2ZxfmftIxPhWCWkAjl2sp
w2yejC6cGeMJhwMJvnos0eHcWcsmYWAAHLgFhK+IdYjUb2lFKiUbXb9xZFRC115Qhzf/1TulPMGw
H/2o59lGkM7Jf0uLdm8GYOsW3BjMqQM1JV4iP1paluWBIWbmXi4oktbXrA9mwjKrOmVl/DQiSFxO
vFXcUPCEkCEtTaV+bQ0ho/CXxmYkltlcw3bpj6e3qWkqJBE76yx+mezQjrHy27NXMAg5onSCUf7h
z9K2rhYz3G+RyQOm+H9HzE0dArWt/n7aiiC6EPzogoreXt1UloyAk593BpRTIYT6oZ313yD51/da
H3c+GuAmgFWitARabRXDp04Wh1UWaJe8CeUT06/98V1lNwLbs+OZK//ndRRoPJDW4vYQL8ty46Su
mAJZD+FJtEJ/dietD4JDLk97Rei7dkyLL8OKmJtbfaCk5uotAFPdtAklXwVtqFPIFMXOJbi6fn+u
BoliIBnMIxHiLldTFvM8hjFW6jzu/mKuy0ousR/09VHO1Olfoemo3aLJNrIdw3eX9x/DqwMe8LyA
CTLLWwmb25eUUsjXliay+5T/vS9Px49F60Uw6K+WV7RMX49GXt1yi2QubzPnGtbS9Mf/n5XVWiSr
Kosmy6qboXfzh7CwnU8xFBrVzmLEj/lP2+XnYpjJI14SDrgmFkftrJjRi69ucdi/mu3wJWdlB6ND
C2os4ft7flG8jLShiXCBzKwWZaO2O8dt1t6YeNTHI3i0MnXVaZb3BmrvuSDRLTchtqhirM4u+K1W
s4qkheS0AUiVS/BG0PYrxumXsKv6/IPsh0F50nJVn66P13hnRw0gXIAKaL8Af1pdwMjyJDpVuO7W
tMCTDr0MNORsjRn0ynXra8afSZYOILweW72zYJyRmQnYhWhDr5n8Ec2rZoMn5ZbGQeyiue1fLCKE
CKEoXT74ShW/2BLSujtm75w4IFioX9G7FZIIq8QcvdcgGdIZs6o0qC5KwtFLFs7q58eru2sGjKFo
L/FJ5ZUZp8vLxImQWzf8xu/cuSEm+RZGU7DHhXLXECBSCvhQVlNuWF5dED/leh+ZnG3UydwxgBpP
6scnZRfEoaNVRnuJW59bci3kXk+lSlEmqW+aWryOktVdDWX2L4/3bBXtYITxfHFPcQoo169PdtJZ
ql9NTXUbjTZ5scrmz66qhMKNnb3YqTojxh34RnhMc7XY49bfngFAeSToVDaYEeGdXm5j4ahNS9Wp
vMXl0HwuyzRvXEkZJij/LAt9AiNoiie7nu/rFXhNAfkgulvn6YaZydagsV69IBA5VBTzP5cZoy+n
Mh2mm2717ZHeZ/vn422+t1QbSgy6PgIzaqxCu1pqI0ZKkD9XaFzXF3mcQI5mOmEYhA8pOpRdXujT
znnYnnYALaQ4PD+i5LJeK4Ojih3A/X1Dtr3+WDpdp/ySQ0yQfpAc+K1cpsSk6MpD7NS/Pl7u9oCI
ki1YR+G+VK5WBwQ8ijk2fVbcgtbPXnwUqulglE9OSolvSa0WzBBtbLKPjSByniEMPgxotlYjQtNq
VX0a2mqvVXfn04nxWJ4HC8IzJH6XXgrO2M7jNC1QqZ6LFzPLnX8z5t6PpJV5BlgoK5+OT1gW8AaZ
Whzp/LpiauspuHxVLW51MCRwo3XRJYyC+vj4E63i1p+bR3DCxQJHDQ/tclkMphh6m0AnXphTcSgC
s3PROp2OGirw/8uCGFcRCHNumfW9XMu+ojEYww4ORne2uyG/aem4FzXcXRCtGuaMQRRvvJ0HNVQA
TxRIrhIPBVE9H3u9Hz6jGducH+/dXZfg+4gxd0px61JVFRtWw0hMcVPDYR7czK/Vc1+OEC8ok2G9
Kn6pPldF//m1qGpTyISTHqz+8mupQUGcihjTbdQS63cDEm63kK3oc+agKPt4cffOLvcjfsFIHQ/c
KihC5QHhKhkl5EJFyxqmK/MYAuhyH1u597WYBmCEn+hLKCAsF9SIYZFRD8obvKndtzitzc994DRe
UMl70+f3TAnBP+AZTPZu6tu91JpVnWIqJOU+BE3SnaY2N45Tl4fXx6u6t3f/NSX++3/AE+Rmc0XL
r7g5WlwVRyrdZnwsCQR3npN7dkCAcKR4QSmGrL6RkiuzMipBcTMzbTwnoWFeah2218erubdxoCWA
GtFTEcXM5WqKCiBzVcUoDuRl6b8yU5zrB4UBB/9lyG1U5v8HcxAB02jHya21hGEsD62dWzOON3Xl
UQ+c8BqrVeZOapLuHOB7+0eM+HP6UPQWlytjcgMyj4Y7nV2bj4WWzW5dttXx6QWJrijPoCjrwNW8
tNIWrYOdikPbojiOiknXfoe8V+0/UNFRgh1rd157IEgE2NRO4dKxxaX1H9+LYyPI1dzhbvUt+Rpn
0G8G6uROge0mqdQcEj1Idtx9cw/SkGX6WoDIxNTjupITSUxMQAyX36xMkj+Z8ceyPJTy3B4HiNJP
jzfzri3aU7wjNKooZS6X1+tqKdU2Lm/PIVGTlHZ1eS7ymq/WBLH2qZasYefS3XgJSQSJIeEp7QKB
V1iaLFMj1H0aODd5iqYPKZXhQ4roxy+PF7Y5ZQQKop1DO5FCCHaWViR/1FO7TbFSGMFBrVv9Y1FM
+TV2qmnn2rhnSoyyMyAAVQTTFUtT0VDIuZ3DXD+OQeFS/K7Ppbja2zgKnoOu4xZU1XnsESniPPNG
Lk3Jea/m6dwEtypLjasvyc5HtbPS17o15WeDTWGKV1/0dGj7rjdQK+WwsCYjuAWxFR4nqfqeJ9Oe
FuLG/YSSB6EsUHzQrdTulutJ89S3oqa3rqoxf8wUxYv8wXaRLvnaS/6T/QHudJpDNKjIlSFapxOy
NOaD98g1VDxuMeH9yWz9MHVtP/aPFf/bkzND78YoCYgYGvoQmvRLY7rSBkJbJr/FRqwe83B23FnL
94CS78X5RQmJDBOIPe0pXmACztVjwhzzUDjgW2+22vq9m+ZdUx7CLsr0a2oILd4W/pLxBYBveqxL
Xjc3H6LwYxUqrbGDI998S5HscmGpAIkBzawHtY1Z6NHYNts75U516HxHvoL7M37YcT1+aCCOmXae
tq1FLmWqtiJiFEymq5eglC2/zas2vUWtWf/WWIr/yvxvlnh2l1jZEfhMpOyY3FxekBUx1ynKj0i9
8pflZ3Xa1jbqUk9vNRPUbhZlysEe9b1Bwc2NAn0yM+igucDbgnRaOQ+S3I4x+kZ/Gya6MUQqnQsp
R30oZmOPkvj9NVl6EDk7vFJkYSItWq/ITjkNQVO1t7ALxg+6MqHjU4VNgEU5fnVSBABtxehcDTXR
S6nm+St5m/XHEBiWG/l69ORwBQeHWhoM2hBdga/cTOgyzAGAtMrqW5639Q9whKpbO22y46zb70gO
DTjjPYxQAUAtv6PcKP48OkFz63q9C0+jqUmIP0Fn8GywJ9JocjNBaEv/fR1Szn6EMGrYtDdbUtq3
rDDS86Q1yQ9Ec/ek0LdLooUHvopqIAujm7xcEmMBQzpIfX4rYsiSXXOWjM+NKo9fn3xYReQKnoAW
soWIyhpYPKWVRqA3Y6Y19QMRDBz1HRluNEMO/NjU5nxTGmAlgpAZfDGJ+3JF02xXzEEWM7LKQ+WG
ZR+4SawlR5qVtYdm14/H5janDrQYaF7ePTonINVWsVCjV4C4HK27JTO6xmnZKjBcQrvD474HIb5j
igCPkQ5xa0MIvnK/qgtkezKm/lZ0wXS0WOnHLlOql6L0ny4aCTQ0/WMq8fCOk+wuNzFschMyvFi9
dRmMBNC7lUxhmdlOYCJ+4cUtQl+LQSh6aIjNAzNZJZ6zWTplpaQq2WAbnMPBtxBDTaI/eh3pMSMv
1des4kbdOV3ii2ysUoijqSxomda5jTZqjjQ5o3qTe80/1WFdn+bWjs5OlQ4flbntX6xczz7WZur/
Da/HXsFic+Io8ICME+zkdPTkdbtXL8qYoQtnukm1KR8h9B8hGWyeTuCwQv4Bryw4KHxmtbUgMu00
UTgFTT7mx6k3/zWaSj0OprJXk1uvh/CIRFHQ4BNnCpDt0lV8BvvTZGxkj8kc6W3gnHulpu+18Nau
8m6FyiK0QoJZaP3gjIS1mRPZs+fLdingrV9rffhFBd7gtqHxOyjm8+Nzvb5GhEGic4q1BM28p6vD
hiRDPFlQ73tpZo5uYIXmcRpDy9W19HuTh18eW7uziWLoQiV/Q8FrQzlYV0ZpWkk1eh2j/Ue9lvxD
G7XVztUoPsV/PZ9wB3ofGvEUaLmM1/1xSUTUwO8GL0jy4m+jUPRjMc79Zaz89OpXjfZbGsf5uS12
Q/Z7lhHQopIkWhx4/9JJWs2vMsOKB09X4uo4NnNzVKumOfLrTGc7s4pPzQifjV/VzrfHO7u+NMWa
iYto3MAVJQbLl5brdCxnbRh6L2lz+QQUXzog3CC7uT8/ez+jqUVbDckr3i/S1XVkOUbAUNQub72u
nM2vUB0w+V0p4dfSGvcm/N5/1vJTUnKiAC4o+EUCubqgnTaVw6hXOm/UzFhGD3XOQi+WGrP/xuOY
RsdQH7L4qz3UQXCdei2c3WbMYvuj0juhcnBkUEIeQVUgnaZUHoOjoaNRtHPTbvdeo8osEGo8WtsR
n0HXh0Edx85jjgrcB9KB5Vsf28XZ6dI9qNA9W+SFwCRwYvq4qw0x+iKKGxRxvSgzi0NHKe11yIaQ
s1SO3x671Paw4shA0pGT5+3fUGgmQajkTJzjUknZfHHsVv02pfGTOm20i4CvIi8CO4sYQFmDFmQ/
Kxo7MBuv7xz/EKVmeghMvd35RJtc8N0MCCeSPqxQl12eDzVXfQDGyMfMulb8IaNn+u8YQKHZtnF7
SkpzeglRBDnTj5ZPVWuHNyMc7OvjDb3z7Rhze2cKojXGdP/yd8h8Yx5jW268JJbzj4Zfxh9qtR0p
ZWXjDoHAHVNCSIWYhhVDdLaqI0VmFpd2MTle2s+Jp8ZAaSpD6i5m+zS2hRkJXJ8GiJAVZoOFG/2n
CKjOWdv0fmZ7cloqblA38TkISn/nnVpHM8IKzzs3nGhQc8mtrFg6wCDCeC+0uuCMTrMNJCkurpBq
++em6ZNvOgGP52RZdC4nM7k8/nTbi52SKoNtIhckT1/3Necs75G+8y2vAg/4YerM14qI+0ZuM5+J
Fqrz3CvKm8acw/Gx4e37zMcT472CZorh3JXPqH7bGMYc255upb+FFRzpcNgmkFumk9sE8l78sT3z
HHbo5bnFRPt//XRC8FMnZJ+WJ0UJFJ5BN3gND87p8aLete6W1zrVAbxGMONRMlhXBantVwB5JNVT
NdTpQBuGRu8Rp8rd0QLFzMXtjOE/jakVCtTHlV285Xar1bcsq4sIlCQvDy3zVlXekqy2ohsIdf/X
IaJ74E722EnXpi78D3NawAXtMiVhBG4KLiBwGXhp9oiut74BaphYBhp2nipy2qVrUpGcyIIMxaPj
w5TJ5LeyhmDXmA5vChWX4ZxLjQHAoJIoOdnmVCo7M6ZbHyFHp3mBfwq1pnXRf/DnFrrrQPVSBZlq
FwnW1v4W5Pb0qz1a1nwI2Zdu54LZOAq2hC4Uk2CmQHOu7lOJwICp1jb26jkdL4kTRucGEMT1saPc
s0J2KzCVpLgbwsZJ9wuDDlDi6aUU+jfdr7ryAFXClO68D3cMMRHMbA3Oz3LWCFwGwFolmYfES+2S
6Tk5b09VUIdfn16OIP4BBIW3iCn/pafUUd1KYxilHrgMRmKNqTrEETyHj61s7n5qfgwjUTLmx4A7
EWv9z4Vc1pGhj4MfecUAI5MZl+qHQoUeQ1PTJ6UMiUGEKQpjAt/FYNKqqdWkCSrkZhx7oInmo1SN
/gERGuvJuuK7FYHrAG9BYXFN49bkdVjQpYk8jFWkJkpaVIdkDIu922+TfbEcXmiB4KXKwXda7lxu
92nuZHnk9UNt/9Ims35K48q4jLocfBgsqbrQGlWerA6I1dGWBtolyH5JWJZGqYBXY4zomxei8foH
YxzTH6ndh6+h1cdfKs0cPsUmZJuPfUT4wOICJv0S1SM+moB8rIuostFPupLosZepUnb2q0gG1cvt
+bwVxv8YAAQBCAZJWy7NmW2KsnqUeFYcaSc9gOvSV/Q9cO0df8fPCSPBd9PHXT+RYRgm3ZRZiVep
wxBfkAjT57OWNGFwyJxsF752zxzVPWrrCNrwdq2OlwUdiK1JQ+lVdeB7w8iTbzdKeAZslO9cspuX
hTIvlyxfCQgsyfnqki2mvmzaqqw839GG8ugAxEjfGIgwswPYZRWp2sgpVcKtuesvgVZCAPj4A27X
irAIwDVqViLKWzd4+1I1Ops5GE/rjfnITv8t83Qfwn7eO+Pbo4clNvSdfJLOxepqDII6h7+wrTzI
VfwPpSTpiLFb1i/E4toxGQ3nalhz9Bx1o0ih4NLg3Wa0EjaIdYks7EEyG1FbkLjN44WBx+ZQjWAB
+yrJdw7cnZ0EOQzDMROcdMz01Sn3E9l3FN8svEpBPJwaizrHh0EdmuaktLIv7cSrd7aTjiuhMoNR
nLu1k4IQQL3OId4wtXA4K347vQKwmT5ZTD1+MudU+YTm057e2SZGJyPlNhPKBATqNICWxx3p3D7J
/Sb2LFKCj7C1aSerH4sbI3ZK4OZl2MVf5qxygo9lKhnNpc0ya2ebt/caSSSaI8xsi0bm+leYGHnX
ht6WbnCmRYiXW7bL47HXWbxjhSePq9oRevcU65YLrSaVpktU+7e5CsJPTNd9Z441/vL47N0zIjpP
ohbOIyuvjCTq3BqVkfq3PMrScz6l7UFLIGd9bGXrlxqTEEBEBeKAxGb1zRKulFDV88CbFDgtZlgr
vSJjqjM0pD1uo60pLk3KRiLdJ2FcQ98dpmJyQxsKL2MkbDyY6BZB5GxIRgQfzwAN9+OVbb2RFAbX
R04KpnbwMMuPJKVVP5m1nXplkqrHLNU0L01moPXBOH6IEI47K1ZoHcsmGE5DMDxJzc1BIFvliWD6
mwuZSsrSfJaKd1fqZg+9rFQ6FroGbESn2tG7CE9Me2R6W2/BHMUa5iPZXSA9S3Mp8+1RaxWzl6WT
fg1Lxz4iPRKdHu/p9hMyAkQbCKgoNSGC2KWVlphhSKdw9gLfpF9Sa1bjOm1GH8iH42uv+nfXmkUJ
ix2k5rUp7rcjit+SNXmKXDUXw+xR+anw0gaNpu+PF7bdPt449M0QQAYXQ6d+uTAnygeI9MeeMrhW
BdTB45j5IB1E+GM72yWJt1R3CJt5buCJWtnJweiRqfWe5veyi4hicU3hJzi3nbynKnVvSaRoZKbv
9f01E4/ToPE0gx/xLKnLrrKTd+dAgvT28YLExiwDSfHzSQB1oWKyedfKURo1plcUz5IB08McpuWI
dIUoc8NtPoz9mWBdfnL6mLMlQNHEyiA7SKbWHUIrD5XRt0vFS0BqHGPEsg9BHVmHzkme1DZ/N0VP
VxBIC3zoevq4zrJZnrNI8bSRPu7Up9k5RJZ751xtv5W4Dwld39cEFnvpFoZaTnABa7LXUyk91YEC
p1c57cmp3bUCBBE+bBHMrYs7YaRA1RPYsmclfneeKmN2tbbe42LaFnfEVgmOHYHToO+4Wsw0z3DA
9KPszVYdjGf8W4/+HdNMzV/yUW21i0VFRv/USlNfHeragCOnl6D8OXH1hMNbKndVeC3zsrOvQWKA
ywwNP5QkV86qxmBuM0vt78qUJ9lJhnad/6HP0SqJm5DI1GhKZ0+16t62ibFpBSku+JTXpDrxqNY1
oeFEyT0ev6vM2b8IfP7eSdpeDUwQUX0DiMWjQfV26QMBQWraTt3kWb6Un+XcEW2jxD5oQfUkyStO
LYaVCFwAQTOkvc7++Cx+hBgnF6tegCUvB4bPYJ1ytapuPj2+H+5sHnVofE20ccDzri5WvVQjK2vi
yZMJAg/TVKmu1dvB8bGVO3sHWoB6InqtzO+tz0+UTgFcL9PotUVdXacawpKozMJDMbV7Ag5bU7AE
sH90F4mcNtTahi45XRH7lcfVoH5MU1n5PXZG7YVZG2kHh3PPFKVm4hcYdO4ETFM0Otao1V5D2H5F
jaU4tL0BK3Vp7wBCt+kCdC9MP2KLdg8hxNL3kL4I1birK09VgVa5SZBJpivVvVS5oBCL7NyPSlic
gRzHztMvolD8JDeikQi2fM0JWbSFbXQcea8qJuUGPrE9NZJinbOIdtBjL9m+VWiMgjcSlQhG9dYz
gQFibHpYmrVX51J2bazUubZKnh+yLusPfSebO+n71vfpM/HeE/1RlaVrutxVKr3G0BV65oWDk93A
fuunQOq/Pl7U1kkwwjejt0irlFd4aWRIskyv8jnz8kkOfzjBYB0nJlVu1BOG0/OmSEhE6x76yQ3A
FvxzJJNbZR5Nq+4QppXhprUfHPMiDP8HU2C8mXYki6Xit1pVInjkBn/IvM40/tHmWr0yVRYcg7LV
dxKgrVMQjAHyppVN73xDvuVMapGiR1x5A53QPzNLzwsPCY9uOstKE4d0KKgU7lxX92zi8OSOAnEB
wnf5zQC+6WWMpoIXzGH3Faa15hhnWnQO4jL6HTVmZ8feHR8RmQFuT38AEppVmTYwClmepbz0RkdP
JTdTS2t29UquEjIvufz3sZvcWR0c7ZSN+ENPfB3j9uNAt5zmgEeWD8u1rqZuZSvf/VG6jfNYnh9b
u7M20Pni9mJhWxycGQ16qUFqRp8Kqaxz2eVKfUIuoA6uwDDbPb3RO2caCCHtOLJlKg3rxqrdNbNT
phHYEjsdv8oBKexQ1vmXx4u6s4U0xCE3edev3KQjw6RD09L6Hd3OwjkrZhQSBJXGpQXDfEvQH336
lQaMI0irwGKiU7/u5uh5RHWoC3oPcIHtBpoxeUYZNDvv2Z29ExS5wKcY3AC+uHJ7a8gLTWVI0xvj
Hhxc5jS3mGbV9fHebd8yRg346VxQIo5aY3BiGgVqJCW9J4Fi/S7PU3/U58S8tL5VHBFzbz5Ik6Y8
e9XjE2KkmW3kCoFTanmiczmKzQh6R2+oFe1LpGrhp7qyfjxe2Wb/MMLotxBlIw7ley2NBJMdtXko
9V4wgU2Y4jg75Em4R457zwp5MPEulQSixFUTJFO1yZGIzT07KdJjm+m9qzvzXgltc2zFIYInjV4+
PJK03JZrgU3H6gpYxejYT9YbuqHIAFhV/DbkWfD8t6EeAsKYcqh4/Vem4lDqqiypB08apEb1ZCdr
x2OIrtGzYw1cP+Q7lHf5/hRj1mXBVpcGvnw+eBwz/Ysl9ZWrobL77WkveB/dIVoiV6AUs9w5JhqQ
uK9xNWMMppaCddfdWtM0op3MfuMHQmOTtis4ZlphUJ8v7XSd37c8JaMX4dtHksfxNQvL+tnrGyvc
cu8oZtqu9mo1zDI7PZ192VOmNDrMQxO6Re+kp7LdpTbcuJwwxSElaAfTzwFaLigOtG6alFT2TOjD
Mjez/Z4glw9EwBtShDk9/k6b+qPBLA3tKP5NeEvdc2lunFG/NiJWBsoxPstNJ/3eD53+tc2i8BwS
lADrVMajpvn/1FDh3h5bv7NY4gvq4EKxj2RSfN3/NoFHKR/BpcheFCr6i1lYDsJheXSItKjaeTw2
Fy4LNeheCnIKsFzryfvYNOLOYjrAk6kMHqa8exts/SSpyXCyrOx1zoo9iuSta4phQw60mOMFmrZK
lSOtyLQJNIRX191Yuaak/MWYnvMsuFjIhzpA0jTBecig49o3Jy2OOQayJ2klSMPe4mQXcn9SSqvZ
ebS2nwtqKjGoA1hLtDBXCVgMU0KCqrPiyXnu/zO043DKS6s4aGUn7/Sb75giSRaM5OyewAgsPcPJ
+1nK7Nr3/LGIKjeSR+MkM7Du+oEzPUvDwhaKjJxGjEDHULNbGkPMkevfiX0Scyn618y1zNPU6kkZ
Prq/vPecaaBL4MSoqy6t1CkDjZmfWF4SDfmpK1VBPl0XO5nC1s8ZEwBQITB8ePlavdwGdRr6cmJ6
UhUV5yQKktY1h8Q+MVES3fxuGA8UDJ4u46IlQIOeWQjCTf6+8vU8CNqEZ8fytFIbXLynuEh6Oe2s
bRNw8o7QBRIGqKmyocsd7HUFvLSvap5WaerJ1KrwlzikdxJokvVqB1rx7JssKu2AtAUYkmRhTWcT
ij4kUUHzolUIlzM7WUBK4qe/PnkJ8j4KpDKoed4YBriWq/L9fJBQ2cRKEvi/t5Oeu05WD69jNw87
G7i8kjhPXH0glMixBNvsBjhHu9GHT0npzqU9ZpgBSae5ozJIe1Ohy+P70xAh9LuuoZjJWX2pIffJ
DuahP9eOkp+DsQcL0FfRK4JFe83U+6bIQmhVCLT+6vBqQRzSy5j689Bqp1HTmrdCafvP3bwHoL63
ebyQILwFjJrWyPI7BQ0zHkljs6aWKv7gxK2bTdoeyYl43/9fq+LnzpEaMIdJLMizvFpOiJQPsktY
aVo9eAlG3ThLkdYcAIWZhxTYwS9mIY0vrdztZHPLSODdMPkwDxXuATxw7YYV2kGxigbJOVA06QKi
OiQwbEv5IptjfYzjSr6CGVTOCNA6RzPV90SM7nxHEQCLDhoP2qa7UCHsGc8z9ttcyl15SJJDE+WT
l+VlvBN2rAD7/3etdF1pfYqm9ZpHtZT0WovScjhPOQwlvq86Fymv+4umB83RhC/e7ZR5ehEa40Ks
0jpFCgoKk91arqGMxbXLoE7J58T6+vgquONizIxSYBR9bpEXLl0sTGrGI/qYPWhz5TQHduH2fe4f
H1t5b6GsfAwzlD4o7UButf7USpiYiZ13w1mvQQPlwD4+6syKI9Pd+Mdk0BI3SBvzMhpNe5AaFMYC
R41PsVW3nx//JssL/ed34HagogW0RaAhlusdE6ltgiwfzpYfmm7q2NJLxaQUGD2/Pfel9Nz8+E97
JoTu5Aqw25prjF4Az2AyULA+m1EMUimgEdcpRUlLLt+jZdi6sxgtI/ijBG8Dwlid42aeFYjyNZZm
DPOblibOt6xIk1MMuVe3kwTdt0WjkVkXKuPrJiqklFMcjvZwjvWKXKuB8cEFhYEKmNX23x5/stW0
sdhDFia0hKE+pRK/7pUMNIGVIGVSyGxmv3xJ+zroPk6M4w7nMLRa7dcpsc1P8uw7kWsMQI2NXDGq
QyA5c3nQwgC6NFdNCuKUnV3YHh7AZAQGENDbvNZr5IYOIqTUJms4+0aa/GKniNWFjvMc98XP5YMA
A18AJpEm/Oq7pnom1a2DlTnPOk8zc9UtZafdOaJ310IRQLwCwHrXfISJFfQmgPrxPE/Ov9A8pwdH
H+OdaOAdybu8B3gzoTgQc4liTmp1/GrelFJSqunsDHFXwljph9VBh/esdUetcaQDtHfM2xXNYJcn
XfaT7JKWWlBffDjFmhdlmtTs2Mlhon8iFq2mQ4LMdH1rTErw7qT0zV5t6Y6jQ+0jpgzeh/PWYWY/
z2pYlzD7ZKP96zTDu66Hww9gm8PhsZff2X+CFmjaGG4kBFz3K7QBnIBu+yOhSyG5ZdYkh8wf96xs
rz+hKEXJG2IaZqXWyMlBqUazSerpPIhzUs9A/OTsRQvgsDVabQd/L8KT1ccm/AOeSUAroK6rwkKA
2EQ5MUJ0zqQ0O1idreZuY2vzyTCm+CVB4OycNH304/FGvufVS7PkVeQjUEfQumC6eHnF97GTtB1d
/HPV/h/OzqtHTmX7258IiRxu6UBP8Hgct7dvkNMGCiiKHD79/2He98JNt6Y1RzqydGRtr66iwqq1
fqGK/4shF7eRbYtBhFVQG8G/XD7jVwRzCu+hysY+CZEnzo1j0BpZcMjcxP6tAUO3d30xy9W7orDi
J9F4vsCRym67g9EubhIaq5PwH783l0caTMXXbqnz7t6uRIJetCPxuqj10n8wSxzXQ9VoVhVlsel+
XUSsteE0jqn5vlRqaWnvL7AEVjkQdTL72cW1MVaje99Pak6MgzXl5R8d+bQ4iktLKXaHk83NjZ15
ufx8EGGUKl4aqiRU55MmzGVwoURasHYWeUqBI+54DL8NXr0eZTwEYAphd8Oj19328lM7F5Nnzt7R
KPX8qYI7dF/p6hY74jKhJWmGdGXS9QNSZK9j/avG09WNUXid5x0rTZXPdjlpx1FL5qcU0/Z90wzp
vzEsnr0NX+ZG1e5KZDjtlCF5ba/vqk1lpELkovIH1z/axnByJzsLZ2X9xGDsDsGupyl2VRjHb6xI
YuUOw2UFkq+uPNT2t94QhvTNSbqNcxyLxtwv4zQfs9rQb1x225OQKCvhcaXPUb+DsH8+qwlHV0Kf
0zkayKGGWpL5P7u+DGhIO+mbXsEvA8LCw7WJtv7hbt49s2oqMVB/Oeo5lhoIFA7fZuEv318/KLZn
IQOi2EOJnRQG5ZltvpT0mL6uHISjaBvH3fXL0nyOqzEfw7qdgh++o/Rbct5X5nC1/kFEhFoJRa3N
0TQWsD1nt3BJGBAr7LNGHEeOmQMAl1vQqWuhoKtBHqWwCxpsUx8ZXNkY3kyowbP6UCzmsBM6TK9U
LLcQpdcmcl16SCKuBP1tTo1PMOidpXOP6TQVOz/Jze+JajFScKf4eVwq78ZVeSUePXBOkNUSlqrM
+vd/7e9FFo4yVixEbo/JLqkRkneNfI6Qc233Fq/F/yEeiRdNadJqipCbeCZchiIGOnasReY9EkUe
53JRkev186E0NPn59YV55dPxHEeWZRUWWcGr5+OzhUvKvsbj3Sr/qeoCaWpDzv82PlZ0r4e6eJey
CVaVj1UJF1QwbujnsQwkOYeuLuKjNw3NNxyV4kqi+duX3bfeV4X/sbP9xkHyKq7MU2q0iEEp+LPj
nWMk80PFlTGgM1ek+t6Uwm7WumlT3fiR27uJOhgvVNYQjbGAKvDmPLcpHKna1rxj5izF3u7nbl+O
7Z/XZ+JaENpTEB9IkHhGbS5ANPVokSG4ebQFvgEwJLVwdrtbtZb1X/k7N1mHstZaaLisBdNtlDlR
hUDvNTgW89jejUWLX2La64fJ6YfnuYqTO3vx9IPXm8knbzDaw1sHyZ1IberFGWnFt59/7VwoNRS9
SCIx8gbNE8s4uir/+XqQK2uK1bnevDQ/OH+2969aCr+qgimJMpyoyXUgIcEzpduZ7Zt+CX4YcaPb
0TB2gfExthc9FjyHnW7eQwJHdzqpfI16xCiC7nGqzf6P11vj2wzK1isGQ4UVQw0OEyrI9szCajwW
vZ2kUTuNbmSJ0on6plRvki38/1GYCShs7FXKkufzXcd2ZWVLkUZpl9U7vS1SSuFp9eavyligz5Bx
QNakPHwehQb+7M1VlUaWX1mhOwm5G6kb3jgFLzcIiGLS+VUsCj2zLbi4BOCukIJJo5KCOH/U/m6y
OnmjC3MRhVoJzBwXqiHf5UK+aZiCOLGrhihGkB1a8L87gffPW8fCvwyeFHNnMGJrG+t8xnwrTpUQ
WhpphRuj/BZo3+turn68vhE2/qF8/pcwtMqotPPq0jcXx6JZ7tS3GBnoQ+n+twSTs3wxvVQ5IQlH
8lzHQdHca4O26I9C2f4ffc5bdyQTwXY6LLpszPbdBJLy51BhhnhMAiP/pIQNzW0oveFdkkxLd2+l
chTh4ixOGg1gsLPdrETShrolUbLT9aT/0Po9LOjXB3dxSTE21NBWzi707gvh5bUy6cY8mRhbjUCg
bVcPuRTLvVblt+iS10LRcl8NifGqBmZ3/rX0XGDpBh0mcgoXf4QSS6OMNkooguwWD2H7ZF3V1rAr
WK/eVfdne9VI4bnj2AZw6evy1K1uNc7g/OQ4/jhL97nHDOLNs/hSe11F97GH2j6INDQVlW+3InKE
W4cL3tiIHsYYANG2Pb4e6srOIuFcgT/knmShm1kUARqjIq9FpHKziAK9GfdObr3Nj+Flya9ZJ30E
DCBX4aTzb9XYNi9isxORBo12Z8lS7j2jjW8svqtj4b1DGQNOG7W38yjW1M2DJihPZbz+DuNojDvh
oqP6+oxtX3MshrU1QSbGi5Wy2CY3cpAUrLPMENHgcQzVtrQfmqI0oPbYWtuFptMOf2bDKe5s5O//
fT32tRESl8oTtRoEFjdHR1WOSe41xOb1U++D0Zz3GirQb0Ke/b+vxQuIBwkvO4KtM/BXJl3VY1Xr
mofTCsLV+yqFG7gsuE79D2NZlSlB29Bk2D7nisJKlqHURZSXjr7zFg/OwqIHb70FyWJpI0EEoVhM
krU50/Om7wYjLfLIXLT0FJQ9L/C2+PL6UNZpP8vfoPTQTOd/4PZpIGyCjJltzcNSF1FX92jALlRj
Ossp5xBUUHb0VGP8fj3g5dlHVQZpZ/zi6J3QrTr/Ql45xBBCKB45aTe8X/rZ2itN1L/dvLhxFF0M
jSSIggkgOlqNILbWFfnXWhhRFxr1xswjY9Ja/cEee0OEMkF0/mSb9IsfJznAM3l9eNeC0kAgP6Il
g3T1ZnhJr8PISzmU/DqZ9rM+jpGPHST0ZqiQYcdX+PV6wIv5ZJSgEVePZvQMeLKej9KqCi+OIdxG
xWSq4BCnHsijKvX8qLOldcs19trwyH9Zj9xdHCCb4ZHIJpmnz0RD6CxExL/7otrY/8kRbb2LNfeN
DhlsaIb30inm8CW33fYKOhf2SoLIWlQ2U/1Oiw3jgwYM/YdqeJQbSXnLUvjaAKFF8AqnabAqfZ1P
Z0cFOV/AA0VynkUNd1UbrH3XJeJUjl78YarH4u6tH5DSEG8LMlE2BGjC84hJXBSaga5SFMuFrjBi
vve5n2XvtXmujq+HuhwcoQKIqgisUCrfNsbbBBpXMVky8vhQUDB09dXxMtoW+ZDE8mTMSr21DAst
YmUm0u2i9AXrYzs6Kk+ZXXaAPvs5oXYSfAEu1954lVzuAcryoIH89fpkXOvf/7XTc78xp4w+UjQZ
PKhDTcXZ88Bl93mxk+W/1+fw4h5jQGB04B9xaF6a/EAKqos5K6uIxo69a3IO731TB9otHYEX0eqz
k3kNtMK0wWmzGrczZ2vpYLL6VJQEhfg0ulnb7uLFz6YT6TBicPMY5GHlZ3V7L/2sTZ446pIvysv8
GfBLXb/v3dzqfw6uoD4bF4mD27gOlSmsCseJ3ysh4WkVaTN9BZXjVDtInMlyDyVvse5nkN0uGv9D
4xz62jC+V37fpzKkADAFKvTssXprJX1dKDz68M0lp1vNAc+/YSCXZS5av4y0ia7ZkMfGOyWy5cvr
X+8iA9pEWXfIXysFqJNpytwq+XqBQHLW8XdV2eOwUpb5wRddwbym6rOsVRG9Hnk9OLafk4Ma1BAs
ubWMcB5ZAaVok2JFP+Nye4IjPh1is693xqTcj+iKzKfaSLLPPpzhd8lgsIz/h/gQ5kgAcZK8ED5S
djJqaNPK1UuyRGurFN9TLZ92pdKKJ9Wa6c7BNe5dpw3B14xr/63PYAoU8Gq4OCCtU5reXBw9CBJ3
kTlbNM79O9calvd9Tprx+iA3lNT1ugCAs9LwARetyPbN922DggYcdkA4Vgequ9OXonPCLJtb645G
q5pDNze14VfaW1oS6pW3lHe8SmvjXpmtq4eVMfowTDU3Vag25ZrA2cKcyp2SEGHD1vMmdOWLWs92
Y2HDfG4DObt36O1J8dBbeePeWK7roj9fNOsty73O6ca7fttDZYawVABlQyV4qMK5KLxdofWfkaVZ
Dq/P3OXVsBa71/OMA8dE8ut8eTb52NiIulcRWsWOEQbZrD1W0pZRrWIVWr1RvM2l5+VTUUYAycle
oAa6Tc8QGPCXCZmEaK6S4rCI7HPQaMEuMNNbeIvLI5sUlxuW2jN0aMvbPBQnKFM9j7cqSiDlH4bR
1o+6Gm5hlS+PFopI5EYAwHxW37adZC7KX/rUUlEXxP9y0w87ezAOnKP6DmErc2dW2vNc2zeyhyvf
bV3qSEFAoqOSvPlueZsoNaIJGy32nEW2QG6sqYdqZy9lchgWS319fZ1cmcuzeJtjDJfkFPDwqKLc
a/W7xRrwsuZdu3s9ypV1jxw4ORF0BJLo7WrsfRIgMc6rDEQdZPu2KbwZa0fd2qPX4N04ma9MIR1c
DiVkF1d10vXH/HUnVKmsOqusVFRVFqi1afxvspKvmZR/li7++frArkwfhz/NK45C6H7b/BlVUC3O
JVmWVHqzS/AD3Zd2cCt3uIwCUY7ayAqD81ndm3c+xjW2j/9EHxWB1646uZ0Wxu5QvRUuxHytjiUA
RoFNka1sXtuDKHPfU8QZzNYIa3cxTm5SWPvX5+xyMVAReQH2rqJtFwqEbRq7mDctXZSZs5ns4olr
8zA4prAjdyn9W2SAy+VA43etXrH2aFdtESVd34i+tac+8lI4SqHf+K08kTMU2RPmt3n1rFqjeRvj
dj0M1+Y+LTDGiczito+h6V7htoaOybnhyr3fZNquWCyD2nd/6468nM4V27Vqf9KJpgC5eeHQP1N6
bWh6FHfDuEvjLNur0m/vOghZN2S3LtYhyRwVb15wNnpAF2zznMUuJ6riUdLU075L6vq4YiZvXPov
kKWzW5J/nucMCIkXAcmtpktjxH2OSwLe7aNs/jFcDvjIkEnW7tJ8TOxDL+3m2xzbZpftYtGM82Nl
VO18snLwq8mNX3M5Zhoj5Dc8emhcXNhT2mU9alaf2FHQI/ofd54ejT52Da/viRfy1/mYAZ2xOFmj
Nsf+VnvDm9PK1YFvRUPp5Muh7bykeRL2ksk9PSrNDzM3LbqwH8WkPYAHDWzSeWXkjy1Ft4UX32T0
xhc9a6SrR8vs1QPckG7W/ul6Hbq8T9HW/iRdQAoHxGXG4CFVFQSZogZfr+qqnXgMVEm37HPPrM3v
QbZ4XxvQokUWNn2hvF26GOX8QAEdAeQSF5OvpS8gCA/uqFSopNt6B6VUbZxqHSTjQ68LIz8Mg3L7
pzJQIOvrahAJYsZ2PuyXOjXV76psu69W0dptOCRO2kS1aI0h9GsNxrhSBpiAXUAj8B5Lra7dJ5Tv
JMwkW/kn35vj4sOSpJ1Lmh/P7iE2mrj70qPM4+15SWXjuxbkQXCEUINDxOJ4XXOQshDBfvJGbaGU
M83jabBNNHbiIjW/WMGy6OyaVa6/xh3yP1UB6f5W6kjB/oituNAfC78RxaGJexn/fv37X66yldtG
Nk+iAS5si76elDG1gjZg1Aat2rudkewwqVGn16Os98R2kSFdxEqGYktraZO0N30dp5wUbjSPqfqD
ELl8FI2rkP1RxeOSWsYhl7U4vB704nwC+UMetQqF2yTyW80SEaSzpiqbHiaKhKfRrYyohKC6G2Z5
S/Xw6iySXpM6wWi7qBantj3AEGATocMzPEqgbegf6vr/MKC1LQdsBXwOkiLn+cWsirTO8tiNgiFZ
BTbc4lCC1D/Kdh4+vj531wa0UodgA66yn9vy95R3raGk70YeDoRPNVqS97ETqLce6z7pC/VUWlgU
V60tsrbWm6LXqlGLhqIwoVZo8R6on/HWaQO5B8Uajs2K7ryoi6X+AotjNLyo8yvvH1qa8T6rneA4
2fUto+qLJUcolgFSRmRm9CfWlOCvDFAfWi7KoPK5p8b4pxmXs0Ahz8jwWEDC4cYFcRkMThlDo1FP
yQ9s8nkwXy0lft5aEEnoItHgav4vtFmrXdrhFXkj1sV6ABlBGW+ttlPw4817HqtxE81tMzeIWP0K
RHJLJamqg1so6OthgC5xG8Em3+pNKeULwKdWEJXlCN/WFRWS5bH/5gXBYDh+wXSuJMMtTznTAs5j
Iw6i0e50EAGrTpcYun6v8rq55eV9ZUicq9RJWd7AHbY7CWZSplPYZkhprUJQxj1y1Pmta/xqFIAO
NAxQf71oBKdWjiJQlcTRUNlxvk8qmfyiNrvcckW4XHN8mvU5ReWHFbdNL4vJrVHOFW4Ui8wOhQlH
Rdpdd5r03L6Bkb4Simwd+BX1F9bdVv8Ub4AR8UM7iNpGjAfy7HlnZLGLQ0ffvHl1u0wa/jlAgCCo
b0NB00UKKmmDSLVdEOqDHewS4yY476JwRzoH6xkQ+6ofA2bufA/Vnt+j8CDjyG/9JP4m2srX3yvb
SnSgr/SUwmwZVLkHtp//TrW1i7Z4pnar8XI5rcCLYSdzIK7Izq08nTNXmmWIKcDeneNWZb29w/k6
2PXiJlP/clHyHKZYt9IbedZt1SekI0Wu8TqPjLLVu0M65nqJN3Rl3bp+r4wJaTIC8faGIbp9acWN
kzSeXsWR05ftrvCpNpWqpB/oztP+9YvxSijOdt4JNFOpMW9xzC0Hu93buhZh2oZuWG3+O+oAOksw
WW+PtJYeed6vzU3YLefLJS/yBqevOjm1PTYjRqC8AyLD3nEU2psfjRxL8IXZ0cTzseQ4DzXEQy17
w0xOud3+m/vgfKd21g7rf3WjRHJlSaw1LR6MhIM9srmzUk0C+87m5JTYTbtrnKXf2cGYHF7/SBcv
b34ZyQs4QpJOwJGba1hMGc+x0UhOqqqOGkC8MEjd31U38GiRb1M/4cVNswhI/Tp9cFFZGOeT51iy
g8rRp6c07v0Q3C1V+H4KbpS9X9bwWQpN7szZRD+DpiLPtc030sy0dbSq0SJbs+xyDIdgyvL3s44o
8/NiYgEc9qIZXAryi6jDCu+jj6IJehnmLeK5K4BGFlGVurgf6x3eZD/6QnoG8NnUj28kjxd7hAuC
jIS0e0XDoW1zPiPGmKAclSTlCUGxf5QUvKBk+a/ELuxGde9iNTHxnKnUH2COUtvZfOe4GuB/5Uqe
piBP917Vuoegs6obG/FiNa1RYNTTTmLl0vI8H04zG4usHLgf1mg20w5ph6oLlwHx/RDBoKG4X/iR
t1REL+eQFIibFkA8dxOCcOdBe1cVtCcynxcTOkE7NxipWSIHPi3HzO6SW6IqFzRUGmacavoqb46w
GWXg83jBZASpdBcPPlC5vMvKKblvYqP8T58RGD1AtMt6dHuHAMvnSqbeKQiyatxZmpa2R6uG3HPj
xXhxWXI58WTj5CMNRLhjk3CWcYa1AkCTaM7iH928RKbU7p0k+TeZ8sescf+xau+xtG51mS9LQMTl
zCCJh4mztrbP58FvLRlUSRIwD8owQiORVuhnsb/rW904lX0aPBhBmz0UlTl9MHrN/BbbpfP59fPr
4rm8/gjaW2DRAFoBxzz/EWk12DZeUwGZgsr0I3URvzlgVGQ5p7JANzn006p9ztMSLtTrkS93FKUm
CkHosq/9m61iBQY7NSykOYhyo1Zl6Chvpue7OMP/EofDkgczYhXosmxH6FbIR3YB3PbG+5nkS/9B
t9ryRgp5bTTkBJQMyevoi27OTPqjmdGytqJKed4jjXiM2Yts3r99zigysHXIUjn1NlFIVAvfTHgb
LeRs1mGUuTHuK2Mab3VeL88EXnqwpalO8pDA7/F80iYnobkwkeTzas52YOTUQ+D19V4U9S0t8msz
tzrboLxGwYas6jyUHeRanxV5THemyb65cC4jJ6/M49tnDrLP6kOIEChl1/Mosm1i/OLSOLKGfD5k
ltBPvSbcG7fE5fnNtP0VZTNtCrxPy4MojkYvk+/l4lT3KrXNY5dp5jv67N7h9VFd272r7jN5x0pt
37qwY/gUTFSDyLANt79zF/9HXg/TDrQKXPr5XlTgZF6PeOVrrYovK3fhpYyyObTgAKBDYZRxlKRz
G/l6I/bpFCwfXo9yZfnBNiGQS3eBOt5mTRR1jByMUHGkxW0Scf4Fp7FM9QOr45b5+dVQNIQo1qxK
2lvhrbEbSRusPo683Pkyy4nKsicach5Z3Lhnrk6dA655RS5C8tksQVvL6WygDR5h1NqEvalZB93u
nbcvdCQe1vQQIg3n6+Y2LxrXnRMhtSgo+trdxW4SP9rWyhB68ydaVS1JEjlZV5fW8w3FFT/KQKbJ
CQhG+V4T5fggNBXs5r6V318PdWVX0SSB/EUyD6BgSxOxCrUwoV166qWpP3Tx7N9JTWs/+oXbfXe8
prlVK1y36VkCjNkyOfDL+NYC+maRN9yTSJLm6Qlf5EmFY2356d5sUhuyvKs1v8hmY/9YjU4qv1h5
5zUhQght87v3+kYe6GzrtQhV3Jbv4YJY43OP6AdKYDAHnFA21Sh30vO6JFx8Ndignfr4R4z3Vnfg
sp2oryGdp/atMBMR6vni+j/d2otXFrShp0/xaHLAGKrtuyjpCu1XgDSBz8XWyOpotF0aHETe6jD6
E8g18F4HWw/zcdTyndVN/ILRGtt+l4yJ+CYRD8eZONCzIvK1Ahj361/uypIHawyGBqLlSkRa//6v
ImUDNNdGawgk8JhWH5FAFUdoOv/Drbim5oCEeCWSNG+WYj94FUi9GV32KnUOVFfKXb1Q6vgfxvJX
lM3ZDn3KtXi6pqfYED/svp/2ijrG/vUgV04jChnIGQGPoMJgr1vhrwlDbrJJKe6z1PNhXEnpinZq
aRzSanmregjFyBWGS+uWw5w60SYUlkazXRYFhnJ4kJyEwxtjUMKI1sbdjam7HBU9cDK99Q+qZ9sH
pQTlUmSumZ1EmmQHD/mXQzwF09FawDW/dQJp24I8XNsWLxoX5xNYQP52/QLdVsRird1Ue84hSDzn
Q2fb2Y0T8HJxE4om7opjAb9/wdaPi9aqHVC2Kd3DkBu6Do0+uIWovzZ3K8cW3j5FE7rf5wOqOzFI
K4NzGsuMjqEI+p05Z/8glHSLN38Zaa1lIBW7SmrRat9cujBTc6QE9epUe6MhdqBBUPBMpTEOe70M
9Fsv6m04vs96v0O3oatPArjZTzS5c+kWQRyV/ozyiG8WZn7KkiLBJlPv0+VGOWibKq3h4P/xxKVt
AhNsc6Y7yqx1r6GahiIE6KYyUw/GYBX7tsr6qPGhm7Z6od/IY7Y310tQNvPLvAJW2+wxjVodSqno
arWzkX7SvKE9zE5j3ykIDO/Icm/px6yD+PviIt4LkWQtEtkMdXMSxogrLBDBNZqDGRpSqv0jTeNr
0TbPo1+gaGGoYynGO7vMbzyyrnxM3j5rkXIF/l3IfcQ1UIWkWpJTalpFgGtDUn6cAWy3h3Fx1a2j
+Mq0rrgnsnmsd0hGNzlO3dtxY3RWcjISPPVGX5LRZy3mUEk+HcchmKcbB9h2q6/zCvCJdQMu5FI1
3PXSVGskAZPan8LAbzD6LMpbdrrXo7xIUVJK5CVxvtV9v5YlIujJyZ6xB8TJrNnj7fhWtgdjeYG1
MhwYAxRhzqMYFu86R6bZycXzGf6eLZsHbMiSx9R1SjfE1cR5++yhukU+Cg15xX5sPpc+Y5Na2y0R
u658j5dpjxamcUtE7coSXFseVP9hdFOi38xekQWTP6NRf9KKvDroaeI8zZppRmaf3yr6XjlLaFDy
lOSspLuxJShqDZDbPNe5z2pVf0xTwBqKA/JgpU1chDOmyFHv1M4NxsDl5ubLobRAW3RNhLeb25mX
wKz0RZxmX6+GKOsGc3iwE8fIjiPK4e396PbFry7O8BHLjab39lMHs/aNtx5G2uCv1poNSB6qoZvl
M2aaa3RpmZ86J6s+jak/f+r7Tn182zVOlHVeaTr7vACp3p8v0holOCcz7Oyk123/ALd22aGJYD5l
sfRuZAyXu45Q9BgRBVyVOrY5agvzv6tMLztNcvpdVXq9rygPRa+P51oQDmSqTysDg2vvfDy60wmt
wWL0hJyPfNY8DfkwVy4/Xo9yeS7SUOQYXk/ilQ682QIUWGqbKiq8H+Vkz3qReF81Z7U3TFID+xIz
WW4syWsBKZ7S4MazhOLaJmWwGzefrHHOSRkc8WgWiXFfp8K+x3mjO0pvru9eH+CVaeR4RMZvVW+A
4rpZFskMHjHRuuLkKNkczbFP78zMGG9M49UoND9WMhyNt22bReiTYZXYq52UP6hdJkqRhvrY5N9u
DOaiEs4qp2MJHIqzXl97O+erojcny64tiin5JGXztDjFEB8DLVPDZ4XN8x+Nspn20NWVuJvixgxO
NeNe7sQCZZnXdpdYB62DcPI4trZXfyj72SyakJQVXYnMdRv3kOZJGkRrGHWYRTYWJN5D8GtgnQ87
U6qxDiEH+XVktk1j7/Rhwc2hypNaftPjzrT3CYJU7qfYGbn3oHnU3r5bADbfJZY5NI/GkiJxHfdL
mn5E3cvNfyYyViJMetvQynAoNbN9MK3FS9H6ioHEoLvhz5Fofa37BKPHsPZOrSukceK607/HZjLP
h8Yc5/aQlplXgEZDOWqXw/v5MARGBsPY1HrEV8G18TAXcWV7KQ2nqTdhAqvEmMO0aMbsJCuv9v+I
RFnDfkqNxnhECmNxdq1yB7kfSytt3829O+tRXlSl/iH1cXXZy2DSx4dU6kER5Zyx3n6QFXI2geaU
1ufcDaogdFnf9o5OUJKGY4etUx+2AtOLp1VuS390oG8gxhKYuPOhYiR/Iuhf9u/zQflmOE565ew6
2ag/k0ej595YtLn80Pg+GjY0EXGv0RTWMvtATDAvSxfGy37Kp8U7dL7IOHPtuJXvaq30+qOmuZp5
4h01lp/mhL7RXdzEbnHXLLkz7sdVHOfThDqC+QgQscDqrM1z419E/rwR/j7grvmJKKjQ6VAYml8a
PUf3B+LlManHkEh5QEIokyEW0FVxmFGIT9MwmDisE9DzRj8++Q4tvoNCyQWb0SJIsGNquGxTkCeO
K56NbrZ0BCndDjGbdp4haxfgg7v92Bqt907MAOQhaiXK3FNuycfnwqmS4A/E4ST4UNfKUB8CaxiK
UPcGK3fDpdTa8pS7mu39alO3qw+Tb3XN70ZzKmsO4zKdhLFTlqFVnzqvC/gAvurG6b7qequ9L0Q3
G48NdJ4qKrQgSw6x6kWc3uVkruZXeMam+XucLOE9uW2iW5i8GWb/ZTKpTx8bTaDOkxaTMX6bAUh2
dwW964y9pveTOKxyL+oODf8p3S1IBQkz7JKUzRQOqahopplNNf1HGW009zV5Uvup0mLfOtIrkOkH
ba2MH8sWoOchBV0gdkkwWjzzxtkQx2rqhq+NMprq0AV96u5YM0MT4tjLqRQviq8ytFWbH/O6t+R3
kOY4ZSt78rQ7Uyu6D4srEcAP7WLx4zE0/XYI3i9VK/2Pskf871mvRxOOcSBHPVvCZvFdip9Qa0ja
s0E6T/pA+/dUuelofi2dYpz3Jh4IQYg45fovdcih7I1MpN39hNFIdlR25+hh582tHw1W5gUHCoSx
/KRIN82wba3su6r6zsIOr28764jYaPqTygF2oIvR5vFpMZZeHQaVTOM3zelScfD1wnZAtzW93e3K
dBjLg9GbrYd+wpirYwq2Sry3zVqz0pB2Y1LvETF2RWgVfjf+HLH2mu7MEgnBne3JhjqAHMzG2GdZ
VhmHMYZGiqhRXjZfhz4wih/+rGfTbljSAEFG0AreH6NscOEKp9Ifs0hmnbEbrPbOMUdwSX49+wfL
aetnS5Bl7GTn1sm+ct0h2Is8Tdod2rNt/UFg3f5AHXDMDyZqQwNeqK7IHuO5WbJw0bxcAAwL+u6D
v8DzDsdSDhrMtjj5vhZy0yx0m7FZdlyMcfuf0ET8uTeabLpfZB8XPVAlf5DF3svK1N5R3Bz8Jkzo
mHdoG80TOX7YD1lX5iFnmdDfGVlhz3eGXeCj485mpn9pYjWxAOKyGJa9K3MNNeYAkvsgQ8POdfeZ
mTWXuyqAB/8JZQxn/DnVvdvt5eADrQ67Nq37EN096UZNULrWTvbdKOGbuYvlFTB8EMPdW1XWikex
xJNCf0A16/FtShfSGvDc/DkrmiwNvVoWP9GAG5Ic7nvTNfvM61CDXhzFb2uHUiEj2U61azzUsZb2
d4tduMyiahupC5Zt3Pmhh36kf68vZmXcB3lZfQ4Adw33qTG3MsyCJb0v60nXToJZdY5q6ms3HAVh
9rm0jG9tYOf9bsKqiWa0nfbZfsHNwX2Xc+lqT1nCipjCWof3+c63G8e8r+tuSCLpCd/7KfJYLE/Y
aA8tN1ZtNu1pErOvEF0fSHY/xG4QN+/hXJkfgyqneCQXu/vHH2zjV4wsM3bU3EzxDhOn8bFN+vIb
OUT6rIbeLsNG0YM7aZnufoNWOHytpZymHVX6xX7Etchz7ukeDlmYTdPwn6gX5088TqSEtujr/CRx
bedYUmmrUyAIHMSDnnLPnuavjTHAUgJcl/hHv1wSdpGVLq7HNLlx/7FwZit78Dsjw4K85j4uccNR
k/sOxOGQ/y5QJbAtJGOtpvxqwJ8oAfM3s1dh1yddcwjZcUsZKcCd5cdUT/0uzLt4saMeHTlzea7X
//O1qESOAotWKLtPWbck68dANv2w0xHP+SXd2MEQbwBGH4pWdNo7rba6Z6OlSn+veVmdrOmQk4ei
TsyezEJKfW8tvfNTm7oMUSuRCeeXjWVgvsPGJVUftdhRRei44CXf9XGatebewVDmP+P/ODuv3chx
rl1fkQDlcCqpyiWHDm63e3pOhI7KOZDU1e9H338yrjJc8B7AwMw00LQoilx81xtEaTzxPWnpc7uO
TXFQhlmUfysuYDJqoXu/t99KJRjQDd8JgUDZSEFfVoJUEDoHompPJqdi3DuaG9FJgjRXW258pezk
r3qJEb0c6qyGNqzCUACA7alh8h5kXrf/6r64hvxfXpG5gWPMDPWPOxw46csHInW37KVam1OB2CZp
nIWGiLE5j8pvh+fCnfW4lJX9+b2PRu91F+xzydrFUGf3n37Rx9Ur2/Y0GrLM48lc0r3k069p1S6h
Boxa6LnueCIk2HOoYVgL3Ww6Oz/Jxq7/XetsnHCDlr4eq03X/j+uwghqMbjGDw+K3tn7MpFdW5tK
85OPDYnGZ2VlTx01tYp66FfX2NcXj7bTUqEru8A0OAacM0fbrafsNfruJD22wkzz6598lRY2mc32
5e23dXF5ZHWA3aErxFdlZ0e/XCJVj+U0uNN8WlJOSVvTq6gIxDMW/VgFW+/WaOBbiEYYKa0LfkJS
7hkK5fbFKEVgMhzp61Eut2m3VMF+3oEP+/aTXUwi0AXLAngNrBD/yLN7na6mkjQFB4pBpbwDtxP3
KRB1cdupev7z7qEoD2HpWcD2uJqeLfkAxZG3bAw1B6yIavGLcKmr4qYr+2u21a881Y4ZQjHHoYa2
/NlTabJbl3yYjZNhp+QjGBznxS56Wp3imk2Wf75HWXQXyM2BmrQ7fp6rnw1DellLQ+C0KNsYE3jE
5o9Wn7w+NLOsfLZyM/2cZzzood66ojm8PacX9/99dJoEcAKgo2Ds8HJhNkY2F1bO6Bm33yNXcI8j
yb1GO3ttFOjKQJaMQYbOPgf/afVxB+kdrozmSa9pBmDYucQ6riBXtsTzjww8FKQEH25Yo+Al5yRi
tsR+17j6p7U1/KSzhi2p7eXPgiz/aC/ttak7XyOIUvY2C4uRwbBvO3uoGQc1T7ZNeoIG0x27zVex
bo3jTR7k11zizuePoaCo/q+1bIGGnjuMF3KBL6SAXqkNnKiGkZos45hfgTsv52+3MGCb3x2DqaL2
B/7PWwowQQ406fonmbvf59y4nxq3C7k6fhbull0Z7OKRiD/fd142KnZF/uPlYEWL33JqbtYJZkEv
4lmN1KBdUZc/3l7gF2/Jpu2LaJbp41J/UW3kPEuQukaZjGrEpLAsuybaOQ9P+Zo7V3b5y7GAItmb
+KSg+UEcevlMjr80btPbdYII37qdOLg+YF6h3QmI01emb/8u/1vZABXvVGD2W7AWwMgzaLoylaja
QKuTgRg747BWhen+LIYURGMzU+/T2CML+GiuaVXer3lXP+pzv66n984tTQ7IbKiKEJzBV3n5vNvO
L8sMPDqsqc9xss+XZ2OGHROWTn4tbORyvRC7he8TL5PeIjftl2NxRYNonmdt0m9klsrJdWJPFu7x
7Se6cPVhXing4AATDLGTzM6GSfkVXLMxm6QTXFRJVGZnjlWjr2UE0OI/zQHxWAmQBYltnRiluvfR
um4f01qVNshDtumnTfnuV0PkMw4PFXEd8Yy4q4hTMy0JRh8nf3hOtVLoSLGyKqjiIPeIsG293hsO
ziBVd+qlPkvckZZBPOHX6Kz3wUYu0sEeu2t5E/+HvL5cSrQE9q7+/2QlmFy9nFlzrrmIBH6W1GZL
6XPk7if0MtGdptihKDX46zfH7pftaRo2af8je7M1ipD/U1gfYDtUTuw6CGo/FDX0mAfUtLmMnFTy
rojc2YxPTV7W1WkBJgLHCkjYO3QlCeChgPnZ/lpriD0RAgB9+ojcOZdJl9O4PRheORTRag55GgMw
5drTbPY+Sau96qqDSi1tPXRcNEo3DGpd/F3onNhxV5sN1+xq8J3TKohAjrrMMgT2G8tUPmyybov7
rh8wEOucgNrIrzYrj3oFIw6xbNVnH7wMg8yDs6RiDItat9SdUyP9wWe8oFP/0Zs8v/mYT43lfuJD
G8hVzMa0iQyhMvQAPjf/u7xpB+1ROUFh37Knet2dXZZZE26WpX5we+/1Q756rfxgkOTgJ/AAIF+F
xoiG++RgQDH+rTYJjAEkapMQ0XrpGKVVVTXHHK18GW9cy4xD1u4xRnnte3/5Rnlqgc3xkuhlMyzH
rVF1EBGslP7M6xpTTCsnEChUvubUoVAuYWLFYgr/ZkpN4wdHQtuw2It2POmbs/Qx3zuZ88NUz/qj
6JT7pIlV1Z/mOnW0Q5FW3Q9UhfrfYjazR1XqI4aEWPWCTGt71qVTSTHhSjMXXwuw1CD2XHd4LL1N
fho7bUHI6UjtflazI44tKao5HkCUd6G5qqGPvKZFWV47mZdHjbnWwX1Ve84vvQHhPtCgqI1voDS2
us/6IP2JuWiZxkZnF3MUVEG+5ZgIeZsfVaszPbVuj6EB4RfjGOljEwyxYQgBrosks1hvyIMJ8FXX
c71/yvVAtXeYzAryzTPVrDdiQOF6l6e29a8Y7a3+6Wa535yA5Xrt5NjKqh/XgIOfWBnd1MJp8IJP
o7ut1hathpYbXxFHm09No+zyWGMk1WZhR9mQ/uv3g1/+AY1tvpZFXi43elcJ56PKaKXGut3D2mi3
kleiNtzsH9uxnLKo0RwCrNZCGhs3I73DC0XrNdqvZj37D23eVsuHrtT0f5sNZtXJzDu/XCO8ML3l
UyBHr/8lgrZ8tknGyj6ush2+CF8ZxpcWV4aRRn+lgKlKubmJPw49An/dE/WzE1TKidUUGARVguH+
lbSk11CZCzGLGe57ehjomi7vO3tqhvvKW4sn7I/0AuIHKz+0SpW6T1I0wfy3MFN41VLVeh6Oa9o+
C7vo5w/ZvBru0dUXXb/xh8p1brsBPvY91NvW/lx26fhg2b2DNamLXv+hS/OpiI0JdSZg0gB2Z9GB
2D716IKrJ5oDfI01yLQRsrxyj0qJK9mDk/n9R5IDaIw4OGuMUW6lRhAaeGQ3h1qrcDog0A/bNKDs
LhEZUcUHMwXJPXg6qtaosNvGCmdLL4cY/B2EP/cK/5euOVt1B6iXO0dF8ZlHcxOYn3Epq514y5u5
xijEnMkm8P0ZMEpk0xhZYudRAtn4H6Vd0/1wPeWuBC+qHm3EYnVrVJgTvSV70aY1dOYGjKnP3NGK
fUjxhBZ5flUmwhwaf5cgYSM5uO588vy0qKMi18i9WarCwevIM8s8GmmZ/DYFKSXhiKECLXPQujJy
ymz7UlDb5QfLGvWPmUEj8GAZxfABaT+zu1bzmJBgNvxyJ7i2B9sq7E/4J3QVrvtbU0dK6tuvYctp
1Dv4KyWmhVHiIZ8DH+iJwiDUFJkyB6/s+wPW/du3bMlq885SZmrdeODdfyptbDDaWbvVYS+2UjfW
cul9k/D8h0hxLBlh3VXzA9eg5vvSm6RS5Wa5AuGaw2eDVtpv8gS2n3O75v+YM72BaAzywYomb3aZ
OaOqm1iYHA+ANB7gaqE7v6qxyL6XlS+CaJ6R6pPpZK4i1DZ0yjGtaz+/E5znf9g8rT6E1SWMsLOl
QfcNXecSF6vef3OWzQ+IE9o29DJt/s33tLSJC4knzaFc/BL260o8PRZkDe3p3B4+20MT/BDW2JmR
dPrmbqLbuKGCyYfbIjAXI5Y1wQikj5jbFBpBKopDUI7mT6y9SLkAJGA+80DLjLAqg0CFzghoCmEX
osmNoDuQcmH0LHEwx8IPIkqUDYaL6a59XCOhuEtJNPnViG0FpirKNWRWUXcp8p1/14Xe2EnlGksV
zW4HW7fjivHRqRAYHKwaKWZUFJ7/2zN786tnK10LM5YwTTgTrGvZmmmE07aubMBDocG3DVLHiYtU
rFM4kzBOrjOb97/p4nkWkLNe/QlmYX5PBbFMh3qal2/rOtKAXXsv+FpnyvvitUtNOPO61ffptkAG
9IdlGSPsBiih8qmjK6TBYvpODpzJvwoM3ONtInotHjJDPiConut4oTw9aV3AzKDw5Pz1vZHfEbeZ
toiXzOHAAMKaDM6zTvohK0T/PNhu/3vKOLthB5VmE6Uth89h8DX1mTcnvs1T62ihUY79F5MEpiEc
PTDccBwz66HMpCcPwTCVbaxD2lrCDu44cVRoMb91JC+uYSnQIO9bKy1dmi4DG8Na9vUBJmn+YRQz
prRbPuaPul3O+Q33BicxOdwtRNre4ISTSN386DZL+6XuRw9fdlXTOVhN8n3xn5vZaGQJXvY4Nk1z
gDCT1nHtt86XwaOjGFJ8WnUkhXIei0kTWGVjPu4fN83uPByFa+sfbeML4dGXvoj8Se+ea+XOWC/i
7Pq7U50/RojyV5of6YYox1jo4N6Nk2p+aNx0HD4WI+C7Tf1CPyhvsphhTaofVqMbaZi7XZce4EhX
+g1tTOxCpDTp6VVFPlYheXscy0NvNwvWNe5WRcbQ9rd0GVQVjqLOcetZQXAjTBqnR8zzFc1t6OoP
WJovFcC2M/ghOU16FU/b4BdRv3jOdLMtzNmh2uxyjAKbkMtIarP6i32883XEc/Gfhvbxp9YO1ole
2TrO4Ri4Wxe23ao4bddq+AOsu/zRwc8C9uzJeu4HyAW3ut7q5k2+rv29NW3Q19EPcmpuo00byU3d
gh5w3zZfKLz6r03VTt+d1ET2Zhn1+plE3KE9gmZ5X+pBGN98wge8cBXAhCHCGsrcslHaFw+6weNK
gDgW4GOFhYch9ZxswdyS2gH81LrfCtub4sbZsOTv1q2d6WdtTNI4DjQvUsdN5d4PHW4r6uPlY2G0
QUagSl09lvrs48guG9M4bV0tmngVmhz4PDj7Imt1zd+mYguM+3ET391gTJ+wNw469nRqqnDeTLKC
bdwI19CYjMG84YYitDxypaOaU2n5c3GzaC1fI9zsYjn1q1OJXwtuP+qBAtzW4tLKV+MpVRIzZJ52
TE/DUC3bkVmqmxvZZC4vlGxJ6P2LPabfoXfk6iOFQ9l9sx1t1A6tL+0xWoKxlPc9fLnpM9pnd4hd
feWWNph2bXchgads3uHSlbN/6HSzaKJ8nPLsm+zLgWY658kvNw229BmtvaBl06Zae5h1XaD3Watx
RiTJMfIArc8e4swcPf853U3pjlZvzu2h8eehul0ylzuvwFZjO7ppZfr3Ng2++Ycz+5N20P3KDI6k
DE7uLwR1C1NgaAqyUtsvNbnV45ykJXKJ705LJN+HIMu0LdmUEmZCqKj6NrJ+xq+2txl9FlZInfqH
BvGs+wFWiP0EDGVqByapdPMwk2m7RNpILF2CSXgw3bnTwE0HR/d2SUZhtNWd0Izaxy9TtP796JAM
Gnlr6bjHoqLFy3HdUW6i/sjKSC+XXp4oIjwBQNn3bWxwtRI/XdPRrGcsuxTkCS62/r1HAfp16NCp
7F3OlsOyM7h9lHbXcmnTSJr+hxzjOntatD03KdK4vnRR03VT9+ygojYiGiwDZ1xGSu+KF+68iEMv
V637oZoFSSqJS31wZ3NbtT6QfKnVN70yc0lXzm61D5hXkerIUrRNlnzu61lwkEUn66Rlu1w/GLKh
9LO0Qfh3JIaLYIv9BhL4V0HenYoHsvjq0EydzrmDT1OMx7IJnO2EnMjBkxWMqv3dmAVx3ITDL1uY
OWtqREhd7ObYQlovY19whf1S2/2k8KVRnvuhqnpviTc5k90Ik2FTf/pBwvQLZauwxZNTa+cHGJC+
f9uushwOXaaPj+OkddYN3ciem4xfTbV+2+dQET8APRv8ols7BkfNUmUuQmI+gv7Wbbugu4IvvQJl
sWNCxQdwMWi5nmOBFqI+fHCapFja5dBmaRrx4X4FCJ2StyGX10byEBYAmCEJAz17CT9Yha8v4JFN
IowufyC3/fvmFQAeo/r2/oGwKkI4A9qNDegZga+w/c7Q2aIT2qciSlOdwHjwjChHVnUFRjrvCAIC
6jBmHdiPjAia9PKZpKyoktu6S4I2cB6QmwRRVU/PWN7KhB3FOkDy+Pv2013iY/DRmUb6CDb9igvW
JQVVx0W1STA98eLFyhZ2jtV698virkTfkaKXfgE9upcPVukaViCl1yZEEhQEv4i5vs1BylRsYU1w
ZQ1ezuIO5KPu28EfLCfO1mDmoDXJWm5jO5bpx5rb4QQxGst0yrYp49o3OkaNAVCg3hvXsycoYWvK
D9xf1uQZOG2PPFglly7x2M/KsBkBpsN58E15ePutXSz+vdPJN4an1f6lXUjSDdvddBgyiUqVCu0U
GoefBm2kAdxeGeoC3Qc3RTG2RxBA/70A3B0FgdXDkzBRsjP/Stm4UbN0LqlrxsCO2K/v7cbsJiFs
2YDu6OFYmS+XyorLoKEvW5Vs+WA+mXxpz3AO+p++tpRfCKkurnxzlx8ALAF9t0imqRCgC305Xp8O
o5XCl03EpFmR23v+l75t23e3ExiFKhbNAq06qveXo7ht2m1QaeqkgDNKpanI0A2tuc+hMGIyf81W
6PKhaL3v7stolDzsC84mUQ4ygD5XF4mVboTF5sEy/uvjqfpeXwxa0lgnwXXfnQPYHM+QfLsH5YXO
UuKXiLt7lk+cZyYtx2asrknJLtbh3pAh+BUPwX27Ot8b+zSdZ4OwtURruiGu7GB5Moxhile3sJ7T
wL9G4r/4xPbxgJp4NvrQCJRevrHZVfa8ZUuZuCMFRb0J0WK22+r3c9Nq39/+nC9eF98W0k+UOrh9
UNaerY7MGrG+0JYtWexCHPSg1WLPbuwr++Jroxjo3TnKcF8wzg2Rc+6AhaFTIK44Iv7q00r9g1PN
4l3p7F9sv5jQosCASIAZD5a7Z+elI9vCFJ2jJ6lAK1POwZAsNRrXsGmrLSwB9bNQFNn2571zuNtX
cMzQ2YKe4ZztvUHFPY4whTFRczAe9/TbqO/r4srudDmH+zHJDMJKhz5zPoe8Q2up4cOxO2HfPkmA
r0mrrpEjXhmF8okJZGeHG3R+grUF987Kb6fEtrUlVsvsRRAKpvjtGbt8UfvRwTBwLoGtz3faph4q
oL1hSvRRelE5Ymkqqrssq+58yLVRPdrXTuaLb3iXHe0tVWNPNWSZvPym3MIG/ZeUglq5qMdmHOab
IJPjsfNSK5mrTlwpOy7n0aPjhxhiX/bsv2f1FCK32dh0Y03KKcgij2zrECrh8u55ZJPgrIKowDlJ
1fvyqZg8C88Fb05wr8j+eoVFJxPnlmyIlpXg5xOtkuCz0Xb2NYfk/S9+0YHb65t9u6CwQnJ0brW/
TunSrbJGrLh16q9urf1hztvtTldGc1I0RPHZrUrn2eAacPP22rmc2X1oPChZ8cic/tcP/U/Pf+6a
stymQiR6QNlYt4tKzBLU8+1RLvbg/QGD/6W+cpbRLXs5s3mVj+bcrCIpRoOWIv5s99ZAFyyYtmsn
5mtD4U2DvgkOFOGRZ0vT8EmRoOcuErO37FCXcjwov/CiMfWvNYuDV14b1QALkgOGBbp/Jf+ZO4w7
Our8EsK1UZff0RJmPe0pV5MRPlOk3aTDln40vMX5seZyrSM9m7sr/mWXHyKtfxhREIiYXmgiL3+F
eSSrUGCnnIgcTcDRXDHU/lHr4HFe48zqo6AzM1zRv762ZPz/22pQaaPyejmmNRfmvID0J74N7qEv
iB0J2PDe/clDRMHfHTkxpusXhZYC0kiXmlE02PGHrhvpSdbzl7fX5YX9G0U3rEZuMvtJYCPxe/ks
Hv29Ft+KNcm9HGF2q03sYqmjxPYBFMpewsaajU/YsyiDjVWv01C5Ll53tZdp09EA4B5v0npEnpB3
vZjDWY55dYArbZTXjDr4Tc73CMLsKWEIHMLj72xdb1ox2ND614SFLB5zw53+1N1aXJn1V5Y0Xymb
AWxFiqbziw9RfJWbk9KHoZPTuh9Z0pkbVbpsihjHbLc4DfamfgkTX4gjcSSTHnWOn16DBF5ZYbDB
QB9wDoUo7JxVHkY5SG+mlcJdtvWPlasPd9iWjoe3X/7lsbknPGMmxFWdGvFckZaR5km8SSET6o1m
4sXqhRHJsTaDMB9w83jIU00rH+hGV+rdFRxOaBbPSAnMnetcoF+lMJ9UWsnEC8b5DnTxc1A24/u/
U6obCm17h1W4Fb1c261lZkKUPF89KYz9c6M5DBo779uzeLnf4iLL4cwWuN+8Lggzki541imUejPF
YIzwxitDD89/5+ARPf9ep1wMuuA9QwPa6eM7efflQ9lkWcuKGIrEaNcWx7aae3KhTPs2RRx4zefs
4lxmMASfXGRZIhiInM1g1abE3maWl5SD3/8twJPbm2WefO2kr2z2MZIkzXucO6N6tjDNs6Icl/w6
akhS6GlEOdX3HE0qlxyV5c1HjgOv/6TWqv+qmfY4R0NT5Y9kOQUyVHS6ByRU89rPd+ZcVW1UgOF8
XzdR+DFYa/ObPl/dJHVQ19+s3KHlJEhQ0GJMsWD+O5YSXTJiteLQtdar4gmA3CYRgyZPexxdGWT/
bAh//tjbXJu/SAJs6mRpVbZ+Nluf835A6L2Q+KkV9uNGauZwt3DLgCpiUr4eli2d5sg2wErDVXrr
tTyZi0+Ribapx/cQ7x1tPKvvmmUReVlYTqLN+ld8OG220/VGq3pkXzWxrl4/XtnoLpYtI7KTAjfy
encV/ct15BSOv63z4CZ0DpVxnLwKI/EM1UwRWVu2vrvMgmVOiYiJNMxUi8/y5XCFLcZaQdxIasfH
wKGnTT836a+3P8WLYoBBqCIJetnvu5yaLwfhYJjzlczsRCNfMlpaYyrop5nzvV3lwye9qdwr3/7F
Ps2A9j6N3NX4Fs+9o/BvCHo/X7khBsRI2CkNdTy5zSuv6tVRUHgj9d4BJfvsVYm8ChCjBXrir9X6
ScL5+qpEdk2V8tooeA1gVw21yQF2fDl5dPDyzkI1muSWOZxKvd1CGvTXwI/LZYckngOHvOe92D73
HzWDTLDecidBa2seNNpIUW20NDxt69rxdvlAaF/+B6ACZEJTPltyHi1XPn7TSUa5Nz4kUqgS494r
J9nlA4EG0x7gIsjV8wJd2c0+M3Pe/MROZVE/6UFF7JpjlH31G2Md+/HtFX75TGz+Dt+swwHAaXO2
FFb4vUKOg5/sZunfICsWz3WlrlmuvDoKN2rLsjx+zp0n22WY+j4VfrIY/vI8rPlyZ2iFfH77Wf73
zb+o6AAFYJOyJePoS7Ti2aZHxK1uo0wOElodSK3QIc/FUeFAMERItSzr1rOU/2eWRvVvqg1reZNn
+vyzLfBXOMJm2Axol3VqHN/+tV55oQgBdkPM3WKYn5ffgWjqzB/ShgzAysjdTxLCyHRqnKbaviqY
IX/eHu2VqYZ5ircU2yIQyYUuZsrWfhCS0dzCifhenKOLz0389iivPRMqGKLsaDJhdrD/+X8uaku+
dHqVTkEiSOKF8lXqiUTxDZFvmcO3h7o8yQjcAJNCfkCSN9fQl0Pt9QLtdl6qY5fNjU8BFm74pdwW
o96GWubof6zi6kf4yizagEzgS/Cxd4HAy0G7vu50tGZpskCli3q9biJ9EdfMSy+PFyKw9tA3yAgY
OJzzhHM4VrNhpWmSI+/80BVF9Qt7dgyyV/wQB/CfK8fZK1NJObn7fxu00pC5vXyqXsjUdrBSSOZs
CUJNR5qvZ275pIM5xoExmnedWMdrsYevzSW+i4Rfk2KBNvDsBerOtOapKNOkrTmpfV/oN4G5XRP9
vDoKKmIcpDxY5ueeswrPBNtWU5pYW/0LTxlxyAf/3VdoMpnJReGwoZdFE3L/Jf6z7Bt99Cpqcy1Z
pW/Gm21qx7p2qytV8isfFxUUvvBAAkjA/LMJywfUgRxqWiJts4hG02mOjbthW7K1P9/9bb0Y6exE
0x0MFLKUkYIeMzMPtf9dpjt8wkvnN5BpJvJK61SbDm8P++oDsuLxGQWPAPB8OY1mS9psbjCN9Vqk
PwELjCkSyzhskSuG8ce7B0NyRkrL3nZHU3FWhlAFE20HHJ/YlCCfLHLQQqNVTbxMunMFO3plDdLb
pLIAK2O3P1fubYW1wYzw0qSQY4plxoDeXLrv9fHnHAX4BmXhMEUpeI4oFAExWJO0tQTzejiBegnD
1l3k6d3TFvAkOLpTXu1w5st3NGtV52aqyG5Ta6r3pNzg0HSjdd/RsPj09lCX2yCdP/ZYLhAomVn3
L4dalmKFJLipZJH5v7ZM/wSl9bjpHeEmdXXz9liXS4+xyHTY/WD1XVX0cixzIN0rW4VKUPBZEDDw
jMcb3scSJhDx20NdrgaG2h2wuVZjB3Te2FSFW/iVY4Ik1q6IRrhOcbHN73XH/F/XSgddwukKgPac
VpL1HZWVEnbSaMYcd17+a94CF36X7K4cxJfPA6oDJOrxD2jZhW+Z6CDlG9xNsOrYPhG8V91WwSSv
YCyXL4hzng4cVxMQJEy8Xr6gykuLnDw0M0nn3D72E/mxwea3YW1s15JkX3kgcteQ8/KCaJx6+5//
ZzeHzNF6zSitBDux3dbDhyApK+/d9TwawF3Jy9RRTXhnd8jaXVcyLV03IXKVnuzi/8hr92Er7fXK
rnr5ONS+XIPQQqMKgv/w8nGwu9msziu9ZMqNv7OTFSe7kvaVYvayhGCQ/TFQGVLKn/ep0kzgtNFP
XoLzSLuGVq8h8Kjc7RvXZA0SKzYR2CvAYXuvDeBuvU70KvQRpFXcis5qFzFrRjWO0G/kOA2n3Fse
9aVPrzzd5RTCM6JCB+QDU0AP+HIKU7/GuaufKVV67gyjlGmoDfpyZQ96ZRQurLtJL9xdD2jt5Sjs
THkDvJQmtnLaeHW6NsomKOJvbz/AFPw9L69Du6ibLRwSKUiiefYp6Qgehrwv0qSepRfEWrl6xmla
jfwn7grzczZI+3drd7p2tPJ5137j2j/4e5JZoKBXObBvI69azfrBLACOHse619anvVmvHdMyXawH
k45ve6i8uk0/c1n13YPQU2M+ZhjlaCgrdGt5gCvQO0efHliOQqwBVDPMDgJ51laTuEOTI9QN9h8L
2qqgCarD1meeHevz6MC/LbplusWrszbuHeXMbh2WXT9VB+RRi7pZsO7YTu5q1OmBhErb/mprmngu
xNg4yJGw1/rcY6Zln1pLy0XsjSnMV11ZTS3jRa7udqo3o3YSSwK6RM7UjLS2VD5Mj4owaQtVyjD9
HRs5jQ9dV9IzNMc5+yo0XLLjVU+37OMsLBIOGoR1Y7yxE29QsmFHxt4wOk989312ci3NBPbHyimq
qCntQ+vBlP4oPbP9PJk88UMmTKs6ulhED6fFszdxCIpaYrdi1naQrDYmUGWMb36twq7VMM0xSoX/
itfMy9e1WNW/ZT/joaNtS+1Ea2k49aO0aPIQKGoJdEHSdbMprOGZkWqFtask1NPiIOLkgjTiFRvh
jMhd1gHBDT5WzWeEWHnwkCPna+hGGJr8AHSZe7/VoOn1j6mXMr8zZpxAb2ySq/R/TG9D2zITV6fd
KtP1hlDHYgP4T6ROmR+FKIQ80fEdbgfw0W/O1E3lbTs4GK4hptIaOCu29ONtFsZyLFuyS2KBwZe8
MewFLn4z0Dq5LR2SZm+9Dppm7OAdM0TdImftZBe4NsQ5DKL2pqwp9m4105CcgDav5Z6rt/qzKGcx
P3jSQPSjwWr5MerO6IMPOO542vqxnQ9eO2VY+Jhlv+KdYm2fizR1/Qiib158sFcAh3tnm4zllpp8
KW/cEgehOIcJg1eQICjVQX4lsTNQvd1i/KY02eMNNlTTnWxklUaqsWd8Izpza6JxSbUsXCarlLF0
SwdJh6PNa7gNE5Y1vUuO7e4dtNS3U6qtMiz6yhpP1gh7Kq6wVZ4OnCm1Yq30+hBRtM/w4zWyY9dH
L5C83gz+nYxU4fvyLhhdZR0XfctsXNMWMR9EvmbrTZc56CfCNpjM9VNAQ4hwIpHq2gHj7977JyXs
dLoP1sr/J59L/Qs2bEEQFWmft/fZir9CqNf4lYazhQoqqraR9bR7yjWR765aGm4ZQoRo7XJjiDRu
bSkgsCvLqAANUZFbIwOgWLELGaIhDwhqBJT52Cqt/GIavfbFxPKl/JQRJmZ8HcXWyE8G6wVzaULY
1a07VNIL22qYmu9obaclXqGqabEtami7g5v5y4J60qnVGEninruwaEzyrXNL+P84Xiq6m0Lag4Xo
hI73zzkn3hPeNJKsEdxQ2I/1nNf/Lk5v9DfraKkaprS+PkM7LqtH5cGB++ihCRCnCdBjfMIAifdf
TEH3PGhrZsToggJo44Ygj3gg5eBjOZOcewywVPsxOapOHwzSI/NDyXcsf6rVEASztXzudyuesehW
Ef5N98usFijccFS7CF5/vd7sKaXuYZ4cQ4R8JUwhWpw8+M42nFY3KM6WMZz3wMiT8lJ7PqW5F0zH
oCZbPho8gsr/0tno/WgWS2biXbhhGKmJwMCiDiBwu/dmAn0/F4OLxKtTYjQ/u5rItpslW3VxtCpz
+ral3iw+ZohphkOh93Ufr7xKItcHZYyHZu03+aGoshRp4aiRTo2D0zzp5Iksmh0vQmtx7XPGzr7n
qE2RqzS0JY+5Iyp5S5SC3d/VcppF0mDA9f84O6/dyI1tDT9RAczhlp0kSqMZaawJviEmmTkXySKf
/nzUxcE0W1BDGza2DRvb1SSrVq3wB/HRH5rcCrpkco37fJigsfSmr/pbb4mM+Z6k2zZ/RYatvhTK
HM0nu2199zlvPFF9jehpap/1Ihny22LQ0j5IFmUvp9Ko+odsgYp9dDKIsM8YvfV2u5PtbIu9E43z
xJ2vIrjIbBM0/1CP9CAZoTTT7DVIQSWMBK8Tq6TVEB+rBmXiY9lG+bRTvZDGA8Ymy3L0pqapd7KJ
ZzbWAkfx5DWDg99lMffONyKWrH8uqNMKd1drRQW7qImq8chUTP7jitmad0PjRW7YC8YFhId4SW45
4Pqjszi1dhhUJ40bv8OE+QdcoaI7Jhk9yCNThUI3gykXcfIpndHYBdDe2AWDJkssR2VTaSM3R9GP
CFm8fE9s6NB9YMyRyPd2R9yEK1DV7Uef+W0fAmc3P8IraaqfmuriaA/biMI2JY/4w/iKsknm3lLf
AAhr8RuTKWhiqHWV/dtKY4Zv6G/U3b4gNjMyhblu97znxSz+cPu04wdfeMIP5q7EUEKUmZ7uEOSU
4q7PMmh8/sx85WDXSN8FSJLKKGD+Z9MUwZSSFNMWi7vz69n4p7HLDu23vobMtSye+xBrvZPdzu6S
ZYelsATi7KXWNweNu1M7Of5MXpPVGqbaMV9puoWmaNo7/k9e8UkgczsfPUVLc++0iY9x3ZI0nCSl
Dycrm8SXLsUY45M757oWzOlifpNxLNPHTHgtx3JBmIVohrRY/6MV6H4lAXukGj8vo3D9zz7iDrCF
mB6aB6/oGFYgI4/eGpKXTn1aYHV+xQzKgj7Fj4y47hPXxLMxFhiJz7NYPb6qQj2jgwcAh/i73CP+
ZWm3c5OlYi9hifW/0ymtMcfuxuoHHKgI9VlgWD8VBKefE/yU5bBkK0hocgeDeBzD/oHuZ3T5MUUu
/Df+oqk6GJBosic78dPqvozL1iA5HBujDooJJsZ+Lf7wlqjmOv2SqSzvvlTIZ0KLNUZkGRS6NNCf
J3P6xKwRP/BqVov4PDsGrIog4R57tgGht0+Kgr/dl8xoM6hx3fyQu4ksDkM+9/WHaRzj4YMrtFHd
QFvU7mE04N6WuDIreM2ie+q1wWJCnEH7OdV9H7k7D2SBtoObCxmE7JJfBEm8eowRW6wfNWyUnZNn
KfsXEubstqFPquRjlNQKxzaBDNk9rbBxuSM7XrqbJjJS9VB4WVft0M2e3VOkDfrw00W97lO5rDqV
2CU506le9HT8ZI6y/M/rvV6/7SypfxGjbw2//ChqjUOFvcv82eMftcHUZfH8dS4F1H78y9NTS3J6
q6PiYO9QJbEncreMWNkMzaCOslwQqeiNmiZJ0Mqmw/un8VDJDE1EPQFXtNBadqClIy5bM6rTQ68J
85/Yo794VDi1Ax1YWguTG0QZPTcohQWDc7C8jJDti1ruTC+WyXczmTzzs5fYsvnSSzbDLXJyuBnZ
/HOxj/tV0yEA4zKW905XlA3CgllJb5LNaj/G1uDqDzUbrv3HixtjOLRRJaxTRbQHhuHM9pGq0ERS
IIf2cleVkFLxsLHS8S63uty7hyo01jcrn6j5UzhtVBx66QmH/VzAlBzdEh3jAllNeYJ8B/QS5wdV
BP1gGNUR/LBrfDREK6JDlSYRaoHIK2rDfYPEm5YHSotLxCpUnIr/Ci/K5bGUamE4JKBIHjMIEBZS
u+nC6Ym1Vd2QERMKWC0hrd6pTEUPQ9Nan+O2h/Fmd6nqP+B7Wzm3scD1dxdrovyK4h4bruj8WjtG
EZTIYITrUZ+mJhrUxyKJ3RJtTDp66LiMVl882q6CFxdIR62K7xV0hXu/zLvlcbYdyXYTyhi/llqF
qmQGrzHZRXG2+AFEu1wL6trFmCvhKnRW39D4RzNNUbUjbwM+HC1+sp9MwlAw65K0i8vNuWaZs/Zn
zwtLn4Y+5Su1JfXydvYeVWVml5Hv04E041PqI6OqpGN+mE2kN9A+eKzbBLEKUc49UrPWe21uGJWA
3aenQjNlZThtGh2xlGPdmF10C2SkDGpPpA+wS7DMwy394e0i+qX3uHlU9FsYmDBhRjFqK9YnvGxy
W+FHtx1KtlmgPCV/xtAwPtcQct1AGk3+o86TZQpK7pgnP481f7fkIv319g955ZXTE9PpITn2OnDb
PDOalloNMFDcIjVbB8rN2yMfXR7RtumO0KWHWz8p8X5I+2QP4/Pp7dXX//rmLYBOpgWDWhwOdVsy
A7LHLRdrEYecsKU9ym5xYVqS0nxd0BVFyKeElnWtf7Fdk3IGTPTK4gGhcIHJ18SkLOJudAt3nIrP
jdrj4knrwZoRc5CaPl/pyqy9nbNnZD0664CScCzUwF7w7//uBlL+c9rZVVXKZEK3G+uXLAiomVL9
Htu66AMJ+vg9c+Q1IaaLlue6sqcz2V8lBumAn6+cYcHV0zChT5PV+S5PxPwR8jpCzki7fX/7Q160
79almFEwRmUQyEDufKmemfFUTUwAQWTO3+Dhl8exc9pjiVDKKZGUbwDE0P94e9XXXi1fkEEqbXeG
CZvN25EqSU8xZor1/GvhM1/KEnWnD8Mvs6aYhRwb5A4SGG+v+sprhXZDRxw/J8Qot222ftAKQWUl
bltX6gcZNeSBhauCCBeA/2UpZkj0RVctxe24eMpg7Tb2JG7dJvIOqNDIYIZUTT8hvqYeetHUc0GT
0k72NRAbhN9N89ARrlUIMaDP3Y6oV49ov5uLVl05DK+tQjOZzji0NvpAm30iaq2sOCZ8MVoi+woS
2A4s0rWJwiu7cTWCBJ2GL/Lqj3O+G1E0ypTh4eCbViJ7lmgzPCnepBl2Ft6xYpo8WjIo+Bo3b++M
V/bjSlNhaOKB4yGona+rL80CiC/OQg3zN3ikbRFmg0JFxbYQwKxkdoiVPj3liWyvnL/LPUlvecX1
YGRDi3k7IQS34HQzfZAQUWu16/JEPQ/U3jsaRtdAXpdoGM44EyGk+oB3rqHt/CkjMSNkp/IqNFsf
W1QsTHP1I1Z9nD7kWifpukqp22ECzt2+0ekV/zNT8PTH1oskKh2OiUoEG1GTX95++6+8A8PlYLKr
OJkAYs5/l2OukypEpcNOw+yDqdYYBz2jSOpc0sbj24tdbjECHWgHJlYr7uHiuPSTqTFPz8NlMhF+
6cfODwa0TO4UhEREV0wtKR+arIzmK3vs8gQZdDohiDKhBbW33dsJ5XLXYZsYVk0rVs0O6gKylncH
HlbxaVkaDIThoK6P/9elZeYZEipeVoRII4jnvEqjgzkvA44L0bXAc3loVhwfh97iba7g/vOlesyD
ISTTlLTrRguzKrNODUozRIilRe8nRY6vgJVNC+PdsYiFaRFiSMbUiZ28WbgwepjlZREamRgOqFRN
QVPM0Xvnji6roOoGnJS0A3/x81Xc0UaqA4GhEIkI57dZImrpmUv7LfIG+V6Q58tSEERXwhcZrHG+
lEbdwsFlqcjvDJIaJg2el/9+e+Ovb+U8nSGwIgTqwRfGhWYLufNQkOo6b+Fz5YX3CRVhY9kDXKAt
nOdAchuvtq9RXl/b8hQDgGPArRBY13//12bse93p56kowlIt5fdpKJY7N0MS5/0PBo5jnUEywve3
2RIDLb2tq7QIm1Fzj1iRUPrMM//Tk3lbY669fz32BGhMuliAi7YHee68xivTpAzTFBfDZSm+9Mw6
A5mPt76e/ff2w71yyACcaex1LsXVa/r8FdqDM0hE89ga3r50VX2qreKzkVDmNKYRHUavmemqtVei
yCsfDtA2ygCMn6ADmJubYvZjWeVoJoW5KL1vzUgwZFeqa2ngZeBfaza4QbBhQHpsM+xW77N8VTkL
zRwO7Egv/5hUZn7Xu8tVQu96iWy2PzkyOYW3Yli8LYliWWjraHPUhC0iOUtQIlorA81GNp4Ov4tL
ycSY4R+tK/pPYDC7H1PbjOpWi2IcG4jcWb+HAjJ/rnJEw4J0in3zZh58s7jr8t40bjx7EXjLkHWK
PQYU5XBwU5lP+2FhrBByjzarSDhH7JhTQLteoKGjvJy4jVYr73GQ8mfi+TJDbJYPssvBiswH+gqI
VuZmW8dhXcnY3TEeLLEoTPVkPiBFQZ2NkjESgHTTo/xGgDzRdzbMXg+M50JCgVRUV99BBK6v1MGv
7BCf6KBRcKPCi5rr+b6MvN5ij2RVaDOn+Ybyn3rEruaaW+lLNb35asz3mbuviCM0Ktbj8VcE0dl5
XjHIKkSFymzu0Gzw/K/YlTCdzRda7YFmIDoaMhBkTCeTdpL3RmrG5R6++5zua2c0/6BJ2U0nL+qa
lv7srJLDEjflTwGT1r5tMyD93+WoJXI30ICNb98+v69scej+sHfWWwSA2+b8lmiQRvTeqlCIXHwr
2IMjmDZNP8yOsK9JXWyDBSLxMFuJ7gDBiIdbPzPNiV0QxW4d0uXz6KAqncJGN5A82xkuLheJspFs
nNIBvRsyrmvyF9s9wfKUIOCaVgYRKmCb3EN56JeiiVaHsqzFThqoVxraHF+5LLcJHKusahfc/TRf
qKzWX/HXlqA5jKJvv9RhMevNd4YHFf7Xsh8PylbjntGHvsOazLmSp1++WthQiMcjpE35c/Ed1cwM
RterLrSq7E/Wzc2TXpbqoEUtVrpYvJ9EbE07ycjg89sb6PKl0l4BwEMCwPYHBHX+uJMG1oGN1YWp
6QOIaxfx0GIweOU4b5OD9bEA44P7xxNi7Sidr9IITMEqdJVCQM7yNvGW6csg9emI5NO0my20fN/7
VJjUwaCBcLL6Rm8ViYaCzJ7LvAp7Lcv2thyxv0Zj6cpTXX404p1L1oMaC09mbFI4xjeel2heG4Km
idDMshmMMw12VL13EcMatZt0mbvuthu0ayBTd70i/45cUOjpj8F2oY+Dacn2vmkaOxtysXQh+nJG
fM/f/XRRIT5a66x1j3CnRX7ct3LaTV1l9Ajq+nNzk6FO6ITZ0khUNmPcDIJklkA2eEIshjKfcdZB
zN6C8bkzD8UHtFZjNM4WIIzJsRy4AB70tJn/W+Rs/aJdMNa7okSjNojjSCHQbha2u9NskWkHeqNd
f+hg5ODHhiJpdIpwYALVEEMQk2YyLzvRlKQd0JOkCpjn1NNOaF4UI64Vje5uihBovpsjTJc/LJN0
qiP9xxmHFHua0flyzay/GTJpY4qF+wJDj4Lx+z+KQZX/4Efg0gLkkbXvQnbpf6ap3ORPbS5y+WIK
K8lu+pIr8y7GpMmkmEjGzw30vypUgnnpvowb37qbaoWnjdkix3arWYhcBx40zPHebRLzWUWYxAd1
iUoZWnWWCQsIJ9f2KBrH/gYCv+pD1MHGb1ZvNr+NVkvtfcdkp9zlmMvNd2g+V7jZ2l1ihhXIxPd2
HNgeQBldenyoL8GzWe+Nv6KYU6OyoEftEHqFj5hZDlvN6aX+3C5Su2UMX39qO8+ApIdB1/Hts7e9
kmgUrWwQ1lwPBnyN86VztyZ8D3OH11eRebyzbv5hNE7TcjX487hcSyYvY4uNVhdwa877GsI2p1B6
+TQ4UduHLWm6c2rwI+vuzaV0MGhpW+fzqqr8Xg4rz4hMF3U2l+DKfNk8Y9ykjPWGZQhtUOU7Ohqr
mOlch7m5vLf8eFlq1fQBWcfVtB0+GFE9e27lDGFhcz8EoNvam5Ys42vd+Ig49v5VZ/VXXigDCBu7
XHomYB83L7QUlHFLrOM+plm1t2s1ZAl3uFhV5iGKrR7JXaPGturduwYOlbHS+OE9XmAU5yRzjKR3
xzDzYDgHqONEB01Ks4E8ns1XCA+XT+i8XEZsl5XEtwWV4ieN0CTsdCQ1jeJRy1HbTA1fnTLmKp+G
PLuWubyyHiUBpx4YOPXItrsJTZz6wDCWcLQQIwEcBMYtGLS+VQEC0yPef30Zde9+o1BGmEbyBwMs
1KHOz6Hw4tWQddTCyXbqh0JVxalC/fxHR5T+H5ai0MJD60W8a0tTMXpDIim8GCGj1vTfGgkGZo1F
PoadXQ1XEpbL8OIys6DSgFoBY2Xr0JG0+ghm0THDxZwGlHUN/S4ZQTlOLln423vy8rORrpD8wOMg
O6Kzdv4GrRbnMQAVTmgKZCPsZZjv8QzNn1ADTw5UePLd6zHzIpKhdEUPz7Y2beJ6ThjxWcIJQfxk
gUgaoIi5cWwM48mPVL97++ku+rX0asgd0KczuSwYA21qhwFpdV0YKfnASFm6E/qqcFJETSGeorGI
MLJNI+QhnCQvcJPUY0YoCtHd+CQ0AOZfEuxh1dEyB/fn2z/sMiWFGQpJEuQZEZbR0flrZy6a65gk
5CE2eOMdyn3W0RBufIU7Q33Ef+c8hWIXEcTRj0D7AJbL+Tp6avXcVTJh1yYYTiPD6jo3DggB8/PQ
grfsgg4F8upHBTlWnuZIFgx0jAQ8Q586bfNjcs1iOeRNg3e5ldD3fZTSg0OQVN70T70g8/6M7Wph
7tlbOCNQcij7ODmFJw4YQE5i1+lci3fNUEVgwFRatf/KqdeaD4WZRPGRGJXXiNVK7xN0ucw/RCuG
8NnJE+d+bk1ih8EgTwPSwNzuPnJ5T3uN2nW6y32rLe5IUOqwXrBHCNB7dcQOqKb3XLqT+klxFscI
h6fVvEfndrIC39dSZ2eWuMIG4HQAuHTKtH/3RdRiJpQb5bDTq2UCNBF3jtqjWy6WfQKTpfhdoN1q
/c7jcRluRxT9o33rNqYVllGNAPgyJMRwbcjK5U/dAPX7aJZenN8ndDLKozlbqv3ZF0mJ0rBWorNm
RwRnxr4RuFVpVgWutdaIUcgtGlhAA4PMaLIpDqARFZKuCAi+faaX1ke3zgb5cUp956vpVvgEQ8NF
HzFXYyyOtkJ2GI/msvNOudFE493ouOgid2aZPIIQr/y7WioAa23HeAjQX6yovxb3C9OEotkVpDr9
geLTLW/dKO8tQPpT3R6iYdIRoSs0lDLUALIwSDKU9G99PEVgkCCe7dJGwRwjOla+1j+AcKcyx5VV
6Mdx7MtftP/EtGvJaLV7EywOwsDCB9ha9TMgMs0Ty3IQCTI6+xU089OeWr09aUbRfplBovlhqTfF
N7yqrBYR+sxITmbpF/rBAZ3ZPS/Km9WVQ/NS0mzODM0GNBfopnF2toJJKLPXhr5Q8qD1AGgQPd36
R6qvxFybycBvhS2GOMSAYn4ZSTbemSmfFw3w0tnjrQK+2bTz2juOg+Y/WbmJOrHRkBbvUHnWv7gD
mpJBE7muf+tVE4elkzhtnvxen4v9u2OMTZCl3ka0gin4pgPpzggK2nZdh2ZaliH21t1HB3zmlQLx
lQjjgGFgmsBYbJXP2kSY1WzU6eImlNbITH/pEmyc2+5kVqTebz/Qa0vxQGsRv/ZGthV2UboJTfm5
CVE+qkBtuurTkuv6b1843pUOySvxGRcn2u4kiDraxpv43GYd+Ybjt2HnT9YHhrqIb0y1e/P2A12u
guwuoJ8X/RuoMZvoTBwbwckXbWi5UXWvvLo8peSq735t6yp8HvJdWOxbeT/gaXY/m1kbYic8f4zj
TgBfK9TdTBv13VtuNdlC3JceFnFpK/RVxlLgEJB0YTOg4+OVTr8nJbyWir322lae5ot+mn5BZ/NF
usS5jmLYojAEgH1h7MfIeq/PHKks6qkw8xClYLttOWYimhyr61O6RohJ3dPMn0+zPsY3M4DMu8SP
nSuZ0WtPxTmFCg2JnL9utlxkm6pD67sLMwdIaoEh1KHRcIB5/5Zb2ffmKu+hEeTOj6ucV/G8Ua5f
KM0O7VDm91rj2u9s2a7vjmx8xc4bGsXA+qx/leZcJfCey6zjbh6cveYO/k3l6+NuWOprwqmXDSqW
omNKWKCtSQw6XwrUM9kP7KQwRT0BK2I8ThChWCYg29qiKVKSygSZrD+9/R4vYxG6CVSrpFSQA5kX
ny8rYahXkWN09MUyrLJHT4O8AW2JtPbaRnxtqXUtkPdrNnvBER2WkRE7RB9b2ICFmW9AHN67pbpG
rr2sBSA4ElfXigotu602seMnwlITCl/QQj+4LWYzakgRl6NNS8SIrpXDL2X9+UW7rgd0iZY7dNAt
6bqUmUh7jfUmTEzu9VQWH2PPHW4EVk1Ha678fTGQZgqq5q/TYOUPU4IoRQt561sUy9UCDguI2Kzc
wMeRIbCjWFwJ0C90vu1PpO9JOYvBKjpMm8+semUUIgO2H5WyXo6+nZOT+rnm4zviUmPjKtVl0dFu
lVcEXovAwL7DquA56af5h7fkzhQkwu1sHFWsGrc4vXJU4MY+gTE17A5fcR7ECXp9mVSgoI3LwIFS
8ZhKKti9O2V2hkOYrJP/IVAz5kU/BSAmvSrzfPuSHkZSs3MaSqh17LxkGg6yhK/w9iF5ZUN53G4Q
Wxk/safWs/tXGEgTjFpru+7DOTLkHv+h9KlFwBA8w+ohQa1wzSv5tQUJOOg+0p7TaeycLzjJfrF7
5fVhDLhhT+MzfsgaZT0aEF3/4MMUXckVL46m/oK9Y/pKLCVqb6JpS1UJqmkeQ9tLYxmYRkPoXjqY
GjtndM3Pb7/OF1Hhs93IKmv/D0QjNG5i+PnjYUIROfhYgeVK9E57aKu6nA7p6th00CBEYMuVTLPh
4a01m+5BOq1d/oQVUTO+jGZHv+VSVe7dLL1MP7QJzu7fxto1lmCu2xKDtN7pAAy2uhst+1piyhEu
SQRmm1LASQ1szIxsbu/GvlAgYqTupR/0TkzUM/GkwydAwMY/NWWpD7fkxRK37xnSawxmGqziJ4WJ
Xf8rEZSMvyv4Fv5zZdYUQ5aGAty9kTj58Dh10v2Njmz1Ly35df4FDV/HzqrIh+8Z9yZU79bMfQyi
waocMqdwH1Q7tsVnHL+yn17nef9YvhycT/682Pb9gIocjiuKtuN7o79O752p8IpMBCm0ZbkrtyCb
jkY9bKE8H3wfoiEuWiX3G5H5ykfnm55/c5YCEcbcG8GNC5gw+GkP7p2jh2VWZP+0aH/uaeFF+H+b
WXEl6704PmsrnQwRaBXDVqqf8/0VqxneZiX1UCicH/xJJnkwSM/6PJV1cqr0xrq2oy8ejssGMM1q
ow7vfYuBFpYUBZMyM0wJH9huzoj8Hpalzz71Salfm+1entYVrWYCUqSAAJyxebwqZWu0dW+HeRpr
e9+a8WnQxiQwNfXz7Y8G1vLyyXiRQLsAeANJ3LZDvUT5fld0S0gGKZIfhlT++OhoSLYeaIpNZhDN
I5aevS7b/nPXNu7XxWz7MSzT0h12Exv8yV4JD3B4htS/x4RlpFtQeX3TPRhOnfoY44hqXD7pmQkR
Ikb/oXqE94HbUaVa5x4RmjQP9NjF4mzRJ+xHhavPye285BHToAnBrts4hZ8ZNFbcqMBTRZwdcZWd
sQvgpVRHQsxsPC0zKn17T58973EAQeqFfi5t8xSj71/vGszj3B1MeL2/5++q4qiEo9QjMT/CXXKw
obtobddH3xPTS/4FT8n4Kk4WOztG/ohokeEX0vm31FKciJG5rcUTlADPPgh4UPHRtpdsOcDSyH24
lqYJrW6Bao1eiuf8KMehjHbTpPw8yBYFKcem0P4PFxO4GWNbSecEgK6a9n5qp/qtbsYj+t/LnJFD
lAAV9X3mlgVmo6PMYFqnjSGiP6jo4HyT1rZy9n0lCniIZpamMEPn5B84w/AMc+hD/7W4iSwfCjSt
HhrLSp7IYqDKlctcJIdiEO6/I92/NnCjOJ+DyR6pTga5TqjSJPV+5Ys20zsZsiUNlllrjCPS7vjo
YOmU/DJ8IyqDFmQRRE/0q/TvMa6m9cFIisE5ZR2Ofjtfplqyq72iSAIJIgevAOVoX0k/pP+xwABI
fZjmIa+PXpHhKeBJeCxHLdH5rgEXBNLgxqj3KOcmRiIPlqh86IwpJVUSqDnLr3mQr1nSeQxblR/W
PxCAYV627REAcGtSqTkUHY2/cJF4Eu6dif0RGICichj0UPvMADqkkZ6UWRTabmznrt29fSxf6s/N
D4HnYsNHIMIRUzc/pOWuVknseKFuD6b3CN848W/yhVwCcRdTa04C/Id+5zVjWpN8drBT6KDY48dE
4HJ/kFmlxo+Qkr3yBH0+Kk+Q9+Eb5nPXd3uGcHaCyV3TNIyscG0oo2Y2aXqOuX/EHCbF5tST5dd0
GMevXM4Aglc1KAwFKz9XO20UmvHYIhdhPEo8n344cWtWRzEnlb2rURaWN5xaM/1gNVw/cLznHk1B
WVUDega13mZXcpvLj8ZQFREXUHpAAy+kJr1yHFua5tD46tzNA2Q1cvczLP4yulVovC4gzph479NS
EzjfJZ3kZQ0Det7f3v5oa614/s0I1XyxtYEB4WCbYzXNqMepJf1Q6cKCpOIifIwq2ZUmyZqpbVfx
mK9yA1J+sx7//q9UVfkAtute+CHqncZ8FM4AiWLRYH95vZ3fm1Zllod4jPpr/hWXr5kSchUqZw5J
Ob6lOVQM/1WH2eRd144jU/n0KHUXZQld3rLoAu+4r/a1lp7sRn59+82+jHDPH3pdm54ZGbrHEG1T
3fiJ8gaImvmdhgUbHV9jbH8JT8ufnCxuXWjLWv+cIbb7FTxBM94oL0manRDowoLqq+37manp9yjN
sAJaxmoy9t4wQz7pY01NH5JBg4b+9i++3AsMMRA7RuhYY/C3FTIq0h4X5Sop7moFPBDvZ3XK6c8f
3l7lci9Qr/iM2lcuCBfBJkrQs7CWWLTl3dKLSIX+GHXPOj2n9OhgGNlG9cFXav709qKXuRc9Z0p8
AC+ohjJmPN+AToP9+oSF350Q5O61coxvrlkJ4mCbfbEcXOOuBMNX3iVzd9MmjSXDRBb7fEEtt810
mvv8Tl9EhoEsERrykpiuvMzXlmEu5a6oYmQZt3NoCuEEHzmcPhpbU7fzMLTIZKhrYIXLT0aXmw4C
fYSVnLSFKfnF7EHnT8q1Gz/fYD84fxx7Fx3rfugf8yIdf8K5UM/v/WS8QNAR9J0AC1ra5pMxCLAG
I4rLO6/IO1xQY/0rCi3zL1+0+r4eG/1Ken75KqGywKJD8JSy03uxCfgrRkmyp35gmH4H4qsJUjy3
gSP611zFLrPk81U2+yLXgfPgK17eaamVfESvrkMgBspwD+br49sv8KVgPQ9A0Cww0AEVuMIdtx2g
ZMpkvjhzcTdhzvufkw0+V2oikeBr3WXIbzqY1NHRaZhQwbC3kvbgOH0qPtN+zD1Mbw02UpX6ygyw
vsSzo4zd8dl2mubfVPrFH0K62R+MmXGg2Vt9d6i0AS9NOolZ80D/bAJKM+qi281FO8SB7C3cossq
il3AbcyW9rUuevMA/bT+IZph6R+HccriXzHk4iiIRDE8gxFW2QNN+6sA8ovvQGPRtlHdp49uMzBf
//1fXzvVJwsIWZKEHSnJ3k5ad9cPyDE3jZNdCQWvL/UC/se+hpnX+VLMfkugyHES9k7qnoRukX9G
yY+S/Pn09he/KIvWh+IyBzXFKIzu8PlKuH0jjlGXrCTgW6f9knxFo8m+sTIDZ+l2RgvInqY7b/a7
K/H14vC8rEwbH6w8WYSzecYS4QoERHidypbeDSdMO8Hkv8a+e20VBgaQG6Bwr+PD8+cDTZ6jy1CK
Wy9u5QPuQ+OHqM7c916DPAvNdago623In+erLOAfBehjcVsKlT60aAjeFRLZs7e/1SvPgkMYaQmw
EB0862YD4jlCepwPcWjO/eie0rptPhngeZybt9e5iN0Ac7GFYkSFCizKgZvrtnfMSS5M5UPhaOO/
OLl6380RlemgG9Tsfp7qsh9Pi50jYfD2wq9se1A2rAkii79s8aVUpAhWGpG4zb1uhZmlCfpeCB3Q
Euh8P70S7F57nTA01tySw0yxev7R+pw6VoEyDXvp+uORUZlR7+0ai4Mrp/m1hWhuYLKFloxGBDlf
CKe1pCyiiIV8eKa2sfQ3jJqz57df3mur0DwGi0iexEnePI6VJRHU5ikOB1f88VsjO+RG1Lw/XDCz
/P9FvM1xIr5jzQc6d9Xsmb+Xfk+jzY6G8cZH1eRHm0pz1+pOToi0qOTf/4AryOqFRqtfTJs1JhMI
S9ZAhpveP7rciEELcfZKlfXa5idgIIIPUw6S0iYgxngKjy1W6qHuzv2xHuth3zaoLj1YZWMdCxLh
K4/1yqZ38FBEupAeMiLg6w/661phvAQXxNbS0Igs64dvdlCSlHIW48CAY9bf/wHJZ2lbrzh1+vHr
LvprtU7FSy19Lw3nlM7XtGjeShFB4Krwmd/gQ3IT0bb9kuHTd40//soGJWiZWBxSxnISNgE/rkTb
63mRrCSH6cZVHaWLXcdXTvUrrxMaJQknM2/YC9sRfouNHJYueha6CFOeNFv9MgGOHZou9a58uFee
B6jeqjDA13MRHDh/lat//DTMbhYqf2gf8qbS/gWPlF0Jxi8/+Cwlg+JIl4ap3JpOo1R8voySxMq5
zrLQq10xkleZzpQcenudbCjP7eIPxPDVNzs2hR3vRilmReYE7J3ZpxKIXZnt1O8Hw6H1tiSTrXZm
5tFYMio30/ad1fj6Xd0kUu6jQTIB0sD9fKk9v/pvKPEP2Hl+aj0vgKPQ1uvQbQoWGHpLt4tX7+/P
Keij9lDmo20cHd/u5I1TmkX7CbNH8yvWA8D63w4Da7p7/j7WkgxiOQhJEAdbnQVg/dzECLCEAs2c
nSj7ed93yBDMQntIh/K95GPWWNPvFXtkQc/dOj422ATHWa6XYV/BFdCy3DtEDDqCwUcq5+0nu9xQ
LIV6PFNFPCqoOc+/dLl0mNE2TgliV3ePnV3Ep6aufr+9yGV8Y3iBsg3sDf5ka50v0lm1ExXCLcO5
9NKD5U/998nwivu6rPV9hUrfQ56M4sqiL9S5zUdbFUeA7zBUsBktn68qEWRq6WvAdejzwnGCfBJx
/2Cs8JRbkVY9Tmi5Nfk+futGUn6qPbexgBoiV4K7mqZFyT/jAqz4i8iMfPle1aP40OVLZQSK3Zvu
aHejUGiN832NeE0GWcrz6cH3VdUH6BMZFjL2VQX2oO7zb3mdwEDsG6cb8cYQ5bXSd32W82eFjYmI
79odW5tXm4u46SaSRKfrQnt0GxtP+Vre4TivPWKzMH9Bqm44SZkt012JjJ55JVxcAmzJRDkaJoQy
WoXEjvM3rRv5XJjZyIjXGhtzP7lWz7gIrSTnqcn8IX8e0qLp79scEdwnXv0c3+pDXv0B0J2YX522
n42dhgGp/fT2vrvc3KC34Cuh1EDv4SI98clYffl/nJ1Xj9y29/dfkQD1cqtpu7LX63WJy42Q2Il6
l6jy6v8f7gM88GiEEfaXBEauzCFFHh6e8y1uVwQDCl48AbvlGVeI6b/7o9xGf1hleIvqNJzpnK1F
9xNHJOC3oHAiXWenfg1kNDlMEY/aB3OoFnvnxN7GIonNwDTaJOuCubda7LYVuoFYZBHAXq3Lk4lK
U0X3Ve/rwxLb0zcrM6xf92e4OSSfFQls4OhQI6+/r1vn7eT1URm0CDwicqnap6Zzxbkqa/fUpFmz
kw9tjgdSACgoGwrQ9vV4dtGGhQn5NxAop9bndIzDv/SsLF5o/HLFJC1tlLevKrUbaM060QIE0SrJ
rFoVScssqQMQ0t0DEmbtQTfa+AGmcXvMUM3cyc83No30MkWqAIQC0Xf1FSOIzF3jxnVgzll71pAg
fhqz1nnX5ba2dzzlS/A6OEgyq5T2QgcJlZTVctKZMyeMDEAYYrM3+elgzQ6sAtf+OltQ1YK0q92P
vTlWH4Hl0/PIMFtfDlbfm8U5MQwEjCyn6/F8p45Xnu5vrdurgTWggQ7iiHIANL/rT40YZpZRai0D
tymG6GAYJ9Simn8pcBUYHFKMQdu0q3f219bi/znoaj9bRdEtfQgLTjWBsXd54R21MnIvPNreajrl
UaAm+URriw9AiVD+lD9yX7TbQWOqzA/usnYuuS8CXS2GYxtX/Q4I97Ukvf7O5PQUc6mrQHdYT4tm
F+gWrQzCZC4T31GVsD1GRjh+4PyyuC1otsrXBy/8bxaVO73Xlzn6Qf3SbPGuy9M96+WN8Eszw6DM
QqyiJbO69lEG9xotdMqg7mLHV3qqaEufvNWfhhUGJQR+gFY7dZB1+bBHDDcuGq8Mli7zLrNldoA1
nWbnDbOxZUghVLm8JDBEwevvaI/mooxKA4466vBULKOFwFcuwRASd+8fiY1lkxUJUkpyFpW083oo
usKLiE0b+jdtfWAK9UhdPrd2ZFm2RoHNS10HmRuJYLweBXJU1y1tWwfuiElZrNTGh2HJ9vy+YdHx
96w2JcVxWlogV2h3r+vjhSecEEjwGPTQz5YfCRD35acB3aF7bxRRmVdI+HB9f8+7TCno+CZ1051c
sejiUM5pm3xWF82oTxOYOXGyk7hV6LQ2Xf6IBtCs/1dktfEXIIAqvVBty82DnmZoNxgDDjyHJY2N
L6qZ82rpQJK4TzzmU0R77anR3FNrNYCJ+gVpyIe4nLT2XWvxtkcGJC27g6uSrjzbSrtUqMiioYsw
X9cA90z9rkyV+DI7OorU+ayq1bFyhVlBZCnzxUfwps3BASICJX6qlZidh8HqizJIFKQ2D7ro4vpi
WqMgxIaiHyDjxU1xmEUEBiKUKsO10LX4kygLp0JdDaca39A6K/qgcTcNhxJx6/xTFAHRKn0xJSjI
pqo+iXMyINNwiLzQLB/KJnfsX2WtzwOsMXeuH1PYIuanYhwL0NI0ep1fqYVHVeAg2Fuc4GEk4W9m
2+K/17mhDV4kNFQq8KWw30fJ4AnfW+wsP9d8rSdzjrrou9vY9Y9wXDqK0lmTKH5L2by56JU6/pwp
7dZHyxts05/GVmCMmZgK/hK4yycvzozNJDreVZW3vhFx914QatW/RUi9wwizkxpF9aNhzb3+Gxox
UcsqVSyTOpE7X4Zh8SwEulswLKj7Ia6SlNH42cUgqEKbwe5a9Yx0V148LT1vdtRlwwLp72qZmrMR
qo2CjmOYOH9NI3e7P9pGt7yA/WwcVkpT8wNozln70RhUcX2BrdfPxUhKHXKQMOtT2ueu823Wy+FT
rubCeOiztluePDXu8ktfQfM5VbnDTQmyo4U77U9Nn/aPKd5W/cOk1QL9crTDAQPgXszroAZOUPgG
udx4HupF/z0a9hL99eaIIsUIKKvKFtVNF99k26Lfq9RcDGnJNl6EeqqjqtlTltwIkowDllSivanr
r2KKNxRDmQlIBpgswIhOOAHFcR4gC/nUSOo9ZOlGCKNryQsZVh+gkvWjB8LJqFuZ1QRQ1ZqjGjfh
Vx1Gzg6H1pCp3yqCUZWjrEOCSAdzjZY369CeYlvBLsNuPOw46E39AF6ufcoB1vZ/R3Tklmcy2WJ5
mGu8Nw5V6iGp74tycK3H2kit7Gme3bQ5eDUN5aDlNuwR9Xb0b4XV6t2Hfh5nRCnbiJqYjUY1VhqY
JPybRCKv/KFRjPSL1S9q/MyON/qndFns4bFNAGz6CI9DRFWVfi58hAJcpFrgKBSP9/ePfD2uVoBq
BIxlD+MlqZB4fVcgd4vZgTkDPjdr3Q8j4OdkCy4tQQsguoJ0rqShgz9SYwMam6XYv+//gBv9Gi55
cI/IP4DphcyrrnaWBTFiRoeqCpB1sK3jtHj1c9gpqRQHDqPuMOC8qh5mvbbeu7aSLu+GEvuJoyFm
XfOrrKA56LhKa/D4jsr0YCt9OJwKM+3sw6JbTXwZwjb5OTTT8lwAN98zON24BG1E5Ci2aqiQAqi5
XsBcbdx5FGT7E5gj3EMEFg2GjTlN+55s19rJVTZyapo1csnApjLuKlfJBgemYOVWQeksrW+xq4/1
jP8LrRtzWd5xkD7e/zzysbLeH2R4YJ+BeFG0ktP/I8nldRBXyZARX3A4fdKNoYSr2PVna8mbB21I
1GDOFhdkXG/v7MyNEIB9EZIrgHZoH6/bRoqwkZ9GpZepUm/M2zY+NmG/x5fZjGuQZWi10Yq9RYyV
xqQiDFUHRlWKg9LN5mkpW3x41HTy7y/l1oTQI6Ywb0I0QA/weim7wYyo/zNUhD154xtpqF3KzBQ7
X2xjQ/IWRLgEpSGDgtyqXjRBxdW01KqDIQ6fIGiU35Eu/9fIovzRnLLo+NZJQY6heKDzjXhir0sW
blqnWT47He/5Nn/Mwao+TXq351R/OyfZZaA8DoqJBtuaudJEJsA8VFeCEl+Yf7w29YDQ2Hn9QQvN
UD0YoTf8vD+v27goTxfHDO4jpa91XVNgdygw2BiQOy2a6TSYzTA+lK0ozJPAzjLywQs4zUPlOIRI
q3ON4ZApQxh+uf8zbs87ZXrmzLMEWBQq1td7plX1WY0QHg1EmY6PVa6i5ayO+oFaHDGgKpIfcWjP
Oydva7U9akFc8xSO0Xu4HjTydBFGg9ZDHhnTOWhSdQCn5qUY8NhiHKMHEKT1nq/rawZxHWkkW15S
5h3q1dxH16M2wJiGDBJNwE0aK5+8ZECdE0GKYfgIkUhEXypviWcgaCU1KhjJKo4G2qCoPfQWMJm4
FpjDQpWhqH8CfPbS74neAlhuC9OMPo5Db7sXnpPmTzXsowTWDkXhr4kpFO9o4c82fVDCOWl36jO3
R57tA3/N4ZyRzqxlSEJU0BdRZUjYWHr7aI/58rGkerFzBm9jtCw1ga4HHMVOea2W/xGjeyjaXbkM
Q9Dw9JLCw7P0bnawYFE7I/lmFVN+jhB6ejfETvb2NiqD8whEEZjqGlIM158NM4d+mJRuCBaA8Bdc
GzLfdtCQun8ONhaS7imQCOArvDnX19CSKLSKYkaxc8UMjEkrvqn1YO7kg7eXgSylGwRPVL4AEK9O
mzt5Ee4hFgtZpvNfhi2mJ16H+oOBZcrpf5iQ9A5/hctQ57hetphYMeqdOQQCvimyBhDOGiPXz//D
KJQgZekTHu26FNmhaBcX+CAFpKHiGNUGZivAYHf23+bHAUsJjhfsN/Wa67nobD49jWsRjC0loFSb
u8uMvP+P+3PZ+jiySedyswEwuoE9tFqbxr0rgqVou5de6Al3tlOBHrOUnQLK7VCUm2C00Q8E/wcr
83pC4VA5uL2MBP9BKx8L081+hR2+GTHtu53benMo0MGIzcpO49qpG3ZpJLwOXBTPgt8OLWA/thpq
A9IP7P763X4lOJ+U0l53HBDb1VcCODX3lZlIwSCUOWalyn0PjZLT/VFu747/h/wCUE5CfCNKEOlT
mE4eskTDoA/LsaCxgqcJzuAvScSn5Z3UmHvG6reXJBk1jGrZwZVQ59V9Bd4e0kHOmG7X2R9nPAwR
JG8UPwz1LLANOzkrbrV3tDYmCmoKxSAH7J8s9l/vEYE8CX6N6RioRg+cMVbHQ266xkvs2s37sNK9
nQi4sVF4DqPITSlUVbn3rseznRlCh3DHQBlgsAx2Ypy9sIrOaSu8N99avLx5d/Pgp3xPRLweKkN1
BKJVMQWdq1cPcBimRxike9ifrQWEqoGFu4FWkLquUlqmgP+AmHvQVL2NPKudWYpfDXoyB4nuDF+L
JdffjrGQ3DcqmdDtJKxJLvIfN2UpaPfaaTMFLtK9fgibEtGaLDez/+FjAb7hWKPzxORWH2syq9Tu
0n7CCLpqgyyy9UtpWPk7FIOaneC7sYxkTZRJTIDD7JDVi9CeaXiEtacGXa1ZD/GMwV3cufUhITie
hVEOO+Nt7EPqQIRGzClAfK8beINVqXaL0GegVqX+39z0oOmq0Crf8QCwdu7jrbkhkfXq685TZo1Q
xPIyatgVWjA1lXJyy3YkoOTFc4Vhz2ODTdRO8LoNJDQAqHBhrACrT1+DffI47xuloG2mZ671AVHc
8qiRb3wv8Y/B/UO1P+Uz+kH3I+ZtXJbNUIdOkUR9Esmu92Q1gX2zS+IySbd60lIVhf2wKs9vHoUH
vIS9kkeTK64aNtBf0iUrzDEwm6VFqhpP0faAYEgj3nzNgAZBAYwxAIRQjL2eTm+HS160HOvWGOCA
aXb4URqP7TTEbnchFU/kCyWzgYHWbWt8Ts20yIcpqF1yGl7w5jHMnAWfJ1N/84an5Pmqoq8iBHFj
/0JNSsNgbZqCHvi6Dyuy9DFnyQ+OHdf/w9qB8XAJv1IPft3NzSsq0FOvTsECu9zH8TRDC8LZuy63
1o4KBM8RgGAuLgjXX6jsVG3pZmcK2O5KoKWj5iuJmC421ng7B2prKNj60NnJPShQr3bd6Fq56dTN
EtSOS9eXzCMefMgbY3YR4B9/39/jG6Mhv4gUPI8tTZoCXU/M0ycrY7lUalUeUmMznsIdfihnBXD9
zsRuDy3QbGAMfCiUa9HVvx6qq7OmG7NRDdo28o56QeERdatqZ5SNCQFc5gxxT/KyWoNvesSipzpZ
VCCOJbbSiGudzSJcLkam7Mk73kyIXi7vA1nJ4bVwQ0PXDUghcao6gUuZ+p9pSvpjPSbZp/tf6HYU
WCCEVlDFXPhc+9fLFo1mFtctCpkt/tAX6v7Lk9vXsA/vD3OzbgbeUIRS6MwS/L1OqnFRcHNsRCgl
SDxLkXj9AYX45aRa895GuLmiaIc4vLxphPN/oKSuZzQYxdQKyxPBkHbhF1tkw7HHIPsyq3l/7rpq
D0x/OzWOLvKiNN/BPaEZcz0e3H7kJ3JtDGgwKw/GrGOYNNTxedK63/cXcWtmvEd4lkhdbc7V9Uhz
Aw0Qz4ExSHualbS0aBMmU3WuMRb9ZuLKfLo/3mul4KoAxAK6JEtgpXlHUlK/HtCRfssOxd4g7OPo
EMMGf+cUCNUNVVi9d8F6/ciG2XqHpp0Hq1r3LnRCcSkEMhekulP4s1Ga7w113juFN1kBq4yXHYqW
Gt/aclaFqThxhmowlCnIMdL2F9NYjlPVVx/iuhgPLYprn52s32Pn3lKnqIRxg+LDQASAvbk6KlON
My9kMD0YqM17n8J0mIsvuQE193NVQYH6EbmLmZ9BVpu4I0TVjMJL37jduxEvNDiaYW+FPrw1kmqv
NbVnDzE68wDeylzoZhfhhNFWHYW/esqtWC2IIlf+tZXIyrOzqk4qVPoiLdpDPHaJ99AnmducBgcJ
gPcDnh/etzms6vRIDowPGc+9XPkHf5k29pOG03ZE4SeO/CpFp0QcG6pTIZ7ondu+tSTA6oDXAJ8n
T8INhYoaeyFIZ4zARQIUR4hZ5z2UNOn3ySjTbieo3G4DBgMJDmGL1zrPluvtGeZOZ2SLI7WuPftv
o3eb6FPTjmZ51CPLKC+taYX47VjZvEfUkU/J64PBS4xAJvX36FKsVXAbq/SidI7NIG1d0ze8rHvI
9RYo2zC0T92ABubBauruVGV2+On+obwN2EwUnC1PazhdTP160ggBF5Nr1kZQIRlygDUrHgu7mneI
j7ehhlHQFPPA0L/yWq5H0etlyvUwMYM40ufU9yo7a79Q8aw9RoOnjnRNMU47KeTG9wS2BehXugkx
Pfmj/ngL4oWcevPIoDwFcZxebDS/aDYqpXmo9UnpDzliNhGoPeLP4/1VvZ0v0RuDIUpLwD1Z2Ouh
a8AsizWaZgBeyzaObZVWMx1OfAVOuOsWoW+2UfNWB1DyL9rpElAlo4m5/pSeOwDMgAYOrslzMYg0
GQZO/2NauHvKlLcbVnbVec/w0jZB6a8iuWFNSdvQzUBhU3gHTHieMR/5Oi5o+Jsi/top2XCohLmz
i273KmV2qf5AAsgzzlylf1LCY0wNcC+zDdQj7RAvEEPSvRVgSEEEvIDUxJQiQWs+f1aQn8+UToLR
cbvDVGPm2puR5ddIlR7vb5Nb/j6vKNIY6V0qk9o1zL0zddBvdesGBYa8zX/9zPvgkAG5ArJCr9u5
AH4OwzNm04lzDNvIwNkmph2BJotVWJcpjYb6yTZCvf1uDVRZHkojJFMlindVjrQKns34pLdltkc9
kGHhOmLJyg7xkgoSMOZ192xKvTgvmtILwHl1U5CpowW3AnZodsxHW0velW6ttYdqMWwEGJS6S0/d
UEZf76/f7YYgYiKMigKR5GuuP9WIwJEDpSsMUrUa/oqyGg0/GClf7o9yC5GXyERAkPSQ2fJc1ten
WXPHUEK0wwBZWQ4V0LE2O1hW3k3IFVIOfcA/AkHczJLwjxEPZ+OjOxio98wgvMSjMrTiEfdoZa8y
tDF9l3Kvzf0IOA+uxPXvqgp8PxbkHQKMSkEk8Gb2an9sivHNYB3JwZDSBiCRZbl8ddx7HM2j2tH5
qjqVNG3qhouC+/nl/jrfBE3OALwlibSgNEOF4Xo60ZhXWJXUFBZoBT97uCU/1BCYP2hO0b9TatHv
mTLcRDEGRPoLZBWdIN4Tq2mR5yoLXt1zYI6D9xT3ePpcUK2qKyySetSuK6fM/jPbZUYHiM21E2du
vh4tdSDr3Ph8P8nou54uisJZqFTgK9psIv0u6cqi0eJlewZjG8vKTUReK6VgEKpdXYNVWWR0V3Pq
eX28KOdcN8PO11NRPaE3Fxtny4invfvhFs6MRClCXbTYX7t56zoseqFVT0dKDaYxnQSW6GmTnUoR
ey+uNjma77pD9F9exsjACDB3R2CRtesbbp9+i+nHh8f7W2tjrSXzCxwSOG78dldrkHV17BRkmoFh
d3AQLBE/hrFVP9wfRe6Xq6DIpNFklUhjYrC7VkucFAEPsyu1oAu77KGvEf9ok9ALsHH2djbPxtal
qC5ZK6ByuUNWRz8sl66gU68F46SKY2KnDmIqFpLUylQczNIxjqGmzs+tHe0R5LcmCUoQNijsDoZe
JYypPRqR17ZIzCGr9ATsd36WLLRfpT2Kt973EKJ4LJLOAHaRijHXJ6To5w6Er6YFLRjWB/ADzoOe
l/kOAXRjb9BZp0tE+VkS2VdZhYJkSsMzhvOR1vUlafV/rC40djbgxvdi1xFnZP2FBt3qeyVd5FSJ
wmMvsoV+ijq9fgeyFeyb0dudP2e68znHMehURt20E1Y3hyYFlhoA0qhgtfexnSmU0Ih0CfDKP9YF
ku52Vmhfl8EW31TckTA38kKQw/ae8uFG5MH/SWrGgLyiAi5/2R8JeNhafTKGixaUoSmeIlzYz6Lv
kx+IJE4HDFKbnYR/Y2vyjJcOh5Cx6Wqt4jkgME2TuvUo8zvaS6E0w1FdmrTyMwFW8P5Z39o1sgrO
jqEjiVzE9dyaPlIpveImEmFackyLLD5XMdnP/VFeFWFWIYV6nUF9FX4gt/xqSt0c2kCZTT2ww+rd
hIhKXiuPRqy8V9Xoa6FYJ1U4/zaG+XGIvb+11vUxyDgNlgG9tdSdQ2zv4RO35g0OjDoinUpeVesf
pE24o5WpTsemLw92H2bvCqi8D/fnvfUlUZOhMMJLnDLfKhVQ6jQelhrTyCQtis9DFmVBlCbWaWmX
PXjL1iaVVDxQ8yz0jQubqjZDkzoMpcLi/4cKlQiMeLG/hnGYPmah17/1aUgnDxgPySTxk5CzOo55
qKjm4mZm0BVD8UyBPjt6KBAeKkUNz6rdOG8PorK4RVkLnVHo56t4raWtFmFtpwctIOfHHEThMVHN
NwvQMCsAIqCUaBjy9l19sNYelgTOA4UaR+lQNtXS46Kji4ym057I9cYORJwenLrKf/K8X5+8WjdC
aGZ468Rd2XwanSh6qN2x2omamrxcViePpgaILmIm77ObzoZoRjOPVCOIlt670I8IIU+W4fNczKL0
gQv2LfI3RuwrFfyNTAzhadTx4bh/EDZ2JweAfIIbl+i1VrVbWmqmVYW2Zj7xFKJS2oW4aFK09ZfR
y33NTPfk2LeWF0Vck5iDZvlNN2yajVarkBgFFRjORyt19UNZ98v5/rxkcrteXbAqssjN2+1GfV04
bZ0aemQGljX+tjGdbWbriZ7EC9f9ZzeZX+4P9/oeXY33iuLgIQPYmcfc9aZxikI35qi2wCIgV3lB
cEokj7yflvHYU8yIj/mSojXvTFn9yMstUi9jhG8fBqttXf6y4rSwHxV3aF/qSFjmZwB3iXsMJ5Eo
ByxzDffiKKPz3MN5kllsMuE2Udq5HvSKmus/RZ4iVESyPCRP3ZxkHp6LhvfFspe5PtRxTubUeS2h
Jlx0NbvMcWdBD1CEWzzA+xe9D3U9Ed+NZjbxv+mEohDnw6U6xlNnfq9xl3ZPk6727tFoFRPYJIwm
2LCIj7tHveVp4KcKKrG+6cQ6GluTE/7Fl+9/aUU+RcesKdL4ZIQp6owktqhpjTV1q3MO4ib35zAr
PrtOqP+eqUGPB6Gbc3GcMKjh6aCGyne7hp76bKl1pD9VcdEFeuTU5WFozPaveA7D+mDE6uD6aPYa
+UPDO+VHrahUJOy+MGN/Jk7Cf9KU7HeuCpFh7Dvpv0QIZ+wAY6j1CFwj6qtF4WU/o9yD5dnoRaEe
sWAbnJ3jtrH5bTD+ku1JS+SmrkXPFmubAjnjXoAsLWsH4M9oL8f7u3FrFMlJYY2pid4kg1VJdd8b
2fyRolu+OkOLVsx5TydmaxRuajIv3uw8TFYhWQCfcBagREHbDfHREJNzmkKx522wNQq4Qx5VZJdS
ROX6YI3cLJ6rhMzFUsWXRc3G74XIotP9FXvVfV+fX8kewdGQz3ITLybKiy0eQ9Q2SxN55Vk2x54q
XikUrhEy0Y94ngGM6eyYVHYZULE8pngd/sZAszOOWurk3Ven1offKjWadO/XbdwV8COJmrKPqwLS
uV6EeK6AVIXgVm20ab+VVqt9mlPFcVAbsQz8TNNO9aVQ0T9zO2ZnenJzQKth76G/9SmQgANHL3XF
bijEvV2QyyB2G+htoX2AfB//RGvA2umSbKRm9CZRtEMrgsLFGsW9uKZCyYQEkLDza07D6CI4+4d8
EMPOsm7MBwEVKk5wQyQqbpW5QDoAYNKEehBPI4Q0q3QPheJ0OzfR1iguJ5FzArmHw3L97YRlZSUB
Vw+SQQNHWMB9GyvC1f0NvHHfAWv9/6PcgvtGlH/bUQ+KahRPdVbYn2GY6X4xJss7renqL7mo9h6d
m1MzoV6RL3lkEKs3yhBlSxF3BVOr3MFXOm96aErH2lnAjQ0BEBSomMwYKHqs4kykxL2pV5MRpKGl
HzGF/66qs3FMqizeWUR5jFZBALVJCgKOzUud3Xf9qXBpS+0W4BpsccCYSpPb86mf3aw7i67Mnu1G
+VzGS/subUPz2/3vt7GUDM3s2PHskfUuMXBOR17HwriBB/QpJ4SfsEvYK0jeUuVkcYDJIdRBBkZN
8nqGjTKnU+XlZpBH7cfQ0v4ThatAkxvOrmL94yXJMVW+OY3ygWD4eaEdipKN/uKCFvFJso40YCs/
GsZPSTe/9K29HLRl7/xvrQQXJGgIlAokq+/6Jxq0Qhx9ZiVoZ+FNPC/uOUrxU7u/3lsFROr5/FWW
FMxiFtfDkDPSfvIGMwih0wMWMKsG/WKxmM/JiDH0GVnPaHhf2GOZP+lLRu1U0xGyOZv0GjWSoczZ
e7htTZznE0QIIj0QdZmq/1HNAFuPTDIszqAYMH7GxaM4qam7Jwa0OYqUn6SKiD/gGm4yUYnqmZ8Z
NNbUnytdmOdENO3/sJ0p5AOGROSSd68MV3/MJVnGOUY1wqQ8m4tTo9rlxcbcfee83kYGyBwSYQ9U
h/msn7qjaOghVbUZmIManYULr9ZLtP5cV/3bl00OBbSEUiitijWjaUYmPze6ihtYjSxI9W0yfnfi
XS7M1oxA54DVorotSZrX6yZEPiSKQawzLDNFpSOlIhNllkf+GlY7b5atsSAS0iIAM6NR+7keC5Ip
+HOb/YaSd/R+aozuYI6uEsxt5e2cttvbiTyR/M2lE2lSJl8dtmFAtX9SLCuoRvzXrcisnkuzLy8A
lNx/ElDUfiN6dWcPvlYersM5o0LDQA2JmgGd5OsJJkVfak6nWqSOvMyeF0r0/6aJV9b2sYprXMgb
Hg4x7zO9ftERaVhOYd5230dgwuIwd7pofRXnnJcQdYgUlPc4ogiAuQMsRSEZzTyihvps1dXwMfTi
6u+0RTriMJhmvhwyWEKLbxRe9NJWVfJixZb2lSJq2/p6l4Zf6gFvT19XRKpcdiKbXMz1tPFR4LvC
B5Gt7NW0kaZIrM6zA3jfoU8f13hoifuHLCSimL3Ggyy1P3UiNR7yEDsfPCuwxpiSpHiPcV51vP9z
buMNv4IMQV5uwIbX6ZyC96U9lJONO00bHfEndWCWze7Ou2prg5EzQjmgca556zKmPuAYkrW6HZiJ
Mv2YRr074IxRPIRdkgQL1GJfiNrbYXhuTI3uGo1hKAHAP9adCqHpg2ENCXJJXfRDwwbkpRWl/f3+
+m1c2QRriMXgHWWSuoYiWp0w3aUTYVBGkdX+UB1Fh2bvIT+f+rmDLcAyCQTsoihx9QtXthkFbY7h
rY8obt51h6bQs8T3InrMX7BRrz66VaNnj04a5iOkfNtKgyRZyihIhzJ3fOQXC2NnS25EGq4AqiLw
ULly1iiEaRpL/okcJAvH6oj0HJ4kPRylCh2Nt18JLJe02pLtuJuWwLKUS8YpdMi2c/vchF53VIpK
uWT10O8MtfH5wakzKYD3xKm1lVgjcoEVwsysQH2hPtPS3K2cvZRtaxQqSrI+x3xIC65Pc68KT4+m
0g2UxQIJY+D5IvQl3AnQG6NQueK25EFEr+q1WPnHfa0XXV73scRP0ag693YyXcBt7bHitkaha6JD
YKdTRCPzei5z7ZlJmoBaKt0BX1tkSh/qatqzgLjN4iXckpuaz8I1uvZ7nM2M4i4HlzJ7QSFVzb6a
8fzgGAtksjg5JqF9ok/93/1jKoPqKuiCjKJPA44QoYM1JL52bOTkvcwKHCI7x1OJXzLO8ne3LTV0
JWI+2/0BN9aS/ABsD7wdaBJryqQQBfikVCgBaunJoTaN9Jh0drFzcm9HQbJWogegzoOZWOPMIJSA
6B4WJzCQKDl70VBAnaVw9ta5QI+wqG6QhdC8WH+x1uqcnuTaCyKKpy9hNennBNLE20eBjkniJBl3
0NNW96JoxaTPIfU+R9YnB/CPf9sZzdE3zwWeLF8GwAVg3zUoMEnRNOtAoATAAaKXaXCmc75k2df/
YRRs4SWoUs5oFRXG1prRe0rDoO+G+mFxsRWKeai+ubVD14XIRuGYBxmp/PV5JSOIamS0w2CBWu1P
C7jlMSr3bEZujw4YA2jTgEhgocFbuR7FnvveawbHg2iZmEmgjq3xsY4i42kGXaOdzdnzPr959UA1
yAc+VSbewatXMJIZWKlRiQ3ArbmPoZqJo90Ye7v69tYDoEJrDCYBKFF1jZ7CImoQSV6EQbxUCinj
nJ7FXGfBqKd7LpMbx5QsiycQDGrJGlx3HzyjqVwzC4MQe7fftBuTD3XVuDvt781RaBJDU2Nn87i7
/lBe6FXL6DQhIoVNj/NF3DyoyBV9uf9xNpeNWpmsW9PiXnf6UjfGFbRmFJzswpOqR/HZSpb8aZT1
17cPBYAA9J08SoSF6wnFuldURt+HfJKmO2i6cA9l6GCt3Od7UIWttSMs8HB8LQKuS0tW3419rdJc
K/Gs/+AuY3Je9GRPS2Vr7eh5USrnJPHnah9kjdbHo0KuGIdO/RBVHndPbGNUNpbD4/2125oQsQGA
AqkWurarzSAsXYEkO4dBhjgfAPbEOju5GN4eszHr4bqWdHMcGFYRSI2wZHQTg55kvGR/ZeX0FXSz
vpNibwUg5Kvk7cOy8Vq53gZCMYskb5IwaGpDudCnyz5oVZz4iVCLz466lA9vXzoKL9xg7G/6hXJp
/0i2YkQH6w5wXtDbafVZOLHxRJjYc+nZ+kDwe0CWwjGXwNLrUWywvCLFBTWgnDGdFhx7AtNcvE/3
57K14xx6MzTLUYsEsHU9Ch7e9CW7MQwMoSXHCIfrp8hEBLPBePZ8f6jNCSGDIpvGrw3r66HMtkIJ
12MogOH631XVzu8ScE1767Y5oz+GWQWFFpuqtOgXgkLV609qYj0rlRdfagUr6fsT2tp3HCDZCCQv
YY9fTyjSQmSPOj0Mhq7/KgwnvUTKNPptJfoTYqy5f3+4rYkhGcohoimICsZqQ8wzHipWYXKbZ6bz
pRuy5lsFxyc/hjhi7UxNLtJ1OixtVC2Sb9jCKgiH66n1CK5BMxPRu8Wx2tNMRfNXZw3hP0U6laac
IQ/TSTjIcN6f48YeQRgLQiUhHTjKGtEnxgX6kRAoV6I2eCoJXh/7yTF+vXkUqujcGSBroVyvEa+W
0he5BiI6iOMFXzQKEqekr/S3z0UWy+AOS31gao/Xazg2bUhlhrlo6FTJYDQ+RY2a7AA9N1YM8IkD
ahArH0qbxvUozhTVbodlTxAuqcD2dFJPduv0bz+72OeAUCRGoJ+wFn+05rrJKmoDAUqI0zs3xg4j
RNl0R3Vlay50iYBZQq3g39WKJUsaJb3WOEGxmMKvRjc89dYuqvv2HCH2xjuCA8uCqes3kYfco61h
jQ1af8GPsay8J/qz7imPe/XNlyx/Pxxr0EFkqnyn64+Dw0ueK2qNLaozGUe1Q7KD27/aWbatCcGU
JbKiaMEtuEqHu1q3cs9gFFx2XT9GDeXgCZxDK8yqd/b0bVxgKjKp4+C8Ch5eT0iZlFHXY/b0PLjf
hkwJRNz8jpzhqZg5ScXc7ZToNqcmxc/oUFKnWe9upceIZJmYWlyq+mFyR/HZbXTrfW70zvF+UNgb
Sm7OP271WkNXLMvkQVLU+cukjxivF2556fI42ZnV7cXB5sZ+BcoEgLsbZL/WNEtRZI6Nyr/1Yjnt
b3Snv0ed2/mAiX7fn9btmZJjgfCQLGgu+VV8KOzc8VpZu0sUr/FBFLWnoVv24vbG4tEnklkEaByS
19UWHIbJUzxzcoIKEvxyQC/YOohxqvQjVUx351RtDUZMJksgo8Rva5WzICjspl1kO0EUTbmvAG7y
83z5hVO18eawRx+ZDc93Yr9T27jeE+gpe+0Y624wU5I+qLkjzi29651DtfGJQAnLlaMAxSt9FSXa
BuuiJl7cANS+d5jRcjsqbfXvm/cBDSkuIyn4wKN2tQ+47Mck16kFaG2v+H3VFw95pe85H7xywq8T
B159UhGcrg1V3HXCP+JcroyYkwW4RC9tUI4i/dQCYf8yYpJn+40+/x9p59ErubFE6V9EgN5sWeYa
Vt82aqsNoZae6F3S89fPlz2L6WIRRZRGEPQWLb2oTGZGhjlxDkw4ntOnb0rGzTpmSz7FhxoCfcaE
jcbWuXQF/4qWI+z93RyXWj8IJ1xa3x473XnlBNYfNa9flr8i/G74dw7ZndL5amIoVeij3Rgn3+NK
aO0BZDl0U/d3UR6te8tbxWBQIkkiL5cUmli8eJ2GtjolxjS8jLO9fMyK8AsDdhNl+SR737ZJ/vO+
+Y2Tz0gShWRZGQWTvPJRZumGvWm1KDZ7jO+Jpk7PMYTcQZTbfz9uSTbewLkxvEfOe33yBzc05lgm
bqqJSqY7qMqJqrVDZZSx7vumNo4/gRiNRagGgKGs46TQTTtTTUrlVYmK6BQiHvbEHjxM80o5AoQ8
PAZy/8DWXS8oFPqi1GWivBq1mM9uXzOn1kQ/zE7dI2PcWg9vFdVWm842key1pcEoiryYbeWVaqt7
HODQsEAMMXy/s29bh4EPI9lQGTykwHtth45MXHdVHAWOU1XHpWjLr44bVc/L4oxP9z/RBtqCI0dP
kmSXgJnS/7Uto1EWarICshgYEfG9n4RRfZlrHTHVnHlt24lV3y7LT0rZPcGo+SWe5r3ayPZvYJ00
orgApJHXv4GIoxEa2JZXI7fbf62wa370s7ocXZhhz3loe74WtuFTVgjnOLq6+Oj2nXZI8eA7+f+v
nufKC9CslDMrFBvks3r9S5zOSlWo7JtggfgjP5hwAnhfGN9M4/M8qan5l5pP4c/anJXlpWsjuEFq
IhykJ7W0VMIjQSHEVUgK67B0zkOufG6TWYFWNmYC57gwOqK9As5UvjAW43XvUa5tkj9Gu1f6o92Z
jIhnjVo1h7wrnNbyndlpegDAQn2tgRvob4zY40vVMBEny0u8/Pto1tOXVBgiPXQuQgq+1k1hczTC
BG1omzTWOCuT+qsxZTvLi9qLSfnMtCt1AL9RGrFcEFSNi89JUZfDh3pcoo/l0EXWq1aEdnyYi9L7
HKf5pB1CPcq8wEB3q/6az7NaHoAyKaOfG7FXF35L0pl9sZhmKp8GYobqSOISo5cSZnV3CKvYA4eq
TWN/rtyuVN4Zo5PnT27d2tnr7Fjd5E9WoWm+pehkBabbo5gL2YIx+yO9E+eZYYoucn1qgOKfVNUK
70zrsPMIq7Qp5NdN2pSWh8ot6JbmatnOH5w5z5qPuqjK8qsyicmA0KFz5r8zM43yU67pQns/Mfjk
+ClI+lo7zqkTlicgHnHlu1HiTE+tVaBNebTryDID+LeK/J2beEl9jPTFIpFd7Fzb4+LfcDHIpFPY
JzChuL+OgKKyQHQi1MJXKWscIDwTAVWI+p3o59c5Xp1zsKaMZ1HBg3BzTRjAYKuSx22tgA/UtUDP
ze5LGmvjIQklxBu0xPACTaX2MZkX7/1Sq/1nxCCzD/d9z9ZaUfwGQigfPbhZry9bPRkNooFe+OpA
yXbQKIufUr0Zd5zplhWydbDIkOFLlulrK6bW2Nri8bLaaez+ERVhTJu2qXYaMhsuW0KQqAcA76BE
rl9bMfQSEmU9i4IiDBks8Cr9D9ndfhdrkbo3t7SxIlAb9EjoOTvAxVbusuxEsSyhoryGKi76oIfD
Z3QaxJ6c4a8YeHVIAFxD20E+DURkTVGVOl02uwZ2kmF5By/NQbGj1E/L+IJ3fGkn7zlV3SMZz2Ua
k7fZiF5aF0HJto/e53Z+FMBYOm1+gtD3XBbFn13enBEdO2UFQxCRUh1mdTpa7Vz5iWHuPGsb2Sxw
TTn1BKiBHVq91NDUZhOE2lEAXPN7j8v3qSIrR6MV7wqD/63sx6cCubCyUU8Vj9rxGr9ZMNmFnriI
AsOKO98stPmFSGvYKQhsPZUYkA+1JRPndePPaxJ7CqcyClQXtZqwSJ/iPGd4DKygZb/Z4TAiK+P+
FG2JsqH9YeydnSdy6/CxpzyQlCVAZ692Nq8jo0jiOQqYMdH+SbSs1/xGAOV62DeAgZVNDMqhYO5W
t5b6OFJrCx8whqPmmGZCQw8i2uPy3FwM14jEBl6qm1bJPCijtlRhFOSjGVGXqhg78XX0bo/3V3N7
HKng8BeksnL0bw21qiCUtwfVTAK1Gez8RP2lRAh1yWACjPTeST/koxd/MkrITXb28dYvwWbC8D8c
+1TGqO9c+yUApTmD8VUW6JbxQoiQPUHx6RC77tG/3VY+5BS1hBABz72t56AU0KkuwK4g4fUfDrWq
icI3Gyf54GjTjDTnwJjRzi3fsskp4aKDySVcXh2SJVRba2miMqj5jB/nXBPJoTc7aKuavLfey0zz
4/0PeXtg+IK/yLvgbKH4t3K9TuoawItL6DBMrf8R2o36kmllvsfnfPvVKBeQz9MK55bBD3X91Yjt
tG5I7BJCtNFDenmwSZu96alS68cLIUw6MmMsJXK4auvYu0wzQ5trTCGSE1Yvs5aE09PYZcXOFdhY
EpALmHkpZKqy83W9pLQUGaAFnUcrmhXfsOrkVGl5D+ZM34Mt3H4k2lBgmMDsU1qEx/baFNMVirZA
KR4MzMj9pOriPbkgMvboEG4qBpSNQHXhOYCw0qReXa0aflywqvMYaMqCNKADbZjxron1MfNLK6p+
MLgXp++WpiiGp34UIUJAdSn2tBVuFivxm8ROlH6kbsxadi61kH9bmEwIcqSsNWblOg3KNybzH8bv
SXA1JrjhaPrwAF3vqoOaQh3xsAZqVo/HfkrnP9p+aYJ40ZVv92/Zzb0GkSyl9GgTQU4ISuPalOkt
jd7nxhCYhR19E7k3RD44JCSoe6undgQj/sMCLhIEDaqBOS7Ybm5iKiQVqq5s9CEQelq/IWpb+pla
T48STiB0YuOMYcekb85HuF5Y6CJmZgtzCAa6iPWzmi/FpwS2sD3e4Y0NdMD04p/om8txw2s7DYIw
mroYY2AaLT0QZejMp1jkfeSnndvN0J/tjRzKT3IVK7IyPhY1HsQIIHxYueKxLmpF9NJi4/X/y7W2
fB4GbXrKrQiqLkOLf5TkcYdEn4fkdP+03HgWaZrU16GDyhu+xts1ToU6MG92YKHJ8WzqIvkqEE56
skSzN4y4bQrPj0/Gj63TJnVxOnuOhzHoQxtN+lqtjOK05Ll60ZJlr1C3cbPhuwd6RWgCPG6NgYmS
iKvdtGOQVbbxl152ZtAT8B8f3z2GQdAdlSgvQA/XR4USi00ZQ0FiutBTdPhivSSfNkenvlQK5EHf
HzcH6yDFHibGPBgDrs3l+lTHkxlS2IzkLLHTNec6HL+PS7fHrLh1B6D7pmQth1StNU8ZE8dQp6XZ
FKjLtPwEDVb/NUSzNj7D5ZsnZ71OS23nJG6aBMQoacbBxqz52mmtD2Np5VMQUaZ/zg1V2H7ppdaf
XT0XOQJiEeH5f9jPX0rpkuXIWbc8cy1RU9tJp8Auh+Knrc3zmVoMXGBj1O69ALcPHqVIAKck09Ra
aWlcfzusOA0h1RR0ep8eUgUf7SuijJ978t2PU+kMb3lXioObGtVTVdd7reotH0O7i/BZ4oFu6gWa
tRRDR7k1iMZmQMorLJ66ospexPzT7Gle+q1Lsxdwob7s7PJtvURO1vJJIUaQVdL10uuxgBFs5thO
TTN1rwjHx82hMmCgOJRDFP4bqdGQ+GYkyg9R2w4fNcX0awoO5eHhz01uyW8gsgFi6a1exrmRup3o
8vAIp/W5GRbkNpXk78EK++f7ljY2W4afKNHphNZAMa8/dhLrjME4yRSgMjO/KIlp/IibtjoXYtLe
ynDomd1R9BOx3h5KfMPvuXRO4X8nCiCLXx2zyktVgyrsRCZRD6fJ6NJzn4ViR39gw5UThcKOgheS
fZDV+tBjL2oe/Slo6q4+lVpVvu+cfjwR0yU7r/7G6ZE8qy4oDlkgMtedWiVF5EwpI+AVwp6mT3re
Vo4P3i19NxWZMh7aMBalb8Qz84vGhA7aQTEYkTrnEZ3dnRN0+13xvnKYnqIOQPz1b6mRCtDcOOIk
q+Jn6fVfe9d+acfpm2ACwKe47Idm/+X+Wbr9otc25Z//1oBHl7fwqMANgTJwQWtwiZBBNMnOib39
ouTWVDro64LvvpmuctsoQVFYPs5O4Xytm9b408zSJvFDN5z+d39Fm7ZAjEoZeJ3zszqjWiSIa+CJ
CZA1Gw+qOU4nKtfKYYy9xz28nJqhs2XQEuKVXsWMRuLkZaSzrDzslOc5SfNnWy3K8+S6e2dj4zvR
WZUFCohJKbys7gRx/TwV8UhGk8TZuaXO+JrnVbSDa5J7cx0qsiC4WOiv4FhuZtPdeW6NXJ3GoHOY
XMhLRkPj97WqZv5UxRUUdrtcWtvr4u3iEqJnttb+sJWm09WOLexGXqYEAolLNTTpDgh780wAw6Dm
SG2OS3Z9yjkIaAVAKxOIHr6qQYkmZvxrgMtG+fCICQx8koKX3irFZuoR16aiUHVjk9pA0PWihzoS
aFhDp/h0/5DfhjNUH6BtZ4aObSOTuLZSkJ7VZaWNQWMOYGeszkd0PDu0aF77RU+G9B/MUW92gbVI
uIT8Ob95Ca0cjd5mrDtIxtR9R4dv/NBOuvPvoGrKM+Wlecfe1qmAX403jjCUf+rX9pzKhmIsG6Yg
bGjv+zXkL5mfuH37+Dby/88IDW1jnP86djBmAYSrVubAgEjVubgtA4vH3G3GFmvjksBmpWXVy/3N
3FicTIuAQsLxz+i6PKy/bSYNaoor2aAGFMLBGIfN9wQSh/N9IxsnnrjIhc+MQggvyqok0ITtTPVS
qIFZa2gL27H9USf9ejEbt97TfbgNPhmnklPKstpHurfyTUuy0IGMxACy2M7Pk51iIXOT5YQqjC0l
ZJMRvuOxP6SJkvyYhbUnfrO12N9/wOo25GWvhWXcD0HbMJnvpErqG4MyfVC0avoPH+93U6uPVw0F
GKisGwKiTjreXmz4RoYW6f2vtxEJSBgw0TQ86XQB1zs6u86oiXkIMtedDjUnxh8j1E+Lds4PZaz9
lfap57edvXNqto7m73ZXG0l7fwnFOA6BZqW0GY0me4f08x6Uf+OVkYAQwA2cTzjDV3toKLz6ZkxB
x0SI+0iQGx9DWwuZX6qi/ynqEPq9aNzj41vK+/nrhFIsWxdTY6i95sGlcOUVXf59zvsyMNOh+5DS
TT/zyLeHxG6jDzTvHkaKSvwLQ8hID0PRQUxyfd9VF/VhkbNchWrxSxQN392hFs8J/dCdAPIX28Xq
/YbdXkIPIcziQ67OzWgXaWkm1FtSs5ie9KSbgD+IHIbdwnOPRbRoh6E0EKvIzfYpqUrvbLqx95RG
lBeMqe1OWuS5J8BdKmF355zDReyN5v6KYm9+I6PZYG6JMehVXW9HPacM15jxCHl0V/uuVhTvapNS
g5s1R68zIqRmE+sIf1R9zisSdsTi9FdEN3S41zrltNhZ/fn+0dhyH4weUhWgJgcMehUdaG1haaJX
hyCtrehJcdP4i77ABrUIb29OYvPoy+4Zrp8q+Jqify5Ut4DfeQychRLmOZmKogLlEOXCd63OeKfa
Sjge0ineY2Hdutk8ceRu9PTlBNL1rjMznprOnJGdjnbbnCyB7JBvTdZi7nS1Ng1RaJEFYiBL66KV
rbTqorvFGLguhBApSn2+oFK244Y34h/yfck8Rq5NkLA6RB0ztsnsmWNQJTaUXZO5ENG1XZX4+E1k
p2yhtntjVVvHROqB8NnYxRuOLUsAsXFl0W8eNe/LoA4z1yyZLxqB0Y4f3lyey0mUcxJgnlYeMi0L
rezzcAhKr1TfjHSEpKXQ7cJXhxg5+CneawFtfjWAvXIqVko0yif+t5ikHmxFy6tUFi+WJHwa5iXP
/KHPqj0O2a2VgVOlSc0wKXpRqw/HzBgU2GNHjgtyRfetTCMW7415+g71pFmfK6Wtd8oJmyaJSwj8
ydVuZrryBTUvJSF18mItfhJjX35OGtUN4D03PrX0g3ZuwKY9OUgBVpQC8S/24N/2Ugwiq+KJDKAQ
5lFt0vlcIyTxotilfTDd8Y/7zmvbGgOsAA4kOmn1uui15UV2DBzVKOBxR8t4+dK0SssYj43eYLuo
O/a2TgqNEplEAYSi3HV9UqKl1OzE9fiAUP9rfj2W1Cjm1PxPZng2qewxp7+W8iz7Ml28hA6eaLvs
U6a103sYNqf/8qnA6eBCgCABob9ezBzbw1KPtEY0pYv+VGI7Pdmuk/zIx7H6PmbZXvN4c/MkPJVM
Fyz2GuCrhcIcB/xI0I5zlp6VsEOtoh3V9uv9Q7HlqqTzkHk8HMPrvkumV94Y5/EU8Ha6J7vM6jPE
tN0rwlbW4b6pzfP3/0yt8904163FKim/wguYHOj21H6k9Rc1NF+abpfReOv9ZP/ImkjkORwr97F4
iKrUDacPajn7eSzr/uS1qJIOsGScZqacIr+lRH56fI3kUPSrscmdNq6PiV72TI6k3DEXoa7T2HbR
sR2FfllicBU+RJJ7sqFbGRU3TBJa0fiHxOTaYG1VoTIsfD8gPDoSLiWX368GLf/WhU3+x8jczynP
ZuWjnE0Ufq2U7v/+w5IlAxT9LZ6g9RBV7FrKVOc0L1w1RnRjKDxVOTgjJYARXKrjV0LKpt63uXVq
QQfgXaTAKPRH16tWSkvpGTKZgn6M9PkQZpn9kQApfatynsmdc7t1FRnzBQ3moZTDe3RtLAsLbwpV
OhYqKhyfBXdEOaiKM+5FfJt2pNgyjoPocv0a0JakIG8Litm5BqC1RK2yjwex48i2EkaGN+nvElKD
fVi9AqmIjaYesOJE8/DBXebq3DcI3SA8ky5HrTOql3EpiS8LO9wpoW98NcYT4XDRAdlBErP6anWm
OgtBPN0IgBBcDs86ILkT+YvSFqeHDwgD02wi4Fge1zVQRRFRbjh0eQK2IfrmGMVc+LlSOKe01Lun
x21JlirecPSUYBy/Ph/W3KG7oyXEeOESQSoXjVl1VnJ1iV91bRB7RaENxwYakmlwdOakfNAqAItG
dwYYxXR2aArNPYREUD8JFjTd71Wz/0fqSy1Ptps75k5pdON8cr1BrPIcIQS5bjqo6lC7WsRFhzM4
e27g2XsXlVW+E69vWqE4xFOL8BrsHte7SVNJKEvHIQFbUbxknR4d5jLZ4y/fOIpyJhfID/MzOgKa
11ZKp1jKUvRTUAnL/jbrZfuuBYPwTWlLDN4/HxvvHikjtVCajrjq9ThCZraRUGyPY987MJInnWkd
vNCC53tMUqEf3cbSHr/k2JOUYFR+6XeuzojrTQkymKQd9OnbEM3H3F4uupE3xaEHNvJjIPdJ/LKo
4+JAPazb4+7a2l45wQ2rjSTg/6Uk+ltgqzFe0yhihkEgr4tPYwU/6DFukEE92G03NTt+ZeNGUEP/
BROmpA6hxfXHpPyQujOY/yAT3gChY9wq/QEp0KU6aZk+Ny91ldbvnaTWovP9T7txWGUmhMemjg9l
8+rqF1K70HZnlRkfozh2qpO+d1rbehSWDk8rd50n6FchYP3CpmiC0py3VPCKog4K1ezOViwZB9XB
3TF1C03GFurquDK+HOWh1V4OZisQ0ey0ILEo8PlLTIUUHEmEjipYpAssDfN0Ksa0MA8UgKCCL8NS
kWOCXeyng9busSps7TCOVcb1yMIwfnn9bdN5tmMqUmogoAL0+1QdTrrS7eld3VqBe0tOMIPmQrZy
jTQXwpqKPO3VYIRL761XOvdZc2Dpv39abh0B2F1CNFncI4dYf0cvbsCdU6ENZg9kweRpxd9NNU9/
1rbSIWZvJv/ct7exKmZWZf0BSnNEneWf/3YLqwa1TnrQZjDP1fwv3LvzfJw9I94L7G9DCp49qiuU
n5miv4F0JK2OqIZelkFSJca7we6ji10q8UueRs3HNA+tUxpb+pMhrPrh+wdwUpfUWXw1Ce64XuHQ
O1pTmqUIijRMT4610IGHhMX7/OhGSnwmPOYEmyjNrPE5mWHNTMCiVNnbTXoGMjq+WwxnLxWTR/m6
3MlAJ5pEcsAF2NF6+kSzhfDUsW8CS7G7Y5E7uS9m6w+AWCbVj/LkwLDmt035kc/w9/0FboAbsC0J
+gkpaIirq1zdEqnZ17PaBK4ygvOO5aBI4TriyJRp75dV15+NvHKO1OG9o5Vr1WcD7q3Hvya4VOJD
+hk8ymvEqDFSCFpqpeVRXpLJF4naZwd7adM9obfbiyijJxmykVtT/V5djMQBPdYWSkdfTXe+MWLW
zUc7ml0PuVBz7o9ppDfLh/tbfPskkmETP1Fzp4Zwo2ZbZ+akmE3NOBjNkg9grSrnLzGnWX2cClq/
O3781hrhLzPIpEgEa0xnXV8MukJlgVf41bmonoxu0T/0uGrYVMrdOv2GLVkXgXwWmXVJen1ty2oi
z4ySrArcMY2fbTtl6rQs8mdl0bWdl/7Wo4FcYzwHfjQyTqiHr00luLORHa6CSm3ao1VP3eelz9tP
9z/V7fGQhIwSMkVwaBDGXFtR9aYMI2Y4g8zRxLGsbOUSWe4QuEuifCpEq+1gKTbskTbjWHh5kDhc
i8tl8RLOvZ7UgSE6E6L/xMhnXxki1L0BCWTpIbKY7Dw/vEiMkT8AH5KB4urGMzzeFEZm1zwODoS3
3dK/dsArTmHdt5estsOd83/76X5Rx7BGqZbLsML1puZZ3FMqpquG8Nr31OiUczQ30+n+om5fIlph
kmQM1LQN4dzqfNglvCCdASpFTVvtEMMw8KmGa+WpjOYfjhbnkV87pXui4/z1vuHbO0DkQEZLpkcd
l1n269WVkamHkK8AQyjKYXnzSIy+pI02D+/ByhoP3wIcNK8eM0ESw7m+cJMzJhUj59TsmigLjDmJ
Dw2l8p209vaD/V/yLO4Cl8BYEyPnTQZKy42XoBynaDoykuOmBwjNJ+/hk8iwLAgHEPUAb0gsr/cu
CccMLaReD9JpKi6FGw+H1ombDxkSpMeBt3InH7v9VqAdwNPTVIaehOrgtT3FilIbCSIjKGxF95BS
Ncr6MIWi8Z7NyrQ/Pnoy0FrgmgGJoRgBJcq1NUsAwk6514EjWv2wQAlwjqwpfutyVdnZyI1XnFCI
UBmsJ5f6hjFbjJ2ee3PcBeUQ5s9uqjNElcXd353OvDoshclwrDpHOUow2vusr5OSURNjNk73l7xx
ckAYw0IsBympwqwug+KlscKf9CAfsurYdXmmvLPhwRI7LuX2Q0J1BbqUgExSzayzzEQP07KxsiGA
bcikCaXTRgQFr7zE3ajtvAm3awI/RbGAWhLjM+Rj158RSIVW9DBFB8YSeUddrcdTRnji39+520wW
5jg5E0ovQw6mrQ4LwkupPiBDGzRTpfw5xu40v+8oBz5l7Rh9AfKWKpAsW/OeXIf89dehJzNq1EMY
LSRTYDbuenWG3WiOqOopWMZGe2rrfnxiOjg7tVWWvVfgUnz4CkLshuNieh2cJ2/ftb3OyURLiIcH
i+cCOoa0O5dtax4T5mh2QtubDwdxD6h6Bgi4FSS2q3duKCdrZIrHYEuhER+00Tm3Q5I9euSlFfIP
5sgIu3jErxcUW4UtwCwZAXnSv5rbuL4+1A+/bhiRmEGJIsV1rUu31FMa2DoTm0HXKm6+1IUjiuiQ
OnGRPGlzZf+v6CtveouyLiufs9rI3Z1AZWMvofQDBkxpQKawK8/ZVKnIhjxTA4+e4blTFfdg6LG2
U2e8OYySIl2q/FHxMMi5Vl8s4mowZuipwUB76F1iTszCaUrbvjNFk5xme4zGR48jSwHNSvRK4Z3+
6OpyJ+FQo6BhagHqDfEPNHzcj4WauW9FpWd/3r/hG1tIjiw/IQfGvqGc6ywSgTp0taAXyDOGcwfy
k0Gdnbd7YwvR9qKJxSwcQmJrjpvELEJiBMcKstaePseJqh2mqlKOKAIWJ2c08vP9Vd14Yhox5P2E
CTZBOcn49fEPu3j2xrm1Aki5be+UGbVG1c2tQf1rizOkL/fN3W4izzeADopCpIoUN67NeWpjdF2q
WYFHxICKotARH2daqfnxH+zgD+n5gsKE4eLajppMsGoycRX0Wjq8LxJBFFlX7c4zdvuxKLQBOaBR
Sa6B+7i2EjZMutZ1bgdcvBehFt1Rseqg0VzlmKbN9/tL2vhSvDA2wTHvshyDuTamhm6TuNVgSfnq
5Gh4So6upV5C29/sTRptmEKFhbIs/penZY1mi8LO9QZ7doJcAVD0d2E4JfoXtQrjdNJTltoJtDa2
kUYgUB8qJ7QF17C9foidzIIePrCpZ7/S/HKEr3ld/mRHKvD0Tih7rYqNBbKJRHV4DP5epzS1RwRl
27Ub2FU/njsl7c9hjprZOIiHEUWymyVHFKDhYkRsDfPs7Nyq1XnEVNKh8QFDmzGc4LRBhrOqcnXH
z28tDNidhKVQvsbu9SGBGqIc5t72Aj2EQadXmj8SJ8mfW13fucgbhliYpKTjyWT2fxUHJJqI7HQY
wqBgRCGYEnewTp1oxVezi5Q9Ob1NYyAd+QuAJajH61UxW5YXMXqFsFHYteknodv/qbQ5aA7w2z8f
vmZg6GSVgkeMpHC1sDGO1JhwPAxS3ZqOU1VXz8IBIqsI+3jf0k3ISApDycyQo3RSbW3lPQDzN7XT
aGFgiyr9TlnfusC7rp3KZpqPbdotT3Xkxc/3jcqtuooXpVHJVQjxPmWSdZNuKXMbuV2MFoqhnzOH
/m2Sunv88bc3Gv8htURUiY0CF7v6YAneaRgsXrGl+LMal2/AqSFQrYTjz0nz9/0l3Z4OjLmyPk8l
m0GC1ZlPI7dR+gQvHGlNeNIaq3yhIFw/G0sa78DMbndPmpLoEJCP1JXlun+ry1uD1/XzqFiMWSeL
egr5l1NGxmTAfX9NW4ZA28PzyObJlsO1oToyYxH2ucMEuTk/57FlPeNg9kRMbk8gfVQKZbIyR9ay
9vOC5tQ0uYUjKxG5jwwmJPz1z0lXX6zO+8DQ2Lf7q/qlHXh9+pjzYBgYWCAwVaaprpdVKI2dJM3o
BIk2vPWpOKb1DIM9g2/DxVP7c2K28BNRnq4W780px+jQOMbeoIs8Dzc/gjj1l6AKzn91wxkRw2Ux
phrYcN6h3pE3+UGnOvlciBg6zAoi5mMW17MfOkP/6f4ObJxVMOIyXpCiX2RQ1xuQZoppdWHlyLMq
fDAwyjNj9bC5iWxP7mzLFB9VskZIbM/NHaxEjBLu4gQpaPhXV89sSmi0AMsx1HY82cZp5Ub9mmoE
8XbjM9O6dBCNYUcrkYl/CuZ9/hVO8zD9I+Ec3oQXB7gUm7faO5Kjzq4Q8wqyKc4+VM4Yv4m0V3aC
kdu1YANJQwIDbh68mddfKA/rJbeyOb1A7WswbcWK1IMZV+Me7eKGIQJu6Sc5iECOV1cc9G8zjMJM
L0BqVCghlPwIAaDuP3rgqEwzcIoR8HTIoFwvJ1FmovDISi/d1E4nOBWWQz+Y2hMdDfEfTMk0ApA9
wNGbGQgjrmaY7KrsEueOlr1OthMOB5oKi/FcNmGxNxR++8bgQhCjJSKQ82prls6+gLyWVzm7wGxR
2f7SGvVBEZbxFrU5iL2CMOhhpywtSpIlYg2cmHq9lygVxFnWjNmFbRbIzHvzKSWB2nmhb+/ttZVV
UTXMdMZjtC67gIDw4PW1kyPTkp1fN0m+s6A9Uyt3XClNJRL0Qy6qVXcXdxH6e6Pp2w+zM/ePVr5p
WCCQjZ6sJaFda/3O0qlJwgxMTRGMZVE6On4LHnfHEW2eCZ4VGWxz4NcgToUia1p1anYZUlXxkbR8
mjoHchD7XS+6+uHaA0sibaFvIVvLa0+BxJ2VtrWRXUZi7INXDPMpDPvk1U3HvQ+1uS5bAikIPG5B
cdVUTQUuK7skxvKW5+mRMfXXPtasgxjCvTHk2/eRorcsPuhMnUoIwvUx74e5cErKh5dqseJvTtsu
hq+jZKL5qdaOhj+Ukk3Dm4Z+Oi65s0t8uHUqIbKRa8XbA22+tl+rDAwYRZ5dRKMYnHu7E4cMnFx3
GKjy7FyBDS8s22hEJajTMRAt//y3iK5DcSMXKXe6g0H1jYC7eqK4Hj7d98KbVoAy07VGvRnc67UV
O3btqUft7JKMk4dAt5k8T92wV2Xc2DjYkYnsGbpwqAivni5jVnVqKxoOuILZKwmdBZLp0IXpztmd
QtuyJREjEsNAZVNdHZK4Mos8yuf8MjSzp5+0oo5+OmHYLv48eNV06OuKd7N0bObPGuh3/y2ZRtIO
WuGodOmhBH1XKdbyby9K761KXU/xedtV8+F4HSg3ZGe4ArwOfarrfV96VeuVPMwuGSWuvwA1N6dx
VPqf97/uxu0E50T9kcon2Ml1cTWdlCaB9TG7zIr9JTOSZxc853FB8zDK9L2PvHWUqAHR/AUbAB5p
tfFNHBdLJcr8EutudW76StJGzIA9dl7zTTvysBKryknOVXZqc1C1zG3yS6OE+TGGTtmPncQ83t+6
rWMEn5PcNjAPAH6vP1ATj3XS9XV+SWrjbTIVBaUfsfjDHD2eUZHUg3GQrXNQZ+tpssryhDIOZn5R
lmw8Fp4zn+cins7317O1a1KnXPK2yChhtZ68rOOO+md+Kb22OBZzPkDOaph//QcrPC84R9kdWV90
XlAjhjckvwCUrM6jm4mT2YP7+f+ysmZLo/ir1nqk5BcmvJPDOLREqd28x6+xtWOyqSs1Y3hD17Ud
J2KJcY2VDorYQzVkOp4A3u37a9k4Z6S3gAv4m9bVugk4WqVi9lU2v85FJJB9Q/lgeKdmRvF5niJj
j99505p0OrI9pYJIuT7VTpwkpg1L62s7Mu/su6VpH0ItM45tYqo/Hl+ZLYEgFDRJ9db8JLGVhyld
kPlVb9zuCdRwlvs6+/lDy+Nh5xmTv/s6c5Z9VPIR0NeyALLyPbU6zuVQW8trnAL1BlLQZd1lcEe1
PmV2mJinTMkb9eCi97oXlNweE6mzYnsSgUJnZO32lnypTFDs+quJUvo3a4QDMbWYeLi/mbdWmHKC
RpWz4gEKXhdrMzEJ9hORDT2yl7MeztWLqg31oxAvQMcyFkBjRVJ7rGNhRSvFEpk9Qo5wXnyokFx/
6ZVaO8OSvvdO334xmStLArtfaeB6citCT3GeHKnglxfOwajt4qeuNOb73ozcozYr2t/2YDwM0mN9
yPjRaaTBQ31pFe3oDFvPU8b66GMmi2/3Xn/UZz7fYUhA0DvDMMQ793tznUx/UkplodQ3r2+cW4cM
7EotcCMZVT+anJiBTMQbBIKZZ2q6s5/a9ueHDwuxBfy3sOkY5k1Tt+hDSxcjchTJZI8XZez69zzE
D8uQUcZnFA6woyyzg7S5XplHX84pChUrsQJ+2070ZyNUm6f7a/nlJq6vNuxqaAbwQMrxijV+wXOT
Uo0UCNTz1mzHP7LYyEtIuyvRfi6A0CUvsp03+kVSdYMfMt7Yj4clNWF9sxoVWnIi8yI8tNos/7OW
TvObl4C9DdS4cUbf8EqRn0wj74QPrt+zYB1Miv4AsD/be7ZunS8r4SDIVjdT1esneIGIqjIdVtI2
BsJtCBeY/6KjjI5pmy3VLkv7hsuQmRIgdMmoBH/p6vuEfenFVhkHizXZ6qmH1Kx59tSocZ/ssNW0
yzDCnB0Mmtl7X2HO+z+cnVdv3Eb7tz8RAfZySm6RtCtZsh3ZzgnhxA57Hdb59O9F/Q9eL3chQg8Q
IAGSeHaGU+7yK2V0zy8sqMDIhOo+yrhlCSbZUprAmDHgLXwrnGWEQKIyftV7p1cCdzbC8jHpW717
6rJwTINWqJP6d2IXRXhvm001Ii2AyP/r2FXe8OGW0iL4R35E4VKjxb669K25lY0q1OyU1QV5dDcn
h9KL8idBGW3//i68DqR5NCEqUfAGSU1gc7mW+Jwg6ZK2+anzzAnWl8z3beuqYAjYPWElP2xdA2of
YgboP+o5EPdWZ8utvUwNdZmfhrBti520wtzddVhXfNb11FI34qk3Q4XLMwbbE9F4ANJ4EiMjfzm9
kIYjHQqGKzDB6Epf9o3Rf3cB6Tm7PqPQXfpoW3sOhBsTCTBfpMKKgtFS3foZy3ZQDqnWJz+N1ka8
lk69sA9ZGmnGOZ4a1GOwy/DKVy9J9WlXR47+Gx/asIBSbZVw7iNDifd2R632r1wnGTsohoSXMcWk
9k9WOXi/qTc1qa/ze7yT7GdVHHMUnIeNb3x1XtBVoOe1QBN5aOG9Xi4CJNMynasyPQ1TZ/qzo6S7
zMu3kILXgDqQXuxXyjILm5f+6+Uwou5kZphQ3lr8UfZzqyGcbJXWIW3Dwh+iWPcxu8EPqbQQ4KG7
eBSzTDbgMNdThdqLH/QbFIYSw+o3xKIqCW+B5iPGoN9rYyi+aHEsvrx/aK7uO8pqSEwtCEXyG+jE
lzPtPWQdEKtokQUN693sznWQFqF+tNR4q3NyY0IwM3nZQSouzqyr7KaqDIH1hd2e6lz/2VmZiYQL
HjHvz2f5Qy5OCfMh66QUDRN7KbBdzicr4tqNpGxPHIXM3NeSI7oLzcQydkojRutepXJg70dKHb9o
8WWzL4ShbL0iy7dZ/wq0TRgefhozXd16CGqJxrGR2y6aqnqykiE9TmkxHrFltADt9k50LCc3/52N
troBNLq6BclSF10+qAaAmmhEXC7ATA3VbDFmO4Vx/23IzP5T2ItXq3GNBzWN841baTlvq4kuHt+8
mGRhi9385WjomYamkiTdSala+y5UDWjndVqhqZ9URSiCeSwH8uXWlVv34fU8oXEufXa09MAQryWi
0M6zsDBCAKVoUei8H52M6Ta6Fh+GZqjzhzasmmbj9rn+rIy5tEOIiBcc3PqwFDi7dWk4nYQciFry
clTUx7LF4yrZCbVxxeMQdnP1qa7j7LWqhJwP7+/u69NKnEDGTtyGKBbFs8vlXhQ7tHGyFx0izfqW
5Z56b6oS2hXudhsP9/VpRUqdqxbtZaJU2ryXQ3Ez6nUUIgeU68n41ezT+dMMdGgjmbmxokuxA1Ao
lF8oa6sJ0cNSWjXnFrXnzFICRL7UzlccWCz7shrm9oR1lBO+tCSJg69SaS02btnrbUTgBZKYHQwR
EGGby2n2vWaKvIKxCpdUWQohmS2CKrKL5BECESKdLaShLQ7G9WdckgxSG0Rl0apYB5keyoHgbYU8
RdlQ7aJ+9HxPBRYI3+P1oxuG24ciOKwnrICunOsjOfWosGhQSBPLvkMUQuyNRouOWj2ZG9nv9VWA
VyatOzYoJ5Js+3IlwbmZZTY32snJrRCdrl4XkFlm/TOhYfLZ0IbyaVS0eONI3lhKziHSqlDwwVSs
0V8WGkiz7ACNeqNw7xD/CGd/Spr2Ja7QT3x/Ma83K2gllnOxa+WqW185ziKCljeWfpIFhXR8IrSY
ND9Gg/jQLO7iQRRnff/J1orxRzRW2lYH8cZcyUwWjvz/QRNXR9IJ9QzyrhqdzMXiy5zpxOMhNN2X
GEJunEvAvXyuy5v9rc6wmE2SGRNjXH5ObejmUkZTcYKCNJSfKmVIez8SViw13+5QYHuI2kGmu0jT
hLjnulSdQBexqfyVl0kafW16KKgnE/TA10EgSFgHoy1VtMxGs0zFrnNDmewdb9GqTbx0yF/t0Kbv
OuS+KElQY3bRK2llGyzBbiCnyHT83lSyA/oYxUPG4+4esqkRX0BBKEFmIxVcDNHfrhkPfpYg/IC1
t5NrSLijCOGbQ9MHVW7lnS+ytqiCYrSdnbDnX01mVY+0Mp3sWTMTzcB0akifys6Z7jwrN+9FZ4Xp
LqzVg6N4UuyxyUthmctOeEDwkMP17TakWqvWhpY2/PjWfW7zemiDwmuiMfYNELhuIBTPebAw74Sy
083nwtDHOej7Wfmv7Qbi9Ahy8s/FmzwMpkTznkq3OyQjqCSk4Bvf7bX8S9sZ5HeuHKQRODyofiSb
+GggM9kH5LOu7SNv9rMMNcPvdAR5Q3u09i4h4+TLulRn4Gg4b8yhIUE4WfUucSKOiYuSkR+G9hSM
uIL0QVfZB2PO0Y40S3Xn8owqASQ4oOZlik/tvz3/w09zbjDqFO2cmX7v6VkZGGkcp/us7UX/4KJj
NQYIKNa1P2TSc+5yvYNUbheh1R2TSBbtzsiQI9nj2hFpd1SZwu+mOsXtjo/Tc4LLvp/4qbGUhR8L
FCECYapKd99rUTkf1LmQYuP2ujpbQCzhBFECRXUQIuzqIZK9NdWYPcJMEG5M6wncwRc9Fanpj44q
vr5/kVy9rbynkKzAyJqo2XCXXJ4tL641fTR786RQtdxbaf8tL4stJfarSBhqDAQ/asi0YdAmWsWg
kT2nKt/E5T5O0G00KM1EgTSlYEoyd1/U2a3CwDWHlm9dK1n5rJS1Gm8EiFfv6/IrMFvlBwARu+Lx
V25lKDQv3dNkunS4I5Wen9eKR6tOcSv3cJl8f2mvvyMBLqqRGm5IVNaurEzGvkNCtke7TRMohDrR
lPwbl6FX7yi0Ny/vD3b9HQE5L1UA+s2L4MzqQlabrlFjKjinQS+zwIFetpvKagtPfTUKcPdF4XVx
aAHfvCY3Uku2oogL4ySqFMdLs4lEDJg/LL2Nb3W1doggkAnC5XUYkTzhclsaVT6EYVFZJwUzLjvI
zSx6HQaj/d1ZU7IBfr8xFnhmHrIFioXyxPLv/+icz1Y1xEPiGlj2iEYGCKIJ+35Oc13b4eS5qcXy
9ikunjMgUpQ60PYjmiVcWJ0GZVzqRkVPSTGqh56S4uCFvpoV/fjJC2MsT+e08D4DMUmSO73RqXlb
0i2GB6uwhm7X4llhP1YRMduDxBoy2Vj5q9iJX0e/D6OBJWtlYS5Xw22jrOXhh0dBMXiPU1P82Lbq
BLJPqSj4TE79WLSwtTaS5avDueT9bOAFjwTCZq2VNtE7i3Dwsk/zFDvHovXy8Xs0Nblz7OtwqPbk
8vKjPXUoFeRtFASBXV1v5iZLQpH2UcU9O2ThITMdTMWEdMeNe+AqVgNXQyeVnYU2BcSl1Yr2Zhm7
Q5jOp6LUwn0C995Px+GXV2feV8eYETOoQvMlKsetXuH1aV10Wykds7f5BW+lpT82tpFmGTzdWjkN
nWmfRDemDwBXP1x7pFIDbRY0McJCIPRW0VlvJW6rhSlIffxe2MdW9+r0TfgkvU0rnuu9iYEjltmQ
Ahb2zRoJ6hW96Eqn8UgEs/xz3zvuMS4799C4o9g5nRr+trMtXYrrjfnmbsGHo5e2aIZdnoe+65J6
pkMEgDk2nsiWcszRRs3Jd66YlfkYK23hfXTHUF2lKQ7WY0nu2TmXY5Y0K0rTGr2TpWn1t05Ozp2R
tEUA/AZvZjvK87smy7N/6rLTNoKPG3uGoWkDLTrziAiuNmvRjBRiB9M7hVmo7/GGNvZeNhn/yyh0
1Kj2saIQry8nCCErEaqwvFNB4dofldD0Bbo0G8t4fbFjp8drRa9pqYq7q17apA5dhgqzd5r0sAoQ
nHJ3bT22Z7uiRv7B55cvxgCkJ1RH+cfVLnHqyRukDaRXFKn2D7XF+rEsi/i/90e5ukkYBaVWrmZQ
qaCTlzjrjwPtxFXVSW/Z/9TA5U8HJ49PhhTl+DOfY1cEikP8ezDRFUHzUNGKn+8Pf2tvcM9yDJZI
iqvlcvi5rnq16iOPhzJMAlFgVqLKftp4gK6CRSbJlQK3gzGgIS+/4o9J5nMtR3RK3FOOPoa5s2NH
gJ3LZNz7fa56qZ/givWPUXeNpFcJ0xGUQDZuoWxu/ApQKSahG1V3lDhWR5AYHLIiadZJ9INr7fV+
Kj/1qpxVPzZH72yIPvb8PNWl3KEQHuvfzCLGivjDC75I89IspSSEt+aqz6IpFbdDL7yTNyfl3gxD
lMW8stsY5cYNx9VGlEXRC0rauk6thM5Y663LYXSH0sfD/EcVaomvGdUPbXY+/tDTgwP+zpW5tBnX
geqchHo6oyYKR25Qn6BzRHeAdLsno8VMzTHDLaLmjUtgKfUTqy7NZ8iNl9upzqKYslsangaM75Ai
gJyUjonnO60tNwp4byt1GdkBCiYwhhmC5yTw1suxoklFVQS3zrOYXCl2GW/mIneDH6ofZaXxMjlZ
mB9shG3/GyrkCD7ZXuwmviLQSs1jfRiC2EDXfzdoYz18q8pMNK+qzIi0YxRyC7+s3dnZqZEXWZ9q
lnf6pFU41R+l6Uw/Ceus4lgMZZ/uBsQ/1HNfdG61y+aQFt2Ep3i/621MJ+6KoUHH2hgFphD6wFn2
h6btnsZOicxAc2Sq+ZnXR+mz2ZcOuBirtZNjTTtjCjSYGN1uADPp7vIiNMz9KKby39xBw/8oo9YY
OKTmUAWeolnfB1ymS3/0OrPZqTBRQN4pVdrczYYtK7/x7KhHSX65nLVMTvPDWDrI8jo1kdnGHr++
Ock+ATAt+dFCUVjVVodW7YGiQ61yI/U8OoMe2CI3KPJoKK+n6M08L8CcR5rYW4buN2KWN+Ik9ybZ
BdCHyz1BsAtItOZ0Qbme92hvjCWtSTV77Puk32euIZ+1MHOjjXj6xl0NjoGmC7SZpWa22vbZiDjm
GHfKSW29pH1VcTRhE466UmxE0dcrC2SLi4O83loawquVhfo3xlo7ROfYDZvPRTOEyc4auzm/69rQ
zWJfp2fZ+VbpNs7L4EIW3CiF3pgpaS80JGTFaW+tqVi4TjqD00SwD/s+fa1m1dwb1WBvVCFvjQJj
c5EuXy6TNd9pymz8VjnKp3E2o30ST0lgmuLDTRW0N8jdqccQe9GFWEUsnteQsAhIjWJoy9HXnVze
obMzRYHSlFt2ctc7kyec+SByCoUMzN3lzsSB0RybqojOIpr684BN026Y2JN5YcT3FKCq77hrbTnK
Xq8jXDE0KWmbEyddyQK0cvLyanCjs0Y+GXhdGxGYNR9G4y78a2QUqWwtmj5rzG9Gh6EdYjs6J22k
3ZuFK/7y6G34sT5Sdn3/kb6xjERkNJMhmFOsWAs3UniOQBoZ0dnMZFDZ3b9oo+DPUnX3NlWsnats
HLjrB4250bQB/LlIl6w1+hI31+IwzOKzN7pq5Ed5kgd0Cc1XryGMfn9u16EBTxld48WaiYrFetdH
WaXIBvvbs9U5tFDk9B1FqV+hrQ4+LKwtZ6Q3OOnl+0nlC2s1YNTk5bQ2Lnfk5CCLVLehchrdRkuD
fkmbT7Y1RCqPRaKoP8Js4OZE4zvOggi4EpLRgMqq44AklOqLONfMo5ZZVrfv6Ln8QJ6YxkQ36hUq
TlXnKoFtzlX96/1FuvFBFhEnfi9dJ/Lf1VVro7buGKKxEZVHWZ4O+68U8NRDoucb8ff1VUvFCK4C
tzkaVRRnLpdn9ngeBy+zTx2QBUiQ9JU+EyRMYxArrvEJK4f+NBWN/dyYsfj3/UneOLfI+YKVQPL5
rXB1ObZrFpk9jQgNkPsmh7SzVZ+qn7ex324sJYIhbDhaPaBq1sAiSX9zaGBIn5LEsR+LWaVpAQN7
/A7dJPz28RmxihAXSWYWvOXljJop1wkKbIeK01zuo7IUD7Xhbt3ot9YNoQuEkBmCKsxqSzfpVDbl
FLunuqdXUwNCINwwt8KbG+eUkiyNeHzhFgW/1VyEAfZLoHSPw8z4t9LIl6lehBbJHXyjQUzz4yvH
PuRi4JolT1s9+XFap5aMBveEca9711epsa8VawvhcGsvIBICe4q+Pzorq1HqQS/QxmxoGljO9NdM
l8gl4fVHZCH+e38+1xgrEFYoQYFifuNUrF04vWKM7ErR3ZOJx0XtI/5T5jvP7bv70nL6aGe02fi9
GsgzfQL/tAKE1okkUG3ksfbv/5Zb+4Wfgbvfkv+Cyb3clWPlll3eS/cUK4pGthfNgWlX7t37o9xa
W959ujFUPz3kEy5HEW3swLexmfCQDr5ij90xD8ved+S4lX/d2ppAw8lhF7UBOv+XQ6WhMdW1QWMC
TGT7V+Gq3UkfzP4bwpa671a69/L+1G48x4ubKmmDSXTDmbscr9fn0crz2sNNpJPjQsFo7iqpgaSI
q+4LzdkiiPv6wwL8i1wDufOiQkCHZI2QS4RWadO0iKO4KfJGYa88jlVR7V27if6He2tpgtOqIKFB
e/hygiPMzDAOOX1yoF0aaZ0TCFlvOdDd2of0YADM4iOylD4vR2mSKB6tln2oTWJ8UMos3kPD34oG
b22ORdRuOXfwptatkAjd26guJm7Hgd0+lsnwnMRV+Tg5ankXRWX9+/3NcWvfkxcvohcedbq16Fut
Nx65Lwc9Jbi6myPN+jqrCCPasWkc3h/q7TusghmqRyAa33qATPFyBWMXCaVQqt7JsCaM4vg5+XPv
dYbmSzmaXVA4Tl88tW2lxb6rGOgk6k0jFT+qlPQZdT/jtRvsUnuYsyz/6llp/hqZ1vy9RoLlexlW
8zOslehHanapGlRC+UYpVD8UYQroQHhjfRzDxpruzK7Oi32NFzS6+1kunT1nQftu5m6n7oSbdjju
JAW1NS0rzA383xvpbb0EC9aHngdSjNyvl0vgRDA3+5B0Rs9j12v8PJ/U3k9bA8AvYhkWVSZallP0
09Vz2/g7xgbd3RmVZUKiTAA7nFQ0YUveMIAan8d8tJsAI7PoDl5GjflRW8r6EAqRhvel2on42cyV
/L/3P+P1jllYNNAUgWYR3q+1bVq4yo2gSXSuDTv5OiZm6LuZlGf8lrqNS/lGeIfyBMyupf6+iA9c
rpYeOyUoaC7lSS8kYAY90hCUHKe7tpqrzK+T0b3vp3nYa3oVfrxeYFBY5oIG00zJcc2+UtHHkjVV
7JNbwXTxUoQHCLA/HqcQn9C+ARxFGAvS7nKKWWZBTJpgmk/ZJKnBUWsGi6H3XbFLy6QmcO3zj7eS
iSEQyELiCTzqVdPIcYpWllMEk1FQXLJFmRzTqlH8qcbi7P3Ncn2dgdDmGgPoAGpbXZN3VLzZCxX3
5nNKswiw/yz2YDT7e7eajF2V5dPGAbu+pAG8AsxWGRXzwjUwKopC0xPzspz5NOxjyqo77Ny2QpIb
s6LXgAAdXWHqPOuPVmmzms1VnJ+tLJlx6DSPc06BbirCg+JOzkZweWs0YHSLACnXBtJEl1tkJE6u
PL0Cm6Fl/a5R2/SglxoC8Frzt11Y7eH9T/ZGl728o1CDhlICZXepFqwVLbOJZKtJxuJsGJ2eHilN
gKxSIPCJu9B0i/Sci6qqHyYT3oI/SegHu3G2PDOI1dT8iQez6+5HtRL53pYtyCKnndunER4G6OMs
Hf+pVKNqqZsWiUMltJiKf2YChXbnjr34adZUi1Ej6J2vlsbLtCumykv+igHFyGeCmLndwYnJ1L2e
Iee1r5So/9y3ttb4zTjrrV9M3E6B0UzyV8RGH3w5dO6zDWoVh0m9Gb72pgnf2SJ1S492BU94t7F8
fI3V6pGlkXUQqS9GrqtHblJiXZq4bZ/pYMSBZshhV1SF3L8/yq1LeAHmLt1l6gJrKTMNaEvdW015
jhTL+qork/sajmH1vTOTD7PS6RDQdOUv6nzEJMuR+6P7pHsTl1LTl2c10i0ffYN0b3XqluTLzQkR
EtBfpSdxJduXOL2XA9MszzMy+QekOpN9CaLwUPSbCcWtoSC4LiQEpHPIKi4npCh2gvpTW57jJJRH
BU8RBGKb7FhDwtj4TDeuI5LQpV+1YNOB01wOFZdeocSKUZ4Rae0Pre2GB5Mi8MaWuzmhP0ZZNUGp
N1dpVUzlWUHv/J9+BEIjBkc7Tvqcbtyvt4airrcAbKnuXLmliKQUKurfbAbRfcY3Ev++LoqDaRq2
DJpuLd2fYcYqqM+mbARiSJgRRXp2AoeQBLmneA/vn6Obo7Cv4V+S+l0RFSIjVhsFj/izgVG2T66p
BraSuMePj8IAgN9ogyFstIpjmmFI7UE3qnOe2+FewZ9o33blljvljW8Do4VpEKtQ/F93LSkZxElT
auW5oNXk0xAf7wq3/dyESv7hBgMSMoBWwS3S4SclWm1rjfpQ17sc1nIaEhqkWnQfZb278XFuT+j/
D7PaAmHsdq4l1PI82PkvLXX0O5KA0Ue7a8sh8tZI4CGoesHyNBCXvZwQWodVO/dKeU77xD1AUaq7
IDUi6xmIYepuvOc3BoMASZLHTccOX9ucAftK0ry167Pu5sMxSZBRqeom/1E3zpZE2BIarB4jOvaI
Wi2PEbtv2f5/3N2OiLzUa+LmvEhxoDY8aZ+6brZPzZxpgV4k1jl3W3MrgLgx6KLtvWij6pTZV/FK
VTVO5A5dc8YWWBkOnR2F/S4W3vDl/VN1DUjAR41KzQKffiuJXU4uJyvS29kuyTym50k0iG2qP7O6
gkqZPqSVkfjRPH/Bsvv1/XFv3BlLdWxBI6GVANnnclxXKPOUhqI6U7UqvjVznzzju1PuN0ZZLoXL
b0ccAX4GGbkFI7eGOiS2HPOYE31O5qTTP+ultKOgNrnoqS2WdXt01TDtX8baiM3H3gIe6HfmEHWB
x1sznfEwTuMnXdLEeOgKffIeyyEa2pdI75PqUYZIkflykrFAnb8fXoEDNv96XppGD5Upo+JkU6R1
jkaPhzz2oVZNGBPxyfdeAwATuB4UqJMKElsL1FGQFo29Gv4dj2Zh+6o7R7+dYcIrSauHqvkyOrV8
0a0iHw4yN5XPOaUqzGZFmvznNXU87Oww1b9rdTfGu9YZ7X4jj7w+cSwlGCQMjBYs5bqLoiDPS2c4
r85zDm3c6e0u6C24DVlmVhuH+3pzXA61OnFxLtsuMZPqHBtOtsfovNs30Hs/fMQYhaL2gubiFV5X
UpppQjDRa8jBw0g5aqlhBDXuMP/DKFS1ebngNONpaV9u9N7s4wSjt4ZLYpbO3WDEU42yxGynG4u2
/EHrrc61tzwqJKRkw5cDTWy10GrZ6mHWaEHrTmLXTCNu8KbS9ve4E0tt43Td2hHcwAtzl9IyTYLL
EYWbJ0NH0ns24879ZTlp82pUXaX6Fq2IjWV863deTQ+0KS47hIJXrE/HizND6doGvYDGwr7PykT9
Mrl1PB9In9rvvRb29Vd3RmmKipStlTvRmfN0tEI3+dYkRa368JDVcueWTepBELAl8sWyjX/k0C+8
wG14ewPIGbpBc9WzhiDrZD5+tc0hd/xu6Cz3EEt4BX7flbP3mYs7m48mcq16EPVRB6GYmtjsm25i
mccustver7hE+x0OzVIJolpzZh+rP73alRiQRa7vUqHo71VnktlOL+M0+/DTD4ES1iFCS2DeaENc
fh8WYXEsknyfJKn3FCmVfealmc9DtyWCcGPz0fVfgDAkuzTiVzF6BQfH7mqzObczHh+5GFCFFsZA
Z0qqR5lHHwfXo7iAtDzKW4vl71pSzIn0mN7h1JyttMz+kQiL9X4d1S2NayVRtrDIN+4jprYoQyPE
tHQQLxcyQTnIrhNGU1UpAohjaeDEobZR5rmOM5iTAzgWbOmCnVhVsTwKLW1GKH2eaNZ8ZpNWr1nf
jDtuqcwfjUg+trGX/37/hbxxhpc82wGo8VYcWb3DxigzLUkY1Mon3R/UvOcMuL/MYpS7/2EktiHx
DJsEuZbLRSy9Zgqr3m3OUTcDx0PHorE+JQUGSXsz4WnZ2Py3vhkBBt8LPXSK5asAinpVmqpo+Zyl
OoZ7AxOkT5ontwwib30zGlCLU/fCP1t3GrzUTEOrqNuz16jS+teCmjb6uUhwC01rt/LOWH2b7l4h
AtsCUVxHbgAMiZ/Y/ZCByMIv1zPTJI6zo9OeB30o/854n6fIV+AZKr4SVVrmx6XoEDZK00z6RuQo
rZ9kRmxvPDu3NhBEByIC2lOLKMHlz2h1rYoHkbdnS6vMQ92a1Us4ms0nSybt/fs76NYnpcFC6kd9
Y3ETuhyqSxCbxwamPTeZN4THyIp1+zCFKBDs3x/o1m2GUeOCTFhoxes+ZttriItbFl8V8uZDlCsd
uJBmaB48fZavNnDLDfDNjQHRQaM9u5z+paF/OTNbkRJyjGjOqTMA8jGSf7y4zHw3yhIwylugsxuf
jEuaSjJNdua3ridbYTQCueBdqBSjeYmzpt8nQrgvvTltBY03PtnyHtDsW0Q3QUheTqxOMeHSR64X
kIMAmzM196dyMD/+vRBH5PkBdUGQte6/FXmijfQVeX14xb9Q65B0gJJKf7LGyf4LWbYtevt1T4Xa
1/8fcN19lmAiUGyym3NXaTmxSPxS5fkXCZgbRPUj2K3/Gs/a6EDfWkpSGTIZug4E4avXvE9KltBx
mKRUtDaYZ+kVAdJK2sdLIFwmC9ANRBCVkPXNqRlhUnbkP+fWg5Ya1p3ih41WBuPcbNV5b1yfDAVG
EH4WfIq1uZSSzEobTkV77muDXrqrjvPZC7Pkvqjn7GFO9W5fqOEWBOTWqGSe1CqAz0ANW21KJ7Sc
MJ1icS5nJ7rrM6EdInPsDr1u9mdzEM2dPRZbEcvtQeng0PdD0XNd7hmLLPLMPGzPJR2O+7aRg6/3
obko27W7pOTdzavNztG16TXriq45gBpuTaokq0dCm40UiFklzoNsmvYQKll977LUL+iNg9y1K1Ei
QJGXu1Y1MjDVrp2dISThxZZY8M3fv1Zv3DuAJzRYHvATF5jm5WWQRnBHeLL5MaUNUKOZdh0g4yDC
MnYDVntjsdH0Q+wClhpc5/XbGA4yb0cE786jGPOfiaFGf2PFWD/A0k+fPUNpCUKq6Pj+9G4cUPpm
dFgRZ+bsrCVxzGYg0jCr7qyYMnuSZek8wCcvN0Z5y7MvEyHKCEjOLhUbVHvXc9O9ESNOk1W0m7rd
F5OWI47f2og14DyKF2sKaz2XuzxLugcalPOu6PJ5p+dlf+iKHrUwRFiLj31ZiOX4JywN5qWVTTlz
Ff4LaY922jn9SXWprBhhXd6n0otP1ig/yD5chgJ4Tra+OA3zt9VQSZ0AUG2T6YQspOLrnhb5/Nf2
4UPf8m2UhS1PCMA6I+t2uVVzbKwNZ2qmk2rkahBbansg9Jk3Iv41koFhFmE8WCtcRDQn16VFKApZ
1yaJPBmCKvA59+q4PY7t7HAX0iYA5a4JUd3VZmkUexu70p+JIuwBM5yhR6uCFt4vO09l+VIasYwL
v0s6+0cGn9fYG2bpnHFs1ap9Bkmj3YtIdT5oLbP8fmYAe4w+OJYl6xIK/VRXq2drPpWTTeUfLkbE
b+hBZRVGvrHx36x3/tj4y2CcaaB7PEvs/LUSrkcl1FS71DjVtgZfjApZi3zwjA4J+4A+v41unMjT
u5Sime7nGvXhA5ZgahNoelr1O1yErF+Cx6j7ayxqO/kUqdmQ7cymjJFNVSJ59OZ5cPxMU/rXTh+b
jLQrt1vdL7raNfYi6drsddCk0uxMq++0gxEjV8LYc1ptTHZ1VdLmUtHPwYJo0foCtb9qDtShTYkZ
e6rzMLhISfR953fO9ENIvd+InW6MtHRVkNujgkPLY/n3f1S3iw7qvVvo4kzpqOEFVv82m5ZWUaTs
3j9SDn/Q6vPBhV8qDtTc4BquniIbRm9a55l5MjzEXeDzpN1OKmoU5HpovQxGUvxbWe0HXV6WTYOk
9QKjNpgemeDl9MYejRSl1o0TGZhm+yboyKOE9Vf4ptgk5axegLfB6BBAtIfJQZF0WYI/1tIyhPCy
VJonJMMMbuVY7iBStxuNo1WywCiLxwYvAOeOTGg9Jfj6euMkjnmakca8N4c4+mLkpvtoJZq8w/53
3OCf3RoPQOdC5uOIsxkvZ5Xk3oTKB6IJSRLaPrCl6kGzk/Te6CPwBmW7Jdi3Cq7f5ufScMFBhJoV
hL7L8cLOExU6UdaJXxT/QOltPNS0q+4riIp+hTrPE/15eRAo1288Y+tw6f+Gxp7ljXYE9HL1AUWl
u5Bc8RBslKT1OZbxsQun3wKlrvsxiYtzq1nJriYlO2ahV+Jy6eH3MLPu75+Vq0O5SIUt/W6P5BP3
+dWu7Upo2C01ROjSuX2g8DAFIbyTnVJXWy3iVRnhbcqL0huiT4tY1zqpHoSnVrKJrFNLxOYXeaXu
kqIqd8VYqXd625/6noHnrsD9L66ijSrNjW9N+xPODlgZGABre80C3ktudTo+lJW0gybRhyNHiIW1
0g4hoDrew2NHdinr5417b43OXiZ+MfRqm/V1K2ylie1T2zTjvtNmJEcy1fpk6rVzkCDsg5DP/jCM
ZR+Ipo+OZvRBoNXbT+COXzS34D1fEXFN2L5Z7ab2KUkL+9BoWh/EotnU+lwei8ubl+YXZHVeE8QS
6PatDhQBfYXGqXpqNHtyDkMbUmToGmwQ90MSq5XvIPBZ+7pItE+maIZpN3R0zoLWc4oukDZGZxu5
7PVnh0BFTwQFcbJZfc1ozXWkP7vcUE8irk+Sp3V6MITzSPyMb7djPaXoZWzEWtd3M4UI9vmyzgAv
1s8PGOsZcU6TRSisfK+oseZjZDht3CDXp4krkgB1gVvSo1jXpWWWN7T2QuM099YY9HU/3AuwvLsy
D6NDBSAanXtZ/0SnioJ8PGwp1N2Y5PK+Lngmg7BynU83s6R0lRTmqdIqC80jLzk7ABo2js7NUWiE
c++QQrtrfGCpWUWbK6N5Iu5WH1j17GsaZc6GI9Ibrme1bWnQEQHxzlGiXlcWa9yEkdSrnZNaeflw
apJMi5BAa4C14clYi/JJV2phPSLc2EWPc2p7k2/GZfTblU4aPou67lVurtTMIOc5Ao2DOECDq/pd
zjiK3SnQCFXLL9rQ+RqDAZ4DhICT74nqonnXWFYDhlTJCtV5brRcjH4yU3gKUMpI/1WNeNDvTafv
ECxQKnv6oJAsFwP3PhcU6/eWHqzuJisGXjdFqXmaGrd8atA3h0vtZD/ef2WuIzJeMDo2NFJQ/OAg
Xt4LlFLNGtkB81RG4fSlyGT35f9xdl7NcSNpuv4rG32POfBmY2cvUChDsooiRUmUdIOQ1Gx47zLx
688D9ZxdFYrBOpqOaKOmyQLSfeY1kdtDlx8bY0vjedy1SjEGbw/6ytbH82HBl5JZcbyvBjX1yOn0
Ge/cWuvrg24XCmaGhnEgrjDxkfOSbeu56Sbum+yaBMQr65bOKBcqHTFqkuvbXc+rBFMeHP+wJhsD
lMOsIBuKa4Kxr4/CfYaAM8X99UGj9qxTsOjOnRhlvqUzZd7iv3atRP2Ts7baHRSTiG0puy9Ms1WG
kGgtlggxDLAUiUFcYRTwmJOGO5Nou11jp9mXOVONBzGpyZPH1H7jrouDse3Gb0hoy4e3Z/WVpbSk
ytTmKc5TV17ny02O9VunYFwJZPWWrsipy/ASciGRxkMo7j3FSHdvD3kZI1HPWlidsC6gNK0DlyiK
aguKNjpopRKe+sEzt8lkdofSFOqVU/1ySplN0iNmk4ooikvnGyUZrKghFlTuchAPti8Hp9aDwrFT
/Upof/lMTKcNHgZqExfkRbnODQXNsU65U1ohvhTk+pnvNK3+MZy8a7qilxtxWTpcFEvnikLSaiPS
o1NLb3YZK0xLZ6Pmo1n6ReZWTQAQKu581WyTboNojzQQ1E/13zSf4pCzwL6RCPJv0PvrIMCr5rmL
tDI6Yjft+jUV9UCI5vPvrhIGQauVJJpuGYXQ86mLk6LvTSQmj05X235hOv0H6KDzphxi+0oT57XJ
A3zxE5zI4b2mpWgac1bhXXCsqkI/tFg97Jq+sG6rONKubLdXh8LNl+gJIwfSwPOnMiAwkhL10N2H
8rFNzPpAKfnj7OTNlULq5cpHrgZk9OIaAjBpfUXUXp/GUedFx75TlVOvjsU3LTbL4O1Jujw9uOuA
n6F19FOkZzVJQ5iIDD3R4ugU7mIzO5Sf275rvtee1d2LLuofGhQCr0zX5aMttyzH1SJJhcLYqt1e
SFzCMjsBruiCZYIxxH/CsnO+v/1srwwD5ZLtRYTPQ647YAKeAzd3X2M619HXyM3kfuBK3v/+KKAF
uQ/YR8T5yxv+pfIQE+KkYQM6JsyHflMDxdzkhXaNRHGx7AieCYrAsS9q6MA2z0dBQ3Yh9CjdUc/G
cJPb3J2RlmcIc/wucvmnCQTo6KX4tXD314cDOLi2zgDk3fVj3z8Zs1V/HWvjN4EdP0chXDeJ1VkB
FzRqct9RkvGjwhYl01M5oww7J3Z/JZK9WAKAR0Bm4aOBwhVhwfJaf5mcjoCGcwitll5oVTDWcRR4
81UFpMvJIZGm7sRf9LbAq56PUiKI4skGqhWyUYa2TWY723uFZ0yBXuMW8vZ6e20wOmf0chACXCDM
54PZJp4KnRF6d8k0x/ZN6eqCSmpZyNDXYeZeOcQvKlCL0+ZyS1AU4r5Y37+1MteVBMxwZ5mN7dt5
l/mVFW8VUXyOZXlNWPG10TDcI4Niz9JtXe0lMSpIbkdzeAeSRf8qaoGZZ1YrNz2ZXeRbkfWb7WtW
4cKtp7ZN/YOWxjrRUYdB9RQgnEcDRFPQ5G2/HaxSdugx93W5J578TTm+ZcTFvwugFiwEqumrikCS
R1Y/4bON3+ZovaD6oTy01IGf3l4kl+t+2VPwljlnIUP9rLb9su5z2LYarajmiKKT/sGrw+YZelFz
+HdGITTjpFjoFKtnKSEhoXkFxMCDbb/FlZoCXTNd00y7uKKoDzM5S/1kEdxcV+SwB8MLwe6Ho1fO
zrtMTZrtiI/BrZFi9JTZk9zmtfabAEumiSyQ5jjRC4oSMB/Od1lutpaCTvRwRKyu2GlVlgZqOyAY
DXMgePstLtHeWTqxGmp1tA8WLa+WnvBRL9z5ybBTM5Dxgv7WjCRIcpE9eDLObzIlm7Zvj3yZybDJ
lp4OKSG5GTXI86dE6s9Cu1sfjmLs4pssBl1n2nkVDG6Gu0+I9vfYzX7Vhc6+6ZQRwXP4QB18XzCT
fu52xZUPdHm2ETDSzaLbpEFnWMtk8hLquRXDdNRc3FTAbirvnMQttwIJ6yvx/iurCpwfEOSln7t0
xs8fHRHVxujNWBzHLs33cCVtP+/HyddEm+NzVcnt2MTGlQ3z6qC4ty9MdQzc19QCegtTriC6c8Qc
s7yNgIntstocjxT6mwcH6fLvqZte68NcFMZ0YA/IIXNnUPe7AAKRyERFW2Xj0Y7VIn2XNqXlI1r2
Ei4mXzOa55scPW9/ADCk7UfLuSry+sqsElwuzg3IbC119fNXbVXJ2NV9NKE7Fw474cgkaMaILGeI
xM2VFb3sy9Vmoqi5qFE5CyV5TSIaPWoLQhoTxlNRV/pl1DqWHw1J/qhli7qNkYrwW8lTzv6g6bES
5L2JnP88NlSYwjaNrCu7+7WHXzoKzAFcI9p95w9fDzS5kRzBha/A/s+xRm/TT8reU4t2f+XZl7B5
/ewsZQQ9iar592o324uRiT0k4hg2tbDokNSPaf5Fz10Lsm2dis8OLxy+RILZsD9iXOJb2HldaVlp
rz2wgQ4i4Qn2I4hinz+wCse2KkY2lj52YOgyzxu2tR17J0svrGMSaV9rQ0dpKqlE8jnNmptYdT/Y
kRlnfuZ2O08vzE0doXKwTxp0Da9ET69sBhgvTAPiXuyFdVI6SPj4VqYKLsZBt24tysTWpqEe7vi5
JWfdT6z2g96EehyYyBQlPvX5SF5pvbz2IbgzCXAWAQLqNuevKMGIzxuVXhy5hVoR2C5yjoXdhDda
SivG9bJh00TqX63T5l8nt0cz9e2VchlmEQ2bNDI58TmJ1ikLAstto+YcQ8lQ08XMxb2OEeemIFo9
NHVz5Wlfud9YB6wFkj0aa2sz+qLG7MFJU3lsi7i7UZuwJndpoGb4pozuXbWofYThu2NN7HctbVoL
kC33OCoPcBYxQaTouYYLhkkah21cyiN10WLXoVdAV8XFxiVV6gclRADT6C0sNJrGbFwEEtrqyVM7
nEBSb+j0oMLB8GjMU7eP8mHa6q39razmamOU9bWIY9kXq937N5aHSOcnU/58UbjK1Ok4foDCY252
A5Iafp+a5pVD4pWlt0gOM/vsTxrzq7jGqEetruJEHjG6i+8VXQeoUUYa1gKzuR2mTKKzZjXvxyFr
v+dOMjy/vfJ+2ppfPCXSehaOOlCa1uFv4SCPXnPnAB4ZxH6e3Girq7GCcASavG0VDk9G5GUfIo7U
jWsBzXMjpfbjPDF3iVCcwJGO4cvI0jZp1omtS1H1yuZ45Y6GLA6QQEetETXF1YHdJcjlY/sjj/h/
znflJOcn4aHR48dG29KK1MPuc55rVxLVNbbs50LlTFp0lYDYUIY8n/626ct+HKU8TopXb6yhzfwx
nsQ7Pud71i7mj3VVbp0q9ALTWfyua3X80NSWuB2pM4I4d65pX7yyb+EJYucOnk4F0beKS7spU2SY
xPORZgUtYXUayQA9ZUC6oU9Ftm9ap9sZOQ2SyVWyj28vlNdmgYIKfR2bRXJBeaNEOrQ6uizHTtXG
F2kgSu0YxPsdQFy/zr34lOeZ9+9MArUwVDEQrIZSsNod6KzlBj5g8ug6g3qUrsZWH7pGVfdZqaso
KFvcHr4eJypOcLmIPypwOMubDAU9C9H/rO18ki73U4V5/Oe3X8grZzaREyIafDhQcfpqNtDMCx0E
KuQRLCuiHWkKZd3XYoc+x9xGJ2GIvrtyV752ItFZIGQDE2HQxD5fkji7qqViYSg0d3hpKCK338/D
XFypc14iPziigfsvh/PSnloH/X3Cs5VhI4+VTgU+CF3X22oyIhZXpqpLbzyn0R/Lpjb/ssEM/KUg
dBbtWqhG4D8GXbvmiPLqTgQsa3NTQcxF1eb8sYVloo+stPOxNVJbbJNatU2/ntBU3XSoLu3UjBl2
cYD84ZlF2iPxoKtfJ0cUJ3toIyQBsTb5PiVOK6+9qVdCK+J4iFDkR/xzXWfqvclQwrifj+FkmJ8q
9CVUYFXWvB1LkzjC0mRx9AYPnRL0n75nZr2fUeG6SbyIktcAd/F5RkrARwXM8TsEBa6kVD/7FueH
OwQqNGUweUGlnfjm/M21qsg9rSzUo06ddbgdvFB5Gqn/RQezManl0KPP7kvOUc1PFC95skRZ/lnl
inVqbIxk215OH/Bh9sR2oSjz/V0Pcb7VzDtHQWEUiMwQDleik8tFfv6Zl6//UilB5d+22yrmM0sU
X7rcMzaIIHo3b+/ey5ljFIdwi77rK/1P2UULjjRUjwY4i/SYcT1OW7esjfydOtdGunl7uMvEnssd
IYAFqQucEQ2o86eCoeelkcMaVmYHLKXRt0bNtZngOTO72a7v29PYd9OD4siKYIiK4oJDV6anHF2Z
CgcxgYb4259pGfJscRBDk5NQY4PGx6myWhzCzOc01I35CBhkqvyxLPPtBBIGWzOKCneKU43OpjXK
TA2AiSTDB82M629vf4bL5GT5ELSfuVAWqNm6eNoKmxMbTYZjVaNH6k8pnl1+ZBS7LLYEpU1TGY+K
pefkaK7YZIhZ3SBs5W6dmBJo2ivURxSZfxQyqYNYoJD+9ue7WIx8PDxzINqic+jSpVtNW4q+Zzj2
6jFn3xa+Eae55SP2Yojg7YEu7vZloJ+iZNAPqViv1oerKtmcIKh7rKY8J9AofkRCPCut8tJYVQCw
eWer5e7tMS9hXzSxGJa6GvBB4vHVFWaHOXbScKGPUgOmvukHZfhoVW0IUmQMGww6xdC+I+ZVCkBv
qZH6c2HYhS/hXqpXnv/y0uGzmLxnjlI6vmA9zt+0NOKSJo1Uj63Ze807JSaAutW4Re+btIy8XUHe
lwaDbYpwC4astlD9B99DKDiAO0QX2Hx+++28MvVExOQqNPyWPs8q/ouqQa9himjHzuibu9BTh8fU
kt617HzZZatdSOGJ+JvVxVJbq0BqQzeIijj0KKfJ/tPuS+D1camMdVBmkVVslFg2ya2Kt4EWNGTl
4WbGGeNr3HvS88UgaXD4aanXmHZ0UJWusRl+cnHOPh9lV+o3kCvJglgkq3mhBqYQBYzZKS203NrW
kyaVBx2trdDE1nHCh1zTRyEfSv4fooJeiiHbLnQIRe8qsMXZVnUU2WxzoP2Q8LNMbQ9NjOfj89BE
UgRFXeTTp8RIzWmnW5OiPOWhOzYvrqzm7uSFiWP1fqonTfWjMVJaRT6yNJbVBRFeRMUMjW4yyiAq
O5zubTln4rsNviK6b/C6GI5lnxXKlWPz8ijnxqd0RCjMtYoMymphJLUt9EZEycnNpA6EEMmfP83M
Nr6IOZ3AZ456o4GotjwQz6aSGp9lKmG4t0aUFoHea3HxBDWmMa4cVctEnE/UUmIDPbk0vVhOq6MK
RmWYtkmOl5gTT+86q++/0mVgL2u2MnnvYkeoBvY12BEe3t4oF0cX9S3EWUiYgFaC1FitEFVSW4pK
PT4NMTzmQzPVkbvPkWHDUsxscpCMXn+CQhU1OMijpXplPi72KYVUwNj8TU8CEufqGsunisDJtuNT
k3tT42M0On7QneoaN+Dy9bL6CYe5xBf99DXS3Km4ZoSllqcSkXJ3Ywze1D6qGdKtP6Qbl3+FZCrf
cJvCjuHt13sRqXBF0wqA3cPpAIpwef5f4qFF2EevEiRWapG4N63iKfsKu+G9aVXKlaDo8lUu0QCV
foij4MLWqkXeOBUuTZbqJBtbHnQcUPcx+uDB2w90OYq1aN0vw1DwohN8/kBKnOtVM3TVSW1zCz6R
cILKaOsrse9FegarcXkGZDLYFhd1pn6cQy/T++o0mF61R0Vx2E9uaX5wxtHb6ppC2P32Y12EUwuN
kkKOBnobRO8aQ6R7bjXkxtCciPV1PEXJUjEwM8BU7qSV2OE7AtGkeh9BOxRbNIyc6WvntXF7jUh1
uV6AqUCJJU+Cig729vz1jrNnNEjs1Scqu9VBbXQZ7mBU15o/ONpVmsArr3npnCyyGtALMQI7H83S
y4kybdycFJbUtmyL9lC60juMkaGnvgbSVLuyfF55voXbTMWM4iUwnNXySbPKlEBdm1MkUhvPnBRg
vJc63WfLUcRfb8/pK0uVeGSBf4GKASi5GmtwhZpIVW1OWmI0/cY0Ikw/VX2gUv/2QK+9RjrDwNKX
LvtFdSXVMEgEe9TglJqoGwMbsiOlqeZeH3o6A9kk5JUBX32LSKn+rQdBAfJ83tRudN1ETs2pmkjY
wRart2hXzre2S6j59rO9OhTIM3M5GAmiV/eDg2/9MFtNc5pCzy42s1SNOmgtL/Ju4t6ZPr89GkVz
PvrZRQg+kTDSXSB9C5N6tQEgEuZTiS3SCUFkXI+9TWNo1Tt0cIsjxvZVYCD0/OzaylFRp28pJPpt
MXvlTjaU9SVR5sads/FeDAAdfNxJx+/m3Ngvkyw3UmTOJo5y7SaGsuWXRjN1GwwxSAz0JMMkrdJ8
Y8jjfVPkaIL2pZc8x5o8Nr3h3HuDrZHkK4pflYtPb+blJ0ra4k50pvuuTeJ2S7Q74pI0Hse6p6ur
hLk8yWxotmpsu+hbOSj+zTJ+TqTWVHTOumEbRTE2OcMQ8KvGnT4oX4ouvbfDUhxqFYm2KQmH3E8a
p4h9J+raE0ByLQpSwy3el4bV3iF6kt1lIlT3pdVKTgo19JHMfFeGbr7lU4mTiyn1rh4yWQ/xDc1L
ET2nVPGfkAEU37WmCLOgll527BYln00dT51970DLT947Icib29qeeVkeqtneRwvPmDQAD8j0LN25
D1M5aqOfV7leHzzpVN9bMcWx36o1/lkVJpfZThY2JWo/LvScGZlLIjvet1k2J2je2uzdJpHilNgS
Nc4P15zS5OCKcVFX6ItxauNTz9UsP9gqVPcDZitm+AzJL+nszZCiLGFt1EHrp4PlZPVfo7CA6rqx
iM0dKmai2vfaomimJlmc7GbQ/cRucJHIiNla7TZUcA4IDNlNyQ6tsWbewpQVdwoUoW/60NaYdVaE
e+Pc2tEu1iZdbHqnRyN56qXQAzVV3WpjtcB0fQ/NZjxV1KlT0U0e8+bQ511c3gkPb6eD1Se6CMgQ
ivLDBFuw39M/HtEuDHMq4ahV2AQIuF6oRxBclrbPy7TAC6xOax2ahatE3XOfp63ywQiz6a/ebA3r
Y8lx1BUbk45bttEqtfN2sZc54x7IPZH1qOcQS6Xhdg3FNu7YHc4FY7nVpqxCiGwa3C+6WaDBAFJp
yPy2tmvchqiAZdvRarz3ddmo2SZpZVhgvxYmlW960ZTv6ymrh48mROz5SxJ3Mnnf5EP1dcRMSB6a
JpFpUNZdZ/tOZdXFY9g5BbScJHUgqNhxSzHNlCkJgIWWS9T6aTak+garcD0mI+zy/KtRx2Xj0xsY
jcEfJzoKSJqnwxMCSq55O2RR/mkSeQScF4JX91CD2jNygBSa3jPMopxldIWEEovqXHgbdZiKnayu
duxlB4Vuf9tbuKSeZrOiItr1Dp5ESWJP0w7NYZnfh2kYDx8Vt1L/Ikxv4yC2yNrYQPjTbV2tkRlm
F+rYPgpDtv1T5/V1v6hr5up0woKnMXy8h8zRL8hm5lunStV6M1cWhW+7cRclLezSvS70UfQZsxt3
FiwkF6Ubu6aiOBuUn/vCVu4y1L/cx2oSRiwhMES5ExCQjdWfJrAV72Oc9nUcNLNd2xulV6VKKX0Y
0OQTzgSDGQvqvcwsd/oz1Ioqv1dSBsUhRI+a3TRhT6+bocsFD082pUWcxmn6KQIYXezM1BxHH9t7
3IVCJBWeYxk1rW85STy8w35Ylr4qs2m4QyCuzPYKsbYSkCFYEs70YDqPtkQ4bYO6o+n4qtObzVYy
b73vzW2b3pqZUwxBrhd1tdxaGYG3lVfRNrfNcd7Lps+LY4gCmeeHqaE3N0Nr6dNJJjoKDoNV4Oak
oV4F1aVM2xAG5VLJSOZa1R8sm0WxScIiwvXZxHFtr6qyLm6ouONENsyUHnwbHvUnNAGpONhKDK1b
yVVzeMD8yFDhp0+6t/E6ryuOCB4YyvtK1ZP2kQ/SKZ+nEfb6ydFCEW9LFrh9cOrcmANqKb0eMNWu
4c9tNj9bEcJ7FdMbmzGnBaXvjdOZ0to4yJ5P7IEw1K0NVsadFRSFhn41i34ats6USndfS9HngaI2
dfIQ2ppScoimg/Rd0OzTvjGhm/ktSWjvl303Nw9SM2FHaQLZP79sOs66jl9WHeQiOnhTaqlV3DF3
Ij/MbUEFePLq4lMkCGXZVA2LNavb9tOQpl4RVGrZWD5I+u5rg1jQ58h1QnXr9KghoYwI8f6upiGD
Q2Gkc+YnAqAf8nJ1XOxjCQ3DJwfqoJxXJRwlJR9teYN8XDyyuasKk4aqSlS/B4X5RW1as9s0FnTJ
g9oJYQYTx6T6vgpr+hWZqGTsJ/nileyWyGH6okjyeSuk3VqPmdvL9KbLhh6m0jAqhqC3KhWU68w4
HeKN3Y9e9j01B7M71YqHJxeHVtj4qOu5/c4yKuNYtVAjZj+Vpax9V5QDoqsinJVdVxfm/F1L3aze
2SJ0voyVVXUBHmIUe3W1GYTf9GZYIk2Fj+wenYhY97VGLaGqSLxt/U4X5vu5nMtiZ/EJn2bY/d2X
etYQM4BcBYllw9GRVzsV/s5zos5FxQk0z+VD1OPyQZUOEk9Al7KL9qDDMoAbUyLrbcpbWHZQFklf
EXXrbTBNos0vx158aUHKiF3lIHKyGSttxiKznDz9CaLCUDyOqHrVLRjTIsk2ZZUMShDBjnaPENSN
z/NkmajWN468L5D6BKCZG8b4CW8T0d3285gNn3tbxqY/R4PS3QCJcko/0QTojta14m4LijfL98gi
pUkw1w0cD9qPw3wT5t2cfJal6rS7jtZqskGFaphPkzkO0051u9YNJjPy5L1l1N5Hx0zL9hDWmt49
CSqY9kavrbA9tM5i6lxXITIuQFnd8RHTlTTfZYo7K3dcJs1n1KCxofeqLME3lCLJD8pIaRx0vGza
2RZaiocsmpvqXk+d0vlC+keIYPSOMW3tsVaGE4Z3ermPXPzoNnOH78FWWFWecSQZVXQCxVDgJ8Hu
dA7wINV8U4nI1HcoshEK0u0Y5+1MpLJ0l+lpbdyitmK/E4Y5781aj/J3utGjXDmW0djdeF0rtVtv
jh1smkoN5Llk6dNVkE3W7WLVKu1A1bJ63Of9TPjSpHr0Sbgsi1tWP5A6NaaytsVNLZd3uOqN7U5o
UEH9Iavi7H1oGMmpLxyt3tjhmHJshIbMcfTUhoqXMzUhNOil78atZ8SBXlQhT+s65cOUoPG6S8xZ
L/amRhC2iwavGm7rhuh2m0dxozzha2a4gdl1sZL5iFGMBHpYs3jhvJn0OJffIq9LvcTvcwVPJmXM
qmaT5g06GnDAq2antDUt1dbFPXXj9E00BUILFeWTOYfR9yjtdf1JiZv2WQs1tPwD1ZKiO9jQNnD5
jpNK3iZTon1uFRPcVzhQrfO9zg7FjiC8lu+8wsQgpi3L9n2vV553E2F+V/oEeF29BZ5vlzvEUWOU
4wwr97i46uGTRd3vVktDO72Bmt/D1+ONZHuRs/IREJzaKchLq/ihTWppBSLthXmohln5qBKAOT5L
1xLBMGtuuRF2aignRahFsjOaqr+tjDQPd7mqGBIjiNgq4dorZY/DS8sxkM8mNkuRpYpiG3Mce7fI
o9Sc9mExlDc26773Z60VSN4YWfGg6NJ2CcAIf0+ToTVGkJPtSd/Opsjin5WwQZb2tFhkF3vObUSl
3vQVJdef8AIw0oNZZ6XjK5LT566epe35Zo1CI9uEQHjPTA1hQFln1O6qIjTlXT93WEMJ10BdIrQa
wTpz5oQlg/YhJ1EnmuLW1p26uiHg6KtNivUyzhdhP71ks+5Me20242gX0lSffVv0drvLmiIxthP6
v/EjeyEd980Q0wDKcDhyScaKuTqWWiTyfbGo2PhYVKI0tUGPdHw0Ei1Lv4coTQ2B1ilpLDZF3TQP
VZQ1X2WcmmgE2klYNxwERu/eVcBiI58iqoLVL7lkGu7g0y3JYdXNasw9LsfkPlO9gfbzRG/0Vuok
XXtqIV74ziOgMnaeUL0oyMp47oQPdCxsTyIxKmIvcCTpVpUQrw99hZsgKA5ECY3A0pM5Po1V1zRB
WvTOvLFTUJMb/nfR3S+WacaeEA4CMDGjm9xCMsCO1dZ7OrepM5tPZtZM5clOp0Zs9ZQQ5TNk98aU
9AYU23tJ6aT1JyOJLcjA05AnAKrUIoIDDs5SEa0PgqIe6D4WXuf6CFuM2Q+QgXPz+DNH/z8/xH9G
L9XD38l499//xZ9/VLVscbLqV3/873f1S/nUty8v/elb/V/Lj/7Pt57/4H+fkh9t1VV/9evvOvsh
fv+/xg++9d/O/rAtuR7l4/DSyvcv3ZD3Pwfgky7f+f/7xf94+flbPsj65Z9//KiGsl9+W5RU5R//
+tLNn//8AwjjL+WK5ff/64v33wp+7tNL+TIPL4sr5d+/7n9+5uVb1//zD8Xy/gHWyDaIeik6gfGh
IjW9/PySY/wDH0CKXpRoF7XXBcdZVm0f//MPzfoHoraMjfm2CojMpETfVcPyJfUfP+E6HmgOfmhx
UHX++H+PfzZR/ztx/1EOxUOFrl33zz/OC2KQBikpLu4gCxSL5vG696Gi+63M2F0HVfVJU7+38d8r
42xh/Pr7z3sJF79/XezuudIzV05hoNiHxibC+Rpl+JWVfs+6rNRPv7z8fz3dr6OtNKf+Hg6+MKxZ
KgUga/TzKhi40yGPsjRcQo9TMh2HzsDiYPJH8y8qJtvJyL7Oi86UsS3H9+b4bFLqGc1bZf4ms4+T
+BANHyIjudYSPIcN/+tTkY3Cl3aRT1tDYue4JdEb4zCAZ+j31rNDbJxpd0I+uV7kt30YlO6ddo2Z
dV6mY1QIZnS1IAJqy0pa4++log+RMjRzUDVRFzhaMrdkDdOidzLOP95+8euxQO9bpoaHE0gy6EVr
ra92nPq26nEii2dnPHWTNL6N5qS/b9OkePg3hlqEPamr6iBOV431CgFR1RtTvNSbfn7CVBNKhVT6
HOrUXHx8e6z17lgei6ojLxLVicsWHE0nLGZIDgITzOY7r7PCLZ3+/Mr6eG0U+hoW+qiUueh7nS/a
sW1FTCfOCTwC4n04cf+WzuwFbz/LChyAjC0PA/ABzYVFDQpFtvNhaisxMocGZ6B3wt7FNNmeUfyO
jA2GneFtUrQ6CkRhz/WYuVYAhsL7kZaWck3K/dWnhSbhgpCBNLGGMDkDiPiskk6QKrMdxN6o+1M3
95u3n/ZiFFjf9Ew4VentohG5qlF3Vtw6ZTgYwdC1yT5zwZ1XUx3vf3cUk0YehFGAQCDyf3aWf2nl
RdTPppgcIxAgGJGUKXWfAkR0ZeYuNteCooD2Sp8SuVmYNOcTZ3d2l1qjLYJy0rzbuNG8zdATraMY
cq03+RPk+L+19kXr+Hys1e7yvNwrNCSZAtmmoGOy99SAN03XH4YhvKEps82V4rlye78BSxTN9YF1
tlUae6chr6vZ08HJxdYS8zca7QHQ/F1qjMKHU/FRpL97ECwflXYROom0quBBnL8WVQtBkup8VKPE
XrZ3jc+GC845SdtrFO7LxcRIxMd0pQFPXJj3Zr1b5NQJRBAahX0CWqYCYTKcK0v2vM3x96tnsXIR
8ywe7MXz5yHPSFoBii9I3NHZ2mky7fJp1O9JXyn8urF18/biXY+HsgaRBdg1OFoADNYdozE2zBgV
Phmg+uJDkDi0kbkDsnGLPcvu7aHWL3Ch2C+yJAs/CvWAtYaxklr0Lrp+CrSxUHzNndunNirVK50i
85Vh8E9geYIwRkBgHWxEtRFqtTPLAOO5G7epJ2BP2mdXUNeMKZ6XrbZRstu4/mho0170JMkUGopm
E9eh7lNA8BHcsLyGIsgOQT+wv3corR4QXgwK5aRX9kbD1cz1FDo131C092X3vZ++aNoXYZEU1Tc4
X+xn9U99Sn1VeSYl9zO7p44Hzi35s+rrr9wdO6vNrpn4vPLcNlIhJm1q1PlQHFutnNT08jnkcYtq
9r6LLDK/VkW+/e05JJqAzMtJtHA9VoMgtTuQkMspMGWhorM1Pjp5JX4LK8ouXqBZ4DLgk8PnurBZ
ErZsO8XspsDChwJmslvCGXTTf+NReF/aEkQj6LrGKNreZIXYNk1BlnfG0XJMDKPl4F7ZX+cAk7+f
BQgxm8vVEehYwyKMiYHjZqSokWUA+qfce/KMtD+JZh72VZQYm4ye0RXhh2UWfj2/lxeIFwvwT8im
i1Dj+VIII4r7Rc5SGDu3unXa9ltT6kaymWFFqj7Y/synAZYFeThca3m/sgoZmngTXjTR4Bo/bxmF
UhYZjPXMMrKgb5UwkJOtH35/GXKWmIsyKzj1tbMmbvNUSVtlDDLchnYpBJZbjfvmCthkxaL5e/LA
iIIkpueMi9TqPSp5NZLDFlOQIrjkl3kNh03q0cM4Sfc2C6Xrx5mA7mSXOt+CJEEHkv6LR1ndpEPF
cpocP82LD/WEnpepXcOpL3nMeppplBOZEpsuxhrn04xFk8gwIhsDzegiGoJ9W363hFbTdqaw64dZ
+N62x/IwkyRRbdOi7rETOIFuVDvXs40y6+VvZgAsPIDpuNcQYi7A9NVt3JqpXbsafWtnGsxDIY2l
GubEO0hd17bv8u5XD4/ePrG/iS8DOfUqyYs1b6IG1A/BQBu03rhVJR5Tky7TQa3CbrxyWCwf/Hw0
ziHIUTC4ydTR7Dx/1VbtRrVGkToYE1fz9fD/Undmu3Fj25b9lfMDPMW+eWUToYhQG5JlSS+EZEns
e3KzKdS/16Dz1IUVMiz4AvVwkYnsnBaDDHJz7bXmHFOdoADP2ZkwUdiisk3OGbGfxZN6hEzyFdXr
06kqMl15kHvoqiBinWoASYJs7UFO6WIV5RJ5lp7zFmotkTNsiPP2K4fcaUnAq1lByIU6hi0CB10f
8V/qWVmhxZ3Pcu3PaXNFMsRDrTGgCq35KUf99IVi5dNShY4L8CpiZf5KPNtJiS5JRTm1tpX5YWr1
a/dMXJTDMuzMvhPHzkrWWFTGy2Ea2V+UI59W5p9HXusfLi8L5smRc8kZRAuK0zdnizmOVJ+3Qx15
EDmfmCCclVX5FYj009rIESlVwfEgzucmOrmwidZNNHJMlsWmlb16jhAzLFXu/3ltPPn6YOOwHlAC
8Ahq/KGe3KoFs42cJmPtV4z5tPMCQll3NAtz0rwpooLeEvmW1V+8cU5uUQ66av0Ra3JEG4TyyYNf
GpgN7b4tfKuuux9J3mfbgjdcxXQ21uib/a+T7tWv/Z2Ty7geC1DK2izjzYaN7+RYgvI71DKlIDYo
UZjD1uEdndT6i0L8d0dh6gNkf7XvsvX/+BSEy9wbdTcWjPW1bLsocfrcalr8t9eN+wF7NNWFBUAJ
tNbHo5C4BNKDGayPQ7qwN4XGaF1lQL06U5vuixbDz6/+l1WM7T7iTLSmqKKQ4rP9/ng0fNdD3gj0
ygmSY3tnQc0xN2WkOYlnt0au38hzYjhoEcBsmlf12JaPS23D3WsMHN1BrpQMw9QE4OYTfMz2RUL8
kL7ZpdReVDnjxSAuydBDsZGoeupPoW12B7Gone1HaeZ80VT89AVxMkDV6JfAPODtd3LpmtFJoOZw
MtqSOl6Vy5i70yr8otL49DRhjeRVxnOJvXmlr3y8ZGiUGkGER+47TsPMudAZMPsjGxjb68mEfVJ4
+xh/V/+u0RnKmgmNRwFs+acz6yViMRejRFZu2CAGU4dUtWT6ivdyYsDDgcZhyP6hRuP82NuePEeZ
Mg6hcKLCJwWbSYsdR5ejnWarAmDZK6Nd3zb5QvRbnESgqBE49DYjD0Vppq3VdNHZ4szK9798tNeP
hG+CP1WWZPtE5FfYBFMXaVz4Tk4RlaTGuEml9itc8Oc7h6NQNeJ7XV+qp1yACVtRUTQcJW2N5NaO
4/h6TKWvEAi/OwrLx7qNh3NP2fDxzpE6Wyq1Vs/9OlGXAxP2YasmSvnfuFeoCEizoQ5UaYZ8PEoW
V4ZE3nlOlS3SjT2Nqo9i9itd6W/PhTOhxcKBPqmPF0nMDVVkzjOt5O+VJo+ELTSgJP789Z+8kn/e
kTbXim+Gzgfby48nw3uzk/r1METHSzdSijCwTJbGV/q439KRynZWkn21l/j06uKe47VFu4DyjlM7
uYJL0kfoHxRU3TYBtEo2yWd6JknekrbF3Z/P7/NlZAGhhqTe4Sy5yz+eX4bDxVCdKfbpI7IxUkqS
2dMF/aP/5+N8PiXuBYy1qJu5iJ/Al2M363JX0YIso8x8qEc2Adj/ukQ1A8foVe3tz4f7/LURSkX1
xu4WjRTv5I+nlSut2fG65nB4C/ctq4SxmcfZKd26DPVtNo/ZmcxXu/3bw66rBZpgpgC0eT9JxueS
2fqcSx4eOvjmJhPgZms0UnXVD+2M/Ik1K/Wjomi/6DmuT+7H1+h6y3A3IjKk03RqsJtaBYENNAVW
yjE8xJVV7DIrSrfLNM8e0IUGAVkmXTaKBs2qKMcvzvvzK4kOjwwvDhoifZLTfjNjxHbKcyn0LDlJ
yFhCN1Js0Iylwp1x8k1+rdriK32+enJPfZoRrp/q110B+U2FVDEjvL9a3MJ9fUrc68S9itzL2L28
ftt+278/vO5v//wV/wxq++VSfzrqeuv9ctSlCAkf5Cr7T417f1O5d5HbuA/8y8vbeeRO67+/bYPH
78+Xh/vL8+dv77ffDq83o/vF5/gZmPWnz3GymCPg6lVj/RyV+3B/U7iV+3T/cH94eUv4xwf+fCrc
xb17uTrurp7udpG7O7rXu+Nxd355PJ57l8H59rjbHo/79Z+C/T44PN1ennv72733eHvp3d4erm68
/fvh9nJ/4x8O71/USj9vyT98/lP1PDvLypIGPv/F08XDzf7s4unq6fDwsN3eHS4eIjc4P54H2/15
cDxeHa82V+tH3N/c3hxug8v9FxXVz/r8T5/lpKSqkiqrOwzaXMuX9WvlWr683L1dR+5dxdVc3OPb
XcK1TNyEf0Qk7B63b3dvXN67ab3bvvN/fq/d68fYfX9+vHx/fXy+id398w3f/uP1O9/+ze37/ftr
5ZKVyl3zft9wwz7cnJ8/Pr8e3m9j9+b1i+v7E+Xzp3M66UboWY+3xeCc/M2Ff3bhr3/fuG6w22y2
nuu5gce/uGf+2Rcr/YmR8/NoXfv4gNRRNeVJOIU+Z8htePP6fni5KjjfF2QO7vGSa1W654/7++fr
58svvsnfrgnk6fzXSPvkm8zyBSXfyEibB/Ol4sk8Ju7Ly/Xz+fXz4/Xl663s3r9+dSt/Gk6dTixO
zjjpJWiMSjv7ynl7bVwN9+VF++C86pcTGrPv7SG9n6+Xy/h5eU+unX0YtP741Xmv5/Xrt336EU5e
eOPU5ECr+AjVvXYrH60r/bJ6N7fRXruh6z9e24OLGOwapV2z6860K+3uK/zXeoRfPgGVEu+A1TfI
RoHG5E8e0y/roi3kqtDRDHuhYUuBNGQNJvt0+uLuOlnz/zkKf4UotcKlTwtlJ+3TjsFJ6E2tWEby
k0rGJX3Me8DPUt7z3p9X+0+HYxNMgtGqjVjLTOuk+o+GidApFJyePpKpPKCCAhimn6lN/xUk4dPl
47WtcdsyH2KyD3bn41MjdcPQtnFoe3Ifxxt7YTCMuvArzOqnumg9CuN26gQ6Cew1Ph4liqqmkmCy
eAR6l0fVHpKnhr3do5Loeuyici1dpD3m3V9eRY7KhuNnp5AC5fQqIo1wNDK+SfoOp3JfmrntdoiG
b0awSps/H2o9gQ93IRdvdU3/hPgQt7pe5l/uQjPhP2GYwD2lWu09VuJJ3JhDTuglBg4iCS9oMFpE
had9VMAEFEs5/W3/hB7Q2pxnzsdPAnrw8RPknd4yNMdwqo3sfKRaK/HcyEV/XzW2/vzns/3NTfPT
g03LmT/AA3081oxosKjsAnNrOtQ4TqTqQtWTr9p3nx4CzojnmQkY5pvVUvvxKOksgH8y1vGKCgJO
IOmSUwQRQzbZa5TI+mpe8/lwNDVWODROctQS8skSPukt4hk2K146EJmeZmpHKNCkXFmF/nfUUfoN
ZJ3QfWI0xInRbz1ZuKNMK5ED95yZ1Mizj51If5wbyag3zaBKX6zRn7+sjwc7uTWVpM5CvZ91LxoF
6VoYWjHuNV+BRH539ZiDsn1EIcRjt/76Lw8Ai/CszqrQvaGwrNxL+9Y6RrFln2vo4Pvgz/ffbw/G
sg/TWF3Bjyf33wK9VOAc1b1YC40NVis5kBNdgqhjLn+7xSB1cx2dY73nWMgRPp7XEs6kIaQcSrGG
7ibGaOzDs5H3AD5nUgbL4ovH+DffFs1j7OPgKKzVcf3xeIMjWo1cDd2rkt66Exh6zkhmqvw/X8Df
HgW0AwsWBe+neVmnOHU1ptgnkkRPr8o0V3cFHpeb/8ZRGL6iCWJE+cnZP8WrztzKuc2tanKzroy3
yrh8Fe61ftkfl166Vytgh8VXU6gDPl4xfvQC73FlP/SR9co3WAekmKEobDrqILX8ktf3m7sPWQVk
GdrhdIKMkwMikicqh46WV0plV3ry0lk6mq1GfmPKScHz54v4+dUJ5Z8mtc7KxFpxOuBNRI5xJeJo
xqQ56KVBJrulGJ2LaKxxmprOlRjl6Iv+OF3W9Sw+XFYbhZylrCRL9vXgND9e1l6ki7pkqmCe2PR3
tRI241mvJf05ukKtgzNvYNEt1U561MoKCIZZjAxe59oOCmlJrU1GaLaFx7FPjlEKgxFrsDIhQE31
xcO0ZpOYpUXFbQbDA7NZWsGJRQSv5Rs6Bn3tiUbHgcujYLiQPqqDXUt560V2BBSvNk2DeYo0qd/U
xugeiz5dEk+J6hovVV+pm8haQiR9va7/0PnNF1mtL7aPkj+tgEiDCPH1qM6QowxWLzYx7OW7Qghl
18ar1KsyomqPddV6cyRH2RFvGvbbrAnTcyOZI8Y5sPAjwtuM9ApNXVHCFh3zs1YasyjoG9l8qXRm
C+5A0gREzS6rzrua3Dk3ThrJ2sytpTbQ9NLosQnlevCNqOOcOpmw09mU53yP4dVmMCGEXXs1caPf
s1iEEdcoHO7oPWaPg+jD3C14PWYuOcvKcajqdPazmde9S5GXPACbBKPNQKeaN8oyda+RIlWpa4xd
dufYuTbvSpis31uJOFmklXrmFomk3wkN19XU5X1yGGrTwrUgLNG6TadVZ4QpZQ4ewLpYPDXs4enK
dSNdG92SPkQKFZzXx5U9BI3Z2UxmU2PC5AbPMHd5WMaLpTOLZmv1UVijTNVGEmSnNfFeX+rxTFJr
zK92rOM5isw4eZwVM37UpEYy3babVGMnQeoV/oDsCwF8OZxT53PR5q6FsrG6L9xQXqJzKRr7ItBS
y35OZayAbhZFVuH1tDpxlHSJlbm9nvcvVj3iQcLwpX8X7dw+jzPRYnnYm08NsibrUJHbMGKes5rr
TB1GQmEdUyiubPfdMQqlMfKwhzapp3YzrIvFtELFrepmSaGFisIORFdrOwOvg+T37A4QUslaa3hw
PufW0zJb23VDXbxk6pRfOxg+Xoc4d77H+UAQ4cK87RDVbfGk1Hr3HRmF9C1pFP1HVKKEBf9SkZhl
Ukc3gWUJeRcnOoUYVgZ9DvSh1NFaaeC7vDIW8lXvLKPpdVAE7rAFCgNrvtNfdyKpLY8diL0GEeJh
devYzA8aN9A7hhPk4lMkYdM2x7Di28q06Fawwt+J2ZkfJBuKNgaXYR7cfJ7G2iWPtB+9GGhioOJc
xiKLAz/dVEhjsOyKeHnImfyNm3mRuq2jztKqP8+skkp1qHtv1PXlvshFc4hoXCaBpNX664wNJPUs
ZbIyHE6iCVptMkKvpXbT2S+EMz7RqHWOUuwsw15mcvGdwcVibEqBy6ipcvNJKtOp3yFcKw9ySJS0
P5taf5PYdq5vOkzuu4zgx9RHB2L33pTLOF0kRI2Ef6pUFBv8PflFZxGZkJv2dDSbcjFdOxWtikML
apqrF30r+zh+8zupseN7Sej6lQpTl4dyLmBl2n3Rm16fJ/bTokwNBkKeRxcCQwSgBe+9sSlapdgL
bZosr+6k2QkSTWWhwmNvpW5vhi1mrEqUKYgjUaK6pg7h2hnCeBFLNLZunC7TPS8hcm6Hbhars0Uq
p40iqcbiqmoxlZvJztJrdY5tGUOMYdwNCoB9v9Zm+AtT3w6X3VIUE19IV2ZerVqRjt9IInRD56FX
vLFeEMyMBPHJvt30hAXLcfSa9IZdkCQZ949D13XXi1ZHN1VZSk8qPd/3xUxxRDdTPjDsUYrc58bJ
AGXlmPu8BH/oW5I0uua21ZLHV42MLJ/x/zzfpkWBGLCv0+gHvs7ivebWmv2JolyckdlZCneKTYfz
7sW92g/dPjIkNXfTbkrv9KYznyngG+xlA7m4SL+U93AqyispdQycjvNcPYP/ExZewE57cYqqns4G
dtS1m41Z/hTnzQj3AEvsNppoKfggUapi3yfJ8AP6Wpq5xANML3Q8JnkDjWK+MNLKCbl0BXeticNi
YxbotIJwavmZSiRpwrUlZ8y2apGImzgNpRtEMtLzLC/j5brffhor4jnhOGjKfSlsjN9OkZDpo5pL
rG2mZGIUBz+IoTSIDqQfeRbre60shh8UU/3dOA3cbKZdils5SfUfcazxRpjGseUBzZXmOTLFzNKY
hrxJDKVQeTWXwCUkG/CCJ+QBqDH74/C+WWSnlA9LmfAe3vZAxW40uQ+LgCQW6GOkotTY0FInu271
rn8VWhnuJvCvP+I2C3NvAMZQcL9x87o15us7XmzmixNrYODbTpnuI6Glj3Vu1u1G401Uehbkt3cM
WeaTk2dkD0a4rAVoEb1OkElJ4knJEm3xJkk2A56rBVdKW+XnmZVGkRtbI/buuRpbro41djZ7jiz7
hsOc9cbppSRFoqProSs3rHyeGuvDfR5jw/NqUJiFayyEoGyMfIK/WLdL1OxHGHQYu6e6XPyZYlbd
LGZUxa6N50wAEVU4qpMINd7oZl2MHuu7cR/aizGfmfCksBCiYQ4iKa5kL4QFv2DvqSJYXWMYaa7W
dOJJsxvOorXjCtPqXFidp4vJqVh0dft7B4OB2yCKndYfSsEJ6Ij1U3dOBKGsOvWIjBLBGb5N2WK9
dsh0Wl+KbAUeLbqdyXPS0f4BFEb93jSTddDFnD4xBGmvpC5afkxjVf+QYiVqPXouAhImAAZly3s/
vWjI0wMgm9aZ5LZzHF+GekIJpKpDMm/CTCTORsUdKGMgqrM7PLST7ItWgk4IDSBLXUmvpJehz9UX
IA/krndZm5Kz0Ew2i06uf5exNwgXqmo4b81MjNyHXRSi5M6zKXYR6Sqh7ScUfClnOxJF+0N1MsAI
xIZn0iYTVVU9Ouy/El/i/VL5MtL/28QA2e2SEhbzm2LFyDwt4dpv+1JEb6Mtt8jsCbtbNtJQFA+U
ncxq2CDky7brsemj+ERFcW6FVRKe4f4zeeyadT0cqmFlSWh6Tci8arc/UmHIwwbJR754vJYAzcRF
OtOHTwop3QuGfbo/jSigqc5YRi0aE11u7JlZQQEgnl5OD0MXJUWC1npM48FLpKF2jjYcHSnQx760
HvCJRndWNrWjx6SuzSK/qoGp7BinS8u9LbWNedUj71h28EaWfG+VeG+xfg5UF17i2Gp+kHKzkgKw
Zn28nQTwiZuYzNJ9lIJp8SNNluQ9QM9I3ZMmnvWvekyRKVyllbLcK+gK5sFQFcNMTF6fzttxsBPk
3+gxnDCQ5AQnZSxqgRkzw7n2GC1LHU5nzPSbunZ1jVTsPdrLgkx5ZabwYznRh9uc+mYgFDOe9RsN
9qssuwlKyzbgZxMOOVcRiI6FgLTZGw1hO2cjS4R+1Ch5Qm9EDpLeVnXUFt/sUc3mlM23nEXfrZVX
5fYEtMgPaTl1KTDiEpcnL0+DLQP/p2HvOr0RDbSTuJfZEiAXheBQ9DE9txJbtalmrQEWYE1ZzXgZ
GJsEaJi6bQvW6TtQBZ04hzgdm3sr6VqxTas+lH0IlZb4pijZslzrMTK6ehflU40ae8QclFhg/K1Y
vNlhWA5umtRjuWk0qZBxqPSxdG+RtpxfNXgqisAC2Gwsvol7X96zGdacjRiiLnnqa+RIBTUR2xbs
3zruR8+Yo/a+GskLCaIBLdidHWnS4AGv1qRt3JqzdJEIp9YBD0aQHlwRVdVDNyg8WsKIlWyjhUtL
pWfint1kXc+SptVTxIH5+pJdXQ8S5ZRjhY3iKlQX3WUtwytaNxFG3mwEsRrLoQ/pIbw7skPCqTYB
HXk28ZDbF5VZ9OJYk+mtbXvAjGvV2DXiHlOXtb7+RxhR32elF3i6LWsI26tiKZkOu42UVq1X5nHL
ls+BKvAqZ3ZGqdajvKIjYcSXVYpsGxqDlu8qkYhlp67WXt5ZCuQaP5aaMt8kcZyl504XJx0Ou9QS
1wqBvy11kz48Wpjr5yutZSiwknLk4RVHmQGfxhDi+5RCBfZta9QbX7fbAgRGvjhH9AhKGWigmyov
nnGDBI2cjuV2aGKFMDC9t9hRgJpt5c0ytZPVu0oy2XEAaKWpKekwX1vvYQUC5XLqJMo7MS/aNxze
yeiVVPXzZuizJDoWKqEEfq8uk3Sg4Y7XSy40uYB0r6cTmvRUqHc9X2K5GSkkFT8ks1N+UZxch6kC
FUDr8Uj2VrVdmqnKb+bOVlp3Nrq+uMhSO0wulgY0IC8ykvuCXhqX+pY5xdQ8DpJmZAdD1Gn/bdSh
dJluFrN/c3OoAsrWQTOc7KIhW4FaGuRvkE9tDX9m6h4Ua1kqN5TawdqZsxEVrhypRgoGb4yOjhN3
hRvp6ES8RtbG/BBJTVZ5SU3gEDE/fbRH/aP1nlMMbKPopEnKNWTzGUO8OrFnre1kYskpx9D0B5Pq
iP/CKe7yvuJpzcFI86Z3UtC8jEvSpAUxMYuXaSZg5zpD8h2+JItSxvuUnaV96Mj5y75PGU0Nwtbl
uTyPtU41LgUffLmUdHUcL4j/MNh9Ojn5kwE1rZ6DR0GyD1Rs4v7vxlo3r+PCsNKW5A74A9R2ACDu
DRz59dOSNtNbMo2GUZ6VIcc52jLcE69I6IoHhVLIe8tuFxYuaiB7/jYQyt68z5GsZdFZ0judcm3K
eXEP36KygokAxGu9LtmrJ0MZBkOdYiDjgqXvEY+UE6RVamtAcwGbuHChh8Tn1O1DLqd2f4ALw/Y9
Jzl0H05gatxsMoZz02gNHoWuJMuqMeKI8Cy5VN97UoNznwYDb4Yuq5sfhohgM5DHPl2nFsJmnp58
Ht3KzEKDjl0VxRt+HqJnVYqMB7a41bJdhin/Bg0xXoJitvXCs5sGXpNu9Po5aTeVFlSiUrtttxov
QSRk+bAlLjhX0Sdaahy0IrPelzbdilmt6u1g1uK8GhQ7d2snHp54NxcjbIcx7IKZTgoQkSzNDlaZ
tIk/QMEfg0Stm0BphPyidUmpnlXp+py3ctNSs6VkJG8Qw8x+gnf0jm+ELgJlQ3js45x+XWyMauul
zSx+mKNivsKOKnNoHNNyrPtipscmK82F1WoWN+yiGt/7Nh2gExlosZupUBYPVlny3ED8Inw5EZO9
ZU9Z1petJNdm5CbyJEdwy5L51bI6zA5UJwA0PIkYoGdjIZJIdcJx8RwIfHJgyKm4pUPSKIGeKu1t
bmuL7hfqkkzeqIDgWCQtx3Ex4uzwAVP1jy0EwsgzR71VvTnJusZVtFp+b6Zy1gOAISWMi1Hul7NU
Umi7Sm1av/HF5RbYO6kSHp7X6ImkE4nGgN6OwsV0nz4oCWE8nqX2vDwjpy6fqk7JtE0tiORwVVNI
j2O5pFLsAUdTlLPeIAghmLWIKiRlkzh4XVcqiismoXCJQf7RwS6r+sXS0qrwQ1IEAmeYirdOTchX
F9XwoIzxYHkJ+3U+sCZRmMdsGb5hKB4z1+5ohvpdqXPnOpOZ3MlJG8Zu35Py4qmzeAexzDM719lS
byHP66/gh8sYWGExXmnhhKDcpDKmewkbhpwnpxwOs24or5KRQikaHWu4U0Z0vlM2A8NXGtp9Z/kg
O4tnDEWt7NV8jEvfGaPqFciyVbFZbZMHEAoWxI2Sot+XUnkpqeJ1eDNg28RjaGdKk7FToN7QE0wn
tsBSl6vWYdFaAEkwqFJC9jSF3hkLS88GuHCqx0lV2srTQ6lmeEJaI/szrRdsSovCBJ81Siy2ykRV
S3hWZAOP10eDZmY7j62HEzMxvWSZw9dpaFjPRaiDyM7ilAwbB1rlNcUQ1WxO2PTiUhx2b00ycWS9
KqLCS2ze22iUWwRyfa9E2S7TR8l2zSJJzaCtw+RdImzC8Aw7NR6mzAFxDX+l4WHPhlHyh0qhQdw0
oo0vhQiTLAhZ0saLxAbiwrbWzslLbGuVuiur63NqxSb24kLYhOnI3fJd1xomsdbcDsJLWPTYZPZD
M/gRXlZ77S5Zb9EQjrGHpouYZQcknnbQW9gyQRJV3fMMeYReo6iVxOv1Pqaq6LWudzOGayPuxHFa
vJhOCx0ZME63tQwU5lKSYjsLVNLnn7gZ89kDAJgqvsmmaKvFdTrsRGP2UmDT6C9ZOKghsAvA3/Ot
qi6i7ehU9RKEoR22kHX0hO2ObEG/ifqpJqlQa0gqpK0uWIpKh5bFMJH2QAVbKZdOW6iy20R9q7vo
ZHLYOIzSykCS2qT3Lac3NbfK9Lg9k8JSd3ZDJRlvQ9JL7NxjGlW+Y0fRcezV6dYpij1tqKb2+fFI
zJsk7PCrO20Om3swZsAnQinaoFYdMfvqADPKVxtdhD4ZN6YcCGNO3kk7A7s5TYsW73J8xZHps1sR
020bZh1RjKiuaRt1wD1Dmx2MhwJdfrOLMGefT7l4qAt56rba0hNWRIofUrteU8WxHyztG49H23st
U+LzrK0UiHRSPlzir6ePIRWZYMAlyUFlpDUE7zHh8aHr9S1VK4COkP3kxxCzahI41UxLKNZQwMLM
S/N8C12L3z2RY85MhISH3FVge0GgISRH8u08pLVLt0S6bYG4R7zcK/mHEibggSQ6M/FuGft82hKJ
ZtmuKsr6airpAlww9JUHdgzDjFZKFc4hXYBFHIqRgtxj8yuXZzVgxMiby4q1KrI7+5tdOxKvP+op
4F6Iw/voyGAjLq5bdhuXiUX171vkN1wY4Vz9qCVLj7yib/J3p2mWO4MpFaGAZQf5nnI8P08yoSDx
nfQVv2HED3T0ICxkQ1ueWaFtkM0ZcpHpKc3d1TQMi+ay5lMgyVOcHdo+b5ygsE3KXmOy9qycy0Nj
rElvS1TDbKDGG8WWlqp01k/aAJoKphyNKwmG6D9S7P9P/Jsr8daiQ337F6Cc7l+boXx97sHO/A+g
4ViY0wGyrx4j5vlIzv9Mx/nfx+A2ON4H/v/51/e3rn9ry3/dAg96/hWW89sf+Q88RzP+De0AijYU
ZVAumBb+HzuHX6Fbj9aFT6PAHFeYkf4HnaNp/wah8dNBj5FN11ZzyH/QOZr6b9pgjEyJ/WDSRzjF
35Bz1PXwv0wMf/vBf5UA8B1rbU5L24sKisfWMM4ixjhBwnJJ0ZvobjKKeFsZ4oLiA4eiuA8H6v1I
2XWGnu5l8Aou5fg2b41LkK1kXmQ+JNBLBrn5k21PoSfYIcENNalI1Ejdisn8rrXdykJMq/2sJIpr
t7N+JfOiCtJkec+N6FGXYtjHiz2eE2g1uuw6PErv41hjdSuyOLwZ+jnjHVLpO0iptef0oLLmEWsL
25rQbZ2ER0VUbXNs1dh042lFO5J5uZ1HytSc58lTSqYdkxW05XABJHhF65bfszSur/UEuBnPYOIu
SXsHyP85bpPLsjCPcmxRBciMg5gd0Ftlz8syu1TJPVviG0q3c7DdF3FCa4KUyKBgPT6nU9J6wiDl
205rChU1HfzWcra6PIAm7+QLrS7eZdq9XhvR69An9bwYiL9ZZKAQejN7vHkHd5Tlty7On7vQvIyo
1FjKJIlflzLPnlpjM/VQ+lC77TD5DoD95ui8rGmgK2Jm6Jkd6PVnKGOcW1q/u8qxrwY1WrZFX01v
bde8Q47pqLGhruXZvOtxE3RrtG9pP9M32oVZ6YakHKoU4KyiwKACUn+vyiR/H+YW5mRN+9sswT6i
o6qvzKWCsweDlIEpgFeSKMbC66Ie0uIsz24O6+6ybLOCZnbabnUuocsrGW6xPJ1RwFq3o/JilezD
hrhL9nMS38LmZCNrr3BIo2+FP/EdD9WSfk+S5VsRW1vi+LjKgxkGTTlV17Adq/O+Hcfrxcior6RR
2i9l9wjkz9lSKNIjzn8ISNmbvghRBKphoBto/21eTX5LUX7oAGSTJlUCrJy+dX09ewoEDR2AY+NN
KtQn2li1mq8yj6ss7e5CZQngffmpTC+pfS+HZJP0fCNav20QubndoFGBxoGgVx5H9Q7rPK3Dp2ZW
mGc3frXW9XN505fKFvemK4r60OCJLmVonR2YangkbRFIYeRNGl9GSQp5avBwONeTTS5xey3H03bs
95AKN85lNlCIgd41tXs9MS7KKQlCeJ+g81BG6ZSj/RgFQCy9Uoht++2n9uGv3iP/k+hoyuqG/i8D
5yc62nWVP5evv672P3/DP6u7qv8b1RS+UaQexK5oKhLDf8hoCr+CE4hxKcZrGa8McrH/rO6G/m/e
BGAG0P7hdbVW59p/Vnfd+TeSOQ3n2Grptfmf/mZ1P6EloQ5dx8Hqag8iKwjZ0IlkTbYWpZUjIeOV
rxcw4Esq95tUicqQyGOJwTQjDXKs68x0rpcmNgMty7Rpqw4qINNfLhrXaI6q8lfX60f9zc+PsjJa
UK2ueRTaqfpQ6M2IIgHA0JC3NEZzi5ZJ2x7pPn8FEvnqSCcaGNofUl1Ga9iFo3TbBqg1UT1xfEyx
nH+h+P3opPnnpFYfDawwVMxI5D/KbXiPzFlXKLIXoRvcLqIbvUnRa99Jxjxglj/4JKZDE8AteZBs
J3z8+2v66+FPFXU6whzqCpkxfpxcaSRs+EU0iKOl9dMXgqaPeq3/nCl6OgyXWIeUn2bMX5SCCH3Y
UZEE5jmIOs4rmP9sD+1MUn22PArBrF3cSps/n95HEdU/x4QXgH7KRtuJruHj1TVg+uk0xP8ve+ex
YzmSpelXKfSeCdJIGslNL8grXWv38I3BVVBrzafvj5nRVeFeiYxJzACDBhpVlZUqnDd4TZxzfqWT
4ZoyI4JYQrQujWDQQq+40FId1nMUL79gXn6x3/vjsRj8EMNHecgW+qKVwRh8LvClMAg6HsrH1Q7i
LIz6Jdm2wyjVDraBwvDYKfDntd2GnFVPZfoRkog7PHNr5/KAtbpNfoMuG072gshc3y6Z6W3Iu470
cxxKGWJqc1QOV06SQer469f2Z+ufKE4k0BSHxu+H1c8VXZYiY8OaZoUjUjHTmqr0gKiPcaBp9uUv
liA8q88F5HrGoNTjVbHEObS+OsTMi+VNBSYnASkGgFztmjDPuRLH16VbRAzye5yJNoOF5CAYMWk+
gxkniKGo0Nz7MZQvgBitVOC8U0staURddWaQYOBsRqdzCKS0C7M7DMRMFJu66bAfT5ZuupujhskV
77y8HyZnyu8XrMGjwAv7PA4SnHdcfPGtYTgo/FO/i6rAyBoKcXFVRHm6hmAWA+2/E0PBmk38vn2n
QqR30AbVlFRqNVFneh8X8VVTOtZ4qGpaxKBoaoOpY5Euz0U5oXLPcVaxz7G3aKIAmhTtqz1Yr31u
R9VOmcViU0fRxVIvjuNGVxUgsbdo7psR6mSUWTV4ng+q494wK+Imdnq79jujjZA7RjXmIJildv1W
iFFLN1NvpE+Itr2rnoxI7Gobq7q3V+H3+QhAfE1IhI0/ftmXnOvZ4tzj4Y8psh1n4tKhyPvGa8I+
FnCufweFdkA2rDBuNvmiMuW3oPsfoxV5uKkzDkrJIcjaN2nNzmOc9/KJSJPJgC+VEJ1hd8tbKxKc
ejOjNJ/stFgummQMP4xZjNeU3Y6gmVfpc2q6pbtpigWBdhvO3XWXTkSmQ+KwH+bWw1B+KCUMkqYo
wbOXUr9dNC0Mt64qh1v8yt0bnBh5UdkgmG9PTM4t3Miz5VDhZV34Isv7tTR2F8+f3bZDBd44tefD
BglLn5fivMliUigbUy3+3uGnG+Nzo6Vn8MAAMEaigYfNMuvOcAmfT5zU2JXRX9A/3XBTkpkrRSwc
ij2GrcsDk0B92EttsuRJVJSWdYJ3DTHP5A+iXd5jr5fcF6oRDmHUVosLARHBg1+WTnPfIkAlDjD1
rOpAO2rZR6vPZblzhpb8BsuNms4ng9zumRljJOxFfmIhd70YC/AL3zJA332rsaWJlXM9XYc6sAAp
sxFj34qDzAwYvUEAyEGW3mjIYuhtDfgD0xU96X0PQ/VnqDk9ZtWatuhBNziQIOZ2sdkqlgP8kBAA
cm9ygc2BB5ZmBks3dGjZ4iV1thQ47UtGaJtxVls2rFlcly1/IFcuCwZPaBdhHin7ICJsfn1gcDme
M+Bt5IYAQDHusZ1Zph0O4p3c1GCbrt+5M2x0P8G5qDi1AWSSe+zadOl32tBbm0IutUfQw0TEBejG
iG1Z08/zI77N3rAtqtqud1XRTdOHaqNkOoZjxH+AK0fZB3hDTtmrYJNZgTdm7UVpQb15wFI7Gi5F
RxLapd6MTJ6oyMpTK4RCwIQm7PVriJHmow2DxvUXOZfNXoPjFODSXzCihjOETgReYBIFdO5Nd8ES
8B71aq7k0Zo1RbSDVjWwCw3lLcc2gmQTkHwR3yyYeWewwyLrtjCgtfhijM0o0CpPPx9g4kKNSfUa
L9kY0rpf1kRnH2SIZfN2MHROEA7N0jYebc2MrpwqHF8NDDaHJ5UTTcrQtFCqfi6lbEAky7FPC/pP
MdQEKjChJiZBmaomYUbGEq/DYehkUcKfqQVNkF6g47jMU62f7Q2pK1mI5TKWXsI4MuzTh00cxvIu
w+F+YJy/ONyAhW1VOCpKMZ6Lnln3frQqFiHTZjRVmNz0LvjHBJcIh6XokCfGBNNQd4eOITk/2bec
KX2cbX1RvgHruIT+3Uu5IxMl3JdqSvNzq62QyLdz15a3TETpKYukkA8pk747+HTeGRk+0bnnyAXi
XGooB0qJFZ6WTT/tolRGGxmaaTDpLe91Gar7tjTVrRVNMGjCerA342JIOJBQzF5UhJX5NAKjMzmY
b9qoau+jfi7PBg+kTY4usw5tXrPlQ/KmHWbrou22ozadA71OFzS3L6WlCEatlWy2BYDKpu1oh7s2
i7d0msMO1BJ7csUUOuo0Z/QhR2R3LSRh0pV7Qz+dw3YLFwGWXVX7BNl8CxMZbiwzc3W/jzr7AMUj
3mmN5z2lPZZ9ixNeN0Nnx4e4ss9yyB7n8UL0aGwWO3uI4PxNujzVGth/U7kMOw6g9ET2dI0L+fQK
v1K3cOBsF4RsRX4FT4uEjHRrWsN2cNo9eRdx7luDzdpwAWOIuWh3cZpFu06vDsqpH+slKjmKqsl9
afPW3Tkg/gdcqftj2qgM6zAxHYg+HJgscHBNk+3uvTDjVHEMJAT4tbwVHtRohhAH5utAUdDRB1Gl
QeqqodoxEU7OCYGo/Ngx29O0rUx9kxjq2RotY4+TUun5Pfkd4OrjscCD4EDg+ps7VrCJtNx4rlPU
dx2pu9SjSYoEr9GZmCY461eqfFTTKB9Vu1R3BHs6AfWle62B9m/ztcc2nf470x+oa1502rb12+So
ZjPUGRxJ++iFZbLXRPII+f5qpB8nS5JbOl3fVZpl3TZMLQJTmrn3AqVDATWyYjiqCNoB1IiTNjbu
RGZasCNIMfCKmsCapHUOGMzbJ8zKI4wiahOmEQzUntoApB6BxpOKza7ZqCac9wYOeBcJWYHoVImC
2DSCYBq/IQ+JJLb6meCp6LYQQx/7oNq1vWnU5IqtE1ZXmZzlrqsHdaSKvcPCyrgYY5sbR9TFpSuN
kyb2DnkFkOi25Ws0iovEUyeiWbB5Toz26HblclKGzmVslWMAh/IsEhhNKcfTApIdOFbGKCQfidL3
rBqK6DuVovsK9UDb5N6iAsifU6Br1sJwXhJw5fWCad7gwpdzwEStQiO8txy5j7lOzyJCfqHbWkxk
GPtX8YI98mhe9onzoff8GiwVxcFuE0JB9O9jIXcUad1lpeldMBTufhBmG1Ra/qbcpNkgIKj9xrQu
I6hKT5Pdakdria7hEFNp1gmUaCFibaNXWnm9EIsDvwp7HJLBdoDrzS6Hvtu7VsFqqre9JKAHb69g
gi1MMHlHrmCtCINBuFeS4bGNi/m6tIDGIid/DtvBvTUL4yR1qzHQ9H7PmCr1PeWeEw0EHap6sVbX
YKW1t9qQHAnOZUQWPXWmupv7ckZK0ZxWRPVsqih8wVNmhNzlGn5Xq4s807YyBkwnzTE6rQxaI0XV
03fGWwudBRJP6QYO5N99BCwVmCpzN1VS6rSllkYUkOBfHkh/2odJYq7vPpZP5ex0G32ev+tZHG+i
Yt60PZqBuHmtchPeoBLFppVxUFYVPBO81Cw96reR7LeL5nVnOBpy3s7luUVBDAmfcZyfwXa+dydS
qLYdFkT7Anxl2uhyHIOxrOWa6tSQBNSHXkeV6nXpsumoHZ9COzT5YVY0vwrAHCDYbubYQ8rhBm7a
xIe815ZrsivD2zmeiHLCn1H5jh0zKx0ASNE7mICF/jAK/cPpIoMBpezjOjBYc3WQxZKgD7XkYCxc
pbz6IhvtDfWJLI5G1ArXtzVoA09eTTbEXo/t2jtWi9NdJMOsrJ1BTO4VgcGVCmDs4Myut9EJAgSC
mGhmIOo2jZiO5Md4B21yojRYlj5h5UDVdnwLsPyVAXuWBVD4YCAnptl85zUyJ41IWd60hA69N7PL
vLpRPcTxtHYAlxfw42jXjp3zDCBvCb8tZns4ghMaFy0THl6jpqu7RIfCvskiR9xgMZmVgakZCaTl
uU2ZOZvui0E8CxcBEyjBorZbOMqGJByW32WitlUjaojsno7J7eIqKl8o6eXiK1za2g2cNf2Btve2
ysnSDTxGN7Gvj3VGxmARJUhLwoo/H6zBM3woCNF3Uv0gbjLbDTH1aLWq24dlrde+7LX4aJhD+Rya
5rzFyFQwQMfZZZeQx/MIzt80sGUK3pIjGoZVIwlwS4CJoTwjyqeD2CoGgrIA+xtWOlcXPo1Gnz9I
Z44f4jBnoRqicO4Md+UUQCZwmbrKcMg2i1LNc1u1Ce+KrBE/VrjLI9hxiivoxJ4FZU9F3A1hOvFw
p8uenaR2GSEXRnUwRDb3x05Y9YcSTvyckxN47Ul9fHZLqz5mfTWbrO2iNrdO5q0cFNXFEP/qZZ+2
Bt5jyKicKahGBmW+SDzZwQLojdchir1HS3mcR4AfCeduqoXLhiQ2ed9WmqSQZ2ESSGhm443l1OV7
CheSYymsVyL3VM9nfUlTAOG8QU9Q9pZdb+Fij8MOWQmqq8adrWcdgOfOlDl4N9HeFkyvwa6Un7pe
w4iqRyCzi6YZMMX2ivFd9oXZBAzNodh26GhurMzprkPsTOITOJb9DVQLWPD5qLRhD4so5b4cZYae
qO1HmGju8qpyu7yetbDKScUi306Von4bMn25TE3LKNdtBiVZ9mF9h8qio/OV0Hw2ded5ycbWCDDa
hP3KdJtKuQrNliU0N56yrWdJDuTMb1zEb0heHMmVq3KgqsEGTldRF38v4sm87s2KJggKYNtuqBGW
J3cp65Z7xln9hLphLvatqLL7qVWG4xtFXrzDEbESTmKQoyGbaFChiyCncTlqiXPLCv29VujS0Mzp
pGq3IpTWdozLcg3ymilJl2WcCVyy5/ksNsEdNoAw2rcMDAgK3aIRRthkSpFj6E5tuptSbSoBtDKX
l9zNdFXEQ2npNhrhHyBCgUBG68t9EY1J6ASmyOwbEmUSUHFK/PtsRmDpG62LUeFCcp6BdtzMu0O0
OgptNdFUx6Ef5nA3d6Ex0uRJ45hDTzV2cE26Cb480vZ9OggPsDuDu+p7UiQPWunliAATK7qGuKYZ
vmaPTbm1l7GtNnXtNqlfmnkBZ6ZpaI008uE+XLPto71XqoIifxi0GzfSJ9fXW/Qm3B6Nk+7sqhnv
pdZA1HQ8fptU2EV9bSxxSO7SyCD1QOyWk+/JJcuum27yrAARnI4DBlI6qCKRYHA8pB1SSvQDnOeK
O5x+bdgtuQejZKyk+6hippSBU3JF7cJMiX7XGioFzP0nAPB/NsumSadSouO2cKj6MiEs9Lxk4sSE
eWY/k0alYHJ2Ut9rBcbBf/2oP5m7riYFmFhgY0ESwJdh9iDJk+zXR03NvOxqYpM2ZkIigNFhUw+h
Ntz+9fP+ZHi4/qaEDsfaWfMcPs9cnb7NdLtizguSx+muoumUJcCm1LRp/zcf5Zo6cybTMD3sb0mC
+fwo0xydJooyHhW6EjMoLrjCplQ0F8P+lRPyCnT8SxfLTNfjWUTUwJ5ifM2w/vOzZIkERJl5RPDV
pN8sdpUc51YsHn0RDl+a2c+O3/E5qS9dPWk3TDzKi2rSwp0hK+1OtGl9jiojMn4x4v63r5fPBd0f
JxTmtHASvqykmGzBNE1DEqjM+RsSkp6Oili1sg/jLRW0/gvnrz95nAXlYPVegbeOfvjza0jDupE9
xLyNZ+fpRqjZ2AyMiw7SNb+TQmH+4hte3+qXtw5kYDAzFpaDS8kqaP8JNLAEMEysQ4Hplki1L3WJ
EfBDHhbl1ooibX52Rs1IX+phKreL3ck/RtP/b3DIT8lOf5n6tD7v7ae8qB/PX3HC/195TpDef9pq
/4ZYHj5emvd/HNsVt/zH+r/zN2CGl+y//177Ccxcf9YfYCZZTo7H5scxdC0AXQPbhD/ATEf8hl0t
vBmML3DIxlX5n2AmDP7fPMcAz8QhxrQNW/KrfqCZ5Ef8huO0xzbnRMG1AHvHL0a5fwRw/XnM0+fl
tD56RWQcc7WbtW2CRD4vJ2mFo6Lu0Y4abM+dl8N2lKX6VlMKEzStzB3zovux7O9/enl/ctpbnyky
PHf1KeJMtHg1xurW8vm5Xreg/fEU2qG0ba4qIokZSqGyfcQ6J3/JiohMVaMqGaEo6O+dBc09WG2b
maFL7nLgGBZ8ZZxiUWKHAY54xinhUZmxazK9ZLDusP8pzqsPk+KjCvqKIcjcx9Bl5ajfzUtUfyfp
dm9ly9QHyujnbWKk/bmsjPCNbPv7xoJyHOSIp5hcxkJ7mjVwi8yL90XRMzyXZk7ksBi7Du5KjVoh
0pR+6WRx8seb+t8d9x84LQiW2z+LhH/bc+y2j3+U32HDFZ921x+/7o/9pVm/maslM9sF5hbkgNWQ
6keO2koJ0G1zHdZzC0AK42n/ogtYoJDumsBgEQuycgx+bDCYBCBuVAXsCCxn8dL4O/vrM5KHnRSk
A9Yl0RuOBLb66iTaMF4TCyAW6F2iDp16mRqafezymdiXsX29ekS6kxdtGQLYv8CX7dXp6F93xe8P
N2DkwZNbLfHF12pAF/gEidEk/bgi8RVBmjMcigWqFYKX8NjWOnz6ZpTdSR6Fw7XWW6R4A9LuCahu
T1rXTJnRw7fKA9tiBEcgfHbajfxNWq2nYc7Rw0VRrZ/ydhmpmI7RB06qrmIjn97GEaHNRuml5edr
vRk2dvfYMA4iaZTAQ3IAYvEeGwMRKGVrDtGOAS6ojBaLcutmcyVWXveZUpF3nc85ojBCIpk2a2kV
gXqN0wNn7k5qmf0CoQjqNqQgwtYzM6c09mqaCTCj8vvcGfa5a4+e9cer/d9d+R9UdX+1J6/IIezD
l+zThlx/yY/tKH8zYICuZnhy9auy1urrx3Y0jd8El9qamWFSu+iU3T92oyVWxg/VMTtb6GxXbosf
u9HUf6NMXwMkoPsIhpzu/8VuJAaHT6dTG3r4r60e/59vHcYIpKnqCQFVbepcYBoQXw+tqnfuEMYn
eRGX8HZWvXRdpPG53svo9qd39SfX3u/eYz/tSBYl9/x6Itg6Rw9V45cPUIVxQaQb4LVhaPda2zGX
6IXFU4vpOABE+lU5M6eyuja+sHMNauYEVLFd3IFxSwnSeDrZsnqA+vkNKwc683oyxzsRJmSia1Vm
D7umcLbFJNtf1J1feE9rA0PFAVGF9+Zgsb8ya38uPGvgO8cWTFGlnKf8MOuxIXdtXDFPmwEIn+Ya
J3miUDWYK51aRHyE1WGkp/MkWhX89Xs0WCs/n2zrh6G7IU6Eygk3qq8tXD3PbR5G5hiU6TQuW2/o
6faJ6kn13YQt/yuotr2D6UsaoEqJi91hfjSoQ+Plnb6fqjyOTgjsHuad0GCkB5mmJ9k2G0MwUnQM
cXsq9HGsf9F3fq61eINSIPkkhRJjNXx65Zc3qKVem9VimoLJtpnPh0VvyIPEocMltzoFhEip7ZHg
hLFHVk6kM9j4xWtbm4NPy4+bDm9I4srYbnyOL8sPeDmVRpeMzI4ihcwI9z14+JOHJ5WZDcCmdekl
0YmurEG7yq3Zs0BCemKsO6ihUt2kiIHaLc4xGrQ2I2MgrCV13D38/Y/JN4y8DVkFpAn5pcdxvVjG
ukJKxU5KJ8a8bn+rN2W6q3pdp9rD/RG/BqQc4pAsmoguqgVb5/0UVszehI4adNsujWFuZFGTSBe3
5ih+0f2aX+7WlWMIN40EFkvHL55cqs/bgWUu5qYUZeDhktRcZrVZoaWLuhVNm0f0SnY1l7t88Cy6
zjl3a6hd+DtYmiucQ9FXzBRJCXRPllL1r2001jsQwHQ8Jev+FUawVvpySpub0u5qNyCjeNA2BQMD
a4O9ktK3M0olC/wkyYdLoHdl7xsmHup+6tvx3gEOQQzRrzM6SYZE+IuFvDYtn9fRWm15LOK1p3HE
16rGWchBn3vc7YYwwRCDzRr2fq7rTI9GYoaB3FWdiWAcrWQ7zkJ/jNzBPGu6BtAXdkrBmF8kBE7+
9bqBx/blczmcrMTWsXhsnLo4JD5/KbXXjWBLM54tmGQ4R6Mc6+PYEdqMfq2si9dE5Iy4HRUjgsvy
7ljEfZlsk7VEmjv3CusPBV41TCM5GNkEtK/tkD01D73ej3co1J+8wjaPmSJe3Lfz3oiCLq+cbds0
05nX4ScY4zXpOqK4jA2IhH4suuIE5U+3N/Um2ULc0e+wsXkvCoXW1Mnu8ZKSF3PTkNcIUJRARi5X
FANuNy5jW1g0QWlY3W3lmCOdzfwdQRbMAESJk97MTBtg/ZyOWtOqbV5Z+kE0UbZhypSfNu7qI6Xp
+q4gDTUNWC7Re4rNFWPSms/LUnXcbYtgBqQrru1zRO0t6oAZRyen70/mabrBC8XehyZ2q0s1VbeG
DG8Beg0/ZEUcsilZzq0pw87LVUW6y8O62leTdF+0OkPVFpKLovLY2IhGYW6ieyctyQdIu6R3mEvM
/OxCFCdTDUo8hA5iwakzHCNgVj/kmyxEbVpLmFapo90iMsY0LemKY2bM4d7odLzNY5w/6jmj5OzG
8aYqxb2n6vRSVNDbjJjJ8EyCYdDkUE7i4myGmfvU5JP23AyrkjInOqnw9aRb9BN7lKN94sm0/0A6
WL/nHQXv1G4Zv6b7ltCJK83tpm3tqvy2irpnHE6nnd4XH+Yk6nbr1RPxthNOOtgp6HK5hkyRvOqN
gTBhgvJjg02o5Hvbtc47Xj/2lWf18rEhCeUDtVWB5l0iPZXYI1wQlRXvq/acukNYOYFHzlIc8EkZ
6THxbrJbQDMwGGaxfA9bOnsTgJjefpNMEfw0GcbXNKTjMVwadTTLPC/3Iw4DKBKZbuN9iNhu8aBb
DWN5NFtXbrS5KvZikNGDOQNdFot5mmBKsvW80ToJ04jmF/MCa493VXHshjA7LHOFIEWzoQhW9fA2
pGGDDYNdNC8EKTSvdBuCBTpay86NRXFrd8AO6PtsCcMJAVuwlGX04hWA7+jH0at0sPfctuoeYU4L
6AN5DIqDFBCECS+Zkm4/wTvZ64GiIdC6ft1nVY4Tl9Un7KS0aFFlS6c5IgqM931ClD1cxaeQKcqt
C1SEZ85cv3KwpofREvVzNJYZSlDgUldnwmzMybDhpdcxHmgySDlg7+oE9vQ0k8m0jVwr2uiLSBpf
E6m4t+Nh9KMm5CyXE1vWgytzzOs+PZvTejkPQZSgVuopTjvxeWZj5uRFlncobEmTNODzFU+6ta/H
/rXSl/7eEKxYP2zFdDLGxN4PLhB8nlvZCfqcKwhw37reGnaT7jZHkMFolV5Le7sIY/xWLml87Q24
PSMSNq5dWIY34OPaUQwodmYJDNPkjndox6i5mxjpE1XppBgne/oVfxU/JHqRHFIHDy1MFDXnCJMo
vMscZ3odAMeeuplBf1C0OTIjpyovkCAuB+Qa/GGKoLc3am7ejTJtY0CNpPjWpfNwIFk6I5ZmmA+q
mUA0MLsBwTWLJsOTaLo2syS/nDQ5v3qEMxOb173mlv2BBBCdc2Vq0anZ6Nlt3tTpRS+S4fsU1zq1
L8LpM80KPRK/tOjQuos8iMXk6zPT0R03UFDIW+Oeu8/b5b3BperJ0rryBqXs6GMe4J7EWjMF0bK+
hIn3+JYn43J08hy5EYoBb+MURr6dEkCm0Far41djzfvQiMKtQQ4QEKUWT/6Ce0W9beuueBAY112i
S1xQL+fTmVm28mDoUXoiVPVidGq4hkmXnACcTXuoV1gm2Fp60UyoTSsswhGtNO2DKip1hmO4OM5u
MsOEHLqrOmvTy7bjaSP/drgdzBj1MwLaZpjmrQMvah+2sGWpwMbHOC26i7TJB3uPRxN6JZW1ctnN
aVxfurAW/bgZu8bP7TD80OOqIyuW1j9J8/hCtjQSNP7eVqOG4v+93bRkH7Dxh/PcLYptnMvmqk+G
PIjgPdP640oEh/sBimCxsbGC8ct2kk9483g7QFZwK2wh8Q1SaiyD1cFR8/GgMWishuuwEek5TKro
xsBv4EgeU1r6mKGBWUHXiI8waPUHYoWsM4Vk5ww0G/NoFcEc4dFin0GV3RLK4xwQ8WtvCA4+Yq8U
RxUL94TaeTXAG/iDozjRsOwem42HfRd0NyrqpmaGiN9LsyNRTtxV2MItEE6sd601vTM3ypG0WV0/
XMa92K0cp0Sr+vs2RzJkD7q8q0pb7Lqp6o9LWopnx8t3resAvkbdYnzYlcfyn0VxpaywIesjmr5N
fbVcANL3F7GN9yoq9vYoK3hsfo10FrOXajo10alfds1cH4auXrmZBlHXsTRPkRyHUK+rx2HxvBPN
RHXhjw7suUpZiKCiDLqDG6encUbXtbBO9lCEixOrMIdDPg0I11SG8UssxEclrREWzJjt8LFq+CLy
BHuKyb2zDVOGQTNkcj+iuN8h0ytv2dnZ6QIVvA0arJcClwrct5SJW722WNuZRKGHzp71C4IanG+T
mTsHcHJUyaZSXjCrCcx0SOnEagghd7oqm4c61M0nbZw45bE+GD8MGtMrWSzwjdq8D7fW1JVhwG5+
EYN1SyQdHCMuocnpvFuFDdRzP2Th7QDq8n1cyvQDL4boOo5VukOTLg9uCwXHh6zaYGsEySkA9JyO
Unbw3KrovcM47pimdsMn1BN8qjzC75ooPe/W70xYoTbDP+CuSjFEPCQS3U6asEXMWa9viaNo6Sws
qouJQNV9Mi14VwzEaGKeFIfXQpBpz8YivNdgdnEqRAv4jaGd/VbpMVwQc+isbTeq+WEcKu0aEmQ0
bjQ4zZA4vNkmRzixA+Za6e1g2jAAy5hsGgST7xEjRHeDCoETwAL1R9esz1d2WbW02nllnszwGC81
+IPMD4sIhJaNtQaRset3/TRHZzl+Pzc9Qg4D+un83pd2EftTPmMFBpvH+SbCEZsm3QDN9Sn/3HsL
viemVKaH2yWLtfdNu0m6HXruaToBI0/cB5QWxc7IegwHmQ3Y7PYRLJfEWMw5rXFHY+uBHCPxCP1m
gm17ja3mPJusUFlFhzpEqOAr6LHyAJlnvmJ1pOGZh4UsUV61lN5m1GcMqAR82jwIhVse+rbz7o2o
z9+F2VUHvCb772EtKVb7MScpt1/CqxwHWN8d+h46Grx5jDd0EAt0OxKCQl8U55HTl1hwGN57oXfu
wIxwoOQJnfobN290VgGvHbALxMI2mWL4lb1uqXmjtx33BmQOiTwfy3AwzCo6Szyj1gL8T3CF7Khv
Ntw85be8Dh30oJjf3svGbfsdtPmlCgqRlQTtLobD2tdkjQ+vN2Tv3Wi691mNzmbCTggSz8rY4meW
2ovi2soCSkwcGhLXCe/SyVIv+uI6k48lSL6HCUraW4as4X6M09WLqc2cb0XapC3mgDiL7XGexTQv
piwnzDWOnBeiGhAiZHdUhPJZQoOEhu90OuPbsk0vNKx4Qopku4BHhYDA3UkICTcTxTY1iQunxde1
SEf9W0Mh8Aksi87IvtUuhtKOsmC9rnEdGeNxJPW2cO+NGl9SRAG4RJ9C+Ki0IO1TL3ku0KqcsZUL
7UTXtb7bUx70yz6Z7VJs6bLzHhZC02SnY7R0SYCmAxVw3yj9wW1TyHkQUuBVZaHGehUFAh1q99ou
8bSwtQbXswqyv0ndEp/iHOU8wMTsko2GU1GMb0VPWJyDrNgBW8oxxVBlh6/JpGfONeBRfDGPaMqk
l/BtZZgIeaj2bIL1IHGea/3kfouaSWOK3bvmtpCFvCmX6SSUkbyqdSVOKry4XkRkYJvVWQsvLMmS
Vls5E5pfQp/fDzCebmGfcDXk0ghhQlreY7Uy19xS1phKTnNz2veh+TJxeF+UWTWgGoZGyDbSSsj/
OHlcxxFWkz6OaPScPQzVak92ONrgOcKFxl9ciOY7Propd5M1kDyrtVqhwXC083b71/31F107EyPb
dGgqSDwAuGSS+wVZr+GMtIMyWt+p8XsIlojuJw5hveKIiflMnsBOyeAuorjoE/mCcbaJMGJEnMgV
LbwucLIu7C5LtWjW1nBX8yzTAKWGrSYgYxK71n/rsQKWpLGP+ak+hwi5umgYYVex/C1faqgNgkGv
s5Mxyyxtz9HizXRqfRb6erR4nV930DnXeiG1gzjPoP//9Uswvs7QHMm4BxYt0JAAmP3qsl4XsVPq
9ND+UuLOCvCL7/Wg2nL1PA+v+ShjoJuVcY2+jYKfCx3THbkYXdDZqXEOcTi5NLKYsA8ztqZfuZV/
nUrx4YCEiT9jcEZc3tcPp6Oo6qqaqq/N6+Q+VAaNX6Pjb8kKrPPhbAzdZJ9Zkx5vuyWxy72DQXcb
aGji018MG9dp5s+zRnLIBII5D5YCtIh/08mGlRAQGAcse+YZitPQnObQLHG1Nrvdkib2LxbnChh/
fRyoHVNDWD1rUsHn0Y9VeO0Yx5jHqdl66bSpeuhkuwRlJ72/xVRa56aAjJ4HnccAfact/fykPCyx
7cOPjrmJh/Pk7OkndR6NQecN1vH3xfa3YKa7Mue/Xz1AfiZQ/Of/JGU4BcxPG+7fMF8ff5+4jf7x
EKOKKX4QLtqf0abff8B/o00WkBKBACC4uIFQa7FZf6BNEvQX8JY0WGGsSYDrYfYDbjJc7D5gLUHu
ZlgIEPMvuIl/RIQsXR14re6Sp/G3wN8vW4BT8r+oO8/duJGtXV8RN0gW499uspWslmVbHtt/CKdh
zplX/z0lz3e2murdhDZwgHMGEwx45GLlVWu9wQGibFgqoAWMVLTVmpyXpoGASXyDEkO1N0bJEmnB
vS5XPbm8F8P0/s9K/89ccKAbtIX3A1kWqG6sf5kafYELgmm0ZENLDNcVJpDJMEx8q1YrH0XCjfS8
vsr+/mnKweOL5U+FT4JTXjY1LQUkmZhuLZK+Kdy7wflc5NPoabNBIpBs5m4ahhuU8xQvGKsvsz2B
EVbfowtUfsvF30P4AbXNxCfbo3rBvGuRw4JHm3KyGyL3MWi8PDSrrPDz90qHY4kbgPe8zgonCFua
46i5Xo+s426h7r0XIwBUewRpiO7u7JGUNzbOI+PVKD2fRMBzVDRlwLqsai1ZFgP/nHMXmgBKbU5d
PsKV+jvT3ezRmpr7MUARMlfGEmkTdN8mgezdbLn3A69WFN1Mr8bUIo6dR4IA9EjgI4r2mW91Xw2f
J+7HQ6xpFOPICO3mxZb56KKGVuV+m0m24R9afhwb63Ea2omCjSLQB16QVYNC5pt2fJWaaoSCmQ1n
rKIA1jQuCaKw8tuyyv5qG2WP/nv87vI8rMsGrFCd8IGJ4FLQqRDL/fJijTbjxOMj7VwvcvoJ8Dxy
/WJOfxUZusAkzCGGtOGXvEMrXmuDd2rg3mYNANqqCq2rjU+Ro//iuvjzKewTjK9kRLMGCc48Y418
qFxPRXcVWkPeejgY4FGVO/keOfxuR0CIDD04hAhlWK3tiLiMZj/yXBsHq9koJ706KeTI/Ptz7FVh
mpRwaaPx7HquwsMgFHXoDaJx96L/3IxLsnE1r0KY586zLkFBIaAEll7+/ot5iKcwN8TgOgCPEQ1z
x27ww8oaNnbAc7CxHmNTBR4N0AolpjX8JDeqOdOQ5fXQG0p2w9R9Q+AfBkDc3+cK0n9hgsg4BNTb
KiJfFGiwtuxq9padZUfmdWsBY8VItb2ypvxDJRC9TTLwK4X9SxTUVgb3vs+04H7B9AVN6v4QQNXy
qzK+wh8LeaK5VXbucBRLjDBf5D41pvbQB61xV1lZ7S2IfqI/h262G5MiqvDom5HxPWqz52gx+pZh
jlhjVPKCUuwrjLBzEhZtQwQbgDhJfqXF+DVEY/+dkxEIuDALUGRGmNDlSEnjpyGG4uFY0CCtkiiE
diI/LdADQhCp3Bjn56rtq3E2WMpEWlxbz1WxF9MZUYQZweaQx8yy2Z9B1CQhnieFWV53pvIpGqLy
jvSkdbDmCFWJ0LMcffIyExM6fmx3eWetitzPa4sDj0y0Q8X7jzbWi4+xXXSLQG87no3E+060Iwbp
CM/t1J8uYrYtoTw1FHVjQZ9tlLDXBeyEIvPzw+VFo+jk5hwSNFqE74eucw/o/Xekcet71KZImaUw
tsPk6+Wenj3OLErUbCCp0rCWXylG1TaGOuF6N/ubFsUyn2RkejUwpjyUXV5i/Te7hPI3lPa3WU3j
O3K1JK5Q29j4klXw+zzolkElDi0YnMDW8hpBB6WogvTlhc1o7Gd4xrA3RCRNAfK9WkfVfkEwaV+H
U3MbNHhC1hD7fd1WjsA3pltZCYK5Dbe0Sa4vf9ozEmO9OFmXyLHAJAdyvzprUnQ8Q2q1DoYOX4Vd
Zw/ZfJxTUJOjRbYEVpPiqtUVgmA3Aoa8Fcz3Ro+c/mDGvZ/kZuel8PQ1TcXIWIcCWlbu1xb2HCY2
UY4U1IdYRzw7ahP3anIX/jRg/3u7AGCDwFcwoOvvjI5f5crXKZ690G2kjct3Sx1QNJhZHRNeCmNy
7Y5BsBNKWOz7kopUp9QkXq3ou8mxBud5PrSltryzw4faRlVWyXMdsZ/2TlHR6ByRwN9nDHQYUmi2
5tr24gVlMA2aK8Y6D5cH9NxNYesmqj+2fOa4cim8WOpmVFdFH9iONyYILYhewQqq8/UufiLr2/w5
Wt70/viPj4uTJ8j/v9KFGKW9mIFXD5IruK6/vyuARNrv/ct3yPPP/fMO0cS/SFUBMrVVU1dhRjAr
/7xDNOtfgCUk2cTiYcHBSCTyv+8Q/V8ckg4wNNY51csXIFRN/ZfL6xmwjkSGwxh5A8R7Ff4iocWD
FXEsYi6eI0SypytmqqV+aJA8hCqlt73Vdly2jV6oVwE/5EPIaJ7UrAG19WKYzjxI1oCx53Z5mFE0
cixTU9fEiLwYyhpptgfKaDDT7gez3UWSINqM76w4/40rld8GQDddkX55e9MSmSLxVs/w29UmmaHV
Z2PdPAyxIO2QUKmGlF8sBzeJScQYtR2F984Sl4cFkQplp1qSQMv/q2+5oa7vZjkIPABQs+JWwi9X
zv7L7ToiM2IZc/QQF2GkIx9h6cgAZhB9d+MSaj21b+TEvMwqtB9j2cC5TPI6gFaLG0y1D4UT3ZFk
BGRuWW1Vb8zQmYUByRStTHxvUcsSq3Re4aaKNS0uOMgeJpuRoWzrGYAQn+apo9wI5UUt7wYgLJV3
eX7kH/ziTngeFAMzX+ZII/jW5HX+8gyb0UqPyvAB4Wr9R2n25Y+pdC0v0Kf4Ft1q7a8Bvfn3iluX
n1UrCTduSzn5r1q3NcSVCP4JVFaxdq4arQWU4piETfQZj5fuh46E+yHs9HDjlSF31quWJPSbPaCD
YZUT8KKfIoqmelGCYxAJ9cnR2vpaAzS00ci57kiqE0g0MlPCXG1v0vFhGQbiGAaIpGXQgp/wtVD9
jkTo0+VpO9cdAnmgVdRdiW3ki/dFdyRrsotF+tBrVv+pbq36AXuS+k/Ki8viPCHlXHdIGnJcETNY
1N1OG+lTE7/ZLH4oqGfUcBGj/EY1auMD/iPzxqPrXH9ktAR8VDLZ1nuzHMcAOeT0wWiW3h+6CFsg
pN76aWO9nW3GJm0IbFbGxatt1rkjOgBpzGCly6cEnvc7pPqLjb38nEtarTWCEZ2ElkzMI554Om6g
a8IKbMNDGQP792q7HopDEbTunnd186WAwvpx1IFAeMXU6Zy8iZM7+wZFcvvKCrRJbHzPmU4jz8j2
Ik36Dwz85VpZqO6beeYc265obtJwUa+pTk/+5QW5ioXkOcLRShYWEKIBCWSVX6vyTOA4oh11ndpW
0qO9TcEP98D0B4LOf5Sc/+O6PNMhmfE3TJuHrE3K8XR8bRSvXdzTjmOQhjeYuFAoFKF5uNyh55Nv
NYvUO1kmZA0tElar1Z8UEe/pTD8iL6Xf5q1Fiqip0N+xkfWpDbVFHoFMFShsHq56kJhfTGtR/MZI
xLulV4IbZNyDT3XdJR/1JJS4ERXkC5YCyQezd4uNk0d+zPpjCUXJbZJztwhUTofE6BFu1XX9aOmN
8rBgFfnDCs1qh/AwYnV4fFyrkPI/XB6hM1cH98a/21ydQV2kTtioGMdE55v28YhPZDRN+R0QgAVx
9ApF5CLrEKXUzGx+hzSK8nj5A86tA1DcptQ0pAoqGUwvF3ZftS4MU/0IL23yB6CX90Ao443Fdi5s
YNs4OJhbqg5SXH7Fi6OW10atFZ16JK4Qwke4X+89Ko3kBiHYDl+o7UVflaptP/buTESziIL6doMB
Ht4ZqhJ6ucgoQvbYaaQbG3td/5KbzmLT8bpHX5vAdbURFk1PKhg2R9Yx4HoUhz5oXZz9KKNE9xek
RD7XAgSa1uKauOMen75MBcKNUTzE/Mp138fBpP0N+HbcOGaf48n1cnQJZMjbE2aDOT4ds2Ex3bF1
1WMfJ9qtHZVA6bN0GG7boTWuS3OKP/ZNW35Fva68a5ox/guDBEyY4rpFMDgjhvcx0tRv8L5Lb/Fb
rz69feHwBuYRTECM2vjq86yqb1WeCUelMZFIKMBSJKnTb5hmnzkRbSg0RAIGZBdnfXuGM+SBNByO
6DEPqVej7PgE1NWSmpCdccAHNN+4rs/dO9A+dHrEUqXiIu/zFyu1WoaR8l97nNS+u9Nwldu3aWJ8
a6xRfz82xeTuIGSgF422g3ZvxNp0jfbv8DFYeN1uLM0zW5MtCb9Hc6jNiXUSNcUrC5GaBmsF6AlL
3P+tUkveiBnO9pdiJtGcgJkLkee0vx2SUZgmtse8wQ1kdJJsj3tXc9WXEbmIuYHVb0dtTSCBqR5M
ALejTj53EcJGjbox9nKnrRY89VU2pEkegMzK6vwFTo+egNIcx4i3Qq5rX3Gf+T066o+gxLtnweTP
FlsX1Lkx5niDteu4Kq+HVZtArawWONJRAO3fIc6HtWNimHtDo/ReGtoNgAykimb93ZQtf8FzPtqi
fzTnzscU8VsoY4437yog46w8ljxpR/mEfrn8FuHUA8j7I4hSoIUo0Hngq+yNXr/uNOxRQxI+ZARg
8Bw/aUQpSKs1Jb614GSeYjVuP2lRab25J/DiKFbCcZNFKlOcNlJq+OHW5njMe6P5KUjo3qKzXm30
RH7p6ZKhEQeUuaTAUZVfxReF4mKkYo3HTh31j1W3dDfBIjlA+DtiXHp5ap4ZYevGJPmU/AZ4BOi5
pz2aLUzjsHA5woouZhQ5jfAxmsz4s2gxWvHHyZn2epWIJ3Rm+puJl8v3GTHHW1xH78M2MyucLgc3
2Gfd1Na7EXOC1G9FW23JgbxKVDDcVPVRJyY/wgn96twwoYCJQMdrDxViZNx7baEsNMR3pmnFBQpu
ZpzvQQTk2LOPLaU0q5vn67AtMem7PGTrhSa/hHeCpNaQs3kl34FOeOZE9Xy0pDQTYWgKvh9A/OVG
1muARkiVU46GTynJ0av3yOw4odKFPUKoyGnixjneW+oEea5IttAo8kp7uQCeW5LvXiIYi3fAqqW+
yQXGLw37pmseF2Dl1EEN1b6NR1ccoNnh0D3j2NyM0WNTDNH7whyV351bu7ewOJZPl7v9KqZafY27
evfHdhhaetkdY6Nt77lEive1PvbvVXW8r9FG9mt0S58yZK4o2y63VVgOh9mZtGvbCvVsX+pKOm9M
t+z/hfGRmvkvD69pXmJMlZrjMpJIJjmk/QLCnT2Oo9VimiWdrwH6+GkKNkqr6reeanI8ZM0RkXWY
duQoTlvvi9jpY7M92rkGHaIGWBW3eJZfHvX1G+G5EY4aKjOm4bqSgv+yi8Gg1E2WsgSqTv8AGCc4
jPWM9ux0xfJuPERCp60qsxy19ahCoeW4tmUSwVnNc4bdOUCw+ti2jtphAq1j/tEi1em4ZYk4odaB
y9LVMiQ8cOIPCR7Vmsej2TABo5Wau7Hb1lUiAlE2NSVvUyKG4D+vjlyRFJ2poZmb6KF7twyUt9HU
QjpnD5vhC+cbJUKeGjduYSBI5Fq518eOeuBhULwv86r+fnk+Xh3Kfz6HjW8SJZn8dToh3ZCDPRTd
sRtmzE70Mmq/anFrO/uFqBJ7kMId78t6RpxxIhWEeZtdWb8rdKbrW6UCeL9fDGcwUUfs+6sknsW0
UzJVG26NvE5/b3zruZnkYOZI5DAkzFmdH9waajmV+RHqTIjTQmpYEUgI3K29eLRdG5RDp5DECNH1
RoJR7d73Zmj/FgvuOjtmMre8yx905ngGZAPfk9lU0Y5YTWWT9ROFxeqoKfWC126vjlcWsOjhv1ky
6CqB5QFpaL0iCiNRViR6LPstUBZGVEbDD84VGUEVRWQ0uvLypqhLAZfP6pcaIGaq5V5Vi+yI7HIN
ebAY+7emTVk4LmhGQhRAP/JNerpwYFNhGOO4960zu+/CwsgeBw3j9nipxo9vHmaplgNqiiCFf1Yb
2I4CAzFb5R79zOnGwPzPn2BmbRwT8nNXpwRZRoRBDE4/UmarcMsmKA963bmvmt5Az37qPZBM4jFN
K2wRqNJn15c7dSbKePaeQiBKcmaddXxXLOjsNONwjwZ5+wWpyw4ptmJElnd0euRQ22iZ1EO7uBqQ
hASheE6jcf5VDFLu8PKncO6sO09MRr0Ju2KOJ+SyViPM6ynCNq26FxHSrft0HBDiE9QZvkzN4n4x
RTc+Wa5JNSJKib5+GsYw4ndCXql9P5G6ErswxCT2PskDSD+5K6X/FqQ6+pscJER6pWtUvf9SldZe
buc6U2+VXkg0Rt8xtn2D1jYw4Twc9rrVTUdtqdKPOO/UP6kHGB30Vy3H4m5xKPdCgDRyz4BEMvhm
buOwXvQp9IImxQeXO/Fnh1LnsRyn+adptTCiSyhUGmSazL6eZnMWNyHOBO19Z0HqPdS9mf+cO5Eh
aEwyNPGQ3Os/tIbWQKPLeGHsNERSQPHbmN/tF11Pf6HNWUN3GDTlAzKw0AkGuB7IchK83KTgxr9W
BRAmD4WgpUSMIAVaYg9CfNOwGcdySMEpYIdTuPMQxzjf7mlcT/clWvP97ZS4KO27k+ivoQ7XUFZB
idio7tdWTqJn0jjSrtzK1Sp/dGYkzLyuiZ34Z4cD34ScIreIBzac+0Qf57k4iBQ/PETV4Rtfob6c
okA/oESGAVmMNVO4K3g1K3sbqIxz3YCjNe8Dx4LDNrtTPB2CXnEnGNCDcyUCZMvxd0YJ5LoVgfZ3
kcTq6HUC/BbgRZwJEHgIx3qnyuN5hxhvjs0rNr/HXNQpl2tnwSHosMTEp8BCFtwz0qw0QfiwQ5+Q
H8DAFaZm+kkfTGQy3aGNLRjjiHMAF+ThuasXC7FN0aGAvBtaZsdb3LB5VHLBtaljn/5oIWSpHY12
sjkDg8HK97kJMc5f2r5vruGZLV9xkEJRtdPBBuyUKIdzjh4m5UfMF5HfxBpX+90q5HKDRZm+lb2e
LbeFWs5gyo2g+Ynvb7sc63gucphFaJbu07ArP3YZbpvebDiJAS8k0TBsiTXz/YwG/odwqVlBWMqD
De9r6YkeuJONh0fjliEAaCRe925QtaAPW8gju9EUyXQo5wJmQI6OL+aOFanUPVQ/FG/7UZtdP3QD
rCujXDHEOz3rsTlDfTP8Di+gUw+hKOyPeD1Mn8SsWzlEryQa0PuG1C2tmtNP6tRC3mtAnkD6iNvh
PZakwyMmkbpAXr4E0xRPrv7LSqcK4SxsB/wctNQdNIDqSmQgmLJxaK9LqNziJoDXGu9rN4DJO1bJ
E7KwGmBrTDo+xXWhvbOFodxB2QbVaLfaAsUa+oV1UypF96nr3fhh6oK22MVRXI+7mmTR5051CrHX
J+wx/H4ZDc6QsG5DrzKGqf9zpf7fADJUv4uPXfP7d4cJ4xp1Ldv7f0y3jtvrxen/Cr7wcfz96/eJ
fNbzD/zBLUinLcoMJHEphIIpkUWjP7AFiT/A5IooEUwxcHdE5v4XtWBhp0W1mLjMkEV9zon/I9Zj
mv8SAnkDNDUB+5BmeJNYz2l6i/IsHwBwljKIfJOr60Rzn4mIYBTFUgVgpt9Vvf0I/7H1jGjRr3FX
DP7Wk9LyWxWZ5Y0I7PSJ/KdpnkWIBeH2g/6IDExfJDV1xAxcAIIQrhsoSLluVPcxp5TnVFqxkeo/
3xQeUDzK4YGvURK8OyJNXwpexuwAj8sKgfC6qj0FoduNXp2Gr3969SyagwyTRn1kFU5rIQ8x8ifm
Xosj43ZE2c+jsjpvvPrPTRu5UYOnqe6ohOGnY9fnQM8DeLN4zyD10CEscBhmtbrt+6K+CXTMhXYA
KSFU9cmkbfTw9LX5Tw8JmaV2jJQ/kCPwYt76msshSWpzXys4vu/IpBU3uZqVhyEXClYesb0PCLc2
4qlzUyiDdVRQaZeH1WmrbjbC6rZoNe4wUQ5VEJg1qKJrTKnamxeb9/2f+PQlyv80Y/DcQWTc0J6R
Vqugl1eBm9NpMceuZaCfMkc5JqFCHCwrsh+tJp08Q48HsNVZ4LvIf9xz1wj/cvtnlhALR54HZA4g
ga0mt4ijBHt6JncAKninly5YbSaz22LznAaof/opZZ14+OlSzWXVzqD2k4uSPvjwJVtuqk6oO4XM
87uqiBqPmpOzEZ2fmUKIxKSR0bgiB7jGhDjKlAbYIUDuJG7GKgZFjnm25idcmbYIZGeboiROOAkc
CwrK6WrJUPUUFWbQe1xSfmZNZV+FTtY9RuAeNnbDucUCJpS0iw0olgk7bQn0o9tChJMge6fyIWFj
Dm7loXZPar/9lE+wf8GzV9FnNQ2wIRrU3Lu8Ws5sRwDApDw09M4oe61m0VYKLUGeydxHla58cgMU
+mw7mm/qLp+e+qGF6Ry4Ww+tM+cPKxR0EZKmGtfQ6gyAU1lNoc74lgiUAfHGcjx3hHkIJwxL00rp
r/rGNQ9VHzd/X+7uuZkFlckRQNbJ1fTV+ZoP8dSjL46haaETO2k9fNgsxQYB/6GNkT3bSWo+ZNTI
m1MxO51arZXmgbgm7KG3lZ5WL8nNZE3aj6odrPu8n+P3Q6ZA0EaeDaWAN3eT0wc4I7AZovE12DqO
jSRUKxPflSjJrnGOT7xWc1M/1spoY1uuqm3P5wC4SlsKbZFxgeV12s+W/HVKKtvYh6DJPbfO+p1S
LP2Bq3SRofY7tJj0q7GtrY8iL1VfS+xfihqVG8fu6vH+z3cwzhKQydPdkOfVi4uFYtgwLBHfEcFy
luoUT+SkoIdEYbhbqhpDHfi2yFkk35IxxxKsV39fHvQzByIhGh+CJjDPcxl0vfwAcpZLqEaGgUNZ
V3uTYmI/nPbRwTKm4pAKrPIut3dmLSPHiKg32Ee5i1YdrgpgBoYJmBw34/qAfIjwVBMBbUCkWy6m
Z44pasfsV+rIMuBbdW0BRKGaWA3ssyAL96U9wPc2tHn8aI19c4PhgXVd20P1267G7KEBUvD29Swr
YQbXqQWQ/1WZatDVtlAy1hgSyPse8sj1zCmFwcxcX10e1TNdJRtMXCyR8Kzb1QlRIcJSwKo39uSH
1IfZELFn49G0S8aoPWShoe9hP4Z+amC7V6VR7V9u/szt/bJ5a7WbkJtSQl64gitbLtlQTQ+AH8qN
s+l0qT5H6hYzSSwE/Esli3e6VFVrHqtoFpWPHHO8E3pu/YUnkfBKFx3YILXSjZL82fbAvHHD8HDV
1iWGKis6lCfdyreQ1fHcph29piqYzjH+7kab4nenc/jcPUgmtmRb4jJsrJPAqh4iKGL3Hf5irYoL
bhoelkX/nlZGcGgHVbsz3KpEdq9HHpc4e+NEPL1S/2md2w0qIwWOV5grpddIPZEl8wMT3E8kUNlI
dau97VWkTuJs1PzGbMX7y+vmXKPykcjKhaYGiv10RrUetRRdSxp/1JL8JisQTVBbCJyuuqR/206S
PtpLP25M6+kV99xTCqAqd5xGApNc7WmjAWIKjszG+kptLnCqShODttnaq7VkO3Z2Oe3cEC+KcKnE
xiCfWVEuuxOZMQInCWo5bboP4m5GTqfx8y5E4g/7zHfIxrh7dbA1X6+XtwE5/nQVAoCMB+mws0Z7
YQiSgGcbG19T+2o/xaF9a5sjFjqTZSG6kdXJHtB+86FKKdJdntqzXUVIkfca8Si+2qddzSIFDmjE
1M72mNyRyDV3UddNn3Gbsv1knraGdlUO+6evVISpoaDpa7urI1AddKsoQpzpq0q4hyJH0AwJD5g7
oblUT6VtIXdZQfqGqIux0++ocNz3CUS8G4EakY9gtL0VMK6CjD+fRFaELINUZiXncToG+MVkWKK1
jW/n4xP7yzm4IXmGMDERbXD1dDc1uvUORUPhO+ApOa1HcUAart84OE/v3D/fARsVDUvuBxm9nn4H
PoGYBmZG609SiRv3suU2RbDB06wy3thcpzfBn6ZMlJZ1rjyVoGI17QpKlxEGq52fh7Z7b4x6eTUE
Vffl7YsLDCt2JKSJ5DPktEMaN100W2Xnuw31KT12s0OmztqT2lu4eCNA97bQ9J9uwfeGeGg8a0Gc
NtgFUW3Hat35U5MVh35Rp1sAH+PNKJLo6u19A9PAX1TR0fNdreNahMWc9ExWhgSmX6l2cY2YIzCX
sIeGR7n0cLm9c4sDxWqNojRpIiDPp11rmzkfS2HhbdkM46G3ze66slyqyDq+wpebkn/Uv0tjf0aR
qI/KGCBC/r06eY1JJXsSRWC2SkuH3LgUn8rWSR8gF+gIBVtin2gZIprdhN7r5aZXAOh/2iY64t3P
31SoT7u5VOjoz1aM+mZuOZAqER+bYh0LWnvoEGtW+k9YugY/5zhqr6NscdXrDsTjAb0/tJYiTJcf
gAi3aBqHtnNHpQCvU0OJghtD65q9ldmzs7GTzoQDPMKAnUqECztK7rQXL4MAcetax8DRHwvkXVxn
ejcB0aeQUkQPUzj1D2qsiO9xKws0oCGvN8ZLfzVXknpqIbIi+UWsxdPmMzOZSWQGnF1RquyyqA8s
H06qGXqxUloaqof4aVGtb93vVaNYHvWRrt05CGNfuVnRPCXmIj5f/qbXI8LlybtbRvSEC2uIoFFB
t+rstPIDJ+gOdtQ7FLbsDjjbqH+r1Vk8ISPtPOZNOz/OVWx9vdz869Ur724g02BgSWA/P+VeTMhg
VGJ0y5aEh2nXe7NO3T0jJK70tldu67J0rpcMI1ttboqNLbp6JcrF69IiCAFEyUmwrkvkC3kU2+gV
msZLFz/tdrniwlLFVV2F1d+2slg3rTWGdxNloMgXg6U/aFTWni4PwOuTwgWKy7kOYoJa81oJJLID
bSmLufSFUtkeFCscLicteUBHcL75b5p6ZvYSi4r16mMXl2hB0lS6GN2PBmizH7RNC/rCjqyNjXZu
XsHPEHZTEIBIudpoI2J+AgW3ysfbq8V+MhiLbC86y97NgbP8XHKY93U9ocem1y7io5d7em5Rc11y
AkteJjHh6T6bEiBEqRtV0jhNvwusyNnHaqjuMcAq9qkeKNe8YpVrSrDRnUE57HLr8jo+PZHB2fPY
IN/yfJmuIoMkMGsbFd3KT3qnOIbVgBbYgmP0HYSe8lrLQF2/uUGCboo5jDS1ifVDdcDdHBipkvuJ
1YTXca0MEK4nU9t39rTcxaFG3fdyi6/fGOCjwO5DFEdRBgzs6QAHorLHOHBzfyC55PVc2Pdzktvk
6drgLqlIAA9umv4XO1ZnKZFipl3edKvrZigRZ9FRTPTtrguoeZrp/STa8DCZLvVms7dva5T7NA+r
29aDgpYeEWoef13u+pkNy02HlRqpWsoI69xO6+iIV1FdhsczaD+wf8ivBF54B91smo2z4cxC4n6G
tkJtjdThM7njxeG4qJpcpk3tD2kf/m51t7gtoF3uRKc2ntkmyxbH9NyZKGNM3jUyxwNF+nRe20xH
K8vBOpEcMFbhSt0FOWnf9FNgKmj/qJkxfINFZFV+TA7oqjWtoPNEGNiZ/+ZRFjLLBBuTxCWMydMP
4XcG7GLi2ufsxhEvcxtqYJOheSJAIdC73NiZ1UxX4ftBFSPXb6+u5cURQ132A46hc2fe93ku3i/W
aF6jlPnI4Y+yrxKr15fblDtkdUggz0fRBPYfebQ198M0FW2MZzoYprX2fhzMwOPkzn9ebuXMMUxa
hzbks5wc96pnCcoWsTmblY8aqJB4lvQ2SNFuXWzCMXSV+L1dMqHSfbU4UfJfLF/CX04Iqk8SRnU6
h4WwmsicbOJtMCrv8gpplyEagmlfGJN2ZUXlYr39WCKKkJVMcu2s4HV3u8EuGxFUvmNj+FV1UmMJ
VY2vWRX8UlvEYHfhoOhvX6psTZfaL/lmPKNWl002qIuaz6T/KhtN2zx1nWM3LsWHCpj9l8vTeeZA
YHWC6cMsgVLCOlknqlarlNQmfhRFuq/qVNsVQa7cabGDQ4lVFhsRw5l71LCxZQR9TrQEMPZ0Bpkr
O3GcrPV1fOHx7mVj8Bidbdj3keV1Vjm+a7Sm5KLpgslf5tneyGWd/wCHVw0pQ9aRHJAXJ6A5QM+Z
TD6gX4LiG7Kq/Tu95h3jFD1W67h17MzJwTC+sMsvSaP/9fbhhkItaauUN4knTltP+ixRx75tfSIM
iaJyauysKsrSw4AKPAd+fnW5wdf5FlnXlFA/Ejz8Yo3Bt3MybKaJOJCzpPZ1nGLXEU6T5qnK9KlI
CnEzRDCe50VRcBrKk88zPtLo4SKXXCvOsCFe8uqI4mOo6aJcgmSOFM457b6ajnXvGgiAAQLq7psp
Mb3Zwf/7cp/PtcIzkWMQhStezKs1FrhpMaejheu2nS2HpEvQ3h6ardqUybeeHLdQaLhHqZVSOICA
tWqlpI/6Euq6NxUo0SCwnN9ojTnuIIKF15c79Lop+OlkULhIwNzgdXc6bFVoc7RBFPVw8Si+juyM
J2du7f1YY1rw5qakPBu1WiJtFZjIaVPulHek3Gbdq4NwmXeVEvfdTiQhPhVTaeBQcrm5V8cPCXvK
PrJmamEJuabemI3jICFsCK+ZrR9KHoDyHOcKLBpIuioflY2BfLX5aYnqmXytk0LhBDrtnZbOocAt
XKfqEkVeXFj1EfOC7kEdzeEeWeT2FuAPjrbIii+ITjeKsbUdZQunq4a+Sn9jXNCQyJK4qpfHD1YK
lRnDnPYGDth2H2oBmiw2+ul/IbTfY/9gNOIvA+1xKmF5PWDIVyczQfGk5ahppdgqbFxw8gJ79UE8
qTQV9hyVzdWEj1W9pFqWCw9dKuObg6bxrunC+r0eZh9mpUXMvGq739GkmRsr7czUE4oiQQeHkv+s
0UiQ21ulq6lDZaifI+crLK9Ww+4usYRySJbW2jh7Xqd5OfLhvCGcBKycuqZcHC9OfrdfRD/1ODOR
RiNh0migZXD4bNi9WdaDEm3NiuflFIz64M3UeJAqA+au7NUkaP4eVJ3s3uXVf2Zf80UgQRCGgV9i
rPb1DNo4LzihPR3vn5uytqt9pYL6ZJd3G029jsMlnIZrnmnWeOms51nXC60JVWf2BNU5P3EAVI9l
OtzNg1EcgG1HgJWHwl+WcfbiASXuYG7bt0850amEwUt01qsZGLBqtAfw0l5va/VNGWiYFQX4Y1Uo
lPkjGs4bp8uZ7U4mkZI9qigQRNcoorjNcFVA6dITRtTtbLSz7qFuKFhbFspvrRWi9g1UZh4Bikwj
1jSD8o9P5H9UjTizyAEtyHCHjDTpOXG65pIgJpu6sMjJiWEPonZYywTt8oTi+vJ7LN1yC9t/ZjtL
TD85CvIxGupLpw2OuZ7ObhBoXqpg/n2bgt29FagAmHsFTDX6hcSB9a7A1hOIsRH0Wxn4M0PO04Mb
BFtjHKpBgJ5ssigxQQngU4+k6pIc1GzpAJg3eE1UVl8BAYf09TGr9OCq1odln83Rf3FXEmBICVyo
uq8HwMiSBmRis3jj2OuIguARUGrhhEY4FgyXt++Z2ArxJJJBYMY4W8Q6lpzCIUvdyjG8CUeX0Eur
Rfgjax9jEWzGwgSrjLYQjedgpHSNQGNmEGNpJoZfUN9Gs4s22P+vJ58rDYdBUIgm0cI69TmT5tMG
SnieaYTVfYi20TURbbPrhyW7LYoWH+SoGa7ITW8NxeuQi8yUtIMDlMjhss45plB6TWwETW9qjfja
xofyVmFLbmBlX+8mQiAJO5ary0Rq7XRxYZLRiipGG5dtpX90wlq/SurI8BKBi0qaShH4yzP8+oCW
XCeS6xJ3Y6IefNqgEmH2oovQwsshzb0igLYsBJZHzPTbmNnkjmV4R6GMRB/S8kR6p03BicBqOiss
j8tY2zu9w75pI3vvTPbWsXh2GIk+OJDg/hBXnjYFUz5WtCgwvTIV75BTCQ+xyIQ/OMGwr+Ik3jiF
z61KYjugwBTLZNbgtDlVV8YFwpHFLVdXnwAEZwe2bgU1o00+VAv+MLkmgitsAbd0bs92FFY3Vx80
MiCBpy0vVFNxxhkZ01iDV1GJFNBlpN4XXZtdUy/ZqsacbY96DFoMiG+8KqZrThkge6NZGBAlI7zh
Mf/khibvuiwobqy4an5dXp6vD1sSa3KzSyYvZaDVYZvkYZxpKe2NFgOoh6hbR7PZvBuX3MByBNUN
pa+svdO46U2nmVvvrHPdpfBJmovznhzJajtii5SLNGN49Wp24dCZ4gpIU0hS3jVulyncqo/L6ToN
VQ1KbCgYYgXMLllXAKp5TI1waCwvDZLmPqOG/VFpLUHs2AWeFHNB9jXcio/PNspTDp6DRkl+ne8S
CKeilFtaHohL49YNRbmHpoXQsDMHGJ4N9dVYdfrh7RMLVViCMnj5QfA8XbjalAi3HgvTa3GEafY9
hoaHFkwKQtTRYP2dqmE+7P+HszPrkdtItvAvIsB9eWWxqnrRLnkk+4WQZA/3ncnt198vGxd3mize
InoA2zBgWFGZzIyM5cQ5qpZkgGOSUvXN1om/3f8Jex8XACClUl5R3vJNINHH87j0sW4FKuyyT9Vk
DOdFU8KgVpY+EKI/yoz27FGHIivjGZHkIusle5Ob5wWlxUDRjfm3WqTaBbRn9acGst7wu6zKft1f
4I5vp+wFTkDWCOybyfQsV+uqEIYRjJ1m8DDOycUi5D1Hjvh939LO0igVGNTbKfvwkGz8bdpnRc5E
pBMgC/Yu7cqf1WIl5yRJIbBt7KPu/Y41MNcgrolKAG290CC8SnOqLFemJVGdQBUI/AiDkoQjDC1o
0NQKOtRUDoKOW3t4IEZkwOnLuoHUAn+dVrVNGBe2kkTnadbyi8MDfRpTRTkVKTrDqNoNB0HACx50
7QZs0Dov9FOUEB11Y7DOBxddGZKFtpz135OZuL/dpSs+I5ioflAXw/yrQEjnUxyn0WNSiya7ho4X
X9QiGd/RilBpNJQdUkqh+50Alnz3/teWX3P788hu4FeHlI7R7M3d9QyFnngZhwFUn/YDN5ORxTkf
H+9b2dt1bgpc+tRsZby/3vWuGhCgTOcwSNKxutZdhY5e4XxD8rF77JX+4ATfOkFacjwwjL2jp0Eb
ZW3NoPdH5NiFAbO0TO0CLWeSsTJ8NSqnS2w5xZlZrSMc6e0FpSRE3EDniAeO27M2ahppl8b2Anus
ChO8tiDXmGaReSHMeHO7htCOqJkQBSScLLStTVUD1NEuIm3nNI+npz5yHN+0m+q85LDxZ6PaPC/M
1R4clJ31QdwENTbNMVoa23OMZutE181OgNlZYFtUlLCi0RFfYYjoD/rHe6boLTr6y8Seu01DGySg
4yzUYwrqmvHvOrQRv7WZFeAqmDCW3z+aexfU4oUGjEImyL9sbgCZnz2OY4nuNVRr/yAs0H4cx0Wg
Fk2P6qoWRs1DDSnuaXL19jdKutW5K6MKqbEKJra+56nxRlP8gT5c/L4BX3O+/wNfIs7NFbUohgCi
5ZZKUo7N585zI4yYKT9Pw5wjEqkZyVOi18rHNLHU9NSNOSKCU6F/Wka9/hDCFfe+M8vk2jSd/r4x
qvmjh2oc+AowqZPaMgOflq34qCtx+aduKYbuEzXQy2yU6eDMbEhsZJpAEE0kQlTA0wUNw/qn1yao
niKET0yo5deqVvNHDVkuOSaFFIsDBCguuv6aiRpFSSfrrwqPKsMJwv2Ql3p0BjNSH+zmjSfC1zFL
SC+QTjr/3AShEiNWot1mntLRiR+jMusGfzSpICJ3b3yxIHe63P98ewa5LpIclm45WeR6C8K+rBBn
U8wTJXgEbeMOAQmBoIGTl9VjzcT7wXm+uTzMumEGfC7FMxt/u7YHE5EwrZAxKhOxu0vDuArwBPAI
y+hOwf2l3aRKsuEnrTCOYICA2+wlQa8CExfY9WFsLES8qBL9W9OYLKQwCkVtlqkPHpoxQVkh13Lf
9M4qpSoL3pbfwDO+cYEKyVgH3YyJmqBwz4xp5ZDLF8y0mEJ8uW/qJm3BAvePMiB0uNAIy9fmVYRi
9GlLKYqBCztBMVQJG4cKRTgFdcE0P7qKXZAXc/Ul1pUhcKPiCFh+WwjGPrRXXCEmBugTbQ5QjEVw
Qyn2GekJulAVie91Q/pQO3aK1CH98yTgHoUdGjuj9g1lsfl95tTNQ5SFR7SV0tjKF8kfA6iHkUoK
G7S115tRg4LQHPRY0L30ilNTa05QduWRdN/OnSFY4FhBQEm1eTuzhQTEoIdOZZ7A8g8XqGBrdBcE
QMAaeZasMo5Sw91VkatB/0rH5Ub1YWZAxJmAMSPDUOuPYxmV70QzHNGl3YQlcu9IGiTIDY+4DT21
sQAmMnYmuuFG+LdREXQZiV3+QgE5RX+y181PM4ijgwHnvb2UQzwwgqIvBq55/cVgrqDDMzvGCS55
+0enI33lW3atXhaz0dJzb7RHtaF9i1wWanuS23lzRlq9GWwN4o5TMyyjDzlIdlajJvcLYwGhnob9
6f4Fvf16UMJQMZHE5Yx9bFubhe5ki15iTxe6crVSt3+k3XhEdnz79bBCjxGkClTsN2xKphdGMeVp
hqFQy/iot256Nlpv/jDWIge4OSte6ldqZx3gCG83k6AL6k7If4BhMm+2/nxkQdxpwVUwGSd8EMih
PJgqGiGJG6rPlptPl/ubeevTsSdZt+Aj4+HeEm7RdS88SIMBTfcm9LzOVD4KT3fOnoZEKZ0/ynCW
i8AlUuhHwYJcytq3YPpF84FPCV5vc27myFRGcNTGydIzxH370TlNvaWf0RkoghlMsh9pQ3spBNpt
VqFPF8VWjC8qtJMHMcLt44IsDzSwDt0n7urW4/bQnNV2ipNToKU9h00DH4nWO0+2NR9F1Xufl3NF
WZ7oDgKHjXPvkmhU9BDWiEj0VuDUxnRqtVl5gNF58LWuHw+ig117cO8z+0+B84Vc4/Vj1uXQNIEZ
5ThxsM4RHDVfGG/I3yG87DIh280H6e/eVgIc4WZKAUNCoPXxFfZoky5A4pC5KIJrapoHc+wOZwEv
88FX23MDcm6b0jeToGAd1qYS6HFso8RUCx/S2SOwC+CZPkJY7W0g2AUKiIS0VIflgl9FA9E4R3HY
tJDpMuPrh3GOdpc5h6c2TH85g6Md+LY9rwMACXwVDSI2Uf6cV+bQp8/0GgXIU991DRFWql0hVVOY
9my7p47J7lOnlUdyc7cRD2U81sYtYFSErtTaqFbPNH8dGL/CSAMdrcD89GmaJ/GgOiMJSFlN7SdX
aYp/mZlSP02ZOv14uxNicJgQg/eS6W25K69WDZvL7GVgwE5zMsdBrgqG4kWTXDXF876R79YkMyVC
bXY9fr5vee/zUqslwOG5hJt683mNqSsrG4rok5vXzaUz+wYxdkTavAjiKtEZQ3Df3suU/dbp0fKF
xgGCQ6rFm0C2zCEqstWIC9l5Y+zrUWkzLRkJ9+/RJfEN9CJHSq5RQqgWbSj8VX8ukvKDOg3VDy2E
Its3ERMzfWOCmAmJ5tohqUr6bvQnUQ2D78U5YjEuyLzv8FZBZU7RuT+VjV50DyD+0eNWm7KW3GZ2
+o/h9NPPzJ7K1qcHAITDShdR+rBm1wfwhp0jJmeDwLThFwi7Nue6r2L61wsD4s3EfBCM27ZveHl/
TqKYOdEGzsvZs5sTwueFn/cIZB1su9zWzbYD6aNiA1cPl2t7jT2j82oLRSFoX9Tkz9mAosov7Fb9
PeZo4JxE2oqvvQYo1TetjO0oEkP/1mgzVKdLn5g/KuiBaZPHbWNds16EnxAAa0Jfp7w9+ckoCLxB
cxUp4ogawnJ9XIxHAcmOa6U1DObphdyA1GB9SdJ5Kay4JbBzFHMK0B/Jv46TEvkk5POBa90zZdEx
BpVAzw/czdqUkYu61riQnBtgl3w6WjVat/Bq5P1BfXbH4cnZoP8ztXkQS1N6u4RVWZbQnge9zn8s
MjXyyQLj3AfROj1MVrVc7h+IXbOIZTCEQp2C+G69QtOMoFNJWKHb2EPpm2ZnyslJ5NV8tRb1D89L
lHNotu6B3Z2dpXtKoYvqE9HGthMdu105xfyek9oaxUNWJQ2oXbd5F+rq7/sr3LUkhXeJ6ySqceNo
8qLqkEnKyJhjpwQQPDkXz2xa3S8cu/nrvq2dp5iX8T+2NkHrVFZDGQli5bjL1a8DXDh/1bIvfd/K
7oogWqWmAtIZ/ZbNN1MrF169GmYPLWpAcTfeF1Hp5VNShUezUnumIKGmt8U0AtMXm1OZoPeUhSAK
T0ZtMqDVMu4AVCd70EURP95f1c5JJK6gEUILjzRxCzodCgcO4Dgkm5lbQE9wWVwUd6SuWw/RNUsb
7cs8Fdaf943ufTCwbfJg0NQiB15vJdTKnlMNfLB8LjiLycAYrw5q/r6VvV0kvSagYNRLSj6srVA+
FegNsrSubfU/o7b8py515wv0i//FWWcpBCmQT1Hh2nwuwxkAqA6TcariIXlfWQ2viB5FdbAsoXLw
vfYWRTjNKB2+mPxlYwul18LOvdE4xfrYB5YK7K4XFDWreT4a4t37SgTT0LoYzH3Tr1nvXzxro9WM
+Eatg4pxqaL46vThm5GO1PLkzC6T1uwSh35tpS4tFy3JmXelb38R9TXnItOXCyo+82mwh/Dh/qHY
XZSsjRK3y7Rzsyhb8WazdgX1CUql75DKJdsKcydUg/t29u4VE/z/Z0d+x1cxpXxxdANm15MxMqcF
723t62YjQP94C5QYXv6Uc7cPaoc74SSJD2k0rQUdhoaNUaZaIjsvF6mGzaCpD/9s8n1I5v7SxI7z
Pu9ddL3vL3NvO8lPqPZIaVVSrvUyUy3rUqFy9FurLh/7pf5ZRqp+kNXtG+GQyOkWhv83r+XsDsWo
2x0VnmLon7wmBaqvZ0dKZHtfTA6YwaYNFJTzuF5KpaVlkfS6cQLIlLyDeSY/9XnSBuUcJ8wIu8+j
F/77rbtHpUWnuAP+0YZOSIatrw5JqvV6DY+xccrJDwLPqu0v2mC43+5bkTdoHXzKeo6UQ5WdYaZe
11a6YtDjmEFbpkic/Dqm3YJsYuJ+KJsQZZSRGKCCd+JUVqk437d8u6VYhiSTgvKLpsJmfbBF1COw
cj6cWxafDMVIvgNqFs9V37SPhhmWZ2sC1Hzf6O0loJAkK48SQ8sgljxNrzaV6maXx1w+xq9GmcpY
0M7mjhKYVv+j5BW9/DfmgHMyIfRSN1ub05LIhrVHmqvsFiGMxDuFPKDBlPa/ZyU8wovtrQ5vKQnQ
bYqPW+qp3krpii5c8WwQTFsBywvsOIt9KW30RyYK5aCee3v3EM7Dm8i5SAKRLTI60RxmciIyF3Kr
6ERHc3xQY9c8aMHuHRTwGBSmXgo32xJY2kKGxwgiSBOvSz6Q+I5XZUzTk7qM/SlJGgR9rbkM7n+5
naXRRYJQRA48gpTYnE5glB6su3JOT4nG51zP47M34GXuW7l9sMF+kXqCckaWmCWuz4fZOCin51gR
xQzQ1iljPzHt7iOEX9mbkxniHFlC4f+lmrrtxY0UoiB75qLrqRoGijGlvhu7S+AtdXXSzFKcJuQw
D16AnQNp06aX3SqOyE0DsITs30R0mYDEFH9qWeQ+0dQqvyvKqPhuWGQH8Y/8KGtnJudlQVrQo6LH
uUXxOlZB03aZ4QJz5/GTmY7TmaFj5wQzTHTKm3pEf1opnqYoLr64sX5E2nj7NRmOIHZQ6dEwwmpt
opU8HnLVmx2g+UU0/uXaodoEJcNx56Wao//lZf5/8fG7xmTRgg/6IhO8PjrFCOm9WEomgpusvUK3
bb5rl9m+kqUe6aTeTkDAQGO6LyP0lE+haVjbKhVHzysxF0E85gPDP8N0RmoxP3upmJ+jfsreWRMc
SFNsMRisTO/MwW0/3b8pt/cRu3Sr5CsFd8wWeACKRrGNBS4cuHinRzWB2j1KlvjAX+9akW8tASfh
nyk3/dXzQDbOGc3dIhh10T8kRLkgK6j93V/L7a2QgQqjNLK4x6r0tRWjbyclKymiGR3lbiNZhke9
H6KnxB7nwteqvrveN7i3LHyY1IWwmJ3cor8js4MoGThBsDRG+6XXMvv9ULvdQfS8tywHTAj4FV3y
W242r0gd+G2XuAQvl5kPyCQ4T/lSTXCdTYXfa9GRvdt3gR18ZU/+nlcfa67oKTOZUgbOrLzPwUN9
h5h1fkisKmVk0/2r9+IjSZqbJTJSTO8LIAnvOdn35lVQw1LURQTb66S3pj+kwjuNiMQ+mBJ5riXV
EWz/5pJjj5EAKXwBa+gNnZoTl0vXpwMnRYmTS9zWNH4M4A38yj64f0Ze2jsr5yltoVHyckiYnd5E
ghPusYLItwi6dpi9k4lkwQ/O0vTRWcQAdV1SlDTd5vw0F8I7N7Vn/FSTVIdKOVPTd/0S638sOkor
+ZxCiZvlBXWkaaCvbJbFT1g/+P1FUX0nqe8eNLudP1PBHqBsMxqEcKr2INDb3Tl8Fg0YXli6pevD
UdbQPE9cpyApJvvdqDribA0kO26HnMb9nbs5h3LjMAMgQ7KMbnEIYnKMaST1Rot8/ssa3fLnGBbz
tUz7GNR806XDycyTI+a7PasSIcYoJH/fDAGWXkxMaaAQUSnafPaWqWb+wVL8EMacS9ErKjB9XTvf
X+rerlIskYrZdCTAaa53dcmQCm5sJQ9yCx6yNtXnoIOAkzpheQTk3jVFwwesGVyC5HdrU+PSzU4E
QiDoQYT5Vmw1pywZwyCm8v1Wf8wHhFEPgncwArLwtDYF0eVojq6ZB/1YuFeHrlowWP1wVrI4vhhe
Ef7r/i7evqfSILBFkxEEKCG26AtlotSmA10JtClKWx9xWu8C0Dl/Eq1SvRujpXtWprSDkzer/k68
Vj87alodvKg7BwgrQD+YW6PxsCVw8QrQg1XpZgFcDE7QIrISLJNZ+xZUGB+80Gt8xFTKA6M7XxXX
SUxIWZ2Hb0sz3yFeK+B5zgI4DJNzCBXRt0VzEGeeQErc3+VdU9SnIB1mvoO4bP1VUdbI5nnEVNSq
0bVDmOUCP6740FntkbTprimCkhfIBxGSfH9fvUSwDw6mUSqYGhoPPZbFvSD5M52qsj0qd9yEuEQ/
kssOWC/kzqRwa1NRkUqYUphBBFN4gRpl1rWGq/xkDZ7327YalJU1qFNbiViQerkHr8TeSgFmS6ou
UgkKE2vzDRGRrYZRHrSxlvuDUGBurVX9pNWhOCjs7Ly1wEwBPsgOAU5g48EXJ42bwhJ5sBgD2uth
W3/NQ5iqqrAtHzRkmq/3z8vefaBwSvSHbphG6WW9NENQJEHPJQ+ySK+fCgcdnarWywu8P8sJlbDC
T+O0OXA9chGbRxdC8P8Y3Ty6yVwsQwuLZoB+5gCFcpHPXxnqtq9VmTmPmWHEFy9zNIQfTD378/6C
d21TzgJ7AY4a2OR6wa42zf2gL6QrU288L6Xa+0SGICY7Iz61pfiZeaX2JCb7CLi3d4ioHEs6XBhb
wZusDXtzWbpKkuSB2i/Rw0zu+0eqUkDAXR3BQndNEa29PJOStmltispWXtYq8khMYnxeChXVn8Fh
YFmo4UGVYs8SMmeMjkilQm7B2hKbNplM62UB2LrktHSIy49TmZ/TyWkvb/9wDI0y9k6wByJxczNK
6oKpreJuoAgtH+ciRUvYy4svTdMqV6NmYplHUqEJ0E5/3Le893JRi6TfgnmHyblNAAzsFILC0cLT
LYoW6F5qXJpW7R7dGYFB0U5z7DuJ+31o4qr1ddlKR8jLPXBCezeVZjkTVrgFXu3N+ucwyWTdJAt6
M/UehR7D1WeW8anJy5+aC182rZwjWjfpwrcXVSJNJDEgeei2K1UnejFENXplfcL452R24jO8P+5B
QW3vSjKUAnWRrGMw87k+RH0RzVPceRnuVUwfS5Pv6c5TeOG1/MsJrXo5Nb1Tf5ht6CwONnXvYZGy
D8zNAZZEenhteiwHaIzaIg/MQW/rk9kn43nqsujBsrL2e9rX7k/Xi9DHQiRtlhpz6pEyw57Df1HV
g1oIkOjW4fcia2LIR7PA5pE7kT6DDYlFGowq1Zu0NI8G/vdurHxBid4BVFPZX684yW0t6hXsWSly
xGgzLoHW2Okl9tr84MbuLY3xH5J+qkNc242ptJ2cLqkMwh4v0X2vcm1G+cPuIbfL+Tx2i3lwjm6X
hn+VJJ50zagublv5ttlqSxhFWYB235eo7cRTrxJo5qB43hzQAcGgJCN9Eb2RbTySS5Ivz+yyoEhr
cR1VLjtQ+eFStGjsHTgf+QKv7yC2+ItutHwxt37P60qTYnBBxKok0596lw2Nb4oE4imY65evM029
v8cpR+HPEwlNcUt8RnfQ9nXYOi7FOFYH3vDWD/FjJE8qLpHpyy2gMFcVx+yXDD+sJPm3Cg3m7JRb
nflgj5Sr/LCouz8iUSMSfn8jdu1SYYFpGEHVmzEOoUdF2w9pFsCD+ntSlOQM9MB5JyxK4WTbc1AI
y/h63+beiWKaA1ECSQJ4A7b36H2hU1tlgTlqObOCY3Zx0lF9PxvoafwXpnjV4MrDC5Anre/lggAr
fyifuQXdeLHcZOHGNDZCJu2R/tTtvdTBanCAebEluH/zknRd3FvCxNRo6pU/ZMy698S4QRNF6gN4
M/3x7UuTrxYIG2ChQDfXS2sTW+hl3nBbSutj7LbVibe8vLh9vBxY2lsZiQKnQ4I1b96ruUwMVxlZ
GbLckpuIsYWlQWxySpIOLcaxPADR3b6PEiJC1MxABlnl9qOZ+hwpTuWkga01zWVwlO5j47b6ASRy
7xQCe5F0/3KWfdug1/SKGn9RpwHUpoNP5cM+WxmtLoHPOd//VHsLem1K/pRXOV2ZmH0Z95hyq0z7
mPVheoXAe/gvrjJ5FI1I8PxMrG9i8ImnUIsQv4E0LJuevbJ334ct1KLWMIW/HDqSp7o/7MvvnA0p
MyLZV/BbXOf10qKuLFSe+ySgi/Z3GFK6KRbDQQOD+bOZmZ637+QLxzaQUpJ+6GXW5kJYqdwKchN4
AJru0sX29IkZqbfpnjHeB5jspRBGtE+zYnsAW08vzLjBiijqoQUoHFanpq3Tv6ZYmT4ALz3qSOyc
ReYSqCsQiXLTtrUwGPhcLBryLE7tiREw62THMZzK6SHtyJ4pHjwKC9Qzef02bkoItZ5ofySBaiS1
H4UoswyR1uOLKRzdP/a3zDzsIwEKE1XEKkS7m4zJiDOmvXG6QT6Gqo90ifZbCxVklsNEsqvk6KG5
iBME8eSp1wjWpBMMKPm1FGV5Ggtb/Lz/e/aWLmEJKseU1GrbejKZNR8tpU0gZVeSj9qSh+9xenAU
qdER/nHnWXVokdKtpFXJiOjmWnSIX9nFUicBWiloSDtNe8lqAdY6TtoBiiItPCMNvDy8dYG8PoAD
gBvBPACj2fp2xDptPFfNGLpqE++sT6L1swmHYKVJepCi3t57g9Fi4GHMvtMJtjcVDiD9To0UbRIU
05j7SdcMZwBraLVUTPUjlnzElnPrQkHvycoqxT4Wuc3TmBQGJdZDqL9AFfedWm9xZm5Qub55A6X4
ldS54bzi09YbKLLJzplrj4OpH42gaNIGrqwOiR3EX/z7pvYWxCwriRmcVbek7WMJ2VypKVFAxK4A
emNSeaTMH9y3cpsEYoGqMPofnEJO83pBcI7SFhziKSihpPqstl56sS14p1pyw2vG/+Y7kVJ+7prZ
ffsB4RGnukg0JFtOmzSFyXNn8lCODXiBkXLpPXHpjG7+p1xS1CLKbD44+zsHkmhITjfIDgpDB+uV
IroUdlaPvbAtZiBUVX4qVBE9enozX+2cmd6DD3h7xUkeiPTov2qSJWZzA/K6h1+oIELu0ia81gzt
QnK66Kcwaa0nmlXmk5GI9CBo2TPKjCo+jMwekjHp4l5FEkNmEJlP0xQwOV+e9Uw4Z6dD40qzhfLO
1qPqc4K22UFgces3JTj4P0bl1r8yquotGAkAEHRC7fBUNYv7TBNqPLXocH+5f15310eYDsk/N+Nm
KLnP8nYcas4r4rjzL00bkc1wE6W8JPqsBF3BUSor583TY+SBDCJy5alFQ/G6+ZQmpELVFOdTkFlM
qdB1m4MJTvInYlCP+p7lvt3NYI8QDTEBmchvvmItFg/RrHIKUmduToQ6/dmEgfI0Oqlz8AbvOABS
uxciQPpevEXrbxeGSjdUop6Cjt7N8wLfwrkNDYaM0hTd9Ae4cJRrqKnl+8oYwwPbOy6O9p7shjEO
Q1Fkc24yfUpF4y0j7934tUNJ6ePUmOm3+ydm53Cio8zkMfxMxBrbcghRk1ai4ToGIjYkvaJIrjzv
dZAlc3OQl+wcTob96FlKxwYNwSac8ZIsmysP7+mWdOfbbED1HjLNp8Ki35fXafcvpRjyA6M764P0
gBKe9KMaD+76A86qslCaScbA9ibPj8tcDeBa7x5SZ+z8+1spv8e6JsIkN2PiDKhTfoFpYW3KtrpQ
80bG/TmRyV8KQLiTyYjUF6p4RZBS+D+oLO3aA7UJEgfwEdWPtb0ZxEU9tsRD5my5T0U+Je/jPKqZ
N56i4lfjieLA4O2BZIH0ZiVPG0nztuPUuXEzTtoyBFqLRkrUDP1z0k39wUu0YwXmOQkwkpRAUGSs
lxXHS2bojSICDiyjzcAgntAnKg+c8s7mUbRhlBEoDqdyWzBaBqMTGq9qMMTGaBBRj8M1HKPsu9KK
5HnR2vCgCrCzLDkmJZkiqE/xzq6XVVljldDUFYFXmeq1dgblHB8P2d/eMcJWGhHQkks7W6Ty4upZ
49mLCHqrSz5FbR8+Ke2c4JlHjXKycD5BbdIefLG9vYSBgjAFMieZWq6XliSKIF6xBJimwv0F729+
itJpeohnaLfTYTqivrm902Rg1B0lSSfjAVuoZuc1zHzVxYAOVIFQTpw0T63JgaF6ewTj3flq9FdA
NlFvYxRzOz08i9Rbur7kyJdD89SkhnbNYlKS+55jZ0HcYuBgktuZNW2O/GKlSutqLGgK8/yTnrb9
OTUr1AXjI3LVW0vgRcBbM1APTMbc+gyaVbHTpxWxiKu2H81Otb55RbHoDCc2XnywLF0617VHxNrL
V4IoGRe8eT2h2xoSRPOmQCRxNcAFXkqI/pK4jg+vBenVQpflQUTFPFwtYhrYf+bEgkGqTFVS2Fq1
cj9Emfh3vyhWd8q8vvpjHOf5t+J2ybc5NoffxK0eQL0GJrSHmRKz4eejbizB/Q90e62YAaTAAFWG
5MzYokQGBhsyI0r6IImo1/jxVFR/ZLSNIsbkXMOHZJ0hLG88uFe3HC+E5FSHGCqAoJUjv3m8PDxu
V8R1HwwMeH2fwkWB9XiwFu1cCzH310SM9sWUGruXdmT43J5D49+K09a2v2Sx6R24sNt7Du02uaOE
cMCxvtXrnuIo70Y6DHCPd8lzR6Z8nqMc/aoh65+zxIkO3ps9e/SkQY3QGufMysv5KnA2kXrPtLQn
+Cos/VTAjXv2GmZvY7CTvkA/6+BNuL3slLnRIycrwcHcPKjdQFslr4grEydpwDq03MAyO4qW96xI
V0nHlp47rnq9KgRAgWkDxgyGMvWuFRK4F1pS7cGJvb3okpZIkhryYBOPbIKDYWm1KkJeNoh0NzlT
d2s/m2GT+Sp38M3oEGmKGJVhcBrBWwxBOgNmz72G8B95Md9aivGvwkGMlZB8erDDKvrX/cu4tzRo
KqBfgu9SMqOvN7CGe41JJuLi2pzcUwspeerrZQV/mWHnv99uSwYiHD+K95Rs1rY6pRYcGMiq5s6M
n3n9wjPFp+z9oMzlkcrUjpPhQBCrSu0mAoXNutppKvEEEcmbKtQHZfIcH7a7yq8BIT02szWddNL0
8/0FygWsXTRkJsTG0FHzLgAsXy8w1JrJ61XpoqdGAFZM4q9FNgopJuB+nWEMe6zDwbl086D9uG9Z
/slbyzA3gysC6EfTd3NCJy/yliXnM4qGoipsa1CP4P9H99d9O3vHhegYri45kgZZ3nqFbu44Aoou
0o6FCnFBH9HPa7dGL7aeDjZzz2FBNIQd3lZy040pGgjzqMwh1GZcPj+FVe5Sp9AXpG77bGfj8Of9
le18O0JJeGJktGeAH1yvbJmyBK1YmZyWloZOKAhNkXh14w/Loj3MPXrEcSw8fzCWI6K1nbMqAy/S
Dq49K96EfKAzNL1oM+KIaMmYkzRypAkSsAKG3is/aBGW/uTU0/X+gnc+5crqZn+NPJqXZaTQYED+
g0xhPj9rUTSdak8cEbrsL1CWnyVlKMdmvbcsWmnUGac2qVFymUx7BspSUdMQvMFopo/PbqYd6VvI
P3RzJWRTAbJiSbxtbXGSTlhNEHFosABmKgTRURt9CMfl7XhsnlQ6kTKiIkPYUpLm06hCIJvwzHnR
jz5PnS/54oSX1hD60dipJo/gdkXU9yh2E0AhiCi3+dUTDnFBuPQVCBm7c4uPVpyLxyEKTaDDSfVB
mybl735u+0DvnO4JPujqizFm/XLCOWRfFsvCs/e5bSGwYf8dxWZ4ItLo/k2vleprbs1Iw0XiqNu4
d6uYpCNFo/GNyNemEhpG41LlNS+nHi+SYApq8LwFXFkBMgrgca7OkSiXM3195eAhvT1zlJhxiSru
mM7H9syNdm/1meNAY6XWyew3blZ/Vku1GX0K9sknbZld7VEw7hMdGL69V5RjVLI3SqIoQWyH1YfB
ADIyU/ztZ9u+LH3jPZPd5/4yhOGbXSSm5BwfpM50kVTpQl8dCLtXQ3ua8FnprJTM8DpDHSjtaH+0
lKrp/KwzjmiLdhcn80TAIYBjtjTkqtK0ULYIntXeGoMk8exLgYyGn+it9nDfP90eHRZHXxXmHiDl
HJ714qpQ6KkJD1JQ9I556fUl+ydTSvcjgr3duR4Y9rN6BkFVNTuC6N++PFjGU9Gco3hC7WRt2YiM
prE97vRcL9PJy6bwXVXw0sXhCMlBmdXt1/tL3TWI2BKtaypeQFbXBgldm9lLZKzsOs2zwwifn1dp
dSraSb/ECeDg+/ZuHYkLlygdLJoUMoPdbG1kagi91PjjAhn0p6Q1xidPg4FnRvkpgJ8p/1oB5rhW
Q7345tL+fLN105H1dIMfQIdkk8hGet4IeoLkf7ZJXzlKKNr6RuHiw7y2P2XMd1wYMSvfp4noz5re
HKHWdg7x6gds39uxUbRidPqgb2ji0R4BQ9IXw7vOmo4GnW4fIYIKWlf8XgCtdJ/XX3bSMscrvFIE
6F13AXSQ5kl1IW69v6N7C8LbcSGpJMIVuz2w42jZ9dCIoLFp2YczjmYOBUrwqfdmAQ2KEFTRaU0Q
rkiy9fWCEv5jrZlCBGqGZGqomZlfjvAU1nOhnmLlkEVqb2mMEhI4sDJivk1YNpTtVFu1KgIri8oH
V8GRxn21vK9Bap7u76K2cw1lzQ1uDvqAiFJtz4Uhu6CtLsD8MbJM9EUP289mxflFS8tbfLSArQuq
y3N5nXXG/M8x3DsfXRFbBZ02AcMQaAlNnKkwV1+zObTfOVWSxlAQWPMR7fPuvkgFR0j4DGrk8r+/
cv303agG5b0I9KRvH8QAPdXUxt+SKPcOnNNO4YQ4EakwCAbABFKqXpuaBjfyGo1tUau6u7RdhUid
Qkm3btP63LTx15R5qStaNhN3V3VPrrf0T4xstQffZ+fz8DsIIqi3kRBs355mZgxXQFQXVCL3UFlN
FsuHuM0+kdoazCtGzpuTHd45mw0mGyB03XZVY9Tg6iKNxmCKE/HouAP1ymGg6GaFysHadjwygwPg
z3EX5I3bdodaVIDy5nEISttAiYAZscclLdIAqZE+YLQQiEyvDg/NEi+BUSRHyMud00Sdm2octmVW
tzn5wmaUNqlcui1JpD65ufGrQHznX0N7eMl2HCLpHCBIbhmV4C0cu4GipVSTEBrnsjbOos/qb0vY
JAekALvrAWhOkRn9JDrC6yNrNbkZk5sOASxSy1O6jOM5zhONoqlSH3y5nTCFWg1UGMy7oO6wjcEa
xysLOjBDYNlx8YdYuvIpDz3ji6Znuj/USFOViTb5RW++vSoFyJtSCnUpDaidt3EBjsKJAnE+BEXe
aAEjN8S6TZWe57g3DgKGXR/ADIikiQHOg+dfbyjkxvAtWXT+2t5rLqpWRNeiTKvzlMVf+8rKPg2W
3r/DFxXBYC+ZLzy3ugpyo4Pd3vMBhNUMmDOrDFZy44s04bqNW+VjUM2w4/n50tFvUrV8+h6XJoDp
eIYq/f6zsJNIgIZmfpgpSnq7xuZumLNu50tKU9dr+oSO/2AgTGU7z+6MzM6EAtlJCeGLum9075rI
D0sjHLpVEuf1fs+MEgrdEuw3+ZOf25PyxZir9NN9K3vXhMhaHiBCMSbJ11ac1Egss0UFz+gj6xyG
Q+Uvc9Z8mPTqaMJ8dxc5NzwjFI4ANqxNedGcCpS9hgCFYwgUtZAR20QM1RkuyH/6qRj+yFXzqASw
tz7eK5AUnBiXt2tt1Cw0S/wPaee1IzeSpeEnIkBvbklmZjmVVFLJ3hDqVivoTdDz6fejLnaVLKII
aYGZRgOaUWQw3DG/satqDBHmmNiUfVuFam/rj31uHT3IexOk0K2yO9cuw7Zvl8sl0sd45srRhti9
ta0uSd43KEhbH41pfaVEhVqupY/5UWdo70yAPqUswJXG67GJMcdlNs0OoYWwVtGnFwTxYT20/blP
tPEEpvBIoeNovE38HmnRZNQp4yV1l4ZqM8SnvJHVWZ099ywG40hVbG8VLZzl1045yN6teMWqJzT0
czWEChi2z1ju4ZDdR2Z/whU8OeiSHI212abGBP0/04EBAEHRT+NseXflTD2smuMjjP7uUBSLaS0j
UkUL8Xpzis5oUIgEAGDUhfWx67skiIdCPYGI/XMOHx1eEBu03daceluSyAZPGSudvVkp0rugbude
dAkKwON4nF+/UvYuLvRwMEhcsW80Fq5nxQPklpY+DCFEKlM7lXzPYWUhHN3Ke5uQbIDdjjwT4OvN
1RVnCaV20yUoNe3kyVRym66Cld7VjilaVISXo/O9t1yrcStcSHJXCE/XE3MxiUewRgCYJUI7q3Zv
npsSP7Zo6vWDysfuUCu+AcPWHaIInV1R6ktEoKvO5SnDNPSZjdFTE7DSg6H2lmv1zqOAxP0I7uB6
VjJydTyAkyH0oqG9LcntPijKoVvB7oTAkts8o3R9t2AlFLoWN0ZGKKxgUVxSu8AAyx76yk+qOjt4
0/buYVBm/zvWZp06ozLc1AHAgNpAfoHK5N47yuR+73KInYoaO2EKtewvdj39OlQWgJdT71yDxN+y
sTytu6ZPuaIobVT/FZqEwSU6NzqICna/4y8a7kpsBm5zPYyV52lfjmx6GM5peqvlwryLRdvKi5qB
MX39JO8OBg9rxWqsGOTNsyKBeFVirskJhtaMfKO24ru5kwqpnsYt7//FaAAC0KdEowhL7uupaQhY
qUOW/oKhVI92NOIOMhl3Ij/U7tqbF98OWx0wTysl4HqkSEsdTYFjB3YoF6G6RPIWS5CP8VApB7Dj
vdSA3IMUkiwdE59N+GEvjbTLhC9YY3X1WZlQFnAqPVuVr5PT0HWqX05KHixT/vn1j7lXycCmERVq
9FtW59HNIRC2p2TFSJaFjvZyb4+YfFfWXF3SfkDhvVesS16Y07umHpIv6CdF9xJxxCVArTs7VXHV
XuxUGN/UqC/sh9yOy/96Y5h/vv4jd9dh7Q1whyMVst3M6I/Xqebx/nnqaH1I4xF0ba6IH96QHrmX
7D0W9GhAWQCYXHsR10tulRBTG4dHqYw8BGq5H852O6Pwr4N9wNXriFS9N7UV2kKkCzIByOn1eF2p
JTwlE097NqMmVtrpZ3PVQK8692+SQBiFtNDW3BPJy+uhOLoxrUqmZjcplgzYQMnPSGoPdpDU2In8
xZ2wPhUuckDQu7bpV7UaDMLCIPTT0ugGEYLuptQTI8DYMD69vj321gwU3Jp3gVoBb3o9sWFwYmGO
VImHtYEvdDysp9KkjlaIDGNtb8i/vT7g3qJR2aRqAFyLhGFz3w1m07lGkvaol5nKrch1BKHLIV44
pF108EjtPbtIz6FyQOFgTU2uJ0cy71SzyVjVYA7vs8zulJB0cHAO1mtnnLXjCnUMCiM9qc275Ojt
XBaI1YbWaMS3VjE3pzxqiq+vf7ndUcAEAMMhz3rRaYXRUwwYD1OLLNq2Og9VrN+KRB+9y/9vnM1e
p4IDMpEnMASaNfmzO9VAt+LkoH/30i4CBAAyaL/2OA3dbb5hmV4yaBjBhrVuxPOdnVeT5ld1zrU0
NHn2Re2S6vs4V7K/MapcIxnpY9j2JqiS7/ha6cZJna32VlOFEocFPefeL5Pc4XrTne6bLDVN8VUj
Tj50SZnrYVSXFBekhqDp4yCzcr0GZ2Pwh6g0lqCHR5tRZkjNW7cllTjJKlue5ZzLI5HonQO30v1Q
iSEhoWq2KfGM9gh0zMTKV7gusgFFMn8w7Gq4Mau0RKZ/PuI37e0awkH2zS84+baTkEWl6dXoQYSI
46aFP46q9J2uro/S452AkNIczFpCaQpi28qD3jZFOtQq3R4pIaLpoP6J1tSwqgvtssgSDT/SooOt
unOZrKwKGtAUIMnvNi/AQmdxMTo+poqmx82YTtn7lvF8+AHmn4fwlMO9tfGDIgJR6PVd0udUVXDB
7tiumUUBrMg+G/SFD2KZvdVaWwCrLufK5lt3z28Rbq3og66IkqZdoypfQJaOqT9SHQ9fP+J7hcY1
bKF1v+p584hej2N5XWa2utuhQJ30ami7k3g35LiaB2WZ2P827QgXppGtGN+Msuw+YN4+/5PatqKd
TC3D5+T137O3joRvlHVwO4KHsDkUIBbrFNgoV45B7WoRmn4DIvZnqXVH4Oi9kdCDA7y1civgyF1P
vBnVSY0WHNJdKmJfB41uFxKz2eRHGI0eBNt7R2JdS3IISmOwi6/HyiaR5a2htKHWKo72RheOA5hx
SJUqMJG2zd57qeLmPuJ/0z+vf8+9S4YSKrcMHRUei01gOre5bDVcbsPYUrEambscyx38ed5qnrAD
mOnzXywgDVFItg7NUejy11ONLcU1FWUgjMj1zFccxUFaGWX/2tbrg727OzcCzJXATzVuK7qQ43lt
ZqPVhVVndrfYONlBZMXDZbDr/tZaNZBf/5a7OwYgL0pwIAdodVxPTVIVJrLljjHbIbqPK8XAQsfT
7oxYO2py7E2NBvNqjk4RCTjN9VADWkXdgHIAFOLWuvTDnAZx7SRnp426TwrjH8Qtv87VNdQJgZcV
Ib6WDIgo1x/023VD9DeicgoLoqDJExRD73p+N0339VQuwh+LdvpYLub8r6E0PKw0buP3tpGVRwdl
7xP//jM2h5L6XGsK6vDhwGdBGR/iJnrBFmoosfiLF4PrDqTLL9mELQYkjo0BWxw4NAi29UFilhoo
zrQ9N3IyT69vnL27HCng9fytxl/bl15TxxSNNDLgeFayINP18YHSq/rl9VF+3VjbNcQEmKoIBZUV
EbVZQ9eU7aRMPSzYyrFP6ajNZyNxmxDUP1Rj2x0fLCOtHuISfF5VTOatkYnuAtFUFj7lr6k7y6x3
4DRQdLmA/a6ey8iybjvy54N4/Bf6/cVvtVZ5edQ/2eib91pHRbFEbqyHWia7/zLhDJd2KTWVfk9n
Qqht8UwuMqcdLrqeyWfw+d6X2DSyM9686fekNrQCf0q3rUNZj+XBeu3tQpqYpJMay0VSef0hyxrd
II0aONBU6SRBM0buDZhN61sL3fbgUtmpWTAAICQ6Csg/bOXUK2qarYhmDp5jkCBPhThleJUESwI0
B8GkHx387Jt6So5uz51JQncCVoxAAcS4FydeVstCAEdBd5CiOnXNxEG3UoK6UDMmNzu4YXbmiXI0
dG9uGNq2Wy6qid7rOLhwkdLINX27R1y9NEfHH5u6fAPsVz8nmfpVn8b2IL3Ynecq8UYdntd+i9Vx
2gr+aA49iTLlCNLEKk4N0pYXdXCPJBj2blGq8CuGmuQMgfP1t/x2i5Ywl2ZDazjopZHcNHOv+6VT
976XYnWsdK4TaFE7PgmFK0YZE6wHjPmPbZ0YmRYmrF/E30ggtjd5BAIq7mh9YUZX3y9u1zzodK79
sj9s9+3Pl5QNxMZqS7H14XXctAGVTxl2WDTlrVUK6z0cMPfOG3FPUWOZ+csyO2GBlLzvGLNzctPo
6MnYia2Iqv73N2wRry4EDtIR5ORrvZVfJpWmtI3nyAf0Dsq7cUq8pzYtsj/PAYhNaU5zbshztqe2
jbxYKQrgI0M7jD6KG/p9RNh6MMpOFLBSG2hZUUxYPVyut5NApBUAMaNouDo8izit0qAxO+dxGWf1
FMVUag5uo52XCu7v2laltrX2+69HVNWk7aNW5WOa8bz4hSfVytdjz/zv9bdq71D+Ps4mvoEyGGOo
TC2SDkh9HqciOjU1yJuxGJsDFbDdKemgfDAzITncBqS5JhahWj3nAVXEMMVCIYBzfVSB3NuF6K+i
LsNWxGRkU2CyDdQr65Sl6k3CfKFHa+xrTqd+lk0Yc9feFLN9RMba/Yoo+awaZ/xz2+Zx7Qq1zv5X
Rbcq79QZQevOwooME4X44Pre3Ypr4QDcM+KV2/xaW4BNdB19K7tCC73ETVnzF5f7DcJdHoqybT/8
xQ5ZJYoM+CgA/jc7cXTRkRYTMZPRGAXKsoMZpMXUvTewz7z9m6GIz0hYgCBvKVnavLjKvPbktBb7
u3ieq7BxU/fkVMYRcXtvxTCwQmmd/1KqXl/J3x4IU6IkrynrZdVUzae+WcQ3LD2sh7HUoufXZ7W3
79dIfuWII1CyfXDJ4zunH9d2kpq6z1Co808K2gUH+2J3QpTByGoRhyNvv55QpypQTTpePKp4yhl3
j8YfM1nfjKUaHdxNe1sQdgkoZrQe0G/c7AiBS8mkuTzkdd6LM1rryk0u0+x5MXp5RqYrOrg49o40
MAEmtWrY8BmvpyahogvcCkgQzKkJ61713sZimnyXqscpiY0Yr94l+uf1Vdv7nqwX1VBQSEQsm7jY
TpW6nvBICUWRuc/Q/EcMwvv6PhpRVH99qL2I7LehtlkJuXPWZDWlFtWNi+mcxInymFeOUvv2GHuB
01nFm8kpgUdy3Xnh64PvLSbvJlKmxA6UzDf7ZqnTxKwVcNqrd9Abss23uSXVUNXn5U2ix0c+7HuH
AVAXLIO10gO+/XotddwSUYUdgYWbKmQh05rOSqv+uawTJmukdyu3jJtyG/510UDoPipd2ItYu9Xc
GlOb7FDWaW9fsh9XaTrKEEDJrucSR2g44f3Fvlz6GYzOPJ/SnJJxJy39bGQGrh4x0tSvr9fuBwS4
RqcE2BOg2etBM73QU9FSJgS6l13qDhsKKCFHzbW9UbiC2faUJEF9bHZFhACIYSc5jY2pqIER4C8z
d1Fxen0ue2eMcBXNEtDnpMrr3vztEp4WOLjWwMZP0ej8nKTl5EPqmYXvZPbfBFQrTQ2mKC+L9gIY
i/h+3tsUNJzatc6pVRUwa9wj1tfeaSIW5WY0oDETgFzPaHV1T+NehSCkdB1K6+YaCFjFpS6y4tZx
KnFweveqxkQBIGZWsAJjbt4x2nkqwAsYlNgmg9FMFu+SK4n9YCpLfBojYPzGUlvnZkkVv8vsErc6
M7os+nzkJb83czrNq70HEnG0kK5n3o3DqOfOOIa0lfofhpmnQQHUBfczbCg0kZpf/3zvoGe2Oong
cAwf4Hq8ycFio+8Yr9S76sYx4+pkm7X8PBjzeICp3jsMdEZX6AQKCi9d1JNodr0RXls8Se8svDb7
OGKievnzCSFCRZSFcCCB5GZCWp7HhjZBhaojXfFLLRXhrLhEr4r3F1w2qDlw2dg5q/jJ5g6p5BiD
vEPfK7W7yE+tqPIbLRqe83mcD7onO3ckLQT65sB2kPHcFtzbrKU85q1SYrFln420Lf05r8czKmkS
OoPjBrRlj2QKdx7U1dqT9AnV/tWW4HpvDFGf5K7WjYgvKOk3PXWNm0oOfWC0Mvs5G3KBKZo8eVFv
HOyUnQuNth5IQ7rbpP7bTnoN/IFuHvzAQUn0M537H+0grRs1FQfRyYstSbFoJT+ubB1zpepdz9Ae
ME1PkpiiW5y3wdwCFKhour5/fUu+ONPrKLxuLBzQJJpB16PEWVNSvc8ZZejHOxtkzWOJVciZ4PB9
PCh/rHG+DocgAxx09gvp2/VwIjdGOdTU16rYdS+K2stQGcwUc1bN+NPDRuOQ0AARKi4Q3oRtGDLT
wYyqrg4bb+rvTK9YwnZOi3vUto4C8/WvuiqwMhSxP41KhHnBPGyGUjtROIWoG2AO4+olUVu+I+3s
PJeKdxOB8PVRb2lua4rf/uhNf6zltw5PTogIKmQyCozXH7VA3qtKWsA/BYJHJyplzfu6WLmlhGKh
LBsaX3I+ClJenIN1UJqlK36fp2A751qV2IoVoglXv6OghZF+rhS8PY0kEufX9+juUOTcANoohLN9
rudnLzy5rWXUobM4y6VNde4Wm2C9ls588Ni+uMuYFcEDWpOUyldTnuuhVv8qG3BHHaqeWFv2RtR+
1eOyn3xRm8pTZXTWE7SM+OPrM9w564COVrzAmkWCjL0etuGnyFFodThpFXIF80B0IaruL77jOi2S
HZ5v4NLXo4xY85L6sk/KoSsvhqXooZu4mt+Nwjv9xYRWjABXGCXSramtmB3FMyMmpKtO/d4oOKRU
02zkhl4fZ29rUG8Cw8ljh276dkodpe44N2sEvpLi5Dbpz6n3AKYM3lFfaW+klZyHaB8TopZ//fHQ
GfYUyiRVaGuLe+MCWvGb1FMfhtSq//SJYRPSv2KNwD2soNHroQSbRBkdKiNWnYxYOY/qxV0m3tLW
zG9f/3471z8NEQjvbAo4MlumJVsgGRAxL0NR2X3jt3Oupm90YrzbjBZmEtSOW3/98yFpDoD4okL4
sj+PQZyRMEE8UNsxOUEfNf20nRZfwzv7UrruUZN870j/Pt4mUpjyiMUcsAe1es0MqrpTgnTS51u3
jwz0GuL4UjfZkdLRukTbF4FSBptf48V7YVNS8lxbrdqUoa6U5YmauBrkVFTuZb5IhE71+kGgSBEY
k60fnLyX04VHutqHkD7Cgnc203USS9q15AYrkRq7zcVihGMH52MQefdBzcbm1tE5Kq+v6cvDsZJX
KTGQIsOj24rfeTrAlWZAoIF/GvQhSuVuIo/wdRQi/vgSY7fyH8oZiCwx3PXh6CsiM/YyjdZ8sj61
wzT7kxUVHwrp1AeH45fI/fUqIgQKt4S+HSALqMjXY6WWnSsLMwORuXQJVhOtm/qlUmVf86msYARi
FBw0bSG6oJ+09g1wcx7bDOqZzlslkq92lCGq4JpAYw8uvpcvBkk1YSEXBdQXd3twm6Fqisy0+QyK
kX5IKc4FKlYrH19f15fXA50msBEIW1MiQFPq+gPgF9nlsUtgk6o6bPFEsXy6x95zn9Vf9LFzD9qH
e5NiQPJ0KgXAptdt9luxACdkaTZUOEPX7syzhALevMWb3D7SNtyb1kqgheuJiMmL6ib17XJh4zSQ
jxuEx7o4z3xwpsIvvVY8tr1yVNF/qW8Ii4ckHo1usEFs3c2uRdZJpeTGrnXTWNxOYqoezWqubmy2
12k2LSXz9UlX3sAeMZ+dOYJFiJhW+ybqvf5rZnttGGVe9TktXfu+7YR737Wp/dMsKutj3cQmbrqp
eJ/XWkL7qjkE47y8zfj1GOiuxVlkHrYMECciZTbMRMLD7UrHV7xMfWoWPb8zMN989JxOfSit2fgy
a4p3kFzuLRXAhRWdRvCHzOv1lpjR35rcwSC07syf/SS8R29pylPimp8k+N+jquLecECOoN/ScVwB
zNfDGWXiRapM2nDGqehHqVjTTY8LBloQhuv3hXlU3Nm5OH+JmjncmgQx25J+Utpm2Q2KRKhDHx7j
Tmo+1VPztnbHI9HhnYeBodYsjwyA3GtzuFQz7tQMs5ywteSwnN2mr0+lSo5wJwCH3+VG64atSJKD
yv7O3gFeQxWTW5Sa5rYLo41UHOjWtmGai+hja8LUu0DUa6d7y5jdmvppm31NZNpdtBqE4Pn1C2xd
r80NToRJjXhtAPEubIqcZRvlblvpMlTHvv+S9iZi6m4xPUhtjFFc641PaBKUeEToY/J+LrOj8fdm
D28BaB5lVnpr63777Ubz2iWCeN22oRRz9qXGb8N34iS+bRxFBG6SLs9z3Y83deUcdRx2dtbquk46
yqfnZd6kFBAILa2b+jasXcUJG3sU73RVxPdAFvKn1z/y7lBUY2hirxXKLYSngxlN36RCAqbEwbhY
hOn3wPeCIgHj/fpQO+eTWs+qN+OuJdFta7TqNTj6qG+EvYodzWVR5NjxIltAPLVuLk6tHh8luq8P
CYDqegnd1MCNCYlPnJMduqO2GyVkg5atBMmizA9Da01/ytNFKe//Jgka4XrExrHnVFEiCVh9WUJh
S7pC3bw8WJlxdCnsTm49m3R9fylfXQ81Kq2WRGaGUGs2GJ8Tr88flqFWsKaeExBSuWe/e30B9w4E
xiIUs0lCuYk2c6tju1aXBBHTWO8TP6rK6tYbkv8SPZHvoEDPd05reY+oIByxe3ZiC0oVIElXfw66
U5u4GI2DtjUSKcOoz2wohYUMENf68ywRVhoVmBUNtLbSN5fs3BS9YZNmh0Ktv1dlvrwxNC2Crjl3
p9c/5M6hw72PVikVLuQ5tgXQtq2rRQykUXaEwyTafE04jnhFIHt7hPrZuUSJfpgWvTwoyduevTlr
eguqsgilYfRtMGlpcy976H8IAyntnYuS1qd4GMu70iyzh7QHYPf6XF9in9YWFeNT4CIj5vBfb9PF
dQanXLEJ/OUTlr7jj2GgitcolXmRBoUaLbbdkyD+8cvO9i5E60dGhjsnBTolKStBCL/hhaxYqs5T
l2DdbhZjfrZTc3w7Nh7w5OmUFF5+8/qMd3brr6olZHOOCtjI6wkjh95OUcaEEa+I7/PKjj8OfZsc
jLJzGBnlV9FJtUi0N29E3muxQ8jBnLAQ/jqome17RtG88Zy6vs8wPnhPzFIT9S1H987eliKkg2/O
ZYD01Tasm9w5HqVKEUBo1k0sazcsU1pJIknHmzZpFXpqmh5Oi1GdHXfKP73+efcWE6oxzay1n0YB
8/rz6mmWR7VJTSDVjIUrx/nSEFacUbL9qSqxfpCr7R1V2j3cd4AVCWM3iwmSx4zLhEthYdtMftWW
7Z1eZsnjQtX/4Ki8XFK67oxCx0Un7tqSYyvXk+nQIMfmjdH8FNtWFBRYafig9qwL0u11KJIIBlTE
D3n9m2ovp7lmVKT1JmJB4E43a9pEou1jUbehYwmM/rLYSk56r0guWnzAc1+ddfPGWUbr5CiD25xU
Z84u7VBG2TmrYtNXu0amvmIXBgqBCpyfwRy77wc/cv3W1wEhuF8KFBihUzEkPLpeedcWaZWMCInK
Scz3+rK+RH1W+X03lQhgud3DYr+npR96whxjX51s6yYx5B9D2EgwwPEgcbRy0GmFXP8MpCXsWoge
+avKsG87ZfgqWqy85sHMzxoyqKc0Wo5qpS83PVTtlS2y6lNBxFn//LdYVCx6lYioheWEI016UpZp
0PwcHU31AnodRUivk3N6ef2Dv9wUxL4mbTpgPXTNtvkboDLHyHtS7R4HkoDmowimwY7etmluHVQP
fiEWrtfWITk1uS55gOmEbNa2nzkSXoEUVaR0Jk5GTVQsfhsZnu5rdTzedQmq5Bf8IZvKN0awMMFQ
2tM/i1QG4+QZKeIu6mK5b9xeyiJQnH74OuoSZwrFnd1PqOHW8xnzYdH5bam2b6shx9Pv9c/1co1Y
G4sPhpDE2tncRCkge6soT9mUfZqrgTnaTgAqSvkpqjiHLjkUz6+Pt7M8ZCeEEBS5qLtsszOck/nr
nUyGTmoKGz3M2ntakDx8ltbIZzsY7OXlBGiNXJAeDhcv/3K9A+ssTa1ZOric52rVvMl0I7K+jtmI
fz0SGoX7COrFGn0FP94uVHIF50mr6NPo7NA3T8/5uApVzzKvP+v0D1u/qmw99l21it+IIqFC3g9x
RLlEWR6NvhiwX/Bq72NTw+L2qaNhwhCNrvMuXcr4eemXWvdVBwH6c5Ra8VsncvuH0VVUEVYV8ZDf
5DFt5Cw3kEsEQdhWJ1BGFu7FEdi+YFR6y8K9HNu/mwHm1xxM9Tgn5yUuU+weIdCKuyLLe8PPKsTL
Ay+fVDhh6MF59/i7iBSz7CQdzp3SuP39QIQXf5HgPXEu0Duhoz3ooX1rCDV6Z0yZVt+gUoYnRqnl
0qEoZrvflhoRpD/OrwBBUGoBbU21iv7D9QoBMNVj3aZuLZzE8wW+7IE1iAL5ZM875XPsnA62BH/f
9ZGFgYSS8C9AxEpZuB4PwxRba4F3AxjO4y+t2dSnDuGld+WIsvzrQ708WuSm5KjoKJEAkBFfD4UP
gGggeTahPjbFJXK1+N6Z8eMkd5zvoZ0cJeC/elzXc6ORx67i4ltfmm1tx+hmA+wTCN45snAznXW5
fNbTPukvGf+Hh9Iwon9alHhFSAQbiXf5XJlFUFGYWQLHjrzoY+VO40ee6qTyM7q/0b0ppfajqhvZ
+Dwuzee+M9N3yVRRR4kTsbiPSD6T6DeDGG8LJUU+jmxLnwKZ2Y3qd3rixajaedYnpzXEFwuf7edG
k2XkW3Zh1adC5JPwlz61Psm46KsAUEz9b2mMxQc1LZWv3QBCDk2J0f0UU38sfJmI9pbObb6ESdnL
J5Eq6n9gzZHxrr0oXXxnLgnY19X4rPdm/wnhN/subzP9v3nAsiS0zSX5h/hO1idtwuPFr3Ose98u
sVvQHUkb5yke8vYTFkULdXQlaougbqGW3xeZ5n5cINiJx7KNVcsv2Kf1h6WPx/idExlmh8BBmy55
qAu1tN5FBTrigUfYxcFDL+Aud73pk9HFVhcoRjN8UWSRtDCzZDKfK44AGpzIB6HLgFVlFvaAyQqq
GlH2lGer7bSpRf3jiE6T6vcl6nW+NlAjPVfUJp57JSV9LfEN6QI7MufU76H93C+9V43v+mlRTkLQ
BTvY39urfBVOJ5KlS87ZhaSx2d8jxww0MKCvyZb1ndZ5+QPMkNQJ5MwfHAy23gO/7+11MIenluAF
6gvQyOvD1HXwJebe0jBAVfNgynvn7Eb9EcjnBfRt7Wysvn28TGsBzzKuh6H9bjaw+dRAS8tYOZWu
mO6pNEUnS3Dv+lL3pg+RsPp7e2haxHNz1xz93FWVNNBKrTlCtuLtuo54PXHCNpxS+JqrRvgWm4mC
oJ5Ms4P/RElY9+z0uTKAF7M8iU65nVifR4HHrdmaKxVQa5BREKNVLjcoqaRInJbN1AEl0BX83utO
1p8mrN8N8FJjDIhClGMc6p7MHL+te5neRNg2UNmqO1UPAJR00VNtpZlxqlq9iP1oSiLtlBU2rhst
hIuTFkf9Ozm0gv91Hq9Xjpe3vju6lTgDVFyGADvJufR7a3B+jmrSlBfPGJL8lCqe9sRN4ZSnvJu8
t1Jvp29FJMzFb5LISi5NJbovVlLX79y+8b4PpsIRj6OWjz4Ku52C2K7M7009AOpMmrZ/jHIY9b5o
Da1/lkO2PEd6rXzNKmE/OoiKqbDSpBgDzRKIljZFnT0onocMXZaX+IObjV7dp3E8DQ+m2rtfKtmY
M440srht46UVQbbEjXpWpTt9pfHX3c5ySgGEZJH23JtuZ/lKXyH1mInqLU2kKg0nsWAP17huFvl9
71ZGIHQnfQMVnN1FM21+hgzv3GEdQHiHvjQ9lAKVdtfHNAlHhw5CS38htUKBM8vn5V7kRQlkHEOU
wEFz5xvngV+oAwa469XeEvBpC2yH6lypxnMjzBlimjulH2z4MVo4ZFZDThZj2+hLR2Z1GA1F/E6U
RC3ve7eR3+JURQ1a4Ej4kQ5f6fpTpI9fS6QmFeCQU/lDVdvFvqmQLl6CTCncL1MipELE04osAP5g
faFYO38Y8s59jF18YINZ6bx/F378h0nWGDigwWF/7SotLQJVMb2P6rRE8am146gO53LRHGBDkY5M
b2LU+BmMIuqC2YnE214rYz2YOlhEPs7FIgWTY0yJX9iz136qCrf9MSi5Op9AxNeP4MtoOhiJZj0U
S6Nnodc3heHLBvIvwERFVUKvrdKzLBT0oiRaEMaZ3qLzo+zy+T+SeIe/utF7o7vNXQty9pJr/U+S
ilKeYndaPlqwVuaPjiGwMMWMXWmDpJSj8jDO0moCJ3bTNBwSx35CvyX50MOGtO6tjK/nkz+vtDnZ
JsiQlnZSXDhH4r00Bhc/sVIuXcqb2A0PaDMX3p0lzGoMhmSyp9PKtYv9sUvz8lQ2Nr88LufBuC3b
qfyCHW47+Y3jKJc47XAQQKcm/ieZyuixGt0mx/qoVr9YwFodvzAM8dSPuC1DdtDNkANBWqiMVvvO
VKxcD+x4Nv4bZO50vtnD1PEn1Foe9diVbNFsyD8IqMj6BaGp/D4bItd6cLQIYKSYzVq9xSnDtII0
zRIr9UXplHpgYTH7YHgN5kvKpHNepyx9X0ZreW3Kluk5wkEtAtQr7NovomwcAm8CdzUZet0Qh2gm
BjkVnLJHm4RI3ERDUr+FlW9/r8vRkX63YOcSrG5V8oyWTT/4hmRT3Zmpkb0TiikIy42+dj63mdAv
xZiQRFmiMII4sUX/to/0PHnSMfhtgjaVVY40LS1cn9RIc0OlG6b3jqFLN0SBxu2QdK2nDw6NhzLo
jDgClCPcvPJtTM0HX5vSJD8rsowhNLlRvNy35ijzu2Ix03+ViLT1Nk9FNZ8w/InVc+OiXxoAZHa8
MOKTLb47TQK3qFkZ3+N/ujJ3zSR7RJscJImOpk1zB+XUrpNLGtVV7Fdi8Yo3g7DFTzoVjnMCyD8b
Z8XsERZw8ln9Po10dX0UTUYrlFpm/CDjJhaq5tS4LD1lx2AVMnyHIkkRBU0ddWBynNEB4q2nOZVG
0+rUO0WpPMFRXIwxSBdoOm90tl3Nn7re+zrWnbeDo5nfROKNyc1S16P9Djpwn5+byouLc5k36tOc
Wcu8aleWb50xZk1wB4qxSUnyhW2t5/VtqlvFd3WVlwlwKO2fzKFw4wtutuV0Nw9T2ftKVWiflkJ2
XM36FN8NSHxa9Cv06gs1O3NAXKocP2Uz4ub+uDhdhwkcRtGjNDguFRyU5lyYmfs0SA37lknrHCsE
SLy4p7wHmOPniTUxeFu6P+XUWxLsQVN+4liqg4/vi5Lfjnqk/puaS1PfLX2hPeGqYfSntK3suwyF
vfpS53nr8pEq+T6ybaJHVer28jTKVNwrhKhEFhHLIlq0tG8dUefPSqKoLQ9iW3xPpqHS/bqp1X/g
1ya6H0Vz90ZGbPNwnND3ukPUqq1A/ptWcrZiz7uxp2GBsIRbrfTbXMUsJx67wQtqgD9hX8IfCcHF
SfPei2WHpHxaT83/cHZmy3Eq7Zq+IqKZh44d/wEUVaV5sizbJ4Rt2cxDAgkkV98Pa3d0L5UVqvBe
Z44lOwVk5je9AwgvUW7tsUB9E9OGBw+McXwBHzDeVZmhiJV9j75jKRO9u2yNjoiJ01j+lSzTxnje
CNo28ibAypdzPmV5ZOMH3pEdGNolaaoDjYpdv1YHLPjaEsJuLm30AVWLwrxTdDYW0KP1ue8Fd2G+
yvwV3G5qhpqwq/RCyFyZYWtNVXOfiAE+YLtOprgpfORNnldS7/y6ZaKShUxX1gDjy6bYwC+ZcVeu
Rh2ErlUnMlYc6ylKJ6OyqAxGHx5vtao+dCfF8EfOZhsDRVsHuh3DoI6JXahsV3lt/VmviiIJS9F2
d4NWet+lXfNjhZs66AEtvbrrCtgRUZpyU+27PCiCEBxB8ZJrRffARNke46k0vGWPnupsYllTjkVE
cEoQvfc6yCKtO5tFRCne76suVTQhUjPTw8lf2B394Mw3nSHWCRTPYszXhrFQKW70EztyOpE8YtpN
29xIu+RR0wzZRCmImu9LWgTWbhJ6gg58p/OZlN73t4Zode8w533eX3YO5ImXPM/J5LxCOi9DoWtj
hLel98Vf6X7sTKdCO8ozZYJOW16lN2i9J35IE1nON05mSy9c+VeBCLb0L4LR1KpwaU2Lxkeaa7ba
ydafCSudXlC8495JHO158iitzeXOk6rA9ivR3XsKK/9iMOWsRQ2rveJemiJ7nKLQMViVVe3twuQk
ihwL6EOZSjPf63TOgzDp+uQnEALIvqRwevbkld1gxZ1rdS+F4VV1WNiTcR2408pnqQ3rc0aDAXkz
rdSOSBJp/k6ak20duMvFtbeJJIRCGfovGgYO/pSLJBWY/WQnloq0SbeSLDku/pzrUSGcrI86Z3aK
HdoVxisMBW37GqnB1jWsclcmli/3aLo0j1brpHiIKlN1oRXkYg1NGOvfYMQSN8rBBh1tVLgfECWa
NovatPDnK4sLqrjyp2JpOcsDWBMk9LzLtQaJHapZ9MmeI9mLqHbH9cZuBjPZ+TKtVJgDkiOuenZP
YwOA2RxVk+yyg4SmLOFhCGblxeDgI5xKfzrmpmZ4e6NtzBenoQ18QPCHQyAWXX+gPMrL2DMaP7jO
SjwZQz2p5pvKcsryojIIVmFn5ajPJkxNnvShN8Y4k6v+Hc+1Xt8nqdn3h6KaxYunL4ySqCHSe2em
kIpEhhBc6ARzh7HqoBgZjDpGS6nb+Jdk1hZkdFql9YHGlebuBBNTHbF2i7PbZMSbPfMaLQvdTawN
gx88synmWhdvRWEOoU3NQbcKP4SeJA8SSoS1xvApCRzez4DE0JchReGHzZkpP9Jl5pNQNs63cjBH
EVW4BHEZsa0J5bRPrvtFoJ026AMgLZNhlUaXwhMqLM1xuGmWqpxCUXsrGD13qLrI79m3kbtWjrW3
UzoIYeIEIMb59hC3WDmdwm7u5I+hyN2Gq6cOPheu9A0yyN5O8hDfHLc4JO4M4I/JTueThuHHGZbA
mp9JnG0SNdud/FDMqfWza9APC038o4a9r4mu+OQ3S8BEA0U0L3ScaZlg8HW09uvAq2LpWeUQt2AL
nRAgetdFNTQerrMgwH6kX7V6OFR5bl+u1lLwGOhNGYfaKWs7stoC26LVaso1gpm4GJHVyOneWbMZ
lTnwFr9EmroVFUHuXfetwDnFbPzGIwQiSXWfcI1/lc5IBCnYl2tYru56zc1AWm21PakJDr/mr6bM
koe+bsSXYa21+toqJ6WhLucs8ZxZSNdsjJUkKgKvfNYnpUQ0JbPpMlXyg6siVc4DX8Swop4yYA/n
wvTivJmWz2mhwLmUINaMyJ4Sq4gWJ/WuTARXXA6X3t04syK497nf5HDZmIzuktm1K5KtTtsVvSZV
FAy9+9t1Vie4crox+5xhPMLXl9PyRUqmU7ty1PrX1g5oaxmT7V0YrT2ZkT9Y1v1iGaqh4yeq66XU
B8CcZdZ9stuUNHNKCz7zPGKeFLkCD/qwt8x6jJqlS65MgRBdNEMwtXb5ktVVNKUie5rQERbgXXsg
L3mQy+yqy+Sc4Fvjzm1IX3N86tvFWeNpyOz2Em1551fm5Xa5y8eOctw15tQ7Kohg7W7I3XEO+zLQ
ntfG7NvIoWHYHsy6k3vXlLUfOo0LjZafoCtW61QCw1S3Mly9aSk4dkGX79ie9g9CX/I90wrEo/ql
k9iHc5/XmL0n46sjRmneePVaDbEVjO6vhSkJzqFrV1FJk5iGQ1nkxW4OCjpuJc5AHWG75kdWC1uy
V0NbzZ9SpGxjvSg2YQI4AAMTklz9UkmeXabF6HbIkyADE030xF56zQZeiRt8zUHTG42LcZD2MyKR
/m/PUA6+FsboZ7tiWgbveq7t8aGRbvYVsTa32uWTPpQhjdthvVzx2vuFF8B44ZNxBTiP6tVPQy/1
mfib01OQvS+fzG7O0+OoQ7Y7+ok1cwD1pfldz+ZcxCWJWUkjtLG+LE01fZde0WoRFid6RxOmDmjC
VHO/HDeuWxc63WqL0JnsSUTSl96D1jtMSVCMtgHCJojZEbmT9roir+JyaXvzAIsFN9ZGpJYXokGU
/66wFMhCWALocjegz19HjI1+yGLISsqosql2gKZkSTlTEIvY/vjPLfNW8WRLNokdWVlV0FeU4nb2
EpuvgREePSFvMhkn8MrnvS4m54veTQwJ3KCYxtDKW68NC+6ZJu4X3fktXJd6Ysq3kSeaC9TdRQ6s
mf3F7103w/wZ4kmaRykJ1JO2dNpIYrBoR8GAxg/hvPUE50kynS0RrQitZMbTdiDF/yxqYWHdvkzy
VWtScVuJPP1Zl23ysqg8/ybJlulVowL9LAzkmqOkSddnhYc5z2drMFkr21ehhW5IGpkV2ECP2iwP
jTw1b3pFjQPZFNpmrBYjPUx4Lj/2qh0flZ/Tbhm6oSgppgVhsacBLXdaRoSIUPbuPvkeFquhnbbL
A/c1PYRi0ebvnWa3v0U3tx10pdzro2m1yyZcke57QNDLekpkUl5QDcjfzjpajxkn6NfStQD3Klon
LSW/Tus2yCwXepDQ3TlM0ND1Q50aFF97W/nPgspwCjPaDd8NY2izHagWr4hF55J+o3c8MFlx1v6e
Po6qyK3HYooYyjT9g0MJml9awQo3oDBr62ufuc29NM3pe1B25XQtVOXPjCZnzwl14abddd5nfhNT
fqOHvQRzu8sHEbQXJaOD15xW/1WAF2Rziaik94BW2SYwx9ixi5D+8oeY/KW+XZduekjKqfgBy3y+
QvsuySJ7zKznfCwDFTZNQwNZMsq98Ya1TXFvcpEOBsBVDuEgG+elrheZcIO6XDmzcqc7FVR0/w1b
a/ojV3G3H+0600LXTLjMF+IZIzK91fSo5s5+WA3CNszmkd4kyDgHTSfdaGmUFmnzaLi9VJd0N+yn
lWyZqd9E4RwvBs5KYUoLfqXjWC0XU03PNKpyfWD79Bpt/LrGAi8setUYUeZrQRWr0VrqqJcVumcm
ILu7qrdQ/EqDoPRvbUaIvysccZ9bQcHLWdwy6UyV/kWa1HNByqaL+YHTQHMIuxx5O6RF06NF7c51
VAXo5EZl2VvPjt0yvRjxitjmL1pjXIvMGi8zGhlJOPfQdQ+qT1cRJ3njVZTUxsLQc167n7Na8mdA
ua3YoceXFrskc3ASGHppkxgwR/+dzPNyrcS0vlYld+qN3hozJxTu93ggFZ4unbU1h6MSlXZ0lZ5K
BkOuTPb1HATNYSB/+R4sC7Ws1a3mvkssUe9qWxQP+Mhqd7bX2U8Ds9Q8lML1HmAs119FPmt53JSe
04WDZvJPLgpf8sh1pobScLYTWgGLInT01I1OZHGRl7tsTDas8TBurpKNGr+R1BYvmfQJjF6idSnn
32eOBfRXHumNrBKOq8UBKcuCastTeocMo94gkFEKEoXAyX8m1uQM4TgB0EJXbEkrJjLmUIdw1tsl
BEpvPpOeuI92tXhDJCt/uUzbzgjCznO0i2pSo301u2K+mGQt82OlzOy5XmkkXWfoPIp9ikRvTq4/
UaLYVud8XSlcstih0U14KGhYHUfPT4JIMfp/Rg7IKfawz1pnJyslsj1D3PQBxFSFr4pBc6prjeAA
dl5+dcTi3fSLVjJkK039AnB/0TJh6jkIZR2U1wbzrDE0pzK/10yD2N7LaSjiZmyS7yn4vy4UU8/F
iJMznDC/Wu061EmnnhI1GaSRVVOOsTslw8taNWBg+45bI0RysX+GuKj9LNgAP0eQDVnEzCL5Ypdm
cTeMZBDROguL+TiiLge59vT4srxrZDy56YDr4VRXl1UjtXRv6IN26XPxuTEKKXazGyYvaY7lUK11
5GKeUIdd7hJ4hsExrm17lF6MOgG5F1UwFGbTy7N90JtpG2W9MC5WGvXMF1ohDwWTMSeU2ULq6tbT
7NNkF2ND/8y1CdTctmQbKei+gOtHMSwOihuvbwPSI2c1X2swGT9aG+HXqDQqg5xgRNEiSHMubYly
fMT4bfDCoE36u7lec2PHyag9VDwUVn92IJV9cI1KTykisvVltJxZj0rlttZu1Oj5kE0Ysoi8drFf
2gpM91WG/ZIZ9gBNbpSmAiMSQW3cTetWZnL5ONkVWNP2U4I1yAYqMY1Hh0R6CBmpMdatq/Jy2pKe
CNEx7ckTCIkglFWYdxXVTvOQmPX6WgN68C9au5HPfp6n967w93na6cNx0Yysp9vem/QFbFXawA2C
4GYM1PyFkYXfHeFI1VcUROJVq1Juhn4x+RtlrZn367wOAbnlNIIVpRy46whFOFX5K73bhCSCpo5n
V5ScpZXFW8E97dKu9HdcrGlA82aW4tgC9qJ71FWIXyg84avrvrIyLkt7Lm6VnSxfBWH70eLj5GC5
RvN362dkvZta3vVoBe1y4BnbO7soOtLYYknolFv8Pz3HPCtEihj411oFFeWoxzYPsbqw4cXWE5hA
PuyDNSf09mntO9/cxSODMPsk/wk2ArmnEeXPIvSQ6AhuGPDS9PMbmwYV/jaOvlPsUIfru9IgNIEz
6e+yJq31sHXRDMP53R3TuG3E+MkO8Ay7kgw2hlhV0Ocoh13YuZ27djiG4Iz9HTRJ2e2VRo0d63NB
sDH7LF0PAU33Z+jR1tY2dqhc1MTI6ajoWslwHEq4ZFlvpGCMUq+2w7LwfXpAGrGD8OCmTWyvDaKC
JH1Gtc/XEihkrPsy0EVoiVk5+8kaa+22pveMsW1XVmP3q8v6PrtdUn/Gu2DISxIefCwtxS2am6UZ
V9WiAUCZUiCd/a3MGU+ryB0sIZ+FFGI9kMB0qRYWiQW2KVgAbyJMZ2bakzkuto8avVkCkQrT2uUe
jD1hNMWjlbpiSkIdedEKCVElrE825rvNrWi0RacRQ9Cxj4PuQqvCVtMky250TXvRs3quL4plFt72
9+q8vcrQq5BPrjGtpFqav/rtLwxGTVIbxn6sMXYBTIZQtpozU+avs24cnaU05xth00RnYtBNzW+E
rKe1jRgnU4jt+85Nk99JsHr4R9vFUF0NDfa4LyXOK+OrbxA7b3W/TdxoQXh++cy4pdc/1ZNLLhQl
gVsbX1utc3R3X1XMCI+JMU0MlQdr9ddXbWk3QA/pXPa9ATpbHlimZ5qYbnbcipCIOcEXy9Z0Drfh
pSb9shJJYQTy/d4ekHpqASjQgWGigspDyduBPDFIzzlOziq1p9oxWzINOXcOw5Jk6hUQ51EXHCkH
3IX/wxWW6/2Qrl964yFnTppmob24RTfQgcrt+kvnE2VeA0rXJF78xcqvljyvxjtHCcSxI3hvSH5n
3pJ4V0sPZeOQW9NUX+tU6PbBx2Fjjita5+uD2/H7t6HuMypAwh8Hv9c0T5fqk5vp2vItUQthg1mJ
Co49+5tHc40yONAWl9OFMU6EzEw3GaXQXpv7S6VJRJ3dwSun41DPeImMTZXPhEo5FLcAojKxb2dP
tpf9qq9FPDm1VX5D2SMR1LmD38d0PW392AM1WcOiUauxszRVe8wyaLZEyrEb/0vJiXlEE7BYrgfl
UM2sOvE1HpcRWQT0ntVXmS7Zr35Zjf7C5RIod4tdJl+1tG/1MNWm+RmVzdTcL3pQPuZtbckQ9nyF
yRLhz45RMSvbb+lQJh61lhUsx7TjhyLihkouUo7Lq3RE4ex0sM7qADDTeIaARI/JoWcfhDKgDxdC
qtHumaSm1a70i/WbEl77CB/a+KT8VPcomIY8HkSWNwwRyBHDTEC3DRmhZDcNtfe9j3oHQGZ7qJ0w
cZPs2zikgxFNTj9OYd116kttrmomkZ10fWdIU/xUiJJ/mWW5XGok+xWwmNa9kAOC9xRpbqxZnAtM
LssLqygEmIFxvWYMNFVxm072VcvpmcPVlIxvOpVg0Gvnc3ldeZhkzpQNlJFW19XhlJkdHgEMxpnM
0wT6Ua/G8qlrO4/2qVdNzU5UwNt3a8bk97HgRvyka/1ATxoNU8whHC9TzDUsQAiV4QL6yHi7n3Lh
AJou26n/Au7If0zK2ij3aZN43mOL8/eLwNASwI69OK9BO5WKZowzqF2inLqJnHkp4z4Nlk3bofRQ
akY0rIrmBRfc62E0ZuQ6KlFfTPqcHWfAzO2NA5Upp6R2CN9B39DLQE6OeQ1ik/R+ZlPPriGtO1XU
yaRI6T0P+PcS+BsGnyLx7FA4Xv9NpMSmeFE1eI6C0p1oXAY438o1UUfaWqm9G/yhzq5AU2k1zoZ5
XcV5ssrnFZjAEFNGqh+1a2Q/EbL3/XDOnOWqRvhp2ish8m/9OANX9rOsuB87O2d0afotuEW1jkxZ
RrO/ol6ifEWGP7jZ6A1pZNRuNkYgfZjDMFxl2jtODc4HXY3vaojh6ECwmipbC0Wyjk9ZRmUc4sWF
eL5HptPv7EUt92NhTR2vZHH0MOMGWsO09ypuPCMAcJVOA9d5ECCtfjBoab4w2Af5MJWIUkdsSxrX
xZp3V+lCihVPUHcmLrfNlNBZc/G1FJb9SQ+WpAq59tk35qBG81rr+j4PdSZBX9J0cCtqvAFIdzv0
hb/nMvKzPWaq2V7qnSYjj+GVsa+MYHhwhnTdsH+OedOmvXuPtA4yr3XLJR5qa+mrOMuVus+B5j5Z
uRD1VR+4bRYn9lSkkQB0MMaJk6Q+sx6SjL3fMxXfWgi09SdHph29TMMRe8Osi3ovOzug/0MBSBN2
XKZIKkN+a4i9dlQZ6OC8QLFo1p3Qwb7Rd8u8NNazIEcl3bOGKyYpqv1iFKufx6ut+d+9dvCtSIhm
mWION+oJRd3U+LsvQ2BfCL0db6YFl6sIJSS67H5dN5dmq9HCzgwquT0JgvlZOFP/izuU4VaZ61uz
iM62Tvm5GH7UF5hBPxdFvx4LoBQVPViN0SzwoPK5z3rnk7EgTHxlEO8e1tpwyQc+Bmn+gSsDLY6s
ko/qkU5Odyp61FSjkiRV9GG7ot/XS+ZcTMXZVU6psIj8IneEAjjKdAGaRydIeIoU4dZr40ddRw/a
q/j6TmuAfSrBdCzKSqMcNfIzj/YHPm9b9B84KIxMOorb//8X/F6mBpEoQZbaxmX4Cp3k9qnFYuBQ
M8L/+6VwTQasi3oUUeWUsIUCj1GpsvOizgBXYPn5eEjdUh4yQzRntEpOUbWbXvLm0v6PKQRKdCcI
vWzuGo7d5EdJ0TVhmeCWUHp1flBF4YadXM+RGN7ZIBtgGE9q5M1ABp58ulJ1awKEJAA/oMyLap2W
C5+L9MwLfO+pQDTDaTWRP/1jg0Bmr71yKYIICB+GszMIcCsxyl01OYx9i945A6d8Z28Y+LibJPKw
JZjUv90bJgjxYYDhHwWu+JHberlLZzDmuWzPyYO89/6QRkStioud3XiCEoUiJzqh5UFEB6R/AhDg
3VSkvWfe3x+EvW1bBPD02BEu+gqnPN3O6R2qQz6TNtLEb8vOvAG1Yex6X7PuJuFPUVFlyaNwF+Mz
k0UZm2Bknv76LoHjA+bbJmbCqNlexb8OHKWdB02Dlzr0QOejPACqAkrLsv7Wq8SA3LVtSZ/OHe7P
1slCZpHB5MbwFJauN9khFgPgyWa9M1/WuTsn2/nnVrEQgWSmBfSWezI4OXBaZgyMTijhtaxcfjA/
Ybip0ET4AtEuP+cxfUrY2J5s4+q61iY7zxO+fYVFMRgJYw4aXp7h33Re810wpd6T1fyk+1VH8Cvs
XZlO8xkqz58XNOtuCh2cvw3SfLKuu/i9RkLPeXAmZ99h1xUJaXv7Oui6nZa6KtKN2th/vF/efVgc
i9kzgI0h4Lx9WMAkiy1K5kojzQy47EDdwfip/YLhYDjapYhNQ4AkRdz/r48/j7sZiWz8Wg8G0NuV
G1tgEFQvQZRYa/250urmUVkVrdR5meu7j5/yzwsACi+Kx1v8Ix6dCsfk1lB0kwhYq0n9gz4rcTBW
5ggfr/LeLnWoaKEWcf6NU/UByvKENqrHBbo4PYzhlrmVbOorBT7+TAR6b684JswvyKTeNgt6+/LW
MhiEhwJTFIDWul1GldzaYH++Gugx6PHa2MkckgQUTvzxI773ItG/wwUNR0VotNsr+Nf1ohU6/U9J
ZbvOZv2tMlOn3lXBaM27j9c5pcpuZxBipQeh00F7zDqJDYNm4H2g3AAqAVRBJGA5ccVo7JhIQJ8E
wID5jHRee0CQt7Pl/61V5bY817jjMblEF/XU+l1OJuNZhstRgkh2ZCPWHhamh+HcXKBtqI/nFPje
2zloNm5arBZ9+1N9zQwRjkJBY418qU97PGAeEkyDdvij+WeC1LmVTl4sCqJrrgQvNnVbJ65qA8OH
okx2tejsi4+/4btLbR6tJrIVyI2dHHDaWUnaJ3YQ2Vpu/0CoAid0K+8+d3l2zqP8z9Rls9b+/0ud
BCMSDFcyaAqiKQsQqzbxE03pn8V4fDsAMvGW/PjRTm9N0yFx2RQd9H8Unp2T9ShuEHOTpYxnbTYO
sI8WoFkq2Jebd4BlLdPeS2nhWKoaztxkpy/1n5URBoJTuEXdU+5iYUo4jaYpY38o/d912wYXJdNf
hPGN9swZfG8pFBN17mbUBh375I5xEd6v1KhLSLOT/xtIvR1Bi/g0Tr12rkw4/X7bU0EX2/SBNzeG
0/NWVbI38xQUq2YtN0xcjM99Pfchwwn3sfKrc6y409uT5TZyLkoxYBYRvDx5MmOUGJ/4wRQvWg5G
0vUPzj+kCTgUDE3blt+D6d2ZL3d6pW2Lcp2Ql9lboRecJKG5M4nRa0Fm+gw5N8ec8jghRfLcwxXe
k3E4MU2e9jKTwv+eqWV++ustS0rDV6Q8snjmk4M/pQzRelWPca368TCW+7Z9tOpU3teZ78SMWlsg
I+25h35nD8HMD5A2C9A9hDX1Nl5MkmSeRca47AvmNK6prREZqvs77XOwBB8/4nufdWPj2/4mgMtm
eruYkABDyM1GiFJWHgW1O9+2fTbcJ4bK9qMAbKZ1rX7msxrv7F0oU8i0Ij+IucepUnmVe6melt0I
Er03b03atkxdfHf8UY1tcBTTPH/ysrW8LMbBfKDCq15oCluxgLEr8L9hVJYEdU5nCrpGnLSJFRqY
i5/LoN/9LUGobQKCYExPt/xCkY6rdAEoWYegJ0Z/DdklzrGvtOHYu0718+Nv8d5u96C6QEgHu6Cf
ZneQPZvacmcZW6CiNTCIWpXEFogmwDJLc4WXar6DvZRclXk1HBM0L6b9x7/BP6oP/2atbQeO3MjF
6R5RZCAUb7dDT5PT3ByM4rJz6yvabvXew//86KV5uesGtUbtMDo3g752sVO1wLj5wrGQsmSUAsDp
41/nvc2J1YxPno1YhH0qxQOAP01akxHzOmf1Va1G9TDpkCu0zPlRdqnHjGkRZ/bme2si+UDui0gs
0eokTM2Vrq/anI4xzKAispU5baOo0XsolD+VIcM7ugl1YntnIse762IWsClVAks4dUQzmIKvGW02
zMstl/nB2GzCsRIfUqYpGbRZTc/2RSnsM5/83XURN9xuOYjcp1+8HbMll04zxrpZWUevKF0XWPFY
XCWwvndTqwyGIpDJztw722s83WgcLUIYgtgIOG5n4V9J8Qy8V5oWTA8EM6fnPF+GnSld5/njDfTO
icLYB9o4Bxi9yFMdAbCklTMG6xC7fVvEAapDF9ACAFEM6W9oy1M0mIsZkRpY6PlL6+Lj1d95tbA1
dQw8bQPU3mneQZ6g+tLI2EpV4V4VLqh5H0+mAxnqEI+NiX6AGM4J5rxzabEo3RSygo3FfrJ/iWQo
zQbELCmZIaOcQnRWNNVLL8kjz5mnvz+jSB2ZW5DGdVk/jZH+sAkuu/4Y25XSrgZ36B8ykL3tXocb
mUd6NaZ7FXjq/u/fLZU/KR0v1sSK+e3+GWFMOKDpx1iT63hQrVEfR6fTY1i2/r0JXh2CYK8e/geL
2rQ3TKRRttz57aJdPeR65RCZ3TJrrxabvnfvO9rPtOuWg96YtxjrqvLMSXknHSANYAubvEcTBf63
i6qk8NzKTsa4TeqBJrcln0Y8NiviQw8F9eMnfCdJx9gCNjW7lsVOi/5pBEEop5mES8EttqCPXTrz
aj1pzDHDEfZ2ZKHRvR/Ltf/y8cp/mI8SehiE4iC7CWdtlrdvn1NvVkK8CsAT0SlgPqHErWAI+RsC
htpnnYU9qtX1zk+/Szq462CUAXNopn5ZYfz9zDQGQKI5N9kOVBN8gY9/u/dOFXGZg0WTkiLi5CM4
06xr3NzERR+wmo9XOuSh1L1hMq6HSTr9rbLfPy+D3jUdWHIyvDLevgyV+YYnBCVLJulZOyPqBSbN
yUNujubfB4BNHxjcqLOpF5+a4TArsoYMPlicgDE/kPJ+bjjlBy4Yapegd+4Csy7jv3+dGOKie4eE
Pv47JwcJSlvrAuKWsVO39AqMRt7NeaPiIAFYYuP19vjxeu/dxGjs+YFFMufjAvX2dfqNju+maqZ4
shP9uGTSgEM/jM+wHw20p+vk1m3b8lzf4L1Ng5ApPi5IXm6qiW9XnfIsmFM4BXEjHStyAwGyrMq1
HcBAbZMksM58yXduCguEsG3xPTEDOV2v87mBGTvPsaPS8qZz8v6lN211oJ9Wfv34hb7zaHTKkYLj
+Wj5utv//1f4dlZ6netazIwhgV96vvCgEbsQEDUJ+Bup+PVMWvbOgjYsa4I4s75N2+/tgk1rw0CB
LBGXIk32jTv/qu3cPGKV1qF+1HZnNug7rxI5TXR9mfCiKXFaFjFIl8x99TkeuLRikH3lAVyDDbrc
PSce/o+q20kqtOVBOKAh80U3+eTiczOgY26+LPFYZOroWKgWiFyTD4UsjJ07jwPlp97c53LQL4cO
fo0zBOudPsv0W44S9g9Y3TYKB1Z/nDZDFs9ykqc06eWtT9F3yX4ojg0klmOaluM5ebL3CgZ4ChSp
NB2dP02uVsPCQhP8W+z0QwtEKIGI5ZiLc4VFXfPSguQgi1VL+iUgHl+0Ikd3BKiQ9mu02hxSCIIA
w+7jvflODGMawJjMINfxGGC93Sq61iKM2rNVDHfUABvV/qa+NKHKAqKrM+zyuGrBALmytc4UcO+t
TG+eRjazCJSKTq8ZR+IHn6VLXOjeK4YTNgn7Ot7CKHdiYzSrF3eY8nAeAnkm03xnuzICYa5EycZ2
Nc23j5zC/mrGzlhiRNEz4GVuGeIRaMWOmM7ZcL9zlaKyva1DLxx9k5NntMYqtQiHC5oNyQbOt+f6
AFJnYYa7AG5Ua3/0hDmdecB3jv9202BBQWKgm6c9dGU4si9biO2dQuFEBxELVhu5juM6Lw03ANIe
XfTxNvrjnbKbSTCdbTZBO++0QmH03xqLLxWnLx9uByNrDmZrzweglH87FzRZig2LQgVZjP+HH11X
VJNbeOhgbKDLS7h3eVhOPjgjOtpnEpn3ngqlKYsv6CNacxrtG6NThe9qKoYKTIe+7m0ZOYBWMmBK
cxV//Aq3MP7mZkNEkMYkKuk0WAHenpxEH5oMSFhkE3Lg0rcgsBn1r2uLAMvH67zzUNw9FDwm74//
grfb30gRPUiFpeJqQgfBhvMF/wWf3zRoxfePl/pj+2+6iC6pMTc2pcc/2pb/CnxuGSBBsDXMoa2K
4yiHLh5gV+5Gqak9rW/1ohvVvP940feej/actcnJUgmcmmFlaORBVjUAHQFfQzfDzB8bRc/OGwHH
/k+WsrAg2B6OXOntq3ThvRmgFjd804hLrTOAWkJ/Dkh84P33PO5//Vz+d/qrvf/vjTD857/488+2
U0h8ZePJH/9zk//s26H9Pf7X9tf+34+9/Uv/uet+NU9j/+vXePO9O/3JN3+Rf///rr/7Pn5/8wco
EPCCHuSvXj3+GmDu/LMIv+n/Ye9MmuM21m37V054DgeARDs4E6BaFsliI1GkJghKItEj0STaX/8W
fPyOZYYpvnvHb2JHmCZRBSSy+b69117/z//XH/7r5Y+/Amz95d+/fZd9pda/Fqey+u3PHx1//Ps3
lvKf7vr69//84fVzye9dp/FLmzLw/vPH/vsbL8+d4pet33nIVIB5OZkRoNL/9q/xZf2JyQ/oLXAo
oHAKNXpdjCvZqoRfEr9TrVqzJhFFMUmue79O9uuPrN+pfzBevT8y4tZz5G//95v/7Rn99cz+BT3o
RqaV6v79m/PHWvLTS0190qTXToGfshx9jrcjxC0608r6KCiGLOXYO+ssPlBHpO4fF3AJ3jUSYEy5
05DmyVWvoHnAJsY1d8ziCckZUusKGbXptDCxgDhs6nyMx7OPhRtNpJ2uquW4b3TvolYox/2Azg0J
xvxGjtDc6GqwI02paymNIxfylTtbmR1CLpDOaq3HjzHHUpPY/PQe2JvSZgPJPncqxPzqQg/R8M8D
mzDg2nbYMVXQd7m4suxE+7qQlonkvx/Ra9u2O19ZSDS/YnNF/CVKAgnCyilr/l659oqtkTpskHux
Wx8sbbUvWTmmkTCDhZSGgrZni4kA+lGQIN9TgUqTRuzE4Ehn6+hpLUONgvZ8sCqreMQhbV5beH+N
rUI2e26xrjwnqLYeAWp5P8iB9NsQdTIs9KTtKETOfW84j5HJJb/ERqNsCApEtl/NJgCHi3HIC7Aq
0ozcTU+p2TtaRTXLe8EUjGGiphW9zd3F70KX5KZlqw8J5tPM7r0HyYHQuLclcIArFEw9UIbIAzCp
tALhFlrP5aJoIHycESLpxRFQ4WpgQul6gms3qUB24/RYYXrtd43vJWMXwICJHmSSDdZu9LWkPEAH
wcGAJSCjpo8N8RvOO8lmsPHc7/gYMRXq5mw9jKWtnvRUaeyeilzt4V3VeDnqyvveRVICUoNj3u1b
fA/jqvOQVlB5NhYNz4vbU2bbGn5fp8cG0WaIV8McpeqKT3EGjLd9KdxVb5Bke7uDxhK0Td8dONhr
P4gzxDo1jURcGFGX3Gkq7V6pF39W2Gpy/JqkG4X09uo6KDIvve9HWaHFVHmD/N+YRKgtcFgws5oC
/ihMTjg+eok3Zbbtu57FFr9V1uuIB5MCnfZQOJwHoXZ1ZqCmcsLHxB4onJq++m4qLcXxI5RRBotj
L7dN4dh8NsNIy50ppIdxqRoWqu++3r4kwIC+R2MJqoeD8LcUSXyx6zC2jgEQhIqc+CGyc/6Zjl8p
/5hNoPeAMPYRtbo6SGcflEM/Vcuzpdn1eRAIVYOVvoX9f5DEDEOftH20w41cgsRMM3lhqlZgItAh
Boex3YkR3fAIiAZEi7E8FnkM9WM0LBf0DYX8kw32AoNcX9bdfRWbFo7XyMdDSN0pvzEord9FM4Q3
vOMq2iRtrv9omsFcdnHqTCUu9sx7xDzj3CpH+Y+IcQsUwrXhpkeJQFwek7Eoz00h9TwoCxykvHJu
VodgZOIXBMHYtuy28XR+OC5m2DXeDNZCyDEOownjMZ4FtpXCTBBTZ7KIn2Dr8nxwqKZWMCvD0zfO
PDL1TWlhQkR2JglKUHgNk5QRQ0P3svKzbnK1beRm8wNiepGcsZu2cF8IIszv2glSGhRPDVJk5C3x
Ad9MM+7J0bXVNm6dqdja2Qgitm9wqWFVKEpeqMZpdbguIPkCPyoxR+Q91Uk8Mz1Rh1ZllOWmZlOi
79IqTno8Xvn67fxUkxtMzAMds2JIr3BkCiuQFIcxhS9U0TZeKyJnRwLf8KTprnzC3gnli6zsekCd
bsYjRmFIEVjjPNCU5LurCZpo55xhnIzfOk+1pxpcHvQ5365UgORyIl+PbeAdA3YirigqCxzMlpVA
OkJAgUmfY6S+qXnhKlppC86yyOpFhRPCo5bgunWdnKNET45t3kPVgjMY37F3RHw8oXDfVWbDnNxY
PAJvRv0UECvZlVcQsCt5UuUKwWlmbHxbizWoh1lhI672olL5Wycqq6+p1zAoegwpQMAa373rIg1k
jl07ibMpaGSjTIcx8ZSmetqD9Kl0b+PzquFVctTK/KTXHJWm0W3z2LOzMLYAbwXMprqOjI+GfDA3
HA0DBc8h5iUFTLwpYiI3A4lJ+yHtkqjauIpaQED52kCcNun1g5mSGBi2fc7gG1K9SkK6jvZTopI8
DgsZpZvWyXCXNliVavz8rvVj8lO9CVjrsyfPjhy9OlpjZ4/jQ+SUvNCBg0fiB4SK6rpf1g6SaSzu
0e7yEpIMJq9Xcu2Ka3ui32Jq6fJEK6b9nmjMheEMKvmHQbJVFMxS1x8mmWHsJixXvlqxneynxZWn
wliWr6lh9ld+BKMGBIDEs1Q3UNg2TVOkeZhyeLqboTB/cewMt1HpytwPRn77EX4czl5ETMsdOWHL
a66p4YJUqTQNW8w2+xFDeI+d1PXPlomgL8jWulAwtGYDZr1J5BCoZDCONkiGcduPOXhZKlHo/KN+
JFSuSgfnUx5rOibrNnKHoIgswuWsLK57nAgt/JPBzvWrpGiS7zj5KfvBjBHIdfHte7exWIwihLEh
xHWnVB3jvfNGqvpTVpVgLKx8SMVz7usq4RcXZfSn0aQPebMsJRSywKSB6xHaZwz5pYM3KGNlgZdY
fXIKTPIbODEYYt0cL9WhzzVKTIGPq9A4zjD89Nt2bjwjhAdUlBv4bn61yUEkXXmy8YpTpZKVJbBk
xnfXi8fxB5SwuLmURbQyoGRaMjMVfp9u5hGk0fqb9GthMYtvcQHjlw7tXALso2cUqQ28rijaLNgp
omNHEkfyxVmUZm07MGrZJzUTm7Epokxf2aKQO9PAYZY3wpL4LnENQgqSLYDNIfraW3jUcDVWvnWQ
gKTw9Q5+MVgeE1fhN9WuhWujvzQ50xh+PXDf+9nJcLFvBtJRIJnYQDq8Sz9V0fyq/EnPrzsmiHan
ROm1Vykqk/Yq0vPMPyZ+biz2tmRvMRHorFd6ATat7t0TfWvE+NYSS2QiAzyybxLFjY+5fNJ5TJkN
nyW1Ij6oiTtlPExRb4kpKKdYWD/6SfXFRQy7Jr8Bf64jt2A7re2rrgGiF9UzVA9CPRb3UDRa4+wa
fcFAzDAFDiqoShoP9MPNdB83LlthBrI9fYYGBYuzsvEgYkUzm8Z98kfDeMTAOgEzJFPyVe/pfe9R
sYENLeJ8NoEo6nBbzIXBvFFD2aud1wyuOlRFm89H7nmO910f0i502qxRZ1g9enFKEDi9aGyjrzwM
el/dataBRNHASXdG20F8FN7AgXWsUpiOC8xHmvg2WLTNsrgp1fdlkNe112kC+BoEIyx5dhxfanyx
InSxeGEQYas9BW3tNt+YE9J+Zw8dJGlov6mFh2scvLNye15zwyuExJSaFQ27tT4WrO9m028dGk6v
jdBzdvA+YYiBky+N2Dp4zAADVAliOsdwp4I9yKDgzxGg1gaNTTQkRjqbWa9m3fxs+UhVoFhZzSc0
QXjE+9lVdtiOI9CDMjImZ4tLLbur2zl5rUwny8FpOX0Z+JM1n1QN2jno2FJjAKpcKASypcobdERe
+UGL9MW7MJKYW9y6evJFM2rgF70Tk8ipRAv7tLL7nK1KA77sRgCl7Y8VccoT29u5lydrLJosmJNo
lgg9taw6wNjAWZFX2WIFiHry6qqZWuzFsvAa80RK31xw81ot2Q69uyLFcJlqG03nKZD95eT21pIL
1u+cP1Zs9L5JolBZLSiNrJ7Jk4zHboYvSMgNWMXOH78PGsRTSqqJfIHPUvjbBqZK9q0uamtuN02s
cbiYu7ReyBcBN7IAq3fBPYYiVg6wGzmoHsjgYru1Mew4dtCj3xDRYdoRekChRdt5FlSQ87xy3bPH
nB9dLJXK2mu3LafsC81l4B5h1YrMqENMb571ia0nsVg4vepS/Rnx9f/rB79xiP9V/eDmOU879fz3
ksP6K/8pILj27xQAKH7D2UK47dgUU/9TQHB0qgTgsakiUShAXUah7M8CgnB+92nr/RFFy2+sjd8/
6wem+H1V2BLYgoYBiQjNuv9B/cDQrb/XcoFSoPtatcJrleun0hk5thA0Bg6/Jmzb6BI/XqeC1Msg
ovWoC10IH6Vzl8ZshDAbSlsekMJMst6bDMxhCep5wWsTRG02ox8dJhM6kWUkR3Ip5tcZQorPi87G
Oo6prw+S6XKXkJepNrwtNVTjbHEY67L3brEIglAqtT51ccLW5YPkWOxtoaAS2wRUJMpDs6+ib/Yw
AzRO83z8zEYtj684BLhoc7wmacIZr/7dOA+L+2rmZZTs2H/m7UUly/E869KxrrMk95zLmGZ5fLmg
VvBOuVYl8Q0+87Z64KVxx9M8ZhJr92jYip2o17YgcQEH6vqlO7F/W7aFobyJ4Il+yQPOOIa+LUUR
qYPUKT/s5ejEzZcOXqG/n2cPCnDbERHweTC95qaUyeifFxDFlCmEU6UXvm5l+jUmfJhrfh2n5SWb
vnK84VjEGx4ker6CcKQhQS9zvuF2hAW5FsNl3/pT+nVEKVcf4zl3mKJG3WnTW02IsbhMTJj1RWAQ
tidve4tD3hV7JRteksmezLhte73qjqVuxR5rrvS6BzgA87KzRZ8JkhXaCMqYlcTS/qoqDbN/AOwF
ytOm093O85gm845No9uXuf99hKZpvAInaZtPwlWVuqwLe6zOmkWW+AnZll+ee28ZeAAotmDO9NgX
KzvMI2fmsGL0rlUC417jFT9xDrflOQa6lVlo1kcIR9SMQApdknXteA85XXcZUiGCeH0g2cvfE/eT
xjsUWZGsWcZK/y7ubWM8q7KsYY1UCUSAsRyrDlPxSBduq5pKyK+ibbqTZXJoEkHZYbvQA1+bhvsq
yuC4wsIqjE9FlAhzU8vY27QdFa2NhnWSp450yw6mygI4qS9jxsYpKdV145rNdTyklgywpPtPEeyF
+IJo1tbKCLOJ24UvRMBAGNGIksABy/Xm1Hv4FasL3hjbbqNyO/1Cb1x2e+GXGjkkFC4QS0GN285t
bd0YTWkclTeIJqxKDjGBMZcg/KWI2Tb7IAvMAEy1PqCtsiM2flDEkSAvjvdUphXrkkcyiBGUWguo
pdPbPasGriDdcJ86SZlA1ZDFwipRabGhpNbO7CDKet/Wo3gcW2cGoWDXdb6d4tQbN5HibLeviSf7
QXFae6yczLl3W6i2+4WEzAheHxQvmCMUGzgvQLDSB9v/JGa721S+M07UQhx7ZV/42k7zmBaORtJ0
T01jxBcw+ZJnM18punmuYUMpRmcUR+VHqbyrtbTIw8ToywHaSMmB36hLv71tZo+cBxmz9WnHyLgh
ig1AHXxWDo5O4WXPEcy8o4SNdxvVWmQcsLWASVFVd1ew7yCqheLhZhLu2O4w88zgr1pjHrfKHO1V
97dQzY4roV/pCclXARGwgEZjkER1IHuOO8cqy2UIXaaoDoJDRrc1pJi7q8xojpU3ti84drg7JYCo
ThsgMoxGI465NNQDqGv+99ydGxVmw+jellVucAy1ZqFjV87K7BAbo/+tzHDO7fNJJq8zrK3sofX1
8oKYEFCuhYqc23QUgsNkz2yziWCrn0QHQhMAXD5/w8Z+rVMKMjdFO2ZXnjMM06ke7AiMKjOKHdgN
HOfA7LTkBbOkj4Aqv5bNJMv73h6MM8fOJgq60u6rANDJQ5Np1lOrLO1ilSFRhGNSHTbuHNsO577I
9XZulcldMvEaN8AGQjvPTnYpMjarsItBrY+eomOj6bDVnc4o3JBXO3YvXakbywNDZOm+ZVNb5NSS
NPtSaVoT30dVX1Fw9eJKvXRLq/qDrxLfO0b26D6nxExU8MvbFCt80invFs5Z7B8nIAFfMKCR2mLp
M78jOc5Z4bo8a4HeJuANa96GITTHksXQbmMR0BYo7dDux4ScpYjtNWDyBQP+vNRUepQdadm2y12q
bI3ygEnVcAHHOzw5pmTZKqIrstt0SuUKVtbGYEuuoO0W0XyuLT7ORpa0zR9Mvc9oVbnjwHBASy1O
abm06LydxhkuS58B8eIlNVG4KqmIvqprJ4dtaunFuLEN2FYbWLHjpeYsmjw0HdV7sF3Q7zYulOlx
l2f6aXH43gHGJysj02ZwPBidmhdDMKPKvmv1dP6s2rx6UJqPSQmgS9sfjQElFOBMMxE78opa6lhN
VHdofZvkDB21149dXRfi0ZJuwizcj4/ZHIGEzfWKrB7VpKoM7XlwdJS70mv2LhkAwNH6ujqCmKQI
q8e2teyouyv26abIs1u07+25HGYSmzQ1p9MJLpcehXPa5EfD7vL6IOsaAqxdcGb5lDVxfzuxu/Z3
9PhaQP4OpKuLRHOpTUdAXDDyW5Aut9rk6NotLpDSvoj6hIyHYaq7/kotbQTKs4tjOJpNojk7UZOO
Dd2rQoIKzNsmjQe8nwvXVpUACydzmfJdjTC+uRZD0vehUqWID3LJtZoqJCS5C8W2Gyg7iRr9K7V/
6rMWI4FWcgGgctNBHiqoycSmHqaoa/hfjUlvv3hJpHVAPMhi2RC1MRl8oKn7BLShTsMlWcQl6cf2
cEBLMvygoFFpO4l0KuUBUSc/0Rwne1VjytlTtpiXfSE7e/7kk8RuB9I06cJUMe6lmyYZxGNt12aG
rEvDJMJ8qjUgrNKx3Cbk46SQ38zJ3Qttco2diJDSHiczLvwNbro4vovbhh1L6dsLLJCyjw9lZWgm
d6A01bXH0yo3yThirqsL3/jSu9pabi9SJ6+AZeh0S6qUPRL20LQU1wVcTM5TKaITTm1dfh4IVgCU
Yumps5brfeQ3fpIXpwb93afaEYMbsl+s4M0Y3jkjX0ZtMqdOuztIMOMdn1v/JryIKjLF7So96py9
2MQhzxy+L8PsmdtqSgzK9aUa503mpp37EJNx0B4cnn5O4g6e/PhbX9Il20G3oKJJadL/ZHtyylYj
FoNZS6wuXSM59Ap4ie5BLGEGmk/aKPs2xOFuUmPss3qErObpl6RHTgM7ra4g+mhJpy+C/gzQqrqn
hNPUwCW2GbELzwQcTUYC/nscq0M3FIl56ApVyS3wHA8kqJsO/nZweWFhR/T9su1FoxXnBDDOdC/7
aa5Wd4CWBqAp8/I4TVR2N/A8ungDT37xmH5Q7YaL4TTWIR1NjpktDsHu5CsFJ82gmYH1OTOH+IFn
LuyTxX64fakrCMl7hIpL85ybDoZiAYFkupntZDZuxaD1ybZXWbSmgOrlDrul8ShNQ10nQmRIyI2G
pt+ol6hgSIc07U1hwSTZ+JXs+0PdTZnYeBYJVUc/iRr3lk2P6EPE8Wn72SuXur4CyMkrZAzVdKl3
xKzvdP7ydRUtbGbKMhHF5zXuoL/MSCvxHwmgs+TjYEL6PhuTGr0DOD/xic6JqBlnRU32X2unh5Zq
BQlRlWXk+JMhZmyn3qcao5pG91+wzLUUIlKDRACXABjtUiPWS11YdUd9ZimaFVRtEOMbAAnyYVe7
VlO4F4x6GvOmbmvaOdWjSLuBlzmMgLkoMdG4qbPEKbaVz3PaiVkHXe5ZMHao/6leD7LEaj+hYHYY
dEA6J/lUyz4bv/uSSeG7IiBn+eEPjNzulX4w7d3tUoJr4TiEdjeCmcg6gu1ZTgLokMuMlpIicepz
0CobwsEKekYtqP0wTlX6bJWO8zhNbedhH6tj3QkpIfAGBKMYSRwqiSma6Xbw72gbqbwfp1NkjY2c
b4xBadB9/AG0dL1hLkgqHiqVMzPM2KDLjZl17JRBuZkANvtO87dVxqpEjkw+dyGJOCaIJlK66NWl
kxioxNCMHHJSISCpIAct3Y0pMl3BD3cjlMWBBxLFejTMTMBviiR7Iisp0vg8GKOIX5hmCb0bfcbS
DtuZ65FqNtSiCmxQQf4TaQ1md0f+XuXeVWS1U0m2IUaxo42py5aFYPJzmUcJpgLJTnIe0kKxXPFY
nfS0JJp/bxIvk+2NQQzNWaMTa24GZpjsQspmvF9EkakboIuJdVun+TAFPudS/QV9qWVsOcbb5aEZ
84EKJtu74R5Yu87ytZSwGedujIY9zUvxBVIXumrVjrQtZDw965pr3FOuW5uAWt21QRLTldkUYJLA
I45j+oK1b0VbdmZZQmQY6DClgdFNeb7DMONmfEsPYlxXX5fsSQ68hP1johdkEIih9w4kaXivaOI4
Gjl64doAPOUEVjpP3eJK8VTqjOCGXuYlbbaSphr1fMGT6Bf7BvFcTV9loV2v83g3Y6esYWPajXnj
UIbGFmVEoAFVyfIWxEVF+gcw8R5qcNux6GUyRmdrNiTtbP2aVf87fODVUWROnUWtKllpDDBvavY5
LVYfpYG3Cya7sM+mr9zuxq5nD05cIbIqXDiQ0cRaVJeclglaFPNbkYhAtHaVblPOOuooZqVd0ZyH
t28KyOuXhAa07Nc1KegDdVbtfIHE4P0QUPbobhtdN50TWnD2rsusvgtAuUV8hamyzwUOyzEJHWrp
t/yJxr4cvDXKpiwNo+eWaxVqQlXiRT6AFyYqqQEe6IiwLm3jwdCpcgSQ1uz7nIAFnAo2wzssJkd6
x1WVkRzRPIijJPXK2Zd9jnObpSlaM56aNr2CHghtI28BBQWWU+vWponkmAQ9Pbfo1BoViXmzwS41
5Djh3Y3QxtxA91caCcXk9JH0EHVUgDRNArRK7zO8yQxtRe0nn5q4cb7Qw8ztECh3+kwTbbn33Kri
Q44s6F47E+8wJMK/oWGdfnX1vjA22phXRy4y34hZaFsm1vw2ByK+tuKhH4R95HV74t6Ufiwz8Flb
/DdGFNa53axD1rO73cI2IN5NgoMy61wPcHqMmDIvNHaMyX08aK78Wuc12xwTwqz1CmAuTu5LqwMr
uhisUtQGPM/B0ktR5zr3VbEC4/RtBvV0CJG2us22bbPcAyzb6CPVc5NZN2LVqvoNdEU72tDm0xoQ
eDZa1G7WwHvZExWLcIEV39HtkxCG0mlLdRi9nDt/Hs2cZDiS6ihgx7Jq6VjRrJd8EBVfaHNHB4P1
KxX+AKpbWDcT9kI4bXlDrZsqnKbdCFJ1rog88gAOqto9LsjyaPmwpbbgrURx+rmMl7G/iSBlm+xR
Dbh4tEjjW8qFJZL8ri+v7W4QZPMUkZyvJiAKR+iSzWmOTNSDBKw3RWgjVQyV7zf5DZkH3jejLIqU
vA12JoG0gYVj88sv4kggmrD6oWWXST7WAyegCqSx1s54K5dMqpPWuk4d0qZDSSfH8Rhp7SKCgpDI
63qQ5WtBA7SpOPMazBagMxeMgcNSTKeBpg0BiovRw/WDyQO+vyo0kww7ntneQ2PZJZDx7TS6p6hd
eyct09KLAigmEFwrn7QLM+p7EnM8V71UXpOjFkA25NIst2BfEOwlnnpvgs7FPi46p+ZoXlqRf9v3
8JrZVROysGHaXK7It6nNy4KM+5eig43sUVt9gkOu5xdVYhTRoYUga+8pnM79fhFZizSoGdM7G9nm
raWihKi3yJ2fdODEj2Y1Vhe5gs+uVxDcEs71dvV9FLwSgdV146NOVS2gscVuTeGD5R7q1zFIyrOg
1orBrcMZsx3YPpF/sEzHhrXzlkieTjuWDhBQqnzReLt2Yy+GzoVfN0c+vbB6/x2NUKBmenaTRRSG
u6eJTkMIyHIKHiqL780iTh5pMyVXqYeWLJwsu99LmdJ1aVOKR6Eqcx5F5qTimkAh89qJl/k5oqD0
ubSj7jwT72Mc/Mp48PWZmJT21Y6HTwsKGoqYxEZeZPaSA4wjvuVkN0ly5MFoQd0hzgToP5Yc7rq1
mcvttz9Ha0j1xmHz3Ia9Rgc6WOs5r4LelsvbIKh3Aj7072juGefU772zJjI4fXkzo6cwGLa8p91c
3GY6lMkd520rXxFv1PgG3Wqe0J1SbiAuVFAJLrVbw9fUkcw9VfOsxuq7RUjWizcPNeISbbbBr7al
9woPXf6wbAQ/oQv/NA8j5l0S0wghS6h6JeY9jGOv266s3KfGrEozGCtB/75oWwQwSC6zNoAXAosh
Nebpsp+mNAMr1S+fKNWLaTcNsPTPU98R0ea3dbUbnMZ74cUyD46zXFeaKK/9zMivxNKiGXNq0Z8b
x4+vmK7db3npRs4HdsBVavuXOvCv4v4bR89oeKC7KZtt59LYRsxGaGeC2h2Dbn6cm93cPrq4AX/q
evypTfxZi/h3uf1f13ojKzYLCojU1eptbi7tvlhSmk76woM3llsOXyHdSorxrf/BV/u7Cvevy70R
1xfMRX1uEJvmVvllTdsy0i/LaLr99Zcx1k/9T3fujaA+TTAb54o/n3SSYympDmzgziBsjrhAwAtF
RCYZo72J6IZzR/sTjfsHdIrfZ3X964/w3hd8Y25LUKRossPRHbkdFE84TgGVVmsr+nj/6ysYf1eE
//ceum8U2p0bNbC9aqDm1rqbK6J8C4CfyCmlaKKPsvV2xmiZuwF1CCKP2IezF//oE25AMhoOmSmi
3edmLabtrz/RO2PIXf/7T82oiCAicphIkabe8loq556zKFUkX35OE+uCUC3OHPMHj/id++u+0VTP
y4yUN+daLoMTfcNFrps7Tilff/1V3umruet//+mrLMNopFODEH2hBVPU+j6Z2Ea6tMG7D8Thb2ht
fz2+9Zv9dAnpZ52V22QvDzXFm7bZj+tsuKb1OSy5sxYiRQwJSww5znyg7f/Dm/cP74X7dkZRg5vD
pJi2Q3ehy3JPyfZQ20gL4wete10p+nrJE0uRwBUfDdN33sW3tq/KqzkpDt20dQ0zgEwNalWjVngV
TbDpCLetdh6H1tx+qOu9nnwr1Qcj5L1H+GaKAb5o1X7e4t/JVXlKEL+iX4ZezRl+uetN+eF7uL7S
/3RT30w2TguDnPeQCyXaxQSokC9iIRr2qzutGwK/m0FBEn2mNv+7sflmahkWEgqMQU7bNd5rSUCK
mM4RWFnA/vODS7yz8rw1fxRWLjhb99NW6tVBTxPSsQghq3ZMLNuKjJeoe60+YqMZ6yv7D/fvLbgk
zu1aQ3o7bR3NuOAi6zUn3G9u2j4UirCqXEfGvHOy7IZ/6e2ZsUKhaf08WiRPi/8Rv+W9b/1mTpky
kKAusrMtCT7UVtH+DCi+7AdTfuVQXiAuxwTz62f43qXezC9WNSF+7PBemYTNKDp5lfltoJootQln
ZBIsQg+oX/76Ym8QMf+dat7ST0mN8PTezKftrH3xde1YkyLBDDBrAx0YhS61pWx45Xev9TKFDnP2
lCxbbX5Okyfvf4as+uszvJl6qBmVHkGShPfmGoFkclvZj1pZ7mPz3nG+c+b8YBEy37u1b3YymQFw
K2kr5jhU61RSTznnILS0hALJ8ftoHH1RPA36juuvI9ulqojyjayi9kL6NZm4DcmgVPk52azDS7Z0
NrhJzWhfYyoN4KRceMg3uU6o5A+tJeSmaE8fPKl1zvind+HNpFVE5Cm1ccOHZy8dmP4t6Y5haqeX
wliu8c3QHdcDRiGip836Iv76sn9QOf/psm+msNjzOQ6vU1i7DJ9dZ9kuguHhTUdp+YAXo50xP7hj
vYm5i0pdjVn1BY0x5R0o85funG3WIiyIf2oszb41sgOEjsCSX3Xd3XTu068/5bvD+M3E5/e6KEid
+M8wZgJQ0Te321czByxG8jpmeWXkIkJF5WyeHyaQnCwn7njx4Sh+49H97zB+62BMEMyOjc6rtHRX
RYMChsJ+J6993lm+L/NTIr5SEghg5+9c7SOj6LuXfbO1KpolaanmT1utpAOKFh/j+6ZmlpLeDTOi
YmByK9pq1yFP2+Tjjw9u+Tvj0X4zJWa5TWYDwnMSn9LbrvxiQIFYC5S1cy/aq6Q0yIohAWnoN16u
PhiNxjv7yFVr9fPOCJ2uWaeECm01V9s12bWVqk3KS4xG5akzZjBRz2wc7Bl5H1UtypsErVU0ON3L
tNcvbMxAQYW76ePlcJ2j/uH1sN9s1VxdwTaPWBhUovvbeOwp02lVevPBTX5np/KW4lfobdpUy58L
YCy+SQT1Tutez9kVQ6sX5ZUYr0YsDWoncmPLK+eNxjULE/bSw68/w3sf4c2k6cxZExV6NG0T8wWY
z62zlMD4062TfLCjeGe/br+Z2MDrJM0fhnyf0l/YuP6rlPWBofTrz//eie8tWjkZTK3SG3YsjARX
fx2IfUUhxBrukrfMazki93GiP1bw0WeR0z9Ybt4bq2/mpCSfK3vqYxzNlj+EjTN/IuP1meChz8Sz
77K5ecYh0nywf3/nKVnrkvfTkcF0StBydPq3dM3R4XnXy0jcgRLemULvB9d4Z6y/pf9m9K1LryNs
dJH2Z93J7j7chryzML/FC83k+LnK4yBQCnFZ59aOO3RRquxy3b/O/bBDF3zPZP3BiFifwD+8tH9I
Jn+6WV0GKqqYuZzlyut2Rq2iHkp5kTFfMWMyJMh5ef5ff7k3U4TSnbJoRibK9ZQzsJ/IDNIQ2FhF
+et/zjYfjvV3hpy1PrmfvpiZmQU6DL7YyremCUwWSnpmbvg/nJ3nbuRItq2fiAC9+ZuZzEzZKqmq
pFL/Ico1vfd8+vtRF+dAFa1I4ggDzAyEbkaG27HN2mvBWHB0s+Y3fvHlJZQ45mKreZhFcPWhneDX
dvJztfyrGWq+p6F5M/zfWPP/9z01BbvQtloHwzNjjCpSgEXuO4u1Jwl7ujwF2WkWHJuIMjTE/8vk
q3n5QufmZyLMy1+WGDSRlXRQWyhVUPP0y3j+lVXLS5k5352h/X3585KrbghXPXBADwy6ASXEmP22
5/Dec+sryttUKQCtXh5DMgVjPWBvDhJJ5Hly6AL0G2XqKUg5DbCw+qGbri5/X3LhRapBLaU7tnSg
tZgGSk/qcZzRGlke9LI+1auPGD9s+mWy5Vr//mYqgGsSjQ5qWEJS+1ozsb68oYsafiNb/EHf3BCu
eBpMrtIjpuJDpYNA3bKbCAvgfN6tV6PFAwPeusegNNVp06zIHD+ROhFxwNR0O2pGDlo/q5UnUMPt
Xlez+W5Ztb9Gx+r8ZM33mLTL+yY7F4IzQLYG8lgvnf2+cWhr6zQQNPlyxMG8/H2JXRFJtQdtrjqL
l9Mnv/2oBurXxov3lTdfA3W6UrQvHxtFuPo5yHSKFuMM7Wa5ryvwdmBd79d3BnHjs1emh4+NI3gA
TWnVczrCaaLbMyjESLvuo/IfXaW3ehkePrpor+HumxOemyCAvITpNFp+35f9fVMHR9fMP81KfDeM
H9sake6K4k8Jlm+gs2mp8c7So1f257wpnyulfQqNj2VXRX7MgEbZNiBvtvYw9f8/kh6NfU/nNgXX
YWMQyTMpipUkcH7bFm1LYAjoWaLPJ9b1NWLlNXYBa2t57H/oAKxtHm9tT6ikg6loHIAoHY6FNt7R
1t3Ts23ii04RMId0I1CQzUh4+KPSah2Qa7NfOPRkKrl7NgzinpRSaRdGB70bfFubNzJUEouqC0YA
pqIYLAqOrTenn7wZTk1rqs+NW/8EOrmxcpLXWaRYmmDBAl5F1OGGA5XwtB52Krb08rZIrJgu3H96
x1oFUjie/qiq0QQrvgEoBJ+xsT6y/L0u3Psxs6nwexFWMvvSz99dUg/xGoEDxjosFsd60r7V1cfu
5dpk9PaMFZEFlhr1VX+iIMhKtf8QJaNK4FI+pt89Je7XjI2ZSZ7t17D8jaVpO0DG1Jwxz90R7pSj
q4LFjE8rVqlGQNrqILjY8tIlR/o1J/xmrC41xsngZfWbfjqq6Is4XXv/mmF2rX0ULftNyybbr9es
0puhyllxusrzCD+sVe/0Hy18QidsT+GRcGAuHpB63236I7I1FGyC3epu7NXMi6ADs6mXw9kCeMnp
YyWXNaFuex97f17Lg2/mFYJLdKoFQqioGr9aoUtnK6lLqP3ookxbGDK8zcTM6pS/E1K9Bt9vhtLN
sVCNipNh5AaFU0Ip9VSjHk5z9VpiBSK2C6NsAmS1dI/QpHgvQ0jjWTVqwaMWIXp5+WbLFnf9eW9+
Rl829H3PCT4RhaPcdj63y9rpaZ96zTlE5fS1bZ7hhrk8mMRGvZbS3g6GHQ+rDAcsi9o/XoygSrYA
crr8cYmRfT2rbz5uW4HXh0o9+6EOD0xTqXs30OE+CfejYW5cZ8kVE9nJFD2hsKAyBshtvxpUX+3G
nzMMAwqRMI3we6QBP3YURUJJYKVKYA0MtW4IFcQ8A2CIf5cpPINb5S9ZenDlcnq7/Q4Ni4i2wmwa
J9E/tdd8n+0MeBo9vDQIHpQxgamnvR0mx1+DgNxK/doYf9J4cbs6ZfRKfynIavPP3yxhcb68kZJT
ogrxR2j3A+3txAah2n8KudtZUX+//GmJtyzS9Jm5NVbdekas0qS10zsGduv3U55AcuPdrrnCy+NI
3kuREA3Jo8COCsYZs+B2Hmw68Zb88aOBvsjIOc1QXznh6rzY2i93cG/T0rwxB/vH5V8vsQmqYBPA
yA/oWeDtLcCfj0Nc9WfDbLFRAKTvoqIE0WesPQvl0O+0rLY+eOIFJwNwcTdE6QrpM7ty70UFsrDD
dYv4484gdbIzoDj84P4I/obewM7SlgQA6HS8jHp/iJGEbDD1lxfwfTMBIdrft2pSwqKcbbbfU0Cv
e9wiFfqaBAU3Wyuv+266zrdYWmVDrX9/Y/UiCD7gQF6pGZPHtYyGAB9g7hOFu2sKy0uzQXMrefFp
2/57HMCRxYJgOJYvyYyfEOiCTdaQXSiRSrzrQCGgyp0DCbXt3dS2W07t+/cIAYC/RwUcXZvVpM/+
XMZ3LhrPpmV/mrdEcd5/Mf5DYk0/Slyq0Kb5WqF/j83pSxsNX+GfOW1e1PdN2dqa/tfuJGaMsw8J
rl/FNMCUVoLtLjdiMtm3haDCUdtpdky+Da3h45ouUUpvw0zKll0wAKOK8FHucH516DZqr78uLP1+
84fLll245wFcWuqysOxqlNEd19/mK/aCXqrNdIVsBOF6OxG6jE6lYMAgkqHSZhb2F9e8Uqpsw1TJ
roMr3PB5SSbVQ/HYpwfrbs6ecHub/Jn/JsyvC91ntM0I/9U9+q+riArO36dojpsqVk2mkxvVV8+I
DmO3IEa+3CRqeF7r7YpqAuAcRuhE6MZcNOf5sh2TrKNIpWjbPPxJofHO0JjoFcmxsoJ9WRuHLLr6
2AjryG/Ml9KU8K/HFrEYIPhpRc7W+W1vg7sNig0PV3JPRFqHKQKuUTeQr7or+98Q2v9uF3gk1tcV
7reTJopRJfXiw5mSEx3o9iENlPShcNrutq/qH2plLYcgACd+eb1kAwqXvm3A7TcLAxo0J7tEIxEs
+DYQCtSKoIrQTpsxnmwkwQYswJEDxwiZWppVZxvWq10czRFqi5Z7yPsiudFjvfEVi8L95bnJTptg
Fxq6WdooTRZ80Wo6JNk8XfW9BUnQomnnkGYZ//I4EusmaiWYtMq3MOIsnLnoODjmicbGswqt1eXP
v+9jopH395EuM9Ud6Xpa/KQxHsKpvVW79KbBCdiBFPVNE56xywNJDrYIEU1GZ24Hix2y3PqGLqBn
rXJPlz8tm8P69zfX0k0MO+lqriWSHq9Bb+JSG43bG5sHX182JiAbRbj85KuUOnLQKoePa+fayUlt
ipspuaMHaxuwJTlVK/Pt26lElbHKYYFnaUbv2BbxT6VR7qPQOtXqsPEayIYQrECHIJoWzvHi13n6
pCJJsuZC4Mz0If/biihkYwgXn32gEqMxjSTuUN3gouzMqU9ow1+iK7cfNw6vbBjh1tdVOXlNxFRG
c6ruUWbXr7xEuSLQo59b2zBikgvoCBfdzgY9jgcu+gIr7b5U5zvFVWB91aON8pLEdonCaKnazHZK
EyEbsBLqLmfLfloBXwnViyIrjpupRNnTLII7kTzL5mTEHufw12nTvUkViWJSQft7SyswpaU6J+Pn
NvttV1yyfCLGswzaGMJLqHfWr7+Wr8jEAypbsj/osu8KYJ5F+LImxiiYaOQBUyX1CQYumwbJ2tqC
achUzSx0WFJ8quRJ8bLAuWmQZy6C4Vwm31PaRy6PIzEOooIHUptmmiI97aekGIcZukpXfZgjsgH9
S69vhTXruX7HtbIF64ACipnqVqP7uXOsFsgLHfV6mhQoJD7BnLuz1yqXNR3T2NrXy78ws12e3Gti
+71xBZNh5pXt8pLrfpxCiqibfgCjLivK811VV1DN+HBC3YNTUrMnwJVmmUAHBVivza4TL7rToPkl
/5my3ZtpVsnVtwUL4+gNKpUdlZYogvZYVTsawqP0NCuhc2PC9TdvbOw6xfemLpgYYM8mXIk57HFW
0UN9GCg7D+qr0+WVlR1PwbYMQwRDVBZaNEfRfIoClw3LUO3T9Z7t6HB6TAJ8i17bPEDrd9+bjRBq
REakJNocW7xh6aEhkDHN5wme5Sg9tPNdWbzEyrcpeOy3UqiSXRIxk4vZeMuoRjBOj/b1ZDWntpnu
KpUMZLIlgScbYl3aN4//QgswzhYy04mBPsnsGN0tLb/jVRjDWj0R7l/eKYkZE+GQMIZNQRMgWBxq
xW8IGW95364s7/flr8siNBH4CP9JkS16iwKrnp06U7maACSbhQoHSnp2F/0HjYy+ZTVXtLL9uTzm
6uG9cxZEaGOaKQQz68kONGsfdwSC016DPasr7xBe4eW5MhR14xZJwAxoFv+9S20Y2YM79RaNwmv2
sj5bzV0YWycGgy+zZcjEPabTcVGS43a+WHJ5LcFIlOPStHnFqBqgQLh7vg7Bg24uh2Q6NtZ3xp7m
kPD0Pmmf1gY7144gkd+Ysmx5BcPheSN9bhlk67Bz34xIdVQ0bHfjKS/G7wMie66Rx/seJpjLuym7
BoIlga3OdiPCRZSDzvTePyEAvw/q+TaunQ+OINqOEbKioGdCjVrfTDSfZVP6w/VicnmHy3OQWEMR
5GhUtGgPJeo+wwJDdm6Co1aVG32hX3bJr5to8nZ98HB5LMl9FsGOs5GjW6+Opl8gtAFLxXDK1eGl
3hKIkZw8EfGoFB2MrPNk+jQvfxst83ccuFvLJDMWIr5xGUd4qda3zwghIPJ+9uVjmt+O45dMTw8z
0UnVj75dbFg+yckSBZQ1yLJTeylsOoJ0F/83vJuy8LkyWjgCPrgZgnWw7azHUjOEpuRPCEV+y9Lm
uFnHk01AsAKhqdTmMuU2mprADIqWvpsGbuGdpo//jJBZbVx42YkSLrwxtAo9l0wiqDqoaJ3yylTc
GVX23P/YkRWuOBwyMSxFMH669gQHmXcTGzWkTcuGLyJbJuF+awHEjrqCEreeLfNBnSkghw69gStj
2U4fM2PjPMmiEBHgaFr6oFYJA9k6bCqDd1yPcTT+dipGNOnpBFCXIDAGp8yh2UIkSmyLiHjsDK1P
ptDCj1O6I/R719OSHVWgOy0dpOVi3uMGXd4m2fUUwY86FG0NaKrBD7N/aViw3eBrWJm7kTdohBgK
sB7kcAfENTcOnmTjjPXvbzygGQkPmNzygY7Vn1VtPzjwv6n1l7HYuJ3mesDe8RRE+GOuhLFWp4jV
QwN6nonqOwV6hVs4L30vTnYJ6Qm3VPbUdBZyVEEEjxIat2eCOGK+NX25dlRNZfHYhOEhdPorK7+z
w+aKfqI40r55/Lt1WqzwrMEuXjxg+2gaoNx8zV/MocvXvhMrVv5R6fcDVeHyRaQkbjy0xJ1oY5Ky
GEeEWxrIQttdBSTWstNw2XlIHtFMosXeNWpj7RdY0NU7Z5mgu0VpwJ6z8U6DUecZ1rXxpu7DtobX
DjKF4zAZZn+ahqK6GxEh+QTXAeF1sxLD0+4RPcwj7eEbAaFs5wWL4DljioAPucE6LPbwhh8ya7ie
iudkMx0tiWsNwSgoQ1zYwUQyX42UJxPmhNTSHseVGWAc4CMZv1y+M5JhRIhj0FjIDLaV6aP8MdHZ
Gnwu0uzzHBUHOM2uc0XfEveUGR8R5gg1rN3lNu/+any6qL+DTgH5wmw6Jq59xgOtkRhw4CGHefTy
3CTvggh5XNIFWA61fH9Rm1uQxD8ie75ZVHOjsCZbOvH2h5XlFi705nZuI7dSh/dWAUo5d8tjoSzf
vf+bOtz/wPWRYf3byoSOOQ0OLIYkjJZf7VBcuQmcNVm1YcRkqyS4ACZcyXPXFETCFs2wXbzczSNV
nK3rLVslwQeoTaNOUxe1A9VKP0f6BJX68iUb2xFeTGhaNl1Y2TQEJyAhRNQgXGKcPrxyOucOERsS
efrGKkmCChHZ6EBW3cQt08gcgF7ZyYE4zHZSMCdPVnZavMinz+Vjx1a4+WUcLE6C2pPvRcPnoad2
Y9u37pQdP/R5EdYYKfBHL4DBfU/9twLUdZrRswq12fU/9n0hLdD1lp2H8WD5MDveBovih0F8v+lN
SLZZBC9Cn4pS2MCvd+fKfADCmh31OZ6voZKuvl+egKSvTRVRi3bVz7NpjBZYpn+i8ahFKqzY5g5S
KQXVruumDLBhyh6/JS9eSLJ87Ihp65TfeBNODKkhTJfkU4pPS/qj16LzahJz9amve6iCnN2mYy7x
yUT8Isps4BVNhmqvMxUZcHjZrc/60kKt+6g3+cbLLjP5InYROmk4LtejNpvd0ZpUVKHU+dTWjb9y
vQ7ucB9VEPa683M8Z382Zyc5I4ZgcsquaxEWWyu5jvFcRn/Uprm1qi3YmdTLFCwNvcgVeioUvdxy
QC566bxTmRv/5tAnHhDCK38Pkd5fpY3b3cT22jKdb5ETSSb2muN5c0KCsXWjzOFqNRMoP0XNvtY2
GlNVt+HVSGLn1318831Xg4lvSsnaQBh3l8/e13EzSyJpJFdfV/PNtzXK3zHyiZyFwPxRGuq0d3r7
Br7Ah3xKb5fAupoN/bteNtprZKLqhQ+i6wTbOjQeeL5p0dxCJLhxxyUXQARowrqGWGJKyNgayc/a
hIJtCmZoSfOVQo0KfeN82+wdlPiKIkJTax1nMgOix8iDFzEKvT9ZZ7xUy7dUB9592WbJxlhf3zer
C9nrDKZKt9AeC176RT84ZbOvYuNp8x2XrZjg7Qy1DjdvRRinZ/rdQDhf29pewzXNTshDHTbfcclD
K0Ivw3TK+qFkJumi3ESh+RL01h4ANw6iOQcA8SCG3kqSy66yiL+0ljAN7cDB98EOGRpEZDRKqwFU
Dyn0hckOJka7gIh3a0CJMyQCMllDdTBDxoNr5UmtprspMvYLGmbV3B7GLbyadFqChTIRztbzljg/
WPHvsG6WRXdWuWJp4vp9XNyDgN73RnLUS7vZcLZlxl4VQiIlJmVowBnnz2l1NYb9oUGUAqFMTzvo
HsSoizNCXB0/pqoG/7rt3ZgZyYDLx1+2roLLhE7gBI4rIUFjaZ/SwjvjQp1G4MoBdFubu/eu+UU3
fD2yby6Z62bVNJuZ7S+wV1eZflLn+iarHf/yJN69YXx+/fubz5Mj69BlqGw/pIdgt8TfvFEt9mqs
fymG7slxUGqBxfDyWO8uGGMJ9iKO7UE1YmyS2gOC193y/tULJACw8gQa9q1s7Lu3mXEEq4FFmuB1
proylo8JWQN3RkIB8pCizXZIn+7CDulz5erypN5nZ2O0dePerKDldurore+XRt/WIR+MOzjgvpL+
yXeNUn4Gxdkf41T91jr986CGyU6pokOkdj9LK4efOJ/2Gz9kPXf/ydvwQ4SYCm1eB10Q7oKpPJX5
J2JcrQyuou55Wl4M5ckqip+b7TzvPtqMJXg7KjCJ2F14WB3TLs+60cbHBkaYyzOR7Z9gSYbSmRS9
Wl/tuLvVMu3F0tQ/UxihipbMv7SqRoV11KNzZEa/L4/4fsFK90S4ktIUuhMrPDQKcDVgbPvAeIhz
9VCoa6RFmbSDPI2wK1VPS7DRryGZpshs15QIrk+lbflGHKEQaown0ItPqHle2UVy5Tr5S1Ho16a7
RBvrKts0wViOs5skbTLafu9oob9SAHerFOvGEsqOn2AOR1IttCkvr4bqKgzN5RYV1d9Z6X5Vx6Te
K6b2CdzuoSmTfzut0jbcfYl5FLGukWpBrtUzJy36R5tNnUx2hA6nUm3cqnd9HN0T4a3qaLgltN22
n/flCSzEfmySO5Sh/I8aeBHHmqP3rTldbPuGpXwayITGHS0ZSRq2G1OQmF1XMIflpHd6u0Qs0RLt
XTX9qrcRhHzuiXbCU7ZVAJUtlGAGKSXXZVDwTukL0sFhrUB+HF7Vve4cNpNSkhsjIlqhCe494hHb
H937ePnRUbeuYUmdkEFSHGN12OCc3Vg1ycPoChaurdUSN71n1ah9YgNWc+rcD3ror+ZhE+b/Gmi/
Y7VdwdhNpuKQJ+b56IP2YBI09mYI03uEpHcxZvEZqSWUC7usPLl6enYUFIjq1Hkc4xlQUDEjMogM
x97Jt2gcJUbCFY3EhMaGBwk6Ldt0IZkorFBI2cJNyQ6JYCMsZc5zmo9wRUODQtCk9w/VUuD6mkjS
l8PgbmyeZBIizDVCnNKN0OH20UR29pbR5p/BigcbdlRic0TO0Aq+XDpbMNxpY11zW7/qU3qVw0lx
2ZJK7qsICg36wRzJw1DbjxDFQaZzl9TPqAEgkZkjBLPFSypbo/Xvb/yWqtSmKES7xdcSRN4DeIE/
9Wlp/bw8CclOi2SgwTxBpNozibQMfpnO8mmKo2uFk71pcGSOlyPcnArVmDIO8b9Buh8Gx/k5FQXC
cGZ4VhEzdRVK2Jb1y2vRFIrQAyH505XqLYuIzsKG8ycxEv8BiyZpTnqBWdarCgMa36emDe+SrH8G
yNsgSatP+ynRNgIO2ZoKt0dHR2RZKnasD7UHhJMKVPlgjw/zrPTLGbmQy1snOd4ibLSuzJqFTW3Y
B9BG1+pDBLtRp7Yb+FeJERcRotkYK6ORcXssKzN3aVSe5mg8pFWNrARHRRtoHaBvoJq1auNCySa0
XrQ3Jz1RMvKBBWAZ21S+Jl3zkMXIX1pVmWz4PpKrJMJBnQnFdNNYbywcYftVgwVu3+Xl8nZIdl1E
gaZ56MyNxceNAVlMLcnC67Ytlj2M1wsKs6iGXR5HNgnBHqDiMnoZesq+4VovQ7GcqqL9CEe27ono
TTNbgrRATMNH/xGJI137AVz/s+E9Xv7lshUSDEEyIcFjT2RvLAfZr0EH/1WCZlPOHwM2MgHhUcwm
FG8CFJH8ZujuNKWioymKf7mB/af3yo1TKpuFcLsjBcGE13Cg93L4bp3HOFWQnjLvNgMOyQgiPNNF
4BUpNpV3qw/uyfArJGqoJ0xEHJc3QnKELCGZUIcG8oSZwUbQA+bF0bTTzPLfy9+WvIqWcIknvQ5t
pN6oHpgkx/TU6a7tZnkaQmS7nPo5jKxh4zbLgkERnRnVqW4oC+vkqo5PwRi/D+8PIZPD6qO1+r3Z
3K3+Zohd1K0Prt1qvN4YKdWs0qKHE81X2jm9RkvRPSIBu0Vd836iTEcb/u/Paw5NDbHD8s0DIonZ
qVeTPaQsn2vtD0lOSuJknoEu7Bq9/+CGCQ50BJ0oZNKsIomrK702vzeJ9xCgkFpqw3bZRfICi3ST
8xTUgd56pg8cnJh2gcLEhmCuX9Rz7MCtjAj4vTllWz2/suEEQ1DFfRiiSGL6YWoYzq4w9fZX5WnU
soomva6QjLozorjyja7TtpxmyfNlCYZhUhoEXtDu9Idx/hIhPYSUKBCtrYP3fuIWuN36UL85eU2o
QTyvgUrP9D9aae/dej6u3qy2JDu05/al0l3P9oI3swEJkyyiCMZUdXNQSpMJoVV2G3nBbTdq+ygL
P3d29mzjvzlbQGvJ0om4TMMMinBwbNN3XaR+EJZcOfiH7bWTWFQRmqlpJiCzkePQmAYOem8dFAC4
Iw2pCqRkG/6YxPKJiEx6q6KhaSzTV0st2+dRlAM1MJZrx1nak4qE82NljOmGGXq/Ds1pEAwFonoD
klIsWZdN5qHP41VyJab3o213QaW/hEPytYcEpgtRA7SdO71NfzcLAn2w150vm3rZqgqWQ5lAWaWY
MH8cq6c+G9Bhrb64QfdlcoaNtJFsTQWXgTOh2o5jmKjH2D8tNDjXtBsygJ/xgK43eRFlExGsxaBl
JukiRoE9wgPs2B8QwMsPlpc8b4ZBkjdXpKfMXKM3wtJksULnkQTJsY2bLXCAZJVE6GY/DOQhWhqA
ol6NfJVcoVG7e7tI9Z3aulcVOIXLO76amneSICJcsxnCPtfAPwAIq7uvketk91mtoJjRRJUPCRCl
PtXUr8vR8B4S1Fo3DprsVRSxm62nQPFsqia5qlODkJJiaQf+b148oQS+y4ca3VsVTU4Y2j9qbkX8
pjKkWodUook0qLGvE9BI5f0EnqPnf2i/NaJmp9UmfQob7ozkgIhwzk6Pm1CfGW+xgQ+lhD/t1G1E
pLJvC8aiCK3cgnfDQtxqzq5KnR4H6gLtxvbIToVgB8oyQb9WxyXq8ua3rYyfzNqhlwgmI7TMfNo0
r1Hu+xPq1ufLp1ByXUW6Si8JzFxf4whlMq770HgOUzCvBgJ0SCYOPy4PInmSDMEmjGbklnHHIJEL
2XlnIMHo3LRbXT6yrwu+Ql3CezYXYGwCAKx+XtAwGGWFr2XextstMQkidNMylaqGhB83fFp2cJTc
4xyXXn0NAnnTpEn2QQRt6lrotqbJGMow3cVZ/Zj09XPvtf902ofQ+7onojQTtD6ryQZt5dX60TGQ
GW7rrkYgw/0IqoUB1rm9capMM1DycGAA3sxmV9b6VeJ67caVluyyCM7MnIqKfsDFCCA58mbv2q7q
K1XzXi4fUdn6C7d6ydpF7VQ+byOvuayiwSC4m4Se3U20gGwGwtVOMPPdWDJEX5Z3nVZ8ol70ZA0f
oghg9YXnnQStWVoN1wAE42MIScxhhvcEBcZnTY3ORRptJDZkt0G4zKprIP5KotyHL/EwtPWBl6PM
lAeQh5v2W+afi/yTkTcMk93jRYSWul8lzohAVwGI+Xufobb6aIdIHteHy3svG01Eai6WRyHX4LlA
pfQ0j9210UY/1tVbFLMGOZv9IdIq8faScxtvts9JjpxIRWm6fVp0MS6fndbNQ5Ia2VcE/Op4Nyql
sku6zNyw8ZIXS4RyqlHUGK6BuxR3ybyrEL+djTL/mKcuYjitLNDVpgdtPnTpoCLTRH97pkf5Li8A
u9eT0R1do6l/Xt4qyfMoQjdLd4Yxrm/YKYWuBdKCKdqiXQJNXmr8nD3rbMc6V3bLj5Cc9f/AN1Gc
7iCiN31Lj8y9ohr5v+msLoc4XKrDVNlFtfO6KPIvT+790VwRKzIh910oWrKGIfCgakbanLV5ldya
bRjXVOOTNQ4fItbUPRExGvUNzfxhy5kw40/w+fWgRFK/J1AcMiPcLYW6UfGX+ZsilhIB3QbFCM5C
2Xonb4nuDDdHGp3ayC53p6OSN/F13k7D2agyzn5uleT6x43Euyy0e/1Vb96kvG2HvCYTA4a02bvw
v8D/hiFZy6Z0RUQa8sTPqyadZSeHFiHczaMjsfavtubNwI7q5fVSZnRfFsm9PaVJT8/F3Nwq9uR9
+8h58URsZT20YRc0KXkgQGDmND06E6oganZK7DohJQ/x+OWBJJZKBFam9ZQ2nstARd4ePNWE0K7/
NpUlHteWoJ3kYou8l4o65lWaR6bf9z2MzKm2bwMw2auxYvfOiaL+zNJFO4EgKbbM/voyvhOBibyW
5Zx7bewqhl+CORlhc0BD5cfgFHtUTr45Y3Noiv7EY320QdfvBmDim+BL2Yqup+bN6ejyYEjqAcnM
vM1v49L8gYjeTRREn5diK9CTDSF4NGWb9/VSd2xairbc/NTbwyGCJXWcny6fivfNlSdiLI2+yUwP
gWZ/akfkc/P6y/ps2grSYaE67Dn2l8eRHQ3BscHtU5Ak5mhYifqpDpTDlHu+CVHo3nXDK0Lo4wLU
8mozWpU8lyK+EqqoKfCQRvbrubkaKsrdgbYR3UmMgiqEKkashqkS82mHPvw2dJediz+13Zvz/p67
InBSHfLewkMxfDsZ4Acy+l8Qw4Dr6r7H1kYwJBvC/fvk6lWnj2HIEM6aMdWSwxwZ105atTtiicsb
/v4GuP/BMtqKl7kzQ2hegiaikv/olnkrsyxx9lwRu9gDOWoGha9PpXLOGnT0ioU9sO1q2uPS3teh
ieiXAvUsqnFnZIO36hHrCv3X3LgiVnEg2KqimTsfeC1Fge4K3VD7oDokP0xb+zZVw5UGZndjn96/
Na6IVixhElbzhroUvZ4/1ISjZk5z6s/RLydh1FL/py4ybzcVhvOhV8L1hHuapjmw+4wAxHGsL4pz
DPDE4JA/5c2ycX2keyfEHlpUT25QEELxhOetcQb1CcuFWw27Mgz2wRQeCnM6bxZZZTsmXFelaMc6
DQjKDVBkRjXP+wxcd54kh3HM/sR191FEnCti+hRbLVL02+HSSOtHdN3BQjrnD2YXXBHR54VU9+IR
qCc8Mvt1MkkBRWaeP29iuiRmQUT0pbY6LMlaqnTRs1O09muvOtdGYhRAeDbMgmz3RVBfYQ5ZozWM
MZa/0fZB41k9r4zzXXrkIFDgM9OX/IMlKFekqRxqTfXUqSFct537TnG/zISAm5ORHK3/wPoac0mJ
iyACcYIdKfMrQqZ7d4xv3c48ZoH5ZbM5VzaSkHawlZIStYMhaPTgFM6vHY4Hr4PxwBydW/Sz/0ms
+c9lyy0xOiKwL0sC/F6DHZqsc6G0u6H6lJkmRePvZqjeBN0f5+ryQLLjJhgCe1KnYXTgB1lA0gMp
3nmN9ynth6tND+1978YVSSlrK+L05tQB7OYXzIRHmlVMb1VXp3qnfLk8i/fdAVeE7M2hXXuT61Br
MMeICC++id2Urtfqg99fj8QbL1MFppV7Gdd+bm2yQQHNDrV7MFN7CzYgealFODc5+8hNU41cuJ2F
u1azf2/GT5K40RURhxzQLtV6kjJdMD9kg3UFRL4DkxXcuE50p5b9v3aZESazamE4v+RWsNXjJcGn
uv9BI1ZuQSmG7BMcB7fDmF/ran7MCeZ2ijc8L7rrR0V0veTdT9XKns3JPYD0uZkptVqedcKl2NIV
lh0Q0Ycv+9Sze1JEVafepLX+gybIlWhhw6JKzrgIWAzD1rOXZMGzjg3Vh7/K+mlZffjiwVZ+460E
mguw76+XD7vEDonQxSKvLSMoqDtl1JZui6oJvlrNMC403LZKtvMy3bnNHFP7l7yKsVXNky2gYCe0
0Z08a63satQ51wXUQugXtxrIJVZIpLX0Qq9Qu5r7m3TznifIrZK7Iv1luubh8ppJ7pcIS8yMwlas
0cXMBUO3nwLwK5lab/hrEmMtghIbmLKHKMbCwUuhfs0bWnP8xHObcTdO/Rz79ThZyq5olrbcB4Fj
gowwlPZjp+GViOWNaSIjOeijSUpBK/qD2gR7Cyocw9BPepDeIj94UPqtxLhkl8RqcRhXcT0kpNUW
dPnWmMjWY7/J26s0Un5d3ifJEGLR2NFwTEpjHWJRY2i9encHgHwVjIFstC+qlw8NI1J9qjEcGwh/
Yw50+3kaOjLhZf5gtD0QiSx5vjyIxCiIwM42raJUVQhTUmV6AmII/0t/aCv3kxsPK5v65VEkgDNX
hHiqLf1U80BUT0j0Z9Ctc1ygK9HY3aHXK5R6w38XOpMb10L2s35q+uH00RDWXm/bm7Nnq7lXTi27
ZVukOrVl+DJVaXfoasCl3vxweYKSIyHiP/UuKmf+szK9ad1OTd2rkb1qLPfczN8vDyGxqLYQcFU2
rJ1FUPO8IwnuDccwmne0BCEJ6lPC31mpsfFOSKyoCAWdy0BVlCmhckjUGrRGukO98/PmfsjmIYRZ
7WpW4jCz/GJwz+ig3+Nr6W3i21VzvRKLqPqHCiHIPP698c0UKoVZ068DIEq/tvtA3WtmPm/YU8mO
i0jQxYYGJ49o9ZwC1w/t6VfWhwcDpqrNzJRshPXKvjm4+FdJHLeg1Cc9unU6r9+v56oo03NSRFsJ
Esn9F5GgajQvhZPScKRmtXmH7FVySpwQaqe+WIDAxIlfzGO0sWaymE5EwWQqpA16WqxenrFLnfkw
BQ+U1xODgoSh3aU1razRY6YrGyZU8uj9hxI0z0It10GWm3bxO1aDn4FbBDttmk7T7EGYDBQ/MsAy
Alr62OURUajVoCkjLPog8VdWvkh7CuO83AXzslHikB0K4+9DkddjmoYjfT95glZi1o2k/t3kIfTi
ws+66njZ1khMgIg5XYr/R92XNcmNm9n+FUe/s4cACAKcmPYDyWQutasWleqFUSqVwA0ESXD/9fek
3L6Wsl0qdz/NRDgclrOSTBLAt57vnLloqh4zgQh1aCK5dy3WXob5nHfv4Gre8ginKud1heVXxMWk
myMeWJrf9A2IuEp9VczL01i3GzbV1/3olpjOAsxaWx6An/G9UeK3HvDECBFqURmcCSZAaN+Fbj5e
drS5bt4rYr+xSqeA03aG7l/bYmbTXdLnys/sxlnGXWowMZ068utfWqRTkGnQOLrsgE7aTEdxbrfn
O/CnXAGb+84SvfGOTqGlsyFLVUK2B1Na7fCZVKxAw9f00B/pm2q5/flDvGF/TvGlHHrQ3E8x7D/w
YmtFirzSOGfcF0eVK+R4f7VkdYoxXQPbuyKtxIY1mt5h7NHsJ2nWS573M2T9UPf7axbgFF7qWjOn
lcQTgfePE1R7nOA8t0VnQkkm8hcD6hMz4AdcgvzBys0MFoB6k0si793SYDpk7HNwhaN157agKqyW
JpoHLbt3ujNvWfBTkXOMP/e24TnAmK24nIw/hGwlLGzW6erondrZfuyq/BZWao7eDRneSIxOQYwa
ZK1dO+hjW7d0tgWqsnk62Hds3VsXP57h79xsbvOKFzMunjn1E9fkplPv6fa+denjyfru0iCgznPM
owDXotLPzaQ/kU6+1898I4w6pXccalGlLMO1ZZ1HK+aDfYnJDblGuWziIH14Nwx5wwyc0j4xbykV
tbiRGXToNiS7JKiPNGxt37EzbxjLU1Ai6EWZI8HlsxlnEq1tsUvzEtrg4vDuVPVbu/YUkrgshVtO
GUofjWfDpfoEEBMKyKr57GZfOEwNlDfDv7xbT3xL71kjDIq6m2plUyiBAiDLe4MFb+yoU3CiWV1X
uwXg+E5v76DMemWEk79juN7YUaegxHb0cmOhabaZZ5dGooH4w8C5CdtmjReSP9MaOqxVtf+54X9j
1U/xif3QFoGByuVGy1u/T8+RBZi2u38Xmf5G6HcKTxzm1U1zH0AUcpyE1MEB4OsQsebkq7DlAmxY
5P0N9oYXO4UrQuVmmDRUIDcj2u69r2N/KaIjvGYxwbGI/PNX9tZdjpviO3Mie9M2DqqwG1dX+qLo
chPyYYSdLTMPc3RjD57spX4ne3rrzJyqZg9Q/tOMA7GOvmIB+FPdRuW4Ph7j5UE2j2rNoU1UuxEv
SUJo9V6t/60dTn98yAVqU87UohBcCOczZHf6mKjK2/38Db616U4LhMwsWSqO3KJtp/uNy4biRjCI
K4HQqNtQi6pO8vM7vbX9TowA69ssqI70n67ACHD+ykoe540XHy01ETysBL3EQNDm53d747lOIY3D
kfhpzTJwHEr43bomn6bW2UPRIY/05L3j+9+wD6cIRmC4xOgJDDURPw31MVWD57GWhJl9QGC1Xfp3
bvSGxzlFMI7+2qZCYlxLkjyZ6uIpkOO1gwbTz1/WGzvsFMM4qjkVK4D9iASDh7Fl50Eh3msmvHFE
TxGLHSaufX6kf+gm9aqYvRxUWyQ5YTtSOAcpp/eizLdW/NQWLAQg8hQkFiCK62qWQ7q9iw34b7bv
Eqa+QT8gT1GDa973RT56mKbVndS7QbmTQE8kczzIIdvqunZTYPtM4PtOJLNc3DuYLhhjwj0OtRdd
ZkM8AIF+/H6laTI1KX2PFu2tNTyxEixwFzY4aD36x8Yjn3wWDu9NGLxl+U5RhHxyIYUK6cCNBBaN
KwjZiElByNILa14cBnORop0KSpb3m91vbZsTa8E5BrIzH7W9ahpMEyqW8vTQuaj3hqypA/8s9Yqy
2WmfAPTw7RT818v83+rVXP8DimL//j/494tplg7qD/3JP/9+ZzT+8z/H7/z/v/nxG3/fvprLZ/1q
T//oh+/gur/fN37un3/4xwbg5n65GV675cMrStT9t+vjFx7/8j/98G+v365ytzSvv/3yYoYaqmEf
XlVu6l9+/2j/5bdfiI/X91/fX//3D48P8NsvF89Dl/f5YP/wnddn2//2i89+5a4LwAWTLhNo+2PP
Ta/HT7j/K5ecUpcxHwQN7rEEW5uuz377xSHurxiHFQL0dfhqAIKtX/5mzfDtM+r+yinn4Fbyiccx
pcB/+eev+2F9/rVef6sHfW3yurd4nKOT+heiSFLMNrtcQG7Xo7gROa1rrkVb1WUpYOdLQQ4Yx5zv
gQDtsriGlHa09scJOdv6cYEJBA1GkLV4nnByv7ZttrwTvP3oCr79FALfgqcizPe807inDhaL0D1f
ImqU3XHqg6/ByYedaKpjVO1l/U0pVfrSzt57qoU/Gj5JPeYzIQXAzJ6LCQTvNANulTNZtpo4cLIH
2ZM1TOv5tZhl0qn2vVL4j2bm283Qy8XCeQFujM7/j0EJjpXPnRKJVeV4CzBwwzNrnHL73Tb8faG/
X9h/fxMpqY/HcoHR//Em2Vh3KIs7TYwhM7J3TDHGq2Ds9ud3+TEgwaMIXB8rhSlo6oHt6/j5d0Fk
Y8fe1GTo43I0N2jD5ehdtXeBWF8VWT+Va7OXo76uuuCd0ORbZeD7bYsbyyMcBFA4cD//YWLF+EHn
qN4fwOlvHNTy2rxeknKSR+afEkTGKV1nNwKZ4DNL1/Vihp7yXealaGu00NDR8VDoIk55m1eY0Zzk
/bJA7ylqdDB/zNnYAPFGHQwZOpo4mORu6ejF6Hf3kbQzu+utxNUgrRhOw4gQrCv9Mt239bJeLjMX
dE+HtaIhpZaa0HQOFeE4KBnsA9uJNWSdB7rUQOfOQ12wB7QWWrVDsR9+gPTgmgNYFaSnsNW2DsLF
54Co/HzV/rA3sNAEY/cBcUFhQE5dkgGVi1NihhTjN7a8cNx02HR5IN65yx/OFIBBqBxRxnCeQa94
sgP7fLaa9Ai5JzS6gRrqaIgsao7AlO8mIzp00c+f6kd3d9yLzMehYoQLGFx+CijxHd3wIesQ4guJ
lRtqBlYZTIaqBqXGFlRNMVla+ecf0mceVCoolyygp2QDQZAJT/hQphblcG27ptz1me3R7Q6u6yWv
3nnEf7Nw0uUI8gmHxaanqPMVm2PsIKwRi6wYIt1NJB6C+T2+0ZOBB7xJBCQB1g422IPTOu0/gm6Q
5hMMVzyBUuNJSjx8XMsG07YtePDu5NicO0Pnq3hVtNTR0gqd1LnXDSEVVNz54My4yi2Tv9OT/ano
4iJ/6Yw1X/vT2OGHcOOqea1v++71tb94bk7/8n9llIHT8bMoo+qff4ww8Pf/iDCI9ysXPjaf5wmM
lAMg8s8IA59ACtHjAZUErp0dgZW/RxjM/9XFyXQDgQDAdVmAsOD3AIPxX+VxOwcEQQZG+tFW+xPx
BW71Q4CB67uBRIjjCekJhBqnk0nupKCQUzp9yBlgl1JsgN2IB2iP1/5wUzdjlC/PPWPXpHpes2s5
3IM4sqdF6C/ZjYsGIitQdC7OdV9urL2d0jI0dte5D8yjO1a6GB4gG9XCCBdVnK47SW5W2kc+f1yb
Cz8vouOtpwacc9uelNF45jQvJoOf35Blp+79+QZDL6JDRAsuWhFlc70HGyOMb2jocbApjY2BKBEI
tJutn6qoyrqDwf8lwMnv53upddxRFbotJLW71wpepeMlep3XjYJYoPfqmWtfZ2HedrdjXYC36+uK
tC0NHpdGh0S3n8EmctW7y96BqKUH/zSpXcfZBRDYSQ5OtFk/yvKz4BTOTEUi92HZaOjnfkwg3w5i
zW5haOW+0KY5N/zWTek2G59nZh64VGgnTwnoGmzIJrPT6UMw1glpFABp2ZlqMzB1q4RAC9g56jG1
fTKRMQHmExJGOfRrmt1klpjMX+dJb8csbMTNkj957X5ED80znwZ1lmHmkAsHIIUuWrpLnbcRC9Qm
TftoSl80DfWCghndVe4rWV/keucEz8Qfor4DRF8PUbZ85isFAWZ+HaTZ3SCzTSkgf6g2GDLbuhZ6
V+LRzdf94rTR0Ewbx3PCgfcX6WijimxTk22yIoKWQBzU4HZbyy0c29Vc45V7bUQt9F4ZiYaMQUKj
jRofrq4ZN6Agu2QupJdoTKhBu3qCUqrF9CSFyGO7ydrnulKRU2Dr5F7knk1jdsgzuy1WG1koNY9L
ftagrrmaW9ZC9/RL7UmQE6ioFlPs9ftZemHXPblzHlNTRTUHS27RRU7tY33ZFgiS0OcVGOPAsgLA
Wo1LMWX3vt06xo3noN4eAba+Hs+EYtDjBb9bDbSyvIJQQ8TERuVTWNPqoPyHcQRNfRPq6qKyKR4U
vwEn4XhHxZ/IMESmht5s/alcMBc1Y6eyfZG/iHnaNN0Sj2yOwXgeyubIz7SCN6KDwFAZLimNMLye
2JYlXr7u6qwPNUromN+IVjJjEn+Oa/aiy3xX6wmCvvUCmRUV9dmStDMJ/WmOEcNFlbiG3BfGH89H
ctuU85VO4+8s4b8JdL+B//4VCv5uYLhLKWXCRfh+LPx8F4MirqdBhhQtpNXXHGKIVt+XE9Yy1Yk/
QYj6WjEWBg6J106ee22xX4TekDHbNCtGCFPQCFcpSL2aZGQkgUYkiEeudZolyNrwNRE15HM9f1ir
cJVx/5rRIsrxHdJGJKjBL1lhICKZoI/ZwT/S8cxk0PlKUEmPgBWIFkmAlS5DwZ7AqE2h3Sbdh8Ax
G+Q4kT9m0ShxxttQrue+9yUDvUVRO2e+PWs1EON2X2TPINO3SxaO5daZ7ir8iFpifIn7GDu5stkH
Dfwgn9/JHk5CgD++1GNw991LHcRyrEDjpa7VPTTvryFaHGcQKl7nEtO5T0sDXWr3EY2OVW7J0oH2
S7+zrt/aKKfr6jHkF1wgDoGX+vEn1Bi0kZMFN2BJ0GfFnCWYiss5Vva6yuLC/7wy9PGjNRMQ9dy4
MuL0g+fva+exFfs5BZHmFUyFSx/c/Byn3ln2Mz9TclsFcQngt+vvGneAMX2HwODHqPfbiwtc6mIv
Hn+5PO17EOyYnATVEHZQnuyreHD9aBXnS7m+835+zJb/eSPmC4bU3SOnk06DGqoBk48YDaURrWJZ
hVpFct7mcqfem27/B2L6h8UgCBJcxNcIOpGfUwQZ3++HSbrgGE+zIWydc1n7H0RK9rmddkqb3bFN
UUM3tg6ykBTscWoq+F+2JdAyMBuOKalyuqiECPt6rcNyKe6ldUNSVokCjf1S6Y8uxCkU/HyGoenQ
1buqNreF0vHEHjIc3invv4ByfAP7DxBru89HN3KP1nxowkZdTvaFePm258v1StC1nC5mvzvMV557
08phw0AooZYbwGdCQTjSuK8LZ1HHgkjhYIIXNJRFF45LE7prEAVp8zRqtjfufA4etNAjMCXTvBFd
taPqofIlbGy7bzoVO5mzU9WmWL9q51qVFhqsW2nBnytBApyC8mm8BCSIGhsqMNfnhCBWoaFsMeSY
3rnVHr3VkPc7Ud8YtsCqN8mELghY6QFlhMX4NCrIfDYfHf5wdMOiK7d8AaLSR8a6RKled0HWRaN3
24glyqHJtrgXQN+G8/KFuOelbGN/ncLMuVuKPGqrL4vUB1djvI8flmEMy+CrJF8EXgHw206bR1P9
PJR5lIkrQT4U+mrsAajbl/2HEZ7DH1csPRhexthtv3kAbT72QxC3kkfoDMQDKMQtPUdGwooychYb
ajARVBLUntmyXdkS+6Cf9nFaPQRtvTyUCswMZob1BI+QP0WePW89F48ehD1ag+3K9v2q72TVbzMl
4T9zcGaNUwyc92728tj2RVSY3YKHZyVm6eHa1mHAlnqhLc59Rc5WAu48FgX5Luu2qqJRkZKtWF6K
rI0LBDwM58RQ2Hv4vqGLuDqvVBAbL9t4iM1wuxpYr6Dz9sWYYkjkoRTrAULd1G5rtrUZD4GeC1P/
gaRg0hvanfCv+8GDKRe7o0tlE1R65yJuEMg4dbdznRp4dT8KfMBEvqSQh51LiH9wnJl+i62XuGWi
6aNE8YlyfG1AUWD2torLaORnIwRyyyU78CKAQCRkpqQPtcEizFBz6dIaYg0fVspvK3Y/8vGCeUOI
vPRAmi3mkWUGtQjMKVrFIpuhrVPFJQXWOP1Q4kmkc52lkIkZbtrhZZoZoq8pGt0i9NzDuCAkSFHn
AEubtAcbpIhhCtSUvoJDHvEIeIMN/VB73aZqpj3RaUSbr8bd+SBZ68awYPGEswU0Xjh5BEKVwJqq
x3ycsFeLuApA2GnoPguuEf5N8nX1NUr/iOuCSKxwkeQB/DJoR8V83TFEXJrBiesAjtq54/nHYb5z
mbt3JFZnym5LlFzWUUWk7qOOXgF3uhFNtxvsi2OwXt7jNHhRFmTxMk2HLFW3x5ASss2bIYCMkR1D
8MYlWfNS248NyuMUseZSXnm+m/TDJzfP7r25jFfrRn6rNojvmN056YUNNko+jAKessuiXH2lDUJN
vkATREQOwZyxCRF0LwhIFwxfGI7cQvvRNAtsVdCn4byALostH1aEo3L4KOgFFLlCO35MiR96OfYl
2H17bwXqkEa1nOOFPhr3YJ1Nw3HmxyHOzL6uR2DB+oTRa7I7tkrA2EGzh9bJDsrCxpryIZhGYLuq
SOYYuUHwMZDqSgiF5uWSMNDXtoCb87rfsAWqXxAZ1VkVO2BVmKsldFN71RIZAZm6A3A4rPw9Wpzh
7IM90scx7p5UtyRgLdhjtcJ5gl74Pam/1oiVnEKBIKE6jv7vU/Sx8+LBCnezGhIXt9X8hSPtac2w
mzWQk8sHx/G3/bIeMu2HmMqJ3Ky7ceyHtlz3KUXMC2E/v/MiP9/lEL4mPg0VWGtpvYQrm9FDvIVr
sCQDlrGCjsJZ1mGXVvtRnrXOMwGl9fGn9AY1Iue6nEAGj3wFE0AY1MIvPbI8cBt6/AUS0pEkOLZu
FzPs1h4M9nOzobhdy50EGynJENVC7D4a4IdKZLayq0A4A6ZV8ZEvt9qrY2mraMW8SCG/kP5I/nQY
UnIGx75V4K/IuA7bSHyW62EMdpPHo5JfeJRi0u2+dHfDVIVjty3H3eh+mga4zf68zTukYPWee1cO
h7hCVE43nRPn40652yY9eP05mzFqGLbpDh1hPMG56FAA7nUEAogdKPpj67za+RFD5ASxT8Cr2JYU
tuCsKXlY+NupfVrrh+Z4H11d6q54clKQ2PD2yZdBlA51VDy0xsayRIFU0MTOd51Q5xixj0dsWsw8
hm5Bw1q50TBflXzBsOsA8IeKlkZcOsi/+6lN1mwNu9E8yXxXjjR25vYMyFMAXBIPOWy5Ue58R8ze
+Jdj+WkUT8AD3JPOjzDfoxnCwDVpCnOcHQ+PlIt6TTIAmFcXiUlG4/VpHruoXMEwGqVIiLJ8z4Y1
dFJwWtpw6GKQlsWLy8MFffO6hCWCtk5ws2LBijWPfCLi2YPXxladBwy9IXVtfAguxzOBk6E4o12f
tKmJxKjijBw6GFPebHXPdiO5XwPvhgK4P8sMh6Xclt2YzDIIm8D52MLUQ/c4WZBeZc3tbM8HAIVF
MIZV2kC35dbCK/cOQD5TtgnEI5L7SyZRJ2nv0/nVcZZLy/Te8aaIUi9cbPnVzXnY9g0Stn0dbFCV
wMJ8cgB/7oPgqNwOzd056t36ItBpmKJOmJZDzFOk83cT6yOtOcoLA+TVkK9gWzeY7QMJVHR8frkg
P8ow4eDVIIjtI9Oq7VAXd7lpYU2OTq48rB2OdT+B9y/dFLOz8d3QqWmM6e5oriON9+OuKSrLWVho
2BG8XYYn5Clkydb6gmJUwwf/TQUXgxG90Bnhz5sKHWANGZldpkEs6QLt0CxxmeWbpUIkZ87GGs7X
RFXpITiZoiXnEUbmLh2c5Qx1lT792s4ajE/VLqvTmIvrOTg0UGSSGDzISzwLQyNp3UL1HOprGluf
Y8achNLwcNXrOUPG76TF6+jyCPIKYambbceanWerRLvyMjtGKcxeFfl8zxo3zr0dWXSy2BFaU9g9
bnPhKRMbMADUqYnL4WFOdTQcBxJS7NQiHB0W+8V8WZUIO0t9AVlAXSL80N1mPmatc/1Mi/Zy6NSe
diWQEdmxt4JAYvhiYTJHvzoMI9krXyUSVOYIEaO5BUVHvrG6SAofPNIIRLMACb0CU4T+wkSWjDD7
bU1QdHmy85zQ2YYl1tFUPE4FvIMmUUkRfeIdSa6j0UlgjDE1yEBXNDszpMbzxPM/AVs19F40Kri/
+hG72UsjsrhbT1tQTmVx6fhxqbK4Sp8sQWTi6J23IFXGaMxkHjq6JjXDepv7tb5HUkAbm4A1LQHd
OWxY0jXPCriPerzQq/OoQA88eOSsLR6VfNQlQspp3E7LBZtNHga2unKm7nJidr/27Tan0xZFOO5V
hxGhk67zD9+KDH+q8vwf9LX/s+L0/6HuN2oq31Vjjt31H7rft8i81teueq6/fF+d/vat36vT7q8e
mqp+gA4kZQHkrf5Znea/BkjseQCuP7Baw2Thk9+r055ACZqjOo3mtM+979vfHqrTlPtoNaIJfsxI
6Z+pTv+DyuK7vBa9Q+a7qErjlxGJy50UGVhuVUtyimadt2aPpReUkUsLFIGIV2QGZV3XRkG5Is+i
vQrHDMRxBDMG17qtoBW2ti6sZOAiS1T2EqDw5jZj81NjB7Pv04Fc6dkEZ6VTqfNgwc5WQN1VMeaT
zEWdQ/c8X33vYgwgtXrsGjYKLcawHi1UyvNV7iU0jTaQR0coTkcynXFQa24HwEUORdf3CYGgwadZ
FCSeRy7t3gRmOVMj42ekmG/rwOTIg51mywRyXVx2YqGyqnvsUz5vjmiBBDXjG4x4w//NdReL6igo
4+hMIUk6+mPLWFx6A1qk3YJaGPqdfNtSNiBzyKv5pmhgnoXvI48ODEq4XuttmVc0BwGuwm2laoZ0
RowvEwSnko55r53NKUiZczcy6BZG4CwuDn4F0M/kVP3GYd14QawaD6RqkdDVhIj9NFIU66YMLSeQ
minMsUIT99GtF+czdVaEcU0AkLquBkTJEBhGxxG6k4LMzqe1I/SzHgqx63uGsprBvPwnRfry0OVL
A1/LVLyAFWI32rL6OiuqdmUNZw3CG+RIw7IbTV3vM4Pp1bhGltR3br2TYFa+nzq7Il/k6kKxFVyk
GW9hCks77kxmLZI3QMDPANpF1bnp1n1VBs4l2HvyIPS12QYGmc9iCmcIc6ZrJK0OavotZBZDszQW
nRH+1ajWPxvBjBeuqVlvVqCmbmiNjM1vtNybgQVb2TrdNgisPRtXRAEDK/2DX45VUo1zvYOYngwV
FvWeVs4Up5aUQFUSum1ri26KQi7JZcrjljnkDpCIisaYbQsBFVCoS69p2MxA4KFiEgEUUV+CX2tr
+1J8noTAXxm0UiGx6MZiFh8Dqttk6n0TlQIkAW7RioOnJu+itikqA+4xFhe5jjEtgZqD5mKv5ar3
mW77XRMggfWnYKvHEQ0ddLDuPPRSoUcJ2CZi1hTewq/kph/8cZOZwns01ZDtut5Bh4YrWp+lQZ0V
IdoE6IYaiVa8ZwvymFUZGKqLcXxRo4dSiWIUFdaJUsyiotkhLQffkFvnGaoCHYgtKg42llrk0OJi
pgpzge5UsCAWYbRkoNwc8D8XrCUQuD4lm36eMKmA2OqJdivSjT6bP9c043fjOj2VDunQmKjY5XEQ
vlKjRi2MkC0DV/JV4HXpxlaLs51Q29+YJnOTWuMVYTqKXLQtgq+61s0OPG8ZqAg7iwzP8iwTYYP4
56GdghUVB+rKTcqHR8fv13s6IsRPIYGUWKMTd57NkT0Dcp5Oh0yVlI8GxbbN5In0I47qcI55h+pG
Z/ODSAOxG/iR8Iked+MKZO7V7BUfqrxC/b+f88TJy/I6HYYUvA+9bFHGm4fLFkiQYRMAUFKiANKW
Dz6dwZsjp+GqZ6N4beeMnC0SubYmvmVRQXsEfm2KuT8yu/259lBKBPu2Qy/o0GtoZ6sJTKCzH9SX
WdkWZyBs5+mxobQ1XoqYdVg/w9cvF1lj1i9gNEZO6ml/2TaNzRCr+nNiJaJmslbBK0nBfR3gelun
XPpDXenpjJY9+JjIkjRVeV86Hm/iHFUJgLadQU8HOeRjcJWbha2R0w7lxxZH/dIIF4oPhVOvN8ap
L6TqvBjQXrqHK0O2QecWMdVk0X1CPaq+gxCJ1+xdV9XbLC1tExcU2WgABEmunQMVaopnqDOGPYe5
q0AZfwx5aAXGG+ehGnr/bC11cUcHP0GTRZ6rqXOgb2xo3FNs3dJkxXZGBIl2pLLx6ARqz7xsOFej
eyxfed4W3FpAqJTjC2t7eCzAW5D2LEFCCLqY84IdlM28RDvGBpCzqJCHd8V6kYPrazPmems0FCkD
r37xy+5TZcGYH4yPoqouPTe79Z08yKGJDKVYv/ZRO6eEDAgD52bXl83zmLLlwlmMOufonYUQekCt
K69QV2E9uKfVrMiuWWEp0Ty7XIKBPTop9BSBw9aHDBIlIZvT5q7MxfKUt1puisUHm1aJwfR2GIGl
8FbziVbtYzAul+UUXMkeBqobuy9913ZJT4fBwDBuYC2mpACS7RLMq+CNwbLuK27PenFsw0Bfl1VE
JdSZPteTk37E4FEWQ106j1W9rnDbQR3ZKS/iXAYDjFk2oF5RwDc6TAYfVErVFbjj0bkeS3lTVbkM
7VCeD6WqWrRfRkw2YBMi4AWx0G0zivJZr6aATKVUIsLgTrofp7rd2hytGj0O1UfoT81IHsm6lf7S
RhiOBQmVFOZxaEztxQVBl7cRxt8TFJQ+p1DVS4hf50j2eibO+GL5F5NV9CqotHvTQbYNQqn4qVee
KheU3+2BQvzzMGH69sGMMy/OkLlV13OavhAQUB26FE7MN/ONEoTdOoxCihcg1ETZHjmlaATyCDTT
ZM+zTy2yLEA/GuZ8Kh3V7GuezvXGrfletPAusMsS/8X5FhvTRWWVz2eczv4V6E6XKVIVaW7UvIpn
NCyvRwK2pwRh1Qqkt7b1BZYYJYZeYNRgWpfhAS39j9bgRM3SqigfIYiJppMKi0FViemQ1aBtzO5p
6hj0OUaeRTVCTxGWntvGbYcg4phsIydH2v7Y5BJ+sGHdWeq26YVPq+Yy64rxQ6fsvIe8OMS6nHaN
Fi0x2ga8Prx3MDsv+I0gbCHuLOFXRikuVYvSjcqkkwRq6UPr9RHlHUUJWafn0Ipk26xyjlVOWpUz
Sus6AyQtXZNgyLaOhay9GfXFJAvUQEUVqMPoCWgwjplLwmJZUckdvHIjelQGDHRGUxTqBu+pR38J
wiUSGVhdoHYiiS++1LSbdxJYyUuTNtl2BRHgYQa11V0xygEuhCwUdJNyjibittcjVAF6FIN8Hs84
7HyXFT5ro7xKyRN6V2UfKswRRtTRcgtxOJWIVDq3ZTbDcJkU+jb95DcPa1e0nzrmS/e8klP6WrF2
ILcZIJIclQyxJqYCyDhac/HU5SM6pWTOPZrUKnciK9p6C4ZUee8Z+7VjzlfT++x2ClIZS+1Dax1u
H5XHvtHPAQNXTexWRbsteR9cdp4YEIFo+QAufgcl8d51DoKSLZFZhYgkM7eeZ7stOsA8acdy/YDZ
OwzkyBzltmmMiqHvEnfpColYS/Wh0VT/P/a+bFlWW03zVfoBihMSk+A2k5xzzcNee98Qa08gAUID
IKSn7y9d1d3HrhPlrujbvnHYYXvnBOL/v7FKs3XaT/jBH7Io/5JiltyvGan36A1rd2Fdxa9iCKyC
sjI5zR5PUpZ33ZHMaFbAL6GP6xLCm1zDtFuGbxrayA2rZbdlBL8N490VAutzjlUfo2p2oMNXJjtI
vjm/pll4aRBSsVFTtHyKKbsX3WQebd81J8wpTybV+z5X98a0v+KxRA2zfNak/CX78MzX9EfSxTd1
AIMoI8TXDMOSK9ypB8Ne94ruVk9Pa8AqziR4Wqshe0nb/GQakODr2qw7HITdFtKSqnOk6tP2EPs+
fF8FqG7ROY8RrZyE2Ndtbp/9qikKuvno1EnM4xA9jWzK2FPUQTqACfYpjpLpldEUYFM7gZuVsW+e
osYC0oSYYjsyUJJhTYaX+gbZhXIN1axvrI+FTcUFFx7KzHuygY4T+GrgdX4pQh7leOo1TZVBjvvk
yNwAVO5JVLXAZ5+bGf9J7cDEUH9HnIqOthT8WKiAbaHt8XRFvEl7ipo+gsF8BFEHRXW4T1G9/Iuk
psHKNY6wkZrxHuj/AsKNZ49pDKsOU3zYyJUGgsM4yQ8zppyVrwekC4GMY31k0eihoeJZZtPukrTH
KTyo9ti5Gj75WkDTL/EDZxD5gG6aE30RU+ygJGnWuwGIiXf8Ix9TfBFWrtEJLaSYIIb8YOp5BSY2
gII0XtBHhDWD/4+L5z5MEgLsDwlKFw+T+WXggezYHIZjntRmfyMVmiZjZzlM4DKSZDo40y9PrY6v
faofcz2HnYVr/AuJTAL03OvNHAtbSR+3d7kOoLicllsm+uFgENFwyuKoPoykDDuPEfyB8SK+a+ka
7/WQp4esB1LpBdNPYsDlHWLnTrMdUCXr17sl408MBrhrOrno5FTo72rIATaEyBK4VwslwX7iy/Ac
pvXnLEZ6dIDuYAKMoI71SdNi4p4jec1w27lNbW22RRUaf2MxAsHGpimfqXcd2J6+ixH1cEu+dY7Y
V1OUHOvDUKa3P2Bg14an+EvHmydexxJNksjY3nlTBuC0OBGiQPMtUnXMtk3lRwN94z2NUlxtSxMt
10yiiANa0ejDjIXYDQjF2di6J+eCjuEcloCFtU+OkG3LR70YhjVSNI/B1eUOJ9zwnGVhAilAwlbn
ikFwk6/fzUJDJaYIl50nSv9UCqRpNmU9GIUV5xAyfkboqPjYbl1WJ++rLugBnp/uZdGeVI5l2X4C
ynpaWejuuEhfcTFg+JknT84hsnqAmCkdtuMa6dM013zHiAcZlAn8vq228wb7Byx3Qw89bL1CfOOn
4sU0CjNhzO0NV/P6Yl0xAe9Q6m5OGCIejfevRcjUls1r9L0OiK600vLfdMqLjzzy4tQRAP//hj52
+LdLkN08o+3t7rLbVtXgD0v0U3FGPmkh3OXfZiYQFAZVAaRH5XIkGrIZ35TrvRL5veBzvWV52WBa
4E9YO8U9Xal//P/w3f+NeQXKkP8KvnuTfPr1839cuGx+jsOfELzb//gfCN4/8PUj7wZicYJtAbLQ
/4XgRcU/cuj+CcAzCEPyGD2j/xvCy8k/4E+JWYG80TLJslvew38ITNMS/wpXUvGHzDhh/y3/Skz+
rC/NUvgPcuihCf40vD284J+VKaGb2kBn2m7RWuI16MHRsGLvfA9GV6qojA6+68sL7AIWgDwwjXeo
Lvm+QCvlqSc14/fBNcXvuhsRH2fleAYe05x8j77odWD8tWicQkz12JuXEMJ6YFKrRxIV+SX3cfoh
ncaiWqq0u80wNTSZmSff+DrxbzkVDLIKhTEjmXrQEUUqY+De66qXSved8RvNiyU55C5KEXIgZuRQ
lhJKqykIBHQFtq511SQL0n3LBnat/dCJ4iOei0hW44TNHz49H7CV1UP5S2Fec8epyRpkq9dRmuxK
FN+tB9MRwbbewn+zNdQ6iagkrfS+0cOanSKWLsUzBHSWb2qOLJtTWg+MYfC2Q3cmLOrx9cF2WLkh
WQ+Q+hXlW51m3FZ5D9fCVOYeL1Guw9d2DP2DgxwE3JQrouUoix7yrLjwdaWK6KY3UB7gPoAnsXWh
6bGNDj1wpgG1czuY+VqM8ijluooRS/4WPiHWI7ZuyeN9tqS2g/In9T8n9Ewi9FTlPjuoZWTmsXU1
nU7w5E9QXkpWmg2PfP8C9ix/AMe08t0KncZd7HECbrK2X+k+1mW0QEObyq+ASxFxYkoFxteHQGF2
8sl3imQhbHml81gwW4E3nFk77dIAFeJe9OTWjdy16oGBNpxfw7iO2BNKmJrB2yEY/jRhUv1O6OwP
2EolFLJeQHoh8aR1FyNM8bVNG9ZBj9I4KD+sh9IjIclboAZ8tBjG6Wlx2Fqqecz5azkxMFQsjuQP
pzL3c4G372P0jtylDIXnOmvYZY66AbpYlPexypULBuqW3LigXkWvXWmH53Jd9Fw5z1mVDK2+pHMD
Yp6DJn5R/WD2tY592E0IHcNjzzXd+0iNfjQjmochVnb2WGC/QGJLI6BqkWGpP7OBrz9GHdliWxY2
3MLuSb0B2DwslVjLXO8Avup2qxGruy0iL7ERi+6Yiyh513Qus6ov6vGXqTMLdatgIB/bcQCeZhz7
RD1pHLYJrccnbkCvIsst1jvaMvaAx0cMRUJHbmwaL+m4mUkDHYMcegdVQ1KLzyIC6nFogd7sjVvd
XU6z5LHLZ+n2LmshtzCUA9NBCJDb9N5CQAD2WGWnfMz6u2jF3rqXuG2/52jQaABaLlT9t4wcLE3/
MC+VODRhHcH2BZbln+V0A+3AbU45Al3gsyXQy5jmb0zpN0HePxEb//4KWMkgg4ePA+6AP7+CxW5r
5g6vgDQfA0USacT/4yv85eAt1eySQeEVBiyU+Axs+rsis3/5GVISw9cQFzEsPX/+DDQ0FpcLFCUz
q6IsPcKX+Def4Y8yoP/zNRUwPKYEtjUgU3hIxdlfy4IaRVqdCGwV/TSm6107K/IS7FB84aCI6YUY
jeWdTWAe4q6QdzLl9S5WrL+jWZPpqkisyCF4nocv2JhShmB+4sOHoQtUjAhuMlCoZxxSQhIRMVS0
71T8N5fSnwWn+AS4emiJXPSSFimKX27Px39S6uqxW3WuGbTKgV7J9LMou3M6kt3o0r95pdsP+qfv
Cq8EtwiIuZuZA3/z51eKIIVsSR9RiCPUa10YccE0+iTb4e+krf/6hRJYvdMsBvT0lxcKvcwHLtt4
k855NUACBffCOy/dxz8NO/9COf6fvzm432BdZIhIgJv0rzfhmgNb8je8BHGSkPkQyApk8RVpW8fI
dX/zWrdL9c/fHRzAlMGISRk8an/NveEMIDThsKTNxXqSYq/FuFlVgEHh0rL9f/25/pOnFzgQPtTN
1QMTMQXH+ecfqsulTQu0gkLdkWz7/J0kFZ4RUJ0DGvlkN/TrXAzXBMKwv3nhf687/cvnRBY1DEkp
/IUwFv/lanQphLFKGtgs42wGQLCIfIMVrGfbsZibB+nKNdmOvmc/wUzBvwBJ8HPilnE32RVevRQk
43jEg54/iPEmeOtyJdstaDjwIXk2Rx8IPuoPS6bIABlMJC8AStWbL2NcLdksptfac/q1Drb8VheI
PNzYYtAKgkpd84rmtz02GuYGIVdJ7nyVNspEW4GCkqtQYTqNBaa7jc7d8h2CRpnvWRO7t1wVK9sa
jYQ3IMrFcwbewD43E5B/mCbSsJ4HUpPk0ihHvk9Kcej6gK8COq71vHV5FM5EMQvJIID052RufuH5
0PjNSuSMntO1VEAp/QRSAFY7+uJszuMLYlHi/AxZq37RwZnxtKrM7L2K7E/um+kxk9D9wWIgjwOD
CjmdBqo3rfDtCJZric1hmfMEQlBnFzyDS0Wg7C1GsimWMUoRK8MY2a8jVd8Fv8n8whwUBk/fDeuD
CtpWyFfQw91g/PJZF/N40TBCV63W5KlMbPGIMH3oXMD3XwHKtMAyMU5tGxCuokoyMj7EJSDP/bJM
ZH5pVlCAG6G1hXOpg+j3zkYWPU1NbpcIgs0aZRZbAYZxPti4nbPN0DHEOSZidC8KHhn0nSDc/GsZ
yrPAeXfMEIq2bwuTPGEwLF+cxBl+QIDFvh9atiUzCncAc7L3KKf1NTKlhtapnpurggLInfFjQrkG
o3uFQogFCQyNB1hhwFMgPV3IV4e7BoLoDsQSSgnK9DqDVxnh5m1Zdp0a1990r9G7igNI6XKeLXJ6
BOiu0eemfcTwwLbaCl3sc5ErsZn4aO7maQEgE0UCnrDE8FOs6nZ8vu3xCpQzSJHLgK/yoWwLfQKk
gIeHRFKmf+1w7SQHhz8OQUMtHTrMKr1GXNvrlPJ+N8dNuJhJ5tVqlfPHzI64ljc8Hot9g7QgAI89
BzM4EdafNUxM4pDpxUEoO3J4GB4cFAbix0JgrN3Vaz1FR5+VvXuBYEN8IjqvHC8gZ9iph3C/gy1p
hHwZzUfZa95Jw69TIu24KTmK1SoNiO4b8AChpiqdIRSGlQhSxxQ7GTRoaKRLYHczDOiXIbBtj5gv
v8gO6uo9j62rEvDue5n68qVNgRchKWixEJ7F02cMqBIdDbM7Rt6ZxxVpGhifU/U7pg7lTgRZIFxE
xVEYM38Wmrhd1nCLm2vtC8SHpH1pKs41yHRADcvR+iJ6Qz8UJB/SDYRtRDO3P8e5LJ7regFgHTkZ
vpgkgQATwQPhs2xFPG6zmsg9c0t2trGCOXvFqbsHdTF9wL9VfHqvqdywdU4OYGWnx2UWeB9RBtgp
Nno489zQ6JPZNqEHYCkRasqisoNrol77SsUIl93loNrctsUhtxw6dEpe0+C/jFK1n4MZ5JVKEX4I
ntfFwQ0IId5hFYYNIB1a4g7wZoh2a1TN3zzqa2/GGMgDsqGOTIVIipTD4UaG325ChH+nElc+L5Di
5AdSKmgVyCzX+KFl3NIdTRSH4C4zU7hmKScQvEaNJ9shW0t9jDgI700O4P8JG6bTd4YK8NJoDgIS
WmkC7JFX0y2ZCOw6apVnHNH7WrQEsVJrvL7ifcsqjQuHVpl1UV8nbEvQvqU4OmTu2nw/LcJHl0Qw
mR7bCMPYxgxiOUhNIfCqHdUHxsT4E2AqVMlMxOY8aBO57eyjsAOzwtPNQmz03BI2NHtSSv4WkGvz
hjALRB0Lqc4lMueaakQvPawLk0fuepKHK7WcgMMM6/yqDelgtkTS3uMUifYwJwmEDzMtOBppVBvv
kdWrEuhY2iJ56wuQ23Jt1KU3jWHHcUoLegJZhCLcbvShzKHx8cq9YPcT4dwTzsc9m0KcPrIptQPE
OBqK2JTHM39Cx/aANK6ZnEHfjvQbtA4UMmKe6fTRYX68agqMFxtYgOpQu7iGRh1yu2aJm3voNPNn
qeY43YZc+Zv4t15qeFKhlZBoo1rz5jM3+F3vWYpYrw2AA4RbiDnQ5rg67eP3qRsVFi0Y9y4MBdPH
0aqyufMLZDe3NdycfByNL4NaSmhz3MT7S5PN2VIVZCwf+8bFJaKF/aDOfkVQ7jZlpRfIM2hm6B9r
YzXq0CPg9VvUiPR7YXsYDXMCGeklygIEBwL4xfNS4m45Ll0e50c8G8wxA/Ay3JtytAf0X2VfhgZd
J1Aq+9XtawqHSnB0+AK2IHwEHADQ1KccVZ9R4UWF03Y5IbGZ4i7JM9tuurilhwaNk49T4Au7AsJH
RmC6IDl239nVaChwyuQ5nYLEN7u6gwJH/NlM3BBk7tb8JekswUoA+XQu4noX5lsbocdUcWCDgL0P
uiuMIxuTAcbP2gwnGAt0PLQhwJ3TI37jZMhC6RXFDG6C02es5XM6pkztUD9CXoY2i+TBlvjdN5aY
kt1niW+eQbni7AGunr4hlesZxzSas1qywHGi63UWH8jwLd39EIHVZ1bqe+S6pcWVN5YAJjK9mS9j
jC1qH+cCIMEkE7zrQIzHw5TARTIoEW0hzV/PyMftt0gFHLZrN/XDt2jte9x3S+FuemPXwbCacGhh
aId8RXCAcvoeRZruBhdIDqBKkSPCmkCLD7UD18hR99pV1AjqMHk2JQRvUYlitMeWZhZIfw1GGMRE
T1Mn3t1E4WleTV8W9zkNYrgYCKcl/BNFjDqyWjYnAUuHAvMf4O0uCXCIopnGw0JJ3OGsNR09wuvA
s1MT0I56tl0nqkK7CYzNYLvmmdZhXiogfJ3eQoJkqiGSzR4KxIAJSgHzBsq9vJAs21LOxblotKkk
sJkKjt2jJlkL9S/sxbUr230zgfaHQaPZN7j7oeSfoYXrwR4eVwLkrS8yE6qxyYtrR3tif+toYRDx
QefiNFR0to8iiWdtB7kxVFPD8rQMqItCPzFEccc5Y9N9i36Ir4NeVYeDZFa7KCz+MkC/BO31BMoD
9BVZ/d7lNu3huBMwRmjwmxaJt55e48kaTL08Xa7ET2N8V3Yp7BPrXPbfBR6uGAxuIhKJ4BKxGTuX
X9CJkz+KOgyPq2dj8ekQENK8l0TCQGBDKfBIy9nXugH7hNC+ABmvcxgmIvI1WlMkPQAdtk9rEkv4
QwebX+KBFgAdCjHuytINEdzRbYH05zpKYPpuw3pSC8bF/TiqVZ7TENXfh7jDMDjEMvqKNWoO25Qr
H70wiYJ7YE636Gt890gLEHXnf8YM+fXfqRkR6zazIUIVRM/N8JJ1LY4Q9KWNEOmVkP/HgHGrsSvo
UAHrK3dxMvqbwWaFeii2yevsB+wJgyIeqY5RfYooR1JWgUbq4oonxgLLf9mIDUu1/i1v5rUCyCY8
393Jd91lnkEdeonCFxC/ra18MNEJtEq3Z2PbwC0j6oeVk/4VaucJo7wFMoT2qQU3AEHB7fAQsglI
Ne1KHzaYIwOqLEJTY93oAntysUD8kAu2uC+0kDtsGdn9jLiy7ZgO82944vo33HLFgamuuNhSxfuo
sNFv2uDO2uJo9idHytqds7rV5BJWlWBq9LL5Ab3SfNAhqOgN4kH4ksVYwPONFHNJbzMq2dPAPdxG
VGTLuypTii2sBJPerVO/M1kECzvWLBRdTl13tf1NlMZYcVOZ6zE+1Gatw4mH4JtTH7Up31I7kMMA
Ecyydf3ixAmmP4hejdCNvBZ9PiabDBftBzcIGt7O/Qqz/xTmUV67OTjYquPEn3AsticsVRBfQZ5K
+I4K53/gaSAkPB8DfDhrS+Iz4rKxd3E74FXlBCt3v7CjaCYQ00Tl9qhE07rnYk0ZwDHI3x696PV3
zexyl4BhOCDVsYTYqpzXTYwWt/E6R9x9kGVazIbJ1c0x2Nl8wrHZTCsDnw3JwnUEis7OU63E8DrJ
AvAkiPGZ7XSiug8Er5lui1lkeV7RkvsUrbX9VlhITHbtmgdoS8h0WbI+/VyHGKL+Jh3g2wggOqEA
4ZNpn/OawKsoFHJVN8kc+Uu0NN7tNOR09x2b5NGmi3G33QQKFAhIsw1Xi/mB3ID5IYJ71p6AOnbf
0ybV02apqymTpdoHT+vuLtNt+JpRzOdwCyGgE4sqgmCDt+KLmGgMrhyP3X67AKOHW2u5BQRMeP5M
YGvjsopyY6ocAls8AixTMFE4l5/gEwPvazPMDOXcV0j/xj+WqJrg3TLt/Sr6Z4UAuh0ht7xuaHjk
xklSHMqlbVAr1mSvyqsFN1cNMYueev40GkveDcXKKgPpHjJgUbt+zS3ZADSov8ZGMQB0VF+KmJv7
Nox42VU1WoEMdcuXMlf8dz/2DjP5Wq6HMm39fb547OVTbtZDSvFMrGTOpwc4XGJIUHJq38Y08+fW
trwKtICFAbdchhSQNM0Rhpn/yG0c3XXA1mHRaIh8wkiKXIyFphajl8UmGywGoDSpmxnHRKM8IrUz
bJogheJTkqXZIV/gBOp4119xRVM4JVKxx1vXT0k80leX9i+1xJiAciUBPyUnkFunPbXVSnRAo7Sm
Z1G6Mt3XeetOHvM7vGJByi/WzNAH4U9L77s26VQ1GIgZsMkmPwrCup0zGqHlgUH+I5V1ECIZ7CLo
6im/FnqIjuMKl9UmWu2M/kIb4ZHRI0oLRui0VRBjT7CBaZwH71HUlfsYm+RH3k7peIptpAGa61ye
eayKquxrU26Qq9A9RbxYv0amGZ5zTRvU9jTrpQdZc3WmHnHRUUbvxyIfjotPumdTT2xHbv5ipFOP
D5Pl5THvSogtCizvG4t9D9G4U+6+zXM2VJC32PwowKsD1qE6m2ELIx3bKRKVhwQPlGjjVryBLdey
ftP5WhwCjaMqNzUF+wf2OYdr99JyG44NSIKTWcu5hh0pmSrpFnsefLq+QrUinlpKwbC4bK3zHeeD
MpvhVkG0AId/mXsHy+Fi4YBa82WQW819dxzjGojFiEQSjazxfDPO1O1hJMCDh6EihcOyNy/dzXM5
b1NDPNs6X8JJN9o/xCU9XZ+iGLV+AJTMNZ2XqSoU6MO69fyQOZxrGfWoOwZ8i//JlsPw3nsRw3+G
8wPFLlnf7NFBiUAnfBEF+PZ4uUpaGrtdJpP9aix8+njSy2+ogN1OvBDPkIwny50KM0zXGJ7fCt+x
lwFKoBljK5u7HwGR8V+8idJlH4WC9I/4OnD7oInUM+i/RrWd5qLHX8MQPdCQ5yD9btgg5oC1gGco
Hpk/coHkm6tsaPY58pTiMAYuWqF5dM72HOk3DulpPTwDHs0BVUk1E9vW1N1etwseR5Nefiw1sh3K
NH9MqWj01ipsUhsKr9B1XnDrsAjJKgvuqUcrs+JX7oFM+SF2yXaK2/BRIlnlo7bePQMEwy5ZQvB5
KXB3UcCVFk1MUndYods5BhkXQNjsHA/8pS6DgKOBs11JZc33Cry0gFEWF8HOgE9KNqiZ09k24pRd
swUk6rZITPOUGw9ZoQI7jukXV94Gi9i6vNQBfsv36AoiTwwHQhU52RHE+76DYW22V9IrviuH6Ofk
5xrWSezjv+o5j+guqmHdktS1+6w24eIMG8FM0oK0RyeN/WTpkB4IG9NKzyP3Rz9RvDSSDj3ubLIY
yLgUfVh7/HBlR+YdhIuuIgN3mIfoVN9Dm4JeEK1TVH8SaUN2p7h9HdX8yQq4NUIR++d0Kfk1+JtB
uYXry5yzQ/vU4fI7+nrqYcVOMY8fmIFgPXDJ2Bm1LahMSUc93gGT9xgPRyxNa9y0J1rc/IYm0/k7
dkN3doV0uxiyc1hckQL6U2GoRJBUWQzVonBpbChEYlUBdAq52BSizBYeiPcJc/D3fszxOyBNYLS7
bkpgZm6LscS4TbCT3clilOXRGMhPoGBcYUvE2KnvWlfg9MXIBnuKCF6+lRDn04oD6n9Y26UcN2ZO
cHDodBohSS31wu6TpB/3xTIxu0VuWachOsjc93h2nB+gH0OFT9vb8lBj1v/sZphsW7V0n1GSIgCS
uZie6yBWssfyAK8c1+UDbsunrgVy0EKitMn4mtWn0sxptkfleA+nP+bkcs8wD92hegq2t6ZWZSVU
Y6B3XdKtsRYkeA/P5xeDlafcxnPh1s2In+w9BwjLwBQJmzwn6PmFc0Ckp3zA+98TFyGcB2JJjE3J
Eltf8bZ26GbuUwCDicvNXd344icAzV9jPDzVbQfniV2L+MFnfKTw9cJfvmvg9HhJpnQ+cBPz30nf
eYU5ocbgWUS31Fs2gnHeeF8OVy86gTCsqG2QLoHqCfAU+eg/G1UMZIu1Z31PYVDUG2Q6igtNJDKo
5rmnySkOCG85zCGaly1CYsywgyVg7jZzOiMnrG9gXd6LqEVpsaED+EkIR5f6FeYhxAMy3gQY/bO4
9hsQgjXE/SUUeJarzh462SfXiE8xIoOGBrU+Leyi632LDEoEKpls1WAUPP9BAY4vyBYb+FWkUsNI
mTaeIaXAi+gAnUr+CYkDdRuFySmvyqafD9B1h+6pobp4VfmAlvMZV/Z1ZjPeByzSpDuVrosiSDQB
sjRwfqKk6xHeuAhi1GWcAf3jK4OC0Gr3ObTWxVudaP25AKYLPycsWlBXY+49SZyB61FCMAChsorj
J9qMeVfVnaSv0W3aPTZpQu2xHKHZnSYpd2kUDQ8GregvM+0y4Oaa0F+BJ+1+lfBSwSiOciqERyUK
rVF5K649vvf9mpgcCDQle8wm/C5dpjoc+qgxT7aJZ6hUM4E1CvK7h6km/BFjnbuXiUXmEQxa6GKx
hOG/ytf6p/QzQUaUQOvYFlxtgwAUKSCUJyPyxi9JJm8KUFu/Q+lNqqGWprhCNoPckGICCv88Qy07
bTku4neUe2BkbAK8p1VOmwHlb77zO1RB9RD3LmhTgkgC+Olmjhrxzg3gAJzNeYSq4b6uIFKz12aq
cTCzTo8b2RdggMb1Ey8GUTZEP/olCpF56xE1CWYNT6xfKSqdHxH7hlgmnBXTYcmLAq6lfMIeXNh2
uIyAC18QaQDfdj92SXzl2Vz+7idsrshVmKEQbKF5dAeYbT08GKxBWWIbVLFsmqnsj6vsoH0ZVwaP
99Ah0cjIZTx0Tae/DpnP7uo5gvEENuwXksCxokW/9Jv6V6lU9DRE1uxF+ZOzjS8zQysQnUAOVgyg
sAhIgoCWvKPkl6Wu1NtlFcjNlLIWyaVrh/YLlMHK7PjcYzUjBtczOOXyDajgw9L2rzXNUGqc5C3k
+66xCr/iCAXJtM5YNJS4DK2fjnbMGWQq8GddvAQQgmKGtGz2aem1OavJTeo0CylBGeCnvk8nLZed
nBfo8Mu6W+INTMNRcyEQKY27QYbpmtY1AD784rekHKwU/QOR0KUoCWKogqalrfEm2wYAvQdrBUWJ
UUcCzvBZ3x66zVTgystLhbS6Anf3NxB9FOlxENUjRaVEpQc30K5jww/xKwzV8mFhEpNgB9wRXxW2
t/0KbLRDq1mP54LUBdYzxyHePVO6sA+KWJULbCDWP5hxmukmWxON1A7kBDSlcLwa3KhjJPhz/b2j
WvK9MaF3X5QCZ7HRSDHhB6MSPGwNZ+NuQToZqDqgNk/KLeHSlmLtkJkYND5ZMTX9I52y4onzeJLn
XvgxgvWZRW/BKvJAmiboDRkAG2WdHshOkoCCyYAQCww6ZQ5psgrsSwKVdVM10ZTDzSD7/Iprqd5j
jiL70k+zPK8TTb9j4sQ3lGUUgSrgut5GCy0yfoBkYhs7WBYO8VAUUyWaRsSvCMLTdBsnlKL9EwI1
vN4crVsQR00OliBHmk9eRDiu+3yJ3scaqnrB8Ei9+Ur9d/xw9I4zK7pvHT72zZUYRy8gRXuQK0vX
BgB3LHlxUwG/OXwHtuoolLrbTBgnbtzTcpoG1JYfQ6MUgn9sFl5FBidJ1bt1fZt8wivlm+TqAVc/
gUUX3+SkzRHB4IM5sWFCiGuLFPzvdM3iHbSDwCiH2jODdHwrXuQfKbJOdbC1A5goXwaCceCuR3JD
//w/STuvJbeVZF2/0EFEwQO3BE2T7X1LNwgttQTvPZ5+f9COM6sJ8hChORcTMxNrppOFclmZv6kz
d5KqtgBwr9zWgnQGhCGHlVlWNoXE1IsF2Yhp/JYAvcT7ustrmjUJ5yOyici9+Q05xD85TZzhVTJS
2X+q3ASRCgCyauxgOkJJX7fK7rVt0VRYu32QvlZdb5MjVxZVdLrrEr6rSO9m27FFzPqxduuc1lcQ
Vd9Uz0v2uRj9K83PVJDHYTy+odOqgXvso2dfz6kraW7nSsydAauKOocoVmER9KgM5F0uburOk4O7
SJd88eT7Ays8ZG3BR+LK3icJxi6HkC4zb1Kfr78aLKX5AYKzvpOjDp6NimnwY6BwDjtdUScPkKOq
Z5Vnv7YypDYPDm5tQBby5L65ga6ZbuMo874ZJEL4gfcutcZQBOgY2dXwowCKbTqNVwWt45VcLrBY
UCW8lkYvaBxZ8/pqnfVN8KB6sQoNV3eL7L0Yw+4uDgzUT1Ivit9TAQJhJeSqfql1o3wZDBQxV5qR
SxT7g+xgjQVS6KMtKcnKVhtUUoaRN4STFBEAfxLh5IaCXvzIb0dgUNPkWvsZDU2JToVePsgGiYmi
FeNbXgz+baYr1lql5b6Gq9geDMomULt1Ogdo3ZTS4O0Qey4AR6uxVaLYFIdm/xSGNZ1PU5TKY5g2
yqcmciSM/EBtt1EMqPNbQA5I7XMAF7Gi9WheVeyXfamHzQ09N9RT8sa6Vi1Np6xewpGy08KNdl0p
goSHYKBuFS0Uj22mtDslMGABJ8GgvbpVzAnbNhxIZl1Aum14E9O1TCr5Smk0HllBatfFBuysvdFp
TvzmypIBrualha52GP+omrK8BVroP2T9JFTFskoh6lH/y9apBBIS/4M6b54KpVAeqqAJtkHS9nfC
FsqHXNbyjdFjDl7k/KmC7j06KEGlJ5ugoIUYK12O6EY2sEq0NFm1nYAhrLZSaB1o/fTvVIrSLZmz
QLx7yOvrUvW9W1PPzTfRGPjPlEpzl3eNfRXAF0C5kh407xXZo4BPYywlJ6Xx/8lecjdtXtkPYdlQ
qYpdfpBnqFsvkcW9GjRAKHE2tNYJx8l7I0juBUtzA6bR6tEi8dHJcj1yv5ugA+t48Cyl8tdIfkXF
FUk6CFi/C8U+RqryOZSr7ruKaAuMQ6OryOo9u1Qf/MDNqytwfOkhrDXjqrfJcyfuccaKFlLyNIBv
oJ0ZFuEvobjjN6XS6YwIOm3lFeXK4bUYRS1ufTqAfAstyd19pzYgbjs7UH+pbMOdK+DZrtUaVYFV
KkXxk+dZVFkAsuChSA2TTIqq26qKFISsfIm2p53UyKl5gWq9JlDUMc5oG7PYVGEAyK1NEpTFQ4jj
e9f2JH+dNGYubckocpjR9Aiv0FYd4xc8wnv0UJLuRiGvQ+k84pTbZlxp1+D+GnkXj0n6oFskOYML
SYzKK/IAPG+ES94yTdzWrUiq76lzWt73diwUNkqJ8Oko6CKsPRRobpugAiyNplXdvhkZaRb8vapf
uYWk9/tGGTWqzhaFNLZ4wSMSjsja5JiEt1Yh9uTT0h2xrtwYQ77jvIAN3ZtRgHZdHT35TUpbnqm4
Rr1hfKXbjgZEIGQ3pH6oelf0P72XXArYV10T3nk4sFINMmUPRAl5eoihnsQTlkc9+2LkgzWORPa8
7kepQNir98ufZRt18Mezuv2OJjyHllv4yUOV1Xa/juhvQUEO0wwxskikTw1Rn7QhTa5djrE7njDG
fVP35SPKCBBlFJHSsWiTamu7Eu8Vq45aZ2zyyQmWtHAbZpVmYp6s481icQ47linEE40zCr+oPhgw
jnTN3Q9cNu2hNozmvoMHwyxBevK2pW4l2JhQWUA5D4kKdHW1JnvA11q57VPJV6/B1mX9XjUCSlxW
KbIHqU4jmjstW4VOf8Bboyjv4Vnr7I0u3YXkN9ey648/3DLqnktkK+jAj3p3U9rNWG3yxHPhMpsk
WNvcBuQJhSVu91SulTfc6/x3IOcDFXpdpe2gFfKPJnOhJrLt3Oyhz9He0/QIiR+9H7RDFwWl/R73
orxJ9Unj1Gda1G2pJUXioDeQI9TUhHS9RBzdhy0faEuagCIarN7KoGdqGekjXQh/eAZJEJcfpD1l
BdSs8JHT86PflRCWtEtstfUfeMpb7a4hn1mrVYzmnWg121yVWmYlm6mNCwPXsHqq9MBwnjgGIpBL
IuP+QDN6V4618mrKTU+3sMsQbxrEN6B9KBZCxKp7Zc1LhoSfm7vjETvqlCPomcYcy0kbuvSHKnq6
qFBYG7WvJYPSOglARKHvJgwU7Qa2QIFeMMA4BI487U1ThYkUtOJ/Wgo/5arU+hw56QaSFK9FmcoU
v7j3YfxX/TvyBIGxDWyjFBtOXPT9Wi5D7x1neOvTG0Yl2qewF/Vb0InoeZLA95GDG4F8O9glqY1s
dcNHnWrhP0Gfqj8Kq60kwGCp9d0H2VQjI5BD39IMz/r0aV/YHPH0XyihdmbhSGCqObqkkjaRj35l
WA9QIWRwGXAGzSEfr2BP2I+UMIGBKJ4VPLdJKfK7yBUdhKwh1ElYtC5v77EaQYFObvufgnv1l5rh
deK0EZxjysHKtM5Dq/9Qcll7HgpJjumyw/C+mtIzk24hpaUt9WwDYRMllcMbsGiw3N3EkhGMUuwa
hlnkXmNEG5X7rGoRGGk4qAdExmgmQ7TA+IRmAoovq6T2YFTnWuFFDlL9eoRJvEvtO/Kk6k1teu0f
PyXBd9QY1QHH52qtD4Fbwxqnd94/1pGEmPr/qfsxbVLIaNQ4IjVbS63W/raaSq3RaAqDp6hJEfE1
mvBm6L0O/SnsGkpViG+X0aGnqF7TsgCm2rJBFiW0GTQ06+R2ElZRVwr80kC5xVWD5+64YCJzBmhL
L1JYNEKhR2vaTNBH5KErDXVINx7av5CeAkRp7eyOXm6u/S+rDCOB8945x/D0CXlt2pNrDhh7XReK
NRsQ+KwcqQQquqPPi024L1HmPv71N7NNRI5sU2U8Yk5u0jGG6ZuIEGr+mJsvKfRMe305xCkK2kI1
W6DQL3Q4WZPg01f8eORnYGH8QqMp3a0LSUUmbSeAyY7o612OZJ1goC2hazK3uY3hkD4Ryb5GSgtT
taEUgyXJXWSuKRsEgicCaic/E+sQQAu8HG9muTVNEJ9MwSnJskCRo9d9HDCDGVyCs9VWVTwi5+aT
6B/SchfYt2Fwi4pZS7vXWABfn67yCfYMhk3BosM4USNXPJqaNtg4iPxPCrqWbYoqZ7O5PLLTlYdU
Ff4MMihr09DmyyK34iYoDVJo2b7vm7faWvCEnMl/8+WYIFYczAKQyCzz2ZerqJ+afWkgQFo1TiEL
p83eQ91wygHTG0UD75tLK7X9oVRvFQ9jaov7IDRvL4/yZL3AMoCSwWGBlDZ2J3P6R5YA67ZHileq
fp/5OVra9dMQGpXTSfKDUoRrWgkLLoF/sPFHAPYpqCWglwndYgZnjkZGbIO99GWK5CECBMV73pEN
VFr3WEnZzZDiYtoZdyktItoUaMLA4nnoLWR1VZj/xXhVed5t7vVPl7/EufngV+GnA4NgYirMNmlZ
DXStoPGs3PqfLNeuBTmYHmpoc2a3FnYKXm+hvdi82grCeIiWpIn6j6LJCySGsxOCUCtin5yvijWb
EFOhW+f1YGaLBMiljtKOHa+6Aga1heosJRjQPz8vj/zkOJ+m40vI6Sd9Ybco5UADPyVk6W5xil67
SOp0NNuaskNua2HvnmyrWbDZ3Pc6QmZxR7AWdAwXNo1Mk+fE5RGdHBAEYWeZuqJxKjGZxyMCEDmE
eBOZKzHgt+ihYxQBsiUXvBzm5Fg3bcgfsGs5IGwLbuxxGM+U6lqqVZes3XoYUvEbtXpqI0n1ihRP
9nY52OmYbGy4hMXJbmj4Ic3GlCcqchO66a6kQOxkkiVPbd9YxQsX7un6I4wNFRJPKQPWzjTmL4sh
qz2lrUfbReHtrQ632Ido6NAUoJObDzPXF+hOp0uPREKGRDNRdmDvzAbVIc9S2xjDoW2BGS5eCPvW
bTdRnzxGyCS06bgQ78yMcTki8cvRw7/Pd1cQWJT6ZMVFEeAf5MDu4r5+QipipaXe9eXpOonEAc+a
YFA2H9E2ZptKmrpUaYh5g1+Zj/wvUdJpSzpwoWqtfRRYLkebds3RicoVrKjmlGDABYeidjxrouzL
BiQeWxgxF+1Z1n938EBSQffP3CTtB8qEm8sRT5bjFFEzWSI2zHN9vsWQ6kgiD++jFdJEjh5Ak9Z/
uegi/3UU0ksI6CpbGa7abFyUmQbFTg2azP1dn3/TS5c3+cIVeGamiGExV5O7ntBm5z6NrNyCKkxS
hu0Cj3itPJhoRzVvl4ciK6dzxEDoEAHvUSxDn2XNba1iVBIjKwzSR76Bi1yvC7Po93GvhtdDo/92
VcQ4Co9aU96mVwjR05uhe7NRMDpYWJ0n+w7hIdmgVoo+GtvBmE7pL7u8q4rY7nFqQAlF6wAO0G+3
Ek19UVFrRO0V0RBPa9KFjOf0Q6uaQJNAxwSTZ8qcC6g1VHPodNB0r+1VVP5UBArS0Y1rvFz+0qeD
UzXVYMnweABJOOdQeoNejGUNkC/jY7c5gs+Bfp2At8gDJ7d/Xw52blCsTQ3LDlMj7mz1JGrb4UVC
MSCK8we4m3soj+D+uptWka4uhzo5mnkEcZIogoEZkGmncX+ZtMhTw3b0UhMfogj547eqQFqrolCu
VJu0/klT8HK80y2u6pMzjKEbtJFYL8fxfDlSczVE1g5xzPIa6+B4TdcwO/QSuoqXQ52eX4SysUm1
J5IoychxqAAdHU2vIphCrRXtZep/q6BFLqkfDEQ7aUgYB88c2ms6428mjfGFY2Za7sfHp4o/6x+a
sqloJyumb4cIkEJjkm6jICpBVSsOlwd4+k4is/waYvYxc9nCWLAEoY5V6CRVJg1rfciafQnoyykG
eq+qnH5GElL3XRrfq40o/vbum34BLp7Te43LT5n9giR2XV9r+QUyZWIk1+SbDEVRLR0+YhR3Lw/3
zK6AIKdPur+c3MqcogpKeKCUR5YXo1ktSwdh3yYJt2z1/xlnOnO/bIlSQhSwx4GTMxXgnXzr0tVG
dAcrloVL4twKseVJDplEeap9HAdCiTLyGplObJHJj0Xu/cTsfmEsZ7YbZDuuOZnXoMz5eByi8yNw
bjGvohIw2qpSW0efVMSRvl1Y7afcZYuJ+RJpthJ6aK2Wj8rZqtFg3QQPIwvP/1VLyPEhTS6V1Cma
HxXYU8TpLq+LP5bzs51GaOwSsRGDNKLPBonC4FADq+G9Kb8EHpKgB01cFdVDp+wEzTUtuMnag+h3
OTy18skvb2j2N/YWu78x+7HwW85/8H9/y+wzaGEdIMfCZ+C3DNnOq+8y8d1Fp0DVbyAhGvou6J9j
9xrxMZqkGyPaDsPClXhmWZERGAooM4PFNb8S5dZQM6Pkc+QlMoVqk3NhgaG4PNAzmxHDZ24MxIKo
Nszf+A0gUfjQ1HDhv/zGOWELfvcXxLlNYfh/H2qSHFI5ZhRy3knh6Ot+LLyu0PJIxUDRLN/bYHjM
K/0avNdPN8qbhVin00dmaJDIaJpO6Wle65Q6pSjQ9WAVq9KuKKxJvA+msf3tb78eYXgIKYI6pAys
7HhIQwtQaMAvdmXW7Y2P8QGwdMxdhg2vz4XCyJ8b/Hh3TEfLJPJIm5rC57RcvhxntobeWN761BnC
zrQec6r+e09Rpe49rvMi3GL7RKZNddx619S6D2n4jdxWaAh3mOF4Q7CHqGlgoMWz9dYt8+4X6kv2
eAP1ADy8SXMuWWeJTpJbjzQUtnTT4t+DC7UJH6tAf1MgSj6IMrYPLJm+Jg/t2pfcL6Gx9Cq6tJC3
03iHyF4PMMUPylfTGL2XKqjDbzQz6n2Y9s0v1wzrPZwFbJkuz8Rp/vOnsKnYiF1hYC5m+1XP40Et
AuyFk+KfwEY52PosAuSPirsw3JvKwol/mkVOL0WL8qJispb/XOhf5oIEVgUzUTMXFs5IqvtI724l
N+2txk2mju5f384a0hUKBUdL5k1szaZeGNCB5cq2eC+i2tpsdLXbmiO8/SUL59Mjh7+u2vTWTfy9
Sf+P15iil22lh/goptk3VbsOjYVZOvf3efVSRmMDkM3NEuLchmvoZZCYhjH7p6bHPXbm2+WFcHqg
aaix/Bti9q2kUGohOBBCwLGhN7litzhms65Bzl+OdGYwQKiow6nThawqs+tqBLEemhXyuI2KPqWC
Soq6FOLMYI5CzFZ1PbZdB2XLgmmJpG4S9R6Wa6K7GiHqbyos8l4uD+lPC2B2yFDdkcm3WQAm/Yjj
BYDk/hg1qNuuAKjh1ZIfME/Dp6RDXwLsCII8IFhekDN40sIeqzBYIFl6nUGCNuEXyEr4ePn3nO4z
g9YOlG0TSoxt6rMiml2OYRyYkruSU+1J0zz4oFhN4j8cYhZhjfLCo+Z0Rhk3dAraByb6rSePwyg3
JKUREu3fwL0JK/N3N6JgenlMp1fTJA3D05NqwlTnnr3U6Ee4mQc0bKW1P4JMADU3t5KaLczk6Zcj
igESn1KMxdU022lRDlO4DzCjzSv5Z52nOxeGbS+ZMIHKLoWWZ+3+flh4lZuUSoSY0onjlTM26dBi
MIVFcvaS5vBnsV9DMPuvT0LsSkwNMSpgvCqG1sdRoOBEXunZ9D9M7IqCBlPeVM4RY/CiJ1Pv5IUU
7PTpOYWzOKgMhF9OXtWxK5no7iOv4uNxp7ofgC43Ea6bY4PiPsckHsJY7fr6+vK3PJ2847CzXQju
Cm0NoBcIKPcHoGhbKHoHC7mHHulkDoSFgs/piuTEVxVZpdDFc35umYpoQQpJ0Q8ckK6HqsAHLxq6
61yRFsrHZ+JwVZL/oU9EH1qdLRENpblCLmlehchq65O8nriJ4o/L3+40EZju43+DzK4wyGDDEJO8
IvreRY6MXHqDDxwqPM5IKhi7v/2+fL4c8sybyaaxzpnBytTkk0y9DfIO0GEf8CgLHv1O2WoQpfpS
/JRlD5PJFlSweAeMSwGvwLIqWtgUJ8vF5skuUAZlP8h0qaZV/CUbaSCVx+1E8e1Ei5R7Z/60U1P/
UagNrpJ0o9ZxkQ6vl8d8MpdTTEAEPNOm+9aanS99B9EjNLLAKUOEAQ0dVSDO5WCDpau9cM8qU4Hn
6FIiFikd0SyDc1mdfsuX8fmhpQNdkANn8LboZaz8FDD1+IahyVUVvTVxD+z5BpbXtR9Pn9pJwLb1
OwM/rjzCnrK5K91fprnXu4XrQjm5L6YfhvwpPRcsjMT8kB1LdJELzQicMYWbSgEsJCOz0wpsL2iz
5DYassBwwJkCdw8ko6mvsNvUH/xYkTYiKBv3Kgkszz+UHELDijxSXQNNVB47cJDtusQSFxa41EvX
FtJlmoNjL5RneP/k60VSqB+NGYDYow0ZNgsn0EniYQuV84DnmqCHddJpjF2l7TFfDJ2ccs0ND6hx
nXeTHeTYiis58Iyry8vpbDwK7Wxcqny0RY6nOCrHVq4MgE+2Hx+U+psXKCg7bIW2kLifWba01OlM
kOKyYebPXZxVEGsJKsY1FHfszJ/ov+w8yVq4fc8NZyqicxsqbBBztiOZ79HnNgqdOPwu659tuzXU
z9xfOOrOR9Fl1iDPamve9QsCIftNgMenJ7Dq/RxRQvD6h6D9vDw3576ZxouAzh85C4f38dyEcc01
6NqBE3JL7KRATxD90QJc4IIwW0iOlGmiZ3v9T+7OTcRz52Svh9TnM1T8Q0fxO/GGcgT2jFgMyY/9
IIBpYhkLlEtIivinSjHFTYEJvsYQym4SkLzmAxTqHAO9kcxnR4cP9LwpKvezQg7hZfS9+KdpVvoV
MgkAWQeMJb5p6KH/+PvvRZVDcCQLmQr5rF5dNOzHTriB02jD2vWBs9vZle3+NW6ILfo1zGzLpIob
UdMlDIA36PxXHiapeoRDrvt2eTznlpmBxblu0G2nIztdP1+OX1srUNzSJMaTmHT/017T3mUrKp54
6Ko/R8PnALwc8cyFRhxSLmo4rG0xu1ywFVCZyD50eI3ARxKtdMvk/dOnuNGEQG03HbWkhVTvzCj/
99HL44e3z587/ssoJXw3Cp78QC87tAiLzkl4BwxWcuV2yUIetBRqlqJYIzWSIqJIEWVvOZQv0LZg
jD98beEQP7Nxj4Y0+4xowta6mhIH4Oraq6qNWQdXzfjXsqRUvVE+JSnHS5D8Y7Y+RCBKrQR1zZez
1o1c3rmQz5Ef215eFNrpyaDZPDsNUIVoppmzMGpb4ufTTFy88L3DUVRXny8HOPO5ph6TRWJKnY1+
zPE6z9088o2siTBJ734HdbLFjwYf+b+uHYFPI19A2YnTjVftbN8KBCx9yQBQiqjCzeQdF1QIjqWf
tLigCQ0LW+k0N53C0TaQBTrxU2Z8PKoS4bxoSPHvRLs3RN8CofbR2IuUQ3JrKojGNYgolhs//fvF
R1yNgicZhIYc6nHcscD/VcLxy4FU76iRvs4qCRVUeXN50s5dGIA/ZWow1C3w0JvNmlH1tp6UGMDg
VLTycp+C56ON2Q36b4gB0Buog03hHlRv12ZvCAH0GDAgxdn+yPNrbYLub/rmnsrt5Z91ZrFSrBMg
cciOwcrMvjos+EIP4KixxXcwLuHJVwsTe+aM1FlFTCmEQUQjZoeIPRY9poVEsLj2B+ha1X1NSxtV
kGoJBHFuY+DcKWRO4ulanmUznmkYHjoEyOd4OI6549qL9D1SpgsjOh9mKvhMTwt9npuNnlapFgej
42VYY9HH1SNjZan3l2fmXBTOKS4XkMO8W2aDUVzfBjgB7L2rbvRJo2vE2nbpAjsz/XRVyJtl+liI
f88WfxEVuVBT3p9m01zpMAKZv4WM+cw4GILBm51KksFhcry/mtFr1LhkHKPbvqG0sq2ALInY/Nva
AEDXCS3B/Fsm7ff5SPo6bULVBNxe22u5OYy4sJrWsLBdztyIR1Fmi3lAOntsQ6K0AxokVAjw5akH
CfifWHhMnvtsCCODb6EFBZBzNv3IFsuDlQcx1LtoL0Hj0ZAScetgd3mVnVQhps/GxmeDkjmdZDBq
qbhaXfux42olfElEIOiEHwYbuWGMtdZ5Ua+b5vd/ExOAKkBrqjjzE7d2S3fAQyt2EITdBC0Z8T6X
H8uMylXygGza5Whnzh/E7adKC738qUF5vP6ofOtGpqJXqOLEgRvAPmnNtdFwcQKKNduFy//ctFHv
o8BhUaLFC+U4WuFa0DJ0mFDeaB0mBwrZ0jdKtfD6OLcMpwIO8uryVKCajanR0X+wJRQJRGbsptpb
mOSrDq0HBDf//iFKC/TfUNNP+ZJuBhpMWtsglFraLzGc83iV6+OwLo2h/H55ps4dRvRBOetINpix
2aiCNgv4JYRCLXBvDeY9IlULi2EpxGw0g+63Xu4Sosx7+2n0ypASouc9XR7I+en5dyCzDNAfQKmP
NlGsTlqNvAk0umBPqvRfXK3MzYTRBN5Ec3x2RqDiI8YUbglKVdrzBIppbfdqVHxkXKNbVbKW6nfn
Dosv8czZg3GwUMfx3IyNm0ONrEo/c7LWM1eeUnxzXZSkA2/nZ9H28tc8G3XyDaK2TaFnnqJ0sadX
XlDEzpjFB3qLefxLkfsVLJ1ExTrZWgh3CnLiSKQt8J940xr6suIVDH5RJiMeernOgHiWhDybrAkE
aZ87/T6hwq4jRhRuLg/zFFo5iztb/pqMtAsmEzHt0nGHpIpWPA4qum67mtEC7ciqAedENC2qPSrc
l4OfPSS/jHm2Lwx30rrHqhxVFZuVgyYg3rsPQ+xhX4Hrnp78fXJz9I1nO0TrUfr08RmlFXfjycii
VmgvQke+PKqz+/DLqKaV9WUm0an3Goxy0EOw0RzW6+9d1UC38UJAlEtWFH+AhLOCkGFRWYfJQ0YN
RvQ4WFxjoVZplPBrHfFZv0GqqzB/YjYDf9l9Ca+yZqUhYYY6hir2Au2r8IdrGE7rfbTZwvkzrZST
n2LZ2gQwAPM4fyC2ChivJq95QwTVr8RCaqGBJ47D7MLdcPb7fokzWzUq8nrU9BmypKBHOCqOVKNh
Mn5HE3Ih5T57boNDp/1Dcgd24vjjegUlD9S3WJ/SYK/UDLExJMIXgpz7bGRAYMGBqJ7BMamiT5BW
R1MUKSPLy2/02L1pauvt71cliY9N6wcQA+6gx2Mx81bygWDEThQa6Yshhnhfovp44yu2+qYn0fvl
cOce1obNywvYDxkQPibH8Xxsm/MywOs3RmS5rffUYbP2m0HKNxwaCZlO8zbu1pW7vRx3+rPzRchb
bMq9mDOIicdhM0wx2sYTXE5ScIP+kraLqkGsRKZXD1Z98OO3vslQSV1ExE1/+Dgw4FCZIoJCTZO8
bxa4sMehDlTMITxkbpEwq80bye8/pEpFpIWWxipprHckv8f3usuHdR0OmlNFwZOnqt872XtTrTK6
k4xh3EUtshseDJmFt8rpaub38WWgRHOdivkDMpZEJU1cplWhvtT5e5d+XP70pzfm8d+fnXtpUuGN
4Ms8suVdJL2ZCoJmjxh46tY695q/3jXHwWbLSwtTDY01BuPGa+H5iH8i24R00OUhnbkdWcCcZryE
8BjU5mgEpapbOosUDoCxrzTzTY++q+qrlParQr+JlNeiu67wi3ZvlWiply+fma+pyQQ8D1PDqR9z
vJRTs83iQsXvWpG/ydE6didtW/RNf5u6A8qprJDV1LuN3b1i6b517dvFYoB2upumfQRuYeJ40Oif
LWoJ1Vyrb1nU8NM3CMNEiGkVwaHWAPRACJDuG6R225BtbDgYTDlptu2VzdggB77utAcldyr/qiDl
HVzk7TuMNnYtNOH+uUPQQ0wE6MgpdH/bWbjQuqiZhs9aeTVgSddb5SqtfkAuWkfSbZ1/T7RfVfls
4yBu78JB7DygFHQ44uS5wWc2Xap2nsnHjoc+W81BYLpjGjN0yO3Iu6GoTS0SUxxfg9K6Bm66HsIn
Hd2XyyvuzCY6+uKzSQ/7XpLijrDtsG06uuR8x2de6iw274aH+EKusjDB6iy3RsA5wseccBlanzUk
fxEfoh5xmNZRZCyNhk+BDuTlIZ5eeEdfdo5zCPK6RdGu1ZG2wPA2R+4YHGaAacnlMIpyeiJPlwAv
FMo/E+njeP+4w4DQR0OcYewd9CbhaD6n8S9bP8jNo2lKK0S0xwitrfeujBCR2SrqJ/X7VacbiHp1
K4nCZK7edv2uQkZNkvKF7PfPlTu7Mo5+4HQAfEkU3QTiBtqifAhUdTCfDhFaTbWEcOx5lF2aX/Eg
ryaFWRMr3+B7loMHTlY1vglpbztDgDSU/Qi8Ds7FvYUmY2neKZXx4/J3PAW9oSDAQ0MHLqyalB9n
hwDVCjEMFd/RG5W1ZDp29Br4e6wTFTBGIbphmvlkUSKnlWcX79TLm/4TrZCFr3V21Xz5FbP9qOAl
YUYuv0LAJNDczwKsZ4p29cJgzy6aL2Fm+09YaBXFbqevutJWn9JRFhPaR7/u9bGEAYVCa4ORqBO5
mJWbyE5umsZtVuHkp1OpgbXwYDmT3vPtMY61LYDNsKTm317YY47Gpb6Ki0echPxyj703euLJyrTX
jf1hZt8E88/LmH/90Ht0ku1vXQlu6OXyh/lz1J8s1i+/ZPb94buoqlrxS6p2RHPtqgHSm0aTmPnB
RpgfGWIZCThJuRfVkxBbb7zrh1dNwiA2vGqoWofhsFKaQ0m7o7I2iV47IVJpvYYtevyB0BdvzXx3
+TefyUGnrzcxfg0dzdA5/hytqM7EJFUHGPzhKnjzfJNUf1VW2q4HL+K2o1ODIwEFL9cLh8/Z1cqU
TeIYaEnML04EqoysDUYdIxvMRZoab99Eaj9Rqo0XVuzpa2ga47+RZvPiWS5qwCWRQEDwToGD4m9r
xKOMxlgY01Kk2dZQEibNjYjkqWLtcnOPKbXT+EFrFnL4P4i607X2nzHNbyUEay1z8DkFg2JyJUYU
kv8YH/IGbcXgsZHCjcJR6cnOKN3JYqeoBy+41myyorfY/lDzN9Ma+S/fu+GWdjjE3vvUTpyw2GT4
COXvg/24sNDOTvdUQYQIRwv2zzb+cpIbauyCnOAHG5J71/uI+JYmUro4BNe9uo0UbdvjvI4C7xpp
y++R+7PE79nBD2s32i1eyUucwPMr/8sPmp0bo68VPWw2fZUa4zYbckcWqOnYN5WvOBjdUNG5rsRD
VxsrM/j7650W1cQr4XsgiT9bJomSSF2Ad/MKZwvqVdKt28abOs4XAAnnhkgckz7F1EY6gfBKVQRS
2eRC6HUpdCQcM1a4C+IjMKBti+ymtOX/6+5cuJcIMHLD4iYPWKa14oUBn0vUJ62TqfpC/d2a81jx
HRhCP+GYCdE07z11ndnym1oba6XPHDvTn/FR3iPFemOjqox406PRyfeBpm31Nloo0Z//Kl9+yyyn
aCIb3T2dr99MRRF9hzGWMG4zpDnQxVU7pxTJAZ/AJlnYAmd2wNE3mP75lx3gFrAIU+BJ2EqE+9js
tsGYbrL67xvHlg41ggFy5NE6nq3rGAiCHEzDi8IDAsqOXS90A85/wC8RZuep3GLuKVIGkth3nvne
q/squYq6d7V/TLIDqEVNuemypSU05dmzE+9oXLNNA1bJ8/FEJRU0X+Xx3ZXcXSwOUvpQ4glSgyoD
67dU3To7ZeoEwzLglNM3Op4yveYRbQyMVDPYF652laDInaX2wht6+mAnQ/sSZvZBSyxxBnMKgxGV
k3c7Hx+pFHG3pwyuG8LLC0fxlNVfCjf7kiT9Cnp43FJR9iAnWym8BSAeeL9wSaLwgUozN6OTpZ+y
hjN0t5BxXP6kCBAef9I4TGK5jjl21cpHwVLco8x928bWf7PZ/vNJTSEfh8GPjpJbzBhz/amq70Pj
Y3SfLn/H6Zz4f39G2FXHIbJA+KLpmbVolFaiQ35bWoiw9K1mz7MoqwWaFERofH+n9rx1e+8w2SFc
Hsi0iucDAWMDDgRi4IRBPx6IV0C5twRTUpUq6qy4Qlm3clGDg7mWjCWMxrksmRxgao9Ss1ER2ZpF
wzVBr0JmBt+bdvit+8pVWl8VWe8YIbrp9r0YEazqyUnMGKLnTpjVzuqf7QZXtU9buxPqZ2Z+Siou
lA92na6rLFtr3bVk/rCM0olqZSGnO3fcHf3gKen7cm5PfloxNqLcXZFS3SvhQEEmq3+qNpxT/kEE
KD8J3pDNTq/9YQwcqRP3lt/EC7/jzCwd/YzZLFHo4pWJ8uLKLyhEKEYteGM07T5C6QstFpxsvTpc
YsBPR8FsaRwFnZ1MXqJY+E8SNBk3KYWsLh1WZZBugIk6DRJ9Qn21zEXVt2lznkQlRfxTU1PQ7jn+
4lrWq6nRsyD1rlxVhzBGpVMC2L227mLzPh3K35qRPJWGtL+8Ec7VMjnm/xPYmh1OXqvGMV95eku+
NN03Wfn9R73ResnKfR0C8xnR8LsuMBVr9IU74A/U/3TQpIVTLUac1BDMJpNd/Ff0Vd3nyca37GKN
Z424kV00KlqErVZx2nWOZofPfpygKduNvoN/h0ImB4BLNpfOtzOnDx/j3x80m3tfaSoKm3wMA9p+
0n7rwDm16cIRdwZ9Zx1Fmc+1YRStOxAl5K5r8e8IhjfY41x7a9X6UaIJ66craqdmhrSxcMYIMe8U
x8PhOQ/rNQrCWf2h2FRQ49U4fiysh/MLceqsT7Rpe16Hq9I0T/KBOcma1364jtW9Gm9beEc9DlMD
oPDrRHNQzrsc9lxZjm/yb1jleP1HI0QjG+fqVWdTZJzsI30ed8GmBgdWVmsL1drM/dGGCHWVcCvp
EpkOsPYV+uOx9IRwsmI6aLmFlCdr67pa+n3TxJ+sVHhe5ERiujfmJxForsKX+CqG1q0n19SobrHR
fsBmuoq+DePCEjlVdYAbNfHK/m+82UKUMu9/SDuvXrmNZQv/IgLM4ZWcsHOQtCVrvxCSLDPnzF9/
P+riHs308A4hH8PWgwxMsburu6urVq2VIhbBdMTReEMyRYkGN1QOZYku4V1UvvX2R8N4hGQ9HDtS
ko9If6AJ/TMed5HyapabBBfL9F8bv+Cy5mxmSh8vy2P8lXfzbZ3OBzRS3S56UyUv6T5PukpW41M1
8UUbd/Va0v10MkSoB+RjxqjQSky2tSW4eUj98mD6jz4FsYznUvm3E8IespFu+H+sOjJJtgU79euO
PLkDJa7n2mo1w53Tr04qu0b+F2TarlW9mfZtNTaeZX2UdGljsKKj0VAIXQ99A4QKKsGJEP/08kDL
omSDY5FvIdn3BjAJxoOmfK77D0WxcQCLuRsM/GIOAb+tyvCcCXGJViPt3aM76PUdEMIO7l/V6Vwn
MfZauoVDEu/yZTCLGcqwYHwviOIMOMFz8gJQAueyX3vFlBQQ8SOP1BD5wBR0nK05ug3qPN0Ii1cG
adJeCKsFzT6QCwqDRLu1WnRsEm+EI8Bly3U7krV/IUMT3yEIr7jXT7JVc5BKwaEBQEz/dfifuE3d
FQhRQ8bN9f2uVyCr0W6F/E/Zynz/yh6dbkkmlN4SqrbLxemQTjw/MQN4aBdpQ9o1ayBBJsJMqATm
oTtTEdJgvP8r8N+aHILyL6p1pKYyqR+RnrTN4/XxXuQ5xO9YJuRkwG0yOnLn8x1m7Lu26h9SdL6y
F85JvXyEW8LPH6zIy5Q9MjmuHT040kZ242LLCBMhnM3NDGJ+UvkAHZF0b7ADF6w0Og1IjuZysodx
fV+rxsY+XXHns9kXDmgfVSkjhmWVVF64j8u7GgKPNDxI/Y00fr0+w6umuBspJtPbdcHw0/hOp1YO
OwfCdDJax1Ldp3W0U/ud728cCIvPXPgUTVhg24DCmqLz2klh6UFNEWN0nucWdOqXeSuVsm4CuC3M
igAPxFdqLOt9Xi348RCt319Svf+kwV/XZ+wiqP3lkyCJ/8+IEE2EdYg8ocmrRW5oZaMwJDd7SQu6
v7LeSfemHes3QTLLH/MxjQ9pWQ4PLQCpnq4GKbpNUEvdyj+ID2fxg4RjvQrRfot0mVGrO0v26hCI
gr0z/HsLJcXw1YluK3jhO2eH8lRkeLWy9QFiAuR/P8DimqRaB4BfSA6obaLPVsYHWDFimYqXSXsN
DT35Ee3MAo0CVJicmto5BfsfurER3V3cpaJ1YT2kSZ8MRF9pQ5KPYfs0Q7qqRt9BxA/DF9k+pPWh
qTdGvO5nvwcszDiqdFWf1wxY89/T5MNUPmb6P9fdbHVjOr9NCFnVopJnpKUwQRVWrn+Abcvs534G
zLCFG98azPL/T85YPUP5IC2YPy2enoruXXLkg7rZfbR6kJ6MRzjJnUTTEgj3sdLy8kQFVT8O6K7y
FIIt23I2ju0lZLw8a37PnnBsF06eGMYye+P8gpSB7jyZ5sOYHyMAJe0dZZzri7U2hbTi0u4Ej97C
yHs+haZWpej1OolXlq/R8C2IqUJs5U02bPzaBifLhDSikg09NpDfpiKNCDZagWS8r49kLcI4GYkY
mKrU8QazwkqWap/UQdt37U7uh8RVtI09tOYQJBRB+OiI8NIxdT5nACB0xOip6YExCOpDRn1i+qtD
fbQz7gf/eH1Yq5N3YkzYTUpqmGOvYGzwh70ZvMY0Atf99+tGVufuxMjyEScr5HMQEZxhxOL2UfvH
zDygio2k4daJtzoaisvwWhhLI5/gbnabByiRc5OW4EaKH2M/uBN6z4ayryt1b4cfU8qlCnqsc+51
9W7SnsPxW71FOLo63N9f8Ysk4mS4gKj6SCr5ijyms+XbaNxpKHNv8SyuWYEpmbAeygUeMIKbOA5X
qZkAxYf2R092jv0kjTt7K4u6NqNEucvrm7q94QgzakLj1iBSmHpNgAKT87UBLjrEG9CKX6lY8VSC
/Qf2AR4Ni5rAuYNM8A/IzmJFkakfdmm1yFikhX2TQOWG9iV6dZRD5rTeB4ndPdr2XO7leJiKx9G0
Guis7NSufg4S3XpA4IrAUb05DpH7DVL1p9ykaIoBsAUOVxi5XB2gyC9Qereztn3oe22Uj2lmjAQI
tV7qO13Lgy1i69VphCCRZsEF8Ck2plchItZTAx5bqpynIVI9hdbtNkj2f77RSCD9x4wQH6cNQkqt
yTxOvta72oCQolW4MG88x11689/ZEjxDT0i5Sz22+vyrnd7nyWNaPnVbQNbVIIbICX4okmPaRYo2
QGKu0VhCzzTinx10GJXcuUhq8nDWEb6tX6Bl3BUw6dVboM+1DQZZ2kJFbuH9ImdFmquK1EWsWaWo
u9zfZwoQGSjU/pQ8cwnTSDoxSJoXeSQJV3JZKlDiW4ywqoPuUMbWP2lp6BsP5LVQGFZwm5QKlgDR
n+8wv9NDCSw678WiuY8A6QZ5uHFvrc4Xag8LZxjsC2IO0+zDrppn+hWRRE524/heK7VrjjT0j9VW
F+bacBDqAuRBRx/5GmHOkGEqqmniRkkQEbOL1z59ue7dqwYWtmgduil4HYTI3XZ6Q0pTBmMsoN/u
Nm5//BsD1M9RKeT8FlsgnSAeA0enBRJewb/JdCF0Fm7pR1xUlBbXQpSARD9rD7m9sOpFrWZVHaP9
Njb+UYn2jkoyINshhqoZn4N4EfF5WDRxoXj7N6P7bVgIK/oyoD02peXSqvJv9KV5eqBugE7W3O10
bMKdoTQpyt8hYwvUr/D07LRxL9nGYTI2IqTlHBPvJtDmlBGhM+aNLngCpRLLjmeAK7Wl+Ahn/Rhr
8h3Dl7qPX5wxMKGeTh9kWAOuz+Dq8AAwQY0HoZQjdjNnpqO3fo/ZqYchTKm0XRJbSNVrn3Pp7+um
1t2Eu51OVJMOO7EuCyV6lptLL1Zfap7pP1jF82RCi3eraj+L6sYwXiX1k9VvXCDLHr2Y2IVZgrQr
ZNQiLk+HfJZAjhGaCH+qoHPyvyvwvXZy1IfD9RGu7makxDgqSA6CVjk//Qq9D61KxVTV8spqlPrG
D+KtuumWEeG5DadPziWPEdjcPg++/MmCCfr6OFanjHMP6a0lvhRlxKTJcpB85FSapO5nFUS3JYS5
YKNv7OG9qrc6mdceIlAk/seaMCBN5q09FOwwlMcJpOVuT+bTRfYNVpAvfu88KcaX6+NbTWvS5AVQ
HBgMXSXLBJyEzkg0SlkkYRINp9dhzjxUA99QCf6cy0jk0V9i5CjH5iWSO9pfmjPt1E7fdXa5t5BI
v/4t63P9+1OEWMrv4ylNK44wxxi8SiKKekLEtjPafTpumFqZaIAjtOotYAVeyoJ7NkiXo1uL56DN
tCsbJMN3oXFjWtkusN8RQL4+sC1rwrJGnd32yKWy73gvm/NbFfw1BioFCJ5Mzp2Z31w3t3KQ0RFp
MjDIiriEhDixKWtjVgca98CDHEm/ddLfRvsBteSNA3PlnEaUg+YC4l8a4kX2GH2spajOlqY6imX1
J3OAzeIu12+UFP0tlddzuZG2XZtHhZStuvQiQUArDMzOOhDhPqdmOr+MlRfm4726R6N+37fNRpvl
ii9CjEoiGm0hCEFE9j5ZMutAXto5GwSaR+4oF6k/fCQLXD+xXsw/xqMROGBw0TKCuItinDC2OShG
P0H+04thtO8k222pLAzssz/3jRMzol5G3ail0S5mfELsuHksG88vVfqWNs7/tRsOGRiHahj948DJ
hB1WOUbXljONnXNZg7qFohi2nVyt7qdUf5XGJnq1o0n74Vdme5hyGtjD2OxCVw8Rod7Yfmt+ysxS
lGMp2RPCpyDErCBCqnJNjO+R/A4FZzovuOg7g/5yp3GjrRzcqp+eGBT2+9z4VVSYGCygKelShM3f
0B921SL2huxdCTf2+9qLDazx7wEKQacU2mrWIhHEE/yhtBuwNS3ML0ucC2/kQZI5sCnbONW36760
Nczlej65OsBBZWMfMkzatl6rgoMmND8XoX2UnPmlQgduyDehostQhBDmbKhCDGr4o681uZZ6pfpz
LPcj+s36beA8WM6tpT877VuXHSojRbj9dvA3nlurZ4INdQuQkUVXVLgqu6Gdi6Bgmls5gKDgprW0
Q297Mr1HwxbbyAVm6Nd5wPsUdSA63GmuPZ/cJBj9XoqYXM0sZVLUUbMfhgmgSKZntGz4P/QgLumt
HdQ7mAY/Sohw7wYLZWgSwA6XeJjdXl/ttdFTPUcgidoyzzThgHIGdASMXGfmfRsJAwiy4mPcHGwp
OVbZfLxu7AInswz/xJqY0StiLWjLyCA/lT93CrLrVV2B6n7l8PLCQt8NWbzLa/WxCg+lslM969aM
PpXxA4c0uuuILsQv407aKfHGh62EnHzXUo5eBCQgoTxfFgkJLlJqzMJIeTKpymeuho2JXru+wWrS
V8tb1YZl5NyEk/hhLbXLbk4iK9lNfQIUaLKGWzQmqwhVZaf9eH22Vw+QU5PLJ53sZL1rE5XQk7hz
IQSsvvXdmznvB4Xy+pcRMWBEA6Wv122uTiR7iMnCn3SROBQCxSCJa0aZDg5qjs3D4G/h7lYnEv1V
8km8xh0RzKT4SjIDxUCHvXmQ03tr/CCpR2d4vT6Q1X3Bm9+gjKwg2Scsl11odWUWy74I8pdEk+6q
sPo42bAdd91TiGT8dXOr84bChwk/kMbLSjAnt8HQZuCfPa2rmvvGLJwHc96iS1h+RDxl8cD/GBH8
oYxJDIY9Rgxj3DlJhaxIsqvUjftj3e1ghqQ6zm7HEc7dLiXuyuMEVoRez17rQaGfsryNhvBGgk14
TvSbrnTuB+On5WyFBP+P6UXIYGFA1MT2WBMlI+SOHWLkTtu10VdFQl2uVg996Htjlx0z430oxmOg
bJV/1pxyYcYC9wZXlSEWqPuKIrGdA+Gbozp+7oKG/KY8J49VryCgGrTNxktnbSlJ4oJ/AhZEL6Bw
YJGzNSSQViRToFj0u9uZ2yH8ed0nV4O9UyOL056eH+PcyEOIkV5yHHcsITgPpH1qMLXxIrY8Hmcy
YHnsvI6Wg7BH9Pd/+QHCriio7klpxgcEUnbQ86M1fw38J306tk2w7+pXVf5ka/9QTb5ud20zno5b
2CdN3Wp2prGYRlyg03C0zXF33cJajLVQeXBEAsnk5XM+s3WgBFrTTGx3eGA1Za/0b7F01KWbDhrk
lB7S6+bWvJPkEKK0CxaQ3M25OWP2obkNOTIV5UFxBi9u4emI3wsp2l83tDZzp4aEELkpjTwAswL5
fpl/7Ob8k5bPG2NZ83wqkgsGmbv6gmYv0v1Us3siqLD9yyafXL3k/+Zhf2piGeWJ3xtym1bZr5fF
8MZtadGTzpvS6wKvrV6qLe7o1cU5GZDg5E7iyFXkszhTcqfUPTIXENDZsTtuBTlbhgS3HqVY7fqE
mYv9O8V+69PHuvlghRtxztr6kCamBkJjyiV50xjP9mz6Nns2tQu3l76WZXUzBPnG/bzmaSZwTMR0
Vf4TH6J+KBuzbnE02EmMNrevdHRTKPHbdX9ey6P9EqheuNYhEBULqnIbW3mHACO6I9J7V2lHVdJo
s5G9CZrZYQzhYP2uwYFcTfXB6YJ9wJayy8BLO3vD71dPY4QHYMuHZd5Aj/ncK7XSHCjuZRz5c0ub
etSPbjJSj9ULsPUF+uyOV0QVLfORS7eOV8xbvdLLoSSGD6cfIGwL06nSzMqXfBdhQ94dEus+RwkP
hECQyfuuKHgvedfnf81lT00Ke8PwhzgoA2rzTj0eovZ7Ex2LQdvN7ffrdtYgd6zz78kV9oaRO1Nk
LYSJkzFG8J3nbjnAbWnVd0ELyRmtUTur/a7NyXEY8n2sRpDz/HEXzfI6Ov0IIXDSESqwh2WCm8x3
U5X0PRqZ9s/Z+FGZ36fwEa0WL9GPTfcvEnDI9P3SA12KtMIs29oUJhTrOVKV+CawUIIq/Ac1/tja
u9j8Hve765O9FlqfmhPmuiqIyiSKPV4Qzl/yqdr3ukkfPNnFJQ+n/Kki769ZXRQBOSbQVBPfdlEb
xY7dQO2IytVuqnZF+TTL0O1sUcCsDouHnUbteVFIEfZnGM1Fp0fYqbKPy6boq+OoBDu7erS30gir
piClW8imwYSJ93lZZ6FZxxVHgayg83ejSbsMQQD/W/Sn8u/L5C3lLBp5TbLPYn04muyxBV1P5NDu
WwNCmdc+eZbNwbOUh6bd2O1rV8epsSVqOrl3lSgpg9DCWN43+bGPFRmxPR2atQ5t7Os+uGVKCMCS
ZK70TMGUNjxZ049UeiFa37CxdnjBnEaEp0IMDVhFGE5DXbWIcYiyq9ykKzzwJi4SS67zr0ZzYkkI
u+iycWanwFLQ0gSq0VvmP/X91+tTtnb8nw5H8O+46nW5yDFi6BFdxx+aKnIV46gon7Kpcpvxuar2
1y2uTiDih6jtkGu+YOrisgmQGCNbP4ZPenEo5dso/QTn3n9nRfC6CVB1N1ZYKXNE8JRAep/T+S5S
1Oc09Lcu8WUlhDt0Ia3nxcZ4OJCEozYEI6HENvlzSEL3NW1xA8R6ZpW6HRRoqXSrI1rK9WPcBTSK
+qriGXa98Q0rbw8+AZYJ+CxIY4lbeiwBfJTLJ8C6plr7vt6Vxm0Pf6Bs/eg30XUrR9VSfgT6T2IN
emNho6nNWDTz8iLIjB52J+mAfN0n3RxvaAe4zwJzq4FlCULECWZi6ZZZKq4gP8833azUY6dprCag
vv1g2nsy9Nf9ZeXoWCB2i0A51Piw6J5byJsmnWqN+lgovZfBUzaNbpxu5KS3bAg+qaeRbGUVNuYB
+iz7PbGkB8UeD9dHsrK/zkYirM0QJYYWlHhCHRd093tpdRtpHxW4qP4bO3DXn8/YDPuvAtk7HNt6
7xbyM4CILi69bZD02rSREyC7zh8L0/+5IZUqY6XVPKvnGmCV29VTmUBupzg7X0EZEWxnERb7rKuc
vU9O/DYcxuF2BMYA146W3+i0MACEMq0lfRkiq2NXw3EOw/iAte4n7Thy5NZhlcO66fjIAtYxCcho
nCFuzqYE4G/LrrNuOioZ4JCKRtsnaam6hjSPX/xhlr/GQRM8OFE5vY9BavmvSadqX/UODp0ilMgH
D7IVHO1UMf/2o2R+sVKV3lDJ7vNjWZb5AAosGGJvHtERO9Z+a/UPTp1I1UFrEiU8KkEQfqmNfvgi
1ZWmwVxYhF/LyVYiVwp8VNLsVu1vKAzmhyGuY2fjvls7WIBGAfXjZQ7eS7jv5pJrMFNImfp5u2uN
Y034Wuo3Y/VQ6vvM/nDdqdbW+tSaer7WQdxFU6xizaoGatK0qrWha5PcuG5mbY+cmhFcqklm3GfC
jAKRXvaa+B/67ke1WQBb5kY8tqD2ASFHjAot5zLak9Cn9o3Q0WBk9JrqR6nt1Oyo6c9JiIxKeS/F
R4BETvVimhuP6LU3JQ3jv80uoz8xO7ToY/EeIMOn/d1DO1RkH1I0acx+bxi9K+vPjbRvIUjYQnZf
8O8RVy7EvSrHJ6UnYJvnhu1qbiWAWZmHnt0PvXif+/EAPCro37qkuTODaW/zIFhER0YabhLjlav0
dg6Lu0mzjtdXeOWGOvsUYQ7a2k6py/Ap+qCYECIbO8koAS+3gdcVya1abPH9rARSDJwbaoGQypZI
luCbfh7p2ZB5aWF+LFIEaewy8YzMf+qk4h/qCzfN1Hwsdfvv6wNdQ4efGhbJEoxMSQZJ6RFLK+Zb
X04JduzM8lpJbx9ls4eupMyT+D6eG6u4S0LJv5etNKK/tmzCf/xJkyWvTUyF5HrWv8jqFN/EmY3E
pQ4pnUr/v99+DRNj/NwH1OXdWA+ru3DojbtJltMXOeZCzoNiA1+65sJEpRR8AHIZiGEKnhQHc9OG
/QjCSep7zwfVLtuNwamgf0WlJdnXdfKJjMyLkR7nKtFcZdwS4Vg5icCSgL5bsEdgPIQjAlzjLGmR
nBEQZF80LTw6jfXZVLYwaysnETKqS/KHbAMhsXi8DvFoGhWrNw2za1LToPetC48Z8IrrfnLRvr9s
TooZigoeR15AZOebs1EGKmL2lHmV+nXkganDq76rlV023/XyG9R4sEOG4Y1WjW5KN4OsPafRbRjc
yJqn8nfXv+ZydpeENa93qLi4W0whFJLTeJbwnwW3noFmu+mm3EvHPz7lISU2EDsCNY43iRQ3Xdhb
2gjAAK0Rcr3RbjTeVfXzuNU9ehmcnpsRjhqCFq1qCsxk8B4M+tPkJBuzdXmYLRaItk2oeiA4FoJT
I50iJTOwUGjdfpLf8nkHrv+YzvBT3V5fmLXBaItyuA6nBJLoQvRomrPPysBWiqxd+9LmEcXeNss2
BrTijFRENRBpGAH3JooeWYFhofeFGXN6MxBHDZXsszPktKekH50G/D2tOqnUI29dwzyyaGEGbmtE
H1v1o97Fj77yabRKT9I2u0Ivr+ylPcqkjIPYD/zzwsFDtU/Ta7nKvCB3EGfV4KaLrPmZxK0LAcy+
nKH7mb6PfXZIGwBRxsfr079S6zy3LzhTHEhGb7Z1RlHCOfRV71aThKKsEj7N/j91Ex0mSadBi/B+
3EqprXkZ5SRur0Ubkn1zfkAUBbCUOW9YE16wUf+oZrslVvHH+znZqvdcHnsM87ctETISDXQEhxG2
tLkFQAuRynivRff2FrprdUy0u1G7WIjJxTQhJHykmk3CAJqZXEUu6I05dNNT2r7n0nFj6VZd58TW
srVOwq6x15susbDFW5IQ+aesECLfmH7h6db3mXxzpB8KUEjjp+uGV8bIywhEGecDtCNiNUN17Kix
9CIHr/ZPkEuumnNR0j8Y31mbIiyrtnj14x5kEPnnfIzSUGd53JWII6sN5bOjqh7lEpL3pnPbP69v
gnMG04kVAxSpGE2W7VSpwVRhqzmayuOMHnUzKu7cbczfSjno3JCw50ptqs10xFCX3Sfh41weR+1v
1d6P5Cytzu3ze0ogsvq5KG7tZt8lr9fX7zJyxLxOaY3bGYJDMXWTG04aEBvmnm8MAKJohUdreljK
k9bHvCk9yL6TrbaNlf13ZlO4fzWOeTXTsTnr6cGJD0rm31jandFuFbi2BiccKuijGXE50n2mocEJ
tSODmtwu+aEY/q7Vey+SD5H99fqEXj5ZzyZUFzITxBwTsiIMLrdIgd21zW7W3+dG583tjXF9++fW
uMjQTyOMoY972TIn234a5Z5mF4V3eBHtNVp4k/pBIvGWVOOh6gYQFt3G7bm2CU8tCotnGF2EZDLK
n5JSHpvxm5TRoGybhyjMXGkzilq1pvKgpPqxULIJWx7UWxwmNeNrx2I35RZ0NcD9p2KnBjTbbL2Z
L9YOGgjNsDUQRgTDBIfns+kP6tB3nSJR/fTQA1tYx0JT9WL50Y5feUBdX7uLaGexhjQYeBvC0Ivr
IYyMvEl9rEnOtyajcUl/v27gwv0xAIgZThHkHQmr1PPh9EVjoa8Eg38ODJX8Zd8+NcXneEJWDe2C
rLkphy1ehi2Twgym2cDzTGWNguk9pfIHrXQBM2EK9vJbbxues9VXfhHLC2MU7j21m9s+J5fpjuOT
rR40tSDYPl6fx4vzSrAhhGX+HMyZFWIj5Fz0g4MzQDE27ip9YzOvOQQvMbIXJP9wCWEzg3KFdzrC
Tl1+SrXMq8sNh1ifrN8GhL1rJu00Z8ViYPzIK11RXje5ybbGsDjIyYHUGpMWJy0m7DA4oPvhzvqW
j22YEDsTCiUm07FMUxOarh58lp2NdVifJtDU6vIGobnwfAz+qJo9KsiMIW5cOJrr+oNqfrjuU5fw
gMWpbIp4IMTpIxQXW29hMQSPtGhZJbugguKm3s3Ofd95sW65pvUcSrVbdRDrNTu52vDo1SmkiQvs
FmQM8Lmdj1AJEjOBe11yLf+xyp7tZqPYsLpjTn5fcLSg7/sYnXeOtokmTK3fT7Yrz4/pVifm1jgE
b6tMLTCmZfcXdepmyo0vbxWQL99ErNMCirSW/kvQwcLmp790nIeRdRoheTUNesDcIH6qNU+bbktj
F/tP1R8XNxaTlO10QEgcBprgf2ZTtVUvM6qEvjbZnZRPOtCgyri57oJrk3dqRnCCLIJ4P1IxI6tf
LdhSzP7ndQMrXgCemgoJMuu8EEStdXUsQ+RA6GypmjeFnGS1m/Tb0fl83crKbsUKXryUBGHCEEIE
LV5AzvUsuam+z0kShnVCmSb0rltZmSxeAyYs4ORBqLYKngZDn6V1OdJzsfPmWK9yuEH+czEKUh6w
4oMNN2C8JRt3viPDhWIXUFjo6dJTMtwn5l7z/3S9McH8LGw/NLY7v1SsTo7mPgCVXg956NH9IKcf
dG3j9xd/OSs4LL9P6gINIcO0KGWeD0Hq5SDKhiL0Wu0fpf44tHdDeMiHXRhtGLrwK8GQMFeB4+Nz
iLR7ajHTeXoXWe96upfrP11yhArgRwJ8AyaG0FPYH1qWy0jCD3R4q/+00a7rtwrLK+M4M2CfT1jW
xoo5gWL3DOt59g804pQAibbKTSvLQhaZ5TbIq9EGIHhu4meKb7SLleox9REhVm/avvDQdxi3juMV
Jz41ZYpvn9EpNGXEFAxWenHsmrve3rhZ1kZD1KzxYF1aScXjOC1CfehajUXRf+ila+f3fkPXAcm6
ZMPLLnY8y39qaVm9k+2Sq+ZMWRhLBSpjcU7xYYv4Y2W6eHazKCAmKFyJKeJ2GPpEb4zQy3huJG+6
uY/rjVrGiothAlAzPIkLRZDgw8Cdfbv1YSlItZ+27gYllOvxhwLB0evH46odGmCXEhy3liXsfdse
nMIqndCTpF2seXGwM+3neatFYWVJyD+D20FqUNXAup8vSRdpamTOXeQhi6RIn6Ls7footn5fWPJe
7fIwU/j9Mjk02Utb/nP99y9naVHOJsX56z12cQJH4eBoTR0AJojV9sbx2ydbn5vbtgAfUY3hVlVw
1dxSNQcmQ5u3uPgc1ePsxFASVNPebApI6w4Ruz6QNg7Kyz1JPp22HIbGhlTFULZJZ8S9Oj+hbfZZ
CRsKzoehfOnU5lAO367P4HJYnd8xmEI6yKQ6Bi5ATN0nlUENUMcUAmTOa5LL4+uQNvfzlNQ3Rd9E
njoN37VmGu+TaPxx3faldyC0DmkLnfIWROAi0GoItFGqbaYT+hnPt/J9s4XbXw58cXQ6dxehAGAq
ahTn/h3ElZnm5kKxYHR7SzJcx2rvkzL60lqT15OstpB8/BeD4q1JepoDgqGdm4y1LgrpXgeNXr3E
dum2W7XwtRXj9ly0wenxlkUDvaVm8S8YtFEhoRKjILAbnReq8XKMotPg+luYkctTlRzOAgTgFKKV
TxfiwT6La8euABX6+ctMrap67bZeoJePtyWbz1lHe68ON4L4firVoivtKYAHMPpi+Z4MW2l/MwZo
uAYQh770NJdWUNWbqOI1x+sLdrmpz00LQUPZjgoCuphWrfF2VOi9NGlu/jD/MQD0fIiWkDxS0nYY
WyWEy9NOXTP5Eublod0qW1w6x9lgxGuj9qMhbgYGMytgFIFnwDrwoXFGF9WTz4GC6F09uM3gbBxY
ly6C2SUkgn8JSJ94j5RDk8izztj8lGb7+FgXn/0/TnIv80f2gDsXaptLlGIV9FK/2Kgcs78ZDOcn
PabPrTSVN8Qdh+tOsTqg38ZEQvje0RJiFYyF2k9D3s8cE4G+4XiXL+HzEYk1fCs0eCJrGNGlB1/f
9eZDDENwnmmHWr1rlP1c/lClv64PbNXbTwYmeGEYz86k+Nh0IjXf1Wn8aPSTzsO4kPb08m31EWzN
o3AAZ7Kfj1aByIesvYb+S9WD19nojNgysdwyJ2Fl6MThbAURS2V/JyKj6OlawUboekmFvizVQicN
0mKBKC4fcWKEPiZDHwzGYTiPEvp/1WOhu23njtqNn94a0ScLXb1AdlGDroxnPaUpw1XbjSftJY5G
+IplcU++wsm1km50vmJEXU1z1XB0VXhzk2/h+Jyh5zr4OxPtu37reF51mpPRC0FvWCPvUjbYneKP
qol4xg1c0zva/q/75uqGwAyy7dTqaaASZrmZO3gOfOxIOnk6nXEoJvRVPtUJHwhvuMBdZGWHtvkd
ZIjXjV/GXIDzQWOAYrFtriHhVUd7nzEpKraTyr6ja22XkvoaRu3dLKzboNtyqOXSPI9MTs3pIt52
tOyqmFQEf1LiO+tnOSq7wHf15kNJW2Gd17uwOGT5cDuEu+vjXFvL3+Nkts99yIzkZlIDDOfoGlWa
eRtE9cFSwUxClHjd1OqtriMyweuS+PLiVk+7ZuzyCFs25Ri312bX7mZ489PdhPSbUY775e/rRntK
lPSGbwXOu8EmtLpnTr9BuN6p2bV5OvANkhX7n0jRDveZmfOomovey2UoLAYpmI+wUU13ZaTWz9lY
H1veXxsUfv/PZIBI/98ilfg4VdAXIjHCh8gmMIx213c3sfVDag+JcQgQr6eBeWCSSLaNW8fXZaCN
s2lkXOHWW3A6wppXWhzBfFRwRAbTkyZVQJ639MNX3QrYuMF7Ul8IGM/dSp0cJ4MzmmmO3mG1S7S/
naUN/V/EGXREoPABKJ4SpnCdxNKoSUVZL3GGcdeZxU3Y0Z4xfd/w27X5ou2CQ8iigH+hIGClZaTY
8RIS9hyxo29/zi20wo0WPhi/S9U3H3KfuM18sIzD97Es/moa67XSfehfMu3Nb3Vt43RaPRqhQaQX
hLwZ2QfhCO5TiYuppjScNNne1/wP4Jhu2rlCGA3BJj961btsb4zZPkg3IoZfaTnxqOKRRkJ4EakB
uiYsbQLjuAaJlJeUL7U5HqNa/55OiZu1H2al3SlB+BNZhyWP21PH68uvbcwtNNTqbWMkBGqqazpf
r6/QsmnFT2JdbPK6Jv+KMPbJaqqqnXDoaERipX/NtOkI54Hr++NTQcOrn2zRVqz596lFIW4qUXWY
phmLZTxXiIPpu0ZOv0bkTYzNqvkyoddGJ3i5IrXzqA7YSoimnSFyrfJzOWzcQGv33emAlj1wEkvU
hhQ2ioORiSM4jis3CmCPuvNDHj/766u19ig5NSU4UJG2XQjHYeI14O+afI+qmBW9+0mwUxGVmoLO
LbuNY3/dJJzyoGQ5jTThNo+HMkqQwuaw9SssxV6dqLeTI7ud6Tz5JkRd2XMizRvc3mvnxqJUTyMm
ZA1Q2J3PqZTVxhQqHIKaDuTWsp+iYCtGWlu2ZTy0ICw5KBFRUZRyBKtxy/VtWlP5kk39ALCPA8PY
RWkJbUTQos3ZIBG0cZmvOSUCMVCwk8HnpS4cQHWZcZPKPZoA03OiHVp0gIZ/c4nA7sUV4ug6pSFh
1eR2HPLIGFBB7L5J81MQvkXOm2kfrrvj6kjgnVGpCtpci8JtOFvjlHKT4Bt29LHr+s9xTVfKMG94
/eqFDxLFgv+FXPQFRJv2Iz+Qx4kQz3k0wr2Z3A/5YaqPdfciG/tC2Wu8EcwHpf/0L8Z3Ylc4qsJR
6cIhnJfjIz84SXyrVR+KTNqYxbUj+HR0gq/HQTQH2SJPFFp66dWa9XMxeuNEeu6pZW4dorJTdlWe
b0Au1u0C8qG4B6WEuLONIa+0hlo/LD6ZF2X2fW+Zu2mWnn0pd3NFOpjmP9fnc21Xs5n/z6IIQPPb
LOo1Gss8rQg8O35yui1s5OrtfmpCcEkeN3plBpiwbZ9WZHbWPgxeguFLaXqUl1QkzPx2Y0OvHZG/
wPQK5WTa1IXN5hul0cyxgZv0lJKNr1AGemMy7DRQTVE93rV69iAP0+31ydywKk4mKI0xoYuJkY7P
cwlV/4safq6ll0a/qSuv2kJsre31k0GKuUtHc7oEXDmIupg2nvtQo+Mw/Bc74dSGsN8Q8fsf0q5s
SU5YWX4REYCEgFd679lXz/iFGNvHArGLTfD1N+WIc9zNEE147vPEdCGpJJWqKjMLxm3YoEkNpcTA
oVFgI6Mth/XQQIBuwdzSkCYbb8i8ZKhMmHOjjxS93bnaLKp6/LlGJiEIg8Pr6r/u15mWBUjCm6rG
HbpqQQwcby274++Q+mM/YzTubv3Cyp9U4SW3rmrkuBokN+5Q3UVZrE94fx1VaXrVOB4Imy97z8zY
NeGtDXU/sJsiW3x+wXo5cJkNXq9IwBxCfqxdFXjdIgBcV1Wng9evczxYcZP709Z5KE/KgnTIkfV9
5VwbXmXf88y5SlWPJ5v0d0Nn92uELzcKvMlBJIpxYZgzJ46mqAAQDFBzoGAnxwEr8PQBIzKGSYDZ
Av0ULovLEzl34sAEBMwAM3fQHDe5zvlYhY3DEZMV7Mpv9qreeMUqdd9pZALFs1M9HsMLlea5xUON
EbyDmkb4E39eykjW0EJHnMZ1ynYG4k6AUC+Pa+Z4Yac22LmDSMtEx1KT46yu1qCmUHw9Zjdh/AJa
SoD22y+EEiB1RwkS0BIdaU5msa4HzlqC92hsHWl0LNV3L16IKWdnDV2tePrB8wErOx9RVtE4ikaY
8Cy4/M8+uxmahcclCJlmPF7HyZoEGXXgKQ1GI5QcEnCRA6UTVy9aEPKHYybdK2RjSlABhvb3tM79
QxgL49bNRXMUmZVtBEAh+7AwowMXsnmnKjQ/KlGEe9Pi41YYDserghVkV3Q83IJ3uz2abOxoMLr5
+J4MYDhjXKVx0ClqliAa9eQ6G0R708SpuR5qVq7iurVv6sE17mQVqgbqOMO4q6yKf9jCSm9Y1pYP
YVmrayri5j41ZIvXZlSC6S7JfNARtTVfc9P+4Y0JyKpzWoc2dOHK5rlt43hDmy6+dVzp1OvYiUHI
VKJCCjB/5IIbcISIzWvDQOaDiesfu3LkB8uprI0fItAJ2taj+6hURYmUcyWvY0L0l4Xi0EHHY21X
bQ7tYBqBLNUv+m3FHLk1897Pdi2v2j2yjP2BhVnMV+YYkReejt6xZ7UCx4PKSbwJaTqUAc1Mem2X
ZrjnvQ8mqbI26zpoMYnbHuJcawd9WsD/sczYd20aA6rrdP5WsC7eZaPP3rImyo7IPhrPIsm672Po
hXd12dONYUWkRb8+JWkQoxpK1xBkpegrNBPrGxltH2Vtxa7SrLU+2lTa/6FFbN73bio2hbRiBMyA
HKRrIy/Sb1nC+gp8zkX6Kw8ddRQgtn8VVtcditwaV7Ifshv8e3sTeR4az1OX3ITGYKGwQqKDp2xx
Y8dOtZbFGJdBhXTvN7+y2UOfc19AAlmSEgAcL+23YcZ5ugOQ3D4Udt08JIJUW6DS/GYlCBmOaPjq
v7tdZKLWK5Es9qByvOsBjpMBBaPtvQdoxm0aVqIE+7s+w6Fp8cSTLH8s8pEVa1FG5aEtquqdUxb5
QWXJ/oN2Ao2jqTWMztGO0uZNoD9yK8a0PIatSZ7ztiThAfKvMZgB7fEBakf5NksGZ2WEhvvguFV4
aKzaMXcdDQnfVG0VWgHLkXddUZEM3S6ta/WQlt3QBSr1w+veMTIgjYx2H8alYQWuqoofAOpEzwTz
EgUVWGqfuOXU+Tp3u/S5EFQ92aBW++6XYJHlqW82gShF/pyTrvpwUmQUgCNigINESVR9K/rUfwh9
XrMgLwkB5znNrrxe8c3YAuOdFnX/bFeDLQNuyOK36nq1sVBQfLZZDEBL6qFYFGR2ARboLPajJ5KE
EP+KnagPOILzZ3uwjW0RtiQKzMJM0fMfqv6VSN4fwjSTfpD3jF31pR3ectJgAxemo7CL0MwYZWV3
1feJ+T6g8ymwk4ri0x0vzMDGW7i3mcQDG9Q5jjpUYWzg6GAyGaDoN8ojlUZyP4ixLQKIzVSHymPJ
Nnca5MucMZLIPjgKWA6R/EJfV/9Sun57yLzUR2EbScC7HG+0HAilaF3KQn5wL4xucRq2a0Nmww83
s6vtSMHiRLpcRUHtliDkGIeBX8VdjNDVH1i4q6jInhSO660parsLYIgfCr+stmj0SG5oWYhHIxyi
PYuIg+2QgBPBY1Gz4QSM+ukwdltwwiXvmV8bAR2idgPOCncPygkwyTHudGspBxdJP8tGTwgIVPmW
Di4kIWnVb2KR003RJU6/KxmT/srLqDMGgBHXftCDd65Z21GdRniUSVSHnRIUrUEHUrENAP4NWbnc
TTbMStJnD7Lx6GurlQHJeOrIYQW8zViufLNOfoMmHlhKVVTNa1X44WYgsnx3adjsuyhNtuBhqN8J
N5p9Ba3klTTaZiNdWa6JnvQoN8Zv1GrN3z1NvMB1k+IBjQHuNW/8+goyGePBgiOCS9yIlkQu5koB
4Aj8e8tNoscoNgYIeYUCTAqPY7w1UYuw3Hfb/2ainjyylVEGybClS9Iis9GcbhfUVAJIJk/MSvRA
FZauJRv1rgIbfCqXGitno54TC/oLTnJ5vC1tDmoKFHXb4Xtp/dIk+74JwQuChFD800/Te9osgb5n
Q0hqAojtI1eOBjL9Uj+xWtWuaJWBoCHRrY/xwem2bRYH0CWKo72Kv4X0l6gW3uJzgQqyei46FZFT
Qch1bjOuI1AX6/J1Ed7GcdCzbVPu+vomXHrUzYVdp4YmUwpFp8HvdFXZkM+tfCP80C7JDc75xakJ
/Qkn8yeqUEaxXrXRPajMAeMx+ffSOEOCCy859Hhp2uNzCwUa2ait629+f9UPO9ff+M5CTVoH1NO3
EjjyASIF6QH71MZt1VltWp0u2Y7ede+lxyZOoDoZQ0fWXl+O7eeW5MTUtCdDum5dZilGE3pPHr2H
YqK11Nr7GckOBtFTG5OXF0GUl/sRbICRcAUGOoSIoMwczbUbSrCsGNc2OgujjkG5AtBAAiqiDBws
uRUkQu0HqPMpvNga87uLJoHLo1+Y6Gn7kOcmVVjrTgrJNz557VtkFo58qRlqzichMQC4HlqBrU9K
4KxLaxA94OVpy9+JfI7kyxdGoTOvIAkABf1UBwtRUB0ONV4zmb+pqqABygR0j16+1EE56ys4ItD9
7wFwPBXI6W2B5EWC5y0Jj7bxn6oDY9NCiWHJxOSEMCE3DXl2mGi9J7+LAZFYm0tyiUs29N9Pjogi
kZ1HPTyZveJ3lWyS4k6Vj19Zkb8z9enFDBKfsscwSoRrlfPNK76H2aqXS/WDWc86WZHJUzm27Igz
B3ZyqL+QF9Et5IWXpmpyGxkVHkghxVRV2aaC1GDtvFr/TM6vT4eTMUzOU5HY4JQrMYamPor2m/Sf
kvDh8nIsTNOfS/dkxf0wRze4hAmbvkUphDfkF+4ELfqAzlTk6xCCnbvUYLbJYGaoUWXWMYaMIG5s
85/lWvQ8IWwDDA98rv60TG96hl35DXb5kKGZpb/3jIfWueFoYGcLp+JcPHBqabIJK8TNUQ6A0mow
dzTac+kFlD2AArj49y5YPSYG7T7N6YqUz/m82VYZVrmApc5ae/R2pNuu/8raAxOFPnzkXtFnfm5C
KggXWSEK7U154/hF0GRf2et/DTiTMaR5UzAv0qd795L3WxZdFeGOLcGWZnciOqgAkEbvNabrfBiu
GedV3eocnLvr+daokkAsXdRztyEYR4HDQBkILLuTOLAoR8Bhe9TWIkDKM75N2BCApcsSm8vbca6I
x04NTRwMEs2SZo02VDflNZJKyTFHUmPjNnV9D8RnuJIdqGM7xr4r06rXbHS2KYvJCjzDSxH3nLPj
Xv7jh6ge25PgJG3IWIw2tq6bbE1bAU7/yM2rBpJiylrIOs4dQ6emJjWNvLQr5FVgSjf0xuShhzjH
5ZmdtwDyKo0GA8Jtcg6RFETlQqdOm3pXFrekW9hMsx6CDP5/f39yH/g5WLqkwu9X+S/RijXPkS3x
3Q2Jl0il/9DbTGNgPO0AOkLoiJ7/iTPCEVHTAofZyusYhOocPH6MrcPBrIicVTO6aPVyA5tDlyYp
rtGwfDsg9zfWLTJjXSBABUzAQxT3/r61btvQR+JrYS7m3oenHzhxYqDT2rHVc9Ea3zx2H7FjFm2i
Agqhx6rck6Xmi9mpP5mPyQGAnKPjgw4IlUUUxOq4CVg5AFq450gQXXaiuaPmdGCT4CX3BaAjAwYm
0DBJXhrj1jQXToBZP9W06+hLQN1i6qe9kTtghEDDhbCvo8RC+L1U/Z3d1n8tTOH3cZ76BXo60CcA
zYK0fq7dbZ6+pfW1kS21Yy8Mxp9s69Bnsq9sDCaKy30h4mvoae2/siT/m6/pC70m9qBEiNH4rN0V
pEdeLQ9SN11YlqVJm7h01SWSWiFWfgCEGKQYbg5yrWRNu6depOv/35Am/jyU4FEEjReuzYauWfGS
MWC7vYV5m9+jf+dtch6GphW7fo1542JvoglU1jdDf1MxBFDQ77F2PtleHtX81eYDTA76c7AvTLut
SzEkPaUtrpP4Os6OobpL0XtsW98gJ9qCyIcG1FqhEhzgpfiVfas7s5B7J4DvTWY0V2OC/DRMR/Ux
b6OViUR/tKSlon/k07F8YmQyox3NB4Ppnet7O+HuZFajJX+hdDa7oU5sTG6ZKo9HZ3RgQ4FvJtek
Bu2C8y1ZmASFvC/L2DBgAXMZhEax6paaamc9D4U/wLvcP/IL5/FaAYUYVmTouso98SxwpAZZBt02
MLmylQsKJDDdDI+onHyg++vwBR/UqpJA00K+HXjac9tV0tfCaxQKqA5/yDwCcM9zX1fIZZfXXe2u
cmU+SPVjbF7RF7+hxj8TduKlAmpdBKoaNex+yhMY0BCSFsaeCSsBh7Q7mHvaGQ5U6svk2vMK6+Xy
iOecElMNEV0AHEz0Y58PWMW9palQ4ZRRYCXglc/vRj4sbK+5w/HUyORahG0VlxRGIvIzdlHQ2adO
iafkc92+Xh6O/qXpHju1NNljSlUD71qEx6UC8x8oHwEwWtkoEpHm/bKlpYmb7DTcJCxFIQbxov/B
+d5Nnlx3c9nE3EbQCHhwRYIjBC+Y87Wx7aqq4x6tZXn44cbQzkH9uURF0gx6/4MY24r/uGxwfkz/
MzhthvLSFt3ENQzaBdkwhX4FSPJmKIJeNjO/SH/N2OfjKgvHknauFynZsnxD6TpPnwj9wkF1MnvT
R78DQXiwtsMKkW+Z2HXlQqZ57iA8/X3995PMiAuguoKIEZ4kCuJoEH4VS7fS7Prr2xDcFIC8Tp/H
nahTUMJZ6FN2n2QzrIR6lSZFMRF10EM8oEy0BBae3ajodwWkARB8IGzPx8SbwkXOChZ96zoOgUcR
25z3Qd9aiJu3l71gdv5ObE28wAaFtuNIzF8ECKjB0DO/cBZ8Zl7Uh+mJhck7KPeGnEoFCxU6MsWx
lE8Ff5R0lVe7FgVixM7iaPEt+K2B61rl+cKLcjagcZ0/VOnoYfkU0IR9xqw2hAcakdWLIHO74YXG
BgrOUngFwNFhjtKfqh5Tl2V3DCCoYqV7EG4s4PvATEu5XJjz2Q0OuAaQCiC6+UR87dq8r+qQ4Iu6
J2Fv6v7Y+AuH1pIJvflPtgXJ/KGKU4puZuHeJi341HJxm8sljt/ZvXEykslBj9O38+IRZuouba4c
ty8QjFhHoWK2rh1x9PwUEuKCX9GqWHrlze6SE9uTc7lv2tjpSm2bFOBW2srkqYh24MUB/OULe+Sv
pSmRrRB153EJS1HjBJKaQbOkzr6wXNMd75LCdWUBCylFOFpubTT80GyhNDG71U+GMdnqvrJKtK/A
7Trr1fVg4+nyNM0uiEfA2gR8FLoH9SBPfC4XAvI3FWpRMbJDpgOq7LVIb4zwHkWwy5b+FMenAQYi
W7wTcLAAdjAZSpJaIiUayAF6gCAkV133Ow1BgXhrQBiqKTY92bvZ+xDelM49SnKXrc+NE7EhkE8U
sjiAW5yPM2RGLiCIi3kU9YeM0FuuvqO57E45zySpFzby3A4D+hSYJmAT6CeFt6LAM8nTjX42NcH3
c5WJH4p4gVOsovyqS9Z185/Lo5s1COoXADrAz+lMmX8MCIHaZdggTeMVV0P9XoOtwlO3kddDwp4/
j9mwhlD0wpTO+T8uUQ+y6lqBelqSdvHsc3MLMJKEgsEO0g3d1bDIAzVrBNRfaLdADzNoh8/XzfdU
i9Qi3tKS1ts6HA9VZO5qzhZWbLahBOTJkEMCKA95zMn1LXtb0/7p10Oc3gzybgRfbCTrW7CqbdDr
uo2q6B4ipo+DqFd++nF5+eY2OeDK4J8CGMhDUvh8kMwfc1b5CPIrKCEa6rorfl02MDuLYMBFMQKV
YORRzw0kNq2USXCduuG405W70jC3nHsLHqEvqE87/MTM5AIzCTRIXR2XQIU3aG106WbbVjzRLwCf
tRb5/4Yz2cxWYYGLFn2gqxAxXYw+nCT7qCzg95ZqUrP76sTQ5KUSeyFrSxDorAob9PL+B0UbZ/rU
0LvWXedFvK+9L5T0PLRxMRweKKtPqfTKvvVNWSFZz5PjML6ZbG/JL1RXoUqMkj0CLMeeXlsGAZOO
MJCw8YVYuQokFbgilxKhcx59amRy1rNkBBdRDiMZ8+5N1j74+eNll16yMDkYCMmzAmJy2DOQzrHU
nZMuLMVsDIranaMRbBCmn9bwEnOIeS+xK2vvm1kAK3Q12E9G+yKiB5AuRzfGDZJp41deeCdWpy+X
CLFn6ugHf5+MaI95baQblN56kRVfu+50r57amRx4XJq9AkVUsrIqlu9ie3jo1Dc5+vds/JkBzxe4
yY/LKzZ3CJ1anPpEnpAiKbCZEgfABC0x0D4m/yxiiIfLqZGJW2R2bXMZYlidvwOLbABZXnCQkiVK
yrmT7tSM9s6TsKlw654oF2ZKvMBSNQQZ+9H0+9JcAFrMduadGpqc3HSwUtfW2DyIta748DGGWLCb
sHyE8B4Em0BC79gIqL5Q0gPMFwR8SCoDKT7NAPiCi9rW12Hamccmd2+7RXJ/vdwTB4QJXxNugorq
k3ZK6BS9Qv89TLjVbaWfyeUYxFEbZIIAKVMhWXN0Sb7unTfF3+xyiUlhZglRUWQeA4IFENUpiQPr
WiuLbVwiJhiB+mIn0KVhfneWCLJnvP7MzOROBPiX08SFmaZBE3ij7hpa/W5yc315c81s5zMzkyux
aceqizWWMq3FDZRYAMsOkgfl+jeyCAP0oixc9TM3o4t3MKpoQN5+rqUJyzArUeOqF6x6pXaxidrf
UQjcef8El0JP8Q8/7ndfGOOJzcltbFCjd6rG1kfWWo5PMnkIAgL9bdEslMxn1wzvBMS1DKyEU3LA
spYZj7WhfgBTpxdtuzE7ViNf4BFZMjMZD1GSu70JM6rZVexe1Ns02l+eMr3snzYZ9O3w9IHoIyKm
83OqCStojKF5ftX16NWPN75EFgcgnSxovlCjgXwVekRAy6yZKCcXig9yYARlMKWift2yPYF8drqU
P5idMjSK4Ncg9AsKp/Px1BkBTMLxkIUBlA7sHQN6NB2+cPPP7SXLRKstQnFM2xSayLmyDd4aQIEK
axdGSIULCtI6Oqz9zgfoRSGRGBcLKzU3MgsQQZAnIvT7BKkTPYuAmQH/ZdRAYsmXWbV2/a7fxmRc
GN7cwXdqaXIijaPLAEzA8CKfAqFMr/POP3BwD+KmOVx2v7lB2ai3o3ETbCOfHsKgOglTP0FStFSQ
hzXBJifYZpD+Qj55zstthneo1q3CK27i5ZXb+mkRIxPjJzkUMHbQj4y8K+YGg9heHtDc3J1amtz7
kJwbgfDGgHJjC2aPgLk/On/TkafLZmaCW3CG/h2QnteT8MIybJPjrzDjjHdu7++Kolw4wOdHosk6
taz5J479NEsh/0WQWMry3wMg4v43t930S7Jdsw4Auqj/WpkccXFikSrSWdO2vC/awwBKErVwK8yZ
AJMNEjtAN2ua8/O5irPMb3sNfm+GW+W8GqCoNeuFyVqyMTl2pOol7jrY8OiW8rfeAoPZkpbc3KmD
2qkPQn1obAHHfz4OldoJqMRwGwC9+KPMouuOQPWIiG0KBlKn8gIP/LHBZT+bu8U1nkDnxdAMPo2B
nEKKvuEYV9yVANneChzYVVYEIOJdsXIDBCb0by+bnNurpyYny9WVdspLE3u1ytxb9H2s7D772ZXW
JvO9bedmC8fq0ggnK0clOtNChlkdirJYNVR9hKVRH9Kufis68930ebEJY/82Qz/YwuTOL+jfyZ34
PsT6EpWWmNzRtRTUuJC4AiVLt4b2w4cqwnezsG4gArDQxjC3r5FzBK0x8oC4KSfXMORY7KE09FnY
X+HZQFQSjPFKhr8vL+Ncwgx9VJDQASwFQPBp3wcFkFEB3Y7zw2Y3ZsJWQ8rWUNTcVYa4ypL3xssO
DnCIDh/23Gl/XjY/60U6kYUMKigNpmzArOs6CSpkBO/FzybJ4Djx1uYdrrSPzBALCzk7pSfGJoc+
ccw4BCsYkjLg1ivZazImB7+GhIvxlagaP/e/YU3OAAdIPMEkhjVEAFSb3pWbu4gLoXGtijvRmGsZ
NYE3LrbGLo1Q//3kvsnxSaDJg91IlHs7lSvhtIEDVAe4sm7UMKzQLnfPO9DBCHMfts1TVrI7N+4b
yECnuyppA2uRqXJ2iZkJ8iCNYgcV0/k3AU2byr7V2weZ6zTa+uBNp2tQHQRLJHGzG/XE0mT0vSvB
ghFh9FR9pyTI0n2KYogl1iHPofyx4Lqzd8mJtcmJVAxgICB6XDEYTMzhLUSe1III4eUNsmRlcvhE
feIYTqo9yUE/6gbIzwDR2IKR2cP1ZCj67yduQxqnjaxBL1HbvBG/uY5atu7CV6DhNpTFmzj6yNGr
e3lkc7VprTbyX8eYKimILhJVqa0qJ92SOD6AsXJldfmmc5s9omeUV8QapBiPXUe2kVFuPP5hGvw+
jQ6Xv2RhjqcSwU1lsBBoP52Gttc0ssGNGe9KY0lmZy4YhKoDHgYgDARj8uREd9O6dPwEbx7uOlCS
Z3sA1ndfGclfE/b5QqLjOQb1PU64uuNH4UZoJo1ew3FcMDN7zJyMhJybKUhTeM2AkdCBH2Rd3ljd
o5V7aANhC545V2xEDxzkNykgGOgCmkwa9ZvaIJGPqBCcdFB0Gx1IrQcOeXXpmxq3bXjn9EFOO5A/
bOolxOmi9cl8RghVayoxUBu5pYI+sOgYeau+vALHb9r+ACIb+xE07J2NNqt+c3kxZ4+zk6FPZrl2
+6qV+o1cxGAoE6uR7Xjcrnn2kvsQD19dtjaXoTyb6cntyHlURhleeatovHW6TYk2V6fbjbFEXPVI
jMfUXiuxUBWfdSTd4ag3BPmEbTT8tDf9AjbLMDrksgMJe73JPWPXYoiXxzd7DWlCLwD8KbKVE0fq
BicbQhuvZSeCKCbiVKOluxQvjJG+4dpaOFLmBqb7033I64DPZ1qGHApOHYMWCPiJWwcySX81ld+t
bM7iYLSdl8tjmytxoOZpAloBLXcbsgrnG5IXvlebDsyhU43u6qS8buqqWDsNVwcQIrFdy8jPJq7q
QHltsSYKHP5lOD5lrFzihJ87THGooz2A4ms+8cHaWUMUoqx0JVL/SNtqRSv3Jl18Zc24Kypf+jkK
aQKtpz25sxrBO9sjHZKI8aOXf5TdQwG23gEiOQzV+U1tQJLLXfChz6sKm0iNoT2WQKJlWn41PDuK
ixA2Rbay6qfYk+AIPhT9Et3Vkh3995P72LVbAVVJpNQHd9W0T0O+hUK2pN8ue82SFb1jTqyUoged
vofROGkXRB5AW9YTNVEZf75s57NH6FmDe6LJ1fTdqXNWcQSlg0aPJn3qu4fcvKuWePs/b+5zE5Oz
K3LK0fe1CeX+4O7BkmteoJ3h97hUBfh8hwNzYtrQevujZDZtP2lAWGIMuldYlQ9c+o+m1y7krGct
QGGGIs+m9VEmfk0sEYVxiIR8K1eN+EbJPx+5ms0Tcojgx9NiKJNVb6NyqNWf5Lv7UpMtCYsgCe9y
QIIur/qcd53amQSutsrRg9cj9cWyNU/TgLsgVEIxiC6MZ26+UHpC8QeJI7CmTc71tkHgVjJkpqR/
Zxf/SXt76WKccS4H5yrCeReZFXcq/y2BhMiHHOFh65QQyH42ofgZuZkmfwlkceP7vykTDw1pt4l4
MLt6jwLHc2uTtWlJsGkVOCOqpWfB7DcxEKUSnPlaJOx878oWKmeA8iNkZelVOLZXMrZ2pHK2A3x/
GJeql3PmoCUC10cOEG6jt/jJUVEU4HjoXSymrMfyfXBDEMVkI8RFV0WaQoxdDBYFr0kL/cYcYsk8
oLRzg1G5/ZFDJGTjt2PqBUCEFjkkGjzNqCW6+iVEEuneKTq6JNI2972okzCIzFK0Rky74cKxC5FH
xvQMeE8EYWKujVEdvbi4VkbzK4/bJR/RMN3z+gyB9BwUiG0KV0TB9XyCBkjnKu7pQNGQkEmozXVP
2mtgu9buOKxl5SONkwF32+/Qyri0OvrHPxmHL1BwfmiGwolxIHdqox0R2qjOX8ve3Bumv3VNdNI6
ztZoycsY9wh50E5rP3clX0hUzWxArR4PsTKt6Im2pPOh5zhrxixEDOfwH33kBTY4rP75KEEj15/C
A2gwABI9t5B2XFWkC5G1DTc0OlTWlQJBUv522crMNXVmZbKlVB5ZoF/ELHbuQSpAbKs739tctjHz
oCAwoqlysI+Q7ppMVi3HeJQ1qkO5o7YJwAYB5761chtr2DV+kkCJoU/WaQEibiUadYtOMyRvrN45
1ln70DXjsPBFczsFruuAF1AnrKc1MhKHPUUDIKhR7d+oJASZdxuaxn3r96hVqPXC8Oc8FS4KHk+8
6Gy4zPlKkq5GWVs/aUorhFhKVl/7IPraRFVRvXcxE1tECncNH91bEF7fCM9wIQqRLDjsn0me7hcs
AGROLexX9Gidf0XoeJHqQhBSqJL1DSDCGTFXnGX02fBBkdMkrQTJu0ry6Ao9XHC6WCQoU1oAmR9c
V8hnRRIQVTWGSz+8jpM1+GzHFldblhzNasijTTLil4K6YfVz4cfWugxLzXaWN8OGjyx7sVnjaB4b
69lsqPG7yutq5wvDfnXCsNqnzZCtRUTH6yimGSohYRgFHLxo9y2XaqlR6fMzE2uPwAzhOuIaNpUx
SBQe3naXpyvPBt7Ldu9z52eDMkJiSbBzkq1aamKcSTnDIggC9GWi6/KT+Rcdo33r4rXSDhvfeyB8
nbffcvc56j4geBcjB8Nu6KJ849z+xmWAyiwo2kGXOdl6fWoPDmQk0lUfgVzV0souyR2TdKEZYCbu
wZ0DOSzks7HRp920fQq+vFihEzptfVC5HeLyu/DemLu9vJXm9i2aXaBrzfSJMs1Z9YUkLbA96Yp6
/cZW6YH5yTqqaZCSd67owv02O3cn1uzzHTN2dieEhLVmBIG4bW9S975SCzM3bwS0+GhG1v0okwWy
o0Rx14f2oMr6n71i6t5zu5dCNMVCmXneASGdgfIcqrOAFp0PR6CFR/b6dV6EPXpOf9QDOmuuRj/g
CpXBje0eOyBTyyWaaB26T88d6hNsNmgZAcE5Ce092rghyzCLrHkZ2ydVHrkA+UCQGC+m3FtLb5WZ
rACQAGjT19IHAN9McfItBPwydNHBR5oX4NYVWZnJOow3TRK44o2kKw6r7NYrd5d9cy4iOLU7Cf2F
DUrB3sM4vbrZxa7a98MSLmzO/fUbCZOJutWnXKps+sZOQXSqodllfaj6/VBlum+4YONC9DHnlqem
Jr6fFBxdb4iAVx6H+hRne89JAzNLv7ChT81MrkYuhmqUEcyEABWX6l4lb35WrMLhVwT2zMsLNHfk
o5cIoj0+znw67VPX2f467xvsNEA1/Edf+IHvPMjwqYXANFtK9Ntz/sBw2EPtiIDGbHreW5XRVZLo
oAd9nI0V+OWTPWLlNkb1UIevwIIb9KblH0Oxyrw9SX7X5W3klqjc7LzuyqS/pFEFWfmUjvucreN8
iYNnzplOv2/ir6yqSeJwxAOgjBZm0A1b6T6Q+kcTL0Qef3qypycAbjyw1+C1iltocvAQ6dVW5GAm
pB2hjWuXDqhmaPLYoEkeKjasI4sESZNv0gKXb/q9JKADWqXVT4ccE/Wae6AcVSuTPSi+cMLPRqan
nzZx89YuCcq8mIQquwIbFSZ/g9SQFGviP4tsy8S6S/YFNNh4ts7/HYJFgLeEefRLgWtp+oaoKiQ9
kImCaDC4zpE7DUK66pck8+aO31Mj+uY+ecQmdennABgiALDemyZwmp2bbUn03Dv7LLyzlxok5gKB
U3Pa607MVdXg8HiAOeaIlccCSm4VwHL+0utoznvx1DehDIDMLyq853bawXCYVeC0JUkHxOFBjo8R
iOmo9ZEusW7MnBu4Lv/0EaO7DTm9c1MAxoospjAViyfGJeCc4CMu7ji4FskKgLDLp9TMep1Zm6xX
L2yeGgrWoJcyVuB8BD4/jmjA7CCj38Gzi5aXhYNx5qw/MzlZMwEgcu50MGlLsjGbdt0XN+aSY8ws
2JmRyXEz9kKEUgdTvM+CKj2i4IhpDcC03lULIZU9u2LYT8DMItWHIsv5imW5oCkd9BymT7E69PFt
kxOA9NYO39D8ORZ0FXW/6vxXzK7Dce8Sue4pC4i59UBFHh8avpVhurbaDZBVK5W2YNrcIqJIoI4X
3fX+v1+CqJb8/dzJ1OB8bHM7xu9L9Cj4aF6y5M6tfvSGt3F/XfauGV5RrbTw19YkGpMeMDqjjlLC
6kfhrGvjW4x0qN8ESXQwh42MtyW59q2NXdw3YGca8lVlP/rOW5pFu3LpCpo7fk++BiLS5wsF5bKw
N018jY9pRmGVQwR25SRmUHcHEJMHYf/WSrVznPs8W/fqCxUHmAdsjhG8zIB7PzcP8mpSKx2ahtW9
8p/tES0ixVFFCxfg7P76a2YK5jXG0PDrGGby+i2W/ZqX+7zKv7KJT4xMDkSHGpFCWxOm0vhegxe7
jTdsiSh47mzSfVkaV+GCgWqyr6xW9Wmiy9IR+5GGhzGFUORBuiCbTa6K4pt6veysc/MGXC/k/pA0
QivzZHnMxkR/Lx+w74aN4e0d72n8whWsocP/NTFdmtLuIddewoSsblL+XrGNkS/s7vlRQLUc+FYk
m6a5JtDHjw0xelwf436g30xxLZfQZLMmUDlhJtKEQJpO1iXqbEuOLkbRqSd0QQ/JNaqul9dirvL4
f5xd127kurL9IgHKol7V6uScx54XYZJF5UyFr7+LvjjbappoYgbYODjAAK4uqlgkq1atBR6+TxtC
kpodaF1AZgTx1b4u323U3LuN5vwxk+8Du89xLDpDobApdwvvHMxE4QUplg2buh/sCkCqjdMe4/g9
QfHI+nHeLdlJgXbTfyaE0zYydFKgFA+W1mg7agdcwp0wLW8Wf2t2ive3yhvhI/lznFN7gCkfsuux
cRiT74BHn3eH/w3hpo2P9OmO8JGyYR47Q4eNJpmDJA9s72UmReAbl5aqQcRX5pwpYXMaXtNGRg1T
Y/XL0C7y7r2e8FDcn3dI9ppHvcwwOT4al2Tx0bakI5RQoP20mXG7A2YSki1GEA3s0mvcTWS2eMnV
Nx6x9rMTXVMvvqeNYuJUlvTWv0AIkRooWJAx4BdY5MjmPy57Mi20qC9AwlORXaKrPOaJWlhYTJY5
JkjJMM4N9tLTQ4n5C51Gw0GdsIWMCg3y5Nmrtnl0MdlLMPnfLJSQe7wd//78wPwBUPOYwYfCjzhY
m7V9E4FG9CNNERIW/Z5N2/MfU7KSGKzhOlJQtPJBonDqWV149dQkECRzm2TTk52r76kVoPsWOEmI
i1aqKnlJYnRt8COnrR4jrgl9iXqK8OnsNMjTGlji4zJcpZaiFyXZ2id2hLOX6RhGtwsfxRKIrxMP
Bewp6P7hgD8xIjxVvXpwyhLX0g3FMJQfbSz/26jiZJbkD9AHoAzJ4SWIBP7vqwXLXG0prMzNN2iL
XnXVAPWq9LIfk23F5zdZqlg3SfY9MSekKzDiQJ9DR8zl5u+sSYLENIJc20L3nGAtVVOhKmtC+LXO
gJtACWumG7bpDyAxA7s9TFnomPfZ8H4+1r+GhI3mHRIPrpZ4hLiCa7oeueXgQZPC6xpULyBiyIKy
2p038jW+YQR9cIhQoycO7ofTz+UsBTqgU4z+K7rR9hA2WoLX6YOnHc/b+bpxYccCjAzNXlyXxPdU
usSVXiewYxjvGZhrIWbWfDMh+cfA3uSNG+oobsxf4/DUoPCpcn2sDMgBw7Fo25YH5l90/RvErJQy
bZJrzdoSmMJPlxB4kXose1habNfCrTmKkp3XR/G1YaXpLvEhh1EXbfXbpm78QA1C9+7gZ0/n11fq
LnR0uXQFKhpikyZq/dYq9ARwz+a6A+Q4N++J9zY5YdMqdpz0S64s8YhabfDCSfW29GApG+vQxw2u
cSHzNQHleaDjN2bf273i2iON0ZVFIaUQO8IUuAWLIOGuxu1iegC03kb1P3RZ8SXRX0NvE685HJyn
rtkTLaGnC0O6t0ncjWN0AWNgZ9ODdniP7Ac9eZr8G+Di/+Xb/WfWFgIIyrpp7JbcPwPcQ2D40u5c
f1v6W31UlDWkKeXTQRHwYMQtaAcqWNLsrZNfj8udMb+ed0a+HVY2hEPG0LTaGygFlJrzUlTbAh2h
fukgNZcAF/vM0kCbj0zFE6DyTLjy6Imns9mAZ8xcQg3Awmn6Hi0qjjuVFV6wX8V+5JeFU/MASaxL
mj4O0DPPVLqg0mhHmgRJE0Fd0haivW6LKlp82GicoFzSgAByCnIAimrX+S8lTRkrQ8L5kvllHxl8
I0+oqdvar7i59q3t0gaNSjVKkjJcA1QrlmcaALaKoCstGnJ/8WJcDMetU96yJOy9R1bdALeQVaFX
/H2UQ70HEFoHHQM0DIQVTKkVM5IlKJakV55xlzuvxd/fctCOWZkQ1i4B52Y6zij6Z+Vdb9617Lmp
Nst8aw5/f4yh74OEhBMabWtxuLMZ0PfwGGAmJLrL9ce02RCysXHMpPPhfDjINu6JKWHZADwjXu1i
2Uj+3muvLkSwN1U9B91wbTQvRnodR4PixSCJ9ROTwjLmmm2DqBfeoUI9Gq+Lvm/9q1LVPuZ/5fQ5
xHtnn2sopHU2Z90yEzjmG79n9gO6d5H/0NCHPDlEpiL2pB6B+oyXanhbRsxDw9hRaP6hdYzaIwMW
I+kgYnhlDYqvJclEEBr4tCNkomxkppX1sBMvt6YTRvUTU2Gu+J8Qlw2Lhj2EPgjAR0I8lD2hlRkB
kB6ZgGLq75aqciY3AGIz8LahPic+5iyCd7G3YLgXamGQlDcfF6dSjPpLTaBgxpvdgDSK8MKMGs4I
p/k+/V3VDy5mYc7vGtn35hW5/xkQTjvaG+a0lAUKTMW9jkxtZrde/kBVWsCyz702I4RVmzYM5zb8
oN1xKV+8JkgjRURJjgOuMPWfJ0JE0biL6ZTBE1K9aMmbDyF1SG1mcxbkKi5C6VeBHDchFpf+EBW5
SWaPRqejZe8kV3Zfb7qiUXwWlQXBmQxXt6riQBWoG1mogNQqrTjpB1m5wP99dRNo+xptAR/gL40+
J/aTNYPId1R8EakNYHr4CBf6CGLhKo6WsskmAK+q6VbTQlJdWcX7+fCVncxoHf9ngof3yo28jbvM
rmGinm8gqTr4oQ3YZH3daJBKbiDJqpomkuVikwBri3Yo6uJiQRaYNmgFWegx0HnXuF1oQnM4n0PN
vUJ+bsB0e94/aVCvzAn+9RDvAMMMzJH2ajQOiffiWeHcHmoVllj+rT79EpLlyAjohxYYGqbvbrpv
UJm1Fc8gqS/o9fNBLA4+EY4x0vgFRkXQ47Pqp7F+TujRjoF4fUzTf7hzmJ+GRHHCZhiHomiQ+PX5
wIon3OHzesOAwHQVIwjSRVsZEooPsUmA3wW0dePSb1peBZjChB6gIgSkGdpH+R8cLJg9ESNOB1Q+
BbsDQtwKbHS1WhLqAyZ0FbdpacZZmREizejT1KAxzJj6vaa9Nlp4PpKl1zMAn/GJOfs5rranW7VK
3bSMOPaoWaAKp9FLkmahlZgHg46X+ngzlSXgaWbZBKXfKZoCsjW0cAngDKT8P8F2D2ZmaykRehO5
rbI8cNLDqAH3ejzvoyweAHTiZxCqg0QkHKQ9s5aOIB4qY29Gf9h8O3uqGqgEw4gyzKcRkV8QvPsD
mDdgZKg3wKiFJrmOvDfb2/vOxgBgonxI/X2nUliUhcfaqhjqswVUBLfalZcJdDjrvx9Kg1sewgKR
DkI5sXbRmmyplxrh0U+aO2xsL+32FgY3m03jZS6oQQfdLxQxKf1enzbFwgUAEl1GuM2m+lF4EKl+
G4bd+ZCQh/3KhrBwzchA4bXAhuEeaWcEY+sAXHWX93cLKpZdFFbaVje3563KjkULr28Q/2EKA0jh
0702WYuB/gOMRj2UVwJAhVMGej6tgb5MT/bOaJph3dXJtdZHKCzOhbE//wNkuZ6rN3BKHzwlRGx5
nmvEGnL8ABsXi9zaNth0kZ8HWv5iloprhnRz804RyswoNev8K6/uAHphDcz3B7zO2yRc0nILwesm
gDgxbk2OahJUGjIrY0KaXKoyj6YGPT+9vpvtsB+fM6IIGena+Vx3EIBhzid26o8WUy8v8xER05Sg
5tACj/zAMxMgV0zsUUdxvEhD5dOaqHjVuE0PkBkcmhP7kZK3pX2N/eW+KPVLvSQ4OTGaYqtQvNJs
sjJqnrqYx41mxgZcLIAM5Vco9g81SUzJYSgaoy24q4mVwqKooZtO4ZadvluLFixjYDmBXz47qjEK
+ef6tCT4gvbNRDseEYOOWZ0ucP2Nldwzhv7e2z9sKgywo9Hh4BAV35uQcout3p1QBwA8yOtvoHTP
yBMQ5CxSKcTKwvwDP45WusEZ2U4/kJuRObEKfKAFjABZPW6bAW9D8+W8Q7KdC/ofrj+MsQyU106t
VLpTgl5zxjvK+5Fa7xNwwE1027mKR7TsC2FMDQMGGHQCKaCQgoduGOOWYt1i7WqIj7p5k4+XZnU/
uIo+ufRsXlsSYkEHkGKgPf9CRr1fWv8y7YErs0oLxEr1EBoMYxpVszcxsjF13e/aef2HBYWHQNmg
KvFF0nloybL0Pl9QsNr6mh3GzbZH5ojfz9uRhsfKDn8lrVIu0bQc/WQdK0ouU+fSTndapzibZXnJ
/jRhCU2FbHIhgpzAlYl9m30UdadDCpre2Hqf0Z8y5xtdpZUqjUZAbBzgh1y0+YQw8chsjkYEpwr0
uux54xrvFLT7ZqK4aUvDEYVdAmAmUA6OYKeYk8FMHQRJthzQhK2TJ23cdvWto6obSh3ij1T4g0uV
mAPzIe6qODURjbl2dNt34rNffg52vbZR7DCVJSHu2zxK5qiFpdG8BwucXXyzuGBYnG3Px90H3k2s
6UHz9z+XhIsNXsJAvEYGXGrI9cKqwHLbDSvT57qzH9psuEr0GvylT2b9Uib0DvNvgZYs25G82Xif
zXW7Xdxk4zXp0WYqNiHVIvBDb7UphtxpXLvBbwO7bedva/tap2GrPZxfAlkBAuVgSPXhZoeTQIie
uPFH02DAxpDpez68M7ZZ0qPeXMz1Zvx93pTslAZBHGjgcbVyiNj2sOfUGAko8DbZdFsZt6BACM4b
kK7YyoCwYpml1XPWwEDj5mFqXc19mDfWjv1L9XHtiHCaeWbFCneAHSf5nhRL4Bj3RvbzvC/SXb3y
hfu6+voY/QdMk9uYhyJIs9epjjeZQTEb/0BULWzpumGY0YaqBoEItnBujjHDC3CGrbYGjeXr1AU6
ZEpULUlppK2sCEke4hkjit7IwBRbx023fRQAhTXodyTa2eTp/PJJ0/3KGP/31fLpcT5aBge5Jfp1
BNB3B9z5zjeeaLzp2kOTKK5SihUUH9GlpwEUPX8clK9DtZ9qwLCeYhWnt/SYxH2Ng/Y+aHFOnTLq
CiJQ1YJHs0b2iwEKYre/jnrveH7tpPt0ZUZICU6CPkQETrENhfp1AhFu89t5A9JHLGjk/3NEyO+N
ZRWZDSqHzWK+24MeNO1h9F9s+8FsvlEglqA+RSpVrpfuqJVRIddPlEHTPoNRp0ZuR10I98MwS2iA
y3Foeb+hRLWj5cPg4obqv00J3WjDt0ovnxhGpZu0Aunz+Hx+IaRhs/pJQsLSBj126hg/iaUjnmWP
dY2ZiIdW2583I/ugmJgD/oyzH4BZ4jRuirovWNW7qIWYYQJmo2JZFHcQmSMrC47wQf04c9siIbDA
vk16OHn3hvcKQrXzfqisCF8wSrFYVuMhJ+Z/JhBExFnQT997//28Gdk2Q2/M4UMdGO4VC8vuWHXp
1MCZAvUNtGIce7dAguC8Eb7m4s1jZUQsKhOz1qnZwkiDkZ0ifvSb0E/vQQTVpZddlYY1U3EWy/Lv
2qKwrXUz9jG7DotuA87izWBiB5jBXF6Nv7NS1dJSrKEnBATxB2bOI4xp1VM2hBN7thQp15BGg8/h
XWhoAMcpREPfa3Y7D6gJOW335GH48jDN5s5rllewd2ZBNpJxP3XtHCZg+Logbv46Vg3Kf+nWT36B
W+LKKcadNS29AhAmyzNcQwJaElwrwxPW2TcHm+ocAE+YhlpHAkaICIWqH6kb9CpZU9kyr20Jy9wC
RagVkO3b1M0YoOe/WdpftgolJVvotRFhoXFsx2TmMPtyBiwhNsIqZzeFBh7hf2qBoxptohGGxzXI
D04zFa4mhHbxhIPBCB0wFdPyx/ltJ/04KwPc1/W9ICWx7xUwEBsYBATs3BqSIGIvlb01SpWwoizv
gqDEg/oBON4skeZtIPasJ5PNG5bf6/FXM+7OOyP7+uu/LzjT0MH24sjC62Whm9jqQuo99ZNqZkS2
ZGsr/N9XS1aiCRMVGP/bVOmROftIx0go2+QEr6HHf/AHdB4YOsBZhbL9qaV8LCrIMuOcmu1003Q7
a4h2pqfIG9KP8mnk426ydseJmNnpMBJhYIx4e8pUc5my/eIBc2qZCGXg/wU3SigpVVOKY8pqDgvU
4cqgnB7Sf0GLrKwQoaBReg4qnib8MONdYbxPoHY5/zUkvLp45HAJOoL3IVDlgh/D4CC/zLDgorNQ
2ke8Q93hNpn2oMEi0bFuv2GHZv2+jqGXg/2Kl9D5XyBfyP9+wBdiX01LW0CoefmLbloSRO5z1b1O
7HjejHQbffopUqDEegIBuQ5+GgYNCM6G/NFXXV2km8jnNOycyxMCLKehHc1WB+oTPOZLcPO0j05y
1Mtj1W1TFUpJdsqDff0/Q2JOMKs5TilKJ6g4meP1OD7P2sHuX9viYKs6JdKttLIlvOjGKi3z2YOt
FK2YBSQTdaI4SxXeiJ+mMie7mwmWzSxo0GVoX1yR4arpQzv7nruKPr/MGEQXIbeCWieqQsI5t8S+
nQ88M0xZtUtMczN4znFY2kNn+KB0mIK+rRWNZOke42qrAIDwkSxxlNHqoySJctyTqmQTWXqA9ohl
JaCEuo2ao0OCJPqDi1uQNjeZeeVlYa9Sy5C+xda/gH/kVT7USMuMhOEXxNWNOYVLHDrjrs6vaXzd
Nvs4fYjwNjm/4eQ2UWjg1XNoBYiVIKBQ+j6BRsumwDDCaKNtc5fUd1p7Sd0OTISYZq+yAFPbCrP8
A4p37g/2UIAfOE2EcJLlhJRF6cKsX1ra7zpbOtSAIYswTFpxLDsOJgX+bt9gqGrjpamF27E5Lu86
WXT8MjQ62TD+C1AGjHsoh4GEBmMtQpJtUKMo/YVPcOlVUPavDXmvlSyPso26MiKeeRPq3vboY9CJ
dAOEU3V0sRRrK8tvvCECbn7MOfniE9PJQLAT90mBpxkNqvjXAKaVzP9d1nfKgQtZul6ZEmsthj2T
MUniYjPFeQhtlKtkoqE5jYoatMqMcI0f0qXKWhNmovahs77lrYXNqCLQkZ1wa1+E+7tZLnNfRLTY
2NqW0AuX3OJSlY6KjyP9/J8fR4Sr5PPiMU2HK3iNBF5jBZ4KLKnyQ0gikW4UemnAgpPdjwXqX7Bh
+wH9lzasD8o/kFPzjCleSTKiV03dgjVZi9uX1PPvWkODJO90iYnWfWf2h/MZQ7pwn+bEC0hWJKmz
RIhq5gz7yZjuF5wI501Iw4wzJXA1NrAoCWHmGpHD4gImuvqXhRHUjG7H+O2vbXhc1hC6B8BN4j1y
muIHt4udRqsL6CDNkR3Mka7fYdAi9UK7LPNke96aZMAY2DKH62qjwMcZPU/NQfU3spgNGi27SINU
Qy51riI05gcPrd9NvWQBGejByO+stt9BxERxukiO8RPzwp7SmZlCurnFito7DaVlULGx0Ado19Jv
dU1xQZEdZSfW+JmzOj47zA9lWQJrlvXQ4ym29FvwcgYefRksnDMoTlxF/T9s6BOjwnZzZlDs9iZW
mNa3dTzi7qW6ept8lYSz8sQEj9uVX7FFqkLL4Zem3UfOriNbi8ahrV870WumbZNSC9rfVqHtUrql
yTeaDhwSiRfvxgMeLrkc3V96/DY3T4RFqgDjT5svv811oALzoRUqkjNg9K1oQI1YALL2UoBggP1w
lt1Yk33RPtlLiOADOFg1DSfZqHhrAG8IxnYUBsWyjj7bUWNwldpoClLrxa2u0353fudIDtGPoXxA
gVH+8MQ59VzTrcnyQPrQmdbem36Z+W6Ou81U7ieVOKMkYZ+YEiKoAZyJuBVMUSPMNSBAD365n1Xk
kpL8eWJFCCLMpvd+08EKyfaTeduBG/78ikk/Cu7q/1sx7uYqSiHzVpl1AgOpCYbs54TtaKKAGctA
GMAQouMNsKn5de6D0hZUzAyzBl6ibzE8A921bZH9zKIwMa4szARluzyBMJquKhHLcsuJZSFva1YO
LjWLTzk091BwrYpQT3+ikAAm6KQOwS2rfApLTWI2DUyP6AajECNckQ0/jXKLoajaD0EO0llM7Q4g
luyDfh6CtBgwrIhbRPjXXxGo50+jop86SeeM4ybL5a5y73Tj3Z1+nTfxMWcv5Iy1DbHe3rHeGQ0d
Nqx6fHKG5iKN5iAFwL7DSFfWW2Fvvbf5q2s84h7euFfFRLcGQXuXBHqGqUOHHhPm7uYCkgDusxnp
0Dn7lWD0FriVgDnl3TQ6tymmxc//bsk+PfnZ4lmaMGo4HX42wyvQrHaj8eInoVYqUqrkzMRZDfii
jjsIKurCRo1tGtXdDDju7C72S+L7xfcY0QFmNtuil9gVuDz0pdtWWAwKRuLzTn5NE+DFB/0sLihg
hv9CGjXmTYGB8QTAgPyx0i/LXOHd1yzx/7z73ISDUTTBu4LVSRul+Psdei1+E29SPdv5+ut5LyRg
EpgBVgqlMpTaYes0GfGOpgMBPHAvJA8tKD6znW7tJ6iUxTGAubfOEjYs8PyrftM8OXbQbzbQqq13
iypjydyFTi0w49DEAvOEEDM9rY10NuFuU/2pMveqn7X9PJgKcNrH6N7pjgI1MTSmwcQA9BFaMKfu
Lro+aLWO7DS67kIDDeiSd4MW7uVcmSwL9LwHpLBvFqjkVFYHVZUcI4BLYbRWaCRJdWfgWX2LRn2X
YKzS79zQGiNzO3Ytm6CePhRloEEasgr6JqNPkTd0T+NSYQUtPSMHM0pVhxX/PF/8AcgNfAyoxXhi
6muGInfttEXLyo7xfKkhf5r7OTjVNUKCxiyu5jbHfS7HpFmq/QN2BauJuzLYVAExBWbsdDU1Y/Ih
EIEdWOXvsXsZJXsWfXOK/fkYlYbGyooQGlC4YKnDJ0xI95BlodGC5MJ4Pm/j6y0GgCpMsdkuVEQ5
ZPvUk6ED1L62GAfj1nfm4FxT39q70YLjowqIFikOD1ny4OOlULSGMjMR24BdY2mxMcClFphmvzUD
k/4475DUAkpVuAFwIYgv6SOqwDRK+fHkuTvfjsAhoRj8kS7ZyoJwjZkbdErrDBam6p6BQHp81NNL
P+sCXyUk/DXR4+P4nNgEvNgG/kf4OBGDmqQJIG663AACqTeHiG7LMXAIJB2359dNwkV4YuwLFryN
4rbksOy2CQvzepz3RbMl2daID669m6yw6m6LJKyiA7FU6rmySF856vP3zepmCO0RQAW4o3pz1aIU
7h9ilaqbLGGsTQhPv5r6UWQsMDHk4TAdwRqAFA8dgNTfaWTTqQTBJbVivpw4WfCYx9cT39VTmWV2
CXDOJq53XX+nL69meiDd7Uyh+/CHWMfc/l5rI1r6kHrTf3SOoiIm2wfITjhCAd/D7ZAv+WpJo8aN
08GCvwVoTjC7EzBTkZ6kFjwObzJBigMw66kFfanrzHQ58sjqAqO41hMVJ5ekOIFUgVUEIRfnTxc3
QNtoegMdF5xaDvpJl8X8YPgHLbuO+23lhrGfBU0HhAT+U5T6ZTtvZVjcDJnH4p4xGAYq3df2hvUz
7W+M+bmrL4y/ByieOClq1KUz9n7NnazjatfNP+rFvNBoEp7f3yqPxC3WlLk7c9Q2BYGau9zm5SXu
v5H7U+8PwI8prMk29Hr9hN02AO/RZTr3CU1773vXX6Tj23mHZGkYo2I6n8P2ALETkmNdO6DT7TH5
QyIbvc42+ZMwUwvGCmopdIqXLehiVKwjskVEnYwztgPTR4gQ8pNGrcTnCI4ie+x78JZvNP25MoLZ
vxhVpEiSJTQ4T/vH6CcGjgX/QJVoVJoLW72Pqphpu0917y673AO14fmVlKRGA/wCKG1zMUGMMJ9u
5FiHLO8IPoNNAr1LY05u4uoOiOkbzagvauuG6taOOLgOnrcqoeLFxenT7JfWwDTgiuAgfySTf8Bo
FcRXvDBOXqzZPGiae9HVT21MLxntQpzjIHKw/c0MrYt0gZyU92yn9GAP9sY2FK9PS/KV8cMQVpjx
xw1CRIK0ccoqr0TwkgqTDdoQZxfUqXRzk/tJ+oLX5PJG/Nw/JtYwHlJ7zsJ26McxqM0eMq/9EgXN
ktFvZVvrd2VkplGoj72TH6IuG8CgPE79RTlZE7RFZ9cKPZPWv4eUxWNoasX0Owd78x8agYm4s6d5
CsbENX96rHWO5Thnl3NMhmmDs3p5GPzWQFDo2VvUNckRYy7dDgC1rrjSysG/znRWKZquXx+4+GQY
SgNOAk8mCKOdRkqe9oZNa/T4je4CTwXN+j1X13mkmqr60AYQbveYFEd/jQ87YZBauPni4cv6htro
/bG21DeUUnaNNR3fk0HrDro9gKzCzerpJynt4aacRrQwdJbV22zKuovRm9qHPKtQ2e1B6PfcJnZ2
1+Ta8LP2tUWxJLJgAS+QA6Q85wQWgyUedBuyIehDe7OW7DV3Mbdu4x/rum2PloUq0ExIFMyVzf7+
gIc4FvCo/HyELK/wLfB4RTX/oz/a3YOmMPDc7fkNKvvYawNCDu/tuCcaAn0DghOUTSqtDqJE36R/
X1DC4C8u65x0Ef9HTORaw5oh4e0o4jbbYchuSmsIBtYqjnTJdQUEDchyeC1yAgfhpVMWrEnHbEQd
moxhomHTTpvzCyY5kfAgBEUgJtpsSE0Jp8NIIYfHWjhizpsWFOLQtB5MEGGyoDUshS3Jx0EX2nEB
9eGKNmKXkOl2nbMInWhaBaz83k63fbVNVaJZkjWDFVQmsGhcoUeIsczxE5PM3Er55pLrVNW4UP19
4SlFZ7awnHeHyVQGuraNp1KxTioLwldP9dTtCxMelGZ2dFl6qOrD+a8u/xKfa8QTxOqi3dQ0b5YZ
PjRlvPMtEMJM31yUYP9+oAviLQRlNy5mzLluTu04zKgpK2CnMO4XZwpi8qO3bvyUKlZMcu84scNX
dOUPFKW6GRCuAgOTdzO77sZv2vB2fskkVfpTX4SdkrmR2U0MNpb4IY0ADC+2pZcG8Xjol2uzvU/K
o+7/mP8ho524JoSbCxpRLSE8nG3IenabodE3dXVpqT6VagnFoKPV3PsD3IvIo1PftvEUWFl4fg1V
NoSwm6slKsweNtr4YSGHatwAyay6okl3D4qFmFbEIxZcO6exMBAzie0OC9b4wKA7oQ/SsTnglTVP
f57BLZC8tPljF0FtEwjdIX/C1Ol5NyU9DoQKv3NDBR4FHZGTrOoaQKYrhP3Q7CzvnhU7QBd2U7OJ
Cj/QAf3Tp6v874llHUhq8ts3NhxK7cKN2HOzZW4ND1fT4oBRPvCtkC5s2fa8b5Krw9qKCFho/YKA
ggtWnPa1rEN7uSasDrIOGWQXFa/njcnihSPv+dgYp7AVYnKpjawiOlBFeRu2LaSHPNRKH/7BBkgY
DJxMNn+1n4bLiFuO3/gIl6R8L+OrHkQrqlNc6oaFAw/Clbidi3DdamzTMZkQDhyuQDn6D+V6Fdm/
LOz9TyMiWnci1EuXBUb6+ilC7zz5l4KXs7YgrhSuKHNaYPdqTR2gM+kOF5GK71l2HQG0AMBmMMjz
Vs3p1yhmD3t6BPymN670KRzYG/N2Vnacx5d/+Ow2HuEoBQFS9qEEtjoxQGlbgJMWn93VD0sUxu0x
Mp/Pm5CdGJxLBKjLD81vcUcOVc/0fgHyxsjfau0C75+wYtvZfYi8HfH3mfnu6bvKU5R6JWc7rEKl
CqtoQANeWEKHDpGLli4SOQQlTKhlJ9GhwUOsUgFT+PcWHjwwhIlw8K6huSbuHCMf8s4sMoAJ3GFb
WU0QEUyzYQZmAvzL2AKWAUStBtTUCF3tJft5fnUl8X5iXbjmsSzTNQKcBnCtU1CSG6NR+CddRwzY
YJYDbRNXbHLlHut6VM3hHhJ2pr1P04NGr6nqsJAkBxj4NCP40VOrT1ofZqz4CiKLjB6caPcPS7Uy
IdzCFlMjTZwVwDOCqnfsgAGOn85bUDnBP9ZqN2kteI4tvlYoQQSV/04ZVMtqRT9QVu3H4A4eXHhy
oUwsPlvBVJVpIBcDFgO6a3WCpx3F2IAVlOUNHtywB/Zt8B7X1fM0PEcq1Jek4nRincfLykco57JU
0xFwBUv3ne896qy55HRZseUCkYV58KlAIHb780sryYgnZoUzMMnTGI8pOL1YD110lTvXk/Fmtd8t
1YTl12+Id6AHDhUbwuDorQn3h6IbQQ+oeymaqToNsqG5KVwtyHWqyE9f15E3F0CpB7ECvAG/vAn6
oenL2c3QvesCe7iup8exmTejddShXwFR37/H2XKkCWxBORi7QCzIT3Xh5nXtZRt0kjXjOaMPWvd2
/iPJ1m5lQiy9O4Nb+lEFEzVgnK39ag1u2M3heSNfM94HYgaHFcExDMmP0wCcQfM9jhMkqRtv3Lpp
F46qO8TXlAcLBCOFeDujzymWygpbc0s9gXy5x4JaOzrmllmg4WIv5x2RmIH8Oi+bYCyAB/epI4iy
gvkD4APF8Oz4l9YECfinwVC8CWVWgHkHtx0aWahv8G+22q+ONrtGFsWwkkcYHmmih1wfbsZF646G
HmmH8z593aYEL45Pa/zXrKxlnpMumgVN9jJpssCuf0xl/mTGb2QxD3P/ft6YJNzA4goiBewjsG5b
QkJP05pGTYNw9qsYNAo/JkCn3PrxvBFJuBH+iTBkClQv6KJOPQIYua88zlI2AXfhBLjKePc4Kcnv
82Yk6eCDZ5twkW3AEoW0M1O/MBqOB/OiXba8UvAApQlGv8LK2AH8i0KRamgSTTj89NObC0GUo+IF
YIkJunLhJksXrfBpDC5ZqybdEuh2NGNQRI/uAI7E1/MontwBxRT/xiNsCP2RjkFjENyq8UbG3IGG
6ky3sUdtBN300o3HcdTslyLqcBVJdFYf0trKlpBZyKZ64fZ0P4w5tAYYMutV147DFSrI7U1jzPFw
WXuJfecuLvbbMi87s5/ppWsW+ndzrsjllJDuOCC8EgyPFUjM9mIbaB5mmQaKodh33wu9mnaLTeaf
iTY791UXFY8UnaxvdUaGS9vPpp0DG/c1AeqjLkuThsXksws7d91X1lCwO2UzNYJpGPs5NGKtvKkS
AJoXPe/izdzq7Adn9Ox2IECrjoO7IG23o1fcjWXbL5foso7RnQ9k6S1GXQjbjKBK7IOppNXRc+j8
Ug8t3XkJAxNoZYAfAAVNd08TC1oBEQHdeRgPMwaAFpNqt7lZ6q9Zs0T3Vd8l6J94TnMsmJaGEHyD
cg6zy26DuhUtL8s6qy7wGa14a/nZ/MdszKoAa1pWPIGuqMY7G4Thu7Lrkveub3Jzp3ltiTex5w0Z
3uXx8GraY/9WLTE0ZRgl6U+INVjbNh5sSGuUuXVl0w7lt96NtOB8yH99Q6MmpnOmPA8wCQA+TndW
goOKag24ks1i2djgfjC1fr+k+j4BNXPEij+ppmpcyTYzShJc69oHIZtYFHGi2LPLArvMynYuwEfD
9PcQOzi1siAk9brMvarnbKkxpGO1fA7G8nh+2VQ+8GVdpdh+NgZ7/sgUiK8uuZnM+/MGJBdMUBRZ
OC2gd4UWhZiLeuBVq7KfUdyoTO27xzzvraTx2G4aUqI86oMAc1dEfoxdWLhsCXoaJWbYZ2bxu42t
FN8v6S7rZGRNeP6XyVwH2SjuZ6C3Q6leSPh5HE1jbAMYMQ7PmsEClyoaDZLDEp5/GuA/YLW2pO2z
yvwgNhrNl8wEjSMQGM5cX5SmwpLKFSH4nYQUqcelFVu0M4C+qJWaUbLT0cObFA9vUHijC3DqS+In
yM8cm4BMFZreiw+Ow/8j7bx641aWLfyLCDCHV3KCgmUlWw4vhO3tzZwzf/392ucee4YihpDPDvCD
AS1Vs7u6umrVqtDY+CKrIBQWiSfBot59DqJbaVQOzFf3JPuxbw5ptzO0DYi1b4IO62+IxcvQgbJq
+jFVumb8mhjmLu6gZOcDFcwtdcstYxbbSy66ohwkjGmmK6W+aYjIt1gIK/GRTUaHCAneAwyfxXpF
/aT2+D3BQsgPqA4esqP5HCKsrPtvl3JFDuEEarFuYyFnySSRovTL6Iphp3kaHIx218p3Yfj2qO8M
arFwo2IFfeLT2lqM/q41ox0Kq2nxossouUumd9kJrF0bqGgiasygGtjsC7AqKPqucVjCofSiJnLL
kBl5V4yhcg3mJcdbm2J1+53ALVxCoyT6lEvATZnvRv1ukv/1e7dPXy5btbb3iDNJsKi6+rqSispZ
Z6QGlJGQ4QcQEmxIG8q8pc20gbKcGTvlgWxGE8FsjNqUHT6Y+pO5pZy8tmAnliwb7bK5nqvk1+jT
0jCPg5bUpP2VuxlJPIpFfvx8eeG24BbbPJoYb96kLJym/UitH/TZeSWdQ2H86TLOSjUD5T5iBmr2
1Ieh8J+7uprjVPsdLfI9925meI7x1KnPykTmI9qFxaGdtguHa3tdUDbguTPBDiXUc0wnRGM9KCBT
aEUuOvq026LrnruhzPZK/b6nhiM5G6SINQ/loMKPibJjUaQ+hyR+HDRrQGtAGvRuL2kPRtL5qDXk
8nVpV5/R4dgqVa0i/tICQBdMDLQ+RzS7Vm+qBLdbTKlFuU1h2nAyRMpXNfGl0Kv0yk+P2dhlG4m0
lSsY0pRmWjbJEDSHF08uPnGemANllTw0rovuzvKr4+U9s3Lc/iPCaMLMoiK1sExKmYOud2S+5STJ
9saMrqRZNyNcDOvnXyDxDqYXwRGtoAtb5tIxSQTjpeKChIj62FnHUq32l0HWFozOc6EZQ0/Kq5S6
MtthndRC2M2c3JE2LG1r8sjKVnBOERabz5oZBSNrE1ERNfn4IZYPinaVZe+K6S/idMHspT4KNQJR
K/HpTiK9JB/zyZ4Ep1KhibRzvDL8cXm1VhwT9UdKUZDWoRctWcTJEFulVmoIhCg36nCT6/vJ/rcw
tp7xKw1XorwK9wbVeIt/F5/eSLNuikRI0cZRcXC6oL/Ke6eeXSs3zGBnOaF9F8lZ+D5wwq7Y1UVW
vR+GNH2OZi26STM1K44+7d2xW1WdvldNP30WqfJ3ajwi3KsymR0WuYEEZzMMje/GBd1XezOKJpXE
QWQ8pw7yMR5FEPM6bpqq5tmjSPlGFCisOM9VYB98aDSSSXrby1qyPyWBX1Mg4OVmyPtpyH1Pbxrp
emgFYNVOe1Ud9KMxdcOx7ivbu/wxX59k4OlZQdmYIumrMaJMCh2ipKSsiFxJdWitJPhsTxBGcr9+
+9B1oASbE/IOBPSlOxydWInzmPpi2vWTayl5dB2Wpu3SrrOlD7JmFV9OqH05msqL+PwQkJ6RiiGl
1Tacyua2sM3yUY1b+7tdaqRwLq/g6+MguqRwqoYN/RaB/HMsYhvHbHo6SMvyvtIoJTHXuJ+Oeilt
fKpVIAs2F/P+TE1dCn0EqllZedJTZobcOEUK79XoPdN49o1ePV226bVDxKY/UMteIr/UC3lugZpM
NP6a/H7qyi+XIVY/EdotFDJtzXnl2Cs948yVQAx9sMt87SFhBl+YTBs31cqbH1OgZFPngzeLVeef
p4scsnjpRH1lOHTzU5TeSvFLoF4btHhHjM6sbmdmpMfvyxQ65ofLNq4tIyoGYrI2VwtJ1nNsWZKs
PkoMCsSMas663Muiw2WEtVW0BfGbEAqy4qu8T2cUvonv9aLyhVlvs/r4N2dJeHkbYSMhRris50xB
UtRzTfvmkFzJGYML5quIKOqyHSsrRRhIAYevpHOlaOcrZRtFFZW2gvzHpHhdsqd/ZANh5fTAkSdb
IBgGMv+dI2QVbYOhH+Zent/54fuourOcfwd148G4Yofo8GJIAB2A9HAunAFDMvM2yZPcGxjwqH82
t6berHxvHCcDprndKXosfWjedO1ED0/ulSjrDslOze+1bmPi4sqNZEIu4FOIbBR793yl1NTXTVJc
uVcpRyX7MNjHwvqkm9ey8eQbTEyhqffyx181CpaGGBAAyV0Vj4WTkEVJYKoHA4B9/M4wXkLrS0JD
2f+GsTBqSuSgK2ww5vze7+5JWcfR82WI1W//x4zlgIB6nBuo3UDo83RQlPRqokvg7RC0RHBC+J9e
roVDsQY9r1CRyD2J5tXItMjRJ39hxSnEwl82kRWS3gEinWvXod2533idvH76EWKTCmCPOYR1S5dl
Gj3SXVWde2YRuXr+If5MYZUUx86kUjN+v7xga3uZYBWRMEEBY5rY+dZiyzlpV7c5A7Dup57xyXRT
y9TUTPQHj5NvHuWtsWVrmxkDGTVEjwAS9QtP1sVh4ZRFj58xI+y5yeJv3ZYQ75ovO8UQO/HkwNRa
LfEqA0PK3ejfvvkkB7s43NgIK0tnkf0U88/JRlHPPwcJB9Ufa2ng0jJuJTN2s/DZpA8ydFzFvGVm
VDVv+B2xsxaRMJROIgG0mShRq4sjOjQqAyaniW/lPM/Src78ANPTWkgX05bY2MpHol+DJ7Kjcx28
GsZj631OLC7nXt1NSIjzutQ/VONWUeYVihANMOmVFVqKXJ2LoyTLdOUQo0E9bBN6mHalkrtWdLy8
w7dAFs6zKhWn9UdADB+CN/piWv4Xw9aELoFQoGVDQx9ZxriyMozmOCJMEKvk2rXdEJTeZTNebelf
CGBQsxWt34uLs+3KklY5St5j5ezyamc7T0rqePKGP1hZLQIMWr0Z0y3y+uLvT06OX9QlYXRJJrxq
GcNKJ9P0KXhzUEYjPmN+yZDw1Qn/FrZITREatZhglYfao9b1OyNn/F6w4UfXTDlFUc9NmdLB72Jf
oMCfNGX5qETdvWZt8ZNWYTTWiye/zitxcSr7kTejOdOI16fGu3bU7izII2rWvX0bMxWZCE0wh0QH
3sKaWVLN2hAlCvLdFkSzSnMpIF3eZK+uHj4MujTENKSsFOKncxC1qHIenCakUMM4DE60py/zOARw
edL4aZSGXRhuSfC88qILyIUPiO2yssaWYkUW6fRU76PyW+C3u4ROOz096PURpavLRoqfeOZGiQt4
X4vUH6wOlCDOjbTmwiyNlkKtbTfE7BYaNeUe3YajOdtPvZ9dXYZ7zYIVeKKOoKBWTOJpsdtDH5Hl
TkzmGkgzdum+NCnbH4vYK6yPSfKiKI9h+NkJbi7DrllJK6TOFCFCCBiD51YSIw9RVpO01uqbIKQ+
I0rGt83ouEW/od+04ppIPlFopIBBJ5Wz3DV5ks5VAZSpyteZ5r/r0gQZo+rfzmkfL1u1BiWKJDLs
LK6M5WNVz4tmMHp2i2H2stsoZXdnh1P7rmwqyW2D6S88FU2TDrknKk4iM3O+ioNqN4ovJKBr1dxT
b0XOmmzZm0nf7BB40oIbT8j66gXpQN9g95DiQlXf2iVWYLlzmj9GSkrnaV4cpjz/fHkd13YHHGlh
m7jdl8+kyqr7tBYDGOze+JlO41FlCvMc1I0b28mhMbdUxLbwFrFSMzZwqULwyiz6Vw5bhpKONyMZ
+EaqHs36zeHLrwX9Y97iiE95YVVpwoLaOUq70gfG9B6KLRXGFcdvQVwm2KdqQpy8CGTzYnLQwMOG
MVGvK+2x7Y09jLu33/tnKIuVC7KuTmKR3x9D9SDX/ueure60+UcQ1Rv1nzV7yAUKuiDBDKnB872u
zVMcz/GEJ+6f0sGhlUxywy3nu3LDkJwj7c4/JHSXV79O53XtozqEQJSyC+VPcvTJb2I395vHKmKk
64a/WIWz2ORQ3WDqL+cVTmMIu0D0PjdzeWMl71Ltn3qo9ubPkrp4vyX9Ir7F8mZB14AggMCGVVz4
XFTpO7npiTgSx/khpQg65tEGeXjNARKeaTyeCNPQwTr/SBwiZrc3+FqyRNdyl++6YfrKS4SuKmPj
nlzbD8RPFo80kZFePg0jBXpeblEoia0ruIQwoa8aNd1IO7yWXOGonqIsLg9Tj7LcETPY2lTP/pFm
w7zxR61+QOFq+qhIs0XnuFkeKaqk5Cat5jYuyYa4eR0796oz9M9mtleHLcH61zXfxa+1OAxONBl+
aGK8hH5POhzp8DBnLzBC5mrtikrz9PDYbN0Da7uVohFXDWpfuvorkjgJvhUkd60ZOUKvrNvryNSu
56h756fj1cRR9OvuJtHrt0d8ok71G3IRJPeFOfl5ACS6HG6rm+5o/2j9HYSrPZXEPNo4j2snRLB2
SdLrKAUse3O6tJzzVGgEKI7/oKFIPlYfL99sqweEtmfmk4q365IkogZG7ky1QICHHN30cqbEx1FT
qtCNS8P/1oZ9+TdrSLoJ2Q9efmSaz89kP029Hgj2UJtHx86SP+dyeVOUpBws9a6dEBPMtqbSrFop
8pzocaGcufQ0YTWPRkxXhGdRFNBnGdXE/FYvHPovjI2sw2r8yscSTg3AV9w71YoThqRyd/ttSkvs
4OrceVZwiJMfo+VK2vvKf7bUg25tuIZV/8Mx4CDogrO5WNaQuvac6KKM2lguo2Me4OgdfIbJXN4w
a6EJ+cL/wiyZMY09BWonDp1cB/ugfZEoFlTFIZxmZhxvuNS1z0b6lu9F2gjlloVJgSEpTPcUgd4I
lajx7X+carA8qR1D5GiS42XLVp0YjXA6jxzKBrw9zjdm4PQ2RT6+ltlp76P6qbAtBlIXwzE1goM6
p1/G2WBsxX1sbvW4rBp6grxwK37LRJvGYM9EafZ5kD/NifZYkpz1KGgdLlu5tk3IJVLwIHAmP7YI
w6yqz/0gBiqpjMQtDf1fp81uKKxtDdxa812UTHEpFjl4ZaleGLUakwFHOiYpu38pKid0tU0539V1
QyCCRxRXLt/u/IvF3ZgNeQtGbkEgZiB6EcOg11XkGjfeh6ubg7c+KR48lugCPYdCJmeah5lqs9m2
tnLTOlqQ3hFslqOrM8oAinofN7ZrDmryXm+N8EkN1e7Whsz+9jwNmUak8niV0+S8PBRGVHa2I/GL
JHX7kXiatjY13uWoyG746VWToVOJDJooOi6rA7GhhKld4TUJg280Ow7chHHLfhN+9fvhn9lRX8JM
89Qif1B4Dl3epq+/LI9WXDXrTaLoleSMoQ3GUBLreFTf9oOJRHyxC9C4zPOny0Cv/RlA8NWoeorX
5DJC1PrB6DSH+oTfvMvNr2MWuGl+xYOcysiGTa+P3jmUsPkkXkHeq9RGHShlYqqes3cKgsWtC30L
ZBGJ9YbRVIoo6TDJJGi+O1LvJm8eEQDLmNoH1wxZIXrlFj6Ebo9aHgNS+Ql9N2baX2VWetCkrVTQ
iinwjQgR6MnCYS0Lh5NCUFkqZNXzxvpGVf5o+TjkoAw2rpkNnKUSM0N6C4azzuy1bHLDUjo00rj3
jS2e8SoMak/idiYOWVLAJaefpKYyWbXJ7z3ZLmzXMQt0vjr/7c5KocpClzUpJEQElu+4oKrxVCli
/5FZupm9ty0vie/sItrZ9VezDA82PUHzm/tUhFOCgUHuRYH1Zi+2nhk1YexHoNpp+gFtqBe1JOyR
JSa00QNk0OyWBc7+8vFd8ROi5cwUKpTIKy33SK8FcdrNUUHrj3zote/pNBxnIvKJmUGXkV5nXtmI
f5CWu8SPiqAZR5Ba+yONLcQke8k39vP41VCJ9fbVVm1+C3ARjqRt4UPlAjBsKtcaiBjfxwM9bp8i
y9430mdrizC+upZontGfJzggy5uls/TOGJuk8BRoi1P4OKrTTvbd3toIkV+/21jJ3ziUEs79YF2U
cumbGBYrGpnrT7oze37sScbnzPlkS1sjbV4HIgomISrEpsQubbGO1hwOYVDjRirzVp1KV0P9+vLW
WDnZSEgJCVuqACKsOjdorFISDfT0eqWtyu4kD/E+aZFuYW7Tli76mjHkjk0ox+KcLV+EVNRSKVUt
yulB6RrGw2ZI9SuAP8/KMFhP9D3jQWAQLgOdroaDW/uc4tFocrf0jVsrM9qDNMX3oSzdZ41u3Pjq
8E6RpBvbrq8ltfhYVfNdqQYBOvCcwiZ8oIakEzb3NwUjcHyJiCyQtX7jRL6WTuW6hvQt6v/EKazJ
+boPdQ+FKQkLeoPMQ6lkV3IoBOPlXdkzH22EEh37njz+CGZjFyuBUNrbSDeufHnEBeiwJldGwmxZ
NmhKnwrkJAk+wE3QW25QPyFsdXzz9gKEpllG5UCgWZ7LLM2qrJwCHAFxmN/IRxPp/c3ZeSvhHmUP
Hsc87SxoM8tguourXNESYIox2efdR2sS3Nh2vJorIafT7SYGTyklYw+NZivWXF1HnpUCnZhi2eJI
GFhpkQG2HqOJNbbeWCq3abhFCVg5PYJh/htGeMDTCCyvUWHqgIkK6jup+b4Ntwavr3htURLUYVQS
u6J3cg5hV4wTyiScm1k/6f77Pv+MsE47PtnNZ12/6vyN2GUl3cAQpRM84WxPTGqn1vanKC68udoV
9ftkciOS38pumG906aujue3wUeqv3r4jSeJrPEOgWBHOnIPSi1tkJUQ+6hPy/aQVN2Ng3EfS57ej
ULui+Utm76vLrA0Sk5AtU6Y4Gum0r9vpuqqbHTTfjetobVNozBSFagXH7lUaeojtsCIeYlPQoqI1
P4n9326HjoNQVfhBVOIW4bIa0xDQmw2bW/6gGDcaMwXSDRvWzg8UO9HqBUWIzXf+QXw6sgsKp+w6
xoHktSlERtzNu2Ftb1OzhykI+ZTbbnGTBqZdOORDWCnztqPVBBETZXhMwl3u/6yHXVZsxLFiGy2u
IvghoncN9Qdy5sLqk72d9nVNPzpNzhqanFY3uurw2BYPkR25aRy51dbsrJVVpOFQFGVlKGsE0Od4
0tQbFS+bwkty0a1r/+gDLhdN3SIPruw4UbeENSIucnJ15zi5ppR+GMkilKylm3lQkVnujS2pzjUU
irDkIFk/rsjF6tlJxeqlU8GQkduRgdJbLZoru4EGYJ4YyOVCH1+my9TOQm0t5OdL9b6USaUmVEM/
KM07dPvV4DhtsdRW8USRkvgUJYdlwQ1+ijG0MqtmFeNN54xHMvGu6fyrWd+JWVDns47Ujd/afoyH
MxnshxKbI3O/LxZx6PNqSAhxuJjaKysYGDO+pej062cstzlmKUI5iuTtMojQOy0skLotvIDkA8IQ
aXQdyXctETGzMfuP6uTa8wODfYLoW9od+/k+3PLna1vl9DdQzzdkYoz9WOV64an+LN0w8Uu91yvj
x5vdoJBU/m3mwkfVWqKwkJgZJ/Je4k9GIF1bCI5dhll5xfwqwUHOh7RCA9a5LZMjT4hti8NFGNGW
tqeMzBWJ7qtiS0FxzV2IYt//I/0KqE7ck1HPURRmSuGl2nyV6eiROPF+HsyntxtErxplJyom5DkX
65YmShV35L+8gNyz5QTfxzq6k4l4UUvaiiZWFo9CKbIqQm+efb9YPLiNWaoFYKlxedt1wcM8mUer
zhjHYR+SpL2StQcFem1aqUiZv1eVZ9Os3wWN4Vba9zpJNkxfi25Of5/lErcVz+6m4/eZDf9T0St7
vVZujDK/iZPwoSGzkcKDtIhXqTaFiIhsbNmVCwhNQUYXoa8Cw2vpcoZenZKhhZyYN46bKdej4jFW
MFUjL5OI6r5c/tAr+8nGXwsCHAQhWmjPd+5sBvWUoVPG1DFGOxvHKf029xv+bAtjcdINv0hSxw9L
r45yd/aP+RTsqs2mwdVtdGLJYssGVTnKSoMlenK02y8SfUXpLoz3l9drC0V4tZPzF5YOHbEdtpiM
gAsgK1zz7FPtD5dR1lfMFEIaDEVGgP8cxVbm2GIbll7KMHaFBvo0ovh0uAyybspvkOWcgBAxHXmu
xaeX7nL9PrOu4skbuw02xOp2Jm9A4xLdea/mcFW55cejxYJJjUbY0V6XWvWuQ2WbNn3VGxT/qA5b
yZ615ROJF1pMiHUgYp8vXxpbCSKwNGXbdkzm03knZ/nRaZWPlxdw5QZDhYUMIC4foCVrsEqqWJnK
ir1gqneMFz4W/vfLCOLhtrilEc4Tg8VQphYqUOeGhEPTqbVGcGjZUYaWGsIASTjQX97kX4cp7vCL
Qbbh/15jItBLny8i+AzB05aJ9jmTjNbRCbHaaNc7X3Rt73c3g/61k723GgcQ0tCiRweHt/T7ka9o
XVMQ5pTd59H84tfXQfdSqzfzVtPm6+90BrR06E2BNFU6cGcq9WcrwWVvjY8Xx/H8MzHy26RczFsO
RdhlgqzR+7loW5MoY7yd2wczP0rhpzq4qobbUr0Nmg0y59oXOoUTB/vEBxVBHnd1B1xaTt4kX6Op
fPSjr9J41cZb5J9VLDr/YCFCZaJWdY7Vz8yQ56RxGcovrR1f6cb8WGj1Xqo7l8rSRizw+uCKDnZB
1EM1jj8X+92Q2jgoxE0xDJlrWYfB/uiX+8vb7rXbExgIz6JmwHC2pbJAEff2VAzMYO6Kn8b0VMXv
wgkayMbjeG3PwdCmz5XAkKLIYt0UhWmOmiVQlEfTj8iIPF4247VfZQA4TpXnwS/PsFiqTq7KvKzi
0ivynVkyi/NHoN9r8XXGbNZki6y5tgtOwcQvc7LjsqoIuw41Ic+edTdKrg3r0TBK15Kvm60X19oW
gE0Jpw1+HgyvxdWHnO2QGyELVzF7I62PYgCcEW4pDKyiiHES3ElCP3CxemFdGKSN05IhVI+Tg7qZ
8yRZW2qsazuNK/w3yGLV7GqQ8LSAzBzO4rqJfszKjaxsDXlb/TjUGIgXycUwnff84+Rl2VhJBIyd
GLcZDbtXPE2RLQ3Gr1Zn3qmBn20coVVEhj9TJqWSAvf6HDE0wtyQfe5XP/tHXLGN5VXStTSUu7Y4
Xt7mq2v4GwpKwDkUYnptExcF22G6QuquGkrXMQjrNmBW98MJzOK4mr5Rdd0AjJ/uzf5LFz6V0ctl
S1YXzWR8CelFpqMuKWgMlNBrqDalp6qPfXxojRvZ8SGPeOYWg2/VGJyPDOUZ77BMwoT01g9ahjFD
Ex3KSfNiGD4jQ8kvG7T6aU5gxN+fOIU0G2yTaZall3QZuTFvjPaTYrpt8ReuVHS7/NccsbAnOLSI
pioi+zwfGD+sdfZLPgd/8/lPIBYnldxYwHAcIPrgyYjuI+d+Hjfyiuuf/48VizPT6E5XGWIjI1p1
CIPbLjlWSFaEOnNmNp/UYrsuA5KTJVuG9khxDE2lA9blIX2pg+gZmI+S8dXs7F1rZft+1neV2cVI
0vRXyez8b+u5jBpMi6YutMB+uddO/dDrR7/ZSmhu7PLlDB01RZbALsFIa2dnhfdy67jWFn1mY48v
qaqVWQwMkwNECXZOu+/tg6HeWFtJndW9QQMSvCeyIIzePd/hmjyFoTKCMpQ/mPlRTfs+fUz9wLOS
rXhuddWgEyPyQZsaYd05VKhbDcLNJY5O/qBV+zT7aW350tXI5ARChEYn5zUO0lazfawx8xc7/z4q
3xLH6+1ne1BdCDWXndD60v2xZ+GErF5Ki0HnDVZLSB5F3S4cRzpi3cH4Xhgvl7G2DFt4iSYIerkq
WLuwNq6o3fTjJwPqh6J9Ucu7Xv2LWJhGhd9fauEwqJQndaCDpub699SaIpeK5YHxKdeXrVrJdxFJ
/gFa9vxDTy6pvbOEbbCv/Q9GvrMoH87x1djtCvOqiPDu4ZUvb5GHhQGvnNQJ7uLOnZUR+WIaWT2/
Tl56J752xg+GLzDpTHNiTyEbXdV/EzafgC5yUYU/N2GQANoN9SFTH8tqYJLrUW2+DAxmzoYflxd3
47gty3Cwo6tEFsct76AP0xNat+VTKlkbVm0t5eLIoc1rzH0GjFz8MGKvbG8sdOEm5yocvMlxm63I
dsss8fcnRzxIy1AaNfD86c5q3xfFB7V6vrxyaw+o0125ONh9lZaVIyDm4XmcvmvTxn28Qj043/YL
pzvafmDGPQD22L7Mk/SkOLFbKuEjSjsMQDFuo/y+TOkQyMytEyeC1ks7f+FIalut5DgC2tSLFy3r
3sVpcGtZ002qRze1I3tzmSNEbe6NUd7wl+s+jPiTmSg0XP1yBidfLqfNtdNanHMs6V4q/5Dj8Bhm
80FhwExWx3d03m5kK1b3ClcbfFeec68Y7hoNAmMaixNnMBKgGva5oiP7skXeXb0ITmAWB5vRlbUT
T6xpG/WHzLa9eojue6SPM+1n6Gx1lK8uI72gpGZhXFCKPD8AZt1qPT2SxAWtEM5MPKc7tui3ybOr
Fp+S3r18GNaN+wO3uLV1hPsb5Nw5b8WLBBfG/tQUu7k5aFvv4i27Fo6E3J8fjA1AXfIs5zRS3bTj
bavfS/KNrv/834xaOBHaxaQiE5X2qftm6ccc9brxnRLdOfHuMtCWUQtXInipnV4A1KLSZb+P/Y+O
j1zWU5G/G9W/cSvUbwQHlkDK0MUvc3LAHNnXs4QefS+M7Osi/CRrhhdnk2daIUpHFFjGH3KQPvvO
VklXWLF0KiIPTcsh+qBop5wDG2ZjdPMAcBTJ16Pk3OI+H+PavOvDcOuwrd03p1gLI1EQzAs5x4uM
anIMg91QPHbzFRmbvSO5Qaijt2b/xRE4hRS/0sm66llQVmmEeU36b2bfSt2/Y8ucFB9N3i1R67X9
Ih7OCFDCAaIudg5Vd307poh5eHNysHwabL+q9jt/Kg6qurODLZXu1YvoFG7hS7LC0squAa4iprT0
6zRUXRS77YBimfPOLvZl9rMzzY1DsbpdToxcupQwba1SE59QurPHY1+QNoTRYG6pia25/1PrFh5F
K+hNa8lRecXwNZE9OXxIpo1IWfyIVzuf3DtzFCmWoSp2/r0ojXSBWXHDFHbxvi/9JyKujSt7C2Lh
QnKG9NpFWxNglf47Tv++arYegasLJRpCGPogGtYXG5yEURUxmgniET1SSvilkUc33lKQWz24v0Fe
0aBJcjGrY8QVWtP0dW4/RE54HZHMHb830nMcKY82um+Xve/q0sESo5Qp1JmX3N4cIoHNHG3SRNPX
2nnQt1o7Vzfyyc9ffJpRzqdeEiF2ZJpXthPdhwl18qCQ9v70N3kNFARtKvPQqDRt8Y3MsI/QPsYW
6p2pG1hS5kZde1OFW7Wx9c3wG0hfpD07a0zVxABILnmUlZ/+07az4VLXV+4PyMLPyUSeVpQCYqR0
OqauTZN/9zEKN47nqjs1yIMzDMiiS3Xh33KpaSdbA2YSPN4gDb0wYzCaMUbe7IxumaRXA0++y7tu
JWJCvYg+IRRNIVi+IrDkRhzCZy/oC9kjDK/3SHW4dbGTnJfLQGvPZ6EsRucYalu03i68T4Lyh5mZ
Dmwto9vrU3aU0vngMz4zreerVv9JNfq9QX4qnsx3sbFVXl+zE54OTEXRscqf577PnOUhH2LIKnpX
dTuN4TR7ZUgct0uKlkEyar6TQySiLtu8cqQhoEMvpfRN98GSoKbmXT75CrWn1O9SJFy/DxOtlpcx
VlQHVGirIun7S2t3mcXuZ6Mxs45CkDnpD1kPHwi09tZmxtGNNDFNShqlB5JN1q1CCOCpc/yNxl2Y
Q2afuFGAlnP8dsEe8SvBeaVrnTbBZZ23nFQ5GzXs7o0fRvWcBMkO3WFWfXJ909nwmysu4Axs4dc6
qqxyaQI2BiOcGcmYPBV5KVcKp++Xl3rlUgCJQiXPM15Qy7OSV2RcnIbQqp56JtCFQe+mUSTtlEm6
rqbIONSpo7gIxPxsx+LDZewVH3SGLbbaSVjHlL0O3SOKV9JsevTLWOqubLW9vjVcYe2cnNq4OKVT
TH6wKam+BFPz3iLYqfKjVtaMRkEUtri6bNTagjKDgF4WRNQgUizAwnau1XTEqK5hhm6lqQhlyeb4
wuAegxRo/k+UIhJc1H38Ua67bOPBvbakUM9sJCNpPEKJcLGkIwKu3SjB3ZvL2o3nun0w2qbaRQaD
qeZ57Dbw1paWtiBDyDloQif4HI/Otz7QE6ytaGXsuxenuen8KyW4i9qNI7EWKtMv8htq2Q83F5lu
RDo+QR8N31WM3puK8LPRml6i+p+Srr6Go/hjKtXrSf6Lp/EZ9uK2zBuD9C+ZL15z8UPPWO7AUO6l
ovaSPnXL2bLc3pAeLm+ktU8plD9RkFDIoCxfInZc2eUgytQd/5myJ/kflSjZTcGGB1i5oqE3/8FR
zz8h1c+mjzVwbH/Y3eW7IqdxqXqQkoOt7i+btAqlaYJXivQZ1NxzKEvqkk4zcDYFCoZBlB1R0qqY
fFMrV4Z+a281KazCCWkM1hAXtyQZ+UaZGb9KK50cRFfVbCrIxcCSmbJieu9kjrJLI/+uTJmSd9lO
ccoWjxIkq8gMoZqNnsSSYaBVKn2UE1FPmd0LaR60dOWtERarxp1giL8/cZ5xkmu+PIAxxtb3tk9u
/SjyiLafiYyurbB2NcnaXTZrDdJCilYMrmJ++5Id1mdDZc+C/zgoHyTJc4Iv1nzdDB8yijubD/E1
P3oKtrgcik71mRgO7cSC0RL2/+gxEq4wImXtWyqFrj/cRsabuaoMreQFRpWedBuNDOdLWoZRL8cC
UlLmw6i0N3MbHbrBPFxexpU2QnBU0e8hs5Bohp7jzF01NZW43dWBuZjacxBRIkPRBIL1Tg1+UIDh
1S/ZOyPbatFYW1TUXAXhjuNgLPXyYjmGXF5y1mUqZYyn3mfRR9l66cybwHrKtQhKwl/c8b+kVGgI
ETLsiwuC5rcgbiTWVAnV546uxS5T9yG9JzXTKjfWdSW1zlHn9fwfrGXl2x5DKCMJ66on/4To8Ga+
n3uwqD7WQbSP8uJabcfKlUvn3paDl8vgaxehUDyEWoYu56vaKiWevulkbicn7fGkTw73PiQj15EC
Ly83WBFbYIuzMc8078QKYL32wwmOapvu0vhTVe1Hppxftkv8qKUrO7VrEVDUc0N3ruCy9cqLmn5D
j+Mvfj6FThiUZNPpNjg/C4HcBnbp8PMbJ3tWwv67mkm7v4FwoF8wywA1xQVEKdeaU1BSQkx0lyKd
KDOY7DLCmr8XXEgxtcaij3l5oP22H2ISXZ4lt56Ru1ODBvBWz8ya9z0FWdzTKEJqdi1yvJrzsbKu
s3SnzjbNYpqXjffZj8sWrX72E4u088+C/tFUGTlg6ii5CrohurLx4VfXzKK7GGkbOM5LnjZZ5MhS
a1I3UwBxiMbpyAvSj0rc/BUOvZCcSoT5lt+GKR2cFkHvse1wOMrEwfsELvVOUZqtvMPqF3KQrsXT
EbUtg2FJjpO0MfA/jlzvW/MmjnZG+9MoE1fOP2j+09s/kRBOgKcNH+BVl7YzI/abW7xqyulTSwZH
2kovrH2hPwB0Np3vgama7Sy1ATCHbxZGVNZNuOWztzAWJyekCNrkMRiTeXDiR814T6R7eZ3W4uhT
MxbnppQ7mRQ7EEP/LoxRK7suu53ebPjJLUMWB8ZAj13tNFBqrTlkVXJgErObtfXGbl7z/IgwEEPD
9+SZKX6Nk6jPklSnHYQTEMOObDd0PiawIhPzR+78e3nZVg06QRLLeoIUO91EbAtSiS67iaZuZh7T
ZiPiWk30nNoj7D1Bqeh3msqBZeuj+dGwJXeouDdDZWfqycdeaXeh0/LhJgpb5k6f297Ni+iQpvH7
uhq3fpm1+OH0l1lcFJNuNOoUY/JoOy8DzW/RXBxSpI2sIrwZdd3FhRzpnt2F2V/wpoS4xn+/q704
ayFPvU4XXLMguhvH7xUaWMMeQYmJOdfK8//0ZZdd1Xno2y19xqR+rfA6D5CwzP+PtCvblRQHsl+E
xA5+hVxu3n3fXlBtDQbMDga+fo5rNF2ZvlZaXaPufumSKjJMRDgcyzkYnRp1MCgaAwolv/Otalnr
AKeJRdbOZpE7phGois/rogq5x+cmZULV5Lc+FcOO3nJv2bE9PQz9o11cs+WC6W4snSzJ98qptda5
F99o5tfV6EddDpL1qd9OeXafTwTEfpNGPWXRQyAbARINb1hE+VP/6NqhXloxT4ddneRQLg7b4Rzf
A5YectAhR2AH8eLCy59qQi7Ndml2//l88dzDew9JDbra8hN6CpPMqTG3FKd1hnD2g9ch3DH2+N6d
LnPdbaBSF+JcH01sVJdRVj9Vt2x5TnzwCMdhZty6FjJ5b0ApicYDmEIKgMAtmb9dzD4yl/LivKYK
cz0RLcW70u2GviuhKbNu8mZbtq9VohGhCN4QgelL5zfXmlzVrvwmobOY5Mjbh3zcGO42J7tkuhoc
zSCCUhfQdWGLAkVAcL6eHuO0FJZHAxzj5F/Yy2VWv+b8+fxxKXU5EiE5Xmn4aZFQiKjoNh9vWgDy
AcRsnS+IDutXHLz0AsEK1x9lJJtYO07mosGHAbwoo5dL8zmnGKL/fl4fRcKL+j6aRYLBBSMUkqMF
RdVlawCLIx7o79DBGXQUmqqP8kfCl/ZrYVMyWyMkmMb9NF+H/YElm/+uBHBLgCgBJxIYDKffHdgp
9rSKblvKzBnDa0AyRf7LNKmO6oMcSZELsUEzOmbDkbmP7vvgxsy+qvK3Yd2f10URbcHP+a8ucvnT
TdhoZBS65AQAiQDan6/KfGfkb8S5rdaH88JU30ZsvKO+LIBf5f2McMTKOeArMLizdDaqTX4f8bXJ
tgFW4DSnpzI0xHJ0+iEJg3hSxmuMeOogrIvWDt/063C1mLpOtero0NDBizoA9h9s+tQMvDCbmA2g
zjgDEDY4l8HfW+9tFJPymjy42ffQYYfz56eKBoAjEyPsWLkFfOapxAGpLwc/GdoAM/AFpzayjUev
TCNvMSLqabaKdcKkxKJ1MMlQWiIHrrZgXY6X+bJf891iARJbc/2Jk5Jjz7FeUiAVkx9hIZadpvnW
BJQbKJ6iJN8ytumTAaPg9waS8PNHqTLFY5FSYO14MS3TgIwYY1aXRUXeBywYO26m67GqjAQ2gro4
kPAxCyoZybTicZIa8OIZU4x28doGrwSzmcHBohdJpkmt1ef4rzAZxLke2FIHNoQ1aXbBywprl+MF
eJ8O1K0iI1h/2f48RqFh6hZFVLHqSEt5TTszc+7nYuS79sJobF/m1I5WegNIYs1nszTnaUtWOSbY
v52EitxuvmWW20Vm78V1sVwHzbxlprPJzexuDj9MP9nU4YthNvu8t6PB53d285zOLro8YFwD3dJf
GJSAkgR4FioTX2ZwHKN0mgC+OfvpRd8jYNPhn3btNPFa6ZUoff4G0RXkUachwOoxEusYCKG++dwn
T4Nz11X79We6vP2FOjZA7SwBGflluZaTdjLaFfGzyN14wYOQBFhC1LXFldogCwBtswAmlFsBYK5n
WetCiukXD/gtcQGGpQTALqysLwdLdymoBkkwwfZHnmQ9a72uCGVIp/CstaPO/Llmn/UMfvLR3aER
c7Nay3NivgR9F/ulDjlb6SRHwqUoV8zGVBbphIBqlleh98TM5KnI1l2Ak/2Lj3ckSQpujWOtIA7C
sdbFBcY1lvxz1K1DKJUhYskSsAwO9tNP7bCZ+eT2FZSh2c/O2YTVjvZYydeh/ijD9B8xcnrSFJR5
XQExZo99maaOZ7FL8jeueyREsgoykMmmnUiy+VPLL8r+MU8Pf/FFjkRI396oyxQ0wtDD8qAAuIzs
DOPKmuCoOizgJeNNh1gMmnDpm6SsGBOnhpC6vQbXQtdeZzrGBeXTEY0fBCAB4Qd8vdPvThuzLILZ
RNIT/hiX5zQLInAwYMfydkScmPPIzp9C9hftEaCz/5Eq4shR/QoPl4WA8wUXG0gDBjP2MQN9/gMp
7BkK4emPIVDQMcrzJC0a6fBNxFV3tl8KB68T6qTfx9nDdMegq9kowh5mulwLVXkLubecx/HFX/2h
h38a1k9sMm/8pTgY1bIJvT5y8h/nNVNYxYkwybqDObXsjEMYKy/HuUPuEXGu6ZQpT+9IIcm8wWey
OtaEJ/eKmZjVfrHLxwLbqJnx87wuigTnRBcpsPHeMPsG/4KGfn7Bsu8uGFCBIu2mC8nNMjovQC/f
+rnO/HRHKP78yPz81SYTZ+J7od3oY7SB1YDH1IQI8dulJPhEN8mzwnBMgcIK3VIAGbAQvM2DboxI
p4fkRiNKeHOZQo98dq4wgY8dAgJFdCzdihztRBPx50fHlYF6pgabIawh2PvDdTjs5s4W/hR5A4tr
jU2ozw2QhcCvxLNIvokGZjGP9IjezVJvnP6qpTpCIlXaAIX+FSHfQl7fhWLGGlWLLBp5RKzr2YsB
2BIASHkuotGK0R70dWLVUeKPVMlxMzIZg1VDatl6Ue88MPbRzNdTNkfprPFfzRkGkv86My36VlSy
fADL82UfGrqLXO25f5QRv+DIJmpjqpueCAl424U8mtMtz/esEMD/AHHe8+rifKjQnZ7ksxSttHll
EAgAXSzeres95UU80g13Ps9LUnvVH9Ukx+UVYR0zIQkQzsuIipMVVZZmwFt1756YoOS6rVv1w0hF
IrRgjnPj07eu+hyw5jeZn1W+Wexo0kEu6YxCcmPsQWE+2YVejvU6Jp/aMpru3KR0xWonoJTP+PsH
kn0zFn4BCLG3ofF25z+P7ujkps8AYoRpFcbdpC62fnaAWOpTgDsC2zS78atNZV96Ojws5YUIBFUg
3HoYD/1a58Tln9gIgSFPN5SZBwclmsD4EWA0/7x6yq/0r6Qv9c7OoiYbR0haOqwWdXXU9H9j30cS
pCdnHQTjaIpw3gEKNph+gDUp1UESKa+MIxlyrAvbPu8cfCOv/PDB653eok09lwP25DFzqjkyZWgQ
gOQB5qKBNC+FBsvgQYstWfiS/eBYZWSFm7m/HuldY+zPfxyliR9JkkKDSfJxLFzhtf2j6W08c0sa
XWRQG8AfbaTI4KQ2rVcObbiBnGHaGs6wreyt1QxRa8V1x8EUAtxozL69FuyjnmI+ajxM9wukQAF8
PqSXA7Ts65++8wNtzvOnqLw7jk5RChRrSdaEzULD6jXlj8QCTcZ9Mj7P3ob14GRodEPQGgMhUpvY
W6vErcCQF6dAYwvMOFljngL8K4snXbtCJ0pyLp939jpawhZRMjPE93qny/tUXHo6GFKdJMnFHGyr
8KAXkriBqdUramSx1Uf+/GMONQ6mjH5ABMbwKgAiUfo8vezbdQHCK9Y7YzN8MwaQRPjfB+++183m
Kr3rSIzsXTYt+1TUqNbgG3ZDJn7tJ5qKqtK0j0RIzjWEkzUG4vHEw6ds+GdxD+dNW6eC5Dpe3vrA
5cVJ2VUemUW6Mce9k/zz/xMi+c/itiGfxDnZkw9GMYb9/b2Tvv+/hMi3LOu6fMBTGU8z3EO5vV0N
LwqoDohNc17yy7mbnNztRQHPCl4y95Om+/IvUKTwwf813lDKhdsQk5ihSHuw4B170yud2rirrwt6
bWGV7vyhKSPbkSxhfkdZsUHtrAhayEqbbwloeda2fDVzB3S25nYgZNO2bOf57OO8VOVleyRV8pth
sPxyFS+mlH+6zYsBmOup83elZaGr5IdRVRQ6eklNRJBRJ+tsSngo7vehAb5/FpFkC2ypyNBNcujs
Q/KnwK86axaq2cshnDeMv2lx3XUiJG8autU1cd3BPsgumB+r8rt2xFojQi7yt1VoLGP6+7Sey/Ge
9I8u1QQ2tQiMiotmIvJUObCVDm9N4UjLOkZZflEkLxgeOm9nyhvH+SND+hijbyezFUIGLZcXyoaI
zu6umJOoaeqPytUNICvNGv14oG4BMRjlgFNnajsP808OLrgA+wuAFYvIuJs6ummbyyw/mLqqsdKk
0V12MRWKZQ9Xuk+7ZC3IEkAcNT/c5TJsD1kds/Bw/gyV3+lIihQhvKJEAb5a4DjONeZlzPktMzQi
hMF+KTxhjwZsrNADE7Wn58a70vZZiuJqia0y88Iqtj3QBu1506d7N5ijtXj7C52OBErxpxtto3AM
6FSGi33tIy+Jk9FDn8JcdKguyuM7EiWZ+Ro2RT6vK4YoSPGwVllM0+CqnDXreUpTOJIiGboNm+7T
EVL8ch86QHK+Z+atp5tMVxBKiAGxPx9Kjjw+UN5nAjF8TTdYNCzNLvKz27bZzvXrhD1seoVFE5pc
Tf3jkgPkYEf+6kETiK0kIKAIlE3JVlxAbHJfFOJRIXfma2/59HVhQ2mPRzKk03TQKXc91ELFoylz
Nox9D4Zvw7q1kp+tu211m6TKj3ckTjrV3kgHs0ugkuu+e8sPy372yZW2CqFMJAMgmAMCE6V/GX8w
XEqvrsS365c5ntrvWaKxQaWlHwmQTo27mUubAAK6YV+wS0AyAdzkvN+qAize6EBPFDEdjeHTj4+l
USMLU0Q8Z6mrxyYbLomHcZB1zL3LAYslt6kJYgDb7XWMoapPhLGxELNDmN39QuZqz9XskWpGwPAf
g+AB00mzfVXonrGqE3SAMu5g89zGfpFkCKDrMZo2c4R72ZsECD+pt4L5ztmfP0WFJQiGP2AmYI83
RKvp9BR7YAwbNARPuol9UIC1JGYEHDYdVJFwRCmon0iR7o2JtME8+pCCpfb7pgEKalvuAHH/1KNu
7aNwfV4pxdmB48YB+oTAiAGw9KlS2VCWbjgLJvYx29Zd/8MZ5tg3TE2dWinGQdURPNcg45TT/wBw
yYAHAMv1lDfv1YQ5dqu7Jzo0DdW4PGqbAlYcxgabEz/jKC0PqM88NwP/dBJW3jZsi/zR9LP3tUjz
LXXGa5Y0t0Xuv9UYAoym1b9JUuZE5rC20Zy05FD0ng5VRvU9bRAni8EvUIjIAALTZGN/uAU9tBic
5KReo2rwrShAvhuDQCmLcl8HwKYUKfB+sGKP85Zx7LI5SEEdyFg8zzsyXiZeh/8+F9CiNrq5fFWN
FnR3f2RJyZRL/Sn3XchaAMnKsotqyqOexuZ6O6wbx3lYACfQGdvzRmsr4sqJVMlqfTCm1/1cAp6A
FQKfZQ7yG9uq+88kCZebcKDOnZX43q+Ez2GzS4cRzJmlbyaH1LSmB76UFfoKttWi0TmbB2JN3RT3
XY/eXeOMFsg8DWL9yPrU33KaIrAMmLueo9J2moukoOlLVrlLuWmNIdvRZPI0dVtFuMYuFjwSo4JY
s5UHSB2r5oYhAJBXD6RqztNIDgAkzNw9D26qSTMtqPLMY2FS8s1TWK4xQhg2Ym074kZn/rKwyPw4
GrT8OP/ddLKkz7ZQo6jbArKc9HFwD421T4r4b0SIOVVMKruBbPt242AdYoS7ld4/c3UPynctoZVS
C6RzgocdG9jy9vpI6pzyDkHG9JZ9wc0IrQTUMnVTR6o1aAxWgdMbbKYYT5PrGXY5Fvb4+7RoHS2L
+z2tfrCxvLaxmDcu5c/OCmLLzWOPFRcrOGPSgt6fP0xLfBD5MnIExyluBs/35HhalOZgdY74YOAe
2II55s0kBt95BDsObZmDSdpzn8wuLCPTpFezR42PIC8fmTX6WyCkGJqPqwpsxz9HhIWj8M68xqKr
iKWTk0UcxAfFeusNsVVcMvJ8XnVVhIHeFvbIcDmBiuBUVIU196wvchZj8QgLD2OaxEmF9461FAle
Pb0x6BqtSokAKQIbKsYEcR2fSjTDiheOkJg7vwZry9F1b9cLX9dD0YmRAnYCWlluNRBT1LdJvmmS
mzGHeemwAtTWC8o3tAJ93EJEfMujbzXysqB9W7A4LYJ8NzV1lJP8Ol+WZzK+ZVV505Vj3Jr0bfSN
XVWuB89+P/8JldaCyV2BphGIYbfTXzClPZtcD1fT4IKJ4RW2HM31vqM/mW6KRhmwjyRJORsIKcGt
JS7BbvA2pHjPsjEqZjPK8OahIz80CddUgVS5KKwTfDqA/scNIelmpMvUOeICREI8R6yYl003urpB
BlWkc0XagnExYB99McmFuiB4rHCC7SYvXmZs0Zrr5vxXUmYQrmuKzR8wi5ry/C1mVQO3NZDominQ
hi7n5XUMd916HQLjDwwQVrAJdKvBqmFk0Nv8kSkFkpQm4DghkGmD8qgGHSEiWfNtcm6dZNfam9W/
y9p4QaAz3ls7LgFDUZubgR38+kBqXQquYPjGsiraUViKFjBMsquQqhePdvwaXl+lJPLcX8n80OSR
kUTcfvKTaE23FphsujuvuHLqTYLF1vZyHLcN/yjpts535z+Jyrgw1fu/tCkg2ZPeU1bCjM6xehaP
0zxFpkhQh6buNUtYqkDkYuIRVPCwLWBrnbonmWsk6eXIYs/8tfbvjR8ABC/EIv1fTFfisgboLHFR
W0TR71TQWPT97LmcYfL6QPC9V3of6paoVZ6CYIexQJCGArpHCt49DesRyzgsrhbvIvDam6C2Lgyr
1yRr4uTl+xioq3gtARhFQLCcqsKLsk5Lglks3leERiu3zLsJGHeXndmyjdMN5sM02uMlWwbTjxeW
VW/nTUOppyO+FtqDDv45/QHgbaKrP+IHGO0hnT7MZM90n0sVTLGZ968I8edHF0fbOAtedhDRsgwu
cL36W7pu0snE8FsImMLtX2gEWBI863Gq+OdUnNMWTh92Qtxkxy4jN9nsbRe6Pp4Xo9TqSIx07Y4t
BheGFtYOKD7gUwddF1XGm98/E+PQaId9xd/2xU6OpEl2YqfUXl0OaXjYD+X7ChypjL3g7s2atyHc
1rUZhb/M9gD8xei8nr+z33OipbvQXPukqxecZ5PtbfNy6rYZuamMmLX7tNyEbbnvzEu/6aLe/ZGE
28z9yLpDMt5THQ6/Kr7g3S3Q3AMPu7nSh/VaTLZ6Ic7AyMX09kVTb2j6SlbNY03lEUjYABcJcnm8
OySPILxsFws8EGD6tvbdbO3CPtsuiaMxU+U1Cfo3bBnbYJZCl+TUTlPPn3reiUtiAYTOlvHM+8eY
urGIlsTOkx2hY7IFluzwWCJlDeKpQq8UbwKWDZobW6Ux2NuAkS8AFlDbO/0lVj6MQVJMMGW+I85n
xSLT0A1aq9zlWIZkwAWm8tpsFZdDulmDqLAv7BKglfUOaAP+XwzwYqEa1S9wqomPKB3tCIhQXIZQ
qFtxPYx2HuVj/heB81iGnHEwY0YyChlJiNUicD9aB7vPvges/5vqz7EkySDRagiMtMJ1Vz739a0/
3M3rjZnf0afzjq78QkeHJoVpFvIWE934QknxlPZuVII/2t2AYG1198i6NWFFaXN40eNBhnz+Cx9m
5w3+UFpi4ce7CvN9aT/4OqgEVbwAmur/ifjtgEf3jr04XctbcW78beU/7X5jdTHTrYGpcqtjKVJU
sqldOCOHIgMYse2xj4Bgcf7DqI4KE55Ycgb7qgkwwVP39IoGJUfPQiriXHtYN2UYOtWVwlV5yO9K
uInoiiKV5J5kxvZZj+YjmiKoK+5XrGMyvHnsJo3mZj9UxSbn2/NqKQPgsUzpYvGrwvIRBRHP0zVy
q+sh7bBKe2WyHV/iPr0FdgZG5s4LFWclXWahIMk1PccEnZ98hxhDmneYisc7AcPPk4ArY7/yBZ3V
7rujQz/4XVI4FeYBO1fU+9DNxZ6gFIa8tByrYMIu5uihN40tSD+coqXYToEPRryfIQD+uPfeWEtE
0gx58q5YWFSQf5x8vWEoEY39hTtfk+BpMA9++JiOFZhIy00AvB3d1OfXcxE/lYAdG9/fAxH6qY2Z
lCzNyvBTy35L+aPFPvB4m0y8UeZf57/AF38B8K5gJEVcNgF7IT9BewLs2z7zSzCSgi++Xd0hKspV
x3v6xWeEFOKJkisizJfvjIX3xq8o2hPYc18v+7p/mYkNUrjKf/nv6oCK0gaSvYMOklzTm5whKciK
bMHM0m8M5bLVTuPzIr4EZugicLxQ90eXypIHRKrBcEpUPVDQbT4W52lYAXU9R1aaRhV99fzteWmq
k0NFFc84bHHYgYwM4FTNUqxehzYV7V49K70Os+6VpDpEP4UZIEEX27kmdq+I3IW1wCxGWVoj+zGd
t2DpH3pktuc1UYmwPQt7eCJofnkmmjMfZwKXirNm9GNglA6INDoYrC+OgwU/F66N9yhA8r+UpzuK
RWNgBLDYKpGC82enGuLUezRcJ14dTWP5y4UGWR5MAdggrqA/lZyUJmwiS+nizEIUEf4xrA1b78f5
9fyxqaT4QL8BeIaH0iURBnJ0bS4eR/Gr9kT5Zn7Ine/YVLppqhAMiqsmGH+tRkMhIIujHiVcFOWJ
U1Gtm/qsCiCqA2LzPF5ODroxF6S+MNwry4vndeujWJLzjzy4wtDSf9cTD3u08Dw0ZQAacyqcjMAp
bSZWAYi7jrNgH4QHvCcjtDQ0glR2CPYkGCAmp7G7LGUIoQO6WrJAEAa8YvCY386p+3BeF7UIpLvo
R9pAOZV0sWuzy1zAF4I4Nj00PcfO5NT8OC9DZRdiihhvL7wTsEF7el5pBjYNkK1WaGJ9D1HOCj46
kBab/5lEDjaBT2LC8mDpeOxJYsa84MTvcFruVd2SG+YGG+zaa76JIsqdSJGSXbQ7uGNRSOkaLO3T
DmQF7k9WMU2/RXlmeIcIXH/UQuXlk4F6OakniEn9dwp2yDKJ2n6jXd7/uhYnDu1fObiMTg+t8Yfa
yznklFW/Mdr9On869eWa2VHmgxKV3NaoTrRxqYMqUlxNJ3Il07ZbUqZTIuS6wxaranE1kSgvw+00
u5HrPJqoE/xnKwSIsOVhxgHgPqianWpazQkd5gG8LYhdwCWrIzrwKHFeE90inuLTnQgSLncUBn0M
5VvOAkG9U7KngDr2Ae3d+mrpms8CcNMavRQnSdCWwiiFF2BxXJ4qGA2sjFsOgkTfFK/ANdsM6ThG
2MOKcrO6cVCUS1xbI1OlIkiR8D5GbhF+KagUgQVE5HysYmf2AXI2RVO2IRXoHVpNZVjhbYjwv7Gf
xbUiVznpxLs2DBA6UKO/DFmVRb6FXoAT6DBeVBoheQ1Aeg+2OtRuTz8aWcxm4gU0WvDup+DiJQ8O
KFE6R3NySoWO5EjGkZmG6090QixMgj210tgO2Kbo1915Y1ddkORYH+kunpMMlSoGfZK12hTFCpDE
XR9s/SVu/Etwq89A9m2NTY/lzXG9os5/HfIRbyUsO8JCkEh7ct+gAoqw2CavYoI1Assotvbibi27
fjyvpiKHOhYjLywk7miVRgkxaYZnUPLJnfbJNevNYFsXdaMzRqU0cRGLEiKaiFIzhM7tbPBwhVIw
C7Opr0z3O6W/0qnfZHj9nFdNcTED5RldIPSDPNeVDdIyehPTQlDNodW9wZzroP12XoLSFI8kSKbY
mkuXMgIJQT7FVTpFqzU8gqFCY4pKRTwPGAlg30HiLp3aQKuFTaDfifswfTCD+cmhuvU54Zwnz+Xf
L3MwNPl4gRLQBJw6b03xv1ntwdjn5DERc1X1c4Bih9tE4VNVbYF1Gbg3wS8TgPwVG/bnz1EVOsDA
A1hhkeLYMkZ95fZt4i0AUc/Duxy1qIr/oOM2MVdN6FAFekcwt0HNELD4kkt3HuOWTTGSlDvBDaai
N3PtR8lSRISU+ym0Isp0V5ml1A0FCIIPSALQDJ2ebAmmxIq7bgV0SefNTeeDDxa5z6B0rprBu6nG
3o9XN3v2u+CR8plHXpFZh87l5mXC2oPnds6uGVoWpZbzcv7Uv3YX8NExjYK0WHSgAFd++tPQ/0Ld
ERQZcdv2kZc5EffdyJ/QTeFzfrDrZOdxQEsZ7Rh5eRFbmJjxqpsCGx8Txtanlket94/X6hbavtTD
8LNwneP568Fpbbl0A/tPeJ4hoa6GYINeKVT/p2j6fW29VGts1DcN25w/CZUfBx7mNnH5E3CjS9bf
BMaAznlZxVbL8ovWLN24cLL5pnZK/29EQUFkTwS4ibIvuyHtk4pAubpbb8iCpvRsPvsBfzqv0dfh
TcgIIAWTvOhwfBk2QsPTZ6bISldQgQZF9jIN9Kaffi3JT4fzQ5gNWeSNZoxe7pNF560HePSNYZvg
lhktTcKv+qBAKMe5og/uefLEdNd4FqdLgqcmtyKnjwF4mLY70E4kGMlbyPOYaQKmyueAwA5WVFyd
AGOX3zHAqaV+l8KC7DRKxu9BsKuaNaa6+TilYkdypJdM2AaZEdYGyvbTyzDfT9XB9LBuhfYYubGa
XcP/IpcDkCOQu0SYRn/l1GEpoqSR8AwOGwJbHNV1w+BR31maMKlyh2Mx4niP0m93GPLeAisoAIbu
eVBHAxYtQt1MmCoWI/TgM4nAaMvNb/gBY2Sk8Ln5NsluWAfE6+CCmLuh2mY6Dm6lRkfCpA+VmV3d
szLH9eaaUdte2XTfA7LyvM+pkptjjaRIX/Rpj0k2aLR0OyMY4wqLhFl9PdAXe/obA/+jj8zaOGH5
jpcpRKXWRxNezMVDZz+3Oi5SpRsdSZHuB5/wYu49SCHhgTRvS3OHWfOJay5/pROhpAE7wBsMq1eS
taXllFOGx17qpBsy/jJtimrrW9ADxMGgO8sx43DRJaIqgxBQWgTENHgWyRGf5rXNugAGgSx+S8o2
yrt0G+rg4X6vyMtp1bEYKUEcLODlGARiDJTLX8bCmzDz3NMh305esDy52AxMdgCnrrwIIyIj2zQW
mb7hSuabhVgplvjCqTRipARW/RjaxvA6jxYVw0w9CTAy3cHUlgyTTqSrg+9sWcnj5Hdlg4KDFT7l
SU4eZh+oPBNL+o8Wfwu6sZjceC9bMPEOWZ0Wu9RwpwHNJuBnRNmAftdDx1FQ2+Bu6gHimrcA4bYd
s9jxbHaqLefc7XdBX/oArV2dTd8FzX2TtCsISvOyK6OxGYI4mL1m12JugaUD9lx7t67KaM7GhkQL
+oK3pBusNfL9ufppgBr0fTGLgUY0wAhjBHwSvKpmd0VK3bfpGLt5Y/uXxRQ4GztIzSfeTnN+M7qL
f29ljMxbgC7wdBvMdnkH4ONxg7nl1I8yF3tobokZJuzamslr1pA5uMkYnotxzp3gzupYd8jSLtjN
+YSgvbhNbu7dioDljSx58MLzNh2icZzKvdUN9Y65YVPtcjL06DZSl19hKnL+lphZPsZ8NhpQDdlN
qUkYVE54bEJSzO9WvoK+D+7B0DXrk9sxeQxQWwqL5/PR62tLEBkDmlAClBhlAlBTnfphn5tuZok6
5jLfVfUFQPNyc7e0LwCljZr8KgkOjnFxXqbSC49EShfNHE59UBkovHQYQ27sNkMVpHlIm/XjvBzl
GaLviH40xtbg86eqkb5dp6qEnGHuLjhm/+s2f8kd/7EZueZzqY/xjyy58z0vFYh7RcV59S+s8Lu5
PAwujZfwm9ts13XbF6BK13HBKB4ZYqwafSMf9XTsj0iRGhMeaYcBYdQCyU3a3tf8ppt/pNm3pY5z
b7fAYekz/DzCVqvdDFFtb2jxPpTfzx/z10h++ivs02PGFlKYDBl+xVRg0jF56pZiU5lznGQb3rxl
NKa95t361YAg0fHEVLIAFpb1rjzstdJsqMBK4MVNa+xcGh54ohOjqPFCDh4k6Cb76GrKjbmET35T
rjVuQu4/uQQcv1PWXQwZufQdNIuZXfA4c/DIG2h3oDXIsYDJHf530xK/whcIynisYQXx9HwTCzPK
VoGcnrWvlPwqsiVyOpyq8WGwb9NyizXiZdW1apRHfCTUPRVqsqRMOxcfdfbWi9zy34ds3NWdq8kC
FH4D5UTXAeV07JzJFQgTPcKkBpgqINiBLMhuO/LMcPOzuxC8F92W9Tcs0Q0Lf40LQiY6h+JIcQ9K
bgPmnJGMHcynZ7+6vgBk+W2SLJgl/HXeMZRneCRHcoyEkHopA+jW9Zd1+X1gW4s/nBchPsNppnGq
imQbHSh0MKYCVYbuYTXraAaA+HkJusOSDCG0+8DLKihRYJoaUftQ0PAhAIYv9mo0opSB5Oi8xHke
PUBYE+boqkCZKrwzgp9G70frDPCwJEqsa24lUQ84nf+uHTxKTOeDCgS8DKciidOOMw9R7bUHF5Q7
dwu9rSa6c3S4KipTOJIjr6PxrHcWM4OczKquQFuzHfxys5apJlboxMiWPZeTO5oQMwJchGDdKGPd
pmG6sfOviykgGEEkCnxwxgrAXUkORrwaaoaogDaUr+ib8MTd2YDoW6K5GBx2g6Ur1K/C1rilJp22
TrdUnyFn05XdCwZI3mH+5/yHVGp+9Ivs0w8ZOJ2LRBq/KEympzqxfvaBuwnqp/NSVBZ6rLfkblbV
r82S4HwD/kaGBqx1WEBtHzB2kJkrkrN39M/PS1TqFeKljJKYSC8kiWlDiyazUQSmNEx2eWt6l7Uz
FWgyljqAcFUswdaUmKnB7CTSwdMjBL/bkNZC1Dg6111S39PKj89rowz3aEsJ6wHJK6jOT2VkSZEP
q4lOQAss/rTDMv2FbV4M0w64bRa5t/0sGkbNno8qguH4MAyPuieSJEmmYRDQKswo/3pzGgXWEJfr
cmCuu/WrQfO1vlY3AMCCQrYYdYM0eaYrKEjbrdSu0Npj0Wps1imNLP+js28qfll1L+dPU6nYkTSp
vBEwPqyMQVqGelcIvnFzQOWhj2odXo7S33FPItdEiRZeL4VJY+3KvhJ6LZ4JoOZh5xC2oZi8HHoj
zgNrw5c3THHHSzvfJGWwS/JFYzkqXfEDUP/CWJawnlPDYaxuQImFayjDOzRhP8Yw2zBM35uEar7h
13oOAjXqp2hngkD3y1zeGhakoaLBTvv+BiXybJ+wcNwMC2Bhybqgye5l9vP5L6nycgwBWriHIBFZ
7al2zUQaQk2M/6Y+CLc6VvZx2vJkOzbWr/OSVBFMjOcBqUAQYsrodEYFJgJisBr9RWd6N5eVd+A5
tgLQXfVu+K32l/7OoynH4Bbak3gOIi/VHLAyrQ58HLAJJBXBnX2qrUcnP52LAMXwKokch6Od+9SS
aK4+veWOFneNe+f7+7Uddud1V56yj6oPiGBRP5Jn1K0wGN2U+0iWjG+GC0ohvOKrVPM2UZTgLWQS
GB1G7TvA0qYUbvwuYbaHWdI4sLOoW/Z1fT/nDz5D7Wef+Rdmf23bu5W6MUeeYX0wU5MDqL5wiOkC
F/aEETk53GG3KKwwFSkGk+6mkO/ExO1w74XXTn7gM42CoNPcvaqoh+7a/5B2HstxK0u7fSJEwJsp
Gu3ojUhRmiC0xS147/H0d4H3P0fdIKIR0hlQEw2yq1CVVZX5GdSgVLYO4z7/niZfU6piRtybP0aJ
h8lDApi9QojK6B2vWhN9XdigJAKefVNCojs6SwVykeVws4oJ+m0W18WgmrjElT6yymoYbBWKTPu6
Nit3ZZQLyACOfno3INdQtQWPdT7MLJSbOEmImw67Xr3vNLu1GvjFLQ9fPFVuLW3TmL9M+mg0KBxJ
+2Mh9oleBUYUvirMQrbveXwXNRahq5E6SuSrLvipFo++9355hywl+pMYyhzVNBiaq+klMSpLfZTl
xk5wNujFn6EW3YBIONBT/157wzfqm7bcSMc8WpMfXVhMZ79glhwo43A1NvkFGY7AFnppVXWH2s61
XveOBspuCMK1fDTtyNkjimbZh3kEhMBPAKciVqJmlNRsI+TeqO8FrSvfmtFzJwvArn7yKd8+FqKg
JTtZw+bVdjXD824kT40ORp61yq6JVfEqtMxujSa0cCVDpVehKaqB3+Z5fP7J9b7N+mwqMGihthdG
c5cHayioxRDsJQgIyGV8su5p9SQajIFkjK7WsZCp+oLKuLyqFs5uCaL1ZDA5vRg+vfGbobDGRuO1
kCQHufBw8bspA9m2fHflUy5FotI3adKRGz4BTPUsjCPZI8MHYUe113My60rLHj35b+Jwx0O6QpGm
luv5dzFjU604A/guiXgtiT/FojhUPZk21NZ0Wha3pEpPnIYjcoJUSc5jyYKSq74RTfJ6d273Qj3G
Fv2DFEdYqdwL2YveXDfaVdK++PoK+HlpK55Gnt0v21QuA7/kViIOt0ZxK6VHWRI2mnJn+C/SeLi8
SJZuBQDtJ5SQwVPnk+lSqPpeMohZtskt9UbN5Keh/WK1+dbzsl0e1natdLeiGN2YgnlVSe63y+GX
xgqKFwsFYyoXf3yFk9pD0NRag7HcdGpbr4Pm23Km4BZtYsAmvrFYr2tvTaVqecTcRPSp7g7baLa7
hX5QfNdjxH2kfekhegqD5PRSHW0i3bvRpQ7mCo6rubLR3PdEXaMdLN1UsJ3iWUmvHATO/EBRXF8y
2prdklU3Zs5d/mh2FU3mAfz3wbS2prW33F2MCl1IGXAXrYnPLb0GJR0n1kmtg4vvnBpUWoFbNdil
b7rwKNGIqgEGqMIvn9ygC4d4OKruLZ5Hf/6lAe4ix/ABTJhD+kEee4U/HTBw0MObqC4TTHzq/NZK
kF5vgjsjdH+0kVWvNPGXUhPsGDQKoC5QtZ+fa0qZxoFcZxu1UPApTm1D57IL8keE8HF5hAsXJJQg
aK2i4wsOek5zdXO1FI0Mblyr/cQcZI+mnVPzLrTq8mggkn852tJX5D0BsIVQlHA/uhQnW6eJXXTe
LZ4UXH2ePyysZYxOxGgrmcW+qx5aS9y0jbvzaENeDr0wp2eRZ6lRyHC76abHTOU+dG64qVNgS7G3
U4w1vdOlLEwoDq/J7ZLlOrvjCsMI7SUhP9SjcqXSi+Xkv/EFz1Hychslqp3k/i4zn0bdvx47fV+J
a9XRxcEaMumJYiWbdpYt0jEoZD9lsKPwHQhZJVR2Xj9VdJkvT+pCJoQaQq8BFUCF9vNspI1J05g9
yTVXaq5Ks92Sqjd6If0U0vogJP0xdtfMNhYgaZMVFAcqvSweT/M3i5obBrK/xIyCo4bei3Ylefsy
PvD2TM2DPzqJ8VUTblJrJ4cvmEXZOOdqxn3zxyq63Kt5UCCiwumt4mx6ftY2itX7wsDvCKkuRHtV
+WJot2bp0oq/tuI1c47FL/o7mjajELT9UAQ02plpjAlq8Su1BqfvVTtfS3lLCYFiBvNLxW3SkDwf
lhvLQ9c0I49+sd6ArqDZ0jylUn7tK9FTb5WPl1fQ4mYh+chQweDR0Wg5j1eJvRjwVsw2kjUA48ux
5dhFjWir+S1COCj5usGTm74GJiJ3wZfLwRfus1SqfseWz2Nj4C2JJU1zcIseWPHwRvLXcKvTDpi9
F4BNghmk9oGa6bx+gdVX7psuUpKxYG5NUACaOHALDI6XR7J0PoP2mrB8UFknzMr5ULQGsrta08yt
SivbB56v2qOaeI+J6VlOq/Xx3m+y29DQCQ6IphrU0Pa9gYuhp70gr14f2ywZVi7zHwfVfPTgRj/M
XeD5zQEDycClIWz4uCWV/DaW7A4n60J7h5d5rYoTl50ErP6wAt3OtXKvNuUGbfVDkDyUpn6ItNp2
6Z2GenDtmvrelwUg9WsdvuWp0xQD/Q4qVOqcs9JWTegNFqsgbTGTD6+a6C10baAkaBW/hGp+VIM3
qVJsWe++yEm8C8PSLsU1tsfSQmF5oJLNc4TL7SyV8kGkIKIttwkUiDqBKvUHwMgg06ty5aq+HIl3
j/lBV/y4ap6cwdTviriZnrChKh9MyT9UbbzVY2N/eUkuZSw6tXTeNSrB0NbPV2QvKkIIURVnH7Ao
eXUIovcASrG6JlWwmEEm8DTPAbSTPpUp0wEaVx1Cjs4K15W3Pj4/O00say4SQvvSmoPxVWok6ZD4
Rn5TGZV0Y+qldK2mOaJ6kuWtZbQpFc8XvTWVXwCywgSdF2gxaZYVbbKqqEq7DW7c7L0Rfsn11kA2
Wd4X6T5e22dLU30acXa3Gfy8rKzJNDNMvxXiJpapCw/3nbLW6F86G07jzB55buKKWdUQR5DjnVCA
OrP6jdBXR6y2cUrxV9LH0u3iNNxsBXWKH/RBx0TG9dtYogKQP3fBkyg4mZvZmbW7vF4lbUr3nz4c
TQP6/JNy1fxmMYZJaKQKZywlEMCZSdn35b4qKrPasmX0q7KWC2XrAareDbhVv4p5KT8ImjUoV7WR
tPQqc6nf6ZGCsUdDocTbqeMwPMpDJhobZVSU+IHsU+zzLlWNQ+BG/Y9Igl+w0QZP2fqjRxr0TC+6
rgqr7hwZ0miJPn+b+dteE8qrWMyEbTAtWyWVXSR+GlF6t2qxOshVFw2OmFhC4LR+mBqbqnfNO00o
QmCDkpk/KJ4qfilkKX7TxAQ5LkEyR275leiJGzWQXKiIWR0em6RTuLcOFhptsOj4DWZz1xquotmx
KHg/pDLIHaqe5bNSKF3uDE3RbZuwFr/DXWCvq2KgwwxKPF/faX4hX3kdtsF2nXd1vEmqTvP3VQIw
ABDjpCohxerEyxIPViEj7FnHjTzaVt6D7wj7tCA1oXR/1UW+hXahF5rvGY4cm6ExrF+Rl0vHRLGC
PVWCwbFiyFhXgOrReqoR67OLjEm2vSocQgfHvmYDfhDnwUZUk3+LfGhu9dHKKrQsQ7dBVLZBTgNn
Fu1XYrn1DymoB3MTeVX5s6mk9DnDOcq1tWIwndoUrF+xxvQ+GZnh3WGjIYYbb4gzyBHqeKMibrxt
ywgjBYljP+0sc9+mrtzDc6+PSd2EV2PXpUcKXfJRrCmDF33eBbac+tjdlhUrTCiBUV5p2kB3PNUy
cysLbeA5CDimyNG17q0o50J5GFLJ8JxIFoXbpGHt2kMmZ29yOQCCccELqptyGIvC6bBdyx7zPvSv
9XJQ1E2RjwX0nb4oJpuyrNK2feR7u9DvqjtBG6VnteyDERA0puy2rGSy9JBrbZpvm05qvFuhLpWb
vpOrrcIl+B9I78UegQ0AqjkrI1l5Yiym94npQZ+NjKrMGcdlWbN6EhyNQyTWXHnvF7dy9y0K7pTI
TsODkv0qR2dQbnRzlQC/kBB41VDjgfY56bjP8mrW1lZRRdwMYArfwBO707z3CPcPNF/2MuGGrt3R
Bb8uksCuYlDwaraSlBZSIKpZYPlBlKHmPe8jpII4Jr7eZIA0JFve7LWbplPZlSL6D2tWfAvZnasw
/Uz+4So+T39xXqnJYHAvyKIKRQZK1i7qEhHURkuOqcQapRJdwy4I85U8vxQY1hMsRghs2ieRDkmI
tUqqBWpbDYDfuzzR6aceBveLqwQrq2lpPqmqoE4o499Blj+/lORDR74uQE27lUodrVCzK0nsm9hG
5xYRJdJX44yeFKX22OjdmrzNws2LTqYJEIbaDurss+i1MlTB2BFdxQm6EhsOMvcYB2semAvXAaQC
YemrPAkAM8zDUIo0cz/nOiDV21I7YEXBif3FWHsqLl3vgUpwX2UmqQDMV+eg97mSewF8P+bqraBP
SzFugE60qcGkY5Cqe/wKP4wGkNyd6ur2wCH33W2btrBjz4tuUk8yrv2qtQ6+p/tb1829az/ohK2k
xi1Fi0qPXCeqO/qisY5cuFy2/hpFZ6koxWwB85cn6C/43/NFYbVBqokNlta5TrXAH20/Trfx+N1X
Ulvyv0OikWMnUaWVZb+0Gk7Dzj5TVKWJXIaEbbRumydflGHYx2uWgNNvn91p0FdRdYBXE5Rmfhmt
Y6UaWpHLcUud2lP8+8hrVlQU1kJMy/H0PZGVbGyPEEkS8YVd/1Gugz9/s0w9appC6JdOFejzGGUh
Gm1c4SVlivlTWgk/PDfe4S6wcnefbpSfZuskzKwg0ARxqdcmYbBPz+P7DHqCH9yGlh1bW6X9muj7
y3fOhczHsBgSrFYdvd/ZEkgKqoeJViF4P/hOltX34Whs6169kmvXMZJh5TRZDIfQxURunbprs3Dh
qBd6I3F/d6m2SmO81QodKgS6Xop/m6/ZJS3kWpUe9H+jzdYFFIxeCAeilcL92FW2LL9X0W2t7Xw6
NOlaMlr6dBA1oBCyg1F6mq0QNUKC0+8mWxf9X9XYWsa+737F4Rerc52iee/VtRb70mQiBgHAyQIJ
R4nqfEmqSk/d3IsK0HZwIzM3t8dY7e0mCjeDbwybRm/+ubxaFhIG1QHusJDjp/vQ7PMlfp9Z2aTT
kGVAxXr93vO0vczt2L4cZ2lkXA8V3u3oIH+SGDKHwQjYa2Brq207XiMwakOh8Usuh2u8z+VQ9NLI
vohCzDG1iou6wRgDoDLKt0wUgaO9DOD6cvcwrNVrlxaIDons/0LNYbV6EHGPkkCpQ+OSy7tOLxx5
1DcGuy82fySVU6/JryxdXflgv0POlkjQpCjZ9IQ0sNgr8heLe5vYJ1tViB5AodrZRLGl2zVZXYj7
2LI2nSuvYIwWLgMTbApdfYtLBy2l82VKq7Itw5EZjrFLDZCvtoTythbEowlk+vK6WQs1JYSTgyAW
WlkRJm2goi8OZqE5AhfXuo+g7a0cOUupBUg+ZAuc2Piis52g9INVmgPw07BNty4+BY4sZM9C321D
I9masbDt+2zlCFo65k5jztKZ4YW634bEjHG2T0uFCuHz5flb2t8GmgMqdUjQFfPN4ILrU6sB3GKu
uSguxmjaA7gzVwR0F+fud5T5PkihorVjBy55bCyKFcJrEFl3E3xXMDA+8tR9662ZoS1tvZOBzWv8
WZ1L+hgBuNb9r3r8YLq/5P4YVNsxfvCTZ7399/I8Lq7DkxHOTvGwDmQxmML57q3ZI1i2HcvXVbH+
xfVwEkU5X+2BRjdRmeaxNOhcdCEF9chXVnbvUn48nbnpR5xsqYy+j9RZBIFxbcv9QWreS/VRC37q
2vYvJm3SrgMsZ5L3Z8NpwqY2pIxJa2kKhGLtKMEB3yTLfb0cZ3H5ncSZjSisrIZmNCNSpuXWRD/N
XNx0UriLYuub5qpXeRT9TbY4CTnLFkbaaeE4EjKpKYy6ju8/VQP6mbQQtZ9+u9bkXlx+UJWh2gHU
oKt1/s0GrzJj2ZiSkyfYcXuXg0Rrg0ctWmsZLC4OoBATpQ/xsvm2Gt12kMWEQFX8VUtuhXgHX3mT
WtuCetJffLWTULMtlVKSM3qFUINwI0ayLSfNNo6vPGojUXSjrfWVF/fWSbjZYlQCxRetcppCsdhF
vnvtdWt+4p89KVCaoODw39mbLcQksJJAbabZG76n+tOApbjf2+ZwVSPvP+6g6yFuGOeHOjxgDbfR
g5fOetLrhwHJtkr4cnl+F68Kp79mtkbBiyISr/JrcMZqymu6ebYBYrStPDvXry2uYLK4K6prP92u
amF8dHzmzx4gIPgGoocBf3F2TxF0TKLMakD7wJS/RciYy0V3JzTcTaRoP1iZPaal05ffUyuGfO2u
uRYux6cog+4H9xSA7ec7pqUn2gUCTI9G0o+K0uJgFttp8yLqra0mCnqT0H4T94eql2+quJIdlvp/
YGSh+NPHn0TrZqPPlKYFRcro2+5rl+qOK5fOYE5S6MWra8lHyrzbvI9YGv3W06I3qrdbV69vymTV
mmQpdZz+lNk2A1CLyUzNRKQWJHd/K1r/8jITC++wstymMc2/+Gmg2YzXZiJOdCyuagbX3+hVMTEP
yO0q+6K3DV6O+4LqS0jbwF/rIS1VWyazk4mgCjsDpcrzjw2sIGoLi+n2lMxWciAj74r4mEjbECOI
KLz3h7vkLzCYZzGnQ+nkGB1VdlZTELOgkF9s5WBQYkcPkw7gSNB/g1LRPV2e4aVj7nSU05XoJKI/
BnnSSkREuDIUrqMcQYbM9vuNIt6G8VqlesoOnz/nf+YUssR5NFcqhlDO+ZxGml0FWXXIgbQb1r+X
x7R03vwe02csw1gCXp7GNPTNJnMLbiMY5AXPicUwx7Wm5mJKxIYNIhsFLNOaA2xiWdKzBjukjeZj
wDNuRPFRU2M7N76Y+j9gduNssAP1LXPvm3Rlfyzvw/+GnqNtql7QInMgdF30u07eJU3jJBiEBX8h
qTCZSn1gmcg+n7obRtlDmJKJlGSvvrsrh43s3cpiZ0vKVRw6xrgZV+2RFzf/SczZbjDGMU6ljJg6
pYPI2MUi9WFq/eFO0K515EndrS44gfTj8vJZIkWcjXW2J4LWFJpYIm6atJvSOpb1naaT3LF7vAHR
KQq1Q1XPz3aNbLv62h5Z/KYAysE0TaZPyuyElegEgjwEHx9n5UvThY9B1206/zUW1rSlFnfjSaTp
l5zs/bpvY9StiZS5sZP7vqNAE86FdHt5PpcGRP2Y1aMAP0XF9jxMJrU9wB24irEA/cEIQ4h9Hnk0
VdXvkdSsPH8Xo4HcxAuCP3XehjOLMpEEEaqQIEP0dxUQov4mEYpH9CE3lwe2NH9wB/8barY+lVyO
EfohlC9ASY6UmuYzdG8n17X95UgfBdZ54jwNNZtDQ0v9tk0IlaXXlfxdth70/K4pbvz8Z4Sf6vhd
lF4l9yC3X7PoCRkqa83QdSmnnvyAD6+yk7VCE1avaClz9cnek+RKNG8mi0lTfkiCte7T0pF0Gmp2
z2kLV60sEPKbajR+Rf5rlAZ2prdOLrBwQKS2arwyvYsfkkIl8EiwX5/U14VQF6KqdfmQqXYEXfzS
5L5TtH/B5ABp+zvM7NakmD49NJUw3CKv60zdjYQIeu0Atm/FEGxhDuFVo4WoA4SGFzmbQyxa/+9z
GVZXbWNXtZxOTHDC8IyHkKqao5U9VLa2KlfuEwsvIsTcoAmadGgpKk5TfbpO0Mj3k8TPNloWCE9K
kxibBOWnlQ82LffZdqBpSCd28sVDVGq2HcZCcbNE4WGMfIjeOGKAWgiKQt9NKhwxhkBSucK3lpfG
hTI/lXtsK7E9nY2ryFoqhsUEe4NVoECBjpsWsVy86RoNVQLtgC/ENpBVO9KEo4LuoGF4W60O9vUY
2qXXUbnqHFfvtqNufBEzyTbNmEpqhAZT5OSptYnkyLmcNBYyoYZhGklwEpShYnL+KYYeC6o+B9SY
VhV+ntxGQjsO35P68XKcpbWmQX3lD67LJ5tCo00Fqlj04/t6r+E66fpHDwQiwjlqfTDYx/9buFnW
zaRyFI1xCue9ZJZvS9Zd2N777kvatfaqvP/SMwBpa2CB2N2CHZ8TbJO8CPpK1KExd06Mz5xV22Ek
OZUM1NeutOOY3WZrtMylLzfJdwPqICV96iJ6cqP1ftxBdiidWok3afxvOnzpxDWe3EJS/5AJ/0+c
WUJC8JfugsQ20sxDiwCQbmuCakvjJs5X0Y/TS22+Zcmsk4mGIvMCmK9Gry9LNSCWIT306oPQI8XW
2gjkNXWLtPwOwn2W75BdQtF2b66VWhc/owFqbSK6Tm3MaSpO8lKiG6GeDP3HIq3Fn1Hx3dB2cou8
JdZR6Bo0+7hf2RdLKeM05Gyh+rXbp5XOV9SrcjOO1nOiCCvZdvEDnoxqlgd9XRk6rSWEUPg3hYZY
I2qkbRncalH8tV3VnlwqgLDF/zuLHyKBJ7Mo63GVmzWzaBTde+nfG7iVxL53Tw3sKleaZ8EzdxaF
ylp9q/4K5nQWfXaoWZlVD7nFaP3qGBXbIuxBMj4JzbvrvZr+TZY/S+a2VL7k6sqdculFcBZ5tlEC
QZbTwSQyXhWOUKLhU/s3mh7el3r2UuXxbuieIL7tBa91ovB5UF6ldk09b3XyZ7WQSNGHrMuZ/Kh4
j91HEI1ObW2S8L79sGRIR95iX6s1r9/FXISGMRYnAOOl+VE7DJ7YpypRfclJ62ejenC7XZiuLOSl
MwSB2/9EmauATuDGTNCIoqmc6Q2n626UDrL2Xa7ssvty+QRZuD1QFBChB0PJxABntmsCY0gh/ZOK
LBPiTbTX89fBEp5LMbWhX+HhIdux5q90SFaCzp/qKoyj/890bzMna1809zrkQelr1EtvDC+w9XTl
+J8S6izhTnA8aA1IfnATnO0WFOYsDwAedyTpMUdkSi6PQ7vWgl9YHWdBZhtDS/TErRWCjP1DzSs9
tpBo4A6mrRz6a4OZrf1AMCUQBVMc8x+/7KiFu7b55yZMABgB+E1v1A825fkZkRY4aOJmwSKMN2r8
Sj/OHLeDhtBovvZxFucN4hLHO8WUT4IWlgyqOhMJlbv3Y/tv0T0b3rNW//krgAH9jjKdUCfpeozo
KMUCUQSDQmlsF+ZWd7dF881TClr4Kwtu6YxFzFmC1q9zRojzfUWn26vkKZyR3JfeP51S4FP9qmuP
xniQum3XIEOwsi4WDkAKtIYBOR48DRWT8xECOjbVeLoMxlqNjStqNsY2A+xs3hRqsDK+pR1skAUB
2HIlA0p4Hgv/1kx2zQl3igFxFh0t6cXP3sy+t7X656hsSzLw5US1tEpYHshWcWECvjNLVEOhx17Y
EVEDsCjU7kZQ0WgYXUeGovQ/hZq/7+k5RFoRTaGEbhP10UGQvyrQ8sfMXOtjLI+KJ5SFRz09wdlV
rPJkN+89LdsMdRm/p7DF/zFzSXgDqZ0/V4bs4rOcxd41IPz4Jh5H40YfZIwaJMnyj1FjZJlt9jjQ
I1KeSA0m0H7ROqKStCv3t4UzCXiDLFkT1Jd202z2c63vK+gRYJppx1Jc1asHLWvtGGqYkvkIvn27
/AmW1vLkvQUTlju/as1yqac3eZtXxPPrwo4yVF++9VzHdfHBDP6CsgJiCv4IHjeojs6bG4JaZo0y
jW0sSulrL/vDVjby2xLBWgdw2h2GCsGBwa9gOpae0Qa6GZMyB0/FT/vVjxXooSHIYq3U3VczFYcn
oBzS8xj0srRR2rj+1ulKdJDVRPtVaI31A/Zqu63aRgntnp7PUU0r7Y0d7w22XifmkxlGWrQXMrXr
HL1ofX9btnr0VfMF5Ot1pXLQ0ZF+eaNCvUOSPGntYbNwMuH/Qr2YfiQ1ibmfWev52NUPWEmjFnuX
edlNnCqAYYw/T3SojQC+pO+HRtAc9A5p0URnOsqphdsxHA9Rfqb2bUX/KN3Ksl9Ic2RT8rcxCVbI
n2iGaepnajDx4QobQms+4M5WXZU9RdR+n2T+ke9xeeEv3WwJCSUOuj089jmgyBTKMi/wcoR0+kuM
9mRaW2oCO042bR/tIutblr16ymuYrogKLHG0TwPPMUZ93kRirRBYRVuyAFJfCU5oPWjuDzlu7aKD
cHNlFXvkYgMLG+OH0ngLvG9jdletcQuWurtnP2V2uvQ1xjiNzk8RhHKjIbPVSfS3E0cTf4RGtVHK
g5zceKMDUdxDsARsbPoXepPIZWOmCeQfVNecUm0oLuwrBYC0i1BGqN37vm6L2UqWW7olcIqyZaCx
TlKbs7QqG7WcuPqE9KZI1u1i+Yeb7M1pIZe7cLgq8R/SjVVZ6amzOLsNTxKQeFFCIwOXOm3jk6uQ
m/NTumhCTGffZPVWtmJH0x9z+VGWe8fvryp1C3Dg8rpeOEDOYk4H4UlM1UDuXDXBbQpwbsYYxv/w
Y+oUaHEMhQwIP6CbyxEXV9HpMGdnaz90Xm+oU8hyK2a7TN0n435CSkjGIZdqO8iPlndLNbgu8BF5
zK3Xyz9geciTyAIriCfz7OPywMjjNoYKKYq3eeZU9ZNZ0z0ftyBGUlL25WhL73Jm+L/h5o+qKCii
3JX4qqHobxT5kFl3Q3tsio2Q4AwMoc/VX3PxQMM50d/7Ul2Lv7yqfsefbdoM3QWI6wzXG4/YCqnB
1xyOnbgZghdfOfS4MnvhSsyl8+Z0yLNbQhdwNsjTDMvyo9/+K453avPr8rQunQCnIWaX6rxt47EX
mVUfdn4GikqUdhogCCs54KNVTl925QRYuPpgSQw5GhIQSo5zhJjQSVY3KoDiR+sK7qLYmrZV/hO4
e2P1my2ForaKQhEgY+WTA5lVJqo7eF2+6YXvWepoI1iqaKvAluvHNeDbwk0X+vqkZg1vBwWO2fJQ
a81Ea7qHNpHQl09veI9vw/BnWxwuf7ClnIrSOPUTchuPk/klRGpF3UW2gHOs0TBATg0Vqpgaq6jV
VzUWaEMlcqL0lpje6IIJZzcJmy52Cq9PVholi9N78kumBHGS89DbVcVWETEq9/vHavyZBW81yIAh
ojc6rh2ai/NroSCGDpuKqP1sfk1N8UpkG0AGjVisuIagOuhQv2WW8SbEAIYuz/JCNK5FKH9AyUMW
aC5tJQYI2ZhZWCAJmXw187o9yIFZwofOo8fWHcrj5XALGx0kvAEFkGSqfXJ+8r02MAsL3oYYjqbd
FBFoLknGrLFW19Qnl0ZGsw6PeQ0ZBKxDzz9agPuqhbFQsZGUfO+X6TZt22MfGIe6qVauXFPJYXYO
A2mAbMCrHZ+8eTul6TqajhWhzLA+JEa/9401ab6liYMSQuOTjSd9UmpxfUEsdAWf2rDmmYyxyTve
VlipjMa/l7/Q0rZDMQLfUxIK1IX5Vaag6JbnZVeAfQH5LDbXACq2Vusec9HYi3V5F8kF/pr5TnLN
95XY09qeT6SB1CwXf0yOqbucfzO6Nk3oG2Oxkd1hW7vjNqtjBMfanV6Ut53uc85XdiIgdJZo+3Tw
w5VqyMJGnz4ixSvgoKj4zU76sklrqPVisck7HV5IPyAd0LV3tHn8rRoKiS0ajbS9POilL3sSc37c
I5PBomylgoMJeyXju8hjKI0Rir4cZmk7TCq38qTWAbtolsMSKHyC4coTY8rai13/s5C0gzaWB12R
dpdDLT19cKrhMDLJX9xk5luvtGJ11CjHZZ28SYFTqq3qeKA7ofY7kQi0tSmcpH2NuFW0rbf/H8PP
hmr2oMW8gvBV0xtbFKkhdATdrstVsCWBMGxI5ve9Jwx2EXr/GFp445rlPys/YuEWBa9QwVYSdASV
+Vkah8w4AlPQig2cjwcdB2pqK/3Ocosf0iBfha6ybwBvN77l2aSPlUv60seGSDAJoIDhg117vo9S
sxzM0jKKDe+i267qn9BLfRI88a0YrW+XB7q0fE9CfaSTk7NxGHITLItJqDqHUz2kyX3Y6v5GL9W1
WuxSmjVpcwIAYF7RPjsflTzUpgK+n8ODgihPum+dqv28PJqPQsA8A1ngIQwgq5Ot7+yzJSgbjkMk
55OnWqE6YnE9Du9NdIhjxU6rN7/Wr3XvZciPbv9cSO+hlW+K+FbId8l4MNK9OgDG3ObeHn+tTlk5
PD9/VYy9edJRMjFRH5/LQFa95qlZC+Nbgj2HP1eTeJtB/hlaT5cnYTEOnpS4wE+ik3Pbld5qlZae
IJo+eLJrNCXCjuYVanqrNgOLkRgSXLIPB+BZvveFvHS7AKc/eOvYGD6h0jO4933y4/KAPi8cqEIf
Fe4JeIAA0PnCsXpcNE2XOlPdxTqm0BiIua67RmVfGgw7gWL6h6jt/L5aNYJWlT4vjDbv42uupcJt
VspwfME5ekNXrfRBPm+8qYpLiw2S6FRdna1UyUW/ZHQpOZSGy/2p2WuNsdGzNSWppblDRXvS/VTg
pc5py+imKFGc8vjujUPivsvx2+VvMyXj8w3HMCCWMxbYOtxuz78N1qftoCcQlRMNiUbbTRCC8K+R
NbND9ag2/16Otjya39Gm/z/JVpLkBkocES3otO0oIt4aG87lEFNu/TQg5C0sSdXoq8x3aWEpgzdm
vI/ERrkTYnMrZd+s/smQX+WxQb6k4QlYrOmoXQ76CYOuxGahazUPwE44VM3O1/YDMkN9sg90wCiU
HfM1ltDC8psscjnbUIym3j79opOZNHs/tNpeofZUFdgt7IRRdKJV16mFKIC9oIfo6sRasGaL3O27
bPAarr2xljh61kPmFahLhBt5CL8Oof6lzV41IXYi9xGGy0887q8hi5SW4hTocF3+sJL8+cue/Zjp
/0+GXHVUxd3pDm5ZjwJecXmN5nHgRByBdm1+TZvsugXCYY3CNu5u+35YSWMLk8GDkHoyhx9MwTlT
R+6RXg6zvkA20PzCu81DWL+tNlEVr93gPt+DZZVeJ21chLOR555Ne5ZLQUBbrtxkA+Z4La6pdj6K
D4Xh/dT05j4qImMFSbCwMYFYohwAxJn+zbwVoNWYasplXbKAxxuQa9d1Wmwvf7+F6UOfALA2PCv2
5fxh0wVaYIayjMph9iUfnuJ0P/w5rmSSW2RXIFmEMut874+aGRVupJUbxAicHgETBHaRRvb+3F+W
OHTBJ4wbmpPz2QqauPW6mDgFauKombvKoQiOprC7PGMLJ9r0DNQ5XiYpwXnXpEx5kEJzLDeecKOn
T3JxGLFKXON7LH0Xdja+iCKXLhRzz7eVhYJeXxhqyd5uIPiZh6a2dkGn/nGlgzljKU9gOeihxuyg
iTw1oSPInCUj9hqPhlvY8HhNamR/MWkncWZHzJCgy535xHETZedPLgSG/oJEWGpnw0rdYSHrnw1p
mtmThBREmhKaDaEGZAV0rGo7zXKyAsVsqX0t9Z9xicn1msDRQn36fCKnVXMSVahTZWxLoo6gflDb
s+R/BwnBMhJRZhvqEcU8Hsl1LYOkPyJUdnl6FxIFwAFM4AB5Tu21WWoqrapMw9Qt6aeEG3A6IKT/
/ANCxDToR3LmSJ8MjxPqGno/NaxSjFEGYHHGtzB+DsaVe8LSQLjywIdRTB7Lc22IVo6aPEuDahMU
NUSgTcc17vJULWwsLm6/I8zewfhDjIgBEiG3jloV20IF2O1vRkFKJRVNDqfibDEUSq50KKVWm7jF
bJg2l7Rmq7lwFpGvf0eYpQehb8T/R9qXNMvJM83+IiKYhy1Nj6fPPNneEB4ZBEKAQMCvv4lvfK9p
HUUT9uOFNyeiC0klqVSVlTnUDBZE8JAVW42CFQ9o5Tik1kqhSWUJnS9IUIL+HQi6ecUWjm0NA9wa
JJubsbxpOPJPCCJ+VFnE48P1hVkzJC0M78o0ayoYCuBhwoCcJp6zqCsBpbBW/lQ02aDL2vSQgrDn
u8+RbKGAD1JiUbfQ2xMQcvtUV3euBrbC784YgeOZi++2/X1q7/Bat5wmBAS881f8UOXpi09w51TJ
Yl7rsun0ccQnTMCZ9+6jXa3k5xX3FDgTUNt3ETrMaOhLA5peUQKx6HbDDTMUCFuaODSNJkQ3/vWF
Uxy4S0Nyad3XxrYjPkaij4B8g83+xs5O8+sYL2PH3lnpSjpizZ55ObCq0ow+cWGvyw+URY2NEGxX
OhtDC1n5y1tzFtWBsZhH+Yr0HeClHI55nCDxoKPp/FvCH67P4JqJ+e8LX2i51dqQXcdSgY17eCuN
u2INeaH2hhnQjeyWgTfYpQlR5ySjGUYxYw3qc5dsU2s/rIkRKZ3aRh0MjTqAUsliCqhAedrUYSBD
rgM5XYbBWiFWYQFcYeCwQFQM5IqMXiOkiYvaHOuNiwA8BEgnApV4uxIVzdtfeq2itIZmW/D54NKT
3xS2RyaeB3YNGbsm0tx9Qz6hrDBBFZF19+kaQlQ1JGSV8KjwUV34gCuqC9udmhQZPLfQp2eX169j
GjR/nxhBGuaPEenEQ+sFhSQVkp8ia0KoJ5y4a+PCcA/XPVkxczPkwpgrMnOpRDp06jw2cgqZ6Q0a
3dJd3XsA20CRMKS0uq+bwH+K7bp+yYraWTGsOBSQlIP+DR5neKE50hbifRp3PiAXm0w/Jv62Cx4a
d2/ktzX50nIwgjxeH6fisrowJ93wdoLhe/bcZje6207fEo1t87pBtBdBN2TFHRUOAtUONKO5gL8i
sSCNLbED1pVBj9iyPvYl2RRAlVwfjuJ0uLAgDccrCgcqZQOGwwAgoWTT5k92eVu1Q3TdkGrelkOZ
/7446VIBAlTInyNQ1R9bUYU0gcB8fWNUYGRGN991Y2ujknyeuRDqrXTRbLpJq+/LlAzbTquTRzYF
jzrl5srYFKc4NthcRYLg2XwCXo5thNgcGx2Y64NHWh6b7EfQr3iCavpmwj0b5WKQEMhgzr4mQzma
U7NpoW/rhKI7CAKs0XP/910a6NBYGJLGEpsxQJ0Ehvz8AHmYXH/w+sjuojF9SvuVQEXl3n9sIWK+
nDe/63MAEWGLD8+ZOPn/kOJAwQk0Urj15u4+KV4Yk3QY3M7C0ZA0qFW+5+iB17WVVI2ivIceEyjs
YIsiV/OBKk3wtJ4QsmMLJVE8REVbRokbtvqbyT/xYusPZ6CwpuDXdRdX+dzCqhx7leAwM9t5bH71
gxXOu9mYW7+ln/6bFel5KaoiYKXA2BBG7glaJMqiOln+Gh+i6vJAO/FcaEKZCdX2S0eIAwpyIRuD
8fRfVXEQ5dNUkbBvwklgIr9dH9PvWES65AF7/WNNOvPM1IZWWQZrKA+7X/x8IEc3mGwDOfd4Ag7f
skBCPjUP3EicjUPb6uwBunkEAKDd6lqRbSBX3h7TvHQj0XB/ywn7cf0TlYsL2OTvdPKsRHM5H1ZW
2FwELr6wfBDkrkA7sf70DyZAbwR9DwdJJtlE7xeJT0pMgjNBmLgn6L9vWVjG8Ur48Tsuk2d7pnGD
+CfiA2TnLseSVRYdS3fEHUbMbc/fO7wPutSM8jzYifq76QVh3XebgQGaove33BrtUNTTru0+T/5D
kTZHzbBPSD7cO3ocsWBNBVZ1CC2/z7r8PpF6Zh3n6LutyDu3b8s14JbKt5e/P9tfXHyVndvEtnHI
mTiErPI48T7y0lOeP8Q94HYrOTCV5yytSTsJggxabgLHgBatL2MzJwfenDUAqOp2XdqQ9o/b+ZOo
GWYMLG85ebHw0iOROa44qAJ5Y6IQCnj6TD+JArS0MAmY9oeywFAm800kHvoyjw3grZV3BPeG255s
5ETrtQeZamxLo9JqtYFV+7EDbxX9a0FenAKvpdt/6NvD0BCyzjzSCPtlUFvmdX0J0n5YYWSb1SX6
3Pq3if69EOalGen+80s/1kmNhYKU1FRFwQgRmGkCz9YYQpEytK2V+1y9ZItxSUuGrtlW6L89Y+RQ
hwTSBWgSvArOpZVHYpYeKUD7XQEqHdRrfBEqz1/OqbRyZgpku6VjTmP9Mes+k27fDKfrZ6YqCFua
kDaXZnrVpBMD8cRQPPW+GY5Qr2+95qVBvwQqAysJONXJBOjzXO0DwccHHF09aU7WxjDnFtrPMRff
KCRKro9IOWkW3msg2ED3r4xtEEncQ2UF93tW++8Z2PSMyr31U2fFjCpJjta9P3YkTzTQxFc3Beyk
Zfba1q9ZFxzdsQDFwrixxvdh0vZm3z23mdgmYhYIzDb+WLxeH6zqpbj8CMk7ba80MqHPV95o3Xdx
CmWrdpsX9llzkxOKJFsHehYVzF83uzbHkmP2xHTA+A2zpLFCZHxCZgCG5R6vW1kbnOSbVlZxIDxh
pSk2PoYxvFrQabcAIPlakJsYZeDr9pQH5WJFpUtAr1xSp95sz96mcQSIEw3e0er1D1bQcgXXnKlm
ZAlmWqQ6NNPxaqTWWR/2ThKJ7tYyVqJcZQiP/lLgLFHWQ9ZUireyxENP4jyYrHprbDPMTs0vz408
8x5EB14RDf3XcU1FVnmYLGzOccMiLkh4a3kjg03oNJH81+B0oRjfg/yOr/IcqkIQqD0DZYyeQ2Ax
pOGB2ttDOhi7z/FvG3rbpbeNfc/ZmzU9Aon49yu2tCUNqzO1aewq2LKLNEzdLYsjG4pcmljx97Ux
zfthMX0gWcoqF6JUm7QrttXgQ2TpR+aaoC3g6LO3NohStv9pZDIyFWIpXd0k8yyy+yr56fWvGXh/
An1lAlV+Mdf9gQMDrT4u08uBQW5XF5qHeqLjgeezuHPFaQIDa8xvTLa/PiLVybQ0Ja3VYBdD1bkw
BYWouPqqe0cn+fnfTEjLRCugTPF6RqRjgA0me9DY93r4ezDvDMr435TJb+GgtUkZG7PPZZ29zXUw
xBot9AEylC7vjSDWN9cHpfQ9AA2QOUMzLzIYl0vkcuYDyTY/zwbzbUKv62Zyh6gR441eUDRiWO/o
8VyxqTpvwc6BcBGluDnDfmkzsFMjaQQKvWUFHrr5ROfQdogK+/n62NR2AN+3UPsDFk0aWwLuJRsN
Es0moOIIsfYcOp6BlmzYuOJ88w/J70KANxEBo1FnRoddDgiIhrxtJ0xi3X9tGQCCFlqu9wPZghDJ
oltjTaxXua8W9qQLq2Q0EeYAe+Z0qERomVHCP3vGLWV/jTZGdcIA4cMsXetBb+ZyYGapGQXP8nZT
GQgOt4LfxhAFM49/u06wAt4AE6EhssMyJqm0iWOOUwHd8xxNaGegcJsh0taeeh8nDbgnpPRncXuk
9WWZD9MOcvTf26hnNxHkjCH8VTKwYj6wtT7Kj0fRpSFpdYSfpEDEWKgfWd9BVV7ijdx+uz5jKhOA
SdvI0CK/+aFv0fABtdd6v4VLn1vjl9t/r9b4e1ZMyN21Q9ARbk4wYY7H3Dla+h5Ku9dHMUeLl9tm
XogZRY9kChDZ84ot7j2m1aPODR+psgwyHRyl+aRaSdmoRrE0IV0LiZXrwwTEPMBnIM9iyQHULNu6
o3/9msJILF1HYggEGMYHqKtVcF5xnGiVcL6StERwjGahW4CFnoTg/o465ooHfDxyYNG2AHpGIdFG
K93l3NkjOMXBPImYAUCDIrmbAnff9+juOqapFfImLNeqRR9P0wuLlpThjmvQiXf9fMOiu72qt0Od
fYEC43ly+7UGr4+XEkyBBRB0G0gcIkl/OTiz80kWz5cSyFtuSMKf3BJJPa12XwYRP3V6H1Xu+Hrd
GRXN9ZdGJVdp9RpcrDpuCy+ZHnoGeobS/+7n0ybwvoyeB9nKbDc2fgGwl/boVu0dBFT2uveqF3EU
2P2JOt6OkWTl1aB04MVUSOtcA0YUxyW+yuDTLu6auwFQ4CqtV0avnHGcjUglW7iV5ZY628+6zh+w
T8rhi8vt0IaQA/Q3QeYxDYfW08Lrk606i/FImdPj6HD/QHnNdZAi5j5GVZSfuUV3vlE/ltMv2ls3
6HxfCTeUY1sYMy+9qQ7cxEMRF9mUFiI2lBxIe9QDiKbctPxo+GtcJcoVW5izLs01SZM5TYOpnOI4
FD20cxx9M2RrtZq1UUlP8U5zda2PsUcGHoSa9TXNIk3/auTvvX/jaT+ur5dy7y/GNI95cVL3EKgP
MmSH0DdihkNmRjX/kQz0WCDf998sSZdnq9Em0+dQyqW/KoJSpxmS9oX6fw+IwW7HyQJwKjphoMp1
OSI0R9pebgQI2Sw7RO72jg9FmLbkcH04yituYUZaJTR2IqpiuBgYJ3oUV5lxAOeBtb1uRe0LfwYj
LQ/NbL31OwzGbc9o3NtZ3qdeHBnfu9qm9j9fN6b2BRDWAzQExWZdit6dgU5BrMG/wa+80TpEN24b
WrUXpvTvaYGxSOCu8ueCyxwbXi5S7Q6GFbuYPTMDK637ZNXv3qCB5OmJUGNjsBXfU51KeO+jsxE9
N4DVydNoTajqpYh2aeOEpLlrINVRscex/9SsUTSqJhGIaAstfGgr+qDiTu1u9HOKkLdK0KzZN4l5
b5p5tqfMeQCJFn+5vmYqN5wLkiCxAu8/8OuXEznDZuySJzMvS74tzeRuTIbddROKyQOeCYMBhBhS
W/JaVU7S+FMOSGqgPWb9bW6Bw4NFLrIXfrbi7ooc19xjjkcDekdQq5bfW02Fm6xiWKg0B//q9D1g
WgT9xZBl4y5DFsOzwFisixE5sOmJOmsAMTweMV9S5IrWS7RnoWsDTMJy0SOv/HJ0CAH00kSx38nz
9LOXjGRrcKFPUJ0j5IXGmtjqVlIdtcwqv/PKdzc9eKCfe+anLzFHEJGMqMISqvGdn2cOnj6+dhZW
09913BBoMXAqeASzSP0dLfztJ1IM1sZpDfYJmH4/3QwG08B9Uw3fdE1zntra9+6aIojBSFmmB8AL
h59Z55bW3RDb4Dj25jitmHT3lzvwqo2sIjWPbBq0rUim4jjpqVeCoZOA6tEmaX52GHJSIepWjh46
PTfHaBxG1wPqwKYiJG4VmHvwotvo7JpKO93mBoOwa6t7LWC2IhXbAjozWy+O+199NwRtmHp5mm2C
vAusTQyRlONoWMNNbmjluS1K8eKTib21Wv2K/u0HmOoPQ0U9ALX1aepD7gXghkzNctaaMq1d1ovi
S+dxfzMZrHjqkOw+JG1goI3BBG8kHZD+B6Aga9jWdonoAf3V3b3tFNbWzfX8aBTU3BYGXrUuJCdP
2DQaeASa9qg1fX1y+t4/joBh9MhbDemW91rHv5O4M5ITGPwK4DRL5kO63s2qbW03nnUS6WCiAwFT
HmIngPyuozoaeooGIiWoBLNnu8lyBK8EFzVE1d9K1oBTRwuC3dDHgAjUntuFvt3qX4YxB6NQByEO
N7KDBMhAI4/zHXrA0blZsz557qaW+89FMXTjpkd7zTsVvDwwG/zZG3cqyQ5sTOMP3UsArGnQ9L8t
NdK/QnIoMCODxm61n2obNs3GSd8hm1j7JzupgxdE3uVhBI2CGYdlHVu3E1jEghBsYmjeoEbHz4PJ
PHpCKce2oeZj6lta62kVVgFKjaFFoREfVjTw0MKaMYaNKKp+11Fqv2VlQmJIalF60kpdP7CYNIcB
reobv5kYjveC2Xg2EdOjIUniF6e3jKgHr8ttZ/Fhh9K2eWpTWh9ijQdnSxSZCdsJgZiHzpMDL0T+
BDrm6QjUOtLe05AZ2yoGo7k9TEnYsKAHE5XjiCRihdcfISUPdYAhG4yonizjl5X14L5p+wyRVG8O
cegmQ3y2NK141r1K/AymLtuOwUQeR1HxA9DYxk9wtjERDrk/3RCax1GZONZj3RraJivBKhFaGPPO
qXsCGKmWNF9AYJ2ZoVey5LOZ58iHsoz54iGmtDwBEaohR6rz4tEWbfDMzTp5KIE3+CzGdvR2OrGC
/STMmB4mT2vPqVF4uOudLNmWnLiPPSsgfC18rTDOXC/Yk4NujhtTc/NflYM4MRRTgFSybbdi6ye0
C0KX+L145oIWmzyv+cmdvDFyyjLfEnQMjWtntuLGgxgUGBhmwjSIJksBlwi80vHbEmcD9kWkTaC2
HsrN6AURAB2QDspfnfqnDc3SMMXp2YXk9G1MqohWt44+fLt+Vyn6/fBKX3yMFJa1us7ahMzXb5GA
wuClpGWUe1+GwYqmLvlV1d/rxDmnMSJPDhaqdu2Bq7zBlh8ghRoFxNl9OswpL5GfctpFXU0j2pqA
nNqQNDIOts23bpFGJUoCoOt5X5mA+cKXLzCMH9mKmcMYjIqXAYGm1TnQKrjA3OYbSe0obdOdRdsv
XfFeQWQlbPpqy90qiQqWhgEbVuIRpTMgaeEh+sUTUM7FAXoGQS4PEGsAhe+duPuGrXLq6Ymi6rEy
0jkt8WGkC1PzpyyeLpUG1QPeATOusTrKgq2e19sKDTnQjB37NzfbD+mpM1fCfkVAjs7Z+SENBh4o
P0jTS/TCjpESRiSJe9CZxBsE8w7TpIMninob1pAnba2FVBV/ob0FBCto5QYlnhTipYmmTUUHk1mb
bQRkmRMzBTnfMS42fE1dRRFOGtCOQgbSwAPGktnpe5q2NrNGxF/Wd56I0FvrPVL5x9LAPL+LRcMx
aNaVDwMdrzP0KNrlHRXxpwKS93gYFnV03Unm3Sb7iIV+OxBI/s5yS8sFZAeucIDHNrR/bsRbmr8n
7kqGUDllf0zInTLpqI1MEzAxWEPkDm3UNvv/NAg5xqfxZAvXhIWu+eb3h857/Yc6BzQlZpEO1ARQ
6pDZXyygOEZCDDwjshRAH0iKVHUbaobxiZrs3Kf8cUqhMl2LtaqYaj9ZM/sYtATRwSU3+BKrQP+3
brabvjVAJPBNL7eI2bR02rbFy6CvwGBV3od+twCyYSAog4dfeh8k7brWmq8qYrzU1baYvmnezbB2
MqmsQPTGADsX9ivSDZdWuhRvTd3CeuX0vkWjZzyEtYUr/e/RDRZgw3/sSHvJYQEXGdExGvBA65V3
aKfiXCFwLKi+Ui5SOTmU4n1EP/NOkouJg9ZAEjbFMuH6Pxf+dAbfyuHvvRxMjbg35pc63rKXszb2
uo2rG1UcrfMStJxRL6qHLN5QE8WjfzA1uzpS0WDbkQ9xETSkKLxgDhLaMBtOlP6EeNV1G8oZQ8P6
rMOHFnZn/vvioBuNoquDXMNwhgeiO2FsruDYVEebuzAgzVeSJlnPx7jdJKgko6cqtGsRFmsSBQoi
T2wWtIoCZoz/UL6+HIebZXVaEXduZ9PrQ0sJkjYOH8dIS3PtmFaCn/OpRkKUWU5pbBLfzp+nWm9f
KwEllbg0hkNlTfSWNWDNXwk9VXO8/DZpA/DJb8AwCJdpaA/k6nCsNLG7vowKtOA8figtzeRFqOBL
N0it55klfBDfksnGA9F6NurPwkwPBJJ8jKL0VP5kTH/snXQllFUP7n+GZYkTwKH9Nhsx8XFu7ISX
7qixJjc2f7t8Oy7GJhN986lKDeY66B2k+htn5iGJ2/3kpRvm2UlI6gTUy+5Dy+zP1ydV5bpLu9KL
obAaKKvpGFqpPdTFt1o7eez1ugnVGQzk6qxOC9lWqHNdui0kFAbfi7FsaILy8Mh07l0AR/RP160o
12hhRXLADoQbpBphRWQ/fHbs1rAvyt/HrYyjd8ZX/n5sLA6RyaU4KSvs8d5808SZ6CverVwIF6yg
qJqjtUnOlTeA8HiDiVJw10DlThvCsX7sJ30l+6q24nkgocW1i9fH5VoIkeJ8EBjF2D5VYluPDw1Z
udiVJpAuxNWBYA/c3ZcmEsPnPRc4bevxd/hyB7A8KLDaf/GqhRlpvf2pxO96GEmdHx2boBPhYLtv
erlS21Y678KMNGFBoSObUSbAzoyHkp2Jd+w0yPlsrjvv/LEfdv8fK7ZU9hVBRqcigRXT20z5WW++
gFcpMI7+sDXWCJKVIwKsD/+gaAMozeX6gJLSHaw245vcOGcTGlZycsybH+hLXIEjKxMAUOL7P0vy
qBwkinwc2hjVuOnYzndvHPZujO8pPRJaIUw68vyxhHJzslYeVM7nwvKcWl5s1h6phoRTgnbOFGiB
p5Kfre5t6O7K/DzUfw/Aw7UE+q2Z9hMAPHnnFmjwdCkwkwC03jeQS9YfGhFq0OJeu2OVO2uOY2c+
AqQT5r8vRoWgIi/zGCuXgam8tY1QBN/69HjdFZXn3MLI7D4LI8RteBfkWDTNiUNjeELO6LqBef/L
vj6Xm8Ako89gOOkNTVhfgh8bazPh7czHdDMlxW01BJuEtXvqNStvQpW7L81JrpBwC+A7BnNdHoeF
ney65jff4BryeG1Y0uLofsOhbAk7gf+1TE9owRoLJGUPXb67Pn8qL1gOSFqgoBOO4ByGHFSIwYRW
pXtTrDGKK3gvLJAKzY3gc975I8K5LTtwQs/HK90mGtRVipukeG/sIzgNu/xGT580OwRLW2afc/OF
0E2crgTVqgldfoF0wOsxOq0Exxfw8r4Yn5HZDJFjRzIoDPLsH65F1BmwsdCSiZyLFAV5Oiknf8D5
m433pvajLnfWWjpHtWxLE/O+W+wrrWl7U5tNjJXxSHMI9LrxjoNK77p3KJOeSzuSHxII4LCOwg4P
9kHxtdO2aPRMql+Wg1Y5GqXjpgzuhzVdbsWBCzexTIiLgWTzg0zEBF1RBASwajR1aBjf+g5Ew6Ai
NJ6HGBXCbmUPKDb1hTlpU/dVVhSoaSFHkjQPNaWRzfNdDyAoIqiVCVWchxemJNeYEJL5wp3Dmb7c
NpycktbdXl+ztdFIrtH0mmeNHCb68n4y3kfj2Z+e6T/EZRgI+Lx9yHhgqaR7vxZ24FYTrqlBPKM4
4GRHyleWRfVCW9qQ4WsG9KgoZ7ihRr+IgAKOgqQMwVD/mXtVaCb1loMHCro+oFsbH69Poup1fGFb
uldGiHYEjoBt3f6Us60gp4Idquxtqrdt+po4B249j/VRsMjWHy135QRRnFYX1iWPJFZq2/WA2S0T
e5PqPxqo0JI0CeNKf6vYGkfLmjXZKYMiLcgcw4G9wrB+2j1kt2kf6uUNKs0r8zp/uXRf47mNIGZu
q7QBHb48uKycmb0fY2TOWN85tXbWkeISPHmo8xTprvhzRVEI58aTIPG9b2eQTvh0/RMUR+fFF0g3
QVX6WmAQjDYfUDHxfWGg8NYYoBCq1xrPlBO7GKy0ScDuU3Y6xWC7zLlJtWTHbOdkBX1IzAK9aD/+
ZWBIiuOGBfG9HDnqyZQWFKTeG6c+gvFwqlBM3V83oR7QHxPS2VJkkE7XBpgwUK8evJCRCSmGM+n3
OXm7bkp5B8xwDfRsz4zsklPqKIdnjQNTY3GAHKNu3UCdzja3GX1ibr2y39TbHcRvgMLMMn8ytSmc
oBamXuA4g0RxCwRg5c51+ynMx/62cNrQAXrUdJOtmyWbwjDDCmLanfMdwJqViFk5xYsvkbZ+mhpD
O/VzhAlYp4CQDkVDHZqKmkikKwfsmilpNXVTBNxNMWjNg6yhC3gWJ1HTdGHe/wRjytocK8p6JqQE
/jfHUizBcjCTOwzmRu19gCxph47qmcY4AS/QS+A+oGkhzNZIOJS3oQ/SJqiqI88i4460yXS7qoHR
uCPhiDyF77JHtBAY1Rrrr/JcWViav2QRkjlOjR43G5YS5L8y9Cn0Wqh7K+8PtRHwvEC62weKSTpR
Mr/lxNFLvhEc4YnPdnnr71J9TeBCPWv/MyPfvKQdtIl4MDOgx16LaPwAgiERrOR21qxId6yPxtR0
KChmjByc8RcPHnIaJcHfa1wikpy5cf7/nP1Ghi0Wxgf6ZTTQFLPB1cOPept913pav1OS/zR6K91e
P7fWBiWdW2XB/YDEmLqY/HLHbZC9gCygSHbXrcxb88M1GqDgNbfwAxMg7SXHa/0gHfGuLpLU2trM
TSJ7zP4plFxYmce6mLlsCFKAVHAWZZBMwhNub0LmKoY2HOBK18ejPO0DG6/4uRKOxpJLS1VRZpYx
n3quB4khE6UiMLZ+5XCN4F4DTvq/WZNCgMnuUmSa4BFDw2+suG/DmrVgVe4N4PosHbqPws3CMgiq
lTNQ6RyLYUrbtyM20B1ztqIZn1mJFkGAeui0L0xrc32E8w/J/gFGI+gz4OZEP4Y0n7bXd5xm2FrU
By6KQ7K2ysLR1LYEGUB9aqPSDzbCKg7XzaqWESR86OYHyhJkyJLz15mdgKAAzs+Hu6DcpM1zYhyT
8lvKxrDJ1xQrlQ+EpTnpAqvApdXrPcx5KajQnDuP5mGlH2LrwRGvWbYruw0l/+A7S5vSzusZeC+L
AjYTDhli+0ibIhycO4QGuvforyEEVA9wc6bi92biQReH2OXGGAa0pftOhURQ9oqmBIvvWw35ziTM
rfNMaA2iw8GPvGStfP9be/ajB/0xLO99UceuxmC4j+mcQs79rxV7rfGu1KAz6NfYH5Z2HDkJO5cB
VdpEldPt+9LaQ8U4DIJuF7M80qm1c7U19uh50Ne+TfJuXrcJtTR494TcqBk/UfdTPqzsIFVwBMgE
BKQAn0CdV7LRNJCPbUbY0FK0Zo0B1cI2FT3q10W3BSDuDgK0YoU+x1Dun4VR6WDqS2/Sh4QhRPKq
13wQey/tIgbsbpZVO3Qobnob6On6M9Ozm9z5ZZHp1jZeC10LLfCkUbDI2tZ0bmK6v76v1W64+DDp
4NLdpBt6cNdtrAG0tNq72R36fl+M320nCyloM9itBzhYd7xuV7nQ0PGa+UOhwiYDLmiORzBAypiP
gR4cjx9MP0Gpeq0apz5IUE/EmQXYxYeMHZCiJZB32NR9M26gc7dBz/uWo4PMQacOWCtf7LSKeg9I
0ildmVrVTT6XMv/PtHSG2QL5r2A+wzq3P2V1fYT0x4orq2fxjwnpDKFiZrcmWLwAqFxoVOIIISFD
xv9fFuuPGWnHMApcWYGMzSYjQ9QG+bZw260AffN1M8qrbTFh0h5Bka7z2vlq87OjM+386inA4U/O
eQfhyEO31kO5Nnmy53OwmlQj1qcwolbcuu7ZHX5cH9GKC8hAszyPRcDmAFWrXgbrfjWMU/4+qCEd
dFADjCVzlILkF+HiNA+B3vPmuQ4O179feWpB+wYsQWiPARHh5R0FwZjKK1rsUq6TsyBuaBn5s8Ne
XJsdGre46Ye1Zur5Fz9cAAuLkg/UpavXgQmL7nh0IfMOtIF2cKofoKm4PjTl6i8MSasvAj0BDgCG
Uv++ax2oXwJWtEbRoxwNELVoLZpr9fJVQ8Sk5VBFxhEgcMGUxXDUR5BUpfonHYTDfNJX1ksVhRo+
MD+QIwNGQG6asrsqjquymQd1aO1334jcAMWDlbNb6RWgOUTwCZUUoPIuvUKrYiijuJi6xC2ihosw
L2rcnuiMSA40bUKtWnlDKKfxj0EZV5PyimWlgMG62vvmXdNsefVT91+MNbKjNUPSuzXRfMia1vPI
NMhW8AjEZoR8M41NMK1UrVQ71/JAnQ39vpk8Yv774gGWtEVQe34PqJCJBt9+awZr9XuVBRTugXme
+aaxfy8tMBBKBgFFvwpKIJuJobHgH0CTgKDg+9HiBDVcVwok7dawJiOGhYD0m0QA1RaliGQ1sXL9
KC9xwFrAOA+KEP9DO1vO+zyuBUgcAuPNK5A4/ul65568EPMtd6KUnPq1lNbswtIx5CBYAG8THq24
wCVHiJu2TIcaQvaD+1qBqKS8Z/YejyzfT5HduvfXDgrFaYSnPuqnoAeH9JycpTRNML65Buie9brs
90MA5mKA1nvcS8VaXVjhF6ApsJDqxcsD+OF5Dyw8r8hY1qNFFX2cgb7z2fh1svUV51aOZmFCOsRp
1uPkc2DCaOsQGsIRF/f9Gs+L4qzzwWQEBREcdmgRlpbIrbvcyhiMTBbehgnakzEcskOh4fpFofI+
GMJLATzZyGPIl2xilFaLhrOZaug0QBcDFZve3ltxCD4RCuxNccvS5+s2VWuEhCPcHW35AD1LYwNT
BstJ34GV2S93NGbHwmtWzlRV4I9h/bFhXvrB5KQA7xPYIAxMA9CetdBRTuf2uF3DowkNWlOU8l2a
/H2iE4giMNgEQBXh/pDPpYCyLPBFA36+uzj+mQ3P1ZoIudI1gCwD1Bqb6kOyQh+gjzmizLvh7KUO
jDCxvntFjmP27foyqfwc2nP/syMd4inN0KLFYadiG2JBTP3O4CsRvgocBQi36SJPADQvUMmXy6R5
WTFAgxDeV1aPUx6zQwzOj2ayIOyg28kBKnjTvtEZPVdGeoQk2+dAgACRTkn5dH20vzPq0qGITwFx
KnpoULiRc0CGTa3YIAPoyIshKcI28No3UaXJg1cM7PtoU/Rc5oJ5EGlwHRL1LfXvUpK6G6tDVyMU
unJ6wI9Xe0o8NPjXuJzOg98KD0pyblKF2TQ9JLP0cKaxYQ/iwfrM0oS/OuCwbICTZkIP9cTJHuhg
Oz9AMxy889FE4hcCwm9ZIAwWpWDqesxiYsCBm3CAlhs4Ss38vurmF0TMRh9aFX22q8hY/RKpNiYh
Gh30bQJurAeD1ghkaqMzTyYYOP4BPILpAynZrMMZQGnnciXBIFQlug9vQfX9XBjNXtfoOU6Sfzh8
UboHfRNEMvHZ0vnuDEnpsnyaCey8ewZ6lhFV4NCB2uN1d1Cdi9CFQuIKdVAf9DfSeKbaEL1Xzrss
gGRB0BVIEo1uHdVeXz83STuGU1KZG7MwROiCQnxrAm/ycv0jFAFbgDT5rJ+N2xPlxMs5TeOBFWAV
Altkhfjaes4ZCcH/3IvXIRlXTkzFqXJhSzow7Tjt7XGELS04Bc3eSfktlC0LT1sJr5V2kBJBqIP4
+oPiaN5jD04J5jVLTf9xNFEjdDQQSwUuKBAm16Gv1+dQcdmAJg35MHg6tpIsBkEHkqFLGeMKIHQr
LMAgxdrLXnFQXpiYh7yIOXoOsr4RNMEbAdW0HErYgTFGvF8TiFebQVIJcRTuTjkkSDLfqMbZ9e3m
W1Oiozh+zrWf12dLQTk7s8r9MSK5QZmkTpvPblB7vxMV6BEayCeqHw3j1Sr2DthRWI8q3l0HYNWa
byieXjCOqBR8KUChyY2FU6oVlPzmrnZbiMAdRFuCQv+OuCc3jVq02l8frCIMDsDjrqMjEgLjmNXL
dSt7iPiOzezyTBzj3N4bw/AFZYCbKunPtk03+mQfHUu8XTf7m7JBumlgdwbmIuT/f6R913YbS7Ll
F9Va5c1rZhlYkgCt+FJLJMXy3tfXz06euS0ggYuaPkORlNSHrUgbLiP2Rh8HJ3cQWoYThvOSAzTF
LJ5hjIDFmbmzNa8aUyLKhBb/OPoItG+xah/NSSahHL9C9dqZBugYVJ7k9XsCdne1GVYlAPNSuV9I
6V47bEjgw/VkgHloVTxfmxR1vmKlYW3kNtoOeFQvinEzGq+3l+LaDpxK4W5ONJt5h55rXM6mHO5U
AJMC/dRMlIaIejSvxbxJjoloeYHhZ7Qch4fb4q/pBrCEquibBVAJlPz5JEs/ENBIhBsVj43XysWd
ov2LYAF9XX9FcE5U2seZorNLq4nRoRezYxwOlNV/3Z7Jte3CvWF9pfBdNB4pR52aZDa6HDFJbaGC
Znblcl5b2bQgxrh2QxmJM+I4tC0q/IpVht/XslqAIiaUqoKkFq4OQDK0wRazpNbcPtR01+yr8dHs
yv6uTNPEToEehx8SMEgSiVE7EUMMG5nEYwsoH8AUF7ao1cJE6zBOHkDEq+wBIdGgGRLQrWUzBID9
EMVx5/fGvFFjPwPwtRwHpLL86rX1LSBthVLWklZvo93Q1PPBUofyqYmtedPjodzu23I2SZTpQPgo
wFQVEKUs45jCtUY5LSBw+k9FS4PeKeSiWAm5ZNnBGPoP5iBXsPCyMbigYs2BYKv2nlKNVkzkxqyR
DQof6h6A0aJU+Wsh99dJIchrQ9AcqZwVNy+NyZ2H0sIbtzXdA2l49lRNUHdahciEhGlXgLMvT1CI
N6J2HoBoqrKa5mZ+mWpdyshgxOWDMiO5TgAM0vpkAo6Pg17O/mlMR8nrqiz5JQSRBKCDSMeDpQBq
4QUdedUPMsFDLcHkgO+WD9ZkS2jy1EAQhdI4YwfW6fKuA3/HWkX65wXv4j7wNPJutEthNO8ks4tz
wFRM/z3njYIn4b+j4MxSivxjOWgYxWDNuzExgMrUebev0DVdZOoABkVvISjreY7yAe50o/Y1tLIp
gbsuRNhdBtBGpSukxUchFuh7M9elvpTVvObkmcBpBeevjMph/q3IsoAXqTRIjuTSTo5oIQSoEc2R
dVyV4lKu6ZrzdSqLS11kXTxmRo9lLI0KsC9dmrkAd3tq06o+NpbwL5gNsG0nc+MsXYR7LnQF5IVz
OpIobVEzOQk7M4r+JGG6n4ywtIHgkTtiDrSUyhjq79ubek0v4h8AcgzqCjWkhc41fDEBRCZtMQCp
6hEMKVbh+NPw4QvNUjHqNc0IPC9k1ZA0Zp2855LUsSpiOIIwZar/mqd9T60KBbitgoduDawRIkrC
aw24J7cneO30nIrldjQuysJXWGqtqg2WaY0MW03gI+RI4CwRRjNbxfstp7K43czrutFiAYsJfD6S
5tjQcnV7Nte36z+LyLMVoiVXaGLIoZF5pwPQfRi2dfJxW8a1O3AyCx5Qy+xEa/ZbrFiQf0e1QBCH
oPgiuG+rfqH1a0kSp7SAagBQbbZeLXr/iqmn6vComM7ULLgxC2eAZ9iG1lemMcOMzDpwjNktrMSe
Z7saHgEttWAPlubEzshJrJOjrqpvE+yQmEWks0YSlkDWdKpmIf6+KgfAZ6i2Rq+pyocCXWC1isy0
otKGdpHbtbYvVZMY0sKJuy4HOXCkWBEG8Keh6icAEpUsAYVEeN9914CqUjVn9L//xaljj+X/Vw53
FuoCDSmKgXWT5NS19Gonav5LnJobGLQlyJ+lOXFubZBVU5MayB1rlv+hI/lDApSCNHVqkqEwjv9/
E+MOxIQGqqoZMDEBpy4LSK0nTik/+eGS7bpmn8EX+J8V5FW5PCVpp0JQMubE6EYHOKtEtF5mZaJN
lDxkdQkQ+Wohn7skla31yXlHGBJq6A2Hfo03Qyrapb4DNSyZJKCrZPAj3bDN3NsrevU6n0yUsyRi
OBgiqNIQ5/eyjeiORFL3mOQVvGSBtsVSz/3SaeEsSNTVPRrgIC7VJqL4a70HsBj4ZZYoEq/KAbw7
OKlQAXxBpzFMRS5NEzLyulVsQx81KmglEpDR0vMlAtCrK3giiptSpidWDxxB9kIDb+63Pq5Q2gHa
gZzW+r8oRreQicQrJwDfAVfDGcVONocyy6GoNAWc11Px2wjTTSXLwNOCeazVcUFhXXvZOBXI1zhr
BtD+ehFWBYH1WizVjR412yYQ13n3BlLFe13TiRTimGYirkm6vn04r1pohMES+H4lC08c5/ehGtMC
hMLYxVQo7bhSgMj44Wv+gldz9aycSOE2sMjkomtjSBEZ1nDXr8UwdrsEAadWLFzwqwEOyj+AZ4Wg
FjknTq+YyDzUQQZZQuvIfWoncgTn25aB3lerxAzsMVCI+i+6mC0kyxFCA7eSZbLP11Hu9CpLB7wT
VZPvjvpQEglkX7rQLuRxruqvv3J4+pUpFAY/E9gjTmKBRuwdieoh70hverHfU63+1CzVuX1E2OZc
uIknIrms9WjKuSYoEJliw6zQhvfbZ7Sp3mMpR15nYf+WpHGGdTZLBnuLhVRZSeVjIBx1ax+qjyE6
dtUFGISlxeQM66DnupqLkKX3lTML9pS77QzX/gVoLxXgHZPFDuQliZx1TUqBVZRBojTFbqv1dmwF
zjBLdoCb7Y/ZcxqN93q3xKTJ/tlbW8jdCQntWL1ZQGwAXqysSvHypC04ktdqRi34dgAFRPs73le4
xZRzA9olQhY0EnZh/1JXb22zVQJbkldxgZwCeHTdeU6JHx9MMSQ6kM21rdGtlRKUsRG9fWavqrWT
wXDrXEdZ008pJtzrx6ybnDLZIke9IOTqqp4I4VY1VYZYGyrMOEk2Sj0Cd+RfgNnh8VJGv5CKav0L
7jsDW5W2PbKNApZQ6r8a1SdiTgCas7B7V9frRBBT4CduUaIqqJKuIAh1S6RA42WgvEj6gu66FKIC
vVNEAlpGshzsMOdCavSrARSLKRJ1oEIfeUWnIriR/uttORfDaRC8QQdKomDvTVnundwUfWeK2tS+
fcIuTdq5FO64CygAAiIMJmPOsp3FL3Uakcr/GLT3fyMH+Nus9hjvOJwccyy1ONXh+6gtCN1NdVVb
RkmUofUA2bfEr32pnjApYH2gcgT4jOBXON8hmeEojyry9x2OQTg9KujANewQoAhAwkYkj1u7cPAu
79C5RG6zslDRkyAVYc/0+Q4xDmmt4HB7Ba8eux8wPh20N5rFne3eGAsDTOi4REr6keeD+or2F9/z
E2sJ8ObSTwU1lYp6Rla7jacgzplKS2EepUnF+0NSbADh1bcos0BmvPqFt53bk7o0kxAF0ihTA/aU
LsucgpvFqum6UYO2lTZ1/SrpT1K8Bk/ypEAbLSzgFZfqXBin6CJRDgphhjA5tSV1r2gAz4iIaLp9
je6Kx9p35iX6qKtLeTI/btOmAaToUaTDDU97onQRmYG2Df+j91eLkKHX1lLR0d1i4SFE13m+IpQ5
+H0hGNi2goyCQkYLqfm+AoRLb3f1Nnu9vXVXPH5WR/lXHnfm88hQy9iAvDx5blWSindZ+Y4Ig1rF
XpjIOLpmRxtrQWFdu9vI3qJwD94pXiq5wzmWoxAmKcD14GH4MaDlLZD/OFJokaRcyeKzqa5vz/Pa
vQN0GeCSgUGCujc2oBObAtaPOZkqCGzRpF2/G8XL6H/dFnHleVsVT2TwCcZKk0u5rQX2hl4/zvls
d91vsHi/qyxzMUkPUqluSw189+bgVeiNSuZX1BkuGJwrVU/no+DUZpxGIYaBmQ5DSUvto/LzQzYW
ruTnNAI33hDAXd4JQuTVfQd88XShiObaZTldBe5AJYWkZWgMYn6s5VRlSWb1dZZ2WvxgjAu5yWun
6FQUZ44KJAwro8FUReSn67ImgWEr3ZfSuHDokmZl9P9G+ZxK5DRdoSmx0cyQmExPceUB+TsoMiKA
IaLtnxsjcEKR1uJ/nxs/31JO5Y01jN7MpI7Gc4GMm7pk15cWklNwZiZpTcPoXZp8DglgSUEO2pMm
j3a9UjiK4r/kqN6cc+14+8pcU3any8mpAaHxyxIlvVADSk+08VFNWmK0QJYO/8TxOvrvI3+2jojD
DQnFwigTOlcCc1vFDfrCEHlk30PbI+AnuWVn0vPtWV3XNX/FcIcEL9K9ZLAb0M7xym+mvdqqjihX
Cx7sNafvdDbcqQAMRCA2CsSIzTEfmFFir8LUiPXV7fn8Lyrl74S446FU/hQDlxulYkjIj2nraNGr
Ptuy4SkDusJcFiZqdA5tPPIuuBZX7ROwwNGagRI1xjNzvmfm2EjFrAYAnUy14U+WqKOnJ3O8xvu3
iVfGzO+PQqk2r3OvVnZfd8VGxWuuU8eZ4N5ehquKDY/OAO0CBBaYe89HIoRlkpgJRiKIf8AZNdRu
KWwLJMLEJX9qSRJ3gFiBVhxmkGRaAS0MJy+fCvEtqEKnKJMFe3H16p/MijtFAZIAaleGyGWmLvqg
0GNeqROKh0qSaRFazl+l6OX2Ol714FB3+J+F5I4TrLNgzDqOk2Z4oGQUOkcEWUCsU7+2++5gTYjR
u6VzxHbnPOuAu38ilFM1VuVHXWtgTZXyYKAaUNS2afOazpLTSIGb1y2aE5B2OaDMtbY2yVIF5NKW
Mk144n8oqd5FRo1lzkDvHMZPDCQGYYyqOka08DL40/58a6qcr+OPWh8lDaZq1J0dDTNkQtgcP1eJ
TmvrV6aAIKMctq2WeJWs/zLAjSACWLsfh53YfwsonIfuXKfipyWFFG8wnjIKXhz5x6qOt21T0NRa
4k79yYReDprhFcI5A+8Pdw4rZQJ+bQveJU3aweDRASwyaria4ztcc3Cbmihu7scjKIv14WmwNrr4
anRLUARX7RF4/P5nENwhkaq5r7FRQLcXdLDKDO8ITiPQwUx2J1bAQG3ssdOMhaN51VycCOW2K5Kz
pEhDCE1qolSYOd4kyyWeOMCWX70A/5kbH053oLk3ew1iglFCkVENKGTXT0IJ1F31+AwWVukohUM+
UGMI203TRWFD4izq/qhSrKok8SfrQwT57BbY9dZebDOzJUFuqdNhHv32V9En1U7qGx/9bIbWHIEp
1LkTWMhCVx4Syy4sBE1tNAodacvS6kgInFyQvphptQlirV2hdkTZFkaFpFIlSIcRIKqPRd1FyDWB
Omvlh6X5mjWDv0nqALXnxeB39tSVSNgpw3yXG1bqxcJoeU3egMpIAOHeYHb5Losbw0ZurLYndPc9
g4xo2Pi6BdopUDMgAWiZ+T5FddA9CNKN34D9M/dZN5cdaQxTRq9+0Ru662tqvlHCMXE13xDtHOWe
oA9EC/9QNsqvqE26h6KRosy20KiOZ7Q5t+c2C5+EuNdJGmbmQ5v2k0EUtQZqnz7P0gqE1VqOAshJ
/xSxgNuwClj7rtGJqCS2SlAvV1Y4rkwLr2YoWzOAd8rYbTrLql/MuZ+eQDNQPZjjGN436MfcmH0i
rSs04jjp0IvfUSX3h6KoxV+gvLLWoLrAv+ibdeaWk1FNdJ6kdl0jl74JEoC1AQoyUGwk181ngEe0
+7Ca9BLYl2L+5YOnxwXRU+fTAMUVK8nMygw2L63VTRdPkk7ksLVyNzEnNILWvq8Bj85PupEgmy1P
xIxl6TiNTXBQfTlkDR+pf9eAcesBMSA4XvXKzN6NOvAbUsRBGWHha8EEHrdhrUQ1Vx9EP2k34KIV
9pbeMsQa0YwdABFM33qjq7SYwS/v3TZRV40iCD1VHSjR6NbgTP2U4lwDtQOkwW2hknaq9ro6m47f
Db+z2PxM6m5n5Bi1Vkzr25Kv+zsWMik/FWmAsTg3FFGlgFhpzNB7KDWurzQJLUwLXLyV6tZKH6Bx
VIBOxns4EVPgTQgSgvSiyBeCOGaCL7TxySh4E93WhSkib02RU74DupmnCus586p4sG/P96pWOhHE
adwegL8CkuPA5K66juRd0pMy9neaKPzqIpP08xI54lXvA2XZCivaMk2kFs8XWEgTCxhLMUBPh60i
/aD41MajBOXUBnAb7X7cx4bz38+S8Ukwoj988b0WKnptunSCTLH+YFRwg/aqg5vR7F61pZfw6/ND
lgNc8SaAg/ggJwjBI4ZyDHASiU/BCGyKrZbuoXZtE6VbhupGoA+SpIUJXrNhgGdGLTJoE6QLCuze
ioKyb3NwTMw50YBeG7aRUyL0ub2OV8WgchboEiIE8cVIQTdlVe/DsynmVZ2A+0vYy+33bRnMueaP
vnYig3O+EVcoliJDRmCUlSvV6AGvQOS2sGDXLtipFDbTE3/QnyalqyRI6YcaiIEVGHYTOsh2PQYL
Dv71A6Eg4MWTF1L3fBtcpOdlLAgQpQ21Mw8aGaBEzWqmVVOstarVSY4cRlibNsiQlq7bz5b8XU68
vpl4KABiDtJuaKuXRQaAdzJRYMgXYGXOMurGj9m+JHd0tT1s7W/LXi0V8fyo5b+yTFkC9BeEoOIe
Tin4tjlPajSEYqgimMrSHmjjgEncHm2BCARlLk5BQxsM11THFyJF2jojHWyJ+iQmIimpYA/Edwxb
s7uFHbig2fwZl6zhiQcd/9LFS4aQBuIgmNZAKoeNq7d7G6XftMG4ZvJ3XAaNKDxMOrmD/c+oEjun
ge1TwzZpuaB5L8CMEE+L6JVCRzNglC5rZqQBhhiZn5GY0zpKiRTYtUWgo/THxpXu/JWQbXXSYYWe
Q/L4tbQoMn8DePFcRNSLcV+A7GMkQkjAGSQfTIPm6/f7gsKvVAC2SqK175arz56mJCc4ORP5BmAC
XXooATQcd+UBwM2Ks2W4L0i4Iro+P6NVNje9UsU6sW17a9t7e7vHn1z26brEXa8JwW9713XxJ7Im
XkvWnkeOHr79zwcC5vyDHImH/7zG70f8HH7WYf8d3yj7pPiw2TdKiU0PB3uFz+0Ksmz2DV8Un+xH
2I+yv9hf25fDy/ZrW9ol/rbd4vNry/4vGOd24URchAiM8FYUUWyE06DIksVviRbm4phmJtFIQd7/
OZzKfWsbZHIiEnm9i5p1O6N/BreipuL4j/Mm9YbtQDryUtoi+f4yaeAa9rQRFsYmXRwX3BxGcQKa
PxGAcDqnMFN5rLNCSEO6fctIQgK21J+v1KGHheLQC9hT3FHgJKg4Djq6vCHr/DSEAGzwtRwRguzV
Njbd83aNnRLsx21D8wPDf6auOEGcpRkUeUymyAfEL8l+VBbgTHG6dUfB3xRMkn1l+LV9e7P3lrO/
d8l6ZBP3Hj5VslNJZWtO6WjOJ3mAm0rwfENePeeRrg5fX9slAq4LQ8LickCMK6hmAuUzluh8YboR
DeFygwxU+RmrFC1siM36zfQ2fIy/0gVLf7ELOH44ixaqOLDp2AhuvwE/I/WzUIT0zf1w138ePp27
x2BRNV8WirACHrB84QkKXMzGxXObUCpdOGcRfdEI9pqQHVaXUGe1cKp+HnZPN5vNB/4ROL9As8wg
fM8XT/bltJAR3lCol737tv/nw4VW2UO5sM9/FAVTFkxjeEx/rPG/s6+fD8chTk52Owq1cVh9H1b2
9gDl8PWyun0uLwwDhgo6dJ1xFrFGWpEzo1nVaqpfdKBfpA2F0ot+NBZdLbVI/jyIcWsCaDH0hAIk
CYkJ3l6LQ5El2YTFZ9oMuhaTdsjCLbu2w8Crk5D9A7MQfAIuwqgVK8uqCPSLCdluX7b2/t31XnF9
Xp2FLZZY5HAxnRNJnPoU80DyrRCStvs9tg266V9sDJqNJXj2IEkGEfr5GYoKq4ibaGYCbPtt7/4h
Ho4DXS3o2ku0AhyAUzncRKQ+K8KkgJz9+/vH09NTADflCYqHOSsz/oy/QbSzc+jq8bukj9+PA2G/
vicykZD9tvDu9lPoyi8tagtQMGFCIcs84mON3kSQdUo4Key6rO9hkmEjYShXKxjK28t8mT/9mf5f
YcwUnbisgwErqFVMGMw/DP8RVh5TXTEDfVvUhQlgVw043iYw33+MDReMikiLTK0FplPmdTBvY82u
Pbv/zAX4cQeWZF5fyxOZ8vn0AisZu6ZqIRM15gTfgHuH7y+YbQIP9I/36j3sHnY7Z2ETL1O83GQ5
w9pVvRyKCQRDAxbEdZ+8X/RuSalcve+nS8opWiOQ5LKO2PTsvUEsaM8HDyf1eemYXL6KcdPhLJQe
pbWEjlMIerPdtYfIZuF0XMQzP6dDh4uOAg0U8fDde0pc5EIy/bNTW4O8gYLcsV0Y/9L5/FGVdMXu
wELR6/XrfyKWu/6J4mfZLEEsOx8Jeevo2wtAC2EOJtraLH6BR+geCSwl8zpaeB3EewXi609MlRIE
lPiF9V8wTD9gZRda4GRgnGEywUI8A9Phn9uCQ2Tvf77h4rDLwywqTCW7rOwbvuNjh99/LtOP843V
wjVeuMPsvtwYFV8FLVR+1Ylno2Ijw4D+sd5sFGwsLAhwfizp0ggUdqT5EQBkACVYgLyAH8OtS1FY
qabW6O9kgn/iFBaqsCjkFbO/oxumJu2Du+TU/OStzgSjp1QDzoaF2Ba1lAqnKds4F+LQVGCQCnIf
kIBkNKM9+YM/zWTE94B5Uw7GQDAUb/dAj+ujt3YcDOn7+/AFj2vtQvcgyNkiFjq8vGwPq458B4jF
vxb914tcoww/APA7AKGFe4/yo3PFVwm6FneCmIBFjMxv/ndDlNX8kX4E62IdH0tSe8nTZA8fS4wX
lwYF3RIWCMJRdoA+eiQAzwULKZrlR3SpMut1D3v69MRMCtbgcSLwqlZL+3LpWMGngqsJcQAnATQJ
J9AP1RYdo7JAdG/+jFbp2p1XfxRP2JQvEf0A1QbVCZ4xKDCqlvx2psTPjgRz52Ck4W0BSBFOyvlc
Bz3UBb03IPpZ9t56O3lJ18PgSV6yzr1mVS3ohIu4UObkcUewyrVOlEvI613pUXrr32R6TKjf2PLD
btjJO8MWPWPhyv8vQlEcjzYLlkHhklq12gnxEEBomlIjsN+jw7zrV58NCEy+8y00oIt3ludqycHk
Y+B/5vpXLOctRL4VgQYKYi2ZTsdD9i1SIE7TSNwOv14nO1s/o5plsZaeaY+LHcWmInEFwA50H5/v
aCfizsxssrNFqo32KXuTZ+6r79Z+eohTMt2HWGMkj0j8LG5157Z2vQg6f+Z8Ip3zViqrmSsVqNtk
0siMAogXGBzAU/mO4MmvS7jDPx1Gl3PF8wBiXRl5bO70FlmEahPgEpF4V31XLzLUWbrV15I3Hou3
cQMoLVqBfpAsqYirguHY4uIggED2mRPcJH7flQIEZ5mDeggHbTSVl2+1Y0qG3eSarnUYVqMXO4vZ
L3ZW+SmfSua0omD4vuyrbHsxNyJvSld9aAkJdk1g68Qkz80q9w7KWntY2tufPtsz0YD5AMW2Bk5H
JJ0AuHV+snqQCwEXPUNOZ0SCM1hZ9wpB75Dtu8A+dKNt4rTb7KDSAKla4Jq/PAweQOWhvXKSPTT3
OANb31Hv7mYvp8VaJoH9nC7EXDKbPj/Gn1uOOBVl7xdl1HPTpErRgUfR1l9GYjhgKHWUu/cSPhCq
/7x2F216mq1DEt9ph/RorTMbasATngpHWy9chgtXAwwCUOyo6Gbl94gCzxfMQv+AWJQqHq9dQyZR
Q2THt0unCbxJJgLWcP5akHihzjmJ3OkILNRfpaAkobXgRi8Cag9pRfNtsKtwHdRP7f8hL82ME7fi
Z5PkvJkW9DSoxYbIbpML+zKDwD8WHan4FmVgyCJSZqM7yrs90cuoSAUxMIyzpWBpNez4+dIqgj73
+aiHtLeru4AYxNwY99kROAR0cONv3UbJATLTyS6/+1acgdylVCTmXUZ+DyT4uD2YywwMNxjOqOGZ
vtHaAtTUE/KBGutzUycCZMkdiM8+Wsd3gYNS0QIvAzLRC+L/1xVEnHxu19ExIFfNjMWYkIvMSHNX
u7KTPgFF5tiupNXsPQNvwE0JWFbs9g5gXZtulVNrocDxUiliGCYgh/AajpzHRV9BHcDpjFokotrP
RiM9asTX0TZwzHX4Md+J95oX0Cx0HGstLV00ttvcGTyTfHEaUD9R9ZDcOCgS6d/U786b7xuCchlt
L7xXuybCLV9SiJd+G9w1SQIUDZLcoLTlD6E49XosgLGMxjvFjteZMziWg60X4EgrXvwdPBn73qQA
ObLHz452Lbl98K7cgvMBcAcvsvRM8dFkzEI/V1jNEZF25ne7e/sy3Wkz2sF23KrfsqMS1F7l2+RJ
BdQSFTd3LZ4TfQK07qURXZgnLAlzYtHJh3tpiNyI0nQuk66HnxUqdHDQFi+kUMXD75mYdgu6SDK5
MXlJnuCJBPRLBGHqwggu3B82AIaVC+A6HMGfaPkkG6Sao5AYGgbQR7iCTAeo98HDQBZ9j0u9dy6I
m2mlxmkqg3WTao/pzgDdAqlSUm6jdUZf5U/ZNS3iL1i3y5QMNznOoCRZDrBhHTLxAPEkbkSq/uqw
nn/M+4jWyOhlH/mSyGvrCSAbtLbAy2FO1rmiNdpKKHsRrrL+Pt6jyaXCsxLsfb8KPMPC++fsOIM9
4VRl9tJhuqJXJUVDdIKmKLaZOmdaTL0epchsU5qs4o6Mj7lrURTcOQ2gTqmAZ2Hrz6zTeR+440ya
7dKb59XlPpHPxw1iHJWKOkI+mJwOxlqvYU5Ne6aFNzjrmVX+SfTx9pW+okTP5szXnkRjH3ehykKT
gqCmniQb4w1swx8JrT5HTN4OndHxX8v9kmd52Q+DOwvEIjgraD/ToM7Od7qNZPSczAHei3bKV+3O
b9lGXSv7GibNQR1KTrrV7ble0Z9nEvn1jdsGlwjVcFScqPperEY7vp/2wbFfpSTbjxTam+YH0Y2e
wfhkbBYpUy4yDOcz5tc6jyVfjHTID9fCvfUYIPatXmI72ZlPU+DMKyMhOa2e5LtZWNBSlyEpJ5pp
lxM1NUphkvgKm7rX78R4hViNRn8mi3RoXb8f7HEjbxFF2MrT7TX/gYQ4N5WAsUVgaOD5HHQX/H1O
/U4X5LROqOpFrypsE+a4K/YKQqWt4IA5Zm3tRluF0kb5hz0T/+kNgMbrcRM9+W/Vl7pwBq7cMYyH
wQQzsmn47JxKAxbOrGkp6ub8g3qU3GITOL2FqgrZhb/gJnY5ELoUJVy+VqoyvHI8iiIfhkeKn6T0
yerXQCaUeitPqPII0OzJ01Daof4qPOsOaODxS7MDTN+Ck3aZ6GYyZYAYISGAUo6f63ciM/ZDQ2rG
KoEy6W3xeYxIT1QUtpgEB3xn3ovQosK2dfFCv3TYLqMCiAaSHaPmYPQmnH9Y5IkKQGKsMXIrJFoF
jvzL33Wu5aGV/ogu+4fbZ+yiVgSv/mD0AnIrXmmxq6Z8frgVNR3rIRGYLwxd4tZv7foe/Eom1b34
QbcNGiJMfms3OrG88junJbWeQeWDCqNoqdLtMiGBsaDtBnlPBvh7gcXWxI3SSPHPWGSKflAtIPkK
NepgvriPPm5P/PKNgRPGqdCiBpZ9kUFYiDL0Vf2VbRJqUPVTtGNn9JbgjK8eKfjccDyR+sALI3d3
VLGqAl+AEpEPNTzQdP0R0WCPnqwMYZD84LvNGlCS5l1wv9Rcc+kVsFX9K5k7UVY9h4GvhwmtUxeY
/d/BTvysX2LPWIgpfvr6OXV1Johb0dxKIr8OIQigE9Zj8eLOHnJo8K9Von9le+2I2ILWdwBJ1O/q
5yWq8yvWGPNEKRhrPwP1Jo942RhCLaslNnRfHNt780EtkfGoqOJTiwY0fi8epu2w1pHHe104SmwF
LyZ+Ipm7Q5oVFlbIjlL7ZmrkXpiJ5Om2YpDiE8wck1uTyG620Ufs9TldDKjYv35LOtMoJ8oqEkBN
F+K1gFYvKHgMVvcSUP5eBrvcCF7kLjpa1xQU6gkQL8DFROKdO069kgLnqoVu1A/Zb8Tzd/NKQOVf
56KtsaPl7yWczasG4FQgd6ySVDMDOYPAgUqgr3yYVw/9Fl0TD4qHpKy4W1TBl3ER5gXgdhVREV5e
RE5gnGaa3mcwu/4hvkfVP9RQvwHNmOwoX/5x4eyw0IPfPR3QvKzqABQGvL6f9EId5Rj6vqNgIwgz
2t3lLuAAncrW77s1yHC/o6fu0VwycZchkQzz9lcuN8l+NkKhjCA3R/nZXfuAF41xE5MvcScjByRB
zy8+El27Jici+TYZf/DbJLSwrul63ilbxa6odWfR0onWzaf4KRNjN6003NrjvGDlrnkup7PlsSHi
ZlAb0DUkNHmxduphtC3Xh788/Gq3vptu+uNElmSyBbzcWLAQWKygSuYVvtTp0ailXULnt+Guosku
eZg3Co2WlA8zHBdymKOAOhzG6MXFtn1sJFoYQ06D7Pb8iFS+G23K17x0ArSkbad19Rg/g/0IHtv6
9tnlCpBxXGFCf6q7DAVFFhcQXJlvyXPejvBV6OBFx9TWXKAprPQXF+REtN/rb5Eb4lCZbrN7nkiz
orcHcM0zPxsAN/dRi8xCDzCA0d6jAPkz2tbrP8lOX8d3CpK2ek42SwBgizI5/afI0djq1QD9tw97
gicq6z52dS865K/aHnlFwUMbueREqNVcmC17DeJ32mB4wyBFYES73JVV9UBrBDbbymD5Ske3s53w
R9sMT912MWVyzaogDQ7FC7xwxPXc01QyIsScqhn+yqbuKVC5bfmrNmkPjzdoiRTbtbswvWua0DDA
7wRvFNxdvKM/1KU0yYaS0GNqEe0e+fdfDWnzlbhVDpldO/IRwldL1/Sq24D6dpR+AQ8HFFTcquZq
Es5RwczLwXJVrzjOK4Ylum6d3WQb8IrJDjg5aE1ecpeuzNdQUJrHXnR1+IRctqYc+ywRYy1Bgqij
6Ve5i47T5knAq9i40twa2Sljg/D2Xib5XeAK2wOLOpZ8lx8p54cKqSI8KIOcDz4Tet5w6E68Bx0A
C+LY6yyTgGO8fpeRoLcrx39vvMlBMxp52csbxdUc6MuZvGY4Bv0msFs8XwkxAXDab98JaLifvCWA
yyvhAKCf2WkH15kOLBPOrQKziABEAQHq5aWUneBZ+RB/Tbas79UAceDC6btU1yhQN/FQAUJWpCL5
x3UjE6baL3SWrmteut8AeP9Q7PCrQB8iquVrlEV/AYX+td2b2yVOvCsPYaDUYsihgBXEKHSm4k/2
AClQq0KLVEK32ATk7PAc4E2b+v9wdl27jTPN8okIMIdbRpHKlvMN4bBmzplPf2oM/FhrRJjnWyzg
mwXUnNTT011d5TbIx2sG8xAZyIvuwC1+YF5rvbBKJ94hR45GSitYcTI3DRUYOwCKoFVEQwU09Ggk
B9eQTIuPbxGOr5EhPDfWBaktp7PuPwi0I7r7yBoLyXuSswV5lGhGu1JPveIS2LMlWMopd1RrZW1u
T8rPbwJK83p+2IkLhoHkfgYo6uiDBQYdq31PWf00mSWQ2hFmYsts1hwufxsjIZ1JOE9BvgRYMS0p
OVbocSu0KDXq5+RNNOoccKz+EU2kdrATDno1GKIevnkd5qrxoPf29cW+ruY/iBu4PqD4CAVqQtie
IJ2k3cQEBip17OLU4KAwgsZtR/XYN6Svk8fCSbd5aMze+DU2Nq+vzPptoI/2TFI9hlNGLpuGxMa5
EClqi9J1ceC2mQMVLZNlAEmT0LOOdp451seV1siFJOO1Sfpu5ZQOPCIwyTu5G93d5y5a07kn0lVU
fmGtnfDAnblXAR1FNZqPPn8f8bJ5jXQ4EV60G73DOlcrMZ0H1AeObGgEd4QeEhN90Kz5EBmRG9xr
DsiwBpNkdv1D4f5DFh0T8OMLKG+sMGzGjDEEoUebs6VLeB9CBsMUvcopt1UMlIaheEbwwj7XurZ+
A9/e+WB0xKMOt6wApJFCzuEPPxSFoB/ka4yf2fj74o1p9PFOrC2I7JoS+qH1bDWPfRu8wiKwVCyU
fLDRvotmPyxm3DQPDYcFZ8/ymXMRUPHn5k8GjMJGvrSKyTz4wLsZIJM1V73K0sHC0ULQTAR9AF27
Hm2YkRkQpRSBc/6MDXcMexu8IGbQmlhok40hHGEU76sP6MUxaxDiwSuTsMhRAYdYTsIcCmTM2Vax
+2fovOksVCtifTrlenOSHPnSmW9o714Ll5fWF52RMrnjMF4aTplLUaAWIepf0GayRl0IdB/5+tnp
7OQTmYlkdXnXDFKOW4a0XMDmMBjvuq/c9b1+2wY6JN3nLxZqGfpaqotfMqigywxJcwSuNzB+sdC6
Wqt41DHBv2UrF02PoL6iy6F+2ulPT7OhA1pvyfpmvRtz6bL4aZpa1jgbwPE6wrRw7DKzuWMM5oC6
lxPsyVu+ckvD0kcruAxm/iDuAiBKfvdeC4Eswsi/Y6dlvXMVJNkzw6WG+spdgkPxyJm4oOPLH+a1
OXFnD3rler1fK6wvJDaxhYnYqQA8CynmXh+jIhj8IPdROkYetUJL1RdzjFDKLu18y+O5u1OsAdZn
Sz6E3ipqh/w4fTmChRk6e6ALwROYmnRuKBq1aoLMQDdTr+kY8y7ZQ0AhcRMzdrpA/32Ol24IxKLo
NpJBUw6pMypSy+S07pHJhbyZMdvIJBiBF/ypN+FTcC7fsbWFO7XU+U8evgN+C9Cp3E2efv+GhVwG
ngwiuinR6wSZT5pBQYgkcJqo+IbJY/+ILxUp8KJbzUjuJaPbgqnCgiLlWlP10u5CUIj0AiTeSC8j
9VoJY6bNGR6QodGeLP7Nf+WtGRFhVtjBn/wAVOZRQ67Vjc9rTuQ2ayRqKH3hVoKXhrAEtcS1H8xC
RQq7qEmwk14ruuwGO1C2qyuLuzBECbVzWUaghYoTkjbXO7lNc65K2woBz6RL9yj2mexj5vk7ZQ9K
TGTq99lnbmTb1FsNNG+3MSwj6CCIPby56Ywj50OQS6xRSI5d/tV/Q5PiDjjJi4Zinm8Wzz0O7mYY
gPz3sqN4CP+s+s3bSYYoLZJI4IfXkGC4Sc0xGV5gIm7+6tCcWTQOP2gAKA3OZ7qXzD3kf0JTcZ64
jR64YDxHM2SJamRuqCjwo799NVN4ezUj7lSQ5EDoicCTZhAuIcqqiQWu5riDBbiSTbEDR2259TcB
j0IUkoS5Aye3drRuQ15E+iira6TKibIYtQOirARSBnQ3Bn/uHrG5LQESfibrzl5hQ8qTvW82K4f5
NhggytoQuASAHSBIGk7eD0MF2S0/NSYHRe1U543iTtmmR/8EaNZXHuhJpPOAjTDmGuR54a4kpglX
BxobwApFDVYUktZPEjhu7iJdRE+0GCt+F8/v0qFHwttIXPSJd5sp0xH5CgaYw5xhzZ9+A5yv/ff1
N1DxbsxG4E3S8A3ShwAMkI/rmlRaI15nQ6t7l9ey3gv7/GrM5BL/EW+GURr2cYj7InS7fYFuGtPf
QdwNwYKX69yZcaanDviYR+G+fVlZ6dv44HqolANloI+XijyGWj+DYs+NVLN/QpsxOJjIQhvtXWKv
ba6FYwRgOUukO1BSRe3+erQtxLTrKcJ2rkHW4Lvl+4yOtEqHoIAeHCWj3LN3I4MOtZWRLpyiK7Nk
EX5McswIMXpgVcCQHMS3m9EOdL3ejkb3XF2q7WrZ8TbmAyzg7yhpt80x1ThXPILMRg8c4OgwPpRt
Djg3sZ45Pu7jZ2hCmOHdRfBqI41NQhcfr10eSzvr51eQr/wx6GLsytYPMdcz8iZ6sockqBFeNOsP
74JsCA0wZaV32+24tq2WJxsQOpk8ojS6HAdNATWpIaaMhpPelDbdITOYtwwvNl8n6dLVEGjxyBL9
3/8ZpO7jDg2jfMMRH+lwqe07431wBoB/Njg0vvwLjA6rC5oT8lpi0SJB7eEOrLDB5MNBdsb40WId
M12xsYl1/hIB11WeR2NNw2qh4nhtk9rAag7KdznAUR1t8SvZDhaAZE6xSw+VCyiCLblrFx6ZM9oN
/hwkNaep1Nay0sMg6wR32UO0S9zRKg327veTubhH/87ld3T7Y49KZRTKQw0zva3YXaw3toTh9Ctb
cs0Kda/EeThxQkVm72M2g7O/4wtcX4L7+1hWpuz7dvsxFpSE/TYdYCXe+Q6IXp4aEyp69pp3WUhC
X+2F7xrYDzsdJ7ZBPMKOeObgzNptbYE1/BnIn/PvA1rYdd8BLsDYyMIDQkldED6ntWXYqygYcnhF
qaWRfWkAqTYC6cpRXpm9fEnMYvO71YUoAFYJIRrCABVJAWq1SN45jCofRSUrv0fq2cjsGMk3bZe6
jQxcfr4R8kfFKY3zoGvITmu71Ufc7VKi5x5D1iSozStox712nWzDaxDVyRAE6Nld8sj1emDFnIFA
QI+8yPHBECIAwLHvrcDOLiBY/H0KFh5U1/bJ9/1Y4gqCtY0mAKnbebPNmaktvnCHyeb19EHdfyrO
2+eKwVuffWWQPocdO9fguoNB/1Xi9AGE2o/9ltM1S9p3SPx9oa6yNsbbOJPItuOpzKLQQNAx12OM
2YmppRHLXJvMJT5Vh/4SK6a8A7dOr8+O9soZiVn5hiCtep2FNDo4RrC8UEBHahP59GvbfVZVYdB2
SCteegTuu+fCUGaARkXQHxz6bQRaJAkJqcrsTtl7aKnYgsgNCWtTcFtFwGeQ5w04j6H1qVLZTWHw
x0Jt8ZDUfFvqdH4/Ge+Zgfckf9JyUzhXbrRDWtVd87oLGRJkGHF9IQTTQHtIl3d6TarDoURSt0OF
Xtlolz9ovPnAFNQIxwA+c9jNsNU25fOgmWs3y9LmBtUOmBZBFgZBcNp/xVWmcoyGyY/etHsoEMj6
vJNNPDUDZGYQJfXotFHtNXTdbV8uycmgKRi5RvJmp83K3RiAVxJJTrU3J0vchybvCma+nezUJLBs
1QwBHNWLHAKOZu6Yb56hWivd9guY9OuPoKL9SCmlWmQn8rjCQxIn613b+mazj9CVrO1VvfpM/ux4
PTmWprpy1X4P8PpKv7ZN77aqVsH7CtvYcGAHFF9fUV59+ZA89YjQUJfP6G57zc7FfXuY3+UIzPAG
Z/lvK57m9tFx/RWUa4XiSg5VEXwFIGEvFTT7Rr18zx52/SPzpW7EuzZBxe53m/yCq0HrLvrlcdwQ
J34DKH64UyGKoJ46s0ijQEXkWEHA22lBFacc72NF/2D18Eu+f6p1RjNqC7yXJgqsQMl12IPyodvG
a/DtBVgiMsHY+cCrcUBeKpR7l1tJSUJfzPCoH0DoqY871bUSJ3HQcwRWFbR/MtgPgz53+gPjrPaB
3C4BzCNFigMBZSe4n2vvJ0b9JGecjCMvbZPBBILN7vXxHO3nc5vqFWO/8aut2wuoXpL9RmkDSdEF
LORcSkUrVRI4A/RG7zxUcdtYh3IRHrodIJlHsOQBQF1uBJDR1RPKzJkB9CtE1REPrvaR3waE1x/D
X89AMkPiM23wMfC6QPDFPV4JATxde4ptrD/7rNwBCwtavsg4rFy1C+HNtW3q3uvUPOKSHLb75+Rr
8kwusCpdPHUvH+rn7Ix4pLWbYScrenxWnII8xlefw7ev8OtPoLxQh+6jsiZrUVjaRXju0T0g7CUH
zeXGaDH7M38u15gCbhGMyGEBMQGdNqSpkdm7nvEOAKIhqAukdlpnIq2GzR6u99g0VnIa14wtjA8w
DSi/YIfjnqevd98HfVBeKJAKPDRO+CSC63HHdzp7OSXPoRXEG8TOzdplvrCnroxS7pVnwixXMxgF
kZYTbDhdhUjopnkpn5Q9v+GPEmi4wcCQbTmSsv3dwy3cK6g3wJ+opN+JBxjrenoVbR5LP1MzNF74
TrWPXdULIBf+zp8CYzznj5EpudFL8hRdYmctj7S0o9HgBXU1lEs5gOWpB/GIrs2hKStcnEZ+D25t
dOJInNmlSJ01MZpoSQ9rsgscFQR2qQU3/5Q7q7HUbQSLSx0lF2AbAQVGP+X1DPRtneYtg4+orDS0
4lP2oO5Yl4fOkEc6FThI0/xDCHttk77LUJsoGAk2651yAYUg6fCS7kR00mdg9cTzz1CPipcb7H9P
Gl4bppYbDOGRNoY10t3n9NSbpML2Im15ZGhVV7HQ/mRrj9xjv/cNyVzZaQsHWWHhw1XkywAipRtR
0KpMKEgggOs/sF55kYk53q5UdABNa7t60RbuKdDZosAFJP31mkZZP4FeZEIqEppzqEkzb1pvAnSE
PP/quBZ8BhLsf21R+4eZkxiE5bAF9HF2yPbqZ2gTDDlv80cD1YY9+86uCOwtvK9JUv+vTergcEU1
8QMHm4UVorpT4GYMTULLJezDQ6t76mp2e22U1I5lWI50CKIMqODe/WAfkwBlpMkFEtbUwPDJGanX
uWvFpIXewKtx0kLDRdZLcjtinNAVaiyUzKBWYYiXfBubJ+XcgOrx901626YmgcGEdF6gxR8+iX7f
NKk4x7wWFYiwJZs5vI9m9tboNSrcVaM700f9dEfOZr7dJUfQfDxemPvQK1/BZer8/iW3S4wvAYAU
bHZATJGCyvUWTvpSq8o6Bfp4w7SOemZBTcy/tJIumyI4XHon+VgJMG7biGASWROMnvB2As95bbLV
hmRUR4jQz8dwN9q9C7EJg3stduIHyI/XXBEJla5eFZQ16tyAYNbHDoa11kZMvQHs2OG29XY+oJ15
RHS3Mp83G5iY02QSSYImDdCg68EpeEB1bFYVhsCBIKAFAdCsf2PAZIjm7npvNt7wsFyr+N4+mGEW
6Shcb3ip43ahltGXat6vxwHJJzc+qvt7+ZN30e7nsUiAoQevMQ2cKSZa2ce3yO5vswAkoRpHXszi
9WinPFDCuuyxe46oAPdmQHgp1HvEMomj7Itd/Shvqq3mrjGB3FIDUIapPSSVzJCXWYe96ryOMDwf
892A7WsLl0JP/pS7Cp4KRbkWgU2sV0+MZ3WADL9NAARL7mq8Tu4zepMRbYb/zQO1yWToBQWsjM9p
G0vaKBdgPbcyuFD4S1mYjT1a6LjcVLvomDwZUBVb2XML1kGbjQI8SvDgjhWpiD0OlUDOoDpvyA/q
q7IjFMmN4Z+0SMcNgSKSOXs8pzN71UYj2Yrthf1+ZZvaAVVcT1VXwTYYxL+yx3qXnoQt0Ggqhq2V
xmwIlV4+sE8rZsnPUhMObiIZmBJsPORAqWMG8SukfkuYZbYyWG+4nbKdt5rF/GnMCYoCOrtdrTvf
jhRQHYIoBSETIAcydTWF3BCNSl+UpIpjd150KA7FA9Z2g7QUQtkE7VXdRrlfGSh5614PlFgFzzTH
8sgJ0SGGH7Ypl0K40Cjx0kKB7iXfIrW9R5+aCSWkz9+t3T78kYD6aY1yI0k7NiBBqlBHmTaZBUKv
R8J3pBx6r94krvYAsi+rt1q0yQlOfReZ5WpmmZyUm/GSdgYiFY8WL+rtL8dFEYlZWyLRCyp2ku+R
3WpfbwLgHF2Y9eJR515id3V5bw8RniXI8mKBUf2FIjc+7EcOpk9RZOjhzIzpLIED/gxOk8KTY+D9
Mjd/QpnUy53JTFwf0O01/3ELkiLYcYSRaDpFuhlYoWvjeclmbJpk0Ms7FhH6CkY3caZT9Sza8kXW
38ovJLqswgK63UFf0lph6LsiSE06SpAYPFgooANMV0RTNm1yUcDW7jzCFDCdEbLriQitIyBHWNff
TGZuxQ/q039H4GHgPyyrlOuaE20OAmJZOmaH9NjagB9ap9weW31GWwU5VM17v68rXVp7kS0sOB6k
PNDDaFsHiIVa8DRj+oaHqjO0/CAgjhJ4/iZYHZKbq/ks4oyo6UW4o6JxBWg/MAGQL/mxtZJIltMi
5EpD3E9ecDcdIoR4jBu4Gax1a4+SW9cIZYe/1uhgVimg1xQybGmkuxBdD+UutKM93pp24MyO5NSr
7+uFgA4WwRyMvieUZNGIfj0+lZmVASqT5OjM5nRI0a38WVuT7T+Fr4y9Sr5Pfo6eThVUChgkxCKA
Pbs2F7Rxyg9pV0Itx+LQ+Ik3fPTAniSfPN535RpHzG1eWgK+HchBXK4AhfC0PWhXNzkka7BHbWED
2llLNCAntWUewPo0vKCvweDvIZa2Lx3fSmo9ec++ktU9tLCqPz/iBmdVy2PWyfCLY4DcY2SxAJVt
cnQ8gVFD5I3qyNyPoBNpzZUbYWHvkrgCWpmsShLU1EWLFpwqTWbYVVBt2wwZ2sxe+RNizBN3qMz4
iXUhR0CaWtCviC63vNKr7SrWbu0jqGgv9IucizusQGtzOw5CcUAq89bwlRmQgJJdgjTwUWXOH1n7
HLw33uPKJJBrj9pxPyfhmwr4xwGeBKWEYhzsxzuo/TjcXYSWmvGkJnqNej0ykzmSoE+87d/FT/IT
qw8b/tAZmvkgOJmZre6FhQOASA9pasDtAYqnGw0zOW+yMZtQ7r5rHhvokUA4aledGBSDT+KhWX2U
L9zJV/YoJ41bM1eHAvaYjXqeLHYfeUJhpk8lWqs4N3ZiLzlJxhp+VlgIuFALg/AFaPDAuEHDWOcp
7iWhA/IM5F8imFs48F0h0LI+OBNZM7s7B5bgKaAVQYJH1WMvdhHpW9kGUrruuJ2s3IEkq3Xhd9Ul
R+fX73ti4eGMb/r7dQp1MMpsVuSswtfJ5zq0uC0PyEtvQI69sCc7P/gWa379bnIpSrgySXzEj20o
SoVcNgNMKpfnyJpd8Nm+8kZ43HEGafH39SzUxV1kC6j6/256dbTUCZRmrW4qHqa7L+V+fu6P7wjD
HGizeKfMGY1kjeds4UGL6YVKGWHmQo/fTVMdRzCHYoKxBmZ4D4h4HOrp12RV1hF990+DGVw45Glc
qAlChmclQf/dAU4deLRPouyPSw3ld9rbKpofhLXcIUFvpQCQgEzI+sY57Hoe0HHJfh50zlaOka4d
GL1xuh5A48J4CS0BHK2qPm45CwzDB9UcCn3TPk9YlP5xdnz9XJr+PrRWHNRteh1gb6KSo3KkKxep
leudkcRBBMgNvjd5RBppNut39E/g8fWncxJwcbrhTjoBJmB1G/nw37OgMA6MO+hiSTco4sdr40IS
M3UmAeeOHqhXKGqO76NsSrWNqz/XhdPvO/E2mQ9r6P4FwTehhUGJ/tqaIst5GAc9akE1TrtC0JmK
3r88Fw7hTZE/C0dR0IMGViVmNxue9Dlt1rr4FyJHWYH0DIkcgbSjqRHEfsz5oIfcev2cId0R4lUW
e/7dhOYga2W0ZO6ojagCDQDSQRBagaOFCh2jNAm6qPbRuWCIRn8ZRFDy6hME2h6jbesKdoaEUn6n
ge4ehdGT5mpOl6PPTdah5tsAAPT75yy5gZ+fQzfMyIWf5DWjZUa+Ux0Z1ZTASvb+BrmFcCt40WUV
CLIQ9lwZpELLYJiqsogx/gjsv+CLQ6/Zud0oMDU++mDFKJ3PlSHe1GkkxM5/Z1ym/Po8ZL7QJ7A4
GC0ULXUwJXixfUKnLgolvJOYv9tbcupX9qjLNeyGQc0q2GvNdifs5t7Q9AQ19/woGuxbAfZXqDOa
ByxxiLQO9to/uParD6AOVB7WhdwU3x/Q7Bvexh6T7Y/Ae8Kl6is6Cy1qMHf911EjmNTgrIi7wLOI
puCI4g5StgkiqsngzPoJpZO7d5xkNO/jQRTCm5489GycOojNrdUibz0IEQHEWVLQE6TBZ1H+itPQ
tToobY1NzL8S5s7I+niJ0Z8fWeDKs0GboOfwlA8DlMfO/10RBNZBqYrWFaT98YdKsYgqE0r80NVG
g+sL5EMH0PPALEqPwb43hEcBZxlNu9n9Jllt9rt9qaH2hTwSuqDQiEVadq6dZzDIIyMUTW3we1CX
gVVYdRPjqXgu3MRe813LxgiKBDR0aMWmAU2j4Hdi1GKeGeRD541mkEghc2cL9aTNqmu6eSOQof2w
Rm3jMFWCWdYwtMqSvcBj9PCYmlGky8cXcZvHK8f2FuRKmaM2ETpeKo5DURdv3tosgVCAwoSSouUH
GSPj98NyW56ibMnXqyZzMYCKHWwNXme9j9vEQV/AM8GOM/Z4XM0G3dw5lDlqh3JiBw4rMrT2ubOm
N2Xbg8wJsDMRxB7BpXXqh/PqmbyppFI2qeQqsk/qwBWwqZ6zTWiSWthkhDsI5ggZ6ApaUHSODuIr
1s6dteDpxuMT2yIojkn9C2IclAce0EnWTDVscx/aZ/Jm+3seRcfOHpG+9gp3dTlvXpOUPWqnSlHH
JiVZTnHPAFg0IFQhPGgV+NuR8yL0mK2R7lUjd37fRzdhC2WX2rLtMGkZU8EuOMdsNdbf7ySH/X/0
HyyPjwTv6JKCQgO1f1JIHoWc1sPDebzT/cn2YAUBmi0DwVFt9W+R+xZ63RZdUr8P7zY4+R7fX7vU
HtJyQYjFGK0qhHtCJqqM/q5+ry0OoKE81R/Oa33pwqLPQS2Ak0FZhe1DrWQ/A8OaR/DlJDrTdo11
5NzJON49+1ANIH01yoF399HDH1mfXsCAoAe2E24jsG9q9w+ruVTiBq5iRYwfUssETwRkkUSLUjJF
zBVJLtagIUeja7SZEZeKunRGK3cxoARY7VgQ1cynjl1zUEunF90t6BMDMwASgdTOCkWUgJqJrVHO
7tVNeUJUaFjyEUUKdiVaWRzjD0vk/388gSMWmhjZCEuV1UNtHW+tXFsZzW1ERuYRIRGA9YTw7Rsp
+MNGomZi4ysy/N/HCA1MPDEcBeAO2VV3YPacUf4I9cOgF2B8UFx+JcReto4AQYJPQnc2nb6F1lVW
dSNWcfL4zOwFo8QDzuAc7OC7wQGvhqSHjAXzVkjYzjW0FpurvVm3hSAyB4BeA4DJo1GM5jjq8ijk
kgJNvPK+eVPvggzA9wgZjulDsdG8/SbMuvBaW8E9C6xa+RHZWr+yDEu3HhQwoY1ONhXR+bxe6pIP
kJfsosbIkJ+3yyMae21pz362qECVoE/itX+4068sUptL4adOa3JY/H71g2J0OGnAgragYavXqg+3
TWFE4ffH8KiXXVaOMogXQqiwO/I5NDsrNpkUZOOXyVE+VzzjwvkEWxYHLC8y2ZhR6oabsyZla6g1
4obDeCCukunYyyNa7OT9/LJibMEp4qkK+DBMoYxHwzvGSK7KAJzHeCxpR9aaQRcIxkII8rzFeuzg
6K7YI26dcntX9qjrJvHFfBb4DJAdAKPPokOYxW30KCA9ZXaa3lrCmVw8pV7soi/pfsU6cfG/Wacu
nTEYKnnOYb0zCvKAOLz3Noviu2qyl+KzNsI/KwYXbnFkRMF4A74pAA5oVQae4auZ4QsoY+8B/B48
2ZGs4+mIekC5gciZk+oeWoE7pCL+oZGRyBD/sE0dkLmuFb7VYLs49zrqAYZ/TJze+uoUfa0kurSq
P01RqwqRez4dwrIBc3q+C4/thtkz57Wi75Kbw4AgLMsiw4iWX8pKq7Q8wM4VsTKDyaYFrQxq+WB6
cevNS2gXz9qevw/vpm2MYCZ5T6aVzXvLY/Y9o38/gPICdTZ3o8aSDwAmdjrLwCapzgiRJ/YT4Cu9
tkIb0HfgUzkPlLi2Am2h0BmPmv4Iwn5rZWuR0dJ7GQlmBSUFkAggzXbtcZM6quaIrQFeQfACv4uM
WncI4XgDwmUgbiKzA5kg66yt9dJLETSCfw1ThyhnIH7VjDCM7pfZZXG5s4BNEQ4rHOCo/Ad1CzLt
fw3SDCx90MQQfIfB18BrKv1PrvNY9xk4yslkke8Ac9PK3C654J8WiR/5EVRIY5V1EgeL8Y41uj/+
fbplXkGzcxDW6pW3oCxqcNQpTWX0X0otmU07dIH69XIzczRgoTC4BK3VkNLY8E/i3e8j/H7O3+4e
dEyBDw+1UrqUL6FO2MoKtrJ2kT1lKzyBDQIN5if0IGJuWbs0nrCVjRTxOLthTe5lrUy4GDFg6yK9
gXwpUDrUNRdqY8p2KgYuO0gCGPFnCFz1IToxZmqh+9Rdg3Eu3uE/DVKL2sUqeO9RGSFtmEjLDvrT
C683l2lTgOz9X6b3x+CocKipELLWPmwVFutbMvriEp1FIRq0m0+Er4kUf07+6aO8C6wWL/UEdWn2
v5cCAVhFVAjAFUQ0gDWkTurohxw0cGZEp47vZF+z3W7fZ8SnigVc+SU4lY4YIKz4fey3HXmwKklk
ScH8CQQFnbbKldnnEqEGYrQApY2V7QdnxIaW9BwCbOjcZ5HzxpldI/y4BcYQw2BVQREIfL03mC+h
Ssamz/EUUHhj3FYed8cYkSW7IPGcz53bexkEDcYX7nNN9GrpEANFqmrg1WRZlMBIlPXDX4x1QehP
JhKAj3YMrblgk+IYi63hb8QLIEleKCKc6lZf0WQfUccYYGgN/CoAlGK+qX0m4n0VTTOHV7SpgL7S
PDZOpFg6L1jl3rdUuGVCjLwaDi/EUUBCIyMKGlvkJulHlyqPreqnMCtcQN6X2sqzoJn+pbFnY3IR
udnNZK7sqoXrDgoOYC2EMCjRfKf8ZDFzbKIxCEhZp7kjvDzoKMbNm+vixt+hlGuyJrvFC2/FUS7u
ZkSswJOBVQ7wI8prTDOq+lk7kvzP/Aycu/AeI5N3iLz2SXbbc3knBzr3ZxU2sxA4or0JmEmFl0gn
CnW7Q5F3UKZSQRZxrx0GsOo/JZtyE+1rL33gjAaqXm5w8i3/j9ZtkvdV53wDWsBR+mme8hxCEzas
Rsz3dnFA7w24GfN3XIIAMjabsFgLrIivv97GAvRAENbhBU3Yx6jAahq4ecx6ocEzmkFczuNvg+BK
OPCeZiPOK5xGwKUUAyfsKS5SMo2BxMyaA/kuvN58BmBKGmCqLHLg1KTLPau2TIIfZ9G9WhnIIdiC
0+NTwFW06QDJCkHmnjg5HDYDFQ3JZcEFK+7/Yc8BZw+cLKEjw7fQ4t3iNPsDO6qNETzWH7LFobvi
KDsou/xRrHwTg4eb86YVuuaF+/jaKLXkkaSBEpsYbT8mNAkq+rypdxFurMYGK+9h2qwc6FvXdWWP
JmvsSp4IBcLeY+mqkFvPzozOIcG5e9JQMGz33P78u8XbI3VtkHLSU1ZArzSFQeUiPLVomQDx8X2+
LhNyGzxe26ECm5Gd27ibYCd2a8CAdz36JWyQLtxjF1mFO9moVqlW/v368yN7LbO48Eq5tk95rEAO
fLEhCzlYPrLy4qG145fMgsfajpCzIuGGgl3MupF7+BpP/JGHcFr07mOJ13KuC/mx62+h7qeCzWPB
b/EtwWNnIbMMDm50REE7DaSr8XvzXD4yTny4hPvBiJ017o+FgODaOnVnaNIkSQlZicmTLd9RU10D
0ohDNyVpi1c/khfmrG5WM1NkI1FuBO2iCAbw7kdCUqO8GZONE8O3cCPya262oNk41k/cobQyt/is
ENevlWdvnTXYbBFncbinUKSkw7xJ4ytGyjQSbI7PCnSUMmvbIqgWjRk0lYR+wrfBhfAAd6pPhV57
+UoadGmif3wBaojX8Y82VMKYzPgCZgOQeWXtM6t9R1eDk4Jyvfjw75vT8FS/rjbSLNwbsIuitABk
MpKwlMOWFLGrcwYLjNrsKzTSoDX0Cp3NwL1U4F/dZImxejPexiFksv+apNykEMzzkPgYKmv0LrcJ
OlM+9S2Q9pzBvMigHIg9/sCc2M0qny/ZrfS2ApUN/pGWVHToXk8yL5VTKLQ+sg/OuOMfgCOMTbDH
bHAdOUgug4jgUjvD9vE/e02M969V6gTPaj9OccA06ErNQ73fxl/o/0WziM59/m5oIa9AZvavJeq0
5rncJJGI8WWA5R7a5xw5bMYq0HQHkdjWWeUZJX7wt/mkVrJW/VLhetiDvNxBwvOssp57KAK4/oW1
35rNqpLJwsVwNUDKL4jyGPW9AoPCB5gCsv3MGvygd8/NfTCviust1LzBe4jnF/oUEEbeFPSBP0Ql
usLCTanZPjcO/4LwYa8eJaCsVlZuaWcq6JFEoEqwCnQtC7pmlTZnQQvWweBOuPQmQOXtLn6G2u6d
KFod1APbN1ArrYUQa3apHRPlspAECexyH4kVPuZmBM1lHqTeCiBtBn8QX5F0ZR3SJv8vIwaaHQwg
hJVOo964ocx36pQquGO9csd9NpDGhAtiHwAvC/7smP38loIBWljj+lgK0oBzxLKiexB1Fhplm8fV
wILkGlvoONqhUQFOd2BPkFL6qGzN7TarErYLdVpsI+Dn0KANfWuQt157HSaVenGooHHavamdVfXW
6IE3U3BSLwJlOWpZIMABt7bwsjLDS679p11qbbm8jjm5Jna9wVGOzB2ut33RGe2+tVqjfVkTAF14
w2OghE8EUG3gMmmctlBzg8J2UWtoH5Ooa0/hhbvL9gmR6BuNAXyhDMpY7LYwWUVfGetCKEzY+NGM
AU4ZdKNSc8zGYTPUFUw3Cth7WM/PAWObrekEXrKNekn3Qqlnx9VnxlLcAFIygNKRVkfbBOWPhCKv
EmnGFLeg6kQeWfcvgfsS7rV1ERriS2lf+8OUSAUI8aBqgT9jhCVQKkj4HaT35E+xn47gSp9s0ZZO
ic2+Bi/hOopqcSP9HeXNuk6DUHRklKRNCllOiEooh3zz8uAbxXZ9LRd90g9z1CuD6+c2hSIhJhXd
URyk3IxoDxklQ7gjKtPKLt1n/0C5T/TnkcVFCRztjshSXB9Svh6BKebjFiV9UFRDGHkj6aM5bgcO
xKR4xUuvHfRDQLB8Hk8re3cpHvppmnptlKOW5hC1aBGVSB+8lRfIQiVEevyI7jztDKl3JwCKzLfy
VWe4cIHD+xIJDyS/kECgjg3HhwM/cjA9eQgZ/D1nNyBawE13Qvld8sRNeo6d34f7DVimNjJsonMK
crXAbdCYPI0bE66PYLO9J0XgAj3LJSK/ACKXiD8t0kIyWpmNKognH/Afu1AftsJpvc2DHM7fPoTa
Z1UCCNaQ4kOkY2o8Jts01DPZ4FtThV4NkJqbN+jVVjpznz8IbrjGPLbgsa6mgVr1YqwTbSjINNgQ
5gXRwXMzGv0mNrU77q61Ql1Bytn4fe5vcfMq4IkAFwDtAKJ00Hlf7/JILRNIaKXYal6+2+O+7U/x
CUIa99jjoP7SwcZvd5+MeY7x3PsH2xzOGESMQEyvStR1NMg5y8dT1hpVDSn3ZIM2gq8IwpDZrt7k
m1w1TvxFJdlWsOBtprvfrX+X/OnFJlWS70AOfbaUp86UKQimsMX7KtdDg/VkT8ZRlycI6BJC6cSV
9oN9iL2XE1TiwEN8gQC5mW4lp7JzcC2CWXyVJGgBmAt8wt9vol16+X+kXUdz3DyU/EWsYgZ5ZZig
0ShHX1iWZDMAzJm/fpvatc2BuIMqfeWDXNKhCeDhAXihW+6rSjNrJK6uXyQ/vNDAHZrfsme01oGv
IXkGe61/S2XHuCkPoYdye3S8nZ+WtbvJJ9/iLN+GRnp+M9KqyLTUhnYZOKD0Cw3kyNHMttYhzgKm
oBvNUXH3O4+5FtE4weT23ciCrjItYL6FoAS+HJ7lm/FGfim9V9CgoAwSHteLLvQDZn0nZBJdOVxO
wLkd0NtaYttZNwc05j6X3A9Gl24lCDb1kFVRnBgcvpYworS68WZeyz/zzO32ECwWQUEBK+0maKcZ
Tn5BKTK+9ftl+aBfQynNM48EEXhVmG1edbhLbM7JNyNuvKOG+daulc2ETDouvm93Jio+TU+5kG/k
a9vVtjqYIujzPURanW/QdcDvLD+B2/td1lS9GeAT1KOmwMQa/25yho3kfm69bJO+FFtyoYE24ryt
rc87xKkgfGlCppt/8Q+dPtZhh3kHfRtMq4ZfbZ3uRQM3CkFcpzgkECnAyx+EooH7vSMGwlhIQQB6
rhg89bdKxvoklofP6IrilbsRru8Ns354z54K5xcyEA+jA6J5lz1Zwtzl2vkGTTA0HUCwyUaB0im4
2VUVLSeAazO3kO0gbXud/oRegGvc4nSvwGvUuflrBfXuWTR9L5j6tQNuCc+ZfF/GcWoO89hBQfI+
vNBjgq7hwg2hkgDhIvpzFqlPrz/Ow646VQJBiJkXZC5m5GISJNZ6EPgjEVKBY/22Q6SSXGegFS32
dNeD5kdDityg8HDookZTTeKDIyR61IUkJV8dDZgNwCQL1QQNBJp8DretcxWVlUilqvBoLxv5foBw
VQ6LMz2bosS7fwnd9g00aOfH/3mQnR50p7icd1XqmFqjidUlzoN1wS6nm9qfrrvNLbik8LsWshgt
fk1Agu88GD7uHM/1VkKpo+FXfrNLnhQXlfY4A/PLHPu0fxaSbsxfcO4LObu08rxqC23+wutoGz2A
jw9yfRb4rvAFhwIlgeBCuLAc9Q5iJhGI6TrRqfeZheK/ACEdXPQhZDKT9J3uDJ2ObdGrKHwk19fm
Kwrvt5UHig2nQjWU2xwKw0GKfZ+777iEOr+hIydvqCdtGPyTqHxwxV51JO7+fQtnrywMURSp4FuQ
f0ZYHyUcv37YkCYIPuAm4Ztw+8VP06lm4k1jL4kDFCtl3SefwLd752ZXJszAJyAxnKITSIUou7l/
q7z0zXC0jxGUKMVzIM2dQ8jDgw8FZS39q3b3jj7sTb5nbu9RT9Rw/LlBziySzRmyPmFjURlfpR7j
O3Q2/wA5Gb0IvPfMibfqdY4k5nOPfPW4wZNXtI1WLimnc8IZaRrVud3Ny2Jt31rY4C66Rw55ukXl
1OuEztLkFiEbckmugysyL5KIlfmr80ZlgAaiPeTrCUIbnIlOik3bso9AFSZd6s3oaSN9QT/QYyKx
H0qAiWdoT2mE6YCvAVbA4mU2U2rMrou7Jhu0lcvCROVsUe0CzaHKtoPkLUi9VNecUHACb4rKn/Mu
6+tBAcw5RS8jWQtXyaUg9HaUMnWuDLa1O0P1qnSElxacRqsYM3sGwrj4J3PLOaTlZOcFxsXM8FCq
W7UrdkXx6/xAVuqjMJIFCnfkJY1VsaYHSjwTq47oQ8jpXRkM17VuuUpQdQjMV54+y0NWxgP68kRF
D19DCacfME/DooomKBBizlNYbUPHFxMNPcMUv0tasZPb0qmaXLBya2fccryckRqp0vVdgPFm0bbp
nuLhuYmfOmFc8Wvoax7VLD1lo38ReUFuVGmUKnlL8U5q6cckWx+pOvqgbHa0Orzs9PcOL8q4RY1S
q8UXuopi7xSk6VlZQ4/AjBLw3n0UlnKM0R2nN5lAkVTwcRYXl8uI2cRhgCnvJ6eMD5O1BS2abSB3
LUMBW1TsuG7HqFaFRyAQn+TsWLWbOgjnqcis0Sky9JJK+V7PMkEpw6r3wa31DwxnyIOu9CiVAkzS
PTfFdTvh8qxvLGa5I1oZJ5cktX9+74gGxlnu2ChBGXVAlNPJbSzoXFmj4ubNUApsVgTE2WwYmYWu
1PMMkkdqXKGg3SkSUXnX6vwha4RnnTJHEzmL1QktYqVGlXwARu2aPvfJVTgmXh38nOKtgQx2bYpI
pFf3Irp4LMgWgNeKJyViRduawVwnHxsbq7S2fQ2V+ePYKptvLJSFtA3awMBrTLiFos2oTjkFjlGP
7qTvo0nxW4n651FWHdkChVul1NIrkqCPA5ToxWVWj2wTNtIraVCPp6rtbR4moviUCJE7hXItULuh
yFBy0AabvH0tDdTAy7jwtOGFmtD9+fGteo3F+LhbH3qmE7MtgdaVe0l5TKoLo49up6r3cqi8ala8
PY8nGh1nkFk6dUlcAY/VwyYl2k1h1o5uMT9ukqshV5lgl61b418r4b2i1aiMkBhW0imo4Bweqvp3
ST4G6e78sNZP3H/zyBOXoIYyTooMOI2t/qgpSFOqJJMOUAO/VNMUTRvDYPoZ2FdduUhRUqF2v6Wm
EJEaiEarnh5QdQxfpcyjraSNankFqmdbBhkBIopnrC4jmuWw71AZDI6mUyBbNVPVHrGMUXFMy81A
b5UCcdvqOQp252d21UAXSNwJ0EvEzqYBSLb61MiYx02GKEJWOS21HNBUfMde5p7SmeME7ZycV9Gl
njVxN69jCaRY8VIIGzaTejRZL8g8ry7WAopzLUlFC7kAKYCL2oV7S+1fE2N0s97cV4YtGNXqWbOA
4nxKnUgZhMIwiXqIPI5tomm+fdMtoRrZ1zQkLkgLHM6bJDrkdT+bhzJQRE1ehpeKGhVeBtso2UMD
uZzmZrJco/HOG4loKjmvQkk0tHmFqSw13WlUO3dYBSpc6LX0mSFyKSt1xPMo0Xw8t1nP/z01/jLN
CwhzAs1Ihl8MOSNZDa+tIdw3afwSZCl6yev2dwK9JGqjh8qCjkhSe0kZeBDlfdYRijk/+hmPf6Au
vocnh+kkkhV9i5atDCEkBXXVlg4qrsj0jXwjmR6zfbBXfWPGQThogA4QZb66xlmUlDNDG7IKmDJ6
nCGc7ev56E0FqLRVXRCoX6l/0eUlGGdWrJNy1C6hwyUtD1p3kE1Xjy/71MvJI+hpGBL8segWsxKw
PcXkFhnvtAYS93ODmHKRxddpg4ksvCa5p5pjtp6eH0N5RxMfuaugOY7WTukvouaOxH5lHuJQFAdY
28GLKeBTNJI0apHG8Dm1Ef7oaf1hqnRbDIEgGzh7U96UEAICnwc0GsHQwrk/pQhzLc4Bk5B2O5jZ
q2JNt+etde3oWEJwbs8ONQTgUS/s6knt1PqhxuE/STcKfQrkn/8NijNS024s0ijYGFWtOFF6W0vl
piAHQ8rcOhfM3PoC/Zs5zkabOgpSBoFvF47IlcFBIKFCUxc8h9ZBZokeiC+jpYAbEB1sK64l7Dpa
o1syidw0DA6FlgmWaO3MNUER9AeGG0sVszwopzkfmB2H6sGU6pc6u8pZszEhuByB3EdwPq1en5aI
3G6bND2TkwaIbTa4Ub6zf2Fw2tVYOBex5E6j23bZ5hvGgY4MVGD+b3P2qRdvcA9t2rn3UQ5R4Iae
XYn0PmuubOWh0URk+Kv7agE2/30RDylYmIUIbOJRVGj+0MewRskF/78bFJsuVByl83XlKbdvywoh
kqcWHPai99L6HC++gdvbYTaxwa4wYNN07ODHoN9FFAeyr0s4wQo/6CvH0q9r8np+noW43IYvCIlI
XwO3mqgDJUG5u81BIaduCqh8SSx1ChOJXt1TcDM4D726XRYj5rZLlnZSko1ALlqfydAAMIdtJ3rR
rC/trJuEixN0yec70WJppX6ScymcU4qT7NUN1Hy0pn05P5CVYkGcRpCL+APCXex7u2qIPaBqQLGv
IRPcqM+2va2ky1S/6mJI2zzb6rZurqz8vRHRcqw6gwU0d9WXSqpLHcI9roZyjdaQnSl+kCKUsVWy
a0IKUCKGwBus3WcQOkAdOMojyZcSCaPIEjmc5hKJ4mHsjo3tkHgTFCjI0CBM3Oys3BdM71q0eYHI
n66dpbJ6zIDYkW2j+mZ+M9LJCTro/UWNo+G1UReOzER14Kv2CYZfFLfPrbv8Y0NTbOTjDcDa8lMW
V34so/Il7HaC0a1a6AKG24BDY9PezJF7tqT3pnVKcgkX7lhB6Urg3wa/d0XuQXUnJ74a/QjLwTFy
IjgdZ4gv94rFJ3A7cdAixpJoTn+XqSdHxobqd6M+3FSt4Ohan1IbGq06iN2/BLySyoKE2oCcXi5d
1sMtDY5ZuD8/n+vT+ReCp6UO26zM2xYQZYacOSm8nn0nNgg1kz+j4NvkUyWAXPA8CgMdihXNvXA8
REJGi1Wrh8IBWGZAjm7p3M6WQ4XFkgUURqNX/H+rVNauIoWfBNMxM7Rtb95mENHBWyIXHIirTmUB
zZ2HEJVNp7jDS4gpT8UQOTbrnD5u923wqvU/6nIS7IFVl7LAm81m4aTLSDGSvpsn1J622jRs1V72
i1x1Uru7DktzO+clYqZ4501FNExu56VDN2jyDKva0pMUvHWsjJxGGze59kPpUr9XC0FQYfVxCjkU
0NIix4SsMreobaSndjNhZmMVusDq8KhMxTFWiq1loZRLeYyVcTeE+AwyguAhgKayY0vPaMh1rBrq
1Ga/OT8Fq7sFCgsyqg+gkMN3UOlDPLaJYaGFvBy2TG3vhkiUU5udxxfn8hcCDLWni9sVeONPESBQ
X9IbV3gPJnRr6Rtt+I4XWwDxR31rkNQeUIQbmIEbB1AxaiKnoNMui0Rx51U/toDiDnzVYnksz8vY
NbvOvLX650YRnbPr7+oFCGcrmdlM8thgPCQNESDVnB6VRxTtAEHjJpnfEF+dIwq1KF0nBOa2fxaA
1T9S5p5kGRqAQehM6HLXdx3qn6rBGc2dVl6V5DtHw2K0nA+wupxaiQTQTPWIpDtBuCV1J7i7rK7b
p9wjgqIok+dAtIylgzWvW0at3RCDlmE0faJo7vldtWryCxjOsZSqOVqJCRhIQzht8VbloN2bKRqS
TRAMArDVw3sBxh3eEHsneTUCrBwzZ2RXBRjgxvBnnU8CdykCmt3pwkuboVLh2QmgOLtJ+i1Y9RyC
TF8syJSK1mg+LBYwRoEDgCYwBBldP2mY3kfyuEnL+v78Gq3DgLIT9OBIkPIlreBPjlJ0RYPeUoNs
gTYiNXA/qMq3DO4fCucoMlpUIfISoABsjJ1iRw9jGW+TzBZEHlZPMlAb/hkM5yramLCwtWz4WIRS
pmirB5lvxLsGL/Qy9CZRQEA0d5yDsKqg19sccGF+Famg4usguSsqbRGNiduriH9Ftjlg6lIEe70K
pR8oxZvSnzGzQDYoU8SnyrTXfI1N7cN521h/FOOoQlcfBAlBKXJqg3orRU3fB2D7aHwDqnit30So
ccqvivzCbjzIT7coJggH0ZjniftyVv7D/Sw3Wth+Fk7l2FGMeVLQzYxShWAQ3UBWr5ULCO6UHDup
YUwBBASNPQmjKMjOhKNVE5cO1B1R7gtp9VCkYCUaGbcRSAYxJ9bBZAyJ7IeifZoqtj2/aqtWuRgZ
twkMM25rucai2fmxSjNU1zwQWOd5kNWr6gKEM33QWVjSOGIciOo7urSv4QUrVXNqLJg5QAb9YpJ2
5yFFU8dtBNbLadaqgMyCAEF1dgHdlx/nIVZd+2JU3IFlagHSsBZ8boky36w6ZkG+bc1jDN2O7wBp
oBlXNUNDd+XpxkrMqA90TQLJC+lvlDQJXTVDc+MAnQhLfz6PtXoKg0fmDxa3VFVZs8a0YQ+pcUDY
YFAqT2s8DW0d4NM5D7VuFf+guCWqGcpgsgJQitZeauHoJvrdkIKAQW7Dt65ie3Sz+30RqILpXDf5
f7jcuukyhS4sxXSq8PEtCPrM8DEcekGGZ9UTLyaSu2Fo6EAKtHl0lu417K7QY1StQdTR2BSV7YfR
5vxkrhvjv0HNn7NwglPbtbaSYlAs9DtkyLpiq9U/dFNUOirC4Zy8wvrOKmUMS0WlzTC//coYWTl6
3+aJyOvOXvWrY/8zJjCAno4ps6Q0iC1g2dFj3O9BxqlRcBa27tRDOY/eT/bvQX7I9UbgO1YIIxCa
/Lt2aLc9BR4kk5lTCuC4Bvdm8rsO7HBjDbLT4EJSUmmbFvddNzp2B1UWPDmLLtioHRQVNWgqdORu
0MubMZVFKe/zJgU23dPPyhqi1x3DGjfJY9MdDOu2yaOLhD2Z5g9amYJtsr49wRumQGgO6rOc19GU
sYCYL868iskgTnS7HO3rWg2FqP2Q/RxRfGVHAo+walwEHWxEQQQHT43TAQ40UNW4gtNG5NIhkV83
r7X2qzQFb9710PMCZ/6OxWaR2jFJ6gBDI+W+yPZpDMqqd1bt0u52VLaKirP2o2ofS3Y76oF3fqOu
LuICm/MLulWqjTmf6Vq5YyZq0SGzg6R+a23a0JPb/j9OKecXIPKkJEoDuDD9VcZXeuGW0II2BINa
PW0Xg+K8Qm0nJis0oHR02htG+6G0quC2ft42kMk9XTMmJ3aRxYCIS7Swwa9JCPJKN6zcnF+f1dMB
3AXgrJah6aFyNmjZndokaYjcx5AfJV07mqn8ZFbk7jzM+m15gcPZYBMVtA00+Bitf0Z2UNH8BGpb
CogIQ1+uPAnySoETtbJgV6/b/gKXsz91lOq6nYBboUqt6sqLYNIcPB69IIMSIQVLrP2zzqL3IgEV
U4m2iba+JAT11ufHv7qci8/g7FILpkzrm9mXsfai0ItDjTq5dEAjjzQJoFavNAsozjhT2yh6vL6g
VZB+GDCcKsHjrtjU/TPoGnf/aVg84zqtaZBp85syrDZhFLvAskdX1gVXz1UnAo0sE5LFaP+zuEXU
9cFMSA8jLcetXv9C8VORp14se0bzWMm1YHevngQLNG6t7JbQhgxYK7n/oVaPZndQ7ac+iFDme8iK
zdi0gj0oAuRWjNaBpOf5PLwscUJoQ0lHpVKdKr9KNd8wfU0UDlr1X/9GyHfpGFGEYmMVbRJIKTgj
Ig1T0jyct4z16psFBnepCGpUUGUDBiUz+daOezQNsrxz8lQF9QMbrso+uZab+r3SehSB69NjHUx7
aU5pVfF1XCmRW1Us8XOmBW7WIdsFle7USexAEhwZ6x7wr3HxzUEBGFuNqMSHJvJ0ISGLwQr9Kiwh
qXR+RkQ43AUDrC5JkRCYFWKKOy3I/ZLUDgQhBDDre4XMUVKkX0GfyB0cpp6jbg3DIeZjZ05OnXpt
A84LUK0Nt7IpVDFfvbWCAQCcD2ACAGfkKV7YkyGgOmyJUZeR0cnbyxRJ3iF6GEAkl+1sFCFLaBfJ
RK13q0a8AJ7/vrjVhLEtsXxuNRtJuZWGftuLWmBWnfYCgTsbWZQaONgxlQPI6rJpU5iBR8ku10Wc
M6su+7PJFBNo4dF7OhSSJPaQ9zCNLLozSj9GRYWMO5Lux53oIFq1wgUUN2vBoHZyls1Q5S1aMxyz
lp00TAQeTYTCzVwaRuAImN+cUnxpI/Mfo5wzEzV7rbpNVC+DqRQs8F8KfaMexWBo20FFhYLQeXw5
Jm4O2matvraZn1DwpGqCc2iFlkgHFSn62WaJE7DtcpurYB1NKQFkkzn0aNyNN+ZDfaXeBBsQ3r6A
PQdXjH34G1eM875jbVMvcPlzVq1oliifIZFpb4EwGpWxyY0aHlrFG5Pb81ir3ZJLMM5zg8iLdriW
zT2ctgMJ+xByQGAvdMyb9CLdFgd7ciDUyx7LTehR6BcHIFY5/wlr+2H5BerpfkBKU4tNHeYzDZs2
OYwjYiQPVuWZys/zQKtprCUSt/NA1JipfQgkNTnAJbdj62nywTBQOqLtKnNTgsalFAUvviq04lxc
onKb0LK6UO0kzHDt5McJl857OXGG0EEoPnpuHoO7QzN3tMfez8APRblWTWRM3OZUJxrLHViuoJYY
bYIH8yZ5rj3ix6CoHLchFvQ28SxPd6u9cVd60g+0DO+3YAeFdRduvcMhDsZw8KnutNdqI99Kh1h0
a19z7QQdnKD2gTq6zlPuMnOcaJKiGZAMV0E8uKPw2FpzUAQqW3P/g6FAeenUwqosbZg84vDIAscY
UcSWbgNhJ8Lq42OJwq1zhU5o9B4DBY2uMkjWCTtC61WPPrQWmX0mbWzFL+XHSd729sYYZV9g3fM+
4SNKS3xupVkgNXJKgM801IDW4VZGAZjB8mKnJjJKselF1DVbvaBugVemlPR7VBp9J721/Ij5lF2c
0zoynaiPxEco+W0vgcgZVYppJko8rj4wlzD8G6FJJS2lsGo8yStrU9eXU/9kSibam1/q5FHOd0a5
L6e781O8dkVYonJvBakYUFY+d8nqpXRBJ3Lo2W9JYc/1KH2cRxJZLHf0VJ2cZ5mF8ZHxxlAex+6+
CX7/Jwj+WZC0rM1IiMGodHLVWHUDbdpMLPPOw4iWiudrnCw7Mtp+njR9I+FFjutOa+0r9boz/F75
SJRDrniyme7P4wpmkL/oh9HQKXIE2NB4qZA365RbQ30+j7HuW//6Ff42bFhJXaQFVinuUbPalQh3
SC+W1R8qQ31LrPvainfnEdd95T9EzseMNq2YHgCxKo+BjIs2iEJEN61VDBQ3go8RFOhfKpKy2qrR
xTsbRhtd5XaP8Iit5+37+ZGszp3yqSaEOi+DnzsZFUA9m6k01NL0RskZ5WPARk+VNK80r0Nk6/4b
HjdzaTiNNJlb7Gl5V+nXAd3Q8TKxXtPgdjArwQ1u1fgWg+NcMZHjhMozG8LYTai/31e0diIqqMlb
9UYLEM7V0rDrkfIGSNCXPrq+XTm28f62rlHoITA70WJx7tYMs0SlMqByVPnbKFnxm+ltHO419SA1
gtzS6typM88bAcXKl9A8aeqxYAGuSxC0N8b+QgF7SCniJ1+/9i5QOHPIdLWQUEaJGttjdF3tph2y
V/v0WICmI3GQuIVGmaftM1c6phs5dSAz6quC9VsRAsLFcPENnJU0rS7pFcUW6N6vNdy7n1DT9/Hy
oBogtSm9zjW2BNL04zPk6F3tYjLA+KcLvmG1/HD5DZwRITY6pHWIeWjBZ+WlvWvcDYd6Cz7Bt/I9
utV8WoD6qlT887tx/VK8GDtnUSxTR7MugQvKTEuCjPdwaHbqR/ABzhTkluSN6pRvyJJeg9RcI/43
WIRP5362+MU9JdB1Su0Y+Mb90U5xEQ8ue9RTJ0AeHeuuPQR36lUwOeHb+YGvbtrFuLmDPTHrwjBn
6cQEdGmI0kDaRPJrURJIgPL5EFqMjlC0PaCGGwdT9ZYEB4O5NOmcqRS8kOeP/XLj/DeYz6N/AaMa
dQBWvHkSw9RlEfml4SVjK5Eja7+nSMbjSkbcVlQyu+qMFqjzPXiBChXDKupGoLbFhxToHqO7AHqj
o/VgIm4Y15vzK7ZKtLTYIp/3/gVeWKS21M7x09EtXULwOiYv+IE+WXJl1NBNfJXfGle+ky6zbfOo
Jy67lS7H7fmvEHjFTz7GxUc0oMmDx4LdlAr2Sq9sct2FFNN3zq3F1HIeKQfxdRfNdlNWmROYpWtA
roOKroSiBeR8DquyuUwBKHLyXit+3Xpl9G5Qf6SlkwgFyNdClsvl4zyNIQ1VSmYvK3W1MxI0M9/I
xIu71mtrL0LgzSg2pHlCC6jAx4mWjHMxalvK0IbAMJt2i4DDwH6hlFqwYKKp5NwJStNzyOACw1ad
fnrp0306bS3U+kGAcjOZgkiNYL/zxWjGWMVtNy9cavlS68dQfsqwBZP9pHbuaB8GSWD1omP68+8L
sy8s2HxcYfHYHuXb6gUkbovL5mD7zImP9SZxas29GzePbNtd9I4B2ebz2271LvxvQ3z6hgU+ug8C
5DIxYok2fkgIQoEC9zKb31cfaqg2yPtBPMgT83StZGi6iquVlT+10Z7Yh6Z8iphPNMFQREDcjccY
pDJPZ86lYtyUEeiQLtC6yXqv/VYZDQgZ/g6J8yJm16fRgG5hV87f0WyOmylDrjUXdfCur41FkCEE
LzEaz07PgTHRZIWZM9cQSlxTi6IYaX9+9dd31z8EbgePcqROlgnrm5TEGeMSp0vuBkS/7HLJYaHh
1T0RHKmf0f+v9vAPk9vR1pyuK2f2ujgrn6lK8MRjGXQ+bZbuSF3oOGDDVDXAtUrH17jVU/QWo83e
ZEQCyXgsaW9qO9Xv7YCGqkq3hku5H4ofehOxO3RX6iCzAv2Qg0qAeJdONSpXC7SSlW1j/UZZYfDU
jvL4Bu1KyG2VA6hdqSbZ7tigHoGaYbgLGxJs0sbQcGsrbHokXdgdyTiGe/TCgRSzaY51Exuz2I0+
eKWtxe+dNUJlitrGbiK1/iuSywTaGzRFbEgy/EQb7uWCpFtaGvfaINk7PVfB5yjFN7kdS4IFXQ9G
wGD+z2Z4epkxmAhKAzC7ILyQUOw/TE6atDjmXkpII0qXU/6I3JndiQi018+Cf7hclD0bI0VFEdkc
gZzAiSI5ATNd+r3j+x8KdzOSCMtAsYQdUYLmzGjdoNtEwa/ze2J9CjWwt8mQS5gZdE63XVjaOs1G
gLTJfTht5f5xMrYUlz70Z6TxRqrfqrmi7TsH3QKVuzPos5JzNQA1qH/G5VOsJKDDO0jdXqP31BCF
QFaXa4HGuRZGYgOc10CTpNdYe9fRbTUR/z9OJO9dhjwJAxsgSXEbtNeqfTXIudPmF2Pk1YjMZ7nb
I+dSiFLgqweBZs+chqADAc3Y6QIWkc3Y1IAii1TBdhoGN42jq7YPryoy/iR1+p0DbgHHrRwoGknV
quCyCZVXvXRGKXaI5uj0chDO6FolO9qP/46MWzaz6m1LkjAyO1H3ppQ4kbUr7FcJd3KFHGiEnmDd
x8Y7v5BrtyIEsGYBVNBFy5+icIs7QgkCQSmbOe/GIXWqmm3GjLp93oIXKNtGYbIb0xqN5vLzedi1
ZbRmTW4UFILUiS9hzKBnBKk7yMcHNQ5YctsZCYVTrvHgs48ykqTn4da2xBKOuz4EETEkeQAclW97
Vvu19Zg0Ije5duAuQTjTJJVlT3kHkDD/BTmLmHodA8UC2BXygxqYghuRMvtD/qxFqw+Su6YyKwtw
cDGb+mKwwTdi0shhwc/eclC/7GkBqIgeWpx5NdTF0DRsj40TKG/fmFCQa8/o4AngA6BM0ovEytFM
TtQP+Fk3np4b0QN9dT4XGNyilamhVXTmzKCRilaZbR+ilS7Brf1VbT90EZ3UqolYoJdETYNuosT1
1LFYGs1Do8dOzzQEcSJQDL0NRi54g6zd+hCY/gPCn+C0B/2uNNMIlnn9FGXGJkPF+XdW5h8Ed1ib
xSRlrYRx1EXsR4hOlWPjmt3HeZTV/WvLqgJFOZAi8sZna40dxwnWplOeGuqqZgITQC4WJNKkYwJT
XzWEBRjnhBGXmdScAszu7gPzRrHQBW+8oWnVM8g+ar7RsAcvbKPKHJIhEMg5NYSgzQoSKLNwgFps
Q1I5yWD4GRVsoPmb+d27RJl398LvgibVyI0aGyi3rwKUJphkS9WbhAlg1tz7EoZLHrf9MI36zG4R
TtmONfq27lBmqVmbgqpOCw7nbLiWFRFD2tpeWqJyO9emQWj37Yyqvtrtb7W5UO2H8wYomj/e+0Hl
pVYVQLTNgPCZjTxPYamvQwaOJ+XuPNbqcOb2Wt2a+Qtk7mTOCEubTgefRA9LkBXroteN1wq8uudh
VoeEVMen+wHPIQdTNHkyKi1gDDzdUMhl37SF/lsL8y2qb7fnsVb2L3hM1dnGcReETvSp+VVJrJco
KUb/mrW7VqG41HdXWiwir5vXmTPyExRu42ajnoMLoUbrS7UrpsapREfEinkDAPJnMgjDVSjsnA5j
NMd4pAEADFp7KfoYJ0UHjenDVEGXMZDeozp1aisQJHlW/BE4blUbhWEgdJJ5Yiw7iEwtrBq0lxF4
cDlwBlO/JUXkJNllc1kYojKnFcM4wZu/Z+ErxhBlIaiPQIlatwHrQFLnO5bup5oKxvUZh/2yXouB
cWdgFpkmqyMAKei+0PeG6jbmltY+tZ9Iv1HLDL09uyHZGlPrNK2FC6moInxlqy2HytOd4JJm9IWK
LxjHI0MxlWrtaLY7b/trlVQnIJyHT+fe4mlePyqNfjCgzCWxnXioL2sbAQmSoLYqciKlv89x/RJs
8v8HHD2+oFRTDRS/ny4mCi+msVdbdBfgMW2g3VKyNix+zvT7WsqdgOyhJeVAfvL8mFc3Cgo2/6By
vkUqmNrLpENfTbtRQi9TXVxUN3K5DXOnSJFOFnHqry/kP0DOZtFhl6XShGFW9RF9LfbgloPgMrU6
lai5AjGmCV3bL7VXo06CIix6mKscN1eDHQ2eXI4Qt1c0qKnZ6GgF736LZihkxgx9MsH7lYu4EdbG
qcwS9AZIMU1ch06XMzWbUaL9hLYCXLWDUEXr4lWU/zy/emveegnC2YzEUB42deNcCRu6A31h6laG
YBdx+0pwLqw12ClLKM5QGhmkbQHDeMzBR33/UNzGxnNU3A/N1kZ/eF/4jB4j9qbJ26nd9cxFAWkc
e6qIyG3N5y2/g7OfJrZkC3qI8HlgCym0p0wePcQcUFU/CLbG6gpCVWPWgka9LP+UoUgboahexYg1
A0Tvm1GV3CLfnF/BtXJcVKX8Q+GuRJFdRExnQEmM1FNqbxjfLPmikw9RuQ2MQ0cgxaRexvSoEHdo
Xw36O5jealE55zxrvINffgVnrWMhy33Tol9Yi32CWsI+d9vScJqIgE4ZcctGEF1YnVvo+4J1AGov
aK853R2mRQImEeBNk114rDaQ3yHqT6MxRNFDbe2uAa1ZY9aanVVuOSiWlBEtIkywASHJ0h88w0HG
zKWQhKYOkjxQF++hZd8mDvtd7cZNfJk8/4K2+rV6FXvKFofZM4PqvbwTkbuuz8HfD+MLohHXKduh
x4eV1j0NIkeb9lQTvFnWHAR6QaGgLJP5Ncat66T1I2OZht7w6qmU4SMSkGVcGJOvqKLekLV5XkJx
vigeIWU5aRhOU/sy8hYUbAHn94oIgXNBadmwnk5AyKGJUiulQ0XZpNWTYzkIzrskw5DGegeIONmD
ECPS/T79Gcm7BKLT0kVQXyoiNqc1K4A+wafos2khanO6EyA3n46JMluBvpEtv0SzgQjiM4PJ724V
RASzQAGuxHyDZKD/D2lfttw2rGz7RawiwQl85STJlixP8ZAXVuIk4DzPX38WU/duUzCOWDun8hZX
qdlAo9HoYa0QL4cYVgAi15vGb3aW5TYf0e51cjsfTMBu4ASA4LAz00ZvtLfVCi9y2WvxnGVIRaan
06JiBKhRGX4akbGp3UTzxr0vlINYH7QPClVh75dLSY0BzVwR1JzGc2S4WvzTKM46ebpuhcINW0nh
HLZMpGHBcoXDBiqeIe0Nho7yrXE6Uds1QjJAR5hgH9JBmnepy0DSzuwL5Awtmt1J8q7GnCV9CdhL
N9uqXtwm1n0G+Rr1MShibZ00kXgCahmKPB6eUECmvRSfTgYLlWJCH+PC1jO4o/lghq/6+EHyZ6my
w9lFdw/FoVDPZAuXS3DMl/QRRVc7cvmKzp2IxsT7E+yc6AaVpV+0rFzW6FsAWSIZC2g6mPHw1sWD
7VK/LumbdrIM5NvKvrSVSfdBoPNw3VAEdyohS0YPoQMyoRanhzwoRlL3IG7WQwq4Um8GdkVN/3SR
14CkOqL+dXEC678Qx7kuIwR8QbTwREsD4LckelKlEaM8iOn1cX9d1N+riXMoILBEcGmo4EpG6uNy
+UJAu9eBhUb84abAAMbgALDF1kH75XY3xa6PMWlTeD/R72frj70DlD/QCzL3I3OTo+rItomhi+tf
JFrr1Qfxd6lkpdowa/iguUPX9+/JDF247BAoLz07lfX0Dw9iLICGdgCMl4IXjDuePdMxQZdDnrJQ
gIO1V3Oh9UfzFu6txH4fMrsw7WRyrmv5l6Py67p/iuV8D6l7pCcB9+K8ZB6wLRiAaHegV7KDg3Yf
Hee95fe3qT3almd9R+kys39Yhx/NHtB2qs385ucdwNJaf3IC7/qHiaJYrIcJ6Ak8XVXwhl8aBGsj
AGcH+LDgm+SXR+a2H4CypG5wZJ4C7KVlqszJDv+AtnQhllyKDVgqKfOCCMwaEFmqvU1frysm6ma9
kMBttCoPel+ZkDB+9K66xzjjXXEXvzXfIid40pEDttmT9lYinEQ7gnsTeon95//4CdymZ2Wis5SB
KRqErTYQun4qR80tvt1np4/38qTvhtfAwU5LLrV1d7rdgq8WdStdLAEXQ1qEMdR5sATS/jSesz/U
wRyKsaeHj7dih6GvILel79oTfbJ25sNk/7quvujheSF+8XurJNdYo49Ii6C+fj5Tx9j1PxV3RGst
ewDhYglmZtUBWuMWkI3glgfdF2ar0BWC24j3cBYYq8psToA1HXhN6eskQnY8dUbDRZFGbk8Su0FL
hRw7FE2S36PQG7cKAcI7WDU11NEIeCdQiL1UfCrN0jBBBOPMLR7XamsnsmbDKWNOZ6eqh8I608Zm
AGnP8ruZ3pVb71/RhYKOWg366ypG2bgzLY1gttI6yB/0Wxq7LD7kFkM++OX6Bm+J4c7wYGAou5Gx
vwEGbeeqOGIi/EOqw0el3eKVEDGdEpVq1ABCjokufE6lEDjair7YEvDLndYNd8ED9dLD+EyflZ26
72/HR+mU/3nSfyHq8HGV+A14oEened06VWKPufoUTu06boAGIWF1E/ABuz3ewHiaxn7mVBijdEZM
c9r9TvbnG/Nwfb1Fb5wl5lHQSAaQICQvLu1qnDBBpGgxFqEFZZk57iRiOS0IVYcxw1xHNJ2RYP2B
+VWPNFvYNqK4C6lxDXaFl/iXUgaQkNSqmnCsCMOkz+8+eLyunOjYGiBHBPKUIeMxxcdck24BYwOr
SsJpGm1WFibzR4WlYC/LWOVdl7b8Gn8dr6VxIVfMqmaqRkhL2/aQY9S2bVRvor2TRMCkCN+vSxOu
HVRDV6AMBBG+2tSYoPHqhqKFy4nQwtYcRzndeEGJEv3giAZkLDqg/mZQL22DxcUEttCydYpissFA
Zc+gPbVq6iVBcdvn+U0wgKJCi/Zmrdlz0zmFAr7bWnWIrt9cV5eIHAN6IAG9DxcEwEHu6iV9xtS+
q1tgiVCvHFtHs4LbbEp3YzDulZT4eZ765vCkFIaTyeou7aYDgMLtioIVQI+PoOxzQvBBdkBo6oLv
cf4jQVFL70qg4qanKaIDQB1SFFjNjTBNeMKAXoH4WNU13CDcCUs0EkpMxpcr1Zs5HBXLJu17CSrM
8F4v7TG/NeRNgu3FX/C2uJa5rObqmjQCvZblBjJZk9gRqtO5Kjls8DJV8uXiPFonJU1tq0NHjd/9
Q/qQrIVzxy5MAzLGE4R3g/StbeIbgz43SuvFGIscg8rWpp/XjUMYFawl8kcvp3oztou6YPWiyAWF
+XuCxKWhuQYz7KFyVXCYAN5TBX5W09qpvAOFS57+HqZb0/q98TWLKV5bfO49hPpJyuQRXwMmUNca
j387S3WXjN4cJJ4Z3Ff5myxlAGt6rdLfEn3akC9oESMmknwGHLqGoi13VPREqauQdFh/8lwjGtLC
F7zSCTnoYMo2fStBf8xWDVf05FrL5MJSLVKUctT61mnSp7D3aXQzSaB0UX3wRtoF2/BMAldrURNP
aRToFFTXuCOlm3KYmzLa0bImtVvJeqpqCm5P8KJG3/tyq+C57Be3nxfSuMNUB0ptsGhpucsZjOaU
AWw9MN3CeEyGxk6ak6Zu3Mpiichxg8hs6ULl9EOrlpYnDWJLM0rB5oWUnPYaY+S+y9SnofuD0UEA
tW31L4jcvYUnG57x6GtBmx9nN7EW962hoycItJSNfkcAvE5Ibmu1Jw8HknrSnDqahL7NH3pXgALi
UKn766YruNQuvoCzonAaVIlZWGnVLN7ypiwPVkvqjatEaDwrNbnF1aJBYsXSwhX17MBY5Bj6Q21E
DipJfqv9Q1MvVELZD2PGuLg03hnErZmNM7bSimTPJLNDo1clip7bgvpTDKtVyg3jWb7/i7l+StQ5
oD2EbUrcd0v3GHoLS5Lug4Y5ySYfiHiv0L+D+WY8jf765NUVIxkaHYoYjYUSnmR2Kc3f5S2uNIFT
wdp9iuDcekDUciBLH5wc53skRoE17C9tBzlzR2CzEentuvkJLcMiYPixADMF13l5a6pjhAayhWlO
yu1eUv0mONfRjqaOmk/udVHiw7aSxZl6n1sggRogy5wL+X5qy5MVGQ/dbO3KHp2aKpGeiBYBTwsZ
ZXts0ukeFOmqV+nhTZdm8bmlWfZt45sW/b5YzuqbuJNh9eXQWxG+KcjiF7CAfs/k8i5Nk49geMlQ
AEwAxTxIwU5PYnvWAO0WsA9igI76+ncIQj2Lrj6D87dFoXcxXVpWQfDWW/qNAmK5YHwxt7jTxXJ0
tOaAmcek/FjS3OQF6lSQEzGHyjuTJYcCc1eb3eGi8AQKfQri9lrT+zFSO6xrTz/ksNsZU4uUaGB+
Y2G+V9N3wwJVI9BU1Kl1s+a1If19p1uv4JyylTy5iyeMmFpb4BHCw7X6KG6zCxTwRznER8m6Tcyj
hjixobvMxNwBJlXGaWNThV5pJY7bVEmSOqkmWOxuQu67dcfeLdBP8y+Wg91cuMFAAcpFnoMM+s8x
RrtfVTpgQfKBGW7raL5KlI07RLx4n4I4z1TERtBPMbjzkvyXps/3ZvQAAFg9d7vpQw2GDY8uNtRP
adwdUg9hE6HVFAdCVfFytWWr2UlKfWfJG15p+aGvDuA/gviro8gAwadnaKENo/cGWfNUdrM2A+b1
axW6Jk1uAUp3fcdEw/m4GhGvUoQeIBzjtiwJ0Ln4txF5zsb9CKIvBe0MOTCZU624SwAUKRmlT/Vf
XfdHz38TjM/iJQhyV8s1umzjY0Q2uv4WbldnnVRJnuG+aYY4t2v0D7hDpYauFoXJ/rreoi1di+K2
tNSLlMYaRCUDO6S9Ari37gBSdwCEbYH3b2jFT7ROXTmSEaNFjq5Ip6JCxl8le8PcqG8JL7SVRvwY
K6wmLcwAYgIp3XWR9ioV6PjWW09igP5qiZMo6GQbjN1CVjT1sWdGqBtqmh0NWxx2otMJrw6uPiBs
IFXKJfaoPHRSpcOMGzY4KYgdjdZ0Gks/Du3PSBmfBtBObniexUz5kwNgRXRWUGTSvhCrDIhS6nCh
WlUn9ZtVg0KgKeIUQvPKrVQyuYxtEXmJ9/VTJLmMVoIywGzVQr9r0sp0mDRTr44GcKH2+laBa1mw
L9opBupbJg6qzN+UmTJIkaliQYENdYrYLwuYv0TudjI4puLkj6nHiAJBiUi6QyH3G95vuR2/CEfa
1zDQ9Lwkny/1pEqsqkMF4eUU+1GsPyb9vJHgFy7lSgR38Ek8xnIxw8F2RuKjrX8vp6lbhFvT8qJU
EPBEP1XhTr2aY5fSxZHH6VENvw1hiKbgh4a4SXVjhEBVkN8kTMX9g6tRkbMn4GBbniGX65dXVmY1
DS5Fo8NbJwv8PO52JnjmJBpuNBgJvdpKFGeSnW5gTFaDqJAa3ogYIp4GVJ2tMyi7769rJTzjqMmo
uOfRos6PaCbgjUXdFUsppQ6iVcys58A+QExVZz91yv5pDT+lcdFLzZJGS5fAIlBOBkUJMz5YYWQn
W2lOoRtZacXZOigRZTOdoNXEst0YAj+l/GPJzc0YvvagxL2+hOLd+lSKs/oiLCqSLtNZUguEVuuU
mD/bYDg3W2YviiqslVKc1ZM8ahMCmhqnnyLLrViQoBjdPrTm8MbIcNdNQ+QwzJ/cpkasbe2cUDh6
O1A6s7RlGvTS+nu0IslKBuE6oByk0h3HD6k5WFlkF81TWv7ZRIoVruqnQJ75vmQqBu4qCCyU3VD9
6FrXSl4zeWtWUQRHbVkrOdyxRhW2CuQGoGytiyPAvGgfuB1acW3N1nc/pNPkNufZy1z2JB0N77rl
CP3lSjZ3znurjyezWGSD8V1PY98k1iFTty5VcXC4ksM9yGcdhJR5BznJD80zboinUU9/LL3Jzx8r
QIvistsB3HQjChZV4y6WlnuvsQGPOVouYl8KLw1daR942ml40X5nu3w/peCLcuo/oOLSN5yacF3/
MmVqaAP+0miFYbOoCAIIpuRkKRjIrNzJrLfUW3bny4W6ksLtnkTaSFUWy4nrnd6cdTD3ZGgSnxsX
vAUlKzw27Sq8zXAhWf3zdcsRno6VbG5H88zso1KCbNZqt1MKIXJ1BADKro6M/XVRQl+6EsXtIiAl
gE/OICqXhp0EzBgyxSBPQ8OCkaLjUP92XdzW3i1/X+XDxjIouzSHOMV6L5WHYumb3nJmW6u3/H0l
Q0+RNEKSFKtXR7gaHrJ2z8wb+g/jNWhQQ+FPVtHPhZLXpZimVduQJjJuofw2ldy6/Ag3QdkERQoM
muioh6GhEf84GVXblxkliOr09lWh3c0wlLU7zO+z1JwwiO71c/mWK89JXjxd3ydh4LASzN16UZPj
N5fAIUKCz6qcYoYjaQN7QF+UEYNo2ND/oVqxVpW7gjKdRpNBl1BFxuDrSEwfmIxj0D8o1dIrJm/g
3S12/eV4fyrIX0BhLodhv8QqcYsRhY796CcMYl1fxC0Z3OWTg8nAApwxAE+xa3gZBLY8yVspI6G1
rxTh/NSUtrrWNRDSdSXArGTdCQj1ZlNB+FVsBUOiBhsY5DJ1jS4+NLty57dqKmUiE5ativfFvIuK
+zh4R4+3xp5bFQnI6ZXohy6+L8NDs1XMFwGOXAjnDvYwtEUeLaOwWuol+q1GTsx41QGrMNopCmrV
UdFt2m/cNsLQCHjUikZkgsiS03iuSrMpIgjNpex1DDHdEEfuQIhX6prdNAZIEmNHziT/uu2IlV3J
5ZQdm5COxhJ3zmjxmSKUaQ1mB3TyxuIF2ByOMr3kIAkr6IuebGW4NoVzfqdrUtUEJhBCl6RH78Kp
yO9M/QN8Um5k3nTmrgpcVu+DrfSI0JZXOnNeR2IzswBNDR9AvCamD1Vn2HpQ+Yr5cn11hdfQShDn
bGRdHuo2hKDQDA8THpNUyv0F3OW6mA19/r50VzdR3OrxWOqLmNEK7GoYX0N1tiVU95Wu23inbO3Z
37+vhIWJhrp+BWEx+aOU3qg6ATsEKOdXC3DT4MudPzZAP95iHhEHgpjo1jE3bAColXNzRZYBDIoh
lm/rwWZATEpGhkkCaUfVzFbrYk/SCf9fHzQ59jQstDSbTykG4FLrZVJ/l1l3uL7s/8tSfH4R5xPL
GuOSU43p7758APrE0J/7FPN+4Y0OqH1T3UmolRitZ7GNYErU5A0qj0/BXODWgENGzymWYq7ea6bu
WoPY42icjUnDBI7plRKzlfihzaabno6o2MkHPcwOqvykpuGNpQfPlfFzoO95Qxy5IzCT8KY3UUga
SLhrC+V3k9YeY4ldFYps9w1qHwtiyFBtEXcJw8KVIlxYSAwr0ScdiqT9fd8eWPxRoU1Ik102Thu7
JXawn2vGOdg6KHsrWN6eFQEX51MTjDu5fFDas4Y3hWSi7PJ83TzEh/9TIOdZWS2nhjbAOkotAPyQ
tW9kBSOao3ddzKYV8k40x4Rs3y/nIjuDvaOiALPJbCaj+euQJE7WdS5AoQdls1qwWNllbKODn1gH
KBfG2JDb5Va0tNDNR2QEwGV0bIJoF2g3Biwez5cu/pkgrTXGTp8fx8ytu95G2XJD8a8LDPnKMqqI
dknZ5AtMktGrDYrSCMArwOY0yG/5iXyrRcQNKupm+uSYxX0tg3Ixd+bmUQfSdxqe5em/R1S8/A7u
OiEY8+/CCt8RtnPpI7kyAH8EaLRaXp+DIo5sIFJN/nXlhbqDbBu5OllH0MB5gGEmCUt0FeGYdZdq
e1Y9J1uQ1ctnf9letMFSXcMLW+Zp0fq5QRl0wiBOYJSoEYDeQQeFCdUwlBMS1wqODeZaNm4ykVpo
P1UXFnGk7/leIomYMCgNao3TnQFI2Gzy2fj7+tJ9DZdxg6xkcOdyNCyGvnkND6rQoRLMZrP/aksL
7kRGU5UG47I5Wej0yNFPd1X6dl2J5SP5zVkrwdlch8yAJUkQYeZnyewAJuUZ7Ng2/3UO+XKtuABm
wH4oyzFzxuqkjr8KDDRkD1TdKGmIdwRNBsiyABrA4KRkkzGwKcWOdGSwW+Yn7caWi1frPwJ4iIog
mugkJxBQTk91vdTVw+CJ9MGG9X69YrBaoGsHQBoFuhffs8VM0ApZy2oFPQNgJdrd4XjnMtB/GXGX
vzJdSn6BLLF9noMYZO5NmgQbrwihon+nnxRZxdQVt5J5rA1yoUFRwkKMiR8y2W7MxM62gEqFFq5D
AMixkDIwuVhsNKtsagCviQG677THcE8AQB/j4bqNfw0OsJwrIVx4ZYSmVLWLEC3d0eh+Hp7S/gWX
jt11zcbOCS1wJYpzpwULlHTWIIoGRwNjm3mXOdeVEdrGSsLyBauwGV24Rin1kDBob1m0H8FCON0p
5bfG2GvxWzFsFNFEzlvBRDH8N07UF4SEdmxqEPVZCKyK51wFYglGvuvwV1h+aOb3KD9cV064fCtp
vHIYOBwQ/qOqNe2r9KdUbiRthIuHab4FRRVi+PxUoiZsYL0Ec+tfW3ZU5bukRGhtvZvaWwyU9OHj
uj5C815ompFxA1we/xjPe3nK6MxaJ+41ECkqdlPGaNfeChy2xHA3UW1mVjaUEJPqB83CJKAKp7B1
pRLh5qyU4W6jOTYInRZlar+4A3LFgX3Xmd3oGPrz0hfdyR3j7nb+pT6Z7vBGMQ4YO/URiLHXl1TQ
koDTbGl0QQFFyMjPIaqVOqN7LsKsQOqSm9GNvhvvGHHfB3Z2TEDg6FnPUrkhVKz6p0zOg1Cp18LK
wuAtIlSjfyb/fTfHpU6c26hbKVbiAL8fqse63BvWN2sLTl5sI58qcEcri6xB0ihEGPRO0g+MJvYm
jqLw1rAoLnNDXXLA3K3R02gGeQxkZNUCivMDGacFt6X57+egdQzMwS0B/stY7slLHygn3YiLb5nc
6w249Dnpn9KAhpgBoR35OSZh8d8PrF9K5AxgrlQmsQwDVfnw2pc3svXtulWLVm6tEWcAc6KUWU/w
+0qzL/s/gwoe92nXZ1spXtFVSPDMgSzgsnzpjpwUJcZUFRygPLrKENo62ffygQ4NAr/9dZVEBrcW
xRmcFOYgfKrgLkoVaZw5cdXwtaKR+3+TsnzF6jqUeqNlcQspQNTJlN5BWdYAlta/CAG2irGA+KBf
5lLI3BHLaK1FFRC9gEpDAzhauDXoLDQBjOr9fyFcJF4zNOOwEEIiTCzNauQaGEhNEgV048/X1RFK
MjFuhTkv2QDe6aU6pERWL1ZwfExt4cU8x+M+kL1+i7hK0BiD0BXx6wL0C+LTv8n51d6MyRSRCHlZ
pzc1p9LNlxiUtJo61zYm3G0wtjlThtnmgPlGs9X1vVgX/65Zy+asj06tWgwopTskn51Or+9nS9l4
bYiCCSA/UFyJyCWaPMARC+cwh70sbR0M922X967WAKc27ix0ThXAJ23rIHEJrYHwNnQbBSHR8cIV
CIMB6IsGh3u5ib1JAnOOECqZIMihDJDbJT0GtP2Hh4CKl9QynwcMBB4at0slS0PIiYgs8Aimy1hf
uC1QuazKv26UQn0+BfHwuNVUDGFpQJAqNyD8VeqgfcqzcpDxmAML5saJFtvmShx3hSAVWUxZgTDa
iEYbTKN2Gst7OiLCTU2QuUS501rojh3PXTlvPRJEMTUSLhgfQcIF4Nvc1qm5EihjRPG8Q75Jsx7L
MgS2Y3UME+Jqyq8WMD3X11bk9dF7gAkgGc85mZ8dM61u1Np88fr6UNtyGzKQC0b5nlSAne1RJare
/m8C+dNHjURtawi00gJJ4T/MkO24QJBo9rauja/XpYnOOiYwwcQK3jXAyXBhB5rzqkHt8FjVRuCl
UgN1gy3+cOEKAgcEPWkmYk/+rJuzHKvZYp0KGd3c8CY9sWuM5QNiv326rs3fKIl3XZgBRukOcTpw
BTnTlPFGSNOmRTB4sPbtGzmpQL+zx7fhLnGAIUY+6GHw5zvD/pafjPN0P53f0Xu7t/YmIEAw1utd
/x7R6q4/hwt9qmGW57DE5yybOAYFisIv1yUI4Cd0tJ9+aswdiKjIVAI25dZRff0uOAFy4r51zb15
l91075Lb35QnwwZTDrTMjrnXboUqogtxLZ8z15Y0FRrKIF8DJmeaHml0FxSSW6BUcV1TAXD7oikF
5wvK0cv+XnrtOEUrZzNgohLH9E3CDZhMuWuMQMoygl2a4Q3ftaDxw1QZhkjRE+LKRbfVOir0fSaa
8oGaC2Q+FFwuPyINlLnSGryg4qS7CfTokBnUjuvO7wiQEFJm99N9HAKqMPx1XX2Rj18L5kIcFOMr
vOcgeGS53UX7HBOs7Xi4LkS0mSacq2Ig/YuyArfEcmnViWEglJbM3RwAvWRHjZ/6vOHhBJ0Fy50P
qAlk6EABzUN3JN2gaR0QcRyF3RsgosVUvRMl6b5XmkOftPtIn56M8h1ju87McoyJKzckDzcmVoS6
WohK0S0LDC8+4SlJhEhoPgZ+R5s66M6NC2ZntQfqwetrKrqxzE85fN5zzOWGosMGFpPHj2oUe5VS
fp8D2e0Js8vq1xRtteuJgiuKQyBrGCNBgzPn07U5w/zECJSCIFLBmKLO2b4ukByMx+BeVYvTOPSh
QwopcIhCtgiaRN4eDfELKcaSOOQvaNBhNHE9AYZB1X/Gw32f/Z4HZ2z88b+fI11GC1RQaJnoAlb5
NCvGFiSWEDgeg76WzSGO35voIynfO/ljCzZDUN6DLA1YNzqag/FE4ZxsPOTdhOsfK4qUctf7E2pa
g6+EZ0X3qeJTAuYk8kq28pXCfM1aLudcxwRMTDKw2BxZ83+NzoO0b2qffn+UXmjtRY1Xv2x4GeHu
6cC3WOY98Y9zb8acohqzTMrTFIO5+lGTbVX5Icffwi3URdHxoytJnD9L9aGg0SIJ7x8bRHal/GNI
HG0Lc1zoa9ZyuMPARlMd6SInb9Epq+x7O7XzG/WhRfrNre6rwNGfrx/4Dc3+XiGrp1swxP9vDaNl
Fh8Ts8VrkYBoKnu8LkcwRQmrRCoCbD7AmCN8Nm9uzALIzCOu3p3hKHvl2S8cUIXRs/KdPc1OvKvu
AeYx2PP7dcGiq2gtl4tq2oV0vqADrLL5yfoDIOSY5V8XQZbf4AO5tQzuxPVyqhaJBBm9nxKbvIBD
3B0P9NC4wVPxrAxu7qiAytNd9iN1bjF/4PxLumf9BdzZS2NTUqUUqzsTcp/Msg/AK8dAQ8dM7/uq
PmwovLWo3NU76WY7GSMUNp+MXeEpHxLoqkE7yu4wVjENruKmbrRDvqmz58nW3thuvsHw7Ef4Qv2t
xND/svpLwA6ITUzqc6vfRiYz5hBOXN7pfrELdofMMRTb9JW7ymkA6uZpbnNUfysHzDrnu3hnfDP+
4Y0OIKr/fAK3/OMcgHhSx7XZxTfofiXGgW6BdgsPKniU4NZlDTSMnLPLGk2p5GLRsvzV1X8srQdd
zpPR/7m+tUKfuhLDebpkrEr0dEMMmrub/iegI4LiVJAR7Oeb4alYFlBBLcxvAxWIs6JkTsY5DCCL
gW4g7VDpNNBo86NlumMMaBowBgeJCrwrk9+tEbnm1J8svXHnWjtJMfWl9H5kyYY/FMbMsKT/fNSy
DyuHqDVZEPRyhUsFpM4deBGkzLGmwwSybeNtrvZUvlO38nSLeXzxH4CCUtHLicXgm1fl2poKleDm
zKj8kGTGE87zPwR2GNH9jwhOLTVMpHGqEBSQXPXq2BmUnZxgooYdJukmzLf8kdBBrMRx1tp0ViuF
C4KRiozL0GOeO0UiEORq/2CtKzGctQ5GqYxdgIUzEmXPGr+IZRfZEUca3XJrkFGoEpI48DKINK2/
eJ4rw2CIQ+O+hGEoDaBQK8PWWu9fCOLAcoDMPEDBNIK4mFs4I6/TFlEpam/Kn1B1G2TiVM2PAkcC
bm4WO6EBVJf99VUUmZ+lLOUczOMpX/okzXk0Kqpjs8oMGIy1epcO9YaDFHmvtQjuFpYqgOtWEdSS
IqRMw3Ma2zmgndTy23VVRC5lLYe7C6IKeF1gmEMAhSYG2pzzxpvH3A4Lr91i6twSxfn8ihRK0mgQ
lZDcBSpwWROM8Tp1e0yjj+taCSuya7U4T1nniQFEYDwfpH032S2x6ak9aJ7lkHN5C3pEN7UTR/Hm
3Q09h4/fYucbc7ceastZ4p3U+hs4D5LV3dDJ7WKZXe5luTfMhT90lq0rtxJDQ+Sv6zqLjttaHHcQ
KoBuTAWFOKCtP0sL8g6QQ4EMMWy5KqFpAhgUeSEFh4BPkihDNatSh5hbq/xZPZbaibIf85a1CFdv
JYXzVJYVpRnpkA+Kst1A+70kgSA3uB2bzCvpPdvEHF9eCl92ayWPe0nkFcYDgh5aAfuP/jGRLXhT
XflBfQUTKevtkjnSy+TKe3JX+a0fnNjTP2wf0l7m0lYEjCHOYnsVrObhBH0lVC0SwDRFmmNs0fkJ
HddKCGeSbDJC6e+iBkXkyuQ1Ak7xdTWEeTwQ3Bgmpk+X1jXOocwJ+EnGYHmRSeequM8Z2qfRp/oR
ab/q/mwAHa88MWmXyM/XBQvNfyWX8y4BUeYkXE58MzNQiaCAayIi2nqVCa1kJYXbJanus35GQtap
8jut+K1NR9JlNviQWJkDGi31CuP7db2Ep20lkduysSgrKy8Xu2hurPg96k+sede37mqBFKCGoi8B
ra5AvOfrIL1cynNLIKUMJCc2VT8dCjuh516JNp5CgiFXiFiJ4jaKJSBdMnM8hUaghz8pvT3vo9O8
k07afV3b2YE50631rmxU6wTuZCFcwZwfavsLNtlllFo2UqeyAUlJIE9RlJHAkD13oa0pCyOvB4be
67smsMYLcZySrTqk5pBAXEmOmfSoxHtFerwuQtlSibNFdLsNtFryrLX+OGDSpnaz/tSlLpBKkRv0
lP5Pq/k1vZXpQ93f6vl9E50b5nZwbOHG6oqelNAX42Qoh2K4kU8tK42sS/OAwnnpsjv1DHqpp+KH
5jxGx/7Y7sPHzs9AkL1PjjmqMzfht2aLWUsQXFx8AHdM8gBkXnqCDxgDPxj9MnRD67237spwq1Kx
qSt30daVHKWRDlEqczE8BzwpZmu/Qv93cvyI/fi1UNzowO5B3X7s7Oi53P3YSo5uKcvdjZQWaA+1
sPNd5g6aq7HGrjMvYt/V+OW6kW1J4m7F1CymNjegqzY5fXBbpTdT+thMT0G0dXEsJ4K7f9cbyI9x
opFA1eIakmoCkvvvbbIRUIuyvArYnDU8FXSK2J1TpdFKEmgLSwIIUvTgjGmGMfUr1Z/z22l0oRx6
TJxZ0zcuRE1wTIGhjkMBJF8F7bxc0TJkTVOmqDIDcVp1a/g30HOj9BK3AMYdvJQGdpw4zDL2WXnL
+pMU3gIVatJvDfVu0N+M4SHKI5tMQKhmuyRw46L3UHcf5Ntk9ofCNWe8fFR70g4xDW67AMjFdPR6
NB+iru0040sPXJe2/UG6pYrmmGAPKpPbqT6breyPIerQaF0Ak/CWBxRYDgF2ugJkO4QChL9RkJAp
CmnWEQfAAzKw7wBwI3EslO/0rQl/0QqvRXHOthjA5ZqSRVR0BPVNEzrqENsROAGYa5Qbnl0oDNOj
hoIZUoIRscuLhM0D8AhVCEt7ywb4pC8D+LVV3qThWHR3cdn610+g4GZeBP1HHufYumbKI7xB8WqS
XmQTyL7kmTWGP3fedTlbenFeDVyaatkYi146+kUBCkjJR6Hv1DnclSY90E0IKYFAVcHYPSCW8Gz5
gj4pkZAGgOPuHAWAq6w8RPP3CdQCeXWOFG+LhVywiuhOoxRFKx1Infz1n+VmNVvMAqi9HjhT+W0K
ZmQG/CHfsA7BvX8hhzPFUlFDrZHNzsmt85icUuU52qIMEDjKCxGcAaqzakVqhXVrA80h6uAY/zB6
oCIGBPwUMqcoFnOmQGbVYHmIxdLC7rXNZ7cvw8c83ogZhHqspCz2sUoP9QqVjEiGlAT+TW1BGrM1
XiXcjJUEzuPHUmiRcoaEKvtdVp4KXEkFadLr52ZDCE++o+mFynBAOmdE40urHwaqwfNudOdvrBXP
SEWzqje1AprInX4Oe+KCA8C9roeo3rTedZVc7kddY+QYFb0OKBjzKTKO+pQ4AwAl20l1yyg/Lq1m
eTjgMS7bmBlBoTt3MEXvhj1AJwd5FwxPbbJVJ1i2iIsKLj6KC9vzPs5bS8LqZt03WjxV0x1jt2lz
i6qUkvwPdV/WG7nRZPtXDL/TQyb3wXiA4VaLSqWltLVeCLVaYjLJZJLJJUn++nvYtsdSSaP6PPfl
XsCA0ahSBZlLZGTEiXPiob/6ehA+dRN/r5ifcopv1iRL9aFiZFmTuVoNOcSN8nvIiqbFiaavU/N5
tIf7wffa2l/2cMEue9mc8erm6zc5ZeHo2BBN5nujDgtohkmrFemME+v+s7z/u6k58hJOXs7QKsNY
lbZ+4zHGAm9WXtD70+U4aLFfeMmYi6Brr320OX/9dieNHzkPms2G7akUG0K/4akEEjhs+gs+X0KZ
bWR+qLSzSiMnrH66GJH1wtGPmsOHqkMrPSezNDqEHB4rreLcQjs3QM8jmgOfnGv9f9FTZ0K3E8Tv
AJiSD+qI3mi1NfR7B3SgDq9cipsRubDeqCIdYMwTA0o+2WhvbR0NqOo8wpsiH0Jj16KbOAuKXf3k
nqeHW3Itn8WJ3qlPmAYA8Xrzakeu2UtBL2dUMDc86/v8zj0U++ml8YP6zJ1CM47szZ19lZ1ycfrX
L2kvn7/Z3rVLSuijwCpup7F6HXhgn1sbWgYUFCsnjH3mSt684QdSTqMWejXCFgqdUcWacAakjV17
1urrmfvs/HlrZ5nYN+9EbVYWHYMdbvobp7TOKOjl1HQqQXTKzJEj7g0qTd4tZmw99NSWIbt2Kmv/
GZrj7aqwF6f25l3QQupO/WJEW6MYsZIP7KbaGVF1Jh6sA3OC/IQb/vTMezt4R34YnVT6UCyT1FZ3
2RPkfh+7qA20OAeisrMD7aU+IzcDUPlX5d3/3bQd+Wf4zVLmEpZN81l5d8Rsg0a//drGydc7ctHD
VBiavqwN59wEuunRCLqzfLvQNiu8kniYt+NlEUGVhay8U9ftEw7FPnIoOLUdOjawjbp4wwPjwkIh
PnAWdYz4mw5YgXsiRvoETrXg0iDBh4ZCCKAed7anEzq56s4A2LnOcbe/4OW2YNAOiwhvo5wdpua8
Std9v2qmSGv2rDixEz/JMCwPANpFdB2gMH2Mq5hHkN6UFdDWPrDkxVBGvIZ2NjBWkFxOoZi6magD
TZSYn2KcNNxlNN/HSe9NH+0c4WWAW7noiy6cs8xFTZKDJnddqA20szX/goudbB6EuZLunW8HA/pn
NBGb+othPDm4o9iBPhZXgIcGfqbHJvgx1bnXpOt5KEK3vkGWBOIDXMjIB4CyrYegk4/gXwi77iKb
IZlRr01CUaDcDFabQIJlanftXKBQ8+jNWqx1FtgGEoOs2RzXfGM3W6FVcaM2lbZK2cap5qDjm9kD
U/xKDodiPE9N8PRVQcayiFc/svwsA4Olg6iCi8ifL0t2URG0ASVQf6/r9VhdMOgrToneIV6t7kB6
p6dr5q49/07UV6B3g6TBWTldgb7GNYrIk2u3OXhdwgszqIed7WxZduWInTbcUvfeR8F/3hXyTED0
rik2rrjmxapqn1J1g7pJ5R/cYS2cwJ1W0KyusH/0AWRq+XNrgaDiQs0JelDiHJQk/EFvvwk3B811
ComFuHDOKSTsjNuKHTTxZE4QzEnBZQEJMifDcE2oqVnbVov8/JkIO7Syb/q0h/yBVudhj0IKGdia
ewmWX8jEbdqswW87d69dEzJ/p6cXSGMN7a1XfFdg8AGP1tAsA3IGzevKH8NiSDIrbvV2o6GpogPv
oU0uSlMFuvBWXvEAtFDC8xj8uafO+4+h09KSuki7WDrKQsftvtzOUmnTfgHjhMbG3ciki/o4D8pd
G3R6oF+a56CyjbHCDnqGBtkTjvAT8w5yUZbvG5DVhRL6+4OlKW3RywUmyHZojQ1VWITVhdSDNLg/
OBDsrLbPKBzdt3Fz4sU/kdBE1eGN5aON6YjJcSUOtZ/wIDQKbZtgvod0KUfoGl67sXtex+1uWtON
G9URW0G2FtQ80amT4BP/8O4xjg46OrSiyxQeg4RgGoPpNHJWcMYqEQ+34H4P/MjdFcGD/+Prkf8Y
Bb1//aNjDuJEoIVwUS8DkRTljzXYwOo66M1T77c8/5H/e/d+RyedXnAwJ9moX/GA763QPKNJgfds
omHVxelZu+7DUymlTwpZ79/t6ITj1CR+52FM+R0UuDZV0kDiOEb+MXrqzvflyg5PUQ6cesujqLk0
wbPzE7/r+lvTXqXj3tTWX0/YZ6fom5H09aMYmU41WpTkslWc7Ltur2e92tTgfm3VEypOkV+OT50i
gVtQ0Bp7aK9BS5rKh6ulH/PrR/lEA+/tAH9g8vb9ktT+UpJHMHjlQyQmqTYsKvZp9L1YjdF8jVMt
QJklaBMvGEKVAO0fbW0WHL5+kA+L2DeBDgcY10Q3AcDvR5tHaXQqdZIijJpkQrwmbOBcW/ecTNdf
G/owvzCExlBAKxxQ2qEB7r2b8su5rB0INiHxBrpyp4LMUGyS5GsjH2f4yMrRniSDOZdjCysgVQW3
94z4LBAMTL/A3m7MsIK+LIpX/IQnPPVuRzu0qhV3s4Yp9H9edeymthN1itNy+Yl3TuDoxY42JDKW
Wqv3eDGN6fqmLBp+TzTTYSBanMS527PyVevZeCKP+dnqQOuSi3Z70G17xxe9ggEmM8ylQjlwpbdo
AiN3Sp4R8+HEtJ2yswTcby5Hs0VAJTxhAH3EdZExJs4q25JvoATMdt6huq7P7PNiY4ftKSTkx2vZ
Mq4EGmmo4tgL5cl7y5k7+8rPC2hLbLDrNq4e3MtgiM0V+jLipV8pPPGqy3H8YSLfGDyayD5r+lz2
MOicd7scmeGVH9pX7qNKxhXdevuT6YgPiYGjNzxyrJo9VcqlMNjYyRiJcAiIAbn60EoqiGqc8Gsf
C/fvrf1Mbr2Zyb4qxQCyJDTORMaFtxqeRRm0U0zC5X42r5yLFoERDbsnrKZpferc+nQj4i4AylcA
Jz90gU2GEBWZuQKwCpDWYa2WLJbtnHrJT5erCRVQa2kNtY6LCE7nubWPYUWw1b9COiN0Ym3XbOvv
6aUbS6RD9vwyS7pTGrufL1YoIqF0sYR6x/IPvTf3mePBLgpLz9YVgPVJGpXfyc0c2mFz0X8/sVaX
bfdhrb6xt3z+ZjJtjZQdpUKFLgGSpYPYZmCG+Qr9iZHSgx63vxMj+xF/sCyfNxaPglm3T0uHa3hD
7zGbggZ56gRMnEPAEicypqC9mCJ3pW3QILJ+HUP3sd5qO3aiw38JWz+8NbiyDRDOYKSPMYCyrFtP
mIszKneW8er1L18P6+cv+cbAkQsAskyBjBS+vBsdoLxF0FgsZLp3XfWAp/a1D7wLSvkSfW+ThRQ0
hWQaityKrrOahSAfCIiTBv7cXKhabQrPDAwlD549INWn5acuGB/D/GVO3jzukQMZCq9odLKcbs7G
eVRP0DtzEnqo19d10K69Z57MKmJbczuGhhON4RQd/jEC5v0j+EeBm6lZoyxtjBifN43+qPVXXh76
3n2FDpuvJ+fTyUeCBaKS2NcftJjZYDc5a+G/ZtS6qrnej6O++trExwTx8jZgjgDNGxpxbe9okY+V
i+vp4pHB5W2jnXzf7xP7DDS007cuyG7sbQcK/TBPZPK14U/d1hu7R/c1lsrChH4HFnZONlY971Cl
BtvnFFP6/LWlz0fx7zc8CvYgKWHPXQZLnn+f53dWHn/9+8sOOd6iQLkA8gLwAILWI9yJ29YUlF4N
lmRmr1okPdJLf7xW1cqoyj0/Bff47G3eWjtyg9ypZ9qWsDb5932WiO4U5umUgaMF4bi5PRqLAcc7
LFQQw/rr4foseFyYs1DdsQHUOabzMMgEtr9BKlCyfG/tSHSrNk/QzeJn4deGPo2/31jyjjaqGNFW
6xawlJv6EFaUIuNcsHOe/YBUTJIRE+DSsouqwb9XeYU+uKq70wd0M9ie2Kdle2LFf0TsYquB5NSC
ujBwph/4UqBg1JhDhecpXo3A8KMOoKI2ELs9QEpIiHT6iZvAZ1vM9wAAgjKUDwTNUThp5SbYtppW
hVnaQ+9jV5sc3TWxaKOfA/1vz+O/Zy/i8o+13v7nf+Dfz6JGGSUDz/f7f/7nRf1S/XJZPj2/tP+x
/OF/f/Hoe6sXsX/iH7/07m/w438axw3+6d0/4qrLu+mqf5HT9Uvbl93P38djLt/8Vz/85eXnr9xM
9cvvvz6LvuqWX8tyUf3650ebH7//io3xb29//c+Plsf//df/KrMXmT8dff/lqe1+/9UwfsNgLz3V
gMDa7k+yJvWyfKJ5vyFUwgoAzTABTcjPZrlKgDj9919N9zc0RwOfA4SOBeWphXKzBbUCPjK833wH
AR6cNHBei5P59a8Hezc7f8/WL2B1vBR51bW//2p777c41J993HvRR4Z6J4JGdL2+D6Uwv6nkRb4V
SmvQpyZ1yOWdDzqAFRAMHCeixjzyashTQxLSTKuGrTIfLXFhtryuhuIhiNw6c0/8Sf/GJ5WZXR/A
MfVt5A6tmfEHkXWj78a+lU96E4C4JOPyidHe0K9cN9MNirTclCvyaI9+M1TfKGQfkOYYNTJCaG6m
NrVuIVGt3Kg08n48mG1lA4HJe3uIxlnZQ+zNvjsGtVdh31CypHaNcqDoKNfnw1S0hRmZPs32QFQi
oWtYBSeBMC1nDgcx0B+Z6ZXNSjCm043FKEgeDUBknHCwCHjb5pbZGi5+s5avXa9KwQfvG0N3PlWa
VmqhZVV2w75Z3VgD1pdROTtrKNQ57M4SpNHbuBxcZRy0eho9nAeWmZ03PVc3pQ+a6bWldYV/2eQK
CD3aVSMPMOuOnqiudyqknGsdmIihKxJSjXiWkhp2H5CqnrOg6XjJo16YILWzkD9aj7WPJIJXcpQG
aiEbY2VMFrB4tWtWwwrcw46DhrNOcwAygzQCOu47WbQSHJANdlYfc5vo2bxttHxI64B1taVvEdmg
QdjRIHouiSG/I90EVruGQ0AhbnJOe91Hm08+0yYxSwdct9GkGYZstxmxWCmRSbeq8TDVuptdconP
kjRDxBS4fjFWJLBnVKMjb6gavtf9HGQRXS2JAmrZn8zA6ouiBgO+0esaMu4Dap8VGgG8kJMlS6M0
z6vX3DAbHoL3rSmSwhndOfYFQ/0kbxt/iOapbdQ2m51239heq610MA8VqwG/M64VdMi9K4P78xSX
ZWkMUZoNDXpxB48gi9hw2wh9MlW3jgMK2MwW7FtdIPcICJtHbp1Zh4gmK9z6ctZKD7nlTHQ7LZXy
fKJg6QjcPDVd0HdbEATq7drpoxloAz8wyqK667yBWhud1tmrSx1WrSbDHb1Appml71JGoDpfsnEU
kY7z3Vk73oSxpSn3/agVjnYBTrnGDhRTuYGQnPnV1q5L+jCyWpG4y7mEDLi5wPykJXIjsCEZlCY6
H9vnYrYzI5yHRTgzo1y7NGq7q0JQR/csgJqRD1oJphlglDNq59HwwSwfNE7m66HvqArFIc0ERMnz
0gZHI7MxZy5URfXA49ShoWAZsLwKDLdIcQHl9tTC5sMwcu218FiHVjpmZGiCASYAlRKuFETFug6F
O9l6WpY0Gfg8fLFQuxdeLsydGEf6rZQNqEr9Zsa9VR/zPIvNuveftNEFMrOoqNkkmoTHhNqxgNiU
XqUidoce9E6icA0g3doqD7Fb57PKaZsn5jVkabE2wP5ewzAWrop1OlvDtsjnRo+LyjJQLJjQ6Nsk
DhmhZDj3PmpJOiqd3hP1Bu5vtXbmQxkIXRj4n4W9pmIly9a56Qf0d16kIHAvr7zJtjt0FrlpxSPf
HzouYumVffqkBjWMCHLTTuuhigwYNP0xNvAS2FhzA5xkW1d2FvmO5s/2hUfzYrQiu5S6uc76jBT3
bUm9au1rBAlwrehaeRi1SdoxTYc0P3PnXhSPtGCeCegxiEuaQ0FNt4zkwMrF5VpDw6FMb1Xw3vAX
3jx58egTwaOxNaZJbTmMlAhKZJv3NHRb+O84rSzN3da+k9Z3KRsca+V1BvX3uVF1HOQrnV0ACU1r
MT1wZZvVFfiT/SEwOr9AQ5yWgmR9MxKjc+/dnHRkvbhenoJ8Hf2WWcAG18t+cA1bCxnmedJYMPEB
QF+NktFMqKxqwH88q3BDVgO1HpmKW06gq0bUm66qvCdAMsi3QYGE5jAM9jzCnfbWlZU6vboEi4rx
RGet8KJZ1UUe98M4GLFZGIQ+GNzQ22QCtgl1KqLKOaCa3qOdobdVufdqbVKr3gGp1w3wY9KLLeE4
Y6AslR0c0hs3pW5ARYd5U+uFYz8C3AILELZBO+mIqjQxkTOgnZvuQKCukGdiGofGB0g2cZzURA3Q
GrbrBhtS1JDCspriqrYI5StTzup2EDaViT9aTb4pWEn9YFYDNliPXlUUt3o6tpFFCghdhFK6LoiS
IPpibtJS+BYWktSX0nFaG99SVDK8NRs0W1tlDXZPWOZlI1ftlOllMHYFCG3KvkohoetYM7QVap6K
pE81cImAPhMSYMi5lNe0hEBqZFu5THRLjdlKlTg6ED/LLFtX1GqajVsI4wYFOsOKoD9lOueQV++t
wBhqz1yZZjm/cq9Hc7KdSuMR6zhv0QabE9QEOTgnL/rBUHOQuzwFUYFq6nNllNMtmCNEkZQYR+CW
Bk+34xR3StoFek6NFndF3MUDHX0i/nbm0kuyphEA4eXgzoEHLGmNehgYzqxDVRC7wHqjuryonM5C
moxboIQo9WEA4oWhcqYaJFh6j5UckPZSoSnRcpAtrKBzbIGbKnNRDR88FtTct4ukGbPhZuJtZkIc
Ia8OA5POI21AGhg0NhAZYcemsQjojH5fINdqI40zC5y1S3Tj0LhADHhdV+jDCEoCOZjY9OT4fSZp
haKzlppXYB7qzW1fVx5YLBBVOfFAWrc9Q1w1ygufzzjIIzIPhrVt/GbMn0q/adsi7jwjXVodmMPV
7ciUZKvCEOnzLDQb9ci8heyU4U8G0AtzXu0hl9b0z2hzUa9WamBKB0qcMizLQoNMd+/gNtRbTYfK
OwIZP2R2Y69z2dn1quWyc6KamZUMacaN8iq1pgKAIjvP3cQbBCK/uXIccWFkJh+StlQjgD9t1SR2
pzVgIMk5ibCHZYE2gmpEDi+fcjfgoqzRNMxVDw01AAGfDD7oIgIEUsp1JoUGUkvfKr7VZJ66C6Os
3fqa8KmTB41qrVwZpgAJRdnOTWxVJE2hA91P+rZQXl6CfIRULlTIpXJi3AecCdfotmTb3GOT/5RX
o8+DzkTq9nJmZgFsgaZJ+wGs4215iaZ41h9shug5zwPF5VBMwFzwGqEAXVFP1mLsV47Aa4BeyNfM
PkfTXadThiamcJgzs92lkrLXTLOhaZYx3aXQDjQg5zwPkkDlCOwW+1rqsxk0ZQbaQo25bhos0hUy
6HyBr6gSR+KWmpKYiNBZXq5l61jnOGHpHCLyKdNAmx16P5dFcYXoKu1wVpu9EaRZ6ukbEyvLCZp2
mupwcIj1zSs8lBZHWxBoEOlOjRjcR/Qctn3tPdUpNaHzJDpLgGJMaAzBFUf+EwecOneHQV70VWtB
Yis1hidELdOY5JSWdjhPVvPo4iZ5g26AAjXwvsmuilKBuFA4KUAojsGhCimZmL/BI4KCcvCpzmPm
SjSVDdpStjcxromZU/chV6XewzFZyJ/7rUJ7cm/q7NUcraFe1QNaKFBVs+TdCOpM1L9zMdKAlrwg
iQc5w1fqI1JI+sbEqeSgy9pbG+hYzaIZCbfvQDGoOvDQzdOEMqumg+CiqOCse/OHWxIXF6BMAUrh
OjWyYKXImjbQ3RzneyZLwUNKnXmd8QF9N05lDSXabTUjxxlSyIdJEDQI6kSAaVaTVVWGkFaxnrp8
1F9YmpZDIHK3lzErGcJUSxt6wFuFM4DHCRcN+kcu8R9d0s/zZyla8dp9eUVfrvKHTr68dOdP9fE3
/x+8pxPkdf7ni3rwInn/491FffmDP27qmmP9Briv6fgQsHCdP4R//ryq4yO03KOFBTAWlAGMRRPo
r6s6+c1EEscBnT6IOMEYhQv0n1d1k/xGLOj3LKhlQwfHGfknV/Wf3Dl/5xbRiqe7OlREHAN5rJ86
6e9v6rg3ak49djIZjWJD7WJVg7hIpWloVaDhVNFoX4O7LoIn2oNOfc2HboWHQtsAoLfUOGdusRKa
FTTTHeivQ/CDoOrsh7TwobjertPWizxN29ZZGfnmD6t79F0EBU2/9mh2Xxfytu+rJG2cJKNorIX+
EIohLhPJWM8RiG9CLdXgx7oV7eg9ZGiicen2FQBpMB6keYnSurlio7krNsz019JRPPAW7px8ygKb
Z2i3q9gNwFAPqT9cz5SuVA7slt+dOWiIAmSs40XU43dQUvgjZ/UuZfU2CfI+N/ZxYI+ynEiyDJAs
h5/uGrGtF01V59LqWTygMPlmuf2Zfnlr6X2y5aOl5fM3dau6qQuKYBwnArnUEKoaJ7J81sdXARks
2tag1bIgIn9me94YaFwNWBUc9HB357nOUMQ5zLgZGykalgK0/2dEhH6tAq8p0KV7ZgqeFMSJGLvo
QAAsO467FahkoabWanbkDPe9iaKacTdi4VCRBi1ETDP8PesE7owi7Jpp50N2AbTngWteaQBe9gI1
I0AC00nEUy2gRNgibMhiaVYBwu91BVJTsyoCYW8bof2zPO8ywhgAtApgj4B1ifyEt7wZAPDMu7h6
DTKR0HukIl+NzwyaYX5/34thXaB9Bk1PFtJFEsdjhUEpCY4ZPN7XE/3pPLx5jKN0KwfrqjNlmAcG
5ULwSQaTiau/izuzfQpaspQs3ruF9298VLQTtYUDMxvhFsw5IgbwdQDjDPqpN1oc4yd2HMtAwhCy
aMcYJZ/KuoSepUxackNre8P0NCjR8omgZ6XRe+nvHGMOO2sr9f561vYCPbPtfE98ADGhFFfVOi7o
cZp+T4dTDNbvkYZ/Tfrfj3ZUdbHafhxa1uM+4toQi3SjAun9AlmJqsnirEW1FihWbciu/zeT/LfZ
o9SpD64qqO9hkhunjGwk6ARhIYC6SZm2J9b1R8exTPLfpo5cVIU4us56mJpQiG2hIJbxE5QXpywc
uSbaS73wJSyo6VG6N21/wjV9viMA1cHd0TB9e/n8zcZ0dBMxqgsn2xsX3fTcu1gd4Kn30+evJ+XT
7QC2FTQJI6MOHqX3dnK388FMBTtNSQN/WNX9HdLAX9uwrE9XHCTkQMGGYikqV++ttHYGrlaOFcdl
AQ+nknrCSZd7GzLrUQdF2Qr3Lg93aCR7k9w5a209mDNo5rnm3ZiB3KZ2X4kNsSTkRXBZQIpQG2+H
Dsk2J5dtYOT4qoeycpGChKe0d3y8ZYW+tsoqoQZwtJReaGUb8b6Iy9pegW0v6xaNUohI+fO+c5/1
5odm4e9dABFqfWvQ/eCViN9B0YI0mlUiwRJr5o/WugUZxyw3nQ3FOKuI0LG7GSo8Py4bZYNdA6gT
agtJNqeJ4gwuvN6kaKanuotLWxfJ+a7RjK0JiDQi83WnVnWto6xU7kn1om9zQ3zPpftqW8OdY88H
sIBcd+6qI3uVj1d96b5CniCiGiqA6EhOmX6gkC/zGD3rMHAtdc9mwJMtSoMcJE4W12OvdiNHXUrw
QmvqURZoGLHMla3slahn3MeLsMj2pPFjLJFLDkaDoiW7ovnRI4SY1+5V1yAHukpxNi6voCo7Af90
MGnXvXiqnOdsfuyte1n4OJye7JxfpmMZOFMfWaMfFWqOZohRC8XizvfjaUQ3c8vO59E760eyUvRW
NU3SFGLr+CvCvUDHxVWf2TmDgizpxG5ZLlr+A8nzZAQfgWvRa0xP5OHM7HFS8Ansm8LeTZT88Pox
sbz0gAxLGeY6qoOZUezQpXwuwLcQaJnam4M61I1a9267GptDiryTP51x0kZ1gwQXUSGq1GfcA1WG
Bjins9Y5srPL8YCEC0O2xAXc3SS4RKUyGnUNa+O7xlkEBcHO0sK8+THiSzkHVrmaIu87+ksgx6fi
3Dc2TWdt3OxMYJfZUAFm7Mk0GYIzPcGYgzUtQpHE0v+ICEonZFq/djNIMBV1SHIQPdVmzJFt7Ab/
hg8Xra0ixCE+sPktwr6u/04oCAABkSZ70SdKv9QtGszQMmctvRZIIYDPKRprHmnm8ICsM04/JICR
OJgLHok+C3CDSwhYndLehz8m52jpi5qSJLYo99K1ngqdPebWjASQ2ItZXbfK23GEsrr1bKTZFmwr
gYsgtOufe2TteSXvQF0ape7t0CB2QTIpE9+76UVZFPD6AVz/bC3dCoHQhIx8eyBzFVN9BgJdRvQS
yLqgZT+M1ArMDuehYaCPMRpdUAJ22cpSDsahXhkOImk/34+aFhrQjiJT6MxTxAwtLum8q8tiLUl3
xhsRUlKfg7X8scav9VDT9sSFIBqeALUv9IRm3YUoWoyDij0moH09JDlyOBO7A1/LhjZ83WscC9JO
ivoxnerLtDdj6liJUBP6EMGv17FzzzsoIuIUmuia7q6QrsZtH1hypB6XYJJArCIrryS3N0r1YT6Z
myIb41xWSelooa2nd6Yl1w5zIg+rf/YndDLHfMpjqxl3/uRelFqKEA2Ms2D0C+oZy5K3G99F8mPi
61k4UDidw+UNC687OO24GsjjAOIgVh1QkSowObXat6K6zHm+oRV/9KR2lXdyO7bpDsmUkGVqNWo7
zSEQXKdBOz+itBKZmAUb7rqbZDzYgIKkh64WiQFDRl0nFlcbKy0T2VprM+03Y+5jCw+J1ftg+ECP
pvBjT79EoBmZDbIwDjKVGoF2DFtnWjRnamd6TQwKanQwu2dUZveg71khRb/j5FUfQViqXwI1ezaB
MVxzUGfIdnaeXblk2JvNo02ya9mPm2E4r702Mic/1gqIEJIqkSANAS68ImjnKouVCXen2LjXGLuT
aRUyg55JZ7gwXH4+F8W6t0kINv2YaOUmbw8yOwXeOIJUIuzCpRbA1EW12gMmzTs60rVpbmneC5nY
IDJhoF538kXCqUaqzgcit0x4hSshYdE4oUbRFxEIsmPAEM6KQT8fEStJyM1r9K5Q7glcyYfj+ejJ
jo5nt/AqdJ/gyRzuRaZML3RQtBCGxHZ7V2IufVBtdF0ZfR0WfAg9jqwehR5mz4AtaGuZaCNIV6y7
rmcri5zSivnZN/Mu4F/MGEt+GGo/qN0fwd6oCwFbnRR4OdSvnN5Z2xqi7b677HU082huJEY/NpS6
WAIARtt4IhZAef3Z0HgPGaaiNOOaNCE6FUO3PyNdHdoLlA93a6ps9JXNqL1atwCo4NLYBdKeIhO/
2ug/bKh7glJ5o5y77rrLbzrDRI4wC4vWQJ02HtCQBhivp8JUQkGzCHRRxIb1UKexaSE6ydq4h75h
7alkooBHOdNemt2l5c6JZ77kRXaJpO3lsuccY7izgR3QAKGy5+yybP249Pl5OlSJn6k76hix56ur
tiaPikMQmR6cbObBKMeET/Oh1XRQJPTrakrvJuU8lF12PeNqohO5gkhBWOI2VrvsdWwW1U0vyngT
dqKIWo5AAweJybChqXkiiD+Cyf65Yf6euZ9XrDcxMFxgKie9XJblXodPpPJgacmSxvFmbzdgjOe7
ftu3YgXfm/onIuNl0b9fN0s7+5KMAtoEwMll+b6x3jbeaEsL1oUAzAoahRu6z7m96/7i1f1H+cUb
wfHfccrwHRroX0tB/n+EEsK9839OPv6X7L+/Sz3i239lHv3fgJYB2xZoXywUxXR40j8zj67+G3IF
UKnGfgd6HLmd/848GuQ3aIogjF0A1xAPXcjq/wIJkd+sBRyENAhYq8EF7P+TzOMR0BaPhZwjUp+I
LbGAkCE9WjkaSveTqxVuVCmDX9m6KpxgnrM1arw23XCghjeOyvkNCrnZ1piafl7Z3K3CWpuLmxw3
4q2e8zLKAEtorBKsuvnYGBd1zuo+AijQ3kJLI987KHFcE+WhfuYB6JwQB/WznyP+jxbmv7bqLoYX
2fXy5Rfkvdtfkr76gWT8/2HvTJojR64t/V/eHmWYhy2AGBgMjskpcwMrkkmMDsAdkwO/vr+oqidV
VVtLpkWbdZu9jRZiSiSDgPu9537n3K79+/P8/6AEznXwLx7CNu+avzyF/PPfn0LbhTkL2AZ0WYwe
XrZX/fdDCMOGfZS1J57L8vKQp/Afz6Dh/nJBhlmIQiwXBKfl/VP+NkDV6OovS0vYN3v5kvOfPIW/
PWX/PL/Y1O7wbcjJ5GdkEwspVn89vzqCRh3XDfZBZY/mgdowEg19xFROLN10GvMeSMj7tg6X6XSl
t/FKG5FnJPSC62du+Jd8qCIUv0qY0yCehlq/qa1Y7lZvNn6MJbRXCsm+vKoqkG4yjNVy645+EV43
08XZzQZsql5LKONjJo+EzsSoIk1/37ZVIo3Ai2JVrU2fNPUUfas8PdFeMSbUSeh267ybQwQL8nrC
PHo1S6MN4g044anzalPt3brIvvLazEVa50KvO6uZFspOcjNe1rWSHcPHku8QlH31FIDzBElkeF6X
dpBLlzVY01SlszI1tZZXA4iTDt7JJOwlsGvZWuOLu5S5PvVL3YrdMARlHUsazYiRoF6W/MaoVXMI
zHbudLqsYc9duhh2hS25d6r260+P3L9VwflDejYnHdijG/mcENHfpKal7zd79f2r0myDu9oM2L6e
6aj/N7ftX6sx/t9Dcs5+W4eIf4pdNjy0f77uCAUYp9m27pa5dpzU6Fy6HtVNQ3Gc860s7//17+S7
f9VHKYBZyXrJVrvsX4y86O9xUS1T+Cwrp3dwS9Wk0qmbtzYKxK9lFA3dcSuNrjhFuIDkLhh8uwVa
KyIJYbmpZVfosr/ucn2RyMdi+V6p0IU+4Y8mh5/QeaHVveX5GrWHvmHBk66nbmKj/BiaEDhrFl4z
pgb+9gfmrjEeDJ69XEfKiVlPjP2+VFqfHKVbZr+iYVUomEV/E1mFMd47o9W9hu5asuVkJkI13agh
dpzurpU0hkT1mIAsUaxgzcKnbHH6IG6U64jdFmwOkmuIIOJO5bDFl8lGf2yUs6wndsbPPcn9wrH2
XtVNn6ZgfLvybNWJp0JK8XZ15+I4gFoep01BMMrSM8KD5zXezzEsvNPi9UuRLvVUb6Q1wiVG404O
etNrakuYphlTtb1WdD5wkXcqWI0yVputB+CbTbzXctuICJbgcPGgfYN1mE6vg0OECHKv23aI2HJW
4sN3Nj4CaJC6fh/zGdmAcVAZsqMkQMdDAGTFqud2QsaZ6di/WkW+4nOqBf2lb6jSjYfCyMS+WevW
ftw2yF02/RTBwsdBNuHgiME7+6OYWXc4L9lp8LI8YiY91dG1spvQTrbInV4LJxJ1vKqgb2mf+DlP
bs9a1MTj7T9vCzPsq0oZ09PFbYLyleMb3DPYd143UJAwztRkrIldhf64KwRbbJLaFcXltwprFWsw
yPE0GiEfBXZK/a3PM7uE1OhZ7GtOo+kyn2hDfdCWSyzFMlcI2DKUjOhKtebBiXlNcO7GRpAh7zja
uCrI0CrSfOvL/lBJHzkkaAuzTKpFmu1uYq0vZBPo4UsNU/lzydf6Z+GG00YeA5Qzb+PmY0vLSeZU
tjF5dPhD71OGa9xcphecw6ic2bKjzIZoae/Wrhifn/pSVWyGcqr6tEkNtjOsm/fqhJt+hgbtT8Jc
xh0T0uWnhsF9LfkU7TRwVUWDg8O3S/MFjiNuNjGJpPdcFzzXntW9H9ZrmEB9teTFt2tlx9YEoJmO
xJ7cjdbmfvh8xq+NganjOuxJSU9sZdVhsq7rbBy2XBVIZ3IaPSKAc/4ajV2GQWqWnQIwtNvl22oO
goLbgZKM3XotkUvytk0zE0k/acK1rDHlEfg4+pv8ajhgWvZTUmylcvTU8xYa2tq1jq2erKLWP71p
gR1aHH+4wp5h5Af2QShCT7gPf/JXpE7LmD0NcQS30+/Cde7cVK5+9oBY51TkgfQYsqCGWIjZrY3e
4txHNYHf68J39jo1N8a6aut62vrwSzuef7cQFfmz2Lpe7QzpEGVjokXQ2ktFw98sDTttqV7r52Kb
1E3Qb/prIs6CJZGGyN7YJC2rmMejpM+yeo6pzVrsbxE5W49rv/LPeImcPLYnRsHpWvbBXW7WsGAN
87Ng34zMNPfh2ucfbe72r+wIWYt4DLYR3A0fYJRuoYOk7c0Zz98WivI4OKBQe9DM6DELW1PEbVCa
fGCzJny6WV1Tpm1myueM67EGnnSzn/7m+VVMuW37cRc1JpkgzRyeR9vpwumj1S00iSHlZZTN48q/
WQYRnsGjugdz0ETfFFJLdYwaYU5OnOeb2x2cDtBsu87s7QINT+OFJiexeT7JyfKguUE3jdSzIfOZ
bc8Bu4hFFFzXzboZwLOqf7DXfmEnE8fAnIatXd5tgbf0id8Z+Y2uyjzY9cxZftS5KcKjsTbtz9KH
cNv7ebE+K2lkPryQ0doJPFJ5HNuBPaSOX1dt2uUVe4BJV3H622idJyR1IFkgQLWu1qGp8x53iOzI
cS2QmUSaFXWXp0tWQp5PRWi+LMNo/VSZDD894fGpjmte3LGd2HjTc0UqjZsZ5VeVr84WZ34jp9NS
Q8qBkUoX92Q4CF6hcPKIGOyK6asl1NZNcwMxaR8KF/zTXSF/WQJua7lrXDnQIZclsSrkwG/k8Gqp
0Zob37XjOfPRduYo4vQv161lNpkbHzDR7vdoIyoHAip47ZQyP9osy2QcQdZS9ThbuPKegh6mDQt+
2ZeizNlL+9yUrCLgc2eTscqqV1ZWGewEiFhQm7rzvHQJvFFmxpCynkTEdZ33whc2MLu9LpRwqy1j
aZjjXcbxC1fdjNRYblG55rUnOu8lN8fy28jzrpJs9eoHVduc+31DjIweo2ZJo3HaCiIQtUHKI5zU
9z6fPXAhg+VRKYTqVqSu6MXJ07xdMfyjm6PrtvX9Ug0kTOk1QtMv62K8J5ufepI1is2HcNpexZeV
vF9yntq3es6zz7A2WXfjV3n4Fs4Tf3yrNUz/gpnnY2wHnf/ZFB6USKh7RCMnGlt719Taf9pU4/86
giF/FyMvXdwOIzilWQ9y3HsmPorYzjeoR4A50yEZOaKWmYHu30Sb+W9oZJu3x+IRBcYWExigm+t6
WXqy72G7wdI9EL8vYa0Xdtsd7FvNW/ajw8fw4QXLeIFQjWyOA7Zp5WklHFmnoqmD+dyHQaO405dC
3Q9hVMGdb3AIfVkT32NtEPTuIifg1Llo60TLGVdXkE11c4lNnLdkQK9FtM9CRhSZJxusFn25WWfP
0VtwCMbGGK+jjSiV1zVHQ060URrzoy7aaE7yZUGUNpyMwZYxaHlUxjbyRLaurRHlp27LXJ3Mnjuy
FL73lWe9t2yjnyt00nz1WjKaPeDA2Jdr602HWlY2CvVks/2XoLAeZ8ZrXVJSniRi+Zpxo4d5fQl/
WryF5nWmXYhFrbbyvfQAYY9r3jg66bos885NjwGNxA5hB1DWlDiZuDf8demZVFBG2InToP8BusEJ
YqYVVK0G0l9T2sb9uk1bfQ6nyMjyRJvDVnzaymsMpF23Cu5rBcD6iaWK3yfM2rJ0d83KyXhlhrMZ
tbFV6Nqckm1pIzsB2ujKfZ/Zqk87yew89komA8HF47IGhyGYZPk8RDCxTVrJsJpetlVu3TP8ubD3
zVCb2dNUCWTpuHa2EqsvoR5goNFQSfyqIL/2Q1k4aCyQFp7yH8uN5iNPykJTe6OVB9yiRstPm2q2
ehU9RLrfDc8rQkCE76PwTc7H3CBmFfjVHUgF74r23Eo1LzdDIIOxw8Yc1kEVF5rG9ypzlTTvJumC
dAoWdy4PfT9n9jd7IM7lRqi8QUV01vklMi5Iu1VnzO3qVVDehMsmEiurXOd1KfT6NeCaEYlZq/ni
HJF2c2xzZ3kbrH7Kdp6O5mvpr2UYD3VGDozlKG7DFkfLk0FtreO2Mjef8CtRWRR4o52fKz8Y2GlF
e2EmHfj9QVhoSQnaq/1WbHYvUzVMrnWUhdtsjI82r7+KPLJ7T9YiCRmTcLHYKBw+fJ6vzOeMGgNS
LjZ33cp4E7qb7uTYOAXrjzHc7FZFSZ6WwnD7E7up83JXRbhbOouOPobwjqq4awf1aHqi3I7r4Al7
52Ympf1qNeO9Dh1+su66mgWzvM4MMn4RYy5pEwgap8HOCuGkwNvN44IJ6sOuYNTI95ryN8OU5VvT
q/wh71r2++Ud+25j3xmUTrZZL5+2OdvVfda5HNieXQQApW00rfzqHbYn3+L2hjgefioeiSK2DF0e
Q7Vt2DZUyFS8N1fS9Ah2UExlimB61q4zvnjcgvgTNkkqaTOXfgDAOSwPYdexy8/VvmkfisFpwsSg
24UQBvC/s0DwwtSM8vzJVL74vlEuAXhyQxgp1h2HZPzCKHiFSFp934KKuS2uskbG3ZChI2DKK90r
26vCD5kF+UPGrnii6fsN04WvakFfFjkml1IlGN7XjqX/iEX/vyGf/X/GjVqB86d+/+If/YvD87bE
4flnf+dv//4Ph6eHw9Onq0cgY7UitqH/1s3MXy68KHQXIDHyGOufUWj/wEZt5xdSXRA3XbgeFhC5
/9TNLnJbRAhmdJG6ApO1Cf+JbPb7GpB/6mYBmkTI+gWUu8iEXfX+HgNXKrmWORJSxnk0X4tq65wE
sLxuKPGU92k75AgDeWdmcMSnOEPac5GbJ0d0mXFwgF8wkdQMi+4xgszNKfMdj80bNC3yfgkd49as
iq0mUrAntJwbNnttes63WPu6/fD0WLwPugpvKB8sgoq9pi8SbFjYGUzV5e+LbfX52WCR0CkEkDgA
LGT7psXud72arUmOiCVMTVkkVLB5u8isq+hqVW6vbsD85+Hosa/tWbVMPpElsLIy5mvlxraGohYJ
cYbF9rVuPY5nf16t2OaK648hp2O16xGQ8p32KwOsA1+Nax7WIPQVng1KkJ+txEXR7qeomd0wbifW
r1PAc5O5R7EGo7Mbq0xnP8LRXinmPVTFW3h/x0pYaFX5JSbY4iKTz8px4sDwss8J0eZV1mggMLg4
aeOV5mQ/zTPSwOKH8+Ma5OzrpQClpKMzLO7raaDZciY8qV2H3ybVtpQsZp3KLEtH05woVLrBAp7v
7cderQw189y9znwzK5Nxbd5Wy0Dr7Iyouh1XIzQTZ/XFBytuSUAYdVt8i4beiYWuI+4KZc+pcL3q
hyBcvcJeEE1lanWlwPnWK3WVSQOvZR3ZlHbFauLBxEvi3tYNFXVasorQSt1q+s7kcRySOdzuBrtY
dvU66kPZ2c5e0S49lr3bfxDjOUCZSiSlGCTzbcVFdtx4v9pU4OF82RrhfbZeHVlItouP+hmaBg4A
N7cImKmyehdahf1NONNsLoRqUl0dFzvns/KXbGTC73h599TMo9OneLKD6Qetqq5ZidFBebTuSEnL
o+ivTkb37g/Or0vVisiKUZ2H7ZZUhXrdq3Fk/5gq6Wxv2exmNZf3ou72GKS7p231qmtXqij1av+M
anqzRePX1LGQKuonEoQyJosYpa7yuVnZypUhTZXelJoSEUuH07kZCKpRRdO+V556WvGz7MI8N9Op
536IdRB+LIpL2tGM1SMJw2HNs0cG1RbulacPuU09j79iPla5BpIojJexMV9oZZ1D544DySd1Ta/b
NwdTTmfMwaTwX1QGfucjKvUB/9ALetaua+mXw8CIbXZ+UpxAjxim0ju2834Oun3bVv8dvPEafww7
Cv187y5u+HNr3E8MlTjesnswAPtbq8wgcRd6s7Krefczsct6m8j8NaqStSqaFAP3Z47lCJiKu72w
F9aEaDOt8b0dQphAFB2QrOyiSWgoC8ye5fvM3/taZ9HBF/k5GiQPzeLZr22Xv45dfoqi/Icrg29L
BYSzlM2PyBuzVLrM/JGZbhnw5t/7Qjywo+KKHto5wsYgt0zqtAUI9WNv3OHfOVZZ81rkuA0Fsaop
BcuSDLaZPdeW8B8p95/RIb8b4pIxClw2jNdmlTdHr5tudNaJZ0Zy9Ei0918+pA4ETZdDOHkcFjrQ
62np/cdqIVClmeduB6jrgybJhWp7mgFcXPbwUk0xEmupNWaTWqH3aUYyPdsJxG25D30Qmdae+mPV
jD+cUs37iqI7xAF5IzezuW0jdZ+3M/Fks2PEVuZH50EBlyy4bCF2hvDWbH0iWyfvUQ3WawOiVXUO
27MLt36g+DhWDFRip/OuBviMSmffIYHe20g2SV9FZtq4+nXUuIeExpKTo2HsqK6Km7asCWodqU99
E/ZlnimoPSedlFTYkYlltUvnxikjdZ1LuzpNTBBBqux+59fzdVgP34JpuO+NiiOkL4t0CrYPzwkf
qaTlyZ8bdViC5a1pcvFNdTQzWMYk6U6NTMuR5aJWNh5ta9a3oSJtOA9QRXvTTNnScR61uxttrLZD
bbC8bSGB183fMZG5T/Pi3jUkE3fjhBxj85hW0oqO4iJOFTBYR29Rz4OePoXfsTqnvG5Jf+O4nl5E
53zHpBwmHDbGrWYgSgJj0ySj0T+wmUrHpa2fR1NrTJHWyVy2G1iqWC6MVaaMlLFhTbaaMrHgjYqb
IDugHRzqyeqOfjHsx26GIXO6AzOZtFkNnk5p3M/T/NmZ4rTm8tax5NWwmQZ0pvvA+SZu8ezRzoVj
GWN7xUvp9Z9rq58xQH/Zw3ry3WK3SsxNRAec53KNDspaGzYvGQ8YHcH1I8W7jpYrSL/t52F8L+Zl
12eCTZ3dkieYYCpUsAaL3CY/um69F00I9d+PH0HuggMWZXvtqtKIQ6QiVg7YewZYj1ilnZQJRyrm
6NPQ2x2cjfvQVd7JX4KbzUL6V3GYhYLoQ4vgCWR1u+G4a01vlF/maNZPY8fDyHyq6RCmq9nkLxAt
7Jd1uq3Cch2YRvehqW5ZtFYExC/jAd2sF7cQK/kCwWiNcWHZPFN78lel/ghw0V7C3UYiDNrdZkH5
0eYFzkSw5haWl3tsCZsweApJHFjOo5DVlR1ZwvBYcD95pf9gh6KL5N40uHG6L9uagk5cSY4Me9tN
pFX42NqGarZoNVl3l1b8sAOVkz0s9nVpLTClaI4ja3gz1erQOmhQazZcOK0BjHnIHDZXt4dhHLVx
YHMVrm7lzvYzfzy7m2/X3DBP5lpE96xG1g8DE5N3afIepZC2tNXUD16hv6nAqzvvGBiFb8dCzM5e
Krnl3mu9tPCXTl5rfN8EZW/mA2a2wjZghZzFHAm96GDkebsDD7xzq0TF4MZ0e/ibbLWdC53aPZuW
WBrjrjRVOVhXE9rRd902yzymRYW8uXHxeXa7EWOzTu4F8KuqJRSJw86ywn1kZWWWlqUndFzXWPoq
5li1l5Muik59sKOKdjzBZtVMaZM5ar0RNuSsDQjdeEKmjWDZCx+vs7WeE2dFH4D/dE7LKoGatVDJ
EDYB50K9cdHckmeihns6JvJCG0V1/bCKdQ0SZ5DioMcciyVrOobye2upHyMXQfls5UMXfNNWNeZX
oe32MMvgFTC+a3PP0KXiPsGNG6h9psb8phgMp0tFhCwQcO0wnEHBq+gdydkY5hEmsGTlwejHrfKy
6ee8mGt5v9ShHt/GTmhxxeZuGrdCUpYlWvOhu25Zsua6Q4t/CnOm8Pt5MJbqDmW7wZdfKhUGDAgw
LbK9ISsO9W8kdhXMlX5F1hkeM7KegzgffCBqX/aEjzEtk+5tMWuGQGVDvsqh1Y3ZYx2txuHkNIZ/
zKJGBocCFNrk9XaRGymZxc4QERfoRvQDcmsWsY+moKJJedOFSHsnIrMEL5cd5QRDoPxJPOxeZxXr
HZOiNthnpqibK6tvbfelWMYJ58eiQKt6XJ4Rq6iLjuWP5RzSqDubjJcO7EyuKLWo+b56w/yGE0wj
hQ0hcpcY7WE/eSvBY/jMXm32ZX2fcGRSqzldo6JypwcP8LquMhxHRg75rMWUOoUer6KKfWx0B8YZ
n3R35fu1e67naTlurl6uDBSdx67htPNWJP14GJZ05OM++dsWnCG67WNAwt3JDDm2+C2JQS+wyAXq
Ajl22VAffZlxj215fU2iA9Hvl5Qop/S7pwGlMBnMsElC3Dk3xtw3RBME04l0meql0oF5NqZcfbWr
pEoMqPF/NpnpfykmJ0BzgW28h9ME3GDzlt9qv6l2loDSRsncUlm3dA0WYwnqntLeF4Go9rUzmO+r
VzKUERwjx2pFlhVyvI2yghgWp3tHkUI9mhpWdHcyvJeWX7/Tsxa7XhEAITs0UvJGCsAH7sorVZp6
7xXru9F5yxXawnr0VFSR/WZseWJMumLxIQejkdf+VR665n6VJLNMdvvGtdMkyPf9m7vOOdIqbL/A
PfzSkz+Shg0a6jSMKbxGFY91T3sSTL61jybOGwJenPk1GqDRFfbvlEgRskZW3z1qOf4cQpnvB6/o
HpZF3gtCXM45QxB6MgcNMeQur7eGGEJB+kDciMiG55Dusy6n5wxMG8OSa+xC4e/dPLiMQGZs371p
nawcNLmSZfkh1KWRDUR3I1qrZgpokXxcDc03mROUYy9E1yzu3L9eklQITI+m+QCKvtJJVv4VktV2
u4ihv4KmJ++onvXBsVfNSCsgwuc3+eF/lJj/Qif9V0rMza9rN152+vwe23XJ5vrtf/G7FuN6v1y2
A6KbeCFk7J9AOr4Cocxt5Tr8J1vr0Vv+kGJIs/kFOx6TNiAm6EjGVP8A6S5fQ7+B9jCxU/JV1JP/
IG4LWO9PCOblG7PfLbJNoF0TIMr5G8JkSGu2nZqkn45EqkMFt3KeeMb3Xu18ZGMo/g0G/VdP1+Xb
IfsQbOdAX4F0/Z3bc3W5cAP1hDQNlKD1SvY8RLj6N6DNb9G5/xSY/vg24IuoWaT8/29R3UVjYMxg
0BVbMvJ3wSzzU30RLB1+reu1ynmnGD1ejO+swFDsFb/ttGv/G/ja/Rvv89svC0RpsSgK/2v0G5/z
J7xVaUm6U7/g1ehV9141Zv7A27xVWfXVdZ33OUwzFHrXDCcBfsMQuqCRMloab1In+ns/qIkgo7iB
8XKEfaiyEkRwFs3D5Kn5afKWKtm6sT6XA0FpoM2Ndc2iF4vtnrSlYRFlBAto5dLxzxqBzcDSg5CO
VlGZok2kU40fqF9esfPLgO+/+MO+y+3pR9G2yw8AmHs36rNbH8Dnwo90+ygkJywwIIUsIp4op0Ox
JVawqOL3v9//nCX/ZV/e8v8zDPmN+MK/sJC//fs/ThJs/bC4qLoeEqxpXpa//I7kOt4vvFH2xfpA
bKPPlrB/nCRO8AsIpMV2zd8p3ktMwD+zAPgSFCCCb8ApBF35H5wjrKfnN/nTURKAnrg+PwJPu4eu
6/7dBTDwVOpqxHhSOoQJJZvDKGWkmHN+ts1KolDLQ1wlfTnYgtSUdjATF4vs3glzPPuNZ+U9vpsR
vZHZThdiSwqFxpGlL8n/wmxF0hFRE1wvtWHa8PV9+AFZ0mZ7rRChUM+mMTROhL+XI7KNN5felWNm
2bPtBnWUaljEpSF6ADgMAxkjeGqmyfQ18+hRWpjT4NVk++GLliMs7hXvj8CBg0jc3nKBu9M3Lk1N
yEeIfDju7NH3GwpcVB/x5Qi1zE4Syajeycmh3BENUsKjzhhIxaIqECGkUvYlTm+stfflWNMcIsqM
E9tBSfJS5n1oWNl7FZieJWOPJoebnYjjanyRjZhaluNoaR9WKJMyRm8kDo0cK8USAoOo6yyMhbFW
P/Jcr09N5Q93kmwjd8qsxMasdwxaq/gYDP+ly5xbxq3xnGvvTGL1YTVNbHfOz6ksHiSCWJkMLT7G
dqJ/biXW7XWMRIJj68awSewh3BUxOhzUmRUrzs7rsFSIyDjzY71mtctnWvbyhlTB01zl1zn7hvVy
Cyizb1s8NsJPawn0aobZegU3WsTKLYJHf/TOUd4mvh2e3WbdYYs4BuQqycF3UCj6F2ZaNz2fsH1j
iE6eFjXcbWvhzumKdSEOluJhIaZtnzek4sToKCeth9sts739ELgU4d407Vy91m8wMPrWLzz3ljyn
s8mQteXByAL2rtTeN8LkGLZN+YtfFM4Rgqp+EPbsxPM623EeZUfoH3WAhUWiD0M+Wtd9Hg1FVk3F
AFbYRXaYexQlOWanpsIpOK+DfVPrxo+ORO+Z5yBvv5m2ldpKvPT1SJYacj4zPTr6xOemQLTb+uJ5
VjZuTV9xe60yLJAdimsz+umTRZa2RFySFlBuTVIv6kxCZpJvdJKmYe9A+bqQpI3Wr7xdhxvxqcsj
I98xq68VYiuj/YgHgWC8/lh66hGvIUAwQXD7WenbMmA2EPHXjxnH3M4OsTL87emlcduqojuiTT/O
sjsGPR7bBYzhwBL4Z6shHDGnXheZWO7pCnGCCbYSWRTKwBNARQhw6sqr+xnpSazTTcNoiP9yPQEc
giK1vrMfCDLbB0PAxmFSzO4nI6uMK1Nat05LDxWteUVcdtm/k+mW2q0s31HO3R6RpfoM+gk2YnS3
X4fBc87jwsjXIf30VEZIZeTiuDd+ia7t1vrYZw7NTTTJIQnrzS6SNQNl2Hoc5kNLotwmnBsKIB8A
xchumEVHCclNXspvFd3jEHXnXVRZfrd3B/1rbTWfi2O1+34U1i0Z2U17dDtjPXdzbx2qhp1/+HX4
X8sWe/CymMZugdazT0FuY7CEASKfhNlGvLTjFWrnQpKXbeV726kGBxOwPJA05/GytRPT9Cm0JR0w
IZSsJABgnM6LU1XiTkjjyzKmu6Hov/wMJjBxSlJN7qlYnwY9oyAW+gnHNduWIB2LcXw2ZUcTyFl7
Nr3slCv3bQ3axniHWgGSoiNTYXdVWQwxmHAIE/G2dT6GCNDAXNoQI6iKboicuS07jsK6ZBQVZ51x
7/rFSZX9bUnk0jXnOdHsDbrmzDrQOjRgIdYIq+A8Uu+Y/DVzf+ImcKyvtuqi1G/ovR2oTLWI7AsF
7UeDrdeZURcipxYwan1IzED2ms0r+15RHPUotme7telNs0heoaTfdhS3dVJ0LrPEAdP1r8wK27u8
RdW3mPCTYdcea7YXOwYCVp0rElcxce7ngAxQY7J4spinsYhVhXS15IdAwRGmxpLyvl6urWq7GdzZ
2fE+8SXGBK+WlCUIPqjtA9mM3jXxJw1HDTRaX3XfAmT/cCN6pB+IHIPGiIwpnUKySpfBPDhu793W
XJZXfTYOqQ/Tvxx7yZHhL8aX9i5OONCvbeDCyDswjHINvmVO8d3LlrfA64LzGr2MrTx2odzrWRIu
3wznjeCdtdqupsif3sQFCWON71Wrzt52paMunht5V8uV23SBoXI8nv1OvmCBGa/zTIck0ofRjv7+
WuNESKbyg5NuQkbKvRtyGN1HIq3yT2f+SQDazuGtZjcNkW73JYfDWjcPERylZ+nDmNXnILCL1OzZ
4b25A52vb/6A23oEFz8DfD76pHeN3nzOTdwBgzqqLbuTcrgxgeHBBgXZMJ1s9q5VdO9RPt31gXda
CutGjNZprZqH2r4yDb3XTRnLjG6ZXC2npQ7o0sJcboD2zvnKXK61jOd19ahgDciQQiR5q66Enf/k
8F1y2mMf5t0r7oCEMNdG1Tk0vnrrYWIPRzA0e4qD1zkCfSSAr4+dLNpFxK0Cw9QHV5RNmS6y/ug5
J7v+yXbeQ5JHyFDFc/E59R20OwboXOwZFSemuslKJ9HANn2bP5UYx4kH5Sga48rIk2EgM7Uoj/54
q4z/xd6ZNEeOnEn0v8wdbQjsuOa+MDO5F8kLjFXswhoAAmsAv34e1DJNq0aL6S6TyWRSiZ2sBBCI
+Nz9+ZM0mm+qP6ZWduh5VTN7wNX8O8zbRXxZe76x6bXaFdl4kGV/9WYWnw+myeC70rWP5jx4PpTH
K7muC4/sPfvJdSHZ8jTBQS3jLXxZYclinDJJaOt9nA6n1tKHTqi95/8oGvcWpPZ9gliRqwVt23Ib
1ewv3l3jTtrwG4UyORBk4GOH8CL7ZVX8lhcYNiUtG+HWcr4a02KdstL7HlsvOshJV7QxQCLeNpG9
do12GxjqLixqDfltHECNwY97mNuKxiPnZAlmSBb7Dx3earD7bU443LtXbZK5PA6MQZLMupQVIzI1
htwrplU/ZOHSRMUeGdu0C8Tcy4JmE4ShfTAjOgXhMUzlSg/2PgFSwSyQm2f6UTNyOY19kW/8SO/B
W99GDb3RU0g5XOya13A8tw+cJa2j69ASD6UwPcQT+9IABIBq20uVdTz7ZffWTo59zGpa/laeTyXy
yovS5sEa00fZ3Pwkqw6DFGrTq/lmBe1ZNAM5VxBEAdkBvzLx9kjoVuRTH13gcq8aINzBi7kCGAmp
ucgUEAHnp4/pIQz1MeZHmPyEUKflU8xOZA32rj8M5YSJfhI0GjbnhugeYLrpLjCTJ1IXJoTMGmSz
fSyKfdVldoc+Wm/599rNyzfAq8lpHFvubicCfoV/wVplpnbWgZV8opQffT/7VkHDZH5qP0VTsk3S
cG+rdDX57dFxi2cS7ruygSxgeOYePy9tBj0EhQ5OgkV06UFZyx1vF5u6t3cpqEPexRtpUFRbTXci
NSeuL18MgfbsCLEXKyJFs3VwSNNq2s0xFW5sjqfUpVmTmzXVh8IjVVuY3UqzxRuXLAC5h9ow35h6
bpAXsJ3XT9KprpmekOV9+6U1m2/LT3lN8UrZ5VOaGYi0OcDA7tEQ5s/OGF5G5G34EpiIQ9q+OpWD
LGMndcNq8VRPERyXbCe1upiFOBm2JFkieNdTWAiA+Uk47Ys28UhU31tU7Ri3P6REeTahJg/S+xCt
fg/78T1o/Evcm8gbJY5UHe4MK96Xaf2iq+jq9O6hr2Jvx1xZchgp3W3cmfbL6LsY2z0DhTNwJ34W
2dY19coYcJqTby6OFoZHH9qiaYDzA+riTRsZ4+fO5gC6NWJ5jxFDab2nJPGjG9LmDMpWHaCebmp2
9GoEPQ0Qoe/UltnzQxydwtJ+B5KCI7bedjreyihhi5SY/LLW1mPijXYbnGKkD7hLzCFCfXB7jlNZ
8j4H3gI6ndoDrKVPmPLYRVJQFUh1rI4ZnllIuJuk/ZmQhK78ij7W8NPHQxhG/nNcDOAqBS5RmI2D
p7+7+TkyLJgrdYOfVySbMglvXjZolA8M4fZ8RhtexbPrngzG72dPs7t23PoQkk3wWX/j+UBKBDu0
7b6ZVNWH9bS1LLnzx9o/0d2z8/3pMfXTI2zY64zREnEMWke2ZpXZqrb6KHJvW/NmH81sa/kLT35Y
B25xV0fuKZlvFWqG77yZztKd+jOujG0/lw/pROCt7leE/9n8dRvNd+SUN1NCpS9Rp1x2xtHIrio2
HwByH7D6HBzebnkckAToNqbMPhAWLoZnvLbdzYdfrtzk0qJVifhzZD8JzSDcxZ53ySGKZN34Wg22
WicFb485N/LnekJcWqM5ClqsruBKYlIhxk/P1ls893I9NPMuauPp7AmN07VIOFdxeFHFj5xUT38X
+S7bPDOvOOFETTtxGsKh9c3vc5+F0NHsxfsZiGuRQKZdxWBi5seEzIJel2UdOnsfE7LYzHIyf/fb
zPqBuR2kRFJivI9E6n0mdSM/QgIpDsbfTv6EHcGyrrKM1wt11tOTMxW+Detyors3GcPsaHfgOzdG
PGGbHkIX7KVlGhm6r8zFbeAMZ2AzEC2QF89uqjW7rObT5IzILi8JChtlJHaMFem41oBcMUzLUSuO
R95ZMvlAU5YcSpwGx5k7Dd7a7NEDVuijOTj7jCT/WhKtiXcItv7WrCK9873GpNfbLRmmWYm4ep6u
vtnzZF96KzE/bBXG+bqXJmf+wsK4Qw5lgvWhNO5u+NcZ8pCDah5Ilz5Z0qMA6UCuANaqZRNtS+jy
9bnky2V3NVhmAGLG9V7idvYXUEIfX13kK+qcbcEWcHSn5s2RvVevJUi5ZGPZfevt8iGN7+Zg1N0m
Ull65Rcbn2Ojr+9G2vGQC9XsP0n6DwaUujJ/znSdP+cqdF9muml/Gq4Y6w2m4bDgcFfm6doUpkTP
bJeTxahNXq/MErOl/hKC9tqqHBKbsxNHCETKV1QRDC46GIZ4NiTOwHGTgzKW6Aha1DMSPMqMnECB
r8C/jzRVtWSHcITBfdu1HoIdD90s8y2Cqw42rpe6I4Z72745Tk3tAHFT/xaoQjNmqqv+zM5yybEJ
vyd3pnlZrp1gKpZ1fHQpDkpF9iQ6cqBsCUIXSFNaQcZqgyH+THNpvIqmmOJ94eep+TSO5NtY9Rzz
fdSzQNu1smbajMb8o0rdghswl0TUHGGWxhornfjrNPu/09D/WUaE/3wYyq6PNtHy7+ahy0/8MQ61
QsahRMORSIjSMhJFpPljHCpCBBLSCSHTSGE5ZGD/Ng41hP+bTwaXohuUGFrvFkLMX+ehhuX9Fpq+
iRTCSJCuKfc/G4jazi94C5iEFK3QjeVCR3X5NX9NFQddbAKwZKzZzHrYNHbT5t+NJOfWdwq4VGvH
y9GH/QiT0Q1QZeWFq9Btg/5+BJ6cblxlTGJTCQwCm5gvwbzgZofND28kjnYDNlvg+tIqOO70MXww
s2uLYBVAHuxefB16EJVnYD9pL3R7gNvURZdwjItPrEDYJsshEUgTxhDAyZJo5iCAYIsFzqefYaLP
EZTfUnBcO29klqPYXr87Q4mj0Y3k9zAcibZpPEpEXLIr6c/0De+poFe7Y5+J7fubUbrFR9oWJXSl
HtdCkZZrX4hu65gae4KzlLbZTZbcEwdkTzJxSdlJepCmuGo5SG/iswx1DefZYjR2aySZ1k2hqvih
13FwlmHqMkaZ9dUvq4FMZsaoNetbohIJ4wDeMS0vZ6W9L1O176EVizVp8o5XbSPu23jEDeePwORZ
p8rtFGWYr5xe6T0pPrls+iIsU27fDZjfquDW+lHK/MkkruwXz25dUvSb6Pg5jOsakKwK4oPtjcF2
IhLxkg4mP9fINmObxkAjqN+hrOXridwyG/KsP7WAFdfjxGplJ6F7NEhE7QlA5y+ePe6MkXNs5RCX
tOeY1CCtLujOYOEqSNVnGmOg8NsSsJPdti85w+tbEokLLseXFH2L4FuACdTSaUxapYnOZKcIpVXR
IL/w4KUbA07BQdhSU/5OZcOFkYMmWOTxnvQzjiAJvxvBD+HVt7Yd9Kn1uVq6WKLLVR0mi5ZsrEjp
GE+hh6cvbBekvpNR8w64bB8myUxoAAMiWHP3FBUY+bJgmHYLr5xYQsjntVcPiyicbAj3Oqe+x6/F
sbUnn+YV+1I2s7Hx8hCMq/Kurirts0mFxCrDhEYJRWPtu8KKL5E11s9l5strxFnma3Zmr1tNbS+P
RZcOe22zi42cRL16ZWE+zqWq1yoMGIO32Hfa2abptqxcCO9mdlWe4AY0LOLPOr1P7aA9tmST1gky
4qmc8nTXSHkHx60mBMMRhNxwxk5zJJwBvouigdyquQiSIEdgwdPO3Knfeg2vxASLxrPjBuJRGSMS
XhYr+P/Ti5XiqcUbvwwbl/1wEZSnnn6X80xAdlNa4gPHVnbsMD4/RlmIby922AZXtZdvRs7Nt6DU
ydYmPLsxjcFFDDD382zKW2e4zHNVZl8iYYS3Ni7na4k8uI5ttz3PqUmUj4oA5wsxxV5PZjseW/j8
ZwXLfCf89k00It5WKg841U3lwm7v1gBYXmNkEX2O47CI2Q/jsNppLv0pNg3sMaGa6uMUO89EyBoW
qISYLEkY/daxL1zN6cS7XXHJkzQqPgJtFeso48c6XPLcO7rDwhjzbIGRJoHMACJh8EVicNyUjcVm
NS6JMBtNkx2jxlMbj9zAt9GjgECNwjnn2ljg0bl9qqgxMP3myxry76mo/XtskgnlPczX23piNteW
VfuqCRxMez9RJt5Rh+afvyD6DsZYxrTYdthD+u+tYC+9B3odY/FsYn32xzISmzgsrxzegBmo2BWH
btDVZ+5M7Oo6psUqczyAUAMnbcReG857qsQjRSU+MDm+Q0iLdGKIOwpvWH0su2U2Fksu5APmDSR4
ESO92KOgTmDAW77YeRceAceKg9XUnNrzmzED1Iy4/Q6E9ChUIoKUp9MricyTQhNCNcjvzJSRTOR/
Z2d0woe8q31nl3VoZsqZDmaRXGOLDdpQFU8dUhXO6Hld4VUzGY7zp/tWmDs5Rvz3ivM1O15/+uGk
TyZVHEbgvitOETrG79NgNUGSCaxmV2YzCjGkZsnpLgvOS1G4dIrzIO1zpLGQ4hyK5mZPLdNxympy
SCUmWQ5lDVPgIdzKmE7vaL4RTduWkPvCMGH5wG5sMFMVHYFs4Ao18JH2BGNEkTYjIZUb0aOdaRYH
65DzIiITdjfSD2M40z2yDO0hpoPxKcGYZQgQnrzF8G6OVkp3TIkIt8blMz3YcsS/18N+ZOv/oNCA
tmylb8q274gkP+Uyh3LX7BsjazZKmtbBNQvnWqCafxkWlSSnNB/Fg2h42SIYtQtl1XuhzqcJt7nI
X3zfT+BPjCyCPmrBavaYvw4sprsGPNHODQvQknlNcDz23a3bhT8ROOSePh9zPZeCZED8o/ZYUryK
/pEhIeQ5kIA8hnr8HjFAvkSJ2VLw0oA6VEl049xRbpRvN+vSrk46CMs1E61+C/6EhGvmnFgWGfOP
Cj9ejb/MJPkoqqUtNbxVfjOt+46SmdwIKnghcb2tIl9tIcTwJHfDVzRXF0EBlx/k/XfmFpumCm/S
nq0DB9iGh6l6ArJI6lS2azYvWMxAXtNEgaJZeMzA0fNYQ3cEyHZjZlyFNudLwaF7nRXjw8B7MXQp
OtQli0mh42/ZMOAVHvxTP1HgFbUPZmzfKRysszEUh6C34bI2pvw2yiqF6DiMB2Y15UWVk/85Uqt+
WuIy+6gDpL5iaJbu0H/g03e9eE9QL2qPRby107jf+vRYreQAXYB8o3XnSVyHrkrzNwrFjPfRny+8
SZg298QG0TtC53daNE5eaVrHTvXlljVwXJdI2JxJnI9osIJtbPZi6+IOH1e9X5T7MQnehY4hV/oQ
VAsKbLKM1Q+ykANlA6v6pmqwcI1wPe5p8EFv6bsdpeI43LAZRiFNzVBcbjnnlHpw4QPNLWugTelO
Y98N45ydirY5DqPxLlIs+qbqCdm3u0RjmkdSenBnaV1lZt/JPnVQK4WxNzh1bUPL+NnWo3OJ5/Fx
NvPH3mXcO9aC+7c+d4WHOlJtdBLmP7Gr2WtjNjyGLVgu43TeZ0NYHfIBUFzCNhW6MVZyu+nw9yhz
emlTZOS8YCNWT8a4As73Hgj506VPbIdLMzhMdX32fMabo1TfPJpIOCVWECowkkKAlWDpanpYN4ND
onIXwPu+1NBvTxTXi40/j8+WxRaKqpzPKBD43VU7HyE5agYzCOODeMQfecsylyrNSInpDmkJH66P
bTbvErFlRwwWJzK8fR7k1VdsESNfCxNUgTC7kBky7Wefblui5DI0wEQby9ZelYvIp3X3UPGNrcLU
USY1duarBTFo5QY082SzNR8nY+C/96OajYPIQ4kSGjs5pQaU92H192uYtRJlslCUgJ8KYtZrJSXD
1SlRHpiUsrIfoCEUHw5jjjvaVYJblOXNpVuGuGrU0TX29Hzf1cVsowSoeVzXhVdeGM+oD0QHAMXs
eY+5b/a8jfRwxPrDjWZFLkMXI7gzAESt6HXh3iYGYe/p9lMkO3L/pP3sLZPMBhmyzQIDsSPOrYgd
RtyKDU9RMKLoXISnVDLIT9L7OYFWQ/r/ux57ccipiSvv0f5Nok4JQM1XoQMDf3UX+SzahjeeZvzQ
mtLxrLo2Uz+deyEMFzSEnogBrOGnQg/OdDWLL+3OKEIhgemL6AQsAFkFj5GTyvEQYiKWcH5080Ly
lQeG1jjxick4eS3siIoJxiXuXe2DcgZkMcCBln4cN1+2kXvMxXODiz9RtVVs4f5k9snsZepdMGaV
5Zm1ujH2LOOpsTFSUBtkpYDNkI9zuqUPp4OZsDInM8IF7DmZuWMaSP1dlXoq/IZTI2gfi6ThkiTw
H41H3WZgiHDMOHm70nAzeh52z1NbHbfUl819WltvOS1MzqH2ghSlx2XmtumTsv3Qug6QYKQkbJfj
qkiOPq8d635wZhoOJIWCwBKdifPZSs1e1m9nTwQ1D2xMZjpCe/zuoIA8K8toBhzHrDRPapBQATho
8pr2lUfCoJzowFmFqAtq4DXbDJ+kC0taXqLeSR8S5qv1yU6oaDrOKBbNYUgLsZqnIdWnfMjr/jxG
bLftBo2isem9wzymKEqM8Tg0pcFBJqvS36dyiJncifx7AaFgQ+Z7eIiMzj0GU+khOBEGrPo53XF9
gCr7FJdFA1VVOOQoGQy0kdxrayie0zjYFH6y5rY8Bq4xg9afPXS0luiWb7wgZt+WQicrF94xslv/
oMDPoKpXN14bNdoXp1mZNG9ZERD86ZXaUu/HMhX2eBCEeuzTlCoJpwqv+ThQFloFn5gFg4PjDa+l
ZrAqDb/Z9E4l7q1IJU/4pJ8Kye/Z1PJl7pOKWREaa6ROoYwRbvrxHpbbZqxrQSelcRY5EMHMsJ9b
Cx6wQ6GkaIvX0QP0O6U6386hEmuzch4m8j0NxX6cEiLaoS1sEzVx1Lz7vSP6pqvpdRzD6zhl36J+
cqhR6XXH/CB75VK/dyq5TyoQIYahPgtqdLv86Jbdj8ysDtKb7uZZuocha98xixwDWldkR1Y28Zm0
jwLdAFFdoWLiD3+1SvNRteYuGcStD7Edd7I8ReH4O+2DCJpxWF0to30itQ+xwZT3sTM+5lh2hLI0
3ZVGQxZjIJnWniPfuidSElNS2P0MoQa7KseYqac720azIAV6ziuAzQaiY6yGh7kq3qYw+OB0Ph7s
PDp6ygat6nFC4jH0zHq/vATJC0r1M4sgSXnRfRHwKrPtLYwyFDqWgdH0PopuPid9oVdLBye8FmeH
x2Q/c9yICyDiE9+HOxG0sN+nkEjKMKbvU9LqdTSmx2mO3osg++FASjsz5Ptg/kHeF3GFRXIjp3je
WpWEoW+Z294Z9r3pfxqAzzcgFtB5sZ/syIQuPKvq0PAWrOPu6lORQXzemj87nBMk7TJ+7wHCTdk7
R7jtPMv0vfbebG+qll/ZWggmbfmOK48kJwfXVRAUXySddlWXmJBuSYFZIjsTqLgLUIizeklNQksq
V1KQrDLtx9HPXsrcfSAVtFeu2zyk0JUQivmWA6S9MD1a7G6DGTYG/3teOz4gt+KpNtpDR0ay9ss9
iJ4nk627qVERcv2q1Ri9EDTYFmm08a35aof5i20Om7oLTslgHqva2Kdzc/DpoG0aRdcj2BztF1sy
NuXetMbz0EWHJppOpBU52+cv9PatvaDYCiz/ZVg+WUHdMrIpTqIh+Ts46R025lOHxcaEPGC3xktE
gfKa/PHv2mkdJGukXtPpTtFUbmMrfLSnqD0kEw8473lF2s/ZKgGinwd/XUzNfTAbwW3w1I05ypGR
zVvWpl9Q//FG+PUmoIHwCn63vzNHyod5i783yWSfw9oqD6blb5qEFSMbSrHJkmncZI0R3gNeqVdD
Vi7xv9bbco6i/EvYhB6gHqejXnjfnXyAqWAxLqjPacPrt+mg4oG/IQtoPpFGh5K+GA/aS5BGz27u
Ep8Nw8eepqN9aeS0nNHEq5Hs0Yn3RKvWKEvOaa6dk/DjtQv+wsk748CAh46TgkSn4z51M/ctWg3v
tnhDcvo8q8DZwf6Se8YeD5HdnxhucQpnQnmgXZiToQG6YTi4pSz3yvR3Fv6cVVe532cneWuN8OTn
aIJTwIOS+mLt5OXVzpYof0gWjeWKaCokL//kL0APGbKpqY8ZJpM4KA4OdP+L0VybSt1JnBSrceJM
t2B7CDpt8jBcl070VZLGw/2zgpPH1D/pNlkEvQQe/CZU8be2srlj233LK7vizOi7zj3rNc5F5AI3
2/gd+3jp28bFcvPHKIK7X3rbqXuklu/YqODFtGaCVPLR4gt3wuaIKHIoSvbogi2ple9AdPYrczaZ
FeKPJ3zkOpzN53HHEbxiD6E+g2TexlP8jHXJ3qR4L3cCUWXlGtjSWlMdhsr6vZTGYRbzT5hXZH1z
0pEN9SwEepcPWLCJenhO/eESgyMoW0oo7cJ7TFC4UJuCbVsC1IHfpKifVF+DKiFXjR/A7i7FGO06
ofFPzd/whrwLolFuBEuqqT0GM2UFo2m8D2J7W7rdeSrVZWTP4fcoypXzqmcCtLlIv2UyRzMjlNO3
55KIFpK4f3Ela4eL52jV5OQREcy23uS+wzm45W5zLSdLr4QVQvgwC4JSHfULXv5KbeuO/lkMa9U7
87Sj9uQ+Wiqy8iim/zMa76jzBeXiMeq1DI6Eurde4qjadJKsTcA/ZuXl+pLNvb8ChPWEBY0SQGwO
tNLt2rGd6CExSfzb7qlzS7ETVkyFl5KfhZB0dg30OuEECI4iyRitCufd0WwoiZyOu8JhxE2tZ8Nh
q25OtXT4WpISF2Cefu+5BAADRn+PCR5Gt/OeLzKfSAivFSqi4rjE5tmGDzIrXkoKHMY3UAQOW9nU
mYB6AT4EOgc/UKYVirYmycXFPARYIwvzSbaJLAD9BLWeemPtpwAY1lhjynw3B5LYpEWZ2bwbcQA/
tmAs8EbAJarOzhJC3BcweV5mCe6D64H9E8OGJ57pH8TQhHHJSKDsuP5PtK5h6Tpoe4qGuDO+Kj8a
h12ed+5Pmtj9x2oexkdlBqTwKR3UPOfsnnxEL1Bfq7hweiac4JFb+jSa+n206fZY11RkV5ykApyX
Uo75NfVqtIWQLCg753AJVAdtsrZwOr5pv544OMYRXARf9gmn+oR1gt8xSF8svQB72gi8Gw2Wo++t
Y13CSMiV4jKGOiu5I2rHbdQePgZ2kiys0Fy57IjUfd72DPTLwNjrqZIfVoaXZAya+SZ0Hif4vNjz
/jeCkHbTEk5yQL78c9FtnXx+/TnKtPy//yq42YusBjnGdfH3B7g1/ia42b85vmdZpkCEsszlR/6P
KeO45gJjdvhTDyfW3+Q2/zciAqaHCmXBqrHBwfwn8QN+9Jf0wfJrMaxdcgf8C/gtf/6nsA34zt5R
wjv1Rq4MSjMFhuRjYyRhfQyiBMNabkmD43ZAa9+zHVbJQxot3Ch4dQmzBoV3FAZX+BwK4q4HRm61
t0sl1eLnuQfGdK7KTD1a/syhzouzENeLozAsM8ozuglzhEzrHTVYFqdR0YfdGnagYI0EqJYCA6hj
l7MH05Qpp0Kl5+F2s2ZswWWOOQtahlAHcckzsX6kceTg7odjwDoNbxdWFYUiSVpDR4TlCMQBLEyb
smPeA0QuOeWjIvQOdThezqFLyMqMr7oxSvMKJ1tEI1Ymy7wrPQMD/FCF8pAXnfDeKKRIPuOOghlD
d8O8MlVpMXkCQRpOTVg10CrceYOD4KUvk4l3sCRv3FJuNLvC+MY5DoeVb0zsLHs5N1eVy8p4axps
yDhtwvgxI+JBeyu/aE35BLl1VdyZlS/dhIG+tG9lkwTJo2lMvHRXJBrK+kunbva7AlaYuetgyB29
GUwmoE9xEnbuo2vg4QU+2GAGm2a6EGoblpYwA0HNXN5U3xPlTz/ZRzkEnoveZqDKW9G74R4xD220
5A08O5KE8Fu3vwSynLMbFFbovEZrWTfVphHvaQ/g1SaLSzG9BJU5/p5ZIq8fishLEDbibgRFbMVx
/azSMDo1BqKVOQX0GGFpeChhnBxwAFCqx5lCU7DTsiRHVmI/TeQwF3uQ70h6aFOiAOT/a1BNeOUl
p7wLc4sw4g01wimFn11aLWjIpNCSsUOc+KZzZgcyQujwGpiEePMtNYkVkLKmxiQ6o8zpFVpMN3cb
v4xqvt9Y0knTu07hb7VTWcEZ80MiNrZj6+kYC9tvt3U1esa5Tz1Z7FmhA060ndefZp1lyYlOdUVd
dAS0etNCCyVsHvh9cfCbXJXHthrdVwbJ0OyMmeZcGCn7oVssh1LVVKmZtVffTUy0roaU4CTIkOMK
Dxt57ekex4sZzQbTa87Su6GwJ5JRU0ZZCOaVgxbV8BCzAbpBRXI3Vj5p4xq0qn8Yq1L4a91aJYhF
1JJXYRjlweKgy3dV8khs20nSVjv0NfkX2sWfrIoXNc53lIdaWc6Dtvz6M6YN6j3i1mrWnJaAudH+
zGF3MucZKa2MjWk1F5VdH2mMp+MzQIoyVrYdsqVPW3ABd1mfd9+8yE2eISA41yDnm24GS0Vtd5ys
BInxpesJQ+sv3HVZNOerqONwLQ08LwZP0whpb1Td8INVwbH7LQW/yg9XOkPRa2OS6brn/lyNf1AZ
wj8YDfYfxIbkL/gGS/yF5ZC0jtnBTFpQD90f3AdgoxkUiEg3M0yInEgHhAjiMxSigUPJI7yoG9i/
KXsx8kVY19gNBgMcihIHN1QKzpCQn8/scBXcisBTWuIa/gNuAVSHOZG2R2dXh4CnirUmPu/CxgGS
EcUmKImLPVKdNb5iE2Qng+2mwaRBsAub5p50ADEipgtOrNbYSyN71fr4EF4qqKTMfUsLVOanQ5C/
fIU6WnrvYH2q/Jl0xah3veir5hLmXdpcvKidUxLNSYOZqhr7sr9vEo21OaO2mTpqeARoh4LJX9S4
3mevXPaHJumjA74BZ9/ZnL0qQCZUvQOed0Nt4GHK7E0CDYzquMJ4YiiFfw3KNX5embFTZwC1mSwX
Z6/FP+gyu0BlgtwLHhM6HTfTsLibUxtTA+Gg3tiHvVkeQNm377Y9WlixrBAjqD33m2Es5C7th5Ay
traEvSHD4pWoCJThbipHPMBAb6yKeZbdxT6zKt85Mu8wbli6yA80FlNkr/T25KrAWtYjzBU1afdj
mHp/3Y0y2cgefhg7bfDyyVDdhSznxkqreXrOG8gc67Bwu63MXHuDKwCBgjG6tbfK1l8wt1a4c/Bl
7FMrES/QLBAFQJxiZe9PdW/+9BxDPPuk5G10fYzsxFXtY5jU5WsxZZ48M0l0AYj43xn0qeYjiVmJ
Tz1SjvqKCrutLnitoF7mmc8Fx8GDHmsNSbbOMd1N76n02PpumHCU+Btd6UQXDZIo/srTNvukFgSe
r6f7PL5rypwy+igjq7PhAQHsNHLLrNrY8mkXjtMxWDtpWz5of6r3KdjuibyfV169fAby5JQOOj7w
vHLapQ7B2hWAzeBSpHMLcIlK3CWs1OFhBpKjlmOJjsPMwEEgERddzAZbu+xNYoXtQn/zFENxJndT
YO+IqOGEFQk94+Gg9oVdBx9uTwejGh0LRzNP54NslX/HNN977JqZgtA2D+NmZTul/l5AQLmDq1p/
jpoBEjEMkvqRMU71lhFV/qSpt2AyFCXd5+CZXPtDmfCawd8LiuFHm8BavUY59pbdJDsV7CmDn86c
Jy2q5FyXMrYY/Y/qlOTnhDlv2rdz2fDQoxH28o8Cgv/61v6HJMy/2kNfqvlTfk9V//dQgOWH/hrl
NX8LqAK2TY+R4pK9xTn21yiv+Rsrt2Bb7Pj8hx/yJ3+DAphss0n+EloADcBrmn/en7xr4DIEm+zQ
phTcIYv+H4R5fwmuw10lx4sDzgaa4gAfYKf/57206WcuYPmFmmYKoOogN1ANg+xBeS1TgT99Nf+g
euMXAMFfPkv4lofZ0gRm8GtvKYaIcMAoTwF0OOC2jxCMmD9rG6cOnqWzHYD+/jcf+QuEYPnIwHYF
AAKHcwc0yb//61FHIgGMYZ1Hi+o2gz0ZBO6T9Pgf/8UCl/MQxSaWb1u/HkhwLDsqcokdJLhGUG1I
FjKyDtyecEsZLK2XZVn+cWr9p73h/+DCUciEHdIh8sF79ZdDUFIw2HI7mh5QBEIsQ0uUiqJGhiGd
38f7//wviGESR5PA3Bj8xf74pxNXRpwSqBVczaEta7KaofvlVKM6KGSWU582SOr/+gOX6/InqoMA
SspR0bdCl9uE5wcv6J9vS25Ic6gQCFbDSCK2nb7rJKrPfe++tpkb3snSOyeq3f7rD/31Zlk+NMAV
Sn6Pz3SXU++fPzTpMLB4OsMnkwnOedJD0yiq4t/cLP//U0j0m77DecPiwV/6jP78KUT4JKv9IlCI
eiCLW6cX1frf//Vf5de7w8Y4CS7UA8IBsgd0yN9/iJ5K8sVNPRFrFM1LOObTPVXr1REL97/jfPyD
jwIIwAP9v+ydyXKc3JpFX6WixsUN+gODmmQm2aq3ZEuaELZlA4ceDu3T18L/jSgr5ZLC85r8Efc6
bEjgdN+399q+KZy3v6e1IxlLlOisN+mSOQq/zSHHbhoerSHu5g/e0WuhLec7xwMr4ni6CbaWSeTs
6Q1JWedlW8wYbTzoiYTafYmrvvvS1DK6hNses9OQo/7BYDufuX5d1QfYTaaP60JmeP04I+XWdUX9
d5UZrlqqCeOJ4nZxYVVVQxAH+LgPvv8/fCSL3JmMRbT1TPHLn/824Ebp1Z6elwgRiDkI/MQK94iz
xg+G9Z+vgnraYn403wzrxMF8kvwi0pkVORAIADejb4V///Do1FCCtcDbsNaZr39LmM24lKC3L5DX
elemjnYV1ok4mhS5f8ZdUf+zGfk/Z8a3cwdUY3g6lEn5YYZ39uympnXzsqIw4FjznqfcE3Do1wst
4LHKjWvcgmqjGuP41yMOZ6xlAYFBbM64e/0rgfiYOYe3eUUmkgiazkFvLFx/H6Lje3j/Um9e2zJH
IeOiAuxRnBPLiPzt46jdSus4R9sr1r72ciDaG4ErPra/vIpnc4Q3LIAiBv+Qf/YYZ63WpY3qcEXb
aFocX9pIt08Zn/72MktJ0Fq+clZo+Emvf4ysvcSn92ahB+dc7g6+xwpNU/gvr+Kz8RA+Gy4WaBdy
yeurwM5WApCAueBstY0Jx+6X9mTz/lWWe321ajFidcqczjITWjy911fBh2T2HhkiK2HDJ2kQcN2Q
rThiTWrl9v1LvfkGfl0KnovHhso0DQqxv38D9GWTCW4wHmQnRq805Z1uH6YKuk/w/oWWCfX1b3LI
cDScZa4VkCTOFsWmp/2l0A7hb3dDgzkdMMk+sfOWcDsxDfNamb8KnbXIFGnoY0payiC98a9/r8vm
g+/eMWi2WuLs0TJeLc4zglPN2I/RcQorZNAm9tnyg9/79h26JlgdZg82qlznbBwjFsijxlm6Xegr
t6SkwXjr5m4fWZV5//6jffsOXS5A1dxc6DyWuax1v41jF4dR3eSogdt+rq6FBrYAUMG/CUv/53T4
h6vYvs0hAyWTwVy//ODfrjJRABsWkiNn+AK5N7Q+mC9D/MFj843zB0dIpyBVj1+ks5j8CgT9/TpO
ItEYCtitCJfUGGSsX22gD3H9IjwVNk8a2YjoH0XN/nSjkiqER1s3oR3tojaNi09ug/1gi0O1ZvrU
NI1oJnPJoYGTm+oXeLXmF+H0FqxPOaXNjzDMgFzZod3m+IRbvfkUWW2PFp3VuAlmieGOCjmdreYI
8JIElFUbIwpNjogsQDaQ/NBThwEBGdN0vGKSjibvACrYT25lPNr9diDlxIUma5rIU5yRZjQOAJJ9
ApK6OuNWCI7rONhkRxwMsIBFE+6QJDJZsolPnWyrz9ACAUCQCJHTBm3a6jq0fU08xc0wZZd4IAkb
tyGYYHnt3VBf66A8fPTNvlHczL5TToeRjLH0VkMEV2+NVhvHC/bbFFrJlOpGhwKyrPxdTx0Z+6Bt
AAk9minIiEDhvXXuynYM423cKiIZrdnR7Ns0d9BWpGiZbiV6P/y1ycyc6CAPnldpy+Zq1aVe5QC9
pO76aEbU+Y6lgqT2YLp6DH2xGpsk+wqu3gXe6FGGXc2RRVeFgMIux2Hh1Wrf2D3gmtooS4EmZoho
YCMrXpMDSP55PhrJg457dD54fqWZG3tCuL5uzKZMbsQUuw9ebGbTvpy9bDj0jbB+zlhTAEGTBYWR
IhNlw1vrp6bZtElO9hs5HPFthEG1XOciBkzglmlWsA/lX7+NifHA/JK7EBssiuSkCSB0J6wQwqW6
SmO6VseiMrObDpiTez/ZXjsd2tYu6PdohLH7edD0kVxijnSwqt1mGMGAfIN/3SGQnS0d/FAj7bw5
DQn4mwCidN+8JMRAHxprgmhgVVmbrQrqijigmauh+JuJC5B+zD3VfKrQFCffpsap6BPD1sTPEzhW
pSxYIq6PT3zThqVO66fI64hSe0QuwCA2JpqL/sW3EFdd2Hgh2x8dSBHS+yiZ+ov1e7KMK4K5ivjY
VlE8Bn3jGvWem2i/p7pXULbzRXLj5Xr9U2vdFr1LmSjtFA2+wCHEBjsvwXRqhrI58llW/31B2fFW
O1QvGpL02e2/6UNuohQiowCvrY8xhpKzk0OeBZRAZgLlWVSn+hx564aO1HhokBKK9YxTIrodMwt6
gqF8uBKjiqsW9nBevngMqn4XUxvVvyPAhQgKPaI4KSwj00WGSCXbDl7VeweC2Aw9mBg8AyZmp79S
dLGjE7V0ld15Wena+HikaQYxwWlmYFiwzzdzTMV4FQLLQ1wQpn1FadK1/YC4zNzbxcjKIA1h1EO4
1FU8Bo1+P1sS2vzXI9L/zxNM6B43iVbbgd1qfPatiGPyAJAelHsFcTxaK4u+HbQz+imAM/qIdkAr
0h+zEsTJkKRIA6zK4d1inB+K4clJ7bo9xJx4AEdpDSaKqiWE5qbD+Od+KcuuS+4GwoyqA1Ipb96Z
FMDh05tRhsa/UP6X2lHJpV4t8Cczk+UP3ehaKMEVQbOU6u0iwd1XlVUwRLaXfaobD3C+hm5jeUHd
8NUm15K6M37v+3KQGUqcRgAGThn+UGvw4q47w0umvYhKC7ppiwMSqRIH/v2QEny5Kdq4h3TGaHws
hYbkiyS4/LbtmkLHjJtpVyk6U8gLHAvIPSeheWfB2UJZDbyXDIEc43GV1hWErcgbm100hg7xAZ4n
q+spRArH+1OwCtukcZBAWJrnBZUjKwImirHxtrZR1Q3MftmEj2QP04cbyzo2LsgLQ29kDEjd8OIL
ew8yiJyRSZhJ8UR4WCxhMM3+k5uxcK5NEkPcn3UN2IFmMoSPk2jxaq/gXgzmpqY/o124tY4ql0Zq
5h7nwaA5Gg16569ZxHHQ6xB6AI+ZnZq2et8bM3QKRXG6ai0NpqM/YTmM9FLNx5jRYmzxmODl8Og2
q2PdRw2tGLdy8sCbWkseah0ZLzqNTJoPSjVNvBmFHWH6ZCmfViPwC+JOKQqxR3En0OCkZ5pugDFN
fGNaq/VLtxTRtqO5XeO58Sp9W6EboestSls8Y7zuffLDcj09Tl1E7Z03WVLv+KWarCCwwdeIINRv
KoJZCQHtS2cOoIJHj4QnUEqbRhrZ69BAOglSS1jZWhsGOjHRaLpw5o2KTSHtzuZHqZGJEtjJlC2h
BuC/VpNvDXtMqySl9FNs1vRzIHFvFWvAczI1wydpJLZCdusyFLOs0a4rLRTQbytJIic4eNRgJkYE
HBAp0tfN5JNVx9xFzOZWxH1tbvoaYBjqaSF/mjn0tbXyaQ2tMQtO35C940+QtoV7M21q1IyNG3m0
g3QDuLJfGS3uGT0zs72eV1D1EpOqPpCvtgAuPJCnxaTroxBCq/zFUyiKDkleaF3QxvR1SZgaQnic
ZTLdUvWbgNy1Fcy6xtRAWpWuzHBYkDGLcau1P4u5LyCltwYH0zYCR7yxelyU65yIrXkjqlLdxvOc
Cu4ndoyVk0oHAJJwF9h3gWFyjc6OdlU7pJw4dcctH02WPoZ8MRPj29eNIHLSqa2XWDS0nzUYYvSo
+2KhhbISmCBo+hrx+cxisCERt8jWyZwWXxF9lYgZrdK47z14TIuisD42OubdtaHJIQtcjJgB6IBW
XFmtQSIItYXRY4OU1WuKJFGIE8JBXxpUtUjllhjJsL6JSLyMrqeYNvhaRV6uLIwffT+cavxkVgDX
GagJnt0yJvcgG4lJrQc5fjJnwGgk0pILc2VLe+53qa3kuJ+h5cKMjyfXOBG54qenir2EwiPqk7yA
W4U2z9G1uoi4YI2+qYB564RYkDAIJp59KEl2U9GFiUPK+d7Qo6MfmZu1iGgvsZC6q15QBUITpYHv
embbQjw3GH849RIdbLixtbyD8yfxLvRu5Dr7hD4yLiNoCKhBOByCqCw6ei1uWSD+tTkJPmLwjrpj
k3lQh4q8MagKl2K69bqkRvPWgZ8n1DsmJaUJ3W4iVzQiM5bCD64tNl3A4GJi+Xj8IGoAFkUdsrgW
V/Cuw6ZwSygBsg63ceYvZUz8DHvwuqvJvG/suyYf+qODZ5LUS2aoiyjEbrqOpsZVgPmRiuByagHR
Dir0+8cuMq3HibMtn5vpd8YW4wNx4b6epxDUkklFZK75M1ROm9iOOnJfqPVjsijRu7WYTK36JrZJ
UKP40uDjq0DTYYfpCpKaGl2gGGiLkNsrJ0rkPTWFKGiNRD6GeswMouH7njALs0lcWW2CjCY3ZPe1
YVEn9Rg0E9gtM1+yV7Nw+FLTlCQ+djAH4BlG5d63Em1eUBgGMgAzSxVRF2We6ERIRE0fTKbX9Psp
NzKJlKcu7h3NJLKEEF1Hbdn2iRtXjwAWWhmGNOB6sXyEa4Vt0XNg6i4q7GIPnCOcuDrNmUWD790Z
mNtwpqAVrCFmRIu1Pq7hpikTO1w0VQxDWcsWE4HsBP+PJdTntpvi72XaUDKdPVjNpGQ6w8+ClNkv
biLdvR2G7KX01OC0xFmgbBEYpe3FJBrGqtNgQGK9UWOzyiVF0FXfCYwFLsehr4OmxGku7DFHuCIz
nAOYF29GZrrqwU+a2sUhKFo+pW7CKFH7NvQocAsaURZu6m4JxAMWLBChwoJDAo990awXLwqouduu
kBGeAxbTC6H1UXSMZaE91G4k9IfKMxftUZP2JOnY1s3Ydrq19mJbu0ukHxPsoPcuqZtdd1HrvY0M
1gF3yaxG2IFdROVN33FkZIudAjVoTbeeUajGJKvmRgHCheUgDHem3cnxIF0OGrfUPIYfUV0UPzMc
cg5gqZbVM3FSs9n4xlh8HW2w2iy5djO2awK9JiNcp5GDgHmF1RlX7kJaYprm8ylli+VXjv4TYUJ5
c5vqWjRzi3HaTVsBGhGhO6roRaJlThFEZN9qTHUdF1rGqNQQftf1mg0QfyL0UHzOm3GG3sTwCjIE
xv0WxykgskE5zmOEeuPe5iiIGoVTqLUx5gIRc91JvKKlQk6wnXCwnsaZTfsaBRrHEEZrwkenw+qe
oPjYKv7R1FprL1qO+etIPO2LBHnXk7TIqsN3qqHkrbQacShRiLiQmDKKk+OGMf5oNH9qHRa5GwZZ
07IDxipofS4TS//c4wKJmGzxdex8kXV7WRQWkNts1K8K28py3kOFg0GwU3+JOqyRO+HF6WPlEMS4
UarItlgJYC+55uw/OiPBYTdmSiYWJy/XcqpvXcJB7h7/TOQ/82wnlAHaUE9BTOACkYFj5z6AB/LT
TdkD8IC0IFSC/TDve+ymMAlOueicexvHJFnhbAXhl/ZUE/xbjXKGPBVCI/cakrZmB2YPepGCbP3d
mBybuc2VbFaE6pDA2EY69gHFJjbkpbKjak16JCeFvh2dvTPMeN7QhzVIxQwSMdD8EeDl+rgBy1Q3
Hr3JcS9RDaOYraEP448bMAsNqA6IvEYygxCNrx9blFYDaPA6UlQwWy0ScsrDldrUDflNu7qtIIO4
WV98z/0eNqtGl3ZcuY4cjHWnBCEZQO/GgOAVuD9sQHNjNZDg9lUb4ia5GMi8wGY8eaLZ0f4MwxVb
jY6AJTTJLNPeeFUYbb4oS2rNZ5Gvx7tZJQZA8qJPUfj0mpbsKPuhJmR3i/nBmAd3L8Tg9NQiKDwj
ateN+qpMMC6uEy9zxQVIu+ixABlKlgoGJlKMSdG810ooysyhbHZX5Nwve7dMNqck70asmTOJE2z5
JjagMWvoukFU363qQQBSQOCHVdxRRq7DDfXRs/Sd3XwXJYYRXN9+T51HGCliNdZqHLNexnRYjn6E
ujrK/SWhW+pEYiE5fybLTforsHy/Uq7n7AFKx4yHMhp/NHmNVykak0Ydh6rvX/guUclbLkfNn/OU
Ql/V2RtrR/BUaD86Ncf0p3u0RuRwdqBvPeGzctaGB8eOU6+uP+e5jcqrIAm+DhoEM9/GOmHe6fLY
uMnCZCgPqTY3T5btQks34K55CD7IyYQ0q2GgMPNPmFRsxlfdTXI3VGxJuiucD5MJM3kGnwWgKG6+
UziQ+bMuXfReUWO0atdGFWWqFYFsibpP2cYBPasG09UeM1tP4k80FQVm55BQTsZpjH0db6KVOf7a
cUcaLnU6JNUlrvXhJ9YUbVqje0qZp82Q07IAPrhOhJtcpLMX/nBwDv5kc9s94dqPzS99WHXZTzmy
+8bJwBZ6BR7XNA5TuzBQ4zgiSc1EcRvfu4pmNVWAWn5RkborUiAlHCJI2VshhD1ZRcVmV2oEHxH5
ugkrx9zznJ/b3Lioi+a6AH3IeTfdELTzUmTm+CQJzAlyLyKJTQzHdtlyariCQIbjvSPN3f4eefYU
n/6rYiiFKV6iVdxoRrHp20QjbLiwWqJXJV4It7KpGeIfVE+UJRyOMoIS7M5sB+f6v7xyJLyH4x8H
9CJCzltK/E2qkd21D27rEyczA25XF7M9nQaP9DCfJAHMa1368H5d+E0lVQiPjggJEgYuL0TVryu2
RDo7fJmuxgFEIpOgRLkeq9DftJBQP+jNnReHORjSd6GHhJbAJUDhrI3gjNaowCKHK0NL0suIZXBj
q2n8y5Y3V6ElQgDoImZBUXNWvG9dx1ZljMupswXxbEzdFwhbrA+u8ktm8XurgssgWqeUTmfMss0F
IPV7BbqNVGObCs6bP2hZuMVrxUY87O0CJ0ybTleJsr2rQeicKdKo1h48Fryfumux9fn7F4jgnYL7
0vC0xdmN9E5oo1blBbJR7taDEv5a05H6FrX273bF/yuv/hOlyW9P/U0q7g24sPzr7/6FX3/hH9UV
y+W/lo4KmzwLTQddez7sf2RXmmf9SwcKhuiJNu2SmMuY+Lfuyv8XbRKHuBU6uei13EWh9G/ZFf+e
L0z6k7blIkpx6Sr/herKXMbV/36qjkM+DMvr8h9yexeN1+tPtUCJ0to+UYHs3OItIh/jk0k3bT/P
QG9MFgmk1L069PNkWuzXTP8OA657yZQuLyxNT0FYk3EolY76GqnJTqmoBsQyEuaMCFrfuTH/DidT
by3EWHww0H6pps7uHgEa+gs6cQvt7Gw8G5kGDi30cd5qCMnzOExOvr8kPuTRlNAFcJ7YVBMoMEms
hSKlCs0JosbZZzg4521oXtKLYRfpyXaWPITRBnVW49Y4Ii+Cm+V2z21c3jmcBB6ZVvSVSgr/OcyE
vjGkJQeQV7Dq6xFBRG3F/Sn29Qmvr8K55GPDpDRTXul9nuzLUmu3kvPKNoWrvq3HUp7gO4373768
m39++X8UqCJL7FPtf//na8XB8jaZ1pbGL0OdVvL583Agk5Sgha0AxCY7XHIvOpqGdXQKwSPRnbLS
x1qfsYh0Tf/t/Uv/avS+fhegiXTX5C4QTOHWOfuSsiKPvK41gm7gPzN2lQeVzRMbpmTcVhV5xqLJ
NjgBKbf2/WdtTCn7GdX3929jWZJe3wWfs0e31AImaxrWWZe4jCuV9qOnggFWHfwmZ4HIZz81ARjY
zGdUw9Q437/k61VyeejCc5Ao2CwutNzP1YR9FYega4UKvAGZrOl6j3nd3KFa/OhCb98uF6IpvOiO
2HieC7aKqo8KB+RYYMMly1azM5e7sKRoUOAyoDSLWaRtPPMoe+mc3v+NZ0vaPz8S4iHfFzo/dBJn
KwnKfDZ9Vaeo4pNPnVd1FXgujgivjUSQ6c19VbD7HzlfUov7XIRANd+/gz/9+OVBWz7qHffNU261
yE3DvlHYNcJHPSw5cLqPcJ11tvGKpQ0KdOHev3/N15uSXz8aAiBztsvqiQ7v7JNOKCfrBWrooMJf
cEiSqF27tCX/ape1XIXiCpO5YYJ/NJiDXw+cDhN5W5BDGoD+RO7vEx8yTYrmeGonH+yy/vAauRY7
LV2nn+QxV7y+lnAHDMSt0/Aa7VNXi4facH5ocSHXiY5VaMYOU+tThnUYs7Bqv7z/PH8Nhdej0zMB
YaIJpNTJzz17oK09oyKxuLyyzJcmLbGDNM9CV89W1JFlm29L6rY4MF2s7eKTrvnPA8q6tTPDbUhG
Z1fDfOQUCgk2FU/v39vbUfz61s4+cNXmcR9G3BqEzaNZ+De+rb7xavbvX+YP0yTXETqFZ/S5qLHP
FlxXy70Rr0wTSHv8JFS7I8ITeAwBQR488VaT21iPL0H6QF9IowmLiOd9MJTeftbcAhM0jkW2JYhM
Xn8EiVRKcqjnI/DqMhA2sdhDZdUf/NJl7X3zrn22FRweTISmZ2uzXsoM1lDPVaR4iCZxrzL1mV7F
lrpE8P5DfTvpo6hmGNkMJuSY55O+tEER1k7XQOqtmv0ciUfg7fCZu9je9Y5CBeqZ0wcP8U8/Dx09
kwMsFKR2Z+8RJomBRLelrVR195HvU0WJm2/KFsc+tl7e/31/GrYIyF30b4vqCEX+6zdWay7Jq5T2
4KTDZc21mrxOiNEUz0tS6Cs5QDrCTzIo75GyxVqnjvTB2/zjd4vPYzlIeLaODO/1LXRDqOm1qpug
cW2Qrq1xSupebhWsZSruP5CwWBeGIZPNmJQ79q13SQ+z84Pn8Ha3Ckf31/yPH4xF6Gx1x7JSEhlT
NIEzlo+Wpd9NhnlJiNY9ZffPbO1uWLvmVe38tGN/ZQFK/OD6y/x0/k0j9mWSYo+F4vHsPfS5zLuo
jRpqdAReyl67gORY7tJQxgFwAADebdCn9E5gMuF+8lWorWKL6oJG0LBSlr0qJmOd2mQ3hbWW7tEx
6QDtCn3z/o2+/TgJOuTEvhx3kapZZx8nvTSUrijaWbjsh6SzvCO1C6qkOAPmnijS96/2dupkKcE2
hUTI5hu1z55KS+WnUxLaACDh/oW88E+OVVo/e+2j7e0v7err588g52IcaR0TEePZnCKx7Ka0VfWA
zuFBy6pHAt+IoSjamzFa8kagtqwiGKiQ3oojdBx/g62cmJs823TYpZErwbJBVeVtilQ8K9fr92qw
qcHTddsrh82EEce3DU1baMk5jQFzJIxHTRg2Opuq+vg9UsUHet3zd4WGFokmv4WhzVd1PhvjI4zd
Kq7J0OYAFThAMG7HCH+jN9tUOEll+mAkn8/+/1wPATsnTw6S+vLnv8nw4lzJXq+aOYDJO52oLTm3
bQRA4v1v4nxKXq5iEwKIWJOvkD3r66tkdmLQ8crhFIVztiFi7Bvk5mdlVxdtrgc+XJgPLng+NLmg
xTlwqXXoFgeQ5YZ++1ljNcSeY6SkK0QieqxQAQVxV381G+O7kaX0qBb9lSzt4oPrGn94f8uemHIS
11+cUK8v7EhPQab1EBpSNVxVrEJmad2jukhXhB5ZR5PmhnTkgzf/jF3vE9CJa5e6U8gOCLPsI0ph
mok+eqz3X8D5oOR5cFBYVNm2js/ZPVvkxyJSbcFYCPwaTUE4RjbBT7DBfIgZh/cvZSyfzO/Dkmth
O/p1ACJuFpfM60dARbnDK5qMzIFRRpm/WNC/1QatDW1RTgnBLEziT2bjqwM+ZmonGrRGpQE8s7d8
Ht4qG5Jv79/THz4Hj1Lfcjse+yzj7K10tR1zrXQMZOuqbcteZG3R7AgcMX+l3f4ouyhZR0kWb9+/
7pulWuCTMDigYC7D8cKh4fWzoGbDfD7KIZja9GfmzsCFfGjWRD6OaKBMUgcuIG6VJzcjPqqHroj4
NK/Vy/u34b59JWwUsBzgU9GZMM9fSZfVVh91Wh/Y2WC9OFX4RBjD9aCbHdHO6kc6dC7CCmPhExuA
ExpZTfssmzc5adi3mtccSFfyLro+LfdjQ8PYhmOI+E8rm1Ntj83W1ubyVmhNfF3NmnNI7dk4+LAI
glLPiifi6p19ac36M6wHcxdCttt1dF2pOxT1thawWlu6x/lUgVdv+/yqHKA9gd1em0D81u5QwPGx
5beC+toRhKH1tVXGeKdy8MBZZyMZM8ttYZqf68Ea76aFAucNab833da5qktS1JI+K6/zVs07MjVF
ENeEWLMZzQi2GobxMkux0CtPUhVx9cY7jQPgXJSb0tlVtEPnDwbjH74K3gTbJ848lPzeTBLaVE/S
AeETRIV170T2Aw/1G7Sv5w5vP607+Flzu6+FBdhJ+/7Bt/BmdLIq2z6NJGrRwB3Odm7zIk9IM4QH
Q945Lx5soQeTiL19PuufncYfP9iMm29nHq6HI5gMWB1R8vkJJ0/mwotpKQaViMLPHXDbVZ7AVMjp
Sn+HAOcmm2xE82Nm2nhHW3b4ggFZ3sdZI05Aqt2fvez5EOWonVTeIrPWssTqaI6WNErDZTZL9Wm8
0yffXPtEM66V4B/SHTqti17oym67ZPf+I3w7mxBV65Dr4FNX02HKvB7UmTNNfjMMjKaG0FBRNclN
4yfeNXQlvh03Dg8eZoBAmSIzP/p0eEVvXyBFD1Yv7gDv1/lYjkkGi8KQMkSI1CHZpgivVobj5Qez
pM+1qqBePJVJ2iIXikYgY2QJ0mLKtfw6dPLiZfSS5AsJnYqzZJIcitYZb+bQga09p519Ij9sevRc
IrrMqv+ZdaNxJaH4noBZZlfeYHByqsPCQX8be/5edfnYb7VkKpFzOE9oXK50AG570yztU+WVzSYe
QFL6+VerQOUf16oEmdeaXxqRi+ep9JHilGV2CdVyPGRhI/b03eob8PokirIdvusnu7rCtr6gONGL
5EEFNeug+Vmzjz1p3pe6QBHYa1aAdKbZF05XPcVKJ/9yidbLxk6s6OzVJMqwzDwSKTc8ULeBjG2j
yQB6USZrUg8jufZL6gtBRV4vcbl5UxJpnbXXhOTwv8OyL0+hHGYk9Xgivmppp31drGX37WA5Xx2U
LMB+QUGUK6M180Aqo3oaM19u5noYb1PZZVsPIOxBV1pynaHzvQUHXq57VIQL+UVQJ5fS2MSmEMSc
dQa+YKvXkZV7zuyQaqBKa9PWRX3VRFSTt8BPQjLW5HjpVBrxTQR/1VsJ3yJZhxoahd1E2tC+cIf2
PkeoKUFi6dXT3GfwgbApInC2NP/KSIzqsu1GNA5NUjx7Vh2f8O6rbVZGYuNHLmxAYjFWvSuUDJoy
TRcpWZE/sZchzovKKcZi4ch9NsciKDwg1gAm6+OUStjwSZ2+6MSE3kywaSCcESI2G0N8leWjPE62
meyEhFgdgsBZezrIvlYnxVRiUwjiyrgktFlDtVumSDh6H26L1WJdMtBU/xjVBJERSRQS0ZkTbxR4
ijLXLnEmHAWuCcBL9WFtHSZUAdSQoHywkKBaYu9u0Z2HZuTVe90f/UBCVVlHsk92qRtaBy+vkx2s
MNrek5ugJIq8PXKUGUSQGcMRIg40QZmTTcdZTNEtFFBtPTuVf4F5JaTGnXwyZEq72KmKnaoa/XPj
W8UJWQJhuAOpbW2jG3mgJwX5wBBsCGZ1/c/QG3qCIz3xnHRuvV9kUvWaTj7N1XTKiU4pZpbXYroM
wTmvTVNTQDty3zwSY1+jjiRtZPJIQhxdjUFmJHeSsJKjXQr/M6Rdn7xDZ7xrEAWBfies87KZ6EGW
fYYEF3JQBUXpShXAUGZKdZehOwVId4ZjmRriCo2yB2nfw7vgqwTiU054XoO+x8Ug4mhHNQ31lePK
5hPD5KkTjbVxYbltNM4UO9WY4uCjgjzq8IT3M4LwzQzu7T5JFTggBJmPoyHHuzE2Z0QFvMw+Grxt
xaR5l1Jfvux0dClFlnpXU565l8QE95dNN4tvJqvAd78gpiUKc/lYIa/a/XqnJAe6QTYSnRYm46IX
VVN5MhYu0V6oNIU503D0m5IeaL0N2WaTWLZxb9AhuMOYrPYGMIJ1kuj1yaui6VpL88C32vGmy83x
rhythCgBgsJ7CvtbU4RToJmeFmSDj4BNd7xTzWn4mOby6+COPlItQoTXuqYsQgycWxdV7ZWNkCjA
aCFvEo6oN0VExs2KWqNOWOWszdeqnK1LGrOShEOjZLMoU4fcVNdIk3zldBZRwg6IQTcbHojUCFwk
GZ+SQRpXAi/8gUs01E3RJ7oyJequaRrsG79WQXRQtLv6rkf5bCbI9QPkFlBlBX8XSFb1ZHaNPGFt
cF+GESiAqofyZGEC3+XeQDxCkSMyABOqE73Bg3gsdZt7NMa+uHLKbt+okPiHrD1UsRdd975HIkPl
1Ee60CTyIp+71WTRbRbI813nefPzDPLjizvZ023hx5+KodR+uLOwmXsgsFNDM66Q5+TrDLDpWhI3
cCNC5MwHLTK66bIqEonvr5VAUeAHieuKrGtjj3bZu6OYUh3nPDW37uTxl+nTiYceMGESjLqPbr4g
0nTcF0UT3SaZTeqhUH634QkPRBl1BhxVqrToDTyrQoJdTy48XdSE2zgdcU3UtHfHdVr386FCUr4N
q6K4rVIX2rsHNH3dyOYBZRrYbThk1yXxPj+koY1fCIHQuHTbg+I1yBG2NHD+q1grYwxdffkoqY4L
gESaWyI8c6Zt6zfwtIdY+Scl9JcZXnvQ9WqrUsLCrL6GFpeGzmUrR/nF14tsl4QC2VdmekQIa8lw
Q3G8f0Z1ln4F75bcl9UYbfOCeJ41yQ2mwtFmLtSVRpufNFKV6g24Vq8iQW7O9040M9/o2WHwreyW
/mj5k6wFIk4cctxXPK/hwR2t6aaCy7hyogFMke0AnTFlZR0hX9bbqCy6U+/Sk0lBJOdiCEaOJ18H
31RXvWOND6BQq3k7GhqwmNK2fuh68g1o10IgcpoXrcrYJ3ZZ7zyMA3MK3dlpvKlIkXJXaeWJB/jj
dA9LR7+qKpkeMI0sGYRqvOccBFGySpG1S5k9gb3x0Y4R16gKUowZdOumjD7paX/ivENYNVY+AoSi
U9bIW9dB3QUyx7/QRgZrH+nWgaqjZwUudulyZyiNNneFrldzxuIO65W50w0AHjEdyOdRIn3/LNr5
aSJeV9+ySEPr6pplc2H3vKC2ZHTGsX+cRvMYse3f52NTc+TgzLNrZucmG7QiRMCmOMDgQmCVs1qL
KdiG6YQOvaCPwDPxRvi+IUCBX7sgHyDvro8r51D2bYoBI8nrvTEmR497vGS70t4wkRInrJCA4pk4
gSTzT67lErUi+9vBiIg1iDrAzQCq9S6PNkAFvHsU62sn19ud6NhSa1lvbPs423eDyplAMUFyzAN1
aoovRZj/D3Vnshy5kmbnVynTHmWYHIOZpEUAEcEhGMl52sCSTBJwzHBMDjy9PmS1VHVvqbvUi16o
rCzNbmaSjIwA4P9wznf2c8ZuajT8jchuf5POtF4IgRukNSuxD1p/T2iYh9gOa0CQ1AHOiPkVULxx
Ufb4BPTc8gNFkT3zDhUfVZcRSV8D+y0CPz13YUd1HYSXBXrnPbDS/gd6Ge8SSVwVqy7TL55XYZ8k
a/IK3+bybJrlcN343CoNCcJzKdudNZtNPPbYEclEJptYB8Wl6ThHBK5T5PRzA4buQsJGjaFGPHIz
k22frueirYMoNNsCpptzO3jkpRWd5d4FiaWZJWqzudSLHA+DzOofBTm3t/aKT+qgVJudF4snqGBh
eIdJoSEnzDLP65L/4GwjTp13hgp2od6oFOXojJJzj8qtikIedLgWRnapZSUIIZTdPR6yEGVS9ZmQ
rntdksJDasfoBSe9/QEBb3kaobQjqKZBhpgZrkvuTw+3Vxfqgh5o3PlTp6+yWYuNHDg+8X2uJ+6u
q4lt2za1t4afafVz8aU4mJDLYOin+dVYLFRkTpIdCVR0qZOT/GSPpCHOPSzGME06yILVWYvaOhtw
BsjV5c4Y4VInPYmUWY/iLQHvw5fPn45n1HstsuWckZMaC4rBS3PGwWkk4Jch3i33k7TkJbEe5i0y
3u5IzCRNTjMWpH1Y5qyrmIWp5vFJjIa/2tWxU+7y5M1oPkG15vdu7iHr6Cq3j3zA4oCumlrcOGmN
iT+rfHJ8GoOrfqVx2/mhT46ZRASJSWxxMIRKl5tnXK18iQhZK1CFT9ke6y6pmTN0gBhc/vrl5V47
x5UXFnyfNMH7Y3SDd7skmcOlE6jmnfiy9GECvXyJIUQ3hzTBYxozspju+pY+N8rNdT53QzKf4TLr
A6EILVDHJeEx1ai1ehzL3DiVjis47lfE+nljQasPmWGir4lHd0U6JvjozcrV94gcxU+NItLIO+Ee
mGQ5fOimim1p+gShBvOWsIPXpTzORICdGEUZVynJYweLIPp7WXrjzuqs8C2rvPqlmgzks94sj812
5pOxSflSSt7UVS08eAe/CeLJphJ0OQUvDSycP0yvHiixV0lIlF0zyRUt6n6jO4OUI99PhLtl2BTE
vQiOuRHIaGIXtAzr7ziu9mCFxhavDeN8P0vHv5gyIpa9pWw/Fy6v2Ex9AfLR8A+CqpHdPo4shLrJ
YtxC0+uP9Ajt6beYZnAVum0CXsGo4Uz92YDMiT0VWFdJPrRsxrIgaplz44MgNwzkWLvLJUqljtRw
ZJYUdY4mLz5P5p9mkapDCZDuAJryqguXM6s96xky8S8fs8HzNDvyg/wN84DqtfocjQp5B9G0ReQO
9f1cjulVL5rsRPwKz3Zs9khGcT0Kd7YJ16lD6yF0U6mjdhW7xdheUu8x6JnKE85bi0QCR2HsAkUV
KWPqTlNgHyEngm4dWuOiw5a4r21/vDKZXh+1AAFqrU55TA3UyFadmHEatNysio2Tndbz9cjDaqdb
Rf9i9OENA3pcMtmq0IkwdL0QQ6hhMxkSF23dwN7cFV06PNoLGFJ8QtY848nKun0xl0fFSOQmNJnQ
KvDXFuiq4+ooytvUGXkXnca9nAmCwk5CBg/i/enFtYv5skX1b0dJTyjZWCuxZ8JWXxtVyHmncMZl
j6twsyuU3QSK64yCMSkD1jct5+luChTVHTlPdZk/prNMLhMweeQuk0gyZctD2kvvasGqGEt8Ycs2
Qx7J3LCmQ00UGNaAGo0VRuWLEM9NvzPNFWc2JfWRyUADhZDrPM/nIsFh6Scbl4gIll3eW/5JFcN5
1LSLHDsk/OI1TtnUA81O3kK71+el9BhGIdgjbSKpIyYjpBN6JfahJDmRYyJjb+jnw0p23t4xiC1Z
FUe2a7xqQuR6L/uqLeJlZ3dr4ubGjoccfCMGZvT6uF+Pamgv3XHMojnp1sep5oudjJCzQVsm6FS5
z7cgBnqVqJ+KKW7mtGMMshC7zdxh32Y+wQwYy5jvp+wctxMhl+0RF+J8CnIGjLbbiCgJkjwuk+Vx
UU4dm35R7E3D828spxCRkO3JIWZ3X0guBZFZCz5Qk9WJ1DfkGGP3Tcv7pAiGnZCQ9XU7UO/qI478
Jz6En0OaP/NGPS8CIK2rjov2ruH0djfADlp3P0HQ72KZBD05y9oJKVHWJRS7ER9MFAAAunXKvL+y
QK4465rDZ7BJruhcVLpQnMqF2ASl7yAQaJLtptq4dwUWgo6AiHNAR/8lcS8RIVm/rOwoCdYsesye
KcOTEGDBfnGHLYE6GY8YbNxP7qcQAyOP/YWL5RoZL5mR+KHnKKW3rMGSotvzbhMyknbKmpyXyXIe
g9UmQbOq2rNA1LdD5fUiK1vGfrgU6L2s9bomcGLf8mleSDTpkQxBj3uw5qiEnDkqrZR+Xjrhu92v
T2Wf0krStXOK5gxalvwXwwncHOGGLjdGxJh4aYCZ/BqT/MDTjkvOpblmvGnfCnuyyUkIzZvMd4M7
JxiDs8Q9G1stOX1o46pzapDERJd83qbeMDPnseR8KOVzsiwNx3chzkM22Ddlm5Zns4PHMHTpwZyd
1yC18J3V1A4J9J8bT6uKmwtjBrYQ99W3tL7A3E0YzvbNKQ1Q9w36A61ze9/kmq0Btt99slrrFWNm
9gcYILtIaL89kIDRX7i2XZ2NLk9uhqwMP/xGWTCfZBPiv8hgtdLQL6OKcFUZnBSQEeTTwJDHY4yj
E/tTrD4HFPyrFvr+6DjnyXQpiNMUhq05Zj99ZiLX0AnyO5/PAJIAvv3ahIEQB6vff4Uefl9MVTlr
iWUYLup8SX/4fjufBWfyLyjExkOrnOI7aavlpMu0fesrp7gnWwpIoA9H5Ox3LOyXWVhH4qVGFv49
hgmGNXsnzbh4mlTEjuoCbkVbvabgPB+tWqqjDovpqV/d5o5PdzCjYZTZRZJQ+GAgyU++Sss9q3pS
t5s8Kff0O8QdWItHhI3Ez98NbjQKjRPeyZoVGok/3mA+l2zQ1Ehyji6ZO+ZIt3oX85bycmSB03AO
C+zOKSbn2zExqodKTepCSUFVA+WQdSlmzpQVBP2RvpdWrZNDF26OpMJS4mdKeCdnRcFUacILSTNC
yZBf2wOPF5sU3o9QcU6tPgGzOw064LHzgJB20HCitazc53px0heD0sZvlnAfFF1j7xjOGXHQdaBY
F80xUa1Yg9rBd55l7zBG83X6wDP+noleRE4dSA+2eFb2UDB9pFATh87bIkhUjuA4uEwlB1iAscW3
yJ6yLC4TOBDvxAVxQDXaZwlhfDsFqjIza5lwg5Fa19HdM9a+wIbOHEfWdWwE6e+IywP0iOFZBt0l
t+74qUaGNaqc+7jJvDHCGnrfNh0TwQSzapdJcVXwT8fIJ8RJWUZzzPyw2a8aDkU5FcNlxhQ7Fhyy
X2bCET1gVDq4qxBfiybsQ4zaiUcKPW+CL5HP4XQt66Y9bQLQS+b1RmSktsDvOzX9zp2qKspC7NEZ
X3fldEgseOuY9DGC7R9GkqehXlTTTZvyoCDnw3osxjHcm9BE9sskCJ2waqiWGMzLhOrMxAMxAIOh
Hw7uMLRSKm4N95LV81OakQLpOOkUu30+7MDBZBdBXgqO3Tm4lr13BeevzHaOfVggZmEEQtsOEcIe
HyxAXcfJXaYDw+rS2CGAzo+wjcMLd8ZGZjtD+5arxv9Z57J4VdbQPzNXI6ZhlkuaxzlY7etq0v0v
WBHNNcBc5xJAgHVeqHhO3eq1t6TaQxlb0tslqPHv1Ev2/B/veuxtmfPHbfYmIeOf4PnEdaMz+uOy
Z2YZBY/F7ggEyt3I6DvOOyskyIiZdNn+IJO1fRC8qid2Ll8cTxQtdmX6SPWwOP30tnJ6TgPv6He0
+kSVPOHNba564mZ3hawz5msi/Bev+f+ygRc85xGSODgYWfz+6TW7TJiS2SlQbza5+0SmV0i0wEbr
d8n5LF2EWv32xCHj8VdGbuQOJrZ3nVe9e9MGdQ/HA9EnxZH6F8qAf96bCR8ltuUEIe0g9NM/vpWO
CaZ69dNubzPy7lGasI8i9Gc7jrrMjd2kAPbeG+W/EiRtgoM/fYQIXPBIbFtIbD5/2v4TIsAVPchu
vzZWeRU2YO0XT095nGT+Y5s7P5GnPy3oiaMA+z8tAoW62GzO4Ivr23JtS1SL4iejh+KGRSRmHek2
l363ODFRlERrk1eFfNbcllTKYpmgLR2z7PhWiG93TLTJ2pUtjwEztT8T1Z0TRP07i4DLOpvDY7Ui
2xOs50/hWlefxLAvsQ9I4soLq4JzYW1ouz3vkXFMdmlO6/SmClAeKqlGAjR7J0ZPRJyxJKgG60FK
8JPlfa7cOztuPTJc1nT5+o9vin+S//lk0+MucMFted4/K3c3cMioZ+SirSGWeFbLMQQafGYSXxw3
yg3ORM/PHsfAkDxuil/S8szIyYma+Bf70H8SNiCssG0iPwAFW6iI//TRTvxJK0ez2Q+L490Ryxyw
q3Dm29//3v8CN9Pxqzn/rL76/75978+mXYhCyIbflpy//9djU/H/P/+VP3xF/z9//3H61WwOoz/8
x74eyFG5G7/Ucv/Vj+Xfvvu//c3/1z/8y9fv7/K4tF//4799ElA2bN8NdkP9j9YllwfHvx/Ucv/V
jh+l/PxL8/0X3N1/iSCiN3/+8r8Zn6wAC5OzgfJQ/qLI2oxFf/M9WdZf+dwg2zFGRfiGZPD/2J6c
v/pksqBXQdJh2Uiq+PD/N21aYJbiEYIFwEE6HorwP2N7wrT8hydEsCGtfdQJCKHRwwN+3EQM/yAX
IwjKYo1FReotOnbSZklvQnshgVl37JVPaFdJLiXnqyj3c7hm+krbWr1mLt7xCNht00XhaLB9XBfC
EOM5Gcc8TtdNQVhPjcfsMUcyEBVhUz0sFZXRTi85d0/RL/LZLsc5jMq00su+seesip0iS75rUZjq
sFgjEdI+qSW7MdtKPKdhcbyaDpGrYxAK5+i7zYISQQ8b08Ff0xlWaqqfIZmG1eU49dbygh+7W66s
BfgQPWKTenEnCfq0rYYk9UlojyV4bljECqwqeXcH6GsxjFyiwPMWdzglkmoYF8smnajrqqwi6ULI
m9BYRL3D984MA9zQasB8MJjf+rb/brJ1JR7OEQQy5SoIn1eZy9dOjdDuU5Sw5yKAWQFxu7S+m4EB
JJ5XRb8Vuo3HEGGmvSR/qiRA0gqavYNdPYicNrXlfnWNZiG+z2IeJBuZ8Ohcg/ZR5lop/klycWPP
6egS3aFYH2YpefLUcNOIrxMN82DFPya28Ip5e0fLMTiaiPTIhXCG9x6ZENQor4a5kXhEjI0e/RyR
vkYFeksRSlxCthmZtbYuLlivzH+qUKn7xoN6ueupPVkAlfPE43tF/1w70zoezXVKKdUtSUCAlQWj
ppdCLn4AO0LMtt3hl951gZfn91pNg3e/VtjGL+RkTv0lWV1+e9mPOTP4ilkKE8nQGtd4qUswY1VI
OvAOmUZtRX3bFyrylCEU6w42wEfhSXfZi3RYiVkWEiJbUYbjcGL5aFSHzPNazihPmTRCtlN3Vz3k
olfGYUb+ESy53SPWmGUXj0ZINW9bXmdtsYWkwae50+VxpV0IanXnrA1Bl+R0RBUK7PG05BmrA8KB
unBHE0JoQNcqrS6MaiY0x0fiZu2mllFvAAesS43HhimbOKQWKxuQxUafAyidDVrpbmCGjFIIlqgH
Y/MkW8fy7yU94/gkSjsHP8WCd36rZE6DkZXTIB/JIpvzm6JO+is9+1N1TZKqPZ1TxBjzDzUQL3KJ
IqNnzbzWIxvnsXCS18EOC/eb103JHi6SdXfPBSQOPSwI2vnGbto7MU9sRVNzseUhI+uCbSIt3xi3
DCzlpZUHsE5UA1ea6fDSlWehKj/4UdaKsOyMqatz5axpE8ZGgg4bEdoivn1Rw6NzKQKZurBrKSOz
4DTfK1mVzaEjeJaJpiBM40I7g5kfWcVlTRSsLI1umD2byFtIja/OtiYt7ZCk1mD/avKaeUhlYkG7
pW8TpDcQhZwdBNDcjZCzgLrpzLKpiboszeGyAWMGMbHe/tR2mkIyLHC76samy8kvZlP1JKtaPHm2
RJwyA0E4l+1FOdRsaW2uI/KHcO8FxxqzNlGyvejQRY+WSuICxa8RCyCMgAN6NIJAb0rpPrgE12Bl
l64Wca8XfHhhwcvh0+eLar8PrhJdT11M5FT+Vti++u6WRHwv1FRkrvZL82IStyoiMHz8hpFNCvSY
mcB1GaFdAeZzkzbh+Wbyp5MH8IpraCj4JNwOol4SlCVqCj38sEE8/E4t8s/ZtJq/WhaYkAiXoiW4
EQE/4KzZl18W+CVgcbyvrFbH5iXzGvU9kMeYXPSuq77JBRLfuW0Ryk47C1kQwgXVT5WVzQv7xYAt
WtM3vxKG43xegpQ9HkbQGcn7ahHmOKuQpN+sy1uIt4zSs/HMBbyNxsGfM3wsYylWxpKmw9b80h5N
UlxLKZS8VEGQj4e1TvTzzMSjOyGwLh5b/OzFcRZqNoBUIoKIODCMlrhP13nFeFw4xkVqNxiQ2XgA
zopojJsT2B22N0wPRgA3ORdblJnV9FRZgfMlmTIh1g1H9jMkTKsdvCo8JWkymo9ZJsSll9gkcaeN
kdDVWX1yM9mu80uNpBECM/XgT219Xb2pIdivJS4Et13jlMPJbjxRR0DoKni2fdCcx3m0YYqJxXkk
jYekyokxXEgkD0LvCCyHIkAkgSQCiGm5U3DDSdGRIZM7v2MMGdWLdvzY0g6amw6HawEq17QfO348
bpyqFhkD+8W+TlLN4gbpTc/OMi1KuTONasUzIvu7oNTeC+5gcIgOTKGrlKp62CXOlL0WteXwMFM6
fYfWZ/N5EwvDoG7uoMv5YUff5zlD+biaqjh5ZhfkBwM1wNvgBOnNHM5WTfZyUpy7patf2qGaX8iJ
tl8NU29rMtyot8h/+jTymtDiuOnGxN9jQZvolqSqnqyhy52dYxU0+iqo/H6bMWWXKs+BqRzdxTAN
N6KzA+1m+8xdeMiCBdq3hCxbceHlthd1mIp+2czgzANL9elu8uue9kewC6EAonH38A5V8Hjn4AdF
ABIyGo4JvByqSibjAZokGlgrYbBijz7D8YbwnQqEyf1gJ80HVmaGyJmnAw5mx0GgwCp9G2VWTQIR
N/e13g2Izl7cuVafZb19lK5y5a3nQvs6pkPDgn5qpL73Hdf8sPFsP5UylGTxBLJDx6JlO+0D2AXO
kY6nOTelwzvbd1kft3bBdD/phHoPpBl+rKMoH218E9cWje9zExJ6Gru6bH6hp4TsUpUSS1CLpocI
Hr5xd/BYEBi7Ugn3peM53MFUxDCyA2diXTSA5gyMhnZfxfZ2cES5BbEU7POWPKkbXIhm3YZ6V+ZY
HS9wTIEPGjy3JLTVHPSDIVEzRKCK8ik23Hy67ezJZehEQfMlBITfq3KZsrc6ZT4Ocse0ITRSSVEI
Ip6TsQA1KXejGRBIMm3yPUQb7u0wo2fZAcAkryk0uoIkT4Y3+Y6I4nyIzBRMy544QUihK4fRVdOS
U7at2teAbWpT4JlpE/ciYTJ627SDTTxpxy0boRXhGjBr0epo9UCBSlF6cINt0CrslNhbKbbYwVHN
HUG+BhppfWDQhIrQSdKORR0UMuKFRVveGGndFAfLbeZ7N6zJXF6KIrmtyAgj4K9eU3cXNF7fUYVI
8DCctemrAQTnW5kZy17TzDWjFCPn5eiU+QqF3/wD3uwA0qcYlhtWG8rd0fchjSLHC3/1kjFrjNDm
wHzqN7Yke98lNWBqzfVPWY5dxUrFmVmUlD2hIR2pG+9tot3nvEGMEJvoaUviIpCuxDpwyDfI6gZ/
XVoW7A6GnrQsZenlKx/G+Vzl40iyiSeX+0aU/adTwj3dIUecXv0GTOcO7W5lR0socX5QNFOnwtfV
HXuSMW9inzCAW9Ub8jNwK/FmBTn0X9DLAZBIHrDU2amZs0ol4K3fcfm79nVDrXmXVhV76rliFw+Q
DjsP+NLOu0v7zH+zN70fx7uX/TIzkABxh3L6yWJO+bT26ezGBJGRQGhmjF52ZqJaIq1I06N1njmE
QoJNSA4r04BYrWWEISaDYnnPK79EjRLUbsPZJgF0oeyo7gFx9hs71JwAWPtmcSagwcv54Vm3JY5n
4FyDZVugJGnqfrYakdguFc30OnS9A+U6x+o/D3A4kVgVrLnVYDd4kDjg0JAAzhp2fRfAHF801Bum
KgtPNEwnxkvjDol334s++1BhNb0v65zeBsNSrHfC66tph+tgZjlAKLeByyscKdfFUN8tuO+auJQ1
UNfMVKEZkR2SnBQdsYM11DNZ2hL4eEwAuDIMJQ1zRG9gp3cOJn+giGBcAc3Oc/6JTsT8yuylZFMX
ag/i05rq02CMPFf6YtYLgFZnvhkCzy4PUFz6h9xb5KesIWDtkBPPz16rxhfEj92HPWmDkG1O5+dm
VDYj7nEoHvqmTNZNzL4Ap+im4iVfaxoiI+fSiUYK1Tu3Du3zAvrgrSo8UHIO8ANxtIdgevMJDCU2
qenKlOlUKjuwmxQuXbeSgem3TvYRNvQMO0OOgphMdm4YjoQ7/Kx6KT+MzMk/+j4cXlMCgVmsGFZQ
RCMy3xOZ3XSE/HZ9XwVF+057U05RHczjD6Hc/jVk3YCvpw65NV7HSaYDxwDtG3qFSoEScys8FTr0
nuBpGh9mODltFPRSvK52kBo0wDaX/aKDNYerlo33KI6Bo9WUOzdEV1bf66z1C2HK64ev+zLZ09HD
l85ENx+4sKorv671sOvKiSF1kCdIvlIQm3k09+b0WnZh845JTaD+ofLDEWJlY3BAVDNNOyVILeIk
47jdQxv1ngbbUfM5zFH4RnlbhsHVWBFBz5aHUnQ2dJai4jUsxlpIK8Btp24OF1UafmQ3k9geYNV0
yJA2C7alHr9RowKh9bRL66yzeqkoGIbmxWV2z/bSSkJwk6aTfvbFZKmj22fFD4pi2z6PQ8J7TH61
6eyTAnXogzvTTaEHGdAold6guELshY2TzWO7jpRcNySn17KpaBvfGq85VL09K+Qg20k0hATKdxSK
+8pem+SGeSMAOZYcLsjIrVzlL+nMfNP2kFNLGf0I9S9KB6xA0bwx1rBUr6n9IoWWt+mGBgOlLYiJ
Pf1Xzdt+tF/1w6C+voabn+3/DxM1Zlj//kQt/qqaT/VzYKb2r4drfKe/Ddcc66+OKYCsgBCwN2DW
34drNnigzaRCQe+BWdg4Wv/GFBJ/ZXDG3Ax4iO9ZPtbMvw/XLNKUccI6mITAVv2e1v0noEJbxs0f
x2u4WRn789O3/xFF8ntf8Q/jNcK7J8PQIVcXkGbCEtMF9y2+nKVtvhuzpxPvuZFq+gI40dCYZyuJ
TWXbb61ngAZGaZKm1Gwhd7YwnSLhJPOyS7JeWVZUYVWqOKnWVR43Q+0t4prupzeO6UNWGIa5dwpu
zP2c0N0wiiozuVMJ5o0dzx/zUoAw9kEJUnrvcov2K1ob7O4wimZ5Qgw48PgMxwkdJ6JNdpe1AhHc
lOVTT+VFbIXDKChi7EyOqzPp1YCTuarscpynYWBix20Wpd7qfWZZot9404fguim8Ajc4pcUvDC8b
vraBLzyaOSmaQ+GxSQtXcGSAzdF6cfCteCgDhif7euFJtpsVji3pyPpTuIIAkEkEqKEXFuYWYZ40
IMTi4jM3XGZbPPuM+h3R2LIlwluoVQebJE29tBt3YSBsMxTD/GAUmh5zGBDF7Wp/7l46mp+WUXPe
YYGmWuDXwcG/w5xuXqKwwwB1bDCMlZE9UM/AXCGOHpcepY5bkITCqBT8YeA2xB5MtuLn+OXkfgNS
XX9U5LIwACjc9J6V4Ope0MO130AyDcryQk76ssNDWF8YiSnRrywdFqvVBKC/c1230bt8UMI+SNZE
vCPg8x7IkIVVYnqGSTNTiHfpY3RBOD8Ez2LKkNaiBeR4TXoyBtjyscH0CdNead6+HJVOzyi/thQS
laxUWlgA7rLGdX/549SR/i5TE+x+6FI3KTFZQzy2zpLvWcLSvdvjiBXCmlg63ZHS1vVUfbVrJJfV
HNDqR+yo5XBTMGmxdm6VUpFVTWcGtHWBefAqs3WOUyWMdyZdyxmior8mR6sFinHhKQwIuzIZmIah
8QTnOZmLOdxwUBKG0Y8r7ku3pEXcsa9HZkbAiST3leKlD+4g+3c645OolXnqgG/VRaS7SiRnqqwu
2aOQ4Ncg7Bg+1xSVzgGdNTothp2Y6Xcg/RbxvtgkYOxDhCaScBYuxuuN4TSdyMjAyJQo/FKH1u6M
kVcManAfljXKWmTpdnPVBsbUR/nkOWjRC4NeFQxwYd7gYhH2q1O7BGrDA2eKA1PaJXxUBesckyha
mk8TJPs1gkKeJe+lHcrqeew8ez6bULVJ2iuMXLzWjQzL6xpY5Grv2rFrafjSvM3vyy3K96BhkLj3
JqaNLspmON9HU+t5Rik++tN1W9R2F5MH5Ie8YaFh8CQYAazs536ZzQe3o6xhtkVqzK6miviBS0ny
Yyx/zCUZyo54Kw2yrfZImayeiZT0Piq3ahEPOitxwSmdJYN4kOTPM1vVGV+Y0mgEtsHsqqolOC1e
PzOpHxjOVXNpDZcWoQNfLnEswQ0IUli5ZJO7bkSeuDZ+hAbkll3CY2YAwZ05488lc9eHJJf+sNGl
NsRGGbbyxkL5muzRLlf9vVl7tCwlhPI7f26CgrygZLrztA2pm7R5HkqCfg7qxCCIesUJMn+n9oon
AO/IuJNlTk+JMIknMhNTKvcEJvUDy5+8ehC5lPeyUDYuCHo4ssbBS6iINJIJkibBtMmBvY24Y7XR
f64gRF8RbbT0yrk5HmYEKx9FCqwi3w2zgm8+5DLTb0wm+gFtdl+hVio8u49DaMbzbvQkr4T6wzf2
apZlfxcindko5rowCVivhyQaUNuzl6dzYAqVWPCQASsuP7gGevcoR3cLEujc6iazme3GhpetfkRr
79cQ6TAFD6zfCxTCbRcu33abVcUxZ9ZGt5YmOogmVNg0k40M2uM0meVV0ebgTXk/3eRc1EPxRJUP
gUR7Ng/dMDG927Lw2PfWJTYZ1FuGY0ZpJiWNz+Tgt1kA79Ye/kAXMbHYz0uNcAndYN/d0zy1p43o
VaJc2VIeS6aG205pzcIYzGz9bHXM4fbWxAAA7b2cGRnk/gMzXNXHFO7WcmO1aXGWbZV8N5TW/g5b
3so0DSXisbO48C48Z0JbmQRZau6ENVZkZvv0u1KPlJWKMwfFLpouP3KtCeYdRX5zdLoxRBmcby+1
IDdGRlk+yOXgitTn4qhDLiUhbEjTpGHi9C0SYOVIhPA5ZlW5vHU9D+p9xg69jKl7mSRI1zDTKzyR
mbdTuHo7CAFa9FGWjf4TSoWxjezFx23nkCefRVy5zgXMPIxWq+Z5xkRunKt9Bp6aX43GZDJoEhji
5mGN7NhGlIK6YVXeBf3YJjNszamOq3XG7OFOvdfGzO581LMmaOYhx35gN4zTduO8hPdAa8lhKnOZ
f5SczOjsSC/toypZm9seq3QS0b06T1O7OgFMB1yiXBPmOwrsvo+DVi7rrufd+KCiEcZh9gf9VpKF
9GEFvo+cs7dn3mLWI9tl7BiPWe9mr2vRhb8YnGAtoQQoPJYpKS9CdGQv0StUJsdmFkAZV7yeonQ7
geyfsJ3daI0FcnbTqygbgnnlutcVkQqszOt9xYhXPATcM3Ns1hY5kUbaEtvRY/GrTvT1mxumsoyv
Iu295tAOc+4e0sFoL8HQzsSTu1bqRZh+w1eyLZofoyZIJwqKnq0nknv1g7wXBq85xzUsA52Pt4mf
dMNRYzmTkYYsTixEktab5a2sME+kPJvUgP5ij2htJMLPsCpWTBMUDMBJeJN2iVwDmspmzPHBdy11
SqHJWD2kRVaeCOEL2ot+GzTGM5OX9bima1Kf6byWt0mB5D6KaVq/HeKZuBh6CYaD9jCpTr0OPL1d
e+vJU077i/7FeCkSO31Ml7RFMjbM4UfLuAohGzFPXwh4EjyVXJhviTbC6jCvhnNSCQYuJk5MLTHf
wHFEmrT+dNQYCMD+BpRplTgG1yiG1pqS1mzxu/t8PotNLEU5je0YSc3DJJpLlkfM8fDcObob7H0n
u+TKFFPnMGKehruacvbXnFYt4xDZVw+9Krv3cNL5r3RAOQi8wGfWoSdHvnczllT6TFU/jfSWX4gS
2lu44mQ+BLifHknOKa66eYbS7WLWiQJrVp+cyuquaRFzMnK1fDLEVJs/SyGtb1st60NIFsXFTJI4
rxg92PvEjPyebhCmCYsgd2HWhjLA7YeGuqxPww/67vRl8ZE8EfPLQFSPff3RrkqVET6S8DQ4HvVV
kiVZwbRCMbjgSrnRLIvcCAYvk/TcwVwUETO/KjY6bMWpg9vgNPtLRZBgmusuDhtjrhhR+u2H13Vo
H1nX+M5uUGP7mBp6vqgyrWFgpzr4X+ydSW/cWJq1/0vtmeAlL6dFbyIYEZqtybakDWHLMufpcrgk
f/33MOyuspT+LOSiFw00GoUuZKXNCAaHdzjnOdeKrcGw0RbJGRsw7cEdS1MHF1W3zKeCRz7LbT9n
CN/EiN9YELJHqnhwx1tjsT0KJhtbHlS2AgYcA2Ljs5WPtMetmxb5ziuVS8qJrxy9V3PTvzRWp54k
YhziVTTjbhxRbIM20uqNz9FU6meXxc49mSI47JIetf0mpcj/OAP8YNK1ZEO9D3p3gbMa2RQLRR0g
uY07FK9RP+HJdZx+9HC+JSn2j8hUNT75RQYbS88xEWZC5dWuMgjZOukzpNxbKA8Q4xYQgiOWxBw1
oFPLJttGs/QR1ReNcY9Hp9dQ2WVzxh+JEAxkOEYs6iz0mFU142XPfZDkTBpmeTkV0PlPVLC4zqY1
Ck156RI34wpJSJftjA3OrpGKfTv2ZUOMi1/xcgeQVb9M0+gGu0hT74aWryQl6xzwZjFcO/vSc5UQ
YGBPvHyafjSfJkPTAeJnW41+RkmekQ+gZPVucNBdivf0gd+5ucYQ6zwqMgXi7TAwqzEwwz1EKNqs
jbcEvb9jpJF8SsoY4a23GMlyTm9ZlwCgerlsK+JsXhbcHpKPJMxs2yDri/fcLsMJAQIDUmc2oORg
MAaHkB+bqNAVrV4d+pOkgWwiB5V6WQiyyBmbu8leTrqECxW1NJYgANjjGEAMmhPSBqGtQ+U0+42b
kwWwkQPPmn3nFBmrhzSe+GmS2EjCwhFlc+jmSZHMJDCpZBkSzI3j9hNdB3M6BCgSIwV7yGVQV6SD
dO2hCLry0puy0dpjVhc1Unr8VJsSlWke9sPssZMYibbbDxg0TXxRouh2eN0xJjbMrt27wmZoF9pG
TEvq6SWN4bTUvKamyO0bomDcMUOfloMBmOp6XanaOIVOe0K/2IbDUM/AnjHt3JiIXajFlwgvrcOb
Bb+LjY/4QDHT3bNcqvOzyDX9YtVM5jwyctG4YQEHdgjH2HGugqW0wXDF2ridwIMAlVeMyZHpDXlw
Ocz1PG1F7PPVctxY3zJlNOO29dZ+GMMnNFmCmNxVDOt281lOHFR6Ush+/NgWoBoOjQuCfVMHnWWd
WQlchY9m0Pbmrklz3W6wGxUUsAkU+M1csAVkXWayHVq62W9Db1Ik7iAzZXvVtSnOkbbg0tord0zZ
F43+ana1C65fedx1dwXSkpCWsI1CgNtMB9QwgsrHPYnWpBRMLs8Su0MX3ZVFzi699bLk1CK9wjuJ
eTHXV1DLVHZC0E7DHr6M0vSE938ac3+vu3owt3N/2hx3+N1xn98TAUZrftzz+8edv+WAkr+mzEaN
bLlBa32LsHIjzHfNCicAqRUVvvS4wKWV2LwpRVEu2QF1HlqD5qg74APm9T5XsQKscdQm9IPTA2/s
uqgJ41W+kJl6EQdvfb2HfW0E9hnCD2qffqkd/8NAr15cGV7aAwRcyBbntYlW7jRwZjmE8VFBYWAW
TffyqKwYLa7+m271/IV5gbN53/iZJ0IjAO56kGaEvj0MEOkwQ7JaItZGe+j0qcbOqT/MzWyOV0Vf
D+W54BlR3AQ1UJb7yGuLZtunGPUeRyfmemTsuyzeLbqcKLlAUIG4ZNZ5h6sQU+vnuRlVdkYoeYYx
x2ocZ28HaRTdDz/0KpU/4DgHoIyooKXFVbTpTE52XFCIXSbm8sjX52QZLvL+KIj5IY45CmXo4ckX
aEu3T06sTCL9tIoeYU0APKMNuyQV3c51qyD7SviM8eB7ZdmeNXW3bussIgDCmVNc7n1A0P2Fsru5
542azsahn3Fb7ZZ20M3BtUu6TNKHMqZRR1mQJTwoIqkE57rT2ubHsBaUMzu2WYTVue3kNqdEmA7d
KS/4gSvNUcq9bW2ZZLcDXm+my+gPyoOX263YOzpFvjT+kDIdZU31UeJkB5N9QbwH+VCsjRFBNUdB
FNJ+dZutKildxQ5rOByQwxYzB6WvOoqq6qPAyiVS4gp8sHdNfHBJbOpYDE9+zyR8mTrEJdZRrDUd
hVsVn7jeYeykJExqHmm6kvNdKsyIPcMK7Q5nq2j5ZVZNmGvWAUBMLZCKMX6sYDQyEEx3Kvcw9qZH
aRlRo8U14wH2Kw7L/1NGb2ytEHy48XYm6QJN7VRDadFo1lIIbfPeoNF9SBWaNsJAZtRxR6lbxHD9
iZS4/Ot8lMKBWSI5KjpK5IoxHc/QwuM2zS3OM0/LVVCXH8V101FoJxVSqdAqg+CpMHqkeItwqVbE
UaJnZKxJN4q94jdufkR8gbcK+sajuE8dhX7zqvkb8GMg5XMVOhgq+IlSNB/JZ2EaFudDdsnNVKk1
FmXq9VXRDOmAK71WHYVUbdI5o6GpEtSBUGlT3CZG49K3HaJBoN/quUo0gTtGFt+zzKS0uFbCre2r
zhDBaMTkjMi82edB2fR70x0cZrWGE3fNnZkHC4kqDJTcnRNluX4esE4RFAPAtca4lyjToHCPUrLV
iACezOpe1KXT7nx7coewdQEfY2pkXtTs61mZ5C91cmhBXneJ1UhjL92IUSd+3THdI3oxBt4AQeGe
FJ4dFSTv1S5ECJ7Xyw4XmMWUwh6Yih9kJRxfHbLeg0Q3FnMw3hYx4aQnMokcyY8N9YGYEOBSL90o
IypUVQx0lecaUVp9YDCAmwLbV+zw5qFBTnhc5I32h+cE87Am/VLR2SnbOzqFapLGEWV4JUFmG60t
C5oOC+m5/Rplao6eesvNh/s8KnuGl6kZ0SVshtplMIYts+uzeeNV8PgfKKiTDmbY4mcrssVPvlmA
qRM2lNS+7p3XBBTfASoBDHWyD1KLGSaykA8xlwboesRRDhF1AN6akNck8PClaM8yO54/qkRM2WH0
7brPoA97azLaOgnzEOVIQy4ntP4t0lHLGAi/i1V5GtXEApwN2Jeg9CQTUW96SooXc47al6ZOxScW
bUx6Ut2a1c5usajTTCAy4eE6ZQ2KjxwRH1Fii3G6yuBI/DN678JreiXOiOSb6o1u/KjDWwmbfzPZ
lT8dfBvp6iaOG+pkQR/OU8xo5rsOb3G5QQyie5R2QwE/mfNNDdvmPlVRi9kyJEWBALNuhtG0bQKm
SYyHzPYhEE3yzcDQQgbgnGP3SmqQKyyoS2s3M2FiE5tzY59WU51cjxZ/E9knRn/JmCgmFKDV+BJ1
3ac7BpqTc13hfEGD3/c+W+3YjiZsbLr4VvvV9KlbsMWFaeHjnx+NZIJwpLtm4daO0u+CKShfgRzX
nB8IVe6WCSabPbYXcbfpa398bu1e4q+xbDzjftQLsctmTcRpZSPB9YvRus10P42h6GfxTJsW71OM
BLd5NSV6q/3EQHPpth+R1mXldlgcjyCZ3uroHax1tyJGEtJDs/FjLP49tgyuZrrxyRYQhpdm8Z7q
SZNd4sWWehm9wSU3yhzzmxmVCxSmxeMyG3HYnuRc/7dR5fndbmbEfitpUOqQJi956SkRbxmHcHbG
nmTNPpgHhoFEcuacks65NtKYwOBhwcLCxps7eUv1kKX7RvnDvHGrdBV2GbX+XDqmS4/RyOUy8NIW
/eVEODNPrYhKdBkzukadMPoLS15/+Q4KDeOOHDHyFyMNQJbUZlN+R2jWv4x2TKIXQ6JwbnlQXCDS
RM+K6iqiR2cQPW/GdK4MuGB+/giaKZrDto6Z9mtj1vfomILkNCgMpNcR5lg/tESb6a00PH05BRBd
mHLK7IU+KnU4u7V/URI9bewwa8MVGNEJkETckERspdJvt0VQpN+dCqMjQRoV6xqncZivSOwTzlWm
hbmEWQM4lp1KLrMwlS65v4RwIxdVPP2SMzXENSUyqupNnZPruunMHEFby7PR3CytIe7juBjNTZ2h
Ct4HJRZcFsoWOOLGQPC2YReGJJUJDesg11e0nI0yGHzQ9Lp3+IrMTwSnB4RWLnZyYxMuxlWULSi9
kMCk33Ie7oxDtI/tvqpH2nHGGNI8U03TPgdTO33EVljDj4tEd4XdGtGD59bGDSqKFcnq1TNKEUiN
PFMLK7pXUkQDA1tbzFtbGTTzbcAS5IqS0L9pphr844SwdB3Nd4SWxsx9vZPFLV3M5kWbPAQt4qFt
OdruCWHrutnDqIX7gqGrZZTjzqvDZsyG8pTez7qjc/POkKzEctfJzJlCnHolWsmJvdzGwlizbDO3
Wtyt3WI5fOzIAPueEUmFY7Isxm+ehDx06/ZdH4SWuQ6AGcOwCPL9eriFfRkY565X2Vd9gP8VM3Of
PbhlYd5o+q/+IBtJiFrH57tAPRh4Gz1EyyfJ2qnB+GrZuOPHqvkum3rBfagBRmHcMtW0IU4muR3L
rv6Cs6HNCSxsu08IHkiLAv1SP//fcr6fT7/9179Y7v1pO3/5ZVBp/6VK4YS/HO0z//5DP+N95F++
jVcwgDfs+MLzV3rzz3gf4f1FOs8aaBVIMLDBSiT+uYq3vL/wtgQ2LE629wJ29r9X8UL+BQuXf0xI
AKQU/t8/8bm8MUvBQsYFhw2brT9eHFicb1wubh/U45A+pT5tb+Gh2UMdbr7ntnu168cruR4Efgob
f7w+zlsAsixLL6aOf9J+npxUMwJe4s6MM7NBlfXL2b/+YeD7Nd7mt18ncPkyNLHo8d4wjWNnCYpg
Dh7FTCMN44cCrp/Xwcc/PQzOMtvxoSZD5TbfZpEtAfxet3UeUGKV/q4yy+G+nhPwHH8+zBtzJOeN
wwQeRFbShhzvCJb+RSNhpX4Kl9B+WBLSWjMnsj/HqJg2EZroMCBufB9hSz/JEQ9d/vMDAzQgdcpf
r0Hzjfcp5wIclDQf7DKLQlsgdEJHgDaXncSwc/PSCpvZza5mI20//PnIr2Uh66XCJtDmEgkw13rc
Lq+vRww+hqUEGcRW3Gcfp1LqaKvdbnH29WAZ5gmaA2mF7hR5xb52LLCBtd8w0/jzp3gDqD1+CsD4
fBguWiyzbz4F2rwGi6f1gLBO7tw2vm95DW7znGzLf3qgVW1jC4ixXEsIYl5/XW0YyewlDDD7vN1H
Ax3OmM/xNpji+B2jLVKet3chmh6ffww1jtg5/21EBHZxQ5ttAnHKhsE9yzTpwyiauE/8uinvUqXx
4agkD4iZn8fojDHBjDLCLX3m2mhO0IDS1qLL6XUyhXjWs6/sdpjyDsq1v5S6Z8ERix5SzVIBOoPm
PeX1buQeWTbjjKJvY6nUd7as+ZAP2yASPCrWce38l5KoaR114plMGAmSe2S/uZFRZlurvh3ZoCFj
gBp4izysS65td+cQXZZLYKjDRbos87QvndxP97odmi8+QFh52RlBVN34RFV/tt2cFW9hg+di1BJT
FMiMbHYQBvb4oWmBTuyl0v5E4x7kZJAT+XfnjlW5wjVl3+yaOWJ1UuolD4CplPU3qHeZQ6oRAfWn
CPXVPcZ3pNeoOBmYF3lpeCcNUFmA6g3QARzB2Hlb5bBWIpIpPVmrieO7nJhczHbzeI9edrEJRF7N
Eavk5SkxquSbQnTNEEOlVr6uZj03+kJLYMZf8f5Gt8voGKDzBnrdLdNyCL1bsEQGJ/ZgGlnSnrFF
shP0C1CsbQwbvGeMG+YrHapcgaWmC6AlMzZY8usImJLSeD+MgloTQG7U98LYzU2jxmYjG111xpUB
q1Opx4Y+LrNvrEU2fnliaocNXmYqgB9sSAsjcu803VI/HQJIdjNukyHv0/OSer81kX4zmF597g58
On9kmRvXkjpy9pbevy+LuMU7y74FPIG5jz2SYBmbCychZQE3IvJ+rHzw+9vP0ci4j+B76Q2soAuK
bxmdjo2LloE9OMuReyAhS04lxLj9+6IgjCCMMd022DLrUE10QYlfDfO1g0wSP2BuN5RvBzebmXlu
mG8aVfUR0TZeitCJSGUiDq5tVma9zaFSlmtx056CzkdCOzBvLa+SwMzN83FkqH3o7FR913OtKdVt
5V8GiRs3p7Uo/c82uggmkNItXjK2+fH3ZlKDvOpglCMoaiPYleh3DFQIRRrBJLKM5NPsw/7bslow
rYOnpnK5JtVrZJOeOfGHqYmNha62yh4n+nTvMCpzTQxlqyE4GRYD0c+JJZrhkCyI8i568pXdk1RD
5tigviCYPKtikZ2LKmkfXKZRDAOWjvZCAKgztr0IKutg6IkNWwzxst+7LOYZ4fqu4F+VE0oalOLx
ED9gkhrVHgleZHycdT/a92IBffQh7QcB7nhGsviQzblj38+sfpJvQQlg4hmcnQ0zsihnITqALaWF
NLkGAwYxhNs9uMxMBj4u1XwW9Jdj0JcEbY9mr5nvtZ0as4/5gtKJraRKPH0P7QKf7KauY0piCFKW
c2F08cJvmWC6rEQGnM1HWbjzXWPwN5Uei5vOQRyzEek64x8dq50JGR0JEUnJBgBCMjTWBSa3Jdk2
QhU3wk0AwGKz6TeTYtEZMp9JSSN1UObzmmZfSqCeAKiQgsneVkyKCmavnjuHBCEBcyLlPrksebKs
IQdDnh5I4eMNm5YTShNrcqObdXvwicn/jF+WQDfGtUYNj6ooXV5DXZz6qDjkOK5CDedjbeBHhlJY
Sqhy9aLAiWbscfYWPau7sYgnQy3vqOQyrr30EUUTUfIqyaZrQQKCDeXaWNOyuojUl7SiWd/4lVN+
0Lbk0S7oTz9VUMoYvg6obIgfjh5NK6ufh8Ic7ydHs9L0Eit7QYGE3S9BB/CE7M68bFqnyJk6pGxV
h6E3k502/fmx5udTYetkHltPuzMAv4g6eHJoE/Owkqo6X+a4d1kk6e5zp7vkcfad8mtiafaDlqra
ryD+yZZ11/DiBsVkekhWLVg1iaUkzVgiKfKn0h/DzF7Sr45XOjcjg8GPwhjsL1lpMEMZ/Rn529i3
wJkZYD0lk5AfB9PQzzyhsgy+YBr4Ia85QbvtKSuHi+yDOJzNhekMZOvvE9vkZbNwGJSAJAxEgIWU
5gqk3TU2cz+Yt4slKwbjPf33pqFWNLfY9gpmNDoSxp4vzSylXAJ6vIKbg4Wnh+eCO7EkfbIcLCzL
FaZaFqlxjtJt6fT5Qi06X88kjXwfQN9ddMao7wp+AR26vFjJXsgHq7jk1omu6mxB0eZKn1FVFSwT
tkJCypl3+Soh8JG3ZECv70/PkNDZbEtYuKzziKJ4njOvwvgXgKMCW8NunXURTelWzU59VXQRugBw
hc1XpR3iaxOxKoIACZRfGAu0+Dpdyoy9PZMmv8EnWXW7xYxz9kO4QVEyjg3Lf0BtY77LERJcJBA8
GWqlXZXtWyPKH7hlKnHQ5Ihio4q6EjF50WtcCuxebu0unZb9sQL7H+A4/G/TlVO8/lKMrsyIny3q
SqP4r3+dv1Tz6651/fd/dK1S/IVmnEgIz3KAs9C6/XfTatv8L3RWdFg8Ook8AAfxb/k4dBmTUBPJ
nzM9YqH/3bMa9KzSdNd/bgqS/Whb/0nTeoTV/Ife4oG6RIsOb4S+GpW6v368X9kMUUK8QFmJryB3
AZA9rNBwxBc2Mgr9EEwFl0qAksE4NcYhe/lB8yRrezIuIjypyEqlD1LqYHrOQLHNbrifH385lb/p
Q183ED8+oL8GvNDEAFaSb/pQKpS6ifLh25S4AlaBEcly65RFNW7FNDTe4c9He931osennrcoeolr
pFckCOL16RgXOAfk0jJWh8sWym4pPjXU9Tf//Cg2WAwUcFZAXvSbk54kc24nVpWBJm05a2XWnRaV
N179+Sivu5Qf32UdfTDdoPElR+31d/HZz8We1eIRFWW25+liXgXsw4gucOJz6G8Aq5LmBX3R/M7X
e/2T/TywTTPGcBUkCanJr66ptoXCpwldZ/sbFwc2dvoUMx5mxVm17/T1a1f3n8v356GAq0pmIYL8
tTdncsGQ7zBVRiEpMuba/dJvkqX9oo3lu2n/wx6To9GtrAYMuksmTZCWXn8xRGkFOxd2XHSWn3vZ
mjtfdi+zy+Dyzz/d+rFffS3yIjmEhNziCYZeb6YGmZnnSgI920RCGKGVpeWukprgaDyjWOt0dQ6d
Yn5nYPC3ax8UjIndzgc7RFTlWxZXJEcwH+uwN9cEiOx4NQ3fBX37P6MKHc8ij0QO5AnJf/4W7Ieb
LnAROm8WdkgPzGKwOqZN9vXPp/BNVtiPwwhGcev/oeI+xgT9MvJxsmy2elZ4NKg9m4bGwn0ajKiW
Y5z8Sl4WMY7FTKKFgZHJUpvL5SR3R0bV9eUcrAgpVV+hq/tBOwJIBCToN8+z351lYOwWil3T9oEq
vb6GxhT1EDAMytvFqU6Fw+4xH6kt/vzt/3YL8ltaxNfwUF8nhm8ZZeaSUVFJznGp6cY30F8nuUFC
29T07nM+vDN8+dttuB5OWsxdvPV18jYUVAZRbjBPS9gpxahypf8kRv+88x1I7HX8zjP69wcDXRSs
kaB8w9dn0MF55+GxgN8vy2OyUn8j0lqukjbbQlvWtu9dSn+/HaG8wT9hTumAZThGJf5yKZHxkSkt
uB3HQLdrYs9DJ3xQZ1rT7LpUcQejf0gDWBlsFJeoWYAMgS0YW/ZNvQFQMObTzlX2CTW1eufU//16
skA7remT/NwSmNPrswGQDf6Tjx5xiJHn8ZHMrQXC4Z2Z19+vJ44iOQsedQlBmdQqv5YJIkqhmwId
o0003fl8gswyhWNWRPrAUisL3vlSbxBo683L8QjS4+flacCJf308W0dmWzkxBb+puhIxhosMoF6S
/LtUtdSMAuL4gZY9y7YGjaO/a23f+IzHXPqg23T9zhT3dycZ/99acJlg/94OF/uhioEm8/XLPBi6
E43EaTqZmP69l0D13oHevM9wyieOTjhQ1YIXrSkTdkKo954Of6sM1kkssARJZKHL6vHNNWP1GrnI
yNmtcPSIUFU2FPE+st1PGp15etLjfphP6VVYf0Ut4J13ft7fXU2wHhmLM6FeBz6vf104gRCce56B
uWfAW+J5uMfA1YdBMxonf34Q2sdw4Ffv0oC3wBobDBmFEfzb0b/Z2Qb9X4L6JUbBcFIQDjVspELb
ycOxitlkpn5wb8mpZDBSd94IdGIWAJglJMpvIhL+x7SMKuzltq7GXvAqqZmSbmriOeqv1Pdt9ayS
GElHoJqBDS8xT/bE6lwznMqzpY0e+2YexJlRdLXggs4ZxHeINPIbQ9OvbgfUSeZtMqW8eCrNHKbE
lIPy/mCqhhZ1g1sgN0IxOwtTZrDTVwlpI0CvMj4T870R2HhgDahNxsntx1CryYZ7ifcKzkWWfouN
OCDqZw11P7frYIlDfNnYPjpNas+hCxq734BwrRlwQLgft5DIIhX25tSXB6IhVHvGfe48URDZ5UWu
CmUdStdLB8zzpePNKDNHXbiwDbxkQCdU0lIAxY5TS0eXqmu8uLhJjHFWwbnJuI+9btZUImZmWyQ5
g+MRN3cgT+ZATEayRbTvr/RgI4az60FM/4JlrL9uQIrceGRd9NuuK2tGEsqE6d+msplRNIrlLg8g
qx+gOpjedmiq/AmpdPlNrVLWjZ0jiA272UOXMeoouGaEHT2mZSZ4+w81mK+Buy1FvcrQ81QUys93
/qRSF+OOnaShZPmVnJFhlT4SIWMqhssUUeATwGOg8KcOVA+wg1aTa1wYj51doNYIfU6bixw8YLQM
A1m2Z5GOK0NuvAjACCr+yjtrS8VEvqgos/A+sgkLMz8qDstcrLKyqp/hkgs7/tICYIF8IKOSnAV8
HShVscI158nYzOywS3/YR9iwxpDAMXkSt6mK4MTXpb2mVmiGCYqFC+ZDwmamDbZKKEFZMky3iarS
kqnw7H/I/Da4KQNvcvZLbi7IiAnrnbpQodVcUSuawdwlAgLDQby7GIq4D3KO444DF1XBFedp9Tke
RLC6DPrmxqiL0djCjVQXXSeDNKQeEt59ZS+TeavLTDG9s4ckODRSLEWAFy4eq0/T1IH9EnFv3uX+
5Kqdb1WGONCJul58huzVqPzzanRhe5xmvKrSUzqayj0poQEhK0XtVx6mzDevPcPMvmqR9cllPaWB
CquxIMMjNwr/KkEnzEiGJgHiQl1BMeDRj+Of2Sa0HgcOAfy5uUteHNK8ShRGHWlmBUwjfzPhozJB
52YC0Z0j8XPVoBZYJFaGC5ZrbCpnSwoPo7OkXbwFRQ3U6I2LuJq/UkiLuRRMl4oLTiAgsexJTmGj
yyk/cf3eQjDf+ctFRkBOjRIDKHk4SlSjIeKG7gO9XE2Intcu8TYjy0VsWg/KPQKUuLgAwbREUKZi
ifSMfB/yuMCIYyPEpjRvI6wrFkav1Edng2r4iwgW53MxC0l0UDIWp2lsW6QFVHh8AdgYxPxprYPH
fGmX7jPbowINmhXlz22BCPpxRMdjHdwYUAbglNqxz3zlEUQjPLwbiLc7GmhVlPbTGPWF2GM55l2D
jrU1Qkb62TPhhsV4QM1rnlh0HdWuyYhE4evkGCA4SxNrbZW17PHM1nOZbkrhkrFTlvOWpmQGVpLB
CUeLmbZXnajlA+y9DNKhG62m7IFpddy2WFeSUpQPeWCuyq8S+yHGLyC5B3uViO9wkY/ZJl/3dtgJ
6rI/QPdyYK9UxAwUoEWcrbs0mZw2IIUZk89xgi0WGt981xNoZYmtz9AdFjMh6Q2wnj6BOwgn0FS7
YSyQ15N9mn4wFg/Ae8x9tuSftBvEfn5C0U8RiyuJOfC6KPTsoe9fCBlz1GPJMgdbvBiVSGauRcUd
NqzT0WvgHNapgSjmSccZIhvoNUCZPSQp+RliXcKW/ZFFDUK52kybrXIDj+kuvi0IgCGNiI7lAQ25
mbc/asP/m/v9y1qbxv8/UOLupXqJvxS/6lWOf+KnXgX4KoMC3kOWIxmzOS6NzH/0Ko7FeM+E20B3
Svn+79mfcP9yA5PSzFvhrKgvKN66GpEnChrrKGVhAOGy2qd2s//J6O91U4M+gDLWMT3XkhS1KwP2
TREWVek0l9GNC2vlAd9e8dEOTN2vY7XU3sren77CdI/ead5eF7g/juryzhIBJ8CkX3x9VM8HPNZW
wQ2ILoyBc5netXOcnv/yM7zbY/88CIM1l9h1nzHNm6/WWlHrx71/k8dSPsye6u7zuJ3md6rY133o
j6MwhYXkwdTEJ3/69VcZ/Khl3ejflEOCJtK3YnlDvOUIRVSbJ2blPf35S70umn8eDl4Il4xF47uO
mH9twfJMaG8ZvBuRi/Yc+dtdrIVz0eGuf+d7/e4nYizz3weyV5zvL90uPglrMLV3g1OG1FQPCIOp
yMr487f53dXHcNdmLikZi8s3P5EbA1tLEvemjPzgln8JCMikl+UMsQiYjyAriq104yT881HfDIV+
nkQ01QF3JICEY7Pwy3crsiXFW+nf8PqARCnxJW1aAhZglTv2fqmD/A4DRbSDp+Z9dvzO3Tt2GX9N
Y9dbEWxEiyGtLs89FbRnOikAqRDZChvtz5/yt+cGHRlTaIehw9uh5qDU0IJHQmDQdqje8wXwZia9
bUnW53fLXoLrBnnYO43Sb351H0QTl5ZJKQ/X/vWvPg9JIhNt3Uzk655ZSgch+Mvkn9+YPg008z2f
ZyLTqdcHUYYiVmgwb2CL5SylGM6lavB3fz59jGT4a/7T8q2/sicJBWRQYaF7Qnv0+jAMJzJFMvPF
tIyes1OOwy4j84v6DLajX69hRhByGOXiesIaNWQ7VPIjMTatLYaT2TTb7wyCIghfZTUCjvOQZ6zZ
UggC1NKx+8tUEl24YJ+CUIORyAiKDdzbXM/FvGGuGl0v1O4GqRW4C8GYpc1Hwueaj0qWrt6MU6u+
J2PHUNLBRTZuHMPG5hmj8REby2hsMFyKqMQVE3XfN0DoEOGIU5M9Ur8DmCJyWrSUQROLjAWvEer7
DXfsdBEb2r4hJDsihpO4hC+MxAEKSm/JxLb2XHFAAGd/jLQkI3DGUnar7Nae9l3V2PlGCVXeZLA3
lkPOP7CY3SsgX6R36SeACmhpCtQwSGfQi6ttS0Zdua1ndALcPxGAjaRqjW0ueuOZMdT0nZW+PPUr
slZDRzvOyv43kjvOY3BqTVUZnLJjRh3FLRafu21dl6eo/vp78EMWgDJ8AadomjQdbGdVIFmcpI1B
dNU6IfJFjDUEoS7/joG2nIF/CCvepS3WuAuLnLMOdnTFLA7LCFUnQnLjRU3jnId4lp2TwAVJdBYN
kjTcCQTdUxW56QTnaFrqULYG4zzlI2zfgLUL7uzUaa9jfK5XdckRtlnuFfdVBt10U/uG/5GXSnzg
bzcpSRtXP/qGHi58/Jt22JIQcb2MnXNOYkf8JQm8VXl43Mm6KJ4fquOmNj1ubSH4or067nKtH3vd
447XPO57Sy/QeZgEugmzxETh0xwXw95xSey4MfDF4+rYNsD2bMS6US6Py+Vu3TMz0mLlbGOwLAlr
WVfRy3EtjaAnfnaOy2p5XFzHlZqfzeM6G5l2urOn3PrsNYNbhgsSB7QJxxV4zY6+DdVxM54fl+Ra
exWe2HV57uc+noN1o97atf2d2RNr9twR+pzcG80qfV3DV8eVfH5czxcY+jRL+nVtXx1X+NjImZUG
x9V+dlzzByw+cKId1/9jCQNyu6yqgFaUCARovRELYK2wMISu+lu87KugIDbRFmhUPuCTVsWB0Znc
Nx3igZT3ClrQsDgKFEBdTM/pqlqwVv2CXpUMnvbQraP8mN0tdhz7i15VD3LVP+SrEiI4iiJSGXQq
BNSQn9ZHxUSAReiqPeooUniOp8NRXYH8oPnKLITd/rLKL0wziqGTpN3navRQZ6B3985Gq0RYjsM4
eAoKG7LmPCrgeM1R4SHh6j5GWBWSHemAaED6GIN9SINrXsL9UU/pUS9STWX2guKKtVskqvFerNIS
WFjRo1/5LRmvq/Sk6YT8NB31KHmQVR+QK6FSMYMcxQr8dtQr1lHJ0q2iFjJOLVBXFVIXYLjJpdXR
6WzZwKKFwc2cuHssSmhk4GXacbjaZAj3OcpoVkGNWawCh8kcPk1dhtZm7hgrIwyiF9z0Rz1OvEj9
SawinRaaR35oj9qd5ajjwapnd1sURcmlaacofUBYOTOs61UBlOOwBh5zVAblq0hIqwG9UMJjGSvn
UUfECyxlFWhZ+rpvmEBB+JoTdCOGuEBFisvGGXvb3A1HhRIMipiOs6hQLtWriCnnuqfXP2qbVC+d
606XBjjHHvGToOuVjMR0fjri8fEvJ57kzVM5KMbTW2mlkbFHugJ5edPWFTsMmMNOmV74ilZuY/E4
hmTaIPUDmDZ4Stt3ABz91SPYWVe9IjqNh7NNTgHjRXLIDYYA3WVX5BkJx8RMWxhWrCbYevx3Yh25
K6aNF/j0+16wtOvLLoam24AuCAGWpIBiDM/6f+ydyXLbyNZ1X+WPb44KAIl2SpAURfWSZcmeICTZ
Qt8m+qf/V9J160q0ywrP77TKNgggkc05e699hpPLfYX74VsEfqWQPcRYk2qaNKQdwTvBMzaEQ76z
k0E/o1pqYm0QkfMFdON8btU66kIdIyYNVoJGvw2ZJj/nQ+gDcUcYSIpoqidfe9ip10QlD9+12Da+
s/9GDjeVCa8eKko8nvZhFKdrrZL5tNEaz7qpzTjGuVaRe2h89hKpf2pm6nDrekaXtWu8ibRKCN6Z
HkA8gY6sxS1l15iosHzdTbkdbd08FdBGQPOsIW5k044usZ0Gk5tmZrDQQ5h2yhGvbVDUgAiREzZw
xICpsQERU1Hq9BsiVAbw6JzvC6t5QIjmTmu42MVDiMaqw1KY9t1Z6DN8cEt7LJT0YRlZ2IJwtDVF
7YBCEXHorKtpQGFbls7ThPy3pA81IszCE0l4tR+NPWA8B95kYM8N+MrJKkBRTZ2k0IykttY2emoB
viSU0GEo6pMzrbw4D1+oEIHhHXMdLFLY8u0YLQvRlq0HkM7ZDKlrs5tpBRwb3MuAoO2YkONCoICy
k7GQeFTx6xCgUQ0A1zhWUNdLorHBO8Oo37gZEvg1B9SMDEOlGQ1SLWaZd9pQNhe6iXV3K43RG07w
TKIvcnLiC3ZJiAT6HJc8ZdGJpcDfVJD+plNMMuIBMYJ36sTQYted5lAZZauAsEknczSwM9ejphUl
5BKSONf6nxSMq6yvFupvNCtx5t0sheF+NZsRtWwIRY39ydJpcFWykKqSC8OQHdOY4UhrGsmdEVYF
yU8as3ZlOjm1Lk8K4A+WcNg4iHEgPFGGKBC3Ud9hLmQ1AvPa9GWiPL8WMcqSMlkEfykyxjWoDuN1
6kXf75BMAWQlhw2L9BySmJjMAhozR3ZF+qkm0j0pLxZ3jiZ6b9fOo6tRjyanLVpJGLDDvrV1Pb4P
5zBDf20vvqqmG9ECsAWU2TYHq4JJlw/DQvHWsapJlGfJC4q6qkrW8Ria9WY0fKmfNEPUwAf2UWzD
JFk6BCnb3iBP8grCyXk1ZeV+iOhGnE6L1faB7xcFOfJYzkqGQ1R/B3TSgg604xbhbV/aVZBoRJYy
1du5EYh+Ns772iGayWGn0gfsgXsjADQSFatFaziIdd3iXAHlxrgJpylHJOqn/ioGyMi8jO8iPpk0
9tkTFkh0jIbTnhXOMMBRSEnhWy95kj72yeDm/6s7ET2kXE/Kq/HvZaeTp+f3QULqj/+oOeFoUmUV
8n5QV7hwif8pOXl/uRzuKBajNHNd1XX7p+KkqkpUnPAT6br1Q2zyd8FJQ6KGFkT5jTBv0GHGBfQH
rNL3FQwOlpZKeUPwRkYNuvFj+YyVey5oLBcyU5PeWFUFWT5xwHBLU3wgfXp/JWoxQiCPIz+LE6CB
t0uVbt4c87vancOCWGDPAMRAhGS4wj9tEtwath8cNt8fm/++EpYsh1uzkPkdVWW8JIYBaQO5jkGS
wJ7oVi0xYR+ULX5xO7hMeGeIuBwUXUcVmQgnfdPy8duJ2+wirIdXcqbr55FCln5Qe7A91cr/7+GZ
O8I+g3+NAzriNAwuqjrx5tmFoo77yMaiGprAyvuqa0AZH7DGJM54dBfsFC18tEhnQyq86M8wxQFE
bg5w5D6kEREs+AIwNpWRbFZsBGitCLqS8FAPkGX/B3B5hihGH0OBmKNYwmQehdmedGw8XpoDtBl4
PwBnrXKrB98OwTpH46TC0JuRhcuMGuc1OUCg5QEILRQbOjlgovknQEbPRcOFDaqb38gkAeKC5qnK
8IRzHg2yA3c6PDCo+wOPWldo6r4b+LcF7a96RVCEole3nfviKsB+MJghaOsJ0y9hU5k7f5kg5DxC
mKOB5B+Q2O0PPPYBlU3IJrqFGEIa3jJY2mwuixCfyzQ/I+SfHkAaFa+0NW1kxgrFzZ6vv50OgO7s
AOvWCIDQAnI07EevgC+FF6jSnmXfuPdoILN78JKAvxOLBjWsVFpmCtab9o/eD1K4ERfdY6H44YtX
8aRLRRW3XLO8NQ+ocUQA6XlxAJCPbEqTFQ7f7pEdX/YMdjN55qvpn+JZAczTpXJEQMoKvVRdmPLJ
NRBGBovBm4F0w0qK+bugr3yAo5tdM36BkAcyHUbhLAPSmrwvkcCZawrp37APHlIepmCnazbw1yfT
mxuatNMVp15CeBZFaS8PwPYyI9jUOGDcjX5unhPf7x4mRXlvONl4nPRhv9uKAi/RIuZbAB7jRQuW
ECnO5BAQlil6vHcAyRvET0m2j/DldUWaZ80EOk+gMgB6ncDkGzMymx5FK61ycLQ/cPWpsW8OEHu/
S0iON3PyOYAp1EZAzBbI+xEY1E13AOFDVkO93rezCfOnisib8ZalWG4mxdAvC2P4moEfeI7IOHFv
MX5HjwA4laKmi0mvaZsDkP8A528ov9LcO0D7hwPAH/E7MH82uvWLbBTiH0pG/2gQ/tGvTHcUL1nV
oQwE/0A0gBNOxASQJ++mKz3VMtxGOkECtMfoKubTUtyWwovPw8yKTXYLNnsL4cmCfq6KJBhIbh8o
9qApwjRik1qA5R/Uen5IMzBUsIERSzIOtEPeQdlr7GBi2uj3pDsu91hSqIq1Kiaht/KRbYIKTygE
MQpmi1o1qHI3TNWPIWlB8XFv9D60zTNiiMhi6DIjqzmiqIwGvUahS+dTkN3gqxgHSdP3hZpscT0j
bKjQjdSMG59oZ3iiKfuhFSVVUiEErhwy09iQPy7kYrHh5ft7mRhAtyI1HyufALkg6wCuSBU44Q3k
ZNOQDYG60iclk8LPQm+THZIqvJojzSo7JFg0KswCRYT7tQ01qu52L0i7ACABrMOH+vWUHPIwpKNO
8Ho0t1SyKhlVgTjkZ8Sxyn8JD7kaEhHeRXVI29BV8AY5GsW9OKRxAEyjVMOcRkpHFMXidVHRHRMQ
IHhGh0SPiSOmAIGqkj6SfM7xj4HY35A5Pt4SJ0sqyEADP6AgNWBnUIEh1iE8RDpYQFGTqFARQTIS
BIGZis0JNaoUf8UhhMRJBlQijjF+MaCzgQU7BJbYnkd4SV2rIJMwr7JrG+cFEXcq6YTqJilnVj5F
1UpXWSjw7HUSOSujrddJgnYIKkHWITtkfnZDyjSiIXrNg301GC4AWjmqqBVjbuzr9hDAQsYy8ENG
a8Luskc5kMfgYNZp1qNOqThKkZBHKesLYdrJvMfVE32nx21bm8hOh2vrEARDuBOhMJ5OPkx/iIpB
QkxsTJGqCJmMYzlutklFyyRiRguTqcSZEGEQChS4M2TD5DWTrwQWtPMPUTUJuVjNunZb66G0yoiu
uwvfI040/XsfVg2kK8PSUXu4zk54M+BVNkFEVlhLJ3baYjanGWVXTow4ngg8pO3Qkxp1NqskHZ3o
uGetIV3H8CZyLyxMVhIZTxddoOyQlxQqanHC2aEasOhi8QpQGBHcU7R5cq+5tf48qlwfC/Ik0QeW
ivuBaZNcFz9CgGazfamz0XiI4oHzM2J+AoPCQYUHEWHS4rlz3OZZZ27bAFEjZKhXeUMlEM0bonnE
2ipa45plwb2UdauDXJ5MDFGu+zLy72PvkjEpRqPT9e2O8p93NY+OGudRy0moOeQfUSCUEBGL+NYv
7GnetioqKbNCUpMMQHnGGmcQzGfhMn+tLKNu91qC2BG2u6tTOBppIwYt8RsTDrq4PYWTrj03PI0u
8PEE5LDm3WXnmgnGhSIiW730pX01kQNebeJe6ju7NPgih9hv7qLBdZ8STo5uEC5ghGqLky6WWLOz
N6JL8T1FpkTfhOyEKnu6PDA2jafKb4gkXCaDBSQlz6s7EQZWqA3AN3hCXp12X5aZhO/1PCck4iTt
gFqn9K3pyrU6qziv0G6xppgzGcd14zdfbAZfBjqxym9mXBmvsS7qy56FgnHE14dtmTPyVzzZfB+p
JXoHUUbUkq7hiPLBRYLx1UllzMSOb3Vn1ZG9TUQRyrXWitEiZpvKFVW9gdVh9MgEQfgGPpWWJDbP
fLY6F9oI5omtO/cmkVTpzH2N7CZ9+HJRez63cIlXVLySipkIs6vKq+9YlTdDt/gxvYpRH26o1FbZ
jdFY+XAmjabJxCm0JuvGdJsRZKGJLAUWaSzlxrajfA6Y4ZvngfolXHrNUDniBqv0klPNJ/iQTsWo
m16GuEeMzmlLSxW2iVsZYtONyXCdRqZZnfQc7rWzaVb5Y0QQakBYCT3Gb+i67ac6Yd+JvoaGMO66
urvuxqKMN7R82l1dorfbIPGTcjUjDS9XtG558xaB58+lNprOeqbhvk+1BsMEZJuCOnHWx+JKpHxx
LCSaeUMBFI5lNaRzu5IUmcxruFLsiWQzs3bpC8Heba27wxZMm5JyRfh4LmO3zuf1DMs23faT4eSX
ReNMTy1uWGp5rIv5Gt2yG6/T1Bu+taYVqrJAN3krqxOduYotdGos8uo347HxCBHwoQgG0dINe2uC
WtYvw4zq0KnAx2Z0Q4rAaC2akrQ+5Bi0vj6gTpGOg2SkYw7Wq1k/HfMc0lkxurlHXc2umxvQz1Je
4DRN/Y0vQ+FvM1sfdjltWtp0MTq6jKB1x6KGi97y2R0N6W6gQGfWhpgrU8JZsmUqcKjm5rb3NXM5
LQgn5sOIHVagJenKvfDTSYNz2OtdsYX9lxhMOeZAUJYDkBmJXuSXfeCKaClIgZe980RoBLhvLOMN
sDFfJ6n9GUmhmPIVjWmWgyHCZH9BNZF8AyPM60cjpJCzmXWZ6p/RAU/1U4I8ubnOLNm41zXlbZap
OoIxzL7Oyb4fDuL/k8L8n/1bJUxQFei85FsljPoLf1vgKEoo3fihIEFFXLVjf+hgLPEXOgaatHSC
oEtDg/2nKKEp9QznUIf/TTcaoQCH4v+UJRDCWAdwi+9jlLMwHfxJWeIATXlz4oUJI1DC0Gq3TNPG
KnV0vG4bCRgzc8DURwAYCCy0511neMttvyT6LecUexuOvW1sLKMZXvSStOIQvOCdWUq726StvpxW
Zfklz+nBoPVvIxpYVk+dUy85zmAVp0hLIbK6DtH2xgEVffeCJUlFDXsAaFe2jPpPnErDz7kxJnDs
RJd/rduShaNsqx4zL22YvmiXdeRa0wU7dl9RqsJa9X+Wxzl2rbseXJXLJ093u4jvm0ivHmgHVy2Q
hRoYts7G40QPSb0MqpHNLd5Zcoaq8mXyW0f7QNthqgf2/oHiJ0S9ABvD0H1hHpUQYr+AGlPM9op4
O+PTUvXtnmoDp60mG72bapbGtw62+8ZZrAUAXccOMGgoON9y5s4e5swfX5cmB9gcdrVBzREqLjup
5K41i2mk02QN+zTObQGAHi3km1raL7RD71U9qIVUj0BJo0zXQCZiqlrMm/IHixPoVky31PKhj45U
Hk5KE7iEoyW4DIB6fVDbMdTDOHpY7y54VKsSoR5jts8Js3KYi1Ng9EXIropDWW/dzFa2bV36Vdbk
7dmZbrW4PM+X/DLPzT0WsAdCJTagsoMpG/9IEPLjQXD49Ty+PTpIx54es5XTyIC3iUoFFreERbUn
yib8Q2eFetxUm1zUODwFipbvH3etcZ4FvcNQgbl83iJDwMrRDx+81IOs7OghU6Gjw0gJEgjPsaZJ
CMAG5BfQuEw9reB0Ymk00o0wOgNFHX6O+9iA5Qiu4EF3Wv1zazvkOfZoVZ9asTTsz+xwk3AFATgc
WyU5OQtwRVpe3w0zl4LRGRobTCEwhPtYa9YKjzjsdJ9E81Bc9H7UXxuCDu0mzaP6joTE8rGpY2c/
0/yTgR3mGwTzeIMouoxytUANpPtp5KeTPuBbw5S7nFJAYXv8v/XqRwldeWr/vYQePNXf/9/n7+03
1vf/wsbU3/lbu2mafymwD6lfyIeUE5Np4G/tpkm4F9JMy7ORL5gHy+nftm0oZCibdFcJPik9H2rs
/5FuAi+jNIaViQo86539R4X0g+n5v8PZVrJGqtqUtBxq89i+jgROUeGYo41zl/66ZnO0BIm+Cgnw
+AJRneY0AJyv9TxHZpC3WOLqGOlK4mdCbJWP6aky0n0c9k6z0bSK7Ko0lyYBYHp+5dSd9WR5lXnW
w1bnaJMAGgP9azYL+IvZewTfol0RMj0Ckp6r4sFnYTzXplBhAmHuoaYSuxbgyEPfVKBB02o+iXvL
fk4pczzR86R0VRvjxoLRE9gKhJTnw3zq6t4IF9xM7t+81F/M5QDc3s6tPCcOT5SxhYWXm8K5UNX7
N5N5BWu6yUrxaru2eS90WBUyb6bxxO4xfVpRTlgLxFFS121SeEn261/s2fdHeuJgJcjziKY7LUlx
TsBpHT7r8LrmVTsQ60CX9KLCpJEDPdaRUNCHj5i1+x5QaWYtPxL7/tUz+sv7YA62MFfS3vGVkvjt
fYhBoqsYq1fmjPi2CMPvMQbDk7xO+1XuaFgOYFK29UQ8OCzHk2iIHY7aE8SgmVrm7Kpsgi4ynsM8
HPah3VkroOfnaBjMUy+K27OsHKxrUcbpaWRUyf73L+H9gnp4B74BhYxuAfb9H2K9N++gFXpO2Td6
LVnHz0vc4udeFHWYZwbz3CBw+aP19P3mQ10Pj5dh+7xT3ioO6vfPahnzZGbL+b0X+aOW2feURI2N
zRl911VlfhaOI8EuFSSXkcSBiWLb9vf3q+AMbxb0Hz+APpfpIKp3LNM7elm4+ae2m6rvsK91gxXd
pv3dy7T5VsHieF3ysNGDUA6njtbZyaYZ9JmMK7xHwZLY89NoNPGwKdrCO88n88ouXRI0ejjCmCmG
nARNKGdrS+/IgeBQmpwNNO7KDSkj2ucq0TaDo2c2zPwODBh8+VuomFq/I8QveijLMrqlah5lq55G
zgfSzoMJ9t2c5KvNgo3O3UfcDR72/XO3xFhFcdy9CNSLzapC+rWfNXd8bMG6kJaBrWxbiURnLZ3M
ASLZZKm5IJSXuZc7d7ETx/GKXBMeWYZah3DOMiUSmFLvAxSc7jJ2yBnZTrZ343jS/jzF03jJf2pJ
NaL6xjRUnZZ13F4YdpV8mjzvxkUj+qPj/K/f4U9DGTcqI5hOKu0L5Sh8f4t8HBV5cPZz3bi4qcN8
2eQZLkYjMsjcI+/ix+r8r5cTv7qeMsAygQGJsBXw8u1n31DUNgVtj77zJ4zykU3Is4L75F2Roi/z
zSeR+e5u0JYzEvLqGWWUvDVx8bQrc2A+Mt1oOAfWrxWog3BJSaPMIqWD1E5yrF6npJ9RTYR11/XI
EqiGLmTp3CReM3yig4v4i9yO8ZMx1evOdbozwsldTHyuIBKv7ODqamIgisJv975I+lcF77iynUEE
Wtqy1fr9Z3Ws6aXOhlSc+gInQuomquf99lmAGbbQMC4vI2Fr6yxqwQnzxOiJtPEZYKmVZHX54JJq
q/9+RHNJyls2ywi98eMdMDVWt6MI/qLjCDyldwnfP3ejtQ02+aNJ66c5g2+GSZLXrI672DLe3x1L
NQWmVr7ASceLUTUkiHQypwgfEgCFxjBwohFGODGkxHshMvmaEDxzMVvO+FGv2VRr4vu7Pgw4HZoG
PwhT9/ufAmMejY7pP1fwyL5k81IQtUlS4bWZtlQjJ9RSQxBPs3ufhqMuFE5Qe4xLOT6aqZMFZT42
V5PoaaMYer8wSqfyu+2FwPcICBoIOqPKvhuaGv+f2wKpMsNE1Kscg25C0HjocMmCSMvfDx61XTu6
KVTgfLU+ukH0D4cF9s0iRNil1+Sa85SToBitHLIIvukSX3XLp341zF1HbpxXssvJOdJuar6e7xMh
BNBVceqsQXJzdm0NlDwq1eSS3lK3MZI48dbUlssnFFXz6+wMzAqmtmD4ixfzzpIEL2TRbD0ukxg+
N1VoXjEXoxJLAU2ETXKTxV1FMMzsDepEQtjgSu8iF0NYWJU7c0b2SZSQaW0Il7/L8azuaSTYZxCK
+3Mc1AWEiiHFKkeLFgp2BA/whspcR7xfMdjlB0/Q/HmE4toBwQP6xKBNrB9tpcRAyp2MzKeWjJcv
FnWSMjBii8MK3XdkabKcW3dtoI09I41pOnXjCT34kub7FI8rKnCqqw2eX1Ldi/zBpd5+i0tV3hI2
HwODq1VE4RQ5qAkm+HcrrZPVzWEM/K8293/qE/33s84mIiPr7TFH/fEfxxzh/KX2ZQYYIgNoh6mw
Dj9OOaaFC822XHX4x69BD/yfypww/nJcKLowgf/hVv19yjGBXeEkE6CZSUSmlOL+SV3u/YzvIoV1
KMR4+EQUc+On0oCnzfQQMQEFo2etvEnsiirf17S2U+TMVi63TfLpzYO5/jHJ/Tvz+O8r4htTMzGj
3Tlab2tV6m4XFyST650JvTohIOiDSsRh+/nf6fU/10BkDJMGKdaxjctBwId01kMVu05PcaoSEOW8
hvtkl6yuptV37pS6w0u72teB/8H25YC8Obo2aygVTt4eVZBjKgz5S3XelmEUhO1LLK/yEIusU5/V
kBmjSGNXeQkxMijm198/1p+vCwWBUcaekIvjEzjakic9nt0M4TvOcLHOiBzSWuOyirwzR2wgeWww
Vd2YuX3iOR945tRa9e6GFVdaQUso+/A6jx9252lVNM9gByuLmBl8NSU4dwQG6NMrIca1S2Pwgxf8
06jlkqqWzSM2oZgc88oSEqMLLDCcNOv5WU7TsKfkhBS9164H3b1vAbrdksT6EVTpF5el7GD7Pjtw
y2DP+H7V1qehcYHJkoZGWK+xGg3zGWmv3OBuPh2zcS38vUXD7OX3b/b9XoHB7IEXszlcW5y0KIkc
vVhEIloDCysNyGeUBNwYXf4w514xbX9/nfcb4R/XoW9AvQNaGq/yaE/iRLnTSrCsnJtyZPXGdqI7
WOnlGQl9Hyx073cK6lI29F6bMg4FHubEo1tykLThqWa9L91ulSyXk8lks3xwkZ+fm7oI1UiK5GD8
jql79ZLnlaEp41ib0C10FRBkGja/f2i/vBOKVKZgyyxowbwfEjBQU9LRBMDJuAoJVkJMNy31k0j1
eP3nV1IwGbUzoJB/KHG/2V1FqZ+afOMMAxDNzNtBV6Ea9rQPbuhXTw0jNUuVZTIOFDDx7RHABbNp
mXWVBpEZf3Lt9o4Asg8uYfzyGnxFGLl5NeL4oUFk6WtdWfoGabScp4R5zYG92g1tdbfoSHLKkYBQ
YLMDuX5+RmjjjJK6xJBktoNhqlzWbjOFc/XBD/vF7+Ij4/ECHaeycPyIp6SWC8ZEYs+X0sVBU4Tj
tqi88PaP3yQQUsYlxklBveZoGkEPSDAmaPwA4wXRjBgAoXBb6Ax/f5mfV0GIk+wTWN6JXyBk4Og6
nV4bnUw60krJrG6hjmyB1H+iXk6GS2ZrG1OvvvtuRUET890qrhzSvVDnyX1i69l5A+FkZ6WTfdqg
i+zdXrx2PafSkWPEetF7/dvvf+7Py8ihn8X5ASwnPsujgQd6xMqB9fFU5rt8+uaGl0Q33czi/veX
Oay/75crrkOBgdICtmo+2/cDHCjH4GeTyAJ7cPZ9PeCtQl186QGI14KyVVaSVqJ1WM0YMxwUTO2u
z8x+01KpPJm1rHI2et58MPf+vLKwNcSqqzZ9Hsf+o1dV1HRH516yhmLl8do5up784Snrdr192hWj
tisb2Na/fxI2N3r8IATeKD5B9pgc294/CEcrSlYVHHuNRSzBSPBQnJT7sOo+qE0ef1X0t1ijmSJZ
OelUHm+IUkPD/lvwYmsUeFfYIxFwjqb84CrHq9fxVdSveDM9LlkVCpQofLtoPogSjwDoV4tzZiKF
21CD7j94Y8dP7/h66v+/uV6s+0k0DNyV3V5YxtnSfDb+dJ44XAKRPd0HdvvgaN9fwqn0vu18LuGD
nsFEo5INKqv4aJpQY+vtOOAyFhUfvgfViT3oA97eiZllsFjptwdIiMZztD/OSR7W05fBjYdLXW/l
k5RS3yaQngnmvpYGsxbtZrKQfz8ejyeAw++AVElDiCP0T7c7QcoppTdnQSTjk6G0yQMLoeDTFtx0
pj5ssIF+MGYOE/pPt85GhFmSor9+POF79ihsvcQmD5Z/OrEInQc0ATkodIA6LcmQ3tHwsddzRsxu
I1B6Cs3cTll8nRlwx/T0kuiInQAXYTjNJ+Qzf+SwcJUsGkIH9SEFKVXMx/cDgHxkzkYWOGkrHOWL
hjNuSwQsSyHa9o9Kf78Yz++upb6vN+O5ITTPNlOmxblJglkX35zZ305J9cEtqTH70xN/c0tH+yXi
OcZ4XNi5j5HvnUdlvc8SFZliXc1+cjubMTDvqn8iwjJf/354/WIagvSsTs7s1di7H115wTENBAAp
Jm1n9LKtk521pvfRZGf89DWxrCh3EIchdZvu0XNkcaS+lJhsa7AqA8kvduRba4RX64FdO9s2je6r
MdqR9bEf+pj44/iDiemngyBbd0YOvRGVYeTSm3v/JlE5t8TIWcgVouib21mXucjvdHhFq76Ir4wW
AgB2RJngp2nD098/5J9G0dG1j0ZsVw2kSsiBMGLxgsmXSh2cds/7YKY49ADejaKjyxw9ZKMeschT
Rgiacd64br9zteSpo8Sycsx67xTRJqPj2eT9qXCBwQ1lGa8NOZz8/mZ/mrDUr0BqBcHAgiJyfMDI
MFrpMCLagBTIaxpKe1KiNpqR3glso2GF3vPPr6fmAY/tkU7V5ujhem4I0noiHxexH+In94TA5LXD
mHLs7YSY9PdX++VDpojL3fnUrjhIvR9H8AQHKWnF8JD9XVwn+5gMD+kn+9JqbozUvyCmldCqxT2v
k5DkbLSdq7n9aI4+3hmp0YyahL4+Lim0Y0c7oyxxx37sjCZY4tLqP3XSZI7CFOleaVljtZ9L0Y/1
XU7MSbOd8qG2b3//GH6aNjgIe9TaFAyKDrd7tC0t5aQtXcemMFvGc54yoY9O/IcVFHXYZgHCTkhB
g3Lg0T2SYlhU5qS3QT3lX2wbslodX3udf0v872MXzh9s/H55S28uZ75/sWMWi0XRW2iwQ5gkJGs/
Df3d7x+b+gKPvtB3t3T02CbPiqlW0TlkZbVXzggIqHQ3A1RGNSd8cEMGS/Xx9TgYQ/hivqUOxbJ5
9G2EtoaTu4gRgGOwDSY5kzlm94bWvvYL8egEhGuetpbo9sONMhXdVRw97VXn9DaSRHDC5H7nMrUd
kg7T+sqLsCk8xJFn55doE6BI1vOQwpvrUJnfmYs7XeajoT3OEFTOxIKX7auU4JLXTmdVVyOyjHCV
1GEFkTjFKobUzOt3Wdu01547F/X30kvMqxBHVHbvGwtiWs3ol/Nx8m/RIHsb6WruvYs65GY049E7
T0w5ert59LUvhp/I6oQ2QXXT6iDzDEM64cpZhumzPpLveLks3nyFTaI4nchS3OiAul4TFtbHCFXU
hUkT+zJVYjct6+qdlWWvti0X61RmE5qMejBwd0fxEjWoTVBAA0sgeXTOo8g5mU2OiCimNLM5CUtS
1+GNZnR7vHab0GHdl1Sbx81g6zHFTxwLj3rtY4WXYXmODSFCMO7VS7sfukRcZ126zc0uPhvtMNw3
RjZsEVfCbmha50HXsqXd2bOhn+tGad3Q8BDrOV3uHCxYlw0e/FPQGNB5MmLUZR+Dx0zL8NSQgCBC
syK7ZSzjbkcITTU+S/gKRdD1FUEzvdWtCzANV+3QISxHYNpvCrsQ2543usbevvR3EQKCe7ub5Kjk
kLW9hmDjF6eDVy5nGKewuzVmwYMrNjSWejyFbYPPBS/R9VjM+xEQOiZCiCie3pwUdeY+OlUuX1u9
ExuIIxcG/Z3AhV4d63NzXUzkyjMyc9Cu06vnFOzw0cUTxhlj3V81xUltz3tTH3FG5JbzDS5DnMIz
IZEqXfK1lozOxl3cWmI0j8RlU5jZNSoF/Yb31V2RkqIb+EqXZ1tflpXOSyObJ8p5zlZJOytjRy38
8lUMyFj01LuGtzNzBO2CKI3BOVaWGZSNbj1kcnl2QYR8SXNRnhtyrDdhqX5gktWnQ6Ui2CsyqGmg
aqdmbb7Wwmrxf44x4TBZsqkjgKhYa7U8u0cdm69IQD/1Bm2mYmvdhjGZF9IrlZ1Le5zs6mqueMdM
TPjzZvFpEW0VjMtc790ajyV/SNsV7jzusbqRir6E3pkiPBIM3ZtXiY8rZKmqGYdjXG3KSTe2uOqv
cAqZgXRmYzcWnO3z8Syfmg3ikU+5aAYcJyndAlDXlL2GYQWyKfmKRTFZSRgiUCCbF6G3KTTJvL7w
DWMB3hVmV3Q4xbdx6jGCIRu09mH7dcnTMwpzxhj4cEL9RxeX5BgWV3m33Bf2Yw1OpDfG+4rhUd6Y
XjxVG+yj5bbMk34XS98s+TDL7G7UaNisdKMx73r91VrMfK17/dqJ/bWXx1/IzX6KNIbZZOgt3BZ4
qbz67lNGaetMpjK/lyGZ46T4Ohtq5HG275jamgHhc681215zTIKsNGebNNI/LSJmhU2EsFrPjIu2
xuVF5u5M6DNptPZ3d0jOZG7vSVYnVajeLJ3kA8KTEHvOVGyG3MZlqpvLANagKgKvqz5HQ17DzjJM
PGekMo9pu0kKCSIDTQyhB8uJFcc7i3BlgESncWGtLJ1Upd7cIiaDaJEE+UISulXimOsfJjdb62nC
5dJ1buTdt75Ag80hBa2Fs+mseuNM/a7udylIaKQpq1HH8TaEaxaC1VBVY7cbakc8NKNBEGApH5nH
1j7O1WEPMGPPYbfllLm8QocF11ITFpy7nyFADJepw7QQOdhzSZ2b6i3KROPZ0LHeDA6NZsbF3mpJ
b9Yh1DfbJBUjjMKFgxP5YvIFOdKLFwHb0PN856UOrIcuLJqr2upCkDEpMlyn9O5ExJuWthWj+Vu0
isglNDho55pbLH0L71tgNKpmU782DUXsQ678vABXPh3m8JsnsUsX0eB81jHM7RYRX1hleN7F2ufS
th5TACy1lwLw8rxrfE3TxpViF81Lc21nQ3PbaBBcMeoxvWLQSUC6Tg3jKep949RuwJXtwcFYIIsp
EBpTCIkMgxf+KZf1AZHVQ1dWZhB6fZpvirIZp33IweYEY9VJOPF5h4vWv1pF3evEfAMF/ARdZ74W
ejadaFqhnUdOHjonC7yCs64kLQV/0OIFiSxIjrDMPZ9cBOmr0tYo/8CUUe+GmbQaOw9qhmG8yH56
0AFy13saChZE2DF88d15albhRF7AYtvXuShqTuxFth6z+jIRaCXZ1q4Jm15zXgCmNe9RBK7ytt4A
+wnMpLCg0MbgreW0S2jRw5ZrQ5vyX4/UEn21/pDmJfpPPS9b61ZGQnxvlYDbqcd+wx52o7fOhdDj
C0okJzIkUModA3r3YXOZDJfQl3Z97TsBsN/qNM8thMmYEkDcp05z285tv8/jdsTaKgiDhwmTPiIe
nPO9RA1CiL2NaCUuAIW1M7hmPmg+UTtszPa0tU/TSLSf/Smz9+jnoAroJSl8XomJ9WwiajZoqFCs
GMx6GnQEaq/KmUoOdVJnFcfLLh6j5RMM3IobrJvuHuoUSZho5KY0wPhdQsPGARjCYF+z9XmJdFG+
yGoZZFAZ9SMz1RNF6JqieWehjpj8+SYytXEHGKe5zLUhddcSVlASyHAWl5oglhJN14TLK/KxKazb
mWR7qNIwuWcjJNVy0qqLyZ31Nejj9F77/+yd127d2pZtf2Wjni8N5gBUXaBIrqCcLdkvhGTLDJNx
MvPrb6Pss4+07GOVHwqoAi6wYcDbkihyTc4wRu+tC1kBMUOLsYdD7AQVhQTsaZhh073eOH0byNiL
zyHBu58bWY+7yQMHw5JiTXEI8BkNxaiBAA+H1GusAFvdPQlLQZbZD61T23hRkdEh6JpOO105wqt1
M4EK+5w6Foln5tJsa1vRHJ7eOG66dBzPC7uYL5PSQVWievdG1jVntaPsQZONSTglVrFzagBJfFV8
oU3gZgKHmVrBf4yiJCLZXa+Weou58Q5nMN2OZnwJb/eys65IIYeTufkQ6xUblChdIUlFs6871KO+
bi2fzHkmQq51sz3hhvvExXtGAHxOA3+oLjuCyzGeT9kXpMBlqJbe6FIymq5Am++coTrRrK65rqDH
E7Mt2hBsutjDV01OS3c86rBJYgdx4w3G+k8y64/GMpfJphErRvS2rMv2wouce2SRgL1LgJ5W3VIZ
nCwa3hQnFVMMxUOMqcc7yQlO29WsDwFzWnTe4p7Zm8twAcXtxhVWFRZzz/5wEIh769Iurg1tGIjG
4V3yK7bAiu/l5nXWoM5X0Ccem3MlT7BQtg/5PF3HuXZlAHlQZmOHx66L9zloyCjvNpYBm5GfGNuP
mFeMYRNJw4AxrmrZpZGy2IA+lIs5XKZdRXJ8ZikR4apuKZ9GEIv3XeTK65qN7wUx8l0wtkt92y/1
yawMhAFWY32dpt4AwQqLquicsKpq8W1J1F0fyemhrh144Q6cIb/JzY8Jvu8QEuij06fPRbFMp4k+
xTWWbis6lk5/lmb6uMMjb+zAdKjbRKQfDaOqoMn3RThOCtLwAZdvP+Yn5LxYF3Ge6TvLIl7GHNiO
t3N6HqvqaSf1jbdoLGxOO940S9KEkCnJrldqJ8yq9NGWSWAPtfNNOjbFAohtF0XvHtup2NTA+zic
Bja9bLOvlF2XsR/I4QuejppR7gf461vbTdo9YSIl67ArQ0+B5uSPTAOhUi/r+xhUiX05o5UahN6c
OTlhIhh2cXpaE9xvD4oeamDiGQKd1u9wYlhDlQSTjHb2ZCOi17pvUwaN1VdJsAL9OKnFThgdiWcO
h5IvfQwddrRGPSCzaYQOwE7ISuMnW58GH+xZzMa5vfa86nOJU3QzqPgbTxsp11hAde54ARJxJHut
P2tqNllkr00XniwBaqA+rLbYVibf7lUMmMDQYhpk1At9L0ImXGv2tjFpA5l4VwJnkgRsTURHQIlN
lCM51d5myJqMzIHYSbCqYfuHEiIpTOF+3OgCh/q0dPBP0/apnGl4dlF6L1BY+tnIjgpUM5O4IGVg
m8sew7+Dx5lGRjqQQjB9LE0PrlSlnMeT+FbpvbzK7K7Mt8bo5RdpyjK575hG4e71I/tQraMME9oj
AbMhL075uIweHF1OzdhwhkWvy9MJq9VSsbE3ymIP2g80cLRKNDhixlPYaxDOgzTqCrH3xl5OAZbx
snF8jzWzOxNF59CmiiBzkCRCIASztSfsa0n1xtjScRm0MJ1V72iaDNxTdW3O6iVkeTSWuKracT+Y
hUtKYtYpYI9tbdPnszHfp9LUzSC2UFr2mQL5k/7NKs90HV/ACCWsA+ZRdK8DWUl3+H7GZqclWibx
bzn1Y2NHEruQECXbI0vN7+YWEtYGQsl8R31fGLumnr3nWBdDFw6mUyPLN5JLp827G8+O+0+9bkXl
JsZGO53W2TAe85WaAgPejYtdlkj3I/q7AXt1lU/GU5rW3iXHjopZuc4M44INiTPib9Ih0sWpp/tR
qszux0GJy+giqYfW9eN6ctLTrG/t+LwyZtVayT01UxIGEJak7rSuEm0/yfF6LKvlSCnJIw1M+Sw7
MQWJVXatD4iE9ZXetzSOC1E23n1VDn1/Qjk6LwOYtt5OCMvbQdrou/2EGTikwFP6em3FYsPiHdmM
Ru8cb/p4Rg8eFXx2AkSRwJOy0VsyZMsO1o03iC+jjOVdqo3JaS3nnCOXhpK/7c2EOnZnTnfpYFjj
sKujW8W7SVN5nNoVB/GMWWUhMQDunDtuWfjqITmvkJxn5nMaNzfAOozoGN+/fsrRPD5mNR3C2OQU
q+409Qo/OTm9sQq7sJCGU+yTJQQjFKcjBzal1QBI65IluFfDVk/d02hGcLotO20zuODeQh70OSHE
J0ZqbWp1PjHkvel8nhcvWKSWbiNjrs7jFAj7lZS6He1JKoFruiyMu3NAttUVwRKhs1xyweph1LV6
Ow7ZZ5Gx3Y8XjaPW2RLdSzdUwIaa08nc9lGYZBYVukw22yQznyh4KME4EFYOdqU8rdv0NGnU7qzj
VIfxsFZ4SvYIlBjESwrkoRt9kaq7YVrUZ3iMeo+Zc4mcwDBceZtzFoDl53tADKNBnuCJMq6xPzUf
R725q0+wgshTBxEwqyWZKrxTAUy+QunMU7g/da4GVdmGcaFuyFE4t5ssLpnObU/Z1tGYaNtcFWQd
2zY45RQjLSf2zO/Z7CXKk44Jzi7hKtvdEpDfTfexJyqlDmZR+p2mbcahtJnd8zpIhzQgK29dewAH
5mTv0KI8suBk5ptU2oVCWy31mOBAGMmgtJOrWS0MZUvEVNKdFZZyDED0s0fYzxdSbERY6UotgB9A
zwkYkBxuHHCPpVAoupQVRRlJPb48dUXaya0y5QBbeefg0uoVYqV8bs9j0UQUdIwIwU8Cccpn45Zv
QDqZt908nYg+TlzfKetPk1CPHIKs2MKZ/TRuqpgRf67MIBOaPrltEJlhTnXM59Zco1fae2IpdHVf
EOxDqoyW2KFDu/JcK0tIMazNG8F7csueNL7uvHpr5bYJUDmJrCNdowS1jKpx4c5tK7e5EjdEHQGp
nG5NuzJ9Sl9NkGouaZ+t027UuLud7LK2n2AQRqeZcB0qIKkVgM/QAlA0mBn8omW+K7eJQ371UW8p
Z0K02rZK5PFYDeeDRK4fld5xr9RgL1RzU1aqFgKFaUVodctQx2GvWBpGlWoEi8XAscQpzDcCkDoo
1xRFS+ushr5Pu2GoH7VoBGAzs9M+dspCp54gUNxRTECCTLjJdDGUglnRTRfOYU71Lc+TPLsq3UW9
IdyUYyg4K2Azaq7cVyJLTqEZquWFKNWZXV43RUe920g98qXeN+i1I9kvx4PVqqero9PdYORuS3YL
gDGgPy7QLNjgbgXVC6CNiyhvEwzNR/Byk/sqMbLytE30CqKlyBt9E9u6gP8TDXG2W/TZmY+1Or5l
+zQrGw8cN6jRaTK/qajix00rOB8Oik5YEAXTI9LEuy8RHoDblkX/a65KoewG/K1XS+50bEyHSAtF
LRpODyCm16mmQDS7oCVJCOb0rDn+IsZOPfG0LN7DQyFeKQLRBgM7RwlzhLkOlAJhbZa7zVpnasot
teu6sK7rzkkibHAjOJCxgSpZcxr9BHzb5OSlmBM5g9SVHeZ4X+1jVEDaNolAp0/0bQUi+N1iR3S1
kxo2L3iWNLlkD2WSLC0vjXYp96IwjBMgDmBcCg5GWm8o8H/EmB3H4IVus4GRRV1Cq1qg+INrcj4j
wH2Df5cq/H7KVSKShS/AyjTKI7AvhfhyMwIyPUwjKBufGWDe/1lXgeH3omiCJEDoBx6ht50LjENL
klSjDNpOhinlr5k53PZuo+mdrs9h12m9EE090Ai66iK6PGgw6lPTeeZA+4KuQhdAIamDQsvuRWLf
c2gdoXVzMLAGs3qnk3HYmnm5roVenDa1auD1enuDCYLwWMlRuw1Fke9UGYtzaNz1O7qHw8blehUL
fZuNjMnij4PHGHfk6CQ5jzEx7cAotSAu9Ga7OO62BCp61MFUeKeZeNgXfrni2rt0wDcisTvocHVQ
kQyozywAxYUyn3itGdiJ9c5FDntO60VojGJKpO+OuPDg4bGzLFHUrVLB9IiyM6eujYd3ymFN+/Nh
iMUYjxS1IcM4jIOsc90s9FWIYVJDjpVol5VCnou+bK7TKHunpf6Lu7IQLNAD1TSkl4d6NWAu2B8h
2QbmwOmQrQf77BbmBG/vO8/vJ+0CDxBnITIQjAAvQNK3o091Mtg3FJSD4cG7KKOtLe+iAmdzz26G
enm6da0jYFB//jSZ5LhFpE64Ag5vMJVeHKsR56K8TUood40KfVAfg1LkFVl8mfLOA/3FO4YgErMD
VIT1PTsYJuD5dcIAGSaeIA+LBar1e1Pb/H6I/PoiNjEyKA11EKlvH6Wlsl8YU14xPM5gHxthhUZi
vmee+8XY8EgXUlchKea5Q7BDT4e1HQ0eXeleFMN1OX41k2uZf/z9vRxEfQCSZYyzuzTXMJc1L/2g
uaraUSHqbGoCPadVlomPbTo+svqh28mPjSy7RNSzxYIM+bAHjC3dvcjsU92Bkzy6d3rJY1Zacw68
yrt0xvbPxw8vIoLR1b2J1PBgbkm6om16dg3Un7QCCBUl+2GuyyOgTJCX0Rntf/841o/udWt7bTDj
THVAl5homK2D2VMbHXDqNW+J22Y7L56D3HXPMWNyFp3349xt50Q+dSJ/+P1lf/6sTdTSJFYzZnnj
rYMRlbL6NwI3X1DUxY6VI5xg6lmtfR1174W7/PJSJi7j1dDvYT14O3inshH6sFYqCsrCpLio6E00
yTH7nXVofdPePkkWBJShLHQejt8VDfFac1bS7vLamnnUaDCvQfAC8k9/edmMMglnUkDZIb83xxmH
12TjgNN31ewQW8VE8Paa7mgbUnFY2XtQBv48absu0cR6BKJVrt61mvjUVu0+pq9BeAXJQFTtjO6a
UJHmnV/lp7uHf+MgAkcADzz5p1VkULR2Fqvqw0q5W+OqIlWYVqFvSI5p+Z6Qw98PoJ/G7Xo9eOir
YR/gxiGexaLPpcpKp2uwyS+7k8VvQtR+990fqqLwD7NL0ZGsIuHEB3rwOpLgOFDA5axHObz0sXlA
1Ivm69pSbtmEpoGrD+Hvb+yn7czBFfW3H6kHabXQaeIBzv8qASANuUL/hCaE0m2z4t1Vcn2/X41a
5IPAsFiwcHm56/x+MIKQKuHYdlmB8Ygea3Z0brRFWHNGpTxSxXt98bYx+VpJ/cOq/kfmytuq4L9/
X7/nSwXGNI2T7oUW/s+/7Z6r88fiuT38ojff0/7fl38mTj187B7f/GVTdiDSr/pnOV8/t33+/ef/
+Mr/6j/+IL7czvXzf/zbF4j33frTYjC+r12S2HNefdTrb/Lj+9Yb+I9/O31+eix/8R1/GytZWf9h
pjSsD5q6EtktF7Q2QDNGwQ9kjLH6LHX0vdQZMVKBEf+bcmYYH1ReQpSavO0vGug/MVNiknk7NjCN
cFpA+ATtDDQNTrG3Q1F2g1vFhYBcbFOf2GSgGL/mnjGQium44kxVXlIQOvGpcOhEKg782rCfhfKZ
pCHb3eQZjBHyhJEPDHWe36XdGD0JQBtmKBEiXkaRI8xgVV4sYUEo2udY0KDUczkB3BOKOOWFFOU2
lsVCXFCLpoickwUoeCbRr/AzM8IxYlsj5kiFKvMtbzzrjv5gxmmvFLcRSdUDGUGKc1M5o0llYDDr
06Lox9ti7tJzZehniopDGp/2UutsCtY5mifDphCmKUxl/kCY5gONVWovnSc95IlWH58nLRKVwLFb
+w5rNiRbqYDv3i11X9cnkKeRZJkTVS6SZYGHu1ZfExA1j+JTnNZfOaeILGww+6zrIuQqZVTBkZLT
RrhK48VknMWj+tlcZuPMsafq3ki089wqrWSjmEi38BeJeetSKN6UTQ9bEqB7Fypu11CnBYBJDAvO
hbW3OpO90U6qelznA40tQy+Sz1auxiMc4GH2fBfrneKXbWMovgEuF/FVXGZdyP9tePuVpgriVdse
JFo+3gyZm523raVeGKqSKdwcpR8/r7wMPXfHqx0mCJzoyLWjdU1O1fzZdaPCoxCqmySCJ0vWEU9b
jpsir0ien1p7QiAg6apgDIbubFiLMEPLzHuyY0moCvVxND5F0+jNARMXxY/KoWlIx0P/QoiI2KmL
FzVbMqDFtwKgyteUAk1zvMiWgApBtO4zj6spQnVRKFaZtUi50lwcGfrEPF57ffEk55aJDWDXUm/M
yfNmgByxV2xlapI6Q2KXAJmZCXmVtosGaBrqgBXGqhvdqivgqzIqFB0mFRBc65Zob816KW5yAmZQ
MmV6ofm2UTfHcrHch2mGvbSL216V+5cp5I9m0bP0CyTF6lt3OEe+mVYv0OHddPL5uTt7rA+/8n/g
bLqenH5jUW/6x66S6WP+165Py+fH1xPx+q3fZ1WQkFhbVzUzixt5CKvp4Ltd3fpAd4/zJ1MprCcE
sazs/5hhP7x8Nf9EswGexyrP/Jsj+YHpdQWKaHg7sH3DtPmDeIuX2PrXqy9z/BpppuOWgs3FFPt2
hk0nz6x5Weh3lMLdUG8a7B3Vf2aMpEjLB6VXss84RaoGuxGHMGg3DVNNUWqdPANm7YxhYWM+pY0+
LjTmHDiRm2iwyYqj8JoG1qjCPe09pf9CxK/yaDX0k05MNWlrf8Gt3obgIZTVDWa6t2o5R3bgqaPJ
RiNN5EVkMln7yFR7KpjUzDcKbnDkiWYyHZm1oZenvaMYDT1Zk+j1V5/m5fdH8NpXf7CdXIM/+Ngg
CaxnIYTSB8eS2Fwmq4YA4jCxHwMC6h80bFdHU74kp3lGvjcGUgK8QAzG97+/8sFZ9+XKnmrYLLzr
xvIlD/SVdSTRepPZFQYWosOgt+vunG11/Q7D0F0Pma8/eE1dB53FyMSi5OJzf/vBzwTEyR74CW0m
2M00JWnLkPdsXalEq8NFtrK2HE6AyaBUUAbYyZlSJqkGVbfvxaYdFxvCMkBmAW95RiFC4uHKYQYE
ntL8f8EzK3mMTKDPdXqxxQvCGeVvT2jTC9oZ8Y1zp70AnztJ3gbBPVSNqQFZQx723dhZ2y42+tCh
/3MjaIN8JXGtqUI1AZk/XsMWya97JGifZOMk5yJJ9G+yYp8Q1rE6L8eYwNVHAK9waBIdpahP0yAK
IbyVpT/PTf3kLW3+XJcDLTYVIGhzXKwRHKEy46TdyHxRszP0iFBLzQoif9CSbxlvGlNtPtHCMhE7
grB8dm1ALIAsF1ffiCVKG7+i6oxeIc6jjrDJ3lb3ZpO381XEaL/04jzhgKvDY96Yta496OjqoiBS
eo1Y0XionoteX6b9MDbTDaFrqonm1aNN3mKTV0Ir01KPFaCOxIlYMyApZq8sanY7NFlqs0L4tKgQ
9lZstflCsNZfaNa/H6AvFsN/jh3iVuD4MavZIDA90oQP0W7KQlRn3n6t3KQ6thqpXJGdggQ6cREE
jmRdLU3dAItXq09QqSefaMnzoszVcGzIKMm1JP7/a9CPVKWXVeFfL0I3j4iz/9o/58/l4//56z/b
L8/knFTlX4/l179uJeq3x/Kvr49/BX2ZvFmfXn7sD2yk+cHVKE0AYWDK45TpsNP/gY1co5koVwFH
o0NAzcr+5yFAcT6sXCtzhUNiANb1V6cAxVQ/cGxYUSwY39dDxR+sUAf+K5i2a20BISjFhTVb/LD0
t2CSxM+RHKtoOvJt61Qq4t1yiZpyL0ttKO6ovNTVUyzMqY6Yngw5PBns0qpNpjtJ8u55dT3+/nPw
g+aw1oLuetOrvZMn83biZC2dhesRiJgnzgSBqVm5jENGxKyBoHGu0i8KCoUu2RKhOPQG06LltXtY
6oaSh6kDUE/ZTPai236Eifwd6uJBzdm2eVT4i1ROYJg6Vvri29+O7WPuOSQckVZCJCLqgaJv9GNk
VUm+m7t5wKtXJpL9ZRBhDzKXoLNyt7nMypw+l+UYinOlxUT8vvd7vV1OV3QMHDS2F67q4o7GHv32
99IN5DGKnR7L0sqreYPh3ZxOFeH1drtBsKOgTJFwZlQTnSVijI/TaJjDkcCe4bgBzKjIdik+KvNC
FJeHezs07bnNbgugUvfaIPIJwJpk02AGcrB61B2RNqv595LPf8Ne979QV/iXm+b/gVvh1ab1r2eh
TZekVZ2+mWHW7/g+wZjOB8q66/6SjgTeeIeh8X1+MXTQS66GidTW8Wu9VB9+7ICZeTj1syHFqsYB
jaPo3ztg4wNVsNV6CtKQdhG7tD+ZXjCEvXmfqT4D+mGjRQNKM03qeGsN4tV2K0P7qHb2RDyY0Cpy
bclzvETj02CtSvRYHqOtinvfRaVsr5pHDKlOCK1W+dRKCRBOZpyiHxreKdoGqJ/0BIFdr8uTlIPY
J2Rl5E0mk5GkIVK31A5XMJ/YaAkSk6OO6FBeib6KVhlyppm7DCH6J+xE0SVaYFEEuMm1OgTu3rCq
6lrxtWOf/hn9teYErWhlvMtybblJG9rIYSrZyHD2FDXWaremoZBPY3rFq9ddRuw8sM3aCHipdksS
fvgh7F8XhLIizLpanuge1PjjjFcsJxxLldauIU9Hu2PvMdZHDY3xmSQOL2+4/TKOj2TVeUTjmDKO
t1NB7vOxoTaeelGasyJ3heU08ZbYW2y7S6y7bWA7kjxydFGyACg3TnRJLrKqW9gjjq6aUiyImnms
fTuzs9Efu062m9pe1KQOS8dJso1VSQKr0Zpo5hQ2U8aWo597ES83TlbF7S0RQpq14J0hlsl9go8/
Tf1JOSmd2l8NTks0KQpvJcm8c7R9djte6zAbliYo2qRat/bDhHVr8dPeLJrlerEzXfTBwE1hGBBt
KYluGIx09Ngzo23xVaKgnC3737bf0MZDWlTYjQGaysqK7iSFbv9Zo4iR4Spxksa9HGcKGf4ykSbv
q2glh5s4533ZmBmqI1SdulZeVw0Z3GdG27Vi5+TDOAZGnkkltFF+4LmlMUPShvQiG7H3UtEESzlC
Hi0d4jkbHcRYI+UeGy/dz5beH7VlP7XspSNvQW5UpUMoM0sHZUygl7O155jUrCUeVONYnxO1Oqvm
MbU32JzKW6+k3uVPmugu4TLwnZrBmMNERO0MvorT7ggWdi+Ttp20sB2py2Oag9zJJ5RdpBZ57Huv
d+k5CCOdHhwnG1HIV+64jls7GlLKHnBsj4YWxGCQ2j22C9dtm3EzZsOs7yars2KeTLqWanIUSuFo
yUn/rCv0/kI3hWzgV8bQN7D3cOn5MyVrm6DZKK7lleZJByx/PaZ7Ys5bC7dJFEWzP0hVaneKzJDC
6kk6kkDDWK+3AmlYf8SOPdGPIi8fcsRZrNrZmTVTTcr8NEWwgiSfdC1OSiQj6JusM93kAaW1013M
ud3laHy73PxMFo1aE2ySW4oCJAlVbxp0EzCNi2UaRuPM4uUfzslfJFi2Kjur+qJl5TIFTYzYV22G
0guMZInQ/JB0Fuh2Ic810TQECGqE5GiD5l41S9Pn+3yqBwUha6ucENOOV2isDKXGQNbXZtBMKW1l
RM0qAXFWrm1UJZmtEIruhBZIFRi6kS+6N707ky5PnELv91o6LhgTreQqhuay46rF5LfI0LA4mclA
mEFTtCjYenNItmrRp0eO2axSK4GZIczGHn8GleT6CdfX7G3SaJwWDiNreY5ynXdMtY/E7ZIxcmXP
kXMNOzOxN8ymqe0PBDLRkK/EYPlAo7FCFQgjC9+p3PgOz8382KLuEMTiFPFCjhwZaNuGLCaCKymr
USb3gGILNKJPE6G8ZljRevpsdwoCLWIZ3SPywT3OSoYmjiMyktMA+gtRccOMsh0L6tT0q8GSIxw5
azpBcmIYMRTYiXrMkbZm4KhG8Y32S34iMXDeDWXeJEfqUkRJhfK4GW9sa51HkO4Oz2tIg3WcGnS+
/DiL6ts0mc3zWlMb8hgGlVgoA14Twkwtm89tzPxio/cq7g14rq27S5joWj8dbHm1yDVVwU06W/rS
kC16AbKJllPBnHdZCkcQ/7SUvFCrx64kzszTPsFnnpgnzH6+klYdKxuI6pGJDa/We2KuFN5kkg9z
stV8XVXxkC42EYoVse3qZE2hIww+Alm0RJyqeWGy0rn26N1Tl4TEFXVMXr6jKyA9tI7Dn0+qUDwN
q6Mdjb6ZyASbm2LbV8TXpJ2xNe2cDGyhWgskVdJt7qWSK92xPWdYMmy9091g9NzCCbzS1L7qKnXs
jeUkbUnJeMoSKskGqx/OIMSPJEB5Odo5Q/tatuoid7rEuOJjIyPFy4cxHHVbMnakHRRKGWFhhCXi
j4Xbk60lhHGGeDsRaPg4JQ8bBYmzQZqONPq70TP7m4hYdJs49by55BXgXj0blTteJSKKizTitkEw
Vvf4BsXgx1OCb11rCwohmR57/YndLwIVvJU2lvhGmcRxjxgbNX4feh7Cx4c+rL/kLIWFPWzNTgRG
mX90RDu3PtyKPr4l0Uipz9W0M5unrFUznq5eEWEDexCLkbnpiC1ygwxZH1HLRb5k6rZOuljftG49
FUGb1Qo63oxpmjazliGHG9Gy+dQKJGnnSYcPGePcfCl4eMIvqtVvokSdRsD1QDTVhnZH/sjXzR+d
Aav8nCkAavR8mm9HdXDOxzZ3Vd8bm+bB0kadHMRpcozjZdTdysfb5H1T2myJQ+g35TklvPTGo+Jz
qXtR7aLm9JZ7bOLmZ37V4VOmyOUsJaxwQNyQ1le5nchbg0IMDhhjEv22MFke/T71ZLcOMZoYpZ4O
/NZJBaN5gvAPBNKDneC3dKHYyiCGmgILojwdgakwcSwX03IatePUBVpZxHtW1A7fmD2IrZ02qNBB
c3fHJbfSBo4Q8lqxJsTLKTWLU0/okhQ216o+YnSS51CpkXPjWMmu8bK3X0e6ENdCRIUJLrjWYuSG
WdQQYdmw98MpGOFwsrwuGMqx3JHmODpHlOEItMlHvA9+OllFuVWNvEJMn9bHCuJwiadqrL8S0GEZ
vp1M8oEdWq+zoUzIycQWylJMGLbw11jC2acFIC8Spy4J5lmGZlqjjhAKal6kgBZL+nHfkXOHHFtr
xels1DobTrdWv9hNIhT08SPqCml5SuwTdqqiCW7s8pbCkVGeTEWcOX5WrGlsZVl1+N5sabc7L3FR
liZysD+pmiDpBQGaXZ4mvKA4zDyZMdkrPYbGotNwkC44X8sQsnHsosDt8Gfhkh4+9bqZPWSG1vBj
i2Rm0ltsIQKVDUyLca0vMJQpxMLCR1uUr7J3U2IMzCIlJhNKZ+7LdI6wnJdtbKKlnt279fpoTKco
IYod63GnBjkCXtLiavDNHitGwxF8jJXEY44zGm1PGCP4fKTx9sUUGYkedvpkULvKJoFttSqUs96p
pLaDPWilO9tb2JvXaLyQfie9iiENTWhYtYW7qXIZuduiUDAZRARb7GaLzaLCjG3yxPxOJ+Y9KLPe
eq64JfVmnNo+pIQ5lR8rU1tyz49MM/V2A8xDwNIep9/rFdXg3MrWJELSrkR7GlX5oARF19VXBDt6
Bbc3ynuvycvc2KUwWdvtvCiSGZnSgmJ5sCHqdDprRr1GP0TcIRvAmcQl3Des2Yu1FW7jXcnFcy9i
WTJGSLucriN7Vb9WRq1R0UDnqPoq20gtVHCIgG4CvkfuHB4WdguNWQzkK7Zev42Hev7oxnlanyAo
15JNkWBu820S62Yy7ep4rV7NDI+Z1Ak/daN8BwNO2KHAOZiFVEzizn85eP43nND/t3WjXmSl//oM
fv48/hU85s9fq/LtQfzl+370ohz9A0kTHHIdWj4eNMN/nMQ1y/0Axkk1XNrF6xGdf/lxEidN+QOn
EMp/tKIIU0cZ9/dRXCFyBtnW2qM3VF1HCuT90Vn8zUkcstJ6pgd+a+CqX8NiDnRSlet0sRnX0XVR
P41ZaKv3SfVOHertYf/HJbhPfmOLltthyLoi8Ucl5hRdk+qwyeqHzks3pveoxbfd8F4UwkEt7vvF
kM2upFkTedthLFeUeuxuDE25HiEzBPO512ymZudquBmDwtyXO935Pvxpo6IX+UXT6le3p9PUWQuz
q2LooKmjZp3G/sZUrvtv1efqzrxJyKt+7yJv5Wzfb4uSDWpuQIeI9g4uQizJSOSqFV3XhF0M+MoI
MMUnlm2XOP3z+6F0hNIEmZ5HSMfBpSJ2Tzgi7ei6U7FkmXd1/mCz3iBz8216Ua+KVr94eG/7bi/3
RRGKLi0ZKCQbqGsJ81UhyEH1UVdNl94k7rCx5cXKyfj9Fd723Fwq7Px8UHwGcif+OOzsjZ1ISo7/
8U0dqaeufo6dOiQ9e/P7q7wttf58lXWQvLoPs9HdYY6X+IaYtUhBBHAfXdjbwQVEUL5zQ4ePbL0h
FOioNnlzid1eh8qrSwFf6SPXi5ObtkaMLsS2sWDR/f52Xp7KPwvu3+8HUS6VOYT8a7f67UWoBBsl
5fXkRn51wdjimqm3sjyanqoj/QkZ4ZpXOPn6PYktauKP3vb31z8c7i/3SM+LVge7NLRBby+v10ZZ
EmuekIB2N5vNTTJW+0rD1Ne8C/Jdh/NPd/rqUgfFewKQM0cbm+TGoy7DSeta3RYXzVY/nc6Kd6Jv
fvnJvbrUwSdHN9NyipRLaTgUZIJpr9PfeZ8OJyMenAOEiy4hiUK8Ugefm0pRp/fwut+QgcpG0zpB
mLnJXOBBmrbH6v/O5X5+udbPhzry2tWmrHugZGBTbtSzocc3U0Iv1mNyxVJrhL8fDL+6CO8tSjRW
Q+ZY1snXA75PFsdTJXMEWKFvir6nSnQHvuCdIf/zh+Osyy3tLpTJK+P17VUyt0QxnejJTdNZ2a2p
gWFNnIjUnt/fzC8vg/h6ZaHTYDtcDFVoEUbtWsAD4CTNoB44lVbTO/fyqydGKsO6taBoD5D37b20
Xp4Ngx0zq44Sd/I5G/XLIcl2f3wrNKR1+vSoEtmHHCwU1Gtt8CScOrWcKhmCQWmCXvr9NfSfZwLn
zUUObqVrinryXC4Snl3cGnudSLL74YK08SDeP11fLsEcgtcI62PzRE5+daOfzP7V73+HX3xkRDjp
dEU84mfZe719mkLa+H+RWPw/9s4kOXIsy7JbCclJjeCCvhnUoABow55GqpJGm0BII4m+x0e3rtpB
bSwPaJ4ZpNKKKhYpNUiRGkRIeLi7QQF8/Oa9e8+FcsPprUtx4Bbd6r92jYPvNmqz2Ankmjemw9kh
RrQZjgjVj92F9vEupmTCMdVV8S1O72YVGcLvGpSb/8ptoJ02kY8y0x3McEPbA2HmzHOLmWibkBMV
Fdv/2hUOFtoOvgKBdT1XYIJbosOj4siDetsiflwRGHJoov/jJg73JJZwkiEeiZFdUxRfA/fxY3cH
FMqPX4KKFSLeX/+0NoN/ObnT0yC7wY3t6Ucgs799XQAjZXxFIPMPO/BGNPQdgcHxrUgpk8+pH2Kl
/hce5T8v8SYCeLeRwMxcSlE8UTW6su140xbS+usLHES9LbsIniSiZIWxwPStLPPUuyvodWUR/qTx
8T4hL9rgbFm3m/IivTAug521+vlwurV83qN5k12ka3VbrptNtJrc569/x2+f5bufcTAq6fJhTE+V
+NY2bwv61GZsHBn36jIHfBoz7y5xMCwzeGoD5eH4dvKCTXA6vbTpqsZeTrjeCiiJO/nFKltVm0xw
EAdN45ZX4fqYp++390nsBZkUbzu3g/sE0CHF+Fbj29CsN4Oo80cwh8HL1w9z+UM+3SkaOUJ3aN1+
MtZ0lYjYx5vxLVzlgNCITDqbhOaVqMK/vtBv7+bdhQ4Gj1JIDiZwHqk9xZ5mV25+9BK/HaDoaGRd
5z/0yw8mxTEqMtg6UXJ78ZSfZmvlTLmH89dvrRVsME/zcr/wMs9eibPQzzw6Nu63YYss5mz7L6wx
bOhpJqD74dcc3KwoYvYEc57c0l261JL8clSOJUMsUUwHbw5PC3YF4mo1Y/FfffwazZJaVEL5+zYs
euulnaX+lsBgeBlE3LSDZ+gDwPTamF+rcci+T7PRPbaplu0rvU8uTG1Ub+IwpXWuIZJ0m0mij1Mm
ffDTHuua2XEuYeDlCRApESTy6xgq08/ezGE2m1UWXQxEI2N2nhWNNDWbeWEpbBKxnGE53+Fwp+Cc
ZVLxzSwM+QK0BX9tNLNG4zcfy9pNs8qmFCtP+NMdpx1b14mV4hJaEUXYTpv1m7nOowu7lUyFfi8x
UCv0cSnVzqwhoEUdAFa5caMSSKunEcpHR4xG4HZ6MOcIaZXy+2TLWBCwXFrUP3NpojkKnur160F9
oKxiSuSTQWDBlE5FBK3rwYvu2yCrxjFxdqmJza6ta6Q4guRTV6odyqCNpV/xzUpneZTMF63GL6ra
3Ln/+lcss9GHbxibCQUpRM58xAto++NIyAu9wsaU9LcwYy6n6qbUjVcH8BToCFakP13J8P1zJFFQ
tS07gjctyLtFYI7jNBpAonAx2bWUDtroy9e3oy+7ow/3gySMb4fRzfmAIIBlKnl3CbnS1TAv9XiH
oYFRMnVZ9WDag/ZcUrpuPVsv5Bs0akR5G6PWoNHPDAuNSZS8UuYOr4VTs7FTO3oQbiFNWbMXYd8S
ujPq1l3QBZx3ZVouz4Gt5tcIZqvXDo3ps9rO4seUqwNF5QCRgtsZYzt6EKmqeiXPoqjcIjHSGxOH
CujBUkMvShc1hIGl5t/s1Bn3dmRraFeShRVqRFqRrSTQrQUt1qq4oFYMnCHLldTYkOuS0xRmmygf
mWYPGNmMSOY/EqIZiuj9lrrix4dnSXUbdWA1d5JdTReyXemurAjMhWFWlm48ZN0P02qlUzuA/94F
oXYTFuHPcEA3EDlmufn6Xb5Fdnx8l5wollw1TnqWIn/6OVXpiLou010qp9W6zpXQJ1fe3kqTXK3K
TiGJ3aLfpiiWdtsAKnMFXZG9Jif10q+B/tXWdn/ZGAEgx7aSvbnMpFunCqO1Y6cFxcDBug2CbC0N
U3mhBapYy2MNSWYCUsu8WCKsEPNFn1mOHw1oNYDhaquv7/FN5/3xHi0T/SYHZ/CumLkOxuvQyWHj
dIq8c6xsmYpKvXvt7R6OSVUq6llcSvpDXvVkuSsNGJMy6/RvgzYl/baRu+Iq5Mi9K+ypeRTmPF2D
DonuliSkXTtVCHumUDEXztNQXXcYnzSIN1asAdHsS2U3JUP9zYhTdpMWvdQLE3kGWRg1PXqP+Hn7
RdGs8XvUtI3lUoSJXyCckRMBOU3IYHXqOruSTLCbXowRDDg+AvQXINHOvZQmDtIU5O2unPTIBPrc
Sr+rfVz/RN0dDC5NK/mupo4KGDbpLtD5IEvvYfn4QYbC5VgZ81MleJlpEdLik+VJo3Y7eMiTRdMx
6AdnJ0iVdvzOTMr2oqU3SgczE/0Oz9oU+zWuiMSdBVVCT9StrW9mzFpoE6ZA3H392j9taBaLLHUM
le0RHgPjYI+I1akKUHKkO+T/zpblyvA7RFbXX19lUekdTIYIPlU2NNQJ+e/DM5gcKrFkxHmxC4IK
+vAgzHNigfpFor9NWWq83FlBdDQ3gRp3LNtA5IY8KECWTgGJpINxTV/qWEHvNz8KIAgACBP77lI0
+DjJlF0ITlIbil0x2Pa66UpjYTMei0v7vJ+ja0JfkJmM0grLzsFRPU9bkEZKVe5Iy2nPIlMOLm0p
NLf2cmivpvS2K+v8XIEhs0L/ynuXYm2Vh0buIY2FES660a0ReHhjpqJkCOR8q8iS5s95emO3KnAp
Gplb0wyMrWiLaNtLfXXWGTWM0iRtvdlSF64UYZBtQB/y6xf7afu23BsrtkIZm2LLYVQDHDfMG21d
7oY6DMHAW5LX6vgV0aRERybhZcr/MD9xKR4eJT1GET2NgyWhmxmmej2XO9vskjMngMBsVbID21Sj
qJ0Vlpf3WbpzlIAOLzbAk6/v9NNgWS4PD8FC602l7M2h+m45N82sDCazq3ZsTCVsqGNwKUexONKW
Wty0n+6S9sayM0FgTnfu45isqlhuK6erdxWcbW/oIrQN6dzNq7Q2o42ax916CQG8CXOkf0EAVVqD
XNUrurRVwXSe5mLKkZmkymnWjZhAyHl4jSUnIWYBnHrBLjpi9c6xi8shkTtVMfpfP6dP27gFNkIO
DFJdi5GlHkwo4IcLqUBctHNGATbRaAgFlR0Y4K1x21UITVHuHXlon/ocb5cE5bRcFkLNwYGJ4KuI
dXuud6mEakKNlWBroyZd4QniGUmIg5hfOe6mGDL//GYXKA67AoI0WDQ/vq1OdXo1rOdm56S4LG2I
EQEy/xmRUlNUfiojKCptGEdfX/U3Q5FnS9GP5ht3e7hdl5tcl1tFa3ZJW3beNBL0o09HqT+fP22O
04tcm+MBu9jDlDtFhHpXMbh24ZgkaJajp65b1qMhDf54yOD55x2CFuL7sozlft99WiJswYhHhrYD
eytxkEqCFWv9vJmk3PTwxqk+AUPhkUFz6F3irhiiFILofuOg1A8HqhraQjaHUtqBc8UDLRknLQIM
0KStb3bDaefYZ0okdg0EJ8C1NQGsxg3KJdRvaXRk7/X5hXK6piiOpoOqFBLZjw+g0Vo91sxR2kUd
jS0lsV7HWJRHnvIyFj/OnzrdRsYMKBeI0YftKxTGyDYjYpIaq3ZWplpiDVEh/GmlDWs+CcIj8/Xn
PTx7nTdJAOc6zJPawWu1J92WZKOzdm1s/ihrbRMGTYqKJ/o2BrcGlGk4e24xwGYsiBmIDHWdpvWR
T+XzTUNA4QN9y57kczn4DZSlOHIS9bzTCsfwFkDr6cT2hK4AmICktOQjq8RvN3hEQi4nPkQQ2L0/
vsqc+A4+Jc3eRbE8KT5Z6upDgZbiulXnpMckYBc3OuhMRGDaCDscYQ2MnwDe7DN4fu2Py6msymQX
Y7zVeATAdQ5+To0fBheBszNH3JhyKEnenCmvX89HxudFi2Y27mXKb0t28CH5aUJODR9Uz/dxUPWc
2PuccWUn3bZqZmX2jKzvTmRE7/qm04U+eGltTYj42qKklxojUWxyu38C8qkoHgEGkMVtHQyvV8Uq
vS6OrlcwkIw1p+X0+0zMBCJ5UVHjjhQjlEDYBvY1h7PivoqaYYScZzaOP6iL4MkY0+uEQ8mVOheN
7HfZJDgAS3F/oookQiSYBtIdR2i18JK4dR5iXdIG11GQ1HmlYVa5TxqSdKM3s7ovnTmnxuQUSLva
CD8DeORKIGWWE6Ndt0jUsV6mjnM1qTVIR75BCWRBVd5kci0/f/3IfzPOwPrYDCY8K4TXHsJSIq03
SdTsqn3oGGKN24LE7cVY5sp8iZ6eIBAzgqzcEntzavRTvw6TKt3XQXesrbd8QR+nFXI1UQUtfUoS
Lw+Zd2Vd5ValVMlehh95Nplh5aLiaI5NJp864rQNOXmTwY1Yh/dx8F3JECuVJg2S/RBaybaOZfss
tPDhWAq6ckMP0m1gx+0qFlJ0owjAtgy01v/6oX+eTBZTJGoapEnK4qn7+DGVAeDRmaiePaYN54Jm
9rgfxobc8dLZaRP86iNVkN9cj5o56ceLx5Yz2sG+plJtNS3nMd7j8pF8KQr77awuK5Ehj2sjjI51
4z4LLFiHZZuDEBX0RcZ1MFtwxJfGNuZdjmXebae26z3RwlrFfIUpp6hrSqX4uw2nRHxrOtm6DGww
5QEuHt1eoONWXKBu7NqTKAwjP+HQcKQP9nmrt/xC5nFOUpzbDh9JoVuRoDKW7G2FV2A0DnIqLo/A
ddS3XYqBYuxFvS/io2X534xzuqw4KpfDMsq5wwFYG3WizXayp2QVbQc2mWsqi8ca/r9ZNMlEw7O5
GGbZdx12p7AajDpSe8QEFmUsU+4UolumaW1QKtiEItbWVW9pmC1gFE+GSE9xWVhgzcHFDyg3joz4
5YUffNxUKxBvUP5Hc7M49t7vzGplrBekTLqPc+dqTKdX0y53ZhA+BBYMlrJ/+voD+7zlZB+oG2wB
0feYn5r3NuVnKy7LdD8QfnBmSqFxI9nzd0qYypEb+3yYRP7I0ZWse+RrLNYfb6wLAyPPW7XYE2bx
Iw3l7toh6uASP//kNUo7rJRAG06QMLc+gQPmkf3eb+6TEwO1ANsBAwfe4ePVbSJP4pRO556IKfk0
bygBVrJZr6zcOKY9BI/06R0SwapRUl/YTTqW/Y8XMyu1TCDUNPuKT7Tayn2sEXlE2IwGoQAKpS6l
FRYkbfgxG5MmbwKJkqRbi6SEIZUlcNCDLMs3Q9yr4LjmihAtcsyNW8Wuw+tJkeZwZWqzutbI46JV
gaZ8N6hSueplEWmggors0ox5E77amPKj0g/6a5JRq+iVqtFPocRHj2MadOiCZYszrZXTg3DBQ0C2
H3t2BH7Y2PGDU+Lw21gD2r+BU/GTrQqdZoiI9etRTPpTEaYO+ap8oCs4JND8OvTR51pFSMey0ZhI
w+Kfc3uO+DdOkWg74Ey0fhzy0fctnAi34HMEkomO7VSuCqlzDW6tdWvd6AVMoApbHaEw1m1bGvWF
ZQiwwhh0wDqNQg20C7MucmyVlCC2U8VrIOWWV4xxtA5OLCHU05BK566speCVA3A6UMcXMq6VWuq/
z4qg5zQbKTTtcgm9SlMLJ0dclPw/MpIZoNHyIi2QxZKGgRF0qLyw7CLhydPAhmbupogNZjlYG0ei
2cRboD1ABPU0X4G6lR5qu5M7D29ND3XaqjUHILkx2f5QQuC9IQimxkGogXbGAZDpsk8JKiVDKaju
ZyMwVQLWOGB6I+/NvMbJSL+kahNVdQtHFr1rE1hQ+K0WmYEPyTeDstQ3xT0zdVf6Qh0zy7XB/uM+
oRZlux3EkbMAK8hTTEH3KYAve4E7KZL5gxpSwA3w/rUrD/mMqaxQg9gXuhGfxI6QkJnmerxnjVDB
IWd2yXkNk/ulw+YSJh6Uq8BnYBQP2SySNXTs+UQexxZXpmOcho0U72ZHIYXNiEdfnQFjeCNo5wnE
03jJxydXV2abNqBt6QQUPtlraePNeRPfOLT0blU5gkpVYG88jeYiv0DqND0mlFBN0OFjbm8TQ8C+
acl+StxQTMq6xXPyYhs5WKmR+voOw6bDayR66FvHh/cg0sB6qLDyXEvdlL0IkWXnjW7ir41CvTwb
5Vp1wOK34VPdteE9LUvJ9O2qkK9nRM2QVtp4rwMU2ygAUcj6Ae7PR6Db+Z1V6uKsNqdoY9cLaFZX
B+js7Syj9K9b5PrlxGmeR5TOptdEeotJTS3M08mZ6OmM7Gvuk7YiziZV5R912zi4lua4uSH5w8Lr
TGxS6M5Bb1w4Xdx0XoIrdV3pJr4tHJGrZurS/aTqPX63eJBcqQi76ipW8CO5BtIyrmAOJMFJtnkV
zkX4VOD85NuXyIc+zdJ4edEO5HPb/B7QDW/Y8kgKRQiYaz/oonJmn228WQMpPYnfZJkJmrtSytoP
pLQ38WWV03NtO91ZPybq1m4HHsNUR17apqE/9LF8nmL8fSaAAggMnl/tXtbm4YrXwcgLKboZqxF4
w8IdLLW7mL8H9VAuHTK0MlPs5pFt/o4IHHhybefMz9hjlSthO9lzqDql5GZmVd3CeLF2crBE/Bmj
TsdNVQyvK3r4C4RwrEJw45Ro62p+7Q0sZ7l02SfOiSPn0zbVg/bZpG+BwSKlC4ga4D7UU7Mmvw2g
hat1tnYhhZxs0I8TlpaneodVgxAGGn62gp9mDHuNcBZ7kl/Vvg6u2a0NRDBK012u1NOpU7Bbd6Uh
MNlOUp+jjBTV00tiOzOPrxZ6wCNn1q/IT5UAo2kqryzIyPgJcSbLLvuXJPT1eYHZRWqshmDe+gVL
n8bn8pCUis+7K2y8Hp1+3yhGMB0p33zeCDqQJFhEKbu9ORI+rmqYbCWlTqd6j2MlPw1bQ/VK2858
Xh3BQ5nk+IK8iK0IjWO78rdqzMdNEYBqOjgLEMpU9EOJUjOaWhpOmdgvsAnwGSy720iHCZQSdzL4
cmkRoxYEHah2glJY0qohmQaSpPLKy4q2vSKvK73AAEX80mBQapJTa35krWtPJqu1+nUxKNiaqK02
5SbLje7KYZq2fB6IQFYwNPE+C8l781SV/WerWARUUfTOok1kj6bE+G4z4H0kydSg4pTwmzAzsz9S
WPksSOOpU57mRISglwPowVlB19NEdYTS7FUV2opIJvPb0OmPuaM1l4ZTy6uyKQtPq4t4k2hD5+Nh
xXmbkxjBfoTvwIRKIOpOO9eHnuUzm7Jt1ZJliY9AvcTLQgoKwvlNLzBZD/oMI4F0pxvqNuGpTn35
yH7w845sqdXAiuXVWsYnvmTCKjdOjtHs+5mnmU6lgx9KEp7IzWO42GVreTB83l3q0yaXPA0ZzabV
7CcRhSswAobvzESq/elWGmrGAsEFjUEB6K0h966mOpLlMxWyUexxAj4OvSOuSCqsPU2SjNevr/Sb
+0EghIthAbcD6jgYCBWyeBGSU7NvuhEsHOVd0lX0bPPHV2EHuxyI2MxS8z04iYB/t2uzD6t9NLLE
dVnA3skEQvlnV4H4bRpIT6hQMIPxhX+cVSZZCuhW9/UdkR+pVwo99qoOAcbXV3k7xL0fAlyBh6Vr
FMzoKNE3+HiZueyMblKD/q50f/i127qzW3qWV7mv0arwjoopDgf34eUOnh1efIzLsBbuZA8+n8dW
zYtX0oq5nGslq1PZjddf3+FygDm8QQr6iCYASTFPH7Q82Qigq9HD4c6snKtOY2euVclTlooXqS2P
lFwPx99yd++vdXC+CRIna1Vd6u/6/Fw3fsbJ7ut7eevJf3UzB2UYVRmoIo48vjPHrV3H7Xyx6v2T
J90jGNBVvJvI2zC1+eoai7svu0cMGoclAU5vMq0efHDL8wTodDBasIJgsFW1cZ/WBeT1IC0nynwT
+SYeSYjtqUJKCoosiKkkEpWxWiEmmywipUY501ecGYyrTG7n4sgh9oBej7+C38X8wl6YRqVFWezj
KJabOAqksp7IMoDsAcNVuCm8j5UlRfOJAMvgFaUW3FhlDA/LdLqTriSHJpRaImOI4FkLp2mu6rr/
hjs5O++mpvOnmoi4mPDsm6/f4cEYefup0OWXDpOCY0I5eIQz50t2dea4d2ZL8sVUoy4ZOVp+fZWD
Uc+njCKfRYRDPW4/0MgfH0ir95oE6cvaT+y1v8W5JHtp1Qpc6ba1DfDj/ppH/r/H9d94cv93h+v/
gqMdisc3tp372DyJ58f3yFX+3b+BdqbyF+OS9g4qv2VeX/YwfwPt+Fs02Uk2oD+CvhU1+3/6XBXr
L06hmP+oNS89nKWb8TdzVTEXThU7zr9519jc/gBo96Yv+efEgkXJxAEINZu9JJIy1s+P40UQGmhX
STP5GbKkWwoC7SlW9omloJzlJw3eo3CNPg3WA9q3i2K284nt30TpJiVD6IQdHqopgh5PpnjW72n+
tY43dSOhaHEnz0+pis96SQrmZDwW9hEF5eL2fTfH8+uXdi2leJttOE/k0IEiyXMgTyUb3kgY0+Mw
auptahoT7FdnLqEyOM2d0lNRKLMA2z6SRN+MxXqSBxQrVGF0Eh5zxA0SHmRiyJHsG6Repdo+jJQV
2Y7WJXXS6Vp02vBdg2q5wHs06bof43kNO29emRaxjosotvgObqKQCfAswA7IaNC+mcQKnAdqkZ44
E60p9p36yMmI1MxNG8uUq9+Nv+tfr+w9IvbjAvvrUSg02lTeIvutw1QjBWVKnpnl6OucdNgxRAgA
R5lWNlW9IzuUZab6MGZ46lTzlt4/BshPjrAYPbNChOTomzDOV1lRyaetFEgeSgQQtW1gUSQufunA
/1/MM/1L04nm5R+Andt/rEXx/NiBofxvwHimtP/unX8i5nv/5393L/94/h8nfRkvSuCXN5b/yfP/
/Le3f/HvCUf9i74vahA8dHgdOJvyZ/494dh/MT7I4HFo52Cf5+j4zwlH/gsNGqKmRYTwyzv/HxOO
/hd9VY32GsdMln4W2T+ZcJDufxw96DkwrsKCxMTPko289uOMk9BzDrJ64lgThCThBSHVG0/Q0xK7
trPkxf1HHnPzAIq8iH+IOE9VoriFippKDmsl7/zBCbvEfh5rKQ0Cshgqo3wecs0R4mIMbD7FgGxx
z4nqSjqPi7G5rbvGqrZF4BTXvdrbT4g9sie5CKJ7Gytj5vVL5+FExAObGiMZ5sgLsiakk6rM46uD
oAYhM5QlEtMQHC1bG3uMz1M9p9FrQ4/Y9WJOSGesFWH4M7QXvHhDmX4Dz9ecVKGtvQDi6icEJUhB
fB6Kkl4h2qUAXCqSghZUaWJxGZaOsuXkkv8wIhgoSPA7SFJexGz7GhWK+k2j7gLexhbRD72WCqKO
ZRhnNgUUMHXg8shHTlN1CMmbNY3+fJgTo/bReqSyT0fNmL9NeRkbLkU8squtDgbWnSrIOz2PkdiU
iptVqhatwA7m9prkXU14ehYO9yJO9PRsSiNIKnKn6XdZDf3EByOSal5TlXPoDaFREdCXp0N0QiKD
1F1otlR3T7nSJtZ3TYsBxld1BA8GTRzRikYpgDNxlppAhCj6JFa4qo15bYYNYkGl0mAjJfTVc28i
CqDweyAtzwHJ9fFaaBmpBUZAnv3cKuGlQ7GUNkKmZY4nKVq3kwY1zz1tNuuUWVAu50vQ99POgrOQ
+8HIofSnRUizDtqsL22K7xBGoZZFsJqMXMVPJiB31oClEMBuEsSMhN3pRTK5VicSnrlByceTqXtf
8dKHfFUS8xp46TgPDS4MgTC90KGWrBJFFA+NndHVt+bKprDYqtCHyGZ37gqgMKSzk6RwQoTRjHxA
sqi2iEHYUAHR9BP4ibQ53VBfdRQPgiAyfHSN9vOQOQy6DCezRW0+EpPf6MKCNhN1gXVGQaQI17o1
OyAWh/kRpV3bepMcOIo7EKHcuWUcm4DzKp0apqSON0ojW49tBZbQtSnyx0u+cxCuB8GxHaqOlhpe
H/bBY6I4VEBNLE53MQUTaobqSIiNHvJn1FXffk/Q3ME1zHDAOGWbviQEe9c+sOr4KRxj/XYabJje
Q9+Q8d634Cyb1kn4fAziN9vYCuctT6d6HZIGEWUMCn0PGzG/45+0ris5JqQckGV3m0axdp47STEw
QADmeGpChqPb1lmONlXXQ6A2iQPVCTLe5M5KU4081oz+xBBV6quCneam0Pi4PbA26kCwxlwvqryh
uw8nM0En0uJyXmdKmvE+pjq7lMYGtb9IuvYnlG/5KmtD0+KQoMMW6LPZvBzGJBzWTZ3K8klLm0f3
hEQ1Omis4DGfx0RaEbROYGetIxmFmkmuKh3uIHMJgEEjMKNoDYi5SKZT0yqmB3louydthFfvAg7W
L2e9gxcOcZHUHajDxuD2hZzvqWLjR2iNIrNPwrDpzkmFlJ8ypyAUbxSWVfuyXObfuCjAtawplrzZ
UrGuVHmM79XANhh0SleftZVlPpVTnYC4qvn3sPFG010rnOiyrYPqtib3oXbLySr2YS93N1aga2f4
jjLVldSUSFIr5sxl5ZH4HueDDYornIr6FBtN3a5zfPAPWdJZyUlA12n0yNPLv4k0l0bumPBDV6vt
OmBukOlnOWZVsofKpMtas9LSBx8sbnMN556vsiLe4htpbDRaXX7GfZeERHLIsz0u5QBjchQpQWxc
N/kFMIH0QVBXv6ulvFFAavaD7DuDKQ+rPszwZxhKEp9XHTOWZ6bMReSmlKCFtBJ9movKMnyStAxx
jd5GluXjdm9+pk2eTETyWvgOIExlL2MeGcSKQ3O8zOWauXSOp56kbjFca2Flxq4o+dWQ+2h9umMU
RT9V0gp7d0h7rGVRNRXCM0Wt0DoLhan6qlNZ1korAnujtnDS3GlI6tLNGzV9VStTPGiJFGZuABY0
9UjVc2qvpCqxo00ELa6LQjSmUtWrF22u1T3BZeWkuglbgX2XBtoNIwUVuxxE2rMTELO5UuUi+h5C
/dzlowyxLMBhd5fFU3qSsocTrpqOWNQSAnef8qFWAZ20Wv4wZHAoNwrSNTTfBqHH7kjb5K7hNZF5
Pi9ymI6DPy50KbV/dqT+bSLNbBNXp3pm+WGaVuM6l3SjJBK3hf2YVI2jL//bsF3qD1UIPa7pGUdt
PpyWk+REG9yb6jUnmZjeCtooXkttBFeFBonba2ss6H7DPcPDleQFNpZqDqwFpnSwXkvAC368ikMM
FF1/NIie9Tpm0dZDb4/NAfHIcFaZhGuA/7JHg+vO/J42L6LZ7QhCtdy2K01SQfvM/G61TXNKDp7x
qpA4EIGnyoJkW+kkuriaHpT1ylZoLa5zOocwoElYHjd2kXUEkaEPbC9EqUcBHctK2ytJLb20xZzs
Bmr51AKcjDuD/5UPbDNUvCf8gcVA6LtWaGdKFhLYSuVYjTZF0Uq7PO/5GMYpN3hURZYhvaiiiclO
koMf5ClDjiwI8noM0nnGIdrxB/jllKpPMEmp2NMip/fCM1e/BXqtvBZotG6ULrZeGuTYUM3aIH0l
jRUMGQrFvnerbB7PKkU0r1aliZ+2POMnG+CrchqiEsHqpMyBO89JM/PYO2J2o7adz8NWTX/a+iyF
sGtbYwUKnW8uSPLGWTvhMAkQpkpy2ZVkLPA0bYZPH9jZT50ojWElVFSwKxW3GcsTlOLHth0gSg5a
5/wcEJ6ck9Sg3bH2WckZ4x8vTZjP3QW+nA5HcWk4+RncV11sUDeM3wYaS8+O0rS7vnLymIzZzLzS
1IodU1k0JBCHTVsnnmW0+kvl0AJ1Gy0aryDItaNvMPvRNp6qMIcJXNCfjJQJlJIwE/m2E/D5TkWk
VM6mlDp4u+AsDd/AMXeVNQ3UsZgxRAUqDZXLpOAbreLZZMYlSJJ9o6nMKpRNGyDvFA14JgB7dA9q
oNpnDUbSfVxZg+1JVpFsinyGDFgwYtiM9lZ13aRsIHymPTK7+evhrBWqeJCYKWtmzXDAFBbqFnut
gu6pOTh26Skxi+YmpHZ0nw8Tn4agq32ejKo0o+GeysfG4aaAoyvVCTHa2qMFEAFvG8Gdft/poBpb
ubVva2MCsRSVaotRVpcik++qmWYan5W+HizJMM5418NeaXTnlZxzIIpObOryShunVGx0XfShVwRW
/8NIBIC/Ge0pS0HQqaecuoeHEEKlxJaqKnY1s82t0XUzis5Ct4GngoJcQTBMtpkkU+xDquFOSB1P
5E7NXrQqTHb0USV8PVon3Y9Eat8DRHTO0CsSJddlCnRaVnSBJSs0EXF22TychjTtuRUR5mfKmFjs
J0Nbekkqkx1CBePO8VMb+5wLvT6K1qEe48k30wkjRtFG4doZFANrbmmJmzyMLDCRkjmfw2wMyayc
g1YmT75XU/y1swzW1QyCfN3mdbPWopq4LaMtK4PMJTW9JiabZqYy4LpzDRUVtuvU8dhRcQlN8Hu1
zcrxdpD8o9P1fzcGHSLIr07LO9Gk+UsRL7ET78/Kb//ar7Oyaf5looClE4Y+mYCB5fj966hscIqG
0aDAOaQdw26T5sHfCDodyhyHa87B9GYo2r0rzS0xdeQdYF4kwoIa+R9FTXwsbfGnk0OI1VNbOPCE
4yyXeS976/GTFpmROiu1atr1wOdC9BiHgWkYjA1YpmOun4/l6V/Xo03CnXHiAvFxcD0V9G7h5Ia9
ytMaVZPUEUOHRSw4Vqc6MHr/faElnXMB31FXWApZ77qCalLbpURJb5XB/Mm3SY15d1PrsXXZhbGl
XCSlRK/GtEKHCPTUDHARpY5WeTPq7mPS9I9FM36LzlmK9451DC+Gcohpgni51NJMvB5AKbd2DXrP
RB1/lk9sDY8U6D7WPd6uBVSQIUW3mi3kYfdwbCxRiwkMqBgBX/dFLV93RkxHonfye6VrojO2HPG1
pPbtz3cD/zelwQObya9LM2JJ6MJqgrnj4JEncpSiy++dVQXR6zyzsD90bGAusJ44uqsQCc5JTDHH
0z7o26uI57zJ7CDZtSP0eF+uzOAsqcp8f+RnLbXlf9YR//5ZlJ0xBmhLS2QZku9GgkK7qGcn6MDS
r6u1nUbWttAm27MnNfecYJS9USMIRGtQ8kuVGDfdLBVnWlWb/sTe6NjI/PTFUQOnkKzznNBE8ul9
/DlFboRIIXhB5Twh/2PnayKRY0PjULsdhpMyDOfsyKD49NUt1/x39s6jOW4sXdN/5cbdowLuwCxm
FgkgM+lFkRQpbRByhDswB+bA/Pp5kl3dKrGLUvTdzcQsujpCUap0wMH3vZZ7PQSV5V4IXv0y2JBX
ikYMXpNW+ktJRxXp+oxqv/6m/+3S806q+NNRB1uG5vMV9VSzkQckoIjEz7veuZ4sPea3nUk68q7P
jfrrYtRVeKbtBpSsrahc/g19CFj46qfmUDnBji+5KLAhryXFbC7K7lNr2HcLqeMhtht4sh3WAtOO
wHymzxqM/9NC/9onZWkEZbQn9JfhGqL3xq2ODHR15HeZIQMF66jFSaxaTNs+R7YexmkxoJhI6X6z
djVboX3T2J68YX+a84QunvVeZuxoD2swerf2vDIQ1UAXz24TLuONMdSTufO83s0eyn5ZsD0vCxtp
wnN2FQ8gd70ogH9kvx2NnJ6LM93beKR8RWHAzu0tzHUt8SLgaH49JgbBRAQdio0QYHv0xndlVRR8
xRQckHwjSNJvbNOZDwxOOWsW7KVfHweFFvlGubL74LBSX/rrwu+zWxgQwi81e96IZA+BbFgBuTEJ
vkM4F/Zky1ezhQLPGs24s2xN+UBHIcUz4h53vdO9FuORDnQ5vMuVtT3XyEJbCjzq/Csk52IwehCW
lgyBJAeULLGZ/G+HXWHHXelaEX3X9qfZ9YkFByvdPhX2OKAv3SZj2XOQpNu+n7vxY8VaMnJqgAHw
xZnlx5nyNHLvXZMNSRFKkMWrpUN7h4THCC68YjAbVgdFsrJSHIYAp04RXpiF048XJJjjxUE7tfb7
crN9tI+GOVDzkNMXfUBAgMm0E7ZB1LE9rVcjVaZXNipquevyDnnqlKKLjfq0o5XgZLraEaZOHn83
kFaxc5wTiJvqPIevatklorT19HPfhrn5fuBY9M5Nwv4X/0DIe/6hR3rpfLSddFF8am/O3+XCbBlg
ZV+L94OVlnk85jo3v2yYMQwZzciN7laUDtaF8AcrvGopLytYl0f6JaKSKwM4lW9vOWRilPpgAvYE
pEQifvUNsDkqQS+2OXMGklp8DqEhWZGqd4nEBeFyStbEhqsl5aobQYWaXVD640C10yxpOEOv99XX
iGbP0YSpjIWVFPcY2zRC4BH3rQAF1gFtcJhB+eDbGtLLHdplmbQDdNFhE1RHAMtJK70YFqcOIyDY
eoh6ii/uLX9yr2qWgzmecPdVMXkFGfUeRUhRbI1X4JCqJbDiwJNjlZgt6QlRES6VjK1RqutW6Awj
PYDlGUepwWdxQ9WAokl3jJ1gk58LZ/DWQ6joTdpvi5TmTW/lrRnbVmlfDN5G3jtGBNSB/OMzeIY1
s3Jmlv3E5eqNlysx9tbF2NAGF1dT2CAMnf1NYveTg/5UOA0raqD9OfuyNBkx66Kklu64WagaDjqY
q484XRE6MwUtxiFcNgpe3LrzzN3K9sdambWLmWzObC4HLPvzcjrH5su5IubnkGWOs8UmuxSCRT9b
7GNfSQZ6QVlKVPlN7sTlNFJiWYwNvGmjfBI1B5aBLhonNKWJTPlmI4oB7IN/KoSNPB0U7GxyPhXY
CvSfO+JNAijGoriW9nTqv8SjPXMSBquOCzCoNlarsr7J1LXP5mI7Ka8r17pst7z/lJeV4xzkFqjt
INiHno1Wn7bYfl3na5WVIfgpue/zdUYykdjPpaMvZcV88CQyX5kEMqQUARekAXglwV2ZqILdWtQB
OTAORMrOFqq6a7zM+DzUXnBToIxbImOz2F6qtrWnaC5CNMs9OTQfAmsTQ8JmezrIUooU7yQhSj1f
B9EjF0jnRzAQizaKS7+UY30eznN7v0nRi0sSzEE8s9HQaYw6EUa1KzrZ7Zy066hiWzZ+m6BBZXap
aYdfDobnF4jrK4e5ZwAheUT1aq9xvfaaZuts9g9ydYzvHMshPSRpZnR0GNigYxXjccSo7A17qxgt
NlrT0U8M3yCwfoNiNuEYtljyG8C6Y79svXGEIhicsw0ctD3vcr8XoKM2x83O33Jw/NkQJ8C+aPou
YrkzbIRjXbNFoUv9Lw4BY/yemVbTvd+ccfZZPCv/tvdCOhua0cHg7w3Ku+qCOXCJrk9zHID8445Y
/Mk+1EKZlEPYTflsiE6CPA+Zugn9TgQXRRr2wZVZQAkYe9tTPWjjpOXYXSz9Vgx7NOj6Yq46hRMS
Y/wAprA6X2tzMyDCJY0su4LTj80T0f2yK6lxOmoi3UlOCQcbcNBr+Ig44sKzhpB92O2mtS9b5g0i
EYa2MOMS1mG98f2uMy/WVInicTRk314S3G7Ia1ql8uqQydDoIfWkppmDq31o7BtpLDNllx3npLk3
Cquuji4sfEj2TD+WwIPAgDZx+bXb+0NEMbKt+DaxIQWxUONkPfGkGImGp73Lu2j7njLinTSJIzjv
Z0LmnxxhC6qaK+2Mh6Jb7OBAt1V9Vntuj3ljVuP69aSDbW4sLyP/aeyMSe1cX7U08PQTAPz5YnXF
dNOV0kzjmcv2se947kVqdpr6rEAPawPzl/Nd32/Z+jDmolmuNGCq8Y76iOGdrzOiumZlOcU5Of/i
yuhTucaMChTcq7wusrvQMLLnetpqdYklIRxje+mpuN5oDy/Pq8nMhq+pPas08eWSD0891blYz0K3
md95yh3epb6s84906aSPWEolWIlahgF5ejOJKFdgSLGTc8s/tlklxKeuQru9DzDLMhoW3vvRWvie
FwoF/T0FChnwTdVQ29KjP4iGrSP8ZuzCzN+tarTLG6tf5VPewdJFwqLGBfVxWnSRUBnWnpyZyN6h
KyMCutxMiJdWhxTdrH4XfnUJ3HpYKt14yWCEwTvufPuLT+nIhdqMIac3zFu/2aT+3IZdWXkUhTj9
XanIAWMn3NQ1dXx+d0FCwCK/u7rN3o8h9ojdOMmsu5ynAije1DyQdvaWG19WO2fmmypfMoXwya2P
czN6OE2KeuzvBpGbV6UXLGs0Gu7QXli9DRSPvaA24txG5B9Lp0oZKMy8vkXGMdS7Uvjs5nnmP5pE
/xjJKOnR2ZHFJGxIn1DQcROYvToTGBezRK++oKumDs2FBgnOgshQfS4iEaa5Ffk0NlH76ldGANZm
6JkcHo4ZctNB3qImwKR9rErXbGJE/sBIeFBEyFnv5B9kha47lksx3xuT0y+JVRILbAUZ0hYF9ftt
1vjYysmDOBA88kiAG3MLMlZlvKHMLM0Hr/D7z21LitIOyan1tLUlaQt+vuVfWNW68SrbmM4Ag+vZ
729DapG6g25SKtw9tXjjI9fDEHyr3F50H018I9MZs2NorUmf6oxBtVwyuwRbdktxRnhJOGse4qFY
jwU9N+1nRqP2uoGy4N/RDs7o2pVOeKfzyssvnKkCW4/EitAutuomTQ9boE9ZCHT6it6IJHN2yDOy
yczvAjJR7rPaT/mqR2nS2+xv1WU+6fmTQR7JtC/maXowCjXX1xCwyxcohh4Pc+2QGw6OXptxb6zV
g5+mixOH5M3R+Li6MogE82ubUMEeQElaEu9CvY7TTWmi16J2pZ44Vb0Zl4Sz1h3NHwb5ObA9ffrd
xK4g42oZwsuVLxArvFrMie4TH7cPaoSanrSqrA4FfguO37p2nnCmCz/eetf5BDhtfORh444JSKwE
ws9ZQxD3FfqT75ZgqThqCTQIhoKSeGsdhCQLf+Fpgo2IBne8aP249ymqzOOmpeVtpwJn+ZZBkZkY
ucpSkANm2LfN6MrysMpycHets5Kkjoebp3JF3IeVrKdevrgzlf/V5DoZqOrmLj/ACQ+knoQS6YPM
YIFwDjTdN1G04aWb0lodNb3A1O6028Rciae+i4du8G99Wp6744rGotjNvjU+kqHo+/uWDDIIS4Jj
vMipuZparH9bkk2t9X1sGwwfbWNOLeGaFF8f7bHfVuoEx808Hw0iwkD7HPdIOk9wnSOEehZ2ySew
VEdgZlmG1juYK9NOMIpwfWxu513i76+W/ZZnZX62Nnp9tiDqMcRAa/GyGSV2B8dd7Mcx9KEjg9Eg
KL9cizXEmlX4l1trBdWeDMnaOqcQemKLn63ZuyrGXPpYOIOFH6ByB3tJWnNwvAgPaqUTTRAsO9O4
6SZy53zlwDPViHjNFnjxCtMhB0wgZQUHcZeD5VtGsbfpxjaSgsXYhMGt8kegkDxIjEWwxMo244pS
faHdOG2H7DPZKeyY02ZX/mFsJv1RlyD6UTPr7UsDG0lGAUKJkFaUEnGaIiAiiM1tyx36WU0QQKcn
F/ZoN7aS32oKG5uvpgwWeeaJ3hTHXLm5ccxLz04TCKo52zfCyd0bzifMHoI/8OJxrPSf1QX/EVz9
ZmMp/RRfW3QkRZaP//v/NlD7JMl6W3V6n3//r8Pn+svPpSqnv/On+MtyTuA0Uw2Ju1gUwOz+iWgb
6EYDDPz8ucsJCRIDSPTPflPnD2BOJlp8AKc6Uw+0+59qU+cPgtLImvJB6XDakJ36H6hNrVc6dqSu
PgIzMDbWKUT5YK8/Y2wwadbKdndr85jqdmSJBp8aOk5vHUw5XH+iTJvuxmXsDu99zEjYbwcV3pu9
mL9tnQSIyMygPEdPc2JJZSA5L8xgAR1kBJVD6zySMWabB0eZbhzmxfa+9U7NpWbH7XWOj9w3LoFb
zPII9Vg8TKOpPvXWHOjDRhnQuBd9OqgrECSTm6uWmYp6NKhYgamc96p0smMiXYNPYRG0zU4XZD1G
BXwo7OTUap5vevPqyC1m1mavdtYZ19w8nARZqZt4IQVEUdAbVDOvky5OPZFYf5OOVJBxz3+SmaVT
DlNJr5jzg9ZMvw6b9JfdzN0b7rbSxauTNVabkmowhbtwDSzUNou7NjtvVbXeD96Img3pz0TrY0U2
B9Eus8+cBjDUJEa16PvOHN3rcfI3d6cUPXPwXdrlFHPDnOVf9BTEYc5bVvZ2ZZRnDhaexDAD8FAH
OdpjhZiDWvXaVY9UtUonYisyisRbloYcRZRTVrJ1tmxw8mqVgTX0/nVh0D21s1P0PThqU3M5rn6J
BA2FuqAMMOir5WjIli76FJQIMd5mfxNW7kKpuZTVxTgKIbaV01Lfp/22NOncmI0hEbJikAyQ6WaR
qqZCxsFibPcjWQWm9WGgVJNirw6Z8k7jax6PEJH2tus9XaKG8id5KWdSfvd+ir0xwgjd1Yms1fIe
a2Z2jhHXkrEEJdM0vYVbkJBzRaVaVRLIhLRjhqF7uZX//6H236eYvLcPtUP+uflJPH/61/9xnll/
gBpzZJEDgjk/xHb1r+PM+cPmziMAhaAKGBXzZO/553HGXyMQzUPMCrplssr96zhzUbmSVEPEFWOl
yTn5Hx1n/0if/sFgEI8Hb8H/sAIK3qn/OgFHVJ2WefiZgJ2gZMgz3XXntZ4NcuYUxkOvbOOScjI0
JEtOH3xEVyQrFaC2yHjitt1ZnTuI10fll0Q+dCZgY2WU5bHPucHOra0vjajMvQb92aqqMR7TonXe
pbUSGsX1FpLYWZfTYnFvFmVzMZTLQsVedrKWNKqq9AWxJLKIEQ+NcZG3GAqnsOO/RoVNaZ5JZm99
7mRiYL7AuXNvYLO8zXPPGeNhNL/bGIizS4PpFsOPWqjJAC1XHAEOk8aJ6QKtzduuOm5lN4jPct1W
83pTm90dg1AbxMlnXd3Fi+UwqZW2pZ8D1IYqCctCm2ctWUfOcSISoYv9FqpwVwNAVmf95OYHAFmp
Yx8RxqFDfTIlweaPLYgYOo0jiQcYXYVEr4pCd0KsaWfau+SJ4gx4FVLxvSEj/UKIhonckM7KDBlC
Bex8cxMPwVC7ZBIOVnfeeqoMd0Gnw/YoKobxhPZL9WljFfxslrYm4DxQHhiiQVSWyNb6fbjNyCAL
GeYGUg23emC+Kr+7WZ0Bq7ddcdWZQX0L3IHg0NxMVxIoIfL+ctkyQ+2zZk2/TwopXCQHz3ig8RIo
p2A7HKJwNpnmseP64pC3qhARssAeEAtX9x7lcqoSD9D3i1u6BNJ2DPB3JiHlsAKFnZIUmy0IQMLW
1nUCCuWnR7S1PgxLHYyxcFEl7tzM7b+MtWOP6D/rDmN2aFQfV9LJP3XMmJoTdiRVShWrE2kwavQ4
Zs5DgUKtvEVjFGIKNqz5LAXVWGP0uu4UF1Vj3LB9AXxQ1Ex6gsWVBaCUFQDyRFPmZ1VHrNzO0xNv
tTQGvj0rN8C/FA9M2vnGoSINrGrwU5KFl7/DhFp+cXRRDGcZWuvvmggVqkyEPX7x0rV56h2PJGMj
NPI6ns08rZIlVwi4hq39UvNscJKxKdpbswAaj4xVFN8nr/OunaDPZALCs4C/4cPY4pUKKvChPqu/
GaPPs4e93KbrVtZLFTnO7LP6ucCvErUqcvAqGNsL9l3rkYRsgCvXwV8yWu7SRH3WoCNp06m6g6kX
elfkXtsdnCm98LQYvjhIwfMIFip9MlGKkp0weshkFrYglNNj7zyb5oD8MjBzlrJqczG4LyErCxhh
OeWHGfXrtyLUFe8u7DU9yKtM+0hX4+hHGrCv21nelD33ZgUFkWl2HQb+mh+0MAd1maZiMw+ZE245
yHCVVkjmWvpmvSzUa0y9aCgOba/7u61FhEVf5GAHe2gWtH/IUgDz3Wqjrppkk2+ybNBn9W4100cx
smFHVe/OSa/aE5SlU+PccufmOc2KVEcGsRlotp2yuityf372/WJ+zpU5+Dt6P+ERyH8iD3ZqAusp
qFz/SWCWbyEDreBDX8BcJTNpXp9cUbbvvLYnrmGbrfK5oPC62KebHX4mCRWJpo9SD5jXd8MrL0uz
7+QYdnRIdjbfi8clKTG9i/q8Vqw1yQTpRRonP8sZMcscNnXfMdrM1I9+AvM0bjucsuuHrHaDJ/As
U8OinEp8GzcvwbxSD4DGz2YnQpufFwcZLqTeNhAF/fuR+Mr1o9Rppc5PbOwZpwaCS/RAGmV52zpU
W2yt/+gDfstrx2fg2BsyDZ6rgZbkXTONAsMBkaFXFtkT+sByGn6x7Dlo9hlaZjp/+7m/QWGG6KpH
AL1P865iS9SAB1yOOWdaw4vtig2NIU8XY3wXUBfqoGfbTsEauH3HqJqWtYlNEPzlOPS6m+Nh8b17
KK+0jfSosptCp2jNsGj07xtDruiTe5oPEsSKbU1sn3Rvu7JZsMgXxKdjTthUAAA2ND4ZRYxQhAtI
pqT0RYRfMtjeo/qswih4kemvJ8W+fBHv87u3l5MHWsGlVKtvPAx80k5eRP+iLTEAiBczgP1iDMBb
jkmgezEMjJ2fIWR/MRKERptyR78YDOSL2cB+MR64LyaE9cWQkHF9zmdwyCejQluXTlS9GBjIEnM/
gMfaXTKVjNgXs7vqR//F+JBr1tx9ZVk5dDOI3FeSQjIsEqnN7Xap6TG1PixVXdrR8g9PhcwdYNM+
Lelc4gGjYlno8XEr12U+AIcD/O3owDSWnf9i13BOzo0MLy3WBSfLP5Vwp5A8VmffZie/xxJUWD/c
f/hA9KbqTxmg6NGyTkaR5sU0srwYSFCybRVXBT7DuBGkCyXtyW+iOpSs/iy8Q+Et5a0Hm8hGgWRy
iLnXLutHaAWQM/9kXhn8lUPF4ZIoyH05+VvCF6/LKUg23LUnC0wqHd66++KMOdGhcje9OGaCoWTf
sE5GmtbM5BdIrZ1JPswnP1ibd/14ct2oUvZ3NAXgxTEIYuE3OFl0FBza1karztAIxVY6TPNzaW/r
R2pxxbea0oIGkZPrXWbAKeaublieeFEkBP8D5dv/m1DCqSDg7al7/1lSod18+6+z4fR/w18lcqe/
+SegIDCiEk5KD6uLDg3bGAKW+fsw/q//ZvL4A2U5RYunljOExyf13J8TuCGsP5ixA9oK2PTJYzyV
u/6JKBho6zAnY9sk+5ZZ3CV++j+BFH5W7RiohnzeBdKZn5EEbgSZ6roCDl/EzZJvisOzKrCOEE9H
d4vzyWS0ePBRij4VmNOhqrd5X3eWR1gf6D5nW3gwt64gIyy1PlS9Vr8R3Zw+/1/kTT/e2Su1TW6U
0AKBWx0RdNcXtrt2l9XSK/KJwuAKP2gamT3hPirzmZf0Ku9oaXmArLf2NgY3NMCp0JG7oQIyTWnv
SaNXBOQO1sFvgyWRiFnf/+WX/zt92M/qnB/v9PTd/kWAZbaTl49hVTGGWxz6/dSjvOjqHZlTOUCf
m194LrnEessrjHGpW7CqDL9rwX0lCPzx6q+0T04wpKHO++oIUyD2cDhzTA+8SAJ6O4mDGlHFtJ2M
8nnuELfM+sJTDAy//ug/K6N+vPZJl/WXT46SpgDysNldmozZiydLcQvJP5wZYoCLmUloKxzg3d3o
+7/rbzp9rh9L44/XfKUvY8swbcOy8QtUU72fa8KmWswBV21qfvv1p3oVi/DjJdh8//qxCK0Ezd/m
imC7LL/Y8NwlS9W097VXzMdyS6m8hPOEKF3NCLyjOdabHvdBtl1Xcibcx1hi+MPlKqyGL43y3D1R
DlPE8yb9TXTSq16wH++Qg+Gv79AA6GkGbwa0r8inbYaiTMhzHPYSse3R2czmfAbXOc9CwmOJ4svv
PUKKkswiLppYuoybNxtwTkn/4FQLhVOzZV9327RcOKD7ZyZN4KfHO9TRso6/cZu/9bu9CmSph7mA
0hPNcUuXOioh9GKKivSh6fy7X/9uJ2/u31waOHR//lamvMokj9cWb5wpz3MfVj1vAuMo6ES60IBS
O7sv2oMxhG28NThhp17V57q2YACXyboN6KLHXpqLm7ZS9Y5trnocm8w9ZuSukb/L6KdhZFD9ZOrg
CGkky9Lqg8itPLKGCbO7XCPlQk/UaWrv9bg1F66e1NnSwVx0go/c09BzwQ5JVEzVdvGU8ZhAyXdl
Z1Own7Peufn1d/H33zbtRT9/FeUqtpLw2xa77mZG7NSY7TzWRrNb/f2vX+KNk+ff4oJUj0k5XBe+
br8c9oVUJhbTnC7YZrrG4PE4p/1HF4VdPDu+AmF01t/80NbpRvz3M4CQ7p8/XWekk+8SIHWscE3h
HhMlwX0zwQMfzCzX32sdYPMJSumzJpJPjZews8IDdHqmdspbBGqc0QIJ+c0X8dbbeXUEd0vAWNwK
vuyudnAMV+zk4VDARK4naLhxz5uAxRmxF+weoGeCXbkCvFDLkcTE8Xdv43Tz/9238uo01g1hWLVp
tceM7ebY2CWQOapLVuv0QTmzg1WnVslqjgY1LCpINjQIhyDY/rRBvNlY/vezBBWdP/8qECNk95QG
BaOz9iOKTYI4a6W6aEzS3ALby5Jff99vXdunn+EvT510Dbiz0OAddbnUh2H1sJ6mIVZNS93/+hV+
jmj45/HqnXwLf32FXobhlnZhdaxwK8cpaX9xWSEvVsKazhRoVVLaq/X46xdz3rycXx+NSzkRNh80
R9DY9RvmdYR3yvexsgpEzftBYI3ZVYNH+uZEROKFPNE38Tily7Tr3BCxEmDIkiCG6r0zY6iuSm/m
2ylGNm2pg+pqkT29SejBzK9gQOlnVafWFJu5U36s1mH6mJs6i+t8bPdiOmkOOQNhCbBnlJiNR58k
xbXJwwrhaOG/MwO83VEbphb+5cDXqPsW7JKTXq+dFF1dsskJGmkdELj0BZsVfEDqB3DzmBZjjxHt
QAjSZsWF40wI9TvVQyQ0/k0mTrEozpyXFySE0vCxeHVzshLaBvRsXz3DrNdLAnnc1perWrKPgrni
opjKJbjWYWMlwltcJypFnYW7zultwlHLuQTRIynVS/IOWzeVd9l4AHH17h2CcYlJaNrt2aDC6Otc
FvhECM0VR7U2zq2CSyKNKTTcy770wntEGMJKLPCWjhddmzTOdG1D1bcTIr8wnY1dmPPxdpBtW5/U
gYPebmVfdgx4c0Jd8yO++3OJLgx7+4Icazd6yteRZU/l59J0lnvMmNUNlFN3pvA7HkRGwuxu7AW/
vNQUO5OUij8RN6w7F8dhHQojbmwgDb5oLQ4ggEi2TI15GVopqMjS9qobDxOWcZ6PYviOAlo+z2UX
XvQKdBUEc2gShoQ2sQKhkSGg0FGRakaQp1RMeAytfgnu62DjV7aqWb5v6qapd4JA8xZcqPaejK2g
ShEbeDUDfYYV67C26qe5Lpr0lDPqWolLpmxHtmRm1MdwyZ0nEgb1kSa9/qEE6PyMPcX7WrtGOeym
rF2bBzWa3tdQaNR20Kz4KHF8LdmthwBVkWtgkE9elQEDp11hRHfruv6Q2W2TgazYFW41NakucpAL
76n+atwzFOb2WWVkxkmw0m8JedHYBul9LC4HlDDOzjF0BSCNCCSNKfY7qQlyc7p1UZrStDOZao6I
pLfvJtewSbUaIYd31trIeO6EF9dhjnOzD8ML0bcTrOKWJqQSzMCAfY2Yt2R72qVZuX0M11OXEzyY
10Q2isA71QliS4W7GuXenECT0SbmB3eZJwVuEY63mcV1HU1pwMUux+xZ5E03Ep8wLyLKrFIkfVtl
gBTTpo5GaNV7mN6uvJmR896N5CQ/9abRoab3TrgNl04Wi8Xhae2ZTnk75DmCf+Sm4ZeWew2ZJYEI
d+nUNc8GQuKvQaatMc5XLb6r1fGKyFIT8LpWk34AhQZbxaQTfsGmOuZY/p3me5u55J23gyQ111yd
KZbugpgF49BKVxhZDp9RzE9YJxz7cV2maW8b/XSPCbhDNAnMdjYGQFFJKgwgijS3r4MhSLBCevmu
m6aC1k903GUdCBBW0Z0jKlzuRwtsHSC4Vp/xdpbIhGp0YkcbkGpPlIYD/9gGzkc9TAuZfFl7Ptdm
fqbGtLeisUTOckSK0WJhRLxxRLbj21E6WYQuhX13is4v1y0hWMC4JP8VaT+HQv0+pY2DU3NEoGX5
a31udql5VUzOdqbwwVNt1/ntB3co+eEnCOZLS23VmFS9ovLJIOJiytLi2lLcvvyQ6ijUvHjgp20x
RWG1lTtL+oDrdYFPoxnXAhrCHcGMlzD8LlqzSJNazubXOpOKEhu3ENUZHozpi2JkbfZBx+G5w6RE
8oeHZPFqDdtxwyvZe/OuGjFmkA6RH1IyVQBtjc79SGps/VnLmdOWBD484GGtCoDfquJ6HrROEabU
nJkR2vpTMFOei0sYc+7DXz8C33iivzZ1ofacxNT1DFDjivCrcbIzpLIrUK/zu4ai0xD0N8OR/wpO
WKYaE0jdtke8pv1hHlfnSFjEevz1B3iVpfqvieF1fVSx2XSK+HZzBMmUidVU5sENEVpPEF4IZNvh
Tgo57zcb8x17sRstqeOdTz2zS9gWOSCpSONATKgf3Fbscp6Ce3criw+d9q2DYY91vMihIJfaL9HR
ljxl52o7V24wXJt9+bus+VelJD8+x6tRFlIK6ce4yWM5zeUlTB9cIMEBcUkC9L7YVisZMkz+CMaG
M8WcdCB1fbm0CEz4zXD3xg7nvxpi/Vz0dRWo4ijW0rwptZteLTiUnwxlwPkiCYmLzMmORKGRaIAm
+DfLjP3GyOe/Gl5Xf5U6JyUUvVupvp1ybsUeoTk8mz93l5NDeixY+pSqnVb1/DDCBn4emacBzKZV
mwevQyK/28IBCtYnQjxZrLkoItPVBX+QEkTKatqfSCZBhtEyyOzekHXG5pnLNky8XHsfjREduZx9
nAnKdVIOELfRv9kO3vpeXw3NVPKWLYdrfsynBc05DnmQDHTu+CjnQewWlZ5iOOyOAJ3GTJtv+VC2
vzPQvXV7vxqnN/w8I8UC2TGE+froZbjOV6Nf4rIru6tf34Bv7B6vKwX7Bc2tAkhncoNNIEbnUDcW
g6xRfFsc+Jdfv8obHyR4tVVn/lZgwYOrL7Tjksqw6LivGb9njyHz1y/x1h0YvDqommbzYNsXeXQE
Qez9TAiIJLacEZzgmdjn8RPhJ13fQSWjn57a8Iy8mPJAB+DvqthfGV7/dQiclHF/XX98jBShBkLh
Lhvbsy5d14MdNvk7qxqLWwxnMKMgjg/oAyZ2b0dclZSN3m6Kzq914EztUvLGf/11vHFbvnZ2NphW
uTDHCmmTuVG2bVZRbQqE77I1Iqtuy8QPV/0/A01etwIB1/gos7L2OBFnQtBpFkSt0xqJ06ft+19/
nreuoFfHzLgSDLb0zgkFK+09qv6GYaci5GS2fhcW/MaTLnh1p3druOkKFBbYa0G6gM46HqrR+k19
z1s32qt7OUjnnN4urzkqJTDyEJ7f9nV4MUhSPOY1+12LzhvHVfBqJW40jK2yrOaIsGUjMM2cr2Vm
XFGyul3i8wDtWbm9vYlqVU//1l3vvHG5vW6HbpZ6sXLKzI51aqoPVYA2MfLQEg0oYNztqSCDFAU0
AgSW3jkraIGTaUvJRFVvPeoegywV2Q9EyBGU+Qw3235oXRbh3eDp3qClDusKA91poTZWzuKtIXf+
whGqPay4Ad519aKffFogCYXpG/PMtgHT4xRLZYpBi3HzYFYDuxml2iEbBG1ot0QGdxkS/34UEXVN
+rZAQvGhWWtokf9D3Zn0xs2sWfqvFHrdvODMIFDdiyRz0jzZlrwhLFvmPAbJIPnr+6Hq6wtZ+FKq
ukAtaulBYjIZjOF9z3mOXbX18tm89PddDrRif04KQ4WvvmyZxClGWLs5d/NbcpU1yuPURvG5ydAk
bPyo2c3vgRZjSMe0uv/4pXmXv/vPCcl9V9ilFCJm/DHaHnVMdSYbzQr0WixPmECsy4ZhsnVgrBLB
x+6Bfa0JK0Q3xrLaoCZwnvWevtGmpzwUhxYuuisERJEVds48HFJHlTuSbeKDVaZGE0zs2p5z5EeP
dpo0e3/QwVoBAqKh1HIYhJZlz2hwLNXM1wg7/P5fm+fecyP8HuGSX+TZIar59UW+YKOT/XJhFUKS
Z5dnj21SxJ+8w3/ftgFp8OejdA1lIbVr0kNuLi+W1d8uiyE5HWZXhTYaeykUipEY9srHj+/Ukua+
W090N5uzGoHqoRqSC0MMwy1QNeRXCRmrnpk2u0Em/q7w8x8RUOdH38l1CEz9dPPx9U/Mue7692/q
hbkRFQ0EObxvkjGiF24ZGsOSHs2ySD9pyJy6xLtda0fLRUwjic204objKp4O+jKtz7nWEn58Fyem
JvfdyrGIKi+bQYsPvVVaGzTT45YpOL9ocCMep5Zoo9awtZ8fX+zU/bxbQyrYyRRGRHzgaC4DQcLK
EUQqBIdJ97YfX+LEQrKq5d8+lcSrpmXhhHkoqefdGEujQQFFN43TYdlH/fjZ6LNPjfZ3ExfZGc6k
YR88GJFbQeBAmCdd1N9Gbdto8SztchAyP5P6cG0wr94AXyvxJNXN1wG/849alasIz3iBI8NpvCar
R/T6Q6yy6oDxSouaQ5G0kpif/BtJUe5u6WGCUYOoAkUI32Ye4nwHyhA9YknBrymd7YjGh7LSCL/U
cH5mTG4UENKew53mH7De4WPy8B4PNfvLycUhV/F4txGm7q2Xqfw8H2QXSGm64eJG370+bXceR/xP
Btqp19V5N9v2RVOjZDA5ZGHn2SQZPqfN3CPgIjjbDduCrkHSmfqhQ4SzG9tCe4olLkSrLPRPjtMn
xvp7QXA9uiURmEZ8kKUXfze9pbpf8M5g+oWaP5Lj2Wy62h5fPh6J5voK/U1twHk3H0Kg0GqI0vGh
6D390nNxpllRtRwaOHVHNQGL611pciiXZmh7Y7lJJ0quwOHsTZS6RDZP9Re0rD68O1KmBkw9O1tN
9hYJ0/LdpdWytgjBBJiFGVLlAM6GL+uT1+jUV/VubvWxd2g4tOODt6ZjWWYFtXus5quldL715Jbd
LgX1o4+/qJMjY50u3sykRHvlWQly4gAZrzrY1iz3uIHnZ49Y0vN0TMez0c3l+Ur2ulc5XEEIADJs
0/Szuz2xt3XezbMZ+slU03vutic+a04xLOLx1YNP7u/EHsd5N8e2hGORAs5mIDZiquPgAw+Izrqt
t7AKo1L0zhttMrdmuWTHzmm9DVQI95MT7Pod/t0gfDfl6saSNmPDLlFHwI2fZEJhmGdpqCqz++T+
Tky5zrspl5peZi+zlhy8eTYfrcicLnWJPUYs2E4oTX1Wznsl4vzdvbybcpGtISdyveSQe4g/Wn+a
by21lOeq6/Ff15G5F06h74AnGuGCZe62MgfceG7KjtptMrpEtE42QCRmSKOedTY7JlEnnhv9a9/1
e2CVFcdWPwuWa5Cu2W1kUm03FrOgI+UYXz8eSyce5+tq9OZVSWdRD804pIc+yf09TscxSAAXXdsD
dPyPL3FiYXuf8SoV6C/PSrmEzOSZpwx0OFru77A9+nsbd2gAKHHY0pL7K67iZIf31E29m2w0kKiY
xvr0wOPrA3cy8zOGrAxs4pU/2UmdEN+47ylb1tTHo134FACR0z9Q4S73o9+ZNxAgm2CONQveST3e
c932SJM9OZho1wMnFnB0vGoIJ9vIt4432cHiY3uyK3cIqNFAzuimz06nJ14k+900RGxtr+i9pZxO
sZj6CgjCnHnzDgyODDDjtvuPn/Cp67ybjyK31QBPMn+vqQk008v5fAFlvUuoVgZJORefLPmnnuu7
uccvKzRiYCUojg/LsSBqDzyAD3JZFeUnc8+Jmft9jlBNsxUICOKEcVTRdul9+7Jvq3n78Rd16gbe
TThQ2eBol3516NzU3ZAV60BHWQMWId/+a5d4FR29eaHztu6toUC/lFVAHGDze1eyWa4Jj1GfLK8n
buI9qzD250Egl+cmEl9ckwSExKzulptxBMX+8fd0YkC91j3e3ISGlxPjq18eYvLDv0aR3mybKTeO
ri5XAkDUHz++zoldyWviyJvr8NG7acgtYBmOee/K5irOpLsxaq0IRzLmdILQP7mjU1/a+vdvrrS4
LCxq5hhhV7RbzCpdNpnXGhRpEv+TS5zSZ1jvXveeOM0ef1N2yLKVw6NNBMtOKaaysTL3SkkIXGtH
zKR6s01zAweoYZtnXSm8beHhHPr4O32X7f3PKohl/XmrInEoC1Qco3E2AWSHQtuD+XcM43vU1g1k
6TkDqmZGsAGSbvhRytr4jla9wZMw2NbPftbUmZ9DpCfwbwYBXhUcIwBbUJ/6+BO+jtS/Wfdf8xbf
PIxaSx2O92h2LTgvOYiS+9kekEZk087s8m6LRcPGWCsR9bq1CKSF8582/QDEeFAbu3CcEOnWfJUW
PEZVENyaIR37NsSG2PcOwZVjGU1YacYlLCMoIFmcYerLk/NOyYt2hDpey4WWq42hi2bsxTjH7jc3
wZhcxla+G+LunCfY7mGC+KGdxubVpMvQ6D6bI06syKte++1gLJo2MxuDgYK8wjxmBsGmmEzQ3eod
h8XF/K0tDWf3rvM/GRMnLvh6onnzhWfAGeSgu/4+w/22MVLjp60Kee1XFA/LOLKp5fAZRlhenyzP
J143VOd/3CHW74mEci5oOlpzmyMr+s207h7xnf/8eBCdkhW+al7f3JPSbZnYBDvuvZFNYGVZmEHK
JN+50M2fCZuknN2PRdiUsjukiBdgctTT8ycXP7FMme8WEoylmquxad2PhnqIyWPEXAH2o8lxK5nE
j4Tm6JC4F2MfMi2tOILB189Vq8S2ITUitGSh7XJ9/PHxxznxeF+18W++CkCOWAxH5e51VUev/sxd
t1TyyseGukcGgUsdfiOOSMP95IonFojXXdmbK9KL7HPXzNEFaln+1UQWG1rlFJ+l0CmOlH+nf20c
vWdpGrUC7oqrfu/0drVNCrO41I1hDBszzW8//vJs/cTDtN49TFTMCX6cBEzBAuUnsIcalldb6niE
OKAsIdyYeO8IcERBE2nlpZHWa6q2RmthazlpGlJaQQ0nUKvA4WMXamy8qWG3qbIFvgA80jP6/mPA
u7AbuzimUgtPxQI8VqjvJVw0bzPWWrTvc4FTLuXMvClp//xKxqhTm4Qd7Y1Davg1xXTrvrCM6WYA
bfkraavECKU+FjLoZepeKhQw6caHtJ0EmWVG16WvOXU4ar66i1F1jCFJCfWw0+KfK/ywDso5Mq+q
3oAcSUmC9qe5lGeeZQJF8hf8aRuwg1PozToDPUW5AOUozWP8bsIrDsMyIUiA8bAUoT8bubeNJFn1
G6GJ8sWlyBlOnqPhVJss+dSNevpD9AKRMQAmwoeV7ugzH22JfvBAp69kQdz1bqLOHECMpGj7101M
EodY5jVpuEuGBs+oC9h+kh7QM1XBjCj0xB43EeCKZsv9pb8I0zYuoiyOnMDFETqA6au6ndvWyQ/Y
loAcnShDxuqkZZGQ/WAbj07fmmdFUrXbJBGy3etlRRmP2C/yvHOlOiMQTdQeLI3bAWJUe4FgW5fc
lKyUBjz1AYMbbbrppdabfrxDVdzeZV42otJZcROrvs7/2UYSdsPi+MUhxiZP7IbhwomhSVWSNGPF
nbrqAVr+InHDecQFCKRTc3MvIsrGzr6KLMUdqswk/wZMzfGCSYkpCodFiS993YO6HJe4ec4GIKab
JS8wepGmNB6hqlsDkSs93YrYac0d6sDV9raYLgoJBEArS1BTj7NhkLCbGqP40hC9/ltDdZnuCYQo
ga6STHAgXo74XtlVKILsGQXYxlZWhtJKwCrC2doP9r7IZ/XAaRyqWIJHPNtxWncW1PPYf/e5sslX
sEbL3DZZbNtE7HjppXLTxaCKofRbFcPgJ1+jJz7a9JMvsWXwH4RRYR3SYT9ax3FZdIOUXhLfthDv
EI62Uque096G/TQNvf9def4uErTcgmaq5hvhz3MOSc/39qPOsAzi1FYByyBIgNQo5IUqmjnfUfFt
n2bYIj+kvqQ7bQT2RoUX/6npSt0/IxxYA+glPD66YtY7Uyng18CiCng7eHEjDhx9aLoDGiHneIAW
G2/Y2djPfpZAvIpkOYE10r0zHPnTFOQsuHIDtiW7dmtneIyGdjxH7dAxa0O7zwA3xf59nEotR4uO
FANVDfEnd3Rh6n2Vac7P0Z2bkLGglcBXy4U6eN6mXwbI/r/qwcnZ0GblxFfiSxlvQWDWOAhampS7
Hr5hzI4mai5xA6b5jmVJ3sZOpc+BoCboYAz3I6Yr0Q0DoYOKdmGdLA4yrkHlD1o7oUOlsll+wS5A
otCUJ+KZID+qMLlrwwN01CoNlI7tXJNWgcGlJpi9CDOvj/bodMkUwqJL7FRLof1qNX6P8GvTJMXs
vEBWcZpRw3lVSJSsQzFrwFhxMK78t6qGES36na1HzQN2MqwQo+5d5JbKxS7xy/7XOBpw2RbDW3Zz
6ut0mA1F/9W2JUEHtlmIjZkxGvx+pIcE8/FytCUILH6fCEwy0Q6AaDLzbBiWxt5y6yiWm6Qrfvn+
qIawVMawkxTkn3y705m68n7mG2rHUUBsQZq5KaXDHTB8x/NpyWOxQRfoXOu6EBBjul4dS2vK0o3w
U+eWt75FvZz4hF+UjOQ5nGOhgnqpho4kP5k8O854Kcr2a6y7aRdCtPbPSYuIX0p+npGAjpAYryq9
tkvP+gmZEhvRmDUN2SGu6RyxpBvezkqYp7b+gocdnY7j3TaTzNMdOCw6AhNM8o3bstmEojGMEceA
np4a4VtY1P2MPctcGgYU3tbTH6NZmcWhL6PrNrW869IajYe0Ruiw5DqkAqJqcKkPWeEjUaIwGiH7
rOyLgkY/A71R0Q2ZtA48hL4xnrzaH+qtI1E5IuNsiUU3+8spnb+glV4VWxitH7R8IVqIdob8BYqw
njHQz1aNHyIvv5PExYer03w2giyyuzOq7+USGAzZcG5qsoKmVOhaaPb5cIcYVt0lmT99j2tbznvR
W5q5dXOHuKiiTdXMuazwcYFHmk5nHJbXoVrzx0a/qJ4nPPEPS12VV41FNhgq1Zhgl6pSbRpOpC+O
AZlt0UGv5YwhPK8VQDhvSgaoo0Nq7RvMmj/h7fhPbAw6k9ARAAQofGWE2HmMSW2hS5wT/OxHsBsN
14uO9lBRCEdMAlGVbwz/vbT2dJZIjrKzi3QkKWZDtIa8+9/+yMBg1yCgAWblN6SCfLREq5pvH2+I
TuzdX8+Vb/Z2SxE1edd4Yr8sM9UX370m/wMFcbR8Jl46dYV3h3GZlYal0Tzau0L70meWdZMVBlgl
skQ/KSyc2p+uW70399CWVUHPzKYBkLakyYMhOa+n2tjhCq33xiCmT46yJwoYr9KoN9eJOsuWTQLF
OM6TRw6xR5gdSLnL5Feb1vMxd3vvE9HRa7n2bw7Nr1WHN5dyu6LT8Twkh2jAsdnWRXwDsmW8ptPk
Euci3YPlDoh/oVtc4kGzgrqLja2ZJFMIkGP46hf+71J1zMtpn6+ueuNrVioLj49F5Be7v62IEYfY
tTaH8dCXWyTn7haijXtj9VOzSz16rS51aQSBlXdUGrzlfrZLgFVesmuNGXeAbxbX8WKA7/Oa/DKC
6BPIYVYXo9ZM28TTYb4SLxGoImXmqOxlW6ms3OY4AUJvQInCbrtHrinnz0oy64n677609e/ffGlt
XGQoFAttTySPPBqspdt6KpIQE6MM7cjOQsJjMdrmuXYmydC9SwxCoguRJJ8MkBND3XzXJB1yQ/On
iIG4pncFNfwiNtVzv2PP+1nH//VQ/Tc3+SqHeXOTA17XxEqI1Ogswri4v3kHyjcPyAOJf5KMl20I
RVPYTNtlW1dR/DS4aJsz4PEbEwrAWUFs8CYC2rJfVI8pUfrRZbTGP3I2wZ4Y+ze1DUUu7+ufneN/
lhx/qvvzKrF987GTOoLlUtD6WKKl3yoEgkE55mr3H47kpfdu4M/8nERrXRSz7Rz8lC6FmcKaa1gK
byzDn64Q4zIKI9u/txOHqHv4p5+kKZyYQcz17998OhED/1x8vtQIDvOt75IyICgbwvFZsHp1nv1J
NffEDPKqFH9znTzWAaK5prdP/PnGt816n/uSjD+X7CMe4n4B4vrJWDx1S+8mxVKMg9GRyL7Xu2m8
IC5LBmwN1c4UOhY8bCWffHWvkSJ/MyBfSzZv78l8zZ8ooz08PoATYMiLazrjVrfpMGjtPcNtTcA8
BQE7rS0lcRRjiRDMHfaibkZOBnNuhCpznCs/oyfzye2fOObr715F6MuytzWVHLqiNfZVSmEKebgZ
vq6a/x1guf+x0cnm6ls4Tbu4B12U/Ns9Ke1/ZkGtP/UfpAuym4hNhuEGsMJxxBvQhWn9w6bvgiHQ
E65wwSv8k3NhmP8wLUzOugHN0tKdVR/2F+aCHyIGioAoUpiFvuar/1coF3++ih6TpOnCtCNUakV3
Euv856sfJyKZvK54cjJDf3Dy2IIBXBRndTXTlbYjF4rY2NqfLFFgOv5Yo9bLAugwkUzZujAIiX+3
KyI/D6VEMX6t0cFnWwDMMfEHsxM90qNt/BDOhVKbWZbFrT96qg+g2HgP1GoIMHWXmdS92nKOlCKB
Vmtumhn7BsqR+XXC2BdjBZTTrzGd0zPa41LfWZnNr8DWhDdMDv0U7zBOmQ2FYMu9jMFUPkb03qjW
kAvnXObWYrkkl+TzdQxXDZpZ5jpyr3mDIvOjyMXPiqedX1pE4oggFVNOcanjswxBrTWNQ0LL6GjF
b+pkMnryhshC4Johf0Mv4fFtQwVq84Xs121VQXM/LjxiWRzF1GnuI45SCJtG7HOMxduUcE4OIUcN
/k+fqhn7Gcqf1a2Z1vozR7fsqU7SptpPUKCdOwHC79ImDTf+yj9NwMkncgk1AmRTawrUYEzdxsYf
d1+vRSiNAOEEyTC8dQRNGCl3fmJ3rtzgZPOgtcVlTCWwTLrprim6SKznKbH1TY/uQJIM+qFlUElI
eqCgkN5NTrofJk6xe0Lctcs0m3APDiCPGgqLeDZDXdbuNemgaEvBDzbGYYo12lEkdg0WsBIyfral
R3rxGkyXDzparsFWt00q+uQh8cpns1MN+ajKEYrDEwcuVS4uaPm6yzdZFmsjK8hQQ+1y1tTVxB/K
ITSWXuAS1qaCZMhyIRU2J+8Zw3lT5o+J7Y5PvdeXxErOxgyd2I8oV1MiXOOoNQ7xmxn+05rVyYmT
9J+l0s/1Ho2G26rmC4cm9wk+8kziFvVGua8ruqEb7AHoYuuoSAh59PFXHSZ+x9GP7fh8sTlAmYmX
vQxKlS/lQOwvMdFJFAcJePgXqc/QlWM9IUQ7rqoV0D4VwVI35qGpLZCxDUaqElQUYcQBnqC4wzFZ
qotu4pROnoiT5ADh3QlqYxqlv/Rymtg8W1H3OCyJg6VTquZXLOm1hK6eNmdVObdf7MZs292IUYtz
MvFzlNGIpGLPW6lqX9oO9ctptqK9R8xhEiwiw+6TzATibIs8Ku3QHmLnjoaO/FX6nNkVuW4E3U5l
d5USXfnVBpDfbqHtqwutW2kRIs+7u9oxiEopCEc+49ASI2foGyjXiS6pDjSk5BjkEXDhclou/BJM
XGiiCyfb0KqJ1hHkJ9SBT9uWCnCEi38TIcR0N6WZsm3Hy4b7FkCXhDCoRsnB35ryYbfozsrBxZj8
ANSiuc3yuIZkhwzysp3K8WlypPO9JvPym+VTLNlMZjbc0LtL7zPirBCPaQtxQ53yf48IDojPRftk
nRnE3GLCIFvz0Y4csmQU8Msrg1PkwzxPvMTu2Pt3duHOX9ERFD/s0U/ybRT1RhTg1yDyUow4ODaz
XsxsPUuTCpWvyX7baFOuUcE0MncjJrzEgTQrtEG6nsxkmBljYm6jDFnwLh9EW6ehS6afCIrIyXTi
oHQ0xL9JK1H3OVkr3UtqzZTucOv0l747g7u3RG2SkOOU1MYBrzVrfHBsmmRQMNwDaN2dziZQluSN
JHaV7pZ5Rgy+aQhMGXZ5xa1exh38jl84HzznjGSQVqah0yirC4sFoMm8BXGr8hzAiN8wVHWi0dOY
GIilwTrstKM37cZBal95yJA2l24UdkDVP3G3jaRHjK60N8d1a0S9/eBhgpb9TgMoOaEdVVK4z+xT
F4zzLpz0fBc1aQ6kvmtExVRkxo7mhEtCZSG7RDCQopXqVL8E9CYMeUgqM7GLgDCDgczfidK5ya9G
9m1ekdEC7GmaKT76+6YsSYfl26BG3YSWmUTk19e6Hijfy+dDhCC77rDS1659ti5RRiBzCyoIbLKh
dreLwAdN57kFitpd0DnhZIJj3sLCqmdSug9xaayRMFbaGYR4JkPl7RuXcngVzIVZjg/RmCfmU6dj
gth2XUauBvDkLvpmEKj1G+N09FWh5jc2gzbqL7U5NeaxIph4dS3rwyrAIdFxjBKbtY74iUdmu+j3
IlVy0Wd6+TvLI3HM+r7twxi4fbWVmWgrYnkdjqdQZYdLASgkIxjFQuEXq6q+Iyk5+dbEcX+m4QL4
QR4vyU6ESrTP9gzFOaAgyw0DaJ7jbbRAZdvE0Aaa0K1ZxzfgEckWauHRfmHy6JJgNsf6ihlLI940
B1O5QYknj51nZGrLImTiLBzbiIAlYVnnlQFUZlNMliDTFjjCDwKrAC47XkOgbjlZxrJzVL38xA2S
ziQdDwOvd17qvyyRdA9EqxAyRGGe5W7BpXEXT3UxbN3Z7BHRYpUAQugX+k+qHPWy8ZuCmJQuNZ+n
hTFNBKziRoeZAj3KBm3sWHRd1HK7Bl0nHRjKicw2STbdOqQ/f13ytu+3OtnxTtikpK2Sie1xDp1q
qxwJiG/LJCxAdsptUcnxCRgMU1adzYnAbGzD3ilaeBRBj9Pyi1Zihtr5+PObLVxV3Od+2pN4MNZe
QRKFqLMneOCOA4o2Nn9NvNYOSShD8iN2eX+wwVSgryeyUkh8KgbYHZQ9a/i2KczFnQ3u9YociSoP
dXOp44D4Oczpk0aIwIYpOO1XPLZ+7icTUQtDl7IHYUIehxBuXuNekhVdsAphvqWqrzF9scVZXPZr
2nrtziXh8YhhVftGs7jyAocWV0rqhFgTLVCltVsbc3B7EHFCsI/po2WFGjAjpFtyMyGBqXABhgtF
GXm/pExMu7lm/zPNi9eFnKby4ihVTYIZuDhv2M+Ls4ZwW6TNAO/03DO6STjJbUcbQ0Qgvr7BCeQy
Lwlm3E6B5gqSLIouIDhgUc17zQDEOEcjOVmA2vmKHY8sL0CBhHojosi+0SlImXzpW1LQLw35a+g1
z9hNxkJm2kTOwgzRs1h5wuVk32T0mW7HcdIOBh0dCVDdYf6IWxBZuqs5V9JKqu9+mahLm5wYEWR4
XK4YmtN3x3ASc2dPowKO2BfamRhH71qfCCrbOIQjv4DznG7U4mj9bmpyWCAL2lLwPvH4oGnEL4Jy
9ZweAlMC0dKdhf2j9uqKJcq3XhzDa3g77cggOW7CkxFMSRlfT/RcvotMdD/nDhFJkNQDBfWWLs0j
ce3NTYTN7VLJOf/G0xqODU3/EQw7BIMNWOzmNzIjqgUmcScPXbsYVmAXkwfQqkAYvq+lh4OhlYMT
EkzmT8EI1/pJDSRxbYqhNCaOzyKmYKxp4xLEUV2vLc8RwH7domILdVC69wV23XhfJ25UBWzxMQr3
+VR8E2xVMOnnTDE4DjKX/SBbfWawVONNIuuC/h1zYxYFtAoHcwNWP3Y2OMwIVU5p8ZHkEy93TkG9
MYgMGy27tfim3GFCz29SITVSPmLtbBnZMG6UNLzHigF/A9DBvvX7XhxHr3SAIKy5aGtaj1swFDSJ
GdwHlEkYWWwJwGKLqwc4mJMriPH+S4X65nvJXDMGMkFfsdMrm0nBYQtOwo8229XOz8vWOHJmy4nQ
ntalRyAP3JX1ANDBT8mowUXP5LAhsE9Pt5lmlG3Ij7ILbfsarLMooccagIf1IKX+5G9V76z/vR2a
NPDZ0PX7wRiGm6rVynTLToYxmCKvu5ZunmF+Ai5CUmLF1ORVTnWNmtZ/BO88IiNNF7hN8Vy1x7pX
mb3LYvwjhNwY2ktF4lkJGyQeyossygmFkVxv2eSiyFTI+5e490KPCDsTbBMnzBTlcu3qLsHnERlV
GMa7NtY3Mhulc5G6HTlBUdaKo+qy9qaIcUkHhRX3EbQwN3eD3MwVpjY6zr8wNaWPpMfFXyar9Ru8
lxKebINTLgngY5XPsfCmp3SUfN1086xnsZjzshlt0idD3m/9O0Qf9q2N6UW4WBL7S2caURREWlTf
jAsfKCB2js+DBj17zm2dD2GOkX9n1ESC84kb8UC5xfNCtWLkbDk6DXshpTEsGn1kC2IMbRsShdK5
B8+psI9YGdnIQdHonHuIRSDWnj1yufWtQVFsZlqtCPuWvhtAy7MOpmZBFSm1dqRJbq06Ad5E70ut
WpfyFiQMSRJizWqY2PR56PGxHG98n9DbkMXYL7d6GWuPQynm2yxiF7LljSIspveileCmGi/ZsKfC
SswWMZt3GZ2tNKhKi/ZoppKo53BFzc4ywPuSR2hMXhCzdRGbBY2QZNQm0yO2WkIj/tvKTM1Ldd93
Ly/95Y/m39c61s9/Brb8+Uf5f1//HL/U4Y/+xx9/2FYsa/Pt8NLNdy+SKej/Q0TX//mf/cd/e3n9
LQ9z8/J//tfPeqj69bfFaf1HmQjN40fFpYv0+aX7M5Ll9Sf+Qqh6/7CAyThwUNnI/xUYTkN4Raga
BlUiAsl1/r9pAEWlMPgXQlX8w7EpvPBTOtICNksoq/4qLdn/4ICnu2SW6w4kK9ir/5XSEszWP6o8
hBjoaxgC+GGbWcqFpvpncUnMhT0YbLo7EMz1ztNcBmjOCVXDF5xOUJxMopY25mscvQa+GsRXRkq9
7/g0mu3X8Hpc592ufI20j17j7YEP4ohTr7H3aD/p+JC/pV9UcYI506294S4xS+ZQjgsJOR9M7eSg
MUrZB69QEdngToJFymqBrnLsXChEQnuZIrKkgmaI6Z0lHTSPgfcWBuQw6Rur9fqcvzA0QE5wqDps
Tpp/rqjnfStIvfxW9m1iHIgUzB4ENv8XYhW8o9AqoOulpm9LWB1UATgSbv0Kka/b90tKDzfK7tnZ
Vw8K0g8Fd0Oopz4vzLOR5C3mn2xo1kKCN35HzjHEOKrmfNhjriJXF2A9De1G1v5vhEhk3Hma45zX
rbJ3g+qY02qiBpg0SAKmDr3uGPD6SnHvEZ2IEY+YLzPEudDdzWQ2/aik3xyZZDJ9VSTVP3Ja8EsA
AVe7qNTcDJvE9c1vE+2Lap+SjQNdOaUPjbYjtsGvkep5HredaMGvmcNTZsbqPG+RxwSakYgl7Eev
uVlUU5CKVy5qCBZvyPZZ44EDb6QRWpmj7miLiPN48fqn1iCHm361MOAwiTQ1adf0AkhhukCoshrH
vKROaVyRnOVZAZbMuUGqU3TX4DSIpSVktD+3ciN/BD3TFSGuDK/Gg5Xp970Nu5O10WKpYStPUikU
bgPBBEms6AqUnK4LfgXnbUfaL+7kr9nQnDBwePWE1bkOrO2sKtxrxVyahpHRyYe1xPZr1OfpNhqE
PezLmtrmeRo3GNNNVcYwSCncWA3Ut40NvMi6i5y0eqnkXP9KtF5FRwIE3X1DdHAZ9ky713Cp4mHb
zSbnI5kRDXaAt2wdoor2HuMvci+tpRmq49xonbklitC1MN478zcf3llD6EQ602wnx+7bLECABSaG
iX5nwhr7ApOq63Yxkq+HsueksGscwAuIiLT5yVhq9s465wRtk+tdc2WZdQpUoqx53jrZQNdOSbN8
E1dtSUJOsojvs45sKGCc52qbO447Xs7GaBUBZU10ALQDSVUa26EVoUtubbLzFlWdVUoN405k/OKt
BxQO00bjAmw1fYLOWOZGuoYzQFkbLQ5Zl2GbyxzpMsETD5PFoRXSgGntLM+aW/hUg/YIML/UcOHW
iNla2XvGhuxbs94h7fYfazMvbepVFUhcnXY147CVd3U3G5dd5XtPiDJAlOPthTau5x00tChqpt9d
TJxAWC7Fwn7bLLUb2SIq3URGMQS9veaaNFWFwbXWanIOe5ItY0TbmvYjSyzCFFuTOGU9132BEq5w
L0WL5DLEYO/4IHpzjeM96W0OGY7DYUlwgYUdQqOGssZSP/gzZbjtTK9dnlkdwQQuSpPrTAjXDkoC
c+fAx8Sj3/lmnPwQkcnsQ4a0g+IvEfriha5heGRWj3kq70bEIemuR1I1kOtt2lfoS1zvVrh5Stmi
w2UbeMwrgrw4Ge36hePgJocaw/YrIZMBMZjsHksKjWeuVDPvTl2p63lo9au0q7puK6ALVBB+RPoM
Iq1/GtFi8b4OPH6eGlEMOWRRXjYXMpcYZ83bqomQmrvUNPMupN63fCUGQ38saVujyUamX9+3Biqv
nhctX6Ftqrfma06T9HkL1RI5E5seld0+8zjuy2IpBYiHwr/uIs1DuWfVcSMhmokqvUV2AavQhwiY
hIsk+xO86Ej+7+JECKQm2TWXsP5c8f/YO48d2ZkzTd/KoPcUSEbQLWZDMn1meb8hypyid0HPq58n
pdG0JGDUq14MMEsB51dVZpER3/faIOYl++hQ+Q6h1mdWfXQ0vXlpaH5ug7hFrIV+THR8M3VLkwgY
Qo8CalmVUV5lrtR3lp1DkYVB44F+oMRhIN1YFYyUztLnBzIz63flJfp9hO1UP1XpXBlh0qUkH7mR
az4tSChLfBSiv6AHjde7anUntfPqkQbbOa6oQWiuLnDIUxVvATfnB1qxKMagO4wMQI5zgu9PNLSZ
863T95F+QJ5DrUcwdFSeWeuqpm1SVFIPBzfv7jT+kEUALMlT2GRZFCZpNww7zajHv9G8/x304P9r
c5v1b0nBy2fxOaX/GHxvXP+D/+QDiY60uS+YiK4R9n8PvhfmX2yHKjwSOmh9cqxr5tvfc+89Zj0a
QqDN6IoyPWrz/s/UphnOXwzKVDwXJs+yhIM3+e8j693fKGqm3f+rkdE0/sq+/SeXDdnI7OdIXUgh
Ee799ff4Rz1ASd5Xtpq4RrzZdbIg8up2PXemTnhkHtUvSaXDzvEZpk3iSrWdybA+JFXZ3aF9tFGZ
mOWpM1XxZPepuwXGVsfW0NewihvjjGqB88omRCZeOx5iObb9MSZt8NA0/RLaHsLQqT2Ry3ey7NL8
Q5zyOyhT0K7RA2lExEgDT9f1yKWCWA+moXmRvU5GtTtT19RKFB7lqaFYCm3jLWW1FpMWa6rmoQGO
i37wtbzxthPmbF3RcmIbtJab3utQ59t4HegJTozDYiCmJAPMHxpJoLVmN8eGa4tVFdf26qnYJ4Y/
XHIVPbXt5wKrkyMB3g8mpp5Y2vz81niMy3zrifoGHl5CPpRPs01rfFOFyYyNHqF1T3U5Z/CeKwQF
rJ57G0YQ+Lckua2Q96HTXCkGJqgZubvU8udI23SUAsuS446S8teE4Kf2yuwV6abOIY7s5oOEQHBI
xOU+ovg/etcl73psY5umA4YSWIOzqjHWYGgLcUhjQHa6chHQuhsaNclmLnPhp1WSP1QqOck6/Va6
KE85IbMbDbkmN5vEvjPo36KXSdijy2/sY6LTblM+WRnwRbnFWHPx+josi2n6pF1xoBlexg+uoW64
yo9N/1rlx2jx8jDjigh0YaHMmeoD8ZxvPFEcSihLTa9/qMzqjKYS/ehomrtisO/IJ/+jHC/DUlId
vHEe9xYul3hayCTOgT6i/DgNCevGWv6gTfyOr/Jcm2dJuRBCektFa6pFOAGmX6YVwGpZHUogOVES
1IQmWmxrOTCqFwU9yVa2URnjYj5SIufjMcto4sXlOMQjebXdejYrR+6YZtLtJKIHZdMUXxl+kYn2
r1FHe73pbgh4H/Bwtd+kZ36zmYfDshxEPhwz4qJQ89NMqQxD+REZGAH7w92Q5386lLOGWn/NCeE8
jTQ0uxrpH6nE1jPBcFcMYlaDmJOI+2dX9s9gNTdxoz9KjX9RuqXvEKkVmoRDUFsoNk6UHOq1PSZ2
9dUN6YpzP7Y/Ryq75Di+jR69xKTDGbfUlwPqqievFojoIKE1lJkGXGQW9T8EnAWmo/HS24+pmqu7
NqZmUohrDoY+GPssNr/zRJjHRFNuSI1PBtPW2CHR18c2tz7NSWwUTKsizXFdDh5c1JjerfHJitPA
oV26SsHIjH2Ue9Cmxo+9WEcziqH1j0yLqzH742zF4aCZ5I/VKPFT5dtleagU8jsCD1YV1iraLrP6
MATPzOSia6Y+GTqOvBDBfkihZ/dYzw7pdNdAydKHRCeRFYtE3n5OuMKKguKC19G1fxIK4IDjocH5
R+gNWUdkjNsDQa/TfEw9OBivZ1VrqPTpi7qGgoKYUsaNzB0KdhHJ8uDqi7YcR7UWoNhiSa1vCxwc
QRmhzSX4XaWlrjx40awnHzrtVxOQ2eLk1b1uk3B46xhN2b6TUV8a+yRFMnz0VEu2m985dD/vo8UE
ah56EeUnwixy+oSpjYRkpyOVNvkxATu3+1h8KeRjtzqNUoirgVbv+2SQGlOLJB8nqysP4KwcLTJf
5wQmss/cZJeQs/jKykFQ2rTojdp1LdI0RMF6GhANsApoonHkdM5WVing+rhlCSBv04bMKFr6SWOR
jUSkLlq56Qfq4bcr940F7jXM9JA2MeU/tATpqBFEUd+tpnW10ygSVAoZv5ddCgZf8MK7NNUZSYzY
XI7VJVLdoeAtt5ip3grG6s9uNej0Lm6lm2mXuqvEE+1jWCJqYuR8aS+PwsD+akl2ylq5VciO/yK8
Mgswt/x4Ujb7vpnLW6MfeXXY8JXVwL3Oe8IljhrNnMcWiT00dT/np94CpAfv9qgZKu0msNmVhrEj
bp0KCbLqdL2+u5YEomPY5YK/O5gfBdblhpN22cfr0aALHpvntnIwVY0e3Qd50z+lKXEkzL3v1EFv
YJ2d88Tc7g/dn1UWe8ct4ZPtZA/BuZ8UaUY0V4ao63tS5rBuIrNvQZCDQpvQFDZDdNSSAr3etBPD
aFGVRGoOCgx0IJbdbwm0mg9Irl9sQmvVCMwu0yPqj3DK24iAFF5Js01g+KKL28TbdSweI4xL4Keu
eIqXpDzPy4zjD20IcZX3kNflAankqVQ5NfZyjgJkfKOPlX3HX3M3kPXgN0v3JyqKX5dyU59lhnSA
EU+H4dGuI2LG0M5xNqqwZujGBds17946FRs3Ssq7qVy2xlj+qkE7y7jfRahNcqXfuMk70cndNq7T
U9k1d33F2C+Iv8YBtKTZbohv2dGpwHa9l0Sbz02zPpDSE/nMF2RTIpuAfRkDBAc7MrD2jq5+9aW/
c8jquaVvilBZue46Q7kbY9bOozXcOKrPqI8jqZpNpk6fPDl/RtNtlF8D4TPN200l+QNXYmg9K5K0
hgq6iXGJq9Qdf2qrf5FZlgYA0cuhJ0xvo5Vs5Mkstk5SVRtMEs+9Mx/XZFxv8NztiZuPz7ZYtlZq
3vUWJrTKg3DS5vIOuD/fjTJ7Wuk+HftNidVxXKeDEyHFXnRW1KY50qP4XuI+QzYfaDWBrVGLicjo
s5NL9N7G4RtonPShY3VTw852OJdnnU4cF/4PUs87aXny6whC6qX2VRBB7JLnh4mX5Q2PKTaF3mvL
QMEaHIZlyHd5urygIoGbi1GvGPvYKd/jSF0a4vzaiBeEaKdFq/5cq+QngqSKqx9L8lOJSX8VVr+3
Ld7FqLrNC/rkFPTc1iXf/yCseSfamrzpeTslhGrnDg7luy46o3riJLkmBgIFuhzG3lM3N2cgfOab
ZwJyNxGgSj+9tqLb64tdvAwNxaDrrbfq3q4kwZN6tr2J4WAmokhQqgyY+aq3n2OpfXt5wtV/riM4
9bSsTySqB6zHPpmbYRF5u4EC1tIoo02cOeauyt3ypZm8V2PSi0feSReVBbdcHY+X2qIfsbB/7UyQ
18hI03oTpy8WRK5KOmoS9ZAmeD5C2HnsT82r1roqsCJj4y6ob6xaRszQVRgrjkJ38Zn4oD20G6rm
+MgftEdQLtel92VqbbKR6tcuXZNrH1V8NzX1q+WmN0Om56HVyx2PmuPHCSlscKCnsefK0OvPWTan
pndvPLTbB/KtrzHGioga14aFAySGkecE2yCf3ZZZt75NKTRGrT6agr6YuDXw3UzjZnB2yIrSYNRv
ZA+64YBM7yOzjZ6zKULLvG+q+W0t7Xua9KjUruW7136NRRsOZkK419Jvlsi5d5p0CvGvcTJ0GGwo
n4ffG7ptZkdOmEwTDVzkRqOhR6l9LcO9AfXeodfBTGPpxJ00pXquq4peALIU1u/GrT0wUjrozmIe
s3Bo53Xr9uYUGqaWX7pqAlxq5JPCpeobjXVHlMj8vprd+ktJaJjivtcNkRDkKrqNGu7II3xel5bJ
2js6a3ugbRBdHy5YZaC0wCuTLTHZhM52bOytqqihbPuNJeGytdLR7ldKJckQT8aXIlmfSpMJS1tO
LaEpmypSaAcTnMup8apF9knRsopQ4EDPHfp8mhFKxzsDIZ1pY/ATL7vRKvd1KOfvpstukureG6wv
uLPr5fKGdy1MSncTDcMmc7meqJyxnyx6a/erbaXoIoqDFqu9Te2oka0XKlEMTv+JzxGZQTpUG0Qa
j4AJt+XUbueoClc0nNA9pg3P26p9A3Xmd+x3wTVpYLKcu8bVdomkFn3pv8eytvdsD2CXmDFbm7yy
LgsaWU/B2PDldZZd+/GIeMZw52ehw2HVpQvY1+dPHpdsUuY7ZUYHMQ3PDILHAZxwG3Uy89t2OaYT
MJ3xCgzjBXpimbdVJ7+tVDtOnF9RVX55pLiDiUa7dUk3vXXPtfJk8R8pOYBRChpqlZLS1yhTJdV7
ODbz8JoLLbBpP0SukiGrM34nlf6JZ51shOxl8IbzkFCdXhnpm+zmC1WOvNvefuHPYkd7gCkmjo/I
2aaKnUAy3tYEH+MB3vSFiXWL5W5TFNVrC53+ki1DfxbS3eNnm4O2GLbS0G9XrOu0vWOVA49BiyOm
V7sRH1UhDfSV6U3Ra5/tmm5UVT4nNKijsiEjIjVQH8AdQk8cu/G2RTkWOWrfgt4FOvbCqZF3rpOo
xxYuOVPFRHgX02njNPdF626n1WnRCU6/8ar4iBHEnoOvAk6Gc1X3OLG8gTjF2fzUI/QE5SJ+osRW
fm2hd1GUk1L6Xm2VlYci6rdQHqMvXJYP4YzlyZg7pkT5KZ2Kc4RQjmNsLY/uKr5iVT+x3hsSzNYZ
Z7CFbU/nQVm0OZG8DoKU+GEamq0VmQ9TFm9G09lYE06WQfxUpBu40/xoR80bppaggCEYrv6BqgCp
PHmFpPGzeI7qM47ee6ipFrAdU/Y47pXsryOO3yRfqPB26fQ6DJFzUcRF+v1qZx957qqNNKK5Ru/W
YiFH4qLKu8Hxku84SbHKm2mR/InFsF4ymaF51evKOPBEafWmh6d9bRlI/KSexAEvu7dZUqC9zjCb
O2LM9HOe8+xR0ExyNUjyKyoRJJzSpSvbsZdQLSzP0YoSsWTElY1jBx3Nrlvm+YSNmgc4NdH+2c7U
4VQbCKBviArz9K9IXgtcdT02DnlpeEFrUaDUgpvv1Bh9aGZSPRua0ljoYvOrmIv2tXMM/BeqRFIU
O3ifr1JHVOrdQeZDfccKa9xHQpv2UWRb+6gl6QETciu2eMbFM4IVayJSVm9zX4sX88Eis9ni59es
ORpA01PEVXZsrnKaVaskOoXY5JinvJapPrcWLg07r89cLXm7czLs9NMV5oA1Hi5Jkxi3lR1Nx7Jy
03KrT/nyY3vSCRTNNgdOoPoQd8lyIA4SOUaPiU71Mqg7FQMYpOZ20b1hQ9fx/IrNtjxYuQkf3ThA
pOtYcwHwa16R0+k3Yp5CRGw5u0qMOBvTab6do3L5yfGt83FKwtjrqmiCDiTZC5yMLajmk9XnPIuT
DTmY646C7TlwVOzuNJ6HT9ys9s6zlvyLgxwKD9N9u476HrtJT/Udfc5/IHGbt34cLS8w0Tk+oShb
gnnAQSrErDdwfZJybbdO93orzRDBMe+QKjkyR5EHa9Ww/7blk8t9WPpJmkXbgS//QlAVfE+sNQFi
Dh0QyRkt07/iiw1HCSkKgDB0M+erdWObvfM1m2X2BJbM92ULk+p1vdG2jalHT+OU1Kc6a8S5REgb
loZ+yrUU9TrSlWojNMn/zaTX/b0jG/0jthJakhwTSRIRdus9Qt6r75do0K84rRg25q7Gnsp0u3fa
/qrKoV+iveq96GNPrZ9KL8bFT1tqHQL0sPmBsC11UtA9R0urs3PGePTW59NyyAZhnbQ0jZXvRB7s
cW2aEdxIT984khi5LWplMa7XrXhlf6KfCA7Nj3TnkKbVpo/Wg+XZ9wblv2GlvId5qD9NGtARUh4n
IPVdYqBVs/EpwEjnnVse+qhHl7R0AwgAuikXWW1pLScUphwj0cjt788iydYgqbydm05jyCI/Ptna
ZIYKO0dKJoZOyZvdOxa7RxVtvV5D/cM6vZMAuCLMsME+kOyQ7KiEAZhbiPngHdjlUR8X4ZAPLDvx
RE6Gxs/ZKhd3eAklg8rImciWqF/H0TPuNH2WzAHVqRDTpdGca/tP0Yc5Cr97Y12diyadB0TF29Kt
7pe5G3cUgvbDvm7bMd6paXAus9O30E9FNzzGVfNBW9L1TZ2S/lCmWScDYS4Nwk34yxOaYqvY9DlH
auGuatfM8suK+mUCJXLnC/Z6b/aXorTPTMjGpqIomnuD+E1kVjRAH42mvga4YpGnGOjahd5UzU9h
rmCeq0PD9pG3YKa2W91POqO2abJLMYwM43vSlIhKVjh5Tj94Vl8zKWeg01lHioRC7Vmj4WfBR6a8
YxTje0xJKDivjhz3sNEH2rEcH03RcJnMxt2gXzGfhFyvowciqgMleQWYIhTOsQeo4HrNm+6CkbHb
DoYkw6qJTMURYnhbMbEh8m6tBqBK3x8AZTZpyRpIIRKxjIO+U844fNEJlIbdxDac2XaDsKfeePa4
1RJczu10rgdzeqC+hO1+EPr87RSo3eimFBoLc26t7NcoljIu8QPrVfvHSrtku9LkgMMfQzXdB1Zy
mctkPq12B1ximkRxIF4g2sJe6jvLtSif7WHt7gtPmB/kmmUkTg4ttUraTKIlqSEnYXBiZ5TT3pKm
9yKH9plCFoDFPr43aDgKKo0o3ZZ8DRT3/MGGVfL1Un1WUxTtO+KxN3eriqZ3L9Lqc4HL0y+c4vhX
OkqY6YcwiNScCvVul9mdMfdPY2T8XhVwE18lYyl7uHYz0uLMYIEYVcophHF9AwLjnyzRWw/VurEL
wgLMjGq5qsaeUSMokMTMMbJZRbzylEbluXXezVo+giQZu0i1Ej+FuJtmZ/HJB9qVRIhQKqnt08l6
6VrMsPEq+3twpru0mrcp2GqmPwnSFM61lX/NnH8G1mOTAVG256HS2ntNA0zvLC3drAt/SMjlZjvy
Jrma5hsOeF2yQK+ZkfkREV/vcxkQxL+ODgYRe4N4MMDM8rSAz+PGcW9nGp18FALfhTRvdFmTVxIR
0DjAsdNHj5fV0utvmPRtw6kcEq53q+djt0naCDWfCCdneixs2e9WvWoexkF3N6acz21uvlar+O56
+7PPnrvICfSo3qTrKHaF81oXMBADYukw78sigOJfQsP6XD3CUWive55077LM5eRDmHLXjgEoIq59
3QBMIea/6fEdgY1ZMSo4UL6xa/Zz02z4qFuLEyGCfSkpFmNvfpkXh3u9lHSltdnRmyhGwwpUArjK
B6el/gza+GkahtuIICK04QBeq9iltCcFaWHqm3Qp/iTdNQyndx5Gvc32OXPaGbxhX7txeskNhjzU
4DCyVXQnDPYCjM5/hM1AutZ1dQdA/DAz9eO7YFeOJuvRtqzj0gBut6njbYi8Z0uecI018m2oR7aC
5qWwEQYB04c9cT5Tmk27ImkwR2BB12/TrNKehelWh8mL7HInbO0d5OA0VGDViHZesGchaZnnvT52
9y26DtxlabBGEyNaXf52cQa8pf/C+r66LfrrWnTE/MgMbWqMVUG5BHmBqDxPZEIgaWjvY73Jj8DP
60VLo3ZbTnG3lUXZIEFxyPnpxLle5g+7KLAVGXxzoGH+VNZPoPGoEEv9GNlpv1Mz6TP04UEeQWYc
rAUtrewI6DUjq75Q0CxCLycuu3N3OkUKoW60fHNRUI+EyvE9E66pz28LWpuwGr0z7hXzonX4qHPN
ne7nwdCCXmeLxcu7XdZabtgMFp98mpxPuLrcueu5aYt7jBnuZo7NJ8dsXSJbMvNjsKja0UlQvxHV
NTYMiSIhMZmW+SNtEj6uAwWr/+OqzjoQ39o9LuuYv3ORzyf0l1+rFqXvco3dm4jIHkLDlR9rNutJ
e6VHSMWJm/bIVhS1ebRJI5eSNmQyFNEL3gm3W862l2tbIUiuLupzNFQ7wlA2hut9zi2AHbCHBiQF
MeaJ5dJbhj+Rw2JyLrcFtjF4mBp6KBhnsmVBcTjRsPLgCiFWabAups172syUQsn8x8ySbUWuoMGY
5ztEgxPx8tyq3j4UFCtgxjOpEBSbSdP4I5nM1OxxkXhOryHp2NiImff636xr38irSc6ekxGggsCl
RDrQM2H4IqbmxkRa1MvsWLX6oTMsUG2O6IQNN0WW/kGaltqMUTf5UeU+r5P4Hp30RH/H0cicPZLz
nYdTz8k7IBWMMRNNhnnUnq+lPjeTjksp92LIHJOj2tOjNYTSWJAcxIiCUo9DLeNDgl3VzbklJ9Xs
3IKpdbD2hneupFUii6N0GXksYUGNxCnR5OTalK+amH9hsfi4iH9NPEiavE4IyZsHwDQMBUEOpWLU
n/THNEufMUeiU6qSA+k7h2WOTlFlXCxl7zJILB/W70Tk0ZGLkQrn1LiKv6+LpSWaMKOXcHVgNzKM
najBvVNhIDQ0V+u1W3uenGlyMVhZBp5X70nDBjIODWparb26+2Q4OpG85HwSkmwbDQuenaEPY24T
Lzgvuum37SA7NB79xFjpX1xT608f2x+qn/2rc74uhQGBVQH4SuE915YojxbVfvA1N2Jcn+o0/ax1
9Y64vwlQWG0GEiGm+KYdKazrWxrf1iK5CqxdN0SR7nuGRsweDv2I8YyxgdyLmh9rdcb92GYlfo/p
mKXTllADH4gqaHX91Mey3Dc9p8PqAjXkBJARokJQTaVvLGM7kSvVZeseY0fmk42pE8sc9SFr/005
09ZYWPgi8nQ+zkLIXVJK99nJwZen1UhCLXe6W2mLbyKauBq03ZXiHLUkJzUmSvAwGuiem/XDyur7
LDtPOaELWaOHayFZYIr6qeVbOK+5wQFu2E8Gbtp8ybjyVl2F1+DQhS+a584a9V9b/85GNX318Idb
y8n54Xc4KRy/qyPvBpf1vbLiIHfELerCBEqkfMnNSPjSW5m4x0cKZsz9Stad5w2fiucr8wtvehEA
sijMAal7+/4a8k8eA5pm4gShxmyLfM6Z1AkedY4X44FAGsRqvKyryp4pf6n9dBK/9rqlfdyMfNnW
eVgl8ZupMtK8XZhFM75fqWXy59k4tlgNIkYQqSfwzlAkcfmLYyAA0cb6oq/TzhoYW7lqblsOeQd3
r3CtsMW3QCZdHFRZdIqnklLykvVztYeQoh3yd8XBa7irc70rvrlQ4mD0ZEOVA77UFHS9q2sVemYL
PgONp0dldcurlYdDvT6wC5HFAykX1asMeyXrsEaV5ZvO9AQCDNw1NPsogQw2fhj892WiXQiWZaFz
Cuyk08Uu1Kv0Il49gfeLwDiVByNPcm5wINedCOOlPVcMheVrMQ0HI4JIQbrM/j6kL6VRbMVKCWeK
JfLBzZvvSRQP3cRbptv6QdoEpc3pyWsQDBjxG/U6UdBgNylpWmTFiHcIghHf6emVKlsA/WkXRJWf
XsrE+Bpyu76YA5FjRidPyAVp3xRoGcYEKe60fNh6qV7TtR93iPSzwAEUCpkZ9+TCvs8y31RJC0Rn
TSE6EAplsxX+NT/K8qfIopuehHhvSbgd56dExqGrT1ir640y+1+wTvhMPeLFipbnyc3Sj2Gs7haW
1UkBUDcjSTAa65Dbnty+P5kI9Kr1PdbXoHFLtAOEmxXOPbDdTiRyN0Tp5qqMwbUYRAIfmQF4VzsL
p3PnbkUxHYqeM4nygbAc05t+dP1yHPkfbk8iM1dzXfvIFW6hBw5NhmGpFt9ay7kfq/5SjfpZccZ7
rQacdj+aHXMmko4qHm5F1YajeCkHPN4Qf558rFDT9ot+TJLrKCAnQrAEMcaJHroVN6KrUUtYwisb
46lzJtQ/y84Q2DCM7pzV0ZZbNiSbg3wa0wy0ca+7JUMkz15KnO2SfFOW5vd1A7pWQ7a0jKIYgWLn
qQPLz7FV7wZpbQkJCOAQH8yufU2WNujzeJNkNAFbSRtyQSa/IuaUjUVNuFZ+YMf3VYkdc0XSFPfx
QdnLpbsm97gmdsQ8ftW18ZgbQCvlPePmtM1giWc0iX6ZfVoorWOpPfXIXvUx3jTUsFLgnOmC3UIZ
0AbmaVDy0NhrH66aAMWlv7zj1yxNVYZ1p1MEO1I+TnKVwFvnduvOiLpjmaGsWtGfF+WnVcjX0Vlu
wdyKcAbbp5VlVO0eYaq/Wm1yr3UVDpMEnTG+yAWcPmuWP2bE6hQt8nfGk1KsfFFW86B7+eNqHb2q
D/GQPmI+vJkgTTjYFRsV4sgZ++Amy3NkEfUOqjFhO9fYo12ebPSJ3oa0rhtRtOtzx3jKAZkAuAKn
yFgiD8e1Q/Ik+XP4LBmcUpU/esX66HbTPh1cePLSu2Sr255bfchukCStt/U4E+q2MupEP//ghvjf
0rX/UQ3lXZ1Wffc//8O4ppX+i1DNNMQVJyXHQscD8c8Gg8YbVzz7PBpR7VhkhpIOv5PVkP9UZFq8
tvMEkJpWi3Oex2ZkAkyWnoSsAqp381/8Jv8cuoSa76q8w4OB71n3DE//l0CLNGXQLnuCvZDvdZ/E
YfKXNsAEC78oq/yhLTXtB9geg9BA8Sn5bNMW4rLrQ43Cnz9//WX+v+7yPwz5b3WX5z+odJP6n4SX
1//ib8JL0/uLRNelk+rh8CfyrplSf7PLmM5fCFohy0BYOuiIdw3v/rvw0sQv4xi0V6OENBz3Kq78
u11GEzqCzeuzh2vGcQ3yjP5FZ/nvdJf8c361f3iccXhYAukNv6QQNtir86/hvDjVWn3GfNYP4xi2
WW5d4TA81JMbIm/Qb6A4HwwJUbGMxbnQzX7T18NRF+1HC10YUSHekoXpW3qC7A7XsKlYEmqTuIjW
mROAIy8cPO8+BTnNvdeo/aRZOojZz9s4Y0nmYR3s17G/ektkfzPq6dPipP0t8NrW6UWGafDHbdkg
SsQNaiq2UdnfqbQ4jH32EV+nrPya/oDrZ36petRFrqAQUQj1Ek12mDjXsyYCJKTKkJslgf0UMkwk
fE2R7mytu8P6TrlgYoxBxZwPl4cKyyQDS+bQI7WR+QnSGEusH8s4b+g7B5lh1MWP/dvO9rRFtxWU
8fqV5WQw5XwsrSHLRuJvpyL4w7a9ISS39aq6+NXWjIiymjLwK8uzlFXgkVYaWR504lla8SEFzMBo
95HpVhs4VwPKYNFC3UyxGZBbC53ZL0jK47jRnlAh8ZnY8vt2Io/TYYxhSIScBZUDtw+sdn2zAWb7
YpY73akYQkQZijk5iQ5fsBi62yqd7uVo3kIOUjvTB51RX3IWPsIaq3ek5gWW9Pno5bHD1l1drBoP
rKFUijq1bjZubuq4B6JstzrlfZI1hHMUu9FV3HfrvYyKi1DljeaJY0e8ME695lEN2UO84DGhA77e
2j3QvtScb4L87zSc07PjdrSK8I/dgiwr0S/tjr7HMkQwyHm7lp124l0h/ZPMi9WuqaUqbgp8HLh3
GGWUeNTcVHvMlRf7xLDpvjF51c4c1heNJBTanx9bRTuq37ZfaTHrARXsxi/FYfhG8NrvR8fjdhVL
9JK6BgAEgVZbNiVxMJfpOKBO3hQ4YgNowzRYgAmCzJrbMI8lcRDdnVLRb2uIiz00qE0rFapa4li0
8tuUiEQI2GRrjo6zxRuwbDXKVIOs9S4pWlwiVUvkEs4xIdLHJ/v0xrA6tdX0Ql1tHvLOc6dPSRv0
ti2QQxIJy+/VJm/E0FCs6DJ65kihoBAtABP1Rhv0s07buFMkyzYhhZRX0JxvZFUekLAR5DlcTdBG
jmiL7jpdNISEIEpuzfqGtBuHpZilKi7SL5ENF2pS2WJBYTcpIgkvuxRopxmc5HToCcAJyqFNr+uf
AZ4616z4iHS6zl52kpo1wHIPZejMXJ+4xfdkpKVfpYqM5J6gDAjME8Dus+3FY9hP5f5a7qimJAmd
mMhTJ5u/vYogxR7qMYksnSJGdCyKAG1E14AVdAURlVCN5s7sUlTJQ1HBX1GanrjXLDs6IvOBuS4u
iDW/Tc2i3TS8IEl/z1Sz9bwPDNszj0L2HZOfOBDsh2HvLpE9HG8GNyOlqs7DuGDlGQh4ehTm2Ozx
eLVnW8P5il2w3CiiPramHicHTF0HFY3jR2E303YxIuNt8tSjNSznJWZkljNNDNRbWjdN71nBMlsV
Bk5gqAGXUDiVIjtIbV4DGpv8+SpvIcWDXCCnvhXrfMnXGDW7O9Oc2FL1Q88mD0JzN3naaWmYeQvv
Z3XG/8XemSzHjaxZ+l16j2twhzuGRS86JjIiGKTEUdQGJlFKzPOMp+8PWZl1xZAuacpetVmZ1SLL
Mq9cCDh8+P9zvnMfx8MjTaN1nYVooUfje2T3Hr0C0wc/4N9wMFqrWR5UPx3x5OFcJHmTW1i8LibX
YiBq1k2bEKmqh+GiARtxkmAuHcMFu4rSJiuGy8LoP4Rud42Hl7XADMCUA81eBdjvOu0emsQgWg3g
8iWk96suQxoCEAKNH7Km2LUoerisX6V0sTLnMjuYSwsfcPOG3s54ZaY5ZbEMekDjoGWJm1HvUBrs
pj6/0076vEB86FzlgyEp4y6sbUVvqA9QGSTpdO+n+7moWb870bePky2bkxFIzF/zdu7yAzXzxqSN
AJ3J0CO5FloNuy6CXBH5mbMexFy+kPRFdjIe71NihzdANbnTpi1soS4Mt2XajjvTCW6G7ItMcnOj
ccUjipyuwSeibu7Kb1HQNhe1CAERtPoSLQkZIcZuaIlO4KKLeXJYtaF9GIJ57Yjomv7i46wjmN59
dkiMZB8hTM90XQJuR5Vm0/dxp/b75LjjBtTm0fZdfy9tYmtHinDrvC/XSZ9vgd1v7Ko7Ra37gIeB
0pR/tJPhG9XV9Rx46wQqAzSt8FQG5ve6SR+E40OqVLXehTWTqdBptrPDUayikMZA1PvJbmppIObU
B5rGEqtqrLrLMERKDL0GHWM33KrefB6jeVc4ebjk43xJTIMWjmABGKzE3jVGmpw8jx0IreBz5CAS
xEkoxAXIHnxxLfL40fXrHZACvYuNbtpSyzAvZW7Mn0ikfHLtLl1ZQ7uQqwkUgS08bvOWssKo4Rdg
J40PaRHGXyP4EztF45//kNT6jQNvGtEDJZ0Qgc1XM7Sy/TwNJFeHqnuKlJweF8Pp8+Tl2Ucz0Vty
qxFo6xsd7Cat8YlAiih7847eM5KJpLlfwHAU25/yUrd7GAdqF7YK9NeQ5uzmLLKUo1BdpS3e0cH/
TPS8u3JKZMCBOWQbVVHn94rDiBJglVffh8a2rnxq+NzbNBfdSX+JY3IuckfvQRmYdwR7P8nJZi9z
bn0AI+3QW08KoQc6IeNkBZKroazywyBwU1mVoIvbsFumaHv3VDjwICKoS+i4FcENZPlD6Jl7suZx
VQqa2ALqTY4PhDVeEqNBNAG1q+Iqo80WY9Ml++WRpvoVSoxVLlPMf1yTh8bbTb5odmkfAZx1y0v4
kfeZpwh9yYZwRUEKyvM43LSWvAjb5Xu0AyCiDlwsbtOVvY1jhz2zuDKJlxsDiih0gUrKTW5IC1ha
n8lUxzQ3srfW+yEyd5FSD006ruHr0OeIDWReMe5kYGoeSJ/OQx0YimuBRij3h7VODUptWKQV1p0m
vSjkVQ5xM8KvMMHjoZtwqfSHII9eUlke58belHZHzXXkvBTwITjQcSnqZH536YMoKyqsH4DzOHbt
Ots+GPA2Luj48MpzI9lFlMM3vppvk5xeQtEDeEO1hmtufsBVY/I3AcABKKG7rDoaNajaNmpiQ2sn
+6bLeW5tfg0c+yhM9rNmmv9A2H6KqiLe6YHeWN5cpiLYW5G8YVJz5IuIb5zRP1c4iOA7pZm67Bv/
FHX117q5NSgAwSLakEe9Ka07fArPfRk8kY96gcZyR1gG3Yz0CgbD3sFCWcE1GSELb4qYEMxxWFgV
ZrQbm8qiwj/9USTuJ52yVbE2JDZuADBecOGPeGrg4RdXDSqfQeLciyjKJkg+ovIi0cO3HnREZA+H
XvXPc3XpmTBTqoDTfE3F0buykmtvHj73k7xqgitToXWaPxajdyTJa61oerthvKrD+sqGXlZBoKKw
zUJWjIgzFGebKehOXRJ9gYKH7QlCS+25nJnK/Kus5KXdGCgZTu1c+ohSKr3xXNpkZc4fM5n2H3nC
xOY0ra4m2+FE5Z2qqrgprPpjb+gd68cJKjjdCPeDHrPtXN9aDa0QSHbor9KbNKLPbFTyZEYThUpJ
Q9RgM6nMpXvqhHusYmOPSc1OnyCJnBQHVeriR0c6j5EKH8qcbIY5iILtRIc7RcaYRt2HQpjPNOJI
4SKQjS2hu5w668aZXnorBGMer+axmTC1Gat69PZd7j22NoeXqu0OE6mmI6jXi84yPvaWeKhKosrt
q9H2XphJ0SZrKVIFRQ4ikLhyLiPBdgiHr8SGe1sX4p1MlTrlU2ld5CX171FeQwr7MNgzYGJ0XXUD
q8AnkgAB6Hc7ohpTd9NjhGSZG0UIO3HmM2Ba9t7zyFkpZiszc+MqhbQ0I6508JUj5WYVJbAYE8Vt
HvWIxJsbNKLrQHbHhD0QiTwCsJ4toBv13p8pldr2c9/feGl5PQX1yTLcO4+6aFJb8IMguLPssWfU
pLrK8qGbvyb2l1gb32frGBmaevzWRgq3LHsfp0lfNnN3KqrO+lgX8bexiE6FqSn6wqvSaNER1KwH
/nahb1zrIdomSAWl6lHPlX94ovgI5GdblJ9k7HwPkXJncX4MInO8DoQG5u3flBXUh6bHcZEduK3N
K9ni9k1Q0yWjvwOivBeRs4Ic8I3c9wTMYrE3CkvimXMoPw7NKS1JUJfzNqhg5db158Q1nuoSrMyE
l0+jSt26tYxAg+ovaTbsDTozuuZIOhssNtgs6LI1AzJPUnXWfj4ACK/pQAwUYHVY/mHELa0znzpr
bt7SN8VnR+Iy9LK+3TgtUkExuDX/LzKL1L33y/C5JIkkbvruCpf+NRL3x34mb3C08uFA6wkWzaQf
kc5j/lkSvywr/tqW6q4wqOXlBBuEZAVRWy/I8xL5Q98vOTc+7seMFnFn1J96v3rOEuT3HOCDdROO
2doZ4hdiH1DZIZ8/QF5ydnPndqsIwl4wFLdmk+sNGPkPdRxjEfGTcjUVzQ3ojhNGMnh5FPLRaOCT
qpFH4IwjZ9CnJBw3Hv2IKng2bJYBo6EFBf50oGOnbaqi43yBpD3dRX1BMwy3E41kwiihUOTY68yY
nzwCdCeC+7BC2MT9eFz+tO4G+zwJBBMHZAgJO14OnDEDgLQpfQzVHbAAS3VHCnAzrqTgYxrDkRzk
be4SHGB7Wz8i1i/Fuoqp9bvliA9pPe/8tBDrycGqQrE5KXf14AOWjySXiSq2NlCujM3YgzIPAdmt
8YA4d1GvUBob3LDncQ9hhztkwGllLMYPrY+HJ7B7/woWKo5NqzTkkcyDfFdmJZpxZBHIfUuxl8gJ
SZ6o0s++O2Z724ig6IwvgFHXrhnv4EcDsHM+FYZ7RYt4h7f+YOsMN023sqbsc+ib7mWBtoR1OgZO
O8r+cxYNj36c7w1lc3UPrAPyKgOynQKnZV3Jnmk+5nKx1yJfZq1C5BqtE+iPpaGubM0KR8z3fSdK
CsFTqpnjgxHu2Voyw+HmIQCTVMgL3alwdw6a6C+gLsWWgJP0wuNufREQlQ1PrBvWYV+G/j6KUwfu
EG6ide3OLXV9a1k9/CPJRbAQoUjVFVkLQQrWCQbpY+ej0MUcKkZx7J38WjET3QaYHVMNefs9/Xtn
I0oQmtiAiardhQDKwMGIrQ4RIkJvowrDthxnhcKdh5BA+902V0DKOqLbxXAMapoZNaKFUpAm0hWQ
EAqd45+3rmOOaiRSHbBCfldeso1Uf/Ai67LPcMNWX1Pbfxgb90M/QN6Sete58uBgy+o7jEwdUhTQ
Up99L1o3afa1ToZrBEfHdHrGD7IGqPwRH+zNOCWfiK+4KpMFTFfQdIcE70UH6sofQfmBgsSKWht0
lYzhChzDBytLqCR1H4KeenZ8C2OqWKl53i5iUqoKau9wJObAWDRssYaiRGBbwS4NWrFL4ym6MkKO
p351jcJ7BdBiOqFUvEml95HPchPazb0KIOLPxnfFuW+2uqeBnhefcXGM8ugWFIx33Y+x/Vh1tbml
XQgoqwAKnWISNepnrDxEyxisu4W4MmKMPmhPNJ047xg38UPfBJSzqmE8NGGErrgMt1g1glWSVzSp
JCbTbr6bU9A7A7jKZDSe2lzcBCMCJllITpezyskJqj4FCUHbKyluDa/BN1injxIxYTtXlCDSkuN7
5+2SXq4Aw0BDCcI/mqQu9gDfvVPulfQbSd7odnHiXtZR8sGWFBQh7owjYTeF+6iC+QEFMXkoSTYd
/dnZW0F4ojCEsTELbTYGywy4JcbRBRYIeQn+Lem2Ogj24RxyQVQO4snxLo7ST6Av/4qM/p9yPuV8
Cu3/ma0O/mr68rqYz3//VzFf/4tmgLBQTitYVvzj38V8SAmeADzlmdLmX0n972K+Zf2Lw4treqYr
TWup1/9dyhf0BkBMuy7cq//6t79Tyn9dx8fdJF1h2cqyTFdRyLcXKv8PmQDk5CDWrTFTjD37GiF1
Y7d1cfx+cERQ3zm1PX744Xf5RSNs6S79uw+G9cYU0lwAEDwC7TDrrPuk2aITuw+55o5IWWuhDNy2
xtc+xxP99kjnTQoHTZ2pPE2Ol8XDEatxBvUyFRw/WtacpMsJU8I2LamNmHelByQFjZlV9Xm+Rhcu
hdiyI5rxzDE6A66Til1W2+wEEbWNNokEtMU4uMQXhU/RAQj9zWrUiB0I0PIlhhJyr1LbKq/p+EsY
fEOAphaV5l3XuoQLpnjb6Z51dmpdeWOUVvsQLQdCClF23hZzqiheRlGj8tTF4ATYHGebNyLNEd5o
HjWUGPIYzsMmSxBdb1LlUoBrsM+ra276sCwKTvly2xpIck9xGYwvUAybYx3NpfMli8dCndw5cD7Q
I/VPJW2SF+wVPbg8LVBSatmU07gBKjajB2Wbb1pijrC9FjdpbPqnYh4Ty+PkR/9+FSKfR5Jp+zXi
IPoH7K1XOnMgMxkNvf2NCNGgcpEfOVhfLtP7JQh6kT7nRtgSyTcYWVwdx6lDwDia9JVgY/tTJo4u
gjiUkHosXKptKiGUFAaGtBs9bUwypbByz8LN1XiRFkh/0JRFsI9jxCZlMXyqwnioTjow8vzeHYpp
oApRkNfloZUxe/PRGcYEqVIprbHBOh8tDO6tO3Bxbnf0RwtKH4B98xoFj4+K3WKlrQbP2iJRqWd1
iDMjLJ0b6MN21nyMjKxyMJfSaAN1ZqLspa2QKTWVLc447cwf0KkLKLURC7mT3cyd05m3xHhV2VMQ
e/HcbKcSxBVhN5zqv6S5UVAt8Vp3mj7yANITG+QxnYbdmKmmXtyCIfhf1FEhdFc2Fj1Vtw6NGCy2
kaFu/FYbSzRjRFgHfuAad8/EJKr6Zsp2ZS1xNvAeAWtYUefB243qsN+QVAWheW7tOLvsE+hKa3Qa
eL4HJ6tfZhDp87Ytu7hHvQuC9LGrM3wLK/40k2vERHE9uDFGE4c5rNoMrTa/dbGROUaIVeVwsuWw
4qH7sPMBwqwysKZc+J6OLq2hASHFvkqLO88oHztohnmbFgylTU7lzfo2CD2Uh6HJdHEt0FUTM9OP
VXqMiHK1OPxBK0AzrOaQXcxqmwbnT7X8p9CWwXPwVchr20hIHFyN4WDrrSIPUUJ3ShLzMqbujQiK
Okr53SxSoo4pxk7BsbFhIa0bKWq4E51OV4mOxn3EfcU8lAaVzeUcTsV+PtQ0DFrYK5g/amDPvjcD
ffDH1rBR3Wnc6yg8+qyHJOI6wab1Q2IGmsac8kWNnY9LX7+8lHTgFaDmMoF2GcG8W4UyBGfflUZe
rOjiNckuQzK9BiRKZDndWNvcBW1OmxDjqWduLSAA3ofEK73msqSYdp+IQAYnnw/ZvdCV7MRdgCjI
bLZGmhJWWRT+SBAVeVG0Vi2V6yp+HnPDSFEJepS9TwCifRS942xEeJi5I286Mm/4u9iRuaA/Q6O8
yrnwh3tUy2mFIcMPv+WWwntLGGGGyRXgwSI2C4PlJs6RayzM+Y5Ixz7cadSIiFfcvDqSJkHIF5nf
Gtd71mkSedkQMtRzUTfeMSsHZzOF6NgeqNZTZ1qJlmy5hC6Rx2L9LB2XW+dFXXoqnqnFYmK89REz
wvEw3HEqPoc5xSL5LKjresxLCHvcxQOc1lEO6AsHo6QWVrSz2w3fAlwGTeWu8WD7RfO1r7QfAWWw
JjQmw7dRhk1WPfyP3KGd9t/+9/9ik+QgYQJ9cjxbSIHC5YfdesGR/oUZvf6SgRn9P1+n76+oU7/8
3/8thvj7vIT4wbXgSSGgkUgOtPnv85Iwl/MSfXF0LZq8Gf3vAxOnLMXXZlIy9WzLhVv1OwcmcXZi
QjeqBPMElqnmEKPOlQ+EtvqDUbafp3ws7a3qU7sivLEOTDS7Y+IA1leFnZf7cEkVrK2pPlBtV9Bp
k6ys3duGkAMSaK26T8v6c9EQK0MebZTUdBNSBFMB7pJQOS+/P/Fu/n8jl6k3p9Dpy7cv5L++fKlf
n7v5H/3XvNHmv5QjJHon0xQcA8V/i2gUh2vXAQKrlpnKwZDJ8reIBhwt/y0nbIccHY4gy7n/L+as
IfW/bFMTc4Q+968UpN9Q0SxH63+fhPlaOPjL5a8ALY1j8bkijATjjsQG1Md9mI772WW5BR6Sb374
rn5x3n4NtnUFfz4PA9QWUL23PPPrAz4HYxOLM4DEXldH3LAPfdc/dRpSE1XTVU0E5zuJSeePxVCc
7T2CljmK4N1cvp8fbhSjRXx1HNBnJ6LSvGG78y+Aixurtx/rp1Ek6E+eiQ+Rt4ve6fUoJKJkA+Bn
YGtmiPrDbCQQa0u9c1nhXb96RUoKxyOGGGax7WgYCmejGJDAOZiDAgaSv57reoVXbZeo6Irizv0Y
xy/dmNbvPNrrBYY3RtqUksxch8qMYrl5Peg0BwGoBaNZKw7RlDMB4jglybvakNMVV43ynRmy3Lh+
nIdKLhlXjGSZCBPl8jH8+MJAvZi+a1fAHyznk4M8ccNwtCmCpH1npJ9fGpQ+JGOuEijbTOfsyXzi
bvDIjfR7dTgeppmkGNTE6T8YRWpBRhisX0uI5aX+MAHxoMd25HYkK1Uhuod4AqCycGDgebw9B3/6
tKSl4RxK0+ZlaXk+07Fr9MEckjqUptwE6H1gUOkpkrmcI3bkSso/Gsy5l28P+ou3xe2ZnYz7BYvR
+f3ZdHwb/O0Cd5XEoNiKWyO9LmOXV6X3zkQ8f11UF/jAXFdoyQnTO5/9pqftbqgsax0PQXxRFK61
X4yM74xy9isy+VihmOuIURGk/ila/PF1gWUIC7efqalN/q1e+C9+0IPTQy+Wm3tyNoJ3XtvZ97UM
CDOSQoxDvcO1FjzljwPqxZCI7w48RzcdSXzWvDXPOaSlhLWThOk7L+xXw5FsYzMb+bjs88+5agbl
Vp0guQWYJbpslyy1VR9yo+nTHvZWp1KaBm9PkrM3xyMSlcf0ENKVyqLk9PoRrdyOSYVD3uQMtrEv
lXeXVLr57QeT/IAOtS0KOd5PLy4UQdXA8mUQ+JP7wMzUnrtRvA39ijL7QLjS7z/UsjzZZPIxWc7f
myK1IsgyUqj56KNd55S0873A+AdPBdbUdszlsCg0x4kfZ0du0bkthYuoPgHe5+dGCkQIYEmBqH5N
k01sf/up2MeYiryvhXZ/NhsdZXQznzTUBB8lP0snDBZRjr+3KTMheEUcMvi/5TTgno3iTUXa6wl4
ZwVUftP2zSJza4rd289ytjYtozicjiU1E0D+znm9rQWaH7kzrDS3xsUm+cctkOCY673lv/NAvxpK
k+HgcVQTzPWzB2qlICBscNL1OKf2GlTgeNcsrENPTjGF2v+u5P7iBPWrofjlFtW0Ky3z/APuZpom
JYFLayIm70HXjceeiAv870P323OBRje3KErBJnPv/Kzmm6KNuiDM2B8DmsW93RnrMSqcf/BArO2a
XQSCA4/1eoqHVuEMLY2fNT7W5jQb5iyuZVf5wbVJB+Lw9q/381LEOXfZ7NnuFfbds6VoiHNAYRi/
1iatUlKSov5kFoG7/+1RQAqTQmqx0CKXOftqyS4AK88nSsWkrLfgv57h7DvvTO9fPIpr8yFximam
K3125ox6EYe+YBDyadMtFQV1EyCjPr39KL+Ybq9GOXs7sgySKM/qDPgZobhumVrEiFfdNpWDc/e7
QykOEdzcqYQz49SZiF8PxjhVC7FFD5KCM1thskmkjp9StzPeeUM/PxaNDxY4udzDBUaE15POS8AK
DQoOsKtjdeSenF+11Mm/cJd4L7P15/ekbLXsTZIjCmOd/YKDLw1azQxVsK5udU3uZSJF884KtEzc
H47NLHbK1kBpBEYIbnLW2WzIYwfLJIEC6zAoAejJrig+0ZF322NPMxuJpTRS950Z+POYXEIor3Cc
WKoc1tkLG7hcASAO0MIK2tF+gu/USLTepA2VdGVRkXx7gojlrbx+SL2sRMJ2CPHlPnI2YMHbEWFR
YR7ocE2uHav06E94Jc6N1pvcR4P2aXJB96Grl7JwA40oLs1nWgrNp1a4vQ3Bo8OGUOYS06Xthd2N
6ghBQLlDHtYF7rjG2MF5tUkctYLPb//tf55yeGQ4LC9XX5xO5tlfvo6bgB4r2xGxBWVOQCWlZi4F
s//VSH0UZL8/ms0dG+cNyx0/2esJjmetHOuSc94QO+20yxItH2oMHdDqXE//1Wn9j+jzX8wEkDGm
69Dgcmkhnu1/0sdq3mXsf8rCDw8qBa193qe4accxh/vWl0X98e0HXP7Is7lAXc018bBJhzlvvX5A
4NxzaCQYgBsPqWVnf59Aha8TM9xEFRBiwCjvLE+/eka+XkqDHFhM7nKvB+xMhSCkYjtEUIPfM7Ce
6J6dSFbAS5qiMHv78X4xW/gxqRQ5LvHXrIavR7PSHjxzrbJ1wF0F4mHblPfGVCX7WEXWze+PtWyH
NGz+7L6ejeWWuh6mRQis3WbcotQxjlmPrynNaLy8PdQv3prjyuUmLMHji6Wm9uo8C//Aduk+Iawp
y01VJc6DpMeGjtsVEFmItE7RK7yzh/385lyqajaFEz7A5dt7PWgBZ2SOIpNvAerPiZaPv9XmIPYe
+ddgAZTa/e5DulRiObQvF2NiSM++dEOCgAhdjmgd/IsLty+ieNVFwALTcDAPRLuN0FaQdr096s8z
ZommkkrTeeYf9Nk32KhJFQ6qYvqagPrmio2sShCyI+l+b3K6/GCvvz3WLzLWFUcc2tHnP6gVew76
FcjrsQQisponlX2ovBo9m5XP+WOKk+EuaVBarqKp64p3lraf5xDlBuarycMuVaKzB00j9sKoxLrh
1Jiwi8UsUikqlyvUuRA+dRrf+xo8/TvD/rSPKwpStqv5/nFCsvK8nkVJX00T1HZ2Oy/z9qMbpFee
FbrvfPe/GoU1FKIF/WbTOV/W5p5kPYD73M8zMHROglrUC9zunRn601yh8MWHsPyCnhbspa+fpW3H
uheas6Oop3C7HMhWYmp5XWTq/JOhqKn8KXow5flGlM5d3WYapbrMBvtS2kD9lDmhbIuN8eLtL+AX
vx0HLM0upBTLi17+/Q+ltkxELtJDlJkjSDdyC3JIcn6dwl3+B+PQ8lmmPzWv82PIIBvyAfOZi1Ez
kPBn+mH62XZxf2zeHuenib68JUon3PPQxHDKev08gTHWqC00eOyKUOpV4/q9sXZLr0bwJYz9WBiE
bbZw5v7J87Hu2bSUkMjYZ4t0YsU6tnMkKbX2qgMBQXj5QcBG/2gYAoi59CmPiXj2ePUc186f/H7b
It4UinEPzYZy2DvTQizr+6vlit/RMgUfk+PSLPnpeRzCJ7uZ94UsNHCnrR0G9ylhdbiU0n1hWpdl
RPEmH1BnVm534XiEWr/9Jn81M3/4G5x36bx0bJzOFlwIOwOEugum4KlTs779fxvmbKOzm2ic6O7j
CrHG8YRp/sHK/g4n+o9nvV8/y7J8ODaTU57NSgkAH8PsctaagqTeuWZQIvYzPPOd1/ar2U/xwcaA
wPSnrvJ6emDf7pOuktlax5W9GtQobhslB6pSnPjUqnAq/0qEJIf8g98QURiLIqc9Ks6vh506XXhm
wbCK7PMOPUE8P6UBMvy3h/nVCoxZnYsRpXqhLPl6GJuQByqWnO+ICsDmUUxqNzktZRZFKMr028+0
SP6WdjTPw8Xaej2YjCDjkLpIqaAcQH8WIRgQjKK4sd5+qJ+nBuNwiOQSb1FF/+kGb5WiUwULljUT
XIC9QAUXBOVF75znfv7tuLnbsCJYE1Hvnd+knGJUpVRBz0yYOiK7cZn0IeBc+NrZO0+0TObXSwdH
Ksnso4NIFVGd/XLpNPaGzVVyHQ6Zv4sLo7oo6ym7CW1RXCYkN71TnzoDc7DSO9ze0T4KTnBLie9s
7Y11qSdpdIjiCfSMb3C+6OJLyvW/5m7l1e3HEILxU+60XgGAz0nlowMb29lzZsCb/vbr/Ol3XhAN
lGOESamEZsjZp1DnUNhKICSY6ypjFzlmdmFSzPgYWs57J0qmydkvDSDCVNwcaX+zr6rzQ7OP/MVv
gSqu0yInkBkTsdF7uImUaj7lVmnG6SZxh4o4wlnh7h7W3Hzn+abuQ7e9IGEECTjY8OC+wloVfYmn
ps43URbgkUB3ra9Tblq3ms6iPiTQUptVXQ5i3E61gzknTlr7OELfIX+8BomIQ3usggcsZs6f3ZFo
IOWknznuWVuJbRI/J0ZxiRU4s3OTV+ONshuuo4Jy3y2cBkXsRQs30n/MzNS7bLJQjQRAxknkf1Ue
qIhsyy7lDtB6ZicCxiCxBGOYioRTWl99OWXOtJ5QwwGfDRPDqdaAmwUQW+HWGRU4r3Ya8laTgEnQ
tcKOa+J6Ass6NcCNjQLnYhN228pCm3aVgXPEPu55dTZGq1jrnMhFl5x7TEXa8McDwpLUXwPCmsYX
aNe4z1dzWA1o8/Kxh5AHqGok4Mics/jJgt6rMO5Gk2/fOn3heRjG65wIgG7wnF0FGLnZt7xguW6n
whNbYJETkfGBAkSwGQovBjMzdbZ3naCoR7ze9KRP+AmI+pthrlPjwQgy2Rx9UBr9PV4JCwcNtNpD
HwDQBsI6z/n3SvrT97gg0ujK6gYAFG4Y2c6hcqx0Ptkqieu9JEag2wdB4dfbCISm88mDaYhLrx+I
LXQCP/imOFQBYZwDfDgIM7G1H61hxOO2oRgYRk+GChH+I15EMtjjo59eyDSlpw+gyQ/jz3xtib/x
K537d75PNO9B6NJ1dg3sbPmcjSKKt1ZOUvWXsQ7xhFMCiTL8gXB0qmCb5NCSV0lYj+ZtELYd9DMD
z9pNnshq2GZzZfI8Q+79UQNM+14XKX4z07Gz4BKYCXkHXvUnpi0BsUeci2ncNFxIQdQ3QzTeW2C7
BJGNCiWbnHpdf68i33wm6qVxVqnN3w2gfbkwoKsor3Z1kg9XRH1kmOXkYM5PtdFXJFbXUYcGzx+c
di0yDi8rUScRcDaZEv+KnlitGhwiMMopMnY4V4IiIPckN5nbMyS5TWiO1ovoM4RvEC0Jt/Bojy2J
LCPAKcIi45umjcWLKZsk2hT9BM50SIzx3gO3WO+RsxLwEKK7GtehagoFsCvH/5SlZaV3eWnK7wGC
y3gDn91BGMpFXK8aMY8A/IakfXZiMuJPweQy8DTbNv4U5qy7ygNYdts6KcR9OSi0p4UqvOHglJo7
Vx0mAERdfzKnnRry4GUouKZsZSYt3BTCbj87c6zbh4jDcLeuA2PgxouWs95RAK7uGqTX08lJAjAk
1RBCKelx7qByrXvcdtfwAf1mh+BcT7CNXMBfvdFnPvh237XWgd+6zSGuukCtiQiz7ufEmMOnObJz
Xga5gtMqgw4+7uJWqAcW/vCp9Eb/lrVbwltrQCA84I/JWW5g4cyXA2vmH7Wp2mfdZ/V4pGgQP3t9
E2XHiXjmZOU3lT1uOIP7xsYEnvEdH5h4CPFkEIPeqRYtdiB744IiekX8zOgX9ue+6CPzI4mxonnK
ysm8NWujvYHqTPFoMDw1H1mHIOSB6CAsIyu94lL7dTKvqQVVd2UL3n2Rqbt/9BPZiPuphShx4cWd
jK5g2JvPAPI12WXwYYwLlEHBd2sQogT21njDPvMqyB+4wQnaDTkxujsBOT2+wslJ3oUaTP1kh2Zj
rwzUop8wvFcARAFCGxUf++hGhykw3aOYpgy+akeAEOkxRWIgvQ7gnaHFx52E/jvEszsA3/uQ+UYo
NknVECFkJrNyt5k7DN1Xn3Z+dWqywmlXVhf21pa1xAET6mS4vxsjnj/CKKmHz7XZmJ9d2w+SByRP
iTimjWGry0mFLPlVoK1m7XWilWvRwU24YC3pJcTxpgSzOUE4E5vAiCa9bqwxCz6lYky+ln0lnwhl
cn0CMIwMMYSVCtaGiD2g3o7d0FfUY6yguvWNtMnuYWPX3hPOvCi4cFI+19VYcBUBjmPJW0vOcMAl
gvb4KHzPIoiNfIN6bSIjjzdOpesQKjscYejvoDJvAlgN6ZOdpzjkEw+i4ZUTIBt7CFuiw7AiluyS
SdinCGhpE7pMxLhu114ID2XV9rEB5Htilj8baRfa67jtuwNi7HHYq5mXtyUMF4kwshz4w55XTMll
no1z8UdNt3/iztRnX4bQcb5Xnu3WL2MykP/HjKo01PIiESsU7CT3Jbg9sf+b40Lf6fzU9D6yWiHM
hicajCQscOFbY4eOURh3Y2uOKxmktf8kK7uK4BV0pmCyu2RLYJd164ulz9/fJkKV4V1W+q3aiwIb
HTHfbqeyrYvXjmgBcy48mEpQRZglM2mXp5rgneTQlLWXXgYBprh1P7sKlx14jKp+ygnMBR3ktXPm
9atkBvv3ufXo6n+BJN4Et1EPMOLFQp/MJxQBkbyussDFa+YD7R1gqOtDhGwjWuHFmCC72j2gbTyo
GsEKTKIExYDt8guv82KMqkdORoCu8CrmvXM52qlQ9yqZTMILM2qJT3aXNMHdyC/dXUx9NaQ3tZor
saO9GPYXcUAy39oFqv004ACbbqfeyhdNNvaJr3Rb22DtJZPqcDtKULqm4c4Dvr3OQTA9OdZBN0De
PpVIs/21FHFW4/Jw52MMtNO9zEkfJmhNeGQG498VGV6y1CR4ZOqxqQs3EuVNM9U4V4dy4J2vG9Xy
YYL0gzL+OcsSY7gQYRUMsIYY4UrJaHB23CtTAfQaWDlA5DGzV1VP/vVusWnkK1BXcvwQNEYiH3vb
Mq6ruiuc/8vemSVHjmRZdi/13QiBKmaR/jKDzTSOzsH5AyHpDMwzFNOOeh29sT5gRFS6M6PdKz5L
pFIyUzLS6TQzmEKh7717z73oGed2b5WHL/DSDKeSbouTmqK9iyT6kVXeDqSPdZpTiWsH+bm70zvT
e9E6XW8fyBHDnGralUe26qg0RbCUAXAKyE9SkhwIYW+CndENkau/VOE0QJUpQ1hCYsqn+49z+//4
3v5DWHQJ/lMt8W86buKD4x/kt8uP/yG/NX+jkcXYhl7moqdFDfqXjFsT8jdK1aXOQUyLgsil3f2n
/haJrc6/UNdyfPhA1f2n/HaReJsUSBjHUEjye/8Rww4B24/1DwuSd4b3zkbTscz0P7VVXKF1IXfh
1mxH3dqXSdJCO8PU0j0ZA+8MQzMBoQUgJG9217E3ioFha1jXJ8/Dw7mz7Lrqb42xks45TzonOUBL
6vrfI5BY7QmCdr/xcqdShzaTaXuQRIMU27C20fqablhFK7J2omBbWVmhHpwUcB3e+XkQ+3puSoGr
WEXeU+3EJTifYIqL4c6thZV+c4fFXLUyRieyfb3I8/Yblv74KjdaCEBYhYb429jKJQfQbhrvkEzm
YF4Rq0ksQJSKYq30xHRu4mgeAQUXMy48gnBE8EV3YE8tYYijH09ARAfvjYPaGao0ALgmvQlM7aIx
YqQ8BkmZGNgtE8JJTjkkI5RRHUkU5Ji5D7rePCuvgkYymoGho3vDwTrrzr0ZR48MRL0jo5KWMEFw
SlxSEJw51FhFwPtcGT0JCqEDaylCnfVgli1EAkJ+RpJTeNqFp8FL66PjxlH7YGqJNu8ovNr1HI/9
8DCnZJiG5HaopjikgGOvoJ8HF4oOZbvl3DEeSIKE91CQWHpopZ0Bc6gb8aVtOa2so6gvUCeoBZYE
08oryQXAXmLkHFdhhuFMS9aijMbXxB3jcVsGBKLuxomx9TWPwcBYZ6HXvspWBJdGkMzODVOhKGSc
2GDVz9NJfpW1ml5w0ZEaEuP/SbLoPAScsFviNFwgBrV962n9/Vx08jDFwnjPWhHNu4SgSSLdiZyM
QLSP6F7f4IJBjzajNk12ljmN6lwlI0RtrfP6p9h2AQjoU5vvUDM22XMSj/W0Q5WHeTDpGiC7UzfU
wW2UJ8Q8dEKHGyD6MHXeY7xP4j0l42S8S8mQGA4Q67zmMhvp7UsqKg4ieN5E2uXdzpgdA/5LSQ2Q
GvvWIY5nXjkySfVDpY+xfLOdwOEgq3H6TTa64sn2WHXW7HzF5qDHsJepZt4ByCedDX4RF+qqb/qy
6Het6/FgtWGKuxCeZWaEZ5D+RIZt9YabcjPhkks2pIC05asXDCo8WFjEnLtq7Jr4nky+Vh8Ic8Bp
iXV6Lhd8lqy79rrVvTi77FzyPzCU63pGiq9omIOi0LMMqDRKeL1YGw4Icw1ZvpE78mCXQ3lKE9uF
WNM3Ozm0xaVbA1+vW+MMu36G9quS6a7DYvmMVz48BYmQ29CxejJqYL6h+UtfUauPJAilLsIJnTgX
Mm94YreDt53TqCChLM13CYUYqlTKTvjURFwV60Sr8JMO43ySvZuNKwfQ2xeXdCmHiCLF8k2VemDg
15zY4xKC8mb7WABZ8wNv+D1JzPByrIIvWSPc23KhwemZw3UvEW7ynj2bb3Tgfmhsz77Kq9H44mbS
IQYDZdNOZyc8Dq6VkiMdJMDptH7ahmK073WrmW9wqrfHDMbRRTM1/Zrmj+2TnqbtusyIRsIAjP7R
zE3g0X1tcN6KPTZTktwafVfLIV51reGedFcRrUHVUOzwu/d7rKXlV1lUnNxkbHLSgwvuQLYHqxcT
gFkZgesLUnzWXQUWnjpWO8gs1s6qb69FB1k4US1GuWKAfVTP5B4EqW2vxoYOBC3H8Qs5U8r3kk6d
RgA5m4zTDXjgXF/b/XSeRm18tXryxMB5NbddO8Z7TY/dNYpHHf6zHLd48QNAh5o4mTH0lykaoqdw
SoEf4tv1yfEE2DkqSBJ5fZc6GJopEZfUTzvczXRlCXUHNBxjbLxItIZATa2KD31skxrfQLFfcS7S
vtRR9Yr5qNnG46CeQtdRN2hIyFgISTYVNRgSBzKJTM3opBeJhPine1iOYaraSfYSzoCfQBXwrbLk
xTmcc37EJSPFYlbhj6Oi3qnwfJhNmW6gbHr7SNoDpC9HnkdA+/BrpH0y3b469A1Uqy5Apyyb1p9t
+hc8sqxN2ahib4JM8WsLBpUiRPk49lZwDsso2BmaJfcj6pOXiYPzRrRGfbCrJMDlnau9N3evDl/h
hoOrvK2HfpvnWXSRhkmxF/ZknMw5cL9mOtZIUEo0uExivZgMBB1OYfrT11XBsHk5E3+VcTzCQHFr
uOqxVRwoDo1rEeFc0MKAtDpEWEoAWBiKB/BkNyU5EutG0+WthoAAyEtUb20dL7Mm8+ymd/S7vgGn
buSJTRkpxBo8ibGlPiIxMzXc40BD7dGbHMtPZDOtQmt8o6pia4mNhmOz1gUJscKeZtgruH79ugoS
405PyQiROBMb/ltXtx137iYa8JGwdbnrphA0DYOwZgFV2rlj7Ew7VJ8NYOdldxmJ5SnOqA1UnpYE
WbMlOce5qUO7vpDpmPw+zKHRXtCfSmIrZREYKhb9yikVp38QeUMl6HTtiIbJDLhytstjJ3xSbtgI
QoWaQfXVqm7bwNY2UQiDkzhSPLppw8Snp0DL4LO5lH+BmuH0JJGhL184vbU7hs6y1cfDoOxArXsk
QOrSBYqbvyO8t4MXaasJIKQbWt1zBx72UNNfY/EW3nbMyg43Tfec1fm0drwh2SetFV8TPxQBlYyy
L6lVZC6ksNnQwSYaZFJ6fYMDvhiSfK3cvLylILD8Ig3EOfHsbtM0VmWvqnwkhbhr531K+pY/GEuC
r1PR1XVSInz7VkXrzjUaKEuqP2ggey7myMofCjXSh8sqp3wb4A8BuSnJqUF1W/oB0XCQJLN72mAY
4E3NORpgchjSpslZc8Lkpapz415T1aBtus5SdPaG7pgNRKCsyXJ2ufW96bGF47fPyzTfjsNsvSfT
ZK5tGWu7cHZehoDoeR0Q/I3bZ97Rze3u1lEl2wa/kGWT4B4/eEkcaStEUnAuS0kbMLXvqpaUDStJ
MLlbk+a+yREij9cNzj2wtqcgmLo7Ekc9+CdR4ty0sje29bJp6QhhhhUy5mybdYPVnSpSCT1/DBt5
N8BwpSbUsgI6r1EYZ4Wi5HkcvTuRR+51xel3a0cKQv4UJdd1otGzHqHKVT5pIODfjILMILux8+ex
N/NznNhkWJDHdDYgsa0dq45JK3KyfRn1UtLvdNUXN7bHCwzZzHs04tVXAiv5wYXSSbhBbfPAmF81
j0CHrhdg4wqzeOqcKV47Qe/BqE/LEVaBLMcB6pKwpn2HAJ1OD2FiN/bs6k8KxgNJCIAWenbQ3n4c
3Np8m3O9vefJ2Bckps8ZF1ClhNNG7OGwfQ+JnYgv0eTKswXK4SEnpf0Vj3w4+qEqx/sesMreGfPl
UQ7HcEmPk+cpzNpzZI/6eclbPqb8Cm9tapV+Meez/aUQXX0yJyMGjtymBNCKmXMMk6foHgB4eDYZ
JM/bGV/3XS8GSTQE8SA0KcbRXXPWCNpnIE0x2GASxIb3kdTJW94pjWNw92QVDClwhSoW8tWt684i
LLRtpqsp0MfwsU6px64S6KYu8RS2S7AAc75BfRF5GVdnTSvpuiMmMVo/ChVZwxxTeBVvlZVpAlQo
r3meq2bUrLPodegFYW6graUtTEaIGQ5OsXV6LyXSQLogE12rB95PUiYhmxny/DYO9o3ID65R80Cm
LqDnUD/yuapNOPQtb5s7KtJ4AELqqatDbgz1hTYQODwo6xUs0nieZsu7aWt6ZnnaRqs894ibGZjl
2MpCdeJA4iBflTOF0ELofskpskj6c6KMqO4oBlYFGfhgWflX+hw3SvY1CA0e+sQtfw0kJ/SKu9of
Uzqg0LS9g03U8zduUAPGpDuuzW6QX7thjO5F7aUEhYlgFzu1fWYzhc+oEbG3Bb8ev7Q2np4x6I0X
vTKdjkiicnwbW2gee7PRpohSaUQDh0E9bX2R2U1yySnefmYKqs/HgUaMRmZ01tVXolNJ9pjH0/ge
CpNHXzzqbrbPhd0v7JCAd1ZUjtzX/eA8gwPOibw0A48OJSHrtIMMiNP+hOfvgFqG66HFpAeu51yg
jdeHqWdwl9Ic5GBnQxhBAFwZG9cpY+hTYcQSdnJOZgfFPNQ8ytEa2qvJJdf0hVyFQG4iokfeYrsx
yKmtywEIlMGjZ+VWTu4SRDc50YsD10o7E0oE4ltzei6di6mRnpUy2M4toLHHmYYjeEqhQyQoq5jc
bHOsaIhahgqdmywIUNImQ1sR8mdlTnA2+6ay/LYPIhqBMyF5G40P9d7bVlFeupR+9tqlfw/qqp+J
2koT8myALTFZ8TUnMi8iWuiEf2AXplhtJenQtVgYjTm58HstUQ9EF2bHwDS9jTEpgHyJp19B3oi3
CIbNvQyS5k2fu+hZAVtcObhOHmkozpuKwKRdAA58lxTAZDmcu9mqlkhaVlE+Zq9THxBYUhhGtjf1
TJ7csfA2tW4/ZQ1jAuKLnPwYNa12DAdQtVZK1jytacdPCv5aCArwtZc5aJ6MY8FbHvc2YDuZeZt8
yjMYomXW7DWr6b5N2VwecUEErxUdFPZAqwJOneozMgdBfOWKzko9rYtujkAImhSBiW5UO8wf09am
D6KR5wb9UzJKuckDEZwmEfY7R/Pk9aQX82YoZ7F1wu7BKadp62S22JC23Jxg4nHnzYW8cKdUnsM0
gQRPE9Z98mJiSGapd69GqYG5I78DBCWC+Tx15Tcs9M0pokcD2l0KUrVrl0HS5NAsFDxtVoqBBi1V
iL1rpG7U79zwW2uJtApn3eUKBzd466msRyM4DUgxfcrr9OBERtttgtT0Ljqo935gBdZdiW7mvgvD
9FC0XBA/50xzIBN9Ii9IisM01YmfMT0+RUM5+Ogv032H14NxTFdtqj7uznrmugFBw3X1NYk/mr1a
Xyjvigyjojt2moYIH/s47W7NMmDFkB+OrzAVDUkDK0Izve4PBfH/dBz/w/hpwxFsaPEjOWL5+T86
jkJYv2FzQ7inIx2x7AWa9UdqBjqS33TG6p6DHBJAxXcNR/qNJloLj//bRP1hLnbhP/3+/B0dpAXy
GhT9Fq3Hf9Rw/LDL/kvZwmMcIzkyHbSynsST8NlHNle0y00xwJWOR5s8vHutSadNGECFsb3pAZto
vvKSi7SnfZKzkhVJPPMM2dRLfmGM+FFj8+c78XCZ2YsWis/9ozpJtVGaBwFPxiodDgFh7NlKmvFX
4PS/0nb97YfmGtKUQr25NFp/fKm6TQw9yhVBxXrwGOFYZlh/MQa2sTeaSGwrumiQ8IbsEnEWWMW4
RCzYZMl2ljLek0rjbb5rT1//cbm/z+Exl0XwncDo48PjsDfwh0sL7bb9SQcWi9aiXvS0fQcpc4iB
KSXB3vVEcdfnKVlX0XxKFWNuikBGSIhSLdMvcS6fPBteszCXce5YDyWhy+EtR9OXkHI6rw991m5F
C4kp7jeBl7ygOyAKo7Sj9lsw17CW3Rw4ezVdkImK0bDbI7ULgADlfq3Zj2peUp9y4j9UfiQT2I/U
vWrJ36oLbbwkeKmZwXCfzQRysBb/LjCDXTOQVa8SsHenc5QINIbiLSB9Fc4XdG++1nXwtSRAW42n
yLuET5ID1K4OmpvczQUtWRnGLpFO82XZK85IXfBachYmrqW/E+Tgnky0V9dLoAAMamFf0ypNzpMN
r0LH4LSK5qr29aiZXqN5zh7hjG6sHgAmR1r0QuV0QbbWubbnM+1csraZ+zMGfuL5JP2ekLEVR9BV
69hnO/J2JYzhLALchDpwI5JMXQdOdT+gfNlQA00cBBx9WIOI/IBegid2KJ99tGD1mklnA0+TYzLb
cXByGij37ANavKq8ZWRY1pwL+kzf9tn8nASh1dJvCor9MGgWVF0UqJ5sj2QiTzdlJx5LiX8ffOSx
MSnItWb+VvJhL8HQl5sw8r6Roj5x5COjCr89jyfJnZxMYtzlRVzuvGFyjzYZiH4d0L1zG86jOZYw
IvNyGxV7LQ8l6lBGwc1Vm/XYMYpyNxbdW+JVl1i7LsbZup9mcSx084DiId1Mef5sOPpDE3VP5KaT
kjpPE0hTuz3o9kBSVz4gZNBr5fOIFaeZMDwQqXyvUVvo+4l4eJhqy5GijPV12rj1Oe3Q8Qeq/RIC
q4VqpUUXgZyT2xJW8n2HaOt1oBlw7eX5AOG1I0Gz1Qb36JhN9NYGsr1KRrK49coKgaaxET8TGuud
wjrJjvyPJRI1AG8daSz7ZNbCR1Gbwa1RtEG0Hkprei2mVl4akKSuPL2xaJpJ6zbO9BQtjK1x0ZxU
endeH1HYAdoi6k0JQYafYb16+RQxNRhlcciKqr82Zjr6nj0WVEsZnSrRuofO0UD0IhO57cyFNGYK
r97PBH28FAnMdALUgv1QFT7qr+INTJb9qOtm88JZo7juvZBG2BzZt6iShnPemvM51pvsmolnfyZg
gn4I5J/yZGE6u2jpGOymmZbCGiyaa126U9PtUWhM91UdG9cdOoWzlUz6HdvbW0pxkK9org7vSAtJ
eymiuxmqa03aUWH4s9iLJTuZ0mxsTG1lWFX3Vlv6N9Wp6qXQuxdrrK403Y1P1E1RT9p6Umvdiglz
3K1NZR6s9rkY2LuQLmwqbHbE3owPAOSW4kuNjw61GhRT53ouHu3l56uZw6cCW6FlpypLaIFU7b0h
hvmoJnc/ZuMm18wz1fiTGWowgqeYUqtdJE+yH2rfNZ8nZ9J3nVlzkisNjk/TRiPIE0ESIJHK3U8D
Hul4gOqWds0WjwBf57Gvxy2UYSYcV0E/7w2R+L2XoX9gTZYgd5X2JdCrk8x3loc4Lz8BPu/N1yxA
79RRUHPWZDC2FR6T9TiRR+qLI3mcj5XhxwZT5jh8dOgjBUN/QJjhlyGgb+rqyjJPCBn8udwO1WPd
n+yJYRMDJ5tszMiRJLjHzrWl3tRQOEzDCa2u6cSylQgiR+U+deiAZby9Xp2lo12RSCvB54UJzKYI
BI31wox5U6poH2KBwHJR2fu2Jv+CRA9wJ/Qv4foBhAohMCviaupqT3NyPxt3qiBjoyAKuf9dS7Vo
AxNuHaIF09hhe12d6AiuBxPreRxcK7PZWU3p7aKo2UZOREKGtq6X4VqX806KGDYxCU6IFDYJ44nM
oRFs0OEDl4evjTzZmxA0o4dkeGMvT5p53hF/4rChqYQUUpMTOvdcj1CfEB/33S41Wpm1me04AVc+
ErzLZoQ0O90RouNsaHWCUhTadUQI40yz6zy2GgEjMlmVQf7e5ljOKgTSK2swLml0nthAfiEVtvQf
5c8fz3IX/4mDQRAjM0bzH08XCMqj3kJSdIhH2MZlzNEpJEMwyHzSq1dVYz2gcYWrXGqbMD1WkQkl
03Sf4O9RjY87Tozbtoe0Db89PHRkaXfxtEE/RzeoJOvFLIilCWufGNDSH3StvF1QKdeqYH7Sauar
lURX9dwT/ZWIp4Cuit/hbV9J8lui/h4BU71t7fY+IV9q3feKeypqCM+wXL6GOPgKaqC/WejW0DXc
dSJmoJiSpOhkIvnPCMqHpsMgy6oDfNdqlyQwlUd0IV/0STVbK+kftd5c63FyTOOY+B4p78Qsp5Xn
htGZlIQzsthdm+dqFRD5m4fWsELQdBRK27oCHUgiBDp4lBro6jgEImC959lFoluZD5uSGvCOtXIy
wyK9Ggg8od53t9Py0Z15SXoYe54exXbovVtEwu2qFuNEOzljT+hXHO7mtdKir12mXcSmwFve0NHj
rDJO3mVjjBs3ru4JOnmCv22vJIV/qO/K9s2WoKKgEAb7BMngQZWYFkN9iXFv0dmRictB9Qm8+VWc
yvc0YRbUWHa5c6cxJFmROOIafjaedxKDidKoCh6FyWDcM7jaNXr7qgU0Utu65M1lzxC3kKuR9D10
9W5uZ8/Paf1wpTgPN3aYX1gqfAIAru/61mpWTYfCnhychE6seYcTTtB0rC/hRmcrxAr6ho0j3Oht
cE0AN3Zokx8o7QdHsEC8SWHAinP3oVN2uwFS8UwMN5jrwK5ATE9YYCoOvTOcWK48ARS9Q6ewlPI4
ujAlUaY+WVX/UrWOeV82+euoi3o74abxEzRtRQ+0lzTqVeWM7CrGJq7kxaTLHZkT7DY6ETj1IXHq
NxOqlEqnm0zoGy3iEOcgkO2iiPlF1B21PETTVccngpBJtiBofXYHZG3ypmV6S59RO6Z5ebmMqsyy
Yw0QoKL3nfQ9QQBGF9/OCWj6MR58tGB7D6W8nGP6lPaZ8oAJGg+sMXl0i+bUijvpFYdw/BZG8iIj
mrzCDZ71mwpbUobWqCteQXz6jBsOpP1gOZw2cBHWsWRKFkUHp7xD4LwpB3OzZMJYmrVylyRt58lQ
hT+0pNTUwTGHoNkyJbXzi7LbuITZzOKgZeNNWnsPrr6mb7/ywvI6LrZGIWj+vTvklxijL7UzlALa
izvDTC85G8BAdzExXXqEC6kGwdZA+TLDivd1/N36+By2O9Wx16bqQtVXadVvywW3Xz9b7vRiRi+V
+qZNXPsB0n+CuPRbp+lwXq5Dcd90dKjo9+vyutBbH0Tn2tOqvY16O/yWFNjHo9/H2VmF8bbqvmGF
pjTw51w7dbLfutVxzG8LercB2u9h8X2zeIgcIYz4krYRXNjOH5tkhfAKhQMPYsNm7Mdd90xuuWNQ
xciGIV/rc3W9drwdTW5RjirxgHoWyWrGFSbWGHCX73rRpVb7pdRPJs/NYBEN1uYx1j1f4/yVcKBP
Q1Ztn2+7lp4lB9XcvjHqNyufN5MBIr3d0eNHP2xu3Ty6wteECN7dMA4pJdzUBk55F/jZkPlNR9cH
d2Se66vaNFay3ZsSPXPNrD0hGkbeWjUi3/COQ9iGvrZvV9Vu0ImmMaJtXffbaupB2y95fk+5mDeK
LC8UAwMrMBsCnz7sfiLygSQ4skI4mcvpZMuXPmy2SYzTnBAypIPHsOSm39V682AHMG0K84y44UoX
/Wa0rJWlX0x5s9Om5jSB71Fp6beNtp97czMnGxT5twhHVqbVXJSxfexdqMn2yWaUwe5xLlDg2eZV
Ip+FICKN5HJ7Km4MxabdvAyL8JPJdPhmEV2QEvMztn4xer6lxxRPAdOPyy5TO5nzwG7nRq1zLt66
UahYayvzdvRQ0lVjiOVoWl2mDfnWqaHv8jS+KRr3BqL1l5hQAhLbaKyFijpCJ7SA3yKmBVALnr4/
D/lMbAo7wzxxCBrz8iFvwt/rvDsPYTQfIbXejWbonQCioAHJ0vxY9Q6TgC9T4P5O6t11I3w8RTsy
FMlU0poTovnViGCIZiIrm7NCr2XvwcxOk/AmO4SM8Ghc80G0dbYJrHz3v1rbimcnddJDHTTN5Uye
wDmTNaqoeha7MEElucIHlx9iM2MsDs9+m3exh+AqNa4NVDrPqQjcE3rVZEe/vTv9vJUg5NIq+FdH
hx4OAB3bRG/pgATFhPXp+FHVI2klhQwP1SJI8AenHm+pDQlSSYTL/6mqY7DUJ7NbTIeq0fvrTAQF
ok2MbmTFUNMES3WTL3VO8FHykI7p3RUfhVDyURQxsLZug6VSMpeaqVyqp3Gpo8yPkqpiunOrOW30
KKqx/eZqSXzgWefoyLCb7Nii3jnFeWI+tySakvuIwO4MdLK7Kkw7ekthBB2JSKNIjOnyr8qm0a6t
JA1ew7mT96rTkltyQOIL7PXcvkJ9SXVKNAS/zdm1F93EUlvOS5U5YxnYBmD5QkoYQY0/VjrzsWnW
bmCdq7cuLfu7wvAQhaDkKE2218p8Cj3prfIuvE47cTFaGG2KrH+ZGZ6tzJbBBRElzdrpg6uZ6QHi
1w2eBRoXqbXTVYvYraHcjQWN8k4Sp60Bz+xa5xEkI88lo39Ki75ncYaFlxwgTqunaGpxvDZj5mxm
4OrhKp9S70ialnBWDouWCB1Nzyg5ZKuwQljIqycPsdpNznK6Y4Tcn8uluCuXMs9ZCj7YYNR+40cd
2CwlIapG72KI5vIEKpKKMVuKx2gpI/GHzOd+KS3pwdu3aik3zaXwRBPevIilGMXwUrz11KeMWgMi
hChZp6V4NZYy9uer90eiwMfRGaYLZ1LdNnGl28uff2fddjwYOR4SqENQDt4mtLynwc3jTVOZB/T4
js/AOuI4a9///GX/pvv2w8t+umU0OzXEhIrlMNRlA+eKc5VIW2ONRvQXfs+/aXJ+/0qfvXSKGXWW
kkZ7iIix0sJ4FySwy9XsfMviX30q8WMhsuwE8MEA7i3XkjbnZ/7Uv3aqqCafNFt2HG51FyENu1C3
7EfFsjP1NuFwybJbzQkBgxopYoTNha3YYUPynvRBkvT2ccH/0aDgS5nz7/+9/J23spqaGIfTB7j2
X/90jt8aYMO/dz/9qd17ufCb288/9MNvJkn6z3e3yIV/+AfOCnE33aj3Zrp9b6EB/oXPXX7yv/qH
f4Kkv0wVIOm3khJ5+W1hXBY/KJEXnu7/X7h8+3//j6Il9+9/5U92sPWbyz3hOCRs4w4FGPnXKMGy
fgMKu1h7P+jAjs26+4sdLPXfMFU6LjQoKS3s2owm/pwlaFL8ZkCRBadEW9Z04Yj9Ewr1MuT4/tEj
eUvIl7HkYi4GhCuXBfnd7YuaH3Y/4ljCXtNIu3SQspVrZotk2vUkK6BbWezOKzPPkSWZvdd3K1yO
2nBiJGWCxufYXG8M+tTzjniwsVrxJPbagxilRkpb3dHOo7jngFxZEd5vtyaGF48I0km/ZUupVlhV
OLA2jlb4KvIoM0xuOI5UhEF8C83EM+iJK+OWmqlqfJPZLdygzCNEMR4Up7lwMFAOGdVTq+ySGKnY
4YnWlN/++eL/74a9xgj/s4V79z69Re9Z9t5+v9o//tKfS9f+DSqi67I6SJWxWWx/LV2TP2EEtWz6
Ag09U5B/LV3jN9zAy5qmnSKWLBqW9V9LF+G91EFpe5YJ9Q40kvgnS/fHJwDtGlo1QHmZw9G2gfe6
7NvfrdyC5oUMPEYfKgNbO5WkyoXBQOtkGr1fNIg+7cp/vJQDugbONp/oY9f+/qXMISfc0w3oSU+R
zyy7okJG5fbd9f+7kdKnW3FBiSNEg6jIy0DW+GTarst6QpqTaSuiinPkTy0lE4kXu3/8KhYoXsaR
EJX4Fj49OJXOZ0ACGGLzHed9Hhj4clA7bX/+Kh9w5O+OtFwycB1wlGAgmI71b4Q5NhsLmBGCQ9eZ
vtXqoi6IhS2WMGtCG+mqoFkj3S9clVNGe4RSKifQOCz9Um8Y4eOEK69lhYJkjn5hjf+84QkIT5yx
TX2Z0trO57FdF7UWQSuoz5NcBOu6y+9K5IU0u6LBZyVNftDGv/LIf36sczUgcUOCZ5tFuAiN+8e1
2kfkl6DrxG1VJO6CfymZY8qWJofT7iw3r/yBbFEy7ZPhwB6rrxtB9ltkjzvbKJiC2MQQhlbobn7+
LX2aYS73kGctvn3mqgwbuCg/vq9mkBNRTUW8Jj1mmvySiDizEVLzHZRzNid1Ej1XoZjE7ZwRqzFK
HOqxVz66iTatOcAMF24SNLvZoQcUEFTyrsUh8bQI7WNS7asyfFazpZ1cU863vezHwtcCxKIJ+a2b
gBkjGkgjlr8iQf/77cqnAhjDtgCTXHymTAzMIAe8OBGSzZkQX8Ryuzo0B//nF2/ZX35c4bwK5zUb
bjzz7w/k4XebAl6FiboSe51m6fMmKxdLbpgT7lsa9RoChPOLTejf97uF0CdhClNN8Y0tReR3r2ea
MdbxEQCgG2Xkhdc9Spt8shmHomD7+Uf7uwsI/AwoJds+m4Xx40s1GarbqhbR2rFxJZh0KrhvZfGr
1bdsNZ+uoL2AI2y84HxVn5FyQlVdhHgoWs/E1l7Ggz5eOW7XbNLYNXdd5aDbFRDQlULrk2Wuc/Vh
iJhtTKnYiQLmV86A9OCuixqCLqcuv45yDDigIK19LZNnmN3400NN4bglcZxheXuyipGGWUIAUB/W
FQm7rn3AJZL9Yv/7sSr6uLFgOPJYQkPCAvms0dB7FKUKH/kaGwPtRoc8Z8iome/QzVwrQJO+Zqpz
mrb/FOTCHc2Rkv9wQOQ0Z3x6KkogGC1FdrSO6PDvvZpMZ41+/y/W/t9sojx2LUnXwlpIOMuff7cW
h9Ehh1Iyiu3hovC8msbdjH7KL3qPMfkwRVj5yVr8+ar8u2vKmRhXH3cbZJNPL1pZHcZwmrrrPIK+
M49JeqERtXyX9bIm41DEjwpI5xZ1c3z4+Sv/zf3Ac5kjBqkrC8Z+eWfffdyUe2QeppgMcUR+aw0l
BZIDULo/f5W/ucE9Hovux0OCQ9SnG9ztTOTGjs5mjGsQ7Ksc906tT6R4aeEvlufH4ej7W4/zm2CJ
AG0xWSPu58gBOUUcQDrE/FS2z0C06AWPvo2Fajc0DFfssr1DS91uNbeKr6em+BLlGVJYEkh2jEIY
5dWGOozoB9elWyT/8HL/8ebAZ1rEGhrsDj9ebi8wa9cQvLlZWdEN0u38HLST/ov99KO0+fdr8K+X
+fStEnbn2nNHUVJE3rQRkxJLgCtqjnki4Rk23AFMRnuhQ7j4Umch0zkFlyNWkbqB1mX5XRO8jZRw
qzg2jUPjCbXVpvwrjwwyj0ET3PQesfYSnsXGGNJ4myd5vhHKe//5svnAdv34Of4fd+exZDmSbddf
oXFMtMEhHMCANCOuvqFVRkROYBkpoLXDIb6eC1XF7oyofpWvOHu0qklaihu4ANyPn7P32nQNec9Y
q3n1IUi+/7pYmOeCRFknVIQt+0TSfsMmHnzixU3NbeoNbyqqSFhDhYuNuca0DbxFzKh2YTYzrU+K
10YZMXFDvLxAY4QH5SSHYxO2tS0eCo6CJvHHrmg3Q6DQSOfpOA4b4eg0DmOdFigmnT4KGXJhlWgX
hlt/fYEftF98X2zj8J6R1kkEb+Qlvb9AdLPl6PUkmrYD4v06rcdXLqvYTWmC08GjauQcAwECIciO
A854n9IVT4NK7iKk0GWP8Oqvf6KPW/96iuFcTrwKi/x6tH//A6H6jYPcIWg68uvpU+HaP4zWNcK5
XeKddIr5Fx8nVh3dhzvsOVw5+EoUhOzK7z+PSHUHGU7gheOIKV6LS+xow2aYcgPpBbODnIIyRK3M
BNZv8x0WEWA3wfSL1/I3OuL7H4NXgkWf+pXVl3bB+x9j9vNuPVH4oW2VzW408/iRKSSQGR79S7Ac
y3YSi3tlrUm6xqKgtgZEWqmy9lHbINdAQi6+NNikDk1T5ue0Q6BQGE7wqHPU1cCHvhPadfnXt+rj
osoxlGAmiGaAlFlXPoYjCbe2myVSKMS7We6DyvhaxGA38gpz4//DJ8E05mDLkBZD+PtvR7Vt0wFg
MOAGVD9KZmaHxiWpPkhM4xeftH7P7+4DmtT1qGixXZA99VtV/9N2NENmEm4XxJu0Fe7x82miXbRn
2D5up1T8KgLkT8+6gGsm6TQRd8LW+5H1KJZkaIOxppLpF7KREp1sgsI51M3OR+Xwi1f9z1cG586D
Wca5fuWTf3ixAiYhfj6yWJFkEWEF0DXOvzpqQ7NwuztClJYLkUDI+Os79yd027rC8EpzHibrlbr3
w05A2iW2cwPXNn2vLf66R11OV7XGWt0FF1k6nnPPwT4NbEnnv3ip/vR88jqh5QVlT/qiC+r4/VNT
zO4wBxi8N/aKo7GjBqBX75OFIiEU/fVl/unL5aMkhaELaBh6/m+rzE+PTRY1qvVwO2IwR4+iuwDN
0tR4u6qh2Zdn7gQIplW/qjTWquXdw4pel1eQL5iwvZX+9/4C8XwC9B0ApqQcyg6kXmbbDFkAkKwx
PtRMk+kXbrzMbm6aWDmXbReBJYoH8GRo7f/6C/jzOrr+LBaMQ7zPgmbnh43ET3W7TNzDFSxibC2v
hyYXtIPJhH4kWh2x6AEzF3YNuS9Jmt2YSKpxWf8Cgvjn/QwI8YpaJOGMtBvuyPuvxBwhJBObAXyT
6vqWpaS5klZT7zuOW1s7iL/lbhcdEiLZt1Y2iRsZNf1BjWImDNNwv06lffjti/mje377++2gnf5z
3/7DL//Xf65x/1+vCcoy/B937x/qQSX/7X//6NKvX963Qflrv7dBbX9V76+oW2D8ZI+s5+4/zADy
H7+zOYO128VN/Gf73voHoWvrO0ZEGfkogfOvHii908D36Bywlq7tdv65/zu7eHef4u/1H7/+WYXO
Zvb+/VrHxusJnbw1XjJSZT5OjBxinbHKYYNMpSgtNE4jwmW2YK8JMY8Nr9bkyJkZedV7l1hvl7zd
2C3Mj3DVMKMWJiHZuZTl0JZbGIhTveHEMBOOZBfJcu042eDfjTjvYwR4i4qje0yHnSbD1Szo+5sg
jY8ozjOYBk4cny2swqoIRUUrfwubYtQPcoFOVoZzhbhk4xnWMmxj1c4EFgvhIZsuShK1/e0UGfFd
NfTLtMW0PsvPGKZVE2wCrjo+5BnyJRyabTRPN4S34AtH/OmARhm7MldPGHSlt2lhZlMf+fNS3JR1
WVAYERqTYTM23PzeIsa6fCMPz7tz40qad+5ARX3GuUagmz3VXrW1xFTiJNdNWx8LGBL+4zB7tdtv
U+1TLwR6rIq3EjNPdlQ+qzaVr4rqEqNnqoMrXavO2tp68bz5iqgmN1u2qmQjx9xaLGN8LcjvQsHH
5dXzq6sCA7fe1Krmu+0nAXJOtXqgvhRJnbfbYCmZbIbOIgJCg9256pGPJq3I7zBjZ93nxPXS/jqV
ho/KV2IcPpWNnfk//KFXA4aHeum/QxRAjxhOdp46JtLQkRH9tjB9UcRbZAwVfaqko4ietoosuOWY
xdySH5NZSHebVosw9lEtam5bSyy1zVIoSO24qUZMnnID9lKyXCkdGfBf4HvW+EBAZSAJ5893RX9T
DLq2r3VQBcsLoBuV2ptpIp43wuIgRf8ZLnAfvSxWMrWfWjXW9a3XVruxCFYRXfpoM0a4yEc7/xQ3
uTrFI6lMKvdeHLSt30SdRxNSMP1iwsDZRrGz5hE7812S5ySYyCmGYDPS/CjbmFTuMo7R9U3TVNxm
ce3ZzzYOxOG1tfJivHCtToW0U2hAbfvURFflD40z+FucM5ULF64IwLFNdZWFmZPV+0wvy11kqGbP
TTU0iBlcEqGHgdNn9U6KsHehKmwASZKiQVKBfIXqIjBcuGkXVJsyGFPzGtZpZ95C3oviaBNjekdq
INNU5iEH33m4TGk3mIeU8OLlTdK+UiQfTESBXOdZUC83hdXk1rMX+cNrXiDzbB0DrmGtZvYGAjn1
njcseuWPWoesGVDvKsdqSe2K+e8qABYnz/TWANIA2dHq3miWXELmUomFLNGsc15clBaO8ZJqpA5v
cxkE4zcfWIOPX6Ckv2Y08IGu2rkhnbAzzbzeC2NIozPelozoNqSlSMcnm9HtTdc3tTou2PrvmQtl
OZOHFsxl0rW4jRdSohGe9525M/XqwHU87DObYTbqV0OTvLjNcrvJ4BqydFw3Ee8MHfaU3kDAl4ox
nrzmLaFA/tGrFtfbM40wdk5dYtcIAICiSPBxYlgI7vB4DAa2qNnMEDTnwHIuokWVCxa92kmYHdWE
jptN7Fs7a6zLF10OSFlmyqQLw+40Wo2SDDdgr3II3caB6VrYbvUyWOXyPaodeSFkuuBMTsdvteXr
XVyP8h67+8sSuTO57QzFTikXLSDtRQZy8D5HSWVwSDUXbW3A1sZnfhAIPotn1ievTcVhqfW4S2XK
T1Yaff86BZN00bMb6VdmXcZz5ej4RvFvkkvepyRw2PO9W639GVTOhzYa5svKKsrHOCvHu77Kbesc
ef0PepYKHFJaOfvWWJpXUsnqp8wbUbKbUJh+aBxHZLq60g6N2ffCbkk94Ka+Eo+xvcAjgHcY/zDV
mvNZwD/aTANqfWzGctehIS/Og+w8tOa++8mRUGcOSyRabKzFRLJ6beWXSper7hxOwk0SGIjAx8jP
d8IEFhFWQBO/D51+Up1E8eqNunoBTto+sgJYqDwcAzRsWRr5afB955tf6OA67Z1467tVvLUra74q
uj76PCbJIi7BRIw7gtc6HfogyG+8FooBX/N0kmWQf+6bQUDQqslp0D4XBWUUEc02rmhsbCaGoJuq
FaI5Npbsnkc2+3iLcUS2Bw+y7H1h+MCFhJe8VKanr2INt8aMIPRh1upeO2CdewIxoQ9MXnrf4D7d
tYDBjtozzjPo2zCxm0czn1qk5sEY3cxg7Y4dNqCN3ZQgLcfOnS8UXSp+rY5oVi14kVHXHoe5Ms/2
aLpPnUjfnLapzmKKL3O8ogJhoqs+iQaPD+dH58pzhpt89ovHZlmW7Sw0arxuSSglAWjoNLpUq2jS
HVR3RxpofUEQPaWAzTH9NY1678wAxLgf+zmH31nXN3h1k62VG/FrkEIxaktP40J2jR8FDl0Up8hW
CmCFtXM3mTWhN5B4JiTMfAubftIxqL8svSRa4gek1JvAS0/Vai+LhHWL9KB/cNrW2GVp5zy3RlqB
Om+uvUJddaIdTiCtEVUadWn+iHJdhl2XYAbozQ3WoOSTgcItBMC4nSoCJINYUy70/bkN6F6VJihs
1h6z3rRThzSbvJHocQpqd8/O982yo1RvJIbksCmHQ5Bn9UUzVqBCuqzd6r5wm1NjdeA/2sZkFJIi
e+ud6YIixz+yoAaXgCONQ4k0/hNlkCE/o0nSMW24GWU8COH2Pi+Yc4SwLZZtkBpVFTINVM/QJm37
3Kl6enT9ui+3GHIGhOpe3AUKCxzF2hEtNcpcgDmj91oEQr8lsD2abT8n8zHNVpWykubWaMSPJobX
smeRK7/nbPnXZBU8AyrLXssuYXmu24VBBPT/IWJCcGHjxjhGKhBbbaaEtjFZYn1hzBNWntleFZNB
nJtMAScFAHumecov4cb6L7wZxrzLDNs98MMP9OOSIt4DzRk+TYVOjVPRrKv2QK6i3AxAUkgd7ub5
K1CgAV8qWCF14zhRe4i7BknvVFm7Ou2w0Yix+KyjrCw2qMX0NpI64B4bVrDPeq/fgZ9rdlHT3JD8
68c7ICboUZI63oIORSHcCae8jFB/ItPL1KYel0vy1VclZ1NVl3PE6Tao4EPVlq6bjTQ8sTfEiMMy
NwwLtYkFdoQmG5YDpFXjflqsYddrBpyworpNk060ozmRjt+CLK8eKqL1Xv3czV/AWTkvU5So+ylw
a9qnmBr22pz9Z7/r1VHrvNpPQ/1tKT3z2GZdgdvH9K8aUZVXtRz7PSz04ls5WvZhyB3zmOTYGNpg
6Fgo7RJIOrFYrsyGbR/36b2GHoTBwhDMV8ryiWHCcqZdJ54Tr3kqCEqiRPbxP2SL/m65zLdQKH6v
eRoO2KMgiGFXDZvEwxOU63vKhJ7NNGWY0raBu5F9699aFX1vqHPxFUhRHll/itlrzegKStr3tHAz
Wo6pQkLsOO19x920z32P97SnEfns2KWxrSuzOOi6SN5GKsnjyj+Br2qJ/KmHyHNw+rK6rsfB+TzW
VfHYZ6UzhZxEYDAZk+Ed1NRQnnrVnNw4YzeEhcjyGkKvgkxUKUjgOZ3iitps0iMBE9aPKnWHU7FQ
X4QMfb3d6JUWOSuph2zJzRWbfz4Ww85qRsmwEFxrWHUVNYNhOafOLjvyzkpf4DuJ4SmfmfRkzSaa
SBPpVWQ9lTARAx7OBkOFH4P7niLLeTGszv3hyrl4s9oBXXWgqBYXp/s8W7RWlrKPUIdmJpABpuvN
F7Q05VlUAA5oaw0TWGvH3MU0e7Dsdq2+KwsvQaYvF2xnUX9LQqNzTQuqOwgzh9BQlLB8hOVeK1Pw
bPcVrfC4qPFpOFE6hoMFXicskKmdpbWgn4CQwJNog8D3tpPKhvyqzSz6xXBpN2IamaYCCjfw0pIt
t3WsothitVwuae165lXNs11sK+T8XNJMiw45hs1JkCd2xLfg5Y8TzN9oC4gkai4mN/OOCeOa+9Yw
52Nb50521l3qRWs/t38aGxpD4UgXA7SbAxF5wGplgdvNxfQ89PMV0yYIxMLIi4RC20yOeDPtHSWM
e2sTmnNgcC+/utZo2ihg6+HWZxk+OXOeXSIZjt+g6ftrZnBseXD86BaOzmoczueVMgbL2AK4mUHw
J/2pWy7c2k3b0MZZvQ+8IX81UNpcRBBUHuMJx7VXUzfiZXHNH46vSugzUXYyWOWe48FN33Qm0l2t
Mv2CArK6GRzWJyE7OBq2LFmqVGLcDMsQ34xKmxFmgLr4FNkQ/sHh4ovq2jm5dvIAQXDmwZh1E1xD
inbkdWrn3nUAkOeLoKTcza10vuqaOcemylx4NgUaixtYZhpkf+tc+o6sHis/qF49n2SCTePQYg8n
tOP3DQjcfVsVxcVsKvOzzON+V2WRPGEvMRpceEv0zaENuIUtND74djfeLfidsWXOPab0Osn8rekq
ZKQy/RpA/fmUr/EMs2EnV4pOBIy/EsD03Nr9vXCq5agJRwONDwr4EiqUf8awMR4aY3bC0azccwsm
aMZu4DwnQkSnTun5YY6M7LtEGLiZA3u4aIH1hgPuqK8wbPpQuX1yDek+vxcsimw86YC5htPSXWLB
Y27rqf9SB01wBxg/wg4a9DuJRt6VJiFtYPbPFeGjAh+VMjdVVbQPvlNGn5XCRG41HQfucUgvkzJl
HzeSfL52eYoBbhyLqCJYsk/tDAFB6dqf3SgqL2CRNZeZHQsiGeqHfqFoCSch6n1gZ6ncs34DKm8x
lB/GIkrP9C0LkOCp21HRdsUnZ+lXW/XCBu1VRb31CLrKWb9LcRfEVv9ctV4vN7KeRwr4gTyDjYji
hb8xyuAOJwVNdsiNeHYQAXG4pntCUY2ANZzQEB8VVROe+rXpuvWw0X1pu9p5GaZ+fGrEQraag73E
2sWt8D+JaoElV2VTcFKD2wRYTdo0e1tqMk2OWUuNPwZlbp8cJ8dai2K17A+Uyt+KXq9Awn681ZWD
8U+3/g/Tz/Rrj9e6v5gWH89nLVz6SfBkFzNUxVzQNs/fcLpN02Omc17cyUox3LRj/AylHUvr5PQP
ND6iQwvBwtiMVmy6J9slU3BjYow/jlPnQnIp3ZTxHUMd0hDiWe78jEk0YBSnrsKRocRlNVRmtlvo
wOWHDr/anmxRTCJ1636TmNkPUV5nI0QAqnGoYZhrRg9kfm4U5ne5zDRBsM7tpgA39aYXOs/3HE+X
ccczLnA2y1HjefKtGddXhykL8wLyaLbLAr25NiC9m/BmNEqZJ8zWGAQrVdH1wgkWemVafh2UcM99
gmJ28ORDGg162w2j8dUkVYRzL8EE5WJPD0D3HAYLEw6ZpvQ2U2mZ19gvsjtRLBWYUJs5SFd5V4NB
NrWn8JRypRzEjDJ/lSz1PdbSGXcXDk0yiISdXxOdkOwAPTQ79tUMlpAfxLvFneerVrUgPwPajNGm
ztJ079Zddi9BA6OaqaABJTPZrRuOXMWtNNK83xAe4JpXwovoDOainIkYMSfbO+NvX8z7rgg0fbdW
zcUF3Q4cOnlqJRmcKbA7IQWEYT90TV/Ht4CNBs5tPFljmeK8SBz53SmXoXob4jJz97S8W1VslQ9+
DNNku9SfVpCtfxzyPMngQQDwil6UO/idyVMoIwPbkoYhh96qSuJDkXm5ewsbcnFOkUcszCbDX15u
VTCCc0gsUipIy0v51ES53iU2eP/HmKks+Dz5feQWIRMgPe9ID5DdpY5Kj1hEw8me8mCU2BTnLO1P
Duhef58MdeRfRZxrozs3wl4LUZhWwWkZWSr3iyK5cZvGpfut4qzcYn0kHqZmGrBAeKzKTBN/w8l2
wtuD7Wk7u2Q37CI0rlBricG076DpNgWmWm0MOz5b7QF/4cmLB60unDFR6X4s2WaAXnp62WNfLaOD
ydvkXuneV8tFl0N0P7p5hP6H/lDpXRS1I7AgAoXIcNkMi4juDR9C2ZbJvuHjx8NbdaBTOOsT6OFS
3c6Gwopj+3kyHzLfM419nkCIhopnGcZtljZBeQAZyYRO4iOqj4EzyeiyMFeBZ8cxynyily5Zdqts
wIrTZQ4TV49T4m2wTHzuohYatf+j92YCLyYPYpuaZ2BtS0V17HwJEtGcezMKls2cBPGyJXe0vvRE
NAHiSPTs7yW8jBnsBioadJGlvO2ncryMsMTiabPo/bW8npxOiuPiRAc5AuAAGyCLMAfmgBkzIOUm
D6g7ylK+pT12Ww047ok2BnAFs/NOA93DU0naMxb/pTtFQwQL1+IUn2sXyqXVfZWKWD24sy9xHQxh
h+3siv6r94i6tLvRBeVFqCNPj8QFmyN05OpbG01Pk18qPst/6eZyIgArOKdNf7aUikItczr3ga53
VF14h5IqwHKbYzbNrWyTKDpaSZE8dwsVh84ayL0tLtxRgWtRzlLu2iRODgnm+aOnO47CDiVYpYIw
z8dDb3typ3wyRRt3AY9VmnMoAjXsaIyLW7dvo422YsAuqW6S6OT2eODC1DJzmios4EQ5BTu/ErDp
7MTfuxOrLNo1QQ6Qx9jSvFpIBDwiS7wwdB8fM7sud46BAbC1ivved7+ksvDAKrDE38V+JA7ahKEl
R6c/JXNjPapcNj9mH2Nsz6GsC1kIsTktPntXC77Qb+rhSgxD+4ouQW3M3ipO1Pgm1i8+7vOIl+aY
uOAvSt6pizhtpx9+RSJU5fa82DLN9SFqhHxLMo0fcyo+FeRAPevGkFtOG95XMNvemwnyDu9/1rx4
PXWH7pP0gUDbNBST0NdC4BzuGBGhDmqqXQkVlE6/Dja+gdnTrH1nbzbJs0RBmx2UaAn+7Vr4p7MV
xPfGIJtjL9PvDhznU0pikk1DMcy19ySqpNmK3GCpbiGrOAPWIrJhfjh6zE4iKf232oUXXtIcJ1Dv
29zYkh6z0wBdcJ8HaWeh8ByxBQXrY1trowvtdc2tV05fKOmNDS44Wh68eGHt5rBa/RmLq6Adu/W8
4Y4a7K3kpQ0bIkS2COpuC8Y3IUXKuGfuX70sdd5Vu8IRatekTfuQq5SpdJpNxf1Sz3diWCIObYO5
W4wR4uIQG1unYGZaR6bYzkUqNpWdP2QJOd1RG3TdNuKVBSbeN190bt4vyr6f1fw05/lRViA6QBS+
GF5XX2SlPBIeFR/bnOcqs8fXSkxQVIb5HE162UkwhaGTNERmiIqg9Kmrr2BZTkQ50e4ZqWtPrWVw
7mlAoYjUFYcAgygSUwU53xff20BRzqHuXVvAGAdkK4eTZ3df047xVUuT6+y1hHetGR51sep5VVDs
zZZ6K3PwxQJzh7Yek14n43Fj9fKFNVS/YgQ/O4UG3JzDsraHTOrd0Dq4KL2sPxL8dp4LxNVu0hR0
F0sbTXwkXDDUlrZvENTnzjaxlVtygnKqMye3KtkK3heAEpFML+wokte25LFtQH8dA7uct4sunolY
Y0/tyACCRE4KByq0LeOl6uwlKOwxF6OccqunLpYvcceTmadEuRZ2xfLtiefSWpwNN2s9sWUMxNNi
phuW9n4K2U8+i0J8BT4FMrQkiql3ZHmgFih3Oq2I7KgG41sQTeSwW2QSNqMHMTupn5qcWzoNjLs2
gj4eINXeOkud+fRY2vgZJSy13zT0RNNhHUcy1m7SRALWZH6464wZQqou/U2TMWzj4Ji5d3bfj/CZ
14Xcjpt1I5jjbxxEqTWsQoQThPqEdRCAy1LHzRnjpECdVV0OedR+El0jyA6jcZ1FEy+l31ZHTyBV
D23PmHZm7MrjEA8HTjMrYkopZ8uAcB531ZheDqUczjQHWcMT0rKqor+bs8yFdpNW350FW5SVVxxS
zDR5ghXRX45ZkT8mNcVGCCSAcJQ0g0O4Nod/GIpyuu6H+smCXL8dnNynacLoiHSsZNwspj1wvcIY
nauu4ZE9oWf4PNFDPuE5IUmLRidUwskDjRigt6IwHKwHyFftthTTW2IZwbIdjC7KdhHKfZuEL8Ns
QguTbn0YPQu+dtap54hO6kUN+2kD5La5Y7qNFxfnFCU6rTRIIGOAfTs1vtDAoIgm4IgjjwC+oIqn
BarI3l4QNqk2/ebPbrylKXUnquBOGcBb10pRksCZL9sMOdwWzwGN7BwMrJMlSofdCAieFrO1NRv/
a5qhzCoZR0S7PiWNgmqpy8EfOCi0N1bTqBBcLg1hiezdZZJGVVtaN5rZKw0gjMI6HegKTai5FXJO
psxdA2F+sViDsgKsQTPDmCTEzTxWOCg3fSCK78NSnTNvKui8m/NF2gvjhvVaHsCKwYBetTCdH5mP
5PqS3jWP+hfqj1Xc8S89jEvupYfT28HqjeQIm/QHiRNZQKNhV7MMc0sfOaHtc4SnDHhRE/6kZPg3
2gBEBj99EGoi20QVgMwHAxfuk48S32h0R1LmSmDlduW051ISsHwxu4swfyFH+6DL5jKQgHsCta4w
XUw/H9RTkT+PWQO3bGczTfV2tfYUzIsyiF51Te24DfhSF8q0IHkUsXT17+KV/zDV9qOcZv18Ylxs
y0aKiS5Orl/ET7qmsV1THmSQ7tLKcIowog3rrBkM/p2TeGSl+AZQlBf0E5m+MgdgGebS0GlwWjfa
MlAHXBYHjRlcCTX07u/Ssr+lrMEyy/8fra4/a3H+k+Kb/0KuWfCYPz2tqyv3D7ftavv9n//9oS4J
/HkvuVn/xh/OQ/EPzqkueD1UlBL5Jk/U75Ibx0Q9E6BIxDyIWu5n56EQ/JaPPw+xp8RwJpG//dN4
+A90urgSEV2h20W/7/0d0c37F8vjcM3DbvLMw/NkwvhRp0+NN/a8foDHk7l7g+7fQ1c3WeJ/+kb+
zfu7CuP+tVD88TGrMhBFN1KH34Q/Pz3WVootN1ocK5RF1l8afh+fulGt45oYdJs3ew9//Xm4U959
IopLmj3empaLIhEt5EcZZJQrxmId1Jw2qDNT4YSbkcuFnPxsZpUlp0IjZDY0xG04Umqjk+iZ9ZxT
8llQLDrUN22yqSDP31G+lP7ZEZMT7IFTYc485GhcLI5dQZUDBNHKiAyqjDQbFWITGhQqxRKT2HSW
J2+OKnsDA6ZjIxobY2DQqFKB3z2cl8ERmiVt8KBBemQ/euNFp/N5/MqYVmv68/SLRkXbCOeR3mjT
njSil6DGC7YZ/aCU9mtXlTNwIQpuJ6bhYpoGfX0XmQdMZM/xvE4wOk0hVh7Z7WNm1kle2dELMHC1
fPJaUXQoWXo6t0fVpfy5Tad6Mz6YTrsW5AoBEJ1hhu11lIZIhuYJayN1ht9szCiTcRTWtZeDBXPd
qQA4xGQvZ4BBkNXWxL7DQCxhbEOhbdGIBF/Iz8J51TcczikUvd3gcPhq1whUxy+M7s7vUjMBUqQN
WOs5Fx4BsAPudFG6ooCTUbTyBFIxp55rFlED2XeZjcBbNMv+5Ab+DGrNY1+tf8yk+oBzV0DmDDRN
adgyB+vWdm/C1MQVY8A4vPStR6LVmgmqdFwNuww5RvaNqZvsNtI0PPPAd25QkmEP7gCzQhH8OuYI
+79XNUBPyk+1CLA85NaWF6q1hbFd0H3bSNYZv/lv5LZZ+b6BqZ0QzglYg4GGtUhOM5rhTXmdOqMH
s8fLo+hiciZd3hMfaNSUaBUg3HXW2xAtzljWKC7tqRqGh4aqV14VDby1+5nx+m8twNy8LkZztC9q
kCw0Zek1Tkhjc4q5kGESJHMmCzZQqNkatWOTOG+m9T7tgwj6jopbeTPFCeqBDfMsWI5kxa35canr
KnUS+Oc6KPVFWTs74lckvHQnTlGU0Mu3GlhZBSEZ9T7upn4h2tO2aM53uTOY95DpJQqZznc4vZTc
tlu7bi1QZ6jO1uG3n5cPRmqnw7ULG0A8Oh3TN/CyfmWcjGgpj7OEau2SZrdJhMrjXaWdlI4kCosC
j52GzXGl0zmWfOkzc22kgCWSII0/klKq6MxVsu+hUCoOjMKa+dTSDJfnjEig+Zq5VeLTzWwIuBz7
QQ8o0+JlSYrt0nLaFYe061Pv2IhGdq9BS8l+FzMKKSjKg67SD10+OQUiG6OtaeklQ5F/rt2sVLQN
UPA8kZYEVT0EyoPcaTvYZtvwxkuMK6S505ppl/tRT26/kMQwTDEgGJKBjK55wMRqp8E1a1bdRRtc
rQTkoNAKqon5QgNfxX9bFB2y5VRZSdQ94kx1jPmBYYLThDq1QXVJEqCJD800cRw7cLMm5/I66Np+
5xHjsCJm6Sc24ZjIRG60aEa7DMk4FsENhq5UW+HMwwdr0iBspt/0uQmjsTTsJt7Tr8Ei6/XKMxE8
ZEZ2JlLXMHbwxf2IWtONjOOkYpKkOnyxM9+OOTQnycIhnmA5tu6hKlIobgMTb+ecq6a7QKSCHDF3
uB3ozgRHkMJxLM72ZI8qdMsLPYrAOdZ2FhPrYXf9FHs4qmOny15RrKFputBzoOPiLiCxdyRxhzTb
hJbZyCBy+IW6/v12ya7i2x4jWZxrqE8kVen78owAhEEhk01Cm5SCVbkzoLMo5JI+//X+9W8/B3Oe
BTsFasZHQjT7vqloVWDTyhu6V03R6Ies7oK/tS3/sUlSvCPhZrf0VsjCz9Wml9GW9iI+xmiNQJ7A
o160ZnvqOwBdTuKQA/vXl/WhuubrM00yD6nhbfiU/kcDS1R78bRIRuj2ApsS4BMqisUlVabyBLS1
MjahIM3mlzxqxl/cufdHlfXO4RLwWEVwknLrPnoTiETWEgI+FD03KnbZmBd75ge4cs3uV2bqP988
LtLGVYXfmA36o/GDzdottctHCVx1N3OCRowkv/gXF/Tn73K9EIsG2erlRDH8/t4N84wu2l6S0BmX
vmV3a7iYqIRN6ygwy3XHLjdnyVHbRfn7bfxbB4H/TyX2q/P9LyT2w7cv7+g41vrn/6mtZ3WEq7Fy
8wHnr+Cz3wt9KDe8ygHzjpWKJvG8/1NebxH6iZAbNwmvg0Upzm/9UegH/1jt6jigOe8KRMje3xLX
f9TWI8+3ab5I9PuCD5SQOd4/Lw5mOrUo+dJ3yyAfk1a38FVjBK5md+lXZex9j82xy+BbVUvfdJ8d
NQJBW1H85XwkpIe8t26piW8zpyBH7FEiNElYq4NkCQ5QvOgCRo1tK+vaJlmxsvZIJgmyyxKXWndT
wpzvjzn4G5Dt6Zit8AQl++xqqB32756MIes6m9AMNzR9CPYEMlablJb7VpYiOaBp8OVbDHB3zvd+
jYRc7UesKbl39PLO1lsgq5j5CmknsByRsTm0UhYEEinzdRMWai3r8f+wdybLcTNZln6VtNojDfOw
qA0QA4MUKVIkNW1gkig5ZrjDMb9OrXrRT5Ev1h/0Z2WKITXVst7WKs3yNxERHoDD773nfCche3fO
xWHwlmoD64t5ArFtgDcgm8hg3r3vU7Qiu45WPVDlavstLw0lPQ/mJDyD69brCLSiD5MTB55mbpMf
AlvXJDTR64HKOMzobdqm25ydBThuoO9D3SYBD2O/k9whPfJo2V+rVoCLDb1pAd5Y66KU3xz0Gu3O
Wb06a2PTEYH6XDCXVDe+EG1HeL3nNQ2T1q6kAYo4DVFVg2WDM6IKt4hJdw7DU6+LsPy2tG5Dcze3
RTRcMaAdCLWbUJdx+qtKpKOO1b6DULgp3dHOnLK0gTI9CxPgEbGc6nZQI1LQOXKHe34ub3jUQd47
V8pwmcbFRTM41zOx0/lOlSs4aFsRElIMgum/Igy5P5RinTbNV7WOAUmY5todK1jPT14PMSCRYddV
+5IbWO5I4N5IzaBrm0vip0S7h7JqP4nUaZjEpq0TJgHTSqYfpSOGS8+fzHehOXIodDlIZZxQ0TIR
SIcg7Y6cvYwWG6N/ZLetX85jYvYhi9lM89KQArZFu1pq4VsGY7NGNINrNyDzrg+w/5UOGstqRT0x
7xphMRdFN6U4INYVUXS4h2mFI6eR9hC+9mVJejbHVIOzFvDX/GliPjkdA59EG/M0Wt7sfBJTqZz3
JtgQhtSjMqQokgjdgn1qWr06xXEspxSTYw9FFOrPCqlqFtLZkgpy53UTzSrdd2vYisQqyNXbkQIh
Sa13PSZpdg70JkHHLhdKUcOz4zkrstvB8vSTO3QgPlcwBn0sohBG5+JIc4inxc/JKsTWfMsTO7/l
rmUZJ1PDmsyXwsMqHk7o27OSP21nWI85P6ZdRAts0dEhQnf/IXImzpDtYKdAdEfGBoIO7EeKZPM+
oLr/uOk630rVEa2NBKB5BZmntS7CoBITltpsAJYubbQFGvvPhEvfn5HjuQU3WyUrxqpeR+cvjure
WXcKslB+GfTg3VFj+O3J9SrUtySlj2+oZrv3CFlBa0nyJq2EYzGfukkRSdHI8McPymWLob5fqukC
1dbSvupWYz0Ek1eFH+eMszXOBmrQ+XUPpaSnPSsy4rHsiWAvJB6hZmLh5/5wYKtanF3R2l5/39In
qYhu6DnzldPa1lEiZOPhmrB9zBQDgQI16UwJvcVgfcdM1sjeED7bU4oZaqJZzwNIE4IB6+wq91o4
PKYWakKEUDsntRU87JUIgaMd6SywuEtL0xx37mRa3WlmOYBpYkKhNVhbyr8yhOH2p7L1lL5ehiw0
rnhus4BMxrYJ1Q67MphII2hNPzEYA4dr0odjgwqy8sdWfMF+lY0f5yjt2tibUOrSUG4tVPjhWEBU
2FWyI1cpto15wTmQuYG0PoOTIlTq1BSGsMkyFw5jywvSCn3xuJrae41SoEP1JOAxTxggqldEyLvO
0fbHrjtKwoSQ4ry31chGFmHichainqx1ITzRF7wnQvfKxnaxJuVQoifWZWm8GgdbDm/AuFsSZqFO
F7zPrZ3dMzp30IlAZarh2+YzSjhG13RRsn6IDpVw7GzPnMt03ohaQ6CgrdrfoYz08qQjV5lsl9oo
5mO0ELayU8VU36QjbYhdw3n8U2hiKjnUqBvpW5DUcoPfwW+3cz48AAHzKmdA4qHHozxSKtGT31TX
HkUjuCtc9pDqlVPWCWOc8mbElMbLdMtXGYi08ezXva7S5UhFXzPLRnh4m7Y5hHH8LdNyat0OYTeW
BvVV+7587zcrWVRRVATXIwaVa8G7abs1TPOyRpdRxVS3UXGxlunaxdmkV/OU+5q3Z8t7196lSOlR
PRutL9B6VH4FOkGOIE3WpR8/IT+XTyLCpkyqh02yIEM6qZBzR4xTsBlbFoP8aeKWERp9hJ265uW0
tEWHLIkXAElbiENVrB3sxrFS5FzHPU0pKEtT6OU7aAbWVe6oBUhe4E0fQ87lczx32IoOaSOpZnh9
9+yqYyXMJIPOQayozbjSDQQ62mVdYS573K4XZR/p6SAKyQBJksRBz6EMpNqHAdyPBCNpt17gQu3X
N77S1LQRHsgj7hW/veSGmoedwmuyJl03+fchlTjdI5BKTxCMVZgYQ79c2mjmwt0WWtEeHCnH7mYA
kn+JLuQNQsOWP1mTxxNFIIvj0FiaT/Wg5cNkaD/cz1QWqowpDkmHZMbPPZaLxmIWTKMn20nS/oyL
VNv2a9d3GUpqVVjF6yor1/ZUkNzbIuEW2R07ifPBaYcyv3BdL//q8SuzoHXh2O/H3naHR3SS0XA0
/ALebEcCJFkPozuaxyYYlbpo+mBlD4pqtsWAgYC17/1aSeNu9qQDJLtBtzMlfk8adTKZ0XqdIvT4
nKlZ3CvHbWHrZJb5JZ2ztE7yakD917aqHvYLa/2GoS4Q7XTqgu3Fl3UPPnqVp44ZIWOwTAT8rqaz
fqlmbvcD9Q+jmpCM9x4FahN8KmdgocziM0rNKHScKxMFNL+wXhqki5xipr0No+Hk1SxE7DfkCcUo
yWDECktn/G7SfOyaHtZB0CLSilHFc05EvQB/EV38snWGdM523Fd8+C004DNg5gC8o5n1nwgy6C+J
5svekU9GXEHmYzILFtS97HLteJ23OFzR9PQcswgH9Ym3R2PZoxuu4SYXZv1t9LzslSYN6Bu+D/P9
wNFPAjzHNoBojVZTl6+TitFUd/apN0bz6zSM4EdmT6VvmUDqb5kXtek7woJIyFCmrOd9NJaZ/WGu
EH49MO4rgyYR2dAERzvvmGoZFbWC85uS8bwLbzuBQ4myERAwjv9E3YpGRWOQLxVnhFniXwhlVe1b
y9R3eVD2NTfmSLv4hwLp/6HzD4aAOSFFMIARLDqu87zsYLbijSGNtDiwyvrKdWR4XEvm1AsCqH2J
an//8vWosp5NGrbrMUi2gI1yQQabz6/nGXPBS4FUQ/Lt7nzet9gGsD9YyJP2wugnVDLWuLMHAgcd
zoh/JdD9X+d3z0v/zQMNYMKEoMZdzDn6HHuIx4VOr1Vyem59c08Qb58QzfP08ld83srYLoLYEFM2
UiAQJhSdz79i0csmm9nMY+wacNoXX5F+66D+FAicmVP9q779xc/362v5dE7g1oCr2W6pHwY3qVVo
0eUbPo9D165HqPlOTaDgh64g3uLla52BnP76Yi4XCql5HaZEZy0Nw4LwVc3Sp6Zh9/GXoOHcWpvr
RYcqExJ7Ne0lp+6dmgt1GYCf/mxAg9pnjuLAKWkL8t5x383oBz/JqlnoTUpSqV/+kD//woyVAibD
frj54s9pYaMQDo5SFr9ow3Y/gAy6cMmh/p8OC7LH09N//gd8kB8W/Odh6j/+q/0bE+Z//K+/fWqe
/nbb/eN/N19y+fUZ0GD7E381XQKoBZCHabiYsPc23vx/N12+8wwcxqRbxCBPzDZy/CfTwPr7dn9Z
jGMht3rwM/hPeoMn/Od/GObfaRN+b4cygA18CBv0Xv8EanC+H9H0cV3fC+1tigr66aztUrk21aca
ID25CbM8eQL1r+dkcp0Ls8q76zK1jRzlY7FSl1ZDeiIwFr04jT3ncsyMsdrVZVA/Yl9Qt17KiSrp
xbJ+BHdl7Kjv2gfXF739u5t820J+nNduZ7sQwanN/zId9s4e+5KsuqoLPowezmwo/JZ1m+ViKRCa
6uJOOByDM4qJOyooekB1l4rXsAfVN/BXzrVTOe6lo+35rWF2nHNmP6DtgVLtaqZq4ohujNOHESvb
A/eK6e55wJd9b+b+K4tFxMqTV8aXLvWmryYKzjdTM88Hb3DGzwWUrmty7IP9mLHz4ZlsildLax/o
hpDGRZ/BICptRRYbh2LV35ANI7vi7f7KqQi2G5DDtMkPN+cvtkfm8D+sUwi26DtLjwY9R/eQ3fj5
9tjbG/x5W6eg35H4eANfKCdSjkmZHfTIUi3Eq9+v+D+9V3YG9tp/vZt+2hke8HxBjHi+EfAv/toI
UExsMww6rO7W42eH/u+NIPi7R5cW6j28MTPgBPSvfcDhP9EN3eiL/H6m5/5bZeFAd+ZZ5dwCwNA3
URD8ySZwtgfQvoWQgYLJ5AyLqON8DyhgMs3mUtPEs8z6Y1VM2eXq5tEuw0ZxPxl41pZunW+DxgRF
bnT6+MM6/eImPXuHc3l0J6iZEFD5nmeeEx9JWEfeVjEdHJRv3bTNOiATT+f7PqDK/cNLUZls3W9c
UMx4HHPbV344LtRGSoFD+jnj76J6wK/nJy2bGtIkElhevtRPi+r68DPppTDZYeR2Pv9w8D123Rxh
dvC2sGWkmQbFz0gzNmOkdFi55IPPiNg6LIRUftWTXpzTyx/hDIUcfJ9kbV19pG8hN5539nV1PojJ
7EqGWOlYtBdQPTLaP01FYFO45ugELSW7Q7fI9VLTovrgCRwp8eiU8q1DJmBxMFSwPoGZ0DbyzE7+
GTx4+3wYETh7o9JDzMbQ8vnPkWOVB4lD4dYEq76WBtH1Rq3qy5eX4Ttq6oe3xXYZKiRuXpoj7IPn
NxixcsR4wjKLS6PJ09gPIUrGsGNaFqOzzQ/BLPLX9WBohDWEc65HZA0RA9qgdp+mOu2yuxwj+51S
DTgrpUaS6UKRYy8e6sK8L3QbTOSmNdC+prYKSAQT+obRdO8AVMAycOzKxXYOS+aMBQY26X55+ftt
L7sfvx5qKyYJHq/BTbnBMfj5KvJarxceMtwU+HcOfmmGB2TouMwWMuF0n023L1/v/Bxsb/IubyNZ
Q2VkXGmeXVBExTCF7YojMzOP9D3Jl0QqP6bDju7IR7K/7tvQI+wS4FfrfphM+CdM35uwPzZ+w/yb
RdQ09l/+VGyG56tAsI/lM41ixwyDbR75w6MdIEan1bnUcdZ5+b1kJ9vX6fJ11WWIdAXoR8UIJnn5
mmeHbXAMTKyYgbMEbN/R+Xay4hvBso0SISrD9kRTujwgWf6divVXV2H2zYVItUAqdvYUY3EMdUGW
PcpuCaZh6h2Qfdr/zfr96iq8BVCWUoTD+zk7CC6z66djs12FdtfJ8nofTUZQ3fzxivGO44RoAd7f
kM3PfyUVNbWBgYBHMVefateZPlqqc59+cxF7W5Jnj0RAkQtV17dIEGemv33ZH26G2fJ1a43elw4T
dROb2eThesjXSH71rQqxEDlH70j2RKssXHcDNZUrNmFhjbgq1ARu5wYdRWvfeOBmCxyzZdCS9ev1
GmtJsYiE7KBWnXq3F2RAzl2fJ/asmRzkOqi8u3qcVXUFqyV0Xglb8G/dgeboZZZ6klcPVkbYNTot
hgvtFA1pq12G5THIGvf1qpiAxGsliaZKh6y4EGUXRUfV5LQzR34QhcfAG0tmgMX8ufesktDrfgJy
seKuBwmr5SRey1E4F/NCZtI7uldLkPQtGbuviGse1jeDo1bzMW0zYdOD7Pp1P0VW9yWaDdDHXVev
IYMpv6gvghyeNibDjhzoZjEnNwZpWAMPbW2JcHvUS31g+BiK4+Ku3TtTMnPZDWYqenrT0nvdqK40
9wiCwuEyXeW47soGvfCur+iTX7tSg66Y7LnFtJy7gd65HNYfwATDCOy9LAIasdAqii13SacEV32o
jnZPC2qXtjT2GEKSwZ209MwJ0bMqYnH1aFG1WNrsDmKtWucUWi7rU2rESGEZGPwbhHgfgQu1JSYb
FyWiLD1DHUjOzuqdkNsKelVd9fvF98RdP8+88pCSeTcLbS9EeCwp0WeyD0mkbhejZJC1jh/mRZZf
u8mhWYSiCYpAy6d/7MaOmwCx0BuLLG7jNX+MNNUytfx638FUmY+2nOWyz+mNvyvtfDGv5xbd/t6a
4c8eomVuDotbN+nJ1mzClzYjs4mRKMrvW6xfqjtYCOjyHYGmmNl6IkLfWx3ay70hFdZ6WXXwkZ2x
/pzmdLBjzqR5fr3QTmUGVfhzcWO1q/rAvKoKd3XI2Raud0hPXpu1ehodhakusvMRbxDUq51Ap9Um
k670qcWuVLDw4N3B260LlkrXoM4aSfYNyKFhRssZou56jo2e4yRNPjufUdGEmPl6Zh7xXBvZcMiC
2SLH2Crx7QXFVFxOxlB+VlgDJnKFBeYo6UMJISBSQbQUYHfZ9xrNSzpHp/NpCRiiX/iqctE5LYb9
OZzLGTWY2TKG6+rZYPxn1gQqqrkJTtIRTXdZpMR+3JK25/GkmFNjYyexU5vqr8OxYBaV5eyCMQrS
AzMIP98TzUtL2vNKxtX2Ko3+xnNCdz6Sh7IGt8Oo7Q8+83d5i3pXpI9Wz/zm0mBmcxI1EA5KOkJG
gCKPZHPoEpZRkiNqk7HQxvyBURyewnKcx3aXzoE1HnSkm49LlE93Dg4bggHtFEb/Ht4boRm6TL3i
4Ore9/dyxGKXqHYp12NWSrdL8hIG8NHOSq/FEGshuOmYcDkXYTMwPI+WUJ5yocvmFdyumSMQeyZ+
ujDTLqRt4dAQXKE07HFJhaj4NBo7UFYA1FawbDeVhpO361zoM/E81e56a4dDWMahrdwns6DIPrrz
kmcHv5gJtava1kxkWsqn3OmDa9gqebtnyMt7eJhJdMS/orHLFaG88pkUPvCR0usUEiuz8BbSPerM
Sju7uWJokAOT4rEtOsKKRq/B2u107skIOwa0vlm516UMiF1UKb5yGvNEsO3yCmgcxhoZXdpZ1XbX
gLw5DRWZ0zkn25TpvRusfOOxdsRTJAbrxnDXQJ1qZBtTgsxXmzsaNsN6LKtolTtyvSd1O6b96oM+
kK7AkT6B3vdBkqD+9bX61JEYemXWVp0nbgsIMBnHrHoLSyhq95Ld6oiUDJ8EES2OOuRRqAdoKnWd
ML6BaRWs1ut1znOxl4anpwQ71cYGtwGgo8S0Lnk2a+cV2c3GVaOmzbsMxfSuqiHqHWSDfzsW8Iir
ZA1suPF2YYl8V4RFTwdito1vPAv6/eJa/qdWMomKp1U5Hq551JXJOPe9yTEOGUAchCmM8mkWS5lk
pUE5KH2GiYkZMUsCeRF4HyO3tLZIUjrmUIhGrCcQJFBzGaI2bpfRaMvEnIBDJSj19Be3mXR6UMiQ
rdhYM1KxdV7DnsPBMtn73nHE+4KXU3PpCjuzEs+AJUBoqW+8FikMPIJ9l/YeLx56PGggGTdONeQP
ZT+Hj9Es02/1EBWa0bWyzVdUUzOs7HLJSW7MpPimwzEjYb106rcLJzhECUJ7wy6bEZ1hU02dgJBt
EYZxmnbd9QCn6ZXBQ40gh8ndrY8+lRNjOtqPFbINhEhmHX5A1yrvPKNqHttSuxZ0nMwGeYNSRBFX
3TAM91JSyve4aJzwLpBFNUOHnN3yuExLZxy3BblBOtJOl5lW0bjL8JRBfmI0+6Ue4a7Flm+qkren
IRk9l2og67nwVgTRzKFSv/dR44z1GHLNiG3EtgbTuHA49fOaGrh9nTg1AgS8PcPShzXKt191REV+
A9qyyXd+VIKAgqnVMb6sOsLGDqjyAnELobGZ7w3LhdySoObrg8uW/4959WKJBaVFEyw8ZXbli6XC
MzAP4Unp1qMz0MJbYZddtPNtyFyLabcSyLX2uswxie2+H+z+p7lEc4na94Xm0qdm/dScd5f4J391
l7Dq0NiAWODT1giw5FAi/lPbF/3dIcxyiw7b6MdR9O82M73kKKRg2tpSYYBzmQrm341mGlYBUHAK
c4w/hNPY4Z90mJ4XF+GmbAXeT7ubLCwzcs+LixFygugNcJeDSIt5X2CKv8gVxdNvmi7PW0nbdQJr
K/GjwGS4hrXi+bmf8+Ki0EUU+KYl8cyYmYcv7rq27xDu/LGMlmuhtqYEZP+gGD4rZUqbw5ZqJxCe
M6L8oQZiCnCq+g1T/3lx/9c3oi1HaR94dGgtfr8fK5lMQ2QBy8s34oxzBz2AmRPHsux1GbLP4Qqi
UPjhzvptO44rbk1FbpjtZnH/CUH+oXYqCZgIVUdTpnDZ3OMqz0mvdgqXmIdCzBf/fxc7W0QiV9Zp
cTTyDGsLtqk4LDyWwsGvy0FV/ab799NdyEiZrikdIDP6Xk6frWVvms1A8RQ7Uhl3YB1AYEzen/UY
v68f0+StA4EphG7mWc8dbotPsi2n51AuxVXJGYgGEIYozSznj/oP/7zUdi0E1rSINy72jzeHRYE2
LIhEY+pH6+TxZRIe6Ok3D9Wvlo163WSzICWSlt3zq1T14GFVXkinli5EgSGEu8RZ9Dddum1I9kPN
/teXYUyBRotu+KZQfn4Z26B6AG4LN0SgtdlhpKCAZhFl1h8peQccwms/0iYcPfVJdEaxvCpxGVnH
GfJAEdcUwN0DCF/KlEZHqjkgrEkpyeHrXC+NFY6x1RPdTOEWChL55t5HHoEOcwCk2cL5SCHBGnE3
WeLbBJsKi76ztlXijUX0CaSGIi+5caDONl6t30SFqdQpzwG07pqhDT4IZv7Db8Zc2zf+dxfjrxXh
RjX5gemRR5vL8sefl91AwB90qcOWkpOKh90IpVJb3bVdX77xx8AAtDJYBz2bHpxcI4/+SC7w/QNg
JaF9bNIX2m6w5x+g1yNTZnoniGdA5doTJbDpTMZv7uKfNu2tA0zeBVZIWtX2+RaHqckYAzMo6f8P
S2KPtnfl9BymOAr5X17ebn7aTbemE1GW9KDoXf6kvsDb3uMao4xxgW08BfNY9njtHGab6G/y+8Yj
DfuPOl7f15AoGd7OtGYZtHhna2jIOW+x/gNqB64YD5joDvgYl9+8Js6fURtaPq1fkmvIcYporD3/
paAddbljpdszaljlDoSepgoOpjH8zdvh5wuhK+CtsL2QaHueO3+6ks5aZhTonyw/u7RWD7Wfq+f7
l3+nX13lrwNDiJwE9eLzr9NCcsgyA3ldGM1OPAyy2DkhlOA/voodbok1SJVsDPVnG1s9WVhRbDw+
y+TXVy0ixBjEh/Gbdvm29D8+xQzwiMLZyKBeyEnsfBBURPmgRE4bMtKrvMvBIO2MwV6erPrJ3gqr
JrP3L38vz/9p/TizhSaHre+X9Tm8Pds5mtkX3kRlijylo0mmTfC6uIobMFchorTmFA6R/87Fw5vS
s1c1LZDvhRzdboDwtRzc2DIru7rIeH0N+5GmWrhTvghRkHZqgF1E6zbca6heGISHevkM7mEKEgtU
EMLStiu/rWoirWr0N05/iGy0OPjOWkCGdXrdUbs3orr0MDxRYEvsfrHlrCGStMI2XqPMb2TSrAGg
68Vxpnsvmt2PQm8q0QG/kkLwmXZ1PCP4vgBqCTobahxtI0ypcM8q5lVfF2yDK9QqG3ZVOk1tFy8y
cKoksraYzZmXpglvDUUPQJ4qe1/BP1v3VoTTmhaAku2uUlYHlhZw50zvwEJTjTkV9V/UOVZ5CXoS
g27V8B77WNFuLpN2DHE40fr1VOKvWXZA2dmZ1+HqkpIsF0M9Ria2wrjoJ1dQqLXUgYBLrQb7CQxs
f1gvzWhpW/Ax+Ere2dlWn8/pzJ4brE0uQX5bnjxmtABaiKTzRN+k1nXi1v6UJ/64YDqN9dSEGvVY
iAoplcif6eGPc3AhYEkhapaN88XhJqh2Rjj6n2l6ZtNbVLbpp6Ad6RPhZ0S76tDNAFjrG09zaaGc
HMhXehiHwjU+S99cH1xmQjkRRSqsL1rfmu4FoRjiJAtI7ht5pF7BykTKeFRhg6U6NHLrPV6a7COd
McTDMrLlByWYxI2x7gMtdsWEKxv/cSmzRDWBBv9n1xMEFtTB8McKmmFZYqtBOZfluIx0wQZjBHgG
DvBjUNa9u0dplmaHoqI0OA6rdJaD4Vc43BRYYeNgaEEDr9Yr8myDTqNNtJKixRXhoP5o0EEe4san
kYtNQXCfR6XjvAGPmvs0qXzVP7k5TqMrTX6vcQo9lY9QiypgOUaEC/JQYjO5Zd2t4h1aHiSqXZVW
/eMCuFRfDDQmUKRKowHSlC7BezE3qQ9xRxb3tbHkzqkhYsr43ESVGk/1ggUwLupRmAfPnED2q6UE
dlDoXAbf/Nqs8cdowIlfmDPMxs3YmkWA3YIO22UYqR4w6DAgwXHxGMgtfqOGSNh0w6oilNLZeuHx
xMsnFJ5wgjgudiSaDuu8iti3cnlHOFLW7DFUGchWEaF6dJoymialBe0zbgYXz16mYMHs1FKrR8sW
rtp5EPmaq2geiWyWETDjvefkbhgD5eYM3Loyr6+Z1dj6Osvzsm72GAYn4R61U09kX2gKWmPGcwXD
RyK7r2Y64q3nNjtWuiwvEVHWxU5Q6mnks2v7cRmFfaqBygy3bDmZPtiIQrOFYEHpIdYmI9frPuA8
HPr+a5cPFDJWbHuF1wb72Y9EWF5kXQOE+y1WJItJzjTnr8ex2nIKIJqtLfwoHC0i2q+oJSconHaH
uftqhXeKiLhaq08pyxrCQ+iGeS+lHT3AF0UJLYjb2IauvXo7hxvTbapnARi9darm0E7VSIKC63eo
cTcjdUK0BsA413BIEXPJIAqhDHUBbmvLMKckZGhhX+DO8DqSkit/eJrWbqkSZ1SDvuo38iPw/twx
jwuk9/TaFZxT9xh/wP5KhSdgh+kIrwhuCdO9APxp5ntz1MWNMZMuGHvO5E37ohe40vNQI+5VbUjP
yZ6c6LZyBW1P1Vt8+oJTC/hEyNH3/ewR92f6gjJGkRNGXrKXMuMdbBcZKSMQNSe+lOYdyM81vZTN
RJgKt5q4Lfyqfk1FjvzJG9P8nr+B0H7Cb8FIqMt1edUyKqOqWDR8YlL5pjCZijCzTqsGmXYAohbe
s1KEFzvGVL9HOguQ3Gr96muvFGyKZrLpkFdrGuUJmw5wZqcN0019uQyI5jVnCAd0gpHI0ZCfDXuA
6dQzNnkgKqQfDnM+KvPUWxYhMClD5GtjShv7SFK3gBwHRG97WGqgZAG7yts+6E25oyVtP8yMFpqd
tNB7xZ0SlBK6JkBkT6il/0ny6pQgEmxYc5lhtx/rlvSLGK6COkUKcGpsayoh9GYDuzXiwfWtgQfa
Odh9Bp8q9/vpiofDU3FhNvLaLZjfxN1gbgg4m4iLJDOVQEcsQ1Jv567WfMneE49DoXFL1eg1VGLO
xC98Bc08dnBqR689dTXGF24go/DerxnxLld9bQYDbKaekKzaClS1H7oBC8yw+fc/uvyzYcdAIZAn
S1uTQO0ertMu8geXQWrWZ15SKDK+72l0etneqWn/JUFHrEeCk7k0r3VpMNzDrINbjhnQqLlBS7u9
DKumhUErGTTtW1sZwzGio2Ie1gyPzWkpMDO8akp89URaE72wn23IoPs2jRbvo2fnANyh+nkl6MiO
dzLofIwcbwfAIOle0QBN9yBJvfQGMTsc18Qpm858FelAYbMDVqBDkolQv3xOs9bvwJOmA/IEp/Rq
RsKYDuKWjTm/WLVF/3MqpW3HBnuLdRFFKnvsSpES6GP4EzB9HabtvsoLAxJSGhkV7oqFuE6ik/G4
YWQZRKxcH9ufkXeeviwqydsoQJtHq3/IQZQw1yAWvOfs5DzkYMnAcTEC5AGvqP2hablAo5HtAyuu
bW+wT8VkhqyuQXLMTmXThHvUYQ8lz56zWuOXvMMokrGtV3SAx0u0/Wz3+cyhbMkMb02gXU64NOn/
3XS5B8CMnvJMZPzKe+s4wPHNGWoHIErYZsMkzDPxGKD74p5kp0ivYBB0/oFnH5klyLM2grKmI3Qd
PknvikaRSiaY1+7OgifxmJnWBJPC0R7WK5Ap+V4uw7a+lTLe1vXKMxJWFcaLwqu+W+AEyJoqN7yj
2/XqlSOMtN5HGW6GfTsRcpOMTLTfDno0XmNuItzZjjr/W8iPZsaeYuyLrcRPzf2Y2ilin5SmwfwN
a4n3ITVMf3yYs3nekkM4fyZGFhJnMAqvA2bO0e+dw5DtS+6ZsnlVyoFdfjUhHSY+1Irl0pmawUYh
BKONNIF2AFOSNxvo34LI41UZcEE0nNEjwQNZE1cRVLdYz7n5vhgCY6N3eqjGo7mz64PRDIwaUhyk
YDVqpzsJzNFDrDurJtG9Cyjqg5pk91iPK1lcvUY/GLfGwJPu4Zx6qPDYfHaDdCqAtsOhOMIbnM2k
ZQro4ts1/GCP9HNmCNHQ1zn4YtTBjdcUvAOtcq72zpCX4IMqW11CN8yQ/zqt9eD3rRTI08rm09gD
0U6Mfgb/z4u4Mxh2KMSiG06aIrODLhJTEzRAdzzlPA2qCwizQMXXME2qLQdoSCvfA6ADveNXK8jE
vCmjBQhehxfL8ldSYy0z41VE+V+Si0hq993gcJPv7HEgfzhsMgv/i7Yihsnck3bs+dp9KwdTAMbx
i+pqpLaBj6olSQy9S949cO98uXu5lPoe9/qseqMwROeLynjTcGOifl5JmR6HU4voohji51Jfujwc
ZBX2aQqpmhAD/5BnvREdmfm66y7IJ5XHQ7kutysGZs7yaG3Lw5Kzmeyyplq9YzjXrohdX/btbYVm
rXnjjpqJTkbFth5CvGP2SWBx/NC3RjPuMQXn6R2ltsihMDZYZB3cOB/gzmTBg7UGzsnrGz/YkaIl
3rp2Mb8tVieNXm9AUPNYlNwXRyMFzxLTSCLwqu6w/nx4eY3OmyoAQOwQDw0vK9oqYASeLxEJJDIV
jdfEUGvBqBC7cJFG+J9jD3ncY0XC1sPLFzxvGH2/IPaVIAC9bjvn6u9xKQKzXBiGIeCpvqxGx6CU
9h80krX/nT/oF9dCc4W+C1cFF3TP+u+l74yQTvDteh1acCSA4YH8C3Fa/bL5Tdn+c9GOLQcJOn6k
TTR6HvkbNSn5grXAuR/K91FeLtdLmHe/WbufL+JjN/g+J9qmPsH233/o7hcqIq5rxGReZ0PxrS7s
7Lar5XR6+Rf61VXQnjOQ4pkBv3jWvwHLTGlDkRNnBJ9cAOLPEwu02fHlq1g//zjb36elEqAmI6j9
7DKIpsvI051EzNmz8WsayDNHRMvHsggkxkjCwdTqNs2t1X4sEThBqaGUW/eU7H0b2wsE9le8mYB2
AYZcglNmCbj4iAnmaPfyZ/3ViqBHC+kBMlJDAf583Z1IGi7FNOse9G8caRkn1P7Bb6Ypv7yIDaaD
Piqd9PMuoDVGo93LhW6mpgzhXCtBFS9SYgp9+dv8tPD/h70zWY4bybLov/QeZZiHLYCYSIoaSGra
wJSkEvMMdwxf3wfM6m4FQs0w9bqtzKrKLFPyAOBwuL9377mw8viuMZBNw83b1pfy1dHZAebyFSxk
e+gNQ+6nrasEi0k44ZUy3eVgNDfXVtvaglBpp5/fumQRFK4s/MMUkLrdUqCaKYT7udPra3TNi1Id
65e5UgtXM5lKwft8JN3snJSWlIAeHwsfW/64cqGz9yl0Cij0qecPwlP/9LVfF00ktVTZ1xbOVp0c
r1xZGIcMWjZRiLW03usms/n1if1/6/w/0CP8MnkvfBnvfhQ/5o0x4/WP/Jcxw/sXLScSQmk/YIBY
1bX/tM4971/QreiX4Yxgir8Cc/7t0HL+tYZI88HDC8xs4V/578a5+i9YmejZPUq+2Lio+Bp/0jg/
n/sOFi96iB4+HmwjKrrZzYwEOybtShJJbFLWOuJaj8HC2LDziMu5snj8bijuADYTtACUjzdDVa1Z
2b2VkX5sCJOEx/SrBq5xN2MQu/JCn/e1/rkoPtvYVrBHrDaM89cMhEcNoyfuD6q5rMEIw3yguN/s
HA6Ke3S7+idlEe0dqbDN1wJu89Mvz//DP5u3syDfjTr49abqLCfs7OjJ0Aw+H5/IKEtvRnVNXVGm
h8WDjS1nLds7uRE9safPyFBss2dJFsCNIyhPsCaAF9CX+spHQVvr8P+zu/z3ncAZyLQDcKptA7tb
KRqh6DxexP3sq4elgQJhJ3PQQOg+Ub9baqB8TXKbRFp3740EmZEZlnyKRlVwEppR5jZDNDzmdlWF
Cc7bUCXc9fO8cofkWHtXeMrrFNj8XAdDGfIKdsUev/f8xllTWpAOzHHDm2H/GcS7CX9wqf4g/EMy
5OTz49uP6jdz0kH3YJgaZlYDvf35gMhGPHB9DCiIIN1XOmF0cUT8J4mw2pVnoZ9/PF+fBS8YxyLT
sPnObOf/7FVoBwTuJkeNoCBA5sxONYSTgUYwEaXspaqdnbnowYHVlgugiMV9KIwh5d9djOo92E1J
Bi54GBLRYhvyOgJoX9EizdtZKHBpqRiDeWOTl7JXDWMxduo8iQrUQ0okTJLli45sFjjolQu7vId8
0TD/sIRwcTQ9z+8hQENJPSLqDzmgB3ZHhgxM4IdBtPTRlW3B+fdzvYUMRTEXHz07WT7a50Nh6vAQ
PtTMj1Qq9/Q6LSRtFfXyqHed9wlkcV9U8t/c5//V1P6bC7RwN/HckCewd97uD2Z6ugl6x4POUTKg
CSBCx+n7wNREun97Pl7MERzmrFusxBpuJXZZ5xdIk3VhuoPIhTM73vST5YWaWRtXntjvRrH5vNAR
d+hVb1vGDYGXoF2Qu9P20R+9yHKP0Wsx6e2L2drDiEbnBKVhUkPYQdd4e+DotLHMqN21B5cSVnYy
OiV/mb0e0BBaWfndmmXzEuUzhP6RO99RQ8tsmGEU8VZUkAmWJRPUXXyzsES8a3uEGFcm1GaHz4xa
P6OrqMtl7gIT2Exeb5Yta6BWHQQ6653lOtWpGXvzL5KlreOyAryWZCKmA0JJSGVz9rmrzjF3deTB
Qmg3JVjkm6Wq29uhjt3bt2/gdjmEFolMBW8fLQsa+9vOrlaOXa0kY3VAQKwGWdd/qmVz59L3ZCXX
r8kktO1nax3OZUOCHgMdk+VuztkeGVfIZ63qMNbpztEayq+GeDJl+RmD2d71qDPmK5OTOuK+W7Az
d9bHty94+6a9/gJkfKC3AEhABjyf/jZ2GLVt7eogB1Ipem8uCRhZSHaB7H/lbPebe8tHhncM+/wq
UdzsEfqiTRvKDuUhtUnLNElVSfSCJqjsbnVq/ld2JNvvML1yZEeIJHW2JDzIzXeGBFlS9fS5OGhO
VoKrV6aSrb6m90BTyvbDQJYLAB/KgLtMb+T/YXBITzxRiyMzeI7zu+q6E+ImWCcHw8yxH6XNrIeZ
I/UbvTQIYtMIha91of0gs9L7sxMPEjXWFz6rVDiYW9Rx1hX9l3JAPEcAerS2OCyta72jzpTvyc6Q
75sYrPZCPe1zmundlWm0/UzwLoMwQGfIh3Z1L2+mUaVJNybnkrj0UZNHyaTGDtvavDnVzyjvMa/E
kzXv3p67F4+YQXHRUYtw0Mcwh8+vlNK2p5GspR9w/bp3NDHSY0cx/ThbTnacgUUesqLKn8dKKf9I
m8M9ZuR1GrOMOWzztvq5sc2wEfSufsjpL9MQsqo7C1XEH2m1XkcxDfaRCJtW3OprcsMvT1Iv5TxP
bmIc3LiXAZ8PbQf/r71yFzcBEP8M41IL5Z1cm1He5jb2RLZOtpYZBwW0FohLUs7oba8xyjXacdPq
1RtRzNNxnqvm5AhFuyVBSgTqMqiHknb5veOseLO3n+066K/7Uhd6qQ7Vhm3OP9bU82eroGQvK0qF
h65se5ZHkoqbqQunHFjw2yNtP82MtDIVKHZiHud1WWfZL3e5m20BnTvRD4nu1LeFriYnI5vl/u1R
LhY/3P5senFuo1i1tdev4i+jpCWnvjZlFKOtwB55qXNQ8YccqBSYx0E61ySrF1cFQMfg2Mf6xyEY
pd/5VbHfaVEymkTZQ0E6YspxqBot1Z+uc4xCaBh7NRXHN6fj81EyWRHt6tnFgTb+9FLjcrlr+5KG
O4RF4nQB+axOEKS/5DTl4dt3dP27z2bIigjikwX2aK2LbfeIbKvlONpTcbB6CRJODFDGQpwybE1r
YzzlxImjojX6eo04ipGaRk15RQd2+VDXL9m68LFkIwXbTJ3B7BcWHa045OxEProDwQZNNBBo4Lro
tMSoXxHUXqyyXDKlQK4WP8CKjzi/3WljuwqepuJQppIYOp3eMyZ4+wHZQ7EvsCkeJ3ynx7fv88Wb
+DooYBosA6skcfPZNp2OsE0FK9rs9laoEnxu8UUTeG6NWmmv3NFXXNX2qbKo/vdom+24wUtkG3Vf
HNoILT6u3F57ERoSi0Fpms+1TQYsoaDT/I0NMLHno42Q8JQbSX7lqi8frc7pAwEm5UmX2s/6z395
X2VSktVIKuKhMWe/zF0vQKtr+BI43E7J/13K+1/PO5dv6/oasd4hlNaBiW1HM9SZdIxmPESpcPaV
kzsHUWrXhJ4XpwNE5VSkKQWtOSXaRdm10jNEAqYiDwOhBBISpka+SDPLvyaXzTgu2NVpJK2sORKH
7abh6I7JD4i70a3Zm8qTrqWoLGpjQUFWqjnHh7dn2uVd4DDLZ9XmjMBisp3enSi6JEn68oAridTW
fnH3MhuVK1+Wi5eIsywKVDa+WK/YIBnnT9ZsXVGoDaMMLupQepr0qRd9Dk3sp8HQ2Z81RWhXxry4
MrQeFKUAGaAaRti0eb7gwaqxalJxcNnJf00jq7rvHXX4v4xCsZs9CUYZXtXzK8t7gsvphQjiGoV3
woIJOpvssit7n8v7hyeHIybaVwgfMAHPR2ElSMhLVcXBVooxUIyi5SQ36/edxZLP7mLA8Q6K9A+n
Buv7SrNZDUAwrbYMNJyadaPQCzwMGtWbEtRaCDt2Cf94FE7N9Ibpg7B+bM0XhZ0qMF2U4dCoNrRs
2lPNHh6d8+ntYS5WVBY4uFw285D30NU3K+oo4yHpyJ9nL4BMaM5MEbQeoryy/kN/DHs7B2gqymGu
xbUR428elos9t8By3B5mxBp7BA32zq6V57ev53J2MwitYoppNNXZsp7PCAkT10Xu2h5Gabg7F8Ds
nRdH8srR/HejsDyw5UcguCJ/zkcZrSpJCMpsD6WXecfEpdg7cd68cpC5fDb0UK315KaqAM6ddfb/
su4nmSXbEc0tkZHCvaWojuWbk9s9IUrtlWlweUEGsH12t6u7zdC2pTVNMeYEZVV9SLVuvi3QXzzO
CjTdtx/OelvOPqhr54JjGed7k9u3/bQAqGgppDnyQBRTeaQqozznooxuIi0eP6Vudc22sM6o8/F4
LVhbwf0b9upPPL+BDrA0oQvY5I0qywPibeeTVUcmrT5UuTfEOHk3pWPDg4VccWV7dPnszoa+OJXp
s4UVuBgPCcFaQGSjLhxwSe+SfiqurBSXd5WOIhELqLUom19MRtuCe1EC92R7bdd3el9q3wnNmX6u
QfFAmWKpXlnbL1ddi9YskDwOKay72wO2Mtb6jBhsoHiy2KBltVWvyoFuZ8TpcJulanlXWCix3p48
r0vR2dOkTGOuSXL0CDCMbRd7onciUj/K7mikQLQRo5fF1yKvJDHZ0uuCLM6Tr0uaV66v2qxrJPGA
ON3TiZkehYHjI5gIoP5kKVaLIBvllb0jo6GOj0aplOWHuVVIo6Yz2vVBVkvrR4Uo7FoQ3OWuZy0Q
qmtnz/yHQns+I2tDooyE33kcFKt7MGfA6zujyC3JglvqN4AU4wyOF3oTVIFKn+2TQU6fLVj0SmhL
hTS0WkC3vRmWDPt0W2atuDKbtvglPLSriYmtH5s/Np1bk+tE/q9tkiJMblFDu07PivkxAmX/0xYQ
DYyYaCYfQgfsdqC3TR4uItdmnwCWFZCoZWPrcyxQtB0wuIjYxjhN/MjERwqiwpqvoRqJCrx8x23U
AizD1A1cuKnndzSNMLbrBD4cVoeyCSqpc0ms1vPhpUVeAIy8qRuYHhHZAbtMmfSvbRpPP83GSP8q
q8GQSCW72dwBn0NcFlVZ1e7MNoPInbF+ZUFfyfmeoopM/XKGgbwDjo44OrJNNHc4Igskc7aIbhuD
DS3KLZOk5K5C6huAsKhP+WTlu1xoiLKaUnE+ZyJLfD22vqhR78yB1xdyX/ausk+7OMaPZBYUO6x0
JGkVuo1SAEo2jcecjIvCt+olBeoAMbPx04aytT9nti6YEcgmfdtaRvNuxlqlHcnkahw003r6gTsv
PgnsNKAM1KV67jF4nDyIjVlAkFef3U7SEuVHDBPqhLhzHCeCNWz3Q82JXoR1bcUfsN2n5U5BGmzc
DqD6DimRwPFOk035dZyp7fsdEVQa5ibZTfs6q5P7ghw2z+eyjXIfkUd8kH1uoF1LgFbA5hhhXIaV
ahZ9aDuLnt2tBdIuzAxtTo4FVPjmXYflwgpYVUDQzFnr/hD4TUrkLcVQgLuNG8TAZt/iXI67wTUD
XC/FN2GSIN26I2U4s0vb5RgvTvd+Ifux34vRMuK9R0Lyo5PoPYQ2iC6fjUwoP5S2MH4alLfKg8aZ
/TRHwxAflsKYxK6jUwpABlTLUyHLzF6zRqtip6eDm4WR4xTF3iBH7KsSTXP5NzgE4qwDPYUydHDS
2AqsoR7bHyrWBbUlNktxn+1Mo+88NZqxFw6YjQPEiUK9s2cANyDAYw+1OxUMiL+d9Og1ZTLXeN/h
emCXEnX3Es1LOwetMSgmwTCVucZ+2ASzxdA23iPUBvWSl7n+bsmN2fTzzHAQemptFx/VJSmjOzng
FgjrtCETXhsEAvyUrjisdU3MvV+owP39yZ6NBzUjepUgGkP7qMY2xBydcOrJl206f9XJxcMo5CUT
9KlIfZi1Ill2qd6nCvO/lA8xXw9g5mUODwbx8zCCjoP4ilklXW9uyhYqkK5Xmb5TxR2hJ57yHf+O
8pIUFWLPKHri5OhX5kRmekc9cmebcrWnEAf9UbioPf3WymC6mGpt31XdUu3xFudjqJe1MI5RYeEg
6cYFIJawejBLc2p/EuQU2RS8tOhgAqpZ9nghPA//lcvBmp0Iwb0GDVTC7bSOnA5tbu7IKvHy3ViT
vLNjI4lWH4eNW4RjKvoF1VkxnXJ2tXBW1HhuglkQckwvvybYLm6T4rbPjOyRmZZ9yGMFIiCfNyH8
BmtNGtYcLX/kXRZVISoxBLETfs/vUz0i2+9qbf4wrP47QrNVQJIaSX4sTbGV3NaRK+d9nBZJHOI0
RaA6aWvUi7XEOvF2LhDAvQer5ynR9cEIVeRgX/tIb577Ra9F4Kgwbsy4FAiprdqEBFaXFusV308q
U50ZHWC1OMQeEBqGxwmK+Pth0rP0oHCcnEKYaPkRpWJePRAJMXZhq6fwsmY54GpZAy7tg7Q7u9th
RZztXVYjD3+wRwKTgMwbMTLWSrQKnJhOe6oRRAlfGY3G8GOz9HZFZZH1DB0eHsiCPKYPe4fqIXd3
WlSO4WKh7hpP8h3TV3fC3FDHxqcEHFk3vK/zeDvRIP+i18rwbPB1I3IlsZy/nDT3Rn8NQXgowE/B
fs9k94XMPWv04fblwtcmZNuYmIzyJ9ptImWQtmcdlKxYUYLCWoYwb4yspNNukSzPVTgAd7MCLkpf
UuUjjswi1QdXGvBB0l5bfzLk8jinKbGHOlOvCiV+iiXEloSDMUsEHg8AvqRIIlJRvxaDHI37VJsA
DCkz/qUwcSQqa777uhaSrs4PBV/WYIepjOJDk0g8lXKq0/sByrcdTm6TDUHatTXRmlStbke3YmtW
RaQlBLqbtfa7KdVEXa3ZAfo+WRKbC3DT1jh2cRJF7+tp9U7pY+U4/hCxEAdGM1J8d0qQEBg/DP2G
YGXtk42M8XkpcFkGQ6Yjy1PZvOT7EXvn7BNz6PRPpV0a86NR2nLeuUbMnBJIuf8uDS/+zMpugPzp
InBqKMPlp576C1u3oY8SOrwRSVbZGhAdUNrS7sze7UgcL5MYV9PE0hLEscsHN4+B2O/LdND/NuMW
TbcRe/mJ7YWDR0ltCm3vaUvfEX4lldKP4740d/lErzrw7KR+ISorx3rZKLp2aw4RX8ppitao3CUx
/2qsDBgO3Lsy/aBCdPhCQ6Ry9l5RKFowEXFDyihCmezoACgT+4avvAyF7A31neEKPIdorIV5l5CI
uhz1lXF55Qyl6+cbntf9GWVQJJgGTF90F+cbHjE7Q6WSN3SamT7vWN1Kh1Zel2A1bU0tCvKWiqxP
mwv/16B2bcHOoxYnvRrHx36gnBGaU8Neo6IaP/spqgtt5wyu+w5DSuyFqVGv7CGjcP7qFNeu9mXm
Te9xqzT4tzKPr9jb2/r15/6yq//nctZuD7A9SCPm5ozmTQRcVW1tnkgmFAfL7qYbZRiN/dujbHaJ
r6PQgGXrjeYOqsqm0GZVnpWYbWOf1IItgoljNyBgKDkRP3+tkf6boTiPWbSvOUlj0N2c2qUyjQ4x
a/YpQq2/+GumZsai7LK7N9nQ//F1UR9aeUyr6vdCVSdbqbVNXtrY7MDNZWLUDsrcsVhY2bUex2+v
i6tCfYPjG1n0+bybVXq5cz3YJ1cnWmk0iUIuLHyNLC/JlQrb5kS7Pi2o1QBBmOaUvLcKuqY1On1p
HfMkIid/WqJeQ+StK7MfE5CyV8DFXDn0bAoF/wyISZ/WPAoj3d08Mz6D8Bupt5ymYv7K5mkH6f1J
oZHbD9nfMMtAsM5pdmXm/35Qy/HYdXCW2NZcxg56OrI86xRht7htl14CMDS8XZaM9k7EykrlUdXx
KCKscG9Pm9+8dBaTlIoIGnrUb5tSnLdoZM9YjXUac+aJjWX+UFi4Q98e5XLGrNVLe1WpgnWhvn0+
Y6TEcIi8lKjeaN3tOK36ba3GBAnfjyvvweUFGayEK4ead4BW7GZyxmZT5SOxz4gaOTSZmdnt3UF+
+ePrIcqAWiyFzFWGu7meeUnx1vXEjhG/U90nOM2pYjbe+34w2itSyG0jnBkJYJYG7YpLWmvMmxkZ
qWaO0t4VJ5kNyU0U19pNVbTm964elJsJwOMHB5tqoDuy3hG57h2JohSPXpmL0zDZw5HWn/XHLwn3
1kXCi6QDR862VByjf5PaHHWn0s6VoMQI8bWyFfGusQodd6yz3NC8Lm6L3LX+eCLRkaLOb4ONci+p
ILFWxcYwN/LExnLC89iKGzZJNZRxtTm8/YwvJxKaXQZ57S4iQ12Xpl9qrk1VW7nmCvOkTjr7fiQK
Idvsa2vpKzT7/KtHFhBNU3TXq25kW8vqvQGAZcu77xUIY+K4gbFgKwP+8mHaU+bSTyvkj0hRR3+2
OxntCHDrfHMR9Y3qAfUbtS4+cHDXfJiYSog5MH2aRmMhNoZ4M8voo8NCdjfgAeySim0pO01VyDp8
+2ZdvuC8cqzUFPP5cvNszm8Wxeg0UbHjE5lsqziABUfRIfOwlnrFtcVknfC/3LFVQr8KmFibaf4C
Ldq8fJrRwo2ZJJDeBf8NWGDtoe0H9u90uQ8mAay1nxTj+Ed4HXoWiLaIULFoqMO+sbc6samsOZgp
RMzx7XN2gm54YHmReeU+bibdOsqrQ4Dli54raLTz++hYmEZz3emPajVqaJ45VR0Rh+Djfft5bcuP
rCpIZ02EmcjjWfXNzTZobAlN9jLLOCUI9dMDAV1qHyydoQ83kS6THzIVyveZdPLCj4y6eA9SpYD3
sMzcXUw5IgtmipMUWPk8/02HKLr2Id7cifUHUqhf+4UUszncbp4yQI4sA85rnEyRtWFDmEpQzWZ1
fPs+/G4UulHcAdrpWOG2Lzk5lejR+PzlCXwQivNGaJXimsbwchQLNBPJPDg42HZuN0zZRNYrImHj
1En3OwoCOrxVRWbvlYd6+RKy9VOx92BXBN++NUstHcwZe4mNU5316iPnFwMWjZUeW1FfI//87opo
HvMfyACoTTb3zVSKieInRxr0AfJkZdqMnV7Xw7efzu8uiNgGFhZcS+waNpO0a6QLFJuoWIi31n2m
RdMHa+4B9NqtuCLxuNyCoeli34xoj3YGw52/eEMKCGb2Ig2Fzpi4YefWzt6cjIkIwmS4z5sIs5sh
mhYAdl8Nf36daxYq7VfmCbukzd1EpwPIr+bkkw5ee1fJosULrc43tgCw8Me3lP0KBkEkfGySthtq
FZ4sRheT61wopxlaF/nwayl35rW2e3uo38wRtrR4P1nSGGmbYua0+tgtDRAVJOjZUZNdHDQEpv75
vVutgbhm0TuhVNm0eYuoXeNrTeMUV6IA2EPRdZJA3YDVjFfer99cEEN5/FwaDBoBpudzRIefgWFe
NU6zXlG+dIg/teto2r99234z6fm6oJalSkl3y1j/+S/7DhNjbufhmD+VeBzuqUYt/jA24hNr+bV+
4eZLyhq7fsh4hzmhssZuJ0OVeBNQlEE/CXvMPqYUjEkbV63ROE1QaI6e2U1PaS3hLL99ib8dV1uP
AkgNwJquN/qXS1SLJaczREZk1STfsELGJPhlB2/y/jLNufNV6T6+PeBv76mhr7sFxI64ks8HnCxT
AFvH8c7/0sjyUtpUaNl3zZj/+UjMxvUstc57eG/nI8lRFH1WgFuCzKl9bC2oAsS2iPdUBf9QngWi
lS49iU6rptzBJLve5V/uojNGLqoUvpDgwiZExSTb9N7yZ1Q5Xqp1FIS+vFuMgwLrfBS3U9phLpj0
SaWTLuzMbfNhcBRlBzoJuDkYJZKGYiUpvr39yLYuhDWuTkO96ayHf47EW7e/phcONOqkPg1SOuBx
0Iw/ulYlnxQTIhLB6ZC3fSG17DioVmyHpVobw62byJjCZdXhG3j7B61z5Jdt52t83itdeD12rObd
8xtRs8ip3iKqE8EDS1CTlPEIJkS9ohZYb+d2lJVvwLFjVfysUVy/PlRliizY12N9Kgwv2imUNo/z
VEd7Lc6eimxSryw2v7koPgN4UnFxc6jaWp5B4cL9MJfyNAwJDsnGEPuija6xDS7edySabORQJJiU
AcgcPruotx8D3u+LbzXlTnZSK+JZpSa5PRG7dqlB0YmSYztYxuc+KumSJKoqfgqZtz8ppkNmbT1i
JIhFAjfkl6YHDAirffmhj0fl68jO5mnEDfq3NdlaSR7DlJOano5TBJkvc/pDYihW2FSVScpPZcK5
9CxJH6hJNFBj46Ia7/q5nisySyoQrTD44VqNwFiCJVLh16pt1UCGIiY7aBqT0n6ezKQsFGnS8ccn
kHuEIeTU4L04KdVDbNf1GnLfEkkwkzP+Y3J6yuppr2Tqrq4EBKBuLDoalXQffzQY76NbcuYjY+dp
psQ/XiaoHjwl0l6szIFy1Iuk+RwTjwFfJ6PF78uoML7Ww3iQKfEfkNqMwd2nhTtV4TjO1icSscwi
wFgFfwQxu4UeQVOKsC3LEoq+scyfJlQeaDFdNzHpcRQxUUwipoEhHVM+YKp1k72aOq3lozgsjWBG
cnhaTCoWhznpkk+VQLIQstFL7ic7rQvYiUB1+DsABZY58d05AFHHEthh4ryHchUVEcbGgcJ0sORz
+wDmxBB+kjZ5Re4EZPgdvSPjXesoReOTc0wyCaSs5qHviY/GDJlNX5akHj5a4EicnZJlOgLoeLYA
3cNEealjc/mYRPXk+rxjQtuVzkTfpLOqOg2puCCvoPlIbRzCFuELg8znI7HQo4SAbHoB+CvoS4ky
vTOyJQUsKPjRId56o+O4ZDnfvNiRNKdx+Uw3JFHLjh4uWoKQrUVxp+RzmeybJnIeJkfRn4zGpUST
94P4Ai8J9pQ7jPo3YpmLn9GA0iHsUyv+HpsTaas2nJieexSBtGsA866Oh5pfKzEbMzYrJpGU4+Cc
sLGRIZnLJP8cy0V7IbKBEx4iNdfcIfWQ7zmpDMxJmykdNEPG7hNTcP1CqkmWhJmaZjwETnpHZc7c
Z9C14jbREYKEoJEW26d8j/pYTzxzhNo55pE/FpooD3bnFpOfNxMIxNhTYsoSnkqC12S2UOXcrNP/
4hg9pbuOrnPPHxpa7uSsSY0WXtPeDNFiL/5sNeXtZJBwH9Sa4f5wl779OHh0YmpZpCPFjCmHGTfh
U971M/LzsDKq5AvInoXwzIreR6LEw0dyx9sv6AlQMY7FSrKLhZj4RdVkko2yaPNPhzjk5HZuavJJ
ujHOySHXYYRyzrJpq0lj8gK1HONvSapazzVUP5qOujr+rdUJeFUyz/gy9V7SQsyy11g3XKfJV8Xz
lr90MmBeIOd1H1M9k0/EtLnjPlOy6lte58O7qcX27HtpO7VBnE7OF2CQ8BoTieAoKCDNdIE7JNlP
J49hGNamWuq3TbQsX+IigZoIhgqRCfhalBDx4LnP5TIq5c5eGvdk17SJjyQtLs+kmtBMVtuJICyD
8syHebGnl7EyaPWjKmqfRT5QxUtG2M+mlraEIlpLvjONTn1PmoWa7GiKLg8WsAqFoz7tpJ02dlrh
t/FSvfR4G5KAQLS8OVggS6kMDIiEgsam7IgwDHKq2o2J5Ss9+qSTU7h4FevY7ozQHEqHXx7Ng/Rt
CQ0VslLf0EoUKcERc947tPuwe5KNns/ue50Z3bF+Wn0X0EAZFqQp5vwe2nZ9NBZvKFaLemGFEx7Z
jzR3CQlKESdY+wWeR34bO6n7DMWDbwHtOcoJs+mWhk+uCzNFt1qn3AGRbMvdQlbfyRvnGl6gkrca
2FGTq1iWNnkhQ0WDoxjhyg00iz1HQLW+bQK3TDBU60alfyafg788GiyYbyTSsYSLLu58V414v5Ok
WvZoX1iqLdhwP9o+VZ9HF+KbT4JG/M6LYUAdZkVZn41Cjgc6NpN4mnaJPbiVfd9GNGGzKto1KDj1
z3EDf83HEWp/aUcECkfaMi3cblXaXxSXVwP63KjRf17c6u+uL6JpRyoYWotaEFy3nxcNZQKd7Irw
pqm9bUuNjF1RW2wGzJnw2BBMwyJCRSNC+tjVXf1c6CsZkLOR8a0eqyIObNEjKcw0b7AOYMQ0AGLD
uNxnJFb/mGVXpwc5aeauKDyRhtJa6EwmtL1tv8qU/keH5KT2KatZT2s61vcM6yDE3Niyj3aMWCyY
xyz7OagKLyHdgrgKTTVvnSPKnPjnJNL269QvFTGXKOlo4gFRAM+b1bRC87zolGBWK/kNRQEXMSBY
iwnbQVUBvU5X5K10JosPRyL75rFoE1s/Um81lNBslFKG/cwPDHRlLAo4bF3nHJRJYvVFE7IgvHPN
9j11s0LDhW/3HnHbs1RPpHCicILPa+Y6uXbm4AW20xJeX8/kpzzao0bIVZ8vOVlnZuy+kEoVAWOp
Eh6sGhuSk/igKF+yMuuNg1pIcAfZzIctUNyeljOKn+hTaiFfmKfB+WnKavoZWXGMpKe1pgKIn9Pr
gUtTOPIXRDttQGUldX2AXckXihr6R71xpq/8iPkrxon5U262+d8ICryfclxzkAYa9bdSafkhymum
tz2NrJhF8k1BMPG3NoJjpPqx9pTHNFWckIj56OcY9fkT9ETrI+pF9+MiJtjFPAZ1uCkaczw6okNm
QRmSSoPXwbYIayUnyTBNDCsNUVwitiO7Eq4p1RHjO7ETc/ouzfvugVVKdXa1tAW6pIZG7a5NpyEP
eymWl4F6Wn9ALy3hqVZd5fllX6HGicy8jQ7CzkzEFWPSiL1GFqB9MOdcv+cVjsaQ/kKW7Wj6zi+e
rOzkMGrYT4IFX82TOpCrBmpikVqQmQT0tFaRfs8icmt8QrsihHo6rDW/ofEisAuPqe3PfPw/Kx4y
wNCdKLzZIifQaorhzgZDh4Rnz+JSfMr6cryrTEM8dwNiQC6DBK6Vm839hE1aknHmTTAj09KNVL7z
DWzSUYfFGI1VD4+yWt8WGnlsFSvKxI0/p33VwzTs449ta5G8pg+F/cFl7id+3gEOgBWYs9VUYd02
IVvCVO51YRAHNDsiYxr1q6pnVd88DCMMYMpqVg1PlzjuvwVHBvXE1nW8dVsolUdX9s/qFD+nmRmn
JARknP2Ems2Hng3nIzTSZAgjC9GOP7lWfZ8bKdpEppnzrrVM6KFzpqdOSO1NFaHpDnYbYCQ1omDR
pvQeVgQk5UUIAMHj4jQiMOFqjp/xPibf1a5Q3y0qHEIJV+teYdv6onmFoR3lBFoiLGokQqTrapAl
vXmJQHLx2mZBpik81bQsiy40MqW1j32h89sdrzFf7GjRH2O04h25UY28ybLZvpd85+ads7Tu/USA
AzrGnAxGH7Ur0VMtSp0I1nYiSjQgmfd10YoyvenymqdluHxBQwktugWxLbTx1lsWVQ87vWeRHaFd
v8wxSFMoq9DqaoiLNy0HX6iaWdWMoOzi5cEQ8YBCA0hcigdqgWw88kCe2Sw4+CXjvtH4eJGTt5/s
uH+fqoZ8jtSkhmrZeD39nWWA3TpAoQ9M2Tp2MLQWYk0B37YOphWiBYk2a9BiZmbW7poiI1EiNbzk
OGlRdod0UUf4l6JaDqCbZc+5pSvfTARVbHnZ1zErf9SV9iAqzwmKWb9ViuFba4zHNpsBM3T8V9xM
YTwrTPck6n3L6T40kAYt093ZyO3nQdnPOJyeotbAd77AVwdw0nZ8k9ti/IEp5R1Za+JbLmBkJmhr
2QTy/4ree7DYCbzPVFiFSFSJC1ti+r57kdXuRwWBkl+TBHUPKcDadSQjEqEZLvnw0Rj5BCJEBQcq
ZKbtqFagWMvam2Z0HlKzsENrKvejZxKcF/HOwYFXOUQp1h3Cn5upg2NcDQiBo/LecHA6d1FOSAei
XBNpeKCNQLoix3yv94Bs9dyW37VIX3bOVMWPxA46HNmc8aZKO/VDFnveB004g0aSXXoze/VN5gz9
TklN54NQxH+ydx5LciRZlv2VkV6P5RgnItOzMOIs3D04gmxUgsE4VeNfP8cza6YrAUhBat+7FGQi
PcJNTfXpe/eeO4RGbtR+2pXek0vs29qIB4NGQJi2Yj16nsjvlqSqQ7V9U9Iw7efpFtz8OUME1q7p
bmR/vPjNmYFCQVHfJrZEKx6upzV/EzCTWUfgBAYlaAETO20XIUT03cTeK4m+G8rp2nHW0K6HOzU+
oSENsyx+j7kl5vle1QZQxe30UKhOOJIWiiCKhNvVeegoExUd8H3eBAOYhIn+eLxUQWIQRpw/0lIO
Mzt9XtcrZ4QdNJK6UStFvFHQNfhcPwhIg46XHAcVMlNvpFXEeHQNhYdHteER0BsFk46Q9cZ1ZrqS
WuxsllL3jbXKrxSjlFGvNZ/OwtVCYXh0dODfPHHi8yYgyNaJ2swa7s02xO6tVczhatvAn0S/q5I1
NDnTRq/mEGiLmyxv3sm6jFwxpHDBe/Mmba1jmSyfaVGu4aI4Y2Rj7dp6fXtXksf8ANVcvxoHqb4P
7dLvEcm5IST+PsgnL6xmrY5S4hQDa7JubaxOYangLsmKu8Q2lKsuu2TrlsaLRsEaJCiz/aYmNYBL
wAlzubxW2877cJz6zaCZF2p2YUUrd/LA6opTW45bANZ5QJz14g9d+so8obuK27kMYCHubLW+143s
bmFnQKw4+TPEQVBC74uePhjtt1JrP91h3fSGdmhcFUlnH3oLqYqpe9diay/U+FF1V4GMDx/EaHOL
YVcAJctlU/F2F7L9pkEX0Pj94r7mifHimeZrUhhPBl1PHb0/ub4wROECDNwfEWU+EhsUsNDRMzeP
uhl/OLKJv+JsU7D16oBCkfGJsJiWl3ktqlsGi0jf6+dYaZYzcu353qwS50rLoX7aUgt4f7e57dCa
zinWLbnvtIYyrpSLL8amvTNqZMm6U/YHQpd2bNAoEGBDrwGJ40RKzO4XVzr2F4usCAjSYZ31G4vC
xzebZNP3zaZO+tcs9ZrgIpqzuDmKI5VyDZrf9j5H4Wb3vPktuHHUqrj+ngVX8A35ECcguveEq1I7
qfF8FnZNPIO55moR0ByN0gzxP2X+1aw4ZwDTAel8G9DHr5Up0w35CG0WtO56w7G2MUr3bKYETlDS
D4j2UgKEQTdX+t5J5jYEt6t9n7019b3Jw/HSbiAzX7NW3pf6savog7TKQxOTjTp35mPvGteQjR20
U82sXjDKV+a8nzNTcFqqDBgGbbAPmlEbEPBfWedriGzeqALMhiMnNW0c3BO3bZGV4HhptISW12sH
vZW2FzZp5gWC8GHZt6AQRBkvY+iVBoTtoo4NZjBZO290We2ysqscThrNowJWe/otKj2HwCwGumPx
SAm14agt9g5gPAJHW0VV9+R7pxGoqyS789S5KE8q6dTKvVl0uMR8pLC2+sK2JkkD6RwSE7qiLuR1
UrT9U40Uly90bqR9pl2YKZuprHT5sFRJTX9kbdr9QAejuOTj4iiuBer/LeO5GC0uf1DjInWS6aNj
eIKtgFST2/GS5cqVqGmAyJHk4VaPE0+iezdI3zI4YIssNIcpfTd1Mjg2/HU2ctplYsP9q1SiLEeY
ESWZRDfuVuOERnOYp2QrE6OpNjn43i/ssQoZHHal79DyaHRR0Nh/VUTGUCH3YBy2Y9X030hGTt89
EqKejCobyPlox4nuC93p5zWenDuOAfwS02jWb/RVdCOgpTLbfk57/6FXEe4HU0X485EvquG8KIzC
DOBiVjdTYvDMkFWZy55IlrIL1aHO4muaoaJgb8u7+yQhW50M4yTi5j8Ve116A/fbtgZANtMuHQMg
cvm00dl7PoQjW/7X66xg7tBmEMxEMTf3+lSm58G2icFWGzaxMpvPLe2MjQei/UXHyNTszAmzwyaR
CvJwVP309ZWeOtMfV97AwLCW9Yqw6OzS2l3H6aYekvQDJTaOkiVVc26ZrpZITvxUUuwOQ/VCMgdV
+2pe3oFldZtnnqOdhz2YTWwHRjqikF2N9t3phGrgT3KdnEdTUsN6bUGWCDny6GIZNtB2Yv1zSuba
0HzjSCi+nCVFM9zpLap3rdDz0+oA+QuTvjDklzl3No0zy1CCRMfCglNumD+KPk80P18KWimxXTY3
yQoeHrJT1QycX5XHCe514qHoiulFW6pLeg7U80+Qzmj1M2EsbbDUxVSGJMOo2i5Ve3fCo1Pkd3J1
TjEt17dsqKbh2ijW9kCevZg5J92FnUs6OX3qlFYqux9JGf4kDOWr96bihVhT46glxqxE6qxSn7ld
3mhR1whb4oew17uUBOT7sUu9Mhgms6HDrgEN8Rsn1Z5IlnHuPVGRiKZrxXhLoGlFomimyRedMOLH
plvLe4JLYUvTp6c4M/qYmHJK5IuqUhRYLFQcXNu6TafiN2OVn+ccrolQGkMcijWm/D9MseAZWbLN
Rb83Z0WEMGOG69W05W8+5eeZFbcidHqwEi7IABCGfxt0/M8iXUgNUTt1vyiNNm4p3e1bL6ufO6QL
ERY5LVpmW+z0xjPu0foVh4lO3MYgDuw3c52fBp5ogVEPGczQUK4xR/v7D5JVbk1lXCDR7ZKcCOJs
pmlYKc1ELnPi/ObX/nlmZV80pJfUKezW7o9jZFIptTyHvrdvaOdte65xjxNHSLTYFm9+Y9kPvxkB
XWb6fx+S8TR5mGjmLmDPH/Wy2sD64jo7ELbuCfmhSdN+A5iH/K1qCnjL3MC8OixTc6ExPGYEFXoX
GHpcg0vc/uuf5aeFxTwLRt9FjwZdk4Hr37/ooZ1GpyUKZq+PZsPHzHJb65X97yoPUNqoZEkih0ar
hVvx75+ikZ5QL5a28g3LcetVeXH0KsZS//p3+WlMd/kUHeASCl3HBsXx90+Z3KI1sksmhmhJbHC4
9u1a2xgfbeREXLfiYWMI63fZaL9YqTgRUQ/C4IOb8yP4AmGXhXHTWfcy9RiUcaIxPAL4gXRk/c1L
8YtnddFhGfBYsYf+ZG3PU6XrjMFd97Nerl9a3xjn2DXlb1bEr75FYK8A3nj1Lrqyv3+LrqBZ1q3q
urfN3LjGU0mAckFO92bou3pTGlwlVULmfyOp+FOO+rd3gl/oQhBBz6ciq/hRK2UlLcnPnb3umVgl
gBTFQoVp97n+STeW5M4FCMZwGWfNj4TyLE+kaGf25VrkAeuX0pgZSUyXMlrNzaPexQrN3FZlRim1
i+3q315pCGgQY0CE5Lrwo0pidp1O9eYJPfhEx8tsYcrWfRF2q9KHajoj4GyQwP7rz/xpl2LIfaGi
oR3l8as/Gj9SwrKsmqnwPmHCJsl1CUsjYy6XZM8V499//WG/WARgc8wLupkdivDKvy+C1m2nlIpL
3VfGAuCOdBSIbK2S9tHkJOpdhfPuYV1S7e1ff+wvXiZE/OArcUGDAfhR1ZmY3oyb2KFzRwLKlbBQ
T1REtl/X1m8N7L/4KIQuEOcA91ykjZdv4J/UJ2TSI9ps9XlvelUXETKOL9qInWFfVlX+Gy3Irz6L
d9Zx2fCRovyoJHOThVDGuFn3Xm82L7q1MEg1aCb5RbF4v9H5/mKZAACG84PAH9DSJcf6n38vavjE
lNbAJkj+RcxFu4Cf65b5IeZxEp+B2OY3a+UX29IlJpR3F98CJ/YPnyg5pmf1sgPmom43lVmotFpK
4+5fL41fbRAArJBS6ux86Et+kGiPSo3MXOMXywEtfqys3mtcUoza+6TWnxR7VE9lik0YRWx163GY
XjHctd/mEhWirxvpfBQinSPSBhFT0DKMt8ydl9886V99F3DvqP6tP+UvP/yQMq3qpjOVdW8iTAvl
KuuwH/rf5d3+6lMuYF2+hItM9kc0zBQv3jx23rIXq6tvy5QpSavFv9MW/2rVekCPUAzaMIncH7Tc
pNP0YhQdEVPOquz00pw2CxMZrv2IS/58uP8N3f8PXGb/tM5/gu4/xm/VJ5vkV9Wn/bL//M+//sJf
yH3D+oNHDNqYp0yNAVLx/yH3de+PC9ICFwuvOPHGLLN/EPfNP3SwgchWDXyIFx4+Jbyshz75z/9Q
tD8AF1JvXqRHlPjsfP8Ocf8vB8l/HdkUcxfyDWpwfg4qH03/4ZCYiiWTlGN3bUvw5r4DJMBtd8EX
5SfxrJyWuLtvbQhdgVJDjfEbOLUnqzY8xUeFz1RucvDAkMqpZnRm7DTd9voFgJcsmhMHiuMteCIy
ktSwgMZINhSr5nVKsnV6VovaWvZANfG5u6AQ6fx7qXhg5DjOkQ6ax6WRnJRvy59hhCgQ1vbYmmqb
iK2RQH6fkOOto7hlyoFitggcRlQ0rvSE/kiQ23pnbhPRNLrGXKZvl/tpiXHAx5YkaHK0S5N+1rTw
o06ENtoB06j0vmNK1G3VDpxAME4jMpZJ6nUSzfk6x1twMmBbYPegd0hRgz9Pg+LgFB8rdQhiXVMu
O7PIvqu0dZ5brC7nfC4rg38lmEyMaVwtQS8HHeEKWCg7UGm5thsgVbPnLx3vr48Gkmso2o6sikqy
nnZAh6txK6AAfBAC2Slh16yMjybRYyseJ9V4NTK9fWwGGQeJG9f4zKD5M7CMdf2SwNhktFNNvo/W
lY0HDAfJ77YrXC19GXSRf5CHViQh1/NVPqXTNHkvuqo0L9lcMCDOYqjIIdj9gqxODY0NyizriVim
9Q1LKetESapFD2hwIpBSzWmeA6UpYLBMFjCKSe+zEPXkKughGfmxczRS4S5puZrfOggKAldvay9q
V09eTwBVurBj1SeIHmZZ01RZ1iMdbN0MW7Il851hzOYcji0bGvGX2nzpxUrjAsNwheLbjjHTjNQq
d/VZXdpwgU7UVqBUii3CxmPMxziTBAbGPQuIgmUG3hqWFR4vP4dxQNekMgRBz4tMvmiBK4SjIy9B
b68BDA4mMWJddyeF4aAHPROuwTS5Z0bJaeFPnuIhySFdMTkxL87ftabSbggaK8otwaXppyvRUvmj
VyVpNEpi2dLS0e+QkwjC4oy87PQmIuRSdQEyDMJARpYUTJBfljz2iu9x2RbIyXSIyMM+TmNWB70l
zN/BOlj2JWYQLMlJYfD9EbvD5DASnblQoFVY+sDVxuW6gL9vR/G6dNaJlE2TiMZ6GJ8717BPXl1q
zVZdmyneVODrrYgO1tgHlWNCKp4AVWDndudP0u0Ad7QDEIhvSFkybes5TVLs0MBoqOyY426JNu7f
BXKkh2RNkYOtsixusRihZSJKsvciWOrkSyDcHdJoGZSZHoQeq343eLhZV2s+u3Nq55syb3A4FXk3
bRl1rA/TxAgXF4nufSdgMz97ol2Xk6O4rQwxC9n3vZ5OL+qYdGxdrTcsUYe68duk5o4IGd+WZuCY
bTTItkY1k2QodRo1aY51lbXtXT0ZdXwBbdAMzNyqebGsWK/RM4zGS0L22lNbYmMIymI20iCn71/7
zMbtm8nWWXdW25FhNzf0ZaVn5Y8xdizBVCyDU0BSY3FAgOI2WzihxrwpuHKYCKtIuwq0JinzrdYj
AG1qg4jGozU4w2hvHCMnRxbZ21TeqQlECsQT+fQGR7i+dgoLdkPsJKsTAOZd0tDthxIwvYneYU4k
Wx5oqeU67nNElGJQp3Zj0aY1SafspAiA62cq/+uUFKnKpBF8a6qJraCDI7cMwoXg7pVBdJWhwvAF
v4SKRopwiLwbX5m/oHKUozuz1Zsind49NzN7rnfJ/NGyzz9Dg3XeCb6Cy1Al7saQBJZFzG1WeVNb
DRKWQBpgX2qlFsTXFan3YalTZWHFXfPpgN6QgI0llkXF8s8gbhhMUwaIGNa607xRECwhGr6Oec46
4O/daIPzyIf1tXdKXgnHSxgFDnFRV6FurxLCBt2xIZpBtMb0/2E/haIYEHxOeObWoNIUgm6HHDWO
rNXpW+NBvvFp0bkHrgEaw2Orq8nz8zT5D+blf1dKFD4UoP/r//zvv/CuP1VKTANRI7/9j82brP9e
L/HX/qqX9D/ojnhsuxcjOn7WCyD+r4gixfqDOwNwAXTXf4bvXXpD/6iYNKos3IqIu42LUZnR+/+v
mLw/sFKZf9bZ+JWAnTn/TsFE1/JSEf1XxQQCALcIrmtKasYQ6k+IL+QsJRNpnXqjJsW3H9v1bJSe
8dUzb/HHQo4YYytYQxXomZJYnZeKSWM7JjsF7iWKk9nT/XaBvSf6yHMyESLNGHzPVeC+NJ5zRRce
2WqRs4st5sZGoLNrCJX0CQImakF0athLtGaV+dh1Pc5j5H+FzsnC7tLuBunZV7XM7hNl3U6zRCsr
YnGd1kASes/eqJ30u0XEJ3gjbeRqzXTtjlA2a0QHvoaupeIZ9ndd7UAVX8TtsixPooKDorDjtM6m
TAToJA1dNLVaFWhOdVzgLIdlvqrhtNr6M93HZNus5OvqrZmGqzTmQNgtQl4VGguN0OsJ7AfWAqoo
xy6/l4XjRYK2z42KsO27paSvursUoY62JZR1nu311JBRyYdeZ95gXlXulN/aFNRoRg0k854cH1On
xGk1iFk7WCJWCbeHYHkHVQjBQWzdNukULo39SuK29jlnhYMGM0NqFQJzV2+XuRrjsJWmOAKTaDQ+
1VxPLbOYE+3Wqo6mOLM3cSnc722iWVGSGOjbrd5xGV82ZfxSuxJlvTHr8ibGOPuEe8FA85aSjFm3
BdIN3gqGMyWTJit2jL203Km9ketcndLO+Y50NDWRTefrGOn9tOxRiDvbeansJfVlT7Tq1o6deDIC
Wup2gN4xZf7ETC4whgwVw0Rc87Oeme78LmUsQpSu6nVDk88M+rHQtYdWjdXz2Dm3GOTNqFwR2bL/
Fjk4usyu/Z5Cn++uzY91SuYcTfsK53Qxl4cZ3PD16PE0kpzIqrhP12vRNWc43ARQthxbZ7KsDV9p
y+Wwxs43anA9P6S6WW1rzdyNdYNWkyT6TVzpryWlZm2ratDPa/qUCj0O1xrRXEb0a6Na23a1jFDo
DhgUsV5TESeHZdWjmP/EiG8b9YKbHqqzACxn5uoxyx2K6tHP+uWZ9vcpXssodtMrcmuR8bsUPEkc
DYTIE1FMUGKl7LiUcPVo/MZ1gjXpLMTxVntynPzaGJ1tUY4kkYtwLuWDk8UBbepiO6t6h4B9Ps9k
kkIb6Y27sb5vrW7bjAuV/UdurBwxC9+n+sygVt4N+XDNlfsiNt+yHQ2bzkD+JnQwpiY3K3GKjSqc
awTqDTazJtOjHkBZ5K3uLk0zsSvUFA90y1NVvCs3bao9j2qDfO6qaOYAjrW+HXM4XMO8aEC+jT0Z
rfIwmtZ6Q/CSoPolrVYpYydqnaK557U5atnNEuu+q77SDySjGO0H4azkbQYtNGTQQL7H3W/ps2sd
nVZDKCRcvSturWGSfjfZVZxZS/aS9svj1KG500qGnoggzNqhtBJdJBLn0SkE9ZEsLfY5+SroAB2h
lCHCyNPvdVHcFBep0JqRsTyo7XPTTp+KwF3U8jbudXO4mucyBMl7rlr5VnCP1JR53aEReV+qfI5P
5J0bYM7ksF2QHxe3da4Krgq1mYK+qoPJa7eOSg4n6qbm3MOrQ/6ZxntZrcRlI8NRQsh1yZVEU6P4
ZUEJQa02ohNCKxa3QNSTPFTUJcLaew967CtV1PcKLQ8Fo5vfomwP1jGPGjGucAkvMg5nUO7MRchP
Y+3uVEUVd10pUt2PdeWcIaE3IlF4I3m+qjeeLLHkod4o3W5qasf2naHYg1nQvmF9I3allPWzUldj
oJsdhqtq9e6qLJPp5YYLkk16J9NIN7AW+8DpEXh1DTWJW9uZz8X+ZOvqfSI68uZT97lQ3IGo2Gze
Tx62nGJUj12apQdG/N7B5YKArDFrjkJfXMos8C5IPGVTPmjFdFO0SKJ6+JTd2hfHFvzktcBnnCnJ
o7PwZqCnpRquN2b+ltZGYCXxvZMuuu/U6peb2rvYFodK1rsxvVS2KaeKYc9X8UiYEUL2D8hBJzcf
PkoMn4GQZh3gQrjtNO2jVboiWOKBw0dLd+WsKcHk6FFj55HXLVSyM5dGMhuayMXMEgkuIMRZA+vz
FviqhWGXbIU6KBdxGfauzYfQ1HxT9EjoVC/7RFrsbq26+vS6+oCEQN04MLxKywyachwC0sejDIXd
UqbXbQsmMOsWJxirBBnfEoi2CRtQf5X5TZu/reuLtGgg5NAj+bY7ytTLopNO/eSN07G4UCF7M4v6
Yd5ZykuqgLLOuTjZ+vrkuPk2U17sTu4Y2Z0cc36IlanDCcXsgVXio1v2awvAPVqPDhSnWc97AhB5
HXQ7MJ3xJu6ba8I6r9KG8LU0q94dJ0Gb48qTDh15kN1+qsxwqYqT15qIHJNnYSqHcRwOOYu4xhwR
99kVl148ItoYGLH6KrrkzPB/z3UbzSWygeEpXZSDrhgPyIk1CHzK2fGqr3W8Z2qfbLRRMK2HzeWP
i/ndFlZkZNZW6G/mkIdupmjIyONAzNi3DOt5kd9hZO7GMj6RJIL2umInVrMzStldIxDh6256w/XF
R1t/A9TDDNykcJH2qrzmXJkd2W+we50S42oyyG4vi49WTfdxY0W6bMKMzsawaJiT6Wt682vquoHB
Y/eT2TIIc9ROnhi3bakoe1eV+8LNfQVxGKQAjFqFn8inZI6vDAZRqGDcMt7M8xIAYiv8DJLfQdWZ
AqXxeDe23m5c59sxGZEteFU0CO+TlzZMUMkLxM++6ohlb7Xg5NJJ+bSbZp943oYvLGBpBEuR7Oty
4Sh0t1W3ANJTQtV+sJTurUvULcrgcGXbiNW05QXszkKFxFf1dzrmNscogkpp9wtiIqdE6mS2odZy
F61VDQRafnLJqffXonzJ5Zdb2Oe5ks86LAR0gTsztzZWs4YrQhnMZMg3i+3UZ3ucYS5tHzC4ZtJ5
dIQMHq9qh14+hBY9GL0xj0iRjovqVb6qxbfcTR+5KSthOb2sJUB2u8D1MpbOFSL0jF/UWw59+cmj
3Oc630ldwgkkv5G3aZZZOOZkAUpBh2vMzx0jPb+anFubNCQab1MWwY07NU6b+2vqRDLR7+JG0E3S
5V1LoTH2442ScCzOWmgl075bk4vHRIb6JLeIekJ7GvzJkPczQ5UQi2HFO1E2IXRZhN7mPO5WaT57
CO0fxspE5WlJ78pjUIntB7lqPSvWw2IQAVo/eOt8ZiZ7jwMttEYEvkp/m7jtFZKOowPfhX4gFafp
hWYnD/2i+Xbc3pqdfgckYjfr6eukujfcyTeKd9QnUDirur0I8ga++8KUx3JyH2jqjptV7aGM6v2m
NFH+OTUUcgtBS9c/tojs1DXHXdSom7zBV6pyansJ7kzX9FFihc7Yb5zlyQTeC8yn2NC1GbbcW7n6
ooO6iHERR6nIYaLFsljqjRta0CIVT/+Iu3dI0umWUj1hKZlGVOrDN/CAKHzcV72YxcFyChhOBHIp
hKjEeobEq4rgaO41gN4+qNMoY18Y18oLmEBzcqTokQxHvPXWGAxjcSZA0qc6CUhVRWQqI2FMG4kA
ZC5PpSHOZnwW6WtFyD3TnyKXKMqUPcqYFzki3kQI1up0mxv11YiLTU6zoRc4BOI1AvEaXcwBhPUo
iB+7TV26YS/IXmePeUMlsM1mII8pD8RSHpzLZDdtMIKlW66tOyyDYax7LJ6pCcpG31aVIrYAGkij
JOuczkqU147YMt3zW1PcOe1rVrpLULnMsFfzzsCtFVmtgiQ+dzeCxm8bL8GYWto+U90xcJwjF7wN
bhg/zbEzoin91pLIkC7OLp29s7W0bqAU7/QTCGt8kw5GONN51+KPQrXnLS5B+qLZYdCejFp/s/L1
Atd8SLs82ZS0e0zdEX6mLBBfAQ37QAqNV3JSxYsbQ3cGM55dKKb6sl07LpKpXiOZ7rr7bnbEt6QW
2eXP4uUkaVVtenjNUWf32NqHmANTVjhpTeorI7ZWtgn7inC2d8Uynif2Z5CVQsNdf1mS9hjJOL3R
F+O9nJ00nNP2XpudTV1P68Gb5JPeJneTZXZPmZp/ZpezVORHBe6lrk3bbk1vraVXI6i7Z7pTn7JV
Dl2KVddGrUKMa5iJ7rM1J3RlUFFn94SU6lyYZiQLGF8eEANfVestJz9eOeVIs17eXKydEc33/FSN
bXZuvM7bLdKCuUxGl0fDtcgGD78l6s8zN11lM1aesR+m3Lovel1uPLdKnnvbyV+FsoKZrVa8oKYu
j3ZBWd83yvqKjRM4LQC5iCE7CrwVGbKHwwQFvt6M0pdisjd9sSpHBn0FDi3o1JqvOKRbh4Snmt/H
JkG17tDUOgNAHq5ji/TJwFpdlxeqbjGbxnIgYDzWuiQNtUHgM5Kp3mjHmjqXYIcqV4ba22X1PLh4
+/LY+sYUgpgZ1xrjbotQWSGyO0bZh8Hcj6sV3Xp6adiulOA3zTTmpb+w5QbJINKzlxoTl28FdFwH
t32UY1X5eZFoB1fvaMz3RZy0Pup6VHIN/M2QL0sb4WOQexaR/8M/mxQWT6CMcQ9ZOa1pVLSKvWOg
y1x2icU0B6AgcDEJr0JcocXmsoRJYdqbKafYmDQ2b4rUfmdnaWOenbZBuD0j1t+vUkmAHcdLvFs6
p7vyhsJ7AEYv7yS5l9XFWbHilm9jVnRemlnlV3PtnEUv8dnYHiLIgn+5G6h+/bFLqtMQA/rwAaM2
t7SQisWNJqlM2bWrKZa96XLMMQ/Qp5BiMBNQuEF6HrYPT0v3JUnIZJQrYvnWVnVigHTmXQLZcSk7
48W3M7WRV/FKQz4i6M1p8dZ4eAA+XI5ldd87cM9Xv3asLjd2GTLs1vCRK2jNSRmNKtbC1OWL2osK
0soxm2aQ5x7qZqQ5DDAurGNndrpzsfQw0gHa2fN9NuD3++IClzhfaeWx/UyyMg8Jgsb5uUzX6dj3
5rpTNbscqMFQvc8d0X9kOdvaXWsO5BizE2hXQjM8dqZ0bpdt1WeF2Fq92zFXMsED+C27CftZU7mn
zHZdzAzM9KxwpPE64aqzXUoCLy5jPzNtnoW9ZvJky7FgNJIraxeMeW691yhD4qDqvX44iLmyqo26
LmLfWUZCmHKLiWZbxkiY/aWH3ASKQHWuG2xbTUjHVbmzJRD0qvGGd6SU+u2izfKr7qlQCi+3wr5r
ku1cLfLQ4L17aTQGFzADLH3dT+qi6sHgCQdEPh4hfGpN1W8rfW3vkjRrDiNGuttMCIFXvl0xe9pz
3G3sdIYEsxQSX2ySPqdFJq9G8Ju3OCy6yFQn0lYTtgGcwuAVCM+Ota/eFmQJjbl33+C2vWuJbzjp
/WDdAneyuLvhfD10shm6yC4t76mfMuu2rSb9cu3O8glvhOx6327lQmNjyZaDXZbkbarZlNEQwWV5
w/3JCmbAAXupwQFoE6c2fUvkjskAX3WfZivpv6udy1qfhLoEqZFU95VjGNe0+JVNm+ORQnTIfUE7
pirsY3S31BBMfMq9jQwLxnenYsSxili/x7PnPQOgaw6ZVsf3EP6oR8xJMiEbRrptFsX4uUx171kO
C6d3mYrMCxcxMx6vimQLJGuNMim1j9wpzMLvR638luWLRZsxVgw/a5L6vEJ7+kLmcM06KhDfNtl3
wKYaC3Vax3qr94zH6DO19sZ207NaqDRJK/YXiva4Ge4yHMIMBmRsvhi1ZB5dkG7tHvvGtZ+0uaGa
iR3JqMgYNVo/Gte31dT7huXl0LfAorrS8+uTCfJGMi3M1NSR2cJlnFCbFMnmtWHnbFcFOvdGNYTj
GwNAp2GWckcbzthbOINvOs2FrLwa9d5YX5Puburi7OJAUI90PhfHme+d0UgPLW/hwbBXY5M6+ML8
AcEdNhwt/dJIv24CLG/LQS+6+AaOtHmPWJULgrlKX69S+YD0mYsvLWi5iQdrPhWED3Ntbe7W3FzO
Gqw8Xi7DvbJG7ld83/2twQ5D2dFV0TQ/GDkdAp0Ww67wWt03e8R+cYINze5oSfIs1PkqNzT6L0Ct
N4WRCRD+Jat7qtRgtAQd1f6MDOmkFhyneMJ5rYpQ7fLndrHuO5VKuN5iir6ay/gTudBWkgOsUNo4
kmmxt+zQtFNUXLzFq4gARA/HySWCu2ZyGDRmrbM4ma66Dg1njUTak1lP4mB2i8XlJzc+7bLHhRwb
SblR68n+BqyfCl+LRv1GtH36bJMV8X/ZO68du5Esa7/KoO8p0Btg5ubw+PQ+UzdEKjNFb4KMoHv6
/6OkrpKyZf6euwEa1WiUSml4ziEjduy91rcmX7SfxrlMzspptD4PFA5ENdt6fyIaM38s6ml6K2yr
eEIqbx+jScMam7SbtoqY39KR8dp9n2BcPMiCbBNqwrwad9yfZXLoQdU8Fl6VvVrSSS7yfLZeMLmL
jEVZI484t4s71H3Gk1sHzbnV6VYcDlmnPcetIKjCA/2aJLm6NWajQsGuBT0og3i+GjBG03bXpfsp
a+38aKaUsXzRTjmDvmdu6742RuGdJlRIxmYw8/65lTbtiUGKC6sqyr0vHH2XzprHmcubd5WGn8aq
rsaR/hDBH9Nkz6tCJoAjkjF5nNrS2JEnZIakvVdhWV/EbIFr5mhu6AZxvIriNDjokbXtWEyFznib
jZwxeLA8kmMqgbOLs34oSaGphI/WIT6hrcUo3IrdDfEgRogmLqVzEbj3wzxuxsraN6aWvEoP14pd
dydyTPNNpJTc18SUrHNQP2sMSKdeQMc+doKbUgOlXssOX/rEHmQwysxpiIKEhONaR3egu7KdS/rJ
aW2U+mps5JLUNc2XXlc/jWn7lvXjOiPIODZFxiGrqo6KVnxoQqTHIREfe1nea4W2sXB9PnuTorGU
4MZxFWWBUDuCpqJDAxWEM6l7Z7jc+CBOvQuFs+Uk1cp2S0+LeTXOSc3XREiDt71AUX7TD+AP6D7i
QOi86JPpVycMI1A/yHlHdMSTaOhg1uO4sHHw6zYwGzSmQ3AAPCxFr0jCOVwE5p4I9DJEtX4Vxa5Y
2RXvS1+U8D39/mFcLCMktJzTtMnuKT/zHTrKfsPyTiJil2NPhPhR+dO1D4aaudAWNke97XEWbmyj
nva11TsH3XeNQ0Czdz9Vbf80YayhtG5pVlixdlk4j45f7zrVHmNau5tpOdxY7nRl5IHEN56dqMmK
93IerXnl55iJ9VaCqS+JB8gLn/rXNi+s1qVNnBrA6nmWar9le6vWLo06f3jBtE8+pqtvOV43B8O0
+xVQWfxCuXFdJHIjdegXZozuRzPEhmkM1M+aUJGcIAZHyQdggctkX2xRlTBLs53hUvNbbg/qsFBq
LlE3EXKjwRgP4IOAD9N7zBKwJ8PAHZMXKAsg1rLWuXj+SlWclnhKsInoZ0HQGQellbfEa5ya8fg6
jt5RNOLEn71Txvj3wZdW3yBvqOD1FbFIxVVjeONrTOMO/1F7zkQcbESaexeujjl3Hlu1Z91VG6co
ihO/rDKKD17MoOr5yjXzT1J5YhXxpBHUZq0XdRZJEnnMXCc+B5x/Z9PEx2le0r83qezVAdkmWooc
PaS2L31vnyTwTZjDszsNlF9WuYdUsIEFcFE5ctOM2aPsZ+9qEiokCLS6ymAzPNdj71/DuYSEG7HS
LYSl4iSQS8wPVsDbkZNAWBRYl4cZCo1bV1vMXjTcmLLselnI08GzjiZNvBDSznkXdeoe2UlyEWnd
1jFlek2+Fy036Y+hakZ7he4EJU7gPwvBWDEU9WSeDQMWlJBM2oMO6QfhyVoW+kfyYwxkJPHKTwMY
JmrYDVZsbMlNuVUsJUvARntUVSk/jYtUDDl5w01RXVtpHOrVfApn8lrrjE+mFe8KlkTCaEM+0aMF
1sUMbvKKqU0MrwcNDlk62kmc28QPUJ8H9cdmGsKUzC64NXhoq1au8RPBrpppJzZNQWudhT0oxpwe
uf5i9dW6Qb4B0Eq8GpZ13bT5SW2lF0XSEgu0uD4bzd1xWpr2bqIn294s7oGpHPrEtO5UGRzJEj2A
Bi9wnH1pC/IgjInZ3Y+o8B5GLHq5YOrik9KGdXsyt0YyOydeK56yODmx64xhARPuGWPoqLbeKOIN
+3IawmV/9DrvgYDhG46zxR0vhyhlZxAhLJ6B1I/cpmM8Yi3EQnFqOUeoFCd48JPLQenpVk3ORZYu
eKYsXWUdfRlBzLNXQZDgQPiU9ub4qW1H56JH1/OaxoNyN0TJjOtxJKclLFMRRCEGTwbUtUaTFOM9
fs2yiiRlsD8G99C6a+2ECbl2YU1+9VTHjvOsLz23gqtcjIHL8+Q3OsgU6ra2I7rFhLhbakW5NhEy
UcJURaeYphg7xxzoOkddf2FyPFn7TaIT5u7m87r1GEihXZ5fPPTE9ODc8o1iNGaOmPUhDAPFAlaA
bjmJLYaXNIPfdOAKHXVQKuthZ1KYhYl0sydLDdNwFtnWRHOzy1AW8fVGWNRy+qq8/o8Y5B+LHP/X
WpCdei6/14AsX/1VAmLY9gfcgIGD6M/FlrMAqL9KQJa/cTEfgeHVLQiXf+s/rA+o9ywkszDMF902
P6z7qpg1rA8YelzIgouU3kfg/u/oP764F/5Wf/i6vsBKgQ1zcVAB/8UqFGO/0pHflxeD08hbv1Rq
H7VW9snoW+B8EHSqh9T1kmBP8F5xGOZBbLx6tOJNkGUOGAQiy/apeZZOST1uBJ2c6zIItGtijtOL
rAzMhwnF4K3hdNHHmIb7pm4Wl67Iz42aAKTtGDPmm3L7LtZGxQPVa9cIOax1OkbjnRHJjBt8RG2Z
tJ4AzTFuCYSRV+mYIypEEdt7GzbfOiFqafaPpQlCZgvCn5blMIhTsihw2n/5UP9ze/8DTvLv7u/z
5zL9lP4oC1++45vMyflgYonEGsn+HhhfrCvf7nHjA2dRMh0IdeB+B6z/112uGe6HwEWtrZuLapww
bLRJ325zzfT5uwAZN3c/bHjc0v/Off6jb8DHt7P8g1/AoN+FE++db6BBhmVMJrwWt2+NK4qqj53h
1Bs3980/GOKYRv8gqOJ3ucjc4WNgiV2ez/dg3E60xtTGKPv0gkdIU4gWBxhIKwKtRi2UFcNEOhRE
BtLBcs8hCSVMhsfhxiujhURpVefo9xZtalIegBjm+57otVVmMnArEvMt0Fx73zTjQ1oH1rFTnXaZ
KpOdnjPeZV5EtBKm2L+BNnWeGBrAhdEJNp3Tv00tEJOBsIeXVOOg40fxYxTMBXCJBsWKa1P/AquJ
Jmp2jfF3iEa4v+hKedmbQr5FVkTpbjjeJ99Jul0a2B0UBa1b2WN2LHr8+jhtekS8y1CvVa29iSpV
vU4+46AFnB0CbGwsbMK02DlUTtm6wSmUbBTlOcf4UsZvc4wufW0hTdlSRHDYsUDCERZWUtW3koNV
oOH29UhjLfSbIHGtxPD3dZlyEFszcbMLQXwDABWK/LHGoHf0Rl8bHjketEiM6UL14B2gZl20gRVc
EvynXooRexWfUQkgqNAr67kbhTHiol8yKnwKitBmi3QhqkntKYgm92ouo/pVuTUVopoCP2yitLfX
vdEhMs7gfn6Us3CDQ9HQI1uh4eQ9NwYoh0cnsbzHCYGQthpZ15jAD/pIBdW68dZocTDPmIDuunoA
GD20buoeaZ4IQgQFSKgVc80ZPFUgfcTehp6SwtZl8ogAGapMXPTcbrEA2nqsERYxgPODHLZEoRRI
gDJHVRLwi+t11TooRmVpOfW2EXFy9BQTgRAeZYT/YG6re4ezqNzyGuRtpjsDdL5g6vRVqiv3sz9y
jFnPBTB1Ju9DPoYk41nwfOwSgKZBTzda2Xpn2iucZEkckvtjPXQZwOGQBrSXUSZW2lsfdfD/2rQw
X/2GDivK6452ouWxbudmkGBiz5KAqDUOCP2qZqB7nIeUoVnp2TRgLGZUHarj5c6tLbN+yUqjuLD1
SJBx2fmj2HqDV9LvH2rSHqxeitc5h1nD9D3Ka9QonnCZABSqXbODiH67uJZkfNUhVWNdYFGamu4t
b307Wev01p7oIJAVUZXaeGzMIp83cJ0CwSHHNWHzaMVyxNNUlRyFM7X13pOyfHYzK6dbkbTFGvzI
KLfQOHlz0FXq9EvyLg5QXTMKQUnOVrduqTWvLBIXX7gnALs0HXtdiOGfbU73Mj9mwRinT22iJfZG
mrlZbDMEyCnhpz6rCbcP4/JZ127MjI7oeoAxQjCnjd4u7azCD+1snM1dUHPPrPCNDFdlz66+SlO3
JP0PlcfSaLLkfVYrddeBRfEOEkgWnJfWp8nWedpEZT+Qe0CIaQ2LbtS7t8o1aJWQwqc2VYVMfS/L
ngM/GiZHbCy9N7NLvR+HV8/q2hGJfo9AL6npVq0STdMuY0OkjzpQsPiRFEjrdTQc9WIQQHrdRklp
revBnpEIaD0xX/BxmNnl6C7sraDljqVihVRkhmyxEZPbXUYNE+AVzelEoJVkdLCvQelewxXws1VD
xr1J7m8Tf84B1KSbDEJec0SVBl1LRQipNi1gCWbM5VirC4R5CwimhAi46qto4elYqUq2zLLaemMO
IsFwEPUeoX317DQHYdEAZY6Ugk+D2lijZ8gy81GB5rTCwQx6ckTtSQ81US0PEu6s+HQSGFXReA9k
OM6VLsndMRfGjImi/EXm9AVWnAWYHLlj0J/kaSkjTDDW8Mg42Cz2BnJxHyrcHBG+a2o0voaSoNuH
jqMa0ySayMjva9aBhIslqg/y4X3VxoUZxroxyTPAK2X8sab7K9/81qjKz2Q+z+OnOoJlss5NIRy6
EQZc0usgG23/qqsdbXbgelZMEaFD4gUndrvRh5tAG+L0fKpSY7EXgVAmh6PsTDgiDqyKHpana3lM
y0VXa9ZOtVM2XPA+G9qh9LWa8QxMnIajPz8/IoJVy9VJnEw2L2m0OcB7K3SVkfU5A4pVop/jXKQQ
kfYao0ZGUROzWmFpKCSyqWI+X2pq4enEUotYkXRPdHdDoE905Ogml/69N3EyZXGOM3Hd0GC11v4E
P3FfTWR17qLOQiwwWKJnKWESz+InAMYc49Ro3D1BTLZ3qTFfEg6j6Zo9lI1WPZZGktc7vTJthCJM
QgxShFObJ0oANw/dGmgIs5uKfu513vF07LFGK2DCRRmgSCin3KAtOxgieJg6l2ly1QZOVKwb3FTZ
y9xLU942yu3NswmgcnnmOI0hUHVC9QcQM9Rectp0fKA77AVldKfn5gwwSLf7ZGdmcPG4+q5FbaBB
JRuGCedM4jMWO2P9HYY3iWhm0bPEpXM15Lp1OiasryfDDIRh3UGjAuo0uWN1nVPWy2OSRO5LY9jx
tNbqIFObFH+Dt5Zzl6hL2mrmJwdznPrcTiJKngmDghxqq0LEp6j7PPOQ46fAslHrgaRoZxnVccJU
k3B33Cpj1m+admmah5B+ZvvIiO11dEobjwQtniBLy3NX0ygXqFJKSIBTA/SyDGZnr4omoUdW0rZf
14TJhSZ2DXR2GRUHEoa9gzgtM93qaciFoE1cOs0mnYt0E0dJcU7NMH52auwdtC0JhuPu7LYkX888
yT7DrHasLtocvrSJUB4JRu+w5moNU/t+EAdOcIuw1ppWVSSctSen5tD39Xxf5RlEGsXBD18LVjuz
I9JzcmRKUCiSjrPKGP1day7WrzQYgFA5574PSbzxvL3VWMOpYXTDtu+812bK+30iJb4+GiREdEbN
VigRbwGsvs6IenauycRZRTn6OXwnDyIbq8tgZCqXeYmxb10bR/6QRE8kkcJL57Uicu/9CnAlBMcA
yvVsssmZE0WmBmhoFXue2LqZs7eZpW2wEMhp3ZXK5IZmkrSYnIgHiMA9bXWcuC9B5H7iNukuRxux
oyVpCTIQUGctjQeaLiifWK0KIGGAri+h7GCqm9zmKFzh7AD/ai+xbZ/6ySjXhLyW63K2tIvINZOw
ESI/Zt7U3vSuquMwRaeqs4q12c7vks+qstWaaq5mn6zsbB0HqYNclraLaRf3eQtnfBgXjUs36Neo
Zvs1TH3vIEhcJ5i4Km/QZU1nkeGLMymz9lAVDsVPyWAWdJa+TfRgYDmlfJJ11BwR06bsbHYL5xhd
86khzZtRBqR110mD2iSBX6w1FVmrrcCGV8WPPLzt2ouVfCLolP40EelnOI+az1WNGyEi83zVWAwG
cIpcJkF1ZzaVjuRZ0/aFjD7bk1PuhyDtgZPPa35ySlOprcFqpfp0D314BlQGYozkdwJ8lDseiEBC
d2HrhRzIb+OhXktiRp+X+fGlNbKte0HnnLlsnLvGGO7xYJZPU4/GZ8iVdSxGDyFoKepXEZjoKTtZ
H/F2Fgd6cDeBwBaZDFw4IqUE8FM5VGAPgXCHXWprQ2ia7h3wbXpkgN/qN6PGbYaa0m0/m6AhDrVt
QlxS8CLWdMd0IBh5sCzyVroOIFOoNU2SPOexy+TbXPpqXVWdthE95Snt/kcoUWSrQu5ba8zjD44k
23QlrQH1jZzU50wQUvGfVtY3QzcIld+d9S+f2+eXt+K/Dl2BFbz7vq315Tu/9bUM8wPWpMAMEGAY
WJn4mf888xsfaAQ4S3yH5wAT+vvMb3gfDFP3CBWCGMPIa2mT/bOz5XxYEjNxUNKLsh0HmsI/nVeX
X1tW3bs//1elyksCrmX3P//4EtXyd2cLVSsNBf75wpP6DqKhMQKsc45SR6fNzrOcXN2oPOZSP/8y
Ex+9Q29pj7lXnY+wW8zFzRDg3GBytDcid9FdNi/VSPu3sfbfvYffrvD7K3J4P75zWv19Re/ilEZH
mqSOM5BkTH1k5BZDZmk4awdlRbaK2qqaPkHUomi0JnnqcwxYCZtSsZzVq8jMe4FtOBzt+QjR/xn/
Qszm43trrzMdWLxeuTWq4tYLpIdEfAJMO4Oxp+y4NtE3XRuYptnv9GOh0ifbmo/zXN/O5aJZnu6n
Ga0vgbPDnm50vC9bDTCmX8tNJrhAZc9vjh8dYnRf5MZdYvC+hSJ7K0p17pXYVZIuGVe4ox8t4NWh
QCo0tPq9oUa2c47o1FTxqu75PyXdixmu8O/f0C85OT/5iN/DsaAMkeaI5uYYZAW54ggRFRQ5BAF+
ugkGYwUKbO3izlHU2GnUnE5N9lRX3qFmVkK/Il73HUgpZwDOGdX7MnbfoLevyv6j8gyIXuOlzBym
6zlsVR/f6mEZjK6lOWVhkJn9Bgk/C+bcK5jjIyMyUhhWaMFuPaNCSOr1oKO9w+9f6tIL/tm9854w
4o5S73Pm7ccpwtBQJCdtlV25rXXGm7yXWPVXvd0XIZIp7yGyuH/pezzZ6H02/RxTg0uxR22yTZv4
JhuKHROzF+VL8isXi5cXF4+oM5HCNczckym+RLX3p2jJL5Skn31KPOnfU1/yOuhBvuvi2EaI32bc
z84xBeAM4nHtWeZOR5Xqt9s8XnS/QfHUu/q9m8swKDHNt8O6QXsRFpinV4YQBW68cin2jNPAInPD
q69jema/f5ff8Vz+ekIXk+b3lwpiIUGumTCXUyo00mpdwR3Me6h27KprCaO7dbh9/PoWacnN3MKb
ipJYJ7fSDdu6OS15VECD/gkC96sPffnv3y1hbsaD7jhle/Qthe+Oek3xZI1fW9lfvao/WY/eZZ3/
/Wrp4n7/44koczMqqPZoT82pKASoUbAWyDblohEPwt6rZJjoHHxb29ixBjPbTRB9F2Z5E5cdcgqd
QWksT1RHPgrWzp3lADb0ivSJwPobLED7OvPefv/ZLHfLz+4itpLvL9YD4zlOkCWOY1Ws7fgtKDGw
IZPE1h4WnveHJcX4sXn793uC4fb7X8O5tksJrRFHox4OJsJwV5S8P/GuZ4SA8mDt4RNUgJ8D59vE
7Nefw48O3L9/5/Lfv/uYoyruqrGoxHEI5ht78k+y3KdFaVPDd4P7GesxnSHmJ3d5rMhzyfZ4+rcU
05SCrZTcGJKjSs8Upoj1xwwR3qpr+0/oUFjLfLIuyAErw99/Csvg6acfw7s9zHUmwBOT3xzl0D81
i0vKhOjLPrWMIO2ZLq0osHUGdyYa5MSZsfbZ5QPgAoxdsYOlt4s3ky4fS6Xh4I3PpTGsywCzMOnb
eeKeDGP6IlIoEhMaU2oOfU3UzqYr9T9EP/9iNQLI9+ObPfudgEJlieOc0gTL7Qo7BX4dy73VZ/PB
GTh5mGpX2pBSYqbfjbtV+FCUo12Agj+bCKGg33+1NJ5mU10PtX5Sdh5hMNk+KnEPUXbrf3g+reXW
/tdb3g2WOuK7+wIhfzGVUSCOKLDsUMP/eQqIfgCdn/bnAY2uTTxRoSSjmlb9QGpBbOTXNeeyC8cg
FqAsgIZ4PXP0nAF2wFSMVowkNjhC8U/0ercvzOgOzfA96St3U219DAxiEGiJ7lSXPuudkVCJpFaY
jjqCb29C9YEIjIHlrVX9CRtl/OpFvtsdsOdKHy12c1zybtwqPXFx25UuwRkOETGVOs/bRz6uEwfB
od3KE71yt1VRaX944L+EkP7sTX635Fc+ChGESM0xrwsddTd9s76k6HGNLrlsKCkQ/JFrAf4h1PTh
U27ZLw2xfUSGQMzwAqtFw+WsdB9uWjE5PLbqdSwJ8xsdus442uPQxldPPCddHPxbolw3s7xqmtze
jzHOJ0YWTXtSFv2JvURHg+RGypn4zgZae7DF9HvqN0O+I+5pX2BHm03NpzRjwCJKgqEMjWpK1+e7
2S8OFp70FZsSDQ+hX5MBSdMgaT8Cw8HU4USXzpTQka+1876Sd3nhPSRW/tQvbgao+6dljMQNa/E4
LMENif30hxXj5ysqlf2Pd7GndwNpDKY66iMFbReL267H69XA9FwpC9AcShG5tVoo/ZqS1qoYKnPj
siiu2YnzrU8pEsrcfg6ShvK8scttEsXJJpLy2A4jjm7kIn944t6l4P1zJWbs+OO19rWM4aOo/hjZ
CWq5M68/ByF9idjypGOUt7KVc3QGz1yPHuhe6gJYyGQBtX0YUDB0Mf0fso/qZP6cVe1FPj7NcbEQ
XXYCAXTji30zgvNP6VB79r6drV1hx7zW6BiRXFTk7roVpC/WHyM/2JeWSWPRa69hs6DG6XfYysIp
MogGuCrcU9belaadlv0rx/ltTKRWmhSb/+Vn9m6zjYiiTpOhb48OZkmos2lxm1f4WCS01IPhtx66
4NSnfTeS1girhztTX2tzsFOGMz+nGjgUO5sFI7uq2HS68NaW8MuNYfblyrITG0kkEQV/uNhla/7Z
E/xuy9YmpAvoveQRjLpDqFkwxYfUzWjnVElErexfAGyH4Lw8gLoFAxXBkQzjoD5lEB1fdxXhrKvE
SdJLP83UzUA/OsSU255hrCP0p6qhBjFTCXlms43b/aGecX+18L3b9acxrlONKKtj5+hyPds4VnKZ
u4jeUhhYAVYmK2nkBhEGkAdkxOu+xBQMMBBfWCxOyca79kR00TBwcaDuhI1DzUz0SLIZlWsjZ8OW
mDJaxauWSXKivGK7jOdXppm5QKUREIrcQ7a2MLOC+FLCdQ/N2KQtTWNlb5nIq4VGIEWR8BfCKNna
dXr+DWMtUBvZtcP4jngRcRp1BY7RvNv3U/EEE/kyHYxdY6PF5Ck6iCg+9zG4ZJHHNMUjKmcTW4tV
37W7A/ZxZi6Efq5pBI27rncfQPxQVHt1vOl9PiazKIaNN/jWH8bzvyh6Ub38+IgbIncVh9fmGGmE
QDUNh4muw73O5AQRX49yJYwX47xXq7fRhpIgtWYO8Wk0m6BSw6a2OmcjauPB6Jwj+umrPrNOrRlj
Ee5V52I0+1OkuuFUWcYftqhfnEr+BXZYD01le1lTHPPcf0h6+REOQLkCMkTGgplceoH7YILnKM3k
Yiw6uSvqlpUSV9Fqrph3CjO97ErjGSXf9e8fuV9e0bvKxGLJTUavopMhjPTCmDK8Kajp5E1kVftE
c4d7xwzE2mxwSSSQtNaYuod9sdji7Drxdiww5FzM9IzO4mhOd62K4j88V7/o+7j+u4LC7CfyX6Te
HONkHnjgBdIHnBU7q4CERRE1HnLc9J7mXsiYYzMJdyRCkW6MoADv+FiM9kWian2rDQrDjQGgHhH1
n4C5vzhfMIB7d/vNFdwsZfTHys4PsGB2A+EOuuafeX59cHnUlwgRx/FDpklX/8tPy/nxd5ZmqZP4
Ow3HKDV2DBV3eumQhZX6J0mE7c7Wd10QrAV91XyEZ5NFd10XYe9FAdIEtPdna770E3nyh8v5eRsM
+dqPl8OH7gzCMMaj1/d3VlbAe5H9tKrz8TLKRk51HX0UJ6/eSs07IcPjYCX1jc2pn9SwGYWk1LIN
mTUvdWoj2WizZ9fX/gCqNZdr+Mle4v/rxqc3ENzUUSXuohRAsh1RM382JiM4opvp9ma8GFoX90vK
QJZuWNF1H3WnBkdBN6CHDrvv/b7Z0jFIj1SXw5WMXcLYjOLaIStoRoTpeRzoKqAclZAXv39T34mO
/qpc/HebYFRo8OOlr46G6O9oivsIWUcEJsw8Gnr7Ri4/EsEpQ3uyj7Ytnz3WZ1KlUFM4KjknYPOs
S5mF2BiKtvHM/c6bgGZUpG9xRVX7+6s0lkPWz97ed3uei8Yk0QZHHbHN4gLSszNDIEJO9erVEorT
Ux1fUJUBFQKKSVbNqVGz3WEJ48pKLo8V9nb22bBE9OC1FGdqYBxiyt2X6/u3xH2YL/nffy/f81KD
rEnjRH5pO//9p7P0pQXr+Vm+/6ofvolm9bdfvHDDfvjD5gtZ9Uq9tdP1W6eKr78gfquXr/z//ctv
fNbbqXn7n3+81KqSy0+juV193683XTa6X6tWN93wzLwx/Zdv+drit8wPhgWvOXDRry5aU26vry1+
S/+w5JhbC0DaA25v8VF/g5dppvPBM3wzCHzX8Zj6OCx2f8n6vA+W4UFMZvV34bRCNnvX1P9tk9/6
sR8BUFpHIO5aXINhMIh4v61bcW+h+oRcGOsx1XZza48aJKMKE/60ax3MHT5jik0QQ1dRKqsuGuq+
kyETGKr0PPg4Aud60ZIW6wkzLwiffi7MA5yni15pROzVsF3ySgJwyZIHnwe66dNPPjr6rZPZx0rq
ELojf4O4DcWAc8vvcnaAGA/m1G6VG6k14W4nmakeVSvorlpuOPlJsrZHEyhsX95aKtJDi1Sh+1Jz
xSZB61UgX5ClvokQ3Si2LzJrb7PSjF7blHIEM7cs6psxqVBzJAYnrJWNa+UGJ0eCR2Om1tUcnPzl
oIvzuPLKEE+RvNQc2G3Md8eSULNowOVN50jE92bNmf6WeTdAjVS0U7qRQ2L0r7YQqlvh78Hyvzwj
FG7I72i2j5HBo4lFNenWkxyMszoxxCneUY3XWrh5/6BQmQcbxv3uLs1NMhSbJtarjdnCk2DpUfFV
guPlLEFdUKBywQSPMHBgNoiUvtw0DHBuZyMQ6twaK7UzI5AtwEH8ePHUjfdm1EPeDNzyjHDkHb/7
ipEi/Y6aQQ4Ja9Zq0DVWa7bXU26dDSnKfIrwK9EltcFB0wGSrswu2gtwUQMhP1WWrmOV7G043dvE
W3CvwrNPILdumpxQXj07kW1+C+I1hmLZonch0Srt5/nKI6Ej1LX0YXaC5AxEZ7YjxAXhWlaiDFvL
ydYB1RLVbTz4rRaUdwmBwz6FZZmw93txwEhdI7ySovPfX8YumrfqRrZvb/LsuXm/Tv2wtv1fWs2M
ZQT069XsRA3Pqfx+LfvyDV/XMtv/YKMzJVEFqBjge6qhr0uZ7X5w8DYiWiZmxcF9xO70bSljlTP4
Fk4Llg4hkeCdv1Yy9MkOih4eaDtgmonU999byH48DiKRZl7qeAxMEScv49F31dGUe8peyLlrY+hQ
hMR9HSgOc3Td2lCHcFC3q7ZejiSRU2GEb5U7YPhodOScCogixkV0s2VYxTnmLB+5go2qJImOZj2R
wVf1kcBbBb0UEWKaQF5j+zfGsM2MODpTuZtTtRN9Wu35TeMLDmAEvVrE3R22uTKsdQHF+ohqBN2q
3/sGzi+O0PQCmgE9qIlnL7AXiJOvlL8oxwoXLF1jmISj1TwlltdjfTM8UR0kgkfQjE2rn2kRZud9
1RFZCDWDNNjINqGa2qOdXpbmwu8mqxXkUJTR116jPPCnNeZGuckL3AX6LM9nmZMrWuvamUnB6vAC
WzvDDT+lT0AAnXiDmGggbp1xE3hsfmwyBtE9mxoHUWfmXysZ0YDuBWqq6zka3cspF5p1E7lRrF4D
lTEPLWJSgI9JNWjO0Wc6EC8xe263mYB1rwUbxLQCzEsUjp9MzAhibcIc7fS+yfKs16Zxrvpk9kOX
KWrYQ+HcV/NgzLtcJVZyxSwGSBZJxXLf2KmMLmUrLIUEjbYGyQ8+KW9W3ZyMQlT2JzeeUlZ7VCef
q9hHnOkFGel2pgsAhneZo1/q3kSGUZx2bda7dMhmMG1p3w4oKH2rwvw6Ni9JDrkKtZpnP0IG5nQW
tYJG+NScO9b0bLvIueaStxE3u1OHDk5jErMePJTlPR7IeiZC2yJhS1e6s1GZOawQuxUUmLqRboxp
vJBF4BIPSpu6X0e6wNEYgBZFPkqDI9iB/Gj/dKD4sQZYHp3FImOAd2YuAIjvXQ3MyTLgFiGSuolT
bMNa6u5Mncws+OMEzWPGckE2pzUfkQBVZEBw0oNVVVVI+pj2n1RZ7V01C4qAELOE7pFR3U3LO2dO
ybj+bj26/Frqfq8BwLXwfQX87VohFngutgaOX+/aELYkRjIvwFLFuiA+KsuQ1V/ifPV9PukFdZgF
LvQnWu9Fi/O4+zjOM952Cwd4sLEE2WuImhZSXGfPi/wvGT670o0/BxDCwkYLKnCFuX1jJjl1PowY
AyJVltXEpVUu/eXqs5v5Z9bg1ec1D+K2SsqlBdIBO4tNP3gL8MbTpJ7lx7IPEPOafYVtvwawgcon
MaL70tG0N4go9ZWw/YIDRMD+jREZsrHe8SNCkpJjLiyK4t0Cq0TNRKrtn8ZQS5jAdweJr2+jq3v8
C+VlgLGDv/9uRJIB6emJ31brLE+d67ps+0cl3Ls8Sf8fd2e23DiSZulX6RdADfbllgR3aqH20A1M
UoSwAw444AD86ftjZtaSZVPdVhdt1jN3ZVkZkRIJuP/LOd+x92QeDgfPxMjX9Nmy6fy+2BrEhn1U
5ijvA2OyDr7Kh+fEItyqxLqACMPItgHupe1i2Oq/+cr/Lz8qvS4iP05252pD+fOPyjAxQ67QjLHu
7fE149vYTIBUMISaSLIbH2Q+dxNfPDXL74XAv9ws/tMs5LePiVEDqWXceFho/nmTFEV9FtaL5Gmb
PR+nZh/uraInHFYv4gl1vQXqlyG8Iip7ixZk2IxtqyDCkanUar2hQP5FAKVxdhe73phhaB/n0i3/
u5Xctfv7e1d4/SmJVUMTBH44NAlr+ad3IiyauW79bIyrkEGI7isZj6lMHsU4cnfAYi/W6PqXjKSl
0Y4rqupNohxco0H5FqVy2iNmd99w4sgVxbtx22Pi3Vihqvd+Hi77GZ/kLm1s62JlbO1/72n/rZ7x
/9NiC0MWVcq/LrfuJOla6j9OY/Mh0b7/x//52//M/5CO/akU+/2v+0M7di26MGIR44J80iXP6a/V
GMqvv0C+JroHLQovuEsh9Ec1hlvSw2PmBL+niNjXxME/+kr3apikhguxKRN8FtGo/htt5e+hTv/w
SNLxOlwOBDHx0gY2AYR/fmm7lhbP4FV59lTxUA6GewP+BF6WV3y2wyg2mZtncT124nMohmhbNgRk
j6Xr47AW4qM05bIZukZv87Dybhcjhc9ucCE1zuzfQKmj7+n0i4sic9OXDQqwfhj3dKFhXJP3ulOz
kwOfcoyNZybuaYkmJiLLnO8qcHU7bQN3SaV7WaQGQGWVH07QLIda5vxXNH8bVGoqAl+AJx7YuAVG
Ue3JHy+3UOThOfSwu0pVXaF0BE0LkUCVabNTO7RhTO7OlgDoilSI5h3JPntNnee3Yen1hyCsPq3F
uYRNfc774metMQwGaGGv/wD4wIubwRMyOErCFqwoOCAknt3jGFVnwwSr4LC62PmzRrJktO8Zm9MN
izfIM54Q2wnS1Ea75IcGArVbEpbfdghBBSneMRgMvc+98jNbxohrqH2E93hDEG23CsgwWeUqmqGO
tnI9yuIzcHvi1SmVdiGeE6ZgZvHUQSE5oO/I7sJBw9McWr0Q5UXsrL+w6jDd9p6ki4w7sADpMQfh
DqdOhfwlsc6z8G/HErIU+mYWw+8mytMVqvf3iuhYgEIhlH0wwr/9o9av3ie0ys0CV4Sd/cZu+Jc9
r6lXU1d4a0cZX1aOmoTVlQLZP9xkC1tmEC0BqB8gQ0SIP2EX+Gn4hHrIvnrv5klsg2qZj7Lqc777
2fRgTJFT2I7zsFG9saxlQhMwg165wYJ+oRLu38DtsOzpFVa8svi+UlPL5fozjtX7FXMQRylQ0Nps
7zvKC9CrqBArcr7fRRF5+xY583XUaZ2dpm73U+i5t8v10ZkdCWHCM1ZRq8Yz1p3xHPipS2/NwgHf
eVDbD1VaiU/LMrtLrsc3MXkMlIG86cjZE0L6KSwfHurcPmb+MN+KuXkHe/SYuAXI26J5lPy0RSff
GrO+tySmSU2Y3VaCl9sUdv0ZjOXPpRhbKJjI+3LXMQialfOxaSsX5TA9RpSlxHZnxjHrIWJgeVxR
CmXx0JQ/7dZ7osW7gMppdh4V85bhDlKQEvCYXMoc22Ut2ax41dpno/gysrw4s76iQE8gM6+ZzNzb
vbcfZiNF7N08sg0T6yXKvr3FIsw4RAs5Vjx2efPtceXj1jSqtWuDIRK+2exyw122SU1LxYi2JNN5
uoF1/a4RbsRG2rT7CtUhPJgAKGvmWg5moqmNmQKlZ18jS1cJTMch1TcTgS3x7PF9mjlj2ypIWPu4
g3UWcz7f5fRxyPukhH5KxrDwUN60UW9f63bSgUi6W6OznmLPYTlKLJHeata+ZNB0b8PMgTAuPqx8
M5E78qcB37TRl5O7HXuz/DsJ3Z2HuJtWDmYq+d30qZ13Dxvn07FN5+A3tRtXUjc72jEg7CFXuU2r
su4iQL6moV/4JAHtROZNVZjuvg1LgtmA6bGHtelKZPYTJMMNKBa8hniWgGyTH+SC63G7JLz61a65
JBlxy8XQ7MaUpU7A5nPl2P0bzIXP3jY/Qhy1seF0+a7xm/nYJeRgW7zcjMmg1ZRuy26XEIIrapCT
tlH2hkgTANhhi+Zo8brjaBbjvnQacUfElN6Hc9K9jS1L9jAUDYv3pv8ULUpLPJcOCenjzW/PjTdk
QC5wfKzI7AHn2oNeMMp+gV7HQzZzHu2NEK8maL5o52GN+O3m/bfKkH85yfl/dt5j/9cFyPtH/c+W
9Osf+GN27fyFYQrT3WtuMAY/h0Li94GPbV8zzByqD2xQAbZ06oi/zq7Dv9D44sL87V+g2riKuP86
u7bCvzAFohqgx4yC3+ba/0aRYVHv/KnwJczI8TxqH9bvZHowFv+nwncAczkagKZXPTHKUZzVdZMf
I8LIkVoS21etgLV7GOrwd6bfsrfm125I6ghqbm6l0HjzKZh+zk6xDDuiflJCqWvTBOsxqDz85TXj
9QXt67TOblnmlzgQSftpX/IoCWUVE8YEjrsofOvdxilU3dPaDdC7CguDTZgv5gV3oZMeIqMp2Q4m
GvhkmhtOH2OK0+OmHqc3VzTNstXGuITbMK1qxMNLXdbLurcLi7O3GWbHj1MRmf0JSBO8LFwnciaD
J12M7pLUoFqBNWAHpb3o/DS8NiAj5KUsaMqdr7nrLKfDqagZHbe2H93kg8qetGGpU+aZEJL7kNGD
yOe3TrLbX6KGWfwox8deasa0SfvDFVe6P050hBDXlt6aThMf7orx7BATeNZ9BFdMWOCRLptEdbXP
u6nfcUMVN6Y53hk5c6nKRmkXQDNcWxEZ6GU2o5ZQ03iSsmzi3HR+LEOOekGY4QnzY3DP5jUBKwxy
36/G6xRk3DdzgGUyc17h3agTM0d1zFyz+QbtPRyBsjs7PJ3mWkR4EjtJU95S5eLfDIY3rw4T9BeL
tyraZOq6NXg84UClmVp3YN7ilxiRi0F0qAOMEOfx8+wT57AtA8kXxXTdbPuLIbWOfkxZWMpTVEr+
CCOQwsb6gxkxIrKNX753g7UNgKC4kpZSdVeoXJCpkZ5cEmqmPRa4rgL8S7HUmUm6Cf1RJMQHkPSq
Wqpf8tWBp66uzhAN9a+zffxMbBrBLTyVPhNB0poUkjnm+TN3IapvfImIdzLm6nioSRcYwCK6/AmX
2HtjA8ovjB7ynNSOrW9E440sMHDNiT1dNFoLYh1U2DmPWdaj0R29Uf1QPTcU3jkwBkddZE5xg+6s
JfJLArQ6Q6L7BGNkugfD4VY4etfYLAwf/buExfPY+o2HomqZJ8BLaWgLlJ0a4GDYXGy8wqseWc4v
LmLvUHq++1K6sA0LsVj3jUca27g0ewYVENxJka5PiInCtW32gYyJF2y6uCJ7bDumBigHzWJDfkkI
iyyPyoz2Fk71zpqCAie+CtBPTdXSXwGuJSSBMCEq7N7PRDiscpRU1/dAn12VPrD5uu1GXe1cLFOO
FEDyQMKu7LZzXg3+uvZNhrprT4KqKogNMgSOxrIkzWfaFRi4xsplehssbuXHc9l43akKfNnHeVAZ
lDyDNxVfiuC8aG2Owa3RtjB++0l5pImN49Ss3UZlBK947vtSoKLCd4ketsXjqaQ4c0BZAQ4WyXcK
cBxEv0i7XB4ISfJeXbJYXH7PBnzuaH4qRDNX543qc4P30pl/chbgCe51UMFDYu95hWe44TW0Zs5Z
Xyt7wiyjHUw+OY6zgmdC6hhvWtZ/qkol+Qo9itFtlEoK/Aagnj34FizrY26MJNobxBcVm743iLMQ
0PpTBoznobGsCy/vvMFD3d4EfjDuGCiCO0sr/WNhkkwYpD8Z60ARtQch8adbVCQPOFcFYOeahwyM
BDECk35ezOqOdRM+VUdIKEyW3i5jBf8VLS07Z2NL1FpwQl3inFgGsZjvcuMrHHOk5RgTCcnx/M48
WO64dFsIuq7DcEp62yAaf5VpGcVWmS/v3dC8SkN5WyxAy7Hq2nbbSfKWrKZfLbrl9y49FGyO9xMH
ZH4D9Cykmm46mHST+zrBvFs1S66PbAn6zVQrFBgKRzj0BVeVZyZKOvaSEbFwY/6K8jZ74LxNzlGo
WWoRTARLfSGnoidZeBf4tX+goh5WOHP0ezGk7dbAF/ruAsyroGAnxbmomurgen55CXu3ORJXdGd5
9jfCWLAAQZiERz9MUKMOnT5O8zhs28SzH0odjm+dD8uKkzY85KVKj6gskmdnrtKNxzHYgZF1p4NF
g3KXc8X0GzHRpa4b2/solRdBQ2miTUSk3r3qiuKykGPjhkm9DdBt7ecqb/aQjI2zQP22Etk1nGfy
+RAB10p+ksA/z2o45XkV3AaTfEJETdIs4iLpblClfONZfaC/cw94u9SuL5JztiigAorPom33rbA/
hIWnxJf3Rj1CBee+rLvGfLQBm5JIckEzfEpDZx0Ect5qcudOdu5oIl5Eu85YCxT9SOgdgIpVUxED
Y+bwzu2rpYqvbduztrAXzvjlqiF1IeRlZnBwLS03fP7uS+RO/FXTQJsyudEuy4P0Zk5Cc8utf0Vq
VsnRn2tEka6RfrrWOOIOAxQBkamMMxW0NxbBFkFbe+s6wlVQecsXyMzpEgKj7/PsqZeLi2HKvvME
Fh/RTk8jcjAiPJCCESeU6V3ijN9YwC6lYHsqyYEYnHfZ9zGmn6NsxarMaK+KOYxnnb2mdCRqNO/y
3joGNuy2wSd3L8/TmwKKBgD44iELunNUTMcs1MXG7FNr5Yztiz15+8xnW4FgXq88uPN+UJ4KYvwO
tDQ2EkbZLDu71c8F7GCiZpZ6yybw3p9Cfpd5G7WOGXuLz83b9z985+pxmZUfMyEAq4toLdvkflZy
LrnmQ1Ym0VMZdd5aq3x5qzD0vYRdk+N7duWit5ZIIQc0qnBljO6XvJ5I5EN20LkyYNVWGQkYvfSr
D9vRdwKe88bParg3uLriUEmCzUbNa9gUffYFmqs6dAOwrOHGKnEDdSMQwZVyKjxfoAO2ObqIa39q
njKd1K/hxI4MgnxCAiu5FivdBTXrEN4gsbWW2jmEywDYthjrOxYmGVk9rkCVA8jiR9/Y5tbrl4jM
+FwGpLVExsVAJBuspDVpa+UOLLZ3zHDnD7Wwqr/y+Q0KSV1Ydkd33KDHxqLgkAhlq+BVQf8khnRQ
hL/mSqb3pj0Md/jO8K2luXM39h7NEqEDTA6mBXnmKhOqIObnmgPhVkFLQpOl76NicW9F1pGVWjrl
Rs9lh0MDCMQ88qXbtRXBh/cxpycVaJQpJyosHUzW8S6S8rrocZio8QUTaXWZlvLSg2C8K4lUWy8O
z66m2t8p9IqAh73+ZvHGBzzaPzq2yJeQEhzNcHlHCTif3bELKyJmwHXPRLJsAfw8prLggR4sIBdF
/2L6cx8z2jzbpgbn7Wb1huQ1M26mIL2jajFJlWhuJ2lOAPPJMm1bELk5FEriwX7RLn9UgZUdM7Rn
G3Iy90tvHCTKwA9CLrvYwy29mdh5Hua2g3hrc3FibZ+aJ75W9aPORnk20ugLm2i3VZ0o9630XoUh
+1taIOcwoZIANtM8wg7iCluChTggAWfTbTldGQUS2rbSbk7mWKYzTKjcJ2vlkVxazcq577tKPwJZ
K49O5sBUsMObylq8nefPKYZa7hIvX5anGlnKq5WIZDf5KE/cwhKxEnm0BXWJs0EZXK7R8HManQsR
fuKtZheGF8J8dwaLFelk1pcEB/3GqrHc4bWMzi3N9JuXDeS/ttR+fte+5Yys1ikb0AcS5x7NvKnf
CGf6acwmiTiYSaK+WH6YUm0LNeX7Kq3dz7aULZp2MT4Mo9VD2EjSTzEEwWfreONdn7nuc1T2koTm
JCioVBLvsZl4xVK/HR5HU1cnA3owAGAVjUx7jGXrGbXalZYpd8YQcKfZ0tj5dhe8L4y77tCds8L3
zYkyPu9A9brV0+LxY4dVOz+aCgA+zK6dKVyLuAzo9HZoG4CGruOwsss2Ldr2TTmPxZ0SMEQgKtV3
FdODH3ld21vTr2AXhc2rcmZrNzuKqSvA23bKANbkKXk8bKgPo4uAQAQ2up5EJ2tSSfWxMoOW2ZCV
7zqVEzBsjnbAiRT1yQldj9oJol4u0TjEYU+yFtwszHZ+a+r7EioUiCCkjQaIlmddZtcYOt/b8aI+
ZKKUx8Vk3ruIBBspGNg2G6x4LkjtmILMO80U8nELT13lEEPNgGneWIi3HN3ChR3DE+GJ3Qmq4E1K
9PbqqtTGNZYbe2cIyzu4Md5G9GgWDCeNPjzJoCUMxx+hO2f3NY6nk9CW/WhJJzu7XB3rkoD62M9T
sv+S5TlpoyOI0om0icx5KCiRWBGzAC6suYr9hujYueoJuEy9KCdrKlmeCMoGs4TsgXnR2CALspAk
7Bcump9FA06V0ja/b2uiQWjT6S4ToAq3KCi+2N8iHS6uy1AvzNJT1xKb0ySGecw7iZoqAtEcEfvF
eWcIThBX3+dqUSfDm/LzaHUPykFQPUw43zDNMQYwau+27Kr0JizQOKU0WdyP1jXppmtX4EajfbfA
Vg1Btse5PchtUQrvobnWP/k0I560xRfoJN7QDi12GeEHSkyLqRWv52GauFNt0ZmYcORLQXjCys9S
+tBhEvTeot0vkIe5iAjhWHuz+6tLm7fCzOxnnfXjqsH7R6DbMn/yfXlHY/itUc7fJE3/G4/zIWnJ
GAx0lW2L2vV3hlKClbz26wOW9GpTMyhANIdrY6YdTEBd9xGeNcckLdvLZqJ2k9k5umWBncFJGbJD
zE5VGO4SL7lxbfMBQ0O6LpCo3I5Z+NzmKka0HR1ExIIb5dx67oi7mcqST6qJLlHiEfAzqmSju/yD
OQkIa4LUWQCU7ol4ij18bL0qOn0w0+pd1Vf4ejdIeafMCNx2bq+1lQV3C2XsiaA/QeSxJhyl+mKz
nu4zbxivyVX+3mZY8I7nARBvBXBtrvXOWKITsQni0SAe5FNdb+fBmTcj+5dHkkHOlR+QYEfkyzZ1
gxqpWfnE4Ei+yDGa7kbugXgZlfOT/uAjFMZtazVfjcyaD/JQ+3O1YGBjtwJvvU2Fv7bMxsMgVMrY
sWFiBoKwOnJEXuFA5bsgtP2PwvK9t3lC/m3Y3bkCrL7mkGH5YGvowGR9kuo3KGtPE/7uXBlq2F7f
fHf+ySOS8Fo4LSJK29jNyWSe86YlWQseaOu0xdYbKvebLJXpyWeoA7FHYc2PgDgR9goxZEygmufl
vB8M50vVVTevQtZWsd2ZHtmlqn6egYRxbmf9fSHFcKBl82MuXiMWI0BzISAeuFZKNBRTlI0RQTuI
vIrQ5poESRMdUOy5ncc9tkD9iqzuuVOMRkhedAnCmfTFZm9wFKVNB2x+65n8twgP0Rbeoh/EojDk
o1j0zyLB/hEuobuSDUuVxqi5K8MOsnRrNxsYCTNbBweCgAlyLlzUfLJ1ZO6wzt+y3ThPS/BKeURR
zuD6VrSEU4BYc89Ei7brFoAWIe9DErw3OQ1wJLLveeEuv8bdxhhhmvNQzGITJFFwbvnl1qFYNmbm
vVRZgtSLrLCVqFF5RmMUcOk69a7ERfxRDdZ8SyJ4tffAysddrd9G3emts4zBOdcF4qPWdn8ZaWKs
TfBnF6KjZ94eJ4mtdKhRcUocibS/aFpz+zFvzHYrbXNgpHDt6xz2MOsxpCfshNHvyAZx6as54wP6
jI0bBpdOTOwbe5P4RDus90uiu0MH7u9gDZG17nP7mwkU4YZe8SjhEmP3864QdDsB5NYQRVf2Vsx0
89tWRXRqlOPvkYANe9sqMCz1kKHrqL/34dsxabHN9eTnHnegrI8Q1pLbCEQG0YWyIMfDZ9wBJNqa
YpeJ5toka2DN++Ot0dWNF+jqLdD0qGFc10eMR1lRVAS1tByK+JG1swTgIWYCYzwyEQSpjoaxEJKZ
QINzEwF6wAfk02fGOzeesbHFZJ5CQBsHtFTOtiYPeGnqg8jC4mSls9j1LfHHSRJQO3I+XANwwyJe
XNg5YUmWDcaHK68ntHaIe2bQa8LakKkgN7Unn9t0fllSJouMF+33tOo/q9a/s+ukh5DkTS/DEMnr
syUPtpWPO4bgd7MmULn03V8mt+x6aLNyA0yy3AojwDHOHnHd+1N3tEFZn+FFcLE2RXBfwouArqR2
EqgCGY2knalhYYLoZh+zShIH/w5SuROKKLJnVccOdleyJFNneyDHp8saz9uSEjbq+yRlEk+camI2
caDslKWjbXnLnXR0cc4dk0/WT8ADr0v2fAlzs0hlL13gsIgjwyYFcVkUzdtMwBodtDnjbBV+Hb5N
WrbQvxnivlbWJJ5yxfO26hpBNMWIRriL+1QQuF5EMz1hmFnmzPrZkYrLsjJS+spwujLAa8GRJ82K
LmVaikeBaMn6ZQyM6y6BP03GsehbGwdV41xzZPnPD/ZlUCYNd4EwDyBYlIwCAVVv28cOZhttYzRY
2YnNkaM2ntWXbcyhaekjWcRoiaZ0qQAtTLxLK5359XyufXN0VtpI7LsBsNU3ue/seieFVC6e5TUc
Lme0fM/kP9oHMge93qRPoGCKrVp8yjTsdWPwXFlkvqOc7NbpVPUPTeodO9f6TICLExBgsRmuSwB4
c/BTDZZ+4UGYnpnfkjxhzpj3fcQQr9bVcANLQYHNi+athBHpbuyy9lZkJYmbqJAmeGZClJtrWR52
Q2xUqnhhH9YPF1uODc9DPwd7ODYFS/RENQ85A6RikyqiPR6bfhInk4HQupSMLWWf1q/wKtNpVU9i
vJmEZi0BnAyhRcdWn2DjytbGhquzfZmVeq1watQdQXx9WLoPI6bJB2EtzdrOlvNMwCYaCoBupJNS
WwzeIzR42gIOyYxDCb5VN+LgrdnKHcrICBh3MjJ/0TIJDo4IvW1X5P2brbPl20EquAvsHMqqI3yE
oW3yRpbXQm4PWV+OSi0SrDPvAO2/+I76kY17xokRsjNopXUTzr2QrLQnorhtH8aV1sJbPmofRN2+
zkms3lCKd97eGd0Mj4JMouIlzyXBZkDaZ3nIMwjxDsr4rndOM8y+HJ2JlXRrF0E+DYTN4ocWGaJP
EDeuzY+7UlGxiXIOBNLClGy3JP3hZ2xHXCJPpev1MzO1MudWJQC4rAkvjIdu0brbp1ndSMqiNJim
c9hNH6yCEtLs+G62g46yNfE2eqNH/Tpn7T2j6SOaeoKFYNeugqXt95ZmUlubRQgTrIbkKUi90dNi
HtlR5O4qIzRq5XrNtCMCz9s6KWNsj9NuZU+lXo9piLmWvFT2HauJduVH2vd3VUBybafmemdPbrot
K+nvzXY27nqPTb9gKLlWRYhbndPdQuNrqe6QCIGiRMjaPoHpE+8aBcVbSszJubNcdKjamd6zLsyO
MyNS/EMZU1mPvcR5qDWZImMUkjwzp0dEuPW4ncTQC76fXJJSaHPb44cvjbjikVmXvevUmyAzbaCC
jWnBUigfwOu+a2IEH1kMnGvLOkxLJsatNyPH1H0/76yestxMqpL9P0A4ZfsJCIxBBoQLLPaa+1Pc
gV0jOUGHhrsSTKq2xGA6zOOhtjLDZ+TzqmWEWzI1GOPOlLc/iNb6JbHrQmUdMII7JBvzNBGT0lDD
FMJub0giHz6VCO+GiYargBCypUKPDoU5z8cQ3TfC3dq+ZK1zi1Ta2PUoYEKV33a4eHvhRycLcV3P
fVR0d1Go0huX7cCazCwE5yVhbpBGhLVulWTtM0CXNbiin4wgwekbcinSTF9I6e5XJkPAB8ctbvwu
3yoN94d1Xm85PPMY5390Bry+Zgk+PMGc2nXZMmVRkT5YS+bvmQJklyoo2k2kXBvBkM30NuOHjsiA
Weyo/BSaALFIfTQCSijRdnskhg54jJlLOr3Uwpy/OG/rVyLikRPqLtn65nLnGtKL02CAiYJ5cIl7
p2SK5JjWtB9F7z0iU3Qtks1rzDsT6gunmDFg69J+Yir7a/LT59ozWX/x3p09Epr2RNjreAk1TJg6
uvVB+N6ngu8Q5BS1QuWNPUEZdXjoZnZNPTKXuOqQXicKxmI7OMYtpvk+tixRn2ajm9CUcT7zQofG
YxW23aNS5UNeU8QmLQGraBbIAbZK62p804e0Iu7dCur20IzBa1OAZDTBs6yNaSKW1LBpApN+B7FU
fqb9QM86prfB9UPtrT7Y0MAVsVk7S4xnfydq463H0rRXyUj5VrQvWYnkogyta7bw9DEVFgw+g8o9
XjJYDj5HyKlBG3STDsIHyuN/NYHHkiZwzCeSO+21U6ob3yPiVZMXeXDSZMsvyDjaRzDDqOy2MUtm
x82ygXtuvAcuAaiCQ+uIJ6mOrVHXTdyVWfakgJLLUzkp1aNAokwChCwT/4SmdUree0gM3maoSO04
dUkFDEVZLvcufKhkmtKZQC/nZE6C1iMSVLvwXv2jn9R2/sziIyvWZUQjvC+XqR1iOsKs+0wC0z/1
yP8B1o62FMf/KZXGfykp/V/pM0Re8a+lou95/fnxOf36R0Go7fNH/qbVAEp8dfE5WPiuaRh/02p4
f7GdwMWYE1l+4LJN+rtWwwIYaMLjJkg7sv0AnNHftRpoPNyrqiJkn8j/jfzj3xGEhs6fVdxXpD+S
D0ICONl90w5/E6T/g+C8C8mkIhHdJN3N98b90o7J0DymouEsvEGjXxi7jGB666ZIpL/tLKc9EfzY
P81NG60Q6GGnwGC0ZVnZruskn9pDNCOKyMVI5zuIGcCTaT0sQfjKEv0USBsqgsinXRcSMh0kDI7C
sCPUzej1qclStad8WnGPeV+06ew1hXwK2incjuP8QnxOsO4TMzMuYZG2mDECYHkr4S7Nl2OO1QFn
2pUJOyJfzHDZFPz4e14Q9SjcML26T9rwZLdE/9gJR2KTIJmiwISJlUIsr0yLRs8VbxhRPkcvOxFX
z/yT4Gk14m4jlDyhEgHWHLqJOvEfvR8La0vE6CXow9vOKYq1k2fjKVhSCpplKam+dGYn+bczm+QB
1ymX70riOSDylpku40cJ8sUs/XPOifnRKcjObIwAHZruY0McE7dvOe0G3CwUw2G0aaCPbLPK3IOc
twhF88aANerSbPuJdfz027zUxikya/VVX53aAvcLEUEpHoa64CjnnID+h8bFJH1oVcrkGfftsma5
XwjWep6PmZDYzyqT92AExIFxxnywzEzeWey4V7NU7ckwPH89XrcVljOkh+JKOMUMYz2pMGnalYDF
89VjBNpOubTedK3Q+fqZ884UzNixt6j3GZ/fIWQiyxeYw4X2cxuPoxgaEQ8uB1SEXSo2A+88MrBb
cWRrBIgJQD0rIw3AnKZlj/BGZKuhEJjIyohu3sOk9TTl5JRjEWNoWwTepcb+sA9ET/yxQ1wA2b7l
Kbwy/83Bc3dpNfIZ+jbOU09WwVcbzu1bWNSkdIUwk7QgaNRFg/RUqGAm2pmbvfRBgZM60B6z1O5P
sIGtA1c/ZRi/9S2mMZR8hZsmK+quqN7MVmlscaO554kJzsknrE/GNbp+fwVZydolfdV+LNOkdotn
mNT1mqrY1pzcwGWQ0ToF1+2E82tdRQlpUP2gD3ZGyGyhQ/Ks5EIQQwZEPgGJvXLIqv3KlIGSOdoh
m6YDLeRkvESV1SCXjmYQ3m300TayezYg1jzy4GielKCMpVfOF1BwMNhki68F3MQXlGrjaJIs8dCX
2lh7ff6KBDLYeQ1wUUyrcm0yyrzCIrMz8AOwK0C4aMa1tYkip996qWlsZkY2w8pE/VivSicLvjtE
PrsIyeQpKJZLWlPm2NDNL40379S1MB6zaNcjzZXYem/n3j+Koe7PkWvuh6lrHgNtC5YT2W3g+Y9F
1HzQQyBG6Bjs+UMR9wgR+MAUu4rIuNFt+uAq91N7KaGehdvvMoCWDNYcUH4GoMWVk1u3YW+9BeQ5
kpJmFVunMce93bt7FdQfJautrd201u1cVc66MPSX0xvqc1LV3XVV2rbtDplMHZMBE5M6cpdp/VxH
Etx6eanH5WOy07dFBc8J82DJtG0bDswwg5YQOHx2fmCyZuq/cRGkp9b03ohF+ArshIV4NyUbdAB0
vd1dyNLtPSfqaNXqKmCxN2e/El88RFlwS9GMuGU2XlsQO1qC9iDgNZZ+fkJPcvAz481QE6ot11g2
ed6xumQZRTcjHJmtW5Hds3U+OiIwtk1jHv+TuvNorhtJu/R/mT2+gEkkgMVsrjc0l0akqA2CEslE
wtuE+fXzXFXHN9UV3V0xEzGL2dRCJYrkBZB4zTnPIeuh3gnXuZGhvydsumOaW+8sra5ZBB7HRRBQ
l9fiSfZut8/TmaMxcBb9PDW+/1WLJt9ZgXryRMx2RM7nMOfzS0baurqM7lQvLAbWU8noHBnVHBAO
JpxJMpGIJjqzcBsWH8LL6h0S13bNmXEbzuDbYivKT7Os3FMh3LtIsQuqLXRjpo6WQ5v7N4R4Lqt+
yX8xIvkkcXPvWy4Tf5HQ6DcnzdQFGLNV09Umv1SfnpZGPYemPEib5jQR05Z451uvYuSZjLxT+jb4
jGOGNHkpH5JxfC7y6DzxZICec0k/sHieUFDfFyboDlOC3CCgiB9dbwtT+5I7MvrKVEI7lfVyl/RR
tqpa6y7VvD1TCYwn4B8ghqSY1tKrAF5HxJwsPcMxQQ6K8GFiE1lgbzCInlnVGyZyyze7COpVmzIr
Jt6MkFDAwU9JQxLgTLLt0DlmG6dh/okqOX+MLC6a1/K1a7ciO61L+37voL38FbZo9nU7iRX9W/ux
dGbZEDHT7yPXavYVWK9go3CfpecxaProYQgkN/iy9MRCiD4ad27ARJJET6YHMTB9Z92wJ/g5oMp8
qhv+u2ntMh/WoH8NvcfM3LwJ5MOQxKSTDEAVVQ9IfGBksEoWuyRTt4sJi28MlIEU+7+boZLRTCOX
GP9aRHKN9Jkkc7H9uzRs9i5SrT1uE+hFbpPt5EzB7/TT9N4Qsa7BFHg2ygnE66S0NzXwefRl2At6
HBgbnGBmei4kr8GTBpfbbN1C9jEZQRPrisuUYkA1pF0wRquxzzvFLi3xq+pYHxR8AT1U7xiLt/DV
N4gKSP5j11xnb3aD4jIxtlqzbXmd0qE/8sFc7M5fBw0A98pGuUJqyPg7W1XdxQJ9fM7EP9G8Adb1
hDJSaOds5/PP2sw3eAL7TTzZD3XKCgB/3cVx9AglgDdrH6sRZUbD79ggGo2z4iu0ZwewEyBV6ZTT
hktok7GzRKR/zOO0afL8PZWoAYYYpplgnUIxtGUyq1n/uc9teX02pWdxqlT5zh+tn3M1pfey6tqr
T+R7hUBmNXQRHC0fu6vlwTiZK/lNN/MtEpv+EDVA7qpAQSy1mDnHdlFv45y7VCDCXY3ZvGxifzZH
BsIeIyPbBGsbl8ImE2q8zSyVnJ1wzIg+brM90gv+b1e+4SFnBBiM0rJXcaU1uqc+vqnQNt2JNs83
oW+lLyOLgLMxUf9kAv9HkDTNrilD62Y2/RfKq13T8KPY3JKkQ5gjZZj8kXYOvIxU9JAu25EtRxKR
T0SeKhsXpw9hsE+v2Rw3u3zM1LZVBBvouT9Hlvzus/DY2mpOn4uCB76tbEh5SYXhQ7JeGn38HxBc
9GkumhlEdcCMpEH1+t4g0+gRXFPc0KryYquvrSGLNSRrRrs1JCea7bXVLwUfQHVVCGeK67EFlI9y
2B3Jg+N18FtT7DRU09DmfquNhaiXFmfTVYXsEbqOJBm6Uc7wmekFYmUvq6ZwN05IaXauGr6rWc/D
1kosVM5FElrFLQgz1M8G9bY6BldRtP1bH81Cs2t3hb3o/GKp2XN+dIy2jw1eVRQxrUZB+JKkXQrb
o0fgeufUto0YmxyY4LMu1YhIGyFFXJ+iPBj7PfOX8QMIYWCsDUkOacRqJCqnV/sq/J4c5aFQBuNh
FTlPESwLMhlyfYId0kUbMJb0qXTFlITWtX0tf3eyNVAgXCIWrrnD8rvbZRu96G/1tQmu5TCtM4vz
jBE3AfEHUJHderE7AayZRnr43VN3v/trYunpteW17dZof2jB89/9+Pi7N2+vbXqn627DgkBvOxYb
A6nNqAtO0AMdZEhe2B7cxPLZkBRRwW+MLJ3XflVaGDr5Fu9hgOmeGfRMoMV1ppsRfLHUKeM9U8Tu
nY9Fi87EtVpz9BjPPKNr9H9GaaFs3n5OWAPWlOmw9dAQJStAnh2QUnjMKOakQM12SQ1po0eW+lcx
0HSdG/ZJ2f0oZ0v6GyiG6GHYuDls+Addu99H1VlswVoJjmUsUXPAcIIF2uGSTpkSqqmdrMeMOK5x
jXYv7B5LjdDp1QmIpaXJm7W9I2ScSA6eMZswBDngCmLiV/XklPNq61e1i7ZhU5q2sfZlVZVQ4HNg
UbeBUyAHmhwXrwkSgz7fuBa6aXz+SrUfJFmNvH3gKGG4zif/JvPihfdeHKkXgXj1vQ85flcELLXf
Qg1BdsOroRiJc4wf7d6x4XnNgZ5wDy3dQU/V4nyEngm7PQsBm+yE3nFoWVbNPMznxaTVndXzEtzz
iMnxVLGwZJsQWumeJLLQvFhX1NomTaepvNjNiPa4LGbaYy/VlAR9zaSTgdt1JeeACTDx96oI5aO2
s+KIStNf99d3TgtzmW7WAJkwOKJkmUbbNGW01nnX9s51h2O4ePYlaOzsgpiaDcEYcV3bOkaV1ttu
8xaNsUPQiRBvcZJ8o2/i/nQGG+lEUsZErvDwAXOLiu+jkem9o82QrO3eIkSNdFyDD0/GCJTnyX6P
cinmzdWhvOrqoEdaQS3+SsfXW5u2mYLuVLOjtTcJLuRzMwEPVm7X7FAp4FeUjRNX6yxu++hkohBU
dS1N9ow66r3PXHlLVh9w1dhBLxyKu8U1wzbnApRquGWlOZJFkj50SqxZG9bpCdwuXHk1kmsGieNr
btIOXkyVRbuZyfR69KSzbRrBJo60mop4qnB4t4QY/rCP/z/wFP3/Nq26Yhn+/bBqnejy/c+Tqutf
/4dv2RP/FcCbcIE3uJiTr3OiP0xFgfdfPtIZ74+QS4hZ/xuI5fO/WC7gG4p8YilCwdzrH54iRljC
iUJwLz4LWe//MM2VH+tPRvp/QOCwWf8FgOFYKDAw1/unAfH3sSxySMHMO5Vky/2nD+LyhwP6z/yK
f/cd/uKH7l0fudiEzMdBCLALO6TNQYljN2AGcvN/9y3+YobyE4a3pskA7XpFfYdnxbtFoAhAtGzb
h//8LQTX4l99UP71z/80xbOdJevTsZSnRXH+0UHNrsMsi5E0nObS2RBRVKwr1pOIq3xsxkz8xaaf
fDeDaVMNCxFObQth2w3SjWRjscYPKo4yS8Wr9if1nGVz9FBZJV1QgyRhRcDX42gPTzZZODf5krCw
aSkvA+0Nu3bARuBao3vRKaJD2SbDIe0ttU/zbnxGah0cBwAWLHHRt55J/vq2MDTZVkmV7Quj5ha3
sGecPZO1eU8GWvkth/F80ynfOuhEyRWCEnHwr5v1KtfdK95m52/uhn9NswxQ7f/z51jZdh+XBG+d
0J9Ej/WUvrBha9ZlSDPWCvjWbV2ZPU0HKBO7JlyPVzHBWf/5Kjr/5mb0r3/+p6votRhFOpkxy3c1
Jhv4OhvmDXysbv7DXZZwt/i23voLo4CkQrpWujG1c9ceiBeKuMCwUgTYQ4D6f/MDXZ+zP56Z48f/
/B///fxdY3H//ANJTEbjkgUOqBzaDq1x4yKoYPIEIIj1OVq8bh1wO2A+U4wOIwu1VNu8x/pv7ut/
Tefnenj//AMkCF+aMqrlybII5TvCsX2cqqJYJW1ETvgirznm8VNZ2K+6o9Ag/XHcxKW5INdBSocb
QREUCz/gyFZf/mLZ+6oGvihzk08x09z0g7lt8vAQ+xa5sGN7agdxHu3UPrWJ+RscyD/TfP77QxR/
OWKSLprGjpr1JEdz7hzwMSK7IysRKGTq71Kl/+5qXf/Bf3W1/nJaln1W5rqJcb5M9atrmZr93fDQ
MZJvg/olfrExwKGxgj0n0Nn6JKX+59vk3/yC/l9+QYexWrL0hTi59YuigECbCJlQl4TGEJTN2B2R
/N98qytK5d/8ln85Tpe6qxEtahtoF6pOKot0mZkXVbZnkTcWJaGyHxeKou5DA6Nmt5gu6QT4wU1H
y0aaELp+jGQv43DEuYGnPJUXFbUeYTNth44yWfehRPZMT9zNTraGsZULdCbzXIhVP5Ge9qWGJkIu
ZHNVlzsqX1/9UjVZrGozYRtHfFoDdy3vsObkZOpE7l7NKLa2zOds2H9wVA8FuryQ0LjI+Y4oqt2L
qL1xM4DGaP7n62yr9BkMFIm/Gf0gP+VOwikT9cWYHhor9G/y1BseHA1EY0Orlox0+Fly9Ux8UYEv
H7G5qp8HYjQaAglf42BibqNy+VZE03CPqom5XCAZ0WOtoAzriHdd5ZPM4/s2asmyIK2PtU/l5/l9
MHTgGVcdb7DiFAidWoxyHbboOmOoiWACL5wVrdWcmZCWzUdS0HsNNjmdfOgKOUQm86c6W8QNmcE1
256kn1AMOPFGWhmbShwb7E9QLKLVaIJdzeW82NqWBEKQA1ddqXD+fe6r+N6KMQ/kQ+Hgv8cvuM6W
PO4OC9JkBKgsdapVUkTfrRTdGbo16aL6c78Jpe1f7BO+kMNWpxptzIsfhZBXOckQ5VqLxUBmInyt
qAELtKIfdqTSdtmW7onZTxBUmJhNV78QRQkEys2TSZ/bhNv6MCZEm95H1gSAODFjgxC7Rdn7ranq
Jtha9CuaIZg/ofKIREn8Bm6yQ6PZGXABKn5KBGpedaxHhUsfb1dg4YMMrsONWIWjy64MgEOyRTBz
xbtbzAzKG2KJmQR5+gozapV90TSLrAdk6e5idVVQmGEUJJH0PPXq2GdQ7+/LaWh3mvsdSW077gas
eywkghrRTYciw+/cgFygvGjrBzJ2c7wyXRPYuzIiQ2SX+hMi+g3KzGViRZRaVX1PfTSEt36DIuml
bBpp31ehs/QS0nIr7DUwrqzJ+EmaHOtAGrhLudblmImTFOWQ71z67nZHi668d8PUcLlYcRnqvZaF
VX8Hd52NADpIQB7BdIkQMF9WG1PeuC7qtptprmv9Sy/0kTeO7virrHlK/yGvUEyvcJbG/i7RPqEa
pPOihhlpG8N1aceMDVa1nVdQ8TryrcGhBZF6C4RiWxEvvlfehxVfACOuAlqBBUX0BBkaCYgiCyY5
7pIGkt1nhkggJfhCGKPuazYIYEcHY+SpqmipGHWjjLJ2tYLJetuzfzSXjMSHbdoS3BrjCmoQDSM7
GeVr7nle/dbMflY/kCmDOuo6hhjuxeAQ0baASJ++UgYM5iGzR93clAI+xxEpK7esk6Rpcuwxz2KQ
xRfi3YZ2mvVvGSPe8EAxr61v+EPqfiThm7Tw7VSnnliHwVjHL3xVOUB8wbfBusSzwvJOB3Y37NGG
yWHLrMsun/NATAOdO/f1ORggV2+xPc/1q3SolveGFDLu46Gwo32dMdK9RWLdJwc0jkXz3V5Ct7id
RY0Gcc00wIaE3Egybo8Bw+jyo43TEfly5RBUljqw9/DiFJBl6pLi9UAINcXsqgmnfDlOUWFGtWYy
UukNsklxPV0HxzKv5YKHZVcPOMxvXE4jfDgVienpKdOkY74aIWX2rZAlPQ+G8PEKMnRzNDN3OWdF
cZz4ndKHNsHMuEX23vnHtIz9/A2fBFrhxFz9p23i5/t85O9vStLl4q2cyxB3PxHlKBtTJ3PpFhwz
j8XGL42dH2yiXCem+1HYlTczY830jlB7TaYRxi48ZryIgunGibTuj2OF1/iTBGF8Yy52Smg1SBuB
zbQSGyHW5tz5WFpjkd3jRD2ZkG0bQBWXCQluCqeLRR5yUTUDO7Bgsi9EyGS83jlptILQ4tiNOnWw
0wI84FFqL6uFBb/aRGRIxz8BeI8WaQuOM5zKRibTXhR5EN6gwjHhr7RyHecb7b1VsrLw+vi757Sj
e0tMedM/ipSb9MtQXwTHJOdy2+xj6A5/Cnxw7cFjcWifu9LA+vRn/vdnYIzBE+8ZMqBfkSN2Dnwa
x5tuyS6UE9tDj25glbObyt6Hfoiju9DJu+Rt4kFgsSlwp8bfwlnH1o4wd1eyhpgnheS2Kqx1w/TT
h1gF0fSc99ZoQRsYGnJ+s8bX73nbukS6O6NxmDTE2o2wL9m8TOxfSzLYesM3KrCEXh+ObsZ94juI
2N3SbRF/uxIg8I12HRD360UpaT6Woumy97T00/69XzSDcz+Y0/lbCO8lefYqM2afkHK8udq0oYV7
ZCe117gws/raCW/gAhftg0t2XJccrrqckNE+5sHmQLw3LiHW2rGePwsSY3g9aJ9NGjTOKiLLPAQ8
ijxfLoX25SZItI3KvHdrC6Vy2JBhVrI1Z0mE1rir8Ta1fes7Wx3NMuw2RNlfU6CDwfTDW6ftcfL3
BCEDfEfKj33iRzr4zVUHMBjiWgpIjjhgwrlUsDZl6VihWfWOZoOMfKvLsL5KqbDdULNZJYZVMwBn
MgUqY4DPkWzeU2rMumYIzcL+hGPKg9zKliNHeJyHYwCgYDLMNjGF9iUY1CgaSnufEtNBGLJVeKl/
RDw4Z4fAwjvx5SO1Dfajq616n9A+hxs6oHZcQ2VKKZgm3SW+3jkVtCCmX0S1lzCazTLvczlm7ptF
WndHhEgovtIlKJ3PoDBedqjZzvMBCvJA4IhfXGvyiU0gslrsc8qN8Bwp12ZgZ/kQ+g7+4ngnIJrg
yGqEaNkupjGzv5VeppYtLpTYT/dAezIWEOgynV9h4doHUqIFab44DlEOl7rzSdUxS6ZudWI77m01
zRNBgDHO0Y00rHwvLMTL8MkpjGneu8mbj9aAmVqNg1zn9WAzgdPquq2ri/YHu9qCvkzlXhce0TCO
xELgN4iCLVOzNOrRXzJpP+KObjk1dKqHVTR100PoOxHANqqqUZT7Oetd9xHt66SsnRfYzXQqZKXT
B8vpfOcsfNelXOPRdVhHBV4ZJT8VCKL2EOrg5AC0P5J1ZBOlUkbV21hHFhPEDq/sBgG4Gx59pyMB
tIxYfuMSY5Cjf7JhiVn3GsiUJypr6X3vW95c92mVFe5jXC92djR9yA0op8yFjURkZV/sp5aMKrLX
gFMMB67flD0s0u9Ooiv0x1RqXoZpvBwU4ZdfOM5xjaI8J3r74pG8NNwEdTKn995spdgYpqmNnnDJ
1uhIhgl42srkie+dg9zDGsBiras+cR9b/i7HcRu+kSEwjE/+EBXhU6yKNsYPB11SrrIgYDcf92Rv
2GsMUQlhoEV0NQdWed7b/Ga2RNto5/qsvU7MPL8ta0hnLWIbum4FxEcdw7bFyo75NSzYqtYarAKb
Zc6KKUuJioasQUWZIw+RVr3WsEzYRuAWc9tnX9qNwR6E6sV6GoCQ1ePWgY3lw/bI03wfBSGv6j4g
fClZt1FpeRRnix98xCX5MxAusBrYdzBkfX10pwUdlDuaab8UIn0KWEPUlPpBuUy7Kq0E6UgMfOzi
VoTILBAPpWHR3LlxlldEgct5YAPbWy199kpaKl1uC+LWBuBiNRAs/hx5CpTdhH6UFwTHXzNOMcmP
Ci8yG6x2qj9YDFoPchHxri3soDuXlOnISlFh4PheVzj5n7lrHYGQs5bjsQspohHkFrN95/TIycAs
I7aDKSbDUlAymCoctvzD+SGbeIifkwAGzXTbRE7dXEYclAFC6Dy3HygUtL0FjAuMYGeRkR08DhHV
yo5dyRA+tFiZwDQMQXwjwr47F5GvACLgmGZfD0m0gI5OWXK/UAaCeUdyNaNGtf2sa47Gr/wazEF3
HWiBn7du9ZA25quD8xX8HJ3UfRmlG37SnHKYISaDF7oybjzB/BWt/zFL5hxaoR7vO9udY7AUsRI4
v1jcGfywI7tfsA8D84GGNVRdNVva8Shjmzl4xficMFa/JgAWXk86LwyB0NM7MQBsvfhRx4hOIBJ5
gwwUkhWk6AzCNVgJnYUvdMZhfx6yGoDbFbIwI/5IrVZaqOSZNgp/k7AYQ1rRR8D+Js9+7zzZ4GCd
Uiu9BmKb2rqCUlK/Fd/RrlsEW4CHgQmVLWPM1GUaU4y62EJSvOYghbATdBP57z9CXYcjJuGq8R9D
fonhFDWIRXIEK16/SZt6HlaiCxk3kixglnVd9qgwaHfr3Lzje3ac/RziA+rXwWS11guHbCFbelcr
mxEIO2k0QjFzJ1LumrpVw15miZ/czlPreYcRBf3waYBOIZDrVZF7u26JwTQ/dX6atTdFKRw3OrJT
5U0as1IJMMbwemRGcJI5sng6IJxOIbb0Tekp/LptZk9vegwtrBiuuC+H2bI2FhunPdNG77MpArfe
9WmT3nKvyLMIs8jZOP1sQbuqvWOB5fM5nWT1NATotFaiZaaxKd1M9CtHlO28YoUbVNGzFAIonCzr
Ty/t0NtXrLExmKGNmcDAPISGFouSBNSTQ1u415y0MW4rIuC7Mbt0XssJP8WLhzyiaM88XR2CeKgE
K9FECxt8G8w6jEmq79EcfPuKp5xaHJk4AgmHV+0+rY3aEJfWseXy432g4vGUag6o0CHdry4q/9Zx
GNg4SZ1SsM3yHSFlewYiY2+DDg1+k5N1HLreuPZVV+2NEfUbKiQOrSp3ga0QUcdSi2VwUQYrLxxf
WUpltGWCwqmn5V7wP22TlDMD9zfmHKA2EDFExMybgUefyhePsCluOQ9KfKRiUCJXpSHzi3jXZ3ZL
x1T1x9mafvWillSNKPm4PPw8BG9Pa2fqYj5/5TrdGrZLcw4pEegCxPDVNNL5VrPr3Altmbe86kZE
2a28yLZOv8G/jo+FauMTKpaS86SBGWo1cl0Aqd/iilgoRGWhtiXr2qtjoLEOo0ZWyX6Mkk7Ksv8x
zOjTaxw25zR1gue0Y+leSE/twthFsVhTBK7SAj/oGgN/fKarprbLY4L6TC/PCHdAkvgcDXtVGYls
y/N6ctViEbKnHPzpp2hAnqxpbsWlySpWvWUw1Z+Z39iHDvXYo0jifF+xx0feUC58aAqbokobe5t7
DcHiZgzPg5TdE9ZAlzvfRZNC/YXSh5th1/hqOtMeM7ZPVbGFmcmN3hblIdftDLECIOSusK5rbruJ
k0+Aa/o+jTz1vRrBZ7jGKgrC45zqJS/jCfdekXaSyGVIl7ro5bBxRF4++UrVD8S0+e+xU+svAyj/
0pIRvVfsqb4tlWV5t54Mk3vTljEE/iQCSlkBZs5FQg0wZ0O112xE3lG9dc1BwgltNmmi4n3qxyQT
iDq3k/Wi4/kQRw6JjYg6LSyvdpY6m7qqfIZbnZlbRkfpUG7ANtJZLvHsvHXFxHt5xe7aPpPuvvQv
rt+PAVkcxtJb7GBgnenWBb5crEp33gLNxnNkdh2dBjlDpGL+Zdtz8SanJrmVVpAvXDtaRNpKwzyB
96S17YOwfeph6HqAzxBrfMUa0/zapoa6U6k7gavTPUlEQbZ0F4XXiA4mHU6Qp69uKyds1B2roTq7
Wyh/1Tbrhbon5r6MNovCp8pPT32xDnnVv0s5BUflJ9XOlVb7Ffd2C4ifY/1Uh8g8VyW1qr/m7mCR
lNvVgMHI1eLeC0Yeo9EULNgDx8/hz7WEJ+3cycfG1gJHxlTdBTUuXy/1miPUrghtWOE150S6Na6c
sPAfErfp5K3V9uGHHegyWYNpo6B1AC+92bUIuIuhLtlbd8kpUwKuarUFMdH/oMbrXmPCET7R+nkA
+EILYbUcBaVxMsDLPOEn0zHwtcjAOXA6+7uuxuGOQ8F5b9kDfbbsoS5jOMwRotaMe9Ial/52HCN5
GhOV/JJ57/+kZMO3gmKPnkyVxjrPY1J9Yd+DG+qiGk9JwbHaO7N0ybJGYIw3SXUuh3nfgYXqqd5W
Nvc/GhKTq7NLBZKsm7QkfTieAJDuVCdMdZROVZxANzMCCfhmLDncvuypOwuGGnmT4Mp18yp41aES
5O74A4INF9YK+ruxMdVd79uZKlZBbWfLpZsCTrZQcP5dFszs1veJqu6E3Y5ICmA6KCygL4IXjXpg
LZU39k9unU7wVgUGY5hksYoeQHDJAxMPejMORTtmMAQU5KbpbbtZI0hGih03nBdJ1Uj3NVF1dI+W
tXquHE0HvuAcb9eCqHIUUw3UM4hA+dQ1T4gXll99D7l0QnUsttZclI8eWtIfVlUE+wpOoj4P5Ggx
bmhQsxzmUesXuWjPbGz62YexUeozXcgmIMLTWYZ1OzHaw1lfhNlqBt74ls9WcB91SLjrINbhNvYr
yGHMLCQoY3oQdVJM5YcDXxGdMGnSN3lg6VMUY5igV4utG7WeQrsFeITIKbyyqhJ6jiQP+k2Pze4h
GmcuKP82qYq4wpd7u0BWA0LFMvHu6sVd4BVVYXkeFVwc7XfXJEogFfhZGxESKN8Sc0xzQhEuulE4
L0ZnY8BwViWbxJ2tZau9SVUnveQ8qRnrZvfI56bk1vf69KghzpzGEq3M0eWje7eGkdF7TmFyi2+F
ujO2624+EkleiWMZieB7O1QmuwQo84mKzpaSB4I3m2yODA9wXrcBA7LDYoGSWouhCM9xgtZmBSaG
11ApsSvdU3vNeDVT0yfr0Ey2poVLDdu5xru+f13oJdFB9Sp7FRpa4cPVbIxVeXZcABR1U2Fy6gAe
7bI5cC6DKdN34j1opMHxMM4sKZPYrThXzExyTQP3wisO2IEVWa7RgHrDrbAFbGEvMPa00Y0O7sEg
mJ/wyJEi+lkFwcmxGKzYo8E8yAXL30Gie5sAQzIJJ9APkk0pqQxaGrNqF0Zjsm9LAZuAYAbr12KC
4JaJRCj3M9v2IzuQIv1F8rH9aPCc0gu1cXFT20PRXILEs4+MIC9JPnr3Doymk0PbXQKPqFjStbi8
GTaWReLty25CwVnqQb3VUY6SFWWGOaJUTcXaxYO8X9wxoWVeCn+L9rSlwK/Gm1qkgi59nMAx+hPS
+70VOPVrU3dutKHqbatt6WFd2TezgRiYDDRmK2gR4bZiUBmtispJg0cjkvqWNJK0X3VUlsUKf2j/
SBwXHvEOMOG+cvLlI/GGaMEhEo3Qq1zT9uj9TYm4oeHoZ8obUl34uuxQK40WxRpaJhE0q97XIgFz
tFRm64ooSg+ZtEO5ZjrqFVc7fkFKtC11tB4VzAyJSYKdxyxnzDmaic3KwfsTrzyBktwPLZA5ItS/
JqyOhh4DZekutdsq2HJmUfPYs9pJt4xS0DSex6T5mtS1UklV9MelrOdmU1ZzArQhN1WxKZoQ/XXO
9OkYDJ68Z27tbwCzkfMaC+4TVwcvSN6ZVyFIx55i67h4UVbf+atsinJKPZwdLVZWkWIKZt14/VXs
PMGKQNbzCs9lv/dKIndXRefl28n3i7d4SPqdOw40/UlXsGcxUfs4tNX8w7cH398EBQuENYSDftkO
Gm30yg390L6AKZDP+bIg2+viOnu0MgNGDILXdE3rGdWVUCToDP3YmpiOFn5Z79H0Sm/NgxeUKMBi
WJSs0ubHSiGJ2zDT5z3gDsz/gBzaVzaJyoN3FSVZ+bV4NbQY2kumBXZd8SGVlYEA33p4IcsSUOYq
jRNruYC4jTHCVpYB+qD66IYU9v4SDypOtmSghyGBqR2N6BRE2KXbuFGPU7oIABBLED+zWWs/ayeY
wy21VHrwcyfd857nzaSa4gToV007ktTMdbNgkns9ck+tWggE/hk/TILfRwdgWCHLudZhUFExbbEn
5O8Nw+6tqmL9fRTSvHmFM3/MNDYnBvDcdd48PU+54wJUkyHyiixuxP1Aa3Pk0UJJMHt4GtZli8GP
7iYPvBOMO6t7dsDTyr0sqrw+xkmkrzkD8XhX4tgvziywyugHcdDg30xL9c2B0Rafdd3Ov4CcuGo3
2sZ5ThXbMaUb54i+QhIA5sQfNDx+t5+WWFOhs4z57GXLXaBCqJTbAp8Gi2EJaa+Iq/nGlwz+TNzp
53Ac793YF5vCF5k5UCBUhK7MCTVF039EWPENqbTsCEHaquWcobM6ho3X3vRj4e8T+0q+ZCyX+Mx8
AxqiJi6mI3kpuNX6yqEFRQEKkAiwQLcqJtEydmBcus61MLR5xeR+JA1LFdIPWM70OjVfwG4czVGP
ch5WUvwyQ8RB11h3pEko9K4cPGPT3/rWpL8KEVEE+ymGL8KXBFuWQIFKxw7WgJnsw+xpshKWnJ4I
v0282ngZdwQvExaGnwSETnmCHI3D0PKqjzKx7K3BML51bHZlKWcMB51HZeiFJBF4rq1OSz2AZ/X4
9o7dg+DXFTO/KOMlU7DkWZVBmOwYC9cKwpfRzWZgsvYILJZOTC2a1Xtrx7e1rih5TTb17yYlYixu
fZ+3ikU2UR26y47go+7MzkrBJzORexiD0rwE04Bgtm85Q5w5Dm5HXB0HD26tYLej5T0dGPtulma4
eHyoMU6sPOImtNn1OKUeUA6Em15i/Z5qf3wdrG7euKycH5vAyu8LPwNKBcL+kASx9cLTPpDDGxII
zDTM2V+j1LZjxwCBdyEYYG/IeIJ0TFvyvzg6s+VGkS2KfhERTMnwqlmyJI/l6YVw2S6SmYSEBL6+
l/qtIrpv37IlyDz77L12lIbuuqqw83TVAuu3m8NrEBj55TiqBuEVAdpFPr52VcQegthBtXZYbR3c
Hg0AUmV2GbzaXSGJToycur+IqfO7VVVO2caPfaB6lXoa7RmsjVeT1IMXfaiaZDrcIme8Reb5zLAx
7yaeiIdRWLBjglIcy7KJdtoCMxVQVHbWpSAAqfLv2pPDmv+p5prQQcQdmsLBjktd2aYB9/wAV8t+
NfB6Nywm7XtE3fLaEjf/5svuUUsum7XngX7ZUK/GliN10xUVi0QN6iXZJsWYf3kpmqFX2emhz4iE
hulCIYexrC+8SAmCZvblQIjdByaJdmOEJ5/vhf8T2olDQmTxkAc3eRCWj8AO9Q5FmrVoMsHB7MJh
H+o5tAjSj3+H0UKayYflqBr/hwv3r0pN8KQEzMcBFM91ytlZGXT6Fzu1wz1rX5dU+xQfIwgH196o
rwAG0xasHtuVNIl3fs9qjxEk57TMQ/8FZaHfI1oVJ0IXcofLTnGQz/mv6+vmgA4ZPAJceOnDMnst
bZIM64E7wF7JPlmBSC/udKajJ6fMKE7r0CN28LYI8uG9clcNpFHqOrANUyv2HeLK4fc5is2CDw3/
ipyDcFsvHQRtnCz1KjZiNNBFJKUXBWEsgKQFuUw16fQBiO+He2v0+pKm9gjLw5OvA3+bho21HoA2
Vt7e6IGDsAgs9jEPas7t9AwN3fWs3QxJ8mY91xRIELppKzG+jSRg6gPXtnl6RkrNG5ZVc+fHf2Q/
+t+imBt5T3wxVNvGiebuX0aMSheUjhWi3cheKveyxEukvyJQI82JX3defgsXJwFr7q6V98SPAu+8
dFUBJGCs3DeCEgvwocKB/bXyaBpVT7GgJYFjbwS5y0SnHPMnHjqpfiPLBCDp6jZzuo9o4B9w27Dr
zKxIaeLiHvw8RdOdnfhz0CV3aD+M0ivrz8LZdiMoiLUz4sKDUKFfpBkyKlh60ONUR6mcwg/jhlwt
fa0Nk2StK/67NxqF/CJG4LPzSiw/KK9ZmqhXBsqWOxLkN1FBdVvmV3uy7O4xziIjd5CIHXsdl6q9
IKq42BmKpGj/jRYB8Zc2F3P95LiEidZxxsE/bbrQdPkq42HNz03fUssYOz4lOyuXNRYZpDSu6/ta
64XfdLqg1q4KyLpA343TsWrwfCwzJ8Kj/nzGXpqk79oCF3nPbcvOXmfc/QBZBr81r1mt+DK5sDO4
tnmzcT9YvEbOQ4HIkv6ThCz/EQwPlq3XYLbNNqMAQ3USDQrDsekGxyOcIxfrgauPTrc9Wa6X2PAt
yVadX0hlY0zIQsLeKbFGBaZkyGqSmzpDN9ZinPyKhFs0TM9aspzZZD2uJ+paGpytzlaQyalY+9qJ
PfxzTFv4Num2sYHQMpWSIHYfgDKikdbRHSBAxxreC2HV5pf4KWj21Wx1U1dzH5Mx+DrFsY6mzPGU
sfzrpzZ983KLjfhap15kHatW9lG1yVvsZqeSuF8C6tmKdXKh765yQK2abj7SMtNXROn7imK7npgH
AWFwF606mtBJuRalEXBraLIVFnzbI8+c1gObpk1V0XD4RyJteY/TYM+tAuQU0v670kBluf4GziKu
VsY9l6W1i0PD9vkNAfBPMAxA2LfS6dw7XuhVd8ykTLurGo5T+iNmAQdw540BzNMHSzZIFneJRxSg
2020HsnrYKdBeVHsw8pvFlj18tbzwhL/ckfbLCaDDOw8lNnIEn7FXSHEK8duq+Bn32i3yqCMLk5Q
18xOUlsad+riWKgN+4oPMy2PvE8Y4A513bjLu52OYbvxenImxRPLArAZ15tLvrI30UKa6m8AixMS
XTjgc/amOSj/TigC4Kszz0vlro2yidRg74pFXdKFBfaqYwi2NxPyQLVf0jH2ntrF42qK3wloG/tQ
bMz2wo+wgpqGxX1lsJT9Q+8viKjRrRWR4NBzB/cGmeziCEazZsdZSlXVKhkE8wnUTp8XvahoJeJh
zv2LrV3i8cp4BrBnriVPf6E8uR4d+K8AuOJ/qbSzL8Dw9aTZc0lBirvwsBek+9ZPl/IpCXqO68Wu
ugdeJkEOYKqqxDPpvSG5N3Y56ovV2uN8ygmP7Jyk7yrAohhvgF0K7iajin7g3RQx4atc8YimXCu4
MiptvVa8s5stP39JqrKqnXKDLcnbOoG9DMQiEXS+RLoE7SeOL/dHeRPVoiyq7ABZ20T+WbCkZuZg
teHtk6DDcOU0cfkUAeG1ABgGdhBsxtJ2uwtSY/kuMdkM9zHjxUxEqQ3VRdKGk+2A8Pss6WKWwCtv
mBbyPUq6oXg1jTbeFmoieDXmh+V+bhqzNKtxYsm7znP01wcL14vYsWIewWh7MxCqWk3qTrmK1FmS
lIk8NAsS1sqWs1WAtwC7Ri3P9KRSCzQ9MEZ7+rLrCG/+DG1yQBwd59fJdUbKk1vR1R+jEzd7bXCs
eWkQHmMP9CmK4FKs3aIUegWOgkcJISPnQc9CFOyYOpd1zDlGlrfBBbASiwQvWPMFcF+SguIHJhfq
mlSSlw+9H6ngvue2y6VF6mFiW5hXp6LIwuUYjGV37Jsl+BYgPACDO6X9Dp5kfE75ZPs1Rvj5jMod
4AYN7e6pwyMQ/gRo83+ThKflQNeCqTeu8FEGQ5ur4DFk++6fMCWMj37mz4j8VU10exD2eDWFlYMy
L2TDbQNY1Zffxt50tae4/WSXN/1USVhRv0vRBi7vwffZ6qXFhmEATCFEwzFaE4CTJCJ9ER6QGfnj
wE2YVRMfFuUri1VeSDYF2zoFaUzf8ZRvVGaQIezbg9y4MduQue0+pdHkzegmwBA0jm0aIoW6xasL
7eK3ZFH40xhSFc+LL9TnbOFJf8zLQiV3XVdY3Z09W2O8A2WUEetX3IQ2cd1XXEyMJ2tKRTLD1zZD
RNmVsZ1bTwH+DkBnS0GlQ5TdfMY3uR64xtQMKPqTbFnZAfLuEjYxae6tTTbggBOzF5OIciKPtnOL
+rx7BNzBYtLrCFn+c7RMna3EysJly46HuNjU1D04e6vtLPfdbpJGvfJUEclyqhmByxA9K+9jZGxK
TYu6Cn/7uC3+Zk6jyK6jAlMcupg2uMNDxlGd9WRXgrhQ4XqxHPeAQYkg4yARFnTftI8jjGjEzQ6r
QvaQUuSXPiFUBU9IsEX6E/TMFPaQj+8NlfOPi6Yfbe0EvB9WlRp63v3WUFpPKe+uRz+Z0pDWgFFE
UJRkge00VJaf3Zmy9cq3gmoeXpcpwcuDYQCD0hchGe3CAHlkh8OLXGNqGywq1RyRYRGpwuNDmZY9
Pyv+6dQBKW583kvQmaCBbKkRhlblpalywXwj7k7QparF2xQQth5S3VC27uNK4nu1VKZayzmekWeh
c2JcWYmxCZt7yu5k8lkKis7OCEJjAmahpbFlhYi0qK2nglBcopSr8X1VmO5YNRksybjrFO+lIY/7
k45m89L2i5IrS7i9XMWqYuvQsOLcEyAlo1vxpj+M80D2ENk0yFhw8B66aylLdO+wj9rFc8OphKm9
JtpwK6RHqHwXy9D4WxNDZ9h6I00kG7Nk/BRBVsXHYEjqZ9IJ4cuNRvTmKr7JxCUpmv83T63kz6JO
fl1NkQw8krDZTWyw6CBM2ikl5od0vLa4lgXfLu8+Uq9DLAfrKTKBAIhdyV69+gub/x34b52QCaS/
/G1pxfjYEfMFJNNNT30bKTwoRcfnVZIVZ8cwDCQyLT8HUUGCtudbP5S1kg++qkv7fnTwoZ4Jn9Ns
UeFo4eSs52trca3CnZ0XxVVpyU4F5ycJo0qW5VaElixWYakXwbac0PFLjW/uCJskSB/qqpNrw5RA
ejUnRm1EEB+6Gn/nSNPKu2eXfXyLJct7qhYt+0HwVpRUA+jmg8kECmiofG5dDSJOfSkqKqW3dWPg
T+qczrS1Dcybl1gNy5XGp8nlHRXJ5SOYHeL9teiHm13efSh7kJSPYBC65jkKG5kfOwlUjbs/jwo9
DR7y0gzq9WkKdIb32sXgt5fc/qF0h8m84H1Bq3xmIoElpzp3vJJ+EZe0TdQx5r6A0SK2XO8JR8vk
bxi2+v6VenPsleTsq/Ila8GabrN0wrGDe3bK34JazhrvVjuKjKaQNkcKpsco+cfyINcfjD2B61CQ
bIMR57YPI4b3TPVu1VVEyURM/6U5uhD+OZFKzmVezq4XB9ge2WW1ZN1ttljozLQVXhcLZjp6dKrp
8wCHCbguZuD4osYp5m+QuZgNu6jFTwTFkXLV7czrrbwYpkfv3niRY1+YPcbgYaqCojyoLvG896nI
UgP8W2iF9slv8AZ1FGFM4NxGxmWpS9rolmWGJ3do4mVhHR4VOnvjBCmzXWZwsO7rmw5yKmSeRsir
qcW3ljkgWDZAMBl7FSh9cQj9vP5n8FpzkjiTMx2dWkqUBYFx6CwHFXiQpEzPfZg2Czl98/D781b2
+Cq3rVMxw/pl5Y67Ksnr4NWPgfj3Ky4CJljXgJMOPE0Qg5w8aau9FwVMerFBjbrGGEljfvdutvBQ
p533lzgBGkHk6rE4TJGMqzsSXCA3aqew/a1o/cn9k3eOdvy9IZLivnddnpm7nJlmuEuUW1U0kOV4
pEw4B+aOBRv+8cIWXfFT6iECUdBz5L67fYvIT3hd+W9BiR8BidTzx+1clFwDVhhfuaVmOhTUxCZV
ok+q0PMPkWgYnSveATzfIe5iDAJ5QoAdU0ppvbDdxwxJP0tsHkNo4M3BL0TuQS8I+Rs6vkHiwotm
8jWNQ+WRX1hv/pJ24hmrEV9ZRbcc7X+aQoZAN+259+7V1M38AC4elHZYp9SJfTkRP9M6bQZ7emVA
N9te17ZJ2WGEi7XxTdbSxyGHjmuzNSSQEZt2zKir60Iv3aBjU6/olU0b4pJXgNKeEXEgmDVp05ak
b2i/uC+crnqbLad8svELHFsol3vPNNVdNxJiWDVF7t3Vne3usmyJg1vdw/jEt2y61KFtPSTosOMx
yRNgYphbFSU04CFBbWEM3eYYkbjOw9uYNvy5vM752L71BONIWxROHeKzgCbaJkUwH3j7jMs+xjQD
rmMkVE+p4zdDnJc9LjzMUNPKcbb1phuYZC68F8iIcDc7T2CVsn8MlH7OCajk91CqApJn6OtY/Fbw
IdSf0J1H91zKcmHNr0o3+SUBirI8inr5QZeYPCBsUcyP0AummY0fNA11ENK27yljI9iNwxp+O2b1
IQZ8GHjQ5mvdhP5NqvC6W49mGM3Bmi979evaxhsP3FxpRFjjitdUEvGrU6+wrOMCHyG19hid0CYK
d+u7Flksr6ywBrpUYgEa6mwqfD88jz0UrAk4vRG6FW87wMdpie1lXVaTXa/71E6Qf/lQ8c/B1cHe
eI4H1dE+XyIfWn/4d0f/OPlcj/gtRueqa5rk4nRemYBTmNJXb6jlF4EcBEZfChNuug5CF+9C34+G
V/Zffn2nYkv+pIUM/iwMdXyxnFTknI/QvuJ6QWejBKeH9TAuIWbkKD5EJhO/BeZkZvW+/+OSmWh3
Fbxte08odfxNZRvvZLD07WHOiGqzbZHFZVDDcFUNiLXdMs4RGOVlKCzcBlkqwbTItpPbMa6Lb4vt
aX+Fuxf1W9+PqQ2mRn5emYaKV5pDsXdzUanS3ZyAlcMWZNXrYAqiHww+/pNK2uwsm5DVUyRdRgr+
smz5AQbNO+AdeD2IJ9jtCwszrntWGtrIn1XtwucpRy85DE1bJVfPWuxbzE7XHk5eu7Gsiw94t/5o
TJ/d19Thge2YA/EiWmN5DEd2lJ/psqVw2vSowr9pERKwWWoZPlOOGEs2IyzvTj5SYrVzc7GwBwAR
dbHwMHCFKcxy6HuRPJQLnrZnEM/6wfdHw/L2hlhOBLjoMx1NRbiL2C9+cvZpB0LuJOHCYjBd3mwt
4o4QVoflNZq9EY11yG6h0gVaDvfsjz4Ged0huf8CFpzphqCv/gCJS75J09cvLEvYGInEhc9KFZ3K
xPI8TSI4u3W//J2zvNyBeM7PoR0GX2A9id3y9/fXWZd/Vypo63Xpivk0pmI6WziiqIeG48C6Je3e
K5zkzATtEF4rInnnpAnClcOpTCSsQJsMXd1+xFlgsccol1fcY9P9wtrnWNIYWbBZijMAQbO4syDz
XiGSMZKAY+KFHqqcFsV2cUOsvekACtIlCS0t/Ymhx7o3MmO1iQXujkQf/UgkieofPCk2/EeBTAqL
7iWSpntq5nb6CvDWnx1SAg9TOJ0Kvkh77U2KBhnFXsUOu2GP6zelEq3rjg11DltaJLgdZHljbx0x
fjMQEoPoZX7GjkP8xp2cc1rH4gPHZhuBUYwZTKYKN0SS6Abyu7APrqnnSziI/EuMVfPWpLgZLT4R
sHlZ868uA1IEk7ZeJuwa4NUScy7GaTj6bN/Pnpd3P8XsWUdUFm42VPLhZNURkLKgiOnvuFmp+oTy
6X5xyNcB6+Le03abUPQRio9Tp2wh7HnLsorDHCcsb85swuwQ5yyFCFkLFtQDXLeKGWXEexPBsOHO
Xz26Ls4y4Ez11tWZea/GCq0LVUHGm3ns5KGXk2Ye6dimdjm37dHzs00bVm6xHmzcfqvJhXkoaffp
OARj9tK67QbMV6FKL70FpirokqakPNn56ovQOqZhnpySaAo/JouyKWzv4oL4rP/OuUU7srLBLzmA
49zBuGeUbXO0xmW4I4FQb5K4i7apG+endrCgL+Xp9Mo+ir7pyJ5WmgvVLfZFKQBTAwiUaUcy5SvE
2HjQSzwemCK8r0i1+q5fRPOIWoPs5fXYLCcPvHEbjiU6t+0ftJdZe0yJBZ5wO95NpN8g0iTL9+IQ
8clJ4b4FmkJjKhWdR3aSJE3pqdy0gN73ldXoYK34GmH77IYNl1O3X891uLzy/cUtoJroT8JigVpV
0F7/IHlaWxRYhgWWhVeHZ46t2ZDYtHrGdn3p5wKWl/B8h7i5UBM7Ubs6zfjDmWDyyb1wHbFPlKeB
O8wni2Ub76NNXWMkZaGbiVc5d3pdqCHNgEeTHkB+R+hwl35TuLQX4FFR87O2hjba+cVcvkWBj/yF
9rGNwx6TUsi97AEzDuM0E5p1nNu4OjQey5eIfsO/nEhs/quUDnrCTsM3BPPsHWM8tUZWaI4i8otL
C0D9Ke7h7D1WPvZtKduKxhtDpDSeYUaspPaj61wSSCXKBGRwcnVxbQvK5G0cPXvqL/LTUCVcnBJP
TyxfpvmUtb59RzS221MKUFfbiq3Sy0THG8Yr4kW44K2S1Y6Bo+W23huzwGcdBYrApx44HIeAHL4r
nJqNUOC5a8fgaj3kc4c7Ug4U5w7EZTeGw3MTMMzh2xiqvU8h15eLG+raY+KnSaNmr83HGnCKmK7c
SEThNWFhiBWtnl5t3D1UnS389kkN+foo7AkXr6JfYSUpidtRLAn5M0LoDU8E0bzHxgTdY7os80E5
FEWw1pMDdhLl/CvypYIbEINhnGhDZ4b3ufzjhlHxr0LSgul9y1zBTc30nUs9Mq1QQofwdHHJ3yjq
OHnxBlOHezN15CuCbTUsUe7ZB28coouSXbJFhWOP3wFwr9qu+kugiA0eFhy9tXul/ySE35w3MuTx
4+TMbMgpJx1KMHeeIXxFCmDYhZV2jlWHR4Ks3bCbx5SwjVRVMqxHW4cnapkkLLkYeOAJPiPUrFk7
9V73k0O9od0uDyKgk6SISeVuwqBc3riWJnTTd268L6LJ+kyboP/lUiEOc+A3u0WU9pbcQvPiLpHz
snij89s2xAbEECWcSwu7FuOV6afsRlfiq3D9M6OC3tJujr+TQVoUN545/6epKVmbMCKeWHUbBCBt
fWrgqCXKXlj8Uabyj5XOrK9iIZ5wmIme3pHqae5YW2dHY6vuIlKLIlEVN+pcWCPfjTl1rnLmZ4vF
1J95otACPBL3hEd6E6+QHaZ/fpD1W6YQwd/JFi+mTMkusGtkIYJt8rkidXOxcQ1cyVDUe2acliCI
mnfajVNqCdOxlVtTDs3z2KgEKlI58ETlXnOd6Rn6S8Vi/WDFgXUQoVpeFLYbgneoAMtaxwNN8WGX
IxEFQbxzh6J8XBYaWRyziAeBje43IBhCcnwBDuUggBw0vJTtgOD/4HVRdi6S2bzevAhXZqnmTxj6
4zudO+6BIMvy09HiDiOLnmP8tUtdntAu5rUHxOVkYbx+vKW7yBtYfCkou7fHy9RXpBi0u3xL2/Oe
Qjyux8SLqofcXYa/XucZyrgYxAEWEvomku0ib3mmLlBfRzH3qxDkXEqsc0h2/pSMVyxUVBAAPq3z
td/nqIi3GgAsKWnU/IlGwopbTpr5PtUDjYt9WzvPgc0xURAs/DsNPp6OKWYDeLUJweRfWeIg8FMe
yNsRMtw/G4vX1u+GcvnNrNLZ9dofovtodDB0wMsazl2K4f002Jb92vfJordS2BCpjW7D/ChTlvsN
alyqi03SgwfmDiJL3mg45arnqa5jZ9vPsrlg0bT+uC3q3w7ArZI75jRrWBcYzdIdKQ7x08oEoOas
iCisZMT5DYzTrezXwgkCZ9/doHDrueRDgGQwjgtzUFnXxGEhVCanfh4nBkGgXWwq18Ajk5miRcy8
Z+xN0KV1TBsO/vkkHwVhCznMrJ9Ip5L2sTwKwIjBkeTqNC3PVjgr97NiE7rWJe14TxyC1B0YEzGN
Lw1lFY+hmoAuF8riya3tyLsL5/99vX0y3+O5icpzlVglFCYu0nl/Fb3KJ73q2ILvQCTgxYUx6Ucb
q1Wj1ew8an83uH9dCH9daLct/2raUA4Fdj+0zQeu6NueBtCsxTDfNhE8Cegc9Nmo0XutEfLjF5Zi
RcObsSzmt1YifWWXNqB7B7ekMs7Wrqximvf9MjMzsw8rxAVMhUu9w4LfmSs4bujxadIFY1AR4Dqo
EtuneS8Xft9d2F/Qv5aLSnQpBp4Q29NKpDVI8naIvfpp6bA83duBjet2Tc5r6R68qL7tyEMh4heb
Ni29mkZ/mM7Kaucv0cRs4VcEFIZdI1kw0ccEfllxoQ5FQOl8QWqAtLim7lC6zWOC84G8BgUPn8EU
YYy/KQJU/WIkfaq4o7yzoFEQ/uv+mSZyqKWW5eOSp1/kr2LR+JmSFjgNysce7Riy8w0qHAc3q4q/
PC4okh2IkKKT3b10dLZuBNYuEXXs/o0OsLGjBXzUnq6ZE+PyMss2euFUiPeIWhxMWcHZ6wLUWzAM
MiMgPm4YnP2PoLQ9FDsDyAldZ3HWeTdgR0Dyqtbg0mmRyEJL3Y1FU++CEg9x3+clZe+aStMN1g+X
fqZU3OlubE5YiponPMx/nTbOyEvl/QfXxnxHrWq+nVMejdivnGc7avVDXBTlywR877EnsS3W2Dft
S9CFBJ/tvh+T58L2YnsdWGM6btRicdKwMGp2Dp1z+LVVWrz7caLMq0mysN3HubSndW3ztt8Kp0s5
9nzHH7HH+cTuI4OxdMOpAft7aqZa7qXgTcyNPOvaXZBPHKw0c6sN0XG0BctBP99UxjXOgfVn9Mjn
QSngMkVOfG3yyIOIoPFTb4oSguiPhLKQ7DKQGcEVs0Y1r4ci76pLWFPLuXPlAjBbsDHkzTCF1qUk
NoAphszgZzAsy6UCw/TVu/iPoBg73oOdKJoaifDyOaGqefEHfJtb2xjOhnanUD+8uykGj3Kk1oPO
1UBEqt+Zru6/DA7n7EimpbRIFk23OkiCjDGckRyTWIiXqTzVQWu+lAlH9tzsqH2UCEjlK6+ziRuh
z3bFYaxqXgvstnsXhvyQDA9BlOZ63wl3Dl/AePpUa81ttp1nCAwH1ZPxPzT9UNDIJjpNTSu4+2Vb
UjdaPbmoCgzdqLs419mmN+/A4OfxrGoyvhu6zgfu0YJWqlWF+4ohh7tAe54J4qtDaLON2BaoCOvJ
VNP4UFPczdUyb6160ybNInZtKMYW/0JBPQ7JHZfhJh+Cf8hHHCkcMeHr4Lb9QU9Z8Rnh5hGYnegb
YPCPjzZni0gA3Y7BQPKvoLsxHPG0fyg7JjaBkaYfnnphu/m5y6McvXQgnLFmCz32DzMQ//esypzn
3ic5tCE+Ou812RWqT0BMtCs3wUywohpgwqM0WVW4dimgcvFuonjsEGkseiP5YJEDU5sdHLYdwL3Y
/9vPoG8dumlaf+AqBE1tWhmS9aws0o43TT+G9c2YOC4v9ZKnnzmAVl6PYe1nKdaLAPyIk7VEfolU
TGeZl+H7bKQv1kUb2tlxyIp8m7tTbZ39tij6vb6hH/ZY20rqRoWb0hA0da71aykPpnNPV+nNGAFR
7rvkYaPgIBgRD9czpQLllyViaJkrOCh18TTHScWjNOiCnPeQgKj/GbNcVf90FbJaTQNoNseZxDhX
lGSCSiK7Uo6bmL5xXE9R1GGlX2SZpXez7NPmk8hoGHI6hLVon+Lalr5c+4xP46n0jQn3RCiHnuRI
0yPQZibsDuS8Kfrie/PUtc74og0VANuOD6XacB5P1YU6tcHcoZnkj3VsurdlDOZyjdptsp0XVCbZ
lewFDk3rt3cUA+GHZ+xPkfFhXpwmvndrWajoNdMdVn+fC+t35iZzcvIabhcfOSQWmKhoO0AN0nn+
ohwPs4joTP+FyxZ21Thwxbxjr5CEezvjK7el+L2/pIWTfU2kQJ49a/bfNHcfNpP4DHgpCZn5p4E0
+7zq2gHeC0yrLnou7dSo5/yG9sTbthsqztE2iu8SQt3bKB+IFUX44actcCts1Oz19ROdFc7O1Yt9
nUmDX3rdCFbwVqrbfQ9KBuAUUssfNsc5zsCCapybmwXjTY5ngvlMZOtqEMMxTxwqBIxx8XfYZU37
H1vm1TJG5mvwRf4sQYT+TlPRs6LnC4JkyCVowwusOiDdJLvE8YqaYGvSvg5woPZjKOnNSUjuU6Zi
AYjn2Blaokv71DEGT6NF42PFf/ka6yh09+Wi+2sPEIhsHKVp5ynArpDHbp9vZcLtcl3YRfESw3l/
r2M6DfDeD86RSTZnWE/ziRaRtLE3abKIdi3wUnNEsDXBLoHAtvcTT2ziyGGR2c5UDHA99GAxtJVD
CqXSVrLqyy5Dxssx1hc9qfAO2NJZ+Mt8FCS+WFcon3Z5Ro+VGFIQ0mFryDgXOjbHIZ4p/OD6uRNd
Xt9jRIGAgr+gPDX5VJ9VV5prWRW3m0Iir3WTJzgZtPcnrCynOOWo4vtxaG3rGmkV7708BgAr4sfZ
9p0T5abikqikoFRYDe0PHOnyEOZTHzzUKon7C5yyPynjyzYP3Waj5gmoD2o2bybBTg3ZcXnkbyEu
s8tA0GZzv6sro2E0sTGGgVGdCAxCf05qcewZ9PR9Cd2DtBCMz5RMeIQBM8lk9Wt1YX/XTKo4kfQB
eB4kxKqKPv3Gs6ffo6zuMFyRjibH3cNyCMAPLgIS2soZEaW36dIRJvQ8WZz5vut9CUZhW5ZDz7xA
UO82GWh/6xtqa1d2gL10k/ie4G9gY73CNP8GHoAuNq/9qdzWuVLYUG15w5DwlGO1r+NFvAyZ3X9X
U9Q9GNLvxy4rvGdWvg1cUobKlEfBwdwQhezPI6fdexaiGMIMzrJthaGUVtoQpDVx8vnO6yfDnYOb
24pnzPGRC31f42RjCYgoWCEutU2B+Bos8oKJLzpVo6J3I4RNt6wJ0dWvk3KArgPOOMvWj77awvR/
G/gw5zm4wUACWtlqgsQHclQOTpsG7kYfwGQIXT+9slYLnjhZx03loKzCIBDPTCnWOSjNQOWcLPXG
59OvTzivnFPge/aJhx+WQ0MukExaM8SvNcZmZz1xJmdnvyzbL9V1zqGVEb9WkQ/uNvV1fqhkkt4V
yWBuGVptDmOa1cdEtcMmSbX7l+vB/GInruTbMqkGTHmRqi15w2BnzK3YMc/jg5tjObDbpOTKJfPm
oxdUxg/sfrA9YeHco5ryOCZ2SLUs3UljeoiaQr3Q8WFeaV5PV+SHLNBjrdiKyeWLyW6ZDxCPQrsa
+5HrT09Kc+Eq+ASiTpwjRwGmS41L0aqhXG1VVtwIVpW2axoJPI3hRyAEJAsW3lJ2imLpvr4IGSdb
mmz0HbUC3gpbZXLylWX/6dAPu9VsW3jGmxuEa9Ur+6dVjHemxITvBI584lAv7oNAqk3qBu2rXQzl
IXKJvHqm63ezO/EOaNF59zkdDRu0tOLEi411TQD998PD4zBuKQMMwAVy60iwNXEhvz2rdJd92M4s
3kw/WP9xdl47civJFv0iAvTmPpY33cV2Mq0XQpbee379XaV5kfIUi4CAAQ5mzqCzmCYyM3LH2jtp
0KNHbk1UqSptsrU0dG9+jjUe76WB/COm1hbnFOLtaKmxy11NGTd2mA6PCjYyeNVOTbSlQl+h6CDn
ngbCCFhiP2IDOKD5OiYq7J8RJ2rVi6huD6U8/BZFuVo8wNEuA8pAoObXF7NH2wxBPy45Ma8qyTK8
ixxwaCN73jhW+4K6LdQjDsVFSt4zAkEC/k4LHDtFZAemCdEJUoz0yeSezkua4wUNgTU1i6m+kPbm
fsHVpUljl32YstJVbiaI2x4nLr6RtJtgO/g/x3Ty4509ITN6kdD25D/vczGvlNQbPM7fsN4/cK44
JWhUPWjaiZs3sqwqn7jX9rb64f6fV+b+/pWQ+cffrxAPwuIu9VMwEJBD1Txi165lPRbKX1kzzYbZ
FnDbUp6lSP6lOO3Z8HPSYcEPzskLcNO533Blgv7xG8JaV6wkyZST00fQDSlr3dVJ420XPnEGQKsL
PF5N8mOKQahejTLnQx7Ij8i/OKSPJ+qpX7xyOqdm+73Js2cMgDf+YGdrnnunBR7vtZFb4yfgeOMY
VxHoi+pJkmJtLQXNSUEeTnh64T/3P/D6p241IQB2ASGkVo9NyYlJ/l6YzYspd1ve4lf3//zc6Ais
VKsAA6fW0nACUq/hrqSWR1gL7eb+X5+BTmsCdBpZBYV7vIqfuG5Hrq4/N5P1gGH7rk8hHwzjz8qX
sOtoMU293+BMb/32svtjstkaaKZGqbsTBkvllgd5Y9tb0xcZIc8CX3ZmyDVhOlMho8R+GCgndLA/
amQfJBRG2AZd/BVZ7/2vmBkUTZjTUvkbJVupJ701v4QmRiR58m+ocU2YsaPHbotwTwUUhowgCik0
YGhWeXG8/9PnBkCYrmaPjRwEeYX55H1rPe8VmOjBIjYvdM0MSVgTcM+SkjZ5zD371BCq9ZoXpFj/
QZ7g4xTKnwHHdQvtzA2B+nfU8iWPPGkVqye/bl1SI584Ji9QmGfwxJoAQ644RgXczItTNsp2u8mH
Vl3ZsWp9wM6025mareor05l+1UPWuf82KsIq12HGGnpeFSdTiX91RoBUWzb2shouxMGZUVGFdT6U
bcWjXTjyMlSBKENfiLoBZAFnjy204+39r1Cug3wjFqrCdnaV5nDGzIqTEQ1nO202ZlSvlZB3/W5a
2U1ENUy0LzzkFhmJiCTeUbpAQXOtfL3/A2YmtyqsfU2jwlflHe+EhASosoIQsrM2Eg/rC8FlJl6q
wsKnGMOODPkK1pBjF7rvMSz8Rwg02z7PT7UcHBRqMFXdeLr/PTMzURWCQVoWoD9Co+BPcw9VnulK
Usb+sc/qQ9wqr2WqL4SdOWy+KsQFnrP1ytGs9tRE3ZMdvaJwWms55oj9Y4Hro6TteCIn1/xvy1cV
wkSpNVPJPt+dMrXZqsHwXlvN5X6nzU0CITKoPUVckSpX55QnNklvToNhP/EM+f5vf16IDhQ546Ei
++059XPL7SmISmore0YIcP/vz+xfqhAKnNiJSQWG3TnShlNRBEce8Ml7OEhG/+f4+334P/9n/vS/
9finYYZy7Ykby1QRogHFBSnZTqxiTGrb1l6uxNuQM/XW4b3HI3VnpPbOxIkdLqW3rjOvf8E06JMZ
FEtxYuYbRcdaXtBD2eCeeAYLaj5QhEeihPug4h0Hu/F2/YArKsXR+WaEQ7dC3sl7eUTpctz0D+j+
n30TlBClYs9Uun263+1zC0ARYgcVR4UqN0N3bqiU3Q5a/51kBDPeHC5T9KwoFDHjiLEKlYKKbyv6
164QIkoeoVuj5qM7+/n3CITLW1kOGPDo1gExyn4ouVH3x6FUP4LhTjaIIDgPJMc8bny46ti9k+z8
gd9RtlnohpkQ/tvY4o8D2gA3tpMcpT2j41N2cWb4zziqbNO4wLka475jSTLz2E8d1RVd+Ln1X4v6
WNTmGxA8aWEJzKzg37elP34DqOR6kJQc3thIYg8tbH1CUaDsbIsCvPvfOdeEEH9wmSjMdvDQJcNh
OSVVHWxqjQpNS+eJ4N+aEOKQU8k5hDypPxud7LAjjd1BNbLorNTe0ll3dtIKwQg/PhO1CXrkwsq/
UMCSbR2cb6lgl0ls2uE3lC6oI7b2FKyGcnf/u+YWrxCgtNLgLUCn6ygMyje1VfFuFrbVGacGNCdy
063vtzNzZpGFKGWxLlCUGD2zAIhQgrTnYxymPy0Jdp0MiXWnjW21MB1m9nVZOLhgolbojkk/msk+
7aq1CX3MsjmvyC+AQVEp7vFnuf9Zc4ckWQg0dW+FOrVY4zmwjq1SUwQ0vcp1fKl6+UeZGXBZ1Wor
teq5Ka1PgYYhWsKhrQr9hdX1+9B3I/zLQsgBaSYPJdnac5diIWpG1LM9AKvYF1F7piLh0MClNMpD
7Uk/verXFfMgl8DOfWSwcdq8JcnwLqfKi9xIR3Smj34VbeQcUlQ6OmBYJmpxkJxJLKiWl4OBuprh
QiLlvNB912l269dfV/SfwcHhZAw9rz9PKiWXKJQzyTz7+NgOqoM2x/osF7kbqSEv7K3+c6HRmR1T
Fk5HidRJdQmE4xxJwS9OF8E6yScXx4jdOJGRO3YalUqDBtJSuzLT9Q2w6SXzKWVmwclCrOpUbO20
kMaRrsnD9wzTG01/SQHze0iz0IdU1i6XRwQXcGXkj9Zo7Or8sY2951Q7LnTANaDc6nUhmEWwonjU
0LozKfUHmzr75i10tE/YNxx8uYbs6W08W/0atRTNSrW+NNhz61KIb3Bfi8ZGkHOmFqE8O2kMdMpD
wWViuYmDIPSNqXgPyVuuY8us1+oYPw0KNXsRb5aT7Z1ls9oqE6x0z8r8k5TUX8A1po9BUC+c0OfG
RgiG9Sj3cUalOLhOiukbCB94FeVHx6cavVq4HN6+BWiOEAgzxY9MaBU4D+UwLYtUXlMBt3d67aPq
9y9qH568xnxeGOjbM1377dnzx/IiD0kRP0jdc+5r+qZ3UneECD5J0lkbkA7LhaJ8KoNqfLIpRD5Z
wERtxCwNfilL8fG6pv471TRHiI8cO4A89SzwvE948UcpjYD0o55SqJyo1KN0Xy2p+iqNOD8HeC/x
ukFtbZGT2iMo3e+F29OOora/YwxqWpLWstqfgbVvKGf4mE/5NrfkQ+lhPiMrZ3rgZHjGr/vN3Z5E
0GX+bg71u57k8tScc2pRkFclhzG1XyBtAz5+v9/E7fOO5ggBLPAcB32BUZ/BLP7U+vhkBf4HpVQX
zjq/T8m3Bk2IUU4JqxNViXJWs0uqxAfuw+vKpDZR6TZoAdd+qm5BxsRev6/I7o/et9rWkDXgczCC
VWw+tUs3y7kvFSIVVhhQU7JwOENIX7d5/Q2P8x9NsLDeZ+5OuDv9PVZaYiGOltP+7ATJvtV3U26d
+QeUt5WUTSd12I38L4b/2OZHqtXvj97ckhCiTJPCA2l4mj9L+phf1CLrDnFDyfz9v377oIU389+f
VGASZUEA6c4hTl+ZHb0gXTl2bXkoTPNiBwvfMLOmbOGI1aLlhgFNXmiavHprTtUjajtkBmkpnXzI
mYdSR3WASi5bT5K98GnK7X1Ls4VgosTwHkqH4bJBGE1TMpHGyH92qf6oS9OLXaa7AtLkCgWKyR3H
e61CYyGOzcxDW4gh49UyI650jv9G9yJF0tcx1XD6Slb3B232y4SgITcV9T45IJW41agXV+KLb4fV
JuivL0mFdQYr+EFubHfALIWioC46TSp32YXWr+v6xnq3rzP1j22iGvoB1nfenoEVKa6n6vCur34m
cRP/kjEb2KiK9WQ2fbgOoSIghmJ3bhHSPo9qFF1Ay4Rf7v+Sm5MXqIPQDZai6ckgNaXrARzMY/+E
DzsWAADmu7Iz906cLszfm0GahoQvbim1DCGDlG6rjl+TdsCPS93pFCXh6OIlC5Pm9qjSihBHs6Zq
MB+zC7ewzCelyXTXgou6hqukroty5A0YIVk5wMxXoPlPluPi8PbrflfOfaEQOWHIxaZROLpbeIqD
sDp8RMOTrAO1PrTywrS9GQX4PiF8TmjLrzXBuivJ8lukBMfRDi5yV7xS2vmuyeRXePeP9IXWbp6c
aE2Im3inmhTgguyX2nEtA8KXu+dooEybe39hrIpx4Ql15qvEhFqQtjXausFw4TV8lfX6YON5r8g2
ZYOfm6R6NZvyg20tfNTNwGLrYvKsin1TKQ1Lhx4yrrRsRIscGYepU7/fnwa3L6g0IMTMPsc+1uok
3YXtFX+S1IbUNoVdldxkXxx54LJhazzbUa+Hl6//K81q9YBx0xeerTKkBGa00Ku3sxv8kOtE/SPI
UMlYwOtn+HgKO9TYTwzf6+Q4xMhSq/5LGZUbzWhhuCPwuP/pM/NFTH5ZkjoC6kxU1xixGlUSxLHS
kaLgkxWRe4Pbhxvb/n5Tc6MohBMMe31I5YHq5lKjAoAIdKrqJCocbcrh7zcx9zVCLEEalVxlO6rr
9OohH97zAEKQtusyajmzy+T9uN/M3Jeof49SwxOrZXmZ6pK7oPrf9zeTwaNBr6oLQfH3s+p/Nhvm
gRA05FgCN2j0movOb9v6FPwMu7j9OSbDyvJfojLfycCopOJIDYehbvPoJNcrtBTQWlY1AJUeRYx5
zJrn4rdjwykhlWwlv7Rw2NjViSjAv6U84HD9P00njH84uf1sMD6uC9TrS6Fvrp+EYBR3xsA2rNhu
nAYYxWXt2mpJj6CTLRZOO9e5c6OfxIwZCCSM7LG0eJKzvt+hyLUOeQ8U+P44z2wP/8mRIexBkin5
T56DUC7JWvJilaysMXlGrlQs7Oczk1bMjlFhCSK8KWw3ZCicGMHW2IPzKdsjSt1dL9fHeukZYiZq
i3kwQyu7zqL89ikFCLSC9kNRl/wpMKYHu58+Q6h0TQ8a7OIE+H0muTU+15nxRzwDR5Fhk5BQhGpL
z55SP9mYqgJ41LNt2xlyA5TQRFEWq/aXwCnDNbBADa9opTyomXSufMoP4SZu1dx7N522p4QEPZwp
jz9tO/Y2QK43UwDrtzDUVR0U1DnbUbcxpIJnjPtT4PY1z9bFPJiBdltuNCl5olTnXFKsoUiUHSMh
5bnCxuUbqvnK/lV6eGcUWHIq3sMUfY46OYay+lmCG91oav1Q9FT6Lvyi6+r5b59qlhB96pjUmKTL
3sVsdmFBcUkH1Y6T5w789aqLHkO07Vl7vN/a7SWAQ8DfA4h/mKlbSO8uSkElY5iX+0ynBswuPlH7
er+JmSghJvvYbCl50jzvosr6j3a090OADSNGSv+kXWEIhQ5z7FwCeYOcDqARtl5e8yZH9UIAut0/
uiz0jx23A0XeRuJ2qKwfJ2hUWx7R7OdJ5n1oyoOFZmbO/LIYSanJhTOoJK7e+NS3Kht4VL35CYDJ
rlbihRfx28H0P1m3oGvjq81VjGlxUu+vdB/ZV+SFiTT3x6/R749IALp00JW0jlxbAcVpkJJf9+rC
374dQf+TPwPHmfF2F0Wu3CO/gS88bblQczWLWBoWh1Ej7N1mNPqFY8btQf9Psqyi8i72dCVyo2Sd
dJiQtPFhmnSMoxbeq+caEMKmM0Ip0XU1cpsrj6DQy10W95+rnggpNW/3l93Mxes/CbJiggfo23ro
wt0ET+Oo8puRlPk3K9b9rQWfeSz6ixeY+9oh6eMNLoLYhaPg3IAJ5zT41XUxclPhvE3NB6+oWHvw
mnEszBKRrrVZlBbMNSQs/bgsZbTrDUpaOwEvkTwGUrotQamrRwsf3kr9x6UjhAFJoXBQ11o0x36B
rLuh97rGGA73h2ruK4TVL8PSajVvjN0rvOJSUCZ4blWFPG2OD6GU2wPqosCnkjX1Fr7n9/n/xiYj
ZsjYi01sJr0clk30VE3qPlRwpT4pnvMGotHcwo5HCohRh98k29IEBg3aLn/MleGkT1azsNBubw2a
mEGTrc6vEJpnLpXbqLRjtaFMRSseKGW737MzUUlMlmWm5aiTHOUuVb7gwSSjHT9RpFMuzPO5339d
338EPdkfHQfDhdQFkL5vZfXbYAQ/eOjf/NuvF8KEZBaG5TV64nL5fmDN4P37bwFITHbFdhXJFT5D
7qBn2irsZQw9Ank7YtHXl/av+z/fuX2QsYUooJQx5aVwvV38bRw46zhYZxllZPa4cWpSzUqEXYyn
rUCsLnTYzEKyhXCgREpt8siTuDgdXGLZhUuw0vpyC2jqGn4Ww87ctBLCAdbcAcWOFu1IlvlImR+0
Nb1eSBLo179ya20K4aCElYwjdlq4jbzDTHGTwLEv8jqCcNse+wJLhPax08cvWfruAPhRKe6DzDUM
PyUPyycOiSVIO8874iYhp+2FOucROHX0QbGOin7SihEy8VuvVKAxMVJE9kLATLMPBEw78s78A8AZ
nm4vVyRFNLzhPPqvO7l1nSp/LJgWBaMhpUPhZiH+pqsgBxJZJdV718faCqRPCWU8oGYyllR7dX8W
zuRcoFH/3SYAOXgkQWZz/kwfrER9NhT74hjBM0UfDxH51c4qeOVXHSp4d/fbnIkL1vWY98dnOo5W
4GNT02Rp7AyfJyHMQaTQX5jmM9PPEsKOmevYQOLBhYyrbYHrY4+rAxi6/9tn+0uIOlHc2/gh0kec
flr1c4jfvQ0JaHiTFdyWXq1Y2xnDwlyfbez6iX/0VNrVXD5qy7no5fjB4+BL7c9YKoeo1feGMTxX
abCvZXM3Gizh+x84NzhCWDI9EMlq5ICw6CjhAupjrCoKB9et3k0L438diBsr2BJWsOGUWH4DFb5I
QfIjCThe9cNTVtcUl1oLO9vMV5jCSpIjswuoPZEuMIe1dRBg4IGlDxVKw8Ikm2tAWDaSrVrUI07S
Ja3DLSZYO7BdmAel7fafhsEU1oieeQlcRY0+IsmW0zeBX6+8pRqW2xITWzOFNZJpziD1HD0vPizM
UnpVE6xNrR111EO/m4I3bNii9IgfwSrWIF5FjyNkOONYDQvjM7MVmddu/WNiJ6oWmhUuCpc6nB7V
KOcCIW+iEAxj779DzjzU8fP9jpyZbKawhEKQoLjG0JFmijQJ7AAWUis4cYq5cFicmwnCgolTrSzb
sJcukCYAv0qb0kSssPDrZ2KZKWzZfdz7beV1EtxQSCrXeaDbUFjvd811Lt1Yh6awT/uq1kCLYB22
3OBjVHCdP7mx0SSra18ZFI/eb2dusIX1js+ZlPQ1a4W88cvUTidMbo9l5j81db8vDAUqmPV+v6nr
+r7xSYaw7k0Di28TkMMFrPsqmF4bY59RYEah4oSbZjqVmB8vDM1ccDaEEKBOkgorlYFnJ5AokWWJ
wLFahVinGhe2gthR96yZ+x82M40NIR6ofuThbkkflna+lXXjeN0zFU3dpbgn3m9iZjoYQkzolBZz
W8q0L9qYURoMWQP3Ps47eYved+nFZe7ebQgrX5HbuO1qWhl8iCQcx6rmkRYIMREsPd38aGr4A8g4
SC8l8WYHSggBXeeEoIt06cKJMfBwB4eoT5OI7tcAZQrgtoQ7yV76xJmAYAgBwWxruOI2zdVjuvbb
N6X5WMvJwiDN/XEhIHQgqsfJI5ypjf7cVSbWKcN3z1nY1X6/Kd5aP0JIqIZcTUfDql1IKj+oPr54
oYe1gd2/J7hAOdk32NvNCiKwm3T6xgGrv5L1+OiXwdnj3XMw0p0fcG7gsLDBiuBwf2b+fg2/9bOE
CKLqmdLJBQAC3qzffSf/EOWwmHrlOHkKTFIM7rVaX0eYLlAK7UF+4FrQV1i4+RCL4/YgwXLLMeNa
aRQ/e16+0eyYxD8TLjCleBO29Sc8Kxbke79rG2/8WrGI2EnM1tatsnExTdhaRbfzfVhTBocbvB1f
wXsgH+3XeVoesNnA5UbbaHl40OXoc2ZdC95fRjJe3Q/U72u7+hpY1VvZtFu7Cg8q5VtDn52zMF0X
CqzLGHKkNjyWdvZA7TwsYuoGeC/B42Hf2hgTZFyWVv2EIYOt10994S09Sv+uGL31kUL0M4Ecew1m
By7IoUsAmBNv+XirxjZcM5j/sqSsHDC3sJLd1EH9lSjPWGwf7Mz5nmcmuGLo+ErN4RnhljbsBwjy
qtm7bVdEnHVw6sUWHHhTecCoc1UN8gUL527VNOZrpyb6zsNmyqihYcFk2UKYPcJWidfJiLGfBmaT
G6dZ41uYJtCdgiWF+u+6tlsfLUThwO9qyZLL2sUZ55tXKDgeh7j+ld50qZrEHStcWyLcFnvkyFez
zQ9D6f+AIjOBWsQOWPaLGoyavoeJfgJsdYiN+s3qZEiNo7MNGbSsHM9xFL2kAXAxnBGfYaNhZ6uj
mFsSVM9skf+pz45MwBQIwl3Ai5sGim7ceScc755ifsnGzoptk5hv3fD5/tq9zodbXSbE+9LXeydP
o9K9loFPvbrPs+6z0mofWhkACDzyrRPk239rSwj0RqFwwNPNwg0c/5tikRfE7gCQrV83hwIgktXm
H+63NLMd60KMJ6OuTB0gMjeO9Sfs054h7l4yv0qwU+wXxNAz+7EuhPq6arB3gYfsBpaJTj/5ibPV
czrUe7sJX/q+Wei0uU8RQr4DPhcfmqly4yn/GEZGAj5ierGwm135qZ8tXGXnPkaI4CHmzKh4Je4z
TYstxvgY1RFJYvs8GcbnTKq+3x+X27UOIF6FA6AVGZKG4FC6hM6nIXt2YvUw4plkYeaYmt9a81NJ
FWUGRPiZJ8MJGqqZll8arNZwINu2+iuoPjavr1ckAwTVla4fYp6868HB/wN1a+F9adjVY+UaW5cO
KNelcGOJiDXyRREbxFLfdx0/e8IgUmOyevLLpETTv/W+WCMvBU5l9A1TNM8i6Ew43vK1das8xErQ
b5BV3O/9GSWRJtbJN+HUhm2ROhevSy5NJG1so6CUVNlBAsfVGmKqB+nJAHERa84Hx6veIsl67aql
bNZMsBGL6Sl7tniIlJxLqaIdwKsmwgO7jGKAIvXzGCPqGYO3hW+da0sMNmUZmEoXBm7iuY6TrCu1
3oXKl/o9UNdhenSYLpN65Mg5xcpaCmF6S5/DBmOTrN+oWbwvlqbPbK8LwSi0orK3vTJzi9B/xOWy
3EeR/laqvstj+M6PuzV1K2UTfUE9tQ7St8r3fmCl3S5pQ2ciiCYEqoKCH97rysI15eJJleM3LOPe
pNSRT87gR5sQs+eB+s24JZHY4zkPD38PrJe0apL5QJo0BkgOA7xl2mFcOCfP/SYhqsW2MWijNhUc
Eri7KAFGNEprFNvaz77qmAgsHZivfXxr7QpxjXk+jUBd2HIgl2dZYB55zBtXYR06G3uQYd/23wrN
+gwBnhqrrNlZJcut8uK1rzYLq/u2Rt3WxGp/LPRARadIVenUS66CLwi10PtkQOnl2aixNmOiwX3o
3zKzf+qK8S0p7PinUaXlwnZ4m2vDL7gukj/yOWkRS7zQG4Xr6TqMclUz7Q0ex0+SGSkPWmZhxJxH
yG2KR0/rPmBwelaU0tzKY+RtSsewd0NG/f5CGJrZa0QqAG6Xyqjg1eKaAW+5eSd9HhHaGSgTVs6g
jlueDBcFMtfVfmP8RUBAOqVp3UDadfGLBBi6LiBBIbGAU4jxiY0rZ/QSlBhmMOY2rGc72rYKFLxk
IQrNTHNRDZ2PeKRoyqC6paU+ol56yMrqi+9gU7gkqZ3ZnEQZdA/8sqDYQ3XDNvre9f1D2A2XxdrS
ubu5qH8G/R+MV3N1t+FAgNg5gGNfIq+WeI4p7a5eaUNIYb+OIoxqt6z2w4X0zcwxWBWCFmzVGKa7
jJY9nt7asjn4DXYFXuq/jGDj9dF503L4dvCYlkq/58ZKCEkg1AtJ9ULkmUOwCWzVuB60X8IIWzGJ
aqB/nPxCQEKTH/VJhKR1KIZzHhrbsRjeMMxd5wmJvcWBm/kYUQGNBUhX8Do6uNownEpP/oWj38VT
gl/9gCXNwhY7s7hE5XMRSBMeyv7gpsr4lo/dZyhxH0MrAK72HbbT4+Q9N3Dl8VRaF8WLB/XSH75y
B16qnJ0JJKIwWqmwuoQNOLic0D42EGPXAKZ2peNskaG9LN6l55q59vGfwVMKsBFX6skNrfxZ7Zqn
NgSdHE+fGh2zpHZhYsyN2HWB/9GKI1GmWtby5MpytcOLGLMClVtZk53qeGEjmjkSiXX8Bmn21C9k
w1Vj7Y3Qvi06TBOoSJew7gIwFZUv92fG3LcIJx6tpyDCdmrLraIK3mTgYS/ZZsYJp816jW/mQpfN
DYz6d5dpfeBVRambrl2wp+JriL0LfnMbNELvuE04e4MChvtfNJcXFTXPmabDysIaxE2podEz6wuK
mnUIsqcowbrjbBeutE5bqR0eHPZEXkVduGb+jng3trDfofmPidF1hu7kPiazUqADODXGYVuxmr+1
dlfsva4/tRU5PwiBFRm2yNJWXZ5rZ9wRv+iJx5vX1WFmqPp4zzv79ylP5JfSTN5ziTKrNE0J6qFk
wLfrnK1axuOS2H1mCoiyRs0ru8AbB9s1e8iQ+B8UdfqCu+Mbyd37Q/L7/HqjY0R1oynZhadVte2q
Nn5Zfghodmg6LL795tUsgmlV4q5UmYlOFZkTNfg5yNoru9epm8pfkJq1fTkY04fxaobTOtVXII5M
0yGG6gFiB8ebzDw5vqKRyksAYQdD/OzX9TfZkCnxKPKXNg+P+FQ763AcC/LkTbSJItMzTiA0v93/
xpmjoyoqnVqf4vqspht7LCZ6xes24EAgq4IAtRsYvG210jnatFZ56S0EEXjAkNTrWWb3f8DMEhMl
7OC9k2RMfSowOsl1wmQ/Nc5rmMkf9ZEb05AtHWPm1peoZg8KBJCToiiumcYfJSPBGyR3wn0wKNFu
sOJqpcYT1H1NumYe82cMOaVtWnhLWZY5SZmoc9dwBUmxF7JcVdLIlQbGuQfDLmN+4knFLtKSH5rS
2cc0/ClFKrDkhiOrea2QhA7MfzO2Oozl+30++1uEDcfTw6ykbM5yJ/DIqwY/aNxydoCmmjPQmYMX
Ol8TYAt6hSeuE5BaHR9jq4Ta2n+zkCpvow76/8JvmblAycK2ZOPHWValYrkGbiNVtqvGIxOvb5RV
VO95WeMhZWunycZUKTDOdnb2+X7DM+daUdmeqh6VMhpbiA18uVTzL4ptH6als97v+rZbsUPYobzW
Vu3GNyy3DPVvjfcskyWQEvsxyqcHKwOKHFiPKsZAq6rCStnfldJnB4i4LyswDrrmu8Wr76rp8/Kr
HQA3Ri9hHwJ40la2JEm+vVmrtnBQVE3fg3I8dW7jY4GQjc+On+6AE73b+XQwLdyxqujD/b6ei9VC
U3FompgyRsRq3B+dqPoaFfZZt5OvsrUEvJt5uVJFaIIG8l1P/NSmkBLHZt8iySidigzZF9auK0OT
qlVY4aOu7JURR+U6/+LgKoiwSxuOSMsVnGKu2vv8XVG6JRHHzCOJKsIV4qBo7WzSbLeLE+s9xgIG
Y6Zih69binmuam98rtI7gNX5c6gZ5arsMdRoJkzKAsJhNjU/UpjqBTZFG6yE+gdcEZJ1erUayrUC
69pi2svjyINzUh9DTfrqt9Y6spsTIj9lq3vSixz0v/Srdw+86mkr9186w/x8pTobJDjlsq9WnYmm
CGLal8yQDkMRZd//ZcxVkeoQ+a0OFdIzXc3DLTXlTN5MyiEIW97sFpQXvy8b/11kqohtyIJBtYCI
ma7B+57n+ydcpmBlfLY7gA3GvgrqjTc46brGfT7sdrazz/GG6Hhp8rHyq7VzGXYrzUIlpmZJv73/
4bcDiyrCHShn6wz89hw3r0rM3cqS3FZ8xgXvnw7Zqkh2SEdKUKIhd9xOrg5OHh1g7b5IHzvsYfAq
VJaq/G7fj1VHCGDYGKXZONEMwl0kQqa895p3D6lZEx/qNnjQh+65aBe+aSYNoDrCSbvDSyzwKdx3
c2Z5hadCUWYn9gE7dStb28d9Q/oueTD5N/dHaUYBpYpcByWrjRhTKMftnTDel3o+bYCho4JCGJC+
RtpXo//SYOi18ixsaIoyAXltp7/6q0qhDg34+C8dHjcLP2dmv1AdIUTKgSmrXKNtEmjyzyovs61V
K0dPfghRs5aDjtvad6WpkfFDhmUf7IK33v6sjeF3fMb1Q2vVT379OsEJGrNwY1yRcZm5RACbOTBg
rPT3RajHW0MfLIvgWkuHxM6ig5I556mw3mL1qMU+1ZXKuo2qnS59kAtp01vathhyrJqh2Du1kf28
P2q/C7lvrHhRsY4jSB1puWS5Gh55Wyc1f2RddwkKDFSnSSGpnuF7XU0nTOe8FXb2zcmLnGjT4WwY
KKCaIiWeHmvd/1nZ1gfNzKN109jYR0+ts7PwIViaz7d3PFWEQdRYKSWaZvMyILVPNWio1LafcGTj
Hbh7LSzto9+fhx9WOK4H77Uv9M9NWaHoDE9wnTiKwrhdmFgz517VvoapP253U90rJt6ynlunQ/Jk
9qZ2UWTUfuGYtLj59SQKMzuzX3St9jZaEdpgD9Xinfe/aSHTNtcX1+zOH7/Ap3ww1dSohmygHpyi
/FhG/lMftHuzLb/dnxczwUrU0rcYNZbIAmp8cdWndNK2Y6Z2W6/u121mXfUIWE2o9lOp4WZ/v8WZ
KC9q6ZsKy7UySmsXMuh3T6ZCXY4+BEsVUHPRyRZyhXi3RHKWVrU7TP6rVPlrGfaVH3wqUIPq2S5O
3ytS+TBB1n306IDncsxk41n93pGsbcOV8v5XzsVlUZGe1x1ScMnuXCjS3/wQzO6k5NkmNP19b0hP
dYoaLZS7ZjXmJG2xB+if7rd8+16oirL0TDF70Bhe5JpZ1xxkLzmXVyWy0702vKwdJhze7zc019Wi
Gj3nzTJWIl7PNB/JRa49pfVAOUZ6CEjuJJBI28Jzi6JfBW3mypl+zieZYtPwaULacwWW7htL+nT/
x8zMKlG6rukGugJz4rd45VOIOh5G4AXx5MJKnIvjlhAMDAfLam+U+A5rcBvDj1baJlIP11qKCHuw
0a16b1vFmO7q07kxvJeWnZkceIREE0+W+x85816pWkJAyPwONypNyt2hzY5VUayRUu4Tf6uD+Eox
7SzshMcT5DKt+THr1V+ZMp47ZNwLzc8EC0s42ZSdJ5ll6VRuPkRHbJS5+TsHp9nRCh7lG+guqB9T
N5D9ladKxyLu3rI267AZN08SRmleqWFO+RQEJlzYfLfwq64b/Y2dTaxrzskBjdU1oZ7EWO4E8leT
qYYvAzWv1ckpu8dOix9i6+ui1m9uhQkhRlEAfahjObK0y62Pv2/eJQ9W2e+DKf68mBKeCf6i1r9J
Vafreq93I719ahxUgVH3Ijv2F1/2/y0Ui1p/3nmjuqky5Ham/SDb44NRdIca8/X7IzPzBaZw9vl/
zq6sOU6d2/4iqkAMEq9Aj25jx7ETOy9URmaEBsZff1fnvvjwmaYqT6nkVB21xNbW1tYaHMgOlhY0
vmLPKfe5zO6B+o0qksQz/fJvI1y/0LsDsu0UmoYweo3LeuBBlU5GMLbdEUQ8kD02+iwrmWUJ+K85
Z1nDdQ5Orf8sQFIB9uWemfPp9hTWrt9LQD9VeWnYOQentfwDT/XzQOOsAaUwkY/NKxzxKqJOjLw5
tg8fWZIepsl9ozOsncQzdK2enVr+nM2NjvZKZC8h/52n6VU+MoVNgHzyR4i1p/kRJpTPMCU9lLCF
3zg6rhHwwZb1FolE2XBzzmwze4Bp4sWrvT/MdSDR6LwMrDyiaR5ufr2VlLWkAYDlSIrGxYyGOtk5
hnbhGmy+FRQma7ULmy/zVSXDuRi9ciPo18JlkRxMZTlwKJ/TB5GZF2xbmIWOaQaDY38j5te+0eK+
A3szjiaI8uOMj4cSwFDCunNVDvdeCmtAuREJK/oVZMkHgHFcpnrWY7NWKsrBn4GVRyS7/qRbWHYp
OzLEJ9H8tgPrzh9/+9l8b44D5IfSH6BOiyAHGnJjg1xX7oNgWbIFeqiZ9K3KWVzCNKsbfPgzZWcB
MyT4+t1nPglgnGowraCeaP6A9/qWb8ZKkC6JA0aq5gr6bFjoHIaeyc7l88EuC7h1w2y5N7FHoo0Z
fvxaS5b8ATzV+g6ML5N4HOFjUTdxB29VN4M+Frqdn/oODYQSr0VjaMywqu0PzTifjanaOgZWImpJ
LEgyVRiDHu0YFL2XPDdAcTdC8BmOAj59WbJx2KwVL+6ieIF4M8hlg0di2PeFqbJ/ajg1Vz45VzqL
XBVZKZp3KUTirPEe6BB00D17J/mW2uXa51zknNZpoIeg4DzbEReYLs/+0jpdfgBfLL9j9vW5BtAb
P6pHaEr/43cl/z2eeGta7ZAVTqyFD/1V8Vab2b1kL3pmofujrE/OVO5smB03ICeE9Wgcrao+daX/
5/YPWPuwi1zUKbPAfiiHeFD+T282YdCY/ZG9FSiIU+fCJhsTXcl57iIlzfC0NzlLBzjsMQhvGk/E
hQvTllXJ2kV8yQoQftE4PfwtY3cy/asOCCw1swL8YnfKuki3NZ5XdVXBf6+tyFfh5/Yd6F9o4yp4
tt5eyb94zw+SkHONqneVRlH1CqT8tniAkTCQgO5B8/tapdeHLuDkv0A0FtHb+LjfHSsb4BfvCPU8
z/WDyXql0w+3pzBWPCTjfJDNJQFFuek/l5BNG5yfMFEIvA6m2dM9CA4+/htsq/AkmgX4j9c/XP1I
8a/4Wznub8/nL6Lro/lcQ+bdfGplZ8UAW8EHNyGfejML0fA/dl69L+hTA2UwIeADW+5pZkS8tyK/
sUJIiTXw88mJDkWi4Rq5H/X32cph7mwHFISa0Y01dO1E/6WgDZ76IR229aK8GgPef39v67rMYsTM
H1q3CfX4G8sHrgct5A4/C7i1E15DoSxtnjZry7UeuXON9vdLVLfoh/UMhd+E5qbvXj/qVA8hyPAw
yIXZbBHN7Rh5AI3mOnRLuIie4M4VVVfrS3EarVd8aodvPdv/7dR99MmW+bO08NhKexSKqgkqAUX5
vZ084pp3/YsYgBH4ZeePiEvGv0KTNvC0ClwXruddFhaZBMz2a2/MQZPA5rr+qXse8OJrTacInx9W
83/wNt/obE/A/7Pz31XZB4Pc5YIfdPHW0EiRrz4Bxb9+y5vPjOItnt9jYMT3XF8LNlT4kYUH2sya
d6P2woHboc/QCKhCq3YOEIOCDYfzxS4FBGL6Y2NGEwVFBXa0lbiiqzREJyFYcqb6ETO7bgFGzonx
Z+zRQ8h3gmRR7wyXJJMnbINuOsHE4aCHt7Sk9yytD3KPL2HpEG3mcAa9Lx/3FmCkG/tl5ZK5pC34
dV4bpoP4czJ56CRctrNQcz+o7ClygDcybTRyvhsZgbLBHoEyVzqwgT0g1k8necQPruxfPAHbKt06
z9baL0uWA/zKZdW0rH6EkgtQLcYfvIv98JT/3CXjK16hIXHvkAPgvI9J3j3kIO9a8CC3J7JvdQef
T76rfLpRLq4crn8lJ97tFZiSavRtiY4NTnZeXZz7cn5KefXgZnUIq8xQSnejwF4banHYTILB5jRx
dOxm9u9Ec0gZdndZ5X8apXydlfu0idRbOdaWjAigDsxqhv9S7Fbs2FX5vW3Pv/3J/LfTeUleEDjB
etO2dDzU+lgMxlfLpl8mu4j8id3BS/7pduiurNeSweAaIm3HZtRxy2zcQxSwtG6NMdx9wci+Is4j
0ILPt8e6ZuMPUtSSxZDZzBmlX+k4bZq9V/uv1aiOYzoC19xuPRCsXAeWTIVc9XpMKMw/LV2dG+Q1
4VSx3+YhF+SOeFAi9bxPBEJ+UzM/gIv7bzNbJF8YW3dzmVIVa9t56bg8mRXOTNG+wO/j9ghrR9zS
D7DIOw9qZEzFtVHvZ7v6Tvw0kiU9d3AaEa0T5kzOgRqgasQsyILjXX5j5LVAX9Sp5SBlW/ME0jZ4
5d13OaS3pTviUb0g36YMr+RVBmIgydmz9oQR5YPzHdV0ckcITg4I3orIT70fk3bd4+1ftBazi8J1
BqZz6HNXxZKOMAiREROVCPFGfe9P0FnuO7UThruR21eqZHuRUHyXOKB4jE0sGwGBGif3f8GuN7vU
5UDAqCzq+ciU425pU63MbUk5sFhfFjUteexX41nBdR2c7fKXzGEBAOKHFVDcirjBNwrXlckt6QWd
32VdP8NqgHhTIiIX2pOQtevci5lycGyNCvktmFpr3vKRXYmlJYVgZsqcbGE3sVbZHT5UXA78COLw
VqyubP8lbcBx1YzEXPBYTIBbTcEgjkbz6ufHa+E8iqNt3TObX4vp26G40kBa8gQ6v65dDbJn7FvV
91a5xwGpxkWpB6flu8QoeVinYxul1N4ozde+2CLTFCzTEsoOPMa7ARCg13tE23335y4atlS61lLN
kjsAPqECnMVt4iZjDiQouQfPSYDqGG2aaAIPGmbRuTg6lel+JaIrniph/aIlfKhvL+raHlgkHLsW
ys+stI5FY++Mad4D4HnkkHywDTOgdD4VeoNSvnIiLVXUyZjaleGKOu5bsDRDCWVVuGhrHwCTxkWr
MyCDZX67PavrF/rg9FtqqFtzl+DheuCoF3r+xWjhe98b9RbaeGXNlrwBlgIUR0x8Mxc2Yg7wULbZ
v8CyIeos4z4bnaOzpdS0soWX5AFPszRnCYSvFdC5gTGoPqhVNR4VxCW2DruVKF8SBIyhmGBfb7Yx
bkzsXHXagAguWG7NkMBVcWJ22EPdONC1gAgVAyDpa3UF28GNqJ/LA8neLGkFLqZsIT9vROXab7rG
0LsiFlb1eoCVextDduXUOfb3tvbCtoTfIq/naPPuvTbMddnfDdPaMytzZ5Bxp/Lumz1UXzQcIn7b
WVbO+47UwzHnyp1ebwflygZYMgtQECdGVRYdmEfHTiuIJM/4mp9Nd+NLrgXLoq0G9lnnwKOiiwGq
EnDXMENNgNqGyuTt378W9otUMYuKtlD77JDvvw2u9aXwH3GABsn8iWUsbAqyca1YW6dFyVF4NB1I
k+g46dzmJ3qFIXXM/sn2SITm7PPtyawcJkvCQFKDSafkLGMfNkChsAvOA0iRfIefprvz20Qe1JDs
LaZAcLKrw+1BV77QEiguqrT3TXgmxc1cnd0ZYuSpN4hQ5dXb7QFWlm4JEJ9syJ4M6dDGs5c+mD1D
I85Vb9Bn9oLE3sjjK7l1CQKfu3TODDsVMYyFx08sIXM4FW36j0u02PlZoXvRkFzEkzQvshOPxWyf
RiXsjcyytkKLLd8RykEmI22c0fbQ5ekZ+mBHLfSzv9kgWxviunDvsgp1Zw3ctNHGgOK1PGjT/K2C
+kwoeyO7m3mKh10/qWKeZyMKTU07oJQ7CPGZGRpA4GK3LsgyrmW50EqrSUhIA97t7fhY2cJLoe5Z
jSLJRS1iA45zOIKrImJG/wdrXX3pnaz7ncI071wMZmZtjLiSYpcUF95lE0MdrWIDUrONkR/dxgzJ
aDyUMjtvpqa1URYpw4WxIZBTpYobcPFD9NmfSzB9iDQBmB76yDRfbq/f2qddXFBY7dYdzFdVTG3r
kuNO4vfyIAtxLrst4u8KvsVagsBZwno7M1oRN6KbvfPoc5O9kTqt/cDi/Z0zFY+e11CAXrxJvThT
X5G9QRlAHgP0AVy3LdGfbsCTlImC3v7Alb27Pfu/lf3/llXWEgoui56ZTqJk3Ja0o+g4CxMP8Dpp
XsngsO6l9kTPMHyR0uYAsxDQbYNUmu2XwaREnh3KQU/NLUO1Z/RPCzBEbNlNMOLDMWIPlg2pfb+A
cDkre+M5EWVaxZ00n0clwRoYkonWd7mh7e7QN9mVzJSOBMJ/ALBsBOtKI8/6H8A3Q9Ej2SziRJvc
i1qjHmIvVaAMVQXQhTn73iZdezAzCPw0bByg4D4qc++LCcgaI4SrItnZI41Rn/1KhbT+qadnLTHi
wiB1x0qClNvlbmRlXRGWDioINAperLJRMc4yesi6VG186Y/j3Friv03OrVaVtojZ7EQudXE7bkZg
UVlQemJTqOvjkwRCwf9NlMSzGrcoNajlSXlhZYz3ol/abuAabgAN2GdjdyycHNSZ9IcyvmYmfg7P
PitXiQOZ+y0U9Qoe11qixFGwQ7wjqY17OeAxSQINmPikC82qubDZ+21I6gWyKVH9AusVcfhwhrDU
KkOj9/k+yTV6yVbK+8ACxjnE62Ud5SS576RmocAFLqBM/bi9Adc+C/nvgnlQPSlNm5Zxb8NPPPdP
hWGNgQcQZ+DRPLo9yIoOgrVElScQlIedO8RPqGN7YXHBsw7x8yzIBFAN3A8rWh2Ey47QQ3ygmXWh
XPDQ4jUJenvr6r0200Wi7XA7TI0yz0DYm74qtzhUjfo8tv0JKNXb01wJviVpMKcaREFFU3TaCD8R
k1cXq/fVRib5+EAC7eq/Xypph7Rp87yKRedEJbcPcAOoArMENGIAYWpwNi6617Llg4y8xJJLUDGh
m5HyOIfGQABBsSY0annKZL1RjK9FwxIFbmd10/pmxuNx7gDPRdNz13NJQ6s9oCx/a3mWgtfm7hjr
+qDo9BNX7LfD9RNtprfRa/VGYbjC8rSWIPAE6uW8KNGNgWDESeEsCFrt72FxrelBCfkZl5AqyEGR
qQZgQT04OpXe8XasrK3yIlGptBxtcKV5XCZyL5vih0+S52EL4LMS60vg9yTKwS7SAaonnryXVhaP
pXGpuPU0tt6WvM1133wUJ4vMoYCJ9WvbhINWJn+1ZXknWz8arkfITH73UFaoNLqeg/TPm130j29Y
1hL+nRuD5+sR/U6nMyCOWj2VU1i4XzikY3IT1RPoMNxqNk7ItTVc5AvHRVouKwSHmakh8FJ65HmS
w9SbRnRLJ2clCpY48rSw2tYt0fZBDfIDVrR3WcF2m0SwlRksweKzWVfdoNCMtpMRB2BxbBFnZWlE
DaQe/ymMlyhx9J+dPEtqDitL+stJYWk7c2OOXM/c2CcfXy+sJfQbhqhMMQ/75GqmDq+Tsy6Tg9T8
0EDGqmtm+D9v5NeV4FqCwOeMuwXIlxy+vd7BcWwrAGUNYo3Vq9eoSALcM6j6fthauZV0vkR7p20y
DtA/5SgGPSggyqi0O1gFyf1s/u5HubVLr7vxg126RHVDstwQpOx4rKr8aHbuU3Gd1/P4a2D6F2Q8
nmu7wlELGm5B3Xsl5da709r8Fukhy/vZM1xERqfoF5PXBwVlr9rsFMQNjbtNO921+pou7mli0CLp
yhZ2wCqPEmHGLngCqe/uRsHPo5d+MyonMgohAwiso79vRanPDqKu7QDOPKJH+3PcQhOvFABLVLeg
DMZCY9vGjmWc0VQ9SDlvkTpX0u0Szp2m4I1yV7axn5R+6Po8tDvxZTL41eGj/KFz/4iHCw8oJO/V
JtUGPnrtrF7CvG24ShoDJOJjrt1XMZ1ckgWjjHh9V4BNhyYtyrmOgCRGnia/bndewQ7DVd1ia1uu
JICl4rs/UkgxwAschTo0VFnR/TBY8ZA06rcv7DhN5p1j/7idzFby5RIMjt6tP/g+HpwbXBgNJzkB
XHMxCnu3OZm1Ea7nwLs+zpS0DYGDShE7prQDlfIr2BYvW8SEpd9GHlsbY1FZwNyZgHiV4e5jZkbQ
QGlubs3XqiQPm23hlVS5RHhz3sMhJx+xUP78UMxfczdMqHtA+IeGyx7x9vTa5Ru9wZXnLGsJ8p4c
Ivykw2AsLVAOzni5mBqg2dRXWMpG112mBTm3uj7XmfXZ4lvU+bV1XCQWJmRdMmbizlKkP5kzHzm4
N57ojmRgu9sBt5a8vEWNATvjMuuHGRCHNCn/ZPXoH0w7n3dpDRRt1Rs7SxU/Cj+B3MXoqzDRNrtq
wz54xbeeEWAkR0oCM0nJJePTVmm61pNZosOZJiVJGw9lVuLvHN4Ve/g8A9glIVVLNEBcLcCmg3fS
6kDa5CXh3TnnLUjdXUkj+Ms4RvPs0swNOmc0g4GOv6X+xYiBdFHnoV3YuLvkRzy5lP5jDTbH7cVc
CcolklxmczNBZRGVgidPjoHOPi7QcG8JqaHfbL8915AanrZuSSvRscSPS51CIRYorbitk+YE60oR
Uj9x7jnLLw6dv96e00p9uMSOQ8AZCz8kPEYOni+FZxYneyD87DRV9+v2ECsUFWsJEOfo1NZoueNh
c+iA3vahMJ8GJvWjDg/wsrlrZXHXlw0gj94R1P3Ptmkc62Sfsuda92FZ7Jlzp5l82/g516elDwqW
JZC8NxPXmiAmGyfTi66tS2fz+76Fq7L+XqrswBj5lM/jjqNxJNv5VdP+Aim824OvnDVLiXpaWEPH
Uxcv1ygwYQNxxfgeaye581H4+1y/AMyxgTxYXfZFfeRRo4fGC8dY3FDQ1k3tcO4K2JRmZxCeo4Q7
RzSy8kAriMnDaPpt5vNDC+f10HFLO1RaH6CNe5nM9PPsdt9Q4m11a1YqN3eR+PAk6gEco+tY+nYw
Wv3b5M+P/ojLHJwyHzYb7CskWmsJLK+KJiUJLZt4mqyd2eRvrit2vG6ijpqXxNOh6XShpYconTdu
KyszW2LNu4zWrdk2TWyb5GBTUwetS8+T6PYpJBX/9ZRfwsmhZ9hMNSV17E/+PvP9yEVRBA92mLDO
G9eilfTjXGf4rpDIadlNEDOpYw+gbVLYX9NER5aUaTBvqRuQayR+sBOXiugKrxKEZGkTD/B3m+uw
qRL7MS2d7rfdc7EbE2dvqi4PwS8RoaNkEk4W7GBhRrqX1tUDU+xMAFSDnNmPk0BzZfAq41ILM8VX
PfSJGfFhi+m+th6Lwgq48U6xsc9jYbXPI3Su0V45l7z85+uhsyirbLgJF3hbMO41LeHad9VuhkeQ
ZSQgmYspDUoyQ6kAlbC9cXVbSUZLUHJZNqTxnNG4rwAEDknNHnvSzgF6w7u+gJ5uw89d12/sjJWD
Zgk3rhrYqDjcK+NaMxZJFFOgObsQ2Drdzqxrlc7/YIitecyzPC9js2j31K8gIJKm+7QCad75ZA4P
RvuD118GWVwUVrQjCu2j6Q4Eoq/a0j9tnX66/UPWJrqouBhUiWUtWRGrzPo2GLBM90DTt/N26562
cn79D64YLgslT9MSSuvskEJAtbNzFaBHdrBlGeqeRf0EvW3nWz9+9sSuIXRvtXp/e3Z/5Wc/2LNL
2HHl80yIysYFA2YRkG2LGj/OIbzc5d+a1MKf4AYViblvapjwgCI0iWzv6hlugd0LmFkdAIyBrbV5
Amn1ai+f+VdHEztAsTZ3zwlnL7d/6Epw/8057/KXYRZmMXisiqVqQs5onPq4TXraihxanDQ3gnrr
PrTyxf8HIp1lAk9qiDzfZE7gNfy1av1Tl2wE1NoxtoRFkxkkDWU1ZVxp6PLBVK2vQsroN8+yiy8T
z/Rl8Ppn2LibQUsnHY2dXe1ur+JK1luipSE3N7SVmMq4yObHvKhohCLhS5J4bgiXuvxwe5SVU9Ne
ZL52tKapdgaMYiv0EUWahNxn1YlMgGLW4A21W9i0tZGue+pdVNgUWjM97ZCF2uTeAn5P0Ao+k9Wd
O1ZPbl98vz2hlZvCUph9sHA7rqGIHytT7Az6MsNIYnK6KIXwA+yuXwrjarq20UG5rtJHO3JRTVVF
PRAIipWxGmm26xXvwrqAqsPtqawwea0lvlmOTOmeyCIe69EzAbccmRdmA3ki3khh/utZRxBrWDgX
kxmWgwHl8yq/E5pCeYyR3Htknq1cuBXBL2uaNZzQ3Vocxq5LNgrdFZMiawnSbGAMQ83Rv95xXQZh
NdYfaN3vM6+C1C6tugBWdH5ITfVDz+ZwaiYxBkY5QYB6OiQN0CRpj+vvVHmRAacbL8mAyYWe2zA4
0InsO/cT+Egeyg4L/vAtbf6NxW4tBRjx+Nh4U4God4l/bqlsHpJEOHEL1wzo5twzt6rvtDdtfMeV
nbzEjZtC67L2dBGDlTKFtoEbtjb679AinADUbTYOp7Wse/33d/urqafKZ8mMYHG8n3U7DWhBHTJd
7pwaRK22DYbU2ASdXAP8g8BfYsVL2L7UJtShY6c6tDC4AVn/F1jtF2GLO22bD8lX2jyail/qbEtC
Za1kXeLH+x4vNm4jqtgQgvigU+iLZxmhYXhsz43pwt3uoDw/Umj7cpf9tvXLVVVTnS0+gHJOvYNB
7ZNfJySQFC45WZ7awIZCGmEqpbz3G/fp9r5dyXRL4Hme24lPeVHHA+v/eNLU99WQP46DFxUwH7wy
X7aI7iv552+l8O6bT630XTPBZyjT5NVP/YsPIM/GS+7K0bpEmtcANQyQcbz+v/vfjpkdM2l+Btdh
4+BZC9dFreZPRHA+ox87tjD0AxfVgr+rCWo8xAl5MHXGbu7Lx9sfZGWZlgBs+Prlk11iLIfW0JEC
BqKRzsZ5s4a/WmKuYYgI4+Kxr+NWA/05Df03NPEBTs9rGL7UD40w9jDIhDFcHxitOnAzr6M+dcAj
Vw6Ym/SbydOtdurKrW6JzW6SrJs8atYxGJ4N/V4WMISUcACCuJMa7tBs2AuIOoF8eBjL9GLa7afb
C7zyMf9eDN7F4TBn09g0A/odyOKVY9ync31qeHe9OjYhFUlY0ufbQ/0tvT5IPX+/w7uxmtzNbT07
dczIrG0AHzkkJZoT5bT4Mng5xPE6a8crB2NOWXmy5qkI6kG9SLcDIXsuUXhYQxtqCbsymoK8kFUX
m0u4JlP2qcA5HqQW007gGP1FWW4ViszIdggfG9renS0eZz81vvCy0JHCDQBS+eOvMdPVpbQLSFFm
4097ElB5gJ1ZZFbwwbk97zU8wxJH67pgW/ipLmOjoJ8Gbf9smLzIPsGzVxH3aXo0pR80NHmFVmo8
SvH5X1se5vVce7fivcMJUQynZdVlUSvNMyANO8PlkI7KNg6vtY7Z3yeqd2Noc4bws4PuXFbIXwVl
f6TJHrlKn8vegZ1hGeLiqEkLvbcpcIazPNtudZfa8qXxsRrV+NgnzXeqqo1m4drT2F8pjHe/p6oJ
pY3Erq49M1D2M5we73y3jAr6ndts5zUA53y6Ci7BUSZISmDn2+o0bL6LXLPgR0G+aCD6JM3rXhjY
UMn4VvRIWJb/POAEgaI21FOqgF07+B5Y3ZsAp9VEtihmof7t2R3q/bgS+UGgTdx1e9KwvQ8erTbF
3ew7R7sy2xBMMRhpOQetmkPVDxHkAHdNJjYCfeX0/HsVe7fyjefyftI5pt6Zr70oXxvXAtRkzkPL
gGlW6nQvt3fUygG3RNcbPgFtt0CTdlLS+JxmTh5lypV48Gp/3B5hpfBbwusBbiWGpRFEhSb7Xhs/
vELB/NUcf0Lj7N+GuB5571ZrypwKDF2njGf7p88hq22nb9Cj+bK5+deaO0sMuLBKQQV1y9gh+S6R
HuTRp3tdDgGBKfPc/SQpiit5Io+0yHbtYH9VTrdvPPrZgkulRTdq6LWXwiUwHHftghXQKwGWuP3c
9epuBIN1FPNbS9B7ZdY9Gce9aYhnxy+3TTfWYmSxJ5Ja0Yz0pMSDRVeHMwAGfV28qYpuVCYrB6e5
qIIsnJWj6ihmldaBZj91bl0ABgxUNmGt82+bjPiV9TOXMHHgr4kWrQ8sqIlTOaWn1iNHiOnErIKd
iGL2fcqqg0Xo2TJ+bSey60L9byKDyN1/4zMlAD6hj1xCgLV/a32X3qMebiIIEctdnffqyVW4N/o5
NL4ZHkitrnx2HH8ri197Cx+Nfs0x73ZHP6Qyz6Uq49JjgaJfr20HOviR43+Ff9uh5sA0Iavc0QzH
vu2AYDjW7l5tCT18nMrMJQ576OeW5DXaA2bm7lKi7gpV7wySPtaGF9FmI4993PEwl+BrihyQixw9
qjnt97LlF41NylrjyYVpj0MMHFXau3NcsXVWr33TRc4pKtaJ7tr1qMcxHCD2frDrX5mc3/oya4D4
9p+Yx48yaSVCuoHIooHW3+109/F+MZfYawmdUIi0oMMrBY08ld27tItyCcE96wFN32gz7a0t6uIA
toHtNirgLOOynF6EGh95GjYjpLF9VmBajXUuiXXY3Cdrwy3yDJiRRgZTlyImlgZiLOEYo/J3Agpu
soUrWKmhjzgM484QyUbYrPQ2zaX8di38Cr7X47Ws86NUkGjOBfgS/HzFKZaEB6xMD2xITv3WE+zH
2dRcYqiZo0az4z3a57K6mmjTw0ytbx6oArejY2UVlyhqD2zMwelMoGPqptyrFiKfvPjtTZCWIbCb
qEwe6ALkGHQINm6xa2l1CagWVwnpzrdLVNzlw+yWajewIjLc+XJ9Vm6Fz/HdGvgvdN+prS8l25Qo
+7hENJdAa9r1gIanGFnS9JjnXfOGR/wJTUhTRwzi0EFqe1UAzQ0ZEKlkQP2ZbKzzx3UN3vn+m1aH
JueG16Ny0q3/Gw3KXe74Z+b3vzZBSCvNHjTv/zuEl0rXdb0MAJ1uKMO8HfJTRw8uLG25CWmQrhN9
WFucHshIH7KBBikES3ZDM+0gq/+JOpqHouzdix77EK+mtIFr8R6XUGlAGoml3qfbEbf6/a8nz7sT
hjtTLp0CTSmr4lVgjbhHNgY6blkloPhRApG7L9xTljrpvsV9IigIhajK7cFXjpelHretiVtMcLjD
u2h+ZL73xkrjIW+8R3sef2xKDqxt2kVqcqcBDlg26B1+atKHpPfYo+qqai8zstVOXJvIogryQUMW
AGqC41iePVuawZQDAQkjgB48ohCmWq+3F2zl9FgisiUwq04Dq0CAH5KdoC1Ur+Sl1/4PWNecPFQk
m12KlR3yP+jsZnBVKdAI4S76j4kMU6g9eeX0uHlArc3lupbvAo/JzvdI6hn3Oek/wzZ5BEnEuIz1
IYdib6I+Q19qI8bXRlpc/5kahEGrxLjvlNudZA1hsiy1zcgcXPcph1Em3lMAY0nbdAsWuhIPS7Q2
naHX3U5zGruds+9q54e06K9eWnwviglSmhvhsPaRFjmmTm1oXPVpHlfOTvHpqVXTFFC85Ab+1jv/
2hCL9MAs2SIMyhyCDDSwOvlp8ro/KWCBcEndelhbG2NRqrRjVesqBw8EbK85AnaIQm/I+O1TCR/q
aqDH25tnJQ8ssdjA8bCBULOIKwBoLT12h3H23Ggysy1pw7WKZAmxTmVftHaLdlYCbTYKoFRVN/eW
Wz7g0h8lg3jLSntnWmO8uYtWJrUEXtcC7FlBFOquKjvQtuoD0/KCmtdb7twr12dzibHOphbYZo4L
UMGH01wLD5ZMV9iie05mM6LAs1OJibIpBCDsgEXGT5jJ9yuhLZBc7t3UACJl6+FrJVaWgOusHTs3
hedLzLIkmPMe2pRpCosQ7u66rVvP2hjXf3+XmTwLdscO2DRQwzLSJiRsIlAwAzgjEvr6SEiEoei/
HYFLCW5m14OHu2RxnQ8egLJHQ9WXllQHKOtBKW0jA67NaJEoGpSUJk7aIm5ShTyr/Scx8le7tO4g
VXh7d62kvCXqugHzf9SE/H+imKRxZ3nOY11AiNH3ws0CfIW7ai7x1j0erA0/c/N4dkTs5FbQwIG6
x4NkzsQhtU51Y/8a3eKYTFB3LHt+mjvNj5nj9btM3kEq0jO+TSmA4JkAWa/3HjLe2ht3u7W9uCg0
aAs+29Rk+JYePLoqACBgKe7jFtIdbq/x2gCLMmPqp6xVJnBQcEIDZHm8s0rc6wAcvv2/X5FJNpfQ
airNWTITLRZYf+VnC4gc34LArZI7kpZ7RkVQFiLZgzoctbhXwR4c4qP8To7mRut0LdksYdIGdQqq
/4+z61qSU9eiX0QVIgjpFegwPdM9Odgv1HhsE4RABJG+/q72kw+3aar8eHyqRg1IWzuskClx8ixP
wMhDbseM3Rbo1bq02cDl7b1VigeQ+U78jpTvdRn5KoV6VIOi0/syOvS6GUqz6y9kKYmf46g7NkHW
YgTkY6rLLQULPR69Q5Q8WjmUJquNOzy5d9wgj8PQ+wNLt8qSW6uUe0N0t41jHaQtfXNkflc8Zij5
ezSlhaHWmkPnfXWhOTTHX1t16rlZjV/HXLhtOTAeSOkNTJ8CT54ay0afE4bSJiTTCwxu7bVVF1pS
c0S27ksAve0sP1nApSmYHtS3TSIenbEEIi9PYHsBhDbkrVo/QW15I4iN4+Y18ocHXvi+KAldwW4s
lS5zMDaMIOtBAFh0ykv4w3P1wLxEBTKlYUu8vYbxrov6S+QmuPYGTHlYdHN9XyycwzkSm1h52VWy
RCsSA0k76+50aX1m8L28/ucXZjemO0uIzE70wnWFOI0xYlVjlL8tB0q1sBsf867YxFGOYpXvoHv6
MWnnl8p/wQW1hT2hBV7+ZuVHLO2uWTTjNmx0zmY+p9gtld8NG09Gv+FteigjfFs6yb3VOneDAdge
rI21JGunbmGOA+fc/96/adL3be4h4xict649jtUeMAioMObQgSSBlTaPE3yMz3hsbeTv5mCEg2F9
wab1TVr56/XHX+jEzMHY8UAgmO3y7FRBGcztna2Ru6F19pKu2COZij1aJafVjGPh8pxjsntHsnjS
6Ap2MFlpktIC2svcp9kA65WkbDAWgF7O9Qf7A5q9EDXm4Gyzla4NohfyOQpWVxabyWYc2y3A1LBc
E0lyN9K6DWUahYOjBn8aI/Ot1Og8lRAXd4Q+5UzdoT1zo63ftgvR6TKiUFEWMEL1cBfdIii9xoBc
PCcGOBlnp43Bce+lRzYags4xJK5ueleYN3meyA3jZzko4OjO3A3s+e1QYe7Ns1LsYXKe+3E2HdvC
2bcdJBYdd7hz6rVDvPgiZmmeZ08Tz+sKnX1ebJup0w+FA7FdAd2Zckp+1jkQDlWZBxzTxN6e6jB2
uRtWwOK8jx092PEbmZqbxGRPoJK/6LaVmxH+rMfY4OVG0X7vul7rA+540uf7gPHJR6K+oUI/l6z/
4Pa4T216T6de7Jmw7wACuDVRg+4FmuxOROAPYAYJtR9xud0mWtNt4rTfYdptr4SxBSqVOUdoJn03
jjAyzk4tH06G10Fcuqgi+hyVkr9Xpaz9uKuHu1KP39Qk7WMPz9Ov3BNNFEQwNWGhl/aPKY6qCsRk
tntYm+KibiPjLe6ERJ2Qw+sksq0DG6sfJCJPFTRvfFBu21+lWT4LIYeVR1mqvOaK6YDB1VM25Omp
zbqHYtieb2QgDra8JUHWed8BIx79RAw3UHq8fpAWcuo55N7SXSq1SpFTuwj+sQAcMLkHYzdcjQpL
K5xv4L/qEN07gKWXqEPGTN4YI916wNrBrGPvemuWMUuBZ3bToNIZNHMNlDqOOqAhBhu6KTQLCJqz
GP5i5uP1d7WA/TDnAHs3NzJUljI96RIKYVAG3KUDgLkTgxLDyBG8nTvq3o0Srq4cnpmlHIFSRh/j
+vILDSBndqHYOINTAhtBzJh71CJjwGPnLfXse0fJJxgFrMJpFwCv5hxf70FXe4g1T0+KTzs5AiNq
Mt+jZdA/2jz7AETTgipnDLiPQLoQs+QTmeWR107jA2+1BXbzHTrSK6F+4ePO4famS3oPEoyolVO9
ZX18Sjvz1tD2obHrwF5TSVxAvkCO57/b1NVpV3AN2nAi42CkZ/X5LHuNO+33RXZANNyeA9loOol/
NosdxH4YNon7YaS/SX/op+7GcWlgeV/XP/ZSFTOHvBf2yIC5xeSrSJ6sKL2bChsUwXhbNNl+BJLN
Ye7xXM+Q0nopIvPGIexkqDUX0aWXPiu1e0tZtaHH7EQ7/eKO6UeWdVAr6tjLUJCndWD/Qno2l+zO
qyoTeYW3nrkVIKQASU+bhBf31pS88RwoZZMjN8W04Dz1u1H28L7yes+h4UL+MMeneyN3+kyewcDx
46jU+2i59x42lzbiUymzl8xsHushfasn/aubqvvCBrnq+tp/wsWltWc5aTbRHnhqA9j4+pMwEP2p
hscwxMggvH5SaesBqQj5TIrSOEbCICOH+eAgormSHB1pbSz2gzTRDUvlZsg1AbEEClaGVmHjRQer
M1CpwPVkhzW6U29oHyww2QLCHSETeOWDwMQG8LuGlKeImj8cq0NKqG8EiC2+ol69L5Wb+wC5w0c3
6YIuerr+3Av1xhxG3zMoVLWaVKcKZpC+HbED4eJztYd43poX3uoc3k09cLxtDjFBe4RYtglRNbzi
ciUILf3xc0z+6xIzofidVMVQnWjmNjDJdW88o1zZiwtJ+hzEPXVAFFrtCD010nxCYfY2gahZlUw7
GjmW32Tmi4PpugA8amUDLi04SxmlB52a3oOAG6BtaDHxDYH1ZmKGSTzeGDkLIWWzXeX7LkSSOQpb
R63soi6qTl7Z0wAuQyrA+QpTj0Ji7bxNbTlEK62rP2Hj0h6YhS0rzx3TmqA4Z0guPyGx97uV42a0
+noLEUTk3kKJg+vghJgDENrw/f6qinTctqmdBRWAVcNgjpgXSr3vOIfHRzWBvBL9GkUxPsILNAqY
a3p3Ah60g4f/sKGQWQzC3rsjfSrMGuiVtHwt+oIHPNdR4wP6SrfR0JAw1eXz9XP0h9Vx6Snt/25G
NK2jyG3K6lQLd4caBbTxeu8V9DRJvvdqoX3Dg1s6WjtJQ7fchIcsJhLaTfySfprkWZktnnZK3/La
CgRzhk1UiC/xjynlnHfWJLVDoEeqwGUaUXF/F+7bWRZglWG8kAfNyS4idbOOFJ06Wa4N8SCnPVDZ
A94i6r2ABxOp0DNdYxYt9c7mkuSYsnX5MIwKVrjixqumMBLlO8jbGLvJjVV3exPch6RPQxDUwnxA
WxGoHxvnNWqnneIJVKlJEEGXMB4yKLn8YAyWUCgxxcv1zbDUa5yD6vsyjkZTQNc3HpLvAzzRi/ab
hMyQ6IGTTtmGGPGugiyE3Rl+HT8odtBf5ZgC6M9E8K9lxBx9T2HNDP8LKHA2aXpkxptD1B4J+Ptq
FbEQRuaQ+hhaBF1DcXnw4UH0d0njoDt31nE0A3tVt32pF/fnJf8V5guuEIMVFDvNPL6DGus94Axv
WZ39GiD/65L2hcl2UyoQaMv+E4TklW9oXb66/rSQ/lo2r0U6gCeLh8vOrcj0O4PyPSTLfp07sR4f
foIZCAZ0tWNIRxU6hcCx/ePSs4gpBlpCW4RXJxiGwOLzzSrNbWIC0M8qT29iHCb4gxXIFhonbO10
W2GAaoA6en358yoXItkc3m3bnQRnIa9Pjss3morbvCx+Xv/T1tLfPr/sv15q4g5tbcRxfQKAmtzA
jiHfj1EM4voTChmnsqNAT9/ZeOB67HynzvdZ1d+iUf4GLq/pl5Bj2VSDbEDJL2kAOZ4sqCv2VAn9
yM0w7vJjYSd02/T/2Kv7syf/+r1kNAj2eAzSABdhlL4LGka6ec1lOfiKjBtLqM9VHOqfovHSm58V
k243we7aYyVQ5u34MYLFJfxERtlGcy+9PWsXR20yBKwjta+MFoY2pVUcbekcu7bpfaWcDqRU81l6
3pliUoW9zYtbAwAoP6vZ8ESLVgcq9SCsS0oSCBLJnciz8aWtx3ut+H3HItwJqfdkZ3UelEJNQcO5
uMPcHOBFoXRYN4rtUkij7Oq+Z1vJrE8XJIu9I+JXcxzgkX19pyydenN2BqAHCxGYWCjIxMV7y/ZA
K++eeG2/WrizE24DHjc+unpvVGbIIc6+suzCBp0jupmrY8cwC9yTjXHPIJhhU+inbVT8VT71sdiY
MPweneG2SgW6CwN80VTip222MgJZuEbnSG4YPgGVS0t16qJpb8TdSY03VcZ30SieGrv6yup6t/Kk
5yN3YbOZs4JnHD3aRhISjE5vvHYTiWCkxrfedC6jIXnCJJzyoFiR2dB/BI+kRVt2JOTh+uoL2e4c
292kk2EPCbRWR9AMfJj/PmCOikzoLpaIbREsWRpevNf/1sPz+BzhTR27bnMJ0UHP/O3a9r2d24fC
jg9Oi45pI25plr/VKvdXBS4XGmxzAkUjwJFxx1wBQq7f9MiepAsndWpsVg03/tRQlz7grPyxFUY5
UkksIcug1JAiyzC0jmrx4HAYPTF2aiJothv5BiD6exo9FX33RBvH27Q4/tsRxbtfW9auyJ2nolQH
XGVW296xHHJVokfvvYj9XPBjoR7rwguaRP7Ukn4iTcpXTttC8TmnbaVtlzmkRlI65tFHZMTHyCRf
SbsmQb70DWYllQZdptNUQzmwRm/cST5wfd7b2oSf5UqjdiEBmnOl7Y7ZbVnjuE7WW0bzn0Wjd6Ou
f1S5G6xmWX+qsv/70Ni8sw/tdD3RJmw8TkbasL1hMuvkRrn0dZL8yONI3aUFMG4BWgVB7cjmiReG
tVO5xyY/AdhuC9fCBE0Eme/6CL9KWNmhjtsPoySu73iG9VGMqX3wKjHuUWVVoYUVgtLzaAjTnDXq
0sWPgYc4v8K/blLHxqtyM+iZNtx8SOL8nsbA+zTArK0LK12Mnlhj9sHNTtUGLQu0UOIsAbSVZ7Cd
fsumm7qZfujJfk5aS6HKnOBGWJnfUo47ru3u496+syvzUen8RnMX1qJwiYN4wLiyzRd+1hyNzGxj
wHRmgFsT/HC7kb4X3XiKRSV8o7OeoC0CM4dV3dOl93w+a3+9Z9WhidWWTXlKTO/nYLTPSbNBjrSD
Rtx2FNMYmJYfJXdV/EvBak+k9FCTbVsfp0H5jhQrWtpLv2J2exOeQSROQiUuKe1H4ZabtHAyvwIj
899EfvGxZwX3WDg8H2EicbKc8ravrPtsSN6B9B18XazMFhY+HD9fnX+9SxOi5pbqQRm27EL7Nbnj
AJsZ9fC9qeW3UgyB9urw+oV4eTKNx5ldx2Y8YvA/gLorWQ6lVvdYJA/mEG/SNg9LI78Vit1Vff7d
c9U3V3mvmJIfqZ2gT4rDChzd9vrvuJyh43fMclDuFkWCDSRPBeMHDqVOf4psvkVCGuNgQIzCi8UY
DlG1j4f6JsZY0k+UfhgwYAWSO9m3LZqbSCwNwHdSb9fCO9aYosoHXQy+sUWWvsBwI71jsRGKFl3O
aXq9/ssvxmKPzwkUReM6tVODG4nj+w3G1gEpqhCTxNPkxo6/il5e2BNzHoVLR9JgoiXhEwF0mPOq
4N3VFicz7TFShnpf7/L36w90OQXGE81CZlfCMqFONRA3uBdDwfjTEHNf9/BYN3+XWXRgkd5L2B8Z
TbGZaPFjZd2L1zLWnYWQxIzyqgN39yTdeDepMtQx4SE3bIgUOek9m+B8qwsC29/OuENTaT+w1vIT
Uwqf9vm2HcZvrgEX4ZWfczFXxM+ZxZIsrz2vdiGEe9YhRd2/mcoxRGqo2gO8I0IIaJ1JwK6ctmn6
Ndj9vmjSbZu8K0z65dAHWdXu0DldbXVdxtDgB80iTw9jKGqQOj/1EVM+sdQ3aMiAzDAk27JKf1HI
pftWTqpNi0MTxD3cHJRbvkMkVABCtkagXfwZs+iUTLQcpQDFAaL9rv3DiA4a8z6UQuOYBtYU786k
d4Tbjvj93VlhajWd/oOZu5CR/J8e/TRMpkGHHIkbskWaxhEOmMn2XdPqG7duud/Gwy9b8UYGTm44
ELXyGl9nSbOXlU7vas+i2wG8ql1UZyyARGLyYFPYO4zaRCkPk034YEVkr5AjbMvWzLYRcFAWZCHq
og2tceqBVIrsbc9Vvik4JPX8tGqdPQgxaNm3JZRknWl8TYxCbutsKB2YZpdqCGzOEYr00MPPOc6V
9SJS6MsFAwBOXYhK2zha0QTdglwCS202CiJt8DPeYSSlYDSRTB7zWeLmNzCjIgXec0WjD0cT+ewA
CwpH8DSx3pjVjA/o5ls3HrPBFDc99TBkvFiRVVq4WdksPsdQ2GqhjBEdRawejELfGm66cehZwQnV
2vUjtxDj5lyQxDPFALipcYTpMbljMLnaDgzzZc90to1Vjn4lKh2wjNO12+/86y9sqDknJKsrYmKY
Cc0/k6a+i0/VDfkXfsMDn4zb0nG2ojG/Scd5Wh1NLbxIbxZdnanGBsjxkBBe42jk0BaJAwooAVJ6
yCwarXywhXtpLuSfTKhzeZKAIkLE+xCjMOsVpnnFxmnZ0/pweOmbzYI2uspdL5KRH83J3dYiO1KX
3tQeO3TukPrUwhUOYdnr+2Pp1c0isqUJTmdu8WNCR7+w+iocYw+awwAshYzwlV249OJmYZZalsUY
MdjRcKHHq7C7iyqFl6rjJ1HygOizNnpbWmgWSG1wT4j2OnZ0YjOGU5UbD3djTPPfqosIjLhLta2j
fA0xsnC7zrkibWEkhqQZP+a13SMoJgqSFVApqxxfOQ0U5K9/o6X9MIsTYrKpqJIaDihtdVvw9pBa
k8/S7NXJuic2ARSS52un9/yiLpzeOVOklNUkTYK12DBuJxZvozxOfVsYXyxn99SkvsXJTcxaxFjz
Ftja3arGw1KSNOeQDHqC4FtXJhAoQ/ODS4ikCT+DBetAODp3kBQv5ADdHSqCxEA2u9qtXTgEc7oI
LeIcqmEOTI+g6Vl2TwqivZBbWP37C2nPXJR/pAUZxobGJ0XeHG2FkD0QfkyHlzMXxsyjB233EKNe
xdoshOA5XSQuuYTnfG4cBwCqWdmpsEAbziqR5qZqh0iyyfB/4Ime8Lu0Y9VKC2Wp8KGzYKJ7mggY
3sUnW48fHjxAbPvoTAU6kG2/G/DUqLJYIOyuhW088yCrMXxRw4LGRbyRUXOc8jWn3POKl7bxLOAI
QfPY0kV8kllj+klmUDRxYPtw/UBeBqp5YCD+t5osuyGxlMmMo6tHlHJqS6Ef7zXbyLhxNZbJUULJ
qb+vmHHKgLFfnQMu7aRZaem1qVOBaoCbLr2J3CGA2fyX7UQvtn7UZwHI7ap08kJsm8v6o8HKe0Es
aAXXNYDdQEZBKf52SIa36+/w8pTd43MaCYPGE5wJOKyhE43J7g0BPryvzIfY6E8dBYfYbL9HNBzh
4jaSOzhLB3kPLfEBTI+yB8g452BoQvT9cPYKPkhB0JigD9d/3GWgKH7cORT/1S4QdqyyEonxES2C
D4j9Q/EU4kRSHLIqHUJpQpLfoLkKoRv9zbVyd3t93YXra84kgeGpHbnYXKeEd2EjfTbulMfObJXu
Zar6zfVVlsqNOSXEkZUdd1aPZRBzOqZerbjcxi1w1d7B1RKoAkuVQas1dDXaB1DPRyDAgdYYDaiY
jp8rv+J8Fi+c0TlFpLVjOEqPcQJSosr8bEwCPha3sBD8QdJq28byofOmT5oali/6OmgFObQQHVjt
6y9cq3NiCLclc51epae4+tG6P8f0R1Js+y4JtXOTFvvrT3kZ4ICdNItETMVZUaZYxbZ/OUUDh3CB
8dvzVJt7mNdvixpYmcbeQsY0HH7Sht+Tsj0BUHBrxlYRwjDnvu2J5XPd7A34qEOLqiN3E/QQrv++
hYAyJ5EYRKdJTUAOtuNh35VQPBKBm3zj5kvlSn/qoe4nVja3tfTCZ8FLdR5sqYiBD972hZ+CSOaP
4pPFAr2dvAWDMv8kxYsD9VAfGk+vSrRxcNYNbyaU/k2D8h8+M6If7w0BsAetspdWydDsONlXLnR8
Ic2gbtFdCPt68m2g7/2SmECnx5iOWF6/RvxceoxZOmYQbJrKYTBhnEoUuMY325gOhRv/bhVUYCoy
7FbD/dJJnRNMzArYAUOQ+EwV3jcRCtEMju+oOJSGuHXm9W/cdgPjiI8kRQlHk+Rna4AbsMbXXLhH
55QTruF80hOsD8QEzmgxfbOTVYGdhTRlzjHJemkMMCSOTzElv0VfwNxnk+C0V30RDulYBAWYrjKB
kuPa8HDhUpvbARDDUrUckKBMtXyLnPa1j+I2aEBhvH6aFhLJOb+AkaLupdnFMBXioCDFZ2zH1tPG
AbDtlQN7GTzu8TmjwI2LisawzTihqXjsOnCbyZhse6YeHUvdV0hd7ciG6Y73u2mGlyoF+KLLv87X
pmzgSAzHOWGHek2ZfOEwzBX+GZqDFKBDpHzuEGamcxNNADJPdvrsVcVe1kC26GHl0Zfe7jzrKir4
IANNf4yUd0eyZmv10W4oydN6P3BpS85CFOd9Bn4D4ceyCDtDHeMx+5S6CVMwmgQgFg53b/ucPLvZ
j+s7ZiH+zkkHBJj+pOxR64OyVEPsV2ykbLduxnVQT9VrOTEAFSCyuWHRGiZp4ZPNEW1Dm7jE7G12
tN1CBGfLWl7xEy2gstgQvU0T82zgFFx/vss4e4/PuQ7TBFseW5WokUn2pMvsGUoar0XX79uR8G1T
Qz+GGs5tl/2CPvYOY/CjraHqEr9eX3/hYefsBvAGxJhNiqMbqEOr/mJJfJcDAZMYeufFNRCkem1q
sbTUOan7K2cEGFpGYEJh73hxWBc7/plWkPN2x6fYULu+o2tth6XUec5dyLjCbDQa+BE33lFhEFgO
PwarDsbvuSj8oYXRT1KGmJcCPgudwA+ZeTfQOX5s4vFXmdMjS8RXBcwsHCpimZ6Fy/6tQTanilnJ
YKV1S9FNAjHIqIowr6D/AbLewzkapI39eP2rLsTxuZy/h4+ZO4nBj7EenmrD/Ijz6TwYuP7Xlz7k
LGUbjFzZsWbovznGLQcOgDJxqxBIDUkepsh7WMUDLFyvc5YEizmThkIHOBqluWmhgwYPd8NeOXsL
8dKeBbN+GEGrSabomKCME2n6HKUJ7F7gvQWDxZUbb+lLzJKhKcuLdNBjdPR0tT0b9bHBm/wCm33l
IZZKsTnvYEx7oB/gUXOE3QYG+i2HofNb75JbFvWPFasfwU2VgTnChrsv11TYl8LWnxz2r8MsLQFP
MdWDKCDrXdRGKhiGKkzRdJNe02+GJPnVeKaBVFQ6gTHW9a3j1L9bYeV+1vxj23TOXBjddBo74NyP
Hbol3M8IUadqQhkOM1lJN1Mu1DuHjESxkqEvdeDmMOMok5OZ15JBZTS9r2y56VoFDJfceaml0NmU
xzN/Pc076BRn29Vj8IeicqEUnGveg0ReiC7LwIrt4B+GicWJp7DVbqypCVShH9COvtXU+ZVPIogN
9mmViQjRtms3mRH5nE6HeFKbJq63hH7mlEVBIqDKDTV0dAxA8QfxhhC+6T1lbKAbfdNa8UaoyJde
C63jHJGZu8a3oWnVyrG4jOiCk+T5vPy1fyJKPE2VDZMF0+h3sdd/KCaKA+/RYfULo7gBE9bZACAA
QYYWARL+Wt0dqdI9PMLTHaWmG3hRdTOc/aATM7HeUcnY0FWLzVSFFWPqFtTaNIwBqt13Ou8OFQCH
AcwOs1CTbDzIeIIpAChKqW8mqdgRAQ3Q6+FxIWWZQ8WbYQLlvRHsGJcWfEbOkGrQaGFqGXZ9FNhD
DIFo77hagixE4z/ohr/eJEIk9D48XKu52NKevZNI7UiK4g7g4209uKE30pUEc6H9MvcCSCRe8pQ3
SMZyF9JE536Eb5gHbhV7m2QrAW1pEeu/O6OjtlXjI/PjINn+fKsMZbpXxhCmU/HScevm+ldaem2z
4E8zq7EbgmUaazx4sbOxDbrDbgO0EHz73N00GVlTSl1aa3YJsDolOgEy6dhksE91gbC/neqHtve2
wH0XO2C6zQDmI40I+3L87D0wa/rYCaZioC+dM9DAVY+DdED4GFngFGvWpAs/a842SNKqKbucsSOx
jTto4NZ+pPWN7qpv562Tcv242ktaOhOz4+7YkRxKDHSP8EIIoK7/gaH983knSWN8tI1oz3kH3tPa
pbi03KzRLh2YutNzCp/Gzpc2x22qyZ5E/RY3hvDdMjvntrvV+PynJXYhPs95BHry4jTXyCJidGYD
+2x/0MkGTOwBtmAmvMFY3Zo+BZAAOjsqpDT5EG5zFhtBVwcA4AiMDjf9aD1QADzyEDUqnMxuClwD
4m2eU9/nhRmF527k5N5CrjgFB7gDnK40933EWRCx9Gft5psxwR6bCuUDarBJy+nZcorSjyNoZ8JP
/Rt3CUruUSUB5KvhPqOaTZ6md4VLgXuZ2h1Nps4HywIhtyn2TcMeWw0QgQVFGPwzXGiFVdwRIrPA
9Njb9XO4cNz/jBD+Cl8wYtBALmX06NmY0hkEGjyqeQHAZt+BDth08un6OkubfXbehW6qydEUxCTg
M49NzowgPxsNZSRxwiQBtoujOXEDob545dhfTv0gJfPfQFZibCtsUhGs6P7CLOnJqZJwVVLw8ntj
c6Ss1fVZFEMJAiW488AVjwNHP062soIc5Dx/iqnaXH9zS9OcP5nnX58oa1pgQNhkHfU4Fbs4nur3
YgD5PuZ2upmcqA6tGHHJ1f5AGZSDXhx4h/lM6ZUtspCnzwHmniXS1oos6zi26leP+gLKCHeGLV5W
K5qlydxcoj+eXCSzkKA4Wl299cY42vUuDA0KHw4qmbmTegxpjZy9gDBhONpwpQLO3eyieydnW+jB
r2EjL39VPoeJt1OUFCpJrWOuSATNIuuUR/VH1nzrMMDxC17Yax/1XKxdCFlzNw9rKCD9k0bk2Kig
s4O4EX4XKfgoqfQligpIyICbGdHt1JUQavG245CD55ivqVUudW7neHKloVPTOYl1NF29GYvoA7U6
7FkjUFatIOMOOOgx1CzS1B9rfpga+Z1SjB9aJzAhB3Z9Zy9trNk1kUdQDM4cZR0LkHnQ6HnAC99K
kLgxUevXhqFLi5w/wF+np05LxpGOkaNrwUDGSaX1XGZ9tmm1595CK6dbSc4WauU5n6a2GK1jgRea
miZyf3iR5Emy1qa6HMv4nEED69ySOCAnAnLjPJC6vXUEfWeQtv63DzFLkIqKp3x0aoTKHEY7bfsS
j+lvTPtu3X6l87Kw39gclK+Z2QwwsnKPVYwdj9wvcGS6q5FfeoJtnWTcG7Up/J7bb5N5Vg3KAwXh
AqDGN3m+knNe3goAaP93KwDNRsZuat1jV9QHObgBFQqKat0JMfP6i7wcP9jcBECIqYVK6AhpDqFe
KTLFuptuegMzAofJR5f3K0+ycCcwPjs6JbxuUBdK99h3rM7RwnLabQZBt4DR6gdKOf3MjDPnQLST
n2nvS+lSbJ1IjtwnBTga//a4s7OVoxPtDmaOjwq1W+hGHk2UjkhV9JFqeG07yUrH6zLL2WNzePxY
dHVJRIGFbDNI6+p33bp3hof6h2XNsz3lP+uMPxpxDsLgGNSQmfKbKoPza3kkXnfb1ckTMej++lNf
Poxsjp8HCs1TwDtZR9oB/kpS4xeZ6A4KPNf//OXkmc1h8WXbp2YUF/axnoqbggLiLofbXj0l1Rf1
yM+kG4+ryMTLQYvNkex2PTFp9pVztFHI+3CDO9Bierj+HAtnYQ5f7zprQqekdNDayx/rtt0M7vBm
OmoTufprVbF16STMoesuaxVMIjrnOHpQ+Cug1XpmGtIIUGjiDSHrgbg0xbhx+zpkNnmAwqOCw7P7
dv0pF77WnHFDOSDEkNX1jrzytkN5NiqDdkuCfm8FdLYfKQprvfbbBHH6lf1xOZNmc8w870EiMsHF
OIqKPtXU/WZF/BNDvCdI77e+E9HDeah2/ekWtvocEM9gvmUlRu0di0wq36X63jHrtwz6Edf//kL3
lM0B7oPB0TCE6OGx8XhYA/YfGc7GQ/CIrCmsMxxjggHXtKWE7K4vuXAJzOX6KWcQD2QEDjju8Fx4
9SZHYCAmf+CyWbnslt7arNaBXzyfBoEl2Bh1IRy93s9tSYwe9MpnWXqG2X09ZQDARBEWoOd6Okrk
bWHrADhjF+bLK2ssND3RwP3vbdnbyA6TjOLbJ0CcEEo3Ft3oZni0c08GHfkpISFbwSWyzHvyYiMi
Br1THbXL75iCu09ztuFuMO8hkI6172pAEja0db7JivhnHFHY0vpzHCpz45KuBt2if6nzOuwb28cf
8wGauv7BF7rGbI74djp4UkFlHgemqUhAi6L1pUqgdEfhv60QDWxP3BYNhtQ9+rl5TejOzMia+9Gf
7tz/Z/psjv6WyoRvn6PRj0z6ZteT5q2AHAqD3LA7aF8kuI1HouoD7KxMv4eN6h5CGgHu9i31qLmb
Bv2dtcM26x3fNWVYlsmhw3uKrQxOW7wroHZSvk7GGu5pIaDNgXW5BYNRJ/LosUq19WqnIBZg9Hvw
WoIO7ajS+iaR06eWsFCZAI5Y224LEw02B69TL2lBLbDYcdI9uTX+x9l1LMmNK8EvQgQ9yCvZvptj
NEYaXRDSSiJBA1rQff3L1mmEN2hGzGl3tbsNwlUVqrIy0XyTL6g2J3IPdYDLmMviK4etR35QnOt8
P+Ip5kPHd3bEir/S2SJV76CAmjwqRZLGduJ7Bym+mb3xStCOAd7Q7cJMM0qbqQ1TP38QrDZX7pn2
eCqhnH0lAki9ASlpMNHLFg3xdGq3SC7AlrsXtM8eWuEDIWQ9uBwN7Mj73r4XGj9CleAtq9K29WiN
zI+Z73OEqGYtzqBx/1I1028XBASfRCT51PrXkrg8BSUrLVHYzYwn2oshzP3k5wxE3UjtvQD2OFyN
8XWzUmyvHCormRcQ4ICtyT52BqC7uQt+NRduOaZNYr+YizWF85gnm9vrqImhVLmEwuBJY0IEJja6
WW5dSLYfOxBVrPy67l6oiHe0yC2W6xtu3E4mmAkbL1yCFnzmw30POHIRdPckgdyO6UERMn+y5eKA
007MIU/E8fYEdSdUBb4nrajbAfLdMUQ5IiRGjNCSzmnxvf9qJJ7gjPyoyNhPX5bnFljBQVQrI2v8
nAp8H4jtNShg4sE2ggHHKAAQT5L+3iWwlHZJl08Ocx3+XYoA+gvQZ8vQCJsT8swqCzk9a89T5wS6
6pUlvF6qD5yACnl3oVQAXvMJvbZ4tJdjcGAs3fldAlic9TyBoCIyR+8t58ZOjnsPxKL+ibj2mmXT
XAoV+N42fVoP1eLGnDRZJAdvz3K2E0W+h6JHX4nI8bsvBikug9fsezgX05XfTRNSDnAAfMsn6xeY
GrddGaycap2TUWyPDJYCuRJkg7PROwXcfqwXuSNXCyud5zYtvzt0/raaXtQgO30VD+8a0rL6vKLx
lBRPZmIFW/AmjiGxRBOPDoiOCwryw9IdzpXgER2+u07yOjloBpgodLw4EVDoEF52DqburQJV47YU
dFPP1lc38LuIDfV/5uL8yVOomA92843Au5/6sUeDuJfUW9cma95Ct3CKeeOJaZRZ5ngxg2AKxAtt
0ORP4Acu75e63ja5MaPI2oOWmq54iY+JUamv4uDzKw+QPzZYu8YN5zuP3vu/ReCjclFtbKN5rqzv
HsI/L7Z7Brr68hud7HgZpke/yJaw58vF6VY5czTXSMW9ozoACH4QOHGaGy8wBadEmFvAh9D1Q/b2
QvaZ8E4Qio6bedoulD81cr7DG2NlMTSrr+LfHQiQmG5J8Fw23SYEpfxOcgsXKP09V/xrVckhhNBs
uGo2NPdWBcITC9VeiHy4cTcY3Qbd8SDXILTZ4qFuRASES07enGc069y2Urrhru+Zd3aQpQmUuEAu
FlsIKxEVd9G1f6R3y6dlyvZ2vVxsc+1lqVvKqzd9NxZQ3cwESYcbk2Y60OVq9q5l+ib5UhALnmz8
I4X4fnteushOBbkvzRVKF4wgryqDl9l8wxJ2o38qgAlgSHs7FtpTbP6y+uTQ+C0VtS5dFyUbr3LB
MkN+t1n2VuRgCKyW3WcTN65iB6TDGp+DZOOcGnYC0FQHwnkOVoLn2yumecGq4gW1LYo2E8F09ntB
7yGuTlAhzyzkFQJ3dtaonXWBhUq6bC4ItJElBZd00EJUZBp3WZqeoe15n3YZ9AYRKdpjcrJqdwOs
wKEAhe3t+WlyUypu3TPBL9VSxzrndhWzKt+ScTykbv/ipc563KtZRRWdjtpC4c2ins7GCNoAWI7c
DXPbqP+0V16D2zPRnW0VpU48xk3bKWyo516kGOPBDvaWSA8Avm1S2ezr3sbWpXdu8OWTIyrhklGI
xOMMu5ab4O+twWrjteehGZ65JIcmoWiFGZCcMu5NcKLfHvNjxSTqq8j1ZgEbRjAPFtTfexD3HefB
jVBsCSdR75v2S2kl7YZY5jYHIV/o1PE4v4rpu+vVv2rj1zSDXBpZcDTx1PW+AOlIOCJC/1xCSQW8
V1PuQzWHeedWyLs0RVxRyGTDOhdm+vH29DXGUkWxZ7Vl26KarDMVb8s1qWmKNwf6Zaj9Ri2vz4Cd
P7TziiKNxnj9VZp4Z5mzgJkox+cU7f7DMy2dNyNLYuhlXpDWWsOf6W7+X27sd4MYZQ+MWOm65xaQ
m9BM8rvULR87MWxcdz4aDn/l+XxnB2YfcXvZTM28slvakZXcGUUFrU7dxDt3J7cFyHycY1AAx2go
33YOosPe+RnAIIzjfEZCZmVUjSVQUeatS7Kio6Z9BqPHWyL4TtoIIMja80L381eH/m41+5IbbePJ
+Yw+7wautLoqKXrApqypNF298gfPFxXR7Y2M+AHr5zOVOIXMQe846sRyJUOnOXEqLNuoJofNc7mc
h8U6mjPooaZiLPY05yIcGyaPt2+RJrxRUdmD3RXmgtDpDFtwboT3MnMDBkNcOglxGLP5Wq5pkmjc
i0prnxmyToWb2+dg2bEUgmNgOJ2M+4qOiKLX2iR1m65kVRDpMmFXnnXmNZs3zBtfPWDI0IQmV6pu
ugGUGGNCC+ZUos51TkSyy6crD0hxKnx3xY/odl25iD6aZKuZ9SC5H6eIzf5/rnT/y63+yEi3Wl+w
Pz64Kjo7GGbH9nzbOtfUOhRVdUL+P/RBN9hmJjIqy24snJMNBT0/kackbXeCmNciardiTDUnQcVp
B3NDfdRpvDPUvZ/Hnu0M7L8TZAkahSnQ4iuRu2arVCR2KW3qLmihOCeTczAGRPAeqMPkr9sXR/fr
isMfyprmiRjp2UztB4i/P41uv97DpzkHKhRZ8MVbZEKtc4fEg934r91oRkAsvwzZ5vb3a6yXCtFN
aQU9hWrBTfHqNjTHCly3hfM5066CcpPCXnzSSessp+Fs9uNBgihoISs2S7f06iWH3EwxzdV0di2P
70B73Z1JWrMNnyZ5uL06uiGUa15Cn6cBYTtsOyiTAkDMk+ae5e1aYl+3+Mo1DxDqDoB8LyAHHn6V
XQCm9NUwQnO71FYxZpXJPCKUu1RdsxWVc8yZeAXhPfCZSVVFVNJp5YJpDqnaeWBAPgvCxxgpsOmm
9zt42dr71dAU7Yz27lMboQLXF+4V6N+bwQiTBU/TTPYpSmmrJkI3g+ufv48R6LxAK6DDr8sSqa8+
uKfVCMBPfoSswe0J6Grxf+F978ZYCpm3i40xbGGxqCifO8hdOqkAQz6E1aCJ7B14wb9XxZtfBqGF
/mRPNC8rg2vc+1/k0bvBWZoDQmZ04yVBQmaTmHHjXPXot7X/00XkbJybOWbTHDqootQuhAIkxE2c
8Zu5QPfB7w+WP0w7rwEL8+0P0h3Oq0t69z0E+VSrno3xAske4LYIO1KzLi8opHaPHstM4P2ceuXo
6KLavzvyfjCbycAX6YSf77clDx5r1JGAUcVG3/VMgqeGzT85qXd8Mc7Qo3u9PUeN7fj7Oe+Gddqu
KqD3iw0nADug8zeqZvMn9A9WQhDdnirGY2jsgNWlHC6G9GIjPwaOvGNT64VBnjxLMcWp/fVTM1FB
rqURmH6d+8PF88Wm5e29WIILCGg+dxhUgCu3/cFmOZnPA4RVIa/l7zt0vm29wnyp+uUlJ1m6siW6
o6BiWIFFCaq06axzCY7ZwYpMdGQhoN6V3hTVBt9Rz/9jddYhq4o4S1ZJfa7u4oMnggpoTca2yhbk
7s4glsIFYwlI+GjIbHau7BJM5gQJWcd/pC1kXOfh1JFiJcTSPI5VJKsvzHQxBzaBuy0tvlEPpL9+
71do/YFWNKSNIAgY0iElX3qoOz5Io1/8T27q1eW9O/2Zm+bAZU7iwjP3h58BphJ4wXDsu8zdO5Nz
Z/bVSgJAcw9UrngbbQImhErFhaHc0FkdDcEHzTaIauS2D0QBro7pl2hXi47X+/XRZlr/zoyyIBDL
zKtLMINxCiRQotk6ZdxeRRGKb331k03joaxW3n8aK6KiW4vZQXUWXa0Xw6hiPLyto73U2b5OwKtx
+3brsmQqC7xjoPu5qJL6kgn+kon+aBrGS9raG4Dbwe1oP5Khi8eEPnjZvJJ1vjrW/19D8Nv+u4b1
uOTSqcf6gmiBR51vbYISZBgl2vs+xxcBftB/h7DARJrZHi0utL0qGdEy9JCnqbvV7taPgzeqona9
xFgaDopeYC2lfZCduynYEqw4rY8dJGiq/v16r4IGayUz/Lgsfzd58HVZ2ja0J35lyfwDNsN2bfc/
PmBgufl3JDE4Vua5qbgYjahk6Np58QMouh/FZCy/epZsnbnPtoZTeOekgwYCJZC7TgJDQAsre6yk
FznWTEEqPNZye/tEfnyjwZPx7ydBUy+wWN+XF0Ct0X217E3SbhrWbSDN9X322Jtv5J+Dd4Pk4N+x
2Lwg8UGC8tKY7S7pkm+W2xzNpYp4YH67PR3dYVcMRmrRbDaBSr50DQurGkK7EPXeGKXxddVK/E0H
fXShlIcKzQOAhMwe5haJ3wLssy7bzUUaQcBkCGyIe51Mdqm5i4bUGHKgIUYGl0RkpoCo8f31XxjQ
c02713H8CkKaoitC3MQ2Ha+MujaaSjyZRPgvieuGyeRe/ydwzp559WMqXpu1dPHfcP6jaSgxjSFR
92o4DuOC5lfwoTnFPkODF0ja0bnmoxFxB6G80LKz/eCYe47WiGzOwlagswip0ra9OGssdBqrCFz1
vwdjgKJI6VFkwMh0Z6D6RWtk1Me/i1C6r04Al225XzxvXLnxf1v7P5i7igmGzLofZFMOP9b38pDU
vnvnmOV4gXhMC4STc0fNlG9oCxJoqy7QP8zw6nUbc3loRyrjPutQeoegzLFg+W+D+DMowWh/7Fte
lJsuZ+wU2ECOgakx2I9OwbooBaThzDI5mFu37UAmkVnAAJa2xHI6oCtNnXLeZJNwtoBszmsG52P/
CU34fxe2odDCzoyquwwp3VFXXHDfERh1CPTmYwDMg/CuDWNdCNni2xdQY+JUlKEF9dGhWKbu4gRm
vklEtfW9ikDeba32rrHWKj5vnkSZtEPWXcwUnZEje/PEq9cvd8ncmcc2Qd7u9kQ0vWDQLvl37aTL
0joAWPZyJYYEu9OxIe7RaGtkhvGUse7xyLsD7wzuTX62p4qFrZvt8W7G+yP3aIgi9lp/0seRJeiO
//0ST8iud2qjvRQ92YwjqkxFEl6HnWkQ4fF2lLURrdo33WiKO1waR8wT6lgXBoboYKoP0nU2RtPt
bYn3lVHEMOERMz7VHQlcx79zm/KqlR76YC517sYzsXFklsc5yJ5u76LGH6jAcdFkbT72ZXvJCAEa
5K6Yu6OfuAcj/Xl7AN1qKT5NNhIJDR8DGG12YcTd8jYENfzCwYhNmi0ITe9Xd0bTvERVzPjQOP1k
zQSzyatdZkJ9d/hKfX+TDWzPrUOSJZuks+POHtC/axogmiLQAqBTRPmwEiNrcitUJUIHl0beFCnu
35jFVns/X6XBXuzmkNE6dmQZNfly5H55rr35t7mWftSOqjirtESFwXWTDqED+qZF9wb+OjCT2Sd3
ot9rUl4yp9g1gR17kK4wk4PruysHVHOCVPg5CQbDAcKmuwRJEUKxABn69D5t/F3i1iumRjeEEoMt
S91AwNqtLwTdFH7Oz5YILotj3OMBvfJw0wTQKsh2yhDluuBXukDB69kSZpzW+fPtG6D7eiXkYiPa
vZLJai5j3YfcFqicXijczCrFqs7iK/FWhf4tWwZsjuusmZqoayVUBUxh+kHkZH4xbBzbBbmfW63Z
W92AymEbh7KyuiKf4snu5DZoup2AR0P/PJrKJCm3q7KemuBbxdQapC2ZMRVT3KBBjF6FQxZRAccV
8/bRaX2yTt2sC7FU7CzoBryr0jTmJJI09KbsdbQoUDuQJmZmc166MW6KbAr9HIEen/K324dDkwWi
KnS2sMCt1C3+GPeGfwEdzcmrps1oIE1ejIjx/LgIQEvEffrQ1S10utJarAU/1/PxQZCn0kmj1O1U
wmyGGEKwPwOQ6Y91cPCJ3DidsWu79LvMAGIvBehEWHWqIS91e84al6BibKE/aoHrYSpi4kBkDfJk
M5iNkxlcpuzclg2gEn3lfuVt8VrN2f3tMbX7q9iQYJIgBIXafUwdD3mnKRJ2s4GgVZRBQALZV+aG
S4unowGAaWetjKq5KJ7i/KzMSnnq20WcBKC9TPwh4n36TbSuGXqMPeUmf7g9PU1UqQJnK9Y7dkqu
Swo+WAMyjy1N8GKy95/7ecXClFbTpT53yzgIyG7qls0y9C/lNHzOvqutLGC0qFDvZ3UMqtZd7tAT
YOwQovPL/6ZP8thQFR5rjDIzu6KvwXz7WtFFgi2JI2tQXHLa7F0cw9UCjsaVqNhXWrlWEwinihtq
bFqzf2Bl+vVT+6DiWq0CktyMLiLOPP872Fugxld0p3wVWKq5mSqONfVR6BdWIOKa9YfBbh9ax/gJ
goHnGUzK2QAhhMo8+V23Ygg010Nlbp4nFM+ATatjY/SfSNtuuQNNUz5fjJH/4WtZS40TUfmZITXG
/pq62JmKHmjZ1xpAzNYd+nAZrO2AquqBGen2czuk3Pg8mwpZELOKhwIg4KCrt2ZloIusESsD6NZM
iSZa8HjPWTFizSoHeaHkCzBtTVgyegBzFh7em9vz0J0E5cbXdkcC15vqGPHdxndEsBnyPh4hpg5R
Q1AAsHEzFm+8M+SKN9LNS4kpQOjRizYDynMe2jlMqHkgpK3CIKUnr2mHi1Wt8WtqRlIxpblXssHs
5ip2fOvZRSrxeuqkNffRSPg68lcT9qmgUpDZ8AaIehmDUUcerSwFcLYr5GX0B2fju3TlDumGuc7y
XW1j9qoEBEZlG+fpANIXIy4SO6yEcZjcr7ePgsa3qGTHBaAG09LbbdynvRMWA3hCWzx9Q4jirJEO
6SZxHfrdJMiwgJLX6jswZZ4T0JiJIUsidKP9t85rcb0fHwQ7KvrTdkbQGEERKr4mJQF1QBtJgQiH
pb9daQuIydDd6EiOP2WPCypwILc42X66EgjoJqiYhbE2Z0wHaCU3NQ5l8QqU1gkcF3er1FoaI6eC
QTsby7dUThcjufbL4H/8boFnk6fZSi/Z4n5x18APupkohsEpJzowyJ3FbQKOzmpLx+CtcciuH40/
t8+b7hWvchkXg8mTNMVpSIbyBE3r+3n0H8EuNDe7IpBgnim9o9v4f3pLhj7kDKLZlz8HBy1u+KeV
gErTDUxVJOgMY+Ra0uzioG7bXVYfF9ociBx20hq/JO1ymkvb39U56npJti2gAMlYsyUcXLhkEofF
htBo3V/pkA8muThGOkCUt692uTnvkqzZC+69rqyXZu9VbmLm22M9OFzGSHVBfVpsITjTgXIjmX4I
e9eQJPJTcG6MEaVxk30vpt1SydfKeHWR0W7a4+oh1GUh1D4BW+RmV1E0ly9oERPBAZsW7NqlP7pk
+r5YUEhn6fJl7ttQGMs6HbvGWamoV3RtIf9s8SYeULwGo8mW0CICbe33Gm1W0uSPpMp+jI614qp0
lQEVBzsHi4OcVlDH+GsV5glNd9ygd05z7JskJKa765E3R9EigC7a4H3nw7CETR2wEAcIhscbUAzx
mLWx5K8pD/wVn61746jAWcnsKvfraxxt071vdqe2zp5LfteSrQsuU0GqPR++TsR/un3yNGh/quJn
pzpxeJM1TWxbnXdgEz0047A3IT6NT3nAQmzbgL41s71LqrQ+zvY8XnLT/c8CLbkDugGnjdl4z/Nd
Vl4FIurtPJXs8MmPUyIlijyI16GqADzKabTj7Kft/2g79DTbVuzY6K+cGnDhOo0ZAvHxB1TYG3DS
7AK2XKw8GqCNXRw9uYOmYGwZa/VtrVlRzOecTtT1x6mJfRMEg2FaWofAIM95VX0VhtjbU7vrGt/6
L6AV2AXZ8trbfhWhRynO3eEh7ZBRdMvxqnU435WGy7YmfJUxdF5Ecv/BROtfj7Q6b9Ls8fYy6oyL
EpdVLrEZIUMbByAtWnyxy7L0aJvl1mn8L5k0mnDVR2uusYoBtrucTEk/IpQZx8s4WmfPg3iW0R+I
j6Z3kf/icn4a+5VCjG6064TfxRzofQkGU8BjUrNHocBFZDPtk6LB49aQe1Q3Tpnl1ZurbV0J3XW5
HhX9K7JUtlONIWur3qbMgWaX9zIi3B3p/BVppwKy93Uk08II6YLO9ILUwf72NmrctsqMzILezsoh
Q9o0gMymx+7LMburTHFaNf669VRiOJMMIuCUk4ubUKjXEY8cmy5JNo5ff18kxWMllyGrSIcXnr0S
VunGVJI6AGICFjK0kEFmUGPO21DC/rrjkz/Z+4l0QBaOX7P1vkudf1MxxGywAged/P4lNdNtkZqg
GQU/fjWcoYN2n4BaILDljxl4xUq8pba9naT/8/b+6WaqGDM3LZEYWybgTG25HTpcCOkW9+AcOU0s
aMNC2K9zbr3U1Zrkrybq/6sZ8O562EENJO2IPPuczW8Q23ksbQBxgjUXqkmS/PUo735+XHD5cnCo
XGaD7EuoMnXTFnzndf2tnqDJlTvP4AQN/d8FdLYhFYuQJYciiZMtPLy9oJr5qZBkv6KVYRIZXFhe
+bvenpN92UlELd0iV+6cLk5QwcjcBoTVdOcibu3kP9Knuym1RTwHUFbx6SZzsuiqlT3k7Tao5Qnq
Ehvgthye7g2eg/8dgtZoTWMF+vTcam3hP563p3J85O1Qd9bI69gU1t7v9gsLWVN+c+n4YLDsPMn2
IArhRI1FfiUOScNuJpfA5KeKbJbcWAlVrq/TD15jKoSaUBusON5SwA1C5qUt3YOYKwvCoS2QANyJ
ssURK0NpTprK3tyC/HWYa1HERWHsaT88QcLz5fYZ0gVcKo66t6jdgaqhiPu5If7Jsdw0i+pB0IOc
rRGM6UWzN9OSPzYiX3bEM/xd4Q8rTxSNSVdx1GllLHh0Qeik7rMvSQDF2iRlR2jGM8gy2muAeg2v
AHrf/vWTPreBsiJVGScGYBjl6O25sLaB3zOU2M1dT8si9N0DjhKeHd5kXfyhBK9BDnr6AoWDOdhy
0g2bup7Ypi3btSKChm+F/rXR7yxINaLVvq6QWx/TXr4AEwzpS7QhbvqsenLQt0M4GY4gzhtDXlBc
MyrofOTO+Dil9fNI1+AWmvhIRVaXssjBOIS6gpcAl7Pke98nZ5nPHRq8uhNAag5ogubtyoH7+PbS
vwfx3aRhTMDvMlvI808e1D5niEnjTtqe82esaR+VgfvqNdXJQItOWNESjBbYoB8ViyH6bdUrYb/m
I1QIdh+MMydlV8SDl/xOSf1i03ZXWytwTF2UpEKwB9TeoEVTF7FJmgeLgPdbdvMvvrh7g/nRuBTb
EmLgyPBvW4tdAndYwSdr7pOKxzZKT5qJmYjYnq5saIt/oGVzsrC2qySIGi+uYq/rZFhGv89EXC7D
EyfoeQDNO2jOwBAGBnY0O+ebYg1opLsgKt6658bQBKNdxmmBqQAZY/eRIcUmN9KDLd09FQjFHOtn
Xc8HUXWHyTQOsljtHNZcDONqj98d1bEKEjS4sTIepfgvQ2PatrIatnWk20ZkHAtQBI2CAkZaRkHe
HnFtipBngE3zprlz0dkXVe55DuxoBNd5kotsky5rjxrdVis2DXgFswBdShlPJA/50H/1bJOECSn+
BMtaBl03hhKxQcB2thmo5xGEkucWYa9AMgJ8K5EdkBWsiW6Jlcdk5mdLAkr7KrYWqJQsHegepZ/u
Sur2G5OLCTpgARDogPXcNj8ar62Cs0dgo8HDMCKEmfsvCUjxlpS/Fu4ShCxP73ufrwROGh4gcHP+
e3YcTtygBLc+hKma5gzlEzQhSSi68CoQG8yzebouZEW7rduUW9I3P/nSJYfEJeSckhHWgUAHE2Kz
5jYrZBXay7ipjGk/GxBNRonBHE9Ba6LDaN4Aa/iVNVfEWht6eb+l6VpzsQYgh4bVf2fhdpUxLs0g
YjjLIASF5d4W7tG0wrmIPOIhVwfpA/+bUc4H8BFHSS+OUrZIZ9rOziz479ubprEDnooNrzrWSclw
2N2pAgEPGQ58+ItZm8GWlE39N9p/hffGlQshYA3Pgs7bkbV0pTXo43vgqehxs088KGfWZUwT8xlV
nn1AqkfJ/J3hHm/P8ONj6amo8TKgdjl2ZhkX1oguP2uPNvWf3RRsIIEX1/O326No0tKeigSXDekW
tDFCWE5I44GbKaRW7LK58+3ZjOahChAccbEJ+jFKTcbPvOVJCAEfQJUbcccbPF1cs9rd/pqPo1pP
9cGkDJBEzhM7ToV4sZcSz4is/3r7t3UHV/XAkg2iRhpxiX1QS4ZzVUd55n2ZhYyY8Hd+kvyio38A
eeqfq6aTb1PIrOfB1jDkKZNO3NTJ4faX6HZWsdODL1CKWfoinrLuN1LrB9za737WRBSo69WShibE
9VTW6kkUoJbLMUxBLX8jS9jowozsXPxA1PFlKoYdG/ItdfqIGvypcqATW+dnq53u8jK3t7C7O8sS
YOc3j1U2f+rd4qns1ZIHTYE8aYFrm90hwoLwRtv/uL2umocLWq3+NU1dVkMxETq6MQPcBx2JUQKO
1Q40tT8tIo+O60e19L7nfbnyVtENqCLYxdgFU2/UIs6ZBRZEuk8r66Eakz1ZHv0GUYkLaAHsdO+F
uWUVK2uosT0qjH0oB9YCYSVQuG72eYvqAFsgXFpU6T5gThrdXk3NKVXhx1wsBq1YncfNWG5RhYvS
DBTTxniCMvT5k1G3pxJYy1lmPjXMLBZNCh7OBsWULLPAuLJiUXSzuEb77+I1gtSWzClAq9U1KB2W
6s7J7cidyUtidkexRoGiSYp4KuIYSCted3TkcZYb52AM5DfpIBjsIK95sJLpTAegF5kHJdicH1jC
/xuNynwIlgXaiam5hKO/FKikD8c5qfuHuctWbM3VK/9/SsL7//A/r4PGKRfUrtptZjNwFI33kxw2
OeVHiI3aG1HhiH7uyCiGDdndqZeLyWPQSoaJ2KCUeWqpG8kcVHzeGkOQZkoqHNpl2ZxwyHjC9b4Y
Hs2ueopnWfN9yuwlJLj6bWaU+89NSQlGA/SNCTZLHido8VgY8iAOsZD9YN/H1jwCtMJW1k4jMuD5
ivFKu6Tw3HzhMUTPUU2rQcq5tLzci45EbvcDSFvPyPiGTc1x6Epcw5mBq7ceTr2DZqOmPxmz96OF
utXKB338HvZUBHTPCh9yzQmP0dmUmc1pqKYUNVivW1lZzYvYU7tUZOqgdRZMO7HHnvjMd+0wQnZt
/JMvwz7hGQ+DTF7ZvY9y8u/SYSW5rgsc6dVSvLMIBppFQMfnV8hqJz/LaYmCxX2rf/UtktATFF/b
E7fyrdObl4EWRejm1iaHr7x9nD5+KoNB+9/BSREUs1Vi8GECqhg2/CgoJKrN58D6UgZk08gpJqxe
AbHrgju1mcXtU29CfbSOoe9+9Ig9nQeUsJdafK98FhaLPPHevl/aE9rOQe4IiReE7sW+4+O1keDp
9py1K668mbO8n2o2dXVc+Pm9m1rbrl6244TjW4xdjJ6Jb7njRJ50tllTbYPcPXtW8LBaEtO4ABUE
D/cCwjI3qGLX/DP76RTaXsvDopuOoGNr1kjxdddFMRQ5HTwxQDsqvtr+PC13zezc5WtoP10wp9I8
ox7aM9DsJbFblAfImT1mQb7pIW3eEbalYPWd5+XeFWM05FAu9vNdl7LIQBXVaudL4gdvzPazEJWA
1cqYJgpRUexzN051V3r4Ijbc164EZXn7Yg5VhArz7YOjWVIVvE5lIakFRTZoW7ovrGvveD49rard
a46FClFPRJdUaGAgFwJdvKj2u2DXLATFa1S45nLudolkj7cnoruH/4dJJ4OsOEhiL2JERdbYewi8
TesBf5fZM0q0qG2Tl7l5Qo08RK+J6QxR4q4kADXuUsWl1/bU1ChQkgstuo0HaYPKfLsWFG23jpy6
OFW/bk9Sdx6UW84cBC4+L7BbeEW1s3Ok9nBKPVyGtUtw/aUPYhkVdw7qJzZ0SZPEXHZG6DhLGV4r
Tbc/X1MF9VSweYP07OBlPIllY+Wbciz36XS3cNluOzCMp2XWhHMy3AU5DxvevQyododMNCv5BN1T
wlPsh0VGYxp8bBMzrRevQBszMb4EwdabE0BcvjXSjPEe/kLWHqG657AKT8+7efBNOZJLZtvzjzrJ
yBeOTwhT6MKFSP6/VonX/6nn8qnheblp299pQn+7IDAMKSvotmqnP4vjpivhgOayq0h2cxrMZOok
AZKm/tGlyUNSONvVG6g5nCp63ZJjUvZ1is2t7OFeNtDQlMQHMkEEFsyk8LYrp0hzRlUse8pxCUr7
f5yd2Y6dOreFnwjJYIzhFlbfVJNKNckNSktrOhuDefozVqQjZfMXhZSbfZEtFQvcTc855jfwoNY5
Udo0P8RAkRJzVboBIWE8gl39aWAT0nTwZ5YhZEavlS0BICai3NDK8DCgYvfxj1n6LbeP8Vek4wHK
UyklseuMNkxIczmGRTNtPv7jS1/0No5//fHUDXRmpa11scdmC3Pqh7Lo9ugBgUnfSl52aUXOJe7G
4oMNv6TkOtY+kuv83kFaO3iCj40pxpemsQ9jhpSw3R7IJM6ribeFDXOOa07jmommwWMzVYbJ1H8u
GJLOgVW+dWmzaQanDvktXPq37+j89zv2LqCZLBniS1GIY5F4e5YCC0jrw7jWRbk0UvOdxRllhn3f
Apkq3oCovClNLEK3VWflVysn3NLqnV1eXKWyeIRw65JNrnWeqP5mZ6k6qCr1V9IRC28x17d7Qste
tGl8mfoaSyl59lyDgNJ5icdxZQ9eeIm5tr1xU2m3lMaXcqyO1mAdp1xe/bH4tx1ujkouhe9NWYyS
JbSclyxmz5Uil2KYVj7QH43HO8fjXNHe8Cot+tvPRwvNa+eQ/rXyeUgcGzZDA+wF4tuRz0IJhQ2s
IqHOGh48WW0EAwiWlDa8LWoZZsDFbCk0MjDEdboN4naxEs0txFtzhnKqBxgZBFVyNR14YEMJWD04
Hc1gXmNn2K8WIxdW71wRTwYzorEcQaNLzIly77f203PLh9Dv5deR/DJqZbYsHaBzLLJMOVU6gXn2
VOUPg5ehgFsfXVg7Ngmu709pAfUn66eXqdnrvNo5YxCZyfreJfEuteTKgbOwx88V8oZJDy5pQXwB
Kz+qB+Q7ewer++O96c+19L0pNds6ypa5YDHfNvm6RLqxbNWh5v1BK7+/k50a/Eg3uFk2qmRvGbIy
+xZ2eGFV1TpsCvhXlIADSdLca9Z497YqcN3tuueqhSe3GAMbrqswZ3A751tce58bVIpyDRBk1wOL
F6jkwbFRWghhb+NGSeb3YZDEsOpq0LPzs2YZ3Q1ZbG14TYsfVS6zAhbbTfvY5xVkEJXwVAKIDu1/
Z+gfeZO4HqW65huhS/RDkLijuzLxoULySf8t9Ztph4s5/BQHIe6B0bb6sCts5aOq5XWoON642qKA
iijJX6bRr7apIuJae+4EtpjjRML49dl00EawksBvM73JHgeUmwZZfU3LBMWozJ5AP+yzCNbNemOl
vjhmSH+epJsj1aOwJB1TdvdTZcRbMgRrGsmlXW22NUtQT1jrevHFbsk+9sunkeHwWk3g/sGYvjNH
5i0FLpWeQpIhudb5K/JFzqYbZIL+WnJX9D0AJxLHQTWEuoLyLcvy17bAdSfpSxPGvJwi2KNhtLrs
m5DwE6JBH9IGrV+gsdib3goeExLvgU86VXUJQEy9Zpu0FFzMhTYuNRBLt62D3tIMDqYx/M2h2SvA
Ts/a72n5GdSi480RMOh1s5saJEzTtbbWpZ1j3trgloibnLhDNJr7OxlXGy3lPu5hbISKru3DgLiZ
wkB/9Wl/ClzQ3BH6+I++l0YO/b6ytBFevDdqt1367/ANvS6NU5UEwP4JBhj6meRqb430JTXFiwV5
0cePWTi15z0MoD2h6cVuCKQhSAeXzsVFlieV3V4Eh4+fsHS3nrctDJ3TtiOLp2tTp5cx6Ys6RB8X
/D51/dQw96cOYgTWnR/ahd5AMBJ6un9qgxQKKkHVHcRt/2aN6c0bFeKYuCRBgu2qWnVsY0h8fEb3
uPiHOkh2VLYW/EDVyrV+Kas271JIm0zAFU/BWZqQk22zo0iGg1cMDyVuyKk0B5baj8EY/0xkt3UB
N/6DxVpzVF44zeksbNUqEN6UOwQ+lgkPFR8iG5IsqGBoSNyO7Km/alG3YAUJ0cp/56pQbuy7AyFX
GNOVPG5Og5N+YUkM5idStvdV5WJjCaLOZhT976J81XTf53uFc5C0/CmHnRb4cfA550GYNsa7rxsN
J7+43Dv6ZRIvVu9hO4YKMEYn29RErT6hxQclKIThazjWhbBkLqgzpAMug2C74dBEsLiPEBLcjROc
RfxxS4bup7W25JYWxFxNl0yxyFUDHzHNpg0FUNbNkmNRne3pjowMPTPBQwKOl6ybg0/VwY3BaUpQ
oMzkytVwoR3E+zOQf20uZR3ospoScq21DzqAY7dN6Fr0UEgVbC2aXxHI/7TL8ldJRBUWUw3b2qD5
FNwCQzn84nDfGriGhpcq9EryX2VakSAM7LII/dhVm9FSBJDrxPxgTfpvPc7IMP93ljUjBYuMBNO1
MtW4p2mVh4E3dAeRuGt35iUF0JzHXukgMHy0p6vsvSHshmJPHDBSJTQIHKQldizUZUqViWzXeCEn
dX8ohi6PwKDakWlywGKrfEz2YwbwnAN3ThweIZTe477vHdTShw4xJ6FanSUt/QfCHysk/UbgBFX/
aWW/fX8m07lnLjc94ag/DWd0dZinxkYzcJi3Pi4ZXeS08qWekreycCy0gTll2NUUhRwXPNYAI9uM
Wbktavq7Ej5skPvBeTalE58mkqwy92870P+ebHReHuwy1kBSMIxny+/ANxxJg0ISueR+8uxgugAA
EMhQwI1hk0rFNwW952qnWxOvROTvH3l0TkqyXbfp497XZ9Xdsi5e+n3oKljNy8d6jRz0fkhH56VC
QJAIIAOtPo+D95B2Lt+Ct6K3wMuvWY0tDPK8+Df01OZSF8M5pjtm9eMGeLpjWsBIroT014vJF7tZ
M8ZYeJt5HZC5bpolKlPnHG+KnjnlbdPRestKQLs/nrPvV93ovORXx1ARgfinz4KUd7nKvsbArgqa
vSiL3o3d6IOfEJ9pt1JiXPp4t5nx1/aHLsm+KvJpOA9eMoX1UAD5Gj8EZftzVO5Gu8UhHbpV8vHC
fJ/X+IhPhCo5bJ5Gu9IRrSV5sBm/l+DAqJ3DxRfDeR21HgNPo0pz6+YEjfuU4+8+/rjvRwKU326m
f71tQJC19rtGn7uuer3BmTL3DmBYeFzw4M0Kfn78lIVqMZ1X8SZNVQdHHPh1eFlRHGAFHNUtZFzB
CKE+qUIjgZmGf+CuIG1+9EZTmiNj/j8lL+j/9JfQxscNlJKTdvNdN3b3SZwcZJrt67i++nqtP3tp
os4jnToNpB4ccoJWKE3hxyvzZxOoU18G3wixn0rJDjrmK+f0wh2IzouKuKjqoYCq/ixr9Ku4Ff3c
ptNJxq8qnULPSs9VB378mOwM4W9D3f4c7Gote7KwTc7Lh8qdoEC5uSm7MDX8FruPGOAH3qstAaIY
LaufcnAyXFjw+KXcd5T2aJhC6iTyBrRUWTlCTjKG6A5YM4pY2IXmxUbfn7K8hufzOegoDjMNZ3NZ
im0zrNGSl154duPiTi2CeLTy89DIE4Weqi35/hZuQrny8RpZmD3zKuNoOUXM7CA/6z6/Bl38Uso2
6vius+OoH7IXWaEx6t+EVXReVpzaWjs5F9NJ0GZDGvpUe90BDJqnIH2yypVgY+mNZntL6wvSGc+q
zmBWhCaTD9C+noSCdAJa7Wuclteq9F70moprYSubFxhhxpN6DtP2ScM7NebFVyRrb2YzuAoo2a6M
0sLFjc4LjVAkixjiwOk0ueJFjvlxFCqIkHjuoqQ9dOh7HK10y6o6Qg9oi7pNeoSb0yeYOawJMhaO
jHmtkTlxM1qtrc8yV5u0y92ozgFxlxz5BRD7c/GmKxMRoocwn+qjNZqX2G7Wyjq3wXsnQJsXHgEs
GzxO2wG7DmSgLH4xNXLiqjwH4JNzBZlaDwm3x7vnZJDwxbglq4KL9PGPem0xLqz2ebXRUpaJmSeG
85T5YZ9CaOwCzhxrMJQ+XosLU2lecNQIAAXcYvszd+34drM84ux/FjUpUW5Mxb6Q08oaWXrS7d//
On9FX5eC6H5AJwbXO1E3IpTNLaSRdnm0awWVTbDGTF/6bLPIpp+mdNBJIs8DAqeKOr+bwhyEHbx+
/NGWDvk5OkuwvrDQndufWd+2kbJ2OXQ7keINMrYlLsupZSLueV8a64frVFE25P92P6fzWmNTZWgf
V7k+M3BbpwLuhp1n70WcH7zY/tm7wZdxrYVmYf7P64tulaFLnVB1zrKxjxLSVVFbrQRjCzICOvd+
HXlCVOFJ++TRt1S4vwPYFypdX1o3v/pej5NNefBwAodqXLtxLWzSczNYzxOWLuqpA9hAsaiq+nwL
hvldgUbgGNvHqWwqe5ciLxM5vYKv6spcWZqLs7y2VVtVP/nJgHvedOgDQA5ROS+iNBk2xqms6+Cg
tYalVG7BqH1Bp1UO8PaIjpvqBxdJuW+gfv0SYzL/24qfFyhdhvZ1IYg8a9RFkHjyXmMCFXo6bApf
wlRgbfosrPd5lbLT2mnHCYeUw+8Y/Y6E49ebqieeWPWHkvHx5116ymxXKbwMaduAD2dVuWi2CqQb
Cs2KkFnsG+cusou6XgkFF65L87olNYEGssHUZ8nBAVFoqd1qVt8NMWLBiYJ0DdYrTe2V7rKl43de
h4wrj7ACpd6zbx+Rfto1YzuFQtwlOAR4wXYdCPSJFPtSZkGI/sVzo1HE9m1n5QcszNt5gZL3dQUo
K+gcTq4OHdXHtqvvDV9D/i6EmfOqZDsFII541XiGIB0u2ixH0hlup1sgzOtNJf01B+2lCXKLLf46
dmyZCTQntQYM2eYJhkJqQrd7lgyhFO2PPvv88TRc+lizCxGaSnOnTrPxLOAueUZ01h1oXvfXUQ7u
ykay9MFm+4hyuSqHtKZnQtK7ftCnZnQ2ddxeg7UhWfhU8wpZk2Pzq5PanNCrAeh+UjbJpubt+LUv
EJSbbNy0efr88QdbeJt5aSktuo5WlT+elCOsY95k9gZiJ3Uhdc23/vbfHjLbHIhBEt5tu/GUe8o/
wCfbvwcTsN6UylRPKICqf3zO7SX/mmOyGnE5FPVwMvBdfijHnDwl6JAf4NWdTw+oO6IP9N/e6Db/
/nqSP8iG9jIdTjIhwzkb2ShCqyD0kmcD37FMs7X0/MJuNy8SOQ7tAjHgnWq5G93R3/ZJXrz6pcPO
bWyTTyBUZN+7uN7824vR/75YYIE/GBSGwjm1ggDYL4S3m5yiu3k0OF5owcBwJa5ferHZhpAHo+jQ
E9GfHORkQ2KGrTeSHWwhLPR++Pu6SI9kXBG2L4RQ84qQqhO/Zm7hnlTtwrgkd1oG6L4ktPnHmTfb
FAo/Vy0DBvwkvbYMieWdTeMhhedHwT+mPef1hrIugr4rDTlVaNXuz1WAPaBOoQw+N3nivHw8/Aux
2bzgYCXSL3TStScRnNNh+Fn5Atcp45WQsCWv44CWWW7ZkZX8+Ph5t/Xyzt1uzoKC+YdLc/AATkk/
SHWkVhGHKZxhKe5wTqZXJvXSW832hQx9Pg4r+uZ0Y1SEZvw8oLSaNeQR3UcvFqhiac+/VEVc/Nvu
MPeI5XaHVeRBT6TTIb8gnOxH9BmVw9l1uAYCykLG7uPv94cU9N4HvM34vzaiSro6tzO8mq3asDbf
UvtC9Rf4iV6m8ia83SXNd8PYFbtHbaZNm0GwKz8V7hDC8j2svWeZNId2TM5e8/rxT1o4veZ0qB5x
ECwQu+akYn/LegcFvH6nY/uTzccfSJB8/JSFc8uZ7R6wctEib5h9ktSZzENVVLqPSlgRoQTR5ORG
jRtXNQNLD5tFFTnoHl1apvQ0YlZWG99BnqGXlthNarTVFmy6NTDRn9//3njONpLOEk0snEmdYvqY
yE+wV7qNYZFGJb1z4gdudi2ayojrbGIA+tOERpMwgAbuGp5HoIRGamq3+MotymipcjZkKFYW0cIe
+j+oqECmRUw9cZrQcZCa5NK59bd/Gsw5IQqSID8eWuwCJXHZFkgFJzKp6J8drxiPJp2Gx4+fs7Db
zHlLvNRd2jvanHLYOu3qRGHVK+ocpoKRTx8/YmGqzDlLCccYGLuDwkLksoqCvEBtmNvmF+7P1p2V
y7VYZ+ldbv/+18IvqGugw2f0NPQcfWgELYwD2LDcuZ/QxJquLLOlDMsf0cBfj3HhLBZrDy0ZZSIj
3/KyKIPuE5cstDUkoOvyxDkBG4bUB1NwyyQglK35wC0ECH8uZH89Om7pkLhD6pxKafOodzwY5nQw
vqhoApVX7l8m9FQg318BHfPx4C1909mmEhOwPbXXOZjiHYoFYoC7VwyAEAR5IIbtPn7I0gyZbSZt
2fc1PGroqSuC/BXuUcmmh6XjQcJ4YYOuq7Wq4tJzZjuJb3P0XnB4yNfUfXBzc1+M+m7swV/ILbFW
92ULYhs6RzD4DiHU5Kw+JU0rPjtWvq/d/iVVFPy6hpDItq360icuPzZ8Oo11FxlZTReoSsS008pL
Xiw1FMccBnwRjwG/E1lXQwKSZpEK5E82omzjVLIHjJR3QG/aj3EHtEnals+xufVEdibZeD2p0KTt
sBPq8pDc6x98ZPcmQccP/J39B+QIi/uSlMkmZ9N450L9eeIZzMbS1DqWvfuUdcF97upH3OdeR+BJ
tyMYVlwxD1YreCy00tbwGTOt2CmPJGhvR4q06II2LLvmsTBoaSiTW8eNleqj3Ysd8yjmT2bOIzJs
AA2zHgZI8XigZTfUoVXW1s/ByXiI/6NPg6Qn4NAddFoNdN+kME61gVS8pSvvc9xm74M2ju8T0WxJ
IvWXmz6pcZW3wbWKbplUZ9vv3kBFhJq4L++tSsvdAMXgZ97V47cxcLe1R86iKvYtiRsOEHPWJzs7
Z8fSz2BGBsq8jqMaPhaja6Hnw6YVLUMnZtVBG6RxoKHPkv4S9PXZbmDSS+wKF/g43jNL2juPtfqO
8CwKGgNmrK4eO9d50Iw+aJ8NuymBrHk/8RECWBXAbyS2cGDmQx95eVC+5qDObzJl7W1GxodCt4+O
Z901AQgios6fJ4jgwbiyKgNJpXXAEfy5wRUkggHehZUZ2yDCLswGlvYPLvp0o84wJ8LaNQfFcoD9
itS/uJgv29w2F4tCXDcksFhM4jjyMfqtRRnftIU37mPkAQ+Qku35WPEdKSFMqcD7g3gYpsrOVPX2
kQtgXT6XZZ4VkePmdhRnBBeWwXI8ILczSMaRbjj7VMLGXcZue/IhuQsVlQyN80ZdQB+9qzEZHci4
tn4AFcPe72hmQiEHGK1qc+iVdxmS6nlQZm8Xfl9tay0izw288pNMVH8xjMAEOUbfs8eACOQBznzb
VYAbufGZVbGKVEuebQd+cyTvGSZaHoiI+aIAlM3395wlkee3u8xN9i2bUN2Dgh/wJHzQpv8dFL7Z
CA5tHu94f+wnSjZQAkPp7/25BkweiXrya3KnR6X8snsIEi6Rc5ddcufb48UZmdkHyLOLzLvzYWU8
hbYZr6ay4jAhpp3OeYGiQxVqpekpGSECd/s+KTadj4v6JL0LG+oe1FRTiNfBbhU+gjtEZW8H5omC
p81wCXGe47r/wt36WFCPXLKiSd5kC6ueHj3ArZU3hwkxd8fTTR7YRw/ZnygY9Q6N4s49cpD2tmUA
pLpFjiEwZu9nSXtsCWpFcBnCtCDGBaEwGR+LOLV2QNmcVEFhQT5854n27+zcuTH/O6xsMzXT25SV
UEpmWcb2uV06UNSTONRtehKEer+pkAZE58St7is47nqRx3g27Vqd0QuDB2kCzRPuvLpMrwwGq/5G
9xQsu0lz0AJLaNUrg8De5F/TlKMNh/ZlxGDR9cuOK1S0ddG+ZBkpDrasum3qkewCDdxLmXlpAXKu
FveuxdnOQYGCCYa1EWjcRicvCmp3DJVlw8appdhmYvdQdPwbcAz2S2Cx5hQo1LZv/oTtxjIcq8DL
YA1TFZrcs6KD//xgrJDUzU2WyDvL2vpA9D6nZQMbR4lTzMdpiZ+QdBiLdEy2JiPVRZryPq6D+Orz
4f5Gp2oqpwWoCMAz7SRgZmeDuDTYDuxJOl9srzlU0M9jgln3Cfz5djFPP6dIJEX+2NCoBkRRhazl
cei0FpZz3E4/G/jN7ApJiyc9IVjw0cX3ZlvB8JQT13vrqt6CXwjyndHQqyD4WgZ1/8NypY8eAVq1
n+Ou/+WL3joj9wlFnMFQJgw0n8SyJrT4ErppFZ8+FVU77ZRI0RpnVQLJJb/TP7TbFTtXe/bGt8QZ
OkW1jY1bfrWNMkC+aUTwpAEwcuraTRp01aEZuwcFYeo98DJeSF2FcJ50yPCEbu0FkV8EXwfZJwcC
h57XEuWf+qQtV5tI9YG65IMOOBhq6ksnrepCC3c6aQFH6FMhfeDWO099QymhAn5eTQ8idtnngI4q
7BSMnWLWik2tmQgrOSZ3ok97HNO+iWTTdIdAN/5+KurkosFS0MzuTi2f0q2dtu5DwYkAaFE7Rysg
R5mC4EyZ7HlkRPLgDTyowsnth2Hj5DTdeXz8DSKUx88WKbP2K0fRISrGLtmzhketCLrPOi3tV4Ih
hehP/HYbV0S127Dm2XB36jc+kt104+cOfyt1QHjYEuLftWI6NJZtDrARrfejlw37Np8murHc4hsu
S55AHQX0QlrS36mj/E911zWRKrOflEhgqkRq12+9qQhy9UHypjsltm1KvQ0QFtQ+mDoFJQQxTQkK
a69QbctcAoSare+tHurlPhYu9knl0+NYOJ9R5rCPSRDo32bk6TNvG3Nv5cLdq4pBrgrfVnsbOAzD
JVRa7irXv8+Vnh5cMqURatgnbGg33Vdp++6ukSXPT1UrZR7B3xZGdtCgdTiyarAWQPZEtV80QBYm
6Qg3x0nk/SMas7zPda7lxee6eubBBDcGRpOXAikPBAg9Wm52kD2Zg5OJsT4Vdl2ExKYwG4ZBI4vy
Pq2wB+VlHQ6NNZ4sUGdR306tjYiBLY1ba0c9QzdD7cJzPINDmAW4ejGUz66Mhx18lB/BtkdWKC07
SKRxkiKuM+MT7fGEAvyGkGTtc4xALKrLtnowSY6RE9xaqQctJBzmnC5L4NohJQo+Pbmly+not/s+
yX6KlncbbgMWHzKNT/Bx+L5wDZ4DcjTzFNjldDjFKCY+5Zr2ZlsUBRMr1+yliuycjlm21O2Mb8ZT
E4hrkcFjvBgRQrWtiDfggLYR6s4ChgpxH7rokHoqYu/Xx6/2J+v2v8kHb56NQ0N7m/l5NsG2yT/i
/gr/F0sjsmP8u25Ee0VQzXd1Hx+9oCu/jgWcbv1mU5Ei8viAQyfnjw0ZNw7GAmcoxLw+Y2Fuf6ld
cmAI3SPW8c+WHbCwyN0s0tqv96KEnY6GMfzK+Lx/h/PmiPfATCrNghrv4JqvQndIzru/pc8ePv5G
S3/+9u9/XUor1/OHxK6ma02Kb+gs7mn6rR358eO//v5U9v70TP3110sylQ1z0uma0Tg4GaZY6A9N
E8EqOT6VONz7KljJHC6I+bx5nq6CuVkjJfpgxi7dVuptQNdcludhlmZ35WD2sQh2GKskxHZzSXBY
BGsljcVHz+7ZBBL5JHP4dE1btNBNALxtbeszqt7naurvBtX+ttCls0NPSFgNaUht+okgUlmR2y6s
MG8OdVd1MHT+JKcrhENYXfG5p7HZNAntP9F4F5Bil4wBegJJaV2Z768xpP/U795bXrMb+WDZvOHo
n7oORVJucLJ8Ac6oC3GDtuHpXj1loMWG4DIDgNVVW1GkYVXDPT3D2bnx3P45M8Euts0+N9A915Bi
Qex20oRfJpJ/jt3JDocOjnUWmOKPSWY9UTmcA1MJXGIaiBx67wUGU4Dc+ZI8+p0FbIkpAS2EI9ME
84zqWDiy2uYNoWKT2lUIN0L8R05rn/02uu+8/nxjKxTsS9sWPEXYiR7SYHouRhahAhgO7pnVwycW
2KfJyCcnIF9uDh+rXJiFEj7q9f9dtFZFYpOWAIq5nbhHoN3cTzR7ndBvuTOu/JplKQFCVT5yUe8m
qKBa77GJCWIwuVIz/jO13nv322ny18Kume8KbN7migG6Jn5yygTZVq4OJwXyH2X3gzhlckvSGpcq
FFo0f4Z5+TerTLYdCkq3r4QcrwWXGPJD6l/OsKZjer804pFZvS8pcqRx23G8wqYnFC7ug3Fbnxuw
SnfaSvZTZr3YzPlE2fD88Ra32G50+yV/fYrEHlUNSA+5enCA4xl2fzeOTxmaErJSRwSNKilx0Qgh
PMTI/quYxkuSNxH8VW72OB//iIV9dp5wTpwulRrpKVgX/SRdu+V9+1oAtVN4zaPR4/bjp9ym1zuD
Pk83W6kVgJqCHdayi4uCNExB+Y26i7PyFkv76DzZbJBN6AKUgq8Zr/0TeoN1mE3wTvD6b1Pq7lxh
N+g2Zv1FAkuxG5nc8PET7E9eP36/pb7UP//+11Ayt9Ee841zbceyxd0y3+J6sbkhftF+5WeQZhvE
Yy3OfGQ5aJZ/zy220ar7mqVtgWyX9Wnlh9xyp+996dnyamjnWZBROWDfNnszkDtm+DWz3U3Xeuea
WCerTjC6LsEHwkTzwb/6+MkLy2eeo56gyTbQlzhXYpLTiJ4htO3jdsPFkxK/hwIEreRbAMeAleDw
jzjsnRclt731ry+O1jLqVKkaryDSRS5D6jNIqsd8KH7kVTpt4Ab9vXOSA2/a70Mzukc1Ofc911GX
+DzKSilCr2VPk+sBg+K8FkmzT5i7ddxyPNimolviwA82GYUMOY0/17X1vUHECRG4m5hogCKoQE84
cEetI4+0PIrqEIhe7Ltg2hggk79krgRwmgBk6psarqJ5JG/syABWvwRkft/zN0zRTe1NG45UBV9z
gVhY0GSWVI9lq4kVxLBdGPmdAepMUHC5C/egs+bkrCGW369IeHPyN/G8DOh46lxyO7nR6ke+d2D9
zXy6H/IABMuVhf1+6p7Nwd8K91/JGuNcAK/aDtKA2u2FNaywVpk1C0uXzanc0s3A+glSevHqm+wr
ReJmD/DfXqbsIef+bpLmsfPGTzcbH9tiIEfCWMtS+VtdiauXWCvh9Pvrh82p3K2TVYj/LecCTg/M
Abck1xGIxjfCWTMe4XmOdME/XQzYnMBd5xDRojXYuSB1A2UYeQycKUR9af/xTvD+DGRz/LZtkB0e
tbGR5zIvuPWeK9fdAsB+bjB2VumuqGYWB2621UnI+8siS7z/n4Nwf9q05lpn+6HdpeO9lV492B2K
+8J6Bi8ublCjWOt3eP9AY8EsWBjTzKs9lnoXVOZgXmgP+67Nf8JebuXAXIjM2RxBDSAKanB55l1q
3UUp0yATpneyyqN8vEdTRSyRwNePXbJyB1oas9mu0dipPU5T7l0s+Yq1PMniUvQA4rvprQK4spgX
X2oW9o+xDbiFja/GVPAVE77f3qY3c8ylLMsrIQ4MEemwYygdjR2shj6ejwuVW9TT/ntUiGBykNNr
MFhqPwLsgxlCrBd8ws6/WvprS/VGgfFtireVB97OoP89m3Ax+u8DgTtJTYdlcOEtUIEwg/GxadyS
bSN6/L5mfHxy2vIydkOJXNcRvfXM/zfSH/sf9rRBcslSCb+MWbWvcqqj3E/XBnBhN54jp4s0r6Wd
JOzSavcJsrgnZJs2XpBtNTDFH3+72+J979PdFtxfx3oQJJ7A9ZddMu390j4u3S7tVjamxYkw2zGq
Omg92wkY6jP4wwLyUZ2gIDztS3Q/Nhwhf1KArETVePTgcRwy6q9k5pa+3Hy/COw6LdAhdclEEEE0
c/Eda8da+pRnKyt44fyYN29b/QTPQstll5Gkm6kD/qROD0EwnZGsJlFp599sArecNXXkwoYx79Ue
mioAJcN4F7sZfozwxISR4WtVjrDTEBsTr5xUC/BWNu/XnsrCbo3W7CJUtisdBGiQnwcpykO7qXwT
BPSrx25oP2l2HUDmzOJTI1+7VKOex8ow4KhUICpdiTkXNv15azflPvX+j7ozW7IUR7f0q5TlPXVA
CATHTpZZA3v22SPcI+JG5h6DAIEAMYqn77W9qvtEUIHvPnnXaXmRkR6+BxAa/n+tb41hgUuMRqCO
Zh0F1V8b9ksnty+ghMgLvDR2ViOYOpUdqYvBPytDY2niRmSertAz8K5Qt6YAGbpt1DpwnkSjwzEn
wilX97pKvAwxI2lbH4jP6gdisZPNCdAEvAtB/dVDniedmrrN2FQmrsOcxMJhJSgtkNe9//CvLRBL
H6ZXTHPa12S+aku4DFIoJSZ0QUfbvKAx+QEVg51POTCGw83FYPuVgbx0Y1puTSzqp/aV4dW9quVV
74tHjlNaV5mDqvoLC/rKPfAXU09TVPkE78x0pXGCn0k83c+yuTGOdde1c2x5Mwqol8Q7q5dxMdvk
pG90g9iKKwJ/IC/IcUI9A8dPFDK6x1w418jbQ4ujRFEVWqn6Eldn5VK+sdB+mrvJwOueyTkAmo9t
eFHuauTkivF1HMoNsroztEpL244gP44bLk4z6Gj52H1mLNwMtP9hh9N1q92H98fS2odZLCRIje+s
FBGKV06qUNE0N9JhW0HcL0Un79xLDIGV5Wpp4UfSNml8BAVcDSqgicym4sYeoNx7/zus1Em9pXW/
Lwt0eIUXXNkoipa8BG9L+dnOIHAmljPi96AK2ClSbnF+nZNqoigukPEg2xZJJFDiuEiStFgaIYWF
HEfb+ayqJoFD8MGtJnVjGPBrjQeiq9BAZ9ERUfFWPVxhEYQE3e28o8yD4q4RY3PIZ/tbrbu7Eu6I
e4ta4xMHMBHNxW56CHkBd7liD0jDyRMfDbUL88Gbovs3u4F/M/yWk4/uIlJOO+x84fucBrUh4zWO
3lASgMMoN2F67biPgbpz3VcL+BdrSoFPONZo+cPapecwPlu8SGMfwUkscQDBmSp396JskhEdczjW
E2SztujsX7hl573s7z7yYifNLDTX6YiPHIpXT310uipyKmtfO5+Rs25wqJukQvbTA6g1Dt9m0+04
HizXPCj7aQqfmQY7h90q8SEVEnAhCp3fNoSJc66fh7KPpzDd4IuYYIrzxr5QunlrdPzuMy/25X06
aWmAFbySeRHj4pb5TYC9aRo8BM2+Gp/xyVnqRN1cbJueRzZ6I4HVRo6WMQ38LRK0sma6yRS0O0Bl
4I+hsTZFNV34fGvz2ZIhwQmoOZq47CrvJF6f871leZsOrXxQFw6teJOA5A9F+fWi0HntwV7cxgB8
QV/VgXuFdgDUQwopgF3uX9hIrOwGl/SILCNVp01/Vm7lCVADH8u6upLGgZDn8P4wXFtuzv//p6nY
9rK6rh1IvbB4I3izS5+oBzFWNU+Jj/qG5OJHjxvdWChPvv+OKyVYb4mB0FrDxBY089VQGvExH9ih
1D4/ZPn8vRgbYMemDBqOwTMgG3G57Sk0NehTR3UOjdb7n2Hlui7B9ASp0obBan1lMsp3AomUdekX
O6cDo2OAzOzSV10ZHEsPfC2m0bFmB+HLxaNmKoaMJEKMSiwrvkOVxit2udwq5ez4+TSLGgQEOia8
f/9LrnRQQGL59d4G0pkVRB7hVdV0ENqhieTEjnzBefZc7tDlXvffsNwKamLjPXTBdZHKpDZAJsL3
PW0x2cReBgzIhEbnpSuycuWX8G5v7ipH2h2/CoT9CSbb9DANcBcxb3eumqK28AN7zSxuREu36OQn
vhiP1LbvzJu6s6HquqAAwHYivIQUXDs6eOeP+tMj0NYMsh+kgl7N1QdcjqG6Oa8Zg19szgz/sZYb
HFNGD9HqKSRcQ/Vh5vYWWRHYIIubHDMvrpUTPrx/09aOnkt/voA1xRhuhVdWOZ0yVicDvy9AMKb0
WTotZCXXjpgTr2QRw8z6/pu+sSJ/M68vrfmW0wiXK4pM6+FLP4vEUQpKhCxRYx616TMjAyo8zxAc
x2domvS/Vj1kj8DsYcLX3qczsB9j2SBUdfiCWd2Rn85rEC4KKlDItsFXwAkMQ30egt0Zx3xeJ9Qc
uWYC/PX28hdZmc2Wvv+ihAyR1Ta/GsgATecdEt1HPG52pu4gvN30WL0vJpG/ySN+d9HIr+Nm8CCD
U17LryYKsGHzoM0nPkD9jkfZGixIqq34vPGYh2IzIUOhLFiMi4THvoTuQ5trO/2CuzkIaDzJcGyD
675Pk84/RyqiaJ2XXy/c3PNm/nefc7FCgSBJdQp1xBX2OvkwRYLeeLkNwdu3Mya2buvIYTf5ON42
4bQxOSCi4C21iM2o0UjVmzNCGnuO82OB7Hrc7XMgBOYQwdjBR4sDt9iYBxtLfIHEdQwACr1807Mr
PBbvf4O1WXSx61Cw2Ho9b3HQm6JxVtk3XXD7wtVZOaovkQIsDVMM1VADtVc9lyS71xxGr4ukyJWP
viQJuAh+LAn6Oqc+Q1+vFd6hkeRSXXvlxi5p52l3LtA3XnUS3OliaemIyGtyFuZSG7VYN7tNfbah
0yGt0gMyEtjGs756xaU4nt+3doCp/nX8CwOxGq11eUKC9scZjWbq9lD/WQeou51NFhgGicaFIbA2
LS6RAoWAT9kqHfuIZRpsvI0jmhMrbypkWPl86znuHuA1OA/U/mJ6zdpucokRKEIhjbCh4XeptcX2
2rEOA22aDYHg3x6OTdu9ds0YbvocbqL3h/rKYXSJFmhl6+cIPnWOYe1Amtlc5ZWzU7I6VUrFTm9f
mPDX9mBLprky8zBUmNZPssjYjlYsrp1yP2GP3sz5rq980C7zz2n+RbqdBLovs06NZJe8xat3czEl
+dr1a9cBYAO6wGj202gqvV029lEDeIJbdFfNuXS8F7V1OT9wbbguZhGTZb5g2EuePOnJeCxS+9SO
WX5qWkCNawTV3020h9VznPML8p3zg/CbiXcJJWCyKPsRF/qExqoZX3LR7vOie/J58/L+aFn5SksS
QalSXlRCD6fQzn40tT5RmEomlt2iHX3ymx7pgBfmmrV3Oo/Xn/ZIs2C561SZPJniiTZJidLITOgz
7CrXgemfTHbJHfXmL//dRVvMKlnlj3CnWfYxDIIHKzyFWXeQOaLrwHJno0Spgm4Qj33NAr5RxWtd
5juTwr3TdndjVf9o4X6LPVH0Ce1snYT8PsPxsp4ht6bIfxcPAKJi81bEVlalmLF8C4LNCcr7gmzd
rr2r1CVMxMrKsoRmc8edCmXOj3LJ4AWvxzNk6fniTnplZVlCDlyciGrOQvuY9uYxpNZH1ssLN3tt
3J7Xm59uttvZqpoZt4/YN0SD3R0hojqnIOahujDNrchmvSXbWoYt1DYcF2cueez5WNdRdqQPWe5e
ua+dDSJwApH8ZrZ3lIhIfspBpe9qNwoDMMUdlfjoAPqQ6RHvq9oMDAKLj0zQOPD2vCwT79JufGU6
XkIQrL7WpIAf62Qx/zX39I471Qc3T0Xs2TpPRvtSAWvt+VpMTkUxqr4LIAJOzQ1lAqpveGJAyBN8
2mSa7C8Om5V7u0QiqIFXLWb/5jT4/bZtwn073dtGnvqA/LVZb8lDyLGABAhjGk7B6GyQP30cUFho
IIalzV9TicH28+sAHT1UEFQIOK/nWfcmZC/IHoTY40KDbG3dX+qhJZmmTpkWLNtWJ3Bwxxl5BBS6
iNWsP9Uz3WCFvkvx7S5iJVfG2ZJ+kAP/5/ljYB9tD/KNmcPexTcwNOxt27sxGgTq9xeMFSWht1RL
ZyPchp6m9rHzYG34pDTYQiPg2Nshew6QBYrc+Yi0uJb7ynn2MWfNfy0iyVtqp1H6DcsApvEjQkO2
PC0/UOlc26T9JC8hm9cu4uI8Vmk6YDuB72aDkG+1n5HT+olk1jMrwsNFPdPKrL4UQk9CtqHXYkOW
5/UX7dZfgyz9euZrv3+DVuaBN2bFT1MvYFlkKBxAcHHi8vi2T0009lfE/aqLbDtc4putjfAlmEBz
XuUNx82ArPtWKgsETBH3/ka1WzNuxbgdm2cHJ8H3v9RaIWqpHcXM1itFMLzhMWBOIhswr02SNgck
ToKq4YoYSikTZLvW7eKprm7Qz49C+VR7n/XEYipeXc/e8KmIWcBO1SUs1Uq1YCk2zTPic0uUzlGL
B8Zuu6Hf2W6R9NV448npC5yBV0TmlwgnK8NzqTzNugGJDgIqJ7dUhzMyVsEI+0mp6TaYHt6/0Kv3
9Txqfxo+klmk4AFJT4WTxq0Exr+pEt6q28lmNLHd4ABO0Y8mhKjT1dOFOuPKkrLkHahKO3I0c3B0
Rv1Uz95z68xJOdrQRdsXmAprb7HYkQSwSenZ5f7RYhXdMuqm6NJYfjLOwP4hdvyvgQa8t+PST9ev
EyNi7hi2JaV6Gjt9CEE7dIV5xkPx/h1a+yKLgw9HhFLetBgEfvktNEAKDiV8kWIDw+n7b7A2yhYb
CYZGZq/qtjoRzIT3gpefeQVdOsIq7uCM/TJe0nWubD+XDANuT6BNziw7lWH3yi39cXboBQnMyhS7
NKfVA2JCLfiDTxjNd8yy0chR/LnxLxya1l7+fOV+usdlnlUU/efshADsCvBdc6jPJ1Ckc164BWuX
5nzvf3oD0ZUWMAqddXRN9kxEdaJFv3//7q4sD/bi+a6QKgjn4WgdaxN8kfDJo+7Yfu0LRMymMM6r
yd7bKN6//2YrQ8k+f7+fvgfyL6gUVU6OOGccRM6QEm5gOwv2UImEt6TrLrzPyjOx9FO0FvK/0mBI
Qbxtb4Q9ojHc3EM2fJu39aUK99o9WewNej55lNFanBRJp6SvFWQzYr4wO611EJZS6iDs+op0QCh2
MLV37Vg8ezBrdxIM++DVjAdH6CkuEVCWDigkARXm+l6dtK6p7mCtceNaWDgd8gJ8eJiZa6Cq37+D
Ky4epBT9egsh3SX1DFnUKR/8x7ExnynjjzIbtvScIjrR+zEtgb+W6aYn42Npj7s06+KLh43fP2p0
KcqupOeAAW3JUzPpxywIbmZPJHS4FAPy+wFKl4JsFNvRlXd0ceKW94X2ldl1cBrGUwEcRpBubP7p
/cu49jUWM4bdBqBVwbFwLLMR/rqqc4bE0zmDSxdm1gv36vdPAfgUv96qwuJlUU4KQKcGCBUb/nLj
qzaCACcuLzV7177IYvoI0KamAaLiTvNovhR5eZ2Z7mCnr+9fpt9vp2i4mC+kReBkLd3hJCaRDEVz
Imm9payJz2mJPfc3IbwPl6uza3ff/fWCpaV2FBWtPqVEf+vzIoB5Fg9hYkb6FNb2k7Fy6wV8Zrmh
Iqj3HVKV46JCJtlo8jLuRF1uFeuuajbZMeiDOJ+aDCTv96/F2odbzDcuz60GKFX7mDMZ1UV/bUP4
SvIpgnHzrhnHC2vZ2qBZbCeIQc9Ow2l/TEu16eyPafhZIcEpc4sLC85KpZaGixlkpswfe4lFQBLx
oUjZY4mcZUQDANpASxeODrPlRH0lufnOYH1naZC8fwVXvtpSix2iYTUbC0Ra7ouknWHK99J7S0Hs
bV+Saf5+NaVL9bUBSMajIzZjQT9HY36NTbnJkbFoQ0vzOl7K7XVXxsJSaQ0kUj5NY6FORdaXiT+A
0t0W+tmtqNmKAmwFyk0T2SJ7FU0FgEZB0eJA5OZeEIAAQGO50kTdZl1dJMA8nBOojP8yWiP8x8y8
9Ehaiy3Xb7YEqSY8yQcNglMW6FgOqf8y6Q4dEkenCp1H1cXAsKDhh6iVj+MZK2O5pP7Y2mObENtD
ubQiJ9cglHZuvUunv5VpYRlmVZKJqbqoi9PZwbZxsmAPXhHabWaHBdmPaYnOugws2HitMbwweFYm
uqX+3E17qwsx1R3RNoTL6vwMWkxHafnw/uB8ayj/e5WaBouZNJ+p6SDVrk4ZELZtTLziWrjiFQCA
rwBJ9myfI9wJ/AyLBeC1DwytMN08DWDFbrwMuSciZdflZCBLA3Lhk+bodziAQDiOurUD70lLJQHC
E821Nm1sl7J4qJX3YAW4NcUgPnodmNOkCJw8Ah/A+zCm1rVbOPYJ2vEykaBupGKwE5m7/k44sBeE
WfUIfFh+I1L/zrbO4ewaWY3a1SaBPxoDwxkKvVEudZ5c0cO7hARlGC48fa1JmG/KrJ0OrEDdI02H
IygGX9+/kCuP4FIL1GqTEoTSB0e7QEynM+tbbrlfgDoY4iJT23Q0duSk9t3777YyFJeyHxWEEwMU
GnJFd9jXFXr0qkQ7tGzg5vYI8iuBfCOB3+ydbFAXTgNrQ3GxKiJvywt5GmYnP2c38MfFfse+XSxQ
rzTy6FLNrwfXYhmE+0fQcqr+KpUvpfsMopjrHXh6NQd2ZHKWUHp90dG0chGXgv4+aMbJHVCigkwA
Hdihe0TUR5zyZ5RL0uwrlWz3/t1aKRvRpaYf+zhbO4KpU4aoyHMGcq0/hHzesQLom4a9OAWwlONR
8gGxxCTKfAAfavcjEEaxaXgKtmv2IqCE7RGE4vFw60J9JUEpfP/jrdzYpchf5RPPggFhQ6iXOvyT
00ZT+/n9l34r9/1melmq/MfWbmWDXI5TzvUHDp9LjHhjf9/J9pONrCYQHo7zRPqowyYICg7owqsO
mgse3ApCfuRYmCtq3eY5lurJkomNgOKICyvJjX9Bw72SSUyXXgGL175QAk0iHR795pvh7cbybyFw
wbCozsSf8UOlroYAun+4PsUJTbqodo4S5rrSg0GA44/TE2kRYz2ZY+MUTzDfHkmfHt6/hufn63eX
cLGfTlMyurbOyDHs+ed8CD8Hcnp+/6VXnoBlHBw4GzZ3pl7hVJVjC20XB1cHm04W4444aEzBVv2c
s+qhCi/Z1te+zGISsWwLcRvc94505J8aq3p0UOF5/8us7LOWynEDHp3DfBMcR+7cutNwl1P2JWyl
jhrp/KWGIl3KcueuDuYJRZ0j5ltkUs5KJl6lPxuPO/tSk0spKWtfZbEbVi6y2S0MyxME70Vk2TyP
KsKDSPbz3cVYo7U3WWyIy9TQJod34ajpNCDUycMmOPNv85nNsS7+WuY8XUa3mQqy6j51gmM3A+JX
oju4t8vwkid+pS5Al/YZV4EmgwUeETbFLqwHCOQBUBmbNqb2we5YG+l6jM6ePclD8CVAT8Z/X3QH
ri36i81T0DlFEyDh4EioPvROsOOVO24KXk5JBeZCs60uHXhXntR/M9PUjiWn1PaPOZSHES2B83Ya
Yj6wJv8BMiWO8rkXg6eBGGmZfXn/gXpr8P9m5llGnLnz3Lh2WrDjmVnrPc1gym6pw9jjWIR2hC7G
rbIQF1x0VQkepTh0Kj0YUgJJ2XB5RxUCS+LWMY9BMSLmUTh7nWtnn08I0c41+Co1ke293+RjYs+a
RmBUcBNRD7HqvCiQJZq34wMj3IaxIWDgVnLgLctQ7sCsCePeqrJDmCLNUU7Z8ATDcvL+11455SzF
xlAu9UMFM91xDIMw6bPU3Q9ABsUT2NzHqau/KGz5L+waVxzdUKT/evbve+OIrHcoiGIIxczy8onZ
3YQA+8G/QU61iEhm7h3Xf6CYhzct8MvbsQ7MsU1dFlHCHwxreNQo+9ITtTIrLHVbooFMqmTSHAOn
uZ3nEJ17i57C4Tq71Lpdub5LxVYfwoWaz8IcQ2wALMihI+qcnxrGP6kzl8JYr2838j++Tv8pvld3
/xyp7T/+C3/+WtVGIyW+W/zxH7vv1c1L+b39r/Nv/d+/9evv/ONDVeLf5V/55Tfwuv963+Sle/nl
D+BkZZ25779r8/C97Yvu7dXxCc9/8//1h3/7/vYqH0z9/c8/ID5WcEU8fBdZpf74148O3/78wzvr
nf/j59f/1w/P3/HPP6JM/+3Dy5gV//Y731/a7s8/XPp3m4WBb/sBI1DTn9X84/e3n7h/d3z8w0Lk
brgEVdU//oa2V5f++Qchf7fxjwPQImprvnuWQ7RV//Yj5+94HfwQRUrM8Awyhv/z2X65O/99t/6m
+vKuylTX/vnHokLDCLi76Od7kPy4sBtjPvn1mcAZVZJgNi6y6IbWeQUW2xkhrpOh/sFrN4VnOQdF
E9oSJ5cdKDeeoJMQ0TzkPuCZLWyeAsnA2vP+eUb+H42j2/q7euz09+/d9Uv9/8NIOZO21kfK/1Ld
i/7aZV9RpvvnyHsbXudf+udQcc5nlX+ODevtv/81Gizf/rtnhyhVA6bhhA49/8q/hoMVeH+3PTBk
cA8J89wQP/ufjAfbfSvv//cK5COD2AkpJDYIwARkL1gW7xBnKUmdB2CSQSRWtJqURymdMAuc8ihc
zYkzBUgdqxGqVg7dj5q1WWffgXzqWPe+hW0Oa6KqBDZ2jHkjS0o2lRRui1pDKrBrR3gEAEbNETwf
wJRvbGADwUv1BE/BC25N1bk7jZRXOj221KO5hTz5pp+Go3Ih3UpvBPYACLPCgofwdE37Jo31aHX0
tkJExHRd89yh0RzaSNLLU230N7vtzgbRkobma0eHYI6E6Ey5yYdZ15u+FBqU76mY0UxVujsTsHDK
sBBRwusgsPco9pUA+BrKQ5nHtZ+PTR1PKeRuyWBKB06j0JuvCjE08qbuevDO26yoAxTJ/Kypvrbo
eHbPczXxB9y8MKmwQzsjkx0Qaa95C0Les2w9s3ECgSZHCv93NAgTNpuUWXV9Hw4gtOId1EsYNvUN
8kch0dZAvoJWTbhf7T3OsEA5M3DGKvRJuuO6G74Vodt0J1OibNPO3KvKcwozz68oWqQ74JyD4VOH
2OtDiBinDXjQ9EV2WsRjZnwUD1Hi9GOrBMF3NwkLKOrQcZ6GYdBmkzGKLVis5SiA/hY5BORT59ax
QnZoitqhtiI+DrQ9dqmunkfse5OuNzhMcnTIT1PYg0RnYdN7ll4Cs1nLSm2hLXuTZnvc7HNQ1ufd
ZCHNmjzqFOPnqZ1nK//R9gFIrLFlWUCmTyJjt1YB4nHS2BZ6BdqF1/QAeDLIWKZ0RXjSAWnkq93T
coedI+I5srLcm8ITp4HQJhaTHz4OvV2EmN8MfPapygAo96V1249elrQkKOMWAd1RYFBkTMMR0lUz
Qndiy7T8EjRDup0qgoBWR6Q2ULyVqNEP8GwcnSVhbeJOeo5AluZbyYwLwE6vn0nbVCqefQO/Fm/s
9COO6ONdCHQ2jDD1nH2Y9YRwFQtG2OmHcuq623jumcOiPCbjmVRjewsALG7nxiKmqfjGVSMHUzJt
zb41SA5POncqQWNwO+fK0aW1SedSZ9coHvsYMJiy7ZOSeIlTppn2N35qCQuBumkLvHskrSLoahTt
EISHiu9QPflVqYaX0sH+0E7tec9H46XHHimVc6zIyAkQ5bzcCAVoZolbZ12lvKLtnkIoTjEmWhyj
JpLrpxJI9/RuSiUS1TRY+i1z221bdHO9aWo6fB+9yn0O56zcE6+zPg19D/0c4XOFY/GAMNqOzMVj
WNM5BsJXOQkP+3RbzXaLwdkTLRKweNtbmRKKO58qsMxJz2HHEn0NOaTVMNQOxpF64Sbsxx4B7Bx9
3HgWeTVEKmvdTY/ESjC0x3ozTJmPZ793ZXBNa0fY97aNjOao8womvvoIA34u3LyoT0HVBNNeWEMr
tygWW3LTwy+TJumczvuRqMrBLtYib0af4noIguzBGafquRlE9bEzZHw20oSJLAfPTjBJiNjVRPqx
ElXq5LGpaFBuVOXBSyNtfpyHie5mX4q7oWDE2Ym+9QXoK6LCofXsGupzK7iq6im/JthSdDHwc/q6
HcLhORjRiDwzhztoe1g6yIS5pTtjQBh2w6hAJUxzHzkt/cCu27QNmoSWgap2A3EbgAMQfxAPPYDa
AH3rAMkCBTD0tiyLRFaUbLvaUuSLpvMQbjzTWPXGqTB3xENr1bcDAOEUUkE2b2BNm2EDE6PEdO/Z
fhJmQ84A1hi8Jx5g+kb8xDy0KDcZ4kQTyGfXynLCIZomNOI/E13ld3Mtwj7h0nfgMqwmxzvr/gd+
ZSGECEHXpr3KNZ8eKxbKbdFak5vYhec8pE1KcX4S/EnxsrF+zGUXyGRSlQ/nZFMKX2G+NfMmJabg
icclJ3E5AwsLgg520DgkKRxT+FNbutCsUxPazV3jY4qJAExvcUwYSTfeM8/J/T1R47BrAar/Mlcs
rWO8x4heoShluPXLvIHlZKrhlRO4fa5y0iTwwBtXsaSWi1xLMiBVIcITnz343WSdZrdW8jPH/HRE
sxeJHSGCUqBNt8GTgB7AlCBb0y4ZbGPfVwG4b8D4e/Q+ZBZm8qA24jPz1Pix4S5hWaSaYv7eto73
KcW81EQtmWzc5qLY2eeHScgwKLctHk+5AdiHBBF6BoZFedfmt7UHkCP0dHl6Lfqz6cHyB/hYBsK6
Ohm9Wbn7ECAKe99WrBuBJdRnUnHXdtVr47fnt+hKrL4Qx4k9gu5qZ98OIPZFldsTwFTws9qBFdpL
g6ghDtirUQuzXOFEuZjAtfkQNj1FWV8MItKaUVC0SefrGNGZSELAR9O83KF6V81HxrzxNsiqQOFw
a6l6OyHFAZ+oxxwP23WXwlmhgKbAzOemaeIgRGWLfdK87TtMEcQPnS0D0gJmRGbDSgMzojMcg7ad
CK4VgMsH0QMgGnWkK+3XsXJs2SSqxAId8yLlZos13rmbShvEfdMKUPixZzKY/vJiN84drpYoMux5
UAXyXoaypsEuhTWyjmacuK0qmlTu7F2lMxUPocS1kVgIYa5Vk1V8DIsShrvGsvs27kZEVNEcKdxb
wB3kjTWWBaq+tWmAHUxVqWPNM6kOTpoLO8L2sR13WHJBBADktwRuDuQ0rEm4TWEhBI94B1JULAHB
AYreR4zGofZmh0CHPdGvCn0WsRcsRF5pnJtueOhlOZ65WqG8UyGmPcAhVD3tle1WSDwDLvMevXxA
dr0+xMyNvnv+TPCcO3FLsdJ+5NLYH+x6xkfrcxp+tPWM0cuKQj2kaRZ8GYfC+py7WVhfczB69G2K
qSouaDeOiHzJ8wA1QYQgbQghA7rjc4nFWI4uiwMmWQbmYorWGjIXfCBmwB8GgIsLetVbCBo+BUCr
o3SitYd1qrH9PgqF5X7DK4XRDCu5ekCOYTPtECqDXQkJKP1UjdqGAhI25CZPantUxcYjNhzvAWKZ
DvCeeGqTtYjUAE/Ndf0oC8d6jqwQxG2wUWr6BfQSQG10KyZrO9rWVD4Mbgd4N4hU0/g4Ez1+m7PM
fDKOwgyphqnrt+ATzUi/LQKG9nId+vcDunAe4IFOPX00ecfrTeshWXbr1nMOaLEr/GKbjxpGYBQX
+mi0pL/XeKjuZ6smL5Nf13yTDcQB4KPHWRSABdng81m9LBJvVIEV6Z42GQY+wxSeUTr4myDF+RX7
3JzVR6AKIRqQZYA2gwYr2mp27jzPPqI+wpFXu6IGfiphuT9+AIFAfmtZ21oxQ1cmadt2sOJCpajv
BJTU2IKPXfA4ECRkHJEoKjNAL2Ei2Q7wbsrYIcR2b8zMsTUp2rTJohABEtdVIRgW7XDg7XXnIBmt
1+hebgS+fhobh4jXQWrR3XkqTTkE67W9M0XHHzRGj7erYIGuX5quzOBXLvtAof2Ayfxh8vu5uS9m
H+LEaAZw3YkHEjQo9nHpeh+beWwF+rU6PbWeYEEMn7cpd244TajN6TJropQF4yviQpCUN0GdpeK6
USaL+moIP3ZpGFrbwVHkysOWy43mXMAr7c9WlW+ccUjbxMobv4GGahRB5GNJAhobwFCYyCc725uh
CKcjhAAjLP9IdDjnDZYS6eTTMD90UzvlkbLm4NAoByFO2NQX2FAipsTewvreFLgdQFzxInc8DAsy
ynMwSv0jK6TFoGvxvQ8gJiB9JgzP1vS+d7PPPvgDiIakikybwKtTcifhhqJbEYC1cGSQZb+WXQFQ
JlLL+JEVZU5hDe5qscGqjOwyauXwKSuIDk9Ydt0ay75m7V2Q2e53oAzBKMHmuQfOFueEA0PaR3+y
Z0u8TFWdnuZB+/dlblnZFlzudIiCYMyucexs4hqv3sFo0BI8FqbCQeBQzFlIr8gYKOcEjU7tJn2L
1KeapD3Snnphy1daaDV8s6Fr7aO8Rvu6AqRvxI5z9MtXk4PBnjZDcRq0m6G2nabYqAnxiszpBvGG
bek9I+qgo5vcttIni83+gFepynt/yNgTvrOtI5geVBFldfi/OTqP5bh1LAw/EatIEAzYNtlR2bJs
yRuW7SsTzAkM4NPPp9lM1Z2yS1Y3CZzzx8FyNk2kD8umiryvqC3zhhlKZA81qYTRkVOpoFveGRv/
waMDxp4iUn2GH6sfTsX3avYXjU0p9qpvm2ubkXqbsOjSvsvZ+XCSxFV93dAbuw/rxvNw7Lcph4om
Sro7hFxm7wg/pvwsQ2m/y3Z33SNgNsq8cIzL5VFsYfZrFnzIx2Whr6M8NOS6fYVPi2BLnS4qt8/V
JRX1bQvJKD8TCe2lpQmWc2EHTHB75P7w4li8NfiAro1b7D2+PmdPx1CYD5/7KX4pR6LlD1+VVDzT
YeymM7wHA7UXD2USm64YiZb08viaR/7gHNq4l4kSsnnC7V5dorGNz0XgLMdM6ug8mip78KBMEzer
vB+O20BSiikL+kNEdQeHzryAUC2McClZwGo+hKxvz+Eeeu1xLHbfHOJA+vt5KIpqP9I/5dYwVBPN
YhDr6oFZd/5gDNX5YQ7r7uIO1t4bwxR0aNsmUDi2ZkETQ9cVXjLEYxglGSgdEcwcxs6JkLqu/ql5
FtqHPiBhIdkmVl6ieok8P8RhUH4nVWmyp7qnR9LMa7gkvpTlOaMP5to4cfW3Y+ZPsyxvXje3zdzH
cgunY1So8IkQkOGBOvKWpICtiVjIresfQnphst+xV7O5iDafnnA+Uggyx0V7C6gbely9bps/Op+Y
5KCMh5uoqTC/i2OMSTSG7v/tfh1FR2O95rHO5XImqrAvkxpSktrBFtwn3QnZ+tYKFS/4WgtlE/JW
zSvNzj0FXWVfisPS7p1IjNbTf3ugRypHoiW8TWOnZdJX7rCyPkbqLcxE/jprv0n8iu3lsO/SJQTA
Gef8PMvW/g4c6706K+oRwrsodx93+n9Q25lzF4vlqylKr4y2A7UFQpT747S1fKN7TBDTBJ2RMV2G
ZPaFdc4UPCI5I4lpK5ez0+r1ycZwRGoZC/UVfu6c+IFTfDV68ykHAju4n8Uc4NIaZTvzlAikECwR
HtUMyCMSQh9qioSmySXKInOqd/ra+eLcuB9jgriY/V+8gSn2maU6zj7bpczf8zVg59x4Sm8qlN23
UmTzyko+9G3KHGjap87L7Vegca3EURjXxcgI3XxmFuj/eqGU0btxljBMyzkO5b2T1/3XqioeKrbW
7Rs3WkCcaOleY7tQOypN0by3qoOiGL2xSEQRqJcYeqxN5mqsXuNdDOGR0rwuuOSTs0bJjlv6LrA0
xxCc1oXymkVt945cD41DPxbZM/HlW3Qgv5qNR3GRMCFz4192tcRvm+LlOtLvbuu7SkdmubY2cqK0
FM7yO9gC/wFfbHb2usF/pB52+btL2dfnDkzpmGNiOUfFkv/MCfxH2ClWKxIfEc99vnjBxYxd9xXw
YYPXZkWuVET5Nh3UXPTTIyNxdOK+V965C+nv4WDNm1ORNRnFcoHcxhe3L9Yh3efRKV7rsuXJ8Yyz
Biu7nV65m4cwmK/0FJknPYMmzGHl69fCU4Sn8oj5v+E4qC9ZilgcgjKIopvX2vjVd5l9eFvKswjy
6irzKHsJnDh+dv0oX9Otm0nOx2hQpSbw1E0FZdsDHIjutNmuenN23VyaZu71Yc9Zek/zGvmWezka
fjVZXHs/DGUu4q6fgIE5LGRHUJqPYGXmqGrIEP+CI5K+VDE/alTZmbtSvepyJ7HBpUOIPqy53l8y
g9/eyQLO2y+4gd6DmuVfya42J+RsJX+YyPaLU9UlH9caOx+MVG1zBb5v/6Mpki6mdu5zqsFGtnXH
GW9ais2xqDUVQEmpuuwG5RXRFEub04MusyWg2q3rSfCSXt2Ob5Gp+/mpwhC9/+u6dXuOuZXsIx4J
0DBy2xhrGr993DM6G3+WpdsT76hXmdoISdlxpF6wKtO9CVe61UbOqEdc44asZXDUh97Q7PTm64KA
wdBHPVFQQ9qHlpF4snHSF04I5ivC8RORgPsLqiLWp350m+2k5eShE6mrSqiXffLg9Z1Myei5o9PR
pI3NDH2/LLkHuesAM3oYPfrCg5kfg8XtqWIjliuJKdG8DxuU4Ym3zlnig1L+V4KyVGkcsf+e1plS
kENXKnXPkN9fQpFToliAUj/xKtu3JsvWb4YO4Z5DcdWSnTxa0sLVtj55fSdJ24u1BIqrsGJkzpIf
S/R071sUkpFczF+nYDjNW+JZHpDjqnQVX/p+nfPDBg61XUXBq5YWeq3fh1w01WFxYvPsC2voiVtp
DFJ7LKtr7NteJYPMiu+NXkZkRwSOq3TcKQ5Mx7EJl/tC0+/aL677q56qQh5N25bzxU52Wd+sF8+/
6Ctr3tfONUQN+xPRubXLsDr69ua4WwCeNKzzm7aGM3N2B9ce/SGOL0UoqzbtaBy1Z47TtnvJKkeR
hWt1VL3IWgG/Obni8N7UEP8uNXDLgcrgIucUqPsnUfXruQn79tc+tPk9mmubUhQ9HxXW7qQKtQJf
WsLVx3Rug0tB1DRKLrBw4nL6qPpvHhpxAkzT57ocnHPsG+ce2/R2Wdo5uIajFzxRneb+qsZ1uef3
6p+0L5zLovfgruxaEZ1b7TnzOaTg4bONu5qmscXQIWlDKhD8LP8spli+VcPe6od2o97zMK02+1k2
dfuS0x94yYxpWa7VON28yc+qJBcO5aSu2pEQdNOKxhRuH0DBr4VBRbHp+K9f7/LPUDnT1QeevQ5I
e4dDYYvy5Fe2/IF4b29FotbFlCcv3LtfAjCe1yjqPMJoAl3cgDQ7eSv8OCgPVTtTDKrawotJYSin
r4IMb0hVbCs3EVTE+CcjelGfa7l0OPCMmPy0djQZX2HX0U06eFKru8z64c8W+6NMNrkTiWBE6dwT
ZDJEnwCNzcQNGqsioXY9W05NNQM9j5xmB92t6rwi83/wna1/zIc6oI2E+Wo9DTY04AmOv0MdELQB
1eIMvHLkpL4s5Www8oftsh73vQ8JpMyNAG6PRf3c2Xl+zywC8wLRfMGxpSEignGNwxQHiZifpZ7L
NF4Y+ujX6mUDulbronhevDV6CTT3xaPsmyY4jJPV7j/Ovex9D+awu4VRGT8s5SCeQdj5CvzGuYx5
R4aFQB+ARjAj8DIo+rL/iHQd/56DqH4gVYOsnKoa3lXfo7jYFR2NB4q94ovnN0RXjgyezWlZv2BL
d1rX9sJB49zbaqK9zqszYw+T0dVTuMf1S71p296cIW6ICgv7+LfP6+0d68DPuGXwTKRFT85dIEH9
IZp2LvDJkVGyFC2iwt0MxCNQlxZzt1DWGCedXSc8cfzx7dVEeXUmYSi42aGefu+75eWVFYEjuQid
OFXa8S+BctSSxiHJ+vWWEbsMhzH90oZEy2E9LtbSPkd7EMZcacprrHYrDpzh9oRfxPmcfQucsrQc
pDuGm4gh0p2JCmxM0x2Y9+0fjOPxfeFODliv029PSInl31zM3WUfnPkb58qWrrJuslO2OBk1nk5Z
HyPIG32eykHSXtoCFByDfi6TqrZ9+W1f2zI6Lv46CYLqXGCCvd7KZIvd+m380nQ3k6/+uaVxv+Vd
0P2s812fynJR/c8Cdw6YVeM01dElVuZlih3RcYB47r9RUmgEdO53N38RzN1haw1G376W3WUg7qdJ
WHT2PlEW5O0FaGSjCI+4h+eo19V0V1s1bXd6WrS+MsuYJx9Bd/y9Fb4/PAdeTyZczv8VPuM1UGfg
Dj8+2yIaWO27YL0jh5IgtTzOovwc50ub0OjGCLDNQRukI7TLzFo1Zjk2Jl4WDuEMuiusguDkLnPs
f2i1DdGxFg0xZuUulj6lD8YnqJnQbi8F8TSznwBVhEhi3GZPQPimWh8AMvEASNsHlBEyI/+lhm+g
sGxcVuqP+4jKWvbhuEujlgeRI6/SP5UcJggYZ5lf/b5cvENbY7dloWTrKqTT8XxbiKFwqcpXXZGF
kA5O5THzlvGShv64HNkJzaIPAZjcnsZNF4BJO34ZiAMikIzO0i20FIAEdI0WS2Jr0N0k1MN6Xnn7
X3c3ds1B8/OXg13akaJr4+Q8yZX4o/wC3fuoEc7zd+dvuvL76xaDvcItUeMjjPjpqsl+p/cBmkpm
gzCHyqcMOBG9v0smpG1rb2U47PWPelWrQwtkq4eXQOawnqKYRQhRF3bfnaoPX8KxQwyOJL1p032f
onu7DJLFP8q6/qVVsRNdeoJHHdrf+iU7rAV5gh/ZlInuF/akvfncp223HEQR67/0irI9DVVf1S++
WmMCFjSdydz6lVn/G1vEeMmezTI+rttchskGgwebGUB1JDZT2V9wKuAyBpb1d298FV06Ps6DJ6P1
IQsqox/tSqTNylUDKkVLKTe8P7XeMfZsUH+EEzZaYSzLmdq86tI52fins3AoB1nOPc4Q01V7eR2B
yfMre7h/m0sxF0S0CEiOVhB6slUmeqjDdtOEuM50KpPZ1D3BN7je2aelSn/noolGUJ4wqhP+kQUj
CqjG/IbyINtvJCg254DKqPAxN72CpixFQDumj0x0eRCiCNXVA2GcTpSJfWHr4B5vRSV4Svd8mf9t
xH6L27S0nb7xpco7yAZvOQzN6MwpnvddUnEdNN73LVy67bZSoPZ1K9vuI4OZByf9P+D+9S/dEQGI
2Zy2dZ3X17ZrxBHNhn3vm4rFyBb+pG81p8Vy3Wja9a4KLcI1HBwbwtZ9JdTEzVr9AVx3jrPqxYZ9
phfyHM5d9bAHfrGxHNEiV80m+voW2OVHQNs7p1beNxvWDm1pmrc6joLlIupBHmfX3a4FU2d3mDZW
BJpIoul7EGU2Ps51WzgPo+Ot9dULnS0JtsU7rl+mDxjZ/qc1VcTbuy1W2dSrBu8BO773raKMekk7
1gfmYEvKSOrobUrdkRDnxN3a+s1sruPu1KpnQVrDDlVcNkH+vnXENDCKQ5xtcixtzbgb1m+E2e2/
3VnvvD8oFn5w76G0VzAUTXG/0Vq5exeGG3d1D6EEi37P60YXp6b2h/BpZ7tis4+mzp7KbpyLVzZV
bJQ9MXzykuVgOrQtqWbZf01YvgKbQhf1xX0+b818ZI4oVXicMs0Wd9/MIl7Loxz7xZmooGvHUJ1L
eoAzcsKXlTolp5qM/LONneOTL+aDwRjQzuWF0hxFCHY+T01OG21X6Ai00vQ7eUeexLWjctSUd3qp
Tdwdu9yTor1q3sz1vQqKXDx33RIV72GR2RoRwMQK2iS8GWGbdLtwnUch2KzTKRwWc7ZdkFNXXpSE
6O6eOwB4w9OoDzHNqjMJQgdW3sQKt1+PzqwmFCzFRNHHmAFMn1Y5o5cnEX6cXgcImAp+t4ID+u75
FY3sLNATmD3m7x6da4LeVBqbLv3a5W6y7HXh6FSMzHvDWQFK49vrAm+9BNZhwnuk9CPq/rQ8NUz5
dtu7Y8GIYBiKo//XXoRWBut9jWCVKE8HsowVAQx7eG62QG/P9DOXzZAMQ53lKUadRkbpJl25zAd/
qnOin3EdhBEJzDSc0Wru1nN1xo7hMSRvgPNeEjfWzBcNZL0ls1yq4q6i7lA/cXJ8SXKhdr+K0U1V
en1SUXRD5Tsf4xSgrfSGThzEutZTf6KVae2qW0YEeuckBUEb0WcnozF68+LCz+9ZZIfmuLahznFE
RRGdnUDY+92QYZzHTpjFnuH9A1/+0VFCbOh18uv2SKonh1tLLRrtAkPuVY8Aaf52UmYkiXvXscnO
xDQp9Tki2mmmFAVTQHAOpeX0L0sbWEVb8BZ8yYG6XLPWHyGv1ugWblVDuVe2OmCC0MS5YpDQW8ym
vtm6JHRcRwXtFQjIjPgCpAWb6AH9CMGXJdzY17DeTlPH8Iy2NjjXFHkE67eJOFpvf1Xu6AdnpDRw
8UxKRrpnDRrjM40jMRkPuRr8oKXsHLVL0kUtQeMmlma+23CslkedId+KrrAXprtEKt8wVYed6x/H
qiaodxjzCjiqM7WNz+5YhGNGtybb6XQZXV6idHIG6OAaOer6CQVTjzmdpLOTn/j9gvGqd7QkL+ta
bO6/Ms4csG3eiv7PkDsQK/+CYjAwwLJtJSQWwzKK5dwXRVc2JKi5OTcRidVl6yQb+IbzOW6k96Xx
6rfVuUZfMp4cbb8y6UugYEg5cD2CHWw9P/p1wL8Yq7DebktsQ+exnGzVJdvuVepZ+arlGtU9zrY+
mfq17F6HqOzUP2cKC3vRY+9293XRMKEGmdnpgheFFr/LsHEhu6h4yr07ooEcAZWKI+/f1EQEnH+V
uDdHAbg8VWm1C0HAYb1V88PSyfa7K1iWk7HzVP2n3FzTnSg+R8U5HcDda7Akik2r3OuuWH3a9fvs
myYzx0o7QflYAdaL00IDN9b9qMEg5XRdr45ow+b8vasZgq7UUW/Ory+OILxOXNjRB8djT6PcWvfV
j8yJ7Pg4DX3kNIdm8vIlieueMFrVbNPaAkmLrj/NBWcdt8VcbsvXMhGLU7znBa31GT1T+0lNuStT
Sqytw1W56+13HE65+DCAocE9QBTD80G5XAGvtQyd+tyyPDjb2fNwLQVJuE/lXnNiRRDJsIJKwaK6
6H1w5VWz24eA+U1Tj4gJ3Ni0p2j38nogxxeBxQ0spzPXnfl4f+8le+2NVvvZcdFSjYNK+8XSh4ZO
RwwPyyyD+B//a1m0XLl25jGOYKEaxPcty9nWeeV6bATBy5bVJ4vL61o2rXMqwMKyE+JEHJhu5+ZJ
M7dsCZyJTtgB9Tnbwlbh12vMEpPx0Ty20FfqZ0h/gkVtHy52uq1R7je3CelCdhYeZ/XzFvIfl8h1
fUlrOgXr5XSQQxczYymNguDZDFyYyS5HkiPSEUcuBdJr3jWnevXq5rVv+9b/xvmBqAI7HJLHb2XV
6Dq1S2E4zqe6aex97sSYQONmKRqbeE3Uzj9kbZzuc2m0m3+G/TBX3ziRqZbaeorJ05GzRtyPjhnk
CaCyMj9YweL8sucgTL+jMWNUOVUCbOqJh3wd3nD1qPpEm4Mct2+z1kbe195qzJERE/7MhnvhVYfQ
i2zzbgv8eNxAJeEot50U9OAkjai8fzLa+qU9uCZ+wcrAeQfH8hTli5i+LPMB/8in0jaZnBJm1mFr
r020zNspNMal8xc4cFh+Lz39CRnbPEHBPE+z139FUluryztgEL0MKLjCQD3ZPeZ7OuwoTcjtquKC
eM6nZe62+q/IIpZCYKiiM2FSL8z9/r1HZBmBzQRL90kxDPOYiMot14M3R6FzrJZ8hosSXuVRY0B/
vfkmdb334rx+0fOvoupIHtAzNylanK2uBf3EamzLj5Bwqb4/xsWKWvOATmPZt1PlwvNsCR/v4D/k
gTfLR7aoBuempxFuPHfo+jxkH0i3qgvyk74+NNzh+XsmhCUaszcE6kPpL1PIsLosUbydJjnzQxWC
updymXV4iArhwrGEKOs2CtLfAulZj/6Lyf9Pr3r8WIpJvjSOpl3I1465n4c+lCnpv1ObtKNbqkfH
1z6C3UZysKOKMHtzzuIg3o9j3Pis2g0IoDmG7uh2A/TFor9lwh+9k8rwSHyaBdjvCS2XWD8EYZyK
+2fIyTw8TBF73kHtWdickUzOPLR75XkFK60r7b23jfJxazqiQLPBrjBGDqLOokIw53rZwl7pFPQ7
OJ4cn9spU5csHuDQRzPoy05y3+OGLoyMHI/gGuDDLjVrhf69Ltcdm0gun/QEbQUVM5QfY1WG52Lx
w1vghwUeGzX6Vy9wnI8wlPz1jAYRSP8s/9HPKkoLaoF+M27K81QF3p3Ht0E7dB8Qjs1NdJo7SL+w
DeRtdIM6dfZyh9eZCv+5XRqs2tpxxKHeZyoWHKrpIRZt8JhvY5sKf/fpyMiJPOjBoK9dvDSv7raJ
JNyoBhFCOyTyqK5OgGoFpby+ReDHCfGjZTM+RuU+v0fIiJOuoOUtavo87Ye4SNZsnW6O8gKDnG3s
X1maKK9gudCQsqrN7htvcBROoz5KABzr97JsoZWjdvvnRnlon6B2cia0sZYXAhL1fxOhNyYJeMa/
Tkst/tZyH22iYi8/D6E144k/j7gT3ztvRVA8xrNf/mryGWWLN07BG4JZdBmkyzMdLLN/HcM2TppM
E8EW+kCMTo4wRaxFwzc8Si/hfO0RW3YzEprM5COiyRGLWl82xzmoxaX8vzYXWF0B/G81OQo8vI/4
G7fwQH1N9KxFAY3WVev43SWhAYBkH/WDX22rOKiCBzEf6+ahqsBlrh5qkiQmIZ+onoqIrYPoHLEm
MaFkqXKsfQzNglIiCpqzyF199FqDFIdLRfBoDJt/0Bm1NAh9Ynlp1yE8VzbOYdsi5NxqAk+EFQbq
Lmt4+UT7VcGmviGHp99QorsFNDmPoZYfQFnVyZ/K7ezHdGHAkgEWztIDJ1jL4rqhyXiyUdverNJM
64T+YBNyUbGae7HzmrLcNa+1A2kPYhDvQUrtYH1nbMG2O7TxQWtWxmSF3AWo1A0ar7CaZ7aaCnJW
j/uGkCB22p3ID3AjHCRiOsIUBu0jiKR/twoJS1HZIU7JgolJKBBFnaIm9K+FX02Xxa1GDXMhsmvG
2XOdzdhfor0yVz2AStZtM99R8T6+I56l2n1mOY136VN/DCrMzhDrS9H45NSvVXGfxVo9uHu2IvtS
qnr0lhUM2g3D6JtuFJIyn5K7S7d0zi2LNvnHBeHB1KqoLJPY7Uj5OPkIHN66zKm/u5Xp3kRr1U1s
ozjWkwcx6tk9vzC1wmpkiw70vZnjHxH18yfe4IPMjbcTqW/i+3ktpw76xvPu10L3WIK77T0ehkgc
x6byj20TxqR8YHCIL5KOtOqg66C6YR/gLfTmpnkaa4OgKOaS0ZLH/dBsnqYAbLXFydTelG5LPM83
ieIlYfDDUxaPm3msYPTeWyIcjlsUdBcW4/Y02p3mpl2JQSSLaT94nqu7IpsI6i+ZNo4jBdsPfZ1F
VGzRU/NouJzQdsJzckvASV3CGK8GwKihy3inpGVmQ383rqxvsNrjsUNMmh/8DnQwF6iJSaBenhX+
3rQu/YBgk608BT5RB5IR9V7Vu0nlXlNqXHgMzs/TaoYRC8FQvnZRvD5HfA8Jt7Yg+4Iz59OiZe2P
Yme3GpDK/Wb+UvbSitZNuzJ3vrUYOy5xHLHcHppwKulZ3oqfJffsR1HbQnPfONSmSRe2TUVqZamu
Q7qkl9UsUPlh8Lcn/PJV96MEK2FwAWkhBVdcfFiPOrH9RJU5UIhs0whu65nFiXjUPmjeJrTCd37v
q+9E5ZrgOoFlnedoX7unHZmLd1iV3N7yrHUfc2wuEBS9evHAkK4u/Z3XDiKhJwV8ir2TzVx5zsGb
PxFgBsHztk3mFQRyck55Mcy4J5ldV97RHPhyt6XE2TnVpHUMTfsZePty1WHg3Lj/y/H7WDa+SpfC
HbprOSHUPfZRH3+P0GEKSkM3jzWi0JqfugRCfNF54SP9iBMRAcKb/ixSeW9fiogYYwxtLB3RrMci
r9rm7A5K23OOk3R/b0wflWCSG3//wgdf+yn4mZz/yzctoNXqAh4QZh+1j7sJnCFl5BZXY9FKHx2J
ZRGnIqIWhkGtprJ9otp9WQEoVVm9ZC7cw9eG72VhdAhmyxqZubny77juVslpHDUIDTI7rwxHDnqV
CXF3XaSu7HG8HZq9yGeRdAr5OxPjhn/5u2+DgoqZTSNFgCek0YHPvP+JkLxhWqnmYb5jAlMZhYah
/xxs2dy9OKqW7onEljG+dkBckgWSs/DGLbglWzCjAMkibATpkMeK6clZN/TLcw6y7eTBWP/Qjpdp
hHXI50+GQ2c/VGaei0PE/ocWUanpQxYRi2Lc+cHJKYve/LewFCa1agdz4+xyfruMGkNqg5nf3ukY
fiaEn7xcA4fIoRqWakbEmdvoJEsZ6Uu2rfsNsL94yZsvw8heukZ+9GYYhp+xLlA07Kuj8BmPjgAc
dWIIWe4pRuAIkLa4m9FnloeslF/Kw01kw3BX5OsUfdeSj+EciF0N/5plqRykA3z+zKoDx/5FmWmI
aOYN1xNgBqLXJoqU5irp6+rHZGsEt2qFpU1N3ganHI3v8BdPTW+4rW3ofevJISruIV/mFpRhm0iF
bbYu6q7WaExNR3cmsbJOAosf8QoKOX5nKRUa00fV3jwVVhptuutNz5pQI0UGRrZ2SKoG7v8fpmwi
nx4jnAp/A28ErqwiUjazHQbdgqDl0vSHURTqwgzi9ExQEydU6q5dAVKMc1r2xK6BR7b4KzL8bv2x
2vw1e4IdpYvVjNXf0c9Jg55ct/md7ws7616AoRx0FWTkLm3tt2hp6Qk2ZR0ma9VO6qK9ojvNs1tt
96SacPjwptbFEbPZtP5VQUC2bVZmdGlsWJZfMuQ3nwiQ1/IammbYYOy4oL/scZgvujz/20xy4pfb
K2C8zQ0vMgjLz9KZ1hvkWkhSiHLtPerfT3ciKH8/l1Hhtx/7NuKhA/4KmvUUolPtk1yS9A67AuvF
wTc42n1EYtXpRPMB5n+HXQbTeXaiyZ/TtYSZRUVom+niW52FdTJ0gYP+nJVOuZdZssomId4G99Q0
MnOQwYhlYw/GQoU0q4pVXTy3K3zzma5l07w7prewcMOo9uq00FxgfxWuK6NDxdjeJ00jlq+igYEe
pirqzOceKXysoiEmEdffiiAH7HxHsKOpjFSLP4PF4Ief2PZoGfvb0yG93aGLjvB3qNwEzhteDyUa
hpl1Uf/1kI/7Q18Z5D7jWqBhsUjAqgfd6qJN3SUn/fec72bqzq4EhTliDc6oJqcwTMFDo7zfLsXY
KGUSS2DWn2Gnl8rc1g1NZpauoWimW+A0ZNYkU+l20Vdl8F6RePVa055i7V1ICyAoCmPXvIt0yEC+
EaeQFbY96gm3VpdAEMohQsJjpMTAAw7ezkngoQYG6XTrNCx2+zOcSMp89ee8Lo9hgAV9PDC9hEUP
77GM9bWqjPy780nV/CjXzbdjMMTO+NGOyA4OwQ5FT10MLCaVa1FsES7pyO/H00R7rznqxaH78+A0
0rZPXidXfuwsgtJ7MHO/OS9up8tQvgFWleHRjUetzoUEXGdDkmZEHW0J+xiSWGMou89RKZssrXGQ
Nv9MpT3x11MaHvPYDgh+qX2DV0HP/jLUTe7fWHy9IBERwM6LmHr0qJ3w3fVuK/h4XkfA8O0oUb7O
hyyr5DWokEAREPeFTxFT5J68EYAUdfzWQFjWfXd18FzdcSblSbzATd3Q6aMi7PPlbwWrmFZokfxU
MDDhaVrLW6Sz1T2NqpUnf4i8+w5Z+/J77A1n0HHyieehhHxePXXaJNnj8f9IOrPuSHFmi/4i1hIg
ELySc9ppOz3bLyy7qot5EGL+9d/Oe1+ru6vtTJAi4uxzAtBtYnHd4i/pRF5R6lkbh5+vwBdh+X/X
vMGOs5Id+a2svj+M07pkB8etbvEbPoMMHtIFbb3sUv/mVLVse5MswRhl+TTs27LvZqY9fAE7Tw79
pSuxPXIoNPUVBDY+O63XvCygsWTI0U89+HhHP3uDNLBtnEZG45Dg5EWobadH1+qgZJfOt8GfIGCH
E7zFele4LqYSWNwyxSjGNcmImAnBGI1V2OQHLbqOPyrW/tSVaf7IHgeasH52siem+z5Rt0088uSL
Kbt6Xpi2kafEcnE0TApNNLKpiyQ6bhj+GfFYDwipN+kTYr2gC35u7THA7Fp27maFyXOipAzy204p
U4iTmzZOsKswxuh97aPPb1SctttWOdmHa7OPcgqHwKaHKVDSSmBz68FfyUooByi2ncxYlbwNZwh4
EJiw3GQBs5bIBCZp97W00+GyGkkXh9XNrOAKLG+JMBLN/LrUbuHXnFrtq0qrgKB03Dmcgzo266ly
vdE+cJlMP0uD1wAPDpROW47pmxMuotmI3qqhyvAgdXcjBBdG0DXc6mLMxm1bzvLEsNdN97FZ6o1r
pchtOTL4uz9lIsBcPCz/pR6O3TutwvG5SifPnJS3jq/2xG4nX1hDfvDaOG32IqSf3LMFVR5Nljsz
7bNdyUfDJOWpLjJ91nLS3oNWfXfOS5yCXkpVTYLUfBIrEflTb/yT55feHxWqiflEynhcyqJ9ojvm
69pk8VB1Ox9nxx81JPmxwo155FVJd3QrEwWYYeh2zhZ6u5ONLQSjZtGt4aXtgASP2oKI2QsybzHk
pRY6qQXZCi4TTwjrVZh6B6XTbicy6lQuzVH/1yczrS09vM/kb51u2S1Ze5czl+dtbnvrK0yRbV7s
CtZpG4+GgYfE0oZ/I0U25p52aBrq/tD2Kpu202iQesn9pGoaCyffOR4IAdOCcDg1g+0V25By4KUj
du+9dXXM/KtiR2RUtZWmcndE+NhMJqa8xmgZjZnrXxc7x8Y3z0u9K+tELFEzWMNTbOX5fi2s6ryM
cbeb5Ah3NJCBUWF+3FhdAmVYj13/sJQFvhZeO03HWappa495t/U0hQd6sWKvmudUj5pnbuMy4NwG
jsiKc8e2ga0N12vB+Vuwmz5D8xTBuCf6jIPJMElV8pAGFnhTlo3+TX5PBibAbglVxKCnEacuuCUI
+pYOwQqGuD2syF9nCzSH2nvAALz/v+VX0apyXt+saJpNhSUR61LuAAWmokdPdgbfW44ZgDh+62kI
qDIcGW5tFIRjLyZ7X7gFc7LUjq2/GMXTQ0jQ87dHbusSsUPRPTmDAYipjWpU5DBNZMbixt8SX9G7
LKrB2nRQU2ccZs0+9Qa9E7IO86+evcEvnkOOIoQAKsW7tuz5ZLS03X2NWkRnmDlhH/F0EAvgZWn5
1xoG/0nHq1UeWcmUiU3tWsDALC77U2l8gxLT45V89ILc+gXRMTUzXENrVe1Go9CeNGLuU14s3VPf
u2X8nKGKPrYD+gs4g08vVQAcMcivXVYIj6x5YzVRi+qZ2eCzRjQ0gFNduX/YbbTEP3XNtm3UBN6y
unaVSxOS+JixGXEd+xxqrYp6sNPHoSKfCNM7KIS1zEiGnAb5a8qG8/w4xMLf2WhCFD+Ds0VMJmGa
6fcpF0Q8S8+mAe6xZgGCVXP2b+pMLyIrZdYflW7CoYp5xdoGAybDVLuL2DtwAy9LvADXMlATh850
QcKx2VQ0ORgt/gTWih1MjMFG29o8itzO/F3ScGxsdG7VTEEoOS44jNtuywQzfpipXd4nTTBK5Pde
ygcUTz24NBMup6be6PrS20x+MT7T9KbBRfV9cqqazr0PnG7OzyFeinCvG7T7yB9b3ElCVo7+QCbJ
KVBR6brTzBqDeo9xqALjRV4N8i3YKrACjgBxiXk+9BHyYPiBIyjvjFq8mx9kHPB2h57aOvHYjHtf
Z4o5QS4fYD3KJEpJ+MpOydwY9u7k9U/jVsUUMTZfTvxj98FtaphZvkXLOSsG0Palxa72MIV2erZc
Ux0tNj190rvW/f3CUsXlNLWjx4S75RbFTaLkhFtL6YQpOfkO5/7WrFaNxuvVGDHmJ0PaIZNnUfzL
TE130c5e949ol1hGkDIa02sY4tSKrHJ0zrFNWfE6qV5QKMgwafxd1cYZvoACZasaNSwE6GR+LIOu
eLJkI5NDVd3clpM9YaOycdbpN5Mua0ZYZF/50GXVYnvtX0xT+o6ED7NssGGCTBojfLIQQFbLHQw3
1Yhwxl4fcLC1KiJyoKAYrAZzRL8L8dQQFrLl1p4eKV677hPPCM5zADW3OQXUTsFxlWNyJuZ3/vaJ
AmX8IioooTD+LBccP9fbEHn61MpfcKOh8jabIXaKr3xhfhHRvq5vNkQNTzQaL/RiTD/24KSVTfIp
dgYgOd/Njl2lnGAvGzYS8SuSvkCH0P0LgiB+c1bbME/WEH95mTkSoccmkwAIs2DhauH06qDQRAhm
h4xL8GmAziTYEOGLxviGq6XT+sXhmKHh0JW7CdIE7lkEdxTPYzLjmD6EXjylW7cege+CVZA2YUrp
GrnVA0aIw+pk3a/jD+21h0lYWYcqGTryKKD8l0Cm1yKw/ee6NPEGoyAb3erF3rF7vd1xvuTbxQlg
dXtIsvnVG8ExvDXvD7B0oX4OapGkd6lK0/ZApuuSM3UtlvU0eUR47JIFz+8Wecm5NxUqlYU35tS4
qcDwppqFoe+EehMy/nUNvxjpEsNjDGp3ThiM/7GIkPnsUoIIuLTGGKNyAGXD9ppwL0ZxOzZTshxo
OGSD4pNZe994xj/OuRx3uKU4dSbL6artsqzYSYiAwR9jRDbA/Q58dg12CWLrEQNHj1+6QV7YDskQ
VGUUB7OqGFWQsWPhnadiOsBrLD8qNtOx0yOhApSz5NvImw+qAXr4jxexJh3VT/oH2krHjYZAls8h
XOTfyZ49nicGrWQ+l+Nhbcb+AtGCuGumeGUBWd4+siLJOnmLMx5YWMwWV/RCBnwkbRb2js/Feul7
D890ukKr5gGKP6OdvtmNvc/nWtIJ7ATuhE9BDJn/bxGtEd/WAjLp9Cugt71kVOX4kqvtqEb9iOko
OBkWTIb7go0xdFGJ8BC6ktBAx64zM5uabQGw3C8dPc3R6HSkm0nr/JAxEQbm9xag0LbrLOtYKpu6
Qnv49fcWNrh+u2pm4tirfb5ZzwQe5VOx8pTxx7hbzMTHx6amh26szSXmC7+HG8JgVsa2x3PXYShO
lwpzmk6wmqigr860m3KHJST4awYPR2pnpEuo3tjFu8kIVFICN0JcgGYC4MRp8OpVntu+520qkZQC
NUXkFOvy6KkWI26RmpJzIcAoj1hc++y5V26W7FtbEiBAWzOxrA8BoHy1u94LEFT59pDiURmOo6tM
sLNVbZeboXfT8FgxSm52JfEsoC8KVR0v7OiH2gbnnlL8QQ5JKojNXpkcWksL+wmf6TBeBvwkj+zp
pe8NJob8T0IZCH4gSQnVgK52sK0kY9jHN8/2JOyrmvyPft7keb6yfnEy/BU+Rh4M1R8zYtkrdSYw
o5SpX92BNWfTvRiWAkBvGpz8ULV9EOybwLPMfWa3oX3frcKXqJUO0H3cN/roMbz5AFbNv+ewGFvY
wgA4lruofess+ijB3Z3B8cHlmcNEUDrJB7Z3wCPL8NFDIcX72s6AiU5+Vwxx8ZVNpfrrBtK/lkno
OZfVrib2uXQzICO3+1xtU2YJDF6ZPT/UZM38CdwyezR8nVcQdqL2C1XmAZqYMy/jxh+kHZ+IfnHc
q4JFdneu03fkMzAT70mZwcSw8SeYF8SLEllI0JHpaKT0dhSL5+MRwjChNJ272KJYD+d9zF/4X1mR
X4NqboXJThH6Ry/Q2VgZ87QPg/2SUfHhegExeVczuPohiAFedkqE4WkZ8uDgyrR9bAadDXw0hIts
+Wl6LEXAeSdTT0u3YXfR8DEVa/vPD/TcbMvFx8pc+1RokSqG5ZFA77jczGIlLqGBgLpXPmOnhzlZ
Jz4dt4E4VU2HohykikF2HIOwX9YgKa+Wakt1sVYXksXjoVUHa0rN2VmtZdcstn8u3SD+I2ZgB05h
36g7rwFZYzW0Xa3bRQittuC7ZXNOy148EondbZEs42vTzOa1ACk2EcnGortrqC8CEpNWiURXgPr5
a4dfahNW1lCTAseeGDJ0Ujl9DwMfUHkzcsYg7p4W1REVfnpM8jgecAJVzW5JivboDTVh+LMjjqQu
Lc4nYn0AV11QOaQ5XDJFXa/7Z4uOXm7o+oPgtOTeekTVWnDB6VG+LHKIw0fgCDq6tsHmewnxX6yM
+i13W434EcwcooU7NmTdebKE3OeWA1S1sdhi5X+V9uzmr11taraApTUBRNixQof6uOH3RS23pYuR
S6f2K24eDgYQB8e5s4cweCAVet6azAwVM3ofFQRbnv8C4h8OV+h8RZNupxwDAVM8lAryz/Q1lB6b
EfGLFqOkx8EcwLfSFf8EpZ18c6vWCuHxfG8Ko34Uwd00JeT7NGkDUYElvzectEFMi5gRwPDXlqPZ
q6AU3sXSPZQKXijj4REYqhUZK2JGRNZ7RJKUA24VuoK12WpYLrwomm0Hhoyicg63bIwAf8/EMBxW
i4kiceWSFKHaDYuYtX3GO+cL9bgTOv49aea0WWZxkyu+3Ra+wKZI8Ok7L2XssDUgyHUtqRfwqTw5
FqaSI4FROAaIPsAI3EQDWH+JmbJqyvFSqLB2dgofVLcdmbMT+WAvU3Y/0EGkh8rtGXnnI+OvqCnc
bDy4jYUfOO+1ui+6Rkzf2GQ8903jv/rRHj9o2lV1vm8HDkFM0IaENT3ZtwtH+SxR9ge1Z44r1pNk
XhQtdl/2Z9sXuB0nMunuBzcBryRoR6Jz1PPifQ/z5NvHpFc03LBOKBypYbsupsp6WP4uQdG+dAhc
C/FRkwEm3LAcg8H9UheF+lf2dZN/IECI5AjZwE6Qm/ANK6L9WQLqe3m3D1qXbrfwWim3phyqAHld
6ZOkokCRdlpTrfsOoItXX+JsCcRUhXc0wevI7xqsPz6t7H0zZN1HjCqVPanJUw8Mh9Zi25GO2pHH
g/rVbvBjWP9VU9fZ8DmqOyNicpKhDVr3pVrnHYhniWFUQTjbeX/sTOGTXV80ZH8AsOdQpI103qyh
gv0aZaV+CCi4NW5Tnif5lwntGVFygW0b2ETxqX1ejSRu0HHIl+EIcRx8zO8wtZBfxHRxNO/JfYIS
1Yxv1S5kK+RwnD2HHKmSwfKHW7Ci98BgsWBA5E0xiFO13hdMfoj10lBUW355diNQ4DKXGXLE767j
5cNy8VyEOXv+xqRqCWCbGEu09mQ1p9Hwe0aeTsaQHBwsqY9DvTj91bJZK7LpfD+DGjX8K35m38CX
3lx5lecrWUz2OR+r8smbJrVGLNDw/jDhDy6w4v22nInExIVCZUl0G3j3LcrL+J+OHm4Tkeymg6Yr
lrUzc+Hsy21D5UVY6t2H1kMvZ3QyV4X3i8APJBWjrUV5I4tHt2oUphVHzt+kkISXpICf3K3YTQQu
TbEcZknVcJgrK5aEtLTa25VLLt4NPD0DRSlJ7EvggPsjL5oiHK5NSbWLaqCJ6rx6k7nXeTm+dgH4
MI6SZCoPZOBMxGbnVUWU+5zXzyv98oY9U+VDh/A9R6HNqglSP1fiImDTFNDgoQfW2Vm0+v/x+uOK
soxD9WXjBiWwagjiUzsPc3AcCo3KjvFrfWvXcZoPfiUt+Vx0OdpdArxabvyQDJcImstnHH9bh/SF
vXzlhTWJH15NzhRrQ2PeskW0HGfCLgQnXEVJcfb9NMYbm1oMQOVs7HEzBmb9Aqrvf2gSikjofiEd
Lp5JkFIeI8QEXG2/0gC+2GmxMi9AWBD7HoMZiyiQUW/JRuDk8d61BXBcbgOVIqykMONcnN6+54Bq
r22iMsgz4ef7Oqj1Zba5/q5YmEbnEtqlPMtKVoJuHK3sBOreuXeW7ZO3dAt5/c5JqQhs/Np1iyXB
8qp2nyodpA8lnHT+GbqNf9Ie4CcJVoNRJDBk9vQ89nb1FjTUfCyPH3boOkV7V7BNOd8qnxybhXAp
KT6mtJl/46qxjrNpnHSzTsvyXFqe6hGbTfPPu2G3m4mlh84TxgK33FOUWjCBpSLhSaZZuuyS2Grv
S2qZC8kJaAahK41mTggieQqqId6pmIFVuacHpeTqg6lqD11PMwmQv0qmtVYorqW93ty5i1u2cFTT
LI82Vs9zBWW/Jb+szWg+5vU0xr7v7mOIRDCpimcdRjccmlNSz+HRbcLsyfNgj4jlsuvXBiT7T+jG
wcaBfbrPWtP9N3uFa8PajmRsJEJcuEhH5EsdfgislnOUanAkni45XUbA9XPDxHJD5IjBwNkwcX5C
q8EhaE9ocucwZT75usg6g25yyD2pvpfVEvt4xhFJiR4L/teCSKVd6rTIG/RDAJ0U7U17PyeC3NJs
wt+jmXE4u8AP14+yGKq/xcJePVELBA6tJVtbmo6SNLQSInWh2cOXDHHivm3a4i0bBwBiPnxSzjxe
iNGP2TVekcWkXnNjIYK2k+/iV/RAGW/+C8CBvlenGjVaXzW0PJys6sq/ZCNgl0jlzDDUFep2UC6o
Y6TVtb9r2DXXNVvW33RU8s0KLUvdk9VYWxfGJhkvC2qgy9iD3PudJ2Bs3qZMBlxOzFZusWjjfIdw
r1oMPVyKpypT4ylhAujvF5Y0W9sSR8aBizVNOOHz4ZGrWKNkJ2G1D8rKXqKitfODGsoh3+c6F/fe
WHA/WNRBRDryRFlELIb1LyNiEkdDjBeAEOY2A0t7cyQEm1GiGEmPwG9Znngxe7gxV586aE8ZleES
O7u4BkgiuqrjKiTfDKtMQi66vzUkbaToMm7+R4gp3YHcqzsXDoA6WoawvZ2TwMN1vb9tKo05jodB
IZbFIabugKDUc1uHijgbwo5qDLeYaijc0NKQiWycUnvcIvOmlgHTy4kg9Je81ikuthZ3zrVMe0rz
eFnyvRhwufuDGJxHYhhW52B3lUlPq405gxwtP31tmUYTjWN3Or1QaySXMcXUQhwpRQTH/Soi2YZh
/YRkzHYb8hUhr0jEM8H93Cn0vXqptHtuUNV5doleBOGyEr3sZD82+m5dliqDx7FqvG1uiGE+Ruta
Nonv4qTuNcG3+KkgC7eww727ITIDQjIUiVP/02tQP/hcX99uboLn2ZLjUVoT51KRAjLbwplrxN8G
mV4C9j/kTanbPbBM8Nh7dv2+enkx7dpRTy/ME1X6HOJlUdmmqjMxfiWrHTaEiwUh2oNvayYbbEG0
r6Nk7vAvyJJKfktajX9TuWBL7fJZfanGyTYJAEmAJb1TyEvl4F5dNlJ7/NbTvL5SJ7u3G4uJTblN
fLOqY0mD1b75LC7v/pZjwJosOowMe4NhMfs5WDtM5whD3LwKvW8FlC0DuS+DpCYuRFXBv3bywncv
SQnQQOnm2oe24LlAZTXjK8NA3sxdjwviwbNGO34EOQREjCqxIBovWeB9+EEpr7NlF81x1OVycmUN
AOEszYvMRsAqIUPsi2YiPUqHcdtHIuvYTNN6wXerCaD6U+PE+K07jlHETL/u/kxeFbYPMZyFeyLL
0KshywJ6AYMZlClHDWPeftPW6eUvFqqm2GJLdv7TtuNVT+qW8sFWpMGFh6zjvj500EJYxAMayshV
cXDOOXkv3rQYnxwQ5fyMzugf3dC9LVBu62DHJl2ecsMazI1QarIhN9xuR8AADVgzh5hmCMFYTzlU
1PypB+nrL/I2nJw6Z0nGb+PoaeJWzvwPWIPJPPOk2N07IYKa7Ig57PtgMzMFxMDdFE+cEQTAdFMK
+mEY2Wu/S3ZGheGdpg7vCUCzCcTC7jbIY1XMVXpKcyf5B9Ku6i0ntfNE4Tqcw2ZVt7l32P8Wumo/
23zGdJEniT7i8OifDUEBhzbo2p+R0KcHDTdhXgK2qkGvWE548Xtn1hE/hUBshockrIqqJ/9lFj/Z
bNrOAVUw0rpBzV/DYrgd6qgXE9sK8se35lbe9DdeM5fQ4gZMcNiGOfHaX5zc/C9XCqaY2U8sH3RK
57RQOTnnTiKqAD+tAtVlEnYmth550+8FGR8Fw7ec6ArMJiwH42O0vyj2FEksaalzssSwFPNEz9aQ
bhWRwtM+T+BUPjEx5ECA1ijHq6g6nv7IwVnT3g+YANttbRYyabw+NYcwVyMDswZmaIv9MMtI6zIY
sWQw1vaTl40lBXnPRLDpPNqGNSsDC4+t6TyCW03rNCfhrrUH+9rOf/uacvw+TwMGwGOXJ/czPoif
LERrT3YJ0h2MmnDQUF3iTGfCJ2KC00y5plf6dEgo0xWoYWaer7FLePa0wdckjgxQUVBqrAA/TdAl
60tWy4rcV7iOg6uRntDwOHhIcovFdnL0oo8ply7gMk901X/XRe1fcqwoNaJhk3n/jTqvBBdqXNC2
AZXyzNxCIXV8xYTVlG9VRorjrqNKy/eLUyS70iGfeJ/E7ZLv6i4PayIoirj6IzDv2R+uv9ogDGws
NW8DvoXiI4BBIPcJZjZmBdNaOC+IfjnTloz8xkKokPWgHF07yYphnqY2bQ61y2Hb0tNX92qasVhn
kK7XyjbKbNRkebeNH3G2K2wybP/0TjrwgJAk6vcHShv8JiQu0vSOzimmsHG2yE4Qe8HcpdbWDQds
CtBGGC+9TEUCl+ehLuv2RFVprcfVCSzrte6J8T4EQ5pkN83eTu5X1yJiz61mqe/MxHz/0vP06ENh
WG5/MJLx7DZJsv6e53d9J2jLlNxBLTCy7iFOGl/YSCJ2pn/TuRuKSLt1XmDjSHNei0C640F4hFft
lsGeyEDLF8wVLp06yUX1cmpmkc/klDnlLgT8ZniGqeNkux6J6SoY0FIqBwtlVNpxs+vcJrlHFMlf
Kq+FCMldWb2HJSEmdDhN+oOalfyS6ilIIZlG0GwYTr5bskg2UJEuIVOWl1QVDNvqlea7aBd/POYz
3X7hM/tkYeWEgQnNAg9sqUg3CD3i/d5vMWc5tTNv866j1gkj10UL5ZlqnG4HFjpu8XyRQobPgtwl
Bkw3MZ7ESEK+mnqN7NEP6kcG8Rj8s7JmHB1AfsEFeSJjiuLgzqqZFXgYP8nWjNxi1XgczMhEJfYX
YXarw9yS56pb7Hgb5OsUfLUcSMS2tswyXkgUtLJnP2N48YKQSEUQ2sSzH6k6lvRt5RxMdk6SYoyi
aTpV6Imkz8TjwUsbtPRCLmdQfILfSBk9svYU/k3LHFGjtEeFceb2JgtBWv2ByzBjQWMCf6AZvHdk
sgCOzNNvwGe43DOEXYlss20cbdD2tUFl7XkaXlYe2+LUwyPggutxy8LL+sFbUGbTD/kobvthYajA
zFDzYyQMdc61r9R9zoTmH51lDKXYmRI9vq/d9zx2YvfIdDu/T2mV6U8Lt0uegFMcSIllQpxOpuTC
vAi9LE8Qdj18YBHja8mAb5Ty2tcWUZGezcqmXjIX33FieZ8QM9ZzUziQodJIknaJHbnMA8knKXGu
aORT2/w0RHTdmboze9ou3EpSVM5xhG94TVOi8S8B/uYt0RGWIJ1MZnID41I+prpzVjzY+Ic3hT0h
/aN9uex510uz4xccXxaa21dAeF8cfCyPfExT0TIWnwui/z1VnI2nlbVv2L796I+9QtRcEhhE8AKn
f0/Dqvkz2Uyg8Rh3DXie8OO7TC3EqSA/OG8uQnp9mqt16m4pPiY7kngQXxLD5Ycb7jY/i/oQF9Ht
bTP2Z6NINvyhCpXhYw8y2r3MyVCou4C8yvU1YM2s+eqIDN3XbUgoLcsvC7l1Vuqqx5WJ7zawu+XT
cfB23sSvf2QcAiYJTTBt7YNYxUPXfrOAiTqjrQfD1qU2L+5JSfaHqzu7TEwaihsirzwBU8ku0iPG
2sQ5dR2lxhB46Oa64V+MSmvpvltrnT8tC+M5kVYaN1I/HggV8XyeBl2fRtalMc7z+BFR4ZZAP6hg
hLdZdZlf7IAUmmeSMNjUpm3fOXJnrFUC8ArDsmPg4H8JIi2u+DULwk6akFHSahz6RRDrbUW9QG6O
lQ0H4gro64l7Lv5LQ2tGUmaFysPU19X8o/MAyG72/UWRdDOYg7SHctyPrHvF+gWU726od6sv7Ttk
rLYNjvGp9AI3YlYnH7kh1EtJ9wp44qZ4Puqg+CWgVl8I9J4N7m3jPpFinG+rjHN6RyWxvkgVFtul
U1Z9cHHz72oZYypluWeBx4QkFg4mcRAU22/phF09SvxRfvUL/m8aYb6mmb5+a1v0e/SOVvbOzrnl
BWdD+4Qb5gcmdfolzT49zqTNMLwvynMJKnN0CRNkBC/bnOHx5J2UUgT9ZDcLcxSIXnQb8tanO9tk
obvrrUIx6qkScZUy8H+M5rCG/Em7Y1nVivCLwflwGCYwJBq0w/HQx/7RdzyEbXmL8QFT4KdkVJz+
WzNZvOJSXX6JmbRIt/BiF40P84ojwKlhJrPwcZ5E/WL4sb/Iru2eqFApxSRxQbjSRHYtx8n7yXOH
bWeWGsNLKEZ/uUvc1FcHjLbYVmZr9g/sDOpxFrjkZClcOQ/Srmm+qBR2MoWl3whN/C6Zq5Cj47Je
HJB7Kk0Sn5HSQczGMK2QrUSybqVwR38LU5R9NKlO30u6fg55Ez6kbWle2jYjNot6pvgYVP+ZdaXH
x1UANBjj1hc7juVXQ5DLW+rOOCBVn2dHf0bTX+Xyt02D6ZAnq3ct2y4vjgEv3s7l1uujznPUo647
sBsf0939IGjEd1PvDzi3fH1atMunqtr+k/pj2XU4Y/ZOk4Tzr9dVwt9bZK7sGzID8ijRGfIo2DeU
rAUkZ/i2WGQSjvHRmuvQ2Vq9YNWsnB7ErcmCG+H5TSdiKAGMwzunyuNnwSQh4pJioTGqF9oGG0zO
pnWzE1P63SKLaV+lijoLi3mXI/W1wXkc9UCkibyOc0oAnFyaszVkyfvCZnusVtbeIZ/vIqCej3Vt
B08KM/lhLZtlPNkNIQGcRS39Aqh0vbVd1zlnfD8kGKEe2JF0J4kSM9iUGbKs3xeO4TNxd3y3KE0p
Gk+XBR8NOuZ6lGAaV8lldczTWHyAP7C6AugZUVUR++F361BsJ1cGku6x/wHNNK9h3oAClX7+AYjp
nGqPDOJycEYXCp9oSBDv9A9KUbrL2GwVZcRkRr7h56pnsqzywYabpqnaNq5LClahJp8A3olxMOul
ikeMDcN2TIPwOUVsoqUfswQszPJR7HNZpuzpIb0LoKISR5is6e84t/OPm9sV5Wz/DW8475xymmFV
qzh8t4IYWi2xruvtNwWCbBZWYfCO3BJgsF1UykdYIIKboF462AEeoO/GY8GKnQ1xdc4dOAWNaKDm
4aZ5sk27nJvsrDDa8KOupOVWGRiHcCh1iD3dmJGJtiSYOrLZoPGEQEVYNHOffKZg6pzC5ThMOjYi
mPZE9IFhz8vQm6cwWY981uGu1Ss4oLKQ/7DU/jigAdvOHq3znLEbVhDmG7V+n/8LbDaQWr3D5Wf4
VFfSlYuXdQmDYDv4E3tPSDxgtSqRwLSfJRcagVyfCf3urWAbuu4mCVEeQkk9sUcj+LKMd0k9Pd4R
F5A45zCxOVRtIqwfxADG35P6tMEdT4IpVM2FYqm8ePPNfO6DWvzGrc3n7ZU4kMIi8PdsCuls0jd4
oi3b+i/XxIOxxI6gRXwGe+YuI5IjKFipXVVvCBDlIg5U9VI0qiDnsiidU8C0+StQurmb1YAFnXL4
l8q9/lNVzWN5c1jy6saK/5hlR5GwLft7asvHxujkMyDHPOpRRB/jwK/2JKPbaTQlxLpuci8cBQab
hks9k7+1ZZdXLqz57FFptdFELE80dOz2OWqX+pniliQ5VxEXwtqd2xVacmOxVFoQoMssl08w7I9M
KQQDSH7MVTO70Eu2nCF7oK3THPcCUIjeskKR6QG1bURJH37oOcFKMDTqCAZEAEdeYrHNS/1qSkOz
yUIgA3zk3SJT1ynbNb6Xccj8/xtRjeVfxKmw3sklsR/0uCYOhgZmRn3SkzavXbK5pqz+JXGldyMe
vxvwqvv0rYhj54E9LvmzRDbflmYOSB6n/p83GjpE7Vyzpvm2rIaUljVpkWf/x9F5NUeqq1H0F1GF
CAJeu+ns2PY4vVC2zwwZBAgRfv1dfV+nzpmxu0H6wt5rw2zYsOHvb5VF9jsnjn6h1/9UiZschgLs
MY56KgRWpEQQ1N0Xi/gpp/BT3cUMRehtM7bYsAEY0H0tUHayrfRVYy72QMvfjf1/TIeTeAjdCZjV
PKprLu0Q6lSU34TnNQqgoLihRUeQ77jDnVffnQjZ8XtVfXWFyA4r6vtt0XsMtmGbtYcFktlT2ht1
pUvhLJFGmf9I9CCad1yREpimZtSifD/bci4ExO0A+NkNq8z0/iZX2NJVTltjAQtqCV6OrdpC3zGn
WBGdkt4HLWvDNkPaZydhtttj1ooREw+71uQdhoYaq6pdmH4r55FEiKINO73LV0Up26KuIpFLxSPA
So6T5Q3YHPpHd7L0dpgirK3Tu8pSnz3+DdSB2gn2TfphJnylUPQiTL4olbN5NvDM2bNLjjM8FcJ6
dRbWNq5ryjs7cJ0PZjTZpwlsdYp0JM1BVOUBQuRNflTy/WAPd7KnpGEYtg8c+It9h3NnS9oY0pik
J4dnwoBd5N0JrJt1ylk8tgdLMx70TCBfKlzZL4HrZ3GE/41crggGWjA471U32B8WuDbrUOV28TMa
D8kNt1b9W/rDdJ+jxoqAuxPTtXWY99/84hT7JHDUnBxj/tBoWV28Key3nQkZ9cN9wNABfCfRkna5
xS6Uo433bjp2SKX5qI55EWIUyFl11UHqofSb/6YzwijckufCxljeUh2jqCo+GLzwj43Rc63ZnEZl
fcYkEG1UOA3vBTR6PCrzwmh9LdPhjymX1zS51QgFb9phQsuNENjz4wWm0E7qsDphPEufOlYOn0Xi
3lI36oCx9m3X4MwZxyceJ0ouoOsHlgxMNUK7Jl/HVg99CPmzWMrudYJPsS1L4/ZbhAniplPMXm9a
vzcsD0tNIqgTUk2lGYnYC4jXuxWM+o4glOEHA3ZkWGalDQdclKME8wN3oXdzLHen9Dz/tl3B7nLk
t/j1p5wnK6+TraUEoH+BV+dLmXK61Exn3AMlUAiem004XjQecAS3eW0x0UVXApf7F/rE/M78xD6E
VeR3BF0N7vMYtn12KgXr7P2weh5GHoxwZiOwaf1zhMdVNCMmjcfM1v/x+IrmULOx/+MU+dR82cY0
j2u/qqcA5sPThOyE3q6LBM7+cCpvmH4QNifUbB6pUpENrLeAxTnFAzR2rDzS6WV9pXH0eqYdihsc
kWvhHAO3uVH0knq6mHmao6+RPi9AKDXg3kC1ZL2syG6X/7qcV2ANAkizTJuQiYxrBtiQBEki2peQ
m5cvsCjq52AaDRCOVZXn3AkymHlt/rM4meBWRVvt7wHS+NUTHgBn2k3gxN5Jo6PWMhjg9plsmiPd
IRrpYmyCRzGB3gu1V9DYVmv4kqWlD1DOIPZ7sRn95hwb8GyoJkbXjDtkD80u0cKK7lDAOHKrq9rf
5YVv76aOvhu9IPzCMifyb0/jmjGqQyLjRgrKpi+JUPO4DlHht9HdmjWNfdBm9v6yN23PpatzOkCC
PQQKame64y28IY8JIdhDLRl+c+Saj0xxyPKpI89DL5y4aDMhOrCADDEWmdj0hgmQDauAsQ42/+3o
MVTf+2GwfqK58c0m8Fb5xwzV0sSp3cjucdKYRwmp61Hj6k2lfXCBPqG3NzKcQ6eXxVhdO9IKFzyo
9y5gvOaVRZa1oM65uX+/bJrY9iPzUBcgMVAsU/BV0PfznysH26k/WzUlFwlOw9YZmEoR0U4gwXKi
V+DHxBxVvEAzYR61Zdch+OnYh+LyyrxSwpECtbrF79Mkz25aZmkRI67KSHEml8GI/MjRYKWCCamb
utcITQWWYfSR2R84ikXyltQj4ewTJnl9NhNyfvwrrWUQahtodO3EbUROoXNAHaCnY8a7WtTseDJj
AedoEzu/d5LEtYFTw3WC5haSAVGeyjQPZhKt1tXWZCx1/VwTmaXzihKOPypQnUuBnZ1yI02wgdGG
mPwf20hb/p0qOCgToIW88BR6jkpO3TWrki5BX0F/XPrg8GC/9HtGy2DAuXjWK7KQ6OZfIQnzGhW2
NRwJc/YxWrZcJxuaMIHlTtlRXMuOVKQUncMGoyxzsWxOGSAjkh4+y3S+7aUqx9zT4SYg1SFfUIHh
MPE2uve78jjW06r3JvLqT8I07PpklSQVCPxAY+wUdlkc6abJTpTLtBYPcO6K4LB0gRueZjhrCZLO
hpoToIxzNu5IjwKlh8WTT/f6ApoH8uPG8pTWl1onTHDQ5rcNjK0wn6/4mlAON0bSQjvc7ONDqefA
P9Z9E0370MrXDoNdaz4dZ4TPu6Fgmr07upfpOOCORI5f9UH/0t9oHa24RTWieRU0zjclMMGLSY5J
HlXDsMXnkeq9gOX11eYj4hAPvDV3Te07T0HmLzdmlkbeNEiSU06Iw8Ll1CtXZnvhTFV9xz8pOyJF
OwS5HAeSSFNLv/XWEjwjgDLTKxlFw6MMjMcvRQwNoBLX7Q7NULtA7SImMsLpaPh95GUUtJU9cbZn
7R+KhWb8HWH+/BJQhxvKYTkeYifDwH+PRKF/V1WmQNsybH9urFH/izz8IUc8r0haKySlD8wR3eLR
6xwKHzecdzx22TfuimA4WUxXN1KlxWPBcVAdzFRl5b4h+u5HSnJy4hwPIjEXjC7TYwnXLcMGmvNz
wh+uLwDDJFFVlpN78VoqZ/nHPH689mnXjodo6cMfiHE2nmoSFBkzupoaWgLXsOMsle2p9Yr2vwG4
CHMl2yKbblgn+2KzZfvCTzpfl1lZb7y2pD+hFiLhLByLMTgNfiIeJroWb98IU14yDfuX6kxx1PPN
F97e60o2xD0DAywb2P5ZYHRFdF9BYrPiFFsGrSInkLhM1dq+4dCRDP1plFBVCyfH0TIHgr7NkS5N
Eglt/QNJCEVAhJNCOFJJp/tOCOG4832ZnEcfKzkX9lTCvREtdkI5sLeMg8aSr2uKrYO/AxcIUaFp
C15pFMEdeQp4paQFOfDm0MkMI7xK1jHqNr98q+GiT8d6HOsfq5oRp43MZnlm81lgHwJQ9OMVeFTx
0YskeIVhXr7wjTbsBPpqOBP7EXwInx7uyBDQQYM0GMTHeROO+75RvrUP6YHbw+oyZI9xptB9urbn
zfseCZzB52pj8BvwfH/m65SoS+VDBz4jgs3S//o+q4udpSed7qyp66pTApwxhxRLCBtWi1m8ADqH
vS3Z9d3yPCnURkyAz0E/dgxERCLKbVVREm4mPkxQoQrMOLfcpJ8L9FsXG+JmfhDcit9EKNIzs7+V
V6oSgKamuv3EerSZVzRWQxyOX1S44qcxYnsR2lQOblXMaItrwbltVuUEB3wukJs5KXEXD5y8zzgJ
6g/R+mTe8vRiKEgNjKSYpDBIbFyJxEN0HEQnk+Z5+tovjJ53I/isccv4wH3KAYe1ccfv8Joa6Fzx
7HrpFnSsuLd0buNNSdfyrtUNpdfA0LX+7H2r7/8wTm3uLL1OKf6tSeVn2j5v1+HU0Acmazx7rMOa
GQQonEgPOf4dEzn7LFJODZEl5lvUYYWRplqZfQo8dGyDFviXt2cubU4d+0LUM8SbCSSUuHuLuJmc
/g/AMLn85yQ1gSCbWjDC+y5cg0yB0tOVRwpCIzdDbws007CYs6suGz6NchET6UeenCNoPBGTpHlu
o2G3TDj6NwLq6bStrNosB3uykuJg8jB0D9piHOZ0PDsbNXX6JxTst/eyUtOdQJSjvhXz5BJBQ9rr
E9NxK71TBIrKg2sKKamgKiAyE8OFazW7IeqmnpIba2kBlU/iGiLYhK0brBNmsoKPWpp0so+sBXT+
xYZ37O49id/86Dhe618Lhs32xu5HtR6rdiBjzG2nxj8udl+EJ26LiYF4foOa6pR+GBaNw77UtUGq
b22lgtcGWyR5U0Ch0m9txkadU27/fwS1sKfhy+5frB71ZjxACVkfvLSx/6FMnh/HdAIqrXLILhgf
hP20dNAM4nmCGnPuWyf4h46BLZ307DzYBsgewzNpI2vw1UEPjccQCZSGYkj1UFf5Q9B7xt4ZbmKL
vggznEDWu12qLDivYUQWMqUVE7iiz4D6wXyPa+IlOQyISBb7wmbf+eICXDtVIHEoH6bmdw4QRW9M
r9GQGB+e806kDaMB7Y0AEpuq04893BAqytpQEudd7r/yOyUvs2+DhePOjmwwcwlhTkUYtuNzjlTw
VKxs+W8QNfsB+3t213biw+5Y9cYafuPjOs1wV8jC6zY+EJdd19ordnzLPYdABlMOaonSvQkT8Y4f
VRfPy2j7AKqYg28dzl3WIJbzGEAXsnE+15JBWGs9CTTodwXz1HJbM+jbK6sgkPCW+9A3iLZ2FWPy
E3KJDNLIXEcHZGPs9d2oqD/W2uBvrV0iow6Tma3yrl9chEpGQAzTXcRnYZJkFTtoaZ1iz5WsVYky
dsWO1BbO37LDE5XVMzdS2za3air8vLFiHvgZugcQbexSXTatCqlTVTqbfGphmTX18iXduge8u+JU
sTGnnD3HfU0Zde+SOrxRq4w4o5yC2tDW0Qf8mP9gHXlgWM30hN6Q978YV14C5rb+40wTdQUbPHPg
MVHdI3pM37SlvUMZ8hiW05KRc1HnAoZ+RhvgK7e6h2KA1mmJ9F/l6/LcKFuydi2Rau6ivKzvIicp
j0NVyLc2rLgDWWTjO+ohBW+mDsc4asEwKzbcCcEu95ElAx5Kok2nIwdoGgaiQzaSSI0SHN+cXnti
wMupDe5zgccZpAbiNYNZhk0KlBLXW3d+4nGTAjN4yMtMPmYI3+5CQdQQ02noRQEjU7SWqvsZqTbG
mLpteTWrCwaJSjzyvlvGqy4lL7/YdnYdRlMtlwWDMnWoeATsPcr1pOXT67g7lqGDwNOocu532hnz
+cQ6105iU9Ua8CyVBT4Y3o0XXmviFhktl2pvgmy048DrVPldLoY9gm/NHLkF4C2AAjURha85yij0
NsrAJkMbLTPgHQS+gSBAPXYC0uszpJ7t1uv2QvD6xTQf9fIx2CprtmIdwv5xtlI93TFrwdghcex5
PPsRyoZNmmBJPaTWjXPJSQC1SjFIcbeVM6EIYOgTIaO0vejgKVPdGLak/HC9pP4DdIrbGk1nf6MU
RxnsALXcAoA4QUhBRDQP9sNJSCPZsz4n6Ba9RA2oLCIHjZ575Eh2G9uQlsfQjDS7oUYjYxYZ8MsL
us/bHBm50jbP6m7hNqrFyPgK4hkKcwTTceOkwQs0LTZp/PPFe9e0HGdLGKkvN2HNt4V7FHGD4OFV
1wGfLV/vTDTnbka7i98LOzK2VPyyoEPCYBj3yC29F2hkEas5lBspOr9C5YespOTZcWazoix0FoUQ
cxOU9QH3Ea85ecxQPTMzwWLMQAfFXuN4yxFv0GS2fTNr94BH1YkOLoijUxsBeEHYkRnD6KTrijvc
EV130CU7lp0YFGkUkRwUmJTQGh698ZaPEZI+/1ZbCiWfxjZy7bwStixIQWTBhQnzhZNE2faBGBkm
iTxJZM7mJBK7l55sRQcrV9Nnv6A6wDA34ZJ82WDMkJvoLu/iIqoqtk9u0r/ahBL+rssAQJtcJ+57
BLstDX7gidvPZsLgbU013h+qzgpHXQ8F99wtQ06KIAF87r5dVvKCaEU8OiaHyo3XlTy6PaBJvcYo
YmkRkSdTBpLua9YYbrcDn88tpvmoAFv8c/hivxrGvuF9sxTWfOHQxB5NKpyH4Y4G65nXGz9rMPch
O6uIuBcqgii3CKqRNz4AyoXnCK0z9LmEvQ7Pk12epg4c1tYMS/RpJY7lbIPi5hlCydr4sE2X3mHV
MKhP5KWA2qgQ7P1IS0EQjoMagWjrPtJ7D40Tgk83XFoUGOMQMm+in9np1oPX5FSgojZjWMHQMJ2T
lZeB4YjP4Lv18yMbN8s++Y5EwWcSVQM1NCYMd7PSPELwSOS4ZcXVuuxt6uHqF0jkb+7RyQaWx+HH
meIiKm6KhvZWUOOHMessTpxKCEJ0UnyOEv40ebg7Poe2hEyTKO+EeMVNX7wQad0jq/aBgA2/9edP
X7httwf26YyHsgqdaIt4RPrsZZFjEb4VDt8ZF8kQgwoIbiNXgva2GbrjlzmvCIbEw6f9Qyqtyd9R
hPfunxw8v/0qaLksCNFBHmFe4PmMEaJU5d2IDBAcEoXwuZRW/zu7+oYyr+fmQCGYvowBhpGdagW+
csg0c3hnS5GHNUxqU8Fp8E2z7OTcwpsN0AOynNc3lSoVqfwHc5hlHpWDH56X2kn+zf5YkElVufnv
kgl1VxNezSgFygvf++pVCfmhyCmRBEVogXq2qixZ4Ix9IsNrB8a4DswjrK7I1bLUsiBlBPk3MwNj
mNQqdEpJJ891ijQLQ4VaXviz4DlCeKt2q4uSbp8xiHa2mOqHHxaxsxVTqnR+PFrZMD4yti0zNum6
AcIqJp9uckCVdO+kYe1/WAkmntNSFgx4vN4Q8A4Nciy3c1KMd2bC4R8vyE6aHSMm1W1TnH5XNBF0
v0UPoc/KfO+tWvzl0qPRH8DIquAJUjPRNGRvdPq0UJty0PYsW0BpISuEOjlmR9IKhn/22BY/1pBT
C08DMsqTg8FYHH1u69cFdOU/MEVJ99Q4GGU3yqnXh5Ei5rEfCv+hSRXriITDFJjN1FrP6aJa664e
uuo7Ixn+r6dTAsA6hTiWwYAiloH8Ty+G3y+R5JmBQMmot6CqGdv9uYkHeV2tvHiQLBT/g2skftGo
N09huiBOKzD7HVA7Qa21U5cEMRZWkOB6skbw/uU3sFYUyJE1mltSr3lCUMziAnXfCW7RxZbS2Xuu
OgDnu7KRKNaU5bHa7BWIrxfYmY6Ke8SGP8qmLyeIwlZvgtCxYEs4Rj7s+3BgmVP0TIFumrPoig+b
tC5fFClWcfyqUEhytHWYhY0dxMGSZaxVcSNoVUffSZf3zFDgKq3uQknX8RN2rGr2uZLyQVqD9wdG
5rVsl1dAjE9VXsxP1rwQ3tDP4g5tGayfPksf8csuDz2PVA7aei5PFULck3QMkgvUytlpMIPcc8uU
R8TY3QsJP8uVbf66o8MjpnIOrC8EjPaFkF7OZ2eUOzWQ2VUAntqLcFjeU6lfp8ab0C0UxdbN3OAy
Yx26l82A7rkMrXMTznZsD/7nyoOyS3z90gGsiRvAe2gTSLZDydOwnGXyyD62w0QTBZn5wKjwzsI+
/K2wOj1bGlIB9X1+zFBSkvtcRV9KgkpKhWFxphjebpK2qjhVx2G/RJ788oEqvVtZc6NXjU791IjA
vnenLNki5/pKQsJpwEUGCsmqggDBKKS7w+70unLjbzTuAOhaVh9j1ihINZzz39aGLrcso3UuiUt5
rgsIDXbVL0+IB0nH6C0ShcKwv6DDri9lORY/SqXAP4q6OPZkAj5aZlzfJS9lTBsb4BDy1y9a9uXE
/Ym1IQM7+j7nOBeZ6/t/A2XrC0ylG+yyT34LKvk4Ddf+EnVhd+fgRsIwPzRHRFzj24hEjMXu0D1G
XUB33UOLtOxAv/ZExYHRwHECWmfh92p+iiyItrqvnT82oslt6EvnBIPbPXpGu29Jkcq/Ix63Q++Q
DoQEQTw5Yij/+H7Rfbh+SH/vtLiPHZbYqreqF3LCusPa2RgacEnvLJAoUnXFQdTqL+ErzQ6MBEO8
ipHExRi44EmLMto3rse0FwnXIYGbgP3FG4jnId7osFSIYylV0Ia5yNBiU5bivupM/gYTqEIsTeGI
pmTcj0Lqoy+b6R6kK0zfUTIAIIuIQWLEdBF3H7sLxiYn6AcLwpdiClnxzOGGcjl64maRNVzrJXiY
vPBlxFlyX2ZrJzmVh+nk2Fb1jR73in9EfbojPpwoG5HJtvOJfKbkrS2jvcUQ7dOnHbosQ+0cWgQR
GEyZ1uKfG448QE+4hT/ygctZVNb4DxsgnlV6xsqbhyfOuM+gWfP30vemGDgtoygHBlRDxCKU5oHp
OjOutzmHXJ81uH+o/v2D43WcCxAGcau6Q+BuE9KTrhUYKQNIo96JNqqOoIO7J7LHcILWU3Ba8Qbt
K6FPmO1sVCMqKmJSv2na9OD/WdCEfPJVTCQuWC8Ka96nVdIyIJ5o7giGI6XGQ1MDxG/ETNQQ9XxU
TuYdfVBsxHtDKmTJ3DC2Saf1txbZgvRfm/0qOmxU0/guLBvVOGmykm1sChkhmUbmlDQCXG9TvrxI
osGJwLXSd9l3yXYhsu+1NBmBoKvfBT9QUKbH0mULuWn6FYsCnjgm8uhEnZ90GPxYwnMSG1/pAtp/
6qqvVdXPmfLBCgzyrgM2itSmJiGDv6PEM9bZWwJa9XuRNeaF70RuuK+Dg8D1zoDZN//Znh19BBNC
yGyGdt91fu3t1hQxfwpFDO4vopm4WVPx6i4dJg7fweTpNMSeEoR9FUWLCruAIbci5AyKP/Qg6hA6
9RxXawUbD6G5OskUYHmlUCt4LRNYiYqhA475WPk269ChXT/tmRyQOUGQz7LQubCe1TtvIpVQOAgu
Amjrpy6JPiYfqL+me7rmaZj/Y+iJfkLl9P922Rb7IJdBjMMArwc1YcLMVekfJ2BoTcVLvg2TeRJ8
ugDUX+siNRooVDEHCIyi5AshglAr/N6uO4cZuptSRvR+TL63fRJ1x3Sq/9+Q4smgJ3rPR9t8YPOj
dmdh1Z45jbOvKpXOpe/NX9ugToCP9pV7wr10DtHYE8EA+wTo3FZox0D4aNIHVlhYQV125jFqLXz9
lb3sba2bB7wq4CfKnkXKkOEXbQvZdFilWc2B1+u+dVF490VokkfhzwUSQSvb2qP/Bgo2fWMAwwoa
xdujZVX558Ro4XkWPU7CGkZ8B4vyntiBR1IL3KfKBOLQL3P+5FrCvDsVYlxdCn3Dkt5Qr5YKL11Y
9IcoAtpLIeji9wIp8YCxBOevHM2WGU/72no2athy6nZtlDhbuE5mz7xNPuW8E1TLGTGISLZxz63B
8K9MgIAh85ncK9uZBCO5EceOwWDsVDq5rlUIqiElHQ+dYnJvAuKFaadJR0Lo5X7jAcNWM88DZaI3
clrhzrxAWYF6g0pjfgOl1qaxjOg4N77Nqk2nrne3LLm6x73ILl+kTrwydH+wUiXuoEwOl3kOuzNe
iu496GkgpQi6HZPg5atPs2cgkShp0/AJPO6X7fkKHSrDuk3tYNGRWeNcE7AXe+0vw8V1FLcP1+Be
ytE9iaW63szBO4KsINSXjsXuRE+HJeIDmYJq7LZqSunMQn+INgYF2GOOnfJs0De8BL4Wf7TuJdR4
G8ThLsHtqTeNpAG+yMKXx3Bo7BOluzjOS9+Rk0F7f6Jnsik7WudTrm5yKnH6n7uV1idizRD3iTS7
EUGHQKbc989LW+tjk8/zO4795hjqBqgbH2wAYZCF6MvcqfU+6lmp27OVXfqodV8LJ+SnDYciYqzE
F3wDaoyPVl9a29LKXucc1iGxAYBBJbwkbzvZBEQYA2N2xrCF7DVMWep7jCJBs3rZdzckbSymJPkw
tn4AH+Y/O/mNY1YHSXJxB5k9Vu1Y/8G1hgy2AmYajeTPsrId26+mYEjDttH+LR3CVRrdjnEfdBVE
6JacC2tMrkR6sFGEevxD7Lb3DdHlMNG44uKBt3EnRL0cGjglNIpIpBtmj6MbDwsxbudiYE91Q+7H
eZK7Wcz+iOhGpJoIGK12QYadOF7OFrped3al00MyMwjlySm2TSHcBd0lt0rSURe4q2x/s8zogz/r
4E3PJv9FHoy+AqRX7GMk/7c0AhkAZ0a/0cQFH/LAfdcT5tZNtPjTFOM2r66MSUp44b5tvTg4UT7H
xhgUEr6V7GXrJw/5JDN03rQJO8KN3zLdaSIzpPeEvgnyGCd4ScU3N6QEeHgxCiI2sOWwoflICFJ4
pSVFC+fqNEadGO772rcOaS3Ev6iYwHzcgOskAWTU5on/6hHvjgnI6V6QL/fQBZMFoAWJ3Hk9a9KA
yehhbViNVK5Tf8Ussz4DU7Po7peAyV5VmVMOeYiKbgnIclBhTLJggoIzHb99t7b3rauaa5vLKOcG
sbM4FYLFbxoSd9AmLeVBn2dQmSN5IuY6eugK3X9rrqK7qQqCP1iwxnhJNUsBGm+fhCeXB6Hr1zLa
MExutwnT6+9SkR7PKmq+EwyTjzn+kmuRkZEYu67dfBasVX9xVWZ7AjBZs5W2fhoUGAanzPJf5bio
oKzxFp6VeBfkesXDGs2EVi6W99agfY1bXY/7NBLBTf6nwncEHf0fVpPJyXXr5G3pxoe2XfVZF0D8
G0JvflIa5x1OD46NZXA2GdCMGyhFgNoJSYEWpaXPSCOHv8Fgxj3/X/JqhTbtcOcTOzfC1j/DWPb3
Dr0+7q5guZOJmE9Nyr091axtGEE6+iGnLlKEx95oXKb+b1qa8aGB4Hfv+7jHEHtCVbdnLIZVXfyy
8ed0zzPrxtE13fc4EyLLQO88A8vagHxO/zLJKh9pA9TnMhuSaTojmj+rcd4w0zG9GMge3CpNsR2p
YHyMoB2XN2d4w3DI89+Nhc4OU34wEbXgy3O/Mts0CfdsM9bp1VGmeyg6bQDUz129IX9tegahaPa8
ojbBC1Z4ZrIe6UPApAkxw//9bJ2zDtc5TM1ZgxwZzqQkjkfyZer7Hg7oRk60WRvAuBoKWdVYnLt5
+ln6I4HIGNHkpkrnap9PKR0mI+E3f+gbDLQFe1oordcSdOeByLEQMpRN/iimkBnxKdwjg90Cz8jG
AT33/+wJnByuIQcXaSt+MioHmnL0Q3WWJEdUhtF8Je9klHdIiMqYVInkBcqGoNKHmNSC4b/lkvXb
Cqj0vpduTyxEeAtkCQvyoIUz/AeEM38kJ8vPv8wS8rjN9Am8/38GJ+dH6l39wTqkjCs+rGrrraHc
FT7XYsqY+T0EbEpA6Jy2m8mSlLoaWTdjpclTzBSEe5xlow5zJIafjEv9/7uT8AuNoEeAOvBIjpBx
t2JyqU+r1fU509qIpRX7GeIfqW9UuevZNz4nOI1+kx4WatklEiZe7f1L/bFnIMNI/I5TJ7I2Pm8O
jpWhOwV47OW+n4MvsKWQ5tvFJWwIpMzRJV6PJyqjbGPXgDlOLba1glaFNCmBIf8FnqLEfaEwT2wB
APWXlaycl0mDhcBvll2ifO7+Zn0/XJOoKbHkdv1nzql0xk1r4pSg1hfiP4pThKn3jhWqPliSeiiv
fYSYi2c1u9DR+bGy+77eRZ7qr8KS65tVp/KylJYfIsxDOYi4oUadxyhF8pUM9h5OfBbr2c/PrlOj
L5tnfUUVap8iJtEfZVc4O8x0JZPtZvAfqsLSCDupzOSTcq3uI2dRyaHFCEUl3oKdZFX5cUZ6+Tmk
6fIjnWp96kJdPi5q9TkTyLUIO1s8ikGSE23q5t0jTjXWifcffKuBXAqQpkM9WN/WRPjN7Jr8GMAS
u4n2m89hdpjf3zIqkjqTjK787KdE+MEmoHEukkDHzWTcHC8+jjN4HWkA0gx8xVOSoZjagI2Up9RI
F5xPUzzfAFwbkxErJSee7EIo8BrYrAZqTacKn/BP61fsyv19Q49Hnme5VxMy3tE9goVxDytaB4ZG
3nJPAqX5XofCgh2xMu0vIoPlAr1p0wyUUgwZU4zmc9icbC4z/P5Rkrn3o0ISZTP8R8ZZyTdD1xRt
wKm9Y4rATW3hNvlMEmUe8CtPz2uW6lPD1dbghiU0xJO4yl1YGih8wTqwdJnCHfkM636sZXXIo2T6
A0RFXwi9rq/ilj8CisND8spyl00iIClmaoOIrpaPugNuM9LEApfA1a9xKxMxQ+eN3doUek/kqf9F
ITXN+2bUZAWiRxYXid5b7B2LdTt8A0rpnkXeYVRQkrmzvQ9GtQUG6NxMIEHDhdAJzwnvlmkOAGnM
uc/0fcjHXwAawkEaJjM+d7R4u77NUfFEsyQA4+Yh2XuopN6bG+3+mYGzkDvwcM4ZvRk7IMbQtU/s
n+/b0S6nRHpl18jkSdcB27+8IKztB9Pi9MwEPBX7rJ06tZ1Qn8wXNxvQ9BJZlxZPKG8cEpTob35d
KWx3W1csUu7R/A8t4OGs+GQSieaJMNJs3WD3QdAsytmvt7Xiw2DgJqsnk/dYLpaidjGtlRM8RAbj
SPB5j9ElEzGETjmiOdTrbN2b6oaXQSWLwKznZiOHKShfysjTTLNEXrObKU2RkcmToWOooz59nlAj
XWEoIZDISgsrNHyWHeRAiv7AdZujQtpBhVI14YA+T/Ss9yIwSafaEjd+ZhCtfzEu4BsKVz2de7OK
9QzLUr0CYgYI17OsBp7Q3iqxIhBJ+ATklc0vLipuSy+DNQSkrLT4tv0J/2REd8Xsq8HLeHEwuvIy
5LomwihMdXU0QMHA389AwXCAKrBvENrtwyQHDCpFU35MiFQpCzHNyZsmmUw406rosuY930puOyuQ
Pri/W0h8DqMztvcoaGmBgzpi52m8DNJHZ8G22M1LaP8tB4soFLxS9iUHCUCv2SrglPySOG2GfBHw
8WrfP0/TGAQPOHUU770SBCnbVmBdFmHqZOdI0dRxDxpFXWoRBUci2ezuNJUVFLxgzsX3jW5K9Wv6
9p/rT8G+lkRhbAr2C6+sXoeVKBqoCfuOCLXpkgvb+2ebkdalykJ1DwTCeySjJXhPOcxpYf9H0Xks
uW0sUPSLUIXUaGBLEswcznCiZoPSSBZyRjfC1/tg8/yqXJblEQl033AuOuhbH3FJCi2ix8z6Ais7
iLIGZhPwdoXcafwCdmqe4NNqhFa7rP09oUvLD2WJobpD9iKRwc7RYWyL8dVGb/1jDPk7M8HgW+IA
LZUuO40GF3KKnn+DFj4TuiWTHeX2TKy2nV4hrfgXrjQcPGKu5p+E5xlwYB4VVQ3MfJTrMADGuSls
55ObIwKDLo0DJ+3gI+2mf7OTpXu2U7jseQpt3S2DY0vMnqMENQfU7yF5IXfB9CoJhOQ/R5Hr4MsA
uNr7mXlcfwJ1OgtqpJuJqe3aGZ9ZdNhWgoY4cLhnSpIPf60rBhwi6d1+er0guziNHZvmcHHDkpzV
zlIetT2Yh8wtxvaeBBUlV6/JjnbfF0RCfHWwGUUES+m1T3Ra5HMzIMFvI1a5QBfM456eyRcBx/GG
bm1esriRJ1P41pc7DNEZTh4LV74R1L+Wpg1uuV6zUpH7ViiC7coM0r8zF/uDSceaXi2okZqATRFg
SLt6Y+f+1Z/s6WZBHNwWtelBDqXBRqYheWsxzMTGHciHwkB8IC9bHwiC/g29rv4TR5Z+9uv1kBLd
wA4BsCTB4V9kYTV3TgB+tx6lluOwJvVzTqWTbfkvCfRXMFFwE0pLEl3pmpJa/eJCqyiAXQGJ/iz9
7l+Ar74HbBN9z2CU/ovY4uZmrN1nAdRwn0fNtHF844gbhuxd+rywTco5V+VZVM68nhdPWtXvsSFe
FEfMkwVbZd+xE/kE1CHHTuURhc91jHNaJX0QGfvKTppNhmDd7Sag8rdKi/LCZRYNzn/gEaZkK1rv
AiU4ogybmAnnwvHVWorZ3fgd/OJiZMi04okToijjOZDUOxAw4bqId4XeoUgkzuJXRytiMyjnw8db
CrF1yg319btsgujJmOxbRmluo+hc7wEl8aPqi2E3L1Lv5ylodijBVbgYcESV6JsfEH7DnjjrsO9d
9zOZqUMyyr7lHA9YEnwxJ1iMhcCU/pVsqXcWmvhxZzGh1UXk7XRH69nWwVsRw4xjRhgijPezUH8E
6qgr5yIJUp+qJPE+scQvYiEobnVpykKyQFNV1q951n/tNr/1MBD6VtsOEqrZXpyozA6O9E6kVd2d
54saTSdKjkSTizDuElTEWsz7eujsZyR//yLS+QJUD605Gt8A6richZZQJ+58IWf5nVhKUrvpgGOT
Vt6TefoNBBKDLWZPkhgnuAhGvtZ4YUwxdLHj8VmZaCkFk+88JcwzaxykeqZG7rrJtejYObPbbmRS
tb8sMsf7sa2hA7cjqeELM53S22rJu4FvBlBWy9pMPhFeDB5xgIlkv7RrtoHjK8fZuXDDXgOeGFdO
Ho8nUtRd7T21ZD/Jo1vJzmQPF1mNnXJOqzuLFjRpeHs4UhYjmjZaepPo4r/S4eMz+Ivx6DgFnn2z
64/AXMZt56f1NXKG9wDv8TXuHKSmjIijZne0j5xDI53pxzIF1wnXv0oUMO5gIINAXHR7mGtAtSjr
HaEe5U891JhDMxg/GnjxhlmtgZAwXQvf83qWMngUHWXayR/mBUmJ5MVYM0VP7dXU+E9FYOknAmQ3
CsvsjAsTF8efqzp03Dk6FdLgtsvJOT0nlULeABBwGKVpYWFQYigZAYAcmbXs17JU4NKzZTo7s5g7
NLxftLqHgWBaIeBpSEtxGSeOuYHtNVAgtdKnFuLQHrBUu2uDJn1PLOMHWLsaz35qgM6kHf2PuLEJ
TgZu9YHMf01uOmXk26gmsV86xmsRTsfpxLma92DtqAs0G+OYSdU8s8WS/eJCTz4qbV1+luhtaTPX
z0xByKvt6H0w/3Hr1EUj6ujHroAxQBQL3cOamqLn2d5JB+gWmanyZ79wxCbwbePB64bgyvi7JXiT
HSYEwl+uM3h/tfLJzljxPG91Fvf2CfuXa336S/VudPd4K13QFfeECfwbLYercCRbq1nlxmqHZ/BZ
aYL4vGHBUw1cE1I2f8qpIIZdKyqkfPYxyf6mvSRRHrT5jv8TnM1kaeaLtVTxZ2qwW+1Httwi0Pns
Anm/Z2f+rx21fmkTZsxdYCRIBsWP6UfkPpLl6rNgcG8bsl5mXF7bsu1wRe2c8HJuhiVzPduF5Eex
EcJv9vOo/HdsYdocheJKqVgwOWR2x1uplcHVX012laI+sq4ElCOOTevSTB0vwEaUb/grbM7ytZ5c
s4bbkeTvXK94IOG4UWXj8e/WyAGZwGMCO+qV8o6Hf4/XYyN4uOKWL6o9O9Vg7wnl169Mc0cMXTPL
tLNNxtu9mIJlyXHtmzwVa+VqeO8MQnFl5Xts+9XwkhrJWcrEZW6DlTaC+/yYLH021fTpt/E+GIhY
VZRrlsmZ4K5XDS60Xf6Nnblp2PYwIK5IjoSo2LchzeRHvjDcMs3Z3RQer6y2E+dqjPZFl//0RgHi
Bsp/AErQm/nDpGVGsSn+2xuLutDogbs08ryG66Kf3CBwkOnT7jAnw/p76OO7Zyfry89zxNXw4/4Q
W2n/xqt0Ds2xBgTilkPxJT3P+2NOVvaHfBlElSStQzbq6n+RjJ7TlDJMqNTw1TvLXXsZ4sKEi7Ud
GAZIFq9/eHZzUAPcEtn9xGSRt1hVGYWpyTyOotJXzLF1QHoFuuTYNWOiQ0GUccsr5IcT3Bkk6XSq
Fx40LrXsk93NdEamIU43fccIm9JNGSLBVgehTJ8emVr9juYdF+jV6/KIRkjcX3Kzyt/7BR9GSc2A
Jyqpxjms8/fa4bkqjZiqK+Tfo/KDAzj2/9C6F1DWfVjAHLukOfnKFLj3ia+Je6uN5DDNtL9Gp4qy
XY8IvusqG6J1qkYDGxhfQzTvHVmcDb45WBWLQ+9klkA6Bbs9ubtuqReLeKJhN5pcm6FCR/2voNFH
MBwl7kpZg5oJnvOMOpaMSGBQ5mGXS87pieW87MLxKz5MhCauuvoiykMMW70ZTJV50EUaWkdEFFDR
F9gmh1jWPgfvqtcstUEYNSDuHdRI3LAa86PZt9a+lW75oukLhnW6aoVZyQJUX3AYLr177GZHiwIf
1dKp/01+vz04rjHvWfvj8G1LWH1KNTe9JA8fOg1HEojOJTznZpXBbUvUP3SU0z993r/yBbJY7Sym
t8ol8I7LKv5wTWehwaFW/ciborvZdBFZGUU6tn313QlB2WWjrfSRjDYpai+IV3WTQ1QOcBO6NkKN
lzbXYNB3MoQvjUXoeWa1cAOz5CfQVX0BQ1OHw5xwWtTr6niOcXzpjKY9DV4a7KaYBqKsOLel8c9c
drwc3cndE9R4S6zq3jQdr1Kk0QkIRyyPI8ehh8LNpCc0kULGhyrG1D/0Whqv1B1X8Raf2iagu373
rQ9nxdNlAcccIprF0RDJy4K9QxInr3cx2ekXIxqeixzKLocKM0SrMcPGb7O/JjkCHjN8cQcR5IcJ
ASvkCdJBbCKiFDJzKVigN9RLqpRm5ofWxobQbxaTJFpH+1Iv/WoEnRUmvNZR7/YSz1iZYAD2mt9n
07hyT6GEm14MhpcLMPDtXZe61bHLEghOEYwZz/8X9cnVJUsN+RR/Jvd/cx3wTgv0kYM9OuImebQf
jIwG8MTnoop4OUIwsUIyu1xpEUuHcd9E/vjmi7jepcLP3tg+OLe4OTdHts5/9Gqw6lQWfTlUdVfU
Hgy4RvkhntpH7JuKli2XIp/uzTyR1qkXFPVgnEfsL9LAO3M9dOyMiFMrxXymtOMgPoMgfgoMd0Rl
hwWTO0wlnBd60bcCfv5ZLqAT+eQ28jsoZf/oDOepgWaAxYU0fyLxTz4xCYb0kvgQ+W0OHBsy7dl9
yfFNlGJVIOPb8R51ZbqdGqv/WrDokD8Y4IZKk55TFcfeqRSkVGv0EM7yaGLgowH1we7humkXiXOg
WVXs+K7VB0AHHY0WuH4uU3PgmSVhZc6dLCYBIeWHMk3GHYYdPxlRGF+cQoHhUx3bEpN8WqmROLF2
eW7IRNIumXk1Xmw5la/uFA/vuhXtU53H5r5PlvHNYg0A/Q656Nx76BSinC+FZlCntkvOhuwD/wNi
HXCcHNdOlWTYaUcsEABWGaeq2LOz1Dy1Te/sVW/9zoPqLPxh/KO5w10oAFo8eym/TLhdTv8v4Qdd
HPLS9cgVti1cgDRbouHAusOIuxpFz8S31SXWsZc9CsQadz8K1KCTZ/U89huuzBQ8USE2SdP3FtZM
LT9a2hOhy1z0s0wRpI1lIOlN4LFyeQfk/YuU/h9LpQlaVeccCnha4eTNZJJzOxBwmb0pdLl67RcO
Eofa53tTKglBaaJEFLP9Q369Xf06cwKGQ+uWwLqbL3/1kLa/51L+naveOxS6y0P87yQnR1jyXUZt
Oy6gY14yURrfflNHTEit/XXiw1RMfZs9XmjHLRfTQm2Ay/6F3Uu/0uZts9LVtjkLnAcuTsO2HRiT
4TcPDSNZ7/Xc5etzX8cN3XqK5W7MRhsR6sHeLkF2ElVKWK7tNJHYub3yyIRFQFqcKLap5s9e2TWA
IVpUPCyZuSzelINVeZbjmBHb6Co+ptCtCCsOCZ4gAgP7MCk/kT2BHU8eIAf0p6IiIrT1CJAdSK51
2Jpp2X2wCkO1F6aMK84l5IN6fJLEs/B8DaWT9TxGcEJTea1Tgnimui7ElwGveFKESxn94rS9PFx6
1OaGkrp9RKLSJwVe4Y3SsgQuQijwo5UaTj9RxPJh6nE85ElA5HLgHzfNPv4Hf1KFAVOYZyrx3zQ3
quNCgH0N07EIW6677MYMTXQPQaWtQkfW7oPT+3DJJ8hjhK8Q8AJtxffI67wwDfhcEnUnoNGMaLV2
9sVOTH9ONAY+F9wObKnEDqNkr84mvFHMdHRIjH/sBZzyhBgic3ysZWBh/9AhoyvrJL69ATXFXBbb
jT4tFsQ1FJMNmkN+wHhwsrCwCG4Q5k+sdzvXH9lcIUPOM4wbav8OoT3R/uuTEswnkFJUdzsc5XzP
2dndqISYEd+f3VQp/4msjXfrSOoCMQbS2LoYv7NgU4n3wd/UUdY+KucEB2z8iG0HlCucOUgy3OFO
7bIoIiBNHqHKaTme2aZfNumii5X2Y1kXZSby1nMQPlINcdjmgUwKrp4pnRYAGOG18TxZKT0tzKCw
YJh9ceoFFeFotrgAVZAkx8FvaVunEL7dog92HToMMVOevN+crgizR4P7HiX2Jz/VVQEnm7uJjey6
RHL5rFz4hXU/EmnrbOY0l7R6tnJTh76eyVNn7YMdUkz7CKzzunhh/YvRP2ABrnYO+p5FMR4SBf+S
1WBANOdNBdQTJovk6cunZ+52fkeEpzFrTkoZe2UsvgWs87XVhRUSxShl5GMs9XmYrSfRCFoh0xiT
j9JCzH5HM3ZTOxmnyGBkNQpS+L3J5L958f8bKPJTqIFMMhhsXpFQKkhbDi4h0IV59nAQ0ubuJMh+
wieExZlm9d72qzU5s1T8got4p4PGjLsnvfQXL5IXSp7sK1iU2IGVc+Bn1GvBx2B9OnrMMEFoLMzD
9MT7t32ZaGbOJyrnDlUq/jKTMZh5aqABDkzGuM+ZbZ0Hkq9HRNXymGUDEyE2I304eMEOf6DG5rSI
6tpxdpmIZzz8YNolcIUP0nSwvwvzZ4mNg247ViwLKIvtWKBvJXbwMo/sKsiJ0ZFibk5+wxYVITDj
K2bMF+RjZ0Z8m7wFcmBrfVe9Spo966JgQ0ZIoZUnhgOH0O5cLkS9mMZs7n4328cuHVeKA2Nxga2p
ETgBHk+WXXCngucsMB6jY9c7Fwou+VgDDbcY7YkBoJaYezf24GMGFjX9Fbc6fzfsroHcZ8D+MpTQ
VtZKhP9dO1rM4ZTNS3kxYZ6/SqTa+kxYAL1Cd/1Jl/UIzLTzoyc98LW9Y+jWRTjVOaSHZC7VuBfe
Qi12h+9X9dRuSvsydevDu9Xt65RPj8w2xc5u9Q+loqnZzpq0JfoQJ79mYQcS6Dml2C6GuUNGKibI
JkAP7CZuhscyDfgDnEzxdxqC5hyh0xFrRPrr/OLdMGgexjM6ukkcLAGdvukovMdUcicc7WmK0SYL
wj25mRO3MAvYRBF1YNSaziou/sK+q5iL8Zq7BdQ3S8bttmj8krdtNpr2lrACY9zzaH/wWK//4xSw
fDZcLqewW+T0itaqX90F+nhGDftooUieC8P8WAnZIfMSfRibdvBG/Hmg6pOMhMOdoceiNJuzZ7b+
icMEyIt8kiFxcwQ7m5GWZ4gKc0Enuc3oQ8fRVfBWyu+Go63xggc8nyGreES3/GY4ErMYA6wOAkwZ
99Sj1GN0s6wFqvQg86+5LLzfDWNCD3cpnA+WXXEF2lL7Gxs0NN8izXTQFrMqpiMSsYNdIgkEAA6A
TTZu957xC3+2Rd3slXZD1ArWEheKunt+izbHMi0oQfMUj5azJ6P0kQJju40+EDM0MUhaICKzaZ/O
E4WVchT5dpa6/+vXuPK9bJGfeFLtfY9Lds1n1yjTOQnBTQB+b+mjHUHYtXwGueKxW0uimVnZLN0B
jyIKnfrzzqQmckzLQD7VS/4LungcLtSJqcbJ9px43VPZL281qCpbYxkBZWKexli6/4YY9TCQNVls
b4T27bkSf7EsjI3nlS1IiESo9d/1FlVp8ackChIGrWrJYaXBQonVyPeqi9yjCd+ZzGZRfy5ednDT
8tlL0n+5x0OAAj5t7CGjnIANwfurGdt1FkNIJsJTI9vGCcykTIHdjeGBhlWPgEbBry8/9ODleGXg
t9FhecB2ZJn2Btf+k6md/LZo2vY96jPKDUZREwXHngjZMeeWIGm4za+KtfdnZpNrPjQzKrBq9T4N
BnFBvuHqLEt1qGkzX2MAQ/+lMAWACQN9Qk4OuH4Udn2X8xwccaVtEliU0Jeplfte+v9JBr8vjABx
5ICwfuCRA6FVZPwQ+Brv5cQZgUTrQgvMq78anASfGdKF+ZlBi63olHWsffvdCqaiptNStL8m4jn0
dyFJJfsilfYLyfIXRhycc7/iEiLbf/IbQzyREcTNxFhmp9bKgdYn0UuCS7lj2NKWO5L0A0sgyglC
WJDze6sG6yf2CAHbPv0oldXWvVEW55sWqrN5rILO24muLu9lkE07h2bTA6ChCPYzf7va9I6j4WQT
crpgcjYfjpBtt9c6GV9zXdhPSxbxcXXS7EgzsjhzFsQh8WwK4sArV1+dwy3WEfvOo0EmwWuLQT9G
KZrfQxe7vzjHDOc8no1Do63sEiTD4KF3GO4ByJb1BxE/+c+cLQLviOTF3Fc3ORW30dX3GiOJKn1A
ZXws0uKxVCrfs+exbq1QetoGo+fA4jUYr2as6lRy4+V/3ArsNEvSuAoMc9Ttf2kKDsjueKwjxPLC
oy6PS1gh52yWqgISO1qPrp34RfjOst5efFlZ3+5HbivZ1jTZuheujPbjVDEjxoIHbI6AZUOcz1PS
wgJFvaqXGZYRhvSxmqw4otIxOMbJ4GlOB6xux0dvt8aEBmNF17atbHXMBv4sXhfARWA5c4+bsQtw
msEeRjM1rI0d26MkVCKJ4+5CkzkI4JEHq4+I7S6C50I7wi8TjJKhimuaoawGe9afBNfyDiCBse+G
H8W/RC7FSRWjNPB2eNxVJvsg4UgT7u6TIrtAqwr2fAKL57kUfzWtvzCyYCEnAowhrYJuM/Jty0bK
07OnWVQHP1H8FwjKZHRGsOEHNKR/WRMjiA9WMR56YRxtURbU96oXh7sFSXgqDQg6DDbETULmBVQY
loCFCWJ5hn1wmpYfCs2pV1DrdHbZDEIdbSZQVBibeyJ7gDSmioS3p73pttDXRQtqRYSAi+RHKBHF
1PEDSFmVVx/jGvuA3LQTLG9i6BMv7DrZf+vGLAu2Gso53UUTIdgtjTi+dIQjlP4ApkTYxq2VeZWs
aJ+DLDeCV9bYvFBaLTjWCnxKyF60/c+iDPziuXGkNxPRpZ0mWPCV9DD3NnniOrc2mgeW1wh977Mg
XaIDCfeqQwMq9bo5iEufTwP6yWT3Q/rKBXByQrCYyNlV65e73piyL5HY+d7hFuF9cx8f1cnQzZjt
XbNnihSeFgk1j6f2xZ7T9qXuwFNBP47kN/x7WT4nCJjuay9cfCUgD3XyonkZ1GEQBU11B7YtuPax
I62as6b8Oe21yAyximjJtU+ZcmzGNHNe8TWptjhm7PcbSChsEG65h8T7NKKwjEzDkDTCmM1AdLMU
V3qiDmPWleFzxp/ErEfEDAZ+caoQME6lK3MUD1KRxHtrDUUrZZPZb1xNJbvgDraRzTJ1l9mzreJ1
At1iHIZUjma0sXRbo4eQ0mIna/ndlazTXVzgRb+pqNr7ohLxcid3mXVhF/Xx/M5RjQI/Onta/fHd
Xrxw6CvloXD9iGqjQkDqS9E/GYWZWyy956P3Ra+5bu5OY4nlgB1AumWzWGiD2zmBtdJsEJsU5MMc
9GdkRJTBUtvljVezAtZsjcktJr5+A1I11y2TsxeB3YB189o5UVUUv103Y9acGJvY8Ypg9zXKLPWU
YiQW1xhcLUkagmGnJetK98mqwfHe2EqoHlz+cnHkAjTy2M0nesORBWZ0kyT83je5D7cKcoyC/Tjy
upiRE3hbBkFZ8G11bWYGlKwba8dTJ/3ieOgwqWg25fvc5ar9BHAnM/4EiceDJdCHLsow3lvGZ6Mz
G2KmdSqTIZ6uGO2zYO+X69YWuH7yWZddLXdjpKiwaH7w1zIV7ngmc1b1kOQc/0gErLc/qPeyaeoy
HXrwOBv/yVjo+MAMacWfdHLT6ygGTqgCDzUE3pKfYdgM92K0qqO5lklqkzWqjdEgsSNoeGu0H0jO
B4pazhBlJePou+bEOr54pI95hrEu7ZSGy5RL3VfrdbdUdJi8PkrHfxOF53pXiUS2ewI40/BTGDqI
fzJWzsezaY92fi0GqU7aQzFlSagr1i762JFJNuLo3JA4Mh9Es6cHhURggF2v2cf2ygWoPUM4Cbef
J8JLNvG3lMfF5KTEvxbhqvRa0YHLnszSZr8xnu3s7BAZb6DTJC4uGXdlXSAgsuFwrMyMoK/Vxjkp
GSd+xDpgmUAUHX17VRasRA7ZfDUIcQ8YziL9NJYKpd2tWEe+t05kEIB1gGh5rH3LWzYt/qdSZIc3
xsRofIQE/9E2jdhVU2Q+/LqpTiL1ht+xHXgSvoktLMKV9MIuwQJlNk3h20K9m3WlWHRF8UAvzur0
gCjGPN+oYzM52A4FBx7s1A144rDsMnQRmW3yzPW348XK4aSQaUp/E179qYnN8Q8DUepryVE0Eypv
hZpCyOHooV0M92aNXVhRc4r61ibSVfQLiXCzNetzBpYDwGoeK8Q2hl7KCdsFpjTIIKryzmIvP5YS
w/jB+kTc77OpztaYR5Ky4dFOqZ8dutF0bx1X8eXhWMTgcghHstrQuxH0/tnlYdpIN+1zMrPFQI6M
0b6NpQyWf6oKESjUeLVosGj7w6U3BuUiaMbSfzKh8keAJVL7V81lBtIiPDvrkLCsdW7RtCcyprbx
DlQNFgFjHcqH97rylJNtZ2FXc43rbSCyZz8npN8iIWUMahdZTKzAjOp13Nqq4OA5MIOJKfDqnoau
fctb+ApiDfh+NKpzgn+acrC60zet4ckLTdnFwNwkCvNkzb2JnFmbshBnny3XfR2Rmtx2CnrVNR2V
rdlUcKrk1PicEI4Knz8ksTi8O10KGK2Jay6va9DmJF2IDSR2AfwwZCX/cPzvQ7bfCBXFwDWfAxvr
8tJYRPceg7cmDIe5tuGSdlibZPtYAnpSVuHTuU5pgLOWxdQUGwJTaTs17TsdkF4uqvakrTUYaK5J
mn3WBMk/FjIs/wm50iufiFu6pEADy28pA1so70iRmZCUubKRV49MzMHaO3ie8u4EcYKzgl2xcxZY
qzsOqfl8nQZesM9m3aF6ETRqL7Ic6w/6HRNHpcroPwvTbsM8LRvri3NbeUo5neA8i9gD+kJYu39v
qJYnGC+OtzM7HMmDHUdQuLzEP2VlF/2VoPrR0FVzAZMdnRltHq8ytUpIOfwOXBaNe6cj3jlQ+8jw
9yCFCuIEPRcxzC7+AhTPSQp4AVITj+fqmOwJ0/fTzk0EYEAyVC7xMcfFgKWtmISxRVH4UpVBsi5e
DGrxL55rw+AaFd2Vgc8C5bdaqOLQQx/AJKqk+e5XK7gZCBbSor2kZZjjUpbboJ3B5dO45B5X8FTZ
ZrqVBWt1nbNNODt/pEoGd/4z8fVI7qo1Zjond4m5ZW9s5QzJgYN3T4iY0Q1x78jpngwfY5ai+UTm
EOQpWbe4FSaWhTN/OJbrfdiJtl5ylWObj+siwc3vnG64mWydVLcBCSb6U+Lw8eSwJc9TeHQMWx25
YqI4ojWx0hTLtDDSXUCNMi54TfD5PRpj6vDKIZTyFk+lvEo5jEa2YbzGKG6zyZ0HOlUCGH7iud9s
+tKQX5xMLePFNLFJv0yIogeiTsWHolA3/iGUC/mM97mTfMmB48mBHHszPqpsTph/mSRZHm9u5l3X
MAbC6q106ejI+sUBVDvTrObuuvNY0OGPraZecVnKTJP/Wpmtn8rospBLcfPgMxHpK009+43tERbI
TS4NpxR3VeJpi/iL2tQw70jIBXy1+COPLhEcSZqcTRuCAVEMI42G3Dr9VLm4TLZIvCehuSCdwTCW
YtmAU5nJQ7VxugIkHLr/7wgbMXFtBz1+jgIKsGZS/vUsn1/WJgQZ4meNDpkvjtDHaLaDE+j7AYuf
r0lozqqNL87EfXqbk7Mv71nrwX5AyuLsW4ytB+5wsLHxbDOH81FLrzdIeAkh6dT5Nh1c2ZPJhX4Z
eCE7Dt70HYAnfTIs/vTsHcrx+KGqwXCqHctX/ResbDbD24aDiEOnor/EQyvPCARJtiUJsYoFnssH
zs3cjkaiBXPS31i+a6cn4XpWcKqyVOZb2+CNsUGDJY6YSG8MqXctVyTg5SvuLbM7qLn1kF66mTEg
tTBlRTdt3BLec68VwDw4fyKpsl3ObuhCgTfqjQ/SntHJl53kYQi2ynnUdtVOLyl9zzrbFtCJ6Inl
beyLvTVYTfdSJvOIdQEJlRKBIILKh6DVYEgcfUKP1VcCWTaTyTNsEUOIq4T/EuyIKgsIFVndW98t
aHlvpzpOzdsMNslMXMVKgwIElazGsxWsHlWd2KJpdzV0kYBrtBzFrHbZyGcS94vd6YIVbr4O3L/2
lALjXTwp8ZPRur/5fEqPDHPLgWG/pZ4ermGiB7djBAh9oIECULjIXOr1HYK85wRTtxMzXLmia8nU
kqoefzCJkuSP37A3fKMlXVA8tVkH3NsImREpzKzPh5fEVZjpzuBXxQH2jyUeaOTQ60fpVIekjQw0
gTYqqcYxYddoyvJHz6RdGmZ1Vl8IEBShbk15jCdip7uyRn9Sk4A5JatErszJmB/z0t0YIuYsHYux
70OCdc4eKX0kc4UT2MLFyVT5Nkx+nl9z0x9rAu6L+TdIWusvQg1E39pwAot/HPjgd8sXRuyWDpBN
PA3gwjepV2ItD4X7TpPT3VGZUODEKuNiUnjmUIc2WBu7pvCtCiZcUUACiUAukOOxq+j3MvVjqKF0
KBccWbxA7hwqwz63sWuuPUX8bUUd7d0rjMb7bfZJdyMQvgBdauoD8QTWT7CRMofcz6z2UMYmzP5a
odtAC3QTfh6ZrUIQgx23mqYf9qIloo5q6Y8PTnBZ/Q67jdQBb1kt6Q4OnGoaMfMWaLXv+dvKJbs5
1xO5coj/8bZmPZMMc2PM+QvD0Yt/0Iqj2qkf3Egc/Tq2mrdibRYhvYOQ+T3peYIJWEGaytbkdNOc
FxBl1MGlaSvuBEucvpAK79wXAFojfTBX+1zGg8SAVcOgdTOOZ7iKScc6X8Wx5w12HPeone2tIMw6
MEQovFThtS68HXuuNU2WPPsDI4QbpckS5kSs85renIkFxVQIk5R92Mhx+M8tVh88Q545d9KHc8OV
lNkre2jf6zQODqmwnHYf21biE+QS7ls59cHroPLhzeqC5L8JqIL5LYAzrKh33/pL7HAkZZ4L/cyh
PQFJkkwEEnLRjrzIE/A+Hb9KH9QIp8YQJ2+Gmo1fiETzI4gzN2JowodvC7YP8tc1gif3EnFZ/681
A8QingXeGzhs1pCKfFTzvQCMfmuCgf94oAkOi6uuLuPQbVrXZgu1Zf9JeUndhaVFMXTrWsV8MTLs
RVZILf02JV3yOyCBZe3JuCfls9+YFEqigFZWiHbMU82cOEfEpI/fwFMa4jy7vpo49xSAueFaiboC
9Z0zkILzgVdnqiC40XVpGoZdW0aDSg+p7FISwS2YVmVmk9ZJ4lqhYrfjYjcY0ADc2NjGy+O9FxIH
jKZnSkHBF02Q4h1LetRhh3t9kqUH4x8g0GOxsV7OXEm98hzjfP4kZqc/fFP7NxoNxoyE4c9sYdtA
QoPYGodvVi3bsbksLZpQTYiKd9VTqnH+WAs2Gv2LkRsCKoR4FiwzMIMRlcvAJDwG5nZBIOOxDuHc
JxDj1kZ7mVjPrbcY81hBiepHfEGGqpjzFb7XQRsmnzc9aSvQd90O8slO6/LVg2UY3Y0pZ5/WjvTE
anIjh8DaVVbTc+6LmqAObaiXCaj9Nj2mqhEfictW3QmTXvZvPacXSueFnVi7gA2Z/zk7s+W2kWxd
v0pHXx/EAZAJJLBj97kgKZKCJMvWYNm+QbhsF+Z5xtOfD7VvTIhBhnd3RXVHV1UnAWSuXMM/KErp
EvXcDTzIAYkZDal+A2vBo1/L6C8rNKpXS9YI3MS9/iONU9cDBlP93UZ6ex9Hjrwr0yBID6bbY5Dk
Qo6gXTdk0c9sahbZVjEHPYY7mv1B+Qy3PjShH7rUhqTEd5Ol1+Y9mOemOoqeJwaxhbKRG+aQtIrR
iSrUkE1bfJN9q91Csm+Gz3DSXJ22OwUpIu41rONfhcPl/5jJjF4vU4m5cH9aspHxQzp0MR0mE3kv
jAS4UgDa+WLkfjG4+3c59sHGxkV47Nj3c9Q/UHaApoYfT4kwxjEShhiZljPGwTOZ5q1tx2Bih6l0
8Tmf+uCphmjW3XSTkSAlPodCPAJ20TogqaT83ohlBmtMMWQZXzjDh57r4ZOp5ukR+2C7/IjfUPo1
zwNaqoMb2Cg+RGUEAW35dgjUglTKYTLvGugv2pM0EbzIj0aAcQjS7lPtlp806SKDrMUWwnmbnphj
FostcIz8vBW6SHoo3ypApaqBKmHD4HTQUO8orRFtL36v56N0in2DVXZZ/6YxEQzF1mpL6GG0o6Ix
ONJrRi7aFPMy+ZWYnN7rFdEHCCMNOdpIU/g5QFSuhF1ezPWOuToccFopo3qVWKKhCA50JL6XbqPa
CL1ARGfKDVeWW99bjJzebH9EyqNFIyKlU1IEFPnZhE1qjKYDshGjLOA4IwBPZWlZCW4hLXRM4y3L
6hbZlqkPA/2BMrIFupfC1mSILgqZwJGAOAJUzpGzRjceZixzK3pDt+S7Iy+vKexjZuQwNYJ61DDE
c6xbYaukQT6ErAQ1WIRP7OeFdlz+Qio3OwSDVR5ERcn9S1nLJukw6LhVrslksi+j7McYCzOmuDfm
XY/Vudrh481uHLqKRmvYYb/21zzAYD2mBeXHh0hTZfFomlpX7WugYcHW6HOZ3mrNqNvQr2VuPSRB
AmASNz6IJ3j2HEf2P7KYYrD1XxJIfnqAyUbYjCnt7+whQEU3StLqEdlqrnI/KceHgomB7m7qNqjs
lxTCpXyGvZClwQbwk3YDtA0YYYmSFYA/d3hjEogWQ+TqwOTpGAVgOUrNfEhJvV8NcpDs0xzn0bNN
x5bajb7xD4w6SO0cGdSfjKaOix3eCs5dzrn+Ct1xRjMZ/u4NBRnNImaZxphsLEqPESX1IrPvoiLg
L6Byj7YgrgsOQp2NVpcfGK9FaJ+Gs6jsz7ahpiPSBBK2bI5JIc08selUjMJvnlS3jSgT7bGhBgLC
YQhrfCyIp0xEGSlk825sVGCDenHFS4QUIIioyM1TL2J2vnUBJnflbshis34ATRtlX/MQ9Ow3adt9
h4khoPet7TftsE0iXfM/hhoEISbrkgwBPmxh2l8KJD2UtgnQHzPfIAExJAPU5Sa3gI/KB3OUiNow
a7C+uzjE+VCScD7G5IdoZB+0meZFRpVD8/5BM/zE/+UW9K3QKiMoI6v7reSL2keOVd3iXJDpRvUg
GpyQP/cWDfB93JmlAQlTV+qGcRTMuaAd5htYCHgPK+ZQyL20clb3zoTyAfIUs3rI8VhRjIEmWh/u
TUo/h/kNwpYv9LtC8GvMQUlCHCj5MKEERVQBCUIlnRc7QIZuCWiz/YSddxUgjqL5DTlzyRwxxbZP
PKazyLelbwBpJGEMc+e1oUtFpV5mavxJ+xwYK5XnBGqBdmOZ0IbEEmvsfwmXJ9waMqJH4Y5d85Kk
YS63Gd2gLxOxmHGoZocZGdg0vjQk1x/Tudc4WWH1ho6OPFal0c33ldVTlkbIve5tZBeCV2noI82M
2Ujsn9QYEvIa4y3zOQ0r523GIiII9qY5I+IxEv2R/VBGgi6W9OOXvCgC/7GDo7/HMgPB9CaZnzsD
9b3Fo7kPulc5pkZ44/YT2qlYllV5+4lrJwbwnGV58WZWAccTFkz4lRDjfGmmQdFwSWesaPEhlx8N
zXJ1yAhV39NRS2cAE5mUnybqA/22xRrjW+F0TvQGwAgFs9GqExykHV889YVvwhOqEkqicJBfTIzq
PXjIcGrJV63gpUWvy/mEOSnVFifH/T71Y39whQFJeSyzu9pYIPc0SdM3EtjpSPsXFqUj7PYGs2ak
EhH2b1ECAzYwPWTWVL9BlIjG58RJh6neFL3J37l0SGk6ktr+aJllL8h9G9crNGpQTupKiHV5Vqub
mYoZwktALbidW1dEv3wEJ+/HCadGz4jdglld0trlwexmElBU+cpDGHUxQ5m6Qt/FJGmFRsvUCx/f
0ZbbfGicD9hDk3LDAGGymxSZ85WRc/mpk2aPwoaV9U1/w+vX9PvcVUP91UDfR3sdIIlr2xnG17Yk
SMtbQxk1+l+F0nr8GEQf/lTkp+lt3aMXYeKHoe5pZvf1UUBQ7neIzGVgo9wmKR8d1xlgw1Fpadbf
9J8siN0aSgvlUwpmurgxlIKPiCwmCtnQiwfGq5aWBh+FhrqbHo14Pdxoc1M5T0FcQyklh/G3jDgR
/kC6C9mqCM6cdsPvU+VDOegF+GOHyIyfAuqEhU9Zv/Nny/kxM1LCqplT8BoguwHOIkF3GT6FhnEm
WaGZbps5G9wdNZEp/nJzCLxbtJOZEqP7o08kw2DzmTWhYIC4EExA2gWMyJ5Fq2FTUTEFRffRZkw5
mNmNhUxXx0xJUQcgxgXmxAwXjVqlt1BR6OwG+0FA0u4RMBVbwTTuBYy8nuxjspNlQq5PzvccwVlk
rUKzyvcMpX0IrFjBeuNQ5K9ZW9cMPOJuCkBWLrKdVLcg+vYhCSoM3w5RFST1gvRbRwQbH53ENZM7
I+6ittnrU6m0txLZLfW17Fx0GduAe8dDdQt0XmXw32ni0T59QeEgJTEmeX40x05P5o0UwLh+6bod
894ILC6CxOiyzUfg/K2DEAuf+EuJAPb8BlvADlDSibOwey5wDXxmdjsGWCg4wd8IbHfJp6pyJPLe
IBUOqcY7JCtW4J0w87Tcb/g9GXgQiGj6PrX4G4dpwJQVWqjYOFMABlvpASUEA4pFNykI4oeyC4pf
qe+4NAAMiz9DN7D3ttPTa1rG35MHvNuq3+po9H8xwnOK7wMXBaaR4LpJjzS/rl9ypBlQjqcH+ORb
Fa2BBIEg7g/Tmb8nWlhCiiOxg9iHJzmeNSVBx+qApT7Yoz4c01kv7+pw8NsXwD6jeFpEAupDa7ZI
FuzKrppwE+l84ogMYcw/Y1eUhc+MmEzW1BM4p0LDreaAWYX9C2ciCtHYaUNGS3G3r1xHPVayT25N
lVQ3lRHrfylofXDpQeYDR8PXprq3ZxOfKtpiALRmjuQenoKuA6KK5oNR5BRBHWfDGYVGe0f6tFRo
OCGooVvzp1oDZrWTmTV8yYNsdA8JxpUT2k2+i2eCiOlGbJFkz7EiJHggz4CKv2+O85ecIRhAUSOf
4wkaBHf7lpmUvYhfkmFsetNyyhcGdM58G0AATSh6JgfJNeJidQytvmZ0NJUPjCPzGkqOlYsfXWiX
r47WGRLhnmmwZoA3Gv9gm0/9Rzuvu3tAPOqIY44GdycxAVzkA1IEk6vcpeWfI/Hq5v38JtoyQsRK
H4c3HT60RYcJeqjeZ2zhiPcqjyRLAaaEufvMgIl3nGlOrBHIXAt6J75cFpzcLDaK58AtMwz3CHFA
JbuC/NpHG8UDgUp3MUAhO70h3ZrBYbiyFNsEFG5+KDqmoAEYZIk+OvjCY2aPVsK572vrK+jKIm7p
NsQVfYF5BjgpjhK6ASvEkx46n0DARg9zk6UFwgZOr33sZ2fA0Kxybf1xrIxW94hlkAipwupvNd43
HxNdK/3Pquw0a5GcMOvb0DfNfQURw8Nid/og5cRMVovsh4nSqvnS28xgt3TizJ90WYroFTeG+bXS
FFkbtaDaFg6v9RPuiNFrwxRnCw62tH4ye5hLD+9M9y7r8NXZonnqMoeKMSKCSoyzwR2S+8lH7gWo
SZQEQruJVOUyvY4zeI37JlMzFJYh4oiOXoVkHiLAks4vznd4ouIkbdiYOyCF6g7x1kjJHkyALj0M
ymPS6raKdwHnk1Q3szr1HA9UlrummweqezFpH0tn0uAZZ0tD+34GTh4chhimDjZKrtV/M5BdTF6m
ZkwCJOj0hraENbjQZCBa0U0O0Joa91qP16a+FdgZZNqmkyVzmMrBCwQx+9L0p/4JMkAwV38rve56
aIt9OUGjhBbVjvQtC3Br+bTrqzBv9Wf0cmP8v32N0X7zEgmk8j63TtGPDwB1tDL46ZJsx/6e+RkH
DMz3CFz+4HTgjXFYy6D0fqDWm7HhkEp3gxQhC4QgjviJQH2wJqrPD/T0nXnXFWbxLaqNoj/EUqsY
IBmVkN0h5iLroOuNEITyrcqAcIoj46Iw/Br2koh1nPAOncq9kYOPs9q///2v//v//vvH+F/Br+Jj
kU5YGf0L+auPgEDa5j//Nox//4uwvvzPtz//82/KEFQqLYWiC1mba9Hh4q//+P4U4fHG3/1/RBJk
Leyr8rtvt1W1o/IZDqmeGm+2ST0B2w+eNsR5TLkb3Z2oXmqHyf2YMNeKgCdd/jXq9MeYiiY3XhEu
nE7bXSaopz+G6d1kD9z7XxMDuMfOkKX7xYDT0t6YfTZlB4xUoANXSUhK8YcrQ8q3LFNXwhao9gt5
urIpmQFpoTa8kSsmhzqbsGWxAccpZQf3kCN/GD4CV5fXNNzTxxUIzgnHkPTM0YBTmLufLgpsilaS
Au+NAcjQPDiisxGObKWVbZjHMnraDBwbQnPZWMZHy4R3ihC+5abczkLRFiqZpu5wfS30o02bNqaJ
VXckBRhsLvhEDbvrZIzL/nkwOt/xgozC5v7yQ6w+mdBdgaSwY7nSlCCtXOf0GUxe0GwFvf40KaMH
nlSO31DP628aU0eqS5DUfJlMM7i9vOry//rbrhWGqRsYrNDFZKNYhlx29W+7tpibJLR8u3hG6hET
izJ3svs+gVkIjXhut7SDFfNlHGdvQwd3jivb1DqzupBKsltN/kM3T1fvwMrWTaMXz34xtE9JJqzn
oFlguugjXllq2fHrBxWOZQqAebYr5bKFfnvQxhQaAwFZPDctlWUO8GMLmajed4k77mulO6+XX+z6
cxqmZEOCN3Qs9qWprz6nhWBPNUJ/eMJ1Et5C6C5jFvoYCMtF+ZGGP3Mjm/T48qrvXyirWjTwpWGS
hFv66VPS4+BBGb49FQkp+mbW7L/Chg42UzNt/vHHa7FN6Yw5loHu6TrGsDcrnRab/8ToXLySKKJb
Ah0tWrpRsOkuL3bmdUohDeWYhmTQqlY7RUICt2ldL8ZAC50f9brv08LGQQrIhL9GsY6tZBoZ083l
dY33+0aysGPzFYmjrlh+2G/7xtIAj5pu6j+BvvJKTdTpvhZo8Qb0WrDYbpCoj4a5/p7ZxptcPHq2
SdPiM+CjWFETbW2IDwP1nIv+y0ckS15ct5dXDvGZ32hTcNKFtmk66vrqN1ZhGQwN4hVPk8SZZBNm
Nm05+NLyLm/wfYzSonq7/FrWAZfdrUziFPuMV0IIOX0rIdXy7ISafDI52wAD4Q+0NAXAR9soOAtU
pI7S1pjeQz9p9xEGudvLP+DMRideGvwOuluGLVYbPekNaCJdoJ7sbjRvU9nQSSpTHzBu311Zan2z
EyPlAgkizgJoQy5DnD5sEI9+52Sl/YSgnbsr4dXugd9TEzLOP+RxeVeS+W3gv4qdYfiobBQF4IB6
zo6Xn/l9rLZcw7X4MTpPrlurW67FzAUc/2g9aYNronc7OsZtmaZfYNOT6RdIsfapPu3gyEZXVn7/
ubmWHBZ1HK50XsPpG3DnoXatUsonIB9MQDVrVLuR/tPemRPrnqHUYwrWaO939gIOccq7yw/+/mNb
XE9cjYZBSgHa4nR5bigHzkBjPJkxmawRD8WI6FM470TU9H9dXuv9WbKV0jGqkybHnlHb6VoYTuO7
0Tj+kw6cca837lLQhdYBiHS7zfUxPlxez3j3VRXYSqEIMjCSdaSkThfMQFz0jp4x5Qs0o7zD3DAW
x56JJ63hyLfqvd0O+m2GzQ0iUlOAzZ2abXE7YWo3f2yQnPyrAGwvNrlsxL01J8OXyOIWR9Kohnhe
lmH8wQ0t9/Hyz169JtsG1M6BULbOn4XhrvZi30wdqrFGfmfO+XxENKw+Flpm7JjIpU9BqF87hO/X
E7pp813Q7nVp267W08Ed4YmeVIwoXWxq8wH2OkqiPmL/TC2QGHf2lx/wnxD2W8LAEwJa0h2FpJdD
CHBXQbUHNFGAYqruGCa3r67UsoOUZr61Q328jcQsvmiDTDCDG8GElFmbHGbG1zudIubGMs3xys2+
jkL/83sUaQO7EnFDd3UGjRRRlc5EUwnQTJ6FGHvW4ucQl374t18yh7utw3ER+tHT+JCDmkFpGHnU
Z4lLkeMJLE9fr7ygVcHzzw8Ch+QIQUxktLI6lczrDDCTLZ8kyNJ+iyo0SAWJWRM71Ir1RzwkQRLT
nUXRCLvGSeytTtP/TkszCnd9Jhk3Xv5FZ/aIoVzXtRzddJbtcnqSXF0byPzHFkSAne7d2JieEZia
DjQfxC/doGt0eb3VyV1eAJeC4do2cGdTN1d7MunwwOnoddxVyEajHYyU0/BgJjYT7koAzD86VW2P
H2ra2y9YbPb1lS1qLqFhtUVJZrn6ef8GidgqeW+6FNuYJmzuwjGdblt86lAH1cfPblR/IOOXaGmF
j4t57c9sGdhQAwsup4qeuY176hG/JBTGGe6MGwUQCmVgw/k76FFZCuwh3vihHT1PQqljJFLgIBlt
RnCz3y+/xPVHc6ib+WAoQkruGPqrpx+tkQgaUrqntyU/Hcsb20LBRkWP3IFqa+BZ8HR5vdVdYjuO
LV0LfrRuMhF3jdWxDs06VAiCa7eO4/Y6TE860CPDxiqA8LZJs4kb/Mq+XP4vf/9MjkNJyr0teE5D
N+zVybUhKNDwd1pPtnp5VLS98f2YEC1qZbO1rWq8QXCxuLI5Vlc2z+koi2LAsE1rkXNcbU4s86YM
zCemBI5yGB9mUNSsRztlZnKs9LKe9qh+adrt2Bhly9QecMM27hj/XHl48f6HuDq6IyYXquWQOqw+
cK6D76khfnnY++jDPcO2sH3KwJRnXN9213yRnWHD7e3o+u1EgFJPhthaO04vqo+s5r5l6qp/pr1r
0SVBSliPvg5iscwB0Yvs5ocYpF/yVCHL4e90hmvuj0aivnljgNsn8IRdrT+VKLeGlLEVeDlULVCy
BxvdhqRp5RThFh0NpaHfNugD4e6TyZHB6RQX2lKIRnrkDV3W9Zg4RkDst5CltOBFDKgzv8YA7NOP
5NdoEo7DOHbmBhMJtLkv79l3Z4QC3bWEQK+Gms60l1f8Ww1igtnDEwGckt3kTEgTf7A3jBiRxDHn
8ieNFefKR1s2x+mOZUFOiMEfDl9uCTy/LZg08LfxI8s8fRjbTwjmls8YowZXVnl3pXHEWIba2uRQ
cNOunqtEwiUGdJ55ADbwcqZzeFtLgVuL7AWWz6V5q2UILWICHsJ9wrMkLbNmq8IpuZJgriM5P4S6
0gIjY9CCceUqKIyJQPQSiwAvcOXwKqs02ud4U3s5bnw9KvOLDmRUlB4lb3XlJZw5HiatKZt2gaK4
WL9qA3W+oowMfEOgF27tPI8eM7SMboZlF44QO27B/CjMIjEhTmnJfLy8tc58aYoawb4irZfinyvm
ty8dZo05TxloyiA3gL2CCc1+alEW/fkONgG26VyT4Hh1e5Ur9EPRKdzI+dIz9ETkTUf7QTj+ZO2D
eAjegPPjAHD5yc4cGr6oQiuRnAnxmNXmiptwLMMsDL1GYosj++YOBiGw+g50mWXiiXF5uXObGQ1m
QwcFzh9s59MzU+vJ1DISC73BTrlGx6QmvvkEj3FM9kg9YJWSluhsTHF5H/iMCCanNR71uvpx+Ye8
ywrYzLTI6Tspe2kDr9OSXo4gCOog85BRNfFXH9XoeJB1xuSLxLB03lT4VolvYwNyb0sFZUY7u6Bj
vJkdSwt+JmrUy0e/M5FcRa6lnm1tw3jDErvacANTbApyydiLo3koP8zAkvrHylDQ/V0doaNmm/md
K45FLmtQOMBqEei8/IDvbnAuU0GrndSTVFjIVemPUiQm0ibdGAfE+q9FMfbQ9j0Sr4CHMAC8vNi6
/8M9ytvkDwscMZ2VdeEBsiF3Ii4JlPNSke9DtIV+wPNEKjtxJvtIUFOUpJhwznsT7EC1uHP1LyWW
POk9/2j+bAKI8bfKaaIHXLONco+Rr/kjJoc1rmzBMzuemoy+u+KE2bQBVztwKnSIvU3koYc5C8Da
+NXKQDWv1mw6xUPLZOPvy2/nTNy0eSu8FkpAYa73/GjHJv12LfGGye13eAtZwGJV5MWEsX0pzOa+
EQFeh2UQv15e+d0mwBRcoKVK2OaCYvJy+qxNauDMVEXsQxurWag8ZpCB/uyiuwyo98Plxc4ESRJ8
i+ILmp+gvXq6mLBgBBhlhZWecMbbFpLl1piS/8UlRJxifKSkaVNYrbL5AZeHPoL17DVzQksTlDMA
Ut3QMPJEWAk1hQ7XoQkwnJ9mN5cf8Nx3JDXTbZ14uXSsTx9wBpzjtrKIPRyFUnp4ZnFo0R3ehQ7L
Zw3MVThSchuY83C4vPL73Ji5wxKn2bDcD8bqMANkF0PnJonXOrJQj6FGD+gGZ5Tw2QxMJrsjdo34
WxSj/+dbd8mllvueKh/yzukj16UUU635sVfi8XKTDKW2mYC0349jbP8a8aHDDiMoILbQcC2v3Pnv
Nu/SLadDrzMtpKsmls/x26ULfjyInG42PRsm3bbg7/o0mz56gLGeXSmv3r1fKhxGkgazQB6SI3q6
lAWwI6dJZHp4OpvQ8DB2UuDON4HdjDcT+nvMffXsTwMRL3VZlVsIkD956+midQpmf9KF8lIEPO4o
s5Cywhhok89tdGgZgFx5n+/vXq4ECh3boYmm21wNpwuaKsNAJ8ksrjz4A9AjcRCP478rGy8CLEym
TR5lPH2Zo+AeQveA7mjuixHhmj/czcvVZCh6D0wK2FarTSXtOJF+4EuvaSv30LTAO9GmyHeyVmID
XFd/ySGpXXn6d4d3WZR7ajk/LOmu3nbko4s56r7w0ia2QxC83QxiZiBf37ik7h4qh0hSKytTxxr8
6p9mdqzOvJJMwyT9IRafvnqpGzXRPbaQXWIa/1YrHASQACmKDwCzEoQyggbCwZ+/ZoZANjGSSR79
udM1Zw0fxyzoSeawDoOVUsU3vla4jw6OJ4dg0XsDFZvFV3b1mVPrLpkk4y5pGnzd1aoGU44haKU3
6ZnQkaRqGtSdAp+OrBECpr38jMtWOSnBlveKJiRHiMuc6+d0tSxVXaxpufRkSWRoQ5Vvmdwb+yic
vgsUDb3Ly517OOoA0kUSDy701c7toLNFKEAJVCOmbNuaEWZ5OqCWHImCKyXHuf269FaFSbpMprxK
zCujGmbJlMVLO6widNG5Rw3J7n2ucnHbgnt/bSPD2NG+RB3x8lMaZx/TITpRc1FwrgcZNfoHiMiG
ridQX88cIM5zWWyRxxnrTQW3xL9xI7BoN/ht6BjsYuArsYoI3Mml/9UKG6F+H9r+hn82RigTrb1J
3885whOvQCx88wom4NwmUIgpEN3osRLGTzeB3/p+UEcwgmcHJGIPAhS5DJUd85iSZgoT7cr7eZfo
sOkW+AQbjrLJVasaZgaJX1ZTgMJ41rY/MXWsD7BSsw+Xv8K5j+DYuuHYYBXZCautLVtnrHS9ll5b
VO0zLkvZXdsi8RQ1s7wSG98vRffCEDQpSeFJcFYPhD2BpSFNoUhQe33rh61501USweeoF1cC4bJt
Tw/s0ijRoR47hv0e+JIEVlNDCVTg9x0wVwFayMqM2s+gxPu9TwZ+A5ze302ihCSjo8xy+aW+v+hZ
XjEgB3sENPmfnf9bTiFQXEJ4Ine9KXTm+7SUD0mJ2i0tNh87erCHZoiMwOU1359k1gRepNijZMbO
Km1EkRFTwGkRraBV96TPI1pmahCYNKr8g1XgtdwMPSzsQvtxeeH3+3TJndg5y0RyARudnovGGcqq
AhLk2XFmy4dSNqiko5lcJZ8vL3Ru/yzV/FJU0UZY4yl6zeqrSRAvQkQiPPy7y/vIDl9rnVd7eaVz
24fXKJeuLR9wXWcmYatHkxk4XhnWGjA2u8WSMqrjO2MY0I1L8qr/lKQq+zp0evzL4m78dPkHnHun
SxJBg8Y2KQJWNwC1a6lp2WR7yEfNjz4agbgZUe//eYyhXiM9dDgpTGvWiKM+VlJTCCd4VhjHPfKm
beUcEtqLfxxlWIf7E0weTWeGJKd7hPbt7Mylwt0SrOk3Jef8Dj5RTQ2n/7z85s4cA5JdxzZB/y3/
WjbRb0dPyVAConYtbywn7cbXjWxPj3vc9n2FwzYANHJsrJctRqVXvtm5lUn9CDm2Eny85a//tjJz
ngUjTsyBN559RTcp3rl5C9WD+xTd2lhlB7T9uh3AsmvDpzMng94k4y8GkiAw1iejiHpIpWGnvNDN
4WJpTLemNk123eBEh8vv9/0tSLrlwvQk2Og0VFb3RRhr/T/kSw8CMWMsf4qGYyZpqtAnRnBFwy7w
8oJnYimP5TAg4t7l3+vXqqFMVZYx4cUIEFTurdvOchE4iQQ2ikNR7xTaH5eXPPeMiiBjsFXZRZY4
/ZLUDUOFOJvw3B6h7QAU7Z00ITDoqpAIzSTulXBz7vOBc6BNaVODgqE5XQ9Z7FmfRCU8IU0gBvwi
lMhmXEkG589jNVNZil1BR+p9WyNqp7Eq9V54c2G5b0Yf9jvHGosrp/3cSUDvw6IpREhR6xmb2Rgo
ASLB4pUVEsqVm2mfMQTId0FfgHC3GrPZIsf4LVL+H+I2CSz0IYRyHMB+ErjfKkdDwz7BpY9E3QD8
m2/gwtqfm8J9Mw2A1nKEHFEvZdkfbxeTdBDNzKVIEPYSzH8/+EWrwrJP6IHSsDq0QRLspFv4Lx3K
JLsKgmZ0JTM8sz9NJBHp3Lt8SMBHpwsiUQCLe6DI7NtGYnId9bdmbvq3uBMxarea18vP9w59sbxV
1F4pKFEDBvK3Og96XE9W5HbCQ9mn3VpBjM4NeMNdNAxwE0Zyg00fCVQ3eqkoFfr6oViYPgOzX/Qd
wma48sLPXM8mDQaGRFxeHM/VVx5xW5wKexAevrYNU3MHg/cNmBR4qjbmkMd6cMt9A5nhWAHHenLs
ON1ffiVnTiw154JEQTwHVN3yhX775NKfHT/qahM/nME/REzTvbGqm5uwKoIrD3sm/gkD9CojRwfg
i7m6OtEQFKiUdqYXZ45+B9MEWdSusz8X8Rz9mlQ8PbSi169E+TNvGOQ4AAAqgiXqroJu61qqV6Ml
vVxHzRdZcbebMYdAyGWTVtjKbnp0BT8ELdo3WwTa1Z2SQ9hdefLl3KySeO5TcDwW8zDO8uozoz8Z
o9xHATRhufg1agb/09yH5vznpwncjEW7dRnTozRz+i2LdECGrzCEZ/iKuUuHqGlRNib0fGh5ImfS
++d7xyX6glThaxKqTtfDpnjAQZbpV60Z2c9Rk7aHibz2oYB/cOXuPLNNl0G/uVT3pJJrZCgSfoFW
y1R6Op3bLYqvI+6VLSLKgRkiYH75uc5EJZIPIDhLCQKCfvmcv50JN4nnXpTcmhlo9Re3p6rbQALE
aklg5IDXq+v4V5Y883xsTmosDiF32nqbQouJuc4c04PApd/XhVXS7GuQ8LPROL38dGdOBK1Mi+70
/4weVrukiXB282MfrydjwehYyG8MmwBr8B30OXjeoh+/amKw9wPCBpSYk/V0+QeciQMQ5RyGbZwG
IJirIDxFqcojv4RfGQ6zBkdeLNA3lG/Q3jBHA5EikDvJFnaWU105IWdaukRbeE4grymKqGhPPy1E
5qqpijAlDbLUBFfQR21Ot7FgmjHQxsFLcxDpi8Lkw2Aa8bZ38PN25tD5JVtl31x+D2eiAqNUSlyg
zmzsf+gnv22zZNR0qmo9uZu1xPjFzsi2ZRpbf57M/77KupPaI0fUIZGf3Fl67O9Md5R4fyAN3TpZ
8VlZ7tMclbXXRfk1MPe5z8zFojhJTLjggpy+apkD5HRhrt8N8MLk3VSj5fDiBpbxzNAy/daOOlqA
ykjVeCVpO3OWluEP7RIKeQS3VvdM3GqmjTplfIcORH108sY8xLGBcUUQXbu//xkkrSK74/yT6ToK
jtA6gWkH/prA7uJO1anEUQVUK9Y9UZZhctGVXVveYuHX+fsAr0jMfcccrPexqmAdz/hHQyu6cp2/
D13gJpn+LD17kzC5us5JepLZn7LsLibvr/AJradoq5PzfZpKa3js2vwa1ef9216g2wRL2BoLnn0V
TqBGBZauxfjShmN2yFM9uqmsrNkpU17LVd7vKGG5tGcWMhY4anf1YfFpbbEagtsW21XzPTSiHDlP
jiiyPnkL8Tw0s50+uUgnXj6oZx5xARJyg4PngT6zChq9XXYxZrK+N6JKV3OT1tlDF4V5sS2ThJH9
5dXe1xx0ahgHs3cN2LXr1QTEVbxHQNeibut8SNFDu/HLDsMYnL6R0J26rt2a5QJWp93t/7i8+Pv9
wzhvYSTwvIruwio2F9A71IAJpWdFGR2+tJs2tVX2EO1td5MGUXUlhXgfA5fqhkk/LUZug3f0RpGh
YYczj9f6FU1UKzUPAyiWm8tP9f4DcrXaNIaXPBAG0+pUDMpExxcjc28iqf5YNM78QYNI7qVt7l4r
ac6txbWm07ah1U1mfxr2VKTSErzT5CE0tAA7MrSokQCHrJxca86eWYrCaYHMc5jAeq3yrxg7+3ZA
VNybOhV9x3Ar/ZjHWrrT5jm+sinPL4WkHpNAcKfrOIctR6mjeNXDwyjGj8iK5EezkPkN2uLX8M9n
tiA8iQVyQhK7DD1PX6DT9Bj2udng9Uh+HZwaCe0sGsB8FKgEzkPbXXm0f6gQpzHcYmy+AHIUQ3uk
H08XhE6sh4Pt9x6mghmOm44V3U7h6D8XsrK+6rVvHIJw6uNNndE6sQPusV2ZmcPRTHGcIZSX+NHi
vHt5z74PdhYBh8oFMBI9uHUnLKsxiDNjbK8QPEBaw5yCG9X5iRciKIMax3hAIPQPGV80HSAQgl6m
UbyE83VC32VyyFPUOT2Biu8XDUTz57EKkc9EEmJvNDjWXX7GM7tqSQ0AEMD1sgk7qzfvjujrZFHn
NYhFezmiyLf0+OejUo1x+F8sBSEG4AK1NlO606Uioxv7MDVaD7GulHI78G+FFsh9SGF2Zbx27qkI
M3Jpoyy9xdV+woa7Q/0qbr2xj5qPjma4BxJe44VGh3PlBZ7ZJIpGNI0TaiJlrYeeEUobpV6p1tOr
Edl5rXaPg8JWVYXx8FBXE4JVc/HnJTUNN74WOTQoFyrO01cZuE3tqEyvvWKYgZvs0DzxgaKleDdm
eFSHKC7jgjaGB0b3CGIVrkj9n6izlM2Vke+ZSEHuxb1sAEqkM7HKB7ouxeu4LsCAo/I7fWrxPAhv
87pCkY4iR0MItZN+uv3jjeQIAtMCamLd9fWsmolGwywbT4lsPEx4b+0jlGCOUkM96fJS555vecWU
oS7Zpbu6trDmGhPMo8jOF9UdX3d/5nPk34C7m9Ax0Pr95eXeJx4WUy9uR4ZSTNDXaFqz6ykbQ6v2
XE4+kvzQ3CdMM45lXnzCZCg6Notf1//n7Lx640a6MP2LCDCH287slmRZTmPfEPZ4zJyKmb9+n9K3
wLrZQhPauRgPMICrSVadOuENaPw0K2fzzeckDaAApolwA7xAsbCYFBx6z2NjxZ+R98j+GWwr3CHB
ILUVK7G//6BvVIF0qOWpIfMFErC8YhLSjKpuq/5swcICgJakuJVnWIptp6FFa6YR2JSEU+yiL5nP
IwVTHv5KhZL+GLW08e//mttwwVmCWiT7rSDVluEimlA1R5Nmpu9WD+EOJ7b5yevTejqqjVau7anb
jyxPLioOkl4r99b14e0jkUxmVqtnrS7xM0tSxOB32NUZXyaExD97NrrbWE8l6U50abWCeLwNV4wF
XqfZxEXu28WBBWqkTegrqWdmJPXWaZLqhzaI+L+yUJCW8aRfsNUm7s93v2Cg6CTUtFbgUy1xlgmC
raY1YM0baijLmUnrfihyvdm5YZOv7OQ3viUNToBLtKrIAJcQIrex6si0aE4NZWr8KJxx8lFOQYFQ
RYHv/lPJd3WdtcBXlxwtk/65yse8/pAhd6QU1p/OIYjpA2NVC/3mwjploP9OGN8CDGgUMDBJNSI1
URUrZ+iNJ3WAv/M5uQuoFhaXgIsmby6ZpWdSpvLYUIpsBsxJNkjLrSVobywFeohpCAApaHjLoVKj
Kga5Z1qfK8Dwe82bsk85HknYoIp4JQS+sUFpCjEXpDlFybCclwnaP9hDjzwV8qjA+0elOYN5z7Gw
Ryr6W15xkC+C41K++ypj3oq0gkZ9Cbndle/gr14Q+Nh4iiIcIA08QoAvhc7kkFw787xrEcz7t/LE
kL2TbAvWGbyMbZik9JJItVizxZhQxRa7OOfeUOXHuVa9/FBHKdKOud3hhFLS9V0Jdm+9YPBZcugq
9R2WGE76glUPqTs/zymeqUFt/YzRjN64HXxA3a5+F4q3BoG4vV14TNQkgD/Im3Q5SdNGaUHkBflZ
1EbzaM9NdWhHPYeEVefHQWnWNASW6wE3ll09yaqiqecusxKtQ1PXHl3Tn7SsDJGoN7CyxOQ2Crun
pFWzrtjIEZW6soOW8UAuy2hBjs2lYNCyxlXLsojgSxs+ZldNf6om1Gq3uSFsFLE7tGOLUIMIl1vu
LmKAvx/ccdjfj0g31yqbH7FHGlBgTQgJS1SwqLHinfNQ9zEQamnm1mMxfBYW+KWDN8e1+jxi22kf
AsULgkOFdgj+WVmVho9DRY99H6FQH6/k4jcNOn4TDRtDwmfhQkGXvD5YUWiHgFiryc+q2tqUYSgu
I5PVrQVtBihFhNsNDNeti68UPbw0PFb4rL23pJU/gqtWpnAwlcCoXP8IjRteiWGT+AMwnb3jsiCO
4uPZcdp/VRyNV1LU5R0vl6OxTukh+fSkqdfLReaEyVGu935kD6N4TnMvg50UTdiBHxq2SeJsULBN
cW/G+i2eGHlijbCyHeUj/X098RuAjdGa4JCrIP8W1xOy9TFOGmbv45On/7HnKfuaiSh7Ek3Urzzu
sofEUjQg2XmgHGhwLjmpM3Z/ajNYHUp5hYPjRN3sbQqwlavh9ljTamF+KPMIAtgyZ/Ryq2ASP/R+
31fTo8ig9aJXgTVNNqobF4m7zf3T9MZHlNorXLKyFKfvef0RvQR+ZqHNnW/w9YbPfVqSj3e5MY05
loe5nZ2huOkBNom4F2/CrDXVlcnBMlYzkidbIpWB2AwYTl1sI7tKHaTHw8ZnkyUYFSRmMWUH6HWQ
SdLaQf6qUOIOH8rcwMh7TVnphnAml+fRuaJoz5DoyBf015XYFV7v4Mw++7hxhbp36gWFfbpxMYHK
DmhqC/fiMvtTvxQmenm009228oatmNXe/d5ht6I9DbPrGsfM1mPlu4LKXnUwejTQ94qKfMGxgWAW
im040i74NwpEkj1rXeJg0FFKItQP18OO+aXBvxwxzThCivO9XxhUCdeExnyGY7JMoczYi8H7hsy+
4vpzEXX4Qbc42zRKBpui74tL5+jtwdBiZSVLvT0wBnhcCccjQsgq/vrNpgbO1aM9Bb6qgiRNqL22
kT3lX9/9eKzCZNikqGP3LL6fwDq41M0u8DGu05NN2HRSMMrsB7qGnVW5R9cGHL53xlQ3wZLm4af3
rg+gBP4GaQa4WTxQrp8ycspihGLl+bMTwA0lUolN1zNzmqM0+IlHYLhLw6zzEOyy2zV++m20QNaG
cobWHVRC0snrxZHlq5C3mT1/7DVMglQrf0hqN3/uNVQfa5dV7z/sG+vRiEGUT/J+YC/I///XYfFQ
uu2jZHT8Jq0xNi4No8fxVEAuayqFAqAJ65Xs8Y2bFdEcEg7KEIlpWF5qth2QgNeF44dzK6kgWJ7P
JeWHOjEjd+rAQMKyjkoGGYBp4pjkeYphqw5alD+mjZcVK8fprVcAtpwGNadTaitdvwKRoQfAkJ5X
gA/FWQnHz0iG1/ugV9PHvFLilWznjeWYkNgQxwC2SsrB9XJDkTgtFlCWH44JsjgtxJAynOy9Fmrj
ZlKZLtz/wrf5HUA3mhaU77rsLi7ug9HkXWJNE567Ej+DzVzpeJJCg9d+2mVQPNS9ZWP0NZn9F2Tg
sSby8CwpTvd/w+2NwG3A+hAWUbm4CRy5zSA5MBrwWaNWnroGy/Y0jjKcGmiSFCEyhxnh7p3jXHqo
jHNRf+RPWW7KaPbX1s4ZctEkGMIzknreLmdmevRKpzhA7F9Tt7hNWlhKlieyPmEGtvimhkrfGeOY
8IyjuKIfUKIMy72lwtPc91njvRfsypPRt5QFPIojco5z/WRalVYYGukYNDtK42N4qWyK3E6/4228
1ph467QCCqK9RL+LHWstTkcVGJiIah2+bZY1H4wUF8/Cxq+s0tAQF8NgbpMReVQ05TA1h4mEDa8X
He5vnzdeLzcOZTUFgoTBLp43yJRQrXrP89uuKw/DYH10pzl5CECgvD8WkDGQvBD4ebvLlk+cedZs
IWPj97yPo5sXarURBgYJ26LPxDYL8/idopNEHXR7uFTp/lLEU21ef8x4NhHoHxS000ZNfwTxYMHM
1+oTjLJ2RVfijY8pG3i0mZiBy8O42Kd6OORaiJmCP1cNfYK6btT/gqrW/rH7FH+UGt702ZzaEaPn
qVMfZ1NJvmEHaK6EpNsQ+EohYxMDzaK8kSHrr5NZlXNrQFuu/bFSXBq1LbpZIk0f3VIIX6PCP97f
P68qr9dFBZQ1UhYKKUbFVNnXC5YtTof4mFS+h30NkiV2livlGWFyx/4840nBAxtBjkq51KY5tp5Z
Ky8jrij1gzWoaf0nqJXJOtvxpNgvAw6pGNiIJjd+Oklnh9jzDEYUb82gi3N/1KeqO3jaUKDSHAvM
jDaJrmPmifsg7r6bkXGuGm+mMPSMb5Hn4OBz1ETdRAfLTHvw+nAp9O8qtnH/orGFz6KLVrizz4Yk
TJ/dosy7TRyIQtnff0W3ERoZY3YFVwWEC9LL6zdUGKXOi+D3x00VHL1xfmFiOp4YjOSHZgLPq47B
uJJ73B5rUnWp4UfPU06hFmsqionbtZ2i5Yqb4y4WeDirhWXjcUUT8r2PB1yKtAriBZUew+/F4yVT
XkRKnvljPelfTSwswl2bus24DRy9G49VP4JRngXxdGXl23KMmT6EHSaVnG3wq9cr516YC4Fzhm+j
ADTCWQ9V0CdKiIsLzZD04Jox5pF1j4HrTIxbiZy3n5UKEKoCjR0aZ3RBr1eH9VULrq3Rt/rcQJ4b
LiGdhHHf09l5LDJ3/lhIIvb9l/3Gd/UYSTBZo/kKY3RxZXRApZm5Y0bt6GNUn/oC2uBJ1csIhezm
/XchEmuOgfqmnHoz77p+wjjEAmLSmt5Xa9Xa2w2m4SQ43mZOjLU+1c3LfAWF6WgDOJQFDLuul3JQ
bp7GMmr9CqwldppZvcfsb3gaQ1U7F0mWYqmarmFKb16mxJ7Q+2G6BUqMsf5iUepKcyjjxm+DEO17
2mHWk1NPXoV+WhV+uf/l5Ha4ipMoLJGRg1YCUMrnWzxhPCX4buLO4nfN4O1H5ltP+VB5mxCJsv0E
c3E3pWSPbldIp+7aXLl9b+8nWXhJJIVs2eMesLif0hhYFJ5HtV8aENaRxfeOZjFkqE7PIvqAqnG2
nZg7mfwCXMV3GBLXOt4i7wa3k5yD/6Obz/yAnbzUrEm9EhtlVxN+PhuoULSdhf0BbuCbDEnbz/ff
+c1lKNeS6iEGk2F6boso2Fk6Gpso8frWZIBkLXDOTDZFi5LpgYhiHcyoDrSVE/rWmmDKyXQYqiE+
vQwLJgobwg5qv26sKjpVuRaNX2yh4Gpd0hZ6caDNv3fwI9+pyaiSSCRHxUvV1MDJRiXtrJrGXlf+
Z8Oh2tpzaH+ZOjQ+7r/S24Yya5FcsJHJrci8F++0SuLAtvJO+ApfOOmYzlZFFm4z0Ta0bJVg0k4k
BF6+d6vK+0KiXln7KI315kXBxTRINo1Rl+1KLH7jpZNYArkC9S67rIsfhapI22JtnfsJ5m7fgCT2
P6jvI2UDbK8/0pcKm/d/ZprYFJpSl0ie6+vYURWz5SilkftdltcN0+lRi3cRDm3zj8BMza9Gi3Xk
So6pyzN6HUNgu9B+hDRhsKWXxYmaDkZs0SbzZ4AdubOZOThxtbVwLZwQMZFtMj3Kqik6GwZ+RR9t
u0iGQ41Lm/U01TpiNq01DeW/Gk47xraytDZ8dVtMcPjpbLogXhyqXrcfIs9Dcw4fsMHaRBW2ZZ9V
ZxzFqZ7tqj3e31FvfDspiEsO4dqAjpYTiqg0GqcY6wxUbhmfCsXST6kixr1eWV8qN0pWpg+yNF28
Q9rFlKxS65uCchEHqzwvtSpOGl9lvndOx7a5FM601kd8lURdLAO9D/AEVxo39bLXLiIPha25Hnys
V3rHp8ItkGJRsRg51K7DkDtQwPLbu1HBKeFzjV6qdg7J1ZCTNrIi/Z7O2I084xQ9BF9pz3jRh8TE
A27aWV5h6HsMBUP8/lIyZenbOlYYs2GeafvWMBLT4YO6KMNPdWbsrTgN2iMo+1g5QRml41aIooYJ
CORAP8WV2WuYQVeOtUnnbHI+ImuropATZN78oy1xqsUJE2uvX4WiqdE+D3Szeoo8LY73GYIdwzZu
cAbaZW49j18z00TyJdb1/g8eFPn0NBda212yKVIMZGqNaNbIz6OiUM7Cq5Eb2mg6shrpBlyH5T0h
eRi49CMnrIjub7Lbq57BB7mi1F6GML0EdIBl4TdQBPgtYrrjqan0EafuMIqzLZSZ5r/7q90kpoCE
gRyQC6MOxzZYJBYwyMPJY2jtj3bm1NEOTXGzfsav3nGOxTTG6X9tHSadtnMxLnP28YjBysv9n/DG
AwPLhvAJU5nOwjI+KYPIgCNPNb2FsfhmQKn4JjCewfoUe5X/j6XkSWLiA5NjeeN5Re5MdlwIv0UW
Wvs2Q5gYvispGeqfEZ0u8+P95W5TRV4t3ERaiq/6gose9tDVSQUQwPaxhGsec4EjHAxXP9NE94jx
arYBPWitRN431pSNY8p64i5krkXQMBMwqjhTYQ0rpqLb6V2ri62tmPmXPmyULeI03afIw/rm/qPe
fERJHQP7ICk5WMcsi3nSGpvBsWMDZCvMRwfT63PMtBpTy3btXr+Jwq9LoSMIsVZy8xZbViRR0CCg
YZ+aSKl/mo03iz1em+mzjhiKnxtzv3Ii31yQoC+F3mnGL2GSRhk19OkV+2Sb868AtevHAcuunebO
v3Ndjb/cf5O36S8SggR8GCF8Q6AA8lr4qy+CO82Mx6RjnkpVST9qnaV+NzuSiX2SFnaEfHJRYpac
DG3g64rTahs1QDRqh/+svr//U24KAYPxDq024KGQcLjKr3+J6gZN6DaOfhp63Hb/U6Zoapx97rpD
0j5Uo5WEUo8sU5/mBJDL1q4B/R2S1MiHb/d/yO3u8iiaUdWQsy4H3s/1D/G6hgFmjOfqMDfhJjQi
9ahbTXHswdL4716K8lE697CdVdCx10vhf4uXfYUdKK63bknbJsoM+5MuQnv8Rprmep/vr3cTgFFR
ktI/IDSZv7DHrtdLmBlPo6p0Rzuxh32T29GvqcVRitaPOEZmBV3bbcOLaVbx7v7KtyNSjhB+AkAt
UBLRbkYeWTG7Aomb9hg5DeZtiIq8xFj+XhQjqPa8omoHxxWFH81pATprDpKJ5fzQNGrs212Jm5yJ
fijAhHyHPh1iXnlV+hnKzhRmXo3lad9ZH61qCH11wOkwC4T+ZGqJsxLwbk6nfArsrSCAw3ZnFHr9
AmPgKqGJ6eGR92Rforqu/axUk22CDcQBW7M11dgbwD8JEJgQRFWpxYEmLEMdyYBdDFUCqMs0o+qA
mnvECN0Iugy5yXmu9fDTiNJodxZOkIYfOpD2GZkCcJ4HF5sO9bM3Rq5yxFyTVttGQUzJXKvsXjPR
q5yO30j4QEqBMguo8SJGKmgEW+3YiWODR8NZayZ9I0QkNk0dl9toUOJfdq4be3UejMexDCgy0XnY
tXWCv22VJEetU92dZoY4UkVR8hEbbvPQWFa9a+Yy9VHzTx/wIMQKFK3kL15b6QdPxNY2Izj6VdTY
Gwtz1QOQEeWEafC0snNv4pJ8Oq5vF8wSgmtLGTKE/hAQKhVxzEOn2EGvyh5eXcPLSui7IO3axxHN
qJ3adu0Dw7DovSFCLk+7CfEdOYBfXkCp0JAlHqPmmJcTkNM6do+RqOdtbxtrddRtdABcylTAIGWh
FFgSTjU4fmNlG4lf56on+p2WJk5wGCwxJgdjLoPyydXtxPgRhFEx/5wF7T915WXfJBSwkDhdBrMf
EhkwWovzZaWDmomCn5Bm4yUKy2aLe2jzaA15fW5sDrrSzvPpfmx6c1EeGFKXDPhLcfEBAVfh2mHq
e0Jv+3grWpTGURa3S+ek4jEy/5vqep6k2yI1RbOmNH5z3SAExO6S4xFQv+SK1488DaLSS00NTsqA
FlhnOeC7eyfd02dKV97u7VJ0Epnh0cSxCShLiZCIYsaO88k7lY2dnWgh6h9R0HC2M3a8K7f5TaDk
kqHxTaEn+/v0oq+fKpxwQVadwDuNaRwe1ByROLfX7Qt8gK8i1dP3jndYjl4zMzSSIzkPvV4uHUvM
lvDhPWUQ5fcqaurbDDG1kxJhlaVUCBTf3zLG4lUyQwdRQMb7Or6gPllk2/Qx1cA0BuXBBCaSgw4t
6+Ehx3AmPURd79a0D3MHQV7aaaHYCEetin/w/B3UY4pLpH1xB1NFXRZ/EoRmYSyqB/Lobv5eUZT+
oaTEqjWZLTDLM+Vrsjft1J6OFtCAudlhPJU+jEOq2gdtrNJo46H8X2+DdhwnXK/mYFSePNjLz6iS
mN0pmeArbhHiZuJhBiAbTk5SWeNuruogPMZt4OSU4Lk2G2tIj0VAgWELvkNaHkjkjiz3r79Kb2E9
T+cnfFAzIzgKIb72rWV/NoLR2TpmZ++S3gHPM/Vrfa/FiWZhCkzyN2ipZBqmuVhYo4p97SsjVRYi
pKFqP+HYKPs6bXVfi8zhJMU8Dve3xBtrIshJjDbkxke85fphMUyOK2t264cxdO1TGKNXUHSVexGJ
OSEyHqY74HdrNOPXrPivuxcJcIRWWVICNhGvXBbwYc/1bglrvtDAMdV937uzji1Pm5XM0LQp+l2K
YPinThUDU+Wyycytix75S4jFMQIOCTz7bV3bTbOZ0At9Muu6EIcgjxznMaxC96s1Cz38Via5krVE
YsB8yHtnkYFNeR5NNXZuvIpq44XYKz+hk9Umu35qHfezWmtusavVsq0+Gm41a1/FUPb5g4NtWEpL
JZjScltkYKhzRHG9jp0oBeND5AEFrhUYOwygTl/o7KHXsVVruwKi41TeWO+0sCnErsNv6NI0cNcO
3CPpt75Cpm7D3HzwkaGf1X3MtflhhEr3O8Xc7j8PgqK7abDEfl+k4wswm3mVcWPkRqhbXFmlFw3e
jKT1Jfc0gc6Y9nOagvjJhJ1zmuLEWMlAb7YZy5EUkgygRERJulhOgIMLRiCNCEZayaUJepPhLL7g
AW2rw9xZvwsvfCfXUj4icAyOEph3QANLZT6PeVAzwrW9VJ2YXqxqLv9p9U5cbIN5rSfF+u4fpZvg
igagNEoAJ45/C9XY9VGyEB6NQ1LDpzqypiPCasnDPEflEdDzfHznUtz3BArMDTHFkWyY66XmNKgL
yMHBQ029/UkV47TBvqj9no3jGmHjVZ/o77MKnIWvhprIq8APYLvrtdLcrTVKy+ZCrCypwQyzzc+W
Pig/DCUxqw0QT3DwQ2J4L+Crhm6rIMbjHQWerC8uxr+SvYcPyql16WTDgEL0o5467Vs7tdoaLntx
f8u4IlWWCN4SD0lycv1b57CksV33xqUuzel7ATXnXxIL42XSi59KIqqVXpl89L9fDf0jqCQkuhYk
N3rDi+BZpI2dD4U5X4Dj9JcBn+LHobXrlRB9+1CyTOHUSC9LmEDybP3V7Ci7Cp/KtBouQCtSrBkm
NX7SKqt9HuMJM3CulJWN/OaCJCYMiWkecR9dL5hMPeiQWe8v5jBPKIhUmrftU9c6IpgbHgpR2mv6
vrfhgTcJaY5CjBAB1OV6xXEq5lIpyJ2dqFbVbWWgdB4HRpxvx7ydPqghpkP95KUrb/bmxGJzLBNo
gpIcUy+jkqIhVQ9FTbs01tzvlNS2N5RUf9rZW1OFfmMlxiHyqDKChyS3OEQttMu0yLr2YgVIH22m
HhKOZVIjbjQ7EivR4RUqsdiXMvoxruQjMhJfvE4VgpXdZmF7CRIl2HU69/tWEaDT/ukMpxUbHY/L
duMOU/S9b82+3LReZ3qIsuqBsZGZgvY5ZBDWn+qu7eud2Vkpph268o170Cv3eWt159lrsS2ztThE
UE0IzXxwsE5nZMVAINk7ed/9MgtbTbdI8JQfEUDV04NqTlOFEnInmJg4zbh2Hm/fMix+ahJ8GQH0
w/C53kZw+EZLq4V6sfBuO+YIiW56J+ifmF0MK6n07RkhmNEhR78HzQYEYa6XEk2vWRPd/0vp9H+K
mmI/GLjBJLk+2ViVWv77zohPMQ9CBA0jqTtDaLteLwDWN9jRgKZkppt/RryH9n2r1+NhcsJpTep1
0TyQe4cLTNqGAsAkyC0ijjMZQSxKz7xYKD3vqsJENYBjf7HK0EGDv5+SA96eAqyxns1Ho4rWREtu
3y4tCybOr6obXHLyQ/8V8nKm0uWEae/FDN3xLLrOrLZeqs+/XVtYH8xCxMHK97zdOtwbDFYAi6Jc
CB/iekUvzZMMe3f7EtTdvI8ww/HDbnD34RjPK1HnNtjhV4W8rU7e7ago914vFVq9a4Ya1ZQRpNpe
RTP01Jkjt2KF7IWKGc4PV8GS9v7+efXH+zsmyGucPiqkQA4H6YN85X+90kSUQeh6QXUhY84SEIzO
kG97dJ7nvTCUuXpA8c35B4ZYoIL+Der5WKmhbm6R+s7LXTyZVboRc+kaT0k0OIdKhY2/oZ3n6Iek
LmL1mAW66Pf3f/VyH8gfDbUMu1KwEBL+ef2j9RwFAnuCURaTHyYfiy51tV0DfexXFUVV9TyEg/XO
2Ym0dKUhCL+PolzizxdBZHZHq+/tqb7EaZ/9Iudx850i2urRS5KuOXhBP/1471NyB0kABr102BxL
MJEDBzabxqC5iL4uH/VmVk80wcW3JFQ7BByNNfmMZYHLEwL7IGYhlQuSf6kYzffs9TLHbzME5x5S
gWtxuwtdIw/8UuCEtbFRCP1iz5WyHfRu/vbupwVgiAoBKo20PJZiMK5V0J0atPqSDaNt7nuzstyt
11Ve9DgOpbpPMosf8u41JcMJ2BujGnopi4AmTa/zwLGwEpuy8ms86jWa3K2rbiytyT/GrtK83F9w
GU64I+UMRrZgSYhvyurGtLkWdWW6SErsKWP6fhAeUMoua9ZqgdszQiEAHIpIQs/gBtdXBZ7eoBUy
XoZKM/a1aZbbcvLUY1iE/850JVcqubeejBSG1QDZSdrv9ZGU+I7BgJt+KRC9jLYCSny3GyKz/WFV
8XsFN3FFl+mGBGLLCRtOnNer9d4Umy7A62M2zsPe0fNvA8yyXY+k3kPad+bKGPNVve3vKMl6cJpI
cJibStrNInNySRcGIKf1sdSGCBoxVU3+1Hau125AX2XQqPS4Oo4VjpKbsCiMVxhaGANsbu0/XaSi
vY4KBTitoRnLZ1dL3W+1Ihp9EyB6+kltPKXYFrkyMm+G1ehusYvO9mGCvCc4aaXbhwV8cRpMooi2
U4im3jZyqvzL/c25vN5fH1J2yiV4AvbfIsKR0uHZ2tfiOHSKeAqbJAK+rNYHBmAFMyFsd0abzq5W
mNnR8YJp5aq9Xh41GakLiWI2rTUGMAT2629aaFmru8yfDtNop6dAz/XzpAzJ3qDX0u4GRanQYIsL
sBVW9T1M1TWV8AXo7X8/ANAIZA1CPfTHxRZ2rNoLU/B+B6PBTrXQISsn2qy+RCB+d9ggz4+j7lof
Wj3vfaE14b4G5blLbKVauZSvA/H/fgjmO/TBJIWOX3P9JvI66hRvdlWswgMwADSskI4MEc7t6qY7
BxCln+vOCQ+wOszj/T0g/+r/t9EJFbK5SfohebZSQ23xDmbctwFaRPoxdezwcxrMwUND/r7yqa+D
xesqDAK53Ojb0/xZdhezuJzVzpyNo2tSlGNUqb1oky52XhKs9Smuw+D/XYoBPEk5c2JKret3GQCk
Kp3INI6x0+kfYqXl8hLa+D0IR/cwz8FaQnXzaHTsKTRQu2K4hsbW4gW6St96ggbUMS56CDAqdBf8
R5XDQMtge/9bLaISz4bKJ5cl6QFfC4b94sRYIbc4BoH6UVht+zx3XbDTFNfdwDDVjmqb/E7zqPKp
j8cv+B7Om9CK3EfVjdPPdoHREtldc2QfAowwSnc3kW6dJxu7c91J4qc4ypWX2U5BLg2oOAvYhcc+
dHPYz9JbEhmDfWF39cf7z7QYEf/fZ5LKGAQiWRQvnkmzmokec6cfa3RSP3E7J0gEOPPJSA1B9xnw
tGoW/UnvhbKNstk5ZYUtmMEqYu8aE1oGLqKq93/TzRbiNUvwIhMtWQMsX7NaRZrRM146ukZqfUB4
+WM7NdNJFCi6luX85/5qy8MvPyr5AZcaHVFewuLwl/Y8Mjk1jCNsHO9z6qFfxh6gUa026rGaTW1T
Qxr7nlSExnevzNyJBBAhOnrAyzI5jcjP4JMYx4qjeY40sDKJEQUbx6mmT6oRK5eomXU/UJq1AdTt
M8N1oBECxZF4x7Tj+pAaViDokU7hKaNNvNParj8YCQ5+pZlRWLqi3GdZjl1vZ6xpMt9+W3JrHleq
aFsUFYu33VdWIQC2pafZg9ZUlU65Ly0jekxd8jM0udZoQov1mKRJ2wSZt1BGEP0W62WjidhMWEEM
Mipo84chVcjJcgo710PveJxROaWz2p/uf9rbZWloQVzjXmdTQQK8fsHCiRFVtoV2ygNDwfwRoy48
03+b9TAe4jlcg30trnKeUna6XT6qBV+VbuH1cnAcutBEUfqEC5nYNZ7T7dOyN74ZRRz9sBSvPaWj
a+940+om52uvpPWL7fS6PFJx7v98yvmP6+VtvKG6CY2GU8Z9fu4AKW7aWBmOdZV8iPNW3Wdx+h32
onG4/5avK3i6PTQJwLaQmXIDEJ0X64aFGntNaGqnrA7iby6ukFszHcJnJM/042yQ3TH1zVdy0zcX
pTUK5kq6/Cyjkx4jhOd6uX4ahWUclNx2UWIgYJpNBPmeQm5Xt9qawegbHxjFGY4L9SkkiBsNLKC+
9pyb+ikCVXbElTDYJJpWH40EOQqbsmrrBV1zCsrS2kHM0f/cf9G325nGumZQGkMJQ6FqcUkMSL3q
8exYJ7Sfx33WWflWd4bk6EZWspnV6H1WgfLD8iOhDZL40z28Qa9PsW6kQ53ap4TJxdYuXfcpAsMB
y7NGb3LlWn/r4RAv4lbHK1AW4te7F9mLQpn7zj6l7OETds7iSR8kaHIwh685B2cl5VsQDv73dDD7
4FYQeWl4L05rXc4jUiixc5ohFWzqxJgfqmHIP+llIHvCmnEUkV0c9czE2A2s5HHiDtwk1KzHPm/n
hyTQ+5cmwVSdGqF8Nqoif24dKCKVpkVboEA5KBSVlGgIwiF/XyopPw2VGSUZf4LNWOIbaa72Rhkk
ODdrQ/5sdbm1NTT0eGvRrcnd3IYVwrY0L1HROiBL168/zNwHWtE4vX2qSzc5eTqEGA0UyvPQ2CAP
YMRuyyx2D3GNWOP9/b5IKl8fEg4bVxRAR+lQe72y3XBDRi4AHoxTrH9mjx+wqY0azZ1C0z7fX+uN
7Wf+vdbibFWIteI23jonJ9RwCndgqU9OZ59tKARbYfbO6f56C2sYtp9kpgMFAxnG+aJVcf1w8Vx1
dsDk/cTV1L0oVf9caF2605uo/TwIL/pde8lF7yrL7xEN2aDMNh5IVCT/VKl393/MzYsGbw4GnLyd
2xJFgsXZc3oMoVU41afRUewtws7WGZrmY+Q1xqf3rkSSK5VjgWHjR7dU4AV5ZjoK2S3pOfIGSjIr
+6FydD9OdfudAYXBGUtAreDlMvpZPlTntnNZF57m63adX4o2+qm41e84G/MXLVen/fseTI7pSGEl
CZFu6Y22Av4+tRNmhgnnyDa3ovGSB6/ArDHr8zUjseXVx1IUCVx5EgTGlHBx3/ZiEljMsDFitZk2
1dTack/M27wNtH00Gb9EbjorBcryeLyuSSUkzQMhhKmLHWJNCRNJs7H8CP39g96U2g5P0WIb2yLe
tzNdtvuvcxl05HqSyURPBAAQwfL6dDQZEv8FVYkPnLzedVplbNUR7OBuok36b6+gRq+OuTfDzes5
qvcXl3/5X90AtA7k4qwN1pkrYDliVoPC6frRssBQ1up3o6rUXRcIXLHuL/PWd6TrQNEBuY9/FiGn
zCur89zB8jFqUw72NH0xFJg7iYMsNZoq4WMdOvXKrffWd2TuQbMHFahb6oyN8m3VprHtJ4YbXhCP
7z8mtpcSwqdyq+eD+uv+My4ji3yVf6237EOYRaXbKZ0kvxzLL6oY+gdUCqf/+thx19AOby1FmcHD
yQjGtrneMvSUINqJAR5LTacqa8v8yeGi2kkyxkoUe+stQlUHJwZaUSq4XC+VqEMRuEAAfDfo02QT
2KG7reMsJW9A3GrT20Wxku6+9XDc9ZDtaFRJcbTrFfOwMY1MjWwfMwhxJNAoj50eWH4KLvXdS6Hn
JOcuLkFaoyq+XmqajM5KROT4Wpz/zjJjelITrLOqoBpXXuPtQzETkHkFgzjKpVdey19DuK4f3KZ0
OsdnehB9gCZvYFUySGHG+n2QCmpciLPMdsAUyk4nFff1Q6VdUk5BaDi+oXdnO5Nuye7QAlBzAas5
0PKNyJ6/3N/7t7uEuQ4USWgwEsex9NuZuhlTQncO/DYU+saGznpWhSbJ/415BLz5Ppm112eUIjQ0
4CA3YHi2uBfyoB/HhgzhzF1q76ZChM+OmRorbaFX1Zzr6OjJ2RGpM9NTWjaLZQwtzKzJHEOcAr38
6GRZs23mrH+JlWnaDEneP1U1IwMnCaKX2oyTLSnqEG1RL4/3Cf/aNE2vnyDidMwu9d5ZiaqvWL2b
30fuyLwSNZ4bgxizH1HmyjTFT+w+3DQABH5j/9Q/iG74mpUIHymZbRwgVRs7o62crZUX3vH/UPZl
TXLq6LZ/pWO/04d5OHG6I64gh8rKrLk8vRBlu4wQIIEEkuDX34X3vqd3pR3O6xdHOMouAZq+YQ1R
xFUxl9Q/aGPHPbdNuPeZClZZmbvBLkCEDm0Fcf00yNGblB8iuBXmMNHDwd1CRM9x4moTRyz+2jAT
nyCW1Wz6MDQnJzTJFbed3eteZUUkAaI2LKku3Jc/2Upo1gOIvFaUsG3PNq2IO4VAfXKugBS1h5ZC
LHFmPDqMyBIvfOCfD7Wi3NEUQOvr7GoWjVRhJGbnKsIFfQP+OeSmgeU5VJrLC0P9cEPGK+oBTUp0
BAAMz86WWguhtwYaKPUh0YoWNXP8q4wqlyRUOVdBChpfGEI/6tfb9of3w6AAJaHZhgFXq6G3RwV4
gThGAssOUB5Tu3qK1C5Ia73jIbt0G/9sKJQ8V61gNPVQ0n47VOKA70Ljkh2cUcCIxsb2ZHw75lZ1
/AI1/IfDCG/196HObsep1dEc2ZRB1SydiKQe38w0oAW+/+eqQgPz1x/xDCeJw2gdL10RV7hGEC+e
LchsBl02GaAHqCcR5dwRoqga2m98u8DiJ+HV0URAeUQ8SbazE0wA/TsLcMOQT/CZx28zaO08zZXu
oQODxET0bfW7IS2eMIH1HWAnWF2YhLcfv0x477EA6is4/rtbNkXvre9VH1uMuc3CVvyefuGfXwTd
CsAj0VTFAgvejgeDl8pACr+BwYrmW8YXecP4BI0SnjgE+gWDQ4xPh3xB6MaJDRW7juEEdyEAPCOL
fn8MkHMA0gJVBXi/c5Sfnw4u58ptDlmwQLjRcaGPa3u7hDeL39QwXWpl9hIrXY+o+HTLF+WXaLBk
4N4Pv3tmrTDD70LgqH6DYnK2JAGnh85rnzaHyQXecKkgbwXyfreNsLsvDHVeuMNqRKMZYQQoHcg+
z1EWchSaCdjwHfqm9W+qrk1IBNj5hnqJOdlyiPMUbgh3NKbudVnB5+vXu+Enm+87GSsCDO+7xfXb
qbcQFBQjJMQO3NN2myqXHgRz1aafxfwYoal5YbyfTjIKRLgSgDRfVezPBjRLufSdbg86tgEWeGOA
XVnGgZgspmjHZzTKF3AAqnxpJz8XFrI52JSX7A9/9tmBg157HAiBovOQvOxlpqFF2B4Sm9hHCxDY
toJr2iFsp3f4iXkfOFmbx7Oq83iEMc+F6+Mnx+saVQK7gIQZ+c46LX+LL8dlqOayX9pDOLUlikYq
vVFxXx8AnrhkzPfjDGMJI/NHpRQoWtRR3g7VaxD3tc26gzPQmQiTGJSHM+cFWp1P/lQ3l9Safygf
rfhzgKyBS0QwBs7m2ekFshlQs16mDlYkae4yiCwqiAiDskQFcTiHgEoHFqA7Ze1GB8G0gzRNeo/2
Y/Q+0eGlnuwPCw6hB+qRWHKrTB6Ay2efeuBj3M6OtfsmaceMDICI7Fs01XMstR7aIEt3U+M7XM29
Dj+izT/s6tr58nu7DKXQtU4JTQh8DvCV/LdzkEoWCSNAGJuCzAITrlsSJYJeQ4rDXttkuFQeP49O
UBrH5YEKAS4PpGXngQKMjBFs8cg7ZCGPihDo9yLw5UTgS+RDi8Nv86bi8YXzew15/hbdAqKySj4C
BIroCxfJuRxSOJSjAPDdOaazCA7cJvTOGV0Nif8JbdlRR3srYNLRcX6pQP/TkVcdjJUnDKW/s+Pa
2grloRlsOa+J3IOosnQHh0B1pQWkoyVkEsnoehSJDZz7fj2xZ/UYvDMEmVDAQxVvPUHPi90MeiJU
o5tzUsBFFY32yi0z8jd7lOso2FTAASIdRZp4LuseqUSNGV+6k7XetKfuGJBqtPQklbvkjbc4V79+
q7PT6ft4qFcESA9XAOx5cNsB72OqaO5ObZqwIo5ktZd2hA344l9q9/5kKKiRoSYCLh+AeOcYI/DP
a921aXdClot56kWZJKQz0CvNBpZeShDXqPXtEs3ejHa2DwGQXhzVwbMSjZAgyWsJDuxk4hZtfPGI
QD64ww09PPWhzE4QFAsInJy9C/Hn2Xm8fty1roDLBQcTcE1nx6OBYUvT0qQ7CRl2VdFBsCoHTzN4
lEF4HTod5DB/PZvnB/KfI65ADtRm13LGWa4yj3jlZMY3jqplvm6i+QSfqewbn5zhMME/7z71EOX2
LHs/Zknp5lWESgeEcDkerr/EnTzDN+NkWt8fKTryQeid4Ip4exZOVCkFy2N+apbIQedXtnGuBxWC
f90A0DYyzEbnVzvfJF3ulO1YEQ8U0xMgxWoT0RDi0gGqhFWfxu8mAZHJBOIAQVF2s7e58OF+tlw8
1Jmw67AZMGlvH3U0HtrmjstPWsPAsgGRFsr/VZwnZegeaweRygh83KchVeGzEizYVKlO9YXpOzvL
v3+vNcWEKvta8nLPAqZ2jZZTFvMT/LIWICJMpNE8j/tdNOiGlGx0SOI3v9lP/nNUsLiTVUoLqdLZ
Ki2dLtFph1mqmiC5AXD1A7e+AMhlXjYaSNJchPRVDG76vEi9XNinPzsUcFX+7+BnV7YpBwt1CcVP
PRp5NyME/ApQ8+JD7fcffz3FP9uMCL98bA4QxCBZ8naG094pqehnfpqHkn8CILnZJM1kUAPCRU06
ZELbXw/441UFEQAg7dDTgsTHD90KGbN+QuGHn2Q99LeSwuasrONpZ+bxDjrlNcRMU/ukMdMXzvSf
LSNgXdDTc5FcoUPz9k3dwMzKZRk/ObCW2dXuUBeRAUnW6xJ67SZQyl8qoEJ+/bY/HRQA5ATCjOhl
n5NXoYCMHshciROtp+WRxUl/DCr4ECayi7ZlWMn7uo8vaSOfw0a/r13kF6tMIsBhuDffvqpo3bJq
bI/lQ9vwZYYO/x4317xRA1MPyou+wVU1vkmV834Ahf0E4w6JInIcXGJP/+ztoesBggICo7UH9/Y5
SusxyLgM/NS1mbcN53j66tIMnWnT1p9sFpXHeZrMhXn+PpFnd9xakgKUE0UiKBGfTTRACWkzzyjz
+xLy7fBTdx6HKQKvP2X2OZhdd8yrwV1eurCNtgAe0V1SZzOmRIirshT9Fs1eesTEXarz/ORzQKsa
5V9c9MhEzgPxPkZjdYo7ekIvBwJLUzoXSSSDTSKhijh7abmb59bsfnMFrpcMwlFsNyBFfmh+lk5f
dQ0ceE5K0wpGV4BUE3cSMGlAMNDdaDNBPiaS8YVZ+OFdMSzCbvwB5BFi/rNJ6KvQiUAIp6d29Lxv
LRykrwBXaQ4tNx/q9VAL7HwpFj0bEzAEkH9RPcFiQ2sFUhVvl1tvVROYduC3Paxd6p0sU5O2BKha
EYkc7bxkvHPLcWq3mT/O8e+VrDD4WtuFwghwT2Dqnruts4V2KFgl060YFnGNPO4dKlxgL1nlEWib
2AuX4tm5DSgkkks0gYD7WLlgwVl5cup1HIkwGsFkHndyAj/SRA3k3mFwswd2Mbj79SrK8On+tqcw
HKD4AGKuPBwE+tnZbShFEvIsMOGDC7u03PrIYDoGEYAYCm0IFGe7Ma6E4zpt+bERxnn89fBnl8Zf
w2NJIZNfr6mz1QQMAbjcQR0+qGBhm0xbfeV00gUccs4KZv2nyKRxDgq3LH498PqLf3zv/wx89t6B
qoKRVn34kLJGFArSV/fM99OnX49yvnD//LrgxGCjQLzxvPxYweQhHHoVPrCscT5IDSqjg0xzO6dJ
tRdDm113MtAXXu3HFYQphe4RKhQQPwLK9u1ukZlqKrdawodlFGYLu7i4iEcgmmGBFpEuKy9hPs5v
pe+T+F3XGzoa2KnnGjJtndQ8XuLwYdD9lHMvHnK4n0GGPhBzAbpQtY2ZZNsWoh5PAoq2uU9deT9A
t+VCCe4sulof5LszQ4CIcrVNWCf9b7WnRqWz19QseqBxxTfRNNQHX4HHvQhxSaHlJx8Zxlngr4D1
BOj4ubhVXLUD0GAmerB6uhsS7R2CKoo+tboBUiqxwyWy709WEho/KKMiawXi9Ry3wH2VlYucoocZ
rOo976bsGy4ApzAQ5tiU4ZzBBjC8xJ34ye4MIEED+uPq8Yaz7+33hGldwBp/ih9gnwdAacbGq8xO
IByJMTwtJfgUjRAPoWvnS36O53f9OpWo1iOMXItKK9ru7dClgfXXxL3ooZ9BgW3jAS3cEJrqJRCT
27l0YVzZVPUmSmA3hFb5tBXAABEKadrbcmTxhvLe3atKXgKuv50H4EZw0SP0WiHryPCQmLx9Lo81
lKJWE39diRLZNYqdrX9d1q4csqIMAgB+NR+ZftdNoop+T6z/++AYFqxo4J5AMzmHr1EToLoK97Kv
tk/qbQMXhgM+Ii2aOLlEf357L/w5FPoUIJ/CUzEBZu7te4YMEUsa2PTrDJjark08uTV+O++zeIL0
gpOA2Z81rvucwgGMMPiW/tati5IoBgdcbS22AVsChtTb8aPWsxPK2+xVWBBG9hnUFd07NVAdv28G
6pmSOFANWC4cnWcFhXVYFBehTIeqLW59iEi/HdavBz6P4eC/LqpzwJDLaNxsIEQVD1dJK3utCgCI
3OkxAN0wvQMM1GU3s+qoIqFfAvIOAYlyM5bIoC+EXW/PGzzR6msMlW6Uu9Hhgz7U2wdDxAXIXly7
r0BJgl4TNo23ZSUfdRGpbviQ8l5fouC/PU1Rxwb3HeRRVPNX3PUPYMnUgXqfTiL6DeUOBadsa57h
RmiJ13X06+/ck38NtQYiq+UNgtmzg5uOEzYcnOy/gaxXB0eWTcC6gd6Utk+ez5K7WVNYEGKvJdGF
GT//rljpANGDJIECHUQ4znUGUNuG11RmWUUanUzXdcqD3QxV/4DUSezsITnALym9//BdAeuFFhDq
HrB+xMl6NpW6hBtUl1HYxjoJ2uxONUZ5X+FUn1xR7X79Yd+e4PiwEKNZj27UOtD1w6Z6u2wcnGGJ
Mw6yIiyKy73gHfr6rTBk7r361ixJeAvJtIbQZOn2vx76h9cExHYty2HRrkoY50PLRaNOCF1IOI2H
6XxTZXO56ZCz3PoDmoC/OdYKz89A5AJ7Ckic88a3qp0JoBZe4jWnkn2C3GEfE6DFpmO3qExdCNF/
eDPoHqFaCmIUyn348+xsbDyGovnSGIqGMWCGQBk1HVGszTJicEldGO2HKUT2g94OXKdwNEFh8mw0
dwmrpfLbmBK3Cl2D0aAWSmREyxD9jzZqVjAvWAlZNItTMIfph19/27M2E9YQvuyfyg2oFqKne7Y5
DSq3baCDkhJ0QXwXYsIBm4vedGl7EDaDr5cUFYNptyvTrzSFyD9pxsz9MI5q/D3PLzzL6vO7avuj
xbg6IZ89C0W0vCSZSSiZkqDeTX47Xo+i15jyhMORaLkkxfDD10d3EdUsGLeBuIXz4WwD+XqqLAqT
ICtwM6oHdFKnLcSlHBK2bXlFGzHdV3FgighByIUNdB5qQN94NebB7sVroz66XtF/i2Zha5LItNMY
2gas+zh3/QPMl4NnwV10jxN/vmogN3/hwPguA/SfxAidJsRciPYgI4ryKHB7ZzegLmtcQiJwKQkR
w6tHdwCPvJC2m3mOv4dPQUyt2NvW+h/jsavvg86f+EvcevqooMdoSCSa+Tlyee0Rm3Rzf6wZDz8A
tBedvETZOzlRkNbrKjLOToFwaT/hNDTH0QXlOB8RvMm7xK+a6c/k4L++2P+uXsXdn++g/v0/+PsX
FDZlXdHx7K//PtVfpFDi2/g/63/733/29j/9+1a/ynGSr/84vfTqH9uJf30Za8HP/8+bX4GR/nqS
4mV8efOXDR/rcb6fXiHx9qqmdvw+HJ55/Zf/vz/8x+v33/I096//+uOLmPi4/rYKj/XHXz+6+vqv
PzBZ//X33/7Xj25eOvyv//Otoi8c7gkv5//n9UWN//ojCf8JzUEEt+gIQFYbpdQ//mFe15/E7j/R
XgZFdqVhAdG0Rh9cyJFixPSfuDpR9v0O+l8xHkpM6w/87J/YqLjS4WUCICgq3n/8vyd7M1f/mbt/
8Km7EzUf1b/+QPT3NiJd7esBIcFWhCoPECXgPL/dDlNfuRCUd8qNxw07wizmdaZVUEAc+RjWNM7b
yByGkdEDohZUBzX92IRsFU+Nctef/Y0Ha6+TiC0E/RUcZ7YwXp4mMlXg7OWiXM/tKZXZ3RRBUnED
KE5SEzNWpr1rWKT0ZqBhNLj4LQNK6ZIwC+PbL5FCQ+1rFEH6YrETyq595ovqfc/G7oMeE30aw+Rz
MnnTfcs71yXADrScpLSD8A2EqTbVFGdXQ5wVOhzLpnCdKr2Hs7cTe0RYl/cng5ZvqYgREiChEejZ
Y5bW6bKvwy6fgM8qIBE5HfoUnRMF/OUBuPwpjwZj89Gp75LFukVUKk3cerjpcI4TZwiuaTl9mmUs
IAUZ+lDPs7U8QIv1qCJet2SpvKRorWAF92W8i/kChTAg16gCfZ5ObNc27qC2ehh5RDK3nETuZBy0
P11G4p1aFNS1/EIpDxX4arW71CEUt9wl6I5eDIDTAN2XjewyAFGrNr7tQMchbud9m5z5xDplHquh
u0HhS1U3fWegy4o4Xb6TMiQRVDJPCr9yIig3NN4VbniMO7sUflONX+PIamn3qmYdRjlgcL3ZSh/O
IsTSkfrF2pCdcqqid46UqcpNVS2AyLpmyS3UPGFhbtKtmGBo826ePfo4ZcF4jT7Gu6E2UB6Kp7Db
er3LtpMb9tcRPtudy/qraVgKwNfuBJ/GzewNftGi7VYgZ9h6Wr2AjAo1Lk+5uwiXE4pEjdrSFprf
gOKMjLReRqD04N2C/jBFm8YXJiY9low+mDGid1VaUeRbqH8aSHa38zPcSz0Ajev+RkXJHrkuUAFm
odukqkL0rpa2LzdUws8H5p7IlycIaRLGUnMqy/ZKjs2oCA2F6e/bji70AMI5hO1Q4jdyG7UmkUUE
loLMQ8clEJRGXgMxHDIAFBflvkrqnXKqq8maEi0lXeU1VTrXctIxBDztBtuaQUTdXR6BB+4kcawB
jaOdnrxySQD301UDircvkMDGNbAzKdiy0Pi4RY5JppLjhunja7NUUzH20KTgoR2IrOdP6KR/47jv
e08cqn6EqCVDBzf7HDeB3TZ9MpJSZsfEq8t3oQGNHG2Qfuv2lcFtxGHHgn1UQ5mfwUV33Altne7V
x2baYk3PFqxd1tt8WZpDHHG+pQ3nj+GyzDWB//l0WixsngnF0dMchB7sHQCODOLITKczCRjXS15X
YiIW4VlhF6YOju92DyB7J4+Vdo+x3/uclL0zHyapAXUz7FoEXA1EDFkrCEXrAFqDsQan1gioSs+A
DbVbFK3ULoVwPwg/CeqvOwu/txd3cOB6iZaU6vJFWTj3hLWNDpM/NfcuaJIAXyvZnyohap8od+Z3
/jRMgvS2p85uRH3ps668qtkm0tiOtIlIIqS5cx5WYbplTld9W9jqcCznsYDBBYpnponvnbmiARmc
9ltmQvahzSAAsdM11WSik8eJI5lJSFo2duNwWj+UVr9ktskOA0ophWohRTs0tMmdKgieABIwh8TR
aucqP9h1dSUL5qUGpMah5s3GmeGwtrQic/dD1n9akQ2HDHZT1xAHqGaCjt5oSGhbthv7MrIklEOw
ulK1GY6+UVriQ4sCHxyyDa0xLyOgQXmgQKHCh8Uyq9uNEFqSebFCXzu9nECKazzOiYkruRDUHpaD
mJLuhiVh/4ElyoCNmKldM1FZmKqWe9Byn4JUTbSw0RPy5LUboSrE4KWVz6Cj37Y92MGOTvcwyEs5
oWDSItD8gPNVHhQIQEdgO/PQ1Y3aV3N/SjpUIwbSoiCy+mO5FgI4cqzKtOgG6PRKCzEwoiK/GONo
OtIlkdeOY26jjA6SpKyFrccc+nWdd2i3x/u+ruP7xoGMQaBq/hF0Gfq8TKC5kMH3PwbZcA/VnZZw
OHGRTvbPWOWQKdTJPcACSIS98B78/dklCx1OZRa9srn5CtJzBCFOZJQFrF3cGzj5Qasyq7jFQdGJ
pQeTCfXJ3AwBB3c5fMAVlR5q3iaFrEJ7Gty+e+KdD7x6mHabwHGHY+8Bsgw0JMSKllIiqGcQinyB
P0ChIbktlDcV0MxlZJQcV27dqYMRGSeo0swbUKg7+FVpXfRSBhCXhA2CJj0cZ+BhsYSbLmOSlMoc
hR/Aqbd/gMbYMm6NgklhjN1Wlu8HjiQdCHfoQhIeZ9vS4bsWisT54DvQh6jrBjJAtTd9WjzNn0Zo
dF3Vo89vYR4hnJwBQD0TUPEkDKqA+FvyWPKnMqkZJpIuODUzqLOKe8dbLGEuREXyshoUO0Coir3M
I3SnwR4MIL0JV9H50We115GagVRAfH/6ohNs3G2IPi7PU3Bz3i1TWh8CHgNDjgbc+157wXAYx/oG
3SRcLIsqDUlUC3Z65h5tXUHNyNCjTRMnIxEFX4+xiDskBuLqY4OyjpejlO+lWxSWu7t4noJwU7Zu
exqbLh6vXU9ZS6CPeczAF/mYVI30j1b5N55s2J1qxY6txpKs5V84c4ta66DNSwpj+tznw/i01I1r
CapLR1SROiipIERsNugNLiTuWLWDQwJDcR6yI8FkbZSnVQflU78FSBtXJapZtj4ONHioSx/QeSwT
Omygk5rdUReTs60hpZaRsjXt58obm4kAncN8AoKvHHOYjZR9nvYAQBR11uE9Gj+UTQHWUNDvRhtP
E+AtbjjmMCDj1VM1zslry/V9ydwR9P4AjPKrsEdkVWAGR58s0AwV78I+6Ss4aCsht1mXJi9+bdwT
hE6TjoQISssbilRSgp7J6on0gGRaeF+uPmXGR9dlz2TtLGjRQh5ia2Wshp0OHfONeQlvcIA672p4
vhYzltLeUa6/BVIN1TZn5DrYqkjEt9rHpoUwDGwBWXWchUgPigHGVAv9XlIqt73nQ7cKhymdci8b
gCCvOVyMsdKKBkJXcN+EUY0TxmzCVIn+vYVBaJXPsWu9Aj2sO+WVRy78eduLqLwuO19vnTJ1aMHT
qbG7pZ8ct6ho5wIq39Exh0fADCU0G1UtGeSyXMGLpz4YRn0HXn/Dfpx8s0UmKIlXt69tHcYEvkP+
DcrlyamctQHwfq7gauOAsgjGG9efUUiSm2Bp1cntBugfxKpgSc/uqe0ihY2Axj+AwNdRA40czDKC
9qALT3MQ0V02OY/SunVV6KRWhxp81Q1j8tmvYliCLw39stB57zYdh0GyUu8Swy0lmqXBZ9D6zH5K
hfcNE9vvq5bFu8w490g5bEZqXvMUMXj5HtQluwGiLfs0DJ6rt9SqGhwck5pnnNzpdBhpCSmxSJqN
6Ez6THFPt0S7QPsUrKnMZ+3AiSoo2+6TWYwG2D8Yd6VuI9gl9YFzlYmgfaFB0+SjO0tKfOX1XxbB
PRgZAN0RBYhiNpwNh8aZQgFjagkpuMVGc3uErC5OSsA246XIDGs/LFaDShgkej7ohUFHjZtpya5S
p4chTOl4UFVdpnpEc2xqnrx40RnI94BO7FJoXvLcGOgSEhiBxtUp9ZcoOtEonEBeaHgd7CVDg01n
gTX5zIeQ34SyGmzOZhxXhMZCkBI8w7HAv9PBo03W1hGgh4xtnH4AVtlUmQl8gubJsJAgG/15Bxpm
n4/dkH0nrmgA5Awr/NTGn5nu9F0LtE24pQYRn9lU2GN8htVtLZfHTMMY9ZNsE8TX4SCvcBKYjpNs
6KeXBf6E3n6C4E9zVEstyNQxJ3cnB0ZIMmqG+xYOHl+bhPo1gY0SwtC5DKOnMYxqBJZTEvWbfmhx
8c52PnVDGKon3CMAMrZuJcuNI9pHr/ZbcRgruuhtDCGaEYNAtcJuSjmqrwOF/+XWmP42M/0uCWgH
Ru6sPsSRJ9rcUTR9H/kaJzuTkKTEPaHkbZ+I5ros6+hzBxOxhGhYEH3UYcvHDYUTYLRtoAcybjuF
gKqT8g5NfOzigGYvdYv0KEdAfA/2HCB9czyOG1XhSCn0FMHgMeCNhZ5GVPqIOzNHRxsoscIIoxd9
7WxdXF6UeC7mfueaBrqcuFVhETU2DO1qCJjFOQgNcbIdDGMGLg1ZnFeOacLtiKwx/mS1GsJNAy9R
2Pr0Y/gOYLtYA5s9q2YDAfRuJqtZ3H2HstmwpRC2nY41Bacv1mOF7p0Esx3ahF33TcJavd2KjHnP
iGCkzFWo1zCpavZca35TdpX4bOckHYjn1O77GOaXyLM05dnRDRtx12R91O5qtEgQxQUC0B830NsS
aHV2ipCpZVcMoEdc/KqP3Q9Z1lIApbzeObV1Fe8Bry5vpOvUFWhvtXjmFZ3r7VyN+r4tvfGzRHky
75eg/Kb4oLeNN8ckyajLsVosolm0ioLb1jVgNVlvEBX+THpKYlqxG9cGg3mITNjmlRctAemXyNVF
CeROuhnrkrPTBM3JATFpgiByoAq8+3JKkR2VBr6ZW3Cg/WETlWNYbifo2L+HWad8yJZyiuFhYup9
oHEIfBBZ6ZYH0AWNQlwPNGdBwYGVOYv8U+IAHgD3ykNbuc3O6xHVkHiw/p3OevA353Ke1I5GiAoI
+oCNPfEMtXUYnYxu4Slev2fLaLtDpmunuVLwTEbQS+elaNqlqo5QnEESZKQNUKg2ED2ei0XW9DEF
330u7ICG720Q1rMgg2dic+VoN4Edgi/68UQXJGl3qmIZK5yM+RJEpYB9qTiUGaH47JZbxLm4ypTp
x49ZWDYOGScnvrYs9TeAsCKskS1z7mfaKtxSaGLhJpwf4lWwaIJEXlGGARqWrA5vID0XX6ESo+5k
26yCMlyQ1on5hwR2eUeEIOlVhnzlEao09FNbQYEN/ajUIwGSdNylqwUmFpweKgIHOrgfpb41RQMt
yaPuPRdhTic2sc/VAaLOy20dYh6orW9GiuZ15sAmqsRxUFhezvQmCVg47n0PzZjHtm/DbxRkSLTX
B912+4w5DXxRhoSiUKW1h5yLZ7LgcRXzu3SsF2gJtCIGO5aMieXZZydAY7LBuTo0n7Tp+qMcsO9u
k96Jur2pHaDViMunfVimG8AnywJVrEfYxj1CsO89y6KvzlS6702bYE96w5MVPQo4jrzjEX6V294b
t9p3KTo7acnm2wnx3mOPUBv9rOhU9t0+SlMHtjrVu7HBvQdG7KC7zwhaYYAw3Geqf5C+99p57OhP
bpI3rNsIZV986tSAi4xXVbk8oK2QkVG1L8NqTOYm0XsH3DWiI3EnUwFcd/cxkuFj7Tq3BraxR1GV
FCU1wO1iKm47q1YE6rXJsMikt7xEQnwEFc0t0qSOtl3fKwLGwUhoF30Z4sb/2sIzHAddhiaHrF6s
32wEb45O1qNEk6GO0iY2j6aqJmOmBhSN/HXBjPC8QEpNPAWqE5g/+66vn9xODqjDIOrEan81KN0T
T/sPlIl3UiEjitRC5rifkJ3DvLqqGwXr6x55zt5lrohqrKbWRM8Z75dhw/t5wiMksQyr52YJgIJY
5BEX9E05S9xxwTySbLG30ZBBHyt+QFHnJDx+ZXgMz17UPdoI55aHnALdoaJcmn0/uOrKOBq4cp9t
E9deO4rfBIjhy4bFZInRRwYiGeKw9GhipzvxnrmIDMStq1vEJfFq8REs20bW07YZ6uzKZxZPYvtb
BFwKxs+a0IibTTel8cYdx+dsTu6klwmg96ojeCtPLs4ntAZgSfM8jNE39LaCo4fG1cFopLko2gzX
TjMsN15sbxBr+UQkyT6VHupoo5uzuHyteBjBnWF5Qf/6owexi41pmytRO/VRiepOWwFir3+jxzl8
CFr0JNxolqQHMQvsHdFfKQir7OENoEnco0KVTGlAkPf01z6s964AfviQUWfb93hA3P4EgesBZksm
LxfH5N6Q7Gzb3kgvslcxZQ8CNJYCSWSJxTfUR+FEKtgE65xDWRaUMP0Z1p8h8UMkgjC2cYlol76A
2ntJ/NaOV4Dg3UKY9HHpWpSRdD/fZo2eP6swvYKG8zswuj7VYjp0oB3ugma+RTVhIBBAfvAQvbsL
jE1mDeRzB9ODoPeiPUNH6Ui9EN5EXQQNF7VMWGd6uY2s3+9N0u9q0WmCawjLCad33vqdesQwPWQB
sT3WhHqfSO9laBH9AmRuSNP3CeFO5+5j9X/ZO5PdypF0Sb9L71ngPGxJnkmzFJo3DilCQTrnyZ3D
09/vRFajMrIusnAb6EUDvahNVZaO8oj0wf7PzCwKCgf7urFndRuiqMWqKx8Hv37wCvGmQtI/InZw
ThsIA6b4qpBhysi89mtOpkLKie9Vsg2p6H4Mh+aizd2G00hFCVnFRXrczef2bBwr3mu2msseBeR2
ysN3R/SXreW903ZADDPe1vO5SCVVlM0xU/u3EXAwyeR2Ewa41VdrvMr8cnqPcl3iWJenvnIvzKkP
Y7rDpuiWUsKZe2Th22Inezc3jiMlqd4RnR+htPEgyL47jd1XP4bImg9bXkZXsrO2b2PbmnHf5fb9
kIfOo78V25VuMpscavMl4pq1y70KLJXwnpRehCJP5nGdjzOZDS+UsZpxo9dgF8gh2Ctw1YdR5NuF
04ma13Mx9mpF/DftIfhUNYIGM5Od7jgW5UXHTqOX/lshrHo/EAYBZZdfBvNcnrKmt/ZBUTTx1CG+
FfKiLdvHsN7usU4+Zpzz4171waWmtpZaM4zfHEhtl6TAyb8m73nAzOiLNJdSxx4VBAB7+cwWFzxa
5dQn6ExN3Ejbuuw5pBzDmuJRM7/kxfXjEmUuhkt6GcytOJWjrI/1lG1cXYot1V1Q7yxJpGo9XQcO
6kRdyltVmE9r7x/NsetSF/nsEpN6/2UwCjxmatmYM9dzGg7ulWxGj3rv5dRE6jQHy8VY1+Jb1qn1
KiOaekiD0jllPjdI4ZTjKwmbSIZbcUP287HI6/LaqeZpN9i6vJKUmb+Rl/bdDTcvJrGcRINwetoI
2X5kFGSmed+V+zkcLpZiIe0lHx+HoG6SfLAvqJKMO0kNSejUzYstgyVeVPuZGdlnNzbpTPX6vvaW
KY2q+WfJS9KWjNhio2rrvXRZaTdujVwnHfQNrqT81NLWvEpqzPZV5g7xPFPHyq34R0GnUYBhohqs
g8c6cpJu9YMLDhu8QZtuX9NhlL8uoUg8a33K6p4bdKaefLfz38AEnD3PHr98OGZNEuny+pw0sBF3
9GP2tkO+BO9CNi+KL5SsIn7nvrcPy9qd3NI/LaW41mL7sk2dJ3XPeD+dpUNzp72o7MRArE5GFTFK
QjR3SZ4r232/UEfqtU2bpUzXxIVimXp2TPVaTN60C/vwORDFG7eTn86mbstzj0VvTzecC9dEOx6K
jnISiH+RNjmKDT/zW+hPXHhocL8ehu3DdVmAVNEHIJblnkala+2EtMeQUmt/VAW1owCBziL2WTjR
59X2WGsQMmUT1yoYU3fgfisXimgS3MDRWW8Lbud84q8Zclsg9s27Au4Md8tkHFBggl2WR+1rFbb+
dcRf+YdnivHDMrxXcxshLclQWEPe6qoYb6lVNgwGjp6QKbO96IYTV+McCQQR5Na6DMx33cxXkIhS
DM8Ldsr7vCj2dJHOFzprOi/ewmB7IuJ5LeKZ6vGJgZThS5UsVUfiu+FUur3VqAoZ37G31SKM3bad
ige99Yu3U9agij03qTl/qA3bqxJvYlyzejq8GFg6fpZI+Nemmosv258yFeP5ksuTV1baZEUImmPY
O+NFOWxzFStrXrzymn+7IL/NCZDxLkg7Mvc12lYW5+XkHFDNKGKqSppcMzpkhQzf17q+LgnFrIlt
YiOt6FPs7DXBZV/Bp7R7uynD/UxgmhNjg+tujNC7rkVjfJc8a3cWOWo0fo00uKx6H80CqZmCXuK6
LxgRi72VGT9Ybm6azdlVweSlY5hhsM77JdVtnjRCFC4CQlTuCmpofnj2nKe8Om66gIK+EhzDJqDm
214UmLPbjBjDDfds59Qd52+eMBJxIbYzj5HJ4BnoSz9z39yM4goLu2X7XDadduZM4WT7shBVUMad
3uBt4mZ0Ss3LbZuJF5TbXiGLZvvO1eK128rysyC0TcfMnRcrzpvW3ym/SkJX/EGu/d/gGbqv5ts0
fH1NAA3/D1AMQAR/QzFsX8Pnhyx+hxj4v/wBMXgmEAN2gnP6AMAy0OT/hhhc9x9YxDzoabAt3A5n
L/U/IQbX+gdWC6zOJiFmNI6d03T/iTHAN2BR5mR1zpCgBgbT0f8AYzjjSf+Ca86h8KTdA6nZFNda
9r9RtVtOXuxKR8Mu2Fp5NHphvCHk1f+hE+4vRtRfH0MIxTkU2SF2iy3+d1SiibRlbYz6diWpeqeV
KdbOb7gd+vY6v6yO+2O2ZzJeBps1amzWO7/IOvpmrfLDX6rpGi0wK9KpkQghXsk7V02aAav4T4zx
72zVr18TnI3fwwEzgm49A1B/ApwkDuLRLht75znueFjavBnjeouySzUtX1leiWsZMt+ZQE/+A1P3
l+j3f340iiL2krOP7q/YZ1NYs1zD0t5xrqse5mqcXibMWzvpMAzcVMC22k7ioxYZ97/cnGjyzMcX
V3Glqv1hZ1V6/Q+A73/zaJCGTnoWvioet7+GSRU5zicT4n23DjbxUYthlnsqy+rvf3pZ/gnW/Bmk
+e8+JvKYu5yfv/Mz//t33o/WVLvjtOzavB7QwJDgPY/Z///Bp/C+4GACXqRi9fdPaf0OUTjsl52s
tiip8s7Yh6b4/PsP+Z2P+/U39EntxonGIwSv/RcgSPTlHEalXInYFs41QbNruuqmfbBxoVH1K+hd
JVJo9/cf+juFxIeyggAhYYswAWv/DUC0nfEMXQubC+f83pWtvNtCm8Fl1GTvdtuQYL+W9X6sHdrC
dOs9//2n/9tf7/zprCBk3HEsovfx9+9129inxj6ydz6xw17UBne+0Orh7z/kDz/db8sU1P0Z3qX1
6kyemn9ZP7KO4wAJjsWub401nb18vi78jBirzakQLzh6v4lo5VrFNPd6mJ3ssNm1yxqzVWmlxq/I
Xqb3zlyZY/QmE+L4bJV5zxR300p482VeztUF40y0TFlqmmn4Nwo4JMOshCsdWxY2h1hsyn8TvZ5B
LUoTFKIePU5zhZY77flIMgz1NIpnZqonNaxyN0yOfTkOXnV/VliTIh/8t7Jst0NRREFCzWvxM+hd
4xENeN1rNet05c+8JiWL8q7ofU1ETtBcV0PhJw6JjHuPNjRuydUXM6rui4BGrhMLp1wmRiu2ONHu
AJzFTb20I2LbUgSX5lxFF04PDBlP2tl+bITuXJAj2V3kTDOeRt5/BA6DTGuIb1/GGd9UHYddZ70p
v5iBBZsXHeCQarmp8M/AF18VtWyT3J9g1YLsPJBbEZC6zObQO45dGjLi2EfVql+IoljP0+woNbbK
vTG5BaBEj3r7yCz6+dxhHM8p7WRaJp0r6VybVftAGJp+HZ0Kj00vuxjY3vNS6S/H0FdZXLcVSufa
9Seuc2gCEwXzgWuUVKt6RCwQ0VYkvlxe85beNd8Z3IPXLdmxYxGP2aWt02C0xJ4WPsm1c6hPylUM
QfhFsfWY79Cz2x3gOt0oTpS2vjHd0W8WoQBN/m4yW31s3dJMbSgeocW3VRkPmZrWU2+ayE/Byp22
3W9ybK4U5cGu5qotzBrlVXTucTC0jQQJAj4trkxyMgWYTHjHaS2Xi4JSyp3Rt+N7oKaj4wsr6RRP
UCdwxgNYQH4napYvFVfMsTQvlbS5jqMXZq53h2L3UPjFhq1cdozssujOB9Q9tYZrn5q2uszb8sZq
Cm8HyKyPxHa8k+HdFu33yamuqFh6bjLuMNk6XQizefUwtZ7CjG+s8umAsGpPpzbjsRiQaU08yGAJ
kkGuTjZ4aieHc0zBMsJaIUF6Wxe301LQXmF/azE5HAFxzGOkoiwtXVxRfm7EYp3uw9UTsUuYcFrm
zq0ZFjdym+10MN2a7NumiLuSWXBsD8V44wrGyKMVncZQOqlq7O1hNBb7lPda3Imh/KRPgYy+Velr
O8/1rimzhbZ1ZcRnqiTVDTUudb1eI2RVMfM/jsndqI9j61yu/Xzs3eVtNM2WwobmlbTmDNTRuy22
5t5gWPEUwebc2RQhvmnIuhN3iVuGXdFdU3trIum2pndmoDdm0D880ttWJ+DX9ro7P1sOTSl/CLWJ
mAbDIeVKOaba8IaE6dRTa7tXrbdUl6LkS4usdy07Tb7E+sGdZk2NJuSi3B2t0dJIY+DYIZyJPX2b
QNi4eBF7qMOZV8t16+8kyBwQRy6zvjPRtloK6rfuxWCSaIQhI9I539KqMo7uHGw342J8N3JHJFUT
EQPmFM56u3LoI+9idRKeqiJeTR6taRLGfvHHT7GirNd+fpij/B184LZth5dQwuL45DxRuzDygp4X
wdU72R7TM0p3CoLyoUD6IDqUloAg9I2du6z31ladrH7z9q1BNJJef71O1d1itmFiF47HegApkUcs
4GNwGIfpYu6Lz6IAVQuUc+FlanPjev3QvUEDgcs8quNP3HYK4CAb4nJc31QU3CgunLt+jmRqDp7Y
uU7jfvq1OfJ7kAUuzfypGYtXcoz+E57PWZEt7/e96lwxy3H3nHGOF/Mve1VFajUqdNDtIsPYVkym
c9fszUUzHPOqwPhC7ckqCNqBkIJT5Guiszvmp2hTrd2L/TJN+YOUNc+CWBxMq1Xdtp8zSseHoPLH
20NuNrtZT/OjIufqZ+aiQiSWYRjYC6se32U/qvV9lVH+acjNzJKRFnUOVU0m6n2mvHNp41R/kApI
t9rS+N73htLWO9lV3Kzn2rCWdAvC+mdQGeWHQsfBL9OGEx9cbF2fmmbRcqvPAkJPtVzqTx45+3Yy
zOHO9DLmMjbuf29PSYa8a1vVkkieUfiuhakKnFrEm1zIUc9esm45Q48wJOYyZbxT3gBlhQ9MaTe6
LEZbd6cFc9dHbsxcwgnh3z5mVS0Zm44nt/vcdITamT0aZ9oSixGmkTv3AXOBGeAm4yg2xmN9zpUk
3Lf9LuqgJ9BRGzYO1aFhMXPFVN+GbkH8JKqY94RrrYIPtafyjquxw47i6ZEv0wiXMM4qO7oyynzE
W2MvC8q960IQjsKkm6KfsITHxMnoB8dvgzqFqXMJ2bMDIF3uXcw6ajNHTiWio76WdkG5sOEPYDiT
7SzTBdWkc7QbnNlfktqUaDJd1zjAf01RvpDFbxN6qnRUpuSDnoMcbBIAYpHVTEtwpNbrZRSQObcf
vEkcKS7zrITc2QA1UbmLzzCrj1ZS2FRFJoN99quBZ3Vr4gci++EFjc7B07IeTk6vbZSi8ckvXDws
7yQHorV1qD9xWFUNh4OcSPmz5mfCS5tzV7Ntw1LHUwErdeQ/+h1JxvYvZU2O4k7ZbBU3/mbU5VXg
DaEg5cVtRuuiCnXTyKQxl0GQTVe0ZarHZaVtOrPlqdC23p6jUBvnqWQvXowRzQM+CFPXDgjevSj8
3h3SpbKcBVWb/KOEmYzr7KZ6UU9DY7Ikt4FYvs2aHIg0Zzfo4t6b6WYNeA7ue9zeFTmkWU3oVJlP
U9J5JTDcto7Wrhs2O+MLzMwF7sofWNCx1FoMLsKs4+kqh29+K6fX3LKMex+S7pUfmamkzIvyu+Ky
9tGvFaPDtffueOSZvGlDeuq42sHSpmZW6NvV6Rs7VhuT3sRSA9Uhne8Gb1mPMw/6JxrKWM8BU28W
Tsl4aQIu5o8BAyfVvPDnKsf5+yg9FjdDKGiw0cnnfFd71mDxvGrvQWbB4DM6hjGOpcZyt2cJD3zY
xax4MRi9o9bKQUnulJu+CuF/P4xRjyJdfJstzIUkX3mHRuOZdhu+CLx5i95VVq/DuIWzQknOWgIc
LW8qbwOL7MglM2yYOo7WV00ZdA772SzapJ+nfIvrMBqn2CCO5nqIzJV5zjy5ECvZGL7PTkOVDO8K
9PEUlPq2zcp5iMlJKb3DONVMkl2hcAEMpRO9bmZQVJewQeR3w5S57PCbnyPzhS2wXanM5cTBJPzw
kDufiJG1Qd6tiggUOdNLuWeZ8J7rtQCU0m3dlQemIRsLmJrq2J5A+JHS1uBHRSfWbjEG+m4plTZu
5tUUL1tU2f4FFfCYvIHC3ZlNHgj6YnELYOxtyRSXBbmwEK08h/OxsYaI/p9tQO8n/2S9XWZ7HBNm
PeK+DyaSeSZTk7ClG94ZRjD4HZN1qAYTzMLYNiztkp6KpXbtuOu4NqaTRQRUPEbS/eZ4Ost3K/OL
u222NnmLfYYCohJH5Q0qnxsmBIRIMybcFI+H2XD+BBI4k8wdysZj5En3sZodQyYEQIQyzcMFstQL
+vnW79fhM4IpZjKY+X0Vm+u03XPLKF5FlncUMmrPuXVdQWOhtVnZp88jcqqBJJjohLDFSUSaGZR+
NA5NMp4XK+iN0OqR1YfhGbo7yHgZz60RC3etgQHObBaQ/fn8mbedUQPdGK6XBp09ppHfZHAgxhI9
NO3mOEnn9zbbEe60q7nq+vswMvLvnWt03/TKxSURYTN+CKwCp7oMXWAkk7jPZGk8PSUD/2ZvxpJv
dhJMRd/DjVTd02rLKd9pq6pk3Mz8GoRTzgFcElHA3sEaJ/Hd7hf3y7R9TKqOY+i7KWyNr8gzVMWN
D4o0BX6cD2GbsXM2neO9m7BA064H2nipWfkxs5q9bnd4PKCom1Bs7VVtDf77prLuQc2THOKKGnHu
CWvYI1wDDpOWGUQb/OxqsTUFjUSdny1OjtUqWMdmh6DvAxO38qni0jAzKFu67BQgjt1i/SruBzPv
2QeANOGXGpNxTVcqC7jQUgCYGceX7VS6uvpwsnHZZ7MpeQOykI2J+g8Y7EDmT4xMMo5WPq3AO9aQ
tuIdcaz6RDAv7oqS8IwuKbeQWcbWIR/FKCvbrl/z+dGWBso4IZztA3jY+cE632WwWz+CNc4Pk68c
Cl3Dur6bp2jmvMHGGsR0wuAFmX2uTamUVfWZa3rpkhZLO63q4zA+lxg0bp2icJ1kCIgqY8yaaxnL
aD5n2FLec28PZTDG5XIeb0cwFtxhMoHZuFzy9bPTVJbw77aVL5OeuMsswcSObhjaxfqsddUfGmCK
/NGvK/g2VeRvRs3MP84KQ1/Wgaq8y9kM+5sSseJhWBpsw7YtwIGJn1B5Uim3EvtaA+kl01K1fYJX
KvzGdgHlVIbZ6CRGgAi2l/48AdIaaowDMxAituyu+FiWGTazwTMRvnAxkmMqwmXbnkbh2M3Jk2N2
EcyWeKOouihJ0g+zJcnZINcdaiXAS+ExNlWqmPyXMFRuOPPXaWgIDgu9xhRoz0gQSzCM+8myBdH1
Ljt1zTzynnT4MtwFHCBUzBhialO7nzSPNIe4g6Oj3tjJdu3fQDdltF9JYoiuu3ncDIgT0kFipj1n
vEgE9vVI/JWXYmMi4b8m4rjaO/wXB+rSXIdWWYbFAJiCe4Gc8y+K+dgI5xqXbdzmOVNQn/McKLAx
wHVGo1t9wW+zgNglFOn59AKrnjEnuXWx0KgY8HP45xDjN0/mn+XIX705fz2+OwHJqiZOQRtz3++K
Fp7nBbNnBqXoes2j7WYRELwnyUsMsLeR6uFaj51XW1cFLjLsQdOwU3WneihzzetSRWN46skNOtEC
TYujx8wJHGA06aEujMX6UchwSX/pY/9/8PK/+PL/ZvAy1F+N/Piz3ZR//o+pi+v/g9ATLMPkEfuY
/s+zlT+so67zD9dFM6LqjURoMg+4n/1r6uIQrMWAgkhlj2R6RjX/mrpwiSDACAqfRxX/6P9k6mKZ
Jj/qz7dEE7XWQmhxKejAGMBw6PfHDNp+WklbKHYQJxLhrMtTrpN61215kKCzZjiHHCYkMpiegOfC
g1377wyS0kKW17lRkkEVPLPtnnDrvDirfzHmNPlAM5YUXU7gMm3XH+eZBt7VWdz94op4yJr6uYTw
vcReBhiBM4vwpcQZyGOyIlm9O3U0odKN+6Da7oXfidRuHPuCOQx+leyDJCMmIwN7BFEoZ6SqgJla
PjOC7GKXA2FinDdngOJvfaiPsqDUc1PjM73VWeJ22AV7r7Dv8sEa2Sq2h2nyDhlznWvpNuGDX9Tq
fi62IjH7qdoB7lqUOvYcG5lujMJob1X7bRTUB+GLddjh721cV3HTF6xZatHxIrjUAXucYINbkki4
QDWDHz2NZndL77yHQ6K86ZQzwSZl3Z6i2epz1NRMQ2efSNrAUFerMbEawbHBkKe5WN8wJ3mJ5SB8
bvVypW02UGUBr1pltK/kPB3gHgqOoJm6HMqIcpzwaXTpMgvqCSWieCKGaDjWjrbu7VH5u8gBeNZQ
6fQDQdm8tXrV8bCw9UJLxaT3BKmJmjhtwUtnjF+U1GjQ88gmSYES7r4D7IB8Ass9eDPWrZqt1cq3
d3F2gdQV0+4zdxs3nvpmy4azQzNmbby0w1NgAsF7BgBjGEzmq+E7E4ig+RSFKG/5zUpoi1+Or03H
ruZzyLUwHwx+duVPY5e4MLpxxi4aF2SxTSuGEneWfQx5Nj1z2I5uRhSJPdjXO4Lk/Om29nhsjOpJ
D8GDAcC4JV6x3dUFBHpLSsVZSYLpBmo5bxxXNje/lAwNvkfAxWkTwRVtgjilbI5MWWPcWaL4aqLq
UK4Lp5jav3BabtQh1yIsHuWNMHEYYZzAzqA+C/O5HYrnISwxZeHu/MwJSYiFLKd4GWY/dvtZ3Nrn
WMzarI19aczjMVhy/ayR1y/wla+7nkdyT5rmA7CEkfQhfS9OU+f0z+NL7M3SS5Q/iy9Z8cRIsTyR
FeTsZDE4Nw5ifML0glEd1G4aNpt9zOYh33WuWB/OjDQR6DWnLfQ9K6EuCgIPvfoy6pf+O0eK8lpb
uCc3iSdQF4kWJxJooutq9CUvafW0EUKRsH4lFYbLnMCjeyzeHWGx4ZJUrlk9BRpwPm8tHk6rKBLy
knhQCOJonKzmYq8e9BD2JBNnDW1HfX3v2etnREnrdei29QUaLj4Uq5A4Iqa+S7xqQtwb/A0OFW6h
Ss0m6K+l169xLezxSUkXkiyz8wuySZqXkq7DOzoNOHauDDowjnZrXIye+o40VR9hpromGQqvusbk
uN2zYhaptCbwEs6ixZNlCOu2bPpAp/WvI269Kfv8wPjLA3fr5XZq/PkSP3DzEPw6H4OGcFYuox5X
iuS+kijh50O8FGo76M32dqhBM9DquQRnJEX4naO/vFAdJ4y4RBKmUD7b0DuaobZ5MwfnQ2JtfhmC
rnL2wJ/tbqQ7cGetBfcyHAlH2yh56t1wqU+jv8AdNa0Z7axlzJ9rilBT6Bkr1qZpXBGCD37vCL56
WUjvugj7+W5B1fg+OlC7slrUafPk9Fn0LVJ6M4l5v6omOuHAYIUx+vLTVYGVTMEAc7oYClD/7CwB
zPe5Qjt1vt88kHzUKl8/E2+X4ZSHfk2yDc9+4G5B7NSbize8tfg1521LHWewLgeF1AZxZ5/MPl/u
nW3xH5beHC7d3Ju/+ghNKo4CpIR1IK3GjBrM3bIzTvOvu1Uw4bThvaOnAu31xzrm/dFkWnE1OEDw
tTXbeLSRGoy86C8by4BAZSm+sT0jfIWFrnZGM80EsjZZhtLscbEzipq6uaoWHz0ai406VOn3YuaM
b9vZdOxLa7xHeZthyHR1ECxxid1nWcLcrtvT0lE9mfz0ndosdfI9Go+2rhT7kn0V8e7XDXO1uB6s
9eR94b60rhRO6vfp1520tqRM68rrnwzO/AlDP+R19Dx+eBTnOV4es2v8qwl58lqMBjp5Ha2w0H5j
h6cVcjSJkODj3MaX4OUTLBsXRKR3SCSmO8x8UGXzVKFo4e3dxqu2RAihX9S/NCk7ewlzNMzMM8t7
KbKPSeTWPls10QcVVneI4Ga/qMJNx86wYMHa4BWz8vi5GrJ4zByS/R1l25fEYPDTkT3LmCysbq98
rzvllsp498HLjr3pdXuQxurOyBRJApueb4hiePJIPcDd4JHyFAhwRt+t7zkSBelUzPNhCdwpbWtW
u6rT/VWpGJqIkgiGnHSmI4k2XMbq0DiG+bnIo2yd9xXHVkJ2AQ4RZwr3joGTNczWn+S11FfKBs50
hujeWGr95BmEtZFKvl+ceWe105sw2La7Ncr5Y+yFbpYTSvGJVJ1vmXR2SGU5HhkTLDr8HLAbocKk
pQhS3NGf7RJcLASeQkNXqTuNNpqulcIFt0lUF8B2VLjEdW+TMTGQ0YcyeiCt7RX/1xK3vhbkbbdJ
6KnX8Uyiu4tKycxlztjZ1Zcet/KhsUXxPC0Q+4rb2KvwA74wo7mtVx/nemE517QUm0ARrnwJFx09
rGCGIMbolK0/RwkpIOfwmcK84Azx4CJllTPnLenRb780OyswNNpBcFu7+b4ewoR5s5mWMz75Nvf3
lW88+PUg4qV3H3LDfVtNY3qlBPet5h5x5TEePYKjHDt1dISdht64d8HqThVldh21WEmzztV+wuIU
orSfsIX8NPo6zbloJX0DPUbguoPlWmCrH5vEd4ujO2lQAZ/5UusCcvq9J3dh3T+CPHTHwAg4RJRi
VxK8g4cD7/baf4W8tzAbD0v9TQXzMXT9NzyeOwaWN+D5JF3QiBYwBql776CiH0u7PgwDEerMZrjR
seinGmNIP8w3edjdKA5dSuLGnk19N7KTloWu9hl6EnvrYerxEDjOsvOVHaSSLMxLmof3pYkriDjK
J2QzNI9g/WmO6C/ar7hnandJKStm4k8Wd+qhsxLrcgi1v2s4RV8gpKXkTfzsM5v/cf5GXQh38MDu
+huS0vadt/zE6v6kyINPMSdvnI3QkrPsFwt75Xu1wGncdUmjR3W0fX/gCmtTJCdBMNj7jFdzsuTB
zZgYw9YeNppAKO5It2h1Yjcrt6Nhbt5DKIPLblQzpjJx39rgnvHkmOZhmr01Vi4+YGm1t5kXNhce
pU1x02EclKt72Q+o13XOgh7maAtzaq+h1e6svnrcjJYBg6BaaLWhpVpfcXjLs6sqIGgE2fMQmfLn
tJTc1m3tnxikI3VXTOFwoWKLXayZrcPfXrKI1u+IAcw1SSPk02zcQxw/vIyMIjxOURZcepqeEUAJ
o32hj4OR9FLPJ/R+iApXb+D9yjm1A4WVw9AYCc+ueDIFYSy6ioJbhRE8KcKyvRjsNU8je0FVkFg+
ut4xmNO2Lj2XOBj7Nr8NzBZGuZrsOwun4LUTROQmKdU/iMbLX122t709mdslg6yNcb8f1lgfTPa0
ZlkfiUToKR7ThCJ0EZ5OlPwNPTGg98oRLgdpnFDuDKs6rqWbuAOH0dHCaoY/vdBfM4bjs8Ec41u/
3fVbz9wSVca6aSNMckHXFRfMmSxiNIRIup7Q/mk27RfSA8orqPTiruGMlVrNNN10WGt2kwF331Go
ex+0RRDbTmW8sgSE76osvUsI6CyJAlddhhNfz2w7KlnX8kM4HIH9+mwVCXrjmPVzGXvTjzqDnfWF
SlRnPYddcyhywu3tw7rJl1b6F+H2U4BVgeb9tE05g+RjxVQ2zLyqrwamRnaRXQubhbjEPlu04hDi
XC2N8HGq9Ren7fHUWrkVB+78NrhC7odius3Lu9XajpbPeUq366Huz7Scs5ZFOohCH4aZnBARbuFJ
RAzWxoF9Vc8I/L6qOf5vOrGn/g6Qb6LLIdqqnT9k8/FMa7zSJM7Yt6aYjL4uOJDFuxskYTr0WLIt
E66Dn7w1HrWoCsHG4Gc/TJIRdmqcMPz5um05hZcdN5g62Dlyq+6lyv1baehHDxrCiQfDsdx4sJ3+
TdlEz8T1tHSJqPr+kwnOuIsaswZ4GfvX0YgIDaBjvTl04yIP1aiGHXbb+cuuDe7PTSd4DtZ5vIJB
wXvVeeLa6Iplj7e6fe6oQbqy+/apNIvpGyLWkvYW6n7cZMt4xZ7IZgEGfKGId5TYWpwCu5OIuJiv
brAiO8IqoV+65occlWmxVmPO7q2OEI7QbPd+P4c/l9AFZVMu7oEBWJvmpXqkxIuBoteVBcnk1XDV
yP9i7zyW60bSbf0qN84cFfBmcM5gYztuQ28kThCkRCJhEyZhn/5+YHV3SGwd6fb8RnQoqkNVBAEk
0vz/Wt+iBDU6VbeD81ReeErIR43z7cpIpXc3VpGiPNj3+6xX/U4F6JDTJIr2NaiMV9An8TEu9ebW
BLNFo4aQFgqlojn0TpHv3EWAYyxSnGwR5dSD+wWf0Q5fI49Nt7AhORTqF/mDvyHKfPjSS1dSAJYz
VbNF+GM1iwhoMBBrZIsyaP4QCVHFtS7FohxCKTkxM2f9U8tMsdUaFEbgbKNt9CE7IkSvp5xK4VJT
bCbzKvFPkv0XJ/ahakJP5E8QrfrlCzW+ahgiC5TXtCqIf0Dy1Pwtf1qUUMCwqsO0qKOEX+jfvQgd
xEpX+LPMRUdVzA6SKirJ2mW/6KwQn9rTBmFWdCjG/OxOXvWGNefNXhRa8+LtzD5UW4t+K1mUXHRD
0g10HORdM2nV62TRfMGz0u7p7aTvyaII07143pEp7HylI81ioKn8piSZ7WjqbbLpFl1Z+iEx6z7k
ZmJRnvG6EaFFix4t+JCmBYtKrfgQrPl0kG/cDxlbgKCNyhHSNigA1JsWvVu2KN/AXzt7YIpoBz+E
cfJDJMeDUs/CrN4yvTOv60VQZ9tBfQ4Wkd24yO3SD+VdiW6LgYAcD0bxtA6m6cWM56+9E13TQWKy
1ORR5WSq4n5Y/f+iJ8UdmHkmFcn/veq5einj/OX7Wyt+LHwu/83flc/A/AsuHnJJFmFEqBwB/ln5
9P2/dPB3Ntlsugc400Gs+Y/Kp0m5FG8BO1NiBRiES9X7n9g84y9orXBCEIcvNGIqmf+B3nzRg/5Q
XV8k7YtUlX2WQc3TNZay6A8K6yI2scNqQbKfU2lvKf2kGJuIh3LnMt/FFsb9H57NL9TFS7X+x+tB
p15y0sg498hp8INP1ystg1mlLOM9PcgxtI02urd7UVxMc5+eJ1/orM64Hn9/0UVM/PmilJ2JaCAV
BTj2JwWQ2fpD10s73qva0U5tnglWftdaafzjH+7vk/rX5v6oIiPjx0KwKLUXRfsPz7PsUd9Vronh
Eo7EKZhtbY1OwsaElGVb/KCYuJTHgrD8k/D14eH3d/rp8j436XPGRjiJPevfq9gOkj4MvX6zzxRb
wyEvrK2Ss3Zt0iNEDSmBV7GDsS9petSviOna3e+v/8Hs/eFR8wuQwOEYtmfjh+DPTyzabGCq6Vyj
3kfd8pKz0XyAepg8Z7jD1mJCU8ikLexjZda4pOpuh3vbQR80mhTVetUad57bjTvf6IYvw2Tl8d+t
mf+1nfRpvH/8foSbksFpOkv85affL5EOKM5cr/e1L1A8YKBct87o7v28HzdqKW/+4YEsGvNPD4Qg
4SUJh0Qa0jY/DXitURjPVNfukdwC8LIRZxgr7szFWB9JDpKyTm9T2EOIjMEf+6aK0E1402mUWab+
oE03P31+PkG3uvUx4+AxMchI/Hl4MuvLZtF27em8EgZQNXEgV4Ck2kNNgjlbhEakwAkQLCZd9d0F
xblrB3fetPlkUxCOfHGLbl5/pqbcJCiam5jqCOkcj7HqqotmKSrCqfEMNvHK4NQ0+HxwkvnlVJS1
dlEIf6BmRA2J0oKMzp5R6M+/f+AfbOUfH/hyi6iLDN7y8h1+/gIrpQwQophMHQrGxmou69ZaK1WN
D3njZmBxq/FRErC3mL+M4FLPMXXWnFBIIsdjwhqsLsBRta+94WjXQCzyu9zpdDKLJndxUed3aWZU
XwmWoRzcdul3y8gVbn5lvnSzhkZ3pKqmAwjrrUebQjw77XLGZl/0EELjIL/7/e1+0vt/vFCSkmmK
uBZOmcWX9ON8o/VDxEFP5Pt50WG6RNqF7eT8Kaj381fDMzX0pWlGziWq/8+eEB8ZQzcy7Pcc0uIv
2lI5ixQZk83svPkLxuv3N/Vpvl5uijY1ed5MZNTQP0dZeCM9/7nhclYh4zMWigO/2Mihd/xTEsov
vgcWhmWJZci4nrn8Jj9M1wVxNrHVtvkeWUR8huMwPqSunt/NWt0eOivJ7woDWOHvb+/zJL3c3mJH
sZmGmILM5e9/uCi2rEDPVYlTl/rQKzU+nxNrVvMlYjwwLIAyrvU4wUv4mqml9NA42p9e6K+eMA1V
HGtIvnGLLC/8h19BG5ZDtL6cyaSnsffVJeOmK1GZmZRQzr+/31+MHt4k5iT6qsiiP0LJf7hYb6Vo
+rK42Veal9/ZycBMmwzeTrLbWIlcqW+/v95nycAyfizLMLEV0SPmAX/6KCSo7aQOCrnX63qeQ5tO
EWAkT6JmscmcBiioZfO14dF3EVoaEUMn/eREb5CySS8SP72QNE/OZZS0r53bdK+FWWEeFkMEfzNx
tVNkqz+l8f3yjZCJTLYEg58++c9vhG5y5pqU3PZ0Zx3O+uxMIi8vjwF64vvfP59fDXpO4QEeRyjO
WG9/vlTpJ3Vbc0tsh5robJitce7acQBKWvsH4DflUVi9u//9RX9xf9iIFtcQwlsXOP7PF50Hu87M
kkrJiPR761lldOaY7u5LJ9JOv7/UL74v0NR42LiYhZvz8+sXE8lB8Phg3w6i3BZump4Iq/I3vV23
N50ypgsIfoqOfied0+AX8R8G/K/ulauTE7KkDfmfFecEp3uDhhVmX9jYqgtk+9BLquAK93vwByfn
ci+fVjsIJhhZSRgk0Onz1pYNOphAQTSDzZp1GEsM260LSwlzzWw9xmj207VPv+Og1X98pb94zkgy
cDp7XJyR+2kc1T4wJ2dwq31S6/3OohB1K2o6BCghcGam88TclQzmmK8g1fHt5fA3179/1b8aytC+
HY/4Csf4t1c9tz64I9+p9rbQUTxT8L0YVKRvKBbdFLFGnFVu5n/a0/3i9TJjOiY7DNIGoBH/PJQX
O61et0yecWoHlxE2IkpxqLBRyblRuv39HS4P8dMLxoppejrbR9fjlPbzxSpOSD42RppH7NUuk6J5
6Ns/7lJ/cRGw/oxVD0GNifX554sUtFvhBwhmhBhh6QrKWQCcNqbC8vub+cWTM3XWHRILiCwIPj+5
nKoWGiycxSOK8ccsofGEmBZBc59ZZfWHsfGLT8NkLeUk5ZHOgLjn55tqJMVNdIeweLnjXSGCxFwH
OjvamUL0EaGedg2aHCzXoLmImv5VAbj++/X8KFr71fMkiSNwlptdSDM/X1pLWaHUWDb7PHO1ddPb
r1rKqvf7i/xi7JOMHTD4DTSg/7aGB/BxvVH3in2tOQzDmU3DTB3zEKsBcnZWY4tMgvhPm5dfLOZ8
6/iCuTOWqs8HqNkWKDfzqNiDHbUfS5q71z59snvfkuk+dYs/feFL4eTzB2BxkiVVhNWDfPNPH0CM
VbnIZ1fuU8vC1YAtIapXKflJ73wM3gMTQ4DqPAiGh7nyo+ugHIhzAcmHSSt20vq9so38bkhNTgFN
OXk7xBQWmvBBvDp2wt4/c9RghWwL6M74dQCXCRsb0Xtme8/GpXr6/Uv7xReAaX1BfbL2Ur/5tDZZ
rt4qu8TbZlbIXGHAutbaw+X/RPuyv/qPr7VMjCwMJu+Ks+fPo9Az/YpuYMbm1tVi5OrDvJ0bjbrk
Uov4zy8FBIH5ibY0O/dPFZYJjRhM/ynff1Q8Wmh9oQ4Xdm1HIt3//lJL6evTgKB4blJmWEzdFruY
n28LGLg26GPExzXGnKgV4SrUCwiFNppcfy4VKFK4Lo6cr1Q+sfh0k+8SPpvld602lBBKGGfXk9/P
J+VVxQPMLWR+vBIsoFKTr7//bc1lMfh5/raZg9hpU65j0nM/vYTanlqyYSiIUOmPj9VgVS85Tq4T
7QuBuDpJ4tdOF829cuqYfg/c1VA2JloET9R4Hu04FIaubhqpkMGBmryVedevcfu2B9IK/JvBL8cd
TSREAJFbHAf4MH+YtDlw/TyVUi9gK4Wf3XE4WTs89U/zWdo2hLiZeYVFU4PyPzTd1whUQbFoMnAd
gVenZdG3bvE6sB/gkZO8x/l6riHYUtkrglU9+j4AxMqqkw0sfXsMGz8Qfih8zX4UfoJ5cLBNQhil
dL1il3hWtZHTzMZltPMR9iMqoGirbDiVaAnTGLz3lDUvwvbh3Wb6wgDn4IYDwEZtY0PIO2aZ5t3o
mSgPNT3q82SPCAz6phah48TmVQqOFSFR69Vz2OCQHnZ4Y+SrI2BDrmXkJmvl0YDzJ6To3Zx6hyjI
vAeDjvzi40JtZ8sAg/C4j0yj3Yy1AU2A6np+l+RgaUBL4+Mmz71/89r5ds7Kd92QhF5M3rwRYF+S
KQu6EC8fbhIMqS9Yr7QL2F82lDnpXeamNnP/fXWPYeV7ADP8bFUBhsJWh7lrU318AH+GEMzKhXth
Bm1/rn1t7naQ6WnwlWl+FYs6RyM18TqGMtLuazklXyYTUxOKRcAdwhm1d8dsQbpBj4XaBChBnZwk
D+6T2oquShrvjFe7xMTuN1gLKoVoU1WtM280cMHrtKtQSkZer87IpAKkOF0E07+2Mn3b04MIiUV6
Bk3qvDIQJK40p5i+NohxLtq0xurIKSTbdZGFlMdvXGdTDm16y645R/Oa91+ZO4tvxqggUeng//Ii
rx6DuIc36nQQSD54o5mZAaj3B0Gic3TXev1jUOQF3Fl7DuytaYNpWqWoY6/aofBW6ZgHDajuuetX
2GEwiuRJLrdCx480ItBZm7Nph77U5bVWl+0pYQV/AiUKXbKJkoNP8/5Cs0pSJwrbP09BgXODoEv/
q2trxBG0i55Ec6EhDf0XrwJBSmdYHPDQfk+bnsxvNVr7gqYi0hD/zh7li6dUsS9ZCe5UnzX3Dhza
fTtzCO1MQg1Xsin6y4IskQydoiU2reH2pF3U5itHlvYGCnS9IskkO1DKMy/i2l1Ue4a2mTnJnvRI
ENGb3hPCma47tLEH6rU4gFw4uOsyNaGsG3gRJIyYTdJG5JzIbMSvmbpBIraQo6ZtZNTQ2/zUhz0t
KGevYtV33UbpY1WjS8s5QfmTriJyP+G2sYjtDKX5r2OdZBx1CIuAwTCH2RihayrBrlazj+dyzuNT
NyOs8TzRnwXCFAjTSd6v48UJjGJkwjSKs+po2aYWlgnGNKN3/Od+SJmsafvj6ekQBjPGjYuiSRdN
f29pj5gjzqhV56eGbv1uHBPjLaEF/h7FTvyg6a58neubCL8H6zwz584IungLByC9GueoOmHpEVi1
C5V4ISceGTpuzf/3BkQqiGvI2RiqyyXr9bVqknFfwiY+DLOm3+KKiJ87QzM3fU4zd6rG+WD3rrcK
GodlcKiM/rZWvflGnx3zINXXdauPauuU5lOrW1TJtbKmGdGMaqYjL/TpmNHYF9i9Kh6XxEodulXt
PUSD1j3ZGce8GJNwv8HdXRZYU/V+P4LH/uZDdqXNOrKbyQa9zumxIrkhgRpMA3I+62pyfKZsp7DH
mzIK5ieYBcbeKUdzPXpdX10nFirhVVeP2quRTjTXdVPQpOyLx0oI/ziCLwvrhrG2RkaCtcrC6h/i
YrHasC8ztRNlkm6iUUv2NpuZg0Mu0b3mCKfBXwY1hUFsVtdOaQkNRSrGp1VWRPY21lVmbIwW4NjK
Geo+2bIfCk5jgYVW7xC3JXFl3TtVEFGcsaAJ8/LMmhieqt/FWVF8dzms3PWUhF7b8n0cMloMUDXe
qE2Sr46QJyM5jAlyHaS2c9NaTL6jF3mhQJAT5rnu3dVGERyV6vyVBy8XBcfQM5kLq45eXCzHV6pK
S3IlesIUsLYBcHH07os7FOPZKJQbOr04Ok2c74sx1cPSsLKt1Rh5OCHdDI26qXd8tt0W33C3mWeb
e3XMDrdsr22NwrUv6kktKwh7iOfBJfMJNefg3qEwCLIvuYb7OPNMtTfsARZT11XFqlbTm6NV3Vkb
c/tigr7x1XE9miZkL92YldPsWt+r7nLTgbHqaeL7ZJfzYwXyfVPX5U6ZZn7TefZj2wBt1LVhAL0x
EtIhzHFi9pKR0YYk3nCnEcfrr3Zu2+fOd2L4op0LTTAbqtWIOOjCmchGWlXUcAkNmMlCquDpEeFR
GtmqabXsVPQ2fLXJbeShU45joh/UHdgVY79ELuXxzWyni5YaLX6hSVY2sn7xHmJ5vjcHT99GsTXe
N1Lzd5Hw+43v0ERCC3ZJsisWJWT2VLrLRPl3syfdaU1RM9KAZJAiLbyxuAHQVNVhZWoi2Q3KYHfa
etYb0dLx1s6tVl+XU51gGnbw8BIfYayqJXMzmoLqwnEI/ebp5ydb1/YT7YZXInWCCzSTKZUM2+l3
bjTAWBZ9k5/6aW6/i6gWAuudE8N2sOuKHsjA8Wwde9g0RmQAGO/z8j3XOuOycoXz0Aels8Qb9fGp
zxMrXyUoHZlMZd+tsSdULoRht7vBHWHuZ1/KCxMdFf6BxDxORNrDB3HFZTURDx4gsj42BbeJN5vj
EeFJxqp1DVT7tvXScg4IfS0vw0lr8XpBFMzWg4v/HFN0cavjvdrYjqjox1b1fGTCehNWUG5mdivH
toxr0CR9+dKPMQPei9eV1PoLpQizhODUn+KEpgPQCjAcyos31IGn0B9JB6tsCzL/0DyBfCDgZO6M
L0mLUFVF3qMBKDX0s9pcUUXSwSzrnnWRjARiTLLIsEgG6d6dpdjE/aDW6Mm0fTKQ+E7OmHWK2CKY
wyDxaXB0DGNmP7jPrPsanRuktrW4o41W7NK4EedZof3hr/tyi5jdusrgm9xa2TBfaiRHM38FikLg
4h+EUH3X0I9TwDcxsOBzpIWqT/4FY18+CavR1mpooscxrdsbbZApSR7Sk9tieUStl017B4/D2kvc
Zu81Q7yxsi+sfszipRkb97aRzWz7oUysKABzMDHiMjnHrYtep4wPQHhffGE2K6tFs2sCldkbpexB
uteI0LUGxQ8bnHeAy/K5n8vm2IvmqSNO6KvXBK9tNbHV9pgDod3vh8xBTN0Yz/AQ5LXFvLAp42K+
9TKF0CiKtqmpJTeimzHZVmymd3FNwBTROzMGeHdYd4jQ2IRwsG4CVZx1tw02tqvqTVQXzdEP4EkI
mQfbOBrCok2bC9tLkjOHEAzcHsj8yJoMFKZz/ITFNkaeLW5tq7jPJ9C/fauqw1xquD3tqDwFFlkJ
fANqXUf2a4czhL3diDfH5A82m5sSZPZX4uMBLLN5XBsNKbWpP8t1PQt/o6VgL7CS5AhbC4IhkrHd
mADB2Wg25yntsN806hEUBBEvltNBWtexQeh4pEPDSNAqkzgX6Fs8n+hXNfchnYoZ+KdWE3PgGRXZ
KNg3IHbEwabsNPec5kqExiz7XV9o2g5vCMaMvvDwFIzF1Zg61beqRFTqleNdJ6MPSIe+FV1SPHVD
3O8Gjj4bUw73dTCaNHkq53GJETo3cTxs2mzIzjHw9bWOlNgup0OuV/qFmQ86eXdowQQAj71Rx/5K
FdjEa61qD3MRW9/gsOpb5aYtlACPzVnnjw/2kvnO869Cr7IxhWB5QmNrPSc5/CDcVvMmVwMj3Iga
SgJy3xTpDPsflhSoc3JPyAcsL4NBVZusgStkDrV95ZM2cWGI/JvRJupRRbW9Z0bvD1FDUp2BD2tj
kyLxOhBAtHLrUtAHtbLH1u26F9Rw8iaAS/MFsi3GH6fcdYVvHdUQtWuUIg3+/aA/aL1RBvukpJYg
7bHaTJXV8u7yxack+vIdA1+Cwg9SCZJZ0VFmTvS9bjbiMnBFTUgZi66uRdpGE119aCZ206KP+q1n
SH3NK8tDUWkNW3CgCcHg7yye6YrFwUeigX+rblWoJZmzcQiHSjPfZPOJH0qb8mZbDFlKTFhQ3Y4Z
YcxVwlw4FFmzqeiOIw9l7nE5wxB5VMizi+eZg6mvtDBIsnJrqBo5PgIDJHOxBWqJjT3ZB2nWnyeU
49ee27tHajTNdnKtmXHqHhosNeU6sAZ5ZSRLACA7wL3Gru6C3GIEqIoTMRGJ8S3xWPjHVD2siUpE
8UwehliBSdnnWks1Xq8MJpVaB8Y/n3KZvOqT7l7mNTpmDIuXfckGv9fm7zbhmKEHWBfuEpmDg2m+
SwHqtyPy/AbSTb41dYGeMJm0Y46JgnSWscOCobvdQ9Sb5QlN8LTGh3ip+v6ZngA2xFZ/KjNEplon
83VH7M/KrFwVtjra0hzDP2dZld1UvWTdpgiOwg9OV15ZwwpBX3eAi59wMK+jnU56I1/7CDzbjoLH
wcDrnafJt8wZ5lPdUq8EKzt7IdjsZGX3aiJNURTfe/ZWW4Wq4cLA0n09pBIztcmc6+lsVlZNQ/sx
rMltebb7TMf7nGsb6FbFg9a20dFvXX+bRWgEQY7gVlMRwvYxnuCku6/wR6Z1NyeYEBvhvWZ1JUPO
TcY+ELZ936EnXJWFW62NTgakABTELCZu7rF8pDNUMd4WZuUZYFgCeyoITkbWYXbwBsj07aguc7ht
DwW8NxYUGQHKtrLDQC9807oTknPgF/d4JnaTHNqLwBbo2IO+eVEdTmm9GS9ljq+RwAq5wplU3bgx
OQZ6Xj+a9lBCI/eAKU/Y02d/TA5BEbnb1EMcmrkJ9h4YU92piWR7N2VqCLuC82M45KOfr6oxyY5W
BOg3jsX7rNNh6VDewrt0dYAtfXHQI+qqq76sxi3ZZeYWh928Tgv4ZkaJndanjmXC7F/FXWuHedpl
e9Ox5/eRHelJizxjM8xodhNL3Vlg+7e0mJDFIIdbt4Ynv1sRvlar1lp2B3x5lJAcMohokFynyANQ
9DA7PnnJOOwcuzp0magviWg1kciOz0HWvIkk9baQ6+V+cJoJk2Sgk+M0FIcRIay9yiu3f9OQV5UE
Ecr+IQ0m8ZT7KRGu9XvaeJw1HTTvZlQ2eHHdIvTMufgak0q4Bk7THZp+sA/oivvr2ZxYQgaoqhsT
CfE+Sg0f2xgpNjuyTO1wXM7ylYjllrpddBsPTF5RPOf7BAXvHasrrtSqjNYpXJwwqrJRAl2y5TaX
ii8pg2SFYaRu2TDKrHqOimHcd7WKqESRdaC6BH8cAPADmvzXBqPEoRmCaJchqX6kMu1dTSWIopVI
9ZNjBfFpkDmcPluXwbYBsq1zQicdYys4YRjAFAAAYGOtiJmxpyYD5FeTh7tx7ImIGiNudFhyWl0N
69acanbHtODatRxmJN3OcC+HsdxKKtUXXpZdC8ezNjJmCy5mPw/tKcvDNMOqpMs5u0AzBLig9qvH
uZAortnMQrHngAcOCNfItHVVk42kpXYGbjuQqJsuSW6pWdERQO+tqontoOdlIMuC0V1bLgaUWC/z
LZcZLiO/jXYYKrvLkSC70BSkAOaFFxoosTDXgLfukpceQxVVRBxZJRWzLc6GTT27pAhF0ArnOuiO
gxVE8PHtaxJnGqo0GCU4O1UPem9D2NFH4uAg5GgbOUTjE80RQhcdTtJSd+t30qnKFxwn6U2q9VNI
ekiMsr0SO0yD1plQZ/NL6cKMXsXstK1VAVTqrYpjY7c4JoOqwokTLLAilKMXhp7lF55mHGPpPMFV
QUleoMZO6u5BGkZ2zG3gggFugbVT2/OmCHz1tXc7199N0QLBscFKoU6ynd2A7ewOWX+2zq2u3llV
3p1HRGmHCln2Vpi2IFyBkbjCPeuv65akJTOP2o0XtMm76SfJpdbXoLNNDFQuO75Dxyg9sjOQ2N69
YN/asRY2yrUPRTHr7GGV9UBJIXjxfGmSoOu2Z6cfvesgiGnYDAGjUPrsw7uprLZuyyfLcQpzG1kY
N3OUuNfjZGWQvqnoOHHTLXsx59iCdGPTllndC35SbPHE69n+auQZ3unKSjTQObH7PaGri7i/TUir
MUcWjGbiNMO+4RB1cXtmsUb47UfesVZuBYMG4+S+M7PiYnF+myuvpr5TO230ZfaEvEi9Xr9YUDOP
BjWmbTZnpKRFuuiYWvuZIzJKl+cmQmGYJgTxgacDeeshjUd8OsCjL730iUD75s5o7Poyhj7FQpgS
cBuOzGSS6BYNclQQZ+TOxCn0hVhO/OzG7Yt4PUEcITWj8YDZ5uM3JbAMuTVBsNlkAGOJ5DxczZrW
3MgoM495VFb3Kcmu7CbKibNgj0ejFm5/zHCYpWGcqg636hyAfpkzw/g+wE07gdIpXvXCpTQv3DG9
7idBzhTm8sQ9FQpL9cqvZXrCm0u3P6tJ91h7Y2I+2aQhvLddBvwN02d5NFOfhRnpvq8R5mdG1+WQ
dCy9nLhPOnDA+tx4pWaGxuC4+7rWve9TgoJ2Zl58jycZ+0f2Ye7esGzW1VEzRBR2gbGgI7OmPFYu
Lvt10mr1vRYL+zHIC/WNeOwloBFCM5QsRY90YKp67lqytIhc4dftUuJg4g69VwY+8BFSfP0ObUJ/
5iV7wJqSoNkMpmYTp5QSREGHMsZ6RVgADmZLQwaEuJB4TI501O8zcx8Jy7yryES+nMDhFayMyVQC
9yGVQLQFvapBVy37JZT71lp0iyw4iMeHcvYRTJJ6jU7X/vi9rKh3wpZYnXTLBrP+2k6jQ8pg1vNn
pZjx8NdzJ4YXXJGbEZ0dcmcpjwQi2k+jNz7ICD7mbiimgNS4ea5Xpttl9TkuPdxXaH2SljCnAcFE
pGOd8wrapORzivauT6vM2NpFam+JwSsFDEQrv7P0Ms4u8DGKJFS935CpnjWEms5FaQGTCmwqGyZf
fdSlFjjUlqYQC4JANFlM6NkCPyqOHiydO4BUald1BekEyut4IC0h3pzEkBvFbP8rw94ySlNjS8OM
nUXR0rolIZXnXcVUN8KIBL87ShrxF8rwnKADrbK3nTHoz7L12gP18xSsRJo/6mPaZwCH6DNBXSNB
sZzUt3bo1KVBTt/BddIuOQa0ey8pyPLjgW/gpFs6lr4KGKec6CN88QzMEIE+Qrygq75CL47OQYo3
i/g95Fl1n+79yKWNW3pT/GpocXrCQYamoSewu980LoUnKMMckDYZRcs+rPQAmI8O2O/OKypIhwks
yGKN6Z7RGJNo911vff6xsaIEc7RlPVIRALlEiCPp5jInA0sGTn2fDqX6hunG9CjRWaRmmcgyHWnV
91Q1NQ53k3TXiZ8RDYjCeXhodKt5wu4D9cgo/UfODC6BYjFBKnkWnGXjsj8AJ+yyyJcaQXUt8xVt
U/bjEYhTQkuquNumIkUt1jpmqI8a+0rFRHrJd0Ag6khxNiOwJ0fDaBnAkMEURjQPOsvHqYIPVf9S
AUDzISWgAKSCxchq+tR+9KnQk3xdW7yIOnVoSpAexssEiHLsE+S51tS00S0KC9ZdisHFVYK6dV33
vjgHeZBfB6qM8i3h4TYMvJGPHtSDpABaALdAwTCJAwIx59GqCwZB61Zfc1O5311LpCcBIpky5DQw
PegK1aPSbIJaCXkkrWomhmmix6Dz8eRy0amkFQTbtZM7wb3A/UszNmAEElbJSyg7OkfbFkgA/LjU
saDFAbV5jPvAKPbUqIYHDbDEXkfgcGXRMMBLrRNMNDBwWRais/Dc/G4Cy3WfBb4gmdRpve8cdgYy
jnvFt5EoJMhsCGbiBwNNsjNTyOl27KOBY0jgbzKcqSN+ySdICxeAkcz2AkeKuGUpqkFfNFmUXhDW
l+4b34ubU8z3UYQDLY5nkTO0M7pXl2XG1zk5MtsCVmLWzab4C90pHqdnmFN5NbT+xKZDxPNGp2O0
xNzTuO4QoL3jVZJY36Oe6d7F7Iw/NF2+b+JQu/qSLDYa80Q8bhcxC2HxbQnT38gG5nsuwg8NiB3I
LVIJVkNgNncKCx+tqIhk63SZmUsWgC0pZuNJd0i0CkpZ3RK5OtI5MiDVs6lnBcpc/pqKMyk4RH+e
Xd1veAbofq/BTUjnOcubHJZGKlyKqNTVlwoVL2kschLfwVKwqhaF64eTmbr5lVBjv6tVLS90rZJA
nDX9oGbBu2CRq9yQF0yRG3oXFPCRP9diJtqIGT6JrnIHcsM6mS3mOSeSTCJ6rVmPHCn1HQm79dqJ
NXHbML6v6iVUZ8CeslHC6fcagY9hNbKnDknM5iGBwyvU0etlC2i0LKm0lpofaYep0PNpJSUDzgQA
aEPuxeNpmvRciSSu2WzrVEl3gnbNiYbp7K9SgIMwPgHyp3RMc+TNqqvvx8rgW1zAPFd9RZQCz8Hd
R3VAIpdFTN16aCT4S6d1DpJ+AjQhH1mRaVTOvc3o3mVkasXsy6TzkrOgsEvG6Lav4uGcFk3bn2iF
smQpF5FxaaP+Y/OQ7oMRe2KXjs42jR2GSk+HNqx8Oh84nVkvdDEND7auXPaNDYsU2RDoG60pv2Oj
pQFD9mMGryIAkr1pBVw/HLycBZPdoXnkGN9dTXWPNbIS9rgSbYuMPx0NwNTqqiMWCEgd3k23ZG3Q
tBEJdDVqh64b2gOlCe7GAcVMWjpWof2IRRlumtczx2tlS3RQpBw7/luo9h/hwu5lwf8+R69ga/kG
lqVJYqH+55x8a2Qr39Vv/63dm7x8Kd7az//S8tv862e1//Px1/GbXL+ol5/+DwR5gIQ33Vsz3b61
Xa7+aS5b/s3/17/8P28fP+V+qt7++7++SY4ty0+LE1n+5JFD2fMvVd3y4//xny2//3//13l6KYuX
5vN/8LepDjfCX2hpXFSfrqFbSFL+aarDbmd4i7MHieEyny5alX+a6vy/0AIuknDWbHSOS2rBP0x1
wV8BzU8nQDqO6wA5nfufmOqWq/8k+tGJnUCNGnzoUgMsWT9LlITTlZ5tS9TNPslnaw6hnD5wnZne
n8Q5pmv9m9jQ+4iccDyTxqOLMPXni9nUTpFBluR0xTPtmNaczXmrmT0QhmJuiqugQ1W37XKcfgds
Yyre5Ix7SqBiJv/STHQ79CjkKxgTlXk7Ca95skH2TmHKLvSbPtjNFxbJCt4R0QsQvhqy1kNRVqyJ
TU89fUsGSWGt/y9HZ7Ydq44t0S9iDEC0r5lk7763XxjbxzZ9K0BIX18z67Vu3dq2kxRasSJmDL1X
F4lZZuC8oZeH8xZjDGsUh7sLUq92fSoQqj53koGWWwoBQmBidDnxhSTX0V2bNj3n0HQL7J1B43kY
/QnC78ro0h5rthcgXNoOJBdTWQfeoKrTG48f5l+TC3wo1tgzDHRKW7/8xMrCpVQPz8Qs1C+DFwCF
qOwBxRA3SA/8q87NWkMThsPrAVKb6nUf6SpooH37kzhIo/M5MSwjoWZCtKTNrcptRXEsd+Wk82bv
P9AxMTwyokGbylMuIFBbGG489EXdj2t/bc4Desf9i898xPjUZ585pBgfpcDyIPNkIxFzWcKR2JZD
u7z3RTqQpXLz4GW08eZssKlRjguNZnyl612+uZrpJF9rbqejEfTPQOCgj7azfX6k3HMMZZILBdkt
1HqzCcPVh7ps9+u3RZoM4rVIBVKO68FmUXPT3XeFGlG3w7FB2FwcTvm6Ga126wZIB8T1K+5GfsWa
Ju/t5mcQ3jpuijE0zsaOZP8RcJN88bthFkAKoiHbBlFZ3pqA+ML9EqKDMl2l1ryJMtv/gfwLrkyX
4fwtx8H+8O1+eNDaEINXCIX5VtaSFTk3nvkvpAzIAfCtYtaoUhcn4N1SnSNwUv5Jp8Jaf/3BudYN
0qvyty6lc6qLoMOb5jq1tZ38cMILp1z9a5Sul80yD5W38af1Gg1fxuCSisV0WK/Ka5UOe1mSYpUF
8hZGJxCQYlmjHk8W1AVcpIF90nqS/0ki9fUGtC6afZPGebyfeLGQ+6JToscp3S/WFmdshOe0qcT9
kDkD+0/Lnp+CaC4/prF0m/NoW+V7sAawPdOF1r+N38gI+G1P7RtSYFOmtFNW/LuuAyplq9Nqzg9u
RqT4AYpCRUOr6st6izN37m9NSKvI0c9AJ7ce3n6uiJGPgbDo1yct0aJZX111MB7q9hEnVMCXLa7D
/8KSlNeORShf3NnmLkECx2a5gr+B1UG10g6x7UsIjmzwDetZX3Wsgsu1WXHEiUZ9i6UGxLc2FgtD
Z8qpzNNjdDXA29dlUqEKnC8453864ea3YcTIouuGxV3A5gGsx3V/kXRzhuGrHiFzb2LboW6BY2Cy
7iyE57sgD2FsmIj9QQJgEJObCjyOjd5hP7RlPZceXCH0ZzZ2WIXqIUwB4Fm25KIeg5TrAhakqbw2
s0mPxgNNbO6CXhG9U98Kt7oN0SoQsnznJrM879zDSHqJG2+KEkIphaEHZrColmbl/Dqpq9eBZj5E
SFhA7Ekw6Sx3doR5YacnV/7IFVHupDneCD5WtvlIqwpAaqi5nibxqqzXoQ7W9BDn7Nf3WcCiCsoB
uIU9J+c6HUeeyDUJ8D+988/yN4UE0/WJBT/mMPNhongiVyHyujOk/ChS42PGcWO9LnkHrfbaZwi9
iwVys+NSF97HTswWb+wGREz6pWHO5qATHnEKaZZjPdawDfBwD2JFWjQLwsZMO0bYAnTYaHvBP+QH
M42OtqaXIQH5XbxGHa0yDMj99E1/OcKV3VsB6YBReoAx515221X6PU6usP/Gq8ZzPQUQ5Xd50+GC
aQbJGl2r2B028yR5zWRl79QnanE5pHMur1+mSlNnN4m5vG1ClD26eIPyUKres/dDscT1iYsZdoow
csx/0SK7h1Y39DlYuWCdN9ag2JOFM83sI4Gjcl9c7/j7Es9qvIH8nMsTpjN4BwHxy24jB7cXGzHB
++Ker7DtuGp99wyW4Y1D9PEzhLHpJiW+PYAUXNxp+ElXDm5JUQSUEm4eK0tBngysMkvXJvxNm6co
aPosaTh2Xa6cJWzmPnNKWghWP/+q1lh+FE0LY3vKA38AYLIu9xkUu5RuodT9ZwrkDU58fwoO8RQz
UZZlvvwRo5fsEKLVp9VnmpsTOf5anAtaZeJLy2dHJ87qyGbnY4W+mTpRstOE1MYYDaEctW2svXAf
+P4VMd1lOMLgq/e4oxwI6dEc4fr0jPQI45qgJ/Nv9ejgaSemMJH0v+OjKhv0lip3ih1xp1hs2QH4
Bt9bzE9uZtd+6qwK1kfQoVyCSbOrm7Xn5Ez6ecWLCwo5Lbcexz45XHiBj6KLXSDkWJk+s9Cb/nXt
4C6XVmXAmlQ/RDP3pHpod0BnONYIijBNrpy5O9wv5ZutUxtrP3x6SClwrKx7D9C+PoPUaTHt1Sma
IEx76zsjg5vj1UgbFAeFNWIXoAfPO14N47U9jSIXDuhqZ1C47n1uRvaJGlMcy7VbjMEudOeAv4ws
078gKISLjmTU0avGmM+vnodnhKBsoTtMUiA0WDEXHopwfBA5Cq72wXRqAbxjUGpRUxVFPkK6swbD
pGveMr4f7WTmRgsCsxN9L7hxeC/HlLKWUjTntPVCqjWr4qI9q7TQQ0s20XIw+hfZVL92Fcex3fXf
weQRYhlvJ+kCpVoY5cet7qLxE8OE9SlZJdMu1ODtHM+5B72k98v8hNfG3s7FuG+1WPdeFzKx4h9n
+x7DWatPQNqn8xzgoNngveP/OjWO/esHcGQhV4XYdNz/Y92yLtxULMw81l5Z9WcoJ9/OLJcS5Sv2
e4gwSd2mfgUL0NBcQUKKX11Ys3/j9Mavj/nY8VIOoOFbWwNfdcthH7wKHR6bOX6oFobxOnXC3Wx3
IkG8ubf60GbVNNGGG4iHxvYlcv7MFWgzw+s33D5yGjZHwmdRPlmMbFMQM+Oh0Df5mqLiO5xz1DwE
T55xqrcetw5N5jwLWyeg+6QfR3ZbQCs2JJTMbi2vlfcRzTduXDjfJLD8LQrwKnbggIhogvQDdBQG
n1HTcqizMm48XhQs7AZmcr3n4aJ6KRgc/jykHfE/Q69SoTMkYsUjlsXue2NhkJX0EVEebuz0Q7mA
PtcwPM34ENZjY3NB3FS+7f2iezR3A/C8o2Mty3Vh8f+Plvdt0qyY2kNVjVsxg7aThQdfMrXEfGso
3zF0rsv6X5Bl8ddEl9QQWmIDvy1gt17cDSTwNxT7pHe+oS3YRiDDt0ANGiZ0AFiM0Ufy/tahoror
iRW+/76YzD5E3X001WQdu4yY0QjLsDFfMQD/52HOqsu8YG5gHUHFQzE8lWYSIzfBakHDDquEuDEw
17Ee6F5qgTDgTAnBbpnuvcNXukGATzqs1zhwZOO+yZFYPXci/N50wVm39PhUL8KIm6GfDf/FsGFu
JznAGQpjbR7eUlWfZkgTj4ZpjyVSG3QnbZfWofeqZGW9mswd5g8xWUTO/GBHUdodcRweKMPdZF04
eIWRSALQgDam8f8QsSACz5N+UtL54gJfZJiHXJxeE2YeabE3V1nLn54W7olyicWmOiecX1e7qR/B
KHC7q/p4P4syPU4Wh8DsDP2fP1n61hvphO3sFAAFNWugO0nkcmLjMAiGiC6pbsG4kDW4yKz2xeYI
rpC/27zcMB6oY9cMuzJqYDBKzpfMwg3YiwPsOuCrI5dRG97HFm8MfKqW44FNKY4OPwDUZe6juei3
OSbjCzmlJ5Ycjw4eb6qPhbeRAoZaoBvrsKQsHWfnXcTFuc3GH1nUO6OuACyWcrvCCbyDtZR7T8/1
Wef6hXLQN0IM8uIQb8ETotnal5/x4J46Yf75nvutHRl0dAVb9LYQ4NmIAYMi4Rwocz2unXzw/4RS
CHAAdGlPgQc18QTeAtmsd5Gn1N69bsqxuzJ8hDQ2pb2Dgj1Fpk+6UK0b9m0hjl4a9pCU5vaG2517
6gPd7lXdORhaqv3iNW8ECdRpCXKk3llDajB09Y3jhLS9gF/MDI0EE27iDb2+3qFYKAGiN+rbQ6Es
RA7zFQbCPUfSVx4uL8GM/rjNckT/RBetgH2NQHkbtxXre4nfrOE6ShNw3ZOD8QxEKZxfbfU89+HD
VDiP7Qhez2ZMkbt5aNK7IgweQBxb+8ktuWpxFvC8CffX+HpkZxLZ8SGM2y/ZyEtoS/7WFV+vuLDf
BSui3eqmZhsSmLlYjpq+EEJ+ijAeDzMhDnxPLdyyrLjhu5Nu4L1+RhbIunh56IIItpmcaIrhTeb7
e2rJl8voguIFIXMdxhY8Fd5snr0w+2AXyfQ0pOIYuaXaF44V/5vpVm82VCXNLEjpbTjVEg8G84HL
71AFIb9XO703Mr7BWsEILKI9Ot2v4WWSwwQbZRJ01mnuvfNi3AFaaPTAhS9L2hBRtgdmGoYTg5cD
RxZpPBmFdxvE1RUk7Z1q7Khnona/RdiX7Mj4j/wmsGGBRVR8zN2HqUiAE9SobYUNNHU+XSe/5gaj
86C60yrCYFfP1srdgXvSpQLAtTeo/IkQKYxc3Ol4UFOGr7amPiUNDtPIR07h/UFhhiqkIgoBX7cP
LvSHf6briiM2DP6brt3ftvqJg1Bfhn66j1wAfKA54/hiWc5jFpjydtDYq+Dd7JkX9qMXHR3afLaF
W4XwUnRx52biMJJJ3Ay4/HAZRdE9921KKkKutuVkfbgtv1Sg6nEXFUQ4Krt+0mHm8SqqvA/B5YzL
Xn1Mtf0ShcWj0VAdR4u/JPFGYGDj4G07nPF4qf4yo24Am2QHl0SH5lUGAN9XmnE8W4+FrtWmLkaG
vcBbWcI2OJQ9kNaR26sbvIQiaY3zrqc533Ffc7i/WikcQtI48ogB4YKbGso8LCr15VI2vMURaCd0
FGHl6ObllItSpttlzEyxQU2iOwyjxX1T2+1Nk6vmo8QC8ZXli07oK6s+eZrmj1mGAyuf4iFqKclr
JYj3rInvDAyLxeudxJOZWTjEzXinS/0B37FZ9nrqyseK2YV4RTTYj3W+/NCnmDSxbTZdJabdiH2J
v2ieDCKDID59w3ieD8qxbntgkQlrzu6jz/3HWWFs5AG+gdABM66F+dwH2Am6uDIfRVebX9cIHglg
eh5qwqNHz2IsNUcT1G6AuPSY5vtyFfZvNRMCUDVcYXe6FytjaGQokJmd6NPQG3YMXcI6eQkUOQ2H
vVOY6YPN0+ozRQTDuYtx/zvdIcL9eRm6BSv5dFuZ7HkqS379tPlSc682ePAPMmu+07F9WIk+lhVZ
ktbpHjCB+B/BemUj2827Uw8vwgY6ueKuTTBc/g0kCm/9HKUsdWGmBtB7m2L+zVN7OlvoLQRfQKf3
Z+V4H5U1HRbX8w++0MgkncRJ6vO0yu6atINvWVZrda/myHqNTX5nsW5JIiQmQNOjvx+Uy8eyTBH2
8aYTT7DCGI3XbOLNZYFD96nOcwRzRo4bg4Kd9JM7d7WZ8uJRXJHL7py/285cc621o804VUTi9HmM
5qPlXDOJPez8Jc34fyinu3RWX81g/aLSzhtbUisWKa5rLSvuxGroZ9FBVPCWW9rvLMe5yf78tsbd
aMVWy+zcozYQJp12Xs0KTEaY0ZMpUBDUmaTo1ov+KsVKLm5lipm4uG4h8UDrULGzQZ1BwgMKj/t3
uGEO/cdrM2Qtb33xvmu3vuSf5rfx3Bubfxtaah/uOse+nzzMlmm7NNfsRCE2Biclnk4Wd/GA3ZEI
gIkbhykdZxdf+SNrsm6f4t7hOBiz/EK6hLeaJXewyRMuWC9ViHMqUVm4ZBeqHsxTVosTzPqc9oY5
Lra+WH/DYFB7K+JXgyhyl44dJnhvOrn++kLkMXWvwmuYOP5Cdqo7Noa/mhE+OrI27WFpwfRihaeV
Nx8elDsLa7OMWFnGKy41ZN+6I8aVbq+QuiopvcrdQ2nhHTtl1x+/JSvZiR3mAi9ZnNR/6Q0H1JpP
ztaLC3HMe2mSqMhsHNowr2/tvrgZ/OUZCnRC9P/QOXPSiUD/UvQA32ZCvtjgaop2GVL3ZmxW+/pL
8eP76MukgoS740AAmp353LAUSleikNeRA1uN/LUsXfmlB6dtd2NjeF2tPGelGoejNbMXpCAhx84q
52Sw/Rp9srHPgcjOfQaHntaFP7tl0+kiGs7eQcfTu0Smu/WrzHo1CnCrGt8Wb/mP+OEuTjlJr2Mj
p5JukPVcB5xbxGdCKCN9Gf3oie1GhAfBGViCdsCLSDRS05b389cSYZyLrQoNYs09pPcsvkQqZlSa
PPSPtAsRa8sZJ5xkNsErvaWvDgCmG/wDLWwuXav+8BTu2+7qzwPSc5rjiDBMPf22Tk9UUlUvlE8d
lrV7N5RaEuYxOKj7I/V65p92uU41OA3G3qmIGVFvRAbVnCM7fG2G8jTSHFr1RrCea93tIp1EVYiV
Vn71JwMIf6Egod3W3Ae93kOZrz44HNDrMueDT1Lv3NC5Bw9L7xaD5iqg1lNShrwdKQ8JoDy4k7zQ
woCzqCwxiU8CfYqCB5tcp1kYzFpzid1cnCvM5+ehHf/SeGJ1SOL8o87+f+hly3hTLJiDK118MaXZ
O7rMFhK7+qZR8gN4GWDNJSdIU+fRY1P16rblrTIqVtYDwgxYehwcvUMpANEdrp3BvUE2eO5GfZnZ
f99B9ICYWzvzPdmQZ2JmfIsHILlXJ3E28y5vY/1kc6ayun9AJrwvZM6USBz1cMVdvKWh/TeX7ZF+
KSjE9r2O0dzADr4NnWtvOYDdrT/P76KPMXXFzXsYLeFpXIg2cYTarCi6QznS3a0ImGmPs2ZiYqKy
i8bYbDplAR+HiDv1Gi49UhXrN+xgAT4mXKxY1V+CoXaZskmqEDatnuKBmB+DxEAu0zhHJ9NyPw7i
EdJ3dIlmNdyHvXOeh7J+bXyv+5GjoC7ExXMEP7faF/HQMRtSLhjnwT9ezy3pVADpW7vTDUYE6NiD
LO89atnoerJBufmcgk3fTe2G8B5Srt/4w72VcqHau1X8ExEeZkq1jv4aZXfKHh1k0zjeNexPaGWh
Ujwmv0E9gHF2g8OeImXpvjNTR0K2XIcD4uQbtZQKHzIdsPG11TGO1I/u1vgmWN3ZR9LMCDfX01fT
Y3rd0sVO2ec0L2zD0+WATABfV6e0cNS/IqgxL6hjHI/f67VWeAikfBvIhVVbK2KKgQrsAtf2ZDRg
GkmFvcsJUGMroVliywNZYdKdKv3OCAHQImj4iw0Zd03fWi0DYdyK6LQIrrGaDrLJwCv9W9s2WbIS
0PiKB3er5kE/43wChOX4vndBYEGaw9LTfngBM3fa28N/JlAZLFubuyHSuU1Oj+ufYrTCgGjUaWTY
5SnS/T6Fj3696Ves7ajJUE+8/+Ztr8bqUDjNcxe18bZs83+6EjpL4ECQC/E8yhCSmFVRsQ0muQvo
W8FcNQDLGyhD4F5LiYCxs4LnrDU3Hm/NREsum6M/1n+uiT5KxxHbLhXRBszdz0QxM8Kq2IqcHj0T
TM0LXR59Qp1wccxLLOSZkdPZy+m4XkINj9uU/mHMkfmAV0xPWW+mhJi1uls9zH2Mm/TuTk1Fsj/N
qG3N2veWKUQ6xXecRWMywvLNHGfHpp4V7moFd4RDnOMw89AuVtqeHJrVNk4EZninW0eisBLv2y9B
lz73lfQ+nZHiNFX80232WAEd3NEwKKm2zI6jndIxy4oU34LrXNaw+KOabU76VP0XpN03qYdyT0/7
M86fLukJNb5kMs2+Uid/YT14T/vAY13WwWtl9EwRqZkIrgxvLAn5IC1D2bi4X1a83Rn+3J5KFve9
a8U7wptM0Df/M0Sf+YjlIaBTkQDiEP3LS6xwA8FXXmDkn/z1Wha8at6PPvbSBpL3raPY+tF0hIoz
zF/EtYYdOLbvpnLmX7vv/WE702ByapXzLyrSii8vcA2/IBsyqP4QBC2jU5zfZBGRBtmUQNEhOMmy
fBrZAiakUl3mcPearqLSJHQ9ctiCLyiNdrPGgRhYd+0y7erQbi+aBDHhgH01o4Q29t6bq4eZZMxD
uM6IiYWp9uEqzkRU6LCyFRgs9DvJ3+jExe+0yOCeRFu1neDkD/BRi/VNYZ7f+KGK6R4EG0dfRbdt
I8KhnfZo7x17wN680vd+SlcmqJxrX/ffWuZPluOyDBg8YN0et7YsemKS9zfRwoVNyCDfrzwnF6ez
DmsMgD+cLwNQ8nRrpSQVMFKPJbz45WWuiPvZU3Eicz8TeqrBrter91g0+SXMzbHsy+HajM6qBoPR
GY+YoKRMh7tqrtC5UnZ5FASKJ4gbDolppfRXzUL6Dkc7/7NXQH127UZaq++GKzXbBfVGvTlZa0p9
f5QvWHLFocRZNffR2Q4HcZJxi21/OQVUDND127kfpAJKQpl2C7U0unqLqCJoyQoiKOC8GEksB/mn
yPr8FhlRPbX9yPSXckdDzHWpe8ALNj7xs84/AdtMgn2Dvxd56OJ0jGT7HU2FFW3AB3ORCdgVtrsM
GyJbdD3FjCk915IhVOwGUow+lCTQUUUa0B5/badqFXPkdYan8rLY5xUlx3UfMXjD9j7wDV3PWnf1
neWyreZtjCwnPXy4nSeJDsGn2xgpvT+/5/RCdPiHj/Fai+TZd9i7oOj0lRW+TENvWxwWjjhUaxY+
rhQi8x4JpPctxgJgSKjD5r9YdsuRNRsKTsMXkBIHYtXgFrd0sYRJ13o3vbdal6lo/5sMdc9SLNti
7ih3CnzunFHRDM/GLd9jaqG2eR3mOzf2jywCeXuKjAur3dDxQSEv19e1xDXO8J+Wbf9K1n/9tHBm
fYze+mmURzGWaOD1x7Prn9vGcInDGsXZv5QaC0FQ+vntaPqu596F7WDjRQaqQ1Vb1LHRUE0x2iqX
N6kJ39PqNn4QFsVfNXQk4MjyZAMrD897sjoXkcZlMR0mcY6dmJVOGX2FFd3piax788JfheNmXVDT
qaTiWuv0AIG33RK0n8PgIRsuaRkwp+bUYXvd+F94PXxmsx6KkqS0tPmfswdvVxn2hS7ZmSM1vyiP
Hs9Pwqxh0YlVx8VPbq9FxLFGP0yWrne+nK3dhBt02wjZn90q9d7ZOeHylfq9HWVzbyjL4WdUBSei
EDdLmREPsbqIT6mexMadav/Db+kag1Mg2bis5qXP1pxAsT0kGPfYfKe8yWhaqeRjWs7ZwxyMb2na
cpSMLIGJkARVceuBibV3bqX8o+3k8wGLHQ/m0ELlcBcH3mScXdnAcqV/Vtv5yebQ5ybfmcNKxdlF
aIsbjDJEj5jDbgd4TjXFaFsJifDkRTx9JTlB6rqq6saawgEBtkpfsJFAGa50bk5lMAy3DuaUM+nE
vSc9gpYL9ygO6+LoVsCGNpkzv4Z177B/B9Hh83ajOsf6LmfnOCr7j67QORFW9pgv9oigd+0dtInm
J7hy+69xJTjM43vVJpqQWbOes2cyN2XCDaUmOuXaz5UTpwS1rUV+VhZW/rqVl77Q7p3LN/SXOHf2
wV0/wm7utpK/QN4cbOlC7W4XeA8q4jbqNwVGyjRQ3SshsClpKYI/wZYEhaAs2lPolA2niOwrQWCU
JJ3djQZnkcvCzJ+aG8tiLeZxFtPEOpvuV0yztWWFvhA7oBrBqVEnxeDPF8bzZevgMuZixq47mPK9
dCv9WhF2KzccrGOSrrVOelOo/UhI5j4KI/Vf6bLG8nM2Q2OcXgd2+mQzcA3fA/lBQitCvUdlICj/
kesW527+kZFOe0eVL39m1/bnm3IIzVbmzvqCO8Y/lxWYwyuEKH9LOc+Oa0hueejW6ABxuHuNCs+U
iQ9wYYt/p+J3j+1hyw9AqYqiag83AnLBw1xR9kLnIpvpknERzcGCghZ/MSCPmiNO209QjCp8CcVf
W3l8Xi0g2l0pUrMRAC22YgXUR4tAtZ0tUf+1vTP/W3SdH+lqp4wVDtldqSBBpBr3kje9WM0U3pIG
p/kHNYIUY8mdIjKCGktOH81CXWOhLeRU7oxDSBEvr2/dUZlCITbOnVfLK1i4WnoFCQGlhHeBcfAt
pd50t85r3rBkTt23PC1KLFiuLWnvW9zq3nIKzfceA8SFy42xudqtrD8LY3hdNV1Lw5HKLXW2PeV/
Bia+rqtGKubcKq/Oa2qKbZFzfGyBw+PnWug8JlSjDftBCFj5ZWqm/nmUHSNXtMZYiTO7BDiFrdyC
P9GaZMpopGU/jSeZRWib733m9CCwhjPeBOrjhRTcXgP5Xferus87h2L0lK9EO2XxjQVFbxeQSSCt
rqL/nHJZLsANzbpRc82KFejIJvdckmAuQvTQohW72but9HQ7pqgR2Rw94KGISbChoTGGWhoWx7Vj
mt/HxLsMds9NBfYextB0XaGWlCKXgdvhHlnVye0yfOON/GBkGzfTNcKnvYJX9xic+9ljfYgWSaRE
3+dp9UTkbji7KENYxoIW0c67x0SUkBCk7Ce1Ao84aR6Sgg27J9tGvXMD8NqEYNeBO4aJ1NEaOs37
h8zDBu1PbNKFccpBy92O7Uxjij95iUDj2EK4/pLka7FrudhbGNneWEHIQ2qb6C+NYqpFvA5z3iay
ILnxhFfZv5zJBxElqj3SSflL6U3kG2I2KtsqxcZw1XuIltb0lmwoUGY/svT+hTVrQ9zL6+kP1OGa
FPls77l7cgfEZkIEwxQNTbBd+g6rgvuVWkXFuIwD7cVK5XrG9ox1YLo6hYayeLBxLh1GugD+gXcu
3oNgsN4dHBLeNohN/Mm+t7yzPQLbnBV2/IaGyzjkjstdPmUOmkV9BTM5k+fkaGT4OopUibOMauc9
X938ifocb2N5tqL4GP3wB4lzvGROFdzXa/zT2vK1KDA/0BX0W+GWPypccIQn2noz2cTKSkdSAG92
ZJ7cJMBV1u8dNlrYPkT1TU3U68CyCc1XPDGPXqa5vIGdxVr2mlrbxFoyqAYNbTCR/Mm8+LlHNj8Z
KAzLWOR3KkRKCrMfsizLF8CmH+FM8UMx9bzdCBvNiY13jyVZu1vycuelpT7gI/7gchY+mWWwvmKa
83jxXRsSIelGIPGt1tj7qExfeizuO89Ns2MrDTOKkBFsHEBXIIV5SAXJML0l01VB1C6/KypJz2qx
Pk0j/hpeXCf4SD20FX298r1oEc/3dPN0l17552jF9EYM+aQkhTOFK3KMsjmVtv4dqbnhPdT+xYLh
Vczrmb5YRAxN0otACSY5bMcgAIjGYRNiGckc6PbuDcOoph+90igmSMkIAasHHUk513YtWx79mMVE
3Fc3uqQIZ12bJ73mz6Cz1mTq4gOocKr/YLHyRU6BZ4st14T23+op81ARZcU3f887vf2pJF3kHCz4
ZwBMlU8KyfRUZn3/SPMQP7HbOEGH3g4ELI7I5ruOmBCSKlGEDx4hueaApu5SnFvz2rm2QSpzrtrU
ZgThW7GxKRV9m30BgmasrfyV20J9TrvxT3Z+vg/SxiK5a9ei3Fzh2flmCF19X4QdSWD0qw9MO+19
sOaOt7HVSPvQjPxpNnMB6gxwHkMvX3Lbv50GQncuN707JdrqZXCLaxde4HP+NkODTXhYKZzDdTmh
KFjDpchlUuBPtboP0V9zJ35vQdhjMumZIUrTP0y9ugPXtTPDTKZuxhLYi1XTntb450yFY3+LuXmF
JxI7o9q6a5cjRADUkPssur7PcivVEwJASXxCTjWgJQ5V1ldZnS7/FdbKwBXRYlV89+jzhrcHUX0+
eogVzV9v1TQgF0wXzHSLsZcHPw+nkcpE0b8OFM0+lhye/pfom+45VsX0SvMVRfPZkhuxbyqXz2HR
IYB4IoLjsCOn3T7KxZst4AFp2/6AZ8nr65EbFJdisYHruVVhL6eiwgexh6Zg0lMre9fexZ1mqmAG
I3bslSusPxD7BG5GOuhjMBv91CQB3s52bxWBKwh1xHF320rPIdI3VYF7WtaGeE9u6G+5FWuLCFaD
V6DleHTy6A1jWPCD1m/xqh+8jo9kGPULlkFWGvRxkpWP80pOvw1vJt6XFms35DAAjeTxF+MgcgZu
sw9050bJWCx+dIHoQ4TeWqJw+TKS1/dtX9X18+RG83NRjaz5I8qasVSlLPkTj6nbuQR1keod9nZX
vMCLoQMJcwTdi8Tip3irMzZGRwqFnfgRiWJipkClJyeeT1jnSJfwtbDwjMOoorbPpw+KZr9jEWWV
+1MIy3/DiklfmdtePZJV6tg0m6X4O5MRDdAmIl5pzVLPY2oRGT0t2zWb488Aa09xW2WMNPzEXvMj
VD7chtLJbcyulqf2c0YR84VSNPFXl/gicVVE1UNnI47yNTUiOFZqKnjkjCZO0KMX1ed4HP+vGEAY
wtKpfSbeambYhArn6r0u8CgdC7vPpk2A6c8+NvkY6n2EmDSSLa7s4X4dGufdt2kj25i1pAumA3mE
7DEDwTgA4dD1loeIuBAnhYzAwU1k5bm/YSoVhdODU6GIVpLsKUAHbmMwETiSiiALkl6ZqfjrxxGJ
KJwEtq0mlyp4KbtyQCZ1RHFT97MbbHweA/ckux48HJsmgx9c6DbH3W+a+VIYr+qTnsktuG9ZIFj3
dWG0PMZubfqdYl/ac9h0JM8H5VX+EcPrCuVqyIUsj0q4FG8WrCERF+nkxfr0P/bOpDluJNvSf6Ws
9kiDO+CAY9Ft1jEzghRJkdS0gVEShXme8ev7g5QDFakUn2pXbf1q88yUJBgIwP36ved8p6q8t63V
uxittWMVp6gKKnZm1Ic2qC28ASeEowOuVGwllN0UvO/wr2Z06GKBFzJlriXpCKSJvbeiqG4vvMRR
JHG5sG9Xs8LH9NnLiD7qOP7UsX0FNzWo31pEG03vWzh9PsqjOrj0k2CMLpA3zuMdBUBBNR77ult8
oH1G5eaiB98EduYofIymGncGe6bc99yy+BX8yI6H1xCtQzKr05aXBZiYj+XQCbEjDBww5xDVBgbc
AkkcaZFEm1w5BSMetleEaGuqUywgZTzV6YY2dfA+9FAyI4BkKv7AYzbc+n5apgBHymSGkYCu91Uc
x/Z06XBAHVhOk+ADjZMcU27hQQuy2sL90msx2m91XbslRVaVFrdhRbjvRWLW5tLTRpKJpc7mW1Bw
ZsGxshvxaEZIqiA5QNJG5VvEdmXfLTgwY48B0sJ/WZVAiyBukHCKRSRgPIzpJ9gyz8vC6zRkbaBJ
XKjubZmCvt/QbJHjsU4JfH5dWij52GGZPlIcjqh3ae0whng3OSCkH0qkb8MhJtc+vbJzG7WKwmQd
7TpUmIrvAP3rfswcUojRWHt4lHXQfFZE142bxqyYkBtD2AMTjnRjXQR1aQ8b2tXDLeLosd4S+Oi9
6gO7GV/RpO6IOxUEY2AURmn11A/BWJwE6Kp7pNwMz7iXFDCG6ZAWEwaR790O/Tyme3dWqC1JUqYg
7qOwDve0k5Jp28IXgHNmVRylkOC3j2MHZoI7u4hQI/htSH7QT+ljHfiIyryqVW9KiqTgMJpG69Ao
d0nKDpvatbc9jo3+oMqSbcwhYDO/lmj4B9IXi44HhC3XWcdtPb0P0biSpB6aiYX0Me4JvYfM2+1U
QZ7TMSYKyN7BTUypPgzlEySC54AWB8PiJ86nqKDybmzLdeuVIttaZjB/chDuhuzTYFk3djvqB8/w
uqtCCqSUaVqJ6tXUaUte8Bwn0a5tCufRVpmVbkWcNi21XipI2+Uo/YnbNFbMRxP9sZis6JMNRQe5
sG2oG2Q/Nu8y15qvvahp9oM3EHWcqihKr6O0yUiYH+2ugw0cpC4iwZEzCGpJab2mImdV/ffiYfsl
r9//zMh3XT7ld2399NRePZb/BW6+xZf2z26+Vdi1j9+5/5b//s+EPCFtxwZRTpdAKAeG9vDUtP/r
3yTkuUqblEDS4hiE2++5mY9WMeJoiWSM/AnBD/1u5lvC88jQ4X9/Ju79YWLk656CIsf/+I+JYahK
MND9hfA25JJmpi3LOzPWBXRubPxg8qAc+gUFLttNZHmJRKReZQeg1fVRLqCKOseFuqb/QTvDJqpp
Wtqton2IUp28MUz1NrRVjIfbK5GypO2IDxpdv46BrbnhLUFAfUpjxu2B2DkowzTUsXIT0sl8P4oy
/IC5zHmtDXJcXEZpgN4XFYwAclWUgC+Hhj5qi60muGTPUccGTCMTLpdYZBzCLSGliBOIbTZbugPQ
dBE7cFo4ql4Gbyot/elg5Xg+OOWFPkxnWdU7YZfTa6dWU3RjyDySa8OqSIw1atfDdDFPMRJ+Z2rV
pksbpMeRrfP7JBPxcs6Yb9AaDkfLQ/jlW2m9Nu0qRVTr5Ff0s9IPgB6moyK95RK+WHRwRkKW0WPi
BEHIWqwFTq6PftfkO9JLYWLU80C5EBZXTZiNpyBLYRsJucfdYENIp21duRkKSNGCxqRLBQBbVaM8
DEOELpzawaNmq23EGZVG4MeoXh8mpRhmpU7kvE8jozgkQWBfAs2oTpwvmlsOW3cVY6qD7wcd/haT
YGZ04gwmaKoEtroiOHD85DNlp+czTa/spOmPsJCnbZoY9n2p3fx6VvRmmaxAGbag024y3VdvSZ1T
xypFf7JCnOleTIURoHQp3fwiS+wRd3AvrjVzrwdTK2rieXGsFMl8O/NksjYnabNlQYvGDZt88xop
DP170S+twMbjlGWM4byHj1usRiO1eX7M6lTF7QE6FwQlJhYXdOMJku8TfAOBab91LbIH2E/fGpjI
TvSJ7CWlLHjr9x0GoJmFepX0FSfXsoJ/hpN/DXEyPNhLciJ2SNjtmfM2Zg2HoxfaBxfIH7NeHJo2
ZzQXLYzB8Am2ZmZwDjcUmaWAHrQ/0FTnw9DPLOzPLbM+LAjBVF4A1Iy2U6TF3qttLFSlY09XdAWM
k9UlzCbnrmNomkx1xoGPCbo8gAOC1MDBtbsZHMN/Hc0KXNCsBLtP4KdAtmaG6dfdNAb1NghT8N0t
kDlNIzq2UEAhITnlYSauYAbOb1xluBpsWtaXhy4IxGVaK/M+8hxj3kc5zWJqLQaTyjVt8bqGwuEy
eiJWjAzcKhZQA5teGvxkFdBdT6B/Z6EqjkM5jrs8ANi9sYRt3MrApX0vpbs3ra+v3VCZKJxVS6UW
l1eRBJDKhyw6OrgCPKGLcW9vIbDLDuzQZNQPdnxldAOyWXPITylHPkxASPCZ2vAV4W23K8LrSe3F
2DGF7RbVk/FgCiu/SvulOz+05mtbFZJFCb0+bhqUFSsr94YLR/XqwkJU/cWdPP82EH5Wb6aylfeI
aFoqc4K+xSYUcEG2PvqDAvSLX19XSosAUJcgtoo2v0z2BmFxnzqyvi4cjfx01bRGeoPobjp2aYwm
M44WGfnYNLihpaWK61kK47ZwpLujw4OST4VBszdRxaPepgrGPzAYGU09Jr4r8AXjwDociA+tjgt0
Pt6QM9OjWWFauqazFS3tz3jQ9g0P10TeMzxpepkzLb3EqY1qZdaxh7xTShQkEWOqhtrqZOFXvGnT
mGfOqaCqpYzOBW2fXl5OkAHFutUJFNUSC97eazL3wgekil5+SNJXiIrdS7Ov8EWnNFkYmE72JgsU
Qq4xBJogqy4D49u0LW7H1rjAx1Gj3yWI6wTSuLnMtAGeBeDExPvYoxLmDPu6aOSDG7nRneNl4/tS
O9VHTeWIgEsZ8tD74/D066XJ/wBD8F8EGLDx3f9zSbJ+zD4WnyOifb7RCpao3+Un/iAMuL85VBVS
Ka08a6k8vtUk5Mn9RrycljawEherJHXM74ABYVN48PpjsnThC6i/ShL4AsLylpws07Js25XuL/EF
Fn7AXxUJ7zzxpS5JccJ1HFfyR/LvzxL1vKrJaMSOHelpCrlblXYbePz1NhppoUimNa+oZgsOb4pZ
vAMYedJp+ObZzfq9TnqecbQUWOd/hOVSF9nKpU9Jmur3f0Su8QPh2G4PtLiWY7uZrg2Efxylwwn3
P15b8/VQlf1HsMIpHQliMQ9Zz1gCElwePWQJnbif/0l4eM7+JhZfUwlClSkolWOrJY31+Y1RwYgc
K0G9WbqpiZlW4whGkbVA/8MqezcOy2w2x/e2xuSQrnFY412OcHUNm9GWNVZeTLvVuhfSHXaJYTTR
ehqwxz4O5LN8UcTfmCusGYj/mNe45d5lRQnXnF5m2DsF1EwZdJ+GMqoZe9isnQgQrVwf2kBHr0dZ
yPQg2qKpriw/Gfu10Vreu6kx9GXq1k82jukvFk62HMch8LxbOxv8YBulI01o9FEkSE1aG84xTwoE
iVgFqvgQiUq/Mr2eHdMbhECmk+gxOIlgcLJ9oUaw1yyqHU0NmMk943mIRcckleKzqzHorRo39PhI
9USiubT9rNm2GTa6jddBcVmFPhq/XT96OcY61S4wyKaogK9MyfA5rZbTMe2U94FVsIvIFGfJToTZ
HAJzUJRAbZ10l5mfFe+MEljpxms8GqqqmaMPLb8UDyFAU7BotYw9XPQhf48KOrgyzCIya2VnZnkh
K4ezbWZLBoAuZdyjoTIK7Zgqf5lace7nM9BRX+WRwZYcjDb9o4x3etzi+aw/zrRLaceKto4OCU6X
8jK2RFZumxI+EpCJGgI/3pbqpmEni9Ye8cQZStJBXmOcnp58SKR0AqYRkC2clpxu42DYGx902gWq
oSK7HKbAfj/Uc49itEc7atuk+UY6d+hWOFK8QQMetlA+jRh2YW99qhnIv5oMZFtsY0P2YIdMHteN
V7PJKCeAzT6NrvEKLHUGJjT2JURrm5JylwOMItlOxNx/8pJP0m5NnxZakaWn3geqRgxtVzFPc0qE
W3GbIZmpRzF/7KrFVoWOwoioaLnoCqlzRz/WHe5L4Dx8apP0DuX0U71niGrqzeA00Js5uOf3rGY4
tjw/BP+pRwa6hGVJeqhbI7db+34u00BeAroDoVCnCa3voHYmRMU9+/tJl/lgb4ohnhDeG2Xt04Ub
k1ddltV4jYK5ZWo0hsPaS51QonLR05fOrudLFKcVfW1Ny3FromMvKE/a3t3MCF4sRMsFYzZv7FS/
qoypvmwnFajbEdfitLLHLI/Wopx0zd8LGlOHOEXQU7wps3TnxsMTizgaaEz8206V7SNtpDucS+vY
NS+U9j7STO0vLObFV0MhP7U+M5362Pm2vErob9PvhpKhaVcE0/jFZbDLEMvE9wKIkSnesDLxhAPY
nFCR8U5FibNBhPvZLEcOK2BvuUGTio5z2+zy2r0qmVRBa0g3Tjbeum1/Gbv0cHxxT1DzajIClhFz
zd+xapHH7yzygog37jCm78qwjLBB3Jte85q4hg3R1tsxTLJLF0JlAY2JV4IGIXAPJ9iIoRBf2sge
32nOBRK+rdYqPFChFl3DF4dGLSA6ZujpxLgjv4fwcmc41i79RAsnBq4PZd/rAK2yp2jTe4hpPMRk
Se6idi5c7rLZoea3PayFU7FOqvoEnTFFlxAiFjFem0XdrYyKHLLZuy300GxJm4XOAaNwFY/jhzrD
wRXr8lYUlJPhpN42kKgrM71GNIQgcWiTPS0pNN9N6a+LPJlPuW1f5/KdGqguI3GYMd7WiTA/z8GX
SopgTewFDpQCmTcjI9qSSL5OcGmaKzTWYpUMWfRGeOWDX6pXBNjsSLAgKScuuk1HDgJunbklEsjB
2FaGI3V0NlwoC71eTdhNkjXVLWfSB7+2blWTHynrCUhoj6gByi8If5KtgCXx3jfHBikTARCcMxBp
D92MjKlK95bKvC0g8NdZR2ltOQ3G4+muCXCnpr6+N0a5mzIcnQFO1DvU2CtZAKUwh+0k6LbvImwE
plV+CbDcblx7eo3jaedNtOFLgcRqyivUjKXVXXjjdN0YhAkhetmQkneL4urtgDNoKRc0y8qlZck3
wsnu/MVnYPEg6xF1PnhRtRZN0j7Oc/TKKeNracMuD4mZqT8L+CdVU195EFBQqEz7xveKS+1bBSPm
mDlL4zXVO2MQp7ig/wiHi/wu/xoXPHNjK5r7jxNwT4zMkbV2GvPByMJ90+evOmZUH+h5mNu0NK1L
qHpo4c0eJRWoCru7Em2Hlp/5fiFABZqmjYcbv+fOy5HjYap72wfVew8UgqtvPcn2QsP5srSCy5TO
XtWkNsOrCA5vfUwkYR+u/R6vE+A44LgzonPGfjnD6RlflpcbGGnB5RmcnqokvRzc4Hrqgvg42947
MVrVHkHigHQqgFRgQsfA5eBVt2ZER6+F/pNzymnzy9gvdpxH0zVL2H4sCPFBZnIFxulSWgVeN7N8
wPs2r1tmyDNnVvQ19J3LqId6XsiNTuPxdWUzjl3iaup1GzT3edkqWuwLJ6PQfnpvIBtE0fOO8PEL
plXvMxle9D2S5sDpHXrnghFSDSRb+QqcgON08nY0mxvdZwmmJ+B21oGF1WI64CGEeeM5MRKMCKDL
DEi6FkDwZJ6t6sjbs6Og9gouzJjx7uC/mRwTb0jVHCzHm0690Tx4BRPYbPY2zYiEBQjDMucrb2rw
wuRYzCeDf1YRgiImkoulgf3edMar2Cd/+pTRfFhBVLoXbpzuGic6BrVtg6V1o8+YGk9dTeCHRUPI
nGlQDMBYCew6Fm5iR+syJDQO6WGI+BXrMxyJXF5JIHlIhyDbQPYj66oK/AjVmyM+8QGvnTrL9p4l
Z/Zy9ZBbEC4ZY36pDMjBk4UQa034zBEczx6RWbTHAXGaSvMo4gadtmNcU465b2UyPcmhPtUVfpq8
N678wNU3YwHJnRbQJctvfhOpsvrkaSgOY+pfIwnGIFbnOyKS17qp3zSG3M3hiA49AAJvBqwN1KGI
IrsDm1e97j0S91y/2SGXWlyoX4gr34zuO9PuLwVuTN5khDGFRZVGjyFhgtCV91E+XCz4ETvJ2Vjk
9BgbRXKjguyG6XIsN3U58KwpfMCx+XmCJ2AHn9C3XbpxuB2y7ugU9Zuc7Wtt2f2Bht/nSWXTvhU2
7XMr4KWfEW6L6xIv17scWX9tUs24JVo+syS1K5vaVZOFwWOHlJRlX12YrcIGi8712CT6NJnBFvPX
ZoZu++DCcL+bUN1ShhZN+SYd4ZhzZh7xzqHDj5/ItLGI/DRSwnXbLIpvh5ogkTUIIj+EPBu37NGJ
Ze1tIpOY0hUV7iPVuyiPiHrAr1Jk+n3sjtF70JYBZD+z0dd1Oxhf4gpjz8FseOPhPHA676xucFfU
O4m9zhv8NRcAIUfKHsY85T4x3Yh6C/kUjdqimd9pwg/faWfkGGAZw3ugHoj1Yb/A5jDTpzydx4fK
B3xRlnRKVwNTy0trsDJINlNt41YD6E5PMio7RKLxwNLYw//iXuow2Xitaz8GnkHljgqI5C1ndqwL
uAu4+SNonZSYiTcRuGINJTJ/emYrGyAOM/l2iH2atW0I/yPU5VXu5invixsuEI96EathhazuiDqD
f+ZCZQx2lT9WjyiCzU/0iSE9IPCJ3orAZtLr6NpLOGtk5kUeG8n11Hv1dezVkGI6kabGK7DiZbpr
NSfm/dy1410J5fahbzFuriPfRCEcWNCnsdsCbqePg+N5ifHC5zijN1mNgUQMjy9nXCdBiw/STYKh
h0sbmC76TF1xojF1e+MlU0mVbMhAEsdi6NuI7BtKKL/A9gaDuGJyb06sGZRI+UYpwhBBt9EbPJJC
ML+1Cx/rgekL40kgR1frJA+72ylmEr5pKAKZkkOAQfRFIxlvA127dD2jw9MowEbjDoHgR+jO2SWE
fCTog30x6swgoMY1uptUVeFn3nQyOSzqAH8N6jnA61/r+GOXsS6uq8wZ9u0UZE+zpiW2coex615x
JnFYqaDn+Vt6lwnyTDEkpKslzAYPJKoOGQKkZIjXzQLE3XSBPb2yCFmUmyEfJs6nSU2cGMlZ9cfK
U2TiJfUUG9clWUxvQGxHCKyrHiNhDiNa0r9smEJYTlcSDgIeJTv4wvHfZ4OB9BLtM/Frs2YWndiU
2Oshmrt6hwEj+piEkYxIEfdDqCx5YjkoeGwODYWv1buBwQH9wNgr1DaRXX/VpOhDNmEQOpgLWjMz
do0vcIUyt+7mdwoR9R3JMIAy0jzgPFL1FnI0L9RZewAiP1abjHLp3oSJf1cBaPqYjeg0Q/SI4dro
aZJfkJ5C+3Cou+qpijSqCKPJ/A+11QOMmCCnfsE8iDaFIJv+A5Kt0tm4+DHfs0LFRGNwvPGQtpsk
4YVo6FiLla4+9WnhPwUpg6Z1bQ2se/C6sApXIAnzTW1A/tn2ssIbnA0BXfsgjKrHYErQtzAaNVdR
XHnssEGi8hsniDkEz0x5VgbpILe17snQ4KiFfMgFJExMU+tUb1Ts1MNOI+V9DGqVeOuq6r2TCueJ
6Ny0HwAnzI75nusTbToh3CtfaJYs06vnPSQtCKZVWjqOsCUkzWXq9axVYknD7JO2Q3+WSv+iwKmK
vEzAl5jq3wGn/zhCOydUfr2U55iOgK/JiG9J9H12KWRNGtOh0xxi/hPmT0SAwFiKX/hAf7+KWvhc
Lk0pVzIzPLsKPWIhM2wMB/wtxo5NdNy42I9euMp5+jAGS1pLVI90vlwTjvf3n8WwElXWhCodMF3C
iPc6JP5IhbqbGQHSQ8Tx4R603vhClPMPPpvF0dPlmmRgW19Dsp/dwZRiIWu9Pj/MDsc6E48ayukl
DuDnDbQfXcaxTNQtNDct1zrL+UUh5nVjYuaHKMwiOFj54pEZk8ufX+UHt9DWiBkcbTtf+a1ntzCR
IZIu2RwICxh2uZdN944v+osp9qgV/VCsMCUnx59f9O+Pu7JJgYbmAQ/VZLb1/UU9HLZsrIiHpIF2
i3gJwIeNPa2xx7Tbn1/q+7RkxHj4KBVUBo9cWqbJzhn9VcU2AhpzOQvBIn9ykpj+k203iJFxXBi3
vdPBnrHysNmhgtHj5udX//t3aCtb0ZZ1HU26iziL4hZR17cGW+PBJN3tGHsjvZBo6tb/wVW0qS1e
aNvmyfz+dlbzaMqqanAE14C09eS8DzyoDL98EYf/W7QBfHf6/KMEnJO6GKcbMp2cozut1Le6iX/9
yWDVoC0vtWMjwvHOnoy2GavJtWrm1Y5N1yNr1XWXxczDCKN7KbtcclvOFl3XMrWLtFyhBDj/RBE0
KDOvwgbQi1kPqypCJ2nGAwQ57ZTtnUG8KDYGwiwfwsni5DbSi/psxVOcrYjRAfqaQJ0XLyxpf39e
+Q4ZZVhM2DiqfQ1cf7a4zHFLOoobNQe2vI966rZpX3FQ1J8mJ3gSFmfZzKheWGnEDy+qeXbYU5Rw
3bMHSHaZKBV4gEPJ67qz8eRe2djKjlL64XGMG3lbNzrZyqL1thApohUJ4GRThqG8tqzUPWqbI0Dk
VsOr1C3o2MvMMpcSa9gBdU9eeKOXR+D7r41vC6ICYxc+tzbPFn1EhcQONLzR0ORJuPGD/Dobama8
FgmjV55HeuYL38nflyuPr0PKRRWDpOProOPZd6KodCSz/v5AAJjc5xXBTEKZoOf4r7+9yv9fkvTv
5VX+5/nfvnv8/ETLsHx6PgFcfubbBNBwxG9oixaEOOM8lxRb3uZvM8Dln9jBaCGhP2J5Mj1W4T+G
gM5vytQ2eiVoXKgBLGZQvwuThPoNvRqEfVsKk13Ctn5lCvj9Q6mUx4zLctjPmL6hj7SWN+zZI+KU
LGuEvxIljIzXr4EEFXYbbYaRvMSQoL1n9+bm28P+fNz39df99Q58uxxKW0+Bb/JcSq3vL1fbHLUQ
pLcbgvmICIGnTrIZ0JEPQTZ1R3RI1bCKdAwcVQVu+LnopjI/lLUlLkxs6XgDRGTSU3M7+b6WKTln
hNK/7ouKwUAsJvsWUbUEI0WqPUkifOS9miySJ9gEyIRBqYQ5na75FOTHNJXyPlRZSQ+AZmPk9bIl
5skE1UzZvXaUDwF6UsCSAmcKAxpSU+lxRuyT2yEMmR0RNBHf/vz2LIPiZ0vEt9vj4D5k+Cg1XwrP
yvNvw/B97EDzcnu8tPqQ11n54AyOElvHMMkuq+gVrJyxd2ku5cYH/j872Ek7pZ9u5MRTrxJyYtBh
x9wCdzRzjsEAqhmYFXAZSjimHukNAPGAcNH0BLaFLHSBTGKq64jBnXtipQtHfG76nsToriM+cqji
6SIlVYUYjtxB+tkuUXlOrE9mBONwmCzjskBwvJtp9VWcSSXQmhlZ7q0VhMm7mGMZWVtm/cKmLr6f
0X69U66FE9IxmVxbwjpb+ee5xl/qeA0GIKzj0OLESumA3qIRaI2mRsTlpaoa0uSZ3baiU0h/AuIx
SE+XkZCnXIzjHcNkhQ+Dh6dvOOGaifnGSLJgjyU1fWHxF7yw518toiWbN0w67FXnVXGKPKjE+4fR
NPfjFX+0f2B4+S4i1mtFuAxNOdFHK9TiBGlA50J946l9mtT91QvP2I/+Ds0ejZKAJ807e8QwIc8k
kwawK9iwt3hzLdLGCW38+VXO5vpfvx9+P5Y9jIXaFV9vx7N1JUYmr1OiYDYo4xDv4LzZaCwemzTA
I9+01njwkC5hzvOWcIPAPyZ0FNeqcMBzobF66e7/fZkDgOsJTqlo8i2Yhd+/WCrzc1cWCNxSe6ou
ZZGWdAAKyZFaDcPKBw93a1o+2eJ0OcrHmJbwxBHuRPJYfu1KxFM9QZrEyMCZXEHgI22lq5EW/vym
fX+kWe6ZxakQSTOiA85iyDu+e/vHFrcTBsyGjqYjN3jQr2aRHyGCmcdOX7dgTL/dll/atH+qEOZw
/mfcx/++7p8A0NRP/0JK3Pxr1+WfH1tCEv4LVMU2D/k/b+F3dfSvy8c8eXy+gy8/8m0H1+zSlNrI
ZExOtN+yQL5t4K73m5IWBb+7bN5f1T2/b98eW/Si+OGAz0+ZHG/+3L7Vb2w7S4eB6CCPglnZv7J9
q+/eZhTFSDhAb2vON5pSz17+/dlrRranI5FajltR9+rWwxR7ah3B+L6Js2H37K78YPP+/h36/Vra
cT1mYuiSzo840YjhF2jiuHWBi6A6MPKruURS6PdlcJPEUrzwOvzos7kOwj+WTQdHxlkfwR2hcxIx
y9S0aGDwDDTbsozj4YLteOFSZ+eIr7fRdRGIK2qhpT7//jbakWs00pFMMDzfuxFGU3/s/Km7ZzsT
YlVh771aSKBLWmjduN/ewn9sbP3o4ijWXcGlpYVU7PuLo6fwmqkyCHpWeX6wSBYA4oRR7TqWETg6
JZobk+DDCxh38aeff6VLufVXOfbtK/VsYSo+BvXf8tA/f3wIlMeP5spxi64ku5JOlhyssote2gy+
3/u+XgapE5AxbDkmNuCzT+imU6qmgoytVIwJhte2u9RDEe9LuDh3JDaO2yDKAYbhuElunKbDn5m1
E4FLfdevfvkTU1wtPoElWEeLs7aK39ptTJU3brF9JhsDLMV6ILz7hU326685u7FiOaKjiRWS4vrs
MqQ14inUfKdSD/O8y0QiLucqjShTbWP6YHtOBiV8QB6zw9WIi5qGU3AvdNqKF27+95vKt3tv83ew
6miWI++swCcixuuR2I1br2ucAwPb4I3dDvbJ6MbgUzT0lBt0C1//+l0mUo1Fia/c9Zyzi2pdDZi9
02lr+jFfrkcHYPKC/a9fhC/QwjJBmMHfLuKhVE4YhPZblHL+CkoAGK+y/A8eGA5bDqs/RzUWorNv
skbGEQ7J8sBYXnjqmBSuW99JX2gs/uBFpCVLQ4feEc+nPtv6JWQWpwfDuB2TxN9AGigX8Ij3wgr+
g2cBQTKLnKYr63IK+/51r5eAM1v4w7ZttLUVIugX5nhUPJAWD6dlxDLnkKjwwhO4/Nazd4Hz6nLY
s1hmzPPGPfgYWGt1wx0cIETZaKIBibHmmITcvLCOf219nV2LJ8EWFNkW35VzVueRtGbnWTP3W6KT
cbp4eWQ9koVpAx6da6gvYrarfD+KnmG8wYyJTBR3ip/ArTXXoYh9+IMJNkPCeEUSvvC8/uA+eASN
eYLtf6mMz16KOcZUxpwSOrBqxTEbvHwnis47DrYMX/iif7D+8EXSvBUeUlaWobNvuu1NEk7GYdpy
gMJ5U+7ZX+4joz8KM7iENBSuVOxuszI8JYZf/eoaS5nt0q+SrLAWevmzD9p3vpiEBhE7uCpYz9LP
toX+I/DuH7fNv5UjWNo5IvA8LephiGDfP8wcnmp43mVLAIcVrwv8JSvEj4zu52DYW9rY/ny1IR7p
/DmmCU+PhLkQiFswQ2f1CE6CeSbiqdiC5rHadTqS4rGm9YN8sAlbzlEhPMvPJYNUZBjJSI6ZSN0o
OpilSwoDVTxskqDhadxJx5yCozQ7rCBj5XSXCP4lw6C2Lz75ASKvTacRN+3SFEHRKksa3JIxxlcb
ABVy0jX2QgPOXtQE8crFNBHt/Bx54t4m53KAbVlWI0PkzLoNrXqOibzJzDdurNHYLfG777IuFXI5
Bo/JBoApmRdtqinfmsUSto0hcciHujZGDzyf0jGRkVDdNk4v4/AGP1Qxnea8cPRNRRqWtZ1AlfYr
HCXhJ+SScI40DRQD3dNUHHK7R9dBSnx314wivku0TwiSFCOj8sFwvewu72M6Ehl/UFbitrJVsKl0
zxJRMmsJSDgjVm3VNk6Qrzs0etfkP4Nsn0HL3uSmxehXd071mPpYcoB9Rjm5Uy4XKsIKWYev3PjR
bxkmL2EV0xPs6pikNDNtnrDdy3nbseia5GXaYXjB9D+6jDsP+3jGd622xiLrmaqeueoq0Qmx7AkK
X/uV7EhlOVVYYYtL5ZYzgQyOnkAJrwKQeekrcultc9P1qibEiLZSDwaL7ss67dg4Nq4qBdxa3vzk
Au5jY15I38g/OFY7Y0OKEhjDJYF0H4MCa/+FwAoDt3nOoh0IFGjZjDigXFmohtq2pGFQY6KOt2bC
g/K69wgTPrqtNG61kTAkLYgNbekp5LC1NFIblJY1NQf5vS1tolE3Xb9r6ypC5KAD75G0pi7d12Pr
LAADzWihd4DoHfukglxFzgFR23krfKzO/eSfpp6Sj+SDFEY9Nxm10RDbgFEBVBHb3hsm0iqWHVqL
8BVv6ANY9dGQFcoli7t5D3FvLI4673C9WXNSt4Be7O46ow1ubwJwlgECJaN8m4CZABWbBqG5zYNR
Xkc9ucaEapKWYIRd/oUaYHrLYhfm+0iFzftgyvELYWtGsNvKznIWgF8V7OtMMwGxwiL61DIyH5Cd
Tu0jiAIFqGwprlf+nDH4ZwVAe4Z7/Q7IEL9jLKsY6SWhF/GBULFqpxBfOnejZRgWGD4dTxsGDL6z
rW1UrzfzOEPfXNmygM3SWp298zBGAwcrFX0PmDlN061JvzPUxiRJApk4Ir0OlaGZ6otCOwMPMosC
9HSZVsardsKx/8kNKnSi5ITBkfKcrnwoncIZ34VB3tyOvTZNdNHWslYQY8jzW/po6A3Fk87LF4Ye
OC0WLmLcFCFFXUcLaCVDv4WS2vpvYUkB5qWwSfWu8wL5ber8S02G/zfNymzkz/aQv2WPHoo8+Beg
6+Bfd/+H+vkvf9DXn/vdIITbZznd4jKxkDTYUv4xHRDC+o1NjYaVJ5eDynJo+iOCVP5Gs4gDMQUO
U3y5HNv+cC0TXEqOKbuvh3Zh+bn/vLvwzbOMQ+i8TgQYnw1kwZungPSyZD561EkExz27GT9oJ3xf
Dv31y5dS+FnLAoFNlldyME8DOS5O17wpo+Ci937vbf1jebD8mr8qwb9+vXX2692WiKCkMU+eCz7I
WC1hiz//w5fy5Ue/mbv+/A/XZhmTDtCZJ3RZ21SOq34k0BsK9DReSWWso/7p5xf6p49wVsQilK/I
YOFCtb4S9aULCPbnv/ifbv1ZyVR0cpYRJNwTMYCrUcI6N7w10JhfOsz8eev1WYEUWbo3CC/jBhFG
WD64JR23P9tyP3hilpfhR3f+vKA0YqyMIIHFSdjzzoaG7+Fg7BGFDS7plUl/3aEKVCNFzxgc2GJu
3BqnET55Vt7L0VPX2FC37GgnXbVXMc4oaR4dbNErkNKHn/+N3x+x/vrsZwe4olTw0QvTPAE4fkfE
HEZT7FbJF8/O/i9n57XkNqxl7SdiFXO4FancQZ3tvmHZbZs5gZlP/3/yzD/T5mlJNbo4p05EQyCw
AWys/a2dYnQXrhInZsZcbqWkncLmyggr+bvGoXKIl+e7f2JmzAVJQQ63Ja1Z8Zb8CvmTR6ZVZl9I
ipxYN8dSx8/rBkwJJwqZTmctkGFtaWGcGisfVngvC3VzMddvnZols5UfUFBkgdaT94b22xzqPekW
6qkpB097BLd+tk4le6cV+EwU6a6QjVWgtBQQ5ssR4Vxgc10ZgSNJIFh8HyE7YnxrusdmGJBU4lGB
u8oCaRnpOUrzHho8fEK/F7yIgapT02VXSivV5rVLl9YicNyj70MoXofxrWybVTgYex75c56aJGqf
jC68G8nwtaBZYbavKOnjcDnc9XAxAxvwKU7phbpKsRcEcEPCVawJPEd3hW0NLqpO+jsJjwYHGYH4
Ba9/0UHo00kj+davAY4nZ0IXhO7C1jFP48yhiYfr5sksBuY9lF97iuX9mD9V4h2pCyjqC9Hprw7t
iwDL3vXPRMFqRnA1YQ2ZlG9nU7bQeankMA4vChQTFhKY6C4D/RDpodtyZy5zY6mNlJlReV0OVP1B
EMX26lkTwcZu2h0mh7uRvcyTSNqMbXdhrfz7BPm/S30WRSGuV20pmM9dBz9KxbCGCsDxHX2UW4hv
E8+RQAMvjMnfmtMvxsSaxVSW5TApUiPvNdt/G1FJ1TYZUuH6JDMm50ir/a3EFkvLuG9Mnj8bWfEC
09prUUNJAg+bTcDJXX4L0pSCqAJvCCa8UIx9aaIJh3qRpOUGpwIX/C94oAmPWNuN452DWJ7SFoO5
FbbSjVLzOFf+UWhEHPGaJlQ8nnuTpAVpWazVgeoT03YD+alXXkmn+lRFmmCDk99Hy6YM7er5+Xci
AFqz1IIv4QUBIkzeUwW0iEHJRv6FltVTTc8juMJ9JJMUPitFS2EItozbOXm/UPA78VWSsCkS7Ps5
d/53e9zw3o1SGO9KLuSYDyzM6Q3yPv+Rwfai3MTRA3ZOyNvNZa5Sw3Ld7z/mKD4dnswi1irrWCgT
NeMm0NnNpI/zLZ/YwKzjzvCpZQfbNR80BVtLeINOhMoKF5R7Vm2UTLlwPjixyVizjaDsgzhyejaZ
RmLHfu36H5r0+3zvT328WexPygxr65F54TiLimIT48KGe2pUZvGuxOACo2HaNQkjPvY5CrqYSmzt
BoaJeDrf+VPjMot7JvTqTqn5I71/KMy7uPow4/+T9Pd/YpU1i1UF6pGpCEZ5HwpUMRtwO+e7rB/7
9kVcMmdxCeokWcdukPclVFkK9te53yzNMfVy2SG3aG+t6Luo4YMK5MxboKIuvNrnHvMzqwxgH9We
olPqT+Ie149NB2bSqY1dpGeeoYpV4FOJNFVrCeZyhZ9gKMxt1B7qaHjorDsVoVyd/aj1fCmNW4x3
yqbcRgDdKGcN3vQgvnCmOzGp5glbqcMpY8QnZ28JpOAVdbnSlS3PYo1ZYl0QRdnxkvIYjzcaLkvn
v8uJ+WrO4kOJoRDVBua0zzBf6PGqlLtwGZoPg29T4iVf+vonPv4sVlCBNUmqnxAqw7WkboV+YSGc
6v3xQ3yKQS1lWaw4DgBJBAoxuJnit2n8M2IlAhnqwgid+qizSIFVW2NEsT/t0+CjVfY++OvzQ3+q
4XmoiCmHUzN2ahFigUT+6UKHT0SH+ZNGD+3Wsnx12pvUh5pK74G2vJeCCzH5VK9nAYI8t6g1iin3
Gaq/pltpxX8rQ09exE/025hFCHzs/UJOHPjN/lMNJVyHYE8Z5YVROTFVjNlBgGfmQBej4LBPxtlK
ngf5EFLCGbNnq/2v81/01C+YrdIIJnNrDce/ITaN/mIl9SJqzAs/4MTAG7OVGhWpIKHKSqXQv2KN
Xrrjn2p3tjYB62aNndFu+wPHHlDS58fiVLPH//zT0iwbW4oqGPJ7+CvhuPQn77p2Z8uRR5wAg3m6
2+goq5QnvHTON3zq482Wo6SSb22PDQfBfSc/KNzBtLvzTZ8ai9l+TSKcd/OescgBjnVeWDxe1+5s
LapOHSPDoMsO95ppYxjXfbu5kCZAShg05bG/4dp6xML+qu7qsyWIUqoWVUWzmJJQg99N6+vanS27
pOKQKGrazYKHQXuv/htRdTIgnfhs+mzFNRTJ+sgVifzWjyG5DSnwva7DsyWH02mFJyIxlDIcnjnD
5MqBmK05XjwmP+30aa+bT+r01Fy6wB4H8ouzGwLyf9ZyGPVjjr/HtI/LBzNpHlroFEOP0Zqwt0Nu
XTkqswUYNEdTjYK/grcLDJJdMQTXhc6/Z9LPsairq26qS3k/AXIct8Nw3V44f1HOwogiVUzC9km6
KQz049ctlLn0t5XKuK102h25NLTwF647Rc61+9qk8N6YEC/6bIcJp3/lpWGure6bTOGh0xn2We8Z
+WaULsyIE4mTefUcSKqCR13GYXJ+9OKPzmPjSL2x5teeI571oFpFzeGqJanNlmSiCMXvBOYREea+
Wfus5D/PN3xs4Iu1c+TPft4HM6CeFmiOCUQBb2iyvFZHtgFjdb71EyFKm63MJPOdVA4460FmQgcN
auT9uoZnizFGplHmFkPfiaVpbfz2yg7PtkJKAqrcP/q9mhAxJ95mr+3wbC8cNXC+HGSIfeVBy7Zt
u79qIOYiDqFRlWeFfL883KfIYMIxvjC7T8wMdbYdCj2o4foyxA6ur0fGQ6se8uBSNJ2VvP3PTX4u
DpcttQ/s4wFMid/rMTxgd+mG7WoE9Ih0eekYL0dIS5XUboD/3GhFoJgeU2U9Ym0o4eyClXMUBRd+
60xn9L+9me2lEaIxSRP0pu4s189AFsOfGHBobXRq7DCDjSO3tR55mr4u5h9fQz+vu66I+AtZOu79
NDyAuroXF4L+qc82W9BDJwxsxfglVruOUUgU/j2U0Qu9PtX4bD1jjhRH7XG2NZriVmmysuWnCK/z
83NZPZGE+fte9mkjTKkgErVQh70qyKV0w6KtglUODiIs3v0aD3KMdwJV2qlju0f8DH0r9kqgtT0e
bUfOK04Eq0KJ7opc8lJAL4kl75rxUlnDiWD2t9efejeZSg01kiUcyhUpoe2AS9P5H36q5VlwGCar
SjmsEHVGVym2uXUhmp34XH+Ljj71WJ8Kv24T2o2U3VBUCx0Kt4yN4Ple/12qX+wdf5f2p+Yhyoy5
eYxpfY16CzxRMiL1gCJSIuNS8efDA9SJ3+TOWcbdz9x61tW1AUrGyE0vr36lqHY7Hab1mz5lS2ge
QHkw61RNL8b50cF1vaxfDenxfG+PK/mrzs5O4bB44G/12bgv4WQk0UMNTx8euaujXjr/F058xb96
u0/DwXNPW9WaPO4LLE3i9M/YXBfjlVmsSA2jDCN80vcyb3tcTK68Ws+LFycF8s9YkrUDa3KklGJS
KK476v/VtX4aiwgbN2WIGe2x2BuJm3cXvuKpMVb/DZsaiDMhWoUAZJm8LPboqK5MpM0rvKo0g9iB
9RpuOYtJLNq362bFbG07nS7VJoqu/VR76gHm9lXNyrNslMSbL5pUfdz3cH3urm52tuk7cdKgjvOH
ffc8Rd3PMq0/zvf3RCiSZ8uvNPDcEQ0PrZ3YxNL3AfYNJPzrLg7ybPdu4xKhXD+Meyl1eTMU1x0y
56LjbuRoXOCxuB8ikEOL6sreHuf2p7Ux+E3A56NZ7cZ4jIfroo8825p7XMpLyHCc3sMDiOb3VIL4
euHbHefqF7FTnq06YWr/veqwQXeV7jt+LwsDyHjhr8xpi/kBOuDgQY6PdgjGwsB+D0/iZWj/rrG5
aopymfhPklSuimLv2A9MXBe0PTyjRLyZAEDGBsVxjOFgAeR7qrYDNRZ5/NELaWso44bKUqN9bPqd
aW9KZ+sD7F+QaaT4BgCr0N2x0gDmLbMGXOSEMRt+MbjkYZz2IuRv50fgRNiZl1s2gGYgFvXjHt1o
bbr+xfLf49f5amRn0cFyoohabxkXB3Q1pvUUhBgxKvIq67/5EuDEX2n6W8qeqv7N6N4Djj/X/B7b
mUWPkLJnPwchvEdWTo0WNkbXtTsLH0nUy8BOJTIOP7oCCspVu8l/cFWgeyQBgHea/QObFZHv+d5+
fSSw5wWA7HjKCFSKM3j8hsUaSvtH0/zw++se97nM/LvQNQwHoNHQ7cJ/hQ8W6RdSwceY+Z+ThqrL
f9s19TI3VTENPG1jhAftuEM8ocePRv69yy4dxr+e8rYziycOFs+cwEkCArsMOpycvfOD/vVGgBj0
385Xllx3Qj9+y2xNfQLAfwdV/KXHpVO9nt3fkxHHMPxUGXIEHMUWCuD5Xv/NWHw15rOFCrsITVnT
crjzb5RAe1BHbBIhXo/PcvgSIsaa8LqSO2OVFvEhoshSUu4UR4IVFy7iutoYodgY+rjLebjUgmRZ
lXh9FtaDgmxakrilYNqW/27LjYBdjNCaGna35wFoCmDfQrA9/zOoUvp67sw1jXqndDYsfJLRtelR
WbJsS92zeXPuq1+xr7gF+SWU7TwPZ24o28sMUMI0YEg1bLvUXhittR047dfirit7JGm5Z+vtSjLT
TcLGLkxcKifEPAEqNRjJSLdKNccj7WYwdLcoCNhJunSUl0H/peFgHCeY6kpPutKtDDW7L5KfcvMK
DGNZY6QRHr0zJHOl5QBvKQ0Y9Y8yuglDCUWLuWqKQxi+pfHK1rHv7iYPj9CFbWxzMBHd9NCBo6wb
oLg49QkDkpD9gp2kJ4Yfadq6nfw9zUEmyg1P8TJ3SoGlsr4YrNqFJb8IspfJOFiF6vqJtTaSeJHj
mteny0l+8UcbvCZ267JxZ9qvtnaTFHA0RsdzRmdp9WvJxwQmlg/YWbsgUZdCVSBF/qHsGc39u9Yk
h1qDiVjV18Xcv/LBT8eJCZfSojKOryyaywtZV1yaK1/fxoEe/LtSeVS2gQZy1i7L58K+sX8VNwIP
Y6ygp1WpbIJki3fM+Xl5YlbOZR2REYAdNLhJ+umOcivqj9ZmdfFl8kS8nGs7OkVqC8fmh8gShBDx
w+KYMf5JtZsyfU6LrdNufe2hSQPXsT7q4AlK+C6tn6RkdYQ/VyEWPybs1KpaODoEg2Jjp9WT3Lab
UCH1YIWuXZYL334UQfEaCoqcUvjN5ipTFVdFUS051KUlazRoPfK6dqniGqDirKCruzB+jayHPFg3
1loqL+kOT8TAucyj0a3BHyWZCUFRjC/xCv5w/iudanh2hvdTEQl4gsQO+DLjQXTP59s98fXncugp
hIJTHRMrdn0TCzhXG2m4oNU9Hmi+CNvzOlTk4RXGVmyVGDwhFfxVwV+l5GeRh/GqI2KPZrXDkso7
/0NOHCjmcmYf1+ux98dhn/gHo34Wya1u1ovmEvLkVPPH8fu00m0cTqcOhNDex5hRSNGyHN9rJ3JN
KLnnf8CJlTKXNlM/JSft8cQi53sKTxeOvfXrHVPXTC58kBNzyJ4dK9S8kdq0YYPmqqa1q7Rfnu/5
qXZnxwoljVItoUxonxirAa+n5kIUPNXuLAj2WELAWCDjaSbbAfq1ceESeOpbzs4TeVkKJRfBuCeh
6lkiRz6dubV+aMmjXfiYJ+b+XGorpLbT7eNza1+9Ql/SpTuRHGH2Ne88wUIej4LjSweLE8M017EW
ZtJKeUyKamhyV23tNUKz66LOnInXjlWR62E97m0MzKJ9fOm18cRct45f5tNqUpJUG8Pjq2DU1LdK
P26LAvBuqzA66U7GzeT8xPzLuvoiBM2FqHhsNl2qEt0s4P0SdSrajQOzcJIPE0ZdY1pg3PcTOoSE
lt6ONhrwcrm+Nyhl76tpEdv5ohlXvlAWMr7BvRStoc67Qzk9l9ULXiPr6Wj2nP9OslsJipcUiVUl
XEwgV+f7fyLLC5zw33EazCHHQoyVhQ99OtaLCoueuOWOnXXLPPwZZ7hPmOqi4JGhKh9wNEjNB8v+
KUrhVmx1cYbqeMIzIqn2UK7YDh2vA1kOq7UOH5TkNRu9zLoUgU9sJdYsvAyDBJm74cFRT7y+8bq1
Fl+VhAVQ8+8w2FTT4zDHZwxgqVAEGuPccX6ET6wdcxbW/Ya6uLA6ThD7Iy8OMNPPtwsBj759MfXM
2acDMBe2k8MFV/BYooLwD8Rj0r/DqBc5ebIxeIcFt0jL9wdjIVrDs/RdWr4qwbuGuWGrxm5FssOa
5LWuRm4w/ulxG5LjbylkSaoGkKl9x0HFS9NlXa3jAN8HKV70VueqjbHsLH1hBgoocwpLBiyDJLwD
9zioyNmjUt4a2b7Mb+XpNjX2zfi7AXmprxTpu5k8RdNBqmuqxZvnWkZ9LkvjLW56jxbocKzClbdE
T7jf7YT5fezvA0xeDPu9ETcCT5nuLU+ryPVDZzmV9TKb/ljNo94IjK5uJxPrJp0Lio7i3XArzfIg
cSzwxb4NQfFFzbM1PkflQe2fq/4RZ0XY4gc5f5rym8rfytJdkm+C7Kas7sfqKdb3prabItsLp8Cz
wn2MvbnT32NOT/b4BTvJUvtVU7drKrto9Ncg6ShZ/gWHfonh671d1W8jRU+h+Rb2nVtLD3Rdb3+d
//KnvvtsFXSB1leFzEGNwpK4uYukK9fAbJPFfNvJCryT9r1KMcrtdCkU/31T/mqiznbZimIQ2OgD
Dcv+imdRIOGOF2K3mEmL0HhJFTwcvsVv3/2VMd1I1nfJ+PATrKvtrWO/mdFvY8geS5E+GNLG6JJN
aD0psVgZ3E6LgAK764RRoCb+jQHUq4NmUVBh+CVgc2svBxeW6jE/9sXvn2tLqynS4pjKmP2UYvmO
gVG17oYXnDYgwgPeuS7QzDWmUaUlragbzu8V7+ce95OrptsciGKbea5b5VEpkGDU5KWdd75d4ziu
Xw3LLOYmqZn/l8AGvMpCxPnSsX6E3UplS8klWA/KI8wfzfqoxh3GevD6W68vdlmO5ZHYWAP1spSm
WxqPk50PKuWnGO9IaaT2sGgqmaomT8/vpPpOo9RdWTbY4cl+uozUP6oTb/Lst2SX2zbP744GXamy
SwbJ9e1pFUTdYipfanGf+sumvcUEx9DuDIO6eOPKLzXbErBXHZXM505fVY+QlmDRXNnwbEeIO6wd
9IAZrGB98NFGFw4JJwKOMQs4YE00KTvmIGQJqxXzm0/m6vwcONXyLOSMdlpKreTzWPIhBcrdYIkL
otcTJ4W/BWqfjn/4rgdyX48oPrDfybkph+ZzN1yiLf3FRH81dWehIsxDXKMMnasg3qoitPZ6TzFV
KqtkpZpVoP0Gl+r6OWTWI1YjS1KOKzLOFlV81+BhPAbSO9Ybvx1Jvi52z0WzE9L1jCKHcZ+ZzS/t
LdT0X1d9oblsNuj9BMtJfIwMZ2H5HqYY17U7yzYEthqVmqDdluNs6IW/r2t2FlMi6ejVnaCPUc03
Ie+uFCXbc3JhoWVmJRV0NzMhkazai28fJ4KgflwZnyZqJ8d4k4C42DcQPSwLR0vzxcYHssxvkqO1
Y/cnH7lYNF5cSa4ePpDIdGNMwOzhMbc/wtigrHek3le9L2KqUNJv5dg99ZRRNqnvscv4GRV9ynrA
8lNuik19BJJ8m9S7qTgE1RomcausJ8zYtea+r79pgby97kPMYkasprJWlQyY/q6Vu+oS3fFEwDiy
JD4PVz0O8YRvDAmG5D7o1nJ9Yf2cuC7ORbphp8VKo2i84+v3vTGCnsF4ywljnnXso4/qlatpFjcC
LGNbivEISxj2dFazqq3nq8Z7rtrFmsmA3HRcT8Omrb2LzMkTAz5X7UqFH0xYF7KlyDftt/5SvcOJ
8Z6LdgdNa4PJ6lC3i2eT2t684I30BeZxUT9dNyCzSAAutzTloCU32GS3bU0Ktr1wnDuxt8zVukY1
wqpT6bupfa/yCT/vG2E7123hc8WuZuQ6QCsan4xlO65q+UK7pzo9W49qqQdNFXEGNeLvpvMn5TlF
WOHyurGercrIx3S3V5kkFdXYvqtf6vSpyTe7OACaj2OrQPXQrPRhk5fr67o7W4WDM6a4bNBdy/+B
6b0eXPdWM1fr4lYonAre1p6LoSYv2+q6/s61uvY0kAmCKL+XFE8Fvf1/wzn+f1kslO1/g+loUdip
WTEZ57V/6F6uGtw5nDZqDSFPJo12N2J5CfhxYiLM9bQ9eNQp1f+rp6R9zvf0b977i1Pc38TKp73X
r3PuAJDV971RunGC1eCUmT97pXULvd6lWe3m/hFQvIpTzU2A0EQZr58YU9r2oQSGtKjNYl1ww4gf
JMRqeX5b5a9Z+S3Vgw3+lV5kTF4U9B+I5ZYVkAgrBb3gt67R1JObauquBnlgRC92dIipOBFbo7vT
VFIo95gNr9vSwC70DWOSbaaRno6xm8ndXJ6wxAsN5K9mqrgypTHuIFuA5Mutn2Tbrqh3YQhdYhjL
27q569V8Zzfrxn8cBhIq+zDY1Km6Vuu2XiiDitQVhh2JS6/0o8PUF/tIWo5mv8GWEMvKsceQeto6
Rb91nHwN3259tC7Je+fZiUwDm9PA3BRaet114Ais+ry7F8EUWX5f8FSUeH6xwNH5/Jc+Efzm6qlK
ZpYPFreBqLmp1W+mlUCeuFKUMJdPOUEblbnG6iyNX636NGbP13V6FvzqMpHjJp2orhhXna0s9fab
YFKdb/zEgpJnIbDORD8aasA2Qx1j7EX6hYePr0casNe/X1Bkoyg7hZEOuzUncRDYq+Mp6nyn/2pt
/3PBWnM6sIhS0QBQYp8B2ThpitccDVzlVxEWGERgedoOi1oJvCxTYVL+kcxvJbrXpPbXetc96Pol
zsnXo4c1yL+/MrbhPMYmgV62v0nFa3bdmQU07L/tRnKkOAFqh71avmLYqbXXfW11tvkrbT3g7kT4
1FbBy/jz/Nf4ehDsuZy/AKCthU7Eo9AquB0vzJ/jL/3PLwzG898R0OvSqdouHPcWjro6Oe2pQSEj
mWj/LkT94zf66i/MZr4B+rTqK0ozNN9c5WCQZGPwUk77Uf2cjt+uGpu5ND9CVqoPMQOebqvbK98o
5oL8RMGsKzlqQAE9vFT8I7juqDw3w5JqsNg6efh9jC9cpj2WFFecH4evwwFedP9+zqrtxSBTgbxv
xLYddJ6QkOXHl0oUTszAuXIefZ86KC39zmtEOU/4I17Yh051+/gHPx0MVGvCQ2cgOsbWeyVND3YK
c1RNswujcqrfs+WY+VXdY7yKOfB0X493WBmfH+1jkP1iav91OfnUbWksBvjIvKX6to8pOm+dAoom
VTSZn7iSLHtCjZbiUv33X7X/V39utlYDCMNmV/MqrIXrqXS8pngfyLQZ8rDu03qtY/oLSnJZioqk
LK8y7QFY+PlfemoEZ4tYM4sex1JiT/LIk82FyPC3svOLHzRX3YsYkZlTEnxyO9iH7bJJcCS1jfuc
jLoPILkaBYxgY1lydhqzYiljwZ5L21JHdZLn69GGaKp8pwXMoteJ/ZrJ91OxSwLqlbvX2G63AVUp
PgpCnB9/9t2PpH5Kjp6FGIp3q8GyXeH8kqxLaMm/hR5f/Zzjc8Sn6RBn2oi1lJj2mkKuZ6ejGC/K
bNmDQIPlvEeFoyfbMbmneiGrjzzlh0h9PP99TgTZeT1AHBqUPMfcNrPwtg0iULXbWn1LnX1vX/mu
Oq8KGHEZaZgHSEJep8dkdb7fJ+bVvCZAiBija80e9mnCt7SW3XhpzQOwV79cnriF/fs99B7NTVrk
nG4hUDetqxY/zf4mkL/Z9UePujDTNkF3n5SOm1s/ujDg0X2HhgQmqHDbxMI2ahMGN3Y5wCp76603
G78r5RszdoHj8NpWCq+WqGUEt+bIB6W+sbStxv+lPeQ+inrDbfEWm4p2LSHwK8wNfNdNDQytCXcO
/0jNx0H3d6VT7hXxYTndIsJ82tSUhT/AWtF/F0a9Va1nSdh3RYOKUr8jxb60DXs9yOVajaBAFJHX
FePjNKheUu4a/9Ar4Ott0/Nz38Pg1BXSxre4Wpkl9d823uP5beFUXtDXS56cXUrlPRE/ZiQmsgmn
M+hlXdA/hqW8MqTXvPxdWgoP2vw7B1N2IM92ulT9pzzYQdTe+320GrTDNN0gbHbzygPXurCk26LY
dbrihr3mNt2fUbpRQ4yclY0eByuBTYvp94uiKJaV/1vuf/SDvYAXf/Tk+lMyRGbXukHbLyX5Dvto
uY+Xoio2iQLMfBTDAtPTRTfK22Gq16MM0lD63WfDYSTqVvmfSt4lTb3R7Pf+qLyNClK4K4O3tFh9
y8q90/+O5G0dvapF7MogxZsw9EbpbrC7NVbsr7X/mKDhFyJ7xMcsHFnAuL1zpVzBQ/D6xPSM9k9f
lF7elNQsqmvZODhxu4i0uyqdFhJhadGPKyVwVmmAZYIljqD1heQLt3Ea+v2RxLd6qayx63FLqh+U
ofTsaPJ064msGRmjRT3Ya39s3DZKXYd3OlXdC5EsuuS3VUV3+gQ+i2rOXrsDI72wa3zUjxZZzo90
WKM/9nCMXE+421pttmQjRQ1Sy17lLPVlrD8Z6qF2noPhuYtvuvTQjauBf9sc/7UhHXGSGERDlnwp
kzv+Oeefu2dn3S6nasXLqXCWbhJ6MXnzrG/Ina9rVSxU7tldd9ehQwl5vzPvMrGv1G/NWKGqIRAD
4Fa/18mHVr/b9rrzv4/+d6X9k/LfWco6AX0XWcDPU+k2jZdxeutP7766iQ10whlGEIchvS/TOzXd
cpx2JQZUcXxql1Fjen5/m2W3Ilr28qMT4f5HJQtIbB8tRRyWS3m8J4+zCqRqU9mBV2ffujhnf6FS
itOFeM/ibd6KWz8dARUOK1nNV02FuIKil1ByNnY+bDL9HkGw20h3Rnfbm43bNMs+o6Q6+2Ebz/lY
eFadeqNon0HWe5i5uFDybjknLRvlPgvocL0Tk+RmydtUbI1mWHXBvi1Uzwyw1TN2Iu8WOpNUgiE/
EHUkxV84x4fZaqUSiCxq/WIMoPUESTZD3sfJoq2xFlcRmEyDa6s1OPy15mPUzJoK0/bWiQ6Gfm/J
h8xGl+0hSOdNTGlD2Ak/LPGgqMNNoKuPQ4oKRdMXUvIak1edUDrlvO1yT7fzp6SJNo6QPPARSwCp
ucT7MCrctH3Myl9iwIPHNnZxWix8LV5r2qNvZwus6BaFBCSEB5Kh1lCa9ws1M7iPtp7TPzvOuChr
fWlV302RUNmK/rwMvCYYXlKSKW0hvFh5gsu7MPR+IZyXtkYDxdqzA91zwgGTgruEEXCyHxE+BUFl
uTDzN7zxuxKkDzyJJM24MVH6F+JFV9Dl1dFmSLcGdedW51FvgNAq8YT26phPvvraRuJOBT2JHTsy
5NBVtXKFtH5Z1u9BR94lr78JefipoOizHOl2qNkE8ik9sjPdwswWvmgxGk/dQGu2ghtTl1CDIJff
CyTw6VAtZEQSbWp4pX1kNyUrvX4eq3zhtP5qGFtPTBG2CcYK88Q6bfZlujq6LEikiM11PjxNHWWp
8TJv92n9rdfv2+rVVCngf5DyN1KoUrkzOPDwvxhwhNek9zx86JlBle9wfTsiYzN8hJZJot0rzBi1
fQoK3uTVYGV261As7eI+7klUvcbRk85iCfOGp/qdrzp7Hsfc3Ik9M3kfinJHsHaoOZO0kAwd1oiD
sizlx05R1zE7X6e9aNbjVCO2TL20p/Kseit8aj2dhL+07YPbIi+WeqWTVguX+Eg9RxqulTsFdwot
LL1MIhtHeRkqLQi0Uv9el78MdavVHPrKbWE8lMGHMtWsiBsgOpu42jTpT6XZxXSpCHaIpbZm13Ai
3HeGuvDj535cS3iVjv4rCiKlUDxHVxdluZIttFfRx0CRndM/GLUX1E9O9U3Yq2y4x/WkVaNt0zyS
7GELTcf+Y9KVRSfipSpJ63RiFn038x81d6lQESTprF1HiI1LgArxVo2pqr7NcwWqQsHhS2wCnMCy
YpWOdwUG9FVO9Aq9WjkoSbHOocFW9bTyrXihBMEyMg4UA27T4G4ig53Wm176bcIwRLQjF6x+hcSn
cEkTcjMyIPQB+l/k+eiWmbM4xpupqF2/bp5bNvn6IUtWY3Cvax5+6iFllla0lrU1mzHaMTeJykWU
erLyQ5Y3g7o39JepvVf0VyU9aGnL89hDJSHgooC51Re+et/Z9krhDQoORsx22IdvTeAJPMjaAKjD
Y9S9SOx9woak3pTwjydB8pa/QemHkwf3QYCWOpb2ovkRdBILU1/0ndiqre/FCMsKedk5HMi6jVW0
t3ZaL0STubrNuWCq7nE6xKTBv0sz3iE4tWRJ4oEXdoNmS3i+s8p9S3QqsGeNgsANnXot9YarWj1H
LbCqebdUKY1vyydHClZJdxv39drJJQh57cKJVtSRHUKSV2FNepZn3yj8I4+3ibrPit+gIiXlkIa7
pn3ys3ZhVN+byV8G9SGqiMHDbRm9ThFI3El4+CQ1pK316HudvcXqKunBzbWrlvoaOyGCBWzvbbyy
YLUUvUwA/yPiDYVKbpRHTCILLyfAKESA4c1xnlNrMzV3lVF4VYS7Z7svnOxOKfu7JECnBRgIM7ib
CqZYg95eithfcKDgZvSbyuX1UNSPZVW5pe970ZSuw678aIZqM7RLix/tO8It/Oomw9Aylh84HBIK
7BVqGzP9oWYFfjGRNzaSh53eSlGfUf8sctxGJvumM36qyjbzj+OqHWpfXXSsobpJ9g1DYHLDiHCG
ijt40utcLld58jGxv2WcXibO9JpNDoJJrHHCrrRw1SeGp44/JTY4ExpwK+7G4EfBYVqGUGGFm4lR
zqsa783pvjVw9dD14wJwwnYT1M5tQ6GTZvyyRL1KLHsZSFSF+fm2GeWFJjAcYd7EZbFJlfchLz0z
bTgIuMqtgrnG0cFTNNFKicxlV2+EqLwhpZhQOrIwdkl7m5jtU2z+MfWDbz4m2YEDaFPXa1H0yynZ
OwHyEuX/cXYey3Ej27p+lzO+iIA3gzMpAIXyZBWdxAmCIkV4bxLA09+v9qh3naYUwVFHt9QgCCAz
1/rXbxq3SjeYxLjmQOzBMrC/o0YpjrlieKTcrArTOOpV5nUNtWGlbop6XnVLEVQ5B1uTB12DHIxM
EZPEDZXtmdyegFhiZFV6MBofwsHrb2bwMFr1i2adtOmpnn9QM2xGWbwSBsGP1/aRkrnoUtjcBPyt
97kO5MjwU6DYxTyRALwiMMidBj5GyvK6Ge+TInfJOy9F59lErAx170oUVIM5QdIWNARToFgvcaGt
l6E8jKWxmuMJe6fm3OJWGbfKvW5w5Ihh1TXZXtVKegHLj9J90nghWISTO2432m5TYBJm6iDC1cpZ
qG5a2+0Sy7XkbdNSLWZcoOChtJ1nZKQCT7hK1/fzcNfU5brOuiMRki6hQxto5K6E+4XNRS34GWmN
UbRJJk9jb7Q6O4wYfms85kVaDk4Jf0w3fuZsqC32OgpF0aJ+9gj9zJCYr6rYdmJrTLnboCCaHCp8
jGhUI/e1YrpkiwhKFqddjZiwDKuRSn7K4ntbmY5Lj/mGZshuX36YVnWnJvu2euu00DdtlcNLeObc
bSxCc9T41FVonOx9nUkrTKh9nPTobdG5VQHWxqvwk2AaL+yfB9PZyE25xr58rzk7fo9ceYmNOIjn
tTP5mkbeIrZDoxbMhf07HbHKcUo/syYvjrz6qpg+DKJfV/O6t+5I2FrZqPpKAVF9GE5NbfmmuKjq
HPRgQJVsr3DiW08JWfd1cWh6CJEtFFabxrH2VDNmOPbU0yJG5nMUV24DOZ7KMY1C344qP1ks5Kpi
O9rNp4U3+EoQ1sYO1x3r+gH3lpWpnocq+VXo8f3MToMKsmyCZElc6AtFgS/ydCiVkeIOO3CFXTvp
pnJbYCzTa9XJsfcGOjEMdlbCLNFsVbCT7U1YX7r2KCKT3fFH4vzCmK9e1Rh5ZknMkUYHlPRQ+NnF
8QTWBuUkbHCepSUbuJnWilx5WasdBR4DlkLU9aAG9fJUopaMOHgN8YCNol/bWJWH1aMwpkcZ/+6B
RHCGPggbg04Jcp0fuEirbJoPjiT8UVhrsiIgCriDCP0mHlZm+qhEuUc4ojvP9BM0kiJdXMESnMLS
H5Znq6MkKHS3MM2Nkyoc6I4UlJAgC7bKrMd7v53uHY3TVVF6rzHC56XN3MKIT4vueKpMpnl27zSf
dkNcEALOTpu8BXnyAtd8mnSXqKXVbHcnfX5ctLtShPtrBLBasx6NvROeF5ryOO6D0KELjhpP7XWX
nJmALDDiJ8ZDXemfOq70uPQ31X2vra3yFCk7PKFXjvJTTZ7H+Dw68crpD+xbsNnb5EjStzs0A0zo
tYm1PkFlj1KcumGoulmV3zPmon4gHsquA3N2zloab8LZ2fZZdNRJnDUi9SOjQjXH+CCs53lsmFZR
MTgFEMyySlpt7RQkgiGNLTM2D1MKiFXcyVCxunGmIQdgwLcNc2h1pWk48BTRqqaXYMi7NkNpH5on
jU6jsxgmi8fBWsinoe23Fi2ItONoIsC9etlX0yo3W191KlLBazdjt1N15S6R4qNgZCxkT0cKJlHp
FBEaJdWTVIIGZvN1sj+dPN43XbZSkl99mTwxlbkDFcG8QdmVMSdcPlgnW28fuz4MoNvRLdzbVXVX
x+d0ulwbU7egGE56zU3FMS8ZMFvq0RSza+s95dlCX7SPzPZUk7s3L2/YIrpWqa3UUvIX+zUFUxSs
InAj+Lh5zIh8XFY5E+LytcqRrV+RnPjSt28pcI2p61RmuddEn6RfgGtFbsda6zCqn7W3CWKkytTX
dN5DK36wyfqkgDYGe2MOtCqNdogzzatNAm2uUprWjwsjKBy/5c4s8VlZ5krqrI1Rn0AcXYVXj5V4
ENmbuLTIah1dR0rWJtCbPuo0+KwJYgF6G432dN14tlrUbXArMvqX0GzZZD8XNs4eyWcaRqdCGjcR
RWtOBsGgZDCQUyLp8s+p7lyo6YQPnK+wiMI5JvT+IVU3dnNi6IYKBmuz8nfSvDlduE/kPlAazh1l
viciy7fyT2kJjMJYq+E2t7VgIv0qXtpA5qtNNerPydgYVA/0xoq2+PFM7JqQtW1j2fS1lZcW0abI
x/vSeS2V4VSBRhmGthpGavVIPpE7v+qRt3ZEMSTWj2LZydbLCEUnkn5X8z2wxmw/GF7mi+SjVe2D
AyqUWae5c9YZNVUpMlTer6rxVoQ7AdLebkRfBp2+7tAiS9kxo5Ibux9pua0AMfTBN+RjmPTEezXU
579KjJTT2FzVLKY20dfL8jlRsCx0lxNm3Fp3yBThNwDEKaZKBnIn8DVo2+KuENJLi7HlkJWnlH26
yQlPKPJtTG5i7iwrJYWOVp/LcfIyouwq+tJl8go6bbjfh2i0D1asbUjO5ZCOVs70WvTDXg7v6iRB
iX9XRbYnNYPXO296p+OalRxTRhcy9xvJJk9/3PZ6dicZDZXxZ2GPpKiO/thQ/ZHKno2jN0YJuT4h
cOUT6WUbxw5sZlwmqT6Jle+L9pmwa9dZqK0qYz/YSGpkkNz+2kcaxyaed07nogtwWwtuulm4Ug61
pCvcGZ66k+mHemITd9qVGXd+VU1ATQriB+EWVAVTo4PYQUQlcKUZ+QAbBd0LSmUqp7b63Q3lsxVd
renTu2i2fJlYy8h0PKMJvaIW/NXBi9PGjVVxEDYfSpEdovlEgNslbab7dipR2rOJpdJaV5JgrEJw
ALT9pdhkbFWt9WqZ2aqB/0IgG3o6yhCSDWOVfcN86dFlKZJybnTn2cDVBXTiCZWui9f7sVmcp6wU
W71Tjr0+HudwCjqotDLItiptixzbfQDI619PdYlqvPStKV3lo7TlOFTnNqbHpByLxmM//5oudq/t
+77/qQqoKCpd6BCKdUSA58qsDPTA0kM8ALGRb7hSAEeMWL2XW5vqt1044PFksMZkI+b2XXbqoCA+
sZGR7BX6rlAkv68MKRDF6xLqewO6wWwQXZL5KpmHKKAQ/xMYOFc/pw5SdDOf1FDxyvFQYdIx/dSs
aZWFj0b0I2qd3VBne7ztfsYLO7cjgnaZXSNlgZgv9kjcjfLZjC8N+Rx6bBEPSohOH/pxVvuFKu66
Np9WlhlfaEpgB3hjSaPu/Ih7e0eE4NskoO6a1XFujK2StThKyFK2Sq2ekRRzKBohwUaUpfDgBd/X
7Atdcq3mICnioLU84/khmg+2dDelvLJNFxexK0dPpK1WJmW+0xNTYONVoVampxstYS6L7Dbt2cDD
bZDSiCLKcJfwdGmS5bPWg7qtiVKRQN86+gyn7deCvj92nuT2YqXVWWoa38nUXdnN4NfNusPWJ9Jg
Q00PDuVq1zi7tlbpzfjC7NHBMKhemcmr6B4KgIvQUXdyb4FskhnftwY101J5kn5Ks20EafuK1q2j
ttqo6llfTjFcfFsIryKkwdfyJodOfTEiZCxj+WZflY3ZsI4dlSHYsL7+O2Exa41ZVcM/e4YE13+/
akXDavEXikGh2KsamVqflNe+B7ckLlwMCiVijqekfuVjb2XsWrTm0FMwdEt8tkhLlIwYLNX4nMIK
dyGsaLrCdk2iQhfzHjmjlzHWyfaiAIRpKaUnrX3oKiuYRLsSTJ3DSV5HA/iTcxcRbSpDehnkxu3n
4YEol7faQX/QkjhavIaMXKdPo320wvdl4JiUrDUBq0GjAwfj9THWH1b92Fi7whk5czu/FccpLtfd
kPjacGfa0trir9fLb7pjfzTq3dANQefoHmavaCicFQXAvh/IkTo2bRpE82s5b2NjX6jE3ZcHx3xu
5M6vhbKKFtmTQA1S2bdltJqK6iamhTT/rePbr4F4FWZsqkMdXgEYz2gpFFhfShwkUvsjGdXnWhg5
y1EEQF+Xwt5J9SazIl/029lY3mTKTsI/MZpCABltQ7EJm2YzSBh7lvI6TkCphmEdKsZaZiHMPOwh
/piy8i3pClZY7kmm4Kj9sOfJrSb7OdGwmXSs7MFOFVfJINNL8M+WVD1iCLOOMoXaejeKPcfGlg88
6Ft52yrsA9n4abJLVV29WZTHiOgSk/tvePpzMgAxhpY32/pb348w5ZKzE5krbeSMNkrctCoApGUp
N+VoF54l6960nAkKUlwHuG+aZr/UkgOuLWcyYw6iyw62uWziRN2GkryRS5uuTj/ESXlWIHL1fReE
9ARjoa+bbNzoI8kjjC2U/BhpTxmxo+m7k76n4i3iCFDwNskOvfZWCaD2/i4yTsI8j/RsJV7BEUgk
gIkk5X62vKfdizO/ZMPnhNyqnE/6uAHDhyYo22sQVC02fDNDpnC8jq9bJUKCec9AUWlLrnAfqWcb
VMaRt1K/m8Q5a49RfdLzoxIfE+Uoz++TevXzfuAz9MY6Ww+SdMYUtGRrWuTUzUOEyZmYf8QIOzvr
NBp3+fUEfGzi7DKbNKRN4efN6PIwPqrqvTXWtQa9sePEJaM8dPwpcdmJbBxc4geTetcAhC9jPD7J
79Vqd4GagkHgztJpwNDKajuCca/t5ezcZ9JdO4AelUcp1C6L1h4MjrRIZxS4wZac0VvQGciGqf6X
e0Nsw+ITk1LoFodBflekaKORZ12LY5r6nfQ8JU/tRKTwDqigxDUqE1efmm6vGkGtOV5RzTva/9y+
vu/9YGknKTl1/Z2hY13CtJdhWgR6uRfZrhxs7We6qAHqon1evaqTc9CGi95NeDGXMm40zttQDXcG
SYOeM74Z8nMfK2s6rXXkJCQeEnfV+2X/iz3/vETORpe049UeJx/OdvxSDBDbhycpeS6YF/UPdu2l
tb3T451Nab7RrQ9JPBg/y3QrtZ3fzXrQySeluEPKz1jD7QJ7hG4a+VGIYU+nPc6F4ubsxyJs+G5P
Wj6ek+xkdbFfj12Qq+FPMz7H7AiygcEPNSIDAxo/O1mVVtBuaWcKU3cH+2GQ8q2k0f/I/KCaZKZH
mJK+PIBKSg919FFExbvTVP4yOgdZi/amuhzUmtFz15F/a8HtxYA1pw53Ets32L6TZm0yfCQJJQEF
eMhoSfUyXQuic9veHvw2hrcUa546PpELiE9wx8x5L/fvaivW8KZWKtBHDpBhFLLXK9LDVH8gv2o6
sIyaPynTp0FUD/bwoMh/i/n+d56CdesRpsdR1w4ComBOqnDJ/P4v3mNfXfeGmZRORcX5x3Xtbt04
x9r6FjPeurUFk5NEroyZ66YMMoeN/F3C5A0FqSTCTK1tGGBzi5k0r+gvTKovBH6Wc0MwiopGm/pC
4lDSzG2avI7S6CumwhnLRFbVgylr3ChX14Xzm5DwhzzuVjX4a+S0XoTkvfxlZtlf7uWLd3Lr6YXK
38jT6+/YGIymvOx7r/rWlmfMhGlnFa9ELk4zoywG4N/h0Fj2lRP0/nZJyqj73/9R/p+9mM6YFAWK
IYLhU5+47j9f99+podat/U6itXYWquibOWxKowg0+0Tbvgrz5S/kn/+QTP8vYcqybwg6iRz10phI
AhdT4LrGHZY+iGpqbIbjo7K1Unk1SWQQatqWjnGfGIavqy/hnFOG3pUOs5WRfRhkRAmrk9yOd33x
F9vvL2/t+nH846HmY7bIcQTjuAD1Ji4WrfoG74Gorg/Z8MEMetsMm7J/gu2jm8caC3UTFwupsbBx
yFY5PQSdEKmAh7B4VI3vyXetW7sfXkcFmOBgU1t4YM4kpf75VX/1yV8ZVP/4bRu7GLpOhunaM5qd
1d/D93zZr3nT/3VhUbWV1S5cWA+kfkWGz/fu92a3sESm6JJjYtmourJGG+p967q3Hj9Wq2eNSFpu
d1a9CPahAQzyvUvfkANJxFPLZUCJWPZ7OV8n0/d2+ls/n5g4gTIa53mvvC8v1cefb1b7dz6h9X/c
fBJVsozZYjvWYWdB8xiNqxst8MlEODzA911SaJSA4dmRrjNrjEFa5osiP9T6T0YQknTQ011CNVGn
xGKp+pZJxDojKbdZPsoRW1kxna7T+UR2glH5IYdvY3NxVDkwpcc4GiFE7ZTFxH6YxVQolz//Wtdn
/S/7jXWz31hqGisqiP8+Fw8zXiWiHcli6MRPrW7ekppfMQ6n732itz4/c2YUZt7wKVnp3dKuLfv5
z7/DF0v11pJHK/WhVPSE3T46VOm1V/jzdb/Y7a2bLcDUhxqvTZ7NKFVsxKQwSiHAkk0C+N8MYv/z
Tf7b87/ZDcZU1uTGYA2kauwu5bmsDrL+WI2vfe6AMoYMkLejduiqg5W/lt0dx3pVvjSSBNEtW4Fi
Al3nbtW8F+OrIz2E1kui/iRe3ZwBbEnUIAm9u04tJWx2IqCdKl9XzW+NOSlJ2KZac5w/JdmzkXhw
mVc2I5vUCRTMl6wmdnvrqA6BJe5lcET5V5KeDeXdWX6CPrtjfKdM94t5zWK7L1rnJLX7KT0lFbSD
qmHI+FqD75hNex+VGrxIGDzRBTtDu13I2K0eJl326uJ5DHcN/GxnFw1/UX1/wQm3rJud0EQU1qcD
nkRXbw6aQYhPjGrw1pwngH4T8qPjGpFC4kbl1XTCOuC7E8Xfsp8jWfa/t/ducipJIPTaT80xCjfi
b1TqLz7yW89FtYr0WII/sB8+7cf6L2f6V5uaeVMozYlU2WMDXb8cXwziRaGCAo+5uG7pEcrfDjhu
aNdTpHjKbK5keSFhmolEZHl1t42zLd2+6AMjnwENedhMNSxDPUbV8kNOujtHL2EbmGe7jD2cBQMF
cHlKzG20bIpIc+MiOczgyZl2KMhmSbS/Kbu/elbXBf2Ps7vXc1EumUJNsMOBQHzPhca6tdEaO6bZ
bcxlkxPTuORvjin/rvSwbj20rmEDWVHwxYQGY7kPhBMbs/3mWWhq//0okk4MbYP33D5Z8GDwi/Qv
hepXN32zNypSgeK65rpxVLjOCNIBmUR8LzvRMm92RZm4jkIeMC1X3pmOfq/buPVW6iS17PIJrYj1
I3w0f/35jPjiU7v1VcrMqJNGaDpXb5Iu9bpvdly3Tkqm6KpQXJ/A8mM5/c3p44sDzbhZ7cWAT7se
FtRyThO0Dnx0OEiWDE3C7r3vPY+bpaenbCgi16Z99Tp45e/vXfSmSElxY5YTm4+t/dFYPijO9y57
faf/2CaKNqHprqgTYTEy5nJ+/vmyXz3lmyWnGlErCVWlhdOGjQUBuIhq1+q0QMv/ZsD71Y+4WX2Z
iremDRMXX3mGEr9H85wSVO9kf3Eu+qLUvXUuGuQ01iSlZ/+cxWGKxpWTi70NnDmr94h5vlem/8eT
6x+PP811YU4ZzrlqAc184/TR+s8v4Is1eWtEpDb6OMydgqb+OXqUvvdh35oQmXrFwFZmRGAo4RZQ
H037n+/2i51Uv1mUZhhhvXntVpJsk0Fyor6q4tL/88W/ehQ3y1F1iBQuUDte0Voxbmftm0/jZkXW
c2qAjPOIu249X/niqz/f7xdf3q0VERYGjYp/2EwkHKTgHuP6DM7cuZlTP9SXv/yQL1aPfrtAzcyO
+pQfAix65XUwX9BhfWnd9w6aW4MgzSAvJOrwdDCbLlmZuuJV0A3//IC+eqE3J2Nk2Eo22LxQI8QN
DueHv1TNX133pmi28RMv5pl7Vg1PvEtp8Ofb/U93/C/9za0nkN4Lw8kcMe1lNGEznoApnLQpOqS4
s0rTxxKNMB7RFXVoNebGkyYZCdfWhHMpqyuTcVZewea6M1UbAjAyjyYO0lpj6FkEYnnSy/k66d/H
tupClry6g2p1/OQUum/PZlAtoLJaoJijB2Dm6lhohOWvqzpCymSoCq8LTRZpDgcTw75pyfe63EPV
fOigdicm83PcZAvrjRG9r9BlRUB9JiOXOC+DJZ+2at/6Pf5+dulJi3nIo3nrpPzx8NtgmNo/LUq0
jlEmjcV9h59/qF9sFWZCoaJHfcLADnbBX6oQw7q+/397zjdYClJhRaE2FTh392htn8PpyYBvJEGg
rOyHaub5hK8ilQLV0baz06/7rN3NnckMY2f1M3N5sSmsYxniXA4/Vce5fHIYlder0f64ohJZtWst
xERqFVwtSCbNz6ABRPIOqmAQ6Qh2+NN5uWuyj1R9Q/qAwuGxZHBY6puF2fM0rCcdHssSYW/oiabw
EnjeiXiv0H1hYeTqXbfKIQtb04QOaKMr6TpjurFASsoZ1BsfpEabYq8NP8fcCQpbBEYMSAJDe/5V
qb9SkkomsU3hZSh3fb6WHHg3zGwbxW3r7aR+AtO7whyesq68q6V+P2cMlUYmlYiUO61yWyhlIRyT
TMMDVjzPHUzp8X6GMh8VPIn0ZDGTQ6AGRwoXtATbfWm4dHEDB0zf5LHuTrN0qXo4n2+KMq8Gms06
rtbZkj1P5H/nyXO1TH7V7jVzXcnM6vFzHJTWs/hDUTwvRCELQ5wlFOSNzv+sJiMMWUn2NAjjw6yu
WAa1ecIHazXVG7PuV213JkDDLZPB1/T3vDkYs+GlZulqQnkpuwaZIpx07mpMtF8mNu5ETW0SB9d1
MQ5reSHZGk1KEXeXqamv7C/N6C7z2Hs2SopBlTx4G8GU3MObtorSzzEotyTFFcm4HWHhR1buEiu5
1MROxMtWQmClnwjY83Lo6I6REZRhuwq3YPCjG5gsYwQV6zpg9FU99PSw3Sphtx6FidOps1OQejrh
hKaq8GOr3wzM2vok9nPIClk7BY352Y/hOkmcTYm3phpr72UEdRqBVsSA1i5k30xUr8wf5la7WsS4
poS1b5ufcvUjse5npAyApC5wCNRUh/y8wrWtYdvHhjtfdYdLCJnoR+7UZ3vBk4kJirGS0CNI0tFJ
+2PN4LeZ/EL/MRO/uyQHC/u7YUMjdA9edmcv4qA4FyX+PUWoNRUoCTXMdqNyJ/1RFmLnZAGIEnPR
MDDgW/CjV1O0ZkqHB4frwEGHFuR0RDgchSJDFyshYTa+yJfHwUYQ1EAblfVVyRvTy5d2epH5EqFG
TQwJwjF0i7CCKlWsukhy2xkPEmJfFsdaaeIF3+Muid1sQmJSwExdirXQdjI0B7OPobMxtaxh++aI
AN6qTENWuG1SbRVbGjmJ2PwVKBvbQzJPa1ygsB700+whK2yIA79HzV6RUKN0O6lEnA5ONI288NF0
NfyCNPlioLpGuIN9uIp9Vme8dlWxjplm2OljMV86GYJ55Li8DDhWexXFsFPCt3f4jgEj++xFKlqc
iTS0GOomF/Y5MpyH0dpD3yqgPdfJTuBoXk9rszWPAxu01f2QcjSBGVrRpPPkGrPmlNIKxy3GJrBn
8zjz8/7HZLA+B2g6JI6M2m8cG11VRoA1615tvDWwW/vpuZ/KQE4sZq/nzMY2095ADlL6zB1isiOv
4scx21XLncIRpiQv3QArPn1zTH1T1yZ0w3bjWDLo3LiqkHLmxriSZBYdgp87szhXGZ/xZKxseP2y
s5mdY2gR19ZZOEZX7tg/2QrsTTj2XpXFv+U030XxQ8F8nbV0PRCFAQHKetFFyRZZ+ksfvYRMu3po
wYVTHM3o1Y6gwvPB9fDnBPkwqxnSUM0Sle3nFKZHSYROlS33ZiM/FXDi5wJ58VSyL6fOayGxI8ZT
1gb5ZHpmP7mtAfZstNXPdjS3o3yAlBrjFoPHA9JhHEjNcq0l+378pbTHJD+q8k9bTOu04lSeGEp2
V8tcsVd1jv2PuW+2Xa0FWXqBa+jPYXmkA3B13htpMG32YNR4MiMD7B34tT3Do7DYKJZzbNXj2P5q
mMhHwu0xrzd7fAyj2p/trdFOq8Z66u1XsCUvTUavMZ+N4lMzH8b0J7lhno6UJKLoGMpfFjqGheQd
tbPObXpfd8SlRA9p+1wka1ZUIEKuZuTJMcrme0EmWCLtMmHBpWMHhoOLt6rLxAUhntGssrRDE2zv
ulJ2RQF5oOhSf0gvYdXvxxKdBlwcE5p3A3fTpDKhmTId52c4X+SshIcLgSWKH6PlgdvwZEhHsj3+
0sbw0MpnSX8SSdCDCSOlmhKxzaWdFYIJO8eMEVINif1ql1LM1vtQceKMvyu0ecmcr4thOvQWUjeH
9dv8CB1lO8VMWTuYnRIfay7L6GXClcGQ7hppKyUTpbCgULsYw98c9L7wtLBuPd5iwhNDBDFi78yn
vlO8hL25a1GGN5+6SIOS0qqH6JK0JSFQyNnRD5D+60em5IoY7VvyuajFJQs53MKHtii8woio81Sv
YnmmFbijve2HEdIVgvekd9tY2rRDBSvcQav54OQwQ8tqbfaQqiAG/7my1Y0vSub/YKr/6F+rPh6y
Oh5Bekf4ijmqd8xrmnOsDptOaryEzRil8UZoQVMvB1v52dofcGBXam56VjWu4gXtJUKsGpbHlBoo
su9IGFktyCLEgoBU8ht92EMrTKZzWud+jeW8md0PJaLVVN13Vy5hTYHKqK/XUcVbtZuXj5ly7jE+
WHrh2ZXmy+Hs0at+FIhQnWxZJxGuVAwN5jOB6esKIWeyFejEkv7egMWkzWQQyU8j1owWYpI0PObx
O1Raox53wryknFOpKP2IXtIerGOawUgDzQ+prBCwMWeoMmISBdLpbodTkLIqmgRJ+bpFci+YTreQ
gtgOlvZ1afZ4/lAJIVe2qhdZwvoaKPFqQztIB6OJLj0b14wSYOrWTnN0jFPben1yVqtlI6fbmffe
oeYKI1jFUrXR1MiFnEZdsAvrIMy3quhc04y9he3MsOBzIrawdcjZSu3r9l3Jpiw3w0rtK3ZxKJ8I
ibQ3fbiI4hKjPwOFra5QdXKuIcrhmOG0zjrJKEDtQDLRqWnyIclPi/TKkQEjU3galVM9XuaUOWm0
lsPjwuHZNg/2YnuRGkjTSlys7thMyyq8zlrkfbSc1fLRUu6NrPUJO17pDMmT4ThYPzp0mfl2Ylsz
KZcNhS/5yovHTyDjvS/Jq43ZRIbsv3sIxbMsn+Po19juk/QlRFud8C0UfH+acaqjX06LlooLp49V
m1wTr6k12HBtpPuMtMhXCCP7PkaFM1nwlglC8weEiG0hP075uWKubpE8ANHWtwt166jK2jbDC6Hc
fubsCcKws3Zd19DvVfXQV/G2pPsJoYhXuQlzitfjzIwLmueqey3Chy55Ugpnh0gIQ0DtMZyGH5Jc
73OWdGW9L+Z0Hsn+JHmBmDevJPisA38aqke9Z4eQETLE1S6E/aklPADU0okUPUDwcjtkoqPMITCf
qyIkqmxajeFpJr2zhunWvIXKZVSrVYsQw7HwL9CfDAxqiwS1rJwd9PppzINh+pFms1cNO+zKrkGh
lK2wsHQ2RkU7lixFrT6TOrxikaGBR8dMdAOL/U1JLwPlhczbd57Qd5E70ou3NtxrTIXVe+ASyn1f
hUjcL0dDPyTjFNi24+EA0sv7mfOj0F9TlA6T86zbvxUi/cyk8qOxulh69FQi1k6wGcEDpccG3htC
qPExJ1BG/xnh7R3wH5UcU4c5DgrlPexn354oA2CFu62+0eNgFg1K9r3CEDM36X27lyytEERn8OYG
RO3YMIzdky11e7kiNKaJe3pmM9wslNfV0P2IMcg2nQENVhzoDkYGTIlMNIhjD8+z6P0I1UGnN4/m
4Gzx1D8JVP3WDKs19woT+zQF4Z3iuIKInfTaigtKIdT/g3lvIP6Pw9NVRYN5Smiv+8lhNsc2HqFW
xligWOI1gqaGHkBcizli9RxpWsfQfcto8mxEE1a3S+SDWj1PAGhaPiMUWdwspCJHy6GY9qVeyAm5
vk9nDspx043b6yGk5s1nouebNNRcJOeu3SKI0B9mIIQCtElCkrXkkYfgA8uKbTJAgzY307TrUvvO
0guEtclR0zDJzSEVNr0fR0GK6YrdFZdQ0YMeJUzUDqdQ13b4pgVzDHVKEPbWTptFt7fWIO+7nO+R
HcnGiFkYPyVkP2HJBtVdIgj+bfs6tuH/p+7LliPHkWx/pazfWUMSIEGOTbfZ5RKMRbFoX15oklLi
vq/g198TqpwuCZmhmOHbWJlVVaYyARCAOwB3P+csWIb65hto9pTcv+A5u06TYakYqDwEEc6Z4+xE
/EAIFAK5hMkAZnrDASwELjqs375v+INv7neRCSFUOCi9PlC1GjdG197Cme180PSMOu6hBMQQ0Iji
uP8bGYo+jTfQNeAOotsAl20mSdkno7GSm+kuNN5jM9iZ/vv3gzr2/bsxHY/0T0d3PZkV6ud10Ial
1EpwCTqWKA9l4Xzf/Af72+/aFyKMNDH6vkqR0itl4rSTfDsE61yFVNHwHknXQacgMb9SBlQat+sB
Z2LH413KdtVZ+d0PQr7fjUD9+oUgKC907EF8IeIoExD2Ks+AB6lcVJKt/cEE6gIqk8V+hI5CBKRz
g7MqU3HK5BdtuUGp6whWBUOV58X6iRC2DAEEixIkxjeh5CnD7RSdiS/idD2xlELgkuk58Bs4rzYA
31sVNHYRjQMucYnSiGs8ngEOyTe4AEHKI7VzZP3z6LVKQVSvOPLUXBc4UaaQOhVAajgLXAqo9Ajc
Qprj+XvZl48koAtN7xZ0ouuw7N1QeqSoEC+IsTeLh6HsbR5EbpbdVROzhwRouHLVNBc+v8vbygG7
kQlErNLu6zi2M5CK1Ag0V/6BGGsD3hQ+zS71CyD/quo+kTuE18BtAzGhEYAyePemACAomWxWPoIq
JPWBZlu3PRi5ZQdVIF3GcHkETF5q70M4yhGIo7HIjpEE25ca68gyUHUlbhXPSYjLYoJCXRBopC2Q
oaGxbfVxJVFU9B+ZOlwjvTBlFyBWOgGuWO3CYtVw39YQIlQRhxhJtoxBxJXgWVC0ANMrK1omFgjd
gFEt+G3cFk7dhSsQpoJp65ERXNujVVKtS4TYILUUBc/T+J4XwaYE0KcKUT8NFCMYWlTiacOFCbrq
AroGSJFdTFO0q6MIpzHu7ThVByWGrWROMAIBPgDOGHj+ItAUsE0xLDWgr+NjTNVtXryTolqmBnfS
7ojuX5fhTVRPj8mAy48O3KCuuHhy2mWEEwcwvSa/6ZOtmmxRKApyJz9emPyFZIrL5fiKtW9m+ErV
0CkHkMdlDIGPGG+txKpV2R7zpVRetax0JlK+D02+bKUJb7ZHRjcoJAfctb3ICHHBZ4KHPLXBqmT1
enaYACYfgDeq+3ExFD4CSOkFAG8fCuNBmD4aKCwI08LtyocEAeLuCK8EkSKbYoSR2CZTduG0bXF7
rHlwq0n3PK43Zv7GQqBqtcwZSeVy4Aq6wdzRkKzbgLxEBBEIFG6Y8pvUE2CPIavVaKCtLSG0fh8D
twV2sa5cmODXyDN6iJl8Jg9yIpmjCmdKlcQ9tow/4NbRI2p4PQahIxkoIQmBjpvOVTic8OUiLzfY
WnMVJELDpk1uM8gMa82FCVjr9578xBtPpOc2pxyPFNykNoW8jAMI5o383Pvx935LFY4IFigRRWR3
2IzNtuuvcQKcafhEdkvkxNVNUgw5Q6S8Az1E709gBgOJHMSOc/nc8XYi2fBRIfzp+NRYnjbJpGFh
geQokxYagjrCZesYlCVRfBvKHs8N+JnINqlhf78Sp5ZZ8PP5pMiMHz+rDp8JO94MgekDBcD3rZ+Y
NJEs10jCMJs6rHOgyVAi34xqCwAqSOiGH9938LHpf3Mgi8y5sd+iklYjOAF1fvTUq6iOdklJX5QA
QXpI80bwrK3yyvoRz9t0l/kPRo0nyVEJD4A7sCw5XQnisIAvkxIvWrl4MfVs1QJvieTdou4VN47T
TY7b9JkRn1ploZJN1nkg++WIVCMQhnqItIJeXAzpdRI+DuVDMLZgWQseJ1ByUZB+mAk4fZgESrPW
kgZUdZWAdjYAIxmFjJTScy69xiCB/35sp8xSyHY1fqyAXc5ALBF1hzhEOOKD37esHe3vd+t0dGaf
9naFd7DSUeyENo8Pmca9Kgtcsx1Wqs69ArA0SSmtpkgdENeD5QdsHHlxZwIgpCCoHeRLIx7sWH9S
YlRSFmSNbJPlh6hJje2CvQQxPHdyXR2JShDWVBRcM6AJKgMhPIALKmhApyWD0s1Plo3RuiR8TPzn
RCtd4OOWJU/uCj4uE5Qbp9GBIJmfQ2a1M598n9qN6eURqB+m8YWO9Aqq0YgSkDOzcso8BE/OEzMM
KlDyb5S0QBAktUcQBkPsDZncn/Xr//E6/mfwVhz+muLmX/+FX78WJa+jIGyFX/5rG73WRVO8t/91
/Gv//mNf/9K/ds89gO+F+Ge+/BW0/LNn57l9/vIL4Mqill92bzW/Ah49bT+axxiPf/J/+sM/3j5a
ueHl2z//8Vp0eXtsDSSa+T9+/mj145//0DVFNfGe13VToYZBtCMg5T8+9/fzD++eM7SzK+r3Ik3+
WDXpcw7/8lcfJxt6e25aoFp09qeJzIJqUoo3p3lUyRne/v0TRddMjWqGadDjT/KibsN//kNSDfwl
qmqGYci6oqkEFtYU3V8/M/9UiK5RFIVpJsMr+R//PeIvq/j3qv6Rd9mhiPIWIJuvOwfZNv2jJWoy
jWhUFuV7UwPYaODuwvtujSsd6nAfpjP1M8rXF8CvXQj+CtJJba1M6MIxboPn/iHd9ww9DQ70cT4t
x8+P+/wxX8+gX3oyhLMoZaxITAM9FW69PJxTnvj9h5hIxINFyVS0j8LmTy4oyLs8oSG45Qb7GK/b
Tff+Qr4pd+e09D7EYP72cT+/41NHR/f6qSOq4EpbqmN4n1PA3cF3a7FFjWqel3Cx6i2y1tbtutz4
B2jRWt0KWMcdcUEAqzvALax0pwD0bKGwM1ct4dH866iOs/9pVGk8BvqEwMB9bYD7zU6Wi+LNdLsF
eEad+nm8658AlQUO7vs1FV7Kv3Yr+Liw9lVaMXQrrxWnvhlX00WMsOd9c9tvlLVvNYcGssTAv63X
7OZM37/bUMygpqmohqbrYipBqqRYp3Eb3iuvoD9Furd4AuLgEbJf9Ab5SbpHSFd1tcFKXr7v+evV
/K+P/tyxcJCaaq3WsnLcatxlYFKorenutVh+34mifjlLf+1FsMyGgNaP4l/3iG4x4F8eZSDuEY4A
bAYxbxCchwjj2uCh+L5fQRD7v/s1qMpUzdTVj3F92kl9VEDcWjHDe5q5NeIEiyDgkwsMNqisNAQ7
6IC3EWH6ZabFgPmPSFijkjmr9XbDwMgJwmGGM72HPKCMqybo7OjObMG6mIwMjFn1k5Qbd0iEx0cK
JR8F4aOXq9J7wcHYxwrwNys96H5GAibqvLmf+NS4ClAkzvdfKXCr//qVwksiV0LGR1kN75Fj2LeH
YDtegXtoh7T2HX9RHsFMc0ag7sMBiX6DGX/Pq+A38jjgfa9O4T25xv1eKSzJom7mguthL4EC5gE8
cN9/4/EY+nQb+/UbBZ8AfCNwSZUS3ldu9lwtfcT57c4dF+mFjNJaZM/d/gDSJydzR0vhCAE7DW5t
hg2pXhCkDYGFsiwvXTXL1MOvk73kIHtwxnEdbeWXWTEVQycqPLf6sU6fdttk9DJoYzHG+gLZol3m
xE/fz8KHArjYg6FoOBNkTdZlsbCQt0VFQDkW3UNZ29a9ure2yVVxVf9owfVmVbbkviI+Ut0aj0Co
Onzf3iuBJbnRE6qdum1rLPQVP6jXMtx5afP7wPFdJDN8BARW0kK5Hg/AxTPLf0MR6uNgaT9qcG4o
7iXYsg/dj+TgWxDf3oC1GJFCKzg8gzXzjBMmv3OEn79Q2MtpWClyG0rhvWaBRXIFhoQ9VHYWIJhE
0suR3eEKNTDJGtRcKyDi+QKERZbqZAv6gnILO3zC4w3/ra5DF1wPTndmeEIM+69t+Hl4wsbnHNxX
VPHDe+7FF3wNvqPmLll2Xr9E+OvIFN1641pZyxfhmhzMC6hnfb8DhFzzrwMQ7CDvy0EGZ2J0n1jl
BSKSj6kzLVG7thkOiX3DlrGDOLuT2Pf1unFM+7gpqjVoWtZQIF8AoHWZvxyeX8dLiBAvUju2H46M
2OQRbNXgKh+teFvcq1fNBtSPKEPanINNf8QeftnAIFfEPZTiXiNyBoRqEkkjqO/vW6d18lUN1m/P
fNUW4C1a4Pnowicj4XkNSst99APVNbeB8/79DP7Wdxm41hIZY6AYytfbhRoGEjf0OLoH4/2d+iZd
0R+oGmrXeYZHmgN2Z2R7h3M4dOXrG/rnun3qVbhcTE2At3+eRffxotxrS8k6NBetF66HzTkTOtuV
8ICtS1aaPqrS7pMd4s3ZFh4BVXOr3PV3cJzFGaf3EQH7ZUk/fZlwg6gIOJMY3sX31PPXYEJz/B2y
q854MTpwSLvxBVpujxAYcHB9tIYV5EYc5kT3Z1b1eIP4bhTCDYPxLEUZMT4aRukNHuqGvfQl3Icv
5i5Yay5xyy2qKeOtv5PhO73ve/+I1f3SO2pxqc7wtjPFWF6e5iPEtDEH0AVwUifep060SR1EO+3I
Rnj4sXI6B8y0a3UDtujW2RooGDlzRP6FE/tlFLqsQURRNnUm4il4Zwbgr8QcPKxeUL9sPVxvX+4W
0Q7Kpg52XGP3m8J6WW1fmLUBg7ilOJntqpa79hB1sA4r0HLae4DH7WydWQ+699RY8SLzbuBDwsWV
m9jLi9BZJBbSrs7q4FJ8X2+93AWL68za+yucwvZiY+d27SD1YG3BZGQ11tPlli02hfd0mVj7CX9X
sxbMAi2wJ1uXEL26GBfb/ZGUH5zdjp1atsedw9vi8Hj16vI9Iu6qi6IVa7uXbfCr2YW16R19vd9S
9+kGJfvWO3j+re3dk1NZN3fgSLBea4fb+y2izKvMWhbWTWqhf0tZEOth4a8kN/uYAGWh26GDVhu0
Ollv+yeGwV0WTmZd77j1Y/s04ROcjeS4V3urti5SG8NeOYvL9R0qi6wtvudHbUWL2+WPYGFgcKhb
s5a3ne3bPx589+7JX4Hmzz5oOL5S+xpZdLuw95jL4+4YNy9Yj8DKLeg84CeStdKsy+210zvbVWvd
eKP1xL2njf1jdAh+62nER8n2BK+Jsxz0jE7j7Z/wUsOdy7QXme0h0bVItq11pWNV+UFHK2BudGB3
C7TfWi5oL63k+D+vrua6nmHZ45rY9rW73oECyFsdFqP1uLzFUInt9faqsQ6RRbFvL+5315vU3lmH
iwnb+WK5Nm3Jrhx3fbF2ry4Ma206D5W1WXbWde2uNPcCndi4aVm2j+31/mw4jY0b6YT58R7B24od
dwjcdm1YcO/bztrllrvUcJcosBSdvbtWraUbWj9ATIsJJevX0PGGhbQma0tdPFu7W+4kN4H1BNpQ
T8fEuVf4T2mtAbSyrmPrDiLhTm7ldojfvHhjtrtGPdDGXSv2cWRvhb1wZGw20JTtdxfoCOO0S3u7
jxz33XXW3tvxouPufmw7e925pnULhwae8oObu97bZMfLyt1260tub0HBuOgdZdE6y8RabkFJaqvr
O1g3x7ba7m96Z8Ft7tbO7d12r1kPSyT3rN4xPNlzl63DrLvt5hIjTxzcyFzIDFjc2nTu/i5xrMJ5
J9b1ww/s5KMZMes9c9zl7Z3tHtYcG3DnPWL6Muv9bvkwWJhdQCt2zxe1ZVi7x8B+hJCJu3bbS+6A
Td3tXckrHJDWb3wLZzv+8XILl7jFEpNdrkMrcNDqsb3ORj2VIx0HdOveYnStu/bt68uHl8HajE6D
CUF9qk0WSGKtbu5krJjuId9oXzInvZWtdFnu6nVur5szr8gPWM53/k3IIauSoUe0gn9DUbP1IG0e
Judl22DX3GGlYLCr0N5SG9lGbPiXG691s9UrwgbV6t6wLo53196tFsS+nncrNA2Ch7SqGExEcJUx
GN4kqY4QOchXsgvmV98rVwFoGq7jBejxnWGvL43Cyl1i59hw358+yu/e8Ijr/bt74QQ2QzPUoc5x
vBOql0/Fblwx+EEPbHo7IIn3+qJcJ/vqzGocGxUXw5Q1VZOJjsCi+M1ymES9QQbUPNdIm4eafzBV
UDFKSvWcMxlcxRMixMFYs3NRvuML4JeOEbDUj+95DZTiX+9vWWYUgyKhY/DPr+R3450+Dg/qA14k
5ZYdpJuf+ab/VTz6/3XIuT+n0XP+h9XVb8/dH8X7H9ftcxs1bfTa/B+IQCvHe/DpiPMq/xE9fw40
f/z5vwLLJvuTKgouNhqhug4wAu5WfwWWdeNPqIwrpiFrYOBU5WNVx8/AMmF/yqBIQdRFRsIR4Wi8
lH7GlfU/GZ6uxDRQCEwVFDmr/5u48tfAgIRXNuxNQ2z76zZofPBYJpGpL0NImmj7pj+zz061K7zw
TKBudKDEmdtqIXivUcLJ70NVH+eUWWHYx939KUYQMynhw5gzN6zB/X816JMcQH1qKs48c47vib+t
5O9pEazDzKbE6BJfd6GK0EyXJUotoQ1CYlRLyFSGkVBStf7i0145/NXs53D4qbkSHHKDtY+HINdd
qBsZBAWtJEDkkuvGmbjHVwf398cIYXZmQj4oNrnudkpJt4oy0Ox6kGNZv+BGm4+exCYEFDNelVez
PkikOSsNuezZsUMgzNi4LsIOStm06cLozKvp63Pl318kEp5B1myQ2w4Vg0PSsGGtcwKWeEg8qOGF
loRHns8u6SA51lQ5Z5acUqVayHnY12e894ntIZKIgHF10OIuYF6WNpV/hRdT1d0RcCLL61YKTXbJ
gwJkc9/PppDP+Ptrj+v6abOXLGvA4M1RHwnERQVpLsNjBMUICakG1GqhiBzXDc6ki2KAeIfbqUUB
OIcUGGo2p+xMw6HxdQRAZGZ9qg2YbwMqIaQu3pkGvND333di+4tUbQXcAspZW83lvGEPIBKA+lff
xWeKZ061Ljii1IgjvSG15iYkit5kpEvBbRol5y4vp5oXHBFK8bSyCsEel7asv0PumqLubWLz3Jx4
SNfpEJelWmlgsJamyZVHqQclbVlA5Wfe3AuuRwUjjcHTGK6noF1sc11HTqiqYLfOrA50wfekNdEV
PsZAGUnl4AWtggK1gBjBj1nNixlENeYSWNxLiF8gW6AfmqgJ27usbaX3We2LrG2NIXfyMEIXcyqU
zOUBBWfgGCXAYH/f/vGY/c05I6ZzEfOhaady3ytQ0AU4YY0SLzcdOAieqiik5sxuBA9CaOEbQykx
r207tV3megFW2QmAodEto3YY51mySO1WFX3lkzEzvFJNppuk5uEeFVTmzby5Eq4qA4qYlQFXKE+V
xgh6ZjUjEBzkBSo+NQN6PN/3csKg2fH3Pznb0AjKxGCl4dUp5Sspm+Q9dNxR1jqvefK1+cKPuIzJ
0b2OVepoyfFIH/WpKM8cjKdGL9xbuh75MlQo6F6fYgXaNMhc2kmsnDl6wV10Ecl5ymPDo02fYA24
MSIgJvPoXGXAqfEL7iIxIdNgjph9UwFJ/ApY4Xxw65hNw2HW/Iu0YkwFUzpUQhAuh5rHHTOa5jBG
qMmZN0EiDxgDZNqUZY2BAZpC6rKdyAjZuyQb5Hkm9pHa+rQ9x4hXeqvWzEuaoKTABKu9YcUdslln
OjB+75HEuD4PUGKeDVjiyuclpDMDFAkeMmnq9XXQ+lnijoHK8wdQbJMnQOiAmf1+YU7dcnTB8NIx
8FkxDXCFEL1BKEVqIB0DYKmJW6PRDjE0bPI2nno7CvUyWyTjBPY0Hann4rqXW7078/0ndqBI9MV9
XWIGpNe9jEmdQ6KBeQaD/M2Zrzxaym8cvi4YqNa3AJqrlekRearBbK34fetq/jQh3mMSxvdBkxXv
pUSHbIkK8lzbjYSo+VZFHjl+gPCfpp0ZyqkPFWzZyGOtLIYIOg/MB522Pplv5QhUwzw/KhJ6gZFB
N+I4oGDdHY1HDcfPrpGlWfXEGm6kX90oeGHyWJKYCco8vGTsTjFQdAPlVSimfb9QJ8xApPhqoopr
6lgbXssHX11BdqmWX8ZSgUmEaghAEtgiAABWJx1KomU2gar/+45PLIsmXLXJAIWqRIVYq24cFSLL
Sm2QaemoNNPFasIxOtEpqTq9BhdGpSmuzvujsF8xi94JCyNYse6bco5C/AliMEHrTUDcWXpdxmec
xKnJEU5PXZFDCbX5kxerR5XMVokdnxezqCExdsE28RApDCUqJk/Fu9GSQ5B/BCB2m7eugrkpepmD
jSSYvIDxdtvxXMb5WYXKubzlqakRTs4w7tqS1HzyJD8zV2oPSWKfQDVz1uhFKjBSQj+kTdB6i+ou
SISzBlqLkEaY17pgzUauouiDYVmlFuytCQEGXU/YOS6sEzMjhlhjWarlwW8mr1KidNFAP9buNXqO
afzEDZ4K9pr7IJ2dEEj1Bkl7w0sw6RcUwPHcawemz3PVVDBZ0jNIBQGG6REY7pXZgpxXgQ7ovBey
yBUGAAuhw6QPXkE1fWWYGsoU+dlaz1OzL5is0kIKypjizgualG6iFORIJYTX520cwWJxkvpJgnpV
ryqQPACvhtrYDGDc0JnXvmC0mh80iTQh8lLm0bhOWgjad76fzjQqwWQRH5V6pYvbRd0FQ3NNBtlI
91ptoI5i1vBF0rBEifoq6FXopoBu3k5K7ZGbPF/Ma1wwWi2WQOBtQEqtSkMF3MCdalWmea7U5cS2
ESs5SQkkmh8bPWZeeqxVXMByc/TnLSsRbDYpp1qSGv3n0AGqhd5qr88dumitmuF3Rqj0rjkgaKwe
W2/mT8xxwj49ABK5L/20QetjbIYQUYHqLVI88cwdI1hriMr3QlZltE7VtwqYbpCMBTODTR9lpp+H
PmapEQVo3Jy6zEuZCVL0BODJeftRsNWxJcxPedK7WusP1qj0KiQc/XbeEfUBm/009iws1bwgcufm
/VG2MYzeuhhY+FlD/6gv/9Q4ROzasgiHzs2SECXZkBsGF+652s8TlqQKdir7Wk14KLUuq+Tcacbo
uemmZubIhcBS1ZhjjJtw54JmCgXtcQRprlplM1sX7JSRWAoiCcJ1zOyUbYP0yMFnQTovRSUCHseO
qjlFy96kAEVjgd9ER8K+laCRN29ZBVMFVt/MujLoPU6zHBoHpIQy1KC2r/OaF2xViXy1LsYMJ6vf
pGszBiNQk8Tcnde6+tXPdLVfkoBrndeaBCgs9bKh5HJe06KlNjwGR6bUooRY2sE9PnKVzYyvqcKZ
akZRxpSctV48hIbTge6hSKDUN2vgIroxTxqpNo2u86QImMw0ZhdMrc7RO52wUxHYiLTwUDajIbl5
Ov6IuHKvatmZgvNTTQtWakRDIOG85h6abVprUptQt3hDgnmuVxHstA+0LkxoDR0u05QfaAs/YDXR
pMy7aXwAXT65x65KVTn1i87LinoCWRV7CSOQbc1bU8FIfSOqwEtad57Ga25nWYmhJ+cyr6cmXjBR
M9dpVEpZ6wFGZm6NJlC2qeSX9/OGLpio2oI4FbhVbMfQDy3wMj0wI5q5pIKNTrQwYz9MOq/WemIp
xvgIWpN5MdiPCOCn9aQDHYeIoG0pbm5ox8Hk08xRjdAA+/rqtYrB94OWBC34ukCEJcX+RTTJM+MD
snCSKkoJ8WNJlVxdNvcgTHg0an4OtHZip8iCiUoQpoE3x5ykYX5ZBMXCz8J5nlwWrJNCXYCMCHq7
xdQv60HdUG3eCSoLN92Sa61elHjb6RmIegvAdmp/XuZTFswyStsx7DoMusxuJxArxOxultHIgkmm
ZlxDsBSLSMPkpQY3rzHp8/yULNhjV/XJyAe99Tg0um8m3qpe3JHGmTdwwSJJ7oOXLzIhUQmiZHCJ
JEvTNx/mtS2cmkkaNSjLBlOeFuF2K8n6MzXJvIMN4LyvNomNXVWpjCM5PHJBaw1owEyTnZP3+73h
UFMwSqPpWUu1HiR/+nVdOAbyy3PmBIDbr8MOg7CiEPduvc5AfcVAmtJSKv1mXuOCTQ4oHuE89wFk
C8vlkCLdXpG4nbVTqFjTVXednEgpGjdS7UC68jWiwArPG/hxGT75bsBRuFwZJtSGM3LQ0PbY9XPb
FkwTPE6MkFFB2PhICgh6xXgNBmd95qwI1hk2tE9xn8VG0SbdghbtbaqHsy5Y1BRsczQ7OiQmLH8k
vAWHK/X1wlFxAzoHNT5O769pI2oKBloOGfVRRQENQ1o+gxbiHsmH21krKhZr9YTItU4wL10XaE7V
AU1KAI2YdY9AQOjrfqnDHlyIJjguQGx36Ap5PYLQa95ePJIBfN6LcQaRZRYS6NMmZJui4BDsb0yd
5cypWPLUBTVqLru+9eQyvaQAscb1LGkr8AIIx2atSTkPSNZ4qqqBSz1Taluh8fu85RQMlCOj0IBp
ukEFgP4I9YR1xLTreU0L9jnWrZ8YqlR7XEkHKy1YtQAP9rzSBSrWOhXakJs96ms8pJDAWDkVO0ag
+jxv6IKBdqXaJKCqqkEYjCiUBTEuaSP1Mr+a17xgnoNE4BVphxXt+Y8GN7ixMV5mNS1WILU4eMJS
hxocJJKuxrJcyVk267JMxeKj3jcSHeoxtTf1Vej2Q6A6Upq/zhu3YJzRRP2mHpPGM8PShhLJLjPO
XTuPdvIbZyiWGQ0S4sF9yWovzHqts2qmx9tKL8ELG6sdt+eNXzBSLcnHPCk0kHZH5AmyBPdSmdzM
a1ow0RFFiKnO/Br23zfLvgFVhNLTeak6ygQrDdRQi2qiYuBUuc96KYcwX3k3b+TqV48bQt8gqeWw
AfN+RAEcIB0Hlb4BKnhnXgeCnUIMOzA6I8WWHKXLKFNvomreW5yKcoZppFV4MKNpn5uXrRzt/Xk6
eRoVi4rAlOdnVc9rEDllIA8w1PZSCYZoVvEtFYuNVdbLWh9hJ/ryxC1eVx6hMyu6ALz8uqLZ6Evt
2IQ12FxLGcS7bFENwbzoMFAPXxsHU1fXURNTDve46bkKduJxng2JZUrmEKRdXAW1x/wgtxgEaswa
jASzdqFYimRil8ijCsJ+pegPRKlAHt/OHLdgnXWE7IQ+SJXX6MZ9pNSXaVLNesRRsbTIH2mWBGVc
ezpmxjJRFw5kf3aON+7onH7jdHXBMlsSg1ylgN5dysLKrtXkspPMeVdQsUhYlvHOyjW58oKIQKlh
QKDC7WRJnzcxYilSHJsoG4s57Mbk0CrpdP0qjeRp3oqKpUh9rOk+iuEqbzJr1VYausNJOq9Yh4pl
SB2YUQptLLBdCpOCoDk3eNKAUNaEXsasvS7WG6F+VjaDMcfcByE4lXMEzzzwoFXz8ggQ4/nqA3jS
QXYlA5U8OLGTCsSjZfbemWyY+WgUC46gAiXTwZRKrw55A4lAHaziTajNewVogrkyiCgZci+XXpfq
gHTrKPwmeP3O8zNiwVGboja+IXnpNZQFraVMavKc8DE/h2k/YbOaYLNjVOv1MGJuijAuIE2Q3Y6p
Mqv0gooo+VQFob3EOsx7bpRL3sjNYkiLcDlrV4r1Rj3pCS/TofRiX5vu5cIPlri/gih3XvPCq5TA
T2oqx7KauV81C9YZhFqaX+jVzA6EYxXJuKTIyx4zT5phVdfGbVil82LzVCw5Ykmmogi4Lj1G2+so
aC6HpL2eNzGCtQY+H0iaBpXHcvMpB0LUgobDueLXE9tRLDSqEDI3pC4rPVLHxhNDUmHZJVk/c8sI
ptrK0sgnohUeLBW03Ch9sSQunWNVOzV29asbq7mEHH2K1rWed5amAAucn6ti+riC/uZspYKdVtGI
8joDinC9ngRQz8ryGM6GRWNiQzMtSJZZyYfrLmvSFWmIpHttGFbaDSBurDog/tfU1ybL9GWCvGSx
jJOc6hZLIwTjg7Ey5MGaaFzVt0OlQlxa5lWePBdhKEF5ABdL1VE0xNpdVnZjB4EBRMlsHVnqcdVV
khF7KhtDuvKLeOC2AhEn7UFCZS9fKCRumEPYiDaHNGqnRVCZYQO0nTp1i0xVx8lp+ozkTyOj1D+0
VJfil0bRqsozJtXsvXrE9zplO2luLPcaFNgYRCttnbOgWwZKEZgQFMwB1ZKrSb1WDcgl9Kper8qo
qSdPLkwDJNBZ2lOnr2mguT2DxISrpSHks4O0zArcZ02TQ44gImClKKJa2Qy5H5urlCgt9SbM9mBr
JOlX0yRluzrvoeVE5b6frNiv/ek6VeKCzbuFiNUvVR61qG83C89EsM3S1PginIJ5qBV6RBB/DoXJ
+DQEmsrC40XpZ04hQw9orCD2a8/zC0KAIxtppycdKTxdCwuErCRLDYg5z1mKZWqEgpYMaiylB/L1
N58m1z6LZk664Oh7pJHGVMW4tc73GjNd+5oyL7IpVqhpPcpqoCtWQgkSEom+ZEJhNQWH26wJF0vU
ajkgeoKMoxeoYE8ck+pdj+t5N9YP8rBPMfwY2Nwe5AKF1/Gu3AH+FS0L0mbz/PAHBd2n1kM9krtc
1RsvqBN6QXH5Bq6gax/nzYvg5ess6Pu+7AsP2rPdXW1UEzIRuXFWjer3rxyxzEvJI2WSCBZVDzJt
dNUm70DmKWlJ5cwav1jq1WbV4EthW3hIVL0PJV1rUjMPckHFSq+yG+q+4qzwQtlEHVnbsDG1iRmr
80LLov5Yr1UT6Tu19NLKnAyLgUUPOXZDVefVYlCR6H4o81SRodUEcIxCrY4NsRtF0cwLgljvVbLB
j6cARzhyNLWNijLdLqVB9uYt7PHi8GnbDzLQyxo4rIFETdO1Tnqttf4/Z1/WJKnNRfmLiAAJBHoF
MrOy1l6rlxfCvRiBJBAgENKvn5OOmAl3frZ7Il8dbVKl5ereq7OwaWa34fvTa22spR9aAJlGRLJh
ze/FQOOvqGn9ba3gvwTn/jb6fNdT0AvyVbSy9nOTNuspj21+46a/up0IVSvvLgG+73RbLW6C2rbV
vxOHu8zwP2RP15CvZE72FV6L4ynyA/0pgDb/GfSqb0N+ptegL2g9D73opTllLN+is+RDUsWNc9lv
3g7/hfiWXgO/wAdtGqaKixdyQucPBoowY9XkAzG1W8boAxhhz1HEVV8ji5O8ajmK0aOIsmy8bfX/
Usb52+qDSMvitUf+6Tx026tI9xCg0GKAa+RNh+MaIMZiGlCzXCJTY5PmQXctGOF+8ja+LT+5hoiF
eJ1BSSXDidKkkzAw7l1a9jLdbsxRrkVJ2RL0PBD8gF8JYMth/QT0/vfbZufqTlNWe8vXMJwMxHUh
BU//DDa7deBXhUs7hWRZZK5PyG2Pish7QpbbWgB/KSj+bdvoKIpbBwWRk023pZJRiqcGF97dNilX
GacVam4Ttw2nBuZch1UQ+LNl8Oi96evXODGXQ3l+wIqeunmPvune0e9zhOvmtq9fZZ1Lnw5jOiT6
hHTlOd/Cg5ra32i5/Euwu8aJtTveGdk8DqcF+p/3iYLZMVT03W2X2DVUzEnWFZuk+kRlMbawIymm
e5Gvg7hx2q/aCynfR8qGWJ/ybOhhIlfcyRQe37fN+tUNPJuhbRveDScO0ffHZdZpldt+e/vfX78M
8R9umWvcGHfSby7B/a5COiFrjpeWH1ScjOOBoTAabsqx6DV2B4IcsHi1MCwJc/4NhfqTzsWn//4L
/nnr/I9obLpB2zoDHQsMwbGBvPGybj8dnW7TBqDXkkwdcuVBNIM6cVM06O4sxVmzbL3pSFGIXf2S
Xo2kX/cwY/BNK1DjJ8SU0Hy4LRzQa/wOZyH32YJmR+Js4uuhw+MvDBKHfrupWIQGwK/DLzbXGKQR
6pTAtqaGnXT8ZgR56qZYiQb0r1/3rENF7qaobpN2H+/7OImfCTHZetPo02tgY+FZA7XudjzFK4VE
NnZRf4n3MR/rW7ZmGl8liDrqlmnjHQJmRt6vNn7XJr9TFf/nXZ/GVzMPSRJbxDPGjpZvVncz3pfC
Cr+YWwZOr7GNAyJkJAFVPST53LzbfGTeDyK7jWIHqbdf11V1Q7LGZFGXxKB4azTNTrbLipsmnV4D
HA1aXnGjLwdWoFU2TgUMstvuxolhvw599RYOSr5TgK1AVwy+1Gb6EhSHXfN/T/yV0vn/FcWi18Ay
llKyM7YimrE10y8TPIDWu05u03xEIbaSI7T02FJPmdrHxwguveHR5P2kv5CEpseVkXDO08hnJQ/N
CvkDH0n5oodsJ5WeJg+d1VY04dvY+G49DgZ3LjyV+/071Wn6sJne3vtObEfarA6fgEiFKGPdpeGD
SMBveSsvQhIfhq4wS42CDS6osZ5dJWIgP597I6JQ418v8D0l8Pi9KZGk14A44BonciEkH9om6Z83
Lvkj6Qg8iP97zv/5KNFrSNwYyWxEd1SeyB7/ZGR6y5P2zW2fvkoMUGt6HTEnTzQAZ6tIeibj8jul
i8ue+9+rG6T3q724RroNyy7hHw4xjfO8BAWfLQ/UQ+1QIbRnxpkSNzWooNf3648lE89YumXyFJmI
HVLp1DEY1X68bZ7Ir18XvllRI1J52sYUsthN+GR78rt5+ucUhxZXUTiJ226V8ypPTK3de6Cq05dC
tPsfe59Ev2kO/ttPXEXjuOF5S8wER86dSlYLO81TV24zmu3nzoHR9pui+l+W/Bo1B3hCu25MtRCR
hdHIcc32BOiwCHL9OhSkAqL7tq4SxGN/XZFWoHfSzAqTBs8SAN3YJwSiG3Oq/OoZMYLgCBoBgzwl
eI6z1B0tTd799076l5W4BtHlFFjOAA5uLdspt2euFpjIFxzv/qzdVHwTuoDml1//W4mY4dus6/II
Mh3Q9gPXvf3MJ1jd//ff8C8B6Vqra/Ec5qh+7k95ntkjMNcFPOKS24oVeg2k2zq0IumaiFOXFunR
bB6OsLy7qY6j+dVBjplJlMpVUydbdx83FPY97MY5vzrGnsZqGS0+HUJ6aPh01B25qT6k1xg6D6Wy
buGyqSVc4/Msephgl3vTWl5j6AArvAjhdk1tejgr98tiT1FG39/28atD2mS52DyNsNnhEnkwBh6B
nqv0eNvXr05pzOXcZHHUnfJuMQ9AvX6aWn+bOCy9xtC1LG+jjazdSXmijiu3w108qdugqLCf+PV8
Rn7Hu6Geu1PX91NtRPEY5fNyuG1eru7dvY+ndaEjr61Ou/1IiPtoZilvayrSa6UuMXI7qXTg9bBN
z1KNp34eb7vEr6F0Xux7q1skUvB47kr4yMEzQGW/ibz/ErWukXQb0PkBDD8comUbS6DGYF0NReHb
5vzqgg0Q6Vk2a+D6XGgPo24zTmUzD/w2QBoEqX/dMFx7cC5kxkG0GgMpC9XMD+Muu9t4kHAB+fX7
KxuaIYcZSq1dwLPnW6AAfjMzVz5f/69iuMbSpSwkEKdqxSnxEd0e4g5uZfdASfrkA5SSxlOX8UDL
fNp0dmDorrlqsjLbIGFpmD9OK4+nQzBJS/7QeUa2U1PQLr+pA0+vFX4UtzTQIlsOXb7Px6yxkPmN
5G3vavQaeEMdoUFJuxyo0wIoC/sBlMr9N/P6L9v5L7uBv13xq5sgk5P7BYbZSShlLOcqlzfGp2un
rkyuLKLTthyChkSDs/7PeIYF+01n5Rp2EwWjp0bR9dACMV9zJ0QVE9C3bvv69UkE9LnpNgTT3JBv
i6bvtSC3USrpNWJCaFTso0nXQxfPcbkb0hyaBtCZm0Z+DQndoymBCIy9tJNm2547WEDBRGyBBW99
2w9c3TpD11lWwG6v3mfBcFv6foXNSMYS+v22H7i6eWYr17A1Zj2sozAHDcvU2vD0pmcPeo0JRf2Q
UUP1ekguInQumyAbkOY3gf1hf/dr/DP5li6Nxce3FdreakmnclTkNsApvQaEpmKFNMM6rAfSJ6ai
MoGn1aC+3TbpVxt+lPDGjWljDxuBMX0RRWAT7ml8W5J1jQhtAXyO04jawwiYVznKuX1WObWvN409
vbp2UmcMTdhkDxHHE1wqQ3vofHbbxFwL0HWzS0agAuwBiqbkzaB3+Y3FIb8tJ79Gg4ZMuMmuCJHD
wFQFZXPIE6XN7yR4LkfyH3onF8/jvxdwKpETkSOF5WGjsu2NWHWnj54RNR/T2eAWvGn+r8FUzUab
NOkR0DJSRPVGsrYa9vU2MBW9BlMZ0eTWMny9bYeuhmsd4B+j/3Hb0K+CmeyxAsAzzgezG191eurr
RTe3xZprMBU3aWx1ls2HTa7bUQs4gkJhONwWbCj9dXG9RrkRZjcfrAjqmCzyY0j67MYlvYpkQeg0
jOj1HEwh8kqrva8ASb0N9o9X/V+HPuQ+t3nRmEOko7nqgxlKavxtyk1gQP/69SZN1Zz0zBw6O4kq
ZFpVBaTlb7v+rjFga+LRcp7b4tj3Q/gQYrO/9vHwO633yx33Dyf2GgXWUOeSFWDlQzYn4KNcYrwh
ye96hP/29ataFw43aFd7zo9phNb5Fn0f1fDhpoN0jf6SCUkaWFrkR+h8NarcAgB+VuzL59s+f3VO
EzXSMcQzP2ZGD8Cw9jsTjyxRQ3HbWSWXKftbImyWYkXiZPiRL0nZc3Kv4hsvv2vwF4S4JusJPq1T
pMIXPMRwGyCRXiO/YKDQNSKf+DFcpI+kS9IqFYUrb5v0q2Pax0rY4Me0hgrX3TCbNzG7TU2QXsO+
4OyLkknrtGaAP/RD9JgO3dubRv0/kC/ICImZDmlN2KqTU2oUeNfC6fXjbd+/ulQHk0y9Wsf8mI7J
Do3zdEnvL1S93+kJXg7jP4SAazxXF0mTFq5hR22i5c4226aflzxu2wN4qnlzbnVw4smG5v+juP6r
OvinH7204v+2/XNPmmHrJ4VKYXfDXiWqU8QcpMSpU0fR7FKV06jhIFMOdMLdvvd+HvLzqAwT+ojC
upe6VEFu/iwaHzV/UOoAuxtiQFplSXsfnCtR8JjpUbKkgBPp0riEnfcozSdZzkG1UVfGlHe0LWeb
GxRFI8PSlRmfxvYPMwu9JmUq806faZCQe649Cvq8rf20ubmSnvb7e0jIua0rMwnXHch8+25fhjLh
a8TSkntot8u7xEgGbXqNnqXVJXgFasUAF9i3fjREI3fs8774UxuN/zyvUwqrTcB9ablihmS1bY50
p+DXHa5LMqbL8MeIpm2+lvucwES+hP9OK74MXSr5d92u8N4BkTOMsy6h9tX7zxeQ3p0J2u/lANGo
pXKuWxL4wYI42RwCnmzIISLNDivQAjuNVxtzPtM12UIWPyTFxvixy9agwQubRn8HGf+hypnZ2FMf
r11Rxx11tBI5m5CFFbqoCw0B3HKfWjYNwG/2o2hry1Fi5RU6JHs7YmTTMOdlQVgO3sjWnZo0R9qI
WML0eo/VGkVXzgUyu5LDEl7Xqx7I18lqVjsf9vz72gVPj2YeM/kcZlKwVzGRPH+mtqH0MTSiWNta
BXBU0iN3awJFhMDyVT2BoVFgvUzXGQyujQNv12MMVWNkYzoeg7zzjO7u21TobmyrcUMz+JyDgcQ/
JHu+L75SQwonsbaILjKQalWDi8BiCQBtQUEnX7f14LGW43gmGRpp5MzkUMD8nEl+ZFIM1ch2p+Ga
nflo2S6Z5bY8xOsiD25GjHpmY7v2H/adtEOB7TCS9djTbNmrsRUpgUqs8KpGj0MUXwpLh/GB7wFN
IJHF6w6rX2PRzC95keUEGZS1lNKKZ5T2bxNZzOwIgRW5PwzEJehqxxbaagHPzHZrwd2K/cJgYCoY
RNZitX4jKgJnZt7y1LzPM50UtWiWrP+GPkihcGh0Om710mfj8izXuGUfAM+a9LH3OWhCfIzH7D5k
EZGPiXAy/OgGNa5gzMzRmD5POLTiMBjhydnopJ8+iUgXMUF4ky3Lylyn3DzH1srkW9o3TeHhmM51
e3Ju27L7eO7S8XPvmM8qaN7HYKO3jiYc0s4ZU98b61rZlnKSxbeMssl8Ars8iAqvS7i7QJUY/RNQ
fUuB/3mM0u9jP2/hrInx/oMMcZJURuAkfe9TbPO7VpLwbHncHmMyFf1LMa85O8RFZ8S7SYo9vHHg
SJAIL9HQDSjqixIxOy/ODsOfEi834qFnE/WncexVc5oIT+aHdeI5qfqUpuRLwUjKfyRONs+gkMNy
dU3Cd7BDdNm7rK1bCARF9d6Fwt3D5GELdxAPop8V71JeGwWm49vcCzU8J23TJWc3dqs/RJPo9zvu
55idcrbL+FPMGtm8ExP8iivjbQRNxD7mC3gomsHIbwtLNj8tcbDxmRpm1Ec4azTjy5rxXBzhPDnm
td37DbHTZcUsjsBPJ/PTxDf2XUETYKgadGnci9jjGaFEjLs7sGy0c1vHeK3aHmQPgeNj064GDJUo
39oPolg4/IKNMay0TTSzb0Lw3lTtsEjbl8WQNDHMgVK6nxelF7iXOxJHtV0GkpSDCs58oZZjBHUW
twnkDHeMoovaZS77PVqGw3CR5CkhaBfk8+RATDtkZnZfSewdg+NZO0CXE1YQ7AnpUvuzwRHOq14J
oiumXTZ+8hP8GSFwpDUkz0oqQ+jOzoIl+8HDn25uSjHZfEe8D8aNY9lbXNOuRMd7W767daPZKzwy
ZlwIEmo1/J3CVy4Laew6H2DiiJfOw+CIzkpwP4fspHjC5WHbWqrgCpvYIjy4fWnRwdxh/cTv4sYj
RwSTTYjzAuOzqAxz10XvWSbh6S5Stkb1Em8Jr3MfQv86x4H2d5sNjp9WPUZNPTnS+EcK57k3cbL0
3Xt0kYmHmbNSlh+hGt/aey5RwTx7dCGKYyo73He2aTK4iutU7I+6jXtZjWFObJWaOY/AW5iXpnNg
z4UleWdjqUHGGFJr33R7nJO7EU/G/fMIpbtuKjefwuEGuuLl5GaenOFWv9iXbJmi4Q/S7YV6ZIou
2GOD0Er8oKoI2Akakm3LYWyLbjviL9v7Q6ZlunxkchPN/dJ2PT2DRMvU0zoTmGIdEI4Uq+FlRJuf
AVLJ0DRfRJ/dLWPXtsA2g8SEPVJAR+le9NabO9NrCswwAYY4PiwGroflZv1A3uM3i9ctEXb/qiAa
D046J2JMqwnyi20VIT411d6Y/X1PmKV3BTfgumTDALCq3uYiqrxZLVze5tHtIJBseVLhQaEQbzDc
LHvZnW+7u2ggKV6OukZG6wetwzjcA7orArKiIezfcWssg4RGahwnby8vNTSuqJjy8BRinmpYAuvg
m3PRY+khNMvgCPboEJCnF7hfLPM5toLbu93CUvZyc+8CmgAtpnFZSstxymGzTNuwttXUOe/fUr4r
XsJprGDHPNWIb6Wkrp9fYpsU0x9hXkzal8pue3b2KY335xS7X3zulx0eMfgj6di8SLTG3btCYhLv
A+nnvR7omtk73P+RaTG5RG8HF/LctUie7BiwmHMLY2cnI/0xT7zVbzbM2XY/9UDgvfRbJ7oq7cW4
fN5NTrIvmuS+0CUUwuLBYKaoan8M0EyN30C1PuV/jFBekV8nNUmC+gqCiLTSPenzO53bxSN/E3HB
xnKKVo+rUO24PpDtQTKWRdmW1wtEGkYP2GgefYOqvE+rGJd6fw7rJD/kK/b3QcZOsarbA95fdD6k
nzICXERFfdH0FWrRNIdJ4ZivJ6LyjG0l3WM9PRsxCVCOE8h3Hg3v1fhEtXGRKhkYWH/042T3Y5Z0
6faSDPEM/V28s/IPaTE4cdwUnHLeTETQz8UCl5d6SRu0AoousuzZD6bJj/HcO/KC9yc6vFMyX8JD
0g/TiICZ4mwAFg+gWnGSEFGdnxqtuNmrIk3bNx7Il6jaWae3d0twEwjR4L0SV0HGsJFVzpPOvMgF
PaZS6FZNB+rBq1VHUNSSQ9HQYajnuCFYiU6o5CldzcXJlS2X5KcA2le0FS+2jNR6neJkLWXY/ae+
UFBNKoMG8e+DAbmNvrYLGx/nYUXGVYm2j6qkhyqcrxDdtzJ3jNpPZIXswV3LnMF9n+8x0nQKAq+x
padpZM8dhhC/XcfB5hXMjKdaerEOJ7njqH/J4tltR5JLlcCZZIbkWZJ2tKipAhKzXGgSjhyXkbPl
nDX98rwCOsWHSjOdq0e5NP6l8BcD1DAH+rAUhYwPBRxsdlyjSDnqOaQI+05tUXuWbMjsh1U1yfZu
mNekQlt6Il+9atxWNU6kd0jXYGQpwaIZ8epWznsv7oQ1ENZIwavGZUurECw35QgzJFbbOSZ3LfKB
T07n9KGFlJIuGe+npRIJYS00Ww0pxzHt2X3hWv8jBfunfyI4OvoU+iXwpyki85vYQeIVJRC1jy28
ngNypySd32yRAZLc7nnFQCN/QgsdZG34iVKokYPJ++TngnwcXdQeJOmZLLXe7cMmFX9pHRT0a4lt
XGX76ioimu4uTVP+uLLW37fJrr76duvfc6rmqovZW5XN+mPW84GXbWwWwE5WJeVU7nHH3VK2yHb9
0cPezd+xjbSvLNnNve19wWtsZ1bpsIb9OMx9du8BX0w/uqjI37fKAbVQEzvk0V2j882pssHOLUCT
9yL+0dnG249Zxpgvt07vBaCcyeZ83V30AM7K7wGyKcWceANn3WlaCOqYjo593bItie63JAWhGfRp
F9/PImn48xLtiz1u4PnHr4Epwiru080+rKnJ2q/IXPV0yCyJyJ3pTJc+9vum4L/aDpsqXWLm4pWu
ysQvE12pOUCmwQ+QJFiYOI/RxtWXSMBLuK8y32VdHS+9sOWadUhFuV3zrpoVchRXNjSiVJU+82v3
fS8yOj1u+7iFbzClckiHhC0y7G6Fs5WZsgdhqD9ARachp7lQXf92T1D7H8Yhpfpoc8SdGhVNm5+n
C/zuMOWa0BeQavrsAfhZmtQJ3zN+TkCb2v/swA/QL+tiCxNXnrebuF+mhcashKBIgRep0BPl36I0
zgmqYEA2w8OyqAVxQQy5S56MxpF8L1Gsui8yk/ycjniVoIt2+ZdkoTL6qvGmhTJ5HzO4FKIJLSrs
DiRLZbNuiO7LvO71ptu5+MTA6bevhUNs/7wsE9zR6yyfItxXzZBF23vmQr/DMJ2QnJbWNrOueEMV
eV5Csfs/U9D91Y+5A5vtUPSw+nvnldg5BAeycX4Dj+dM7odhg7rriXcRGd8wnDJExJjOU4HwJPYc
zUIxgL5/19NYuDsqhYx1nYYZKUCpGGMtZOBH1B/I+Pqp8pu55CKwcbHubW/nuXUnLls5v6olGrfj
2EeWn5eFrxlWLHA31xNR+/ZV8gxcJCYkX75aJ6ftaNpYRxWXa/LQTW3Dqglvj/bR933aYknyDmTA
BV32ajbbhKR0YpCTeV0DVHIhBDA1j2NLppNr9uLdRIm3yA6yEMyLV0qVM/w0S5DC2pXCX6zox6N3
RearFhak6znQBQWa4GteLtaNkSntat3yNk9cLv7cYG1SHIKMY1Ezd7lXy3aBx8RdgzT7sYM0F3Yd
TTS9b3p4mj6Y1o+feIFJqKm1aaLKuMMr8+uiQh8hS/VxdNoD9vUJeUCS31tcAf0fztHuhBIg4V9G
SJznosp4G3fvzJYJAUnoRLNuLbHJMloViKoe1VwE4lzIRdI9F72LQzXjwH+USaYPqunYgKPWrPdj
jA7GE/oVNHtTDDuT926b+Td0Yj4j9bCEwVKFAQI+wiOGvBtI23yFnkXf1a1GUOz6WT5ZGyMzCxAY
cWeVF6IywcNwBAj6+K7LZ6qeJksX9TQ36/KwGjP2f8Cz2f6MJrks9b5GWMZ0z1/lml4ed2SBu31P
3StDLmHrNkzI1YFrsnupXK6PICtzVvbGtcgNAFvYYHZX7OjXIhIu6O/Y/tkB0A+LxOLS6QHxe36V
SMZKkgGBfkYrnS+PdCqm6A3NAeIDKCgf2u28sba1Couy+ngBo7vpu8Me06LPD33BurftBG/4QwKi
wPTnvhG5VZFA5+or5A7gIDtnxZIeBkE8wdbsyPu5Qz1y8kO/lKRHADXlts5wsWvJKr4XmV7IK3Wr
2CqvlwTVTp6qbS/7rVDRl65Lmm/FJTW5K3awzD96Zn5aqWyKdJdPCZJZncr1jsMTpKg4m/XPMcOR
LQtYdlSwBYnTg+Jp8VfzT9KASfDFAfqWTYpSBqbqx53kLv9s2oiDf9zxBp3BiGsoIy0GUhw1khLt
7jM2jt+V2mmCOJeKfniFUhvvKzILR+96m/ofKJ3b8DAr0vzUQgWewZLbb+RRC5dOH6MmZtnPBJYZ
2Q+UlgKdkb7NHvk4S8SOWPiKtMnk3sy8yQ2oRnhbSlvWxm+6iDF0s5F6xA+Zg6DokW8zI/VuQ0wP
G9uWrVR63d9DEzlJP5mZb2+jKF0+FU2efMRzuw2nsQHf4i4aURjvSu/bgaUFBH1Dv5lPmHP5MCQS
sDbWwxMbGifpeB4F51OVmUG70kSN/Aym7l5OGXgyxqSOPcy7id7kzO1PjAdRHMcGEiMHlfn9NMFW
4pQYFZ9T+Bgj5g10eRW8zfyLaUewh7cNej9lNq2Nfe9WSLx+hQYHirPFu1R8RmuY5iXbPOaBuL5H
WOA0oSMyjhz84yK2H8XOkCRStBLaFllGn0WQh81DVM+AwWeHrGjRN3FwPIdPST6H7kRMbF4hv97L
d6QYQQLf4cDwrsNAStptiVkrhG1vXTmjN0ZfjBR5WlGD4Xwcx8aNx35qelGRNDfu2wXreh4HpfXD
nudB4TdktLyTSerUC21zh4TNd/RYFCYa7wChzN1btKKHA8LEMBznLOuXmohNJYDLwbn1MLoYQQQ6
MPdYC7QjGpONBuW2A2h5896+WyLRb9WQrYm6j6JNhxPkx8KPKINtUqlgDfnQhnHH8WkKTId08UHy
dK2mybp7OiZIOEU3PHgjsndAL09gCEDfEX0OCDXQNG8+RwFw8mMBhoz/iD7TvuEiWuLkhy3mluTw
wJEB7YFFrWY4D3ih6L6KMC26wkqB8F5IgcwcEVNtuhJTY6BfDvEi/gSJtCKvuGNmPe9jOsGgHr7Z
8C5tNlZ0ZZRB9vDoOL0cwqjf2hbuihMqJgQfWfdh4e5sQcrgJRl3q3CM8d71c8Xd2ZzNbOO23qCo
HQOJqUmavI4pMrR6c3wWVZ5uDFwfy7x87RiUXuoYevPdZ4WGRlrqYRXiY7wHRI82ilhyz/JEZ5Xm
RJF6RDdsq8ZhQ2urBC9vb+sePK74JTXTXLyFIUi3lR4q0Oaw+iYbS09CigyGm8R+j2a4KpQZqB78
LbxstvwkvHH5d4Y/yn1akKCyx2xJVF6lKpfkjWpdDNFkg6JAdIvW7zwI/PJI+iXWvsxAtt/QwBRD
aFGoW7QcsKl3JIXwNW8mmFHzpXkSY9yFc5LG+/DEDfq0JTPUQS/diPlnnNFOPJPQDICCNLEc7tZi
i8gbUNRyhjM10+Dw/jN4c4R/o5uPABcZXeFVJVu/DU4vEQwSgy3OkUI75XOs9GWFGAqfOpm56cH7
QwGmn1f0D2UFfoVd1hKaQwl5iBnJUFxmNhruOuAstm+OeL7UDWONPTnEa1fPmTHyoCgtpprAkcbK
cpq1F0dUg4o/NCnk1wC+VBd7MLiljXUvOr7fNzbOiwo8kZZnNZQYYhyortF4z8ZT6Njes22nATmL
NekdmgQjXusn5HYl+rCJLMHNC309YRuoY7qvyfQz7zKpItQOSWopnOghYvKnkVqBzyXxQmZxmWrk
iWkVqZmfGDHE72eZFLR4hWa0to8Opf1u8Id3aZ8iB9np+JLlndo/RfhreFSKxNJxPV7UrFGQbkXY
0uf1UkE/NNEodyRfwMtCYMo3bfvidbKgWJlXynDAU4meVV7hrSVDtRovmg/fO4/qGnAqn+v45//h
7LyW5EayNP0qY3U96IEGfGy6L6BCpE6KSvIGlkwmoeEAHPrp94vq3p1iVje5XdXCjJXMQAQC7n7O
f34xjLPWUwx4Dg2THJHbzqTVyOGshJz8O4fNI6NU9Mv9a5UzjfhclousEjuzW23h7nZWS1iyOxQP
NuU+a9kUnu0kHaVR/5p3trP4wWgI3JoXz5789wb4XEH8C/j/+EUM9lR97LRJavcyY+DzMF8aVRwL
Nr82Q2/u8TVGNtcN9SlvmHvxkNidlQwejY8bk6M49VeIUjNnCXdmSJJOtxi8wot0xx39q6VjknRN
de2715RFtnrX1mU1nL3MWuRJmwgz/2zpeqqH7qVmSybZaFNQe+aiXUsdg6cHbVJTwR6HDX0oqIzb
eJsaf7gt1IjQpXF0b36/17DIQl9XDHkKq26xmBkybXzxXdWl761Fsfm35BuU837WdvK1KVnxNaxP
S5dZG/UUGdSh4a3jdNxkK6zjAMq+HOrK3fWPoIqOcy4qJoFhpzcQAGKkm/rgRzybO9jWBVHTkn4w
zSm03KbUAtbcjdupzWbW6GCPkegG1Oo+KTSDeY/bMuLZgpqINT/Y+rVzoiH3HPs4rpPYj529anqL
pZu5TAJMLyMrTU7CKK8dY1Dqo6NwVX/1MntqrilsCy+pnXwS75aF0UxUZ36ZoU6EnHpftG3tXqVZ
3VbvFp8bc7WZfqXO+kSkzs3MezWJHN92576cvCY7r+Ugqg80ekU6h/pEtdxHpfQbYGsbj7ZCDycW
c6eFeH+4WxcxB/R8kVRQgy8Wxt4nHAx1ZYRCYIDZxA2jIDWdKMAGbuzold1wzzndAjxDxmGURu0m
tncWtx1xlXDyav/A9CRdk5mVnIh9965pol3tytRSQWHn6rjXmZcxnm8e9NJ1u0NVer1zvdcSkath
bnL8tBSTwLSimrAOScasW7c8MBbX8ZhxmpCu9F75c+gCbKjPzYxl/b3EdkGZycXq1QDTWB3S1/1h
F3MZimZZqmhrhkui3KjcW2dI7fZkIy5fjn3bTVaUzVvXXpsKnxogUp15q9wGb0oKQHwj0JRhaAkz
yrGIaj8TtJ1drzoqJKsprOfVI+b9Kt2zcn3EksEewd7zdNi/Wq1jZV+6Sur1SbeQOp50UN/+BoH2
ML6vsaSmtmkde702bE1t37beKbvrbcs0BcC3mn64C8qRAHx5YrZSKAXZrx/tm0lv1BKOG8Ghp4G3
UEbTbppVCDfeZWZu2xdG4+wnAjLpbT2TDPxBX6pM3QzjbrRnj9i7/fJteylaBzFuRLcrzy6/APNp
VlQ6vtYpzFrpZ0LV8rQ3MZV1xQHJRnpp85ehW+6ENsxWuGmaMbBY/H5ALtE5lzsoOuAqKonBEXfK
m2sNZXfhFV+ny/n41ZtQqmNv4GSnXorNCHT2u/qdNQzmyNrLnKYfg85XCP2BmAiK8nK90CPLdDTo
NVbWp7dm7o1LwjaKF+Jct8X8OpZrt17L3WucX4d1cm2al76cztvm7euvvtd0893Fw9E6qmZKgwaz
mz6gGs0uYHm3zpy5DDDv/W0T3lnlKA1uGZQ0eDBQG+9AW30FauUQXGk74/M0ab0fICwyl3h1uwrU
bujzR2gSBhXRTCjzYwmzkXORjA28G8Xsp+Kj1+kCcm+rM8+aD2069HIMCvR+diB9eARWyOx7mF4B
kjLAWwAbfXwGrdgLLXBHytcycNhlRzDEWqL2CDCpp+9MVuShhAO1q+3mn1BYb9MQTAshNv2hmUen
KMOlxz+cOlR3V8eIBiuHyhH9pxpG7Hk1xz8wqbLGUIcRpALNH/s0xCjZ+mDx29rVvORZdxL5BfvN
aL/X7rJn2umdNNUQgxbsE7xWLdVO/5lOq75uyq6PGHWva6S7pZyCfcudOwZW7RS5KeLvP8dgeuss
5G5228hW1bEunkr7vTv/OT7zW0Mhp7ZmxjW8rlU8+oAWhfMnJTTGG1anxPBQpIXnJRyTOiCSmPUb
xW6tjj9mL/0LwypGBt8zfYDCzBFGGpMJjfXX57IYr5pFk9gIqqEDcDLnklgAT/Tm/aqAbmmwSk0P
pbbyPf34TVxYRf+MbfSGWJYxolkLbfASSZppHRXoCG4gD/Yh9RrjR2Zx/k/ML/4VmeoNF3ToFY8a
nOIEQ4DeezduMp2iLqPOjRZOJtxJcSSpqUrXrf3JHf4XJMu37kQl/DBOE9NJXJ9MjhHbmbgHa/7J
B/pXr/6GfdaR6Ke8XDgwR5ov1WB8XPwu/XPSEf0NPZQyvW+6LHWSjdiPIB+2UzHV1p988TcMs9Ew
xlZOrpOAQccMUosgNUAef/xA/au78oYemq5zMTqicJNM1xRn+pwGRs7p/+de/Q031Kw6C3YQ98Xc
G7x5R0HK5C7f/fjF/8UT+taayB2MZunWkscl94T5VYEpLaHubia5Qr7ZdEE3wcY+oitxuj8Vz2e9
dYTJ/WzxsBFyEuJQnV/tflC3pQG8+uMP9Nvm+k9W91s/GK/cLGChzE4aX+Qg0KLdFoYr/Od1M0b3
o03lzb9pbaN1D0VXvi/34r3Bk+YcU1VMOb1KlsekM35dZ4vo5mD0KMn+/u7+62X97+xV3v/9fai/
/Q9/fpEdzX6Wj2/++Lf3suG//3P5nf/3d77/jb8dXuXtc/Oq3v6l736H1/3HdaPn8fm7P8TU5eP2
ML0O2+Ormurxt9fnHV7+5v/vD//j9bdXeb91r3/95YVpy3h5NZzB2l/+8aPT17/+YlzYv//1+9f/
xw8vH+Cvv5yfu+c//v3XZzXyq471F+Hbvyn8l9ff/o1p/kVAdtJtSIsOCMAv/9ESc5r/9Rfb+Quu
ibrh+T7Uevp3Nm8lp8uPTP0v9mVSI3TsnCkUiN74v2/nuy/kf7+g/2in5l4W7aj++gvF2XfHg8fr
C59nHthQF77uvmXCtohhp22u2nuhg1P4moQiVVEJYVK7JnI19pBOjqnAuHzAXvqW3Np0Owyf7EJG
teNiSSGvJ/3ZrfsAfubFxxazF9g7yj1XTZEke73frjhcq5FfLB6EmR6XzVsiU6/ohFetiTrVrPC9
nBTxA5TRtFlIK3HKZwa6wN+7VsRLBrHTxhMpoJ51QsxJoDCJ3ArrMM2K+om6hjis0vxKYmADo3Nw
Az+7U9l4VZTyZdwHPWk2yAa75WF30b0z6VrCKbfncByEhazR/NWX24ttNvZRVF5+q9V5HSs5179i
KtrcWMqYjiXhvdV9eQ/UfRxFdr0315k9RMzCT2JnIpw9anRSB2+hVG0Ho470atXiPcsYmKD6HDtm
Sc2LkDkD/bNVM8aBSCJCYSUlaSG7AL+wX6aq7dCwOEzX1AKBx9raEGJNkKYIc05Lq2mR5gFqLQXk
4MWNZE/7aL5AYAUTdQ3daoN9tcoAX3RYHkoaxxaSyMR2an3rtGG4g/ICV0+z7Cdt0J4bjKVhcVR2
bANxhjRGJd7bzVe8BdJAZanJcNYC1LP37GDqqxHa6TyE5OBoSbrLl3la/WjPpODsLdVZbX0drW7f
BwMwSdT5LoY/rV7cNIta4gW/vwgWoBmms+rfU5eWd5OvPHKM7DWqtDm/RgvqR8ZYPWX9oiJPq79g
s9EEFXyRZJxTYIe5nJI9nesn1xYGK99obqXisZ26/nM9bylk5LaMDKQA19ayejTN8ouBIiOcNu9T
W+NsQHoSSB9D0ri0oGB745QnZu2848srQqg02Xm0aVW93l2PnvAeMD2j/enqNO5tqYezs8l3aeVl
h7USHxxLBzpqRsxIS+h5GT1n5C+LOu8YtdzrY+onKt/sq9Zesk/Aw148wm2K+pZzOqQp2yO9mYpn
+AKwZubLQz5V9pXXty5tee0HVquXMTmYGJYpeOCIpmrugXJDuh4rUD1WsfQX9nVaNvh6rAMYrclE
qejorBTM8EBqE4PfzJvjouxbJxiGfv6GA+B807jWUgTj7plxtaQyNhTYq+8lhZHAR1rmwKj2NMKi
Pr/T+CLjohryCMUiBNOCWV61ww8wheYlSvNYr4YNL9hzoT6Tygtpf7aOdbr7IcOgKjAGEnzqnHGR
MHYRTjrZe+SZD1eGWgcmLb5TB4B4ZsTeuISSMVDCfdCD1t3reM7XMSyxrI98pqan3DRVSMO3BuuU
ZvGYSeu0iqENtbkzws1q0pDkQDuoZoAbL5s/tCTChcVsfXS1Jb9Ad9vZ9tnFhtX9tRpN47BKwwvp
ir95dqaicV4w64cpFMCRukOPoYU247RYwPy9zS/6bbvNlggEuw77XZSxYQgjKAr3Mk/WfHz2ZX9T
yxoTJVFukTOtrEZjbWJzTuEMCXMK8rQuzq1sWSfe0gTMbXbo02hZp5712zLWDrZsywK3KZ6Xy7S2
Ai07Z3zcoAJTT3x9aI9mWs+nZto/+bCk4NQKKKfzjuHROlR8ozBQfZIe4qFT3nE2ccPtS5gIvzvb
/nGY/P7wuJTB/1t7/P3oEIbrmi6nl0ELxs9/p2fQ2q7qoRO1956wrhoxRQ4rQe/8SEBnS91sDKWR
/qQk/611+u6ijiMQ3ZnCtQ3LtN5etFq6Su/X1bi3JWhGX4Yp3O+q/Dou3BkojI16xyzQ9x4s1pOV
/3vZqHxmxxXCMDiUDSBt723wVcXwbDLSVL8vL8ByUPIg/vim/uE8dnXUCwwcXAQ7tu+9adsYlwue
Os+6H6rys1aUT71lo3sYrcOPr/N9W8gHcXVXZ10y2/C43FtP5b5uSg+bFOe+JcRrm6Pl1K11lOf/
VoP222V84RqGjRLhcsk3z0hqtKnsEU/dz3qKo8yLnv9ES/ZP7tfvL/AHw51GSLM3uYCybqCulfZD
2Tz/+FZ93zX89hmEqfOgwyw16QfetIOLabraiMXR/UT8Uz5f2fsSrPaDbn/r8pcfX+r73urvlyJJ
1SdmztNd663pEber1mVhiPveOi9tIn7m9vXH1zdwH7mUoSYfxnurIDRTJkqKnLJ7DXLkHlFo/Pj9
//FWMVkRlK5CdwzXeSvk7gzXNLS9kg8QppoxERcW/cHqQviSP77QH792QziCxA6DT+Pob+1AStYP
7N25fPAFVDRNIUraPg2L/+XHl/njKjEE37vncpQbNv///RbniakoGisvHszx0do/Mo0NjOkl73/W
x729b7bnmI5huHwlhuN7v1Xpv9tKM4t6aqEbu8+7m7q+m6fEW4MtDZX2E/uUt/eNCzk28gXD9Bgn
uG/FjBt8U2Pzs+Leq5vQrJ+14l1l/2yPvgA+v9+juYhwTYSKnu6zYt4igrM9YDPsQ7DFHjbQpynY
2C/FQ1Fft/p8brwp9J0yLNOPP/6y3j7ctudeuiU2UJaObb59JvKWHr9y7fK+D6f0tdV+dt79pvb+
/nNRV/q6x4eDTGS+hfUKQn22PS/L+zVDWTbOs7zBadCglvC60NTTKW4uAxlMi/QYou4I7Ui3PpsT
G/ioyScTDmqAukqGZl86D03bzKdNd19X3FXuCyma0BOjdyC4wIsN8o4wuKGEUPmOWJaTNgv8ggIZ
Im4VdJVvxUo46Z0/G2OAJcaeuE3qHKXpLD9BMP74yFw+tW1aJrIT23nr8lahNPQ7qHT3Uj+K/izk
rVHd/9vfHJdgzfqm4ZniradRLcVgLW5W3rfXDh3NzzClt6uYB8Nh+sWyEpd++60ZTAdWKByDmyzL
m9z6pk3fRgi/2/jvWUp5vu15tOy4/9q26zICuNzJ361i1ZRrLpZ+ukdmGPjvmer+ZHv94xP+/QUu
H/R3F2C+ptXG5QKrHgxb0I3Rj78HNjfzD2uXU0F3TP4xLI6iN/VH6Vqlnmm9dwclY0L4R5YDxPHi
OJrlepQrZq01Nf0TrIw8hOFnHxamN3pg5iLl8V28oDXgUdNWZ3M/x2sJSrhjXJx0Rf7iKMu9F6mY
zjnCkjRxF/OTrpdFOK0UWxFWhfZpkDOTJnpVoIXFvNWLcg3VhFPX4C99lCkHgk9PznswTUqaJ0ev
l5hQlOV2lmPzPhdFd9iWtc7C3Mq+rf0KCbzFMO/sWR14lzPT4pf+mgyIRUL0D1WUacMH1IRzHqhG
kZQ6U8vDaJb7cq52u04g5XZU73AOXb/71K3COcwdcimGSLyCuYrbQs8bTCIH6JAo5rdAZ5NF/jSm
v1ooehBiXII1PTu/UXUPsGLN8s7HQujRq3SJJ4nyP5MchcoSPS56e3/vP9j92t/kduOePTcb4knh
4Va1GKUWZm5/gXBonn1STmCW4jXr1L73FehyCVckzFHWwXlagUzCzTey2HJ9/eT7NCQaLIFk8LeX
pmCCpdr5k4eqJ4IxOMbiwuKutxweTcEc3czyR93snrIcDY6lVjcpMecOF3gfV5nK0KP1cwXn3GJg
J/uaO5Xa3Y2utDYe3bkPV5+4A3ozNG5NLm5kbe+3fTG3yej0ZTAhC46yYeuPfdYRHFl4I/2pzTAy
G6ajnCvMomHtwCkeswmxCvoyAcnlprer+tTXJjiCX/sPBgFNMD5Xszzu7fjRGPUhJIG1SpQFe9PU
9D7Ien88EUElrox6sq+NYdGvB3dxgqp29jMlnTg4aV4k7lx3oFG6T28utDLRVOfbr+Xk3NBabmg1
dMQ/eiUfXVu3eWQm+9WjYbXj/DInVM3+RMRzelr9YTlvjmWjxlWokmaxP0pL9FdIeZdv2eR/mRui
7DEAcxMl2O9BXlcouZ12N47b/lAtThVC2MuPuJlWsS9X6853V4Pv1LPugFfcU+kpK8mlS+vhERLj
Zr0VtdCkGK5nH8WKmghBK5QtHLcTy/Cab8K3zKBzljJsiAuKUZm7V7RP/mk3hvoM25IkuGbrTi0J
mFg+4FjnjhBeVGnPp4sg7ZHomKYIc1tZD8M8u1AZfOgdmoNgMJ1TKKdZF9c77DXh+chBKwUavTlT
eLGBG4Cf49ZCcjjanTpOOhokI9NQymplcwDpy14ZSw+BJa08cFB5BV41YctZ9M/+NvoxkbcP0t3b
yGHmf8qzSd5qiJ9OlZ3PsZ9tDrJQX5zoQrfrYTfocjvDOgGzZ/xlV48MOe7RPrhF4G7TUgb2jpC4
tTwY8DheXYkeFuVmTGViZIMeyAF9guzALzrZhKXbGOBDW3Hule1GU7qdkaS25XPjfgAxuaUlyMI0
LeS1S0F1XVkdUBWxFknGNxj4+L+X7Xt/cSK0pnG2lpf+fini2aq+Uh69Gy131Ngxpf3ZzNYh8tT8
AWkvHJc2NU5ILnAEwG//bi/y9FhAFgoMxmxnB21W7C5lfhrAbY+NJDcWPcR4M23dfpnTy2ipsZmC
7k9ItTbW88PQTS+wqIpoSUf/HgQIkMoe7KiziC8qlGvdbNpanqxR6oFtTeVxqjURLzWadf1CKffb
YY5q1xE5upAV15Rmcx5XWWmwEKabLdPdEwxEIKRR058RzagrdAV4iLLNEjmLTozqFo1pvrFOZ4HI
w+3hmtdNl5hNJhMdhC0guFTeGwuwHCyK+ti6rXuD5nlP8r7/upeduBalhkq40EEYClEF0pDiPMn0
Ca4d6iL909LC8neLzg+wVSgSZzYyJvHtiznrU7ib9h4uo89mWdXVlxWi73Flav0AzXh+3SFV5KE1
2Zf82ml+P3d9ecW22J9GlVa3Xmd0d5mkV1qqsjhsong0Jq+Lu71eQ4qjd85izEeiNRi1olM5gRfp
obpAt1NeigNJOGustbJIJmsrUe7DIlg07iv0G/Gp2NohlmXWnBCIdkfbXbNPxjp6sSsrNC7mVN4v
LnyLokv70MKMNNidbEKqCr907aDMBijjtJBU6z5otc57v3RuFtYyVUdlXo7BlP0udCAChTXkvCdj
qxwzKHxtYbvnfAi2Ecd2NOJJrQ/ukfiC6p2QaNQCp94K4MBUP+/9qt+O9b0EiipBc73lRTWejmoc
zGcoe/sA6PvY4ySQoKGYEyPHzB39+2sLJzZYEIaeh7KRCO0MHZHcPLGf9bD0SYsKxzJ/RRHII+5e
RKRpqx+1vEUxpzWwphytuF896wueutlXc160yFKpuvO9Un5B2uWUkFK1ItLMtbv1Sstk+3bqQ2PN
6gRBxgg1YymvVl/n1k3UEZMsXyZCwK14UIblRIjAq4fcdzfu3VJmB9gYhRlwkveRjq3poTFLRIJi
tuegRSWeSGqMW0mpEHutVYfIf/qgF4N3wE64TPQmfwHL2wJ77c1zqdm/LoM0bqTMvuh8CESAEFmD
DTS7vYRnQvrHSe2iArfkO2gcOVLUmjO8xZA0dFJ3fGi9Kcemw9FvjWKsr3zG6Cjwnc1nMtqIQEdv
aAReM9pnLb9wklcP2iH6EvgounpYa+gnWUoSC0JEAkXhqqGXRkWlJl2FlpU2sSfn4mmhyzg1FyhX
Djkv7Zif9W3MoKxKrAIYOcSonQxIqBv6sTlfon5Gyj2r8ltpp8Nz7hivy+V/izNEPDjjOVdkNYWD
5osbJ1ueS5eREFaGEBF9sz6uQ1+/MtxCv4iSMABpe0Hh+iwXS3ue6ZKTycZLUat08/0lVCOcHGIS
kI3sw21ZkQnQpvMS1cLKjrMNA98b/SUsIMWES9GpsPA3LVQYHMSIwuvIH1rKDTVv91OtP2doWZcg
z4YvhrW/2k6rnQDzhjGwoRRBUvCKq5WZeeyiYg4Xd/5i1R6fWV/YPEasGkJ4URyZ2rzcYpzuBBY6
tGgz57WNtE76B2wB7tBG3VrMkUa0FoP9ccie4KnFBZYigbZ4WbDM9nqHLs+N0qn7pjX766BpI+iu
gqdlWAiYsFW9ovKQSSNcuE2TawabXKZIQYfDB9dj9O4Oc2jj7Rs7XqndlLQ8UU9m7ZG6uLqR7Dy3
jNPaYN3AY3E0Qcok9VSG2ub2n5gp6JRWsB8POGwthxkmTERDkEVNmW7JJMzsZOGLGEK/+4wWoj7i
PVmFE/zXMyz5Cdf+Rpz70dU5OTNum4ldjVVsflKvzn6w95RwMQJmk6J2X6zywiTT4SH45eReIR9A
DeH0+QfEMXPQWRTwFU6UJ4RwoPoMwgJ3F+I617zbQdQ7zPNd+5jVmx1PjHE+FjiCs1SZZ/YctWDn
JYkxZzTbEHCrzeWtresZBVIf9r3tP24+ML5paSuQyoqviT2+tDjioBPf7Zuitp9dg/KraIw1uDgi
IEYnBeVY+PV0SVaU0d7ZXYTkEG5lOznHrHHHL2SPp7cwAvvrC5k9hDtgPA42Ra3B3s+hm5+Q7D3w
xNmRroR/hy1GdV8r6lh3lR/WfOCxUYN5sdofTu1g/dr5Ix7kebPGQ9p+hbU3xq7AWgBhGdKui29G
MKh8imRjb3d1T1qiZyvUYV0xx/mSbidDIm4Pa7xgPsLCQclrG/QyzHgG0COZXuUmdh2ss0kllTUT
6DAP6b1bz8vNnDnZDRvddpz7Gu2oU2JZ2CPSpDKUidEVxIdmEGvZ9dPxpuhRUltD554qFL0Q3/W2
9QIb4dGjUpbz0rRVGTcdoQsMMaf3FxtkTs1+PjRe57+XPCuxT3RyFtpON/Elms5JKh0aOS3TGacR
56AUy7CHdn42dP8rojI37lsGvmj0co6YPI/gKmQJVYITt7CEgxQtU2jbhYi23Tym+4C7YyFxvBhl
d4MDDCvWxSd0U7e1OYZbiqzK6fsiWfvtSwWSE5Rltx3R3b46jb/fCMWzPyL3OeWFk99uq4NLxNw2
gTdQS1r2rCV5015Ml80sNDtlRoy48ixg+Le/W7FZuUvT+SKK2sQSzZAsjxPOIy/Wvo6JRSzQod8x
63C6tDzWmzF/KVoLZrMus9is9OnY1+1271v59rGEP3bud7iBtraXgYBKdgOvD47pZkMQ32bxVLt9
iaLJwNfHG9clyjWN1BGarwNjdy8uhPXo5JvMGMiupFunTvVoGd0RdwawI4NwZdYvbZg8ULrlZ8e3
Ghz2SKemL0yfZkZhCftne3AstUStwkfAagswrkXbyHKZ+mBESZt0+v6Odsxl4A0lkzuHIjClxDtu
KZPKvTCWZ1wc3AtZVN3tLSxLy9hKtOr0y7qRvWS9eMd0VwuwUFJBSrjasbZK52b2+vLR5Vk6QbPN
Drbi/KJQLW8J3Fhv+92xydZePxWKwWFLdRnnk7kdELx18Y5IJsa7Ig/x0aIgrFBXjU7tnmEyq6hw
KUxxy7Ig4BrkBXfNaWEZH1xt96OlMJoE5ZOELWo/FEa2nHIfT6a6XoYrV1+rZEaSF7G3mdcedACU
pVl+K1t3eGjN2jobbYuw3cWo15SuEdWqbo9Dx/fXlyt2GHlBaHbrkpa7A6ZVwS7Fpy4vXjWJrlB2
jnNsNDTblSY+k4E7hzUKNhfawrHHdCbQ0bxemehXaD7FR9ot5vszldQ85iI21Yzz1t4bUTqjxd1T
y47NnardRXxzKk2tC21zYpPwEeSgh5Ro7Qsjkp6NNjAzdMY+LtSE/T1EWuoyh7M6G/blphQzIKRy
xBkervvBxvbr4GRkLBWYPIV2L5djOrldWOKRcFgRHgfprnWxP2nOh3VsoM4We4b3lvEVykEVdkLY
101Zf0EqNJxm4uJCa0/XOzhx6wGp1uvkTeJ26zSI8gwZ2CPlihMbROZ8YLPPtbK9Qg8njkgOlpgA
gTxUKOMOWE/QT+W2f54nz37C+wbf5MJ0Ppli8k9blTaP3LiMW75WL/2qXR6L5rM9Wyv7lXXLOnGv
sRCuYGvqY2wiUMAGwuqCSbpWNEj607zD/oTMZky5JNL3yaeR6yEF0JcWuPleDFGyeaqZGbPFmAtN
9DpqTI69He0Hgm0kfONrij8ZfgGTGymd58H2Mz9Wk5iu0mXKjsJox2jK3PIss6VK/IIwU8YMmjTU
Se9b88jCCIvFPsERcO6sqmrea/5OQO/YfazEkMZ2i8dIl+4u/JuiTMg54hMYNQC8I5fY05R96krj
yc4zEANKuEToFTYUXQXnGv+rcK305aYD2eSkMp+qYdBivWwU42ZrOYDymwn4NZi6J831AByGXYps
c24q3fJp0avLBqsRL2pUSG9HuCOYHLd4lFwq1dyuLoUqBho7Ek2cBJyL4oQNXJo68CCuX46ZaSdP
Tt8s5SgY8VMVDbWnYmXselD5GEFUs109ypIaykPJfcgh8J+0ZVMHJZf22EwyO7o9XPvZFkPciHm8
4SNAC13t+oa4Q+N6TdfxGQ3lJ5gCY+ivI5Y6drtF2dLoCc66VA1IHQ8Y9NG6p9l2BMWiey9yJvh7
1lwLlXfvZVbKO2bD36RB82T0sFvdGb7TuMBnEXbZHnmfImwqk0IFCDWeFzncmh3qfscT6r4YkJgu
9vTF4x+2NxCU2iyqO/oYwghmP7sttr2iIMJ95dSj/0zQJYlj1Sl5haIII6oRJlWecrthypdnz2y8
JzTf5vO4W1sM2Ruet9ogT/aWh8UPC7PMO48NG0uA6zRLs7BbHVA1NubA7uYPPjLcsO1LXM2GEacN
tTUnj7t0x7CCdeCXA+KQ3njoRh+mzK50Csy0OCwwymPN0GGDppNI5tFXgQ2FPgTiJMV4n6ajm9Vz
0hf+p942x0MLLnZPatgai6K/KI15dtGq5HelU8yoclfjgGUGRxW9XeJhNxFDp0Cp7mAqSNnzRAKS
PJrwb7BT4DKo9PKHzDbkyYKfcgPDBjGdtfSnfTVdqCJznfjjCm0ph/aQdkV1SnGGCcvSr6JpM20Y
HAUuZzZzHNkgX+SZZFccGyPpNmCH1u+Gr0va5+9I+2ihy0uk6y1QdlpcQGTaxSXUBivZcyCO5ZBr
XcRhVoSEskiM+6xgwaqGzPjavK7mGpNAzwAEgPdLNZe17RVKKzPJJuOpyns9zMr0ol0akeovO0Fz
lYbNVo45EaY5beDC97g2/w9pZ7bcNrJt2y9CBDKR6F5JsBGpjuos+wVhSzb6vsfXn4E690aVKIcZ
vvdlx25qCySRSKxca84xdTke7JDgUZ+j0Ka0i/JaOm2zIqQl3xULPspUVnEzp/rgtbaVrCuQb/ch
cqc9lngQmlr+cw6S7IqNttvidmnhmXbTIVaw8YLWp47A577jRvr7PljOimYDam02tVcj7R0vs/HH
hYY1HhA4FQeoXvKpImSbPxwggnJCfYtD8gfNc50OzKytAmwTK7CA2DWBIS2SZF5NnZaIXacSWEGw
6Fa1TEsaw/WLjs3MmzhPbaYx9lcaQ+yrgBTKh2GqVw1u4hXBgQNwO4o2oRZuoeNOa46RLT0+ju+Y
rZ0v2SzH69LQnkBP9pvGxgdX4inl/YC2KNBtwElOQ2Nqrt5USu+AsbG9GfRKrPJ4ru+XHv/axc80
r8As/RzCNqP9pDPCNIopXkddEuwTkC1epSrti8+J4VrW9CYjklU8ymt9gR2pbU2vDgfKvZ6Df1Pa
Dwea+QoTurupIxCvvSitWxqZIS0sbq4ytOkmFCRwaT3pmjAv7Ksxs7snnG5IEyO9O46RrnaNEZDf
NOb9Oqkr4Nx6ugwf2mllOFHpuYas1mjWWR1WFx2HwgYRnuHzj4nCfY0SNGh1KurHrsqx2HWNA5cr
TbqbwpSaJ5PEWGtaIV8Yw/QYYSgEV3lRBYwXcpN2aRbhikWB5BarpE3TezhzX+p+mQIMMxbGkMjC
WQ71te3SOMmdoX5PsFTcgaip7mTBcRaWyrBz5uglnn3oOaBjQfbnFvJ3fyR9BZaZ7dk0cTe5pNRR
XVA8K5VL0CS607JSoBGMPlyewaHt1pqFfpuP7vdJzNauigdBYyqlLITB55k4LY9imGd4OHa1g33V
bwcO9mvarvqq0aZkazh5cj3G8i0Eu4ZQ1cSzOPUhaK4IPuq4ggNU3tUQP792SaHddiZVVjtiCtKx
kq14cPx7gyMjJ+VUnBoQ2OG6tumX0USAWxiSTO5gHT22kTXcIptqtnXRzF8alu5dq5dZyCHRcZAn
ll+qPkemJerySTHMUwgLfAQUzCt42RhmlH53Yl1eCT8c7iwKLkz+Sb/3Q7z9ZhOJb46b6b84Jn41
E3+4Zf6mf4OLGb/EVtHh3KTXerBAua2ktMOHil7cThv0JyUiHCnksrCHOFuBufCWhfdiNAUWZDF0
2ZMOjGOlQrhIGEdm6K2AVHcpMWWmV0xpCdWkLCdKHdYKaAja2rVt3nHKfGdD7O58IxIwUdsHZojh
PuVNQHOXsoHocbXqC9pj4KzgqZix5bktjrU6hlTDkE141Wwl12kj3/UhSo8cL5nuVH5/V+sRZ9IK
hmLY0Eb0Q+Wvymr4gfzE2oRmFu7g8/SI+FOhXU8MHzwHua3XsFLu44E2Qt+YPWdpegBwr6ip4tq4
zvSp/y5m3suJCswftuXrTB+yfrwD4aNtSiOUB2EA4dJTDWmsRs+6oTFar7OQfV9Mrv5rzgaxDjHK
P8gkjR+jKqyeLWxpN0YCloCqAl9447ZfW2b10o426TdNjPNei9v+KtQrI1sNI0yqKPZD3k5R96MV
qbqixzzcp7rDsnQGwz2wI6XrxK7DL26UlAdj7trjwPtxDSRu8YA7Gh5JJsKNaPcSjxoo2tjdcBir
aU5pMV61Ip/WBbb6I8jFZlc6cbsuiUCj/k/sXQZPat0FmII8F4jecyecWDI4o0Fb2yF+M0kyUuu0
YofE3FkV5Nt6kHadn9rUt1ur8Jd3NGcuufxLHhUalKCC72swNyuT8ptvtGKPdfGdOMP5wITwdXTn
F2A677am06ruQsfo1mMFJ5Uy3yyeHdy3RTHq7Y6lSniphjJ5GFtosDrtgpdKE+o9ruQUeW0gnWs/
CQ3KB/pXRWRlvPST4LqBZH6a0jljvlXZB8daTUN3Ezmy3OkwYG74TPOqGmNk2DKrkrVmO6iUEuTS
zewPnIlYL2gu4sAARZeM067lFu0sP+i/hrERX5PXSp5Ww4gmF8g4o8wCEMOM8JYuxwyJ0eoDWEpM
ITF1FhkzO1f7UlgajH+rUWv6cZiwgqLeRoyQt73ImSOG+uwpvw03jhaGRx8R4EEPg2Af+nRQsDZX
nGhsIJSDYOySJ6xI5iEn+K79vqwmDjIqSx44kCF6rVS/HV1r2JuCKlr5EpaTUvY2a/1gW2T9zGie
PaBLZ0zHEF3xrxYz5EbDR7wsqfoDla77wAGAlxggmRPf8vqBztJoOM3afvezU6x97aty4k0e0nsz
KnggmVv/ijR3BrUVKEmHW+rM7Jd6zcgDMF3p/B0TjP5Ok1tf0BRT/djXOUbSLhiBZ6TtNkyAjnRt
RlyPHtY3rZ8ygJoG6WkOUji7sc2jDY54rayWBFpeUMy7o3fO2tKDcIXqdSnSGjervQiT9s5gRrPW
S6ZOejt9J0yHY3YGR5lZoAtvAS84quG2m34MgvSYul7gXX3wyHtPvfiLkYD+a/KFX128uVUGI7iu
UCwkRsR5DRwoQ1L2rqJ5Sy07uTeYMm2yETRi4or0Yepc8zVps/FFa8y28vqRHqwbQNRosIquMME2
q6qlhWwn1qvZFIRq5ZyeXajWoK56eZxzjWybSIOC5tgMIzkQgdpq7YU9XGId1xnofNcgWIXbuNBs
LHDgLLwxGb8Ro+0gjI0LEisbq88oVRNjNVKE3HZGj4SYwqGUC19KWPVWOkO7JyS15QN0/T4LhuCA
tF5hq7fl65QKU1/FoaJYce3hrqtw12NWD49WYOjftFRRMZmNX2zNnFRg1pzhjYbEpc755QnotAnO
MHOOU2eiOHAEhKualRyb0+RNlkID7+vkO+pMs7twiA+ZXkoGj0jvISHgq9YMe9sqQ2y0oWh3fJpx
N2kdSSsgDr7U+WL91X11iCdVPqaQTZ+CLKTajzFpQ20ChzO0P4B8d7hRcggtaHc9ZMr9MSybfBuL
NkNdH4VADBT3I5YUTTaT62IVdbXZenY5pU/alMb4paXzI/RVTA0w9r/KMiq2HOSHXTaK5BFOhbsX
ehX9GBMAzGCa+x0Nt4FDZNZuZr+Encmk9IEhIyNV8BSADNxCyASRun7XSZ/3gN6jxjfmaDrRD2dU
izVZYuyPoHbTHWBh1phfwApQJU7OzjRL0EedAYaR3gcxS5oxHWkNzl4f2gztOjVtTSO9NRAp38Ee
NTG6GO/gOnUqRfrXg5G3R2POIHvS2WUMVSziG81807uM9mZp67QFzR8T/viNHQ5zjfFG/xlS9wMW
1oK1ISHz20Riz3q+Cvth3Uemteqx0XNaHTHxtBrNnyLw40cyCO2HJB3idzpzXbc1yzm6Z6iITJ/H
Zdd38EaRIQMuZ4mHaxfswKow6vA2ZahHG37Wr9KUNrkoUnfPr92c8qqX0D46eR8By4kop+96yp6T
ycGtQoGTkjvX8ahixM+XIljfSN2orookrTei3sM/OwYRHqNkmHhQwqycPMvQCY1I24zmqC0qbCvM
LK6jHNJIVoUZcGq/eFeQ7hipaMbRKqT1NeyJa5mCtKHsWKo3ipQtgwAGdnagbxgQu4dWtMrrGTWF
FmAU6tqpWpc120kJ3RLkFUFz6BSjgEddFYa8YzYhv2Ycu0BYzBTvzcJ2Zs6BdCA1I1WvLWeYXsqy
bfYSKCP0VNgSuyw0aNnXQrtNog4hlh3WG62FyTpY+GyKwuS38I2p3Zl1m/7qhfJf/UbOpziOrBeS
SulaxYFG37Fk8pDaD1j9VbOm9LwUqXXmhv5HHrfYzEyeWMXg4lxIWEHS01sCb++hIt7YTIW7MdqY
XXY0q+lOGflzC0ZOR4VQlP3mz8K2z8K5RfIs8Fe4LtLN8xTP3q30OWJzu4d+U+/c4S9V7kiqsXlg
1kPrypROnYnmwkgwyzd7/06w/QDDt/4qqHb55VzkeLrj8AXQnn7SR465PnTQ1O70Mb1JgH+32iWX
vVw+43/FrYto9h8jgEDFuAyWPmoLk26azMCqq1spAkFfSbOWdmI7HNO6xXdjZQ2uHzVvAkW6mGTq
f+vreuKVOedlLW7Snx0kH46sfagf+gB0ozuO0X5U5D9IuBn3wMPKbxQETAGAvzCD+PMdXowEnz4+
LB7MAK4BI+ns46eS2IvRhjXMGHHV53fNsItsUhecF50HtQB03YTNBbnk//4oH6+6SJ1pRGBI0W3D
XNbdfwSZOkB1mE5aextYTY2/yaZhmgjqKSQW8/BDF3ReUqWATcRMvmQcLr8Q4rMVRQdtt5kKfi7d
8YnOk7mH4ess78/hxTdsPGslVqdOLn1kzBqPIQ2UrSaCdK+bpslUI26zK9Qk1lZEcr6eOPCtTair
G+ajnTdngvmS21ylnJI9grfJuFDjSy+7HBqEACdHyATqi9reF1DtaWzQBtECWv15nT/7o21So+G4
hEkrybsR6I8oBNkA8Qbu/HxGM1fmQO66sD2CPiq2kZ0lty0PyOPUdfWtPbBK87l6Ska/vYuE3hxz
6ByTcyVKH2kT6DUotbG2L8sRPvxQvlFNuCC9qubFHjS0Z8HYejXSDS/WE+dKOvWBIpm6PYyK4aCp
9Cdr1TmFvcP83urnG9vJqitbuMNrxDyCHnRv2dtpEiWrkdMg9PqCyCTIlFswO7+mFJoEyn/NA0Kc
bsHrt15lNs1jsfhex7aPb1OUHqeyDBJzO2bJfDXVnDFJqTM2xmhlB9edgpKBqIgg48/mRnXauKYC
fJNWZV3Ni8hpwsl7yHxhtauRzFYGM6OxSvhnbsJ0oUlyiqEIiEaT3zZNrzRtih+aouy8wRb9xihK
lIpZ4/90rDTcDPWdqNTGibA1BeFxiuBOx7ARvVEfivuJDuNPaeX0o0dGa+UKyiGO2xnBadOQOIJU
Z7oOpKy2MPJyOIaE6rqaq9a8sGnBOBTpR9fq3nE7GCc3tsurxibr1RBafCvmIgV3Km0sHW6249RO
NTIl8BEbX9fWg2zSU9wU00ZvKkbiIFTQxvSmr7ZQwYlMgi3aHeFLz55ofXx9eCutdNU58BF7a37r
Nf67nPWXrMjMYDJiy1JtO6LReD1DEGY2EHav6MN5e9pzsiPAtziaefuN4Un0HBQ9fZ4EkRPeiuC2
avXRi+M6uqlsk+6/1uvePLS4acKiLFYmhNqVg8fmVGpfp+ZLu46kBCFI9bgjajN8dozynpST64jj
T5/52U00d0gDw9RDyVe85GFjfKvjIHkMqqbakaQSXpXABQ6d6MJbdyida2oHmnt8gpmBSGqOHBJs
6xhN5I0p5uFfCjSJzznAnmxu9rUYaqZ/cS42EZ4ChkX2eALCpVZB7n+tp/HNb4zyh1Y7/hqGEMNE
WpXOrYaoBBmpCeJnDmicMCteYxtIr+gVDwfdDicGVx3H/ibv5h1CdWdXg5iEZtZ4sdyktWfFvfzi
9GhLM0VdsKJMwZdQuxHzbVczGVLCCN4y1pE3IZyBQ2Bp76UrGY80+c8AgREIRIQtfAT/F0KaEmph
0KNrqzv4IvizJ7v6BfHT3UBcoMEdLJrUVLf3hA25Hkj04SB5w3CrI7hnoI2eHGKDKFnG7xbV27sA
tngIyCHCMpyrGy10azDMU76ZDVVd+8XQb8pmcK/hqXG4dyuSb00clJPUEpr/GDozVdIvhm0X/FUS
oO0qWOYOb2CA0stL+bySEE1hdoRGsICYwNpQ4P+Kf/H5759L/GVZNDR6ilOangBc+eUF39+ZadNF
2Y/Jf7EX8pagEjt7TwJ1bfyYQubenP1jGwY7U3WHtAfo1WDzr5lp5mzzf343/+6aimhT6RL8igfw
7DsRoOjXgdWKexmG9rhBjzbf6X4ePUK/s3+0gOWeawdRZ47GP7pw7Y/uFexhlDKL+0MxolSuYS/O
qw9vaD9x5hGVfpXvomFD0FabXCguP9pLlkuQ7yuXKo3sJiH/sQ395xLgF3yyG3r3Fhf/+E6agt9s
yKL882946SJnlcacpYXyDS6iiGOqPMb3RrQ24wsVzaWrnDlY6B8BFMwG95ajzzzc+nItEUR2xz9/
l+Wz/ls18YO5Di5KxS8GGsmQ5/ASBGszwPgw4mUbddtgHKrbeOqDCyv9/Lu4jpD4KA1l6Rjd3PM7
3ySiKXW9mu8ZMgeA2aZkl0R1vtWRRxw0mSYXVtrHCtQRKOltrHuLO5lnizL040oTQ2A6jDuyUxF+
QYU+D69uQ+/xXjavfpQj/7zkR/v4BW1sj1ggCRhaLuaYuEU/XhByZygmAlsYdIcbJGgtCPsIQaL2
d1vSp+uc+19xCdF7KOSNmnvnjkymaQOn0//250Vx6duc/XydkxYIp/k2JcCLkE7em4aKvZsu3KWP
a48t2zFRMxGHyqZgoSddPsZ/HlaSDYAu1mHzCE4Mt3y1FrVzYXmffRPOmDZ/XuAow6EO2UV+vARW
HN8I9dR/ZM5OZ5jm6GTTQr6w63zc2LDUC7ZTiQ+dvcc07fNU41yFcLSronhopbcoUWxvumSyXRbQ
v8/pcglDsGU6loUMl7t8thvgq1YGI7rqwacqi4zS88NDPe5j/t1gXspPPr8xXAxI2OIVx2u4ePs/
/moEHqawcrviQX5juF4//3l1/eavswlgSOUEoENsPXvtaYNBGp+vZw+ZfsURSf+7BgC/FH5XHbgP
nhq8p85y+f+sKtMcFUwKU3voB0B1JzwcF5bt57ttS550S2E+sxBDnj3rpBSlEJ6F+bCdkhc9NFDc
5H/npGdGLC3MQKbLhrJUCWePOZA6tpixrU92PyFq2fT42ziG/OV9kCwpvCLG8k3olpwtqSrOlOrJ
BDs5Oyve0LX///vzZ083NHLla8ufN/otvGm5/fOfP3+yAU7Qh+FeUwAabLlnP9FYZX6ky6E86eaw
adGA9TpugxeCci7c7n+sxB8ePblIqjC4s2JpV7lnCyovc9kkc2KcrLQxOKSIQ21iejRbNKlFl90t
MkPGCKSK4P2bR0qP4QVX1N/1nVgSkHItwY627JXOeVMlKRWJBNXYPwR7X9vl2t8+NcufZ/ficVyw
BOcNQUFgH7ops3+Q+vzdLM1XSEh/vmGfHnuuYPJWhqZlU1uf0zRS0VRBL53uIbHH/VeNycKf//5y
wz/cpn+ed96QrGW11Jofn/txGJEvs209piUo+TY5MjzzsBOtAe9cwZ3eELgaXFobH+31nwqNc+QF
iuE4HGSeQdOqQQSo+Lom+qKawvdkaJAelkyrEKwdtKI5ZmV3+vNX/ueE8O93/r+Xxwfv8BBI+9zl
PBlRiwAyYApY1QfeDq/djMgfnU0fRZHX975F7wUj21RaB4tcT43B0oWP8LtSi22cyp4dFxLMWa0Q
JbUhWoZYJ6kZt6PW3vRpjEZEzr+cYn6lWiHNKfxODuFNMZqeSczOivErapj4e6xZ+zpeRKpiPWbO
Wsj6iCD4wj702w8o6AhKQgMc/Zyq1vUBvlGcBKc04xGeFwio667aJbwyx8RkFRDNrfYNv8aF2uOs
yf6/d4cBnVi2cmGxSX1ckU1Jzq2K0+yUYN9qJiYDxE3Rid1k5jNPmNF/c5prbbywUZztV58ve7bx
Tsx2wrpkUfhqpKe0r/of40D+1ckMXS8aX30fB21zh1IHH2p44Sl3Pz6Gn69+9nYEmVJgccuyk0YM
wwp77DG1K5PhDk4qK/vRW5h2WyI2V0OIdwJtwhvD3Z9pbz2axA9wvNtW4LGJoGE+ZV4pnSHxKEr8
EtXbENYaIgX93qQ7txVdvikHrlHP2b2zSDjoZu6A0a15ozrbqe9+FRlGKTMP4AvgxaQVK3KsQZq1
iUl+hfFe35KSt1Hz/IrphcAIJEfOUOLpbLysCLdTm3uGwYIJ2EUGOe47v6RTbKTPqR88Wbl+7yfl
Gqf6uMJ4hHxp8kSZH5xKbNRUPQ4kF7sFqpIxd+bVkFnJpuxDCFjM5hQ24rVPqC3OHZj/BUlYlvzZ
V+o7Xi+sr0O7qTPgx7TXInSpCF8QXQfBUxU1ZAk18otogqPt/EwY8tOsfbHUIubt+h3JPkwGEV6u
CVVDb9VfT4V6GrXhOo+J9EBuue7xeJdN8HBhI/j4Qv4/N555DvUXhao8f87YB+hN0k086ZZzzwgZ
pJkLF1kM2mEMJIETeKQy/E3WvDNiYgFH/zmMyPdDlsCw7XveaSccLpd2yGXX/7hDInVl2vRPtQYt
5Gx7MgoG0mT1lqekejc5AHKfFPoVTTxX8dZFTqFN39v+ySD8eqp3F36Sz88CsieGayana2v5dx83
ABjUcU/WBzVKr+XHGTHY1tAkgOhWzQhVR/0XkXbjj9ltMX/YdXnXpvMPxBXhYRbQ+LXUsA7d4LZ3
dTVhWouIRyXuXm31Iene//xZjc9vMj6rolwGRENRfg6bcPBjoNA0i1PtXkX9e1R8cWbgEW6M3uBe
oVSJu5tA/4Z2dVVUt4at/6ihH5pzfl2Pdz5EFAw3nuF8zxMUfvmvkdiJVKt5drFRp8wWQUsExjX5
ejTFk3s3/isyyrL6lsEfJ8rlXtP8OdtrozgoGalN5WlW7dGfkvskqiIoBlpyYYP7za5OnSQoMBgz
Auc4L8TgPYpaohk85SkibYY14TvKHfDemv0+5mN2F7lqvIktdABI0rEZRKO6UPv+Zl057GEc0Kik
aHOdnaAsMuEHorrKU1S9TIP5kGczKpxqhczcTd+Unl54yX9+hfKVeX/SuDEZrDlnD5GmB4VuJvy4
Qe5ab2qYUzQ3AAEDuw33ZjHK5yypycwbBY6HFmnDn9fmb7+uQd3r2jqzuHMik6Z3qAYJJeAkQX7E
MtskoDF/iNosW5HbdaWC3Otc68LT+7Fe/WdFOVK5Jg1anghDnn3pRg+JI5qXHzkEbtrQobDHv68Q
+GH/vcY/D+V/zqqR7Zfa3LflScmdi5SiJee1NF+QMWOoI1TQ3eQiupq6/MICWp6Gs12RLqlBK04Z
NK7O68bSIHBD+A6/qHCfeofEp6F/ntHg/fnGic/XoRy3aNMzJKXffN73qyLU1TK361MjzLvGz5/J
FEQrne4Duj74fDwAT0/wNq5aVW8LsuAbAubQtvXEmZYPQyIurKRlw/34vT9+nmWl/ef3Tocym2bH
qanISH1md2LlILcmzaLeDsnTn7/95xficjGbESaNAnxqZ1vSCJVoxheHJS2KrvQCfXvXXpGrskdv
f+Ec8ptLCQA/NB6XNqR+3vaOJva/CSXbqYviR2LP3VMiSncbxPJX4E/2hV/xN3eVq9kkGzHeX2C/
H39FmMGdiPt2uRrFVtlsdZsUMXlh0/n81HMUpW9Hh1pHafFJyOFiEyTFuDmVhJs0WffdBiBgGg67
QLKJ2+Yai8qFx+LzI79cEtDS8tDTqz575LWpttNRcMlkHiQkDaEd9Uobvvx5Xfz2KuALOTTpJI2d
P3zkW2sZlmEaI2V+ynv1aBjhhd/uNwdDk447DR7EycrEJvjxFiEqV9jAZno72a9aFutqINK9eh8d
joAlOofRU/lpxjIWu+GF1fG7r/ffS589YwZWncBxlvvWlPtKkJ/u9LiH/vwb/mYJLp0Q3n4gfCRH
/o/fLy/xUSFxN+/tvq8AMBnWDW717DhHQK7/fKnPzxaVGxw7aIo0FD/dLhLg3Gay4ujUmfbMwkPW
HRpQkybG2F5ZJfOFTfNsj0IBp1zuGuIoXdIqOd82koB+dlf006kX4GS1PCt3c6fDBiaLcOMi3+FQ
0RgXRqmfLoq6mLEZRmwYAaz9s5XvpzLF89TZJ8dvuq0vCE0bwik59uZgb5dE30MyaMmlVbr81f9s
x0BVdbqPSy8VNBDD+LMd0qhonaSjrp0Ighuu9Fok27YFBdEVArAQYep3mh0NXzhQwk2iVD44QZNk
65oI0tfZTrBlynAmzKgb0lNUAsrIsCzcz0FEpTIW4aFASvDnxXC2uCWKOTpMlMkg5AFMuWe/0xhH
wPrNjL8PYsgKd718/PMFzlbb2QWo8j8ubIX52Oktap3AKlcyQ44YMXlWpNdklwChZ8/Q/14KeRlN
P1pn3IOPl+JVi2KnEsWpmDEwvMXpKiOk9f/h6/x7jfOmX98k4FlQG58w7Sj1BRQDuhnfMC5dhvne
+Vpa7sy/VzqvUW19tCY/M4qTLrICvbXr3KZx1nljxRigwVR0NbDcbkmai46Nkt/pTGsbYSP4Mas6
9kqYWzSl+D+Az3Ou6kogMSYCFkVwShd7r4yWrMNSaSvcqgpWT5A7vyISHfbFYH+F/sAcuJx/Jppm
n2LEe148VZXpdaFNUzgyTLKqkGDs8ywFSVgHySbEe7StiSRas4UsovxQrMQo7FVgDoS/Yw/Dcvic
IuKYwPp5OG7LHULlN6clSLLkWLUm7vYbwpz3AW8B6dRVu8miBgRWo3COzYP1EwkchzVJLPxIc3uX
EYm2NjnSQO6Jw9M8Tod8zvZD0+prB0CBhgUBdoDVELJVhLlaD1VXPhG0lcobcAQRDKsaeRD2FDAM
kSKnSUIDkYnlrlxR5Z5tQmVgv3bBwUCpSeTo7y3Su+5lkb4ZWaA2WADsrzaGVDi0SbHLq7C7Cwj+
2lOAVxDtBVY5vR28xsnkponYdfQkgZASMZ/QrNZ8aIy+OeolBs68owKAlFNeJUDwVzKq1F4Iv/hq
t0GzM4eu2tgS16RbIJt3QsM+5KJzvTlNtU2NEdWzDazpft1/awi0/SfE9JevgE7I2hyep8qSGKGn
sQOgBUJqUjVvzXnRlNelj4nGMZJN1HeRN1eBgEA8DdUK0Zm5CyrARq6bt89FS+hOkuU+MD1gXdfp
EMprGWS/KqFD75gL56rvekK5JxB09RyDUczxsuNdkQAlefoHQpO/Rb0LOggj9EYnpHMz5ZFBkB5e
QITn9U2UOM5hiaHbm+7EqJZRJ7fSEscwqH6wLojQk5PxNZgtrDASwlHfLbHqqFtXQTulm7ie3uVw
HOCZ9/n0VNmkBdUhTbMyDPtb3y/9nRn7MREPs7kfu+kdCbmGg9bhfjh55VlwGiBVp1DWSuSMO1uI
eOM0eXvVWIishhIZbnTdJ4eoWkGFx0TSZUTEJULukFEH+7wZ1N4vOnheQC1Q2KcG/qtBJWsj6X7V
g/atmkyOfKSy7Xy7JiddZXT9iEBmX5zsV1gyk7Vq0gxfMKGACPrqedektY1svBH4ZgOwDFGo3edD
4RzR87RbsufHVS7xL3RdNB4HADfoJ4HktWEV3DS2+qm5OnJ3pzXXosKf1RPUQtil/W0UMT1qat11
jvp7mzLzXfmtGK9ElI28Lo3opk7C/qrxhf/gB3N01ZQF4P+xKu7cCSutO0PHxLYIkDEHKK9J7PVK
QWAhRy3YZGkk8Ncazm3UEkcU4arZOaH5ZkHOxKOHCC6pnB+wExeAvFJrJ5F4WDKf80VR1iQfj7z0
9OBmAHFxlfsO/VacoLRAwntH70cvLJz8Jcgse2XwH7eG6kxvBFq37WOit5GczbQnNbx6sY+PShvk
tly8toQtl17V6eQCuFiyI7nYFUfsQVm6cOwyGlOobINri/+4ROY1K5JXI1BrdflGaB+6ATGAV1S2
RnOiq6Z1a9qo8InfCZolfMBxQtIjgnRttE6OkpaE+zm1wEw6DnkJfVB4YatbeG/a5mj5ERmLNfCl
Iai6x4AG2bZdnLddOReH0EFP3udgH6xiJsmumunsJ5W/4p/w78UMyUcPy69xFxnrZAoASDSR4iPX
nP8MYFqwKlogcujGwxCUTOwS9UGEgLspIjR8M4SxbaYlFW3WXP3I/FFfEwCLarGyv9WYQNcqSt6H
vPlZYvBhthC/96b2xSg7+Iuj8Zb7mQ92ji/aMz5ccX/eTJOejS39ci26DmSrEcfeDOUabWcZPnKq
TAg+hyqTt9pTnYx8zMpK0R6GyAwzfUauCroraDOem6zGx+nkxs6CIrEaKgqHXqmAmQvMo7yfUHSB
MWie+Qd5EtNoxNsb1ZwL2DGeI7vBO2RW6YudZc8Was0vpPllxwHL3mGai+AY6I5bYYsFLdUtOld7
4SxgS9PeVOAQVppjYcRqiPDTDdB3EoO4lRz3PRG61iEP7J+K3Em+W1JcN7YLeWxoNGLODZ0eeDPi
MeeIF9REJ0ZWGe/koNSmjzN4GTwnW0gJ1kPciWGHwKi5AX7W3palig91xt67FLTXVMqJl4zhgK3V
/MUmVHqExdtsd6TaEDiPwDlx4m3Zu9MOtMu4DRkUsbSHjuYRTjGMY9g5lTGtedfOB9l3gzc3jXws
49DqkSp3HeRssJW7CGE2HiE3flF+w1tdFmb+ppVATVaAvjB1qZofUx+CUzwuWF7Z49hzGXK5hfPd
jfN2BRcTBog7I9pPCwJGI8I6VhIvJWhQlVxD73+1G/Or2XUvkwkVpjbS6AG2ZYKXgRrQ7CkZLGty
VzB26mPaacG9GcEccDH4rtvG4Eg+JnhfyBtdkDx1hhUpEsrY+2nMTZgCsz7kpWL2gjwHAxjBvpK7
xqwBRLyd5GTdUOJu2xTrUb7Qe+DgpyvOWT6B0AFgbLuDgBLm6SolQuUw2mrcytqIrxq8ebd9ohg1
Bgoira9+ZhXTrgZT4kFv23YziNR59SFPwdfLij3xruUanwCZ5BAXPIbv8rUBpgb5CC0ZnpvZfJon
B99zp2L8M4HoHzL4RKx5Pb8RCuPCoKW/ypkNMoyRKzakBcNb1aK7uUBynZl9smcyMt+VzOn5n40m
uFYEeq5jLKDHaWmbwp8KPN54/mPTpmoXmI3atToIsBSDOm6krnzJKxpWXVY5az6q2GoI3XZtjoOS
jMC2Bs7cu3d40VnHU+W+OTVWB6fWhAenzb2Ho+tslD4gmB5bntaU4gloc4jRtXyRudZ+t3Af4s1K
JrLn/TkzsVzObPYy6SAYqEE/iaryn/wugDXSVeMuyYXvBYSMbayAoZqbz+zKvkOYi6llS5rrFDzp
cEwe6hHl4GCUDk8lM6Qw8+2rMuj9DcfJ8kktFk3Q5c6m1diBADMxFRz/h6Pzam4UCaPoL6KK1A28
CoSyLefwQtljm5yazK/fo33dmp2xjOj+wr3nWlmIHNndpa6eBVk74vf1mG9ng/skqw7qVEQNmUzu
RPz12v5auIigcBYT+lh894Uhf3WbFVhbUdJ2ii2fzh0cb4oxr7+htIqQTZZOSiiC9DRbSZxaVnWv
9yP648zjA6PurstTlhr9c+stX7LTO0qg4WeZ4aMts6UuozL1ICcFfha3JzczX5ONiX1uIke5B3EB
0GNJ9vPMpoeFFE4Kl7O9aRPjLmEhs9EqTlS3T9ewUYINAT7ZkIDt+Smal8bXyHTlZyheJjTwIDey
PqhaQ25NFKtl+K/Rk2cduSyoY3pz/CjLbmoJAZrgUGz0eRp2KLFx2mRLzgpHGiGgtnkLCo6E4jQq
tkjHsI51MUQal+L3tAiDviEr+mOaFu2jaMts387S8gFRTRfY1f0Xv+xlZ445drYJ5P02c/7vktuO
jz0XJ+KTMlzOefSMtRynOxbFXUULC0PRBUxL7WHgKEjUycyM4a2vXbCuaJoDr6ncC1r2OBQrNZPV
yP4KIYsmQAdv/9llNBxhrpbpoQFeoahSx/aDoKDzPItPK5sm64fU8sl4Fm2fWuz1rbrYpyDaolDo
qv7EZXv7MuYjZILOsvC2i3Hbyv4WqFMJzy+GGVip7c7j/NqBRbrIiWt5lLazKbH2H0SPabR0vOSa
V7bcem5T7/M1lRthaB9FRyB72aZeuLal9ZW3Bn2LWyYpdkhctH6cVjd/YKZTRXl6usGe02+iAma/
X/RWfmBWsGzHMkuuRkM4EeYA5TyR4A7cUtlP44SPJU7YfHHWu1eZYsCJHBihrWpxXkEOd/oPpIbo
Idl1uMeGyu9gjVoatpAlDlnB2l2jpA4Kq2uCdJx+gJEIf0k69PxdDtDLBj7KUKsE90zNo8vcw+Ha
WIescd481D+h7io+/aTw13Kabaok+igioknt3DaBxZI3nE+3cxA/6aaRWULH5AKQIhL6UvZkA/sm
Ibt3JYyqLPAAzlHVuxo/qVFQwwAs4bgU2XIBAQO2zcjEenGN5pq3xccAw20/SbyYm8HCZakVnoKf
AH3HmXUVJHAItqgHyxCMJVcDpF0MkXw7sdEmr5QBDI4Ak/7IJJ7/OXo0Xhd29Xv+ghlaTp/cwWZE
0havwgD87IwRB4JRv/clTlWzci14R7OzN9fE2mgRtC9KjvFgpoNzn0eKl7y6ARdHYhdAe7VloLoF
AA9BwvfMrWCnie4jdpxfrWDgaNKBHGeC2t4Qomo7tWj1l7dEQB7YYgV4Cxo/6cFfaGXSY4GMNNae
FsZRDgRfaK22xyDH7Itl30YHRh+0UazOcsIaoVtEfpFxb20amnpzQ6AvS/lm0Xb2NBHLJUG6XfVu
djcwe8wtscq6L+Js3ZQ5xEOC1hhzWc7qQ+oxAi+pfr0YkEhTgw43qpgwWiq3ILXxq2RJugQJVh8M
UZod1N6wXk2xmIc1BfgIrm+5xFYu6TG8htGZUjtbNPFZdQLTfSkIy0bVfZ+XYiBMzhw+AaW7Jzln
2t2Ej5EnlY5hCeb/PeGYOYEnyINszoHE8nUyrxS10DeIk9+3Xj08QXr7HSelDkk/ehs2YuvZTJ6G
IiTmL/NpfXgUZm58ULyOnC/UPI0men8aOnbEfeNsE/69wIxNIqP7hpYPo2xOGG6SB/rieu92LW9x
zrAVvtfI+cJVNb3EZlUfeqERBqCXS50eWGnAKRKtAa3eTXr5l+RiPuRqtoJozootKfYpmdsRegkD
h+u2XLr6ruvNH2lZ2hHM3rwp1tHEYoGjj/cqhVUw8t6vBDjAl5CflXT6vVXUDEgc26D0UxjMa4sN
Y5WxnMOZ/Orpy5uDGYm6agH21zVUd1qh7ZyBDL+8nMHlVVSr6LBAIuU1Xh6SCnjvgKtg/O1AJKwP
jC5GFGpIRVg1y3trxHGXOiz6spbMgLTUk31qR/HebSv1mJiu88SHsjbS4WuZuqiGuukTJBl+PRub
tk4BtWGGCyikH4ftlJf220AI73bpC+uzT0zzzstyM920Xez+rX1Buhqn6Wm00dwUfQc6SI/eMI+h
jkg0UvY4RoPehrlWFcrcd94YB9htv1eVj1vQN7i5XYtzE6ljmHlOhCOu+Z7hgr0wWgJlQ2ZayIAe
WpvNI16WxX6snORlzSbyJTUdRpPl1rjSlzJg5mjhGhx+J3Lo/MbIm30yKJuDh6enJ4N5qBfRPYqx
0k4wSZwTHOXkzrGLNSxzN9+u0I+Z1zZ8DOPW8WsfXm3V94gMqVL7SjHUsxlbxBGvpfjHrfJLVAv0
K0QQvr1gmu+1GcPZJLxA3qRCcZo6XJ5Q5Vs51fcOYd4Hp4LKUMEP4eeTCfkZZruNde+LxXEbakM1
0xiK7msdmT6iFqWs6qbQtOvyjopwfJsryFmWipINDWMNy1CoXVQO+Q1PQkOwNjL/ID4tDqtqNAJz
EeWWVobQAn3B0t70RbbvaxjrsWP+gfpAXdesq9+0ApCd7f41jd7CXS7yI2etuKAdqgK7nxBExbGl
HttymOndix4Hn7Jh3mIsCV1swb4GwDtscDVurKz8Rv2a8Nqqn2SGNgPiwLCOsuLbP6zGv5utf5Po
DbM5QNKU0uQ//OYRPrW6E8Z9ia1/C0KbQZw9WsHQ32CimXt2VqDAFiLMo+dyKDDRGkg7yl34FIAt
2H4D9NIS7bVYOv1htIzkQXVWdfFy13nHJslkio50wy8X6vsK6ABkjNjbTrfcPLPWFiZ8ubUlZEfd
pFLT4sGEi1V35Uffy+gEjVDtE8IO95HRJVdgjV1QEXu4m3ks/pBN5skaeTSxjDnE9VZs6wmwVhll
667OCPwywR/A8TPwllog4Emjq3f/Z4mouAvXav3SksFh4NrM8tBPdhJiOYE+RcUWGh2Ehq7Rpj1b
OLhabsLjKCaSS1JbHqbZ3rtN+txKYA0JqeDbwu5pxvQkO7AWb+88cOhHk9HsaQV8ypWiDPtvLJzm
Q7r9e9QUycmABrbLO4hIc5r9xN088eMz8LXXW3Zh1A94ZdMugiEj54ClJyOqtgFW7eT6PeB53m8B
7WCJPX1b1la/5+W0QsJObEyAZnPU1Fw9mVHmvM+r++1UM98XnfMGF2kf1g4YqFmr3IMt2pqzpK2e
O83tAtOmoNAr8paMXEs/RtPpzwSSFr5INSDJFH2+tpK7mTUFfsRSa17WtCdygYkE8HjZR9ETD8Og
4ysajxBQ6AyO0QBklkj/jE6Kj2UV41FwYMAsnE140EqfXrjq7NtE1zwgttDvk4ahBCXQuF9G54Zx
5IqELc2204YAUzbU/YJZ+w857zx55nEU10kMfqUaivKPkSuCMFdxIi/DLC8uaU6PVOAqsEQuX2cb
lXQGxoSUx4iUEmJqQ40zkQfPN/tezeSrx85cM7fole9Gy0xkRz+KyyCZwq0mSEOCUt9xpaIKmNtf
zJbTnpwfKCvz1COP0LE0hSwmwP9MTRVahpVcTFVP8GIdyMgeqHWFHeRNLvY7yzOdQq35FHnSgSRo
6flh2PQHu0XoqRFca0bR8GOVnhEzxcUFywaz6Y+uB5iqwuOAU6lX72ZpQsZRZReMeLHN6v2G9Ju6
J7O2uRr6Svy5HPpnp5w+UGw2R7J8wPAzY2J0+ZGWiI7nmHgfRga9T34PnSRRMVuYyJy/1L0fmQMp
yyxxNw+9kz2NRq1YDbSMFVTlhFFWJfupMUzWDmhBCGgpj51kwcorJxLEj4OsQacN3qnxjOZDrI2K
IK93ZrjY6cvgJbQn1vSRNDcKuM3vz+cGsJ9cpgQwlIciDZDjr9Cvy9IG/1xa0UbPoscmmaZLQnZp
tmUO3XYvKUrqIcx61b9Ypj34epd6EJU60g/axNKPMEzdwwwK9i1Sehfw2rKBlF10iBeGxaaXvLJB
0P3KjQlDIVtuF0EM2NPYRAc8AkYgspjk5pp0IPLyel+Lu2KXDROTO2+sb9hbEbRu813q1Xdel4YP
ghRDvnCYrJ1GGkm1LaLhWrjQKAcX7jU5LhndUmJuW7BPjHXz78HgWBybsrilNLNE0Qcnemv1paaI
nr12T7zF1ss+mZvV0bmqBse6wLCe0I6OfZruFCvguxV3L4InO90hqSPeGewOUaiKAVdpkBwgNfmz
5kCAK4w8uP/rf1ER36aRr+qtzE6yDY2n2wdA8RzUdSjlyQafBvsfypY9w0ngFtlkq3hqWxAWdUQM
jGG1xk4asHF7lkggqIB2l1UD08DmmFiaoT86SNnXeNQ2S5a/YAC4DdqUEWaFKx6JrfpeTOO05Pnz
ygu/0xEzknLCLL4AL0+a28WeFoNooo40ED39BdSMZcM5OeO1xHsoAFwy5DRLScleFtH7SjV2MUv2
O76zaMlfY0/Dcybd7tMASBd4C3AF3N/Gyv3uZvY2K/vxwdGt9eia6adrda9xo8OJL0BO9MbI9Iv8
+VMy14oHXKW+B+312aqhT2xseHX3Q6NPJ7uG2sZIeNrUqYaJTGMQXaWMI4aqjpn69op4appSUEys
RyxYntYIDx8oxLQpKvKECoOJPnOigs0Gp/DCb8u3JxhTY2OOxCIMaQigC41yV5LHslQJ+FYmNCSP
cKvZzvDczexR2jRxTkW2fHCemzuHVYfPsaffg2XPgghxjF+hQZa8+JjD6a/ZMSX05F82Zj4WhOZt
7sPdsynKsfstMZpsrNytt3VHrQZ+gSyqKf6dnTnZksi1VlvWG+8t54/PYgWiVTR/EdAAhZDJEEsY
nZIEMHRoajYtYdrM+o+hdd2p6QFiZCTwbGJmNxs1kvzL4AnWO4OCB2up+8csTVB7j7phPTpmWVEa
r03rL9X0aXFMBQXEcR820hc56+xbTdkuzGgHG/B2Zn+ZsWtc2NfUF8FRwg8ivmta4VMWywXSrLBZ
mHhIsjsjwaRtsJEto5zOvPjQ47gF4p95R0bO330yMOx13duGMsIhkhldtARFP/ZPLdBnEDW5gnMG
zTItiJAWTpw8j0083Fel+gKEb27t1kN6mHFVU8cRrwvVdoTb66iF5cvwZpeEJQDjLC/aoMrmVJp5
edHZIDkoy/sZzO+YhflIopcGrYCrPanOYzRHDw0zfGB+FbWiPvQvE276wMq0GV59c0uRMF9rm5He
YuLvH4TIjqvj5Uep38ptxbNgkUrvbMZt2MZ5Eiiv70M1OmrPooY0rbZKQmoOSBq1Z3LyVfrGY6we
RJl4J1n1lXA+l5e6S7ZrGpl7Ur7E3ptN6reon92QFeXyOFoovHpnsg4ANObt1HXluZ4V+M/OXQNE
NAuUUmhuuRV7hKVJBLC2nC/a6rknJ+b/ICf5s+7gLs65wR5AN8mc7xTxMCS3+/S9nJkQdB8SQyUq
0COpvI3S8/iiQKyzk3HMDWt0mNxddOUwsUnJioyjNIp8P/Z2ur8xgGluyIQ0Mo8GgSSSbT5DsEYL
T87qwgQLmBQyToHAAKW+YgNIMJZI2g/bMKpNesuYmpnihn3MTHzMYMV71CmbMW/Ko0lhxHYjzv3Z
aLvTjMPlpIvU/MpJw+KPIFefFFQzwKz13sXJ92BQn+3ibHjISWPdZbIl/cIujEuf3UTbtjUGcFbX
E/Jp+yilaA62htOhdiMCzVSqPpM0bbZM5wrfphL1V680uV64B4jCyAnH0ccna2QhA1CmO5FyoMD5
9t1WVCtnSWIg6zYEMXDN2vNJF7KjvHxd954Xy+042sluKiZWzOvb2o5qT05JvXVGe3jksF5YF+Fv
zDCe7i0jSs+NqZoTwBh4ktbYPjQic9lqLQNF3so2to2z+05NTzaF516bLYZivWYTL3jbTtv6l/BU
d1lsrBWV08tDt5jLUzMOTJsoMHyHoqaCimYlWXmvEslr4U0/KeCS93iqZLJZbngLmXMuNFP8U46L
DHM3jeiep5ylts7/MN5giNVkP9BQxF+9sKodAXekLvU5S92YMOw8c8Y7tMPA/fVW5z6LWjRcsXck
0so7ciWbhzjPGvS+JZyeJicMgWt57fJlRwydCqjxW5Knm+lSGWW+5xAZbmWi5pMURKk8aMve0JoK
SYOkPl5qiNrTkmxkJl6KZvB2rHjUsZHdLVmu1el+R0wYsocbGnkQZerI19JpvmvmuAb8fSOPW15N
VJH3R7DlP0VPwn76n7AIcJKuVrxNlp0/jMsy+bqKh63FJXxPqKy9zUdWu6aIq2Pm5eIIcC7dZWX+
ktlOQSNq6KdOmDO/gB4WTZUDlWFjw7oJTZuckNSxvVoOpojitzxefqq+/cBSk/gGFYBf1h0Ts5FS
gJ0grZ+mBFm8QqFocfT7OEKy7Dl5F9ZiNTfE4ZhBykl0qYou2eTLwoJczi9jXXQ7zUvI3mF3ejfJ
qITGbWivZFkdUGLeLbWRhmwC7kjXdMN1FJ+j2SeBWLhpXYOvOMi75OzxVHf0acadB8nwAe1q7tsz
FCmiib0wGgr3h4LNgGvq1OyLchBKmqsOSwdtx1rEJ4ykZo++FDmJFwGZHmZrU9EbhwmJqLwK1qeL
JZctoGpB2d56s1Z/X+0pPXtVNBxpanA0sAxPN9hJJhRoTAdSNPe+YVd8XZrMeiAuLr8YDSDRNcEg
tCZJuzXShszIWhn35m114FV0hzbquI2QJC1iZS4fZCxdWAzTW0vJHoClVIgCbmFMRif2a+Sxfpea
/Rfhj729CAhNnOwVIuvor472I6TugNVsPrwZwk0yDcMl5+TeZxqfJrYYADWd/YqOILl5ktb9Sliv
L9fywZ3W/k3ykwUMp3jguhmdNEIgg7xPPlDwAIO2xbM5pk5gxMn07NaOw4eAYCxyZkvAqPpD0ztr
2IEucvvxtY7YJWYT8VCGGlJAOp4XsPaIfFeN5dZLjP5gDkV/HfSo33V5Wj2DSLMC0nVM34gFqYtg
Ays/aif5KUy924/uYr3HEEVetMaNQX3WRCqyNXGxgxWC2hapVEdrtXUTZoVLe6uIlIRN38jhQVnV
+jiOI/4iZlEEL9youkZ+sWTbfZGOVp0ZS9ms+J3oGWYUr247gc2MK3+iZWC3yRaM5lPp//LOpePB
OfW99lH7Xhjuup+TzAmtxGK6yOax1my/9hBngVahXv/t6+kt0eJnIsjI6Ljpc+aCcSDsIhcNmpxe
3Zh/AUBjvW07Foi0R0NgY929F9mkvvW+HV8Nnc4no9vdFPUMJFIHMGX03LKdq+l3NIsxMQGD4w/5
BBwXVEngOYOxjT3EB3NUxQDLpPlsDNavLrwMeT+ByrNpZb5htNGDh+tp04naICQeW2QvWWCQI0GQ
j0nVg/YUvDPrir1hNSzztTG7t6KJL1xGddKVKhs2I8T3d2RQZpiOzovbSfPRshtzT+eFOkfmLQd8
w83iiugcZe0aLlOZkRkTPaVQS0+sCsuXXiCrqBa3OBvyiCqKXKVcy97IB3H8pnaIN63pfmwXMRkL
Cv3Ryj9RyjLOeQClRjngK15WneFzCp0pZ+k/vWZlaCAnYn94aat/o5HdResCDPlK5jaOft08MaYh
e5q6Jf4BRs9Vyei3gJR32+m7l2F5QcgYCqn2tnwm4Ya0Ml5K8dQYJyHOTnUfJ0c33QORTlkh6UB2
PXcvWqq8MxEaEaEmXlnR/tibMn23CYKyNH69+7XYy/LHcx5ouzapTufQnRlEGiutkH7qGX1WwzZV
XCownnhaX5XzUOsvFj1VdZ+ku86hiBWHpSYeqPgtp33BEKrTfLNjQVWfF6ZK6cGYrz1DpoENYzH2
LEWYx3G1qf4PiBg1wm+nBeDC1XCey58BD6QZ3a3xP6NUxGIRqOOhVklUGNfPsf2utWejyQ6CRbW0
H5zWC7n1znV0U9fU24bfPITogFDSkz6Ec/ezML8QOTJG+ip9el2YTHXxdhqRF9AYWYo8T58Eob2R
He3l5CbsWu0iEPZeLx6q5rni1VE02he3Z9APIHTsi6CxCEp3fbd3g3r8uT01mfzRZJI+irN5JYFj
K9z7Wr3pnJdxkx9zczcZJ1KBDmUBKpUmmpNh0P9lCVmTiFANuM0LBMDpKYqxLg0AgucfTqBNCelx
YBZnN0c1ce+A388xrOvVay0PkkkEyZmbNJo2rXVMUBrxjeEeCfip8yRsjatGnq79EdfXwjj0yc+N
LY+5yJ8Ev8CLZhIsdfHK2/brgxnL5Dx4YGo6QQT8P9t4XuZXLFAb1hydfYncXcMaC3m7hhin32Xo
Z0qx7Y2fApViya0K6DxdNZLNLnV0l9pkaKHVyi8u97gkw8ru9DasaXfh76P9KmtNscEd7ZdkFNWB
6e6XmZv5HYzNrbPSXeWXibxol3A+iq9ezUih7KtL/Hhpkd5cEOHLoQNNXZ4jsz0lUC6NYl841WYi
mA0uHUkO5PoAE0Kcy3KpzANnvljETdkced7L2HLyeuzVCgap0cYeXyCVBxCJ/JZqMMt3KXvlCVcZ
Ktb9EqfYGJ9m8r/KiyRaZ6bBF917Bjcc5Ar7Xde65BCSvBymW38v5hfde2yjXYYAc23+mE/uNPWq
r4+m9xKr3Vr8TSRQsMCqW+NmO9/rY4YabXfLNjEF1PrlI21fUlIeR30fxfNBTrqfI91oaxyzHpB+
hvYUC2wQDguqGxv5m0d2gaqeOuO1sygvtT217aE2b4EahIekv/bgsbEvCQnAlUdWaDNWm1J+z9AP
y+y88rSGFC0II50l8kVVME/SroiKAoCXsygDz/shrI/r9+rIH8R/fpxA33fgBzJwX83dAPkq47hd
2MkfbipIdpNlcvEWg4qEA5HvAE1ToBXVNu201xH5GRjfjRs95OI6J/k+tz5NRO1LBYaY4WvcfNZj
jD7rGbTi7SqcbyMA2woKDSVAs/EIoskKKtLSQJryTDatTqdIikW1XGxyJS2sEXP0JjyUGUl0jIAr
O9GmT38cjUAVa6tlp5b4MPfG6hyvBoTCUbEJZ2FEycq53wbExJ8USVoL0YiJCGLrtaoJROc3MtPw
IAioJdygkKUnD+xZxh1uxzsgxTbW3dj97M2bDHW+y5c+KLXouxubIE9YMlQXuRy08m2Y/gl9v5Q7
I4M7CdrT+6rFFSOwn8IUzi3wqPKo6BMrsatIippI68oN3L8P3KsppEXhF5Pmz86/lTN3av+p/NkR
Z9qLjWg+4uEDKdlWoBpAwYDk8m7N0LDvJ+3iznuc5b3L+3AdyOYq37X6g6lV0Nj0uM6X1j3FvCl9
Gpblzsxeu/GfUzW7BYktYgP0bU82BJ0WfWGlDWQeZxzZwOnKLzu+Oh001frAfgY3/1PXvC3uqSTa
4X+3Muk+tH/8xagYx+9GXG8pip62F/KxmP9YftTdD/raPcxy+udyo5s/5UJkpLdb2nPWcnlyivcg
sR1kila2W8vngTlKut5LceV2C6mnfdgG0V/LyOQPoDGZw789bJT4NRsf9OW9RCVi9CeNIit2vH5/
ExYjz0g5kSQk5gzh0pbEq/5YkNy04+n30FVrcuAtmZxaq7hOuKN48ElI/eLL6WGcUA4OzAjLO8Nj
ApnhRXtNJwJBxT9n/u0QoGRwxcUMCnqNb5lRW74M/pL9auwdXIKderTVU2IHKEgXoe0YLpJT8oak
bCuj9Y7sod06y/uIlG722lsjx6OOyqmQw8diWGEXH0r3nX0BrXQRluItiX7lXQ+bUC/33Zd7aPt7
2fAfTvTKm7Hc9Wzk1jE+TMlBEqPQAHRO1vNNzzMuLxanal5yZtwOCPun5J4ikRyw1NUp8YYRN1c/
usR2NDkP+YNDzCNxENhdlReBJL6Zs8U1cN+sH7F46oZz5v0Ss1CMx3g+E124kf3l9qaxkeYlOnhU
3OZd2jxGJgt54WyJYONv+62L7UKVx6xk6r49JmIsUbh6lK9iSNjpV5ZfGrQHYA9WuR3cN03cmeb9
YhxURyur7+3ZCUeuDcs9Ghr7iC60szvJjmRaHxCnoku/W9TjMn05Bt+YjyL91BJC510E9QQGNdpl
aAO2/1tIor4+fkzOaa2vEDZrFoNNcp5Sgje/mP1o1byHvVq2z7qF6vJLd07SfoymFyKM6viwilAl
pxKo1brDq+7b5Z3HYLae7ovsaqO0TfvPIu35EpyE+zKK3cwtlsYYVV6E+Rxn12E86zGJ9aik+vdM
HkFCDKtLvbJNMajyDQUj++iZBJ6CuwzlKHgf31fj3hu2NHKB6P9xH7HrhkVIbFz0O0vydaqzS0Ky
KAha0IutAhhLn2/3D0kO5NSEf5zZG0MPZYtFBl1UxOWs3wLJLiVhXHF9GJzHTJ/Oo/kZD9GuMD1G
1aSWqTs6Gl86ir6n2oxsMGZ9h6mQpMZmS5lOwczsmg5AkzpZzLQlyR3ZJhuHC9itHnE8Iz59IYKb
0y47zsDyi+5fimq6rAC5V4fS+E1GZ9OabxkHgKln+D8zn5l0SQE/s02Mp99hSQItXbDwLvdZV0IB
YYrLUK3k4xvdK4y3rpkOg3fFUEFJEIcrOW0LFcfsbB1IuI18MmURplP3OMSEBqw2p0wcqOhjFoj2
p5eouRSR8LWWFDBGVav4G7syWJOnqfmKEgglSDozzoOaEabSglS/7zxxXb383Dcko9rcWHG5AYGF
fcP0J4KIPRNdouTEG8yXtuDbXBfw7ON/tsXGKvttx4pdBJJ95DTciOTQD8cRUxurbc5cUP8MnCv+
ygptS0QOsMPwKFNP4/hOzJvs7wHjI77gxI5CVf1YLNhhyLLy/KvdrRzsnRFF0KQzOvH2kDhDOBo/
batAP5NOeOP0DKU6NIxAdXw5UMXR82rvWjYf6mo4IDVhujrHfyraue7eQN2mkWe0zFxkyfNiwhOu
1ZbB37nHfrxzVoGc/q9xifJUr720Xs28/Vp1uSkIvLatn7b8S4RzEiRlxKA3yuJ9UikdOno3toDs
mteRCMFro3HxJq+p95KYxnZQaHrX7xldSPRcLX9eSwwZbhvjYwCVO/ATJ3t7PdySvBe6xEJ+xoS6
qiBb9f3ojOdBPk9tKFNqFfAzmbYxWAnT8ejqhzjLof0S1kNLIjjrtmQ+tXVYGPeDAxj5IByDaIsA
F8YW9YTfUyPKKt0NZHJOqPpM/aFXp8E+KdbiMvkpLeHPjJB77WCyKW0Y5GbGi+NcRs3YIfzc6PRS
ECaARvPkcaugDPDTW0fG4GZ4nS1CMwYSWouH2f0hcux7JV/DLm1Qune19YxQdZPWM3OfX854O7pT
2slwDmW2G3IyQ/nZWJuL9dETfwOhz2wBChWWydvkRJBEOY2wIR01vkVsDIg9ObN/tsRvFTcoRZ9Z
l6To3DCuAGrJij99vujts0CrWp2NjC8nPsFYv5MNsq+9uoWnuKemo/cR57H8s6QMYkJOFPOq9FkO
bJvIl2jaayRf8kn443LXtxHrfsqyNwPl1wIXxGHQTtPHF6CLLg6U6bp6KsdXrX1y1eO07Eb1QC6l
z/SXGfpRFPyB5qq6D5MOxvZOXaofaqYZ+UIFhM+wLF4J6L2f07tGO+EIJKL9sXBOpXzPwM+vS+87
kvhXorwSAM3k6a0Ge3nsdxbD1ZKWOqGu07O/kXiNZtjHzSUjODOtaXO5vavqxyNmgwD1XWrsiFW0
TOLiIXPHS9BmhDvGzX5IX0fCNHC2sbz+l05fXs8nRHWgWe+V+d2qcZdYS2DpBxIj0HTxPV7d4WHQ
SB6GwiprBBtgxntVYRMcw5UoIdniv7AJzMqnbxth36LnEJaGM66uI+OGaIOV75XIEX/lpEZLnR8j
j9m+5t5hGPTXvDoX9cK+HJcj8x7CYNJla47dsQPdxe/DQdzg5rcALnW1gL0MhoYdrt2WEc7+1vbz
WP9zFZIkc97CCP/wYsxDzGIr4uXHstohrDg6/bLvyafRb7omAsbQxvcQ6nNTRyS9/jMi816hQ4eL
Tgvm7ayuJ4z9liQyBm1l79uFl91ZpoNbx+/DXL/btrb31nHrSv1c1+SwNqvPOGwjl+LKPHNrjfOR
Gf+HoECU3nicrOyBBMVgmpYwbQgwN50asJMEDK0felc7l3l8SiwtrNj+b9hm/CpNhkM5P8aLziKf
hdVk+qvoDh1vTeqhmy+tD5Qv1BIk3XAbq02aaz60nifbQQGWyENltZ9z7iIQryEGeIV3JPGbaNXC
1wdr02rWdgXt7gPExt73t5QPffck7ZESea02pnfr5op31kPXKc1DY8Yq4CzHdY33qOGuhfcfSWey
JCeyBdEvwowhCGCb5JxZ8yhtsFKpxBjMEAFf/07227W1yVrVlUlww6/7cSvOvehQ9w6bSqpznOGu
Vqz3apb0U380SfLo5jPMFYhr0zrcT6u61NZM63e9TWy6mBCXqU2+hBzQm3RNHnEU3hlAPnXqf7jt
uJl5aY6lS9IPX46bXognbaeleHPAYhl3fRvWYRfxZ2zckdOSxpEpdoKDo6PPcV1WDDr09KQR/or1
YPnOdWjU0Rt4TrFUaops+zDYsbr81VnhsWz0Xe+YuCFfOdCPx1aTCmf6ud9x8x9lb56RIz/0PJ1F
mWzpVqNekqJg+Chce273Wt0w2w3I8tQChUuDhVc82NPfKfFhp1jHnPdJZvs7n5UzZXhoRfYeR/uT
5fMKljy947JesorpvSQDN0rn0bPnnfyvxwlknxi2uMviLOuP3TDSWzUeJtvQW0SZHRs+Om5Pgdts
JfE/r7w9P/zsvJjxM/9ElOBpJzgPzrqF1HQvGya22dUvMyLSGLT71EKTs1F+jG+2FSI80tSPvUTP
OcSi2J+pU2eG++kbPu9Q7VqfVxQW287FdOYxQtLkTKe3SJYdcFPMNXg/9FicSl1to7462XZNurM4
dKb+xVa5ogs9S/m/sfZ9zyrm5jl0ayoH6OzZBtpAAkz2rI3FbiJ1nxUpyP+G1rSEt4HkXurK/FKG
mkKi9JDMhubzyMJU1O0q016alLM8XN8Eztd5ZCDuqC+g547113zrO45QA227v+AvOpULeFeifEmU
cSGh7r5ZTziHJq519PBK74UmvS11VQ9URVVg+teD6tOPji8vXRGQb6an2gvA9AnV0rZRvHjjezlz
yxuIxDuSZCC/To6Mrn3xx/JXsUi8gLTW+/XRqJTODCarqWWsIxCKAbLGdKa2hqVS4lTXnm1YO3Ik
M/3w9Sh4f3RT+7DgmhwyHgqnjkNcEBhYCW1jAV855ZOcsjOehLZjwOCC4/fZuU7GTZG027pht026
gWY6LJFt3De8iECbYbtGnG93WR8eXQRWcI27Yja7cgw2bukdqMrYun59z5h5JuXLTYuheLTiFG5W
6BJd7yVZIZKWASHIvEYPE5SMsiDAbFA0sV8RyBq7c0Q1anO7s2VUIStnOAqm3n5S/+jRoKXOWz8d
zbptXu5mboYrsmwb4HoOocviNA5HoNw1J6YkO1RPJcqeS8oPRPydG4X4bDvUleYycCEcmip2LL3n
ZDjdnOfL0G9dvHmRrt7bqThPprBj/LIPa5bQ6SbUc+NjU8RFwc2Q5Foh6s/BEbhCCNAkHp7YwrHv
uhmxPOQHpTuGPzKynmUku5VsZwdiWTtdsPld+RQRRokmbZPExKDH9l4SbCYZ4iagl7GSRMgo/9VY
wwMk+bL10EzIo/J5Lliccl3oDUYvPpxblfua7FrwXNWqVSwtH12jUFtJMrntbV67hIaycItjK07N
7b7exV5dX+2QlLHDydIMNWYll4Jv+dcjWhIvpYgzgQHADnFO8yq1aQasJGH9YfhpGMRbfl5r1Xyg
7cXIfpes9s5D3msd785B+u8oUd+kM9TQtHcvtVhfvcI74u4+UD7zAs/zia0wreAkko08TNbORA2a
aKGPGf3U6SgPBKW25Mh2SVQ82SOjKnvIkGQgEI6nQFm/Wo1HNGTz59grFw5iGDJjcxxtqeKNBTNc
NlnPkcf1TdenkYmdPky6KH1DKwEN9kNP1NkNDpH5I3h7zbStDoQjBzy6tIfPajtKwg78W4dKr3xk
FBbpivddfC9AujDcf/Hd44AlOyxwH4/B+FnhdPSq4kEj0I2G9talJtuVXvK+O5DjZ8UzxtKUD0I0
J2ciDtfMB1cWz2S/0UPZzrK4P9nSPTki+tfJnN7fkvBNVr80sEVvK3bPjtBkeChMNJ4m1uUqEY+N
M26Jz/NTDorCUtyGHgeSH3wuFkL8OAT3zB6/NFZCKkZnRB5MWeXtP1i7LJaij7JNrutEMk2PuCqz
9DWqzd1YTSQHMf/7Le0N08KvyJubAxIza42cmCAFtnnBioGXgyCYiPH6tlCxdvlMwtHohj7Z5Zdb
UI0dzph6/AB8HsltN86riRF6tM9UnrAKSFpIDD5+7p4N6y4bDZ1iGNcSLqlutB5v1s0lGO4orD4A
L7oE0zIdWbH9DY239/PialAZlXB3bSo/7HTeT0kv7rVukA9DIBZNxJ0m3AbslBNJ99EMETPowm16
uzqqhbs8mVSb64Tsh/uuSriBO1evzf81XvgThetdD+GzpRVPiIG5sD7rHtpF6MXGzc4+nUk3Nwwz
73YJMaTdRCA0JYkQ47g9molZN56fUlqKAN9YvLFDhFwEyvT2MrRI2+RcV0W/YD6icrsrM0Y5avkK
CSlDdekOU8PeuPR/txRPsrbfzxWL14EweW365iQyEbvQFDrjM3QL5BVwCauHJj7Oh6Cq8VhOWM6L
WqjdBAHm2VrI5hek6e6bVkITpW+Ea5L9FPGAtpXq6cANb2ui2X1ywqYN93SdjgeVZ8Q55yr8Lobw
j93b0b3td+wgHBBk76vHGsv1r8NQBP1bg+/jA1ZOddALbwPtT1ijJW4hD6rpMQno49l0TflVUJL6
0EhsYPALoM0ekiytr2ICBUiSweK2439Os+gutOd8r+UwHYgY5gTGa0kari/pNsySB+jJRDvTNTM8
QZmLIQ8hz4VUYYfvbdu7n86Sho+uWFQZT6Z3DwJNO7ZCWledGsWhnJPiPLv+uY2gYYieMPXqaue/
hswjORd118EBOQyrIONG7PLIJnbcdWWAZ2nAtGckkeKRSCTmITJMhNOGO+X+wIrHZVvQk+OFgftF
7SiurRlPfNqO7PqKNDkPOZd6VU6GGGrksnoiRP2MMy07FT0ZAzSSvEON7YrXqZz6JzX4mPmx15qH
PEI/Bq8PwsUlrvNUgOEIwZek+lG3efAtlQ+lZJmQPUPqasuZFmXHFwmVTIOFF1svL6z+92lK52aw
BCAeBjqbRupHUKVmrb5DZ133U8GnZ1fgO0gnfU3G0ineqAFxZwY2QIxyW9BBxFrRLAPH55I9BevY
/CvXkTtu3tTcQoUrI4zYAaAR8sLu8lpiltjpyX5RRv9t7b44175zp/wKMEcWMA8WdQno/va+HUNC
xj5wlccob4OD74zEI3vtfLJ+jl5xKJt3KC9wy+mL4KFY5ks/9PM+peHpYkdyehsHl1VwpNYT90hy
PdiynviuiMcaCsGusd3ur41h8tCtZj7WrE7BIsqcZ6VIWO/0qceIrj3rbyDr6uSUhHCnnHsFsYL/
vvY1PAqOtbLoCC13Nn9fq79LGxZKZKAUe4v3koedC7sFBwmzS1taZ8wqNuL0gGDtp4pDykEURg+s
3snQ3syfa+3vsczlV2wx7pYeo+nc1sBTWIuO5jS7CtuHnKa32cwkM6IQDdCOmjeaDRlPZ4szuiTa
Ym+qQpCdKwi942QcBJYQfzw0tzVPq6PgT5T31e4WAIMFMHckEkvYp3JgLKta3yBkpEzUeRbGAPc1
gi3HTw216oW/guPJZQPe2Gq6d4HpcICa2y5apqTsEBYOw5z/AJ/OsTdrZKG6jAgrdOy/sk7xT2tL
mWTV8NM43hDCf6U5tVILr9wB0sOS4boNkUOLYloeLMrecgT085Rrit76Gz0K3nYRMFkEUXtsm/Lb
S9ZXVRpyLHdzLh/DDAgckUxwHJFZcPphrTmmfcNR7rYvBXMU1U0ZR6kKhX7wE79+Ko0X8kKCi8+N
VCQnalNvTAnHf7PMhKpJmeneT/hNl0lENmSQy+MYKFrMmjnEtIvEsDUurcURV9iJ+fezXJyGoKU7
n/Qb9IBs3vOj96d8WDsef/RXJsKp2Sqq0KiordK/XpT+Zj5Z7xxTN58VwpBY3tKqRfBONhlQjQSe
AcnyNCZyygGnkuRfT7Xpsz2Fyc+4SCdlKZ7kpyAJHxLegS9ai/4iLGyFyqJRDcBbxHlyOy+q1dkZ
P4+H5LB4jLQiJIFa9cN88jFxbqaUyvItU0/hx3amIwfe8iSn3dBXcAwIu7ZHj0BRDAsXiXVJFzYk
RWf3JHCRWgvj4nVEuKJ/MM32fKzpyaK8nOIsXsxe4fAFXC3Hv2hwDtieuClcq/5T9Z978iNbndTZ
XSfwErvMZ2uYsKCdAS8D17c35WgxNMtu/bRW1t1CWx7fCf/3Yvi2jG6+m0Eo4Yzl0gKsOUHKt9DQ
tGHQg8bNurgZ4q4XyWGweoHwU3T7aRkAh3RhwrihHcXYjedqzB2SK6pirCM/wYBOtg+yuA2vKksk
OVzcPjz1drnHH8vzMymSROy5N72b8yKiWRdXNMXRU2pzh1FMyKkVfK2kHraVPdElXtKzwATHmFpG
ArVwTIa4zRf4RDbxiiQifIvProuHrE8xLsinlNRIGmctfompH4mKlHXRUDeVJP12Xtu7Vo8/Nlje
+VkykWFBSIrHXnvVaegFSyKSSgIVPbvH4Ca4T1iu/qd4jUP68tw/VDr+RcKKdq1WXK2Y9Ms4Stj6
Rel8noM/NJbhLVCd24I5cC2ctSCIeZurj7rz3SfyDdMniSM71pAScB24v8exKbxdXmmHoW8EOJbC
MjuxMBhP4YrbRgBnfexupsfCRaAKuNfsgrFU+yrlDUwwi4CyGKLHrnIxMA7OpSrN8EBKoMVamXcI
NtIiY9NWn+FaweQJ2y9urROepLRseeyZSgK4ISKOqoHTOCyy8g5OAfOHXWFx8MXy0K7yXzLlt7nW
N994e/+2C+Yn0wUPkbTMXZIlBHqdiFtSYHfzuINjJ1JwDHLgu3Hrd4oKRH1j5G1bHln20WsK5wsf
OpWQMgUcvUTqkQylf1UTvIaNjnTG/tM1/rvCA7vznZsARgmydedm+B5DTfM2JCHWw6Ql4sIGV3Bt
pCyipzyN2FULGiCXVCLwW+xIJDyW1ES/uhG7JmwKTNh+/pCianeTE6fuZzJyjUBkSZqM1YCJ3B+a
QZ9BgT13YkIcbOdHT1vXui+79yTxCywPHYLANHuvHo5rNiDD/Fe5g83OWLzpke7rOlDvtAtkdyJL
pzef+wd3eINQ6xFOp6f6aWkpDKr91yokPyXITPL65hTdrF33MRZG3quCyU9IC4xRDlGnFI3+1Xm4
Ur+J47yuRATVg91W7116i4ktAeusWltOgO+doiMQSSruppXFQMibIkSZ2Kh5/FfVCkhHUSNGYQ+S
PivoDgAVz0qRTnPcehYMBpuvaXJwchp0KaoVGPppH9rokfj0zDwad51VH2Q+/fahlRzgZ0SXZUxv
VQoR5gVRAGzrM4TDhdtRDKULZNrgucfJa7Dv53PUOFtTKM9hxyockPnF8I+GcbWryhlGw4rhulqD
7xwlbl83+a+2rUmULFx82spaNwVslnhagg7xYGXXEUK82NVLpr5bZasv+Gg3E3eJKrkTPRuzIA2w
4UvRcl67C9tHbwraZ8ctHG71dtatwNWKV+QMbpy8vbAjDDTu5k02d0dLR/6yn/pSUH8aGudEQ6Tm
6U8cXIb9kgDSSTGIv3P3kKe+bQFLjA6eQdOYeufIOTvgp7VhOFLY++ikevqueLTLnRVaH3qRf1TJ
phdoXL2Hpg0qKpj9n9mrpiauXf2g52F+950I17Mc8Efl2Y0iAGGV6+Hwyvr21SYjSemUFRBIcsd9
V7HGZ+TOCDnY715GFckR44igADX8mUNeDlx0gt2suDnvO2BMJ89fSQBX4aIehgXtrQuigT/kc3Py
2IvTTVjcZeXwtPbE+5jhXAayshNPCkQg69bFZk/KzLQp6wkAAIEM1k98JlRVqm0+jAH6Sfe2SB0+
WdSP7OdsVpdETu6OgaZD5wQdH/pA8jeByKJ9l0T9T3mDsmE7YVCcA+txgif1FzCWuY5CzBfPHfqT
mQLU4CSs/0ixiq2l7JEriD1debqauBJ8zcBh6aPEj3Q3R7I75WEenqqe0tlQFARX9digljmC/Yap
H3rNqaJmdDUUSu+mFRM36iGRoOJZ+DpvZwZ4p/kTfo2My2Dy75va7X6V9jCcuz4qnwZTJHeuNxcf
dkB3r6utKdZlvuznpWTdBMrqHLDGYB6cREb6pF/Owre/V8xpFtS3jd0ATldFZJ1mouZHkbrTzkcU
i4vAa48oI/gUXJuTPORHSzLPPes6l1+T3Tnx4ud664I52NpW8Vb+39GFM5DQArk9yi6mncktpLXI
SfbO7Pys0/gpFwL3dmEvv0MUm4tnSG6zgG/OwO3Ll9XGSmdXxlxxcMsxJonCunlQr6ufj5wmSJPC
wj1myeJPK3oGI2atzRCN4l8w+jyOTM8xfejLMwEuNzbspzaEzJwNO3ykVXXOo+VGDLLa2JQ0Jxd4
Kzn3V53thokjl2aOnqZackND2jr70ETO1rbZqE7D0sJGQLrysbMof9zx4AP5SNrg0geO+0+7hJsH
M3EdGnNr3eeM3X9LGEyPS2RjVMs6pn6oPdfJOI+VLX6AlA2bPhtZTDHaRswLpQSxdmPZmCAVbB86
66UNSn9bSkM6JvFqWqa0K8MvObXZOzNG9Em48HcODx9/tfb0R69EcWgI0JDyI0aM/tM1H1k3Dizo
yjIe4JDup9mR/3L5LJrymEhfP3UVoMi9SlkKtlHKW8Jd+nPnWQVQANsicMmMDUmt+hS6AxLRkJVA
VlzyD9p5Fq4dBCFpt55otF9Rb2601Iu0ajSUDFcTUzZXbHSSc23VvwDrlVvqgl+rwfpwIrpUMFHP
V/hU/Rue5+GeBbRH9DBFsXLK5BIR5SMw2KXfSDYU2ttEUsI26b+7BYaISyH1ZuKy+KtpVhvBSqOr
rL1/5evVgrTwfqqu92NmNXXMlFjdi++mzfjXBJbMd00RDtcpSB3UdTe/9Bi2zlBA9EHNUuNhKupX
NRIiDSpqeftiQV+yF3dmxiW2lMQRV2vvWMPNJeCtStwbqCpzte8V5+vOFya8T4dCI0Q73qUTRB4X
lSzHFQf8i2BDitF+qPb0G1HSQszg6pQrS8xCNls3shz6DSIop1We7aq1tbZrEOgAPcnG5N4vrbcJ
QgmVqbR97LVL+DHmKO+l66XltvbWd2/1WBjBjPKQR5MUn+eC/ahN2vI4Os5XmfFiWtqFTcPQLSuL
zqLtP9cyn7DPuw1WAWUymj/bCWRT4HiPodPPiOyuuM/oT35KbOBLZsYSYyZ2bwC81p3Khv5Q6PT2
N0RvwViNf1wHfW0YiAG4eMy2LAhUPE4i2qm1rP7SL9xfy7ZI4MUllZbx4LH36wPpPKyiDQlz9/6+
HYtwV3FdO6s2G9n0sYAaZM1kkDn+PQ050VNn+9M2kiOUewt9TmPOW3Kgp2at1jcou81xbbTz6HiW
jKOwGB/JZtf71l1VvAwOZYZcPuNWiuRPNTNtoEsyK6yefSD7illj4IjPixzaVo0/LoFceKjCxoFt
jpJOZhx/FrVplPT4DGyD/tLF0D4UtfK/AQcAa/OR7hVQx5Ufmc3eajrrkA1BFkvGhS25/XkrjaPu
1nbBqOCVfJ3gF1LfPYOUKcHU7+vFyQmvp8l2DGT65hVs33hpWN673VuK4PpoXalbZazn1XBAomsO
ZrDVPje188hTcNs2oWKqDAUU0Bn9A7OKIAVNv6cuCTcWSbMD8m21c+w8+zDBYp+VPfWvauIbgsNC
YaeU1IpbFjvRStgWbs2sBXgK3TgEawJVlgVYWfe/nSzv/upFmRe094k6e/rQulS19/Vsvm0p03um
CMX3Cgdz1Hcdoai1Pkay1Y9rW8sLSWAAeawct3L0Qct4aU1akEDcHHKstz37jWbu6LxO2cVFORpX
PtJ+XTUDaZwO4C8WvlXjP4aNDHeY9ud62SygHPbpwMPmINFvnd5mpCzT2xeYg2xZ0C5GQjXrZ5lO
4m3IGNSofArieh4ldMcw2le+UEcboWpT5MsHYyf6NxdhWBzSRqegE2UbCLd9M6bkzcSYwvIH8gsB
enMQQBL/ZdjGiLPo5GgrkqO+wnM3w/VA9Oc+4+Rg8oUsNWJ3lO/ZhHmHSWcMmHyUD7dzaxOQsdzU
vG53NfUIBI8b0FRT/3uxceLmfnKfSGLsyVIX2x6wFE6V7F/OqLqRjvlcZszEfZ94x0xXb0xJYxza
1kvlMbBtlBbdxyQrLD6Odq5T2f8ImjVgJBCvvwtcArLhYql71yP0OdJw+RBApv/s2gpVWniY4lqH
1VaW/6g1ZCFMNdx7yxtk61J7cbIXYZ3SRHB1Ztu6620BKC8I1Bk+H6aRbE3d23uNF5ZvQvsPV1fU
I8/CmWJGz91ZfD/iTDKwdcKRh7DhAqw9Z35Pizq5D4epvzZ5Pe+4EOHi0yp/YZFBcrzHDZwDKc42
KymozdrnfyKVN5e56asLNgx+dNBJXPlTbNHNNDrXqmyRVcIRcpSXgitkJBDVC8Qx7zittfPE5gc/
91DjPpsJJuDQuX0OqVMwfayjPyCvdt5vX9v1Pd85UAtZ9gM7A6Na7oHzSTysEHlDPV2ej9528JBK
ETmA640EafzWcjehqJnMYUcnofJ2hgD2Ye7ojEq7nr1q0CCmu3XHZuhWDzYNHhxG172sNo4aL8Nr
jF8T69fYELHAjrQxwLMO7jo+V8gnqCHqxUzisZrSdmc3qT4A9bS/gpuBHLxXdHt6mBuF32PI9e07
OVt/nEr3+3wQpgPq2va7onDmM9gRDfm++CJgncRK2Th33ZDUbtrZ+yjqlku2CmSFGVYRbLl5302u
zW0LFG4wZV9QbdQ+xU4B3Kw016ZuuFiMEQYmi9F/m4mWOd7GORFJVx3ydQh26VL14x4bGsvoNTKx
Jy0ujS5+rbA3rC7NeIlIxC7XcKkBeSUiym5Hf/mYofH/Sf31DYGKuNfA5HRpm8alGK8awZazLsXM
DxFwOLpAzH6cYcyechmGj0mGc7inQOmBFrQbkooMPe+jskAVL5amwaaOR5e0ESma7GYkH/F2/GVL
7N8ntckenJAEYI1+DMQEBJfbVj92xkYVsZoIH3tsVuIpoUq1iveOMrdjBrHkQBCWVL9MbXgjFK/q
FvSpTFfuUEzmB8sl/TM4SLV4ZeVWeOmX5o5+FHOrnzLwSNuiJwdhTV0ea07luDSRvMw1LVCBqT9S
SkT3aUSst1waTTIoC3ejs3ivfUNn+agZrhxrrPbuom/WSz5WJZpfRRpiAg4tvs8zj5TnDH+5zbJE
XV0yNMVKnBRCyYs7jxHPtn0LIeC75/mAU6SHmcwGY48vEIurBLipGr0RlIc/RCcfDR2XqApgOaXs
QV49MvHzbljz5ZMcxxBHA7FmOIrzJpE3SrmzMOv1IR4Kr2XI0VXJ7Djq4hx5ZolFPb3UHYLTVDGx
Btpi8wsn6ugGc3jVggzARjQdu7euGfjSFKlrWGj3tlwuKndBxM6meE1a9ZcDGHp5LW9roKZ4npbE
vPhqajiVCuKaYYAjXGbu5wJw7SrMUjLY4+2JmNZhTGb5W90V8PdXvBtJYLJ9ZiPeC5nYeDpWrzng
PWCyD6OfNFBfI7dLfilOflgpRLi0pqOkUAfMeW0PSDaDeserL8cMgMZov6WAKLCqYem1AWUjla7p
1jPSCTcFO4Vt2q05GrLljQionXJi2+NXNq6B+0KQ03n2VIHRw+O/U+S/0QoibtFq3lY6YSIAL4R7
tUmOKxECPL445kyLYmcl7DeKmRWunXBgV7l1VFOf/a4syZYAdezoWqY/R1XQbPFX4JuugTieK+WM
vFat0fDRMNICLCyv1HTiSJkHf88viZ5DP/qhOxXjd5dGl8rruWPzzEAMb1eu3LmFaBtVPa/9BBZ4
mhBMRbmel0s1d6Dz8yY9OFy89ssyI1ea9MYAMZQ7JbLoYHGnw054Q3MowsJ/0Z6sXpY8BaYQtMWN
UeFt/IFgZarZ7ExMKIHLzT7r3V8zTXgPC/hYsNkOCeNE8N7yxF6LU+L+aFTqrT1PEtqeTJ2X1GTD
uxOWODAJ8KCVDyOS0cD/1WBhebDHqT/3wipeRciM7I6eRCGZpl1fYyezvKL6SayifGrGFFQn7++v
MCegWs5cDaGDmxhlnFiWGFzwuQss6xBbXz1L74D2z2DcQ40E6mPY9RXmCVS0c7akP34lne/fkGKm
f5wdWCBWWA6xU7V/kRa8n3lyOM7Ztu2kW3BnDgE1rFaJXYOsAMkXITdJx+XYmTL1JavS203ajJ/1
xKUCAAkztg6/HciO1GIm3p4RAkdL6PfI8oOZnrIuyC/NhErqYE0z3nyLsHg649Rxyl8hC3wu7HgT
xqWzHrssVA9VKLsnFwELBfWmADuCRI9ccV2aRWKGL3PKFiDlE/vQQb0PPS5/rNomiip0sM1sd72P
fEYJ0oHoOyl4k0ZwWk0dbAYAV5OLuleYH9zk9TG0xmBPeHg5AB7sj3NHd4CNG+urcrVeMVqL4dhw
YmzFOnCeClNeF43nY7EdqnYLOPRJR6tWVaFderg57rgtQ6nXJG4gUnH6Nc4Pow9Dml/dXsN9fx4s
BoqV8rgdmEj6MR0oFM9FnXK3C9rs0SFWDoMfTNtp8orwMAVaEVeX3SHp1hHcRrB89bRA7MnEc17A
AeT4J7rKdmB8r7IFdJZQEvX/liVhPDg6rJVezYhV3Nb2eme6kfpP+k4PQF5BANu8frXjWvduKOY9
Vy/3qPsx+9Mm63D0nUnFa2P+zD61emOj8n81nD38jWbYO4Vu95p62b2PwgW/KvX2zoo5VwkGXAX4
fy/o3sCFigcta5xBHKoFebHI3YOBwL1ZPNLYc+qDWCiScbd6Q4CflHKMZpzlZ99qpLnbYbuQ4TvN
npWcQ4PmvclN/7u0RPhbLD2bw0a2zQnWb7+Vrs/nASkgTX+p6QZP7mS9Y+2QHIOCjE1CHcqupi8Z
GkRgHcssLXZ5Olkcrmm98xZsyJ0b/huFBQDqhv5C3QHXk5VQS5yCN/vaoRFC1+AfkRbYbA7Wc2o3
4nJr9312O5XtIK6XG4Im+BIm3zklJfs6Ld3wiU0ODTqh/MVk4V7h/lsXCUqQIQWmVOwBUt4SDP5h
G3ezS8kgiHM7gLU0NLR0lOUE87GMilPl49auYKbJ6ILRkmBbVVSfQW2BXmySljIvkjYZkJeLVbbt
hz+BmZEEzHYTX6cHjxHoXJD5j3uJA6UqivQuYAN11Xz1eUmNGp8D7v+6XLdqbkAFZv4f9kHeIyHz
b8x96HHUFx9mLcdtl3ryEHH9O9M24VxCdxn2vH/bQ7Vy+BV9HZHvVBqTssj3eTlEv9i+mQ33SHvT
KWy+kaSgol6KIc57JBO+gDG0MvQShXeyhQ+yYeVS/EFshYGE6f+OEbGMuY2TMqPNOjZNg8fSmhHy
w1rcJrngFRAASQg4QaDmIB4SYsluIfQlO2RS09VY1E1cSOubl3wuwIlxMOliFfsiCdIrrlZ8fyva
KKcxRlqnEXvXVh8IXumuQ0iMl9m1GDit/IJyl+0WK2BgUq39b82it56Iy5usLB6pBMD0UzAZ+44s
cb+PqpyZimgbwXmP1l0gxZs1wL9HuVi47VdMNJky/jF1sZKkgBN6SB4B+9Z7D1zCh5PCieZWMl9c
m2/H2qztNitWKF4Z6cDaTp/hjhxXWvFIaHXs5+gAZQZbKsQv8oquVVeHUpGkZjQgEzBY9m6ooP9m
ga3jxq7tEwIvEIoqby92wDkUR7deHU8vwYNl4wAaUYQAfxHYKZvgoM3g3AO2DDepyn5UW8H9YW93
hbe9xrmDThDJvDlGrDCO+GsBGjjMNXvlQggwef0+1OzHOXmzkwc/McDZvzA9txAtNyYcg62mk2bn
1V3+IeqF5g9UQ4yaaPjn0PK9D3xN/n64jRfzPLeH0UV9RhITl5X8+LEAxLVXBvNsns9wNjSOYSNU
817mQf1s+QRtuTsvGLVQv8uqfY0W4+45LmDAsXk5jqUdPFWZ1eyxbwTvODkBeFQhmygcCaw6G4e8
KgsaU01Q5MEu7+0SgsfGsCfdhretkFwjbwXiWuJZrp0Oa8cQITqHIy8JHKS3vkLbehOlAlJRZf2b
pQxoLHaE9wCi+V2PrXoC3w6MQ4CPHNZ22Ca+bgGA2+jvZV9dk6pdXxsmsSt9048aSMW2qKcfThfu
ylE6MRiChU9oMgEkwrjrY+/ZSCZGGjKQmWGvIU7QlDFW86mFEHhNFPJN3yFO8svEaWw8B/vwaB9A
an9mIe+HTT1lgI4xfiXV3NrbwC//AfxsrnkbTsxDZX8YBly74DicJ5PqL9IkvwewFie9Zsv7iFi+
ZR8775cUcF1ejxGjQSbv2Kg1hyGZuaMQj4akQD9OSuvRf04sYtEA2SLEixiWTLQpS5aKqpVN7A2y
gzHMu6intv2b2mx17cKc3eHMYGvba3b3P9LOZDluJVnTr9JW64YZhgAQWNxNMpPJSRSSkqhhA5Oo
I8zzjKfvD6q+VUkIljBJtTiLOlXpDMTk4f4PPO5KnimA3Z4KGadH2Tli743UiXoNjY+iM6J3wPv6
q57zjawZlE+XywFZTuqZdRYCAc89+2HQCwiy8cNUnmoVmRMU+9XPZtGa30J91s6y4QJZ6KxcRUid
vtG83r6y2ni8zibPupaqU32M+pqags0TGSNm9ODNYHgAYa69cApAMq3VgR5hNnxGNF28QbiRC1X3
a6g5tJ+TzEkfwIumZFc5GUhZKC8cxWRdSI/AylCdI57c9j0NvvigDwZqSZWPXpRHRSWKvfBaK8MO
28VZ6DLuQEADdkPN2qCk1RXtcwic66NK4gbuFnKp3VG12jke5kNR0QYf6AV7pOZJ/NTjInJykKAH
WT82n4B169fIrfEwsQQwG/4RPfe2IW5MEBG3ZUvR8iqmYgP0PUnAv4ZJVT6UcVZSNynTW46s6YNu
FMqdTt/+mJQt5wwZi9aSPgGE4YkY2RDtPPUr2jQfwQScWrTbkfCnyJQ4H4r+Q25T3NOo5LwtB1ve
+wDMr9oG8Bxd14ClkucvkTYkh9iPc6yQ7ZkxjrHfkzPl6q2etngnULA9GnocvtdnCphqa8EDRbP4
n9SgCa0CGntUc8ClldYOB6cZknseHLk7Dam4VnA3u0aQBT8CK34OFaPMr+qbKMfIBZ04h1qtpMSO
C8re9FFOvknlwQDgKG6D9A18VYRIWo/WSNHocDoiihEShZ9ZEqV5DrtZVkMibVr1KWgSsJ20AoDu
DUY4oapf5QdOkvDQZMAn4WmY16wFvCBx1bzOKqMCW59704uXJ4IlMAM6srC882s/AtqqoMyu8t+h
jCxO5jQZNGWHfO+IxjlKg+myKhQIVA8pL3R9nqkxq19xMTJvrCh/8oapulaEZvzEy0HOxk58pw0O
pkbx8Fn2sngDryl44Yob3gAFAaiDGGhKrRIKVYszwB4Xm9SlMDx+7HLOArqv+U2f2B/Kcqh2lc2P
dJr3YkyaXuJwwxsPvWnAA2L8OPIW35nGEJ4U+jLHydCRLUgaVgsb7T5q+QzIweOwAvGkZXsIRAxn
SxVKUcW9D35+F1rkWU4THFoUiTO4siTtwfxfoLDjBP1VY7tdHJQfcoH8Dlq8gX/vDLG4A7xX7K1x
pO2pGuObMkolF3gjH7WMWhl+fcnRbx0WTGc7oIDou9MLxGdjdKqHksqzS1MjRA42+wZPxT+gFe27
VlBqN0OHXlxE9xAokZ7eSd+Hb5vq+bEzUJPz2sp/O5TWC4r02Z2Wd5B5jV4irO9Nu5Gn2yN2UhzL
4Mc5L3ixa0PuPVkWkEjfLqisZIg5xrQxqYVUdI9497iDDZ8g1Kg/GD2iQ01UyMeqq7k+HTHnafA8
okGNqRwya6MKYSmOsU5gsSsHHCHDm1CCpuL5ps8Sz9lNy3ZE3pbDqm8cPElDmCdoZdRP5ihxmuKy
fKP4eC2BXVSg3qCSycM15CaVxTd/zqCzsuz+kXrXvqRW618n2HshJof6SqB43ZECZvZO7UYf9xfR
0OBCazaKgObYhjpSskZq0ANcct/YcKwxDMVHQkdMQIwMUq+a+9qGG2A6Ynyu7VKnwOiJO2A4cMEt
7bNEPyKKKDkhcNiYyLXhI46KpnM0gUo8ItkVQsICw4GXXb/HtKsFdVFQTkvADiuwpzUPQplMCowU
Mm9A5wnVnsZJVGwQNXFXgMC/tozOuS3TqTgqGuCZdlKqGzYeWXVNsb2J7HDv66m8TwDA7knvOI2a
9lMBivCmBjDzVMqpZm3hjYhqQnRNPbq/ReOT7WrX5O2jKj94mvpkJ2a/j/JRPEy2+UnvTBTkE27V
JqNJAcBSPrUQ6B7iJgW73bA+ShM0dqK0wQ3dlQiRBpwxRgf766os0HdLSzYJVVNyLsVAspa+0xvc
rYJ9HxuwbdDY5m0DA7se65Hzvs7vNQdmgNHCD0VIs0XuIctu0NBSQXq3EW1Rs/xK4kqWA/gU/Zc4
aTkChdrcoqnFwkUPSAGqxBs2/SZERU+1S7vrwqmKR9aVcYsh24Rw1GRDHAxqvPjy7DspEIxYuyk+
23EHU7hTWnun8UIFoahDLamAflDX45VuGxpnJRCjIa7gH8UQZRTw5k8Gm4sjUBN7a4Kl0okKWlXo
1R+rqqpPao2Ho1/K+OiPA+bkgTD3AHK/0vmnLYjO5kPOvXOwGh+h9aJGbQFG9hV4HvsmiRAOMFqH
w37Uv7SDXT7UtO4hFdECqjWQygkI7l2HOdG+1/qv+KOpR9j18lqmov0HYyLrTnMiukeO+mJ3Rnpd
IbX65PTO18CWgNkqKgg00L6D59UOdG94qIYJFtgKmm6y6MGCiBbLrM6i9qfmR1OgHKXB+0aYxvSu
7REGoMCpay98BZ68g/tWPug5O74w0ptWMXxXN5v0SfBuBCTeDBTuKVHfsaheyoY+RZHmPCBkwEXk
deqh11UQpLWm7mxbyfYDpN2dGDP0CEnfroYJEiZIwPzQ+tx8jUfHCTe+ADpcOBwHJdAh/VCQoZoz
NlhjIXromHZzF2FzsWcqeIoH6niQSfZDxy5xj6ZT8q0ZKXSbdqt8LTH0othgNDAOxVNJYvlIgw3N
KdUbvpDtfQZdZlF0hQKDs+mwr1oKR30HViGK8u8Mji2dD9A6Zo+RPKIbJYugvhsSIXZ1VVangGPn
JigQxQTnR4eCvqqeQVkHgoOLCo0MHfpbbEaPJsbPey2FMCtCXlD2gFPKTvdG71bH0IQEyx5BEXOn
qRNSMy1OH4CkQDLVdjXdOU6HvnEg44+NR+Va6jQd6pirwVR7XFgRTLxKwghkM2VgFHSrGlxO/xlv
SUrLcWIjJqIi3Q9rZBjyG9o0ylUcQ3fsNGM8AJ2W0EcgTqg9/kJTBlPSweFp33SNcdTjGjZ6NWKI
QK/xHq7J2yiO5QdgQNFVmZX2EWwLUk6oeFxR7g+gCbRc/eDqIcio4IttpX4wG6uk6QDAhjaB4H3R
joV/kJ39w3fazqdDOgzzc19Btgp2FIwZc5/3o6D464FMRgYXjbnIGts7C1y6TwJotk2Fn5XPKXdl
SfJJ2qPaR+BGH8sHbCKpSxmY9tTIgQNbcMyOVquJ5qIyV/xCp44/922DJKiloG+OYCFYNd+8qwuf
igqAje9WP7Q/fAuVQoG2r5IU/0gKs0ewN1hdj3Kc/7r0R62lYt8ZNPMDnd2NKATKgbNOqcoBfBVK
RLvTAI0f9X2JUOYur+hQykT0+9JS42MFDPdWkFThhkjWtqu5buG42fFNhbUTEqYImoUSjkrr6AgC
x1b1QBNrerbwQnjH/xazgiZQDmkbKgfRBiO0PQBIIBDV70oL8pKCXPk9toyQV0KMh8BQ8mmMWetA
dLD2LUNyzwu6gXDn4481vrQR17o/o4VryCu3vEw7uAVRfRu31HuQkpcHnf4dYiGGjTJIZN7pWhzi
BTpcGyUc5IJWKXr1Xafoz/Sz4UQKnQqlZVt3wiOz5LqA0ER6eCjSsXqDerh5qKa0RBkCewC7CuGz
cealg4EkkMmPeFVdYvE5C39QrQaDFoZXomrRrLFMcJy+qRyl1oVHoDR0FOC40/kxus+1EO17HX0u
1FQpM51KA4RZjtnQ1VR4SC4brMUqHIELhNWzpCt+bXtvHUgM5HizJYk6AXEtFeA06CDTu8Pw5eBD
CwP1ObdNs1Z88ckVPpUZ3bGpS9SHPshMN0ipzCpg7Z/UooCdNjgO1HogrYAhK4rzJg1emuBwrgB8
4+Su3Vs9VElEyj9P7QyX1NGhVUNo5Dwk20PThJ8F1+Iu6ShWUGMXRxY/lTnRCxRoAKyF6IAfEbID
LaGixTbrsSoKOUikOvRdNfhG5HLOGxMLErAxQ/XMK1g7dnDCYUFLz7srNY19E+E252nRcKNzgYGE
VYZHmzK3ejOUYJCxGIvt4pQP0Hc9MFWcRxTLdJ3qjkwSVB8KybSlGPeEjokAvpmlH8GTP9uNxZHT
pdgYh1gIWw5gAUR6QT7x+q1Rj7Xi/ZSOSIlhQLxzShixY8BprgzokzX8oVdRqZhPEwApQHlh9RFr
GP0oi6R/Fwemxa3Csqt1Gqp00iZ6ykjIyFAX97oOmp27WwO1YrS0VilpiVkMIayz/Dg1hnzJowZr
TTR7d74Hcuqyn/iq/7ohpYBoKmz+86//U7x8fQpJc//nX9r/BfuGXXKITjGqaOgTWh9/9+dNQzcc
3TToApm6qr3++ZYNy4t7zE/Qn9/7U3GVa+OXyyF+NXgnhOmQqxu6ZQp14bpOnc1uo7LLT9r0MMpn
uHFWDDcZyuNvxuETqdIRQurUq8FqvR5KoSY6/ahcQcnrazzusQinBRWP938XRX8dRZTmFM/0rVPv
yHfszPydFVDkBUenPJDKG9eXw61NPxOPULEuHUMI43W4WOWtb4R2eeLi4QofvQ0f+a3fn//92fJC
KSDVStUpT+UXOjUY+vzdn2++/vmCMiU8bP58MR7s5Jh7+8u/r83jzxHXzLPb7//zL6mrJtN99n3m
xXf298MmtmGYeSXquq58drST36FgBoYQyuoVImbIYtTgdj9OytPlyFsfbrEvG1CW3CSiPCkmGrD7
ot0Y2dbvy9cDK4q0DyzVZGLAWkIsD/5y4he7ckTMRFEnZiab4H4/QYP5q+9jqq//ftshIcobft+n
26wJuLrHywHmpfPrzNuYdCGcoVHafB2gpvVctJZSnqR8VwI7RO6rfrkcYp7DCyG0xRiotGNAlfuI
MYnhAAZj17akVPKjAuAx4wVzOdrGgLTF+SWBJgHCZytCjgEO39e3ldhYVFsh9NffLDcSxxjn3Q6g
IoMWDuhu2gixvm7/My0/N+zZhkQwy9cACpYnUJN5t6Mpcfkrbf3+/O/Pft9DtTwD2lSeehJbGOvv
Lv/81hea//3Zz2sKT6Z4YsoRNApbupLA5P5yBIsjC6vCxAoTWZ4qskpOp40JmP/vvyxaKUzbIcGT
plj8fMFlT7uzrk5DigcAmXkUXXW8XbzxdPlTrc7EWaDFCShrJQXDV1Unh7Yd7vZoOF0OsDoXEl9y
cPuCx8bi7kttmrVaHaEgPusbww+2yrep/ebvgizWk/TgnVmYhp+sEDneyYTBbNMDzO4uh1k9Shwh
JZB13bDMxeZu06nDe9HgtDoCWQRx7hojEpru5Sirc+9IImhogKjaYkrMrlYk/kVct6j3efcGxpd7
69PlGGvTbui6YQuHF7fpLGLgm9Y0ntFVJwV1P3ldQHX8uwCLm8+i1VpNFgGc+qotv4RltRFg7SsJ
VROqbugaQ1iOgJ4VX3AqTunXGgvB4UiluMgfLo9ibfEKTZpS1+DYyOVn8pLGQ4e2KU5W+6Akn4bq
sdE2UtH5Qyx3utBNAe3akJplLM4q6STS79IYFMaAaYRTPiiqfDQRs459/w76xoTX1pBtfLy16T8P
ujheqEx3JYW8gnrYy053vl3+aqtTczakxdSM9NX6tEuKE0V1y7/1Qqpz+6Z9+wdRBGmDUPEQEvbi
YMl8GZGZ+uWJalX4VgYvIv406Rs3yeqHsmgMOZiPG5Zc7HhdpbpeAFA/WfEdPH1rY/JX19fZz+uv
L6pJ1h0MKZXJpwEf6ScuK0SaLn+n1QVmWda8iqkNiEWKNaVFHuliKE4+7UW6cZRHUFqcm9Yxhbwb
0/ijT/afeMucEeiplYwx8RLSknR6NwK1uDyinynbL3vGYdZtS8xn5GLP2E2K6HXr5afKBmZyDIAD
y2sU3GhbQ+ZMv6GTdDni6jydBVzslzDIUyutCIggJpYeAQJL+c3lEKubxqE36pjcL8by4WuaFc7c
GSFwxtQGZGDL76Vp7+zby2FWV8NZmMWKY9ubk50SBg0GfOCOSP2XOhIR0b6jU+YT+HK8ea8vp8pU
NVWYJvNk64vVV6LHAK0zKE515sYeIINDbD+UKOR3G99vbaeeBTIWaT5tOzg5kkDyR5g/GOLx8jjW
VoCpUpbQTKqvqjN/17OUUgVfpuE4yM8bGMSBYcYiaGMEixUgVKECQ1NVlIxUih/WYgRxGg4QjxTb
bQTmX0GEkjcEF28v7P4ZBUtrYyXoi6Xw73iOyrPL0edLbnFM+zA27NZOpSucKXhvIj7xluKL9mSn
hvYjxOeGY1s3PzalQYM1p7q3UxEfeaNCv8FCtdaQXW5D+UaGBq3E0EY4PlARWFHqHlwW3STa6MOu
qRAGg9nXPwT0zU6wY32ah/BJwbY4VEux6UlV2jH4W2qH35qyn+PjW1JwsS1bV63FKQGgyk+tJpZu
2O3buuSvZ+29/5MYwuABy0kkjMUlBMfS8vDGlK7EUQgpmuu0fGui8H45ymIT/f+R2BIIJ8hlcunX
iw/CGazgMpKuQf8bHX78NsSjVLGwjGnna+BSL8f7+Uo927X/DqgLCxIou9Y0FktjkiGIcb+VLrSx
L11ovAMIdj/E6Wmc9HqX4JlRINerVqjAReIpcbKNfH6xmX+Jv9htcebFamj20h0axMTRv21MeyOX
X9tt2s/czgSGD6nx9Tft/WaqNFa569WZfqc4evVuyFt5LK1Y3oKcFxvfdHVIJttNkq/wqlt80lDv
OqEFwnE19dGMJ9T9jI1VshVh8dGSohNKqeqOawzXunVQN3KV1Z+3THoEVJlNx5z//dkJGAzD4GRB
7rg02nfK2O5+bCy6ea/8suhsh+qyLgyH9PR1gBFnxryHMO/2aHT4d+0PO7tH5yDE3mo89N+QkS2Q
SLD3yufLgecraBlXp3BOOsEpAcjqdVxdkkzkJbStRH1MvWfdfC9oTpQ5XYT8Uz99a7eW3jwRvwTk
OYw8mSNMLpTXAQPFydWBXqmbYbrlR96DrqR3eUpKBhKrAyzumQfFazayprX5w5jnP1EX8+dUEGsg
EjgufZT36dh+agsajH/wKc0ZOkT+RydicVDRAIvC1HC4Uih/ARfdhaBelelz2pxa8dTW0X4cXi6H
nGfnl48J4tmiwKAxg4sEo6eTZJeByQmc3Yv4aFW3iCP+VYhlaoH6QQ/DX5WuH0XfgOW+A0I57QLP
3nj4rx3zOhUfCDKSLs7ytWmmoShiw5aoahcvhlncZoDLMJWy/sGolU5bIdTj5ZGtrkRK74YhOJqg
VrxeicX8uJZTB2PRpgnqdCAeHE+GEEIjLNqaRj2AoC72o8AE9HLktbEaJkUO7jOCL9NdLym9UQdM
d/Km2wqdjWDfmMcqvrWTPzi2hMUYLcaHtOHi3MW0Q/W6ogpOeB72xr0wN0oEa9tK0JkVtuMY8xPh
9SdEwgfNNPQCTiK/V2Z+wsaWWrmnbM3WuYWloFQjFlsKHxPDJ2sHaNgNR79Td4MGIWU4NcPvX4g2
WSC04/ldxbH0eiBdg4JcCUnD9QpEHLToVh2m21aA0N9fnvqVL2brBukSk6EZ1vKLhWYpEDJsTLeN
cN2FL4Zl9uUI85+6OBMwA7aloKtAymQsbkJAAHk/RbrpCrN3S6wAe6V63yT572cpNieqPq9i1TTV
xRcbRAx42LaxdervKwOA8O+f2HNioktLpwzIP1/PSFjiJVsPoemicIO9bt68u/yZVnb/q99fLN0I
HTUdBJLpqhTQvqR1fKir6CAlzDAwP7L+/Z1oU7fGx1Kbb1lnEY4yczzJyBGuOHr+TRZvnGU/F+hy
1nmZodOnko//kosrU54WBTggXOpS9XHwJuezxFF314gSc6ecI8buwcvIjCeBkWbovQB1OILPCo+y
BQNegsg/lo41PDg9mkaXv/XakhS8l8gyJLI2xrwpzrInKvAljbpGuH4v35Gm3Zh+nu9tBauey4FW
DlYbRVLNQgOK6q5YLMo0AbTlWZlwUQJBfRRbrwTXYp5AsIRtPdoY1trpZBoGW5m6hfZLfWxKnBHc
TipcXXF1cDpGjiyW+LBZh1tbqibeyBgvgg+gkLD4fDKrhR+Upqs77wJgn7r6ZlI/xOIhV+7brYRw
ba5MziWHnW3w3F8cuUUQ5xb29aZr+j3gEzUt92YIZ94qURK7PFtrZ+F5qMUWx+LDAkWJu2A0vBPF
kwM4/nKA1eVAa93iOOTLLXMKMBad7Cs2XU+z6iDkOGu/qiPkLWirXWfaD1hHyI2tuBp07pPw18+X
1mINWmnSotrtcP7i5uHN9vKk8UI+NNlTEL1cHuDaykDeHjiT4KWvLTtlJlowWVxL08307IfASiCz
YX5W2rOQzdexz957Jb4Tl2OuLRDexZJDhlqdtXzLKXozAkdlNeZwAErYCfqNgenu5SBrS8MSFiVb
GkG2XD6HMi/N/L40hVtnjwVwLKvYuPBXRzEXtmkykYAtz+MWoBLWWLZwC/TX8usSjXLn+vIYVp5W
lGj/G2Ie49mpF2lhhaeWEG4LyGtMlR1EDAqNPzr7scu+dhN2pMOnyyH1uUy2vAbmzUspTScJsBYP
Ajxp6zZ1uAaA4jRvEX0O7sIgto5CK8XeLNBBQUcIVgH2WqhSWPV9Jdv6scpHHfPC6J/CLgY39vfg
+JF5zxGP8z37WPRgJ8tUh1fTSayJ/mCXshUN3r3cDTxjXn8nYXawq/r5b8aniBegceNQNQPvvYUd
WF1UVIZIVm1assudKeCy9jFSZi6m8KhnACQVFryCy1Owtv0tslUNngSPvWWCp6u5DloItZhJ/Tii
40LqvOvKb3oF0E/rNs6a9RHNCasz75Jlfqwn1DBVxHZcdXoLuBZ+0+XBrP2+rePpa1jUbqzlzTOL
VCGlS5IEivJDFfePCQjYyyHWLtHzEPMRd7ZLgmBAILDG4AGywbRzOuU6sDgsSWEPtAb3l4Mtmydz
bQ1gnWGSuFr0f5cfzDCUBN6AabvQu6yrfMRCR2nugyhDsN34oiTGmzAtD3oWPiNc9Hs9u3/H5tic
e7YU3+zFSIspVbS+UomdNxVI/aE+wOnlHBVafw2Csdy4HNaOOMqlKqcBpwwS/K+/bAGNoYH3arsK
Ev6tbxz7Ecy4M/zBGmRTOT8r95qmz2vobAJRNETZxqpt18JlSHmTnC5P2doSlKgezoV6g7fAvH7O
fn4oDTtIbGZMjEeYyP7t5Z/XDf7/yxPz/PcXX0mbwJeLiN9PUOg3MUeIUrecRuutjDR8myC4GFhy
qGi70iEBg4IRg2OliKDZgXJVokiGxWYaXNuztFOsYWEj1L77BKgkQlEEnZwA7/M7zCidG7R9u53h
AA/G4sLbGMf8Zy6HAWxCm4tPti3l4uBHECf3CSrdFvPuGAmrKjkVODQN0r8T0W8idH4uZeCw82MG
6TCSgdeTYuiRWtX+KN0C0VPnebwPk5O+1RJaWb80hHiOU9ziPltmb05RaVqh015Ik3cJbi4QtVAp
3tiUW0EWI1H9uO0SZM9cPcCWEYfvjjaGc3N5ka2sYanOD1myQkCwyzJdamVSrwvHdh21+zDi8Wcm
wW+iFecpOY+xrNN5Po6I1SRtd8ggcTYoesXTh8vDWDmqCeFYFqAsmkrLNqAF4LkVFd8qCT7o2XNj
v2uy5/Dd5SCr38rhRUUNlcxsWZVT8ISJHMNmHN1ON670jVbm2s/PyB+uARJLbVmk9enLTbKrLBez
3AzWirWRV877bLEP5fnv6693BkpUfUHlwnI7HH/h6N13df80ZCmsGOuNIqevUo8/64a5EXZepouw
3P+US0g9kERdrjDo79jnBKV0gQOl2R6Tyk8KjOD6yvM20v+VRXAeabnOIiWSAeIV0nVK5YRZwDvP
LG78yXgb6eP3y0thK9TiKWobnhLEaSHxtkZILTERcJq9xCmsj98uR1pZFa8GtZg1LdMHBWaMdEdI
i2hLbHWnVkfCa5p8kHf1L93YMUN3s/Q4ylo4QiU6LSp8IUi0g6/8yUI4izT/JefXJcpC+FkRqW6+
Ipmw65wXKYY9mP+dUX+PtroDqx/uLNzi9sRhCAlJkXAkWKA2YPFFvwmh/HnV0E35z6dbHNAop6Vo
c3DoILiMxLzef0y2coCtQSzvzmiMKp44XDT9k93AqN3IkFbuGPtsCPYC28CN0Nm4JXJbOh8G84sa
ImuSbGGvtXmN/nIE/PdD2YvdgjyLrOoxp7xXDzzeig9CTJ8iWT10uYYVUvNOyPKfwlOOhhkeYNWh
99EdLm+j9YHOPQ0bzNUvRcgEVahG6oPtQht8jGBC+o7/uejV3d+FmefzbI37CDCLWhnBijiY6Tr6
i9Acmr76xlZaHQ0o5J/AA0NbvqU1Zyh0CUvaDf2Pefil8H9ggXx5JKvnAjiSGWqgoUu52D6oyCFj
3PnSDZQ3Zo6XI+wyGb3Xk/eX46xhGqg6/zfQYhfFRdv0ogBe443VvkQYVUqY3t1bSH07ffzoY3IL
HbyGszKmny7HXv2MpgVaFXzn3G57PVtWoMVtEYYSS6o3U3obIrIhNhbE6gY+C7FYEHqsIZ/UEKLG
cwqf5vL3k4a5Zo92Kwg1FvZiaxnJhN6cT04SevbnIuo+6oa3sXXWZ4icZI4ClGsJFTfroNCMRLdc
X/3s+8GwU4qyuUJWB6fTsD40KEUH9vg2zfEamJrrYYqfL8/T6lok4WZ8cxqxhC4mesjzwoxst8W6
zgR0nQA4yDeyh5X0iMfJf4MsvqRX4IOsCIL0uopMkNoV3xoF7V54Nv0T9P32K6ZKuK2OOFuGkTdt
ZPurbRLOJ1OlNGvRol9suARAlh6lhe1qg3UX5PHRRgwNDWqECKr3jj1zt8eXwo++G0N9a9nhKUq6
O5l2p07v7rC5+XH5m8/hfjmzZ1rhjIthd8x75+wk63t/QrrLs9xJQTw+Cpruwc/D1FWjenyqA0cc
UbrYKuqsBgWLY4Pc4mRcYlmUMYxVREtsVyZ3oXGPvheNdiFupuTm8ujWJpszzfyJaTHsZY01wtI6
4Y+wXMj5CnIyxawFDtQ3656mDv33UcefT2tvgkF7uhx5bYhgdThRmWKddtDr7+o7EqGmyeeGyL40
4qWo31hteW05N+NW4r129JxHmm/lsxmMJvQTcUG3XASzDA9Ztf3lkWhr29LRBMuVGp9qLjN71Usm
ZJY1y7UR8Ch2aASjTTFW5aEK6+LrFJTP3PnxTi/V+tCjr3+HVnjy0JtYJrZ91902UTDiUG8UV6OC
tUKZWKfLf+Ha+X72By4fBFYQKZbeMsvgaO+anDoJssWF9QdH8HmUxYwGsRYrNh1v10vpBe+NrbLt
6ii45DnhLXoOy8s+qYWKPwuXPV4LX2rh3aEJj8PUVgFydWEKqMqOY86ghsUwEpCSFk5vVAJMzPHw
nA6K8bGyvBct6z8ZFWZJlydndXmexVssT7txzEZBx8P1JxyY0/zRK/8ARmMzGIrD0rbVX3quvLIb
nX4EtoRIunl7BAp664A4uF7dG1vvqNVZOos1b5az3daNaL+aGedlEUv84b9amEHpW+n66o6jqEWB
Y26hLGkPIpZe6ocUNJXiNke9ZciqmzJSdkaX3F6endXhgCrk21FN+4WdkE7IDKZmb7t4HbwU+Cgb
k/0OTMfxr8Isb3aI7RFKuoTRxOiWIryh1n9A0/n95TCra822yPCAEmp4rb6enDCLhyo0wFOh2/mP
n+QPeiI2QCer2+csxPxBz+a/bDI0Bso5BMUh80piyaWgAXJVbFFfVtYAk0/HHTAF95ezeLJ1AY6L
tMYs15rdt5j7Wb73UIoPlz/ZyngIAzfesbgef0GhQ9T0yrqILF6e6i1PYIEXPabKY3ttBM0NBK8N
kN3abTIvaltjv0KBW/ZVyyBWW0Xm8zGqPwn9YxG8+A9WMu1L2wqesNUM7poEcc7JaXGeSjUXzc1r
NMHzQyAS9Wsbq+mtEOZW8XJlI9DjZc1QTOaDO4uloyMyVGBSRqZg3Sve50FBh5IO4B98bIsKOSkP
BUxn8czHeyfSAaFYrobFIgyG5DipyYcps5+ZhTuTvuPleCvpDzoO/xvPVhdrqChlPkUFB6Mfk0Lu
ZdtgwoYz2NUoI9g6V9W0cZysbEDeV9ICP6yBvFoiv1IKxGFjD+Qi9t6od9nT5fFs/fzi+w1NbGeq
ys+b7afhTrX/5OdpXEBmA3xC8//13pZZ3lWqws+n9r2TP9Kd/YM//+z35714dnZgGFWMNYrCbnKr
a9dleH3559dm2yDThcVC89dakiHG0lQiklrTRY+i2dUWknpT/VmXNjZHHc5qyj8I3aPG3m1lRmtH
1Xngxd5B5YyCjz6CASkQ6sJpqEMgXOgvvdySqlhbAABXQJICy/uVTBdjFGIBbjG56Z8j3NQ3rqmN
n19eU32ZZr1e8vP4zgLasnbq76NVeWvNhV4OPo72ZSWi1psOlX/DFXYlr2qQpUdMDJuNKGvzwfmq
zi0r3pnLekcT+Lw8CsVw8WBJpuu+vNHrmzHaeEivRgG2r9P61Oxflpsm0X9Kulx3CwoDg2HfylRH
pVip9zSzto7nuTq0eKZSuIahxU1ozPf7660TAYgelLHR3XpEyhQLlLvUsD+Wbf65ArONKpvj48U3
vvz+jqIzq4Kh0FQNYMjrqGksfFCmgwHyvLgvgWnKAsaAEX0dO0SI2zD/ZDhU6tsEibLLkddWImC7
mYxmAwFZ3pIQz+LRQp7fVdv2PWJu9/GUbtzEazceBTl0lqBW8xpYDC4LhzIJZGC4WX2jjOPOU/Zt
8PnyMNambYaazo454LSWT8cuRGnIcHIwTj5VhZ2G6X3qYOysZxbagM0Q4zIa+HsPDbTD5ciro+Mq
Z71w7/3Sus3y2jTQ7DZcrR66LwVeQ8+ysJJ9offTxkZYDfUTZ0U/2uBaf71KkskadVsphYvO55tQ
pjexhr4+lgWXR7S6JP4bZlnDp4E/VEVQESY9ltlVXGwsufVhsA7g4jjA0RZbTIvsOh8sfn+q3pTj
Xet9ldqHy0NYDeGAOWdDwbhfys3gUxLWOb1VFyOvZ1P0qMx638tW/l2YpeTMRJ/L6yvL4B6fvWJ1
DGLREHcoWqBe/lcj+llTPbvSA0ttpyCThotE5uwfE1rhzrY2Ftj85ZeHH2i5//1sP/suZ0Fqyteh
Ovogq0Or1He8QHHxsXOcpeo2vlJTYDw9svx/sB6o0fEstChs09J9vayx901meLpw1fSgiJvAfxPF
GyWVtfUAIl0jAhc6mKjXIQqUhcWQqsCXp+RT75WPRpIezGiL7LIVZr7Jzr6fpSH5aCJ+6GKEV76P
Q6zI4BMrn/tJaw8b62EunyznCj4vFRyOVGSVFuWVQVOxFQ1807Uh/CDli0MLpjP1VWmbSbsL/Sh/
SKdxvM6zMt/L2rOuigLTceT0Yzb2CN45brDgtJX0gP+12aKpjWNl3Q75lZ6r9Z0cNfyrrQaVQ7sN
76y8PEVFbr1VIyyKm9T0bnzYRkhTQikf8xbbZ+gko4VTiFIhTB1KjJPDsVGfrBrDJafvsY1DKfMf
JdUBoObqFxO39E88FnHvwzL9oR5xYtjRPxTXHrI+B2rn2i5GrOGd6fnI04Y4AAisFm8rMw+v1c7b
qletHHvg9vmi9CUAFi3f9Eqs41dvAwAstMO4x/7u8oStZDH8PKwFLHoFR9/i8K76IgF7N5huWT+o
wSnP7+vqJkzlxmZaHQWJi8V2IqNYwhjjokxsKKemmxhXKDkX6sZLb2WJOybgNHWmKQG8XSzxrqyj
uOxr052tsJoPE5af4UZyvBqC0g+PYOADv5CSR79I9cFLTRerobI3ryz8ZLRpI8jKdMwSfdSZGQa9
uvmPONuqeRkOtWgcAU7J2Rsof6LCDdsVk4rY2ZiSlfG8CrX4ZKjFi9LpA9P1navEeoNGf6BfX15c
awc35UiQgwbD+QV1hUfbFCU2V2reNQ9z6RiHNv/Q5ebbrJMo6Zpyo7u0sswkK4wGnqpLjTv29edr
UbSuW0UYLpi2r7Y9XoPyOl0e0+pnOwux+GxO6HsouhmkjRrKtpr55AzaTZUNt5fDrGWODmORFooM
s0fx65FMeTwoWWsb7tCnz41W3E2YZ2B6CRA/KPaNj1MX8usb/fb/R9qXNcmpK1v/IiIAMb4yVFUP
7glX294vxPYEiBkECH79Xfh+d3eViq8U3Y7wwznRsclKKTOVSmWutbl8iG0ohhquZVxgtSiJno8Z
8n2rfAFPhjlI1m7j+y5e2QARDSwjJMXC9hSzaeaD1ZCn2cI0JLhIuziTWPWGA+HWsL7fOvj9OFzP
163m8aDUHAmJ5bg/Ep2p0UDKBqxjihEak2ZJrpqbGuElE00KuJwR8RIxsX7kw4i5KpvQMNbNoB0l
15RNhU4krL/gJCJMSrG4UwEJoDx5AUXTYVDSu25YfHuoZCnwpjbAwgSFE+60GA8/l+Uq9bCsqfGT
PXqtrYSxqUkiwob3rEhW/ydBTOJzCyjBVMe1ZKbxv4mFdl8+NV8cjih33X82BWEsG43XyLYv5mIt
R526Io7J08Qa4NNrYEVYyMrxBn6+65LWRREyHrR3v0kSNqjBrOmiz7A45SujofEKHJvW9gcaNFW4
zBIP3VQLpovYhhCHGuP5Djl2jbmZBamw0bNXg+ahA2T0aXYkx6m9ZQmANbPRbaGv/XKCGxn60rHM
mvQnxtUCvBolGowNgH87Tj88Zcw0g6oGmZTbL+SFZP3w2VQ5oLuRkDPP6igolyy7RRGbKc49CCKz
A82A8WZlMVjvTca/Fg63fE57B3SoXX8DFOb6swpiGx804U2EzcvvygUBFnx1IJYkLXgfxhg4LfFc
ljs9Nqq7OMcjnmc3le3bqQFInI51j6YCgmQ3idNgzg8LG246DGA6SeAUAeAA9gkY67gGkGqfg40c
IHd3NGmNT8jaUIUumy5QgX3zkhIXgwmK2t1pzmg+m72T/Eai6oQm6MF2HZ2WHbDnQXQN3k7MUYKP
rAE1iT9YoK5FAmT/nmtwcruAvfL0ZlACw+h5SGKn2K1M1i92riSHQmNFyEZ1kWzcVrQw7bWvAAVC
1TLWY+UkWhjtQluMF2GkAY3nLwAVr2gYXLf3TRGYNXA0lFoNXF7ORfRxlxoki80nKw7tEvwZOClK
+mNs/r0uZ8uvAPfxnxzB1G2Qq4HDANMZKT2mIF7tw6UJczr5GVg5tIahnC+rsm1516lIYfXQJEHq
GjAFT+60Q4ugtezA+HNdq+3Vc1RMrdroqReP2BbMRgAyGZFFqriYZC2K0yk5LBP9phiF5HIupF9I
IPHMraHfFaDW64yssIJZ2i3mXLrVc0MfQcJlNEkAZD/U7b61zTuj4IUsYek6HpNMVePqeebfquS3
i/YAF/6ggUuyKD/1/Z1mSi7Pwkr+kYjyK+ZdUF+DgkLcNQbwMiBdrp4B0sLALVU/gOoFYxfX92v9
3SfRfZWydqpjKg69LHixEvKwQWu62cyU6tkgtya4KrKw/zq7h0I/tNPP66L+5HTXZAkaJcws8HAI
WfXUhgVca1ieETw8av9aWhAOKKBQBHHn9NN1I56DMfCdvQr/qyzqzJhX0tGYrwquncQ1Ju/rEjjx
tzZIUqrDdQU3dgwPum+fF+zRJU3fkTmvn9XmPmvBELZXktvGkiRMghNfKCFYInJqzXEmSGnL2yQN
FgMoEpLQtKHIn0vNOr5G8GIq5EkFB1sc2Lir5+9F/c+YgBTKBQWIJM6K7cSrImtZCKXCFbz2IlRQ
cAoaPYFL5f/a3i8Q9GR/GsaQXwzKrTE8gDc8dV+vb9FGyDiVKb4AgauclGPlVM92MoSz8yVv3DAB
b1lRR7ErKehubNSZLCHHoLGrIyVDeHLA9DflNhh4Wl+bv35AoxVhBsgieFAQB6WqxQbbnwmn0t3X
vgzAwKeMrj+YIENfvl8X9ed2LjjwWktBNwkCE15QV41PTt+eVvakMmgEHhf7rnjOd2Rn/TZZUPif
W+OziZ7VcTim5g2vwKfO8VqEwfTi0a0/gbUii8Gq9VjMj5TfSN9G19Bx9svQEIJnfUzxoYN0/Xf+
y3jRMkVJXf3FHPuvnX4klfX7uvIyCULwYv9JIPVz5T795deFlR071VVTit/faWC7zwMFRCbXf/+F
TwsrtP79ZO+62AJnIrLhFxvMl7WXZF5h3uUyn96Usg5SWmt4BZ/NuZRRa8Hg0xfkBTxfjlea1UGP
x9AayQFE3z8U3d2BxOtZ58U/GqhrudlG4PnD81uxtxzQTI0l6ItAP7S/rvvl3gGwAwZiAk0AL//i
nF9ex6jbohs4GtwvlnWkkkuL7POC0saCku4ETtKos0Kr3A2SI3rj86ihYz0JCn/mxZW/zbMGgHlm
/GIth4HvKZdYxvb3UbFYn9Lg1MKxlVUgL4sVLX4BnWPlWe8sjWLZ15laFJRRscBzpKOfm4RetVpj
q7390vWfurs6lUTZrV8PXApgUMHAkQYKnpMbhCbazOOXIbmdd50Mtmnr8ygX/WlKwFOmeBRqTW02
VCmSyCJoOITjvNvx8fiLfgHM1QK5BhWW89UhKS5PhWIrLxk6kpL6c6tIkuRNBd4EGEKPEB8sba46
B6zo4DpL9lUtSVPX9T2PvBZakFBN0dAkgBkMwXp4AloWwuokcgfg3AKFwpvNDxgoinZ4c1mLamC9
P1+jRm0o2pxA7N4nP91POpNdiy6DFiBnUbVbQQoBdSIWA0yFMWUGbWuECDQnu7z1yHJw9fcb6pkU
wQ80ZcYNnpAsyqqQzeBxe3+YOPu+cASCD6ao+xHfZ90Ny25AQfjuIHr2fWEX8MuR2uJtLZpf7XTn
tJIYvbEJOC5QOAUKMBpBHCGIZqYTs4WTIqqrQLe84g43LCXzr+uwGqNgrDgAwNUK3Begiom3074F
lhyeiopIRR0nBldndZ8pdx1IDWQNHhtuAY/AqxY6lte5KyEsldnQ2DYd+qh0HnBPBA234UoeA4QC
whpYz0SsK3pyord1SnESt32UW3Wy4xVYZ51kbj+Bz0x9cvMh6nsz+2wZI3r34xLkidfXcks87gdo
2UEzmoHWiHPxDO2cXV7pHVhfwWzdLV3tW0piPjRogXykjTns1SWjoJxXzZseWff7KtN/tD8VL2hf
peqiGorWRbuWf80VSVa9WptgKGhdQe8MMMpQlxMbucyWm7POSBdx7bVbIsxJzdrg9eON6wyhIhsP
3TIWlHExjo5a5CWJh5N2Cci8nS4aisTTQQjcmr9II2tP3DB+gEZh2hAtgRZQtoWjpmBV7Ti12UVx
dx+PWcDLX9PUeu4Qgv/wum1sHDpo2MdEG7D7MHsklnHBbt22zsS7aEqblw5os5NJJOfa1pqZgN1C
UoQOqotptg51JsDddV1Uu8n4Erup/pRrTAGlo6JKjrgtYwBEJNQB4TheLoWLXALIN5US4AOORKk9
m3xVYv0wWT2oU8skKGztkcdVeH0Fta0lxJOhjrzvT0AUdosk1cAMBUJLkFp7zWQBteZWK34verpL
IH8cxi8THZ5Qrc1GN9Sa7FC6xq5lsq7ZrYU++SFitw1rpy4FCyOLWDZ41vg8g7Gobr9cV3crmJwK
EZa4HZo+b2jHooEFi/KYz7emDYpm4sVqRNPbXubfm6u7ourpeENbO6jPg1eW52bezFBKBbN7x56p
FMVAJkGIT3YVj5pRVizqWvCfLngZ9HgscbM/ay+GKVg/wJMAlLZ24J2r4aIJZTLMuY965Qmc6zWI
4jMNuAnfNFIdjPjQA2pA62Wgd5ubdSJ19ZeTgye2+7Kq5qWPCl6BuPemMl7j6VZdbvIJHLBD4bWg
H79uH+Lw6p9wj4ZzG4kBWvAwhC7IjPHY3mcpiwA5GajaTTl9S+OnJt63SVimN3jV9ajyqweq9HXB
m9t4Inf9+4muSTbPWpNkkJsajyDm/RJXstLypoPhIQ8QRwBEBPzJuYi0Zv2kNHEfEdxfrE9lumey
RoXL0uv6MLMuHt4KQbIglnljp1LyDBElYuUI0lzXp+6z1T/pwz0e532t/13b37XkURnxFPEAsKH3
LyLe2ICQCIoqjMYK3paUiru0BL4w8wAcBqz9wCadfl/wNYfOU5YY+D4hPjjSjUFywd86AE6/L7gZ
2MzzItcootOMynVMwffeGgmGmG2N+SVfqaSLOY2UBdSxf7dygqsZ6dTSwoFmNVp+lpXNob65LmFd
GzGEYGNw71kx/fAeem592uzAncsGlmEdXOvV6ZHiPGfaz+tSLt3IVoG1g2ZnPAzhGifoAfpbkOpR
o4+0nULGoNCn4LqASydaBQAkFa0R6yEtmNhiJ+jlbkcI4ODr3utq5yHv/YCMtaiFdogV/liIBcZU
8FxPkz4Cgn6bh4W+n2TcO5e7ATVwj16Hp9FGIp5LbsJj0AxARA1uJxaoCU7DMM8ludPmbpxIEfwF
fV6kGwyli0rjKyWPbhleX6jLAwJaYNoMqeaflRI2Y+AE6XNj4oBov+KVDtnLHmz2Hi/uSwwqtA+O
JkuXtrZ/zcyAworFuwAnw3MIOIt0p4/mqQkUsrMnsCaPktujRIg4sqeNGNmfC7uP0uZxMffuGPSy
sfLLSIPrIgwA6H24A18A8caUtiDRhr9nqOOz0Oz8EVzMNJhSoAZJotq2Om+yBJ9UuZMWXVciQ2GA
LsZD0o46Eq+8vHKcqyMEF0oBcm61BU7PmfmUNd5g4yHJ1D2duV7Xya6kG1nCmTyR44dno54sOpYv
TV5iRMtMuV2foXsgMDgHG5aoFHctv+WaxKG23PZk20Q0ABq3oO/gSCeJdj/mj3oSGO6eyehuZVL0
81A9mkOHfgFIQbbH6beE3qfdC86i684rMQtLyLQapmeDm0BKqty6aNJ0fOfd7J5rUeTNyi0hkHKr
NZ12hlmgSVKfvF6XqLD+9+dn2vn3VxVPkrYOqIhL3LdQgX/hsa+qkifYze+vjQfARUZtQNxu9FDU
ajHBc6Z2Afziw9L/vL4HmwIwRYtCGB4mLqZbFJoSdWoJqkf0S7qjzesHPg8oAgyGmxg/F6sbHVfp
ME5aHxngRMF8+8vffX7V7mT50VxFnIXj86oOBqMbZSh31wVsOgKaxtfZLTz7iRfyLNbJPGpxF9m0
vq2W1w61J1QbwkHa/LYZwNYKvYsCgH5xTxwctVUwbIe0YqKhaiU7zULnUafz0mNDhdujrMFp40oH
20UXKcZr0flxcRvIGUW52zK6aCzMm9mYfDqPQeLuiX2b25+mEis6Kp6Uk2pzSVfCHHThbzRmY9Yg
ToYY1bwpB8KR5njG+FCV3xxTkm5uRZf1aRBFWBNvWeJTXDLRbLaqEkXLHDd9Iw6zXL/JuSERs+VA
Otgj1kLyRpus4piDUtmEAetgcX1zmfYFyKgk+eCWcZwKEeJxYyhg9SgMFrUoCg76bgbUc99+q8dd
00lSj40LHJKpE4WEqNzZbTx01Ias6imNP0994ZnZblYrT1Ej1b5H+Yfh/xeqN4LTLislB9z2emLq
e2XjQNwQbkD6iLdVoL6zyFRTf+mHT0Y8frvu1FsiAOUBoh9gCSN1FII26WstJ305RCjreU8xhq2u
f3/Lwk+/v/79JCqlUxYbvYHv2yTFQMDiKe2DPYQV2V+Xs2Xh6EXDJQEJ8NrJei6naG1n0Mt6iAC4
c1ho4pcLbqXDtLsuZlMdTIMY66OnewEzqs4A5adooY9wj/ASa+fOPiZ8etTorsvZyEgRh9aGdpx1
wHIS1BknTgAWpvKoNhofc0nhot1M7Y2dPejAeZPlpBtGAGxR3A9Xiiak8ULCqFA+0aZkc2QlP5nf
Ve9tbAIuBVpldBP90biOXhx81JpHM7U5AncwTjuAxbFlj3B6fcn+lN2E/ANiUHLR0aq6NjKfm0Cp
DnahjAvWDH3fJDnShgeV+aLkz4b9oCc7s059dN15DaAaMPcZVJ3qG0lg9Q+WEZBO9gK/YSropwZu
Mwh7UEgTn4Br8AFZLcvmaACy0RLmE1osbuk/15Xe3LkTIUIFV82NUZtUOiNAld6xXj5w+T5TQljT
bETZxUyqOaL9zZT4eB0BvMZ1FWTrJJj63KBDcSQlVKA/XOqjs9v0s1H22ixbqPXvJ3GIYs59aS3s
RtofOOq1/fPfaSHEUYNxLWHgCI7oAPy5IB4/Le69a4d/J2VdyxMtrBlMajTL5ygz7yzglJtjCVqj
W0P29rK9WvBWpAwrOaKgDRBE41lN6znqAUpm+7oMVEP2fUEP9DRomJmEWWnLjpMDLSRXhY3TAGb7
9vuFgzMuHAAZaN0cJUsYAxRk9Jpmd30rNkWAIY0AERVNPLawRMRJyiIdYh5ZmFBowgkjVDKu181V
OhEhrFJLOl72ZTJHZfdgTf7SvlxXQfZ9YZXSjuRmOkEFd/DtMYDfXf/+1hKhj5WAGErD8LvYKa5y
vBWOTF8i03qh6o+5GT0qm99ff6MY9DFVtA6a4pREI9W5R8yzySueNWqEplZP0aMEDNCUHmz7NgPi
+3V9ttYLE1k4XZCyQyMhUml9k5b1hOEvbbrrVQU4q7PsDFv7gkR1/szjor0HB7II7dCpC68T3FGi
xKj3M7y8yjXVMxkBvlD2aNNlr+j99yEzbxcqa6jbyjmgF2DDwPoA5kTBojF+w5IW3Q2Ri8n36uDQ
Wz25LYydG4d6LFF0aykxBoTMEKhvyG0FWWU2zQsqrno0GGowoFexeyeJF07cFT/lTYJgGP2C0Z7G
hoRpCpIHuuO/ExmV3ZZ9400fD2SwvEtooGmuysUCy0ekloEd+1V+kKJkb60T5tpQl8akBVJBYZ3s
ODb4YqZLBPYZTJ3j7duWOOmmBNgynrtNzBuKFqdQpUmXsl4ihsnJlFHv53Wn2VokvD6ZKBwgDYIW
goNqBWGGitzSxBybVn6KqQI2oMN1IVtKnApZ/35yLmbxWqVmzRwtsRcTT9fDv/u+sA2smDEB5UIJ
kuyZ6nMzuP791RhFtz/9/YKxFrMem7TCeeXieqQBGdbUn5lZhg15dzscegbXhi+8RuIaIzbdET2O
2ykf5yinS0j1Hp79flVQnEPfIGa40D4tvqsix+L2RKYJZah8p9XqJwJUhYKbIVpTJNfjres5JnQA
doM5GnS9iN5RlikpTNJOEQffdaBiZtqr68nwjMpRw0ovM5+MOljZlY7tWqNxn4eet591q1IOHPVw
fx5VsFG8eyvPfpOwlbOpoheG4Te1Veaz8ueovLQ6eM0ld6qtitWZHOHwzjhQN1StmyKwPno8f1bp
MQH8HW+eWud5VMKJHQ1L1sx0OT0CLFbcslGEdfCofPGmbGqovXZ5MkY5Adi9iyfFDuOYgd2GDd/b
SQEGMtdXq8/G8tQR2SDxxlmv4xkQFUiglK1oN+derrjF5CqOPUSa+y/Vcg9dd5UDCLa7WIb+u+GP
OljLUMfCVOzlnHzP8xjTDtUYLfrvwum9tSemmW2PNu/upwOnq4GRyvXlUcWV/1wlWvTLYGrDGE3d
Tim9dJEEro3oiwZbHE/OCkN9URaxSQtUSM6naOiAhU2M/aJ1fkdkz9lbYlauWGQPKL9cpA4qmcu6
NVoeZWVQZofeeNFIdN2vZCIEv+q6LMf0EERw18tUX9FubVkFQSZCcCnASM49XyCCKLs5u8MgnCYz
4Y2DCmUQRMW14EvwxnC+32m51GC96MGLuadq4CjvP8xPP/8naJycg6luV41K8Pnp1TEeWP7+a9XZ
54Vqg2GxEkgI+LzJQqrcYUi6miQn+ZbnnSyQiMqk1smIgU/sQfLaMW+pvWHwKtnAjGQXxGLhsrDK
7dOOR4MdTJQiaP26bqwyAevfT/Yh09J+tFd/MPg/yvei+v2Bz69N8yjZob9H/P0pawwHsGJTpFRe
MWCUM/5AuQTP4G8SBAV0o03UvoKErPH1G5KHH1FgvWfgirMWHc/Xp5x1o1rSfoqapfXVrPRlb1Vb
RwU6Yf9PgC34WesUgIKJcTo69kNR+BzdL8lSBgr3ahk6zGYWAm62lc4ckBDoyz5XpuZ0cRc2D1HR
RaAxT8YbQo9usx/1e2aTkOn7JAPZrhlOGL6l9uv1pdy4ta0JEIIvwJkvcfKahFR1p2dtpBczaBZB
DlUM/hom09QDcbS/yPZuY2lR0UQEc9D3A8pDIUpaMwX4uOY2kQb2pj4+GOknpeNe16ZebskGpdd9
EhLjM2Gr9ieO1DokTkriNJGBe31d3Y7DTumfk+Jnnh5tQFRanEhC6NZ6nqonWE6BFGdIM8BFxFXx
tWcIQAAwYv18SwzLa5XZ05dJcrRtRAvUj9ZufnAa4yIpGFDWu63LVa2JKt2bf9aSr29E1LOvC75G
RkUH5A++Pj4W/HW2b7R871bH61a41QNyJoWcb1Q/uZXREUiZ58OUU8/IvvRJFgzu7w491K7rKXwf
97e9UUjybdniCZHK7LhTWhyCG8yyo9T3gSP1TLE1aTixQKXv23LBMF2EpgNWeonspWf970ULB7oY
WFj/DLGLlZA4LUeGV/U6Mp1vWXuvO7dd/v365mwtEaYAkTmr62QMWYtOJyoUbLQzkhZNVNwrS2By
icfIPi+Yr2pTDCnNZROpszeOX0eASH3g94O7Bvk4eAiAV3f++4cJHESKQupoNh7c/inuLImArZAG
1DIXyc2KIS4yA1RzT0YTV5koA1Idz+iO0R5wfI2X9E6oN5PkEr7lkWuvgQvcUfSDiBEUtemKsRRz
GqPzotSxX9ZFMKiRLblbbFjWyodj4D0MN4uLUaEiU5oEPOJtlP0GmED/Q8qtsREqMfWNgwDQaBpg
3gWfR4VtUdhStBGINnOvU4zbespDOgy7ydWCDuCdufJuMIkVAP1EpuDuOXBx3dgp26gtf8WKEqTJ
B0qTZxIEhy81O670CVo1c+w55S53ZDODG+Z2JkGw53Jy6oG20CHvei/NdsPoqd0eAwO29eW652yZ
AKqr60QQjmuAZ557Tu8oNp/ipI1MHjnsEzCCB3N/XcRWIQKUA//JEMEduDK2EzVwYAJxifWpbyrH
wh08gP4b8WM5PtH2yQTh53WpGzEHKDS4NQOJ30HxR1BMrUcrX2wdeYETxM6esOCvvi82nWZMR0Dr
8P3C+WSQoOe/rn9/IwSc/n5XiJnpmHWalRhNlLL1gUp3gjy/x2L9nRT9fPuTdKynJCOQUvp9emPo
Qcz8WEaNKtkL8Vkk15UW6PHQZRzZ15bU93FDD9cVkYlY/35yguH1tv3f5WrSENBdGZOYk2w7BJ/P
FKs3aoKFWnq8G4VKe5so3iLzRpkWgt/HcczUVoUUO9mXha83wd+t0hp3TlZpqAddrZI1FcLVExOG
yXDPcZK9XpeyGb3eXE9kC+76ZrHGElrkrT+q9zqG6NUdpU9U1tIjkrqtTzhnTiI4eY1+EoCVwgld
vA4B5Hc/LUXhORoLdJIZIfh8mnDJ9X2s5jcgdPR0t/9SZOqhVer7aUx0f0ztb9eVv24o6BI9X2Ja
a8DJqLDEdRmmlc/6+/wbxh+vC9mqsp4oDpD8cylLW2ZqkcOj4gFodUh+AFHXJEOQ99nkpU2xeEj3
XnJsdpilS+c5mcO9wTVbL8EssiTAb1stnj2BR7myGApWpaWW204t7ntxt8vrnSLrr966P0PbNwHC
Hc9tGm1BDt9ElHTAsWNhZih7B7AYba+Fhk4PiuHuRm7eTtByhR1HDXPfterz9VXf3tq3nyFY26Lm
QJA2cY7Vw709AtSxIR46mnGBtiX7u+1B/0kS++UBzTZZZgdJi/G6pHe1+lSlhzq5k05obR7/bysr
XixdO+6GYcTKjnoAfIUe7Di6JHJuH/8nMoQzJo/zqQIDMu5H9YwWiKNVP7TlQ6Z+Mpr7Tt1PyXdQ
L4bXt0qml3AcJLrDGhR4cPq796R/KB1czj90dL7tkXAi2Ky19G4VoRAt1Lrh2bSSm7kGUuNk765r
8/9x9zdZq2WexO0lmdEq0Zo4ptMHpv8sjaNtv05x56kMeHfNj1E/uvM/hbkHlIzEFCVGbwnObYMs
pQCDeRP12r5nO9U9VnGYDxINN/fLRL8kAOBQlRObNJSCNEvFFuyX3fvg3hwGX3L0rc4p3KLxCv8m
QdDDiU3QfyY4Kszuxh0OBtgKm8+5smvTMNHu5l7y8rgZE0/ECSGLjJ07WPaEM9Dy5sZD1e26Sci+
L8SipsiTJrOwYG2+/8JkEV2yWGI9AM0XuTprWKwUUKiW14EI+Rcgk+36PvE/0ulxujNEOMsKOxs1
sqpi6qDcA9JCKonbEuMiQgBqC83orWGGpxa7IUGr9CMfb/5qO8QehrwYeUoHLFjdzd7LCCDa69/f
VsFABRHQIYDkFy7SjV5SPrs470l3AA64Nzj7ZJH1Fm3b1JuQ9e8nUcbktUsKtua4HWiLnibzIzm6
+fZ9IWKOWtkPVY3vz+bOzG7KDwxpwpDevi9EyR7ThjijsUha/5wrt3b6TU/2drn85V4IkcR28Vbg
5OsyJSE195WFnEoiYvP8B56us/KJoUFYsNgY72iAAEHJ3uGhMv3Oqz3YOXzd/qdG2n7dsjbj+4ko
wbJGvMxmk4kCQEIPs/GFjV8HDOv39vuHGrE3bxoJtlXZWjrZJTKaPvlq1b5i3eW55AyRLZpgXvpQ
gXfYQho6sfvWCdHa7xkgBOod33I/FFHetBEsbW4rQG79qZq4XtHi2caXwjpt7gu48ExAHQNlThzI
KSfQk+B6gwDf5kFC7p3qU92CzFiCobLl8xh4AG49Ogy0CxA7bpd1M1CO4JuGALFTZfu+mf2dChBM
2XYXt6AxDsKhu8/L70O9L2wQsowvzAbE9Q97LIJ6lCi1tXanMgWbbg2i88wZm8gyd1XlxflOt8Oy
+3Ldc7bs7VSKYNJ45QE38QDNdOVLO+9piZ7uXaYFiwwlQqaOYNgls2jXFz1u7W4clWy6bdtuV2ip
4eXVLMlq17xETJNOlRIs27YHs6wZlDJrL839OL9deKjzYFKfHP14fQFleq0LfHLeaDxBM8UIvTQ9
mDM0MB8W/innHyhyn2okZGLVoPZkLmDhGM2ym4DMKKJKrjjbigCkeR3aBoyTkIxprcrd3MGJMFjW
vdk0L5oz7TNklsCW+kD3mGlg8Of/yRLrjvUQJ1xbs6XuJjmo6Gim3ix5fdiOCW8ihIRMAYaMXg4o
YTjlXmMPjvGBPOBUBSEkDElWLDNdSyQA+VHbf/sukWyITAMhACyc8YGmkGBHZPG0b9ftVvZ1wfEH
dEmh8wH5ZFnvrT6sPnIkn66P4O9DCeYlK1nNST0ow6uVP3XN9yyVwNStX7n09LddFjzdTK2B6pba
REn9VOavavaijOHfLZTg4Nls22hZhevxGfSNvuxVfLP8d7pQgmubapyPboxtHvI8aGkWJPlrihbH
qrlTyidQnO3Qduw59neD3476p9T9RciuNGVXZJk9CO5f94C/sBO45ICOCpbs1C66vo7X4wuaws4D
ZdI0A0nWC4yuPXMDNFk7nj5q9PW6lOtqoF/9XEqM9GypS0ghuOmRA5FxiMi+L7i9ZmVT0TW4I+kt
BiNuClmn5KZBE3QWo48RXMhiLQuTSpZTNB2ueeWIZlfiObz7Hje6JGHeVONEjKBGnWn6bBGcWn33
1GVfYqDzf2AfTgQIwSubddoCAQR5bIOziv2y6q9/J2DV8OTcXRw2sZFDg5KDSQyo7pLou2mugD4D
Cy6erlWx6XrUKJqhAPiC/h+fdiCJ3WtKWEySHFwmZf37iRa64qDW3a8HIcYSuBZO5rcaKX9hy14S
ZYKEKOaOVTamMZYrSbjXJ5+N6vMI1M55ev3AtiB9MECfgX/ijO08gWZ7oQj7i4I+YgP2i/ap6yI2
XeQ/EWiWOF+zOleLLF4Q81UXpR1vib90smL9pnuciBCiSGmD1AZtg0ggfywAY/h1XQHZ1wXni23F
4XzGFZ8lL2iVyyWBVvZ5wfU6pTNavcIWKPa+IsBIl6z/pimdLI7geTEjepfZsNnK2ju7+tszkb0M
yXZ4/fuJVyTNWLbW+ixtFv5MH/CaW8tOo+1FApiXDWBmHWxN5yLUmaGFyIQSeJnOJz+XPhhs6gAH
WJkhgRNhC8d6iwS0LPIWdaISnFZAELSmu8x6mFJtp2UueFjHQKtfbPZ9MW/z+L7BXB9179H7KNkt
2e8QznUysbboxwa/I36a2c4CA4vMILbW0gGQ6IqAD7JN8cytaMwqc5xKNPpoB7eoAqP/dd1jtpQ4
lSB4TB0vJXeHsYwW8jupH4z2hgCc4p0yQKmOJkxwhpgr1pdYnTSLWJ/Gua+PeaNkh7ROrDtUe+yb
ZrZcydmirZt/lrb+kWW6qIuhe/eiFZLngDgr6qU+lr3uU4qhHu4DtyQYysPQ3w8F8Wol9/u58WuW
v4DWIiuag5ZV90beeLGt+32WoztdlSzBRTEAPwtEwWhywaAcJhzEyFEMy6w0Y3tMetsjFgsV+rlG
Y69GfzFHcqO9iCKCLCGKFGPntHbJ26PjfEldEDKS2k/B+pUtMlbDC+MRJK1/P4kms2rlbYu33aOV
xOGcUg+mGk7SoaHNxXMwAYj7MDoQxZkHhPTSHOq2ParVL5U3fqk9ZgnocxcFdG8yfpsLl4NOGMeG
mVr4XxfN2K0d0ww4Rc0R8NyvJsvuxjyVGKlMhOBzgCy2DAWPP8eY1d9zxTkMcSyp02yIAOjLSj1r
EszI/rkaneyMMY+tqZRVc2S56jdfnKqX6LBhZGcC1r+fCMCDg64ptG6OOo29fLpF1NjxyQ1N2Zl7
+bgJsJRTVYT8KsGjAyZ3cmzI8mhqKZBPmQe8Ea/o+mCpb0AjsaOMBaRI94NLvbx771MdQE1AjKaZ
wDXBP3HCqjVre6zTqT6SpbpJoeygSorfG/a9Nrw7AA9E/yiwsc/X0i4bzZy7tDlyHu9HqoOmcFq8
Ecw4XtmbsVf3uUTihnmsw+6agToROj1EoG9HcZKUxpBYKTpO6O9cln1vCQDxA/lDqok5JSEy2CMe
Yqhp1seB/TOnbTi6MkSqDQME4/HKb+qgpGaJi8bykdUYbq6PJq676rMXaNnr9WNrPb+FowQSXAyB
g2jtEq6sMAHBz2u1PmZgpzPaCTyRPyqzv2MF97XJ8jUn5DJaqG2t3mQKoSHnjBQY/MJRyTH8abww
9XOmVb7J99d125SzIk/A4uyVTP7c5MqxGYCsMMCo0fo08aULE4rWuKmxR78EmKXk+Ns4KFxM167d
ypj7xJzLubi0H4oCyIH5cZlaPLcUIfhjvVZ9N0AhQMOQc8JXgVKo4iH0XIwy5JXixi6IGYHBFtSy
IcUtoz79vLA5epIuA0D66bEpuuqxM43m1rak5b3LtfrTdA1qGZdYaIsWlOjmUlfQ7Z8e2ZTulLQK
wYASdpoMFfUyUcK4qIU5XJByYqRb9NCO8BrkP5wdMf8VUHKY83/s9NY071R3VxXfr5vb5cohGJho
tl2hLwBLIcTw3iqHxUqQAc5z4g/ouX43Q4gDqijgB6MuAm5qPIud7/wIAtphWpQGfS7Gzpxe6+Ke
GsAaWv6xp/eWdwVRguvwKWtY19jNsbQ8t/Ra2TzHxlpp6EsEtR56rgHdJZwGCSmAp4Zu2CMt48lz
FKvw+q569/ENqwGkCkKzgwRBhAeDWdGZqWw4gjtHbXZWh3l235HB322ogjGFNevFZC+yGuGG1KO1
UMumJT3G8aQ/dLwqQ9PJGkml+lKKjVISmrmR7AAwQOyGM3EJW7q4jT8nHTMDcCp0vRG8137/h7Qr
W45TWbZfRAQz1CvQrdZs0W3L9gthW9tMxVDM8PV3lU7EPU1BNME+L3rpUCU1ZeWwcuVchHAnbTmS
egVkPRcj8rPhXJ/+t+EFxRJI6cjQOz24lJ+nlqa7a5zgP6JcBE2ygZ9Cxli4HnpuZN3QMPsSdOww
voS1ftg9g5kA4VKYGphJq7CyL5ON42qjheDenK0wA0GDVOh3qcPbsC9DUXtA6zh/SAY7adpNowtb
T+W+BjrIKCZK0ueKJE57Gb3A7exrPj6OeZQ62oh4t7r/zM7FCAdqHPpiBN9R9lW9Y9Hg6fIWIcjy
UgAlh7IdBFjhcCJSMp+HNqryVPUk/YriX8c+dXK/+0nnAngkEjcchp6440YQpForpV8N+oqirUT5
Gbfn24eKDzE3wPBegFIbzJW8SEN8zvNaKbLU7lLsRYPyV7fQ3SY6lCTdUIYrazWTI1y/RAnoiG40
6dfAIE75K062GEe3BAibYadWXdYjBJQD/ORBd5V4b04WVJI6Yh68c5UGc1jYjTRk2qh0Zn8Bkxhc
Zc+etrjEFmYJJBgyrxXnD8aiDVFmk2KwaT9c9NZrQi+0Dn21YZQulmkuQrx78LSS3EwgQkFi7pVs
kQ8sjpMwvHDnkiawQrvH8IHy0P4NElQClA/F7hoKLgUaFpYoOI4XjfWokWYmGlsMl/hBQo/6HtX1
O28FBHA3FJlNaKpFVd4gT3Uda1N3Gd86874Lvgbje7vVnnFZjouXAioKdaW85HNRH5VDPHrL9yoI
CPBi9MZj1jEXLWu/TG1zMMFvLEnBUR/1vwVKtWRp68Fd5m4/5RuIl4F3hPNKzfVXzqYwsVmmgq2D
OqWheJp2ouPoIoXn9vpDGT1341PchOjMexeAk3OIT2bjt1t6enlm+DJgtY3Pzgii40JZBAcw6dSz
VYRuA0rnOqKehXq7fNhrA/AJK3A40akXyy1CRBlqEuSIjerZeJe7k2zsjWIIw/O7dxWvmXoFfTBK
DK/1wwGw+qjZ6gS4fmRwXsAOJSPcK0LSDCbVts0MzKCHg9cXToEy7iA+6AS1CQdAhUvzmPeWU27W
Qyx1E9buSjL3da4mF0x9qtFJV8+1/FBNz334aMdvt2/dUjdBBPxkTE8FC444ORRbsraIVPUc105n
uenk3R5/5aCpMq40XjuQEMKPnU8BpCVBWMJkR1Lj0LATfawZOh9sPHQr6wSeZsQ2MQVOmidcKj2Q
tCjWcv0sVf19LHVPsTY8MzYdb89lETjhDPuos7bhW6A3kmj2p1UkN4pc6QCJ/Wj1e0P726AcJiCv
tXqkDIAkeXeBNyTCukWdMq4pqoyEibFmynOSa8a5iCO3Ut8GthFPXdkexLJUqAL4mchgCCdsqqxq
YEFknuvore8mp/hZAdJZGpfbK7dyyqBvOdOxDhZFRRfmYWiTZRVUMs4dOaqSq23MYmt4YRapShiC
thi+lt8MRF/SaSP1sCYALcaRoAabCNhThSe2YiSu5CAwzmZVOB9WuoV9WDnAPOIno2M6T6aI+5yS
oKvylprndPhaxQH4GhSPWLttKTQOUHCE0fcYFf2LZj7ZhDxVMZhnGUh6Urg0/Ni9yxasAxwoGb2P
LYOv4pW6GtU8VoaeWWddObaRp28RIq/sAmIgWH2Z8NYAYr4kV+VeixDKO2eoxUFa8ZAc9k4ATN+o
FYISgRDsxnwCZksYHcAAetYCr85dRnc/VrPxF4ZggIeKIpxwlpXH5h9abOin5WVGzyyAT/g9Rj9Z
TVj/nPS11ZhKcO6z2GFkeiFD/WJ1P62txjbL4zoXxH+/2mi9sqMO7OzBOQkPxYM0HLba1a7NhJO7
o1O3qi0ZVwfVirqQUYBOSO4qyQ9T/xp2jlLLGw/H8kQhFAUZcDFAbrGg7GlQPK0kehleJt3Ng8dI
P+8+UFyDm9gOVK/A6psvFC0HldVtE14QGEy7U7JFCrb2/bCqEMRBHAQXWziwdo9FKrQ4vEh97hvN
8JCCWHLDLt+QIR7aHBw5YY2GdpcR9bS9fCTW1rldSgAyHf68bRm41TCL56tEsoRIOVHsc+MBe91s
nVau/WfuNqIE18Pzw3Z1WjU1ziMERezzmB56dXC1THa19qXRLDfQFDfc7+5BHqwR9FCHvbsg32zC
uGSdGhNQLttHsyHHDT2+vH3z8YX5mGSidV4GmM+Edjle0D7L+9+7uQjxvR5ppikpRKjmUWqcUr2/
fS/4/4tbwmmpORGZZi7e02Aa6nCyUumsTgNaDsDuLE52eOqDFxKEuy1cxImuZAlRkCFOaTWMkGXX
PqLCJN9CC6wcXyBYVKTx4Twi7SgYB4HVWaSUjOBsf0tAzy9Hu7kRYXN+emuAcq7Qe8qhjn4nVhOc
64dCJ4dJ6w+3t2PlhswE8Ble3ZAKoIq6CurgrCTpXdhaD+gZY2RepXqm2pwCzT7elrdygmfyhAtv
SgOlZooJUUP+iNL2FEfZaaT0n9ti1jZGB+ZA4Y25wT8nXJR2YHkVZ5hWQt/AvmFuhG5Xh0cfEvg1
OMkLgugk02NgBcoAnRN+5Ci+z3en/bDvABeBeQnNSmFVCQerj5WamXYenKsOQKkjU3dbtegojkab
yGOAdmcR+or1dmzNmhhnrfI6xaXUu73+a9sMT4kHnMF1v4hzdgVwB2Fp6mca5i+pTp9Urb0LGdmb
9Ocu2ZUY8YJHVdG3cA/Bs+PJf+StokR+SgRdNRteCHIaIBkHwyHRzzkoGVmcupOVuKGBh2qLQHB1
vcAYAG1lI0EqJvsasEUlRZIYqEmcfsspea5RGNQkyd3tbVk7t8j1wemGJwtUhqDcu7JpLXBdm2el
a9y6OPbU+jcbTxDh4okZDg+b6xPwVsQl6JVwsKYJTXkYuEQP45YSWZ3GlRBhGrqcUb3vIAR8zEjN
vGXx3vwbP1dXAgSvskxyOw1DCGjHDNUUifMvDIWZAMF6k+sCxRt8mcAk5pFni+z3Zzj/GHipeXYa
UVtBz8oFTfQosLSzVkz3fSwdpnLD8145sjMJwk6retcGvIHSOZDex/pQ0dP+owTlqkFLgaZPAYxI
OEoFLVW5ic1zGAz3EpoJFANz1O64+0qg24KOIgrgGMGtI5wltY45p3dgnsvoSX9Fr7n9wyMCipYO
YORCtkFIvmVmHQydmpvnPvlmv0ra+78YHhBCxHE4eFh8J6JCKfK+xTlCuFj7GY+/bw+/ogAtBdBO
dOyGa7nAeIYayehUStLZ/GkanatQ0y2N0S3IVlp9WTQLkJiq4LnmFPzAbwnrVCgWnSajlc5yPB3k
/pDnjzJ7iYe7WEldS/NkBMTtYuP5WDnCn6zpCFITNBCxBKGTWskSSydy7sN3ZhoHvSxPNNztCOoz
IcJTHmoyWq9xIbnxWhzpbmgsuIKxcEBEck72xfkdNVmKJrDtnq0UvfDa6jmN5EPdZc8gdN1wmflV
EJ5DYB8A5QHExkKZtnBV0r5Kp7gNyHlCvbxFfpumH9B77VuibAHiVzaGH2cwKykGsnNiqkQ246bC
4wLDvRvvKvhRSoUytlq9u328l+8IQm8KulsDmQLkoBhVGiTDmIouay659pHdGeWf/cPz3qBQv2ij
DVbquQJr0bVmGHK7vpDhix25SvE/ji8oyKCcCq2qMX5ou9bX3a1ZiYlGLuh/yL8fvo2g33syDdMQ
kPDrKN9XxrHe/cSCEx9LD/ecA0XFtSdZAMSRFVeX7mSZ2YFUW4RIy839NJ9hResKop5iql1SxwDh
6IxdgIAn0UEOdkf05uMLtmcjh2agG5SBUid9zpw4ZxsClpcAKw/CA4TTEH1WxfSZnSrhZOdNeSlI
+atpR5d0HMuv/7x9Spc6HgqXKxDkYJHiEFGnEVD+ct7R+lL3P1Jdc0dgdAMk9DO2lRBa7sinajct
sLcRILT471e+JqmqqDfKprlE3R0jDttiLNwany/o1fhx3Umx1mB8LfQGy4k/bi/U1vDChRgMG80U
+7q5SMjRGj/RZcvZLQCAQh3emIFQ+qKXltnXJQtsublkIPau7hV0jt8vAI8rCm8+b4SYyyjyTo+n
saaXJPveHPLdfVNhIeC2IVWKGgPeVne+/pNpj2ZWlsmltb0a3RA2tPXKfZgNL6x/HEqQX2B4jxo/
2X3e/ti9OrPxheeNZrUWSD3GV0HU8qu0o+Pt8de+3yAo+DB50yoEh+fLM46KOk1SmlxodNDHOyU4
DOpGfHAZzQGmTAE2kaNf4ecJL0JLMjuc5CQBpOxix4XbVJHbJOAhti2AdHKn3yp8XbkTwHUCBg0t
hY4tot+qdwWtJjtKLnIvO3l0X3WX24u2FEBABoPMLlwJJA9FVGdfB6gelQwUoKZvgaM3u52Y+fBc
/JXKGOM0QSAGw0/JcDSG0SmUBq1UzI2t35qFcDNw4+sCjn9+YU6ReGgOdHuR+MmfG2bzWQg3YwLf
IBwNDE/10TH0b9JhbL8Di7tbfSDKiQw4fBlYy8hVzhcL2DxQTMR0uFRF6Vg0dqqNp2hlmXgODiWW
iNgtcUAFNS2jVYf2Yrp6+0bV3ZY47zCDFCU6z8LiF33iWkI3+C6T+4sSPxUZcaMw37/P3NgHokLG
py4gPsg2VONYk/ESxw/hXUR2R+24sf/f4QWDMkqGMAo7DK+a7212MQ+3j9FSQcEOAwEGaijQ9A4W
8Xx/q3JkkmEW8gXk8tJDISuZg1CUDZRQU23ycIp7jSQrehLD4zMNKMNF1x+dwi/KmDZdmHL/hSqn
21MRb8Tn6DDv0MAbUTVYN/OpmMrYT0nJpoudjfYriOVLX5FofWcyGU2WaRow97bA5XQwFRs8KDz/
DViNsHatbU2oo4h7P/pe2IeQbXiqy/nMhxfejgjI9iSpMLw2otVT813VURB8jLaSM1uzEJYtlaNK
CQ2I6XS3tJ2JbJywrfH571fqFg5HSOoY4+cEaerxsaYbXoV4hGFZAlqLuweUMKrbxKyoEsD77Ya+
8xV2UYhny7jkb7t3+lqEGKkItUhKK4QffUV1KuZGG1bOyhLxrg4ohyH8Goq1EgnRWpZqWee38p2d
P5GtlOja+MAZIKnAE/lAXc63oJUqpWjiqPMRgQSTW+LsXx4gKD5r8DTcBkUwQVRQHdkaSPx9XvQX
o1Y3+3N7/bkZdv3YYYuRdoGzjodfB0BKOKNN3NWxAXiDb5T3UoAqTSew7/HWpdLltqCVlUKVH+eJ
gzXL+wnNVwrAXYobHTR+bDpB6CkbpsfW8Pz3q7uQWja6npUYvqfvUv9T30ta8LlOV5/Pr8r1+GPc
5X2P8WX5h1L5iX97dVY0EuAHiJkiQs2riwVrWTKN2h7TvPVBrPKTlfXR6iVHaq0jegRs2B0rl3om
Snj2Mi3TEOzPWj9mR6X7oPRQtOGGjK3pCMe2MLrCNAdMR4m8IPEkeiDMkeKNyy3a55978t9FE3UH
umjEFQrZW3+oeicuJAesOs5k1G4S/1XYfRNvTWvtssDQ4xuFqoNF5d1olmimGFaJX4ZW8FOxBzRs
jMpUv49oMD4OCRsfqNLTLXqEBdYZE+V0FgDN/Ye1TVhOqUyAjyitxK+qVH9F13EzwGuSWyC26NF3
xSJ/+yZqjwE12VOJpY+cXGrG2hlssz9KVYs+d0Ey5Wg0UmfHyrDCjXdiud04swAnW7wkESUl/Pfr
y9FpcdwwrAthp3o4NN2zaSReVWx10VluOOQgKouSEq5FRPelaibbSOsk8c3mKRmi+1wqvR7UljF4
EjIf2NyNY7wqDwWwKBVFXhS1xPN51R0qOActTnyWRQ6w7A9W+q4OXyTzEJT3ah9tiFvqMGyyCv8P
+hgxJHF6yZhmxjBF2ObkGDjyVovh5cWHdkEzUES/kP5BZGQ+m1CRu2zoaOKj8YiX2491/jZtOQVr
J4HgmZWRDod3IDo1dV3qVYRsmV9ajVuCly/oLlBubppK3m2N+QnlFF4u+EgyEhwQhDoHwUYklGU0
ibLUZ03J7izUD8eO2SjmQ5n32mFUwdvb2DqILtnQnpiNEm2qKOERzXd+AF8r/9PRCW3KpFJ6zhEm
chJKUiB3M/bP7e9crjrwwFefqc5XXUGpWMBQpuTXY/TS6vk/EpqkqJ11f1vM8uzwvluwFMBbhp55
tiAmSZqBjCpeJvXNUg67e5RBA1no8cPLpgFoIqIzM8WNYQ6VWvnNUQoupPT3fz0y6cCXoZZkmbCP
VCVjes0qn3auQT2jd/ePjyw6rFgYavC1hYuc9Z0lsy6tfT1+TE5t9i8W/3p44UkNktootBrDj8bF
yN7ZRhxqZW85Aw/PFQG8sqiSHbNYamJJrv1K8+zkEFobofGN8cXEHaulPI4CjN+nnh44/YYNu3ID
rj/fEi5q3sRl0YPex9fr+p626F9JGnecrNPtPV6qHgUeChQPQKIAS3zmRK8eoYRVY1PIRuXnxmmK
DWeq/NioXJL8vi3nM7IoKB4UsJg6CGBMVJWKOe5cC0wWKk3u42s0125szVVyM3VJQdVjJMXELUHR
daDQXI8RySvPpEMH3QQe4w9UPlRnKxp+aMGY/Z3GOHlF/5H+UrAovlO60H5liTUc6wRWjBwOmeoM
lWZtGRQrO4IMGmdB4LEVoArmOqmXMl0O7Zz6Xdvf6+gNf2I0nrwq0L7fXqs1QaiTRbYeoCtt8WDr
WZFZJK6pX5d59wU1GPKjhc4Ab5NSbtWUrGw/dh3YVx0o4SUZh2YPNM5KKffT4dSm92H51MVvY7kR
OVi5KhyIwx9QhFHRknW+csggoeNpZuV+GT8p9jHdKvReW7Dr8QVNwtBK07QLjJ+wN5U8s+TFTjeu
49YUBGNSY+2AimWIkJW78dWsvNtbvrSRUUEEV5XbTAZSL4KVQbJWjRpTG/xYd1T9B7LNMGTC6Pf0
cVvOchq8Uknm7X01jUe05zvRTHFmGaD58YvkFB/SakObrAwPnB3vNw5gLRKHwkbUKovtWq8nf2j/
Rqdqb4UH+pRwkwUPKXDzOEvCORo6o0vlkHR+jX4V2nu+G0v7HwHgdgIsGDHBhT3QgWLSNGjv9/WH
an3Q3Q8qqiIQ+UVQArYSwqjz1a/GCblgaUSALgzc9A49CDYELC8CBHA3CyA+5JE04ZT2VhoCDswG
30gNJ6x8Wz4H2d6yayySDqpBILsA+8e7KiBWKGrqEovFht+gJyr0X7MRgV/qJDREBEEQQrKgtkES
cr5KU0sj1Gplpm881fI3u6SHlBQHQ3m/fRUWcB8+DwQNcBuwZNzCEeQEetBELLb8KvKVP2DdlvRj
9bcbP8DcdAqLDW9v5WpAGqeFQhRnifPo8wiB8xHS2gj8sn6R/4ttwWSAlUDyFo+sGPSaQmIX8pA3
PlVM55mwvXzLWC6Mj0wb9yI5EGu+XB36xFRR1DQ+cOiuekATq43Dy5XD3ELgiVscKlsFKwEQzXMB
4ISyYpSSN74Z9UC6vjbxa1082l+lb2U6HW5v/spuzGQJZyzPpIi0AWRJBQKosSuxvbhdvlzgBIEz
R3gYQuQb0gdJN8d6anxDfmlr7WSnnTNYCkhntro4rc0FCROwGgHVzktQhXWraAYXpkI09Vdj3oXW
3f6lgnsExUVQ94bkzHz4EEESKUxSHpVyWutg1rvtdAC5rsYXtqJQImDugqT18+lRSlxqbaAf144V
zFtUWcETWAazy1JDq7Au7fxE/6cYf9TRR1n9pvLPbPhrKFsNohZEmXzbUQ2BbsUwSMCcxDX0lT1t
dFI/IYrQ+mQgTq4f5ORUv43g/mzkd5O6hN7n9KH8zZhbjm4feEl2Rmk1/DdU2N7et0XhuPgpwrko
CkJaVdJaf7RKdEh/6aSfY/wzkV5SyvtzGI0/Ra9qfLktduUJwgUGswhQvzArRRpZEOhrVZZGUEPf
659AwACnclvA2n6CQhI5NRwanuScr/BQypqkg5rQt6zmwOJTRar7bqpcVT9lJD4W9o/b8lYnZPAy
AvB08JKhuTzZZjGtFVL7gWG8VlLgDeX4tdvNlsJ3C+4FohGIYXEtOBfTD0nO1BLuF4gfpPJO2gJj
8/8XtSvKbmGZwcJEsEMwDfQJbBJSGFS+XD3Vken145fWfjLL14Y1x/0rBuAkMXn+liNC51PJSz1o
Q1WFYx8x7TDphepEY8/QE9TaIqblmy3MCiSSvIYcoRYYnIIoIzAKMx761u/B7/U9T4f6oETvRdBr
nsrCLQr3lTXkQEQVyVVgTWA0zCdmAphjZSBd8yUGiGsMDvcHWz1FEwj+dntMWDsch8/CHjyHgiEd
JVakdxMP0ocH2jRuZxvO7U1aeTXsT4gD4prwPEQKjloJ4iwarcYPigAPkxdVW4Vp/ESJewPMI84B
DvSyeztJaDIUUt77TZgdwVLoWMnwInfJqRvJa2oVz6bGmCOH8v7jB1cWDdbhhKD6QBZukiqHI1qR
TJ0/BJpjtd/RatkNR2X/+nEfBKFD4Op5Ddb8LFRDE3Raidhe/E35Pf3auzmI1qP0GGoUdX0LSD2v
VLVL5Kf9rksfYRQ9IpC18Swu1dpchPCst0VtBzUUJrgwe3cq7BN6kj+jbdQGXETl6nF+CiAH3gJu
DfzNBQS2ZYM+arSOfRrUBXqdDR0I8APdtab2xSLFva58D1nt1Wp4sCszfGJBOv4K4yT/baOrxJGk
Zu8MoFm5q0w9BDWE0jlFketem9vhkVB9CyG3fF7AoYrt5ChzRP7FBzxUaa+PUxj7cZLdhXrl2spd
Po33nT3cmzB7gUy9vdcreSpIhJbkbHs8ECecpLZjlICgNPFTKiuurqROoT45XlMSL5HL/mDRsHdU
iWheYptAh4Xan4rpA97wtDv0TdxuPLArhgM+iBODWQBRonRceCqmmiEfjTIzP0m+jhTJOvnA0sci
eLD756jRHKrIh6b6TcytJOtSv6L6GsrikznTXNSTR5PaT8xKU98APe9UDu8gHm2cqLcrJ220t1yr
vY21X9lthL4Q/EIvthVzTVXLMkPf6MRHa0FnrB+nMnUjcuoiw9OH99Y+6tIz+mV5mvpAQcCdK98J
AdWq4SF9GY+umn2//UFLrcwrDdDSGf4VqtfEKGmagaZjCroU/ZaPdXgKt5zElVs/G194Vxj4KYmc
tqnfsLe0zp26ZU66yUu7NQvhAJWpQVIU7ad+GBuHkv1SNonfN+ahC0bZkI1maIx16o+2WxX3g3pn
bQEaVycBpjxu8uHRF8uaQg3eWlaNqd99JPaRKBtuz+oMroYX9G8NY5NQMCz58Ak7oGJBkbdF37Pg
+AYPKU+6I8OMIwWtJuxDb5g0NCU99ePxoSel0xjHrHvCX0s/5VnqpblrtW/69H0Itsj/Vq4yyFJ4
JSmUPvw7QanlhjoYlV2mvkqejPQYT5lrwVSSX1HNsfHer4riTzB3BxDLFkTpaodkgM6wUaUXBl6b
OkFwSgOn7HZnfDTwwv1XEDdGr3y7VjVYrpcQpCtvdvlc3++/+yYedgRnEVyzxITS0FcdUxv6effb
9NhvHLjVZTI1bAeIouEA8N+vvr7qG9TLGlXqS5qLntXSi/YLXezyra58a+cavh+CnMpnMls4c2as
s5LqeDzGwbMIcrYOqvlvL9TqTP4rYpGzKpRM7Uwz8cP8gN0u1Dc7drvgQDdNWL6jgvECDvT/n8zn
S3m1ZkkwBn1kEkA0FKdJjrQ7jmjYubcbKL+m11IEVVCVNbPzzk78Jnb63im2Elers4CbBIcCoD4A
DeY7n8p2L8lmlPrB5GqIQA1Ont0bhX97V1Y3HjAshFkAy14AJcC7XCC/aGBX0IfZDL9Zwz3o0G7L
WNPJ4HLjhOeAMEDUfCawjVptNMrcR7spJT52W9jQtZW6Hp//frXfeQXeqkmpc38iXw2wo8YI2oVA
5Kdkq2PQpxMsHC3yGSJEXAogIBFXUmZZEFt2WPgJjWrH6vUfNLLRW0R15RIY/bY4mcBmpVp0l5eN
0zDdqbXkUFt7S8hw+FB6iI7HUDmIqYjhlJjqqW0mSGypwaGyjnayYU2uHAsCiwYGDSxbuGXCkqbp
0DJmZJmv0vKlDII/KWnusyHecGdWTgavWLLgyfKMqeiaq1kN3HBSQ0z055exlb3eGp3/fnUu4qmq
UIdYZX6kfkktfwv0vjW8cKy1AVCFCmEzn0zv5GDSr7dvzdoWXAPNhK/v0fsqHJs68Y0WpsZFMi57
6zT5IbqWIExgQqGSWjMuQT9k+qF/3zsBTk6HLA2vAuVomvnyd3pFYFJCtahpdafmX1tVAdn939tC
lpswFyK8j6NZNWgvilcFGEyXahe92AoZLPdhLkEwvoMhkGp9gATa9Whk90qIaxbl7vs2FyIoe7Ou
czMP8f6iZ31U3k/Fo7zFxbs6D6RHZU7kjSypkDhTxnACdwS2w5KO06Q4PeriibrbE8I8roQIj+IQ
khIRPwjpk/c4+qiCjcDE+iRgo3LgoLZgn5kS3WDygHWS1NStMobKfqSCmq23d8WZ5vP4fzki3BY2
YwvOcJgQzfekdfTUy9nd0BztY2+59TvapqpbeNuVxOZcpLA/htpNMaqeEz/OaycZI0Ds77vsSUqI
i+xQoRwpWGTT5nz7/vBLOH/Q5lKFDdOGfmr6AVI7TgrmlePJoo6+P9kFkATKCsHUhq5nixY7Y9VY
YVNIWM4ebPjBixL9uT2NNTWAFnsEhj4Hj4nBa0mvijaKJQozOXKU4EsQef9CgIGYK6eLBSZG2J0p
6NGyKGGZL5UPAZE8O2/vbktY2sc6dCSeQwW8GYgoCRIGa1QnNBqmftt4VKeunTyVzcOUxC6J90+G
xydtHr5CvlPEAmQZcNtm2Yd+qBQHLXq0JnNjMiv7MZMgTIaE00gbCRKKl0o7lNbx9lqtDI9IPm8M
ouOFWYTBpYQlY9nJkZ/X94VbprsNVt1GFBcxNJSdI+8nPIy5PsWKHNHSZ/0vCi6737e/fkWJzYYX
HkZ0tiyjusTwaewGuN6J2Xvm3p5kyGGDBBNURDDsOcGc8DAiSNoFdt0VZ1n3irz00L/BM5JTo+42
4eZyhOdRH9Iyk1rIsapzX+KB/Li9WMutRjACKSKCgDRwJWKGjZgZBcwqjc/NH9N8RGb+9vBL/YfI
Gsde4DJwrgrhoLaJ1csdqoIArbJ/mPJ4TL5IUXWHJMeP24KWmw5B8H3A6okTi1bic2soZKk9xlkb
+LX0JW+P4XQ0t4z2laVCjyTY7YBAQd+Kc1ELjQwl0v7ncDiUv4utSsKt4YWnQs91VqgEw0vs3f5d
NhtQm6X+Q4IEIBvkOXmDHBF2nVd1rlZqTc9oWaVp5yj7TujZjL1gv/IAZwu8Gg55w93QhXkYQDBb
vdFk51LKHMOUHMs63N7rlZUCYxNqRPBgICZvCBe807XYbHU7P7+Cv9oZ0ObpfxtfuNsl6XSJlkF+
1qeD3p/yfmMrtr5fuNNAePcIv+P71eGUDkd7Y3lWrgKy2Xh2NBRTozupYOwyhcl4SQt6TuxfTKoc
IwGgON7qmrAyiWspYmCuzoe8ypSSniXiFH/M991bMBtd0BupXttFZub0DMaKaTjU+u4nCLRcoEri
XHgIwIjg24712F8S0zP6lLLEG7cYVVb34Gp8YYs1JWhSakT0bKGfWgeHwM22gslbIoRtHiYJaS7k
k8+qfiSRF9t3ylansxXtfb1KIsoj6ehQWAAenlPb6j5GNAL3dYbGGEZdBgeYWNPp9q7zVZlby7zt
JQhWUA+H3hSimTmAUEKaUDxzNoYBvZUTLxzuCuOf2kidXPteTXtJXAH7AIk/MGIQBrNZfDRSNcgS
dFOn50r6Fdf9NovF8pLMBfDfr0IkbRtRTS0Zjln1ZrJ71h9vL9jW+PyMXI1vGENYjAOuejCd0DF0
E+a2PGPz7xc0bREmbGoJFijMvFLzOvJC9zZpxx5Ah3MbwdBgm6uCss0Do9dGVBj4CMICgFVku5U5
xkeMF5lrlA/A3pwvkRWFRRZmoemr1Ut5Mrfq2pfP6mx40dafyrLS81Qy/KIqX2xd+odYyQMoozyE
NO7sLvFub/jyRsIHAw8HWNjh50O/z2dDGW0HpQ1Gn3rR7zI6drk7kg0ZK4cK1Si8pgN5Prh7wgOe
gZyZ1EYn+2n5ZRgO2hY8aWt8wVRjaDuvUgnjR5pfNl9UbWPH+RrMtQiBI8zpJVD/BTuNy7++FAl3
yajZ+XnxpslhdT/E1Qsodf9BxdhfNlQPrd5EDyQ679waVKaAixE4KBw1sLAIWxMpnTROkdr6cpM4
he4YVeTI1rew+/gXcoCFQ3SG9zsUp1dp7SDZMgqiYxRC152XMa/US+fttpTFzccsQKOscmMXZKWi
jxYMrcWypGj9NL9DCjGyPK3cq7wggtenc/YgDq0Q3khU6rWRApZrH22pJzduvTEi48ZZWJw1LgOh
fPDLoKEAqm/nZyHpbIrOUjqAl8Fd1py+3V6kldFRYYg+oByQtGSbtmtwakljNvoo1u6OITv8T8Nr
wsdLXdfVdMLwvf2k3LXJXjMUlZhXXy9C/ZM80Myqw/CNdAwPhr5/ezE8Unhg4ub1L8LXU1oCS26q
o989KcWpC+9vL87KAZ0NL1iIVDWDLrAwPDoI2PaznjzHezm0gFSGaw9aH8D1UBckdoowpRhFdQWT
/bgOnOxhJFto5JU5QABwTrjNuAgiULMpBrXsx0hGnWHghJLmDBlzu34rVrFyTNFmEo8F4H86pySd
XwKDIICA+yz7memVg2dvFUGsTeN6fC7/SuEOnUzKaMD4tfyaxV/y4jjFG5bhJ/vJTKljL5AP5vuA
VNaiFgwU3DYKS7XJT8N2upfksjyqtUq9oO7CCLq2fotq+0632+94W/oPpk4JjIleZqmTpqrix1Kc
u7qeKvoB7J8RKr3t1CF1ndwnUUhdYBbzl6iO4g94rWRwUl3upaMKrk2vtXrzwZ6s7thFan6H2B7a
VYwF/YkiZvoa5305AMk7NS/WQGpHkazQTe3e8FNNrZuHzCg9YjGv0UZmuKbc25ln5WN9DGp5PCRj
KL3BV9aOLVWiOzQxp14p91HkaICiHNG7OPytDlH/FgzGT6nuBscA8M1J5K6dDmVtAWSrhq6sDPQ0
kWpKHE1NlCfUFUpOU01N6VaSbr1HRUQPehRHj1WaNG4V0fqtLMbpI9S17hH95gF6yabWtWMlcm2p
lo8VOEBdYCDZObOT0K1oUTt2pnRHEOzXToPSij9yb4FSpDB1f9DKqXdATxS441iYr2iGofxJbXtI
3JKO7A26Xw4BezA6w5GCgHzpkyE5Miv83eiBvQWwXR5GPPq4uYjK4cDDmZgfxmqielN2se5rOrgr
0DcwPgTmn9u6Z3mh5jLEA9+3rKoA6vCV2CMvEdutOTE8DzIhyAF6V7Gm1tZKrSgG6/9Iu7blSHFl
+0VEcBXwCtTNZbuM3e3u9gvh6QsgcRN39PVn4TlnpkpFFOE5e8ee/eAYsiSlpFTmyrWMZzIqd41f
Amf4H34/MFBz0zG0zOSDTTHLumhjLF2MwMHRnzu6MgKCSb7crRjBmYH572cnQo9Gn1gbLfNZWL/B
OuTVNPY4Q7/HWipo0RByl2jXxXPxClHVm5BjyCJuPjPnZRh3RgTV7++OvqZ9tORUUOgFhGM+Rq8K
6aTP9GHA+xcdao2X1HcUgE9af729KldPiZkGZtYrQTMcwi4ZHcYZVDfqejSexWgEws69cnzk5kHr
vlL2+7apJQcGhA/gTuApgXOQ7uamVIdW7Qbt2eBfRuWp393+/EcxRV5/qOwgskN+Hw8W6VGX6WOq
aVGvPXfZ6LnTH8aHHWpIfsLuXOeX3txRfj+osa809qaqjmP7Fa0KHif1RhTPWvE4tI8F/2kICBav
BD1LK/nvLwP/+6VniqZzjNjFyFP6xIU3AYHXr4TOS5M7NzSiSRPXLZiqLk1kZKQ5HWodXdF7dTqK
p9uT+/HGkycX4QI2GCHoC5SpZFS1U3VcafB5Q/Xt0vEKPfNH0KrRfZY1vj5lAVcebAcsdHHQD9us
crZa+jsCm0BcvpXFXq/3ylo4dj1o9L+CTRscqrM2upxKsYlwSIPHWKjS2vfYqrz79Ua//L505FZa
n9KG4vsT/zMY9sbU282UHZy2//SL4dKQvHo8MsxqgCEDVxN4nVkqvNsLuDgUzBPgYIBvXFEBJXN9
P0a/XGia5ROInl7aqjoMvH2rxzXcw5Kpud0MpyPIjq6IQTs8vqK0KwnYaIZH0sa7pkYBt3EzX9fj
r7eHdb2z9JnC+B9bUtqgLuPWzTLY6pRvBnYzlFH5Wjl9ycuQsQVsDtoyM4vk5dZi7jCYURpZIbch
l9i23pqw2tIgQLWNKjo2ECpvUvRQJBS6CrhvwsQcPRWnfBUNG2ye21O1OAwgD2cNIQS1MvxLUcZJ
MLDbhi5ogFVPgVjKbQOLw5ivESj8QNtCzkoRajaR1QoMo8ugOaAGjDZfOmVc2SvXOA4o1iD/9Y8d
6RFm670DeKBqhakT+fkMZ861jcFfOnQgZpu+7/xJLb0m/244r7dHuDCFc/8q3A25A3QbSQvlajRB
1wtRQx7j5eS52vb29xdm8OL70nmTxO1I+IjvK51vuIHJ/PTbbQsLe/PCwvwLzmIkO2VuGrewMNRb
zfmRAlT5k64B6pemyQBjJW4LgJKQZLk00kdgjXW6QQ1t+5Qlp093lSFfa6A9HQVX9LYiWr38vBIT
nnRGr4auAR2mfkMjx6Nr9ayrqoBkREqsRUOltGqEMaSiwAPir2wqfZs8aXxL033DV5ZlaeHPhiRv
nbq2e00tRyxLyk92Qd6dgd85dbK5vfrXZj6IxubWcVi7ugTQYxNzlUUC8OZNOhxiw+P5CjJ/0QTq
KbhpQK3syKX9xCoSU+NCAPG0wyuxZ/u0Wzlnrn0YlRM0sc1COkh9yiFrjP77ymCWAMSR+Fq9Zcqj
pYfF+FnVtTkTc25n/h1ne6WGGwvGiHjWQIH0S6zJ3F/vkllzywC5GvjOAHWWdklaUrAOKjUIKLgv
sgA9TbcXe+370tXIR6dFhqSxn1m+sSwQMWXm2km8sBIIB1EWn2lRZwTi5QyNbaInjNDoedRE/N6w
KApzx37P0Ov+Le8h4cmMUgfHBsCiXt4pYjt30nou1Y9RUhx6XfV7rvyuLcg/Ts6X28OfY+rLgPXi
lJApmKca7H7DhA0s+qMR7dLmWU0fdDcBunAt1bVoCkg4NCMDgQW+8stpELqixUbL1JCwP1P+Teh5
MIz9Lo2fiypbyUldTzmGRYCVRPMAennlWxztcA2I+Ao1RF9+UKjv0RyCI7rS3m9P37IdRNbAVKAL
0JUOWTsHU5RKWjXM4p1mp35JN4n5YtBft81cHxfzcP41Ix2zkznpnd42atjFiZ8raeMVluINWrwy
nCU7MxSPzLTcQIDNm+VsL+OWoiTmqRbazj7Wg0p47oq/rVmQ9oKFTloNuTwtbG1gcIt9EwF4uTKK
+VfKPn0+CulEggS8KHIBG8z07CnI1whAFseAYw8FEmQ7r17o8YSMqhZlWijMd6g0ImJ3+xX/XRwC
iAznMw95Jrn+ksdD6fZJoYVV1nv93kFm77ZHrRmQPEovVGblbaOFg/Wt27bNCiXSdRc1AgM0vfzf
AD7+fuZJZkZqrncc69wUR476cdvhnjPs4bvN+z1x0JMqil00tt/yzg6oAqFZ096oIBWpCNswE51F
rIDaAB2DBKK9bZMGGatWINWLk4B0wEyWgTmW68+gu09rq3K1sE82ThyA/fU/TPK/35fjlRgKmFPE
iBam2o6mB752oi7+fmBkQFqL1PuVoiqqElncRzp+P/nqtF++3v71S2eb6eDiwn8QCcnXFhFuNtVF
rM8B5EGMrj+RXTckm2Hog9uWlqJItDR/sPWgh1tOeeldYxlxo+K0nujBdvONVliHyXT8QVM6bxrR
kOusUbovju7MpnQbWbnTpBODTRTIPMU9iOKoG9yz69+3x7Z4WJzZkeILGpF8yrhQw6l4BSeCZb3F
8X/IWoAc6t/5kx5cvda0cDTYQPbpoRumh05DUaxCzSVaw09ft4HNG/vM1uyTZxs7Z50dTf2khuqY
BrM6H7u3+SYl0A2Yqo2AyEkMssGi/l6Or5WKN8DL7flcWjcoQiJ+QBoG2Uvpxm3VQhhgacF8WgiW
TuDKh4JtvyabtOSREGxBsIIiPv5PsmKWjYWqFEY5JA+Mnur2Qem/NMkXEIRs1GblWXPNcYw5Pbcm
HcaUG9E4DrCGLsI7CwISKQhHRpP7iGE2mloduNXvy7QKnLr2VUe8jWMWtDzeq4YWdLn4EdeO33K+
cjxe92Vc/i75EJ+quE2Mea1tVnqu+9uIDsxGlq/z1GyfMNdTNbqJ1vp+F1f437mX48TE0dM04tiZ
ujkFVWK+kkEJqrTZxHRNnHHNlLQ5WwBiScawcdppWwxP1RCUfG+stU4uXoZn6yuTWA7FJDhUdNQw
guod1cZtRDKvyst7rY68KUaHawzu7HR6tops22bFUzOSu4mDUYHmWxrX+xqtEDRhgRFnHqVj7fM8
3t/eV0v5Imh+4zkKhmY04cuMnkNauQ11Z5fP7soS+oLKVjMPXX0/1ei6zqP7hCP2LLg3ogR62/bS
PXZuen45nJ0pDutSAvdXw7rZsDuqbG5/fnEzg6zqIysP1Ix01BPUaxU8B3BkZX9cBOl53nkpRUW/
fTPG9yRZw4Ys2JvlnkBbikcBsAmz150Nh7HebRSXIikSbVi5Vf9U424ytpb2JV4DGc4ngxTq4jE1
c/YZIBYDf9WlqSRjqkuSHDNHpj+1IzwKjpPCSZ+dSEWnVp8HgGpuR2Xa3p7ShVsNdjE8nBCo48o6
keigSeooT9Swj3eEBlbiG2vq3gtOcWFC2ptInPZWZ2JoylD4Gv8GZN3n3e7CgnRtpmpf2yzHOtlg
qQHLCHh6+v+nCem2zAplGPQJJiL20jR36adRstCfnHV74NXYQLaME9LjOM5ymuFNTfWgFxtgYoLP
rzSYvQAAnZuVr+rRbW8lHXMNERbcfGNDFgAd+LtYRegtOZSj4bmOKgXkaeScMa0T2ubMFqHi3rlk
x5XUE2j6uz2WheMebLz/GpFWQylwCqMoKkLHrjylhFwGFKC1e5auHDhrg5n/fnYAZMVQUJeZGIy5
SRrfzdHDuGJiIZkyS5Sg5g2E9Fz3vjQxogBTtqYrwlg7TOMdQq7+dbA+naUEezHgmqhTzICNqyxl
3ZLE7lURTtqurnd1sQO05/aSLMWToEcG0bYNKCNYQaW5oqrR4DqappDq+j5SYy9l3akDWqen9qYv
gTfX9F3edH9aozna1PT7OvdbY23JFk4b/AzgFJCXAhuxDE1R3V5xTG5MIfFpxnxTlP7tgS743oUB
yfcSzewBOban0AQGOdtU5l9Npnp5/VkePrg3sINoLUHDJqAX0nRGTVz1qMSBex0cfJ7LVk6DpSgB
bM14c5poQp5bWi/9DoXkFiRzyoRQpgf1Kd1zI/dL+8gMZYtWV2/SHkmUebX1pNo/Pz+D6HEFKgYA
DNyrkst3kc6QtFCNsCHb1vlpVwny8ltjpYS/sLFQNUN9EdImKJnKrDM9kIuCM80IaXaft3VQTykI
SP4UpeujavofRjTTZkG7jCDLI8X9OnhwjakzzNAZTiJ6J90p04AOo2sQmSXfA8oTuB+gShbyBLVu
Jlk2wg5tNqZ115Se0Xlo5ljx8aVNdGZHBsU2k57ZPRqowsF5tFPudZ8mtYd3nxuQIjkUm4CPMmBA
ZXfosM3WIPzXBFSzAZDazahhE1giKRJNhwSEbqVqhqWeqbvG6mqv0rrUQ8U7vzdi5Iki0fAdJ+W7
3gyah6dj5TfAEnhu0q9VcOa9KgV32MbQpwdDCLIiphTc5VZklIkyWGHZ3nOINxT3WrvyxFs2gTt3
LtqjtVs6lbq2jYE6qKyQNNV7Zsb3jluCoNba3Hb0RccAlvb/zEin0sDiRLQqzKQm+E6dIRj/Qz4T
c/WvhXkLnF25eeq0KSGlFWbQ8d2M+svtASyE9KDcm7nBUNi+fhylmkjSotLMkLSBFR3NFEHKlrIj
tBJX4TSLa3JmS/LBqRlxVeCSCotO9zLddyrgXNdSRosrcmZE8q2uqyfafBhp/d/q59HZ2Ebo9LDA
bobgVA4cCEVxu08THDhYa6NU7nV7OtxekcUz7cyENAB70NVC4Sl2alI6R/TWNj5RQEXcQC3Mq8xi
3H7eno2UPwHEGbefKt0+wGs1pFML2GvNAAJrnmF2PqT8gubz2H9MmAaNtblwD+EC6ZCzp2pU3Koy
Q4XvK7rf3x7H0sLjasNNgLcPGKKlrcgMkuW5FuMIzTzlPV+jD1ly3vPPS/uwKDsypfOy9ObGYtDS
vnfMFZjgwpsXweK/I5D2hxPnEQS8MIK42AEvXxaoEOwLZYPG7NIb18To1gYk+Rl0HfIYCmdmaFQO
MuCPg6YB2Le7vSjzR+STHvojhj2XK9EJIwUCoKEy28KgZpiyl16B/Cdag2PrL914rZwnhmPgtrml
vYOaOhCzeMHPIg+XhyX6/WsXpF0mkCc6IPivpFeCdKAQEtzcNjR/6Hpc/xqSJi8Cv3fGdRia0It3
19Dx1CVgJmNJ9pojmxE43FiLdRb9GxQAYKrU5v9K+7R0m6FiIzPDcXxykk3arcRsy9838UZF8gNN
XtLuLNk4S+8JM7SSXZV57rAyZUv+Buo7nAD67OPy/kTxnDtZVemhMWy7YouSBMtWnnVLy39uQtqj
WTIMGVqA9DABjb8IRv2uTNAXseJkSxMFxgcNnAYQzEWR7dLJOhGDHlnX9ZC1vPZSzRC+2/I1UOCS
h81EbeCNQdyG99ulFTWtDGNsUjAqasYmFeTgZm5gTAreiEm9NexPSlaj4xIE8YBlf4iiXwN3CGk7
itZe94SUmmo+TU54e8d8RFxnW+bDABYH+H9EM7ht5AFVWtXqSeOeityvNX8AJZF54JPPzBfTCPgP
tdxWhtemPvSWxBoRhbRmV8bnv59FUU47TXVltO6JloL/5fI223LqrAlmS6fdlRXJM3LTKQ0on7kn
KzG9Ttie1j25Yl9kjxolCKRfVqZ0fpNeTSlCN0CIkBYBKvtyVAMQXpzXg3MikQ4QkQl0C7BfYGSz
wMFbs1rznKxpjoANNDtN584hV1n95faPkPz07zGf/QZ5z6WkcdK+c04WUNE6FXi7mq6PriX0Xuhh
ZvHgtj3pGPlfe0BNgcESPX5yPq2HNg1ELzPnZPJmU1DupVEU1PFaClUuEf1tB73I2BYQT71KBLdI
Reh9BDtjXDyC4RiCpnV5bF2AjHsjeepK+x39Mm9tZPlmk69M6uyOVwt7Zly/XFi1Rdm6dFPnZAjn
gdb04NJ8JZ8ivwg/BggIEbwGVfbrRBvjplKw2iYnS31yizIQ0d0whro4sVJ4Q77Ru2ET6a6vkXjX
amt0J9JR/bd1glfHDEgH7ZN027gOQD98hPW8x2km8j+2W2+FFQV5xlcSH4tLicfvP7ak2WQETNtl
75JTjSeuh7Tjro3NL3ohvrQtsFPxWB6qqtvao7oTSMZ97rr4e6QQkESWYh6rzIGTJFHU6lQhp2Q8
Nl+NtYfukqu4Z5+XBqdGGVrwEnwevMve1sI/PrvfcFvjeMGzB8sElqNLV+T4+hCNg30qq19FO/hj
vreU37dtXI9hjggAqgFsHP3fcnKinqx2su2enJhHrQPkY25//trXLj8vBWtk0suYufi8kSg/Cr19
jHl5r+jNkZNq5fG2OBKIeGBB5u5Xma6JGkKH2slETsJtIcmbeOzX7bFcH7cYC1h2kDqxCQoj89/P
LjIFXO5WYXZoeIQmAuqVHDVzXJt9dTSctaN2cTBntqR546VIaQ+0+Ekv4m2ZN4G1xvJ7fWFejkZy
rqSp2zEhGA1FK60dFNBXadyHDkSJpPvtrAlIL40HFOxI/CMImeleLudOZHab2CMlpx79qjxyd2L4
cnt1/m4wvzy5wbUN+ltcD3/rkVzaiJXJGVtzip+Agec2FMuNYp/rVRe0uK0bf7Q6C7hrR2xyfai/
DHafBHTk8aFqjNHrwbH3NCrcOqg8y5+KAmQbscPMbzSl40tZtNMOJ9jwrXPA/VFAZ2ffA663rwwC
KQ/hRj5XG+iWpyypvAi1jw1TNb5hdju9NEWDNYwSE9C0JLrnLe93oNnp9xkauQKHQOLNaBJnUzQ2
3Ro9GzyhsuSOZQzdIvbYoXpt9z/QgPrHhvVjo2XqU0tqts115m60zP0huNru6oz2ELABoE3pTLEF
m7157MBQ2nsR7xHd9eV0ykYSn6y8Yb4AGZLPoaq8tRL61wgVAc8uE82PK6MLTB4pj+5UDPfoWWCb
Gl1XR61iECIZQH8n0qEMCKoZwKSa6OLL1NIvxy7y9DRJNm5Eje1k69Vz1CW5n/TMfo0UUm4jFOP2
Zm8pu7KJs2PFKcoiYtQP3Da/V9aY+GgcNr2pFHFoq1HvK7He+lqTZp5Ta/lR4epf8aAlQdEoL0iM
it8g87/tQ0s7fG5tQMEG7cQ4di89yG7R42sCAfsU9RZkVdjRIobHdPOrMzW7Qus/lyjF9TTTlQCC
Cxg66CTkeltrN5o1aFb8ZCfJNlcK9IjHx8weV0Z1HbbBzFzQI1DVQoOQtPfiFrTnqiDxkwkqGaQ2
knss/mnoyPb27C3tcbRSzfHwrCUpD4dGNG4mC/sPYiljhDT2WpfT0mUC+reZQxL9kMgxXC4PWBEj
8Fs38RONWq9UhQfqcL+yQeNq7W4PRS5JfSwNOp2QO0G1Et0O0py5ZTROo9HGT+iv37t03GHnHitk
TfGG8xSqBk0+AB9hvrM2f4gydSUdtbRk5+alyKKLuy4d0xFH2eT8EJb+aiXtbujXcjZLKwY9alBy
foiUyadyT5PcsMsoOpVO+dMEL4HXatFKsLtkA0lbWAEGCKeztKfqVs9VlF6Vkz4pno7UTJ2tZE8W
gkz9Q770f018/P3sYta63EQc0ymnnlTEi8HnB1optkd/4leddyGp7aBrpgMZcbwp1or1JadEfm2O
B1A7v0oWMCocK7Wr6DTa2ZZm71XLNtn0TsXKPC7aQYIN2WLoEV01wKXtaHRqLqITL0DF33wF5ZHX
2c9m8f226y+ulw0uWGMmykPC6HKTVVNWNQT9JKco2xjsga3xZi98H1f33KqBA2kmjrz8PvZ1ii5+
Nzp1+TNamfPn2z9/aefi+8BxAliC01XOdaSKcJ0iSpUTDnMdHtEbfqEY8Z0A7PihM1gfqE3ueBBx
bfZAPGhBMYzOHjX8NVTr4kBBSIF3LObyij50EOg9L3QGr2wC+8Fa68X8gGFJ4Q6AdUAWIKsHFICc
pSrNejBGw4hOU5tUGz0lwi8tF9m3ArwgNNOy79NQFIFecGeHxkpwg/QR3VWpauGOjZJfLYKM7cji
yrcbDuoOrct2YPb44dSxEzAtQmTA2OTlpQL1var7k7rWMe2t3x3rzAfR6F3Q0xQdoNY0fP7Cwsis
OceAprkrhWiTa0VKVSc6KSDPjlJjE2d2qBbl/rarLC4QLhOcgOhOgQLWpSciStWF3cJTDCfyyoz6
fMWAjNGcb5EZ+/h/FmRgwxBX2ZApiXKKoiEoGGCOpo5YybCfcmH5Tlscu0bxar0ImNB2pt099ZZz
nAZ3H5PiQKzOn8lznXF4QClqw/J0r+VrnI8LVw3IUxAWzEoiDv55OQuaxTmNNQduWj0QJyg1MHdM
K4HOQlw1d7aoLjha8BqXGeay2hqmStWU09Q9R+rXIssCXeWecCHFNK0cAAvvGrTRGKBLQwIXL1sp
SCDMHKwizeKntMKq8p+KQ4KE7bp0Nym6T9rD550I9hzscKT8gO24nD7aFbwBN6tyGqdHCuTKr9uf
X3QhPM5nJAeetsBbXH4fCb6y6fVBOQ2jpR2ViKh+YhmNTyvwHVGBnr68dfVQlDW9j2yn3ZnCzoK4
jb7jFRsHojOiTY72/BcgaKKfY2ZrfpWbvTfYSotCQG8fzZrHK9nRJZ/SZrZ/B9K0Mw7r8kdzxJb6
kGFSWudrTNCiowO9E61BcBduRHC7/2NFZqS1JoWxKrWUk6rBsXz61g1HSlcyWItGwNYF8u85fy6v
b+tYnIxFgUOisdwAT8w8aFNIFkMHRds4vF6D7yxtFTzMcagj5zMH7ZdTJyBziFdQqZwUQr0KKd3B
/ZOxx5ZDd1pd2SrLtpCBNGbFXbxALm0ZRpK7TYmxKfNDrYs9Le+CUhDcBWBx7tfKKks7E2ihf8zN
fz8L0zJI4FZWhqEJanmxtnOn1rPd11YP01r36sK/vXUWzQG+CpD8jISSi2rGoLm0qebAswCtDE5Q
CBh5O9MCS+MannVhInHSQ2d1ztbN6brLkVldn9RcQ2zWJQOoVtK3PjJ2g5Ju6iZFQU+sHKcLF9e5
Odnx6yHNy8QZcfMLDzxk3Sf1F+dr6+L7kg9mdpPbE8H3RYk4ycvXyqkyo83fBsCp7uqAGqPKJseA
7QzQLDoMoDF/6XYQl57YWT2Ckw2O6YR56YCrbyAbNXdfdMrf1Lz3LC1DsGG/jsNwz6sKuM50Za8v
eAwGjoYFnLMo7NjzvJ85KJlGXU1LRFQi2vbQ3Mz4nQIAFkuS/RjnAOWs4QAW/ebMoDQP2kR7Zjhq
dHKU/sFi7l1RYNwuIqtpCoSireyIj5BQChlB7olEOMghILcmv8WAbokKJgbMe2+hN7zoHgxRbNXm
jWQvpcdBczeAUqvfV8LcMR3rHldrKk+LcwwqKmgUgu/sKok6KW0C1tz5GZNGnqk8diPoRrekhQ7Q
t6xYuYfmfXc13lnPC+94cILKIXJdAZTL5rcZQDaBmVkbR7uPx1+lmXoRzoHc8SOy8kz7EIK4sjl3
5UOaDWDWj76sMyfSekedurKOTgl5LkfmVUQLUhDLCBPIvja0x+/OtFPAVYd/d9N3rtdDgbSaUr/R
Sl8pGp/lsVcmeOOJB2argQvd21ozHyF7uyvHfYturVwYfjPTCkR7ZdB9ah5tfkzVCXdF4iktWPJz
T412jvVI8eaOh8c0fbeivcWg3fuuuN8m6yD4IRmH4PaJ+9HBJo8d7oUjF/UWTIDkz00y4LHRp9Ep
Ht+afpNPJ7QEe3YiPE38JFPhddpeJ/2TYj0WgIaULEEeZdroIGCsBtUjKgVjnLO//as+GKWvfhV+
EnADIB7Aw/NyW0dmNhEt19wTiR9GvQ3G7puLiJ9paHmCNPskFCCMt5U4ltWboeNOmiBRxH8oqvAt
C4oA9K+44b6ZVr4Yw751AhN6kc20ndo/Eb13SzOI+Fpm5kOv8/pHI4aF14LIVg7L24jbHaUWNMLx
awpagQIAFYf4TzGIQNfulOG1MFs8+L611UOZ2xtmbHrkb/RkZ6jb3KRIXxog4nmzSAEl0KOmZLus
fhT2l6rf9eapKcPGfR3MvRjf+jY7kOJXzkekdp19layEyAvlTn1OPrqAS8z0wpZ0PTqOKNqkiUzU
qSHzmjwqzV3OjlMdWnB5Wr22/LeZHlDo+LQI73zTmDjSgXlDS4sN3prLtW/qaaj7GHAxEj111UMV
3vathUAXjG8IzcHEgdSM7PBmw/qkq7h1AlPZgzuC0ZMgTyc+SYfy9yiMeQBzQvKqkcVuoBJd8do6
gekwaKP7VuMrT+6FkAID+deCdPWNIFntm6azToApxxYEs4xvt2dqyQAon9FRBCuAochHg0mKcWwt
64T+Mc+zm+w/DMBBpw0WAm+Cq/SYUYBQpkF2+pSDr3Sf//wPv/7s69L01HXjGl2Lr1f8S6E/Os1a
TX7hWkRmGwm3uVMETitNj9tNRh8XnJyq3nwwx+5ER+crHasvVI+CyY73o9WsMeUvOS9SH4A5QSYL
JDjG5d4A2nXQegrn7WmDS7GB4lDZj/GmgODKyupcmcLGn9XKcOPj5ke949IUJUiCpLzLQtW4qwtg
A7eiWwGgrZnQL03oEArte0gvhEkx9YdOR+9gDTmGU6k7a7CCq7ANo0H6cs4vgAULNeFLUyIuCxon
MKUOccCHdqdSansuKRP0WRi/OmBIb7vf1SN0Ngg+JKjEoC8POjuXBrWBW0bkVixk6beE3GnJe40N
lK7lq5bGBcAoyK9x5VzLykE1Qc+7zmUhUBv1tk3ybeU0R6cafuLZtrda+8/tYS0tmQGadmTNkXy6
wlBxYQxx5BIWNhMBtV/CvjSxear0NXDvoh1om+Ftho4E9DReTl+m53htC8FCdKd4dYOA8ydvV863
qw2MJTLObEjuR2Mg02mkshAvxF+mGX8TBrkD8gG19fanHpePoOa1VnbVsk0TAnrwCVC6yH6IusdU
jibDPYp+ouSFDBV4p99QCDH7I8jqV8wtT+M/5mTmESWbenR1GAzkkuA1wdtQ7Tm0FP+DU4BhDgE7
ziYs2eykZ/EzkMox67I6CzNIUhajHVqTG4phLe25tKUAqUGvI64j42oPD84UaQatqpA1YAc3Y2F9
ozzZ9d2XNMKRe9vRF43ZUGwGZBUtDDJwbrKKOEN6oAynug5KE6WpMj24Q+5NyhpWfsnU3P0FnAW0
x1HFuZy+zKyMtMubKuwanEbD6wRBz0b8xFPh9pCWfG/uEJ+pBoFelXNHuVV2zDCUMuRZrG0VNpP7
CgvKydovotMXRK33amu2KxN5FUVglwGZi3sSSGm0MUkHYaLQRrUprLb6vabcuysJgLXPz5N75nsV
S7si5XEVcm+gAYCct+dsaQOd/3rJtQktG0Uv8eudt5Lj3daPPlkpHK+NYF62sxFQq846Mo9ApBul
WW1kXPu8dOIM1KzzGr0LIIXZK49oor09QfO/fvHowfKiKw0IeCgXAKYsTZAKdEdvE7MKW0Xsyvxu
HLZV/p2Wz8W4t/Qdn9YMLuwWXHh4nQB/jejdncd7Nl0d2LeLjtZFWKgcYN02Vu5tVqNxv9SVIJ7Q
/357gIv25kZAXEYoicuRw1iLMuLdCHvulr6g/Pm7WGuP+GCCkCYR9xBiEwKYxHWzqTVpKVHA8xXm
BF38Hmj5FX/AnvIBUkKP+lOdKBtaDr6SuV/bXNnUVnrK2AS6BYCABv6kW6gaVqlGPRzT3ZdSiPHY
OQmLQf0QVy9YQg082k5mHGAHIvcVGqSqPlfvK8NKg4oTdVMVae0R/CuHqDAHjzRdeowTGvljPbCn
hhN8q1Jo4VdKjc4qNeYU7HN1gtUufRKbQYa8KRFiUyCD0ntoM4WeAY3dfaKq4h4POuUA5F0UYJno
CWQFhbY1BgP5a0BQPJQjIurpPH8bnE47qVx7c8roR5UqUGGgeQsMYsrUzaDYEB22oekJgkTbLDyD
On80o49eDUXVPXeMibbBw/8LqRr2nFUmDVUtcbOAEugVRyKpD1QzJi/RYu0O/aXRu8t0vfe6GBKk
Ckt1PzML6y7P7FmNVKs9DUoTj/k4GcFQsuGxznMb0zPUKy62sEUBT0TpZU5lougmnwB2P2YG3le4
N7v733mjrSSfF1wYTazAE6F+D3oQmdzRah0oVVhmHsZm6aXiTWMP6XDXYwJvb5WFwxKJSpwBKJ4j
EJBfRHQQXR21aRFmEyjl2X1VO0BxrIA3FiYLMQBeJLgq8egypKgt0QzwzFZ1HubJIXqxp7Vk4PV5
htZy4OVntj28SqXLuJws0WhcyUI7/jqwyIPQw+b2LC0NALQw6MJGWuA6v4GWPjVVkqIIU+5b3StZ
q6aufF+uYFd5OuVRj++b7sbdIAX5//r5lhSZxy6LLHXC5+0jwN/tWuv1fF9IRyGYh9ABBy0fJIDk
+6SZsrhOWJWFgnR+U3UHwzghRMeJd1BXybGXpurcmLTxnCGzcuaWGYgtjg6OE/3l9lwtbbwZVYc0
AWiHkOu4vKtMlo/EAaIgbONNyRqvo6WXa0G5vW1mYd+Bjx7NQojBVfCzSEvSJ62B6k+OLSHiwNCK
k1lb+2jU3/6LGWB00PQGYiN5aRAncsUy0zxMjC5ErcEbBn1fWWucQgsRxUxYgYc6nOAaYhmj/Saf
NeHCSRk83e02ZKAbU3tIxIlQcLX0gxettcItOMK8RAj1kbYF2ZsUJFGzgM9pZR0mT0pebOqy/Pym
n3XZZ6oW8E9BNObSE3Kb1o5dljw0KuTrPGutbLKwbSwD2fuZBAqbRiYASkvXYKzVq9DSg/z5eXyt
x2BNXHnBmy0gzEBVjW4iwPekMXCz0zKaRVUIQsiXvtpAeQuQVMXxxCc5n3CHIBs4E07Cq/FP+UVk
F5rJKYS3wjGv/A7/C2978tJyzwzEM1UAhPPkiv3UYIkKqGCEU5L5UzBOa1O1aAA6gxAmQ2CMfN3l
cqsKTnjAo+sQ9SAeZPjf5weA+xzvRRxfuNelHZ9ppWsPeY0JsvV91yZbQzvctrC02OcWpGu2tblW
O3GPVwm45mJbDxA0bZT+L2iZ3Da0NFVopXddPOqR7JEhyEkqpnoCyWEYv/Nk764RCy1+HuE7SjIz
nFqV3ie20sfqRAgPm/J14r5ur3X8rBmQlpoOrOoSAwbMfPc/nH3ZkqS4su0XYSZmeAViyKkqiZzz
BaspQYCEmAVffxa19zkdQXCDG23W1S9phocml8t9+Voq2UXXictPRwFlV6SL0OkDNaB5HsJoS2ZY
pSLCmlZfeo3gXuPXhzx4AECqZqqGwH/MNhPajEeglXoR6i2g2QC8razwwlY6+f5sK9UqaZMmx/f7
pL7JlP4FOZytFdE9snwrN+HCYpyYmkVvaAFGjiiBqaHyCATPXi7v1YWL9uTzk/mjt2fRjlpRKTgU
NuR5HC9CdWqt73txBGgdJyBJQaJ/vt4KrVjSxG4RGlaBajuQPYo7XKk5M20qpD4BQ0UHs4N3x+y6
Y3arFFZUYEWMcjPW9WdtGNu2YZtIrCkcLI5ngpFjZ6GaOE86qdJOAOp1RJhm9+O+zVaeNosrcvT5
2emzSAk5V8vC5+vsxiabWt30VbbiC9fGMJsu1WKdRC5chJxtnXzb7y/vqpXPzyW88Rroyzy1RWhx
HwSryhp+Y+n8IWWiowvORgJjnp7VokZkSYEtVfKOfpO19kehEX1sspjcGHo/rlyu05TPInjEHwSw
sYkk58xjFfXQSR0vTRCIcvVhbOzE17LO9djQ2r6KyyqIMup85jrV1uBqs5lEIQ406aiEIE+jAiA8
Lx33UYyuJRVU1SbAcW/dGuvZbCL/+/kJdQtOfDSYzO4SrarccVDRp20PcfRqM6kjUqwY9czBUHzX
7M3rdsZ/DE4vahAvOoD8Tbv/yN/0o1Kohl4DK2rc2+KbuYbqmp2e/34fNwzyThOKaprPo+9XEAXl
DSNoPFdZUCaPUfJnar2/vL0XZw0FIwD6kIA4kx2r7FZTeG9h1oTpoakp0COyNTKgM1d8wZIhBO94
PsLVICaajabuLHdwKFa/7YA7y8zsReu12tNUKN7omdr4l8c1C7n/Tt6xudnioDBupaydzJkfifOS
s22Ub3n3orvvlw0trRLKAwjvoQ8GrqbZ/ayCmivTXQX07u273X9G47aiK1HG8tT9Y2J2RZca5E7G
Dibs6oa6GzHeGPWNSneXBzL5ySPP8N8Z+8fK7HZWee2krMCMQeZulNv4Do2Xvb0Dqkz/Ai3BvzCG
TY1+SHDWI4I63dtCKFqjKzisrGyGG2Ll5lNKahu0XUy9AXMHGIzLsrcCsI2mBHgbaa/8gMU5RZIW
rhf42TNkVek4WZQ4TAvVuH0oq+ynrCO0E4BL0+uitc24uEeOjE0/5ugkxyVqZoOSw/NVm+o3T/fF
WnJvOj1ni4cXE/h4QM0Kfd9TC8zMx8KdfGtnHij9ZhUrl+zyCP75/mwEORIKBSOpFgIH6dXa74rv
h3+hOoJW0X9szPYEG9KxdjvYqKNRort4fMPO1zxadG+XN9/aYKY78mg5OnQDpqqF8wQM9w7kqYBN
dgFVVnbY2pLM4pIykYCbGLAC/05RJbf3EXf+jVMFvgAkYfgf+iVOR8K6QRcdVEqxsYL4QSF+9SDb
lXEsztaRjdls2VAyVhRg+aFf8ZnIbaPu2+7rXyyIOSn2Aq6jnTXU5i6PM7XAVGn5LY8+Jjgp6aOV
m25xHEdGZl4UhD252ugRxgFQVuV6qdwY1Fq5dhYX/cjIzImmbUmZbsKIpjza4JC9nrMPpXW8P5Cu
QsXrLMsDzesulb2p48GMDpAfPQCel5fifAA6gkPIoSDBDlbLeQFvJBrI9hVVD+XdiN5P3lyZfME1
A5cLwRKwYyBOc9zZsYjUQVYK6h2hmZKNIzMfmcPLQzh37Sij4DVOpoQbaPLJ6aEopRxBxQDcnS6G
+B4d7i/IZEERJS8ObkVXgsDphJ06XjwGkTREazPiW3QmnhqLoz6zMuBGwrIJxuyjGuFIfBJ/6vrK
MVxaGJxk2AA05RzbA+Bl4tKqMcLoAboDEV9x8MufR48gctSA3cxftrLR6s5MwZhGsjsACmn9dHlR
Fr+PZCFQg5CcBF/D6TxVvItMhUIVth78vNuhR+Xy989PN+YF4JMJIQ7p8nnSMLFz6aRuYoalDW7o
PbWgTHT90UAfHOR5kYhBIXj+fjELaNCV4BwLVSbVZ0Hd/lORyRrBy1+U4GxHIToGPw2alZCKnoN7
XY7KV9MMaqhIF4JMSJUQ/YeUNuKS19I0UH9mu4re1hLdKuBfF7/zduUALawVwC7QpcST1AS/8uyI
qp0iYtNQSLiNDLIr6JUggckFHH9/XgMbQUjREg3SX4M6bOO63kieeFqlbICrvrwrlkYCBk0Dajhg
hUDi5nTXmWKslILj7jLqYfOtLeXm6u9rwL/h+kWeF/2KsztFNXha0D7TQ8X56MJ2TUZn4ecD34kW
T/RDQn5Smy1EaxOmGgAXhg4Ut/pX4/qIC+D9f75/RgUd59y2KkdH7u9rKO6hm4My/e76KcKFgs5F
vJJBJDNbggq9o4mp9jqglpZHkctae8Gen3xgMkAKj+QC/AqO/+kaE/TxN41Iu1DJtwzyENSjcXDt
GGACLLlTokxDM9MszIqTKO+EkfTgLX6JktSvm5UA6PzKggHMEGjSAGZDBep0DHYLkj2JbHio58UW
l5RfFkGtbHNn5Tys2Zn+fhT5CqjJqZmEnRhhfKUEui62kblnq7XbxUWBNCHa/IFoOKsbNKrGcllo
HaQdeVA15FfX2p5uJb8uL8yamekAHY1HA4foYKZqF/LG2OpILeai+Ono+Y/LZpamDRqzKBJDSpCc
lXBVjrf/KNo2TNPQ1ikkSBjIvYagrq4XWZvgk4AzAT2FXMmckQWS043V2HoTmtaOm4+du7fixnOy
5z7+MaRXpy4mY4BPohUXlHJz5ojabDJg2ZUmLMd9YoegYNLrlatkaYFw5lGVdlFcPSPKRAZSy9sy
a8MkNTxBDhN1viM2l5dn2QgaFZBAnVrxZl4YYKgiI4bRhEgsGTJAX5jprHiAJRMThQdCbzxRkcE6
3WgkAQBMMbCfc/HcAJ/FyXdjjVJ6aZc5yPzjAWRO7fYzG2mFCi5KAz28cXZrC+ObW5hb0VWBMJ2b
yzN2HrUigkRzCni9kC84y5VS9PAhNZPL0Blbz2Y3Pd2Yrhbo/TMq4Sth09LUHduavR+jym16qB/J
0OhfHOcVMvdeSZ8vj2d56qZNhsQvxJym33DkB4BJ0SQavPoQfXIq3cr0Voy+s5bAXrMy/f3IiqnG
XE0bWDEUuVNjkINB9NLWvpH6OtgsAiQsD/YZqt/ofcYz5tRQH7duUum1DMHF643IS+XDyq28uChH
FmaLYkrhZqlbybDSf8niNkqhXrfW1bEQyRpATgOGj3ODY2nN5otHTeXkA4cR+ZYMr0y7HTNrY7g5
5NRSD13WDXtH64evaLeVdl+15cog59Q1f+cRsBE0QqCvBLwhs9DAiZ0k7WytD2tLvHe2fpty9SkT
5ffR0Tc6qndDqd+ZU4bRgt7baFUfl7fl/+MHAAlHwBPvnCWHhQnJml7DjnGqA9e+1K4LKrYtlRvS
vjnpphX7Rr039KuzQph3aN7+r9WZP+RDM9TMgtXBFF6JwKgMBvozNlecyNJxODYzi+zKNG/NdLD6
sHTeLf4hwHkMwQ97e3kOpyv89Dl0Opj5FT8UZgKMQB+6duolgnrJCnBqyRdCr8TCTQhszlkqukLj
RZwOPTZJlQqfyDqIx3ynuM6GkvhDseO3ywOajtbZgPC4m+4RlJDnvkqHnxqSaOzDCPymWnmjssJr
5Y3aawHoB738SnDTfw7BxLhmgdcIpZfZbnAZcLh6HMtQvKfRi2GthGDTrXQ2nKPPz3ZBju4Opyvw
eSIeeZsE4EhJQFiPkpLXAAjsgh5KWelMO994k6YoHlyTmzx/delVQpG+jVGFL17cXvOMdENj3Rf0
9fJKnW+9KR0CKjLkqSbo7GzrKW3HW1Br8bDwrCH2Xfy7bOB86+HjqIUBioTIAqDZUz8/JhqX6Tjw
MNm66sb6cgfUwzb5ihs89/WTFaR2kObCf/O4AvrDyUg7WAH9pefpID65EqCHLXZiYf6gL7IuN53J
gups8xih8co8LSwEXnZAbE18SshPzRYiqfW6FdALRxR5YL4eh/9iGXDPGlPfF/iU5svAzLFP9B6f
t0HPRVUv6z4UJVDdAHiS4LKtpcXQ0TM/abZB/GB++mWfg2AlyTgEE59svCb4BuoYl02cOxhwG6OM
An0xlKWhTX66q6rOtLOk64uQ0CxQ29t6fDdtgUdEu6F8q4Cb/rK9pV18ZG+eRUitVgqZowG+BFof
7KleYdIng7mqRwTbxxwNxJcNLs0hVO6RjJu8gDZPKTRW6oI3mPAwJfRNkynCpNQfcndlXEu7bsqA
TbpOAJsbM8dppNxhLbVx/Efu3QzJWj5xcRh4T0xN4sC0z98USjcwh/UKDwEDgkSF/UfloKCSUb/K
/z754FMfjWwiAK5gKwWoErN2uiN0qcEFJCkoCqrca8SNUt7wcfCIJTe6sresG5C+j62KH1F4mvye
883lBVvaIcf259GmQdsWJHpFaGXiR2Wo9wzctR7An9u44o8Gd1cwc0szi8oyNOhQlZ8orU7Hq4E5
1amHGDzMuc+BBmvUYV+m/2J7HBuZTeoI2r4ajKI1Wp0CpfSiw+U5W9h92BMAFiKHAo8393n1oLco
RLMqND2KStWaH1r8PD6uTUktwNmmKTx6y6DvphojPggoDMVe3b0VK6Hv4vcnujiUEgAXd2eHp1Ki
VKYVvh+JV4Z+7pfLs7OwwhPzHWhvQN6A1rbZz48i1Y5blgLt3CZbi1SbDEzYa45taQwTwy8eMNMl
PVeTAiiyLpEsA3wt/tF01GvkSiCzZmD6+9EikK42O0RPItSst9L4ctWny7M07fPZuZ9utP8bwGyW
0rpLerOZAJcs8jpzJ9HhZd4R8X7ZzMLxBgIWKCWAIpF/nYOEi551RTOaRchIBa3Wyig9jSdootbf
os55V+Jm5Wwsrj4aNgAjA4ccAunTeUN3UJE3jlqEJji4kbJGqaeM7TvFra7ED0+RDSSfAOVGyRIM
BXN1v6EAqzaXWhnSNhie+Rox59IGMHRsLYJmJjT+zhbIjbKcORZOSQxFmVs5MHko2uRKwP7fQRxb
mblDngxdBF0TERZEuc1640G0a/iQhYGADAClEESx0MOZA7kNC8DeLtaakHzK+lbyqxMiqB0cfX52
gYwlHExC8fkW3JOPI9ld3sCLv35i0gAEfcpWz84hSG+R1inx+fjTaD90JfEuf39hv+IORygGrhYg
7ebOMBWOUiZD3oYEkmEENfu8COw1/NbSIKC5inYGuERUwGdlb5sSpSt71obMFH62iWi9EoUveBPU
b6eGKbxXJhLW01NXFJQlrRk14WDdSXFL5d0A7TgjuH6ugLuZaGcgb4DqwakVt6nLOFUwVwOoOGP+
B4BYDWJrl40szdWREWcKmI4cbwdAS2F1mKvafC/9lq9cfgvrDVVAPLmhPTWd69l+klAErVqi1qES
7VLNr9ZAvGvfn7kNVRCHFSa+L5pbxX3udX8UKy52wafjUW+Bg3GSrD9bBg1Mlqp0siasscKVOgSG
9l7zg+SHuH27ejFcEJY4QJ9Cwvos20nqSkUHt6jCd9VFc+rK4+58qQE2QO8KsDLABZyl4NraNRuN
EiOENE+9j5qVUHPh8wjPcAUBUY2GUWPmW9VRM0XCpQ4PHntVlXpr+PBFA7gaLNCU45U177ZqiQKZ
D3MAwCT+c9slv6+d+/9IZQLCgirzGeNJ3pWNqqadGQ4Pef0tEisByMKPn3BKaCDCUxdvqNlGNXQ0
a4N3TUNTmrbV+fiq2mtcNOdeCUzgeO3+RdCfw75TbtbU4CpQg5WXmH7lgkl2b15JhgRfhPffRJ4C
fCJgJvPuyoEmDWFtr4YOmkVza5PaZMst52oPCyu4QDFVBO5pzulVGqV0IqXUAGLpvcK+UYaNGEJi
rGQ8l6YMFG5w4qAZQWQ7835FbNkD1Fm0sFD5nph4CaKN7BtyrJA6d67XbEdmFZ2bgMLDoaMl7tTV
Ok6c5EpUK6ENQoK3JHq9vIHPXSEY/cA1MeUCwE//NwN/5MmhBe2UaimckHbNS4uWcF7pnqsqL5fN
LGzkEzPa6ShobhoDs0snZFoB7kWvkytrsmDAQpUEOcCJAuus+NdaDfRjVBxEo/qlPWvZyu+fZvn0
JYATAlDf3ywa3jKzgxjpqWbxQjNDlv+Km614J8W91LZk3FL5dfVUYb2BQtYIqsdnVWUQq9c0K3Ug
sTYkvk2v7MeZTiIcIWqxk3AxMvazMGc09WTsiGKFXPNS1E/WsqVLC3H8/Vky0KEkHYhK7VB9qqLM
c+I1wfCF04ewBskrYMgmPu/ZUnRu7XK7iNWQo52oLxrQ4aZeKRj4Q/ZXrwTAW4hpIduAPPlfKvSj
s5FmCqsHUZKwvk27x2iNhH5hpk4+P5upTitTqmQ1CcFIGnlpteIM1z4/O3KgXaoIk/g8NYM08eka
VcU0z7MjAUJZgAbA8gDwzbzIWqatOaZxOoasPbTWo5F9yvR654R2JGSVEflPSf7ZUg+K6EqlqAA5
Th2vhswpCDEMuVLtWxwH3hSINkGVjefwqWtKDJKNVp6qoHCKvUyGstbBNf58eSstGkGvK+4/gEVQ
FDk1InSnVdIqIqFg30fzDxgswI5xNVYEzVsoXCJoRsEYoLpTG21aI0VoAhZoabdx1njm+L3X1pg/
F07flKcAzRZKITgYs4FIVkZplKUE8hdfhXYfgaZEAeLq5fJ0LezdEyvTrzg6eWSwjaooExLq5p+C
PGbR9vL3F9w5mCsm9s+JigNJ/tPvJ3kKcHjOCUDUByN9Veobl93oYC9vzNLja/1HS6MxEPgA6ohn
5VkZvYfgoA0KORJCxWtj9+A7btc28UKlHCLXUy8QJB9QKZ8XqaIO5d2SVSTUyPCz6rVNy0AoPUZi
n6OInZjl3pHGxiqsjYbutAq32cqTcGGHo4kB+D7AxhFPzmtxZT+kRDHcMayUF3N40JObvLu5vGpL
84hqAtL9aBSb1u501RoaCYXH2hhaqX2vd823yO1W3lJL2xsg6CmfhEjyDGatRlA4rfLJRPlTY7on
XO71g4kS6cphXTSE/DFwSlPkPfc6DVbBFGUP508gsSq4bXhkkIFFdeoLIV8vz9zS4qA0j7f01CNi
zxXXHArOCQdEWGh7oL7ZIYFCnyKaBJetnL95EVAcWZndOE5BFbOCrGfIFPOBFa3XgD3e7H4otNlZ
ZMVFnA/pb+gN1CfYFdA8MG2WIxcB2vG4ojIZw7QVqJSrvmpAp1Z5vzykRSsTpckU7IMDbnY5RImF
IlZuD6EaKTFUm8fHsecQXCvilVtorhk2ZWugCvt/ls5qwIQOAt16sKRqHmNPkf3msi+TPtc1yNNb
9PMl/x9pivNtiDYPsLPBZeD/Z/u9zRRi5L02oJ3Za7NN2YLZyoMU0PWzOPUuTK4Wb4z5Iz/SLIne
N4lTBRq2fBjw0H9001+XjZx7BwzlyMjMO5htWYM4axhDpSUQ1+rvTb1e2eBLu+Hv5YqEDsDq891A
+7QdrdocQtvdsRHq6N/bbnf1KCY2jEmDAoBp1OtPt/WYocuqTuvi8N2pDA8PkRU3vTBLNh4WyEoB
7w1HOpsl6N4Bb+wmxcGMuOeoENldWeslA5PCCRKdyD/a8/YLrTJThlcwP7R5MPBtsnLsVz4/z9Jm
UQlvauPzifYSj1sreb5+/iH0BVTvRMJ6BlWmsgLRoKOyw9iAnwk13WIFQr40ALzA/vZvIZ1mzzyK
FrO8GmLGDplXR+9FcfU7GAAPkMFAag6dW0jHz/YP4cJ2JCkPGjd89IcTvtbPeB47wYKNfDxSRnhr
z29hbki1UQu1PEANLCFe4d6lqkfYPU8Bg125Jc8nC7aA+5tKO2DXmN9bekd7UZCmAu75Xgx35Vhd
fRzQNQCqOtTCDMC75oGglgDql4xmeUiGLAA/pZesIbjPL8XJAvBWBrz7lPw6XZC2UfgImcTyENTu
N9cN2ta3PHVNUnVpopBERVAE0Os5EQkjNq3j3hUHg5EgGl0fl8a1BwPjOLIwbYuj+1Y6Oao8Ehby
lvs9JUG/Bjc9v4tgAeXCv6IMkMeYxnhkwWW2mRUuEYcyu2UFIGn7ur1trqSgwT2LFNGUIkS+GSk1
MnOw8QAs64hjfqgbsYUGEzfXHhcLawEjUO0B8GUC2s1crJ2kiXRjpzzo9IUXj/XVUTCkHaDC4YLU
CInzuQdXomJUc0rZYYgeZerz6x0Uvo8a5KSOh5Tj+VO1aWw3j/JDk5RBZEKoWdlf3koLCw0pMeRV
AKmbVmL2+lJNOlpDY+WH1tgK5cGqbt0syMuVi2jByoRdMXHuJpyYO13mR9spstQ8d/qOHxQvq/78
ydxfa85j0QIYtJGeAGUAvOGpBasVRUmExErot8L5kdBn9Pij5XBluhYc7pT/mDCIDvBHcyRLhiy0
NEE8elDM7D7tzUDpjaBs3K0kaML2yvr98vIs7N8Te7OJy5My6qoU9rpk2FhGsyFrjQDncRQQfDjo
yKxNAgJzZpaOpKPMpM0PUbl1IigPOV5pXB1IoWAM9MzEcg4A2l8NmKPljwsVLKSRWhza4VPT/kCC
9PIsLY0ByBwX7gpSbsi5nC6+mtt2mzsaP9hPeuO51R3NVypvixZAL45MJ0Ia8HSfWsjBOCtro0So
g94fh1LfNSFLlq7Vcpd2MXDb/2tmTjlbZuimqkyYKdjG4I9K+oQGoDWlr6U9hdo9quuo4yPxrJ2O
BbxswmFNxg+l+4c9tWudWIufR3kMbzScedxSp5+v8s4GxoFgQ7mISPp8AyrHlfVeeKBhQ6HfHlt3
erbPM19EKxWnTlV+cIjiqe3edKIgFn/SNN0wBbTLqP70gnhCrvGZLe2DqUcWPmCJJ8nJE17Vo8kO
Yvyjuy9q+aoNX5c380KQAn+PYA6wAaAc593rRkLbmPWIei3m+mqhf9pxthtN/tspwTwdX8/nAhVi
nEvIIkOEBYH26XIZDR44dR2xQ4duVl2AFaxUN7q7cgEszdvUDjali5BCngePRZp0+VDCStndO/au
k4G21h+9dHZASopGb6D0sC9mwZ2McyW1S9wxLbsDsmNDS+bV/be6XwOnLCwQ8kR4o0O0Cpe+MZux
XjM40I5DcmiYfO+4GiAUBE254llNt5G9/Xb1fkAaEcBPhBh4tc8FzN2y0cG9zvODy0KC/Za+CE33
Bvwj0fNlUwtHFxhk6NPBN0z6ENPfj/x0JhkC5M5EMGC/WV6nXX+ZoVUEHGDo5kEUMN8E0TBGVYNl
OeTPtPUhKXr51y/kXZEpxOYCbg9qYuY8WoqLEStTISxOrZ+x7TOZ7pyG+Vm3bcgudrdRnW4K/i3S
1iL+ha13Ynj6+9G8VZZdj7YeiYNU+ofG6gNb6vcFi25A0bJykOZ6aVPMDFtQLZwauBHazgI2UiQ5
KJgQmevgGYvTb472YHQPqfhgrbuxnB+W+6xTEURW47drR2wh+kEqlmBvwK9DcWh2xNDRGauV5YiD
MH431Z2r36MNY2MPu6jcx/24NtSF7Yh4YfIYeJqbZ8qpVelKEcsez5zxEUUIXzgSiVnhxxnzc/OP
Fe9BKlmjz0EDvZcoH119U7gfK5tq4bQjjwqHPyXToQYxiy2oKO3M0Prq0I3KdzXCrkWFKogSutVi
/Vln2rat9XeUxtB/Cr1lnWw6aGvEeBCwAZp7DfQSVArmvkovflz+aWe/DE/kqeN5Wg10Jc+Vi2Lm
dMkYkfKpl9+BjPGgU1hVGyPZkfjqTBUM4E5yJ5qeCUU1cwy6FH1bVa140hnzdyLOVpZ6aSh440xl
LOR14YJOD5A1KIOWOA2+r3qFBp5kXgX1r7r8kRQ/L0/a2Z6aporgvWZN1zgGdWopz9JGl9yonix/
lBuWbC9//uyE4LlmIF81gcBQAZznMEyuDepYWd2TqX9l/InKHakg9nuITPAPGSs3w8JYQBBpoh0T
dBHnauZaq/SVbhXVEwdJLLlVHy+PZenzeDiDGx/ZHoAYZ6e9ZlnUGXlSPVX6V7zR+df1n0fpCJgq
1KmghjpzmlPu3sksrXpCs/avZi3gWPrxx1+fdtyRSxYts1qb6tVTyX74lr6S2TsLZ5BPOP76LMY1
0ibuDAe//TMdDspn375ePzfIH8HhGGB8OavsKnWfdyhUlU85/2gg+9qqxtUbdWpjxisAiVV0Hs1r
XgXoZBSVYnET90FKhM3WfW/81u27Ydwr9dXvGkRJuJSBB8MrE2mS2aWlGLgYnSKtnvoECTfW+Ixv
TfslWuumPF912AGnP4AQBtIm89gZWBe36OK2elLppqCb/tp88TSMo89P5o82lSQkr3mOz7f1PRUv
+dUEXNP3LfTKgzbDxbmYb1rDTZM4wvcJhGRlEX8vS+arKvOJA8Je3Xm+vMvOdzFAO4ggkJ6G0TPl
sdytGzseZf8EXKOn9n9i+9XqV/g+F1ZkIsVE6A/FNrDhzYbUj3GGsDKVTz2kbsyiCrSrnSBKxAjG
MWX4/ln/RBzVOXif2x4bGTJ3D4ly/fdRFgYZ5fRsAVnGbACYunJwSGY+NdvaFcDLXY2hgsgh7vDp
tEOB+KzjZGRZPmh2Yj652aeZPlG2hUjvWk/DwlLj7OGg402ODql55Aao+4D4hhpP9UHXZdDUbJNc
zReIgRzbmOUVusZusNtgg1ItoP1rqa/lvc9vV1gAoBBVuSmnO3/iGUXboqUVFkQSMP0bLpZtzv+Q
4UYxNhlZgzgszBleW2g4mpRJp+TY6WknbVcAlqJrT85I9hmB/jH0s+Pd5TOIYG3hiEzYs6mdAoR1
Z4yRZdWOUR9Z+lMtG+OJxyTfSwpFKyDRtAOaC4vvUdpzX4tsfVdpA/hQezRyee7IJPNdSQaoxblW
uZMmy+/LpvlZO/ZPkgHHJszcbTYqi+0fo5rQlxE6qBUkt1H28g09im6MXv9lGWhxAZZIvykzblPP
dWUapJDe2vQtV3ZuZclDIlt5UAbX+mHg8Vh6bW4r20YVKjpA4i9RJtvWTkFWRQFnKEslw9choN3F
NpJkrlRvaJT+TJUMGl6NVXmukeXQkUjKP5lU23sJOsA77jRIPFYa/Uw4Gg68ZBg07NEGvjCPje1Y
obHZLxPzs2KNidKQTd+rsrEyD73zT6rTv+Z9XQSjPWZvzLWLoKVqt8XwdciGcel3ajTuaZ4RD7Jf
2UZECq65JnsBcUh8Xw8K2eit8nMcDKfyumbUEs+OHfalDDLxWqujGyMT1jcxqC/QhMpeKpD+7lVR
ab5jtnbux/kIJfcEDT36pvUgX/PWZo373qOKVW8clpKdKtofWdm9qS6XnloM2p3jYtI97kIcsWqE
/EhFYWNxCnNEAyZjL4Mo8N7RFDe6GXS99pmWGo827aGs5VSc5QHnuhMardajKpAwPyoZkAmZWsWP
tl4Mvyjp/ogqrrelqD/5iFyYl+hKrHoGSVBJyDvntRf5q6ydN20ch8RDyxYJGzsTHhB4oLVWhjgg
I3eEx7oY/H2WK4vKbxWF/7Yc4HDyOIr9ro74gSIvszfc6hnY8k9TlWHM00QL+lpuaE3+NGpfeVFh
ye9uPfZNUDutWTzUStHu+op/5b1hR1uA99HSX3fms0W7svUjgc7vQG10kKfGnVM7viMH+gR8xDu3
Go67RLEk0iD9Iavop1ra4ZA2ovagHPfeq+KXTErFK7PE8CNXopOPt70fGdT2qEicbS2s6sZVWkvf
UCr4JhdpwgKC3rK7Zkxo6Qm9BL9ErEOAjkbdxrJSuivSMfY6sxGBiubfL5FJcZNl7AUiZLFHisyA
JF381taK/mpxrbgZhvp3aTV151ki5rciHxS/bczPNtZHO1BsvXb2jI7q784EMzXQpxISNLTZaODx
rULSZOBOK0HQxPq2BzliViCmoTTIYzxAUbN5ZSqA73vwn8YJWrqz1vgeEaAIxroavdJsikBGeubL
zrUCO6dfVlrywK7TttkUjpl7ZtMW+daR3YitZGqe1pP7dNAJ94zBKMubemCGBzo31bfSvvR5XIIl
LC9AEK+CXougScRHGqkJyJCFWgICkMaQP0EZW+6snMV+Hxmm72qlrm37BLUtvx6c3/qo1Oy+z6qH
DHz2D7znqYatUb1ojN0PqRLmdiGU3dgJzvzaIB2YIulzJPMP1UnheHpqGmNg0v5dgImpv60cmt6b
XQW31vKsUz1F6K+11DB1yMdAL1gn6CjK3Kx/4YTF/U1jKvG+N0X8NIAhQUE7UCsQapncy5RY3zlj
FN+UDeN0kyp2G+2wU79nFdk1EYT9Wi17twl62nENVoGFH+DXtij8JFPa1otjjT5ojkweKxllQd91
XbkZzP6uJyUOH6eCiABC584vDRflViYR+RVV2zbfdkBnb0jUY/+jC/u7TA0tAi4HSoi8Ic63imqM
BllhVm9OpQ/PKAb+BOszuWNN98hzLIYC3fB3AJMcKJHQOvFdiAHFnjDQ65skNffGPpd+DuzPfWxC
VyI3ifzRNlW00zuHvUDu7GXk6QeaZ8SNo5XmvZZb+r1TYnvgNCt+Z3aRB0RW46UKoQGyoxEaufmw
HQGSuleySOF3utV10svZ+BNMQamy05HE1n6Xte2AOK8xtCDrZR+0cPZenhhWgEKhEbRWWQKC1Jgj
8XOrcL2+N1xPd/JfXan3fq508K0cHR6QdExU9pBNnBr3LQMcZ0CNug6qXDEKUJCbibspGGgNGo3g
HtKsHne1BBkcFWBcr/d6O3wUQ+4EUNigntBGdheP1X3dJ43XdDlAeGr+03US+EiRfG/sUQug/ahv
TBOE+6SHYzX7zvBqQygfuDe+BoNS4jdF0QaONlSY4Q5BnsdbIgSGHlF1Z+P6y4IR+pTZbhg4wzZN
4gJCK42e+E1Lcy/hLvoPzeKFDKUQkJtEMk1vIhkAM7JPbcUfc/S4qpyDBRI/kegMuyrv9V2h6NqG
Jprj09ZJH3SZMS9v850wIy9SsS5Nhx+Gm7p9AhCZPGpVzH005+KMGl0J/owUvMxemTf8FYSi+VYM
RNuYNIuwaaP6yZISRIeRKMMepe+9Dvbve2Ak410ux8Rzmv5rwFT6uHCF76AI9mihwX83ZQ4D5ur9
Ju7SCOdRaT5KkWdYjaj/KHNwmRE1fQRaJdpwJW0+4A/7D4iLDgFcdXFbOEl9cCDyCSdhG6Uf2X32
rdEi9X9Iu67eSJVu+4uQoAoKeAU6OLvd7TDzgiZ4CAUUsYD69XcxRzqfG6NGPlfzaA27K++w1tob
yLh1jQ9BxKIV+yTOBL3TOqP/Dqli4qm6pj4wlTiFrRF+q+v8l9Ewa8twU3j61GpTDiREM9GOX6HX
aLZz7e63SdsnvTdeSGlWwIJoztEpU7p1upjVfjKg/k1RrEDGhoV7g9ZNEJax8CE0mfhm6JLbMWap
F7GiucLdXHhF6ogNT2r7hAeuuu8p764tDqUNTnBmOiLs1M8Rh+16bna7kPD+xnXDyHPiwSHwXFvl
FU5R3YF5bH6jMn1tiRO/9C2a+FmDU91kuFk8kqbgaTXwpkq7wnka4OI9OqpyS3TLGqgXpbT43bS6
HeC34pVvmgw9pEP9d5Sh2BfIUj+Z7dAMe41J3j5I04h/NQT+jaT1de2SQ2vmyW2lxiy/MruUc89A
p4baV6K+1RP7ibOeY4Mbmces+lvktI9lWom95uYJ2q7EOzhxjjVAIHPYpnG4q5tOXnGmmYGhDewK
2mmtD1Ry5dW6JHKbCMiW1YaagEp4x+mYNz4pQBzvrPw+UjTahGZcbwbNkPgfTeBGP+rGzv2u0uoN
9gv0XxgNkrJMvcF11A5v8B86Gj/7st9CT6EAiBwVAO7uzNQJqtD6HdFCR/+4EFh8MPk8u05A9Uhz
JOqS2HNT9BAnrGx9yGphliFd6psGutqWffwOJmS2HUp0VZSkeaW8SvyMsG9qtJJr3loPPSWQinLK
P7konPs00rvfoKrot4kTdiflhOHOyArw+7U+fS6iVmzyUB/3Ucl6dzOamZ7eQcO/8rTcjW70ylWQ
SgUr2bF74Qak7qzWo0KDV8bBBNi4/QgIqoOXzio68R1VzsTy0HE1fytHPIOeXtH4aEJIdvS1pKI/
ut6uvxHefIci648+YqGfq7iBR5eilUh/CtEj/qmqWziEMa6eW71pZRlknGW6n6b9UPsOHqvfg6Oc
HUSp5Q94E3WAbI7l5WaCQkra1tUmjrRqY4XZuEGb2/QG/Pb6geS9/ti0LNlWrLSwFIxzP42a3PXK
ZAyfeVsC0ReSJrNv284WxItMqVQQ2RrZakT/E8atfMhI8Vwzlm9wJSOW0JNqbxQshBSKAF5Iann0
I2mKFs5rzWrMTuPGO/RQh/cBUMB3U6vFDeIJaHgpLR7628LMK3LKSlYUe6h5JugOBqcXIt5huuVZ
xQOexCcU3H4LDvdPWKlPrW7EXdgh0HDVH9eVLa53CzeOjV+PRojWJucOfwUgy7lVJUk3Qwoc9Igz
fWyZgmsvqvZ7Qqz2pJnaQ1VLoJxcu0VsNHa+bnU4CmmI0KcsYuOE1XTanTGmSRp6okAr4xsy5kUM
eXypuR28VlQT2q6q4EuqYhv1Ougxnca+SSzQtzBzrejOapFqtgFA2+vJIMyrUhr3qGRK6BJKKvzc
RHfuLLVot4mdGnmfaEQBBQBu875iiQN2UvaLpBb8XEjv3Rtu0kPhso+v0d1ZVJ6BBNWL1onoKqFh
1AclgWaFVjDoJIEMIK7dKselg0s/fh1Y5HianWEeAMyBlFYpwEIwqNiA/vODWYrrwKPDNzYH57Fs
m9Jr6hht8xqV+DxKT7oxJj66bx9zvX0WyOpfm24J1y9SLd5+p/HDOM8fhJ4X/oC64mvBikdVxnDS
dHR/Yp2OUx2L+MogEJxMjNLZQdKB4DBTJwA4ubiGnKFeP4HbQjzHDKviLurjKr+HZsVTy/Tv6B/U
dLdh1JrOIdR1iA0pvcu8sMp+5VZ30mn2TKrawn415WusW+WzkzVG6WlkVK+l2Q33sqpvnTxiAR5R
jl3vOt9lol5N52cRFx3iEE3fR8zSvqdFqnvQnQHcO7ErEm8TtFx8CqEK88oi/HpTCPunVB2eQZMe
INpsbcaxfBFpl/hFinORO817I50Ip0y8mv1Q+IZCmBgPlfBstFLdVSwr/IaC8tINrn6CT/wcO2by
CuVy+wc0vOJrZRkVntHGzrxsCMV9KMjQ+SJDcJuBiLHJUL+/7aC9pG8NFYVPwincIkBzgqLcK7N7
agrG+9uET6qUGUO8F7ugcHV9+G7I8Z233Y2sUghBs/zHaKujYAT61tJCb/C7LnZ+UfQC9/IKcMpN
FXd4lHrd6CBV5wBi49gFdN4cKD+hfNsKLDhU18mV2wob5BmzurKE/lMfrJ+m26W+KHBBWrn+kzTg
JBJcRZ5KMBmoPuWoAw8x5qwK2xcFiIo/OkaIE5TJP5WpNC+z7Mgfa1tlSEXE0W1byO66pFpHPd6X
t6GKNHD3LKBMUiItI+ARex1KwOiNZHwcMmYHiPoRBfZJiovFPdV6+Kqht7hnW5m5U0lW+qOi2V71
TrwVadjhpyXVgfWFRHhfTmSDMK2/g4TeBomC913wEhd2PIr7waEYQw/uHVeZPGm9yn5wNNV6A/ev
kHukieqHFGhjj+DpkX5vm0cF5ajnCkoFe7uvk9Qnsc5vIS1mPZc8SnDCWd0CsYaGRR58SfqtBNzt
SpGh74JQaHa1LUTOdrKrtlZZ6K+IlfsgBwbqXkItc9PkogHynho/MtF2415GICwjrgLCL8JNgVfQ
9dxWr/zGcdWuHJw3TH3owSsBfcKBEzsq/SQys9/zBIkBW+4RJG7dpHWv9dru0fggTLr7tuW1eeui
H+KmsxJynTRO7aPUXAdm374ga0r3TCPf3LgavEG4z7HEwCi30GDeug1T/diHLZxzHv2ym/IbHDN7
o2LqXvU1YkMXlfrB5v2xjOK23dS1nvm13teZr+l6EVQ0TILaQazTjuFPGxJWvqVl0Owzs32ekT2p
2F5oY177cJ8rz2ZqU8G9clm2p/WbQ/ctazxjtN7JENXbpiqNGxrHQCUiG/tuISnyI7ZbhOaFHnUB
yyYp2ax4QBj6QpqIb7iUOfzOJt32rt14vGuyW7NHdnWs9G+jlpQ3aBJv50Eflj/coqXXRiabTR0r
dh+aZn/o6yhEuAmVGd1OT3mrfqWRsHYSstWj19AYcbOONI+MSxc7v7GGk5O5z4WmZzEgVQzZuCyR
Ace58HlruFdVpuVBCpUi4YV4WH6FeEWeAcWQxl6l6a8SLsJNNFD9LolYFQz9ID0dl8yNckry0Bq5
iTxOrumeNENo1Dram0v6R1MpY1cXZr8RaZvc9gRiuiFoWF7SFX+cWHuvLWF6rpMebQ5xrxIOcwBa
888wLCAvGgJHFKrEvoqsnLHrAeJdL6ZCLszoNPdt6GrGAxnVjuNbkdGiWXWqIA9glfADXA3NAsPc
9jpDltAKT8vnpIhgKrZfpUtkIDPHeOp7Wr4nXYUuIiFuTnDllXor8RzsWopwdzsgPDzUjCCmZKws
fzWUQy60qZ5qoyUQ4YVgr9+mcd/6BilOBWfDNV5ZFPRGNxtuZZbY20GWP4eI4zJisu8OXUOqN6jG
KGgc1vkmqjX3Pi4qHXcNSBwpiIW2V4f5gPSh+x3JgdSP2rx5VUB2PbCBRJHvOKHCsOCqXDNSJTqa
h4T2tg/H3te7FNLyxHkZmzp5d5EJfYSc0iuQR2yvyEh9ZIYVLo94NDcqZK8GUnmZwqXKoOQOSb2Y
/+pq0uLXp02G9IJMkyBqOvrdECF7GUckkZKwxwXoRvR7iyD0RlNO9TvsphXXzUf87iYY6nBs/QqJ
swA9t+UGsKDqFLoIcA3pPhEZh740he0RKnAQi7z3MjMx/QEXzrY1RfQjBebhCQIG7ZPRNGpLVHsn
WU8fgWRLO68nyRReaNzETqLDgCsW0XEla2NXJAq5EKB2gTIokai6VpQNO1PPx0fQ5Zw7s0fjrDG3
it10UTy1de+qINULx8tcTXqxjg45ntEqDREGN5lfGZSvlGWXag5QGDGm6gYYHXOwV1maBvyqkR5t
+arsjaR70X+9oAX1EkAToGMB4og5K9Nw24FnkXOKilxgpPtojZW8VM4AUOQvDMv4jFm3kMuiyDnR
Y65tGss31oRmF74/lZAB4gCeH90kZ4CcnOuhyxvXObbWT1yh2IiXKzILS/Dx+3NAJGvsHgk4fD8r
JXJHe7O4ipCJu2xkZRDzLupI0o8O0j8OCtW3eEa0larS0ueBqICEPOB2IIBNf/9QqCbI+qCVCLMB
H75+j9YU9z9/HXJ3QHMD6ILupNCGOv+6M7pUo0lHj8CAaVdOvr88NxPw40zMAPyij5+f4U4Qvpmk
ifF5vbx17SuprvpxZyMfcdnM2ihm5wCZSpQ/tJYeC/VLDafk5//v8zPIAymbMkKxmB7Ldo9EN11Z
4cVJQnkS6gIohYLBdr4GEPwqWFJa+PX61uHeWHrmu1jTHl2aIgDEJ71ihIifNHzC0oh5maL2naNV
tzsKD60svz5Lk2LFJH8JrPOcYpmkTZEnkMA9mshNJuYmF19lrWEzfTRgz+YpFSotoZt17Kj0eicI
9TUA9dIkAUmP1hMUnF3YOregVZIi10TM40uJ3ogsXCM3LH0fuh5TC6sJ6z4veveuwxNaduzY4z2E
x2732soiTHMwO3ATPgM/H1jLzw1MO26inGq29lH29yoKIL/Q7+ont/j6iTgzMwNNaXnKI9eBmRIl
hCDKVjCECyeCAJ9ogcQC0PyntiaVQLojjoUNB9m640Ng5TsTleMaSZjLe/bzAwHNLMAUgY8GaxdE
hPMFb5lBZV66iC1MldyOVnFErcJ6KDtprlhaGBLYX6AbgXQy6RDNLEUxateEO/rRMN5R0/L7IUQ5
LwHHofu6JeDNJmDxBJyGVO/5mPoEihTYfOOxHQnCgaqv5Q0AB+Q77xNkIWMn/DK4EAkNCEcA2Itt
B0H6c4Oos41Av7XmMW42jdy0a7raf6kys00NICkB8BXc4QlYc26gpjaiFAE3xHCRpIs0K/PzJHMA
Ga6bO5WraACzv0Q3ahR9okAbjB5oCNP2WmVUN8pw+BVKkMmTAZSBFyF+3iHJZN/DdR1vaT7q2m5k
rHswUKW9p8N3dByDaBfbc8Nqt5ke9ZuiBkso0Uu78EIrbR50ZUebwdK1n03Gjac0het5eV8u7BYQ
TkG8QcdwAKbnMsguWjHoTNX06OAudbPTSIg3qB3SeJftfIagT8xWmELFDz4A9s351A4cXKwuMekR
dWuP9o8d5BiQ1RobJKhQCY+G267bkfwKYSDyzCuX1WfuDzBr2KQMDxMIGLjcz63TKfFUOHp4NB4a
24I6b4QJ/lWaz24ifK1E7IdU24oixOc7GFsV6BwQWGCYzAlmYceEYw9leIyjaBdq2vZweUoXvg9a
NbgLU0suyMvNZtQe9T5jYZmcKtHfF0Z+TY2vyjPjR3+0MG2eDx6hyFu3gbxjcupQbm03GvsyNBLf
B7ZswphBmtKZrQq30Bapozw5pSm8BH+V4rc4Q9B7Z9hxwMvNSWtuV3Z6Bk28o0EAksl3ELj9D0vw
wcDsQmrCwSzHCgZKfducdLJywX7+/QhYUDwC3hYU9E86hbpsQyqQHTuC2cdLCAt/2c/B97ECkMyd
Qsc5GYAbkdaKPtSOuX1TGLveWTl2nx89AFL/HrtJCxa6Nef7h2gtekAYFj856qpwTynbFuP1V1fg
3MTMPyiGytIBj+EnSwvAbsrXZF0WluAvBRU0N/i0nw5ZBOFibhXoP2fqV/m1iL58AlzI+U2iKlMj
h08PjuzjrM+Vlp6KXzEAzvLrGwg0cwAfcUHg7rNns8OrnOTV6PITRXKceOL165P/8fOzqJrImrW2
xOfz4sbp7mp75edP++P8OZ5Y8v/+/HkjYxNVRC5NfN/o/NIGXIF4SM+jZu4nzppW4MJeReYE+G9g
KsFonqPAh5SxOHPz4mSzZ9FJb0CHszVy0ufHdlKZ/Z+NabN9uE+rvIGuCtyzk7Yp+8STG2PKXG6+
vChnRmbPgsMKcP9DGBEUvdPSG1V8+V3DKCBDBa4uKHNwNWejqKxwaNKiOOFC3yhzvA6zbvcfxvDB
xOxe7ZuQFWGYFaeXZrwb0i8/a2g8BQUgCNxYeHzm1xLPZD1EKPAec/6zFT4lK77Owp0BBhrg2S4m
ChT22TJnAtigAcnN46AHyRVQMl+enLPPzxaYayCzAvHPjjIZttABE3xcOXeLA4BaKpRI4LfAvz9f
4YwkTEnVY4JqQB9t9LPpVyxMv3F2soEkwruGxlJIJ87j0zRsDCRkHfvY11sA3hjfhnJ7eZoWDhv6
eiDGRtrv76k+H4QAlIcIFDiP0LX1zfReaDdlVPvZl1sYQBESGUs08oRw40SuPLdTIkBIoA7pHKO0
vAmv81UvaeEWPDMwu8RjEsf1iGL9kf8BqCh2t1bi2xnooiuHbu4kg3IBMAikq5AfmoKfOUFeGmbY
lIOtnVob/hjZiIxca92LDfZC110pdwyA+0JRIt5fXqm/RIIPu2HikiCGRHAAOSxErXMObtEm1IjC
gZ7GAdASMDO56UXAPzy7aqS7BD2mUb4QL0lr9e9hTrr3XjD3pij78E/usvy6CPWXEj0xtjkJXU+j
iqCaK4FMoxpCi7ZqIFExZrHzFLcV2ph1JH6ASG+PLu9Q2/fza0l9EE36KgIMYXjWnALwhLLZoN28
uwMIotwZHQU2DYDEqwZYFXT34AOQ67nLs1sgT+On3rVOYHbqweWJmW3hf+aFImEKmiP0XOY61RFx
ZR7bkp4S6+ZtJ4pb/nbZwOyg/2PAhNYoGlYsuB9Z07Surnf0pMsoAO6+lmRlCGsWZo9Fg37LxIwx
BPSV0HbhfxgAgYQt0nXwXyeZ9fPDFxdIo4nGwOdNbZek8X7FP6MLSwDaHriZJriS+ifqJ+0T5NGc
ip7QxgvanyHn95FtlM9GK6JH3YLSkWYpdK4RYRqEUA7yLV5adyhIR5Yne7vZ2rSzrkvC2VPeiHaH
lAH5w/r+LgRkbq+T3kFyRkuDKtXKK1c1xi61NNAE7A7uoNEASec05Va2AFVJsBB2hhkP/piAGeej
2N94Je/03xWEiL0uBL1CjQO9ATJpTZ50YRlxPWASDKQTsVXmb04KKmnMBvNEyR/3R0RfLu/D2XMw
7UMsIIQFQZqinzk6ZRs6bu6E9IScomcCdjAM1wCIXzbyV2l9ds1MpBwwfKDbhkrZbBC5stuBu5F5
skc7ENkubN7cnUT2xvwOMB7Q4FQE/H0CvrMgH38z48Ds7xKJck2uuFBz1YF/BgwFJWhB2PAI55EX
cZsQMorCPJFO3NVVtunN+NFAz14ZoT9RrO5pCKQTBA+oMDZEiJVTubCrJ0G2f83PTiWQRV2XJjAv
G0ApOYgOj1p5E5lqJQD8NE6knidGJYHs0SQXNCfCq6ZzrRCn9x65wgcNYiGsxGXel3xLsyrd9Cl/
qJzkbdA2RsMfdTNZGSiZShof1xzyrP/obSBliEzl/ILgPUWMjtzaA+lQ8hWda/hE04EYFOUpr/Ts
Dn2PxFWccnNK55Er7J0WSE2cQI6MtqXvOyeL/Ei6f1SbQoc7j0oABgeoJtSy3wPyvuZ7zY4CkpqY
KAT9yFeAxIuk2fmN1uS8SPOhKg6jCcGCdl9n+wjghMtHYckIwnEoGk8PPvhx50ayHN3P0DR86oj5
npffwx6dL14vm5g+8WHi/47jo4nZOBwOLKXLYKJMfjCaXGXuzgldHzOXk2jbxWsJ9kV7yOVTEAkQ
mcy7vMa5cgqiJcVBamjxp0zfhIKelqPfsHwo419aenV5fLMb8e/44NtTcOnR8+mTTuNojhrYCzFa
i4HUVDaBPX6xb+0/Fv429vgr7DP3kbXQ6RmNK4CAw22kvff211Inn74/uwTS0uRtgXT3weTUI8M7
VyuHb2mKTORbDdSHkD6ZC7h1bUpEp2to8kn9GrO0Voxd2sWAtYFUj9NCIW9yvosTrhtaAc30A3f9
UF5p2qai+8urvGZiXhCIwkJ3I3TY7Ptq43T9weiqh6SyV1zvJTOIh6AOZUz6D3PFwaRkiW6Ljh/Q
XMXNtn27y9fKQmsmZkc+7lwyuHHPD5lU5c6BfNMOrmy44c2q27pmanb0qwnkNVR4v7Fuj3Yf37Ph
Ssmnyysze8L+7t4pegehd1r7uRJEJYEQrKXOD02xSeleMU+v/fDnZSNLO/ijkSk0+5CwKVHfciKX
cDBu3N9goY1gyvQra79kAxlegCIQ/BDUAc9tQFXZAJ8mzQ6QCp7QuGuCxAurgRcFyBrIW/1V4Tn/
fo3XDryRpDxozZs2tHDzn1rQSL48UWdGZnfJUMdOGhkp2lG2G+CHibbyYC1M0tn3Z5MUa6ruHQuD
YDQNLPnEa7YygsVpmmSK4I04EJqaLXWS5zLPIwc9HJU3fgMnlK/spWUDgC0gmEO+3Z0NwaagLuVS
iUMn2a01ltdOK26rsDheXomFd9BGxelfM9NMftiyXCLPD/UEND+mgE3KnWIE3nTnjdG9aXxL4m+X
zS0uDLQUpi5piJLmycACT6PQDYyqT8CDsR2PNP9lQB8szOYtFJZeNY0uDkbh7F0o4xrsoYlKf7Af
TSf1kvzt8ogW1wkhMZp8mHBd51CuJrLAxmGlOCiSgu+h/ox9hdpUqK04ENOGmjlINlyVf+3MnpYE
OPvSqjpxsCc+REYkgw88gjI7ADku7VZ7AtgoX4lnlweHVqWA6doT0Ot8dyApUsmIYXf0yH5Uuy68
jroVt2LNxOyhSSphlKBRioMLDDu7jk5p+Z/O6oS3Q0gKINO8aG0NTNK2hnpWaj0V8t2t7pNyc3kX
LK7OBxPT8/PhGJW5Al6ihHsnhPK5dUhaoFHZ75j/NtLg66aAZIKcDholom/UNKEfTBUQujWzOiwO
Xez6RGR3YS5A/zAaL1Pmq5GDknjZ4NIKwW8yJ2cDSsTz4JNOcG1zRF9vguAyicFaFiAR87Vmbmtm
5m8CrmwjtjEujfxORe/R6pdFVjSVlpbp41Bml0OuxFjVpgMbUORuSBlYGRqhVV6rRxumni7P24LL
gUbo/5u32dWqRSoXUYYBuVgbs36xRiC+idiE5coRWrpUTcim475EzfFTU0Kd5OgGq0fiQArrRqPR
LSgAKyaWFgcJAIAu8A8KzrOJsyM2ptHU2527AkTKB6W9dF/sHz+5aFN74n9tzOarNnotBH2oOORD
UNYeVCQur8faGKa/fzg41shMEODwfYR9XqPA95QSbOuVe3pp1SHngvQ+RagHlOm5FUkNcDbYkB+M
gew08wG6GwHNf4kvlnX+mS1oUcMDZJB0mV8DDbQCIITN80OoPSXWVbiWi1kcB8MNA7mjv/fm+Tho
3jduAirVQVe7Niu9Lka+N9v9vrwmS+4HdKEARQfMGqnC2QOD7GQ0QN1AHDRV+HG579R3WqFtpwxs
GgVms+Z4/q1FzZ9RbDHATW0I337KkQtqZxA9yMQBTULVjY1srJ9qNQ30wdB2qVOZeyblM4pNYlMS
a9xElKUbkCZ0rwYR3zMqZHBGivQ+STThJ8QV1yGUo4LL07K0VdFpAZi1Kcb7JLtog2vQj62LK7d4
4aSEHOQb6f7D2/7Rxuy+hZq5rhm6Vhx0ctCqB5BgIGyxvTyOxeX9MI7ZYUANqIhAORYHyFpd26R/
sqmaiJbXVVoGyLpWaLTEV5Kla3M3u0Zyg8isdzB39Vtu39d5IKv/YgEAMcRIEzpzfhkibahso3Lh
8oncr+RVLH8Wo/wPtxVu2n+NzIYx5I6yxzEUB1mUvqklUFupvSY9XV6gxcmCdwdcLkpG8MjPT7kN
6jvUKhgWCCTmXu0UsX0DIc1lK0vPLpwvaiKfDlKFPbt507KiXT/a8PEk9JOgtSJ2uVt7Y3WKs9+X
TU3TMj/fH01N19qHSz6d5K5ZB19vGF56eU9XPr80X7jakadGyXNqrnX+ebuwMpsDZYXMS3YbOWRr
9NGVFjtfQ67+vdwhPwaJl4mS+6l9oB1WyPFIhbNpQnwAbegfNcf5eXmmFoaCVBiWAwLqSIj8zcV/
mKlaREWoUZsfePsrSzeVseX2ymxNu2e2GIBuwi8B8Qrh0Tx8cEWqWbal8QMr//QhuIqu72rgzRdX
EEgKDPehWuuxufBqnVmcRROcI0bjWBss/+BxeldFsZcr5jN9XNnTS9OHzvEMutkoVny6BOJE5noC
0Z9Dq+XekG5rCDrlzorbtTgc82/rQjDWsa/PtxuUcGNl1zGSPdGblZc7zvZp0waGWOuSsjgaIB7Z
1JwbwPPpWH3YDF1dFZBzwWYwtVeQTD3DeWurFed70QZUywHfRNEeYnTnNiJoX0QqxtqgE63SAho/
6P375T29NF9THA4E58RlmCdNmKgSB320MmQzLB/d2D3dGAIduhbduHJ62MJF46IZhIMOiCgUwdk7
Hw3EZaSquzo7uGbSPFas+17lYSF8i6Y5UFq59hgW4QPAHlvtkIIjoGXWVsAvgaYAdN2AAM/fUOrj
G7dVjVeVKUPYqIq3PByTfa8I/5Mhmb91FXHvOKvptYSaA6SjoExilRbqBxpp92i4MhwAwii8uu+H
HdfMNEAMJw81mkncyV4Dt1iHQpLIWu2GlYYGeYuGur/0sjMHSKE4XUC7jgRKVf2f1kRLWlqO/XsN
DYznKLfSX5EQ7l5AaejaErkWOGCx74DQeU5lIT0RqWifaEztIBhubiFoAMkJLVYISiWaPocm32c8
Kd47CqUrDcpgULMBcgcKj2tUtMVlxzlEexkXMdB82ZsUYn/oOI6zWO3QrOF+0Lwy3V3eWovrDekn
pJZMC1igmacqVGZTqBnxQw6ox71e1JvL3/88BujWYuxoyjA1j5rzMBirtMJscAIhl/IOpYRNW2ev
fWzc5sReubo+DwWYHTSxmQiUOnAQs0vSEuB3yJLD1C7sUAdZiYDm2H28XhMmCJXQCWWB2GF20IUw
FKSYUJ7IUTSEYGoD56VSKOoIuYU233Ukhpuh1r+PoXObcbUDC/dNT/nKz1iaUNRGwMwA6NBx550A
dF6gH7KNZDxoPIchSfe6RBxuiWYPPUX/8uJ99nOnEf/PFjm/DCzA96iVUH7oVL0V0Ktj6oor9A2v
n5zauUvXruvFFURCBkgAAqDx/GGFULptwn/HDMtwCw7grSTsy/sdQ0LyArsSXI9PjfEMXrutgwQg
Gpbiqojem3ytz8niIKZWnkgtYhzzvJKMtSJpe5oe1NZl1/Ua1Htp/YFUMnAtAMCBouL5mkRaTYQl
UYvL4+4hy9yNkUI9IoFOQe3YK/7aoq0JijY9najKzGz1kLXnLjolH1KV9leQjhu2td0MgbShcha7
VbmCTZm+d+5Ygc2IuB8BCDC1oG6dj43LMXRdoCEOJtlxB9pcyF5tL2/ppdUB92bKYCAuAKvg3ATr
KpYKW8DEENnbyCblpoPI2koQOn3lfCCT+wQpbfCocLnOAR8ZyYsGek6omI2nVPot1Ah5unLdfbaB
yYKfaSE/i84Wc11ikRkmh9QDSpkAKer5i1X9dNTWQEkoYmvE9EVbU0M+lAFx+1mzLH3TAuJutTFH
qjmXJ4Z0o28hCEaJC1K4O6ir2T9VGFsrV93idvhgdXb9uHA8jBDUx0MbD/vJg/AZ7QwfktZiZS4X
LQENhe4fE3Z1nnWCUhDnTRrxgyW+FUMDoYMnwlbw1gs2sKUhFW5ivbDNZ5u7hwzNWMduckgQXikZ
uAUJzLWE/cL2PjMy/f2DwxtNYIk0hZH8BzolBynyEZfPz+IoUKHFslgYzdx110ehZ2VXpYeyr4K2
1V/LMbsjUbeSi1gaBzgxQMIypJo/IRqBBO6aBAjsQw5Fl2ctOV4exeLnCe5QAOCRuZwjfxwiWzjV
+HwIwWW2J9CYumxgyVlA9DkVsgGyn2jU5wsBQeBGEX1IDhSCv7eAUh0Bw8+3NfxPKNPCfbcH8bPW
LOsO2iUS6rdtce2IjN2WMjXWICKLwwXAG6AKE7W8eYhSaCNkgwYzOQxEC+Qg7+I+fL484AVXwZgC
oInaCBT4/ASNfW1Uo4aNl9EXcEiCTDd3cXNbpW5gQM+4pCsruLQPEYADIgZVcJSrZ/MblyyThZ3j
aQrrp9yq790q2bd99HZ5WAsv4ES8gS+FAsRCkSgcxq4taXKow3ofSf17LEIAVIdD0pnfLptaHJE7
xVy4wFAFm43IaZLCEomTHOwqsHUAFO77xr9sYnEffDAx/f3D7VBNvr4Oqv1B9oYIJugW9Imztb2/
ZmUa6Acr9VBHelTZuOj4ntB7q9///0YxrdmH7+etrEXj4PsKEk5UHx4tgJC/bgKrDtgWwCIE7MBz
E41FJTTBQ1w/xSavg3TFz1l4TtFpE0kWgLWBbpxzYiPa4H41HaS/2j1hN8Q5uhCUG25s+nVvB5cc
chPotDr1XZmNA7nLtB1aHh/QgWkrXXdDafY19uQUFcEEMm6IHpEDmT8IwH63IAAk8SE+QYT4i1Ig
n74+W+vMHRMWJfi620Ke7rYxNpcXeg7N/WRgWqoPm6kumzGzmunnG1Ug0DaQN4avpSNoH2gNFUPv
K++G91G2d5E5PJflWrpy6aEAIgmtXYHeg4rHvNM17vysHbsqOkScPFgSeo4/C9BNSAbJ2DbJ/JRa
u6JFX0EDwniRceTGfzivH3/BXDgJxPqwMgv8goaZj7oIn2Xift2TA0INZR/sEXDC5jC1iJlV39ck
Ouju7aDd5fVhdFfO1ML1CROgOBvI9eG6nt1tscMqO6MsOiTWtsmhT3WtrXEKl9eKTOh8AGIgFzCD
WkIXmXeQz4gOEJwtvhFbQqxtNORec1rtFrDvaGdC5M0Tdqj5vYu0VFxBk9seI+2KUzQYu7x3F0c8
dTW0odUwZbvPt27/f6R9WY+kONb2L0JiM+BbINbcIjIrq7rqBtVqbHaMjeHXfw/V0ryZZChD2d9c
tDTqmThp4+X4nGdpG7eHdmN+HpxTWf1Dut+suVKoXZOhlu0Bm1CUuKGrBR7cGg8GI2CNzLjmZ5y3
v9BL/JkzH5p2v4dObZ2gulF1/wzhNphODGAXvT++C/cIisPIWSKKwSGzeD2+IQIe3Sui/Bxpnpgv
M8+vXIcXJ/BFgCWnebH3rX4CbxN0lXM73zoFbInQLfwYCfLf+YNUBxATALu9SZeVPWaOLVskmnO3
GSEEV3Wf/sMsRVA6Ae0OPYJ1ohkVqh6kpfmZiTGD0xHclJsS7gP/f1FWu2sQvgeiGaII7cY+oCWq
c6+EuJBBgvoNpgKKkehkr9+ztI0aGvYVR5EbWpAxh07jk4CK9s0858V+ap3pAYYfbuqF5lrl8EKW
h0seKvN4+qEusG7XQ8BU0NFHsm516hiY4VhG8yd31M9s8q8siItr7kWo1ZrLDGCoUCJHChYOWaxV
3t67zTwmkS2uLe+L+wdtNggrwe7yDTZ4Jo0HRw9k/aHa1U/FcCUNuzRpIHzCmQxMKGQrq+Mn4wVr
qZr5GeTEsjH3kXfrlCrpZHAlibkWyH29TT17htJwhEB9+Zwp/8aSj0Dsg0pxDUVxacLAYXVRrA4D
vDtXx3tmxCDqxsrPWbnr3f10pSh08edRPEGOBPGVN55hEyuLagZPEqiB+/E56/7DBQjQ7l/6KlBT
a/NotI1aR0xtfobtCGiMM2ufDSPjbdCDBvL+aXDxIoTfOfSBsFVRB1i9VdoJ2qqtcfPzJK0hyWpA
9kxR9PdhNpg29oQT5zzfmQDWG1zplAgYnrSFHfz2RnVNYGbJYV/X2sB8BFJoaVqiQOWtdpTJg3ZU
sB05qxKIQbQ5hiT35nbrRHWUhqGuFvuVEh4n9BnmWObKqXVpPyMqUhpAABZUy+vFCZoS1IyziJ0D
E904JYc5UJbm5e79Cb+4BUJ80+UeRAFulcfnFTTOZ13nZ7sZfkaigQIw/V10aLgN8krl5eKAIqBJ
fQc0RxBWXg+owY1MxkjkZ6egejN2U/ugYKt+HLvxmn3bpRN/qWMju8Cxj4/3OtRkKd1NHKsoD5R5
kCWwM6Q7ERlMKQML7a5nnZ96fTddebJcXL4wpYUsAdrCS2/qdWBq8aCzhcmBlqpPbU7TEsScoZyg
BdimA9qQZQj3lFBSMGrcIYVm8jabvI/jdyPId4XhQt2wUU1bfVSRN1E7t2WFBz8cCqBNwr521178
lxbOixhrclAL4a3MjRDDqF0z6pgEbRxMB28UV46ES4cbcCOgsKKgRSD49HpKXbCCnKJ20aIu9qGf
hNXTx3fAoiQBFBLuZ+gAvf59lJinfgpEdS5zvZPdP2iLQk/2s3tNoevS8od6bADZQGjh+WR1mjAX
3l06m6qzl8/xongITLUFUM/HR4NHCk5QBw/zN8aFxGM1o4Wuzj2MgFzouByg4uZf8/y79PFfRlm+
2Yv8Fuobfe15Y3Ue4RzUkz4tzXeR53Ft/foPw0GtBFhdmD2G67eXtv26rmC+dxZeGvbJQOFL9X0a
/stZi4rJ8o5EhexN2SQDAqIPOlmelQPPKNrDccAbvilSXHn1XFoDiPFXrwyJ6LoNKbjxqIG0/bme
JV5zHutijza7uZLP78/bxYPoZaTVagNcQvfUMeXZ8aAZbwq4C0W3o0XjoiQHzoM0YPZ2nqOnOSDw
huAw1nCubKxLG3cpb2JrLTok6x4fk0I6VjmX5zAavkHN+tRAW+PKMJd0YH1Fo+EB0TtAsgCXW12S
TkvgeMXr6kw78snv5rSYOYQmMLyiSXDZAK/uS6hzmlsPMKDC0GPViIOR12QYLn5YvC3Q9gVz4G2t
RUASA3IW1blxO3jpWV0KZ4g8lcAAvz/ii4GQivzF0yFDWp1WRVVwDm45dp4poGpFONuCpQlhjUxF
2ZVYFz8gwKgA7y2pwfoWLeaeDXD1AzJb7uj9UP6HrBVtxv/9/GqJVlmYEWVwg2gniEcYk6gv78/V
csu/WRyLBzeKUOjNrzsHvVCBrl1WnVk7/wrbIw0Sq6qP3kw2oxw27we7+GEgtwaJF+BE3qAnHMoG
41AgEMPoAXyT2JYPJZQQ3w/iXI6CZA2ZDUyC13R7qTgtIXNVwxfKLmPazA8ki3bw29v6TG99DhfN
eIrhngcvKne27prceciafC8V5O7f/1suzS7aaLCEQ3URZK7lT31xB1RZNrLaAZE+AoueTs7XroH/
1oTHwsZ04R+Vl9Z/mGI0ZMK/IE8AipbD4EVEYY/QnEEz4zxZtwuoiPJ/fPf7+6O6dLMR7GHAHgPg
EtYHSgt7oEEb5PxetHOLjZNvXbrzPuhi+7d4s1RkYXmP6jkEfl+PJGRwOig7vzqjgbiDs+EOzir3
c3lNneFSGkxQ4kJ5aElIQ/d1GJ45SLUprc6V85UGeZKx3zbMffLwHxVUsXKmK8vz0oHxMt7qA/lw
SYP/XYQDAwY15I8LK6r3v86lAEtDAH7cEZqr6xXQaOy/jhTLPX3g7Iac/sPPL3qNSJ+hnLl+DFVV
pBe9iwJ58xgHECxpu2sSdRdH8H8h1iVx1NrhexIB4VvnQ3WYTFfeuzm7Jv91sbqKbAmMNzQAcBit
HkDY7VNv94CJEF6FX6fM8L3FrSohPlQ1TJEVOygfOTDVLDPAfLi/rdUEI5z3p/PSYYWyOVq3iyY6
SCuvlx/TnSqHQCPbseYEwJ5/itnsa5hevh/m0pQu+qYu8iqAr9YlgxDWsM5cLcS0LEsm1APGa1WJ
axGWf//i4FHoQlk+R4TWS6IyNsX+v4wAUhTIYYC3sVe/TzIZ5WFjlec5uithx3mlMnipjoGG9kIf
Ro/+jfxX6TVayBbZrfZvIzHEQUgS2I7FuBty65YKNyHOlcTs0jH6MuTqgGNItXlDAfYdkJpEjUmq
/uCii+fpK1P3F2GwvuRfRlotstkfAOerBjwPebiv+2IPf8iNqsRWcXIcIZASlyE7RpAWoNbwpa6D
tI6sTyoTV57+F9cIUlAksrgScTe/XiMhg7VoMyK19418puV4BBL9ylgvhQDDAe0hJH74zyoE6ayg
aSvARMHIyj9FWZXBkFCbz+8vxkuXBgj6S9oEKj0IT68HohtgZqZoLs4mMGnOnn2B6utdQ24HouPQ
enw/2vJr68+3qDgDiQM8CwSsX0dj9sykqYCa84Ia6nCawsWJHvKivGOFd0MhJXnlCrnUl12UL/8X
cbXZqCXRPxdAt01C3um2ypPa7o+TnsFKqNSN6djW0kE89RpeoPA8jcNhTN8f9MUP+eJPWKVObjXN
M58raGv0sfHSvLryzLz8+8hEHfQ9CFBCryeVaA9SQE6He4w9uuXP2WqvTOKlkx08lf8FcFcBhmKw
RI+vxqsJBmNNfYAQ9E/Pvya2sN7dABYsApZQ315aN9EbaJvd6wK1XjAf5GCRDTdO98h7M6VaUAhb
Quz9Hu2bOpV9HcYiD2Al4Y3bFh6ldqt/8VoVV77c6lwD1QOY5aUcDJwskLLrpNcTdtmXVcnPI3Pr
QzsWw13ocJKUCpIfMw+umX1cjAe8CCICl/2mFUJtqaqeNeKc52nrxH1w9mA37B0+tB7/HdWLKKvP
Kdx2mhuFKI7zi85DjIfS+wFW6+VNgNUu73Vp0OpFgD5bEMXPjn7s9eb9GOuN/TfIgrlbHAaQ776p
L0sn72lt0Kcfp5uCN/e+5e1CC/6rrVIPBpbnDsnSjGcnZE6xrKPn9/+AS4P8q40FSSb8MWss3DBE
HKZw6OGXuUoZ93YyfGinf94PcmlBvAyybP0XqUgorMJz4DF/didwsrmI8wkeLdbZ0p/eD3RxNGhh
U7ybsfPWyZsiI4WdKc3PfRf+yHnzC1QUqIvp8/thVrfNvx8NTWZoM6FS/YYV5tRmbHjt5WfBOZ4k
ucZTFYaH3HlqyxGOId6fzvngs+hvTB8VUlSTkem/oVvg8zTIKNCIoMEPSvaCf6r40e9p3FEZj2Fx
ZWFemkm0nlHoQHoHvb7l37/4ZLLxZMTGLj+PMD7tP4n+MzQk35/F1YH/74gWxWioxETo/63u7MIZ
Oyi1o1cE6/rIearFxx5Gy++HeBZhugAuW8R4Xw+hdvJ5onAYPXWCwYH6k6uupKgXBrCQHt2F94gL
a73ayrpWlit9eqrGjb0Nr50Nl34eb3qQN5f82l3X3p2oDSeHEXoq9f2t/iAU4+/sAMUJeyyXAjCz
Fu80tlc7dhPSk5VDyvkLyuLvf90Lez4C0wngI1wAYAitTk8RWMKb8hEwKhJn4iewlS6Ne/axpGEZ
xasoyxy+WKaMGl6PTOP4KusdzK2/h31xBah+4TMgBPr60MoHJH6tIajtDK9OSIecgwnUPC+7QQcu
/S9z9X8hVnNVMTm0s0EI5h49EPBIkte74Vpn+MKWRrfgrwoUpAmxsV/PFfV022mgck5Le2/yHrPu
0D29P5ALcwUIMk5fKLdiR6xLRE6UDXOPDudpGBK/38Mt8v3fv7Co6HLlowsBIglG8XoI4OJGxTTY
2HHNb9saY5seW+0mo/2xVBHLCp8cSC9guEGZB9b5dRxTRoS5PaOn+edQPJSflf7w0YEABCVRvB/w
TbzV8cpIVPeERdGpZrf80F0jV7z9DgtTbTFDA7Ecz+fVgnLwXGjBF4hOUP+d7sg1mcs3KwkVC/Qc
/xoEwYBkXdA1xIqyknfuSTU3/m93vHGizfsf+s0AEMHB038RXYME+Np2sLdM1luT9E9tn0MgBH65
88eevh7WET7xQkjDcsIJu5oiK9BR3gvHP1VlrKtDFV1Zqm9fAfjC2GbeQq1Cg259vRHNtKyzdj7l
pUormNmIfAep4djix7qb4iK659PTaH9lZNNn+6y7cmy9zSyX+C68xVBLhdbmGpCkyQwRpIrPJ4c8
+r2b5hlJZnMzwwEbAuYPfZ9CvpZ9NCnHulugoCh4QxrnLQjTscCiz1xzCupNbd0Uw5UD5sLKw68C
1YNFfcFyVJXC8ivVTie7TDN158ujlX80bcAQcCkCR4pSJNreq7Qkq0fqZT5w9KX7y/F46li/31/b
6zbnsvQQASAZDMUjb5TKXAb3XtaNBou7j0GOhJ1YggfMODxY88n7GXwlItgQU8WTZPv3Y1+cP7yt
ITgBgz5kFq8PNugLN3bDW3PyFP2sJ1Q3p+DJ669p1F/Yvp6LpCuCCI+PbHU1h9UEu0dg8KaT7GyN
D8X7Q1mU1yxuV2WYv/OIpY2qCJbCgrx6PRhOK0tqYU2nv47mA84i+7ctpoTYEGyZHt+fuYtDehFs
uZpeZBoBg8N4DWmDUy7h8lylcI+9dmIst9eLstK/41nKwbh6QHhYj8fp8eSgFsHipk9RCXf5oNyp
7mvrjHHv5kk1sbiSW1teycMvTuOCWwTZBjoHa0lhPaIigGbkdMqVFHGgg08G3mFF0CRode5kaV87
mVADWI80XBI3JOVwgMJlvvbs0y0sokkxzydrHvhWZsX0B8rWIYM9stNDZbOAamuEOeamvJ+Lukst
UZZpQ0B7KOBFDKUkpRPTAhc7BNm8QQVugkwq/L3nWtXoESFjW/SXu70Gez0uvVo9MeXBglqV/Z5X
brRho/Tv/Wl0zh6kFdOh1NFdYyK9Lx322Wvl+KXyPfOrIBXdE8atz8Xk/7LCsdzA4Eg8BnlRbaQB
ICvEKZ84ZMS3ieofrXJgMw2MZlulqlE1jwtTZfuZttXWYkNz6LgJ9szvdTyoYE6HAGqOlE/TprNJ
8xzKgid+J3wo8Hn67FWGxJ5beemoJxg45217p+aGQsAnoFtZqvCYaRjFO03dprAmhb41FXbsVPa4
CbvFvE8Plrt1MwsC5w6bHkMu+ONo9/yB+lMV+z7700Q2qoWkLx9KQ8AqQUEqyWwoEbECamYNsKZ3
lVf4m7YqaGo8MqYd/OQ3qh++g4shEp9UTtpHk5PiTAU8JK+yWwjJ2feVW9uPsvJvGUo/7bxRU22O
Ps2qDadFEOd1zw4BG6a9h5Qd7Rhny4JwkXSIfhFSzSkXPY8hn8PSUnB7I2yCKR2FtaFKFv/Aqae5
NaS2UbSA2UrsByZ0bgfOH0Eo85IyMNkZzM8fXlOM+6nQrcbUSwonedQH9pav8ngg+Vc69Thmzdj+
48w8GpOh8ZlK+n7+OvWCyKR2ourBiqwxBSzf/QFdXumnY+TSbzxi9lcXgMONNfaWSKwpDJ/dya1/
ZGHlfKKRbG7tCquxc+nv3q6HL7M35zGm5gkLY9pk1fC7soz1lBXZfFuxqfgWVY0fHTxOhpSEygSp
T3gUYy26zR51qD+5noPHUaIpzhkd0yqa2B69AZ0EXAc7lHHyx9oWURvTTqjPqBnLH7zlOrGtHHWX
3h2/ZxJ9VThQWGmGtz1LRJhbiTZleOd141Nomfym51Akemh9xXa8tSB7ayDsAL8RdjBV1UNTc/A3
zoBTNl8WyUTCJjXjdGr9RmOe+c/Cm8S3mkXqYYGdxiAlOs8CTdHgkAGIvx29NniaMsx9HKCHCOCB
yu8tp2afyq795oZt9UW27tciA8JnGqc20f4MS/nRktsCX2m2DNniI5kHzC394k2Dm8CIzUm53wwp
7DSbLfzNorQp7K9kBp80nQYJjzOu2gQ5Mf7RQ+OUlQP9DEU2HjuqqlMbDLRNaGz5jWFntgkNK3bn
d4PCQNE5G6IRvJYfofihcQpD/DvW3m9WkjkmkNdInbFS+Mgt/odElXEgQ7FzKiGTaKQ6nYOsSclA
xXaY/DKpoduS4BnjbD3ddwevoX5asDx8lr6wj5pnLCnZxJJaej4U6CIaj3NWxi0zdjJ3EuJDPOyP
vRqtRJSBKHASSnj58pHvINjefZHat34E6F/Gsy94WoWtTlxeQhcm5+NuLqMKTa3aj7GH7YQTUSWu
VHBZ7Lgvn0AYkomb8WhXlX2T9Co0fzSSg5sej5gfquHlwXNzEtOhKRjsbqohmWA/vsfBYycNyUfQ
XLXzWXi1bBJ0k9Rtxbv8B7Fw98Qcz6nEE/28o32gj57oyK4drXAzlo7+4qpCDYmJWie1tB52bBqj
fUtyP+0aoZ9gehHFouiLT2418F3P0ebWENq/0UBwnU2mWhzjltmjtRwlwlH2vSoE2ZYWwPFVEExn
UUqVqiGCA2s9B6mKiuakrSE4WpBD3Q/KmjesDYp/JBurvZgmJzGS1ADB2uHNxJvmGMjMjjN0EABU
6ebmt/RKHHZTKVLLHs7EMXUiMnpmlpOlME3/BbM1HvOxBo6xLL+gxltBSceCU2wWDKmufL61rRCn
Bq3n+2IceGxFjRMXXYeLQc78TnaRTPAu0rFbguDRDAW0Cf2s3siyadEFlUQc+87F34Q/6laLQW35
UKi72ZUUSj1Rv/FgjreBls2UwJWgSXMy+XvGbGebAWy5AaYPSRJz1DfcvuVmygXfzAZvodBq/cRw
S2zaAmtaN35w6AEMTUzgww7JgmB/DszQXadVmQR9TRNJ/T8lDeanPmL9Yyvaaic9hA1VT7ZRZtcx
ZYX5XA9lmHbjMMeQiLDvsxy4SE8J+1DQbNi1lmw3OU69Ix34uCkrHWx7oOq3Egf/oV/kSay+CA4+
TJaeVKXGxJJAYKFyDXpwi7Uji9DdhLkO0rmCJY41geGSjC1cdIwnWQqgE2CE2eDfllNkgeKOf5As
rJMpBw6JNvCFqEYcGpNV9MeAGmcjurp4lAIsNk927WPflC00P2b13PVofzlT5J976eCPrvtyoy09
fC/UlMcmmrqYOnCrFWQYd7VyGRizmKzYpazekFLWcdHS+lC6GeChXtPdtDXeZN5E+b7HIsaW5sOT
D376TxEokeo+1HuX0zHOXIiQiVn9aognY/hxidh1sMxM0Tg32LJZgoKhu23DIt9BTwxn9xDNeyDw
scmAyU9FPXiJqbo59ubSPwy1pe+RxAf+ET2gaYxzkYmtJ4OnQrD2aLTqNs1gY80GMxjsWQOxTGUH
x5Z5ettVJIwj7VZ3M1iGSSDbMLUaUsGAC9kVFH7txDMtUkhWfy1qG+Bhf/YPqE5l2w54mO0Y+Sq2
7TKKpzqQAN4oYMBaQjetCSh8X4Of0ax/9iA3fdU6c5CKchx5yrV3vW4EekowoZt4C7m5vvVvxJSz
O2nlfOcVqvlczFaWuEQNu6KsvaSStE87xkVqwzlrS+ym39WwWrpFVoA1OIGjaFRub6FcRDdw4Tkr
llMSQ5eHJ2XXkx3PGviGNaBtptNy2UAVDN90MsghTOE/Gh8Ne7+w4DUAMJ2V+BpE1c7VY5oFhdlk
UvJ9LXN1mkWZ7Rup5H01w1bI6ofgHvto2hjB2EMjC/u+r5sckrWutRWONQKkjr7hBB+oMK5KW6Qo
Z7RbUQzZkCoVqqcJmj0laZLSIw8d8suNo/LxSxBxPSUNZMS+eeEkT06nil9+OxT/0DlgGyLonI52
/rNwCifOrLFMkIN4Sd1RL5EaqSwAdO4eujp0O/SZvUHPPY87LcOUzJHZDIqbJKvA4NStz7bCgsAK
tMX8PXXUsCktB4sOT7bY0c3XqaFgvxhaPUSglaVenaNh7s8TVFnaKDaon2yY31ib3Jn4JiAst5PR
aV2y8+tp1lsI/LdQ8zZZ7OfsC5t90AKGof+KNCInGx9txlPuC31L4HZVHgUVbYtkFrZfaHKqVPiQ
VCM9lfeUhb/GvhjjtsGi97M23xplkJQCwrnP6Ihrp8I1yMsm2ExCDweQvNTT2ABKF7Km/uq5ZXiL
VsbwKRys8ihlM58Ci/EgLqAx3Nz0bCY22nNZlwgpZycBUk48SIMDIXdnkyiURXClwN0I2ioD2NSk
OElIJj0iM4NcW9aW2xwF1dva6OhZOWXWJmJs1dEYBqWcIbPHLob6C/8NmQd18i0QCkoWFjdDp0Fw
FJrxeIwKkwyg/yQdMrxd1gzWlvYTjgfCgwTKXFE6u864L5su3zd0lKlfhN8GrIW7rG0HyFdl1WcD
PaBbnTcwVK2WetGk+XMu1LQ1XtCkao48KHZ39qfIbfnJZRaHnh3P8Rzq1M6b6mjjMt0867LDK3yu
6oS2xZL0qBBuSYQe82GuNw1rv1iyl5taBNVtLVR7A2/J4Q4vHoY73+seSNmbpzDo2MHuBZaK9IpD
R8Qf/L9Emo+eghEh9ibJJ72jMPE+4LnVnbq2Q2bfOxG8pPwx2+QF06dyaqzYGkOx8dyhjCsfT4wK
2LVnLyPuNuiJ/UCxsT8NdtBs8jyr0lqMecrtCtJ3ptM3djHX2ynQ0yP3q+HRB1Ybx6fvxPWo5LYv
siQS0QEcxs9F5lupEjCTYu5YJKKq9b1r8FaSOA4TkALk1nVLf7vYyCeetMddTrSTZkP9Oyt6hcNC
d8em585940YiKW2ZmgCKlv08ath+RcOt5+TD97KWAOryzruDxG4EoFDtpAXQ47iqTXHM7aZI2JC3
AJXbu9yxYojktrE1u/NxRMNvM2SiO1pUsa1HMuhvAzr6iNYA4FSAq6dm6KubBYixLVvBkmgeo1un
FUXaCkq3OuC41iE38cl36l+CD9GD7eGYC2iLtGXsLDR1vfIwMR59d3unQkM7U6k79MNDUNX+jVPT
4Rgq+3cQNjigVe8chfGg0W6EH6MgV25nAsvPHJ2WhNaDH5O+mTaBUhx6ilGwsYxxdozYKuZlJP74
rkLt32PWQxcU4sgbVW0LNtoJ+oH5Ro5ijnGEWxvZ42LgRNZArA5IQiksLEEu60+NQ+a9NflRnBdt
lELp00oKmpcH2NGTGxPlbZyNbR4DsN5+HTrIIIDAnB1mFyy62S7nI3Wn4juc2YJt1DvmFuL2fyZR
lM++Z2EuSfF5pNLaNir7qaSsnnpPtCegF+FmaVz31LihjpGOso12g3qHRJwli45rivrImIIQ5cUO
vs9BcQvukkFnHRWDpF+Myol9b6NKmahhHNLSqe9zZ3QOGfhrG0Yn68EfUJQIhN/coALd3GlfjOeK
W+aZDM7TPFSw8mztij5l1H/wtG09Q6rGgW1g2UDET9D8lBfjV5rn5q4B1SMRfvaH1oW6AfPPHF3d
1QcfV1bCczPGDUzPPDgSjovkZyWTBpNjIbyyw0OQsTEthICtRC3apOZ2FI+yZ0nGSXvjdY6907Ud
JV0b6W2VZ0XSeeSzh+bPfuZl/QcSaCSep2F5cuXlpiBM4ynWdw/BAFWgwaUziZvWmR8DGModAuWI
BBmvvQvD6k9fFnSv3a5IDQuQl3Hp3XTQdN5WlnObt2OVRKy1T52nlykMp8NALZpC3u97Bb7CrsTj
ayv6UqGo4BVJ6aAAVdcWMm68wMgRmAbz3ABtts1mGy9KI6p/CsvqvwC1GhwD7I0denpd3HRUP1jI
p2JeZCyNug7lLV05e1isz/e4UrtY8yo4dxxmc3i5ZjdFFLmbqjXW3h/CsotHV+bILsJ8a7O+QRpQ
DjFvK7qpUfyMmep+R1x1cYktvrdQZ9rABAMqC6a3NnPbtmckzHNsAZEUdzZWFKNkjN3eOHcReAy3
edXzzx+slC7FPfqX4O84C+D/daW0N2NAZhrNJ+CdA/d2bq7USS8VDxcXBPwy2MnQrXv9+7VkMgBk
Zj4N6t6IQ+5e6TFc+X1/1WQcYZkZORy/Tx/KLDHXYM5vSvCYHoq+E8TVwC96Q1AxYYQ7zmTzaWxK
VAqPnr2dxDWs26UxvAyyamBKUpEx0AhS5ElhxdfE9q79/OoTUIDGpBnw8yFKjs25Y18/voTo0uAB
ot1ZQNKvP/EUdlNQoPp0quS3k/S+f/jXQWMAyQuKodFCa3z961k/DlavA/sE8chvLspDqIB9tLsI
Du9SxkeTBb1kRHkdAhbTY9HKlpwyu3pACwh19cn78/4wLiwkxAAmAf0VvEXWHFN0EKgHtCA5QWLb
kae+RqXi0/shAvyZrzoSyzA8UEyhKQZUVbT8+xdND+U3PkxeG3JSuCOh0vRESo0affktBLf1Ss/9
LahqEQRZaB8gM6L4tjo2JhQau7mtCS5Isy8qfZwzdQZj9JMr2U97UihHftTAdmFaL8BICGIjJrgz
r4dnt5aJhN+RU8NEXB5z9uv96Vu2wXr60B7HHgdMCHCF1Soo3QL5TJ2FJ7f+NcO+j08xaqmxwca3
HVSBrknErBkUwC0s7vKQc1268ov4z+sBkZbSss7t4FTr0Nl0bgYed9AfSYbycJNvCq5Rsq0/Gc/a
jHWbJe8P98KpACgRXu+YVOA/1k17VHUHK8B+PgGikUzjUQQftEP5d3wvIqzOBY07PR+FG5wYUEsV
lmT4HxY8dMiW7hRsUIGeeD2BDZLlCNUkrAgYO6PHMvro4ECcn6kPmtctzT7QPjBdf41X0DN/HWly
kPePofJOEiW0fIot1HHf/xyXEAjgEKKFDTRyCMbiajWA3tnbQ9e7pxktM6Z2VX2q+zEGqXBuuy2p
5BdrqP6xM38nab3LUc/zze/3/4Y3SwKtbhzjQN8B4uqRdS5Q2B3BM5ZOJzBpkiKvbmdPXmknXgwB
+xqw7cGEB5bw9US2eIuhluBNp1G2f+w+O4ZVtHt/FG+OwWUUL0Ks2tlAGglW9u50KobvTg3VovrB
1GWck+37ca4NZXVr4/0RRU2GOKCP4+nMkXhfOWQvRUD6vLhKOuhSraV9cgAfIPTAEWEpBTJw7MHs
vspWuNDIhmYxttGi5IZ7dn2uTp3fdZU7nnoZshpYM3hZd6aP8OKnUsZ1nnf7UjTlzWRc/twEPNp6
Y/3j/cm80NaGNNkiJAE+mQsllNfrorJYLcBaB9QBNZAQLM/IReLri9hzZKKLD7qfLPvZ9xBl4Sz+
5XW9DgfauBuqwBtPBPrDkDo3ClZtqOFL9cW/pkP25l5ZYgE8BppEhIW53thhD2sEpzHjyRj7s0vY
tg+CPiZoVCHNmERMxjrlQfnTma/Zt12MDG48MFnIXt/Agkffa3sQNMeTgkH4qEKYejpJUB8yqB3p
sxzrJLO6zfsf8k1igNGCRLEAimCB9YZOkGsSoK0UjScf0lBpPVX3AVTK8wYChdEAzgsOM9hHux9U
e//7QQlkonBKQ30by+j1B/WlVFC6oNDTxB1QBbvcZbGwXLxrnRT/tfmgv9vfeAswZyF+I/1Z51ol
NXhJhx7WK9hnFaqC1zB1b/JFzCNQ/mi2LfBGdNRfDwgNK1Ir3WDv41EdUQhfDCgcDx/OApYw6LPh
/gf+F2J5r8NgCwBu4Upzmv0wNTN5gMj84f0VceEU+3+knVdv3NiyhX8RAebw2lHBkijbsi2/EB4H
5pz56+/HObjH3buJJqSDwXgejGH1TrVrV61aCxP4L0Djc1Ot4I+DUaLGUXWDGxd5+zzaZJJ5j/if
rltZ2neQLlPbhH0fNI5gJXW8yjCkfHDZkpRAb4xqrqfdFW27bY2boXu9bm7hktFPzQnOv2nHbgy9
cnCVAAjH8NtWP4+OeZiin9ftzPN/FpSyPlAkAjwlxlYumtdauXAC38gGl9TWR8MrcMLja1ToX6xa
Qe8s3Dqd9ZiCqd5et3sZnM6GdViyuRZo4BYPVJ50SYIi8OiGKEsqnkQmqNwbRk2m7lfpvOTEpr72
j77WJ7S07ekEINSiHeASBylJjtHUoQIkcXpReLUY1Z9ijfFlKdRCFoCtCNKSLS8iYk05pH7ZT4Pr
y08GHlitw62UPLWeuQ2teqNMz2Z2o8kPgfpH6m/f3guFK8Yr86fOYxn6ufMzp/d5lWihrLplBkMr
SV8/DG6uL9/CmTszMU/zyVPQbso5bz2prp3W9BweJfX5uoGF+/rMgBDHVbqWtEbAGJSI0pF2CNrb
nr7oKHpt1ZXQYHEsmgIvN9cYzzPBRcGgp2oRlUHXMn+a3o81XOLK51UhgTTEzmSPWcLnN4UabaZk
Lf2ysKVpcuXtMPs/nhFCYB92OmUs+sddpwI6XI6t8lKCErqLe8VYabBQ5m8J7sJCyZkYHv4OOMIE
W2NeZ5OSyxOQfmejhK+69mGSwkOQf9GDX/Y018zKGxtgm76SQllwv2eG1fMNFxmx5g9GO7lV5H8C
VrwPtK9e7zZqjbjcTZusPCOW3BP2aF9gY4AIFzvxCglyqDKpJ7dQ/X/MWP6nQAyDShalh8DfhFF2
pFn75+SVH7QOvMv1zb+wZWaFFDJGdBKh1SPsyNYpDDttwWCqdMtAf7Zyt6x8XqQL67I4HAOVz5M1
ICW9b+w/7/j9hPy8N0Hk8tg8Xyy/DuvI7tvRTX00YweZiNu314hk5o+IW5GGif83ognnqunkSHb6
EqCqhwGAzB+z2Hgha/9rCCh3yPKr5EzRJrOH4/XRLZ03CGPI45ms0QWDR1VRPFC8CCh9/c0kxm6O
FFOvm1i4/WdOmv+amFfwxL3qtWkOXZ1Obmjt9B+VAs/6TW2s7PHFbUAjPo4DwieizHMjtZKqWj1h
RJt2xoio+Mo8LQ/i7/eFI+uNklwY8Ba5fXHonKOvHHoY3deydsur8deKJoyiscc267CilXtZ24Tf
tLVxLFr4N4CdpXcuMqu5OdIrHvz73ge+ntjB90StH5XK2F9f9BU7Ii+WHQS1PpXj6Bq84wbI+3zq
2BsjqN332OHNBtTauiRW8bIafF8LHN/IHzKA07ULQOW6icWtZf81IUSvjl9Z0IpiwgfpVMf5xliT
ZlvcXISNNNSrDhGssHklgA95HZkkYQgfs14Fs2PuUNnu1eodY8ERk0pVUTDEoZ1vsJie6HGUdIon
pE+B3q18fmnVTz8vvCsSHq1OCqwVvL21U393AHL1d3iTmeSKWSK8oQhxPgJoaLVwjHLZDcpdWGz9
WyAo5tq7fGnJ59IAiUwEqul/PTdiddIU5TV1MnsCoyQ3xSayjZfr22pp0cm80XlJOpZ0gzBXduJ5
oa/4smtb/d6JqpvIyzeho+zt6HDd0tJouPmJ4slbOTyPzkcDepYEhDRS0qrs7qigWbXzyTeu0Mku
WYFthXZeC3nZC701GSlqUwqJpvr6IO0BIF0fxNJ0sRaKQUc1tVeR6cFMAUd4kzG5owZw1C+3iWXt
2/zGbFbCwqU9TFIGIVGekTaVpvPZUuvM0FHNGVxK+psu/pGB8MnSlSfHihHRPYI/rrW2mI3k8CWX
XzudpMhaumLRCM+muRsL+VpxhxGrZx2hysCKVNtU+oOtTbnWtra47AR4JF5JvV60Xank6yI69QbX
BiR8V0+FevT89s/1xZ/PghgesRr/NSLsYK+0vLYyeeimManH8jUDdFBor6yMk7/HFPVTCCypn108
QHq9S53JAvYfDSOqZ3J170jKc5dPD0icvlRgoK8PbXH+HDrGYPiBh0x0NUVS6VVc6nRGGcXGVngY
aitOefHk/LUgMgPHZAFrmvFH17GOkbSboPIBGLgWgCmLu43c3kzaSqwtsnN7yHwXjc7EZcEIr7L9
0JvjJknqr36VNPdeW4KkoWBC5ji1v0ktMvQpEIhNOgz2sXVa2mu6XWSl7UrgtvTWgmJrxiOQm4GR
4fw4d6jnxVJLWaBIq39SJXwwijbYSlYTbhvKYRsH4YtjmaVvf4dDi/fXrLBjR7/oQdkEo1sZ/RZY
4n61a+9frl3xUBhzmyX7hpLev6++k7jacsLWCeizYWReT8YToFo22umBYNu8l0elvkcswnkE+U6r
RQg+ZsikdB+lMc3xKDoefTUvt1KrR6/Xd/TSRpi7ZKmqz+94sRBjTBBcIkbACervg29tuZOD/Tss
wOwASQmc2mT6ztc0DGhpC2GVcRVAqLFdAfR9yes1NMvSuUE41CDvRTMfvc7nVkobJHnn4KOTQdll
U3NHsrdu6Ld4oyjFnB4n1/HXkLBXfDvLmi7CkDcC3JDzHdiopyEdIJRx9K/Xp27pOMxEx+QoSQ9B
638+qD70J/w1JcVMkh7UHvUjRzrCDfdcKtSNkj76Ksvh9+s2lyZyXifaWOlMuEib+2UXeHZFS2Ti
PeU6/KTyBlZydNSvm1lqPiZs+a8d8VKVnTFSq5GoLUa0NKcRqQaR5qClLMdfrORey8mwcOCjuy6R
b4tmjXN4aWpPzQtRfDqWngeIbnJBrdbjtpq+5vWdYuxSdSNbK/HD0q3BfchkcrfT2yrszTAeytBs
VR6KFdwjhd5seDmGKxO6OCAqcbDWA/QBr3S+V+wotHLHZ914e3VHTZKmD1rpe1tPa0gfxYm1j/Q+
/lSnwRpryKJlAhdCPYc/xCBfS+iy0w2msqpvKrXZVtQNJvVzqOgo7bqKtRK6LoQXRPoW9U3KYfOz
4nyg1UwU1Xpgvgzpmcd9Oh6K6p55Nd9MvmHPQsREYvQjz8Q6wunTG3Oo4UuQXboetlP1izaIJvhy
/RgsbA3arNkWUAmAGRAVuGpZGeMRJLKbT5+96WD0t+/4Pv3vc6jPS1JkcS5yP1W6oVTcGimQcVPa
m//t+7M3ObnW5Grys1ZLFFd1om2sDBs0E95hAcZG3CBhPjeUYIH8R5qMmuzKQbxBPP6t8jKzQ7fh
h4MZAym+uWhybqCw6z5NNUtx7Ycx0jYSnU/XRzB/QLj62arzp7n7ZynbcwON3CW1p3eqqyextWud
9NaLDLp123ttMG4qo4m3Ve9M9ELG365bXvDl8B6BKpsrbJSshaGhQixn0gyPnGhF6LfmF8nZd9nH
9xgBV4aqMhUnsQiqxZ4SWUMgu4ncorMyjretJ3vbwJleTC1dCRAXRwTpM/ocHMuLV5LeO6okgyxz
29r8CJX7p7mTcCOl0dNorzEtLPg1iuB/bc1/f7K3pZrOVnWIefN335Pku1I9I5wDTgTGihSus+uz
uBCHITVIwhpWIu5dkSlHszLbqiyQpl0J5EZVN3CUb7rgjeJT/252SnOgWSGMmyXkz8ek0htieRPF
hUxrto5DY/nbU7skFRDwBQ4y+zNhs1e+Ti88RODu3Ctg3EfDmjrNksc8NSB4HM2cgBU02uTq5cHs
75rfb18HHnZ4GqbIgi/sfIKGqrea0aOkFb2O8p2tud6a9sviAGAFVNjDlKDF5Ldj9QG6ZtST7PRX
kW2MZE0v6/KChMwFReuZsJj/ij5fUb0kglLIejJCWgX8O9/5FtLKrQXDbngztx0gI4zB3KvDt3Ph
nfOMXkklHM2nXLkL70Pvzbvp/PPCEQx7WDamjM9nH2xauddipoVy+cxUT5YNBBrFNvFycYrRpOu7
MZ5o7wkq+COmp9b36ay+VYzbQpV3ZvNLmXunpXuFxlJl+PzW3XZuXxifM4457XO98SQ5LyW9zVV4
16bKm10LRkDczHU98EsioLlz+qycYgaphB/LlvbMdBNbz9cH8i/U6/ySm1GV9GaBxyLSEKFg+QTY
IiIEfiI3Xx6qLjV7cH2a8Slow+grs0z7a55+dMa6+dIWqkYgWoTBRkoUbzslBY34jVPfD6pVPQKs
pfo4eVH4tZVa+9joQ3uvh4HvNlmb3k6Rnx4Nv4qPhQbETR5BHNAorjY3hCL1uDOycbgbiB1vfF78
mxo8xC1CscmPrgz9ZypPA7V8W/kKn7r01R8NGBPHoHC7AMrMtpqSjWcmNCv4U7zJ0PxGM2m0dn3c
KtmRi6ejvW0qHiN6HYEy69rLEDmfmrz5E/aSupECOaFjbgqb6UAeLLitxtF/zWGEvq9Gu71FDTUE
69SV5p8BLNnvRB2l3fWVuLxI5hyDjJMnwwf/r3DnWxndVnJqsNrlU0LXKM3cbyaE5NCfmBCfblrt
VVlQYMI5tDHtUofrI1jyX+QjZrEz5LYvAoo8ZyaH1jefZLk/hNLNVP4u0maje3c+XYjXbV0643ko
f20JB3AoGz3xK2yNnX30oW0y1ZV32YIFEBJQr5FnIwgUy0VK7mdayc3/pHSHYm+sEWldBkRExXj5
2QThg8gKafkF6UJfQTZl+NTyBCqNGeVzo69lcZaGAf8qESwUlDOz4vm9WEehX0pKZz+F8vfuPrO/
XV+HpWEwDrqPiZQvpT5J70tF4DvmkwLf6/NgT9B3QNn+eUq0/tHo5GSFa0pV+b3n/gq9Iy5HoJyg
68FbnI/Ha1u/m5IqAyVVls99Md4qNh3S+yqMJ9iLbBn2puzVlot4309x/Wg1cChFWRZsvAaaMjkk
XVDbtfMpx0XZe9tMysNY6RmTb1tbrVDjHyguqM8z9cE2l/L28/UJuzzms0eHJgsUwlxlEX6/nyhN
J6VT+gRpgDxzy9fapnpzcQURPpw6+QSiRSAH53MUEGvrNHRGT5ZcbieAcrU5wCaxuz6Sy501WyEX
Qzy0EK5kVZCrUWtFT1J3rzjBtp/e7hKxQEhK4Y4WhIuOnsD3x0GXs/hJS+WNYdH4L7ebfvjz9nFo
BlSLYFvnN6UYOeajQfEuT57GcJs/j2u8y/OCChuWA/L38/M0nrxGIqXpg97g857xOoV7qfkAmcZz
2Ryj5qiUb3aLOvKxRHR4LRJX4spTTbFGeWB3qVnyYNHcDRHbW2cLDluLfDNlW4jqxcY0qDatyG7y
+qlQUfw65vnN9e/P/uh8uvg+TxAHKCIQXfF8hLochI4W1U+KWkcPnWwHn2WpC+5iw6w+6F7X32qS
bG2GoF/rH7vcz7PluVxvIiBwwTkY6IVaJ01ZPzW/umQTvVwf19rXBT8sjzHsHFFVP5VRuDWb2+4d
+RBKIfSZED4gwsmf5xvNiRM4LHB5TwN8BeMm0tbi0aUh4LJYFbKFzJRwUDRf0TNFZ+nH6lHyPsja
6grMr1hh8dF+MsgPoOjLNhaGoLQqnAu2rz412Nr7WW9svQo2pq2cpJZz409t+Jl3Xr6lf1ffFhKv
jK3TdCWvbg/lU3yDIf3IPQfNRNmrtpzsF3aMgois38m0jZjtQaKO+hx3qr0L8sA+lE4iQQYxJjsq
DtF20NRPft8Yj7ZnSDdRkIHcg6t9ehkcczQ3Sq76NzV9IQVMchZUink03fdq2b+kDXd4b4Y90JJa
sqRtXcnjLqsK680vq9npmnh1bkHrgiBV5SygGRKoT4G6KzW449/sQc6/P9+/J+4qrIq+rs15CcZP
qf5VN35cPweXQeL594VN1HRKlKW6pDz1SSi7fdXUDwqICUgX5U6jWT1Qw0eIxcs3uy02FIJt3CKo
8Fz008ploLZjM5ZuO91a0We7XLlyL8/G+feFaSvtqvWKlu93tOsquI9hxS8uwEuxwLEmhpmzTWJ2
oA78oR9g4Abe/DEBnWEMEOdB45DA+CY9lEGCAuTrmKW76+v1L9j45EySIEB2D8MoQjsQ4Ytnsoj9
1FcgCXn2lAD+gRQh6mKEFDAPzVHaDN7YPypxbu/LVn6Nujjd6p75LAcRv0frAGLDeXBbolKxSzP7
E2/QeKe1Pqxn6dTcd377YiXwll3/zWKN6uI3z1HrySZWoJEwlNTIngu9gEFL+uo0wb1XKl+RKj5U
WrfNUHB19OHGTo0PIIK27aTeXv8Nwoa4+AlCDDY6XoxQBdMmT6+SdKdBzPe/GRAuFKMLBjmYx9h+
gUmrjFc+L8Sp//n9BJE8SOcNINZluQTSpoCl5TkvM1ibHor0Y4udd4zhxMg8iSfrVEWoKIYyRuAR
HE26WFc279oghPskhOmuTuZBzKx+026ErXBNqFnwZxfzJGw1mDhtO+rl7Dntv0ftra6U+7b8oAf5
QZXWcIVi2uvCmLCpbGAUqlNpjGf8Xkv3nlFAzvAlI1ebNi+58wQF7KHW/3SydQjzb5F/uL5c81gu
XMHJcglbblBzPZE9zPfGxtLowLxL4t3Ur7jSRStzUpJmAbiMxQizT3KvTHo7e56SLSptSnGMW6L/
/fWxLG4NAK3coOSML1rATE/ySVZwfOp0ryoHpzzka7zIiy7gxIQwXdOUw1Fnm9kz9Jxx9+pYK2/h
pYmyZ9A3N9oc7QtPSSiH6jJQ6hy5wyd9OIL8GY5VtHJxLu1vqFg0qhs85lFkOj+ikBn5VJAYRGE/
ddO9p9JRk39J/M8DND3Xl2SeD3F7UUOhPGTPSRfx8aK3qpbpsZM/W1At+rnP9fbZ7+/q8Wfe3KTG
Cl7i319+Yc6kX4JqBwR0Ir9+OZEx8HV2c+I13cbsC5hVo8yobvhtxSYZ4BwMjDbeTiQPoC+z6x1A
xv6Y9jDheJKU3DjQvMB5yJVi92lwZ2ptcogNO9mCd0u2UlBANtfKZfG5Loz+k4LI6h5GYeuxNsrs
o1yXn42ojPd63fxjjEn7GYEt63NmmtEuU+3hdlBCC4bVOis3ZW7DnQZl788qjBqU20rvOJoebVQN
WYSqmLLPNEvXa/WIy/1rz8gHthj0nBShhVBNg/rTHytq3NnwxUtfwYauuP/LM3huQHD/gEfsYgox
YI9H2GZ2MDTKzZp42bIRLjJwuaQQTCEygwktnczGkd1Rz3bl1Gwn6aNer1w0l0cRPAM4rFkijf5b
sQqIxJPZqFJbPrMqW818GLOX2nnx9HzliFwuiaqQkYR/DFgAIMB5sCcXpqw2QSexCZ5ze5ua27Fb
+f7lZJ1/fx7nyfenwmqCIeP7cyLfPjjD3slWYCCLQ+ABg+NCdZ7Kw7mJwUCFUHK88DlorF1NT1iQ
r/jFpUEg/TGXTTjbF9C41CzkQC+z8Lm078PomGW7OF15ha2ZEFx750sx1FJp+Ny1WzWHw5DH6srh
WJqn01EI3n20MrnRAkZh1ocmhdBrd93brnzfFirKOfqCWm4i6qcnf/w0hWN3JQJemSPxHh+s0axg
rA1JqX01iz9dVW3ltST9mg3hcNtlYahWgo223MojnGt3+loMqSycbe5Wjtx/yFbEMzfCDVtIpRQ8
Wzns70qxRQkXwZ0I+UfvJdXUbaPdwufeBr9b85fk/M7Cm6A9xFV9uL5gy2P9+zuEs+loXe1B4Rk8
T+quVQ92sDO7d5igoZV3HvwBl5BPiWTJWDRR+AxjuWYeO+9TtdaFszSKUxPC8beqrrPiOAh5V2xl
qAmbm1WdzqUFOzUx/4QTJ+YFel1JUDY+h9Y3Jd1L2Y1Vbk3jeH05ls7PqRVhObgNFF9KfebKowH9
plxT81icKJAeVDnQQLm4fUNjGiPUYIPnXL6F9rWA31HZv2MIJyaEtdBI5HZ1orKzG/gVt3Z2847v
I0+lEzeCIdaFAKKWlLhsQjN49s2NJMOwvXJbLS70yfeF3+9oRZuTDgueW+eR4niUPdrQU4XvORQn
VoTthCCIEVaeETwbyUGN7mM8vr1WhWdHnoeiRLsnJoS91I+QbFWpxUJ8Q7vNtrfAZ7N+xch8YVwz
IjweezsBXp0xW32QHcpGhpcKclfjR6vvW+sZNrsk//i/rb9wSxpDoATgXYLnYTzAIR6tuebFI3gy
bcIV2Wk0JprD/H0UyjXXfKNyH8/ts2UR6+VSmDl2aPF9aDPr38ka48/KzzeEp5XWRFZVRSzIpG7K
b+Y//9PkG8LVqMaNZuNrg+emuTPKwyodx+LhgzOLljfKNcD6zr1s09e2NaLQ+Ezd1SjhpnsMoVXW
vr5jFCdWhC009IHVqxVeMLa3RgrT9u769xe97Mn3hS1Uw+WW+5YcPNfTbedG6e3QrzjZlXkS46w2
Vz297hlBDyyNkjKaOv3vwvv25nFQFqAfhFStMucczlejbGKg5YPvPzf5phy2RXEcmhU+hYXtivi1
Rj6QXADPQmEpgOKEehG0Et3z3saxfpXysOJpF6ZKtdH64B/sXEjUyronx7xPPHfotd0Y3zvRJ6u/
SSGnvT5Z8y8VPOGZnXmkJwGCokl2RxHCcxPpO2VORDSeVSffmei5DOV3NV+ZuPkkXDMnXCCq7Q9I
N2BO1r6lkesFxzF9jfUP6JuuXIiXu3nGcFJCow8LjmMRYu9BmjaNsSe7hnmDqIKVPUJif33uLnfB
bIK0GTmBhaST6fNqgKBJcTN1a/n6vgnWIsQVCyJ8f7KTqE7/tRC+zhIca2m5pUkCqQJoBZErMozC
cigN6i9ZNiju6JvgoIyPRTreSHl3vD5Rl6tOo7k+Y3bJMIJHFk5kEdFZAXpPcXOYexBrOkpV8Uvx
yn0PLLKs25Wzszgq2B8curUgbxPLNFMxjOlYM6pU6u6M0NvYmYw+xs/rg7o8OWRsZOBENFcgASi+
heDWB0AcECtUwXAflf3H2qoSMmTTz94z7rNp+mQHb09zYpOi/LxWPEzELpwg6Jwq6hMaCVKo1Kc4
/THifdCbuqm0OFxxDUubDyzkf7NFQsgaa1plRHmguE5920xPREjXJ3Dx+yDugadDr3rRm2KYHbBb
El9urH8Kw58JhYnrBpb2AQyqKmeTLrALqhGoVUqQWAad+yHiErYXmEd0ZKG66zRzZcstjmXODcMF
AuxDjADKvi+UTmKudLPeUYDfGtp7ZuvEgnDloP2t+lNps93k4lMQ5Z8ora5lOcUOTy4b9hcSUxCa
UFa/6EDU5L6PpcZixkx0vvWIGyCQP8Cz/iIF2sZSJn3rV/XvfKJFJghCJAHzG69QNnUkbcyy2F9f
v8s7kJ4rBQCHSjMYnXyC21DDtpPbgaYTQ9uWXyQagBS3nN6xcsbM3kmjlA59lbDL5XG0utYzFDfS
gvTGHlDGKwtrrTViaX8YQPJnrgIyKGLPQuwgrC3TKeWG6Iz5n7ly37E9Tg0Ic2UXXtfhrhTXij6E
w/0bMab/bozTz6vnYUKlG35cjZPiTh64hF3+5tCWlT6ZHmERyqkzOnixFFeybrriNpdXvr+4k0AZ
InEIybcmBgNtMWRx2uoK0nrbpjzWzpOjfEAY5/p+XVzkEyvCJHllSgtspuEwy2intOHuz/XvL9Ty
oYigSZHADwbUyyqXZETEHGBFwvSroXzKzBjZEzdQH9Uw/1Ahe2s03q5LBuSKnrp+Jc+7NDqY/6Ar
BcAHJk2IFfJmQj+aHmXXtmFE9bPdzfXRLQUJFk6HNksLkL+YI0UiMy8ShebPeMi9cGPIdrU1pLj9
MhCgHDpVzm4N9KVWAtKlnYG7pt/aAXh8gUHNIqWtW2BVbp+BQmvzZHowaqpfeWO0dxT72pUa4pK9
uSeT+iH0qxdsD+EYB1rl1zK+zDymjX1To15mHiJvZTaXVuvUjrAXxxH8fD6W87i8b1Nc3aD+8uXt
Cza3zrBYyEBdBEAlupKTo8Dy4o350QiiB/hS0EHthodENe7RI3t7jospOzE4z+3JWyUJlCiwZQxm
9Teju8vNcleMnzu9f4cvpV0dbDNcObRVit5Ilbyyt2QZArli2zpbecp316duaXUA8xJdUdkHPDr/
/clItGksKPiN5JlCJGgKtIXeXr0isEGAmLcp+mIQhp9bQKs09I1p3td9Qf+0W5gKoo//XB/GQoB1
akS81cakqawowEje0zZLjIyyrQVAQVUP7zE0d/zNYNuL9uwIBdo4ncuvTnNTS7+85r7qP183sbAk
3Mzk+sGTQVclC/FVHKdhaEmx5qb6N9/5DZTs+vcXDj6PLEgyeWzRYiReQbnSTJUk0UAf5Q9V/a0r
j3FgoEP98bqZhSUhXIJacmZb5roT9m5Xlko+0jjvhmjjIBX1Dd2Md1igE1il/0+dA6fznYXikDGS
K4IJYCj2Ydo/NIO3L6u1vt+lgcxgd3hMwXhyKZybKZRKt0ebu26SHuQJ/c4p2lbFSnl0YdFpLAbY
RYkClLj4/s2HbNKaiTvNyx/l8TH5/fap0qDAomaBBhbd3+djMCUHPVqb7vsEjTxkUty0cF4mT17x
9YtTxfUFbwHkLBg7NzOiQWwPbc/W6tTjKHWHuGi+hUG8Uq1eCj8gXjBsRaUbH0UcIcYEmhpXZubj
fx3HmxU0x62WhLegNg4xKqWbJgpuMh+homL6kFX5T5gi6k0L4+j1WV0IFPgZ7EBmlJejCIsfzADB
cyeC3aMbDn2C5LGRfmkj86vmBaTvx2/XzYmsrXPsC9aHs0vtBgIYscGyo+/CS7oGsga6+g5ToUS/
2srp0D535F1QDt1+dMBnDaaUfKtay9zlnt5Xmxzl43f4ELIoM6Ua7SwXDYp+ZVc0APBL/GDY0Ja3
GT1n66f09631xIoQ2/8MWtM0uJowdEFOPxppUNboMruqmbcPgR9/jaXBR14xboNjYub5YyJp5p1c
6fW28Ux710rWO568HHye1MC6gPKLvsz0EmR3W/qYhzrYa3bx3GjWmwF2rO2JCeEiznraoWqNTmxS
AhtzeNAdaVf5CA76a4DFJVczPz/g+KJLCBjx+SENJgdpZSWZXHRB/WGTvJH19t8FIzhitTgYsDQJ
hzPuJxJVE/yX/bbzHy15JU6er7/zxC1KwjOnG8xutBqKz2Qn4o3cqXAsKUkBKux7mMj7UvmU+j4t
sh/RK7h+6JZuS7zZPE/0BYKqO58tpOUCJ/Oq0b1Xra8HqHu+vv37dPMaOBBqsjShnX+/LXXqf3Ez
unTcNjszeJzUx3CtCXRhydldKjcMHmRO2p0b4RE3WGU3Gi6EOd7nqHq5Poblz8+kFVz1xGHiHOl+
a0r0RKNw8j0zbkNS9tcNLKw5v/+vgfnvT6LUTKulKskwgCs4VmrFKLqdY39WjW4/QIjYqf7uusXF
IdHNThOdPZfT1HOLQWz3oxwmBjnVfegf05XrfuGiJINmIB41n3remeefb/quyuqqsdCoQk982z1n
0TsGcGpBmLK4KzqzNmrLzaZfMcWaULNWFmVtDMJl34Y+hJF1Zbmtt1eUvVzt6pWzsWwB9CmU7vxj
zYt0suyapxk5WXXLDeo7UrN5/EFdI4pcON4sxF8T8084MSFlpTzWZN6AUzqbVJq9oR5/z17evptO
rcy/4sSKkdjqVE0MJJRvrOSorqEh5u0i+ESEE1EIUCA6B50ifN8x8wzUaWK5RvDDzO+gyi7CH/pr
Nb0dn0Y1g2oCiYq53CA2ICgZhDt2llvulLzW0m+neHtS4uz7wooXZauY+FvL9exu28v7GjClp/8q
xpXbdnnC/o5DWPamRqKo6xhHrxw7/cYLkE0+eP847f76wi9uL+4ORaMpU7+AzaN1Io0kfExXMv5J
6D+zn2J9+8YuxvnCZdL+GhF8Vem1aqbbnunKjf01SNUbKEN/XB/HPB+XG+yvCeExF42qHGq9ZMJM
Zb2WXXzws26kz2itoWrJ7XIbwgU9K24gLnZ+UIbcR10J9gBXyjdjufPXKEcXxgHfJzkviI2JKMUH
SjmhiDuMHURqztFIb9tf1hqFwMIIKIfNVOwUxmgxFq5aVa+7pocO0G0RFP8ZhisbamkAcCYrNv+q
IAqEi8MsZQeFWIObsAAYH5XboEK54PP11b4cg4MFbj58yUxlKYzBhBdKRgpYdethO2obp7u9/v3L
QcwMjLM048z9eIGLmFCERx6M9HRNdyfQgn2uxkc/MN98yDGDHMhMn0ukK9YobXD6eaVIqjsO4C+k
g2k9p8qHJj6q8sv1AV0e83NL84Se+PegMeU4r7AkDZ+c8i4FqK0ApkTn97qdyzjo3M48sSd2CjOS
0jxxUFOBEEbXntoy2RSNO2jZrqo+NG9HydBfQr2cMFtjN4unxXYq3YdlTXUty2cXIJntPyBBuVGn
j9fHtbThTgyJKZZ8LBJbng15qCQP7fcKINx1C5cOH3gMrEr0FM2IHHFL9/TnQpJbGjDGlrtJjxHz
ifp/iiY+hF38jzr1367bWxgRuB9St/Mr5VLMTYIssmuVYXCt3vqVmLgaK3pzGWT2MShXUCIlgS+S
gylarkOqpg9uZHwMDnqwsiYLh1QhMDLnhw9BqibstQahWzXw+bz1NW4/VMFDEq+syeIcnVgQohbD
atMh9eDP9uJ40zafxrXgbskAWsyzn+c/+LPz4yIHthVqagYdLwr3RWNuOv+NOlTcvSQFTkwIQXDq
2+ZAMyYaLESOzbTryQ8m/Uq2ZSHxgxWEsU3yg/CoiUvt56Omdi27qatvEYjPtE1WHk3/6EtbjqMx
7hFNMNeKHAuzR30NqVFgXzwaVeGq8bsqjaumIdWt9lu7bmkdfvs9gAUS6ZS9AZeJ+DhPH2ul1RA0
yPx/7CAD57Xr4uP1g7iQP0K4i+QtwnJz/tNWzzdBkmhe0nbUaoriYTTGQ0yLlpyZGzm59dsHP79L
uvS2yN8cyGKVegfp+5lZRsznkui1g0ElyV7HCMFO3c++1Pdypn+HiObNaXBM0RNGRE6FiGz4+QDV
0EgVuc1Jujo3Wfe7Vx6lNxKrzrv8zIRwUqO4oLemLcm3NtIu7seHuo5X9sLSboMFgN/Pjc2DW4g5
SilVylgKyW1GnQ8tWPOoymv8rQvXJ4ElzDjUbYhvxFJUkPXaNOtRu1LvHFIneUpLe2umEFKW3s5T
UMEO63LFjS6Oi+IBaRHaVS6ObixFPPMzVkdr/I1BhvLX9f294KbZTCSOZuIJnhKCj8tNuwvNwhvd
PHyQyxgZ6mjThW+/auD94OOEtUAYRUeKJIQd1z4pvQQ6oaiatunaQ2lhms4sCH50rCcp6hQssCL2
a7vWxTr/7+fvl5n7zKFvg5QOsmfCBi5or1ErQ2rcwCjv8jTUN5GSQxw/PpaR+mj7pbmJFR0NkrVE
z9K46D4kF0qnEkSkghMth6DKgzZrCaH6bR142/7t2CSGxoMC8CxxAE7g/Phrnjnq7Ri0rtT0G6P+
MErHod9ozv76Plu6g2ZO35nFnDoxvubcTi5LgCIk7GhQALb5Qa7NB1m6qZo7055ulCbYxVl29O2J
BsWVruCF8FqbUw5ctMzjRUaZetUk+VrcokvyIk3xNmnvxhZkW/J2cBRzeWJIuCtGrZkT5knrTqYG
A3O+iRIIZK9P5NKO0OAao2FU5mUiNohTHgqtqEh6N02+SjFQtpWzujRZhJxwPhHyAHIVHGmitoNf
xJT4ytQ+NPhSpTVvNd9G/WLFtc07SzxU89WNBgOluAtWKMiCDcies87t64+T3+/j4ocvUbzw/ENY
vF6ftSU3xyMEfCuv3xlHcL77dD019axh96mBdWMOsA2lUf5LkuWVcGHhiqB08deOsAOmulN6dCFa
N/xj+vVD9VP73vT5Q/nzHbuARJ3Fta2AuzAFt93kUZpoxdC4cbeDjXFNxWlpumY+IioliKRqYn9D
H4dpl9V167Zj4g70w3ll9dGy16DtS3sZVAfbTMb3kLc5XxUToILapybnJQ52v31lrU18yW2T1IQ7
i81MgVVc9TxMlD70WlfO3Dz6o3f/R9qXLbmNM80+ESPAnbwltXW3usW23d5uGLbHwxXcF4BPfxL9
zZmRIIYQ8n9hX4wnWMJWKFRlZX5BAK+Pxwb9WPl3t9rd3mRrRwdbGXVypDeFjO7lcDzN7KqyhJ+J
ewgOpt+65hddUDhWpQtWKEPeWTL/NSTm9ewd78+obRu9MERfzD7fWBU7Lkt8MJ3mrTXHgCTDySrq
HQVXTWiVf+WJs8EiK/bgShkdP8NBXh0PVdEmL10dPWm8ZSC4nCqjfbaH4XnOKlRxSdjZDpr+h81A
KUQximM/VX4A2Ogh88xPfzDn8FUohiCEuXqYN7Pud/WIA2eMVkDLgze9uu7XOlZJMb57CNlbeb7A
JQC6hXystJcmp7SZFsOD2DMUrJPqqebsUzNP6IDs5oBwZ0Nza5NVX7wh+clGSMTZFEroSxV2xPtl
EKi61exl9FDS1AVbbnlyqb7tiYpNYO3oAveDdgEL8uR4QVzujbFKUHLPMCGlc6jbY4EucK+4H1gm
qEdF4gCkl0jBSSuPLK5vA7TJI4s8V/pe/3F7UVf8AtJGKNsAVAbqbDlerKGqPoK5j0EUug+aLza/
H2SMByPcGy5RQDQdV0zi2QFawEgW2xV+f11kYYt8mJK4b8X1WNARRsDznmKRmyooKZKGtDOLtNIM
XY8iHf068F+m/SklP2P+5LUf/2DOzgwK53Q2pKSp/cKL8cZvtaPWG4FHv/6JASR14eGw7rJ3Q40T
9IoJYZFtbTt/w/5g4+IVClQzIl0gmFxpAGVrW2zxnSlqWBy8eMZbGyuqpisBByxg57oGQPJ47EhT
ZAxe7bZkgvRL/lVb/N2wDFngAxhZ1H0aTLZKHnvlQjg3+J5bOFsTy8qKIev0KXIh3FOyHUivwyb7
SIb7n/AXdiTfxOrC7Ttwp0eF5z8T7j126fgp9bvd7R2gGo4U3HT6bFTVvExRMiPhZrw43adq+sZU
LE5rp9+GmAzuFSG3KWcODQcESGOPCBTa74t9jHvFlbHiIdFDAz5Q1FlQy5HBbPUy502bjiyy+BT0
BiAsgH70327P1doghPwOqI8QRxGZCtqx+D/HsVoySJ9+qGtFdWLNAFJ6yEcjvkFzkOSC/bTpSDl3
czSmCC/7dH//7z//vBRgdp455vXSz1HLNosbFqoIc+0snn9fOoskA85umfF9z4IecBBXe11/bJrt
rCo5Kwz5Elxp7mpHz9GsG5n9piuhoffq87C0kQFVvDLXDaH3xsfj9rpEUHmDrXlpPUcOGKB9KwsT
qPgV7gcCFns2KrbX2h6G5gpeTiC6umbUnWsN/z1jWP3lW1N89MixsRRORayAFPDgffGvCXni0LXQ
M9+b5mjpsz2oztiAxsCwq5/K5ug4WTCrtsSaezk3KHmxrrL0vlhg0Jl+0PJpzo51+63UFZfA+swJ
bRzUEK8ZgTXuWsDKkjnSfFzKaF+yUnBpo+XkD84PLpv/b0Y6P6hxxyWwwNh29WaxESJl48NtC6vr
gz4P5KPQG44m7svbDIoNOusSOIC2I/MT4AjtM9K8ZRgbXfXkMldHlo1MB7fn/iEtuH24bX5tHhH8
IzUJdPY1hajNC+T3GdqS6/ijTh5NtplUfZUqE2LDnF2ffY0OXAB0SaTX33iRbHT/o49WidvjWPOj
72hGABqNa5y5w9rKob2BIoL7rd+MRBHKrtUPgOxFq6uYpWvmQy+eedwsI3qrgdCz2wCSG9V45OUv
budB7fywQJPrZveDq3y0P6LYg24WkC7LecPaTCGmYiwkGsAwF+I2Kl+YY02npdFUhO4ye7/I7otW
SwhXgkYAlDBiGc+XSQPkmDCUYbyJ7/oeogSvSPfvkFoO7W4z6EtYwvGacx90SC5rkPggjw6UJOZt
RePA0n8283GofpER3UPFQ9uqFDL0tZOCJhhRHkA0fpV69BqfV52JVqXF2seDG9axfjJHJ8SzGaSx
Ryvbo9cVkSkYAH/Y1kPRvuLwhhZDWGC+TtMDApJNU6pS1oY4oLKDBdk6shMm0Ay4yKV5c6u4gKIj
Ea94ix79zAsGciDa/Errn1qVvzrjtrXrgLpH1j5n9c8lpYD2TkGzdPvY9B/HsQm0LoHs9Wke81ev
18OknxX+cn15MX0CBoHWVTl11hcVBGp1LG+bf/a9NODLCxk+LG27gxpQ2EAKiMbbznqI+19WdaTm
Y1NFKUvxGK82ht5tu9IJbRc6L3UcIEv/6uSvt0/wipsQLQ8iLy/EU997gc/2X9x5M4speh+mvucf
OOi8j0LmY+tUXIVoEF5bWjLkO9D2I0JTYOmlJcuTSbO7HkvWaH1zLHroHbJ84o82n/rQW5r+k1eM
zYdO8zWFt1+1/E6hieQloguxx88GaRuFreeosUSzB6Ywh2x0/tLzl6pLdjPILpbuXreIPDmyfwA7
AafvXhUgK73IrSanQ5R5TwZ/+vv2kl1d9fg6RCbEvkdFCEfrcjR80ayZFDrqKbXth9VYpAHwuWMI
BdzsAL7QRNHxcbVFJHvyTTK3Wj/78xDNoKNkZWoEFQEiAdk5xbRdBYHCkKgUIRslFA+kS1kANYth
ZmOkt5MTgnPde0L3gxl4WvZmTCnfY75VOKXVyRQ8dmhpQQXnytf75UhNxxoinR17CwJ8+dNSv/V3
PzjE0M7MSBENIophMhjMmJW9IVYRpOzb7V2xskoo4uF0ibQMNoe0x3vHLBtdX7rIXdLP49KWH6pm
0UPTj/Wvty2tTBlasqDii85IgX2RzrFHHWAdswqWYucH+KZOGvUf4rncTuWo4nxcGZUF4D/QdghX
AEKXRlVli+4mrd2iH++1Hl/L8oG4n24PR2FCzjOgn9TNaQ0TuvbYQzKt1V9mVb/vqg0DDD4ODq7I
/1weWYr6Zpq1cRP1mTsjV0KnbaOX5QuNF1dxiFZWBy7B9YRILxqL5X1gJC33h7rpUMzdLt6DvRz6
6cDKn7cnbeWoAiyA7mUBDUcgK+0BGjdI0Dl5F/kTtWlQDzo7jBpkJ3SkUp7qIS0PzrhkCmDHddL8
/Y4SlLKoJCNPKnmImNMxMxMMrpwe0bbRxE+Ne3J1nNeThXrL8LXITnH7QD3F4bLkq0vYBfk2yiF4
BlxlPZaxnLlm1F3kDEXxABXdJfRcTxWyX4e74LnAEUY9WXQiIqq53CatC1X62VnqKBmHT6VufJkM
PZzMZBODVhxwl2KTjs1Gb20e+lAOvb2k13vUAFgLnMBIGtl43klHTY9BQ8nITKMknzYFScDxQYL7
2ZLQjXxmRT5tlknrNiELjfyKvM3Ig8WLt709EPFDL+IMyYR02FLbAZffrNPIoX/z+sOISjX4XvbW
+Dwm35s0cu9G6EgGpdRe2piGhgcDjVIz9HU30O5VMcLdhFnDccO2QMstROEvN8biN23vDbBQ/909
lYpTdb25Lz8u/fx88Cqv4Ph4YTxxfTPFH26vx7VHuvy+dGhBkM+g/ID10LzH9hN3DjQ/WM3htpHV
3esggQTpbvytSxds4vhaYvcmjXL3MemOPH1ybEVxf2WeRF4VvRdC4cv2xDjPosi+8qvCyVMaETA3
BlOu2Lbrn0c9F1AfYH1kxHSX15ZjagWNGNQ7DTdYUlVa5dppw68IVs1/LIhfcDYAakwTEH+URqXh
7FgJ10LTQ5O7e92Jj5xTxbqvDQigXxSjAP9GQCx5szQbnbpH+Skaai+YzQKq2uHtRb+u5cJJIo0r
3qWgLruKGElce3POGEZUxE/Mz74mCz3G9gh+a/KkDVo4OOXe0sfHVNe2+sJC1tbPmTMoHlFic0ke
5+JnSBMLyePerwtCo8WeijDL2Amo0W1fD3sXTHqA3P/OukVxJV2zML+PHa2eiClAJXJFJQBSX0/r
JxrZkxsxvzykfXaEUMCuAycrX+gWgijPLOWB7jcbs1/CguWoIeenFMyzpCu2LfqVg9sLsnIKdQhE
QsPRBnD96g4ZR793FoOUkc47ACsiEPFvykZVgFxx8LDio5Zm64I3XdpYg1tDzst1S0CSjtyDAsMp
zT+klRM2XREM84eu+Hx7WKsG8SIBc5PoQ5ahEGi/0RY65TSCyqI79UHKd63rB1n63Flu0DcEmYTi
focGYnuInUNtZqVbRtPqZcoHuAOzPYzllusJ+rwV6YnV5frPhgz9T2o8fgYH40qRTvNSWMi+Z4tK
QGvFiqBgBPITPQAiYXPpdrwFWViHulWUVF9Y+6Wgb4XxdnuBVlzNhQnpAGaL5Rb6bFfRSA6/DX9/
++uqAYh/P/ObAw5TTDoMIDWODoC+kADT8lHhy1ZuyYshSLdLPRm5brYwMuhfBkL3Ji3AscXDRMXh
qzIknZ626zqGO66K7DFIzU0CGGHxQE3V9hWrKvnEi/FIF7KVOeZSVDDjLGNYFH+5JdQqbYiOpjuk
v7du+dNtkTuEap03t/vKKQOH7qsZGsr1yR+1sET0S46ELoGjHdsFcnT1NzxuwnlyA98vDryYt57R
Bgw8xNWDQXdGNnxadL5b/C3kRALf+A3ikKAqvpSQUq6MCimtTevqm4STTQ7NLs/+i0yfiyoJivwD
Jz8ZEhtDbQDR8Oanz0RX3b4rexRHDZkNUUK/livLJgY5c1o1AmPgGPW2t3PFnK9bEOyahmiWl5ON
tc2rxrGLJjJ0Fs4eegRVQNSVk4Ax/GdBChUT9Hvz2s2aqNY/TfE+Y19sbXv7sKkGIXmLcZhc3+vK
JtK9n4Zx7KrN7e+vbP+LIQj7Z4d5GjrSkALfn8lzOQMz+8CXXTIoTrPY3dLuv7AiuQzi2COzDCyF
azpPSGwFSbxHLBQ4zU7T5q0//rw9qlV7YEeEjh8yJVfq9XpBSo0YRg0EPw2bpAzcOiLOrpnjjaE9
JXd36NuAVON2QmsPKG2AHrucRBsZE2uY4zpii/lk9d9KencJXVhA7R+knVCbBiTw0gI3TDxDk6bB
o/6Yu8GggqStbrOz70sjGDgZ0AVb4zTaX63yZ10ogt/VbSYoKwVHC97Tkjs3y3FhbWdgA0Bgpx4/
ZMbnskWxQQWuV9mRvLk1IwDOYh124OEyd9y341PsvSwq1avVDeaAxALLjdBORqBreV+AAMdposIJ
UP3pl0OlB03+RavDRdXGu+plzmxJR1SnmeknNeYu5t6uoctmnIqHqffuD1YF2+S/Q5LOaLU01MsM
DEmL915jB6zaDLmK0l5aH9TMbECNgfcDmgUdvTLwq8p5m0yDb51sc+KbwWzNF8PK+B4yvtUxZWN7
J13O/wyCXAYDwzVzRQ6MJmttaVGQOhnlxiEGeuvv9NDvFoRkt6AewkNbrj8UuqcnIKG1Tk1qvuoc
5SytUrhPueHhfzYQ3sMCQmAgGS+P/wSBqrgdbPOUNvYCYgiL/appZe/B1DOG+jTYT3YxQ1YmbQ0Q
hwMAbcdwdYlnt4pfIhca8Us8KMmB3Bu1MZRzZJ4pVBm5WfpdH2Uo0ddGhSJiFbRxvk3Zly5+WpK9
Hn+dnO9xkwM6fJg9dFXnH73pbRnSQHdpWAL4MVt/s5I9UBBCNe2zNSlSd+KQn902YrYMgWTyoToA
jSe5VzgtLLdsEls/8RpCv2nQ+eOmTra9v7HIfdfzP6YELsuFZ4bhy4XpOwtPSdNCDdgBY+WrrgLH
vidqpLEAEI2mZxxNH9AsyQCqZnXaVJ1+6khBH0lutTt7nKbX2Bn0LYDEJg/GnmZdALlXgtz27Dzm
3NN3fZ0YgaVx+2gv/rDrEE2/MMq7bW2nyafEcbNd0yKUv8+JyNtDBvr0Xj0Nzjj0UdNvG21Tu4eh
UEy5GPHljFzsQJlAKC1N2qBy3YPV4Eud4T2YB70KFa+yIZ03l3dW2pkYBvQfjfo7NYdgUiH8pSvk
n6kCSTqiYBQPbPHvZ5GXxnk+jW3eg7Y8nV84JdopRzo/GP0ZupZLbW7YpL1xWnaH28HR9eCQIxBN
2mg8fG9IvjQc97w3u9g0T5a9W5pHxHtKSRwpnBAHQbxvUeJHkUBQwVyaWDIUakvU4E75tK/TDVe9
oeXKhzCAXgEBvhV1bERdlwag/8m7RnenE7Qmeij2xu0b5AjTMvDrpvhgFqnxaWmcX5zH9W6iTN+D
o2J4yR0KXp3aj1UsEmsOGi1UaK0EEw0GLeNWyOBqc99q8ym3inHTjKTcVt7kdYCpMO+h49D6hjBr
uvFSf/yIpiItmIfeRhjsDnfWCMXUXPwUKdSyocdstKRgp6V70PxdYh5NVUlhZXnhWxHLgfkD6Fq5
byznfcrnDiZ49WLyLNCmn7e36EqYcG5ADneLJU90UsGA/RGkioN1QIXJnxXnQDEKV4p5DXvUZlbA
iOYHeQci2Lt9obiB/p0lV3IiDscSG0XFTh75TrPISfeVSkBJysS9r7WwAE44cRLkXFIaDyAbnslw
6ko+WxBsonQOANWr/modP/nl9FkC+U9/CZlbG0uASEslpX3tTPAoEeBkKOChCCCXyUy0P6TZYI4n
Nhtj6CfJSe9cVLHi+u7ZvDAkV8r4six2ERvjSdM3erPh5Y45iuDmOm5ABIh6AFIFGNBVvdG2KMMD
AgSxMw+QuK4oOmR3g/U6qnIfK+7i0pLk+5t5GerFzIaTb3zWl62dPvXszah2NvIwRb9pnX02PJZo
t7l9rK53/KVZyWuC/2mE8DnM5qa9PNDUsR9RQlaBSVesQKEXDHlAxYtSl9gyZxcb0dPMmvR2PEHe
NFjyL1T13L72DuAZOTMgeTiadGzpyn488UJrw6LRpjCDeMCbRosZnAqmSvXw+pQhvNfx9sZBA8+y
LHHsedCpK4oBA3qL33QaQo22AOAvNKt9dyehPE60QHcAyie628F2Ik1exiA+s7iFcarx0G/3qUrP
amXuUPNC/QmPCVyhclmtmQtau1ZjnOb+mOc73w31fsd/3t5nK04BXdkozIINDN1j8v2g1XqyVLgn
T5wc2vyJGhslF6vChHxD9AlBMc0B+LIo8c4IM0AtLMVpUZmQ7gfe06HyqcB3sqfi+5Q/dKqe0hUL
6EwzgIu38NcVlysE97TabKvlVJDe2lRl8VAZgLc6tooVc9UQ1FBAcyWYzOQSUWGUmp8XfDl5XfOw
GMbTlNAsyLmjCj5WXKigdUaOCvgLnBrz8uyPdp+AobTHiDK29Za3nsShkVXPVtqo06/CS16+BPDo
EnJgkH9AQHv1zovTfq5Nv46cPA8S8287fmXDV2d8yOo4dNs7EyQ4mhfm5PLQNGZLTVuYG5fvTvlQ
Q+0VBO/3npxLG9KeW3jFStvQ6qjSnsvqYM0f0zsV866GYVwuEYMeYpWmSFZq9oPIivdMcfqv/f/l
GKQ9kDt6Oxh62kR8yvegwY4hUnF7lq6dGDyYSD4I8AewT/Lzwpic3KJ4/LlsJgFHr12SmHOQNO4u
tlBYuW1tZTwX1qTL2hpi1k9dm0WZM29dL39JbWWL58pWRp8PklTiRQasrHQzT+MEaYLMTSNON7UH
9PGrnYcjCdr+lSdvt8dz7QwAvUTULogg0SssYzxH0Yzfpm4G4AYJXOexa5LAVbm2tUkTLgAkUaDo
QCRwucusKR17q5uyCOLHH22VkMfqEM6+Lu1hguaePtfxddD3vHKPv+i19hKT+E6SO3FWAB0FxgWd
CBYwb1Lavcp4X7NZzyI93bP8KSkf8ioPCu2p45vOVQCL1/bAuTFpytJ2Mke3J3gpWN9m+0QWLTDK
LCwS8MDav+M+VYS765P43+CkSUSTL1q/HAyumJxNHCdBjvRcpoJLr28ERNUodgPoLu82Cl7FBCFP
hh7yrnhr8rZ7dLVRV+zpNSuABaB5BMgPPEvFWM9izqwZjdSy4yyy2ceRhb779faZUX1fCjkXMx5o
lWV5RA3yatBvQ2l8vm1hbTXORyD5NFKbzHR1jCChDyQ/NGSf1QrE1vXlDP4NocyJoAO+Ri5auFPW
Mjphwbvh01A9Cao7ahmBA7kVq7+Tv+b96JwbEzN6tiKereEFn2E3E2fe8NoL+a/bE7Z2XM4NSEsO
ij13TjIji2LtI7M3Sc5QCK8C2kBmKs2CTFOgQ9a2ACgKgFlGIAXyJsmeEXO9wvszjeJH/k1Jp6n6
urTBDDLUWVFOaWRqVvDStKpgdm3tz3+9tL2GhfJZ9/HrsxGx0rhFVrMgP6bkdH/WAwWes2kSy3a2
7otVUTRJwdBp1n55O638cXvZVRMl3ZS5VrlZbuH7YB5sp9DZ3v782jFECg/KCtAIug5g3bqyuemV
KTpV3Q063zZVD+yhqdIwXVsOPGKRZ0CXBUIZaTPNPEm8ZErTKPf2vv+okw+mPu81wwxZ/tftEa2c
E9QN0NKEnQvaRjm0qHNoJMcmT6IKRb00nnd8MB4J69/0BsL3JnkAtWKuCJlWZhGSaKAAREJUVKyk
4elxRdrW95NISzbaT6/f26qi6Mo2EKojqCCiaIkgQ7osC+oNYOjrAK2zkzcKJh6yKKpIKxaAqBeN
fkC4ASQqnUjT1GYts+okirPH5NFnCmd8PUWIi94JfrDXQJ4sHUiDZZ7mWNoYNboTaAlrQ8+bPiWG
ivVN/MzLRxLsOAJqI9qHfflFZlHqzIYLBoS68MwXyqppgzx2G8SsdvedMal6/N4TcdcGBZOPLviS
ZJJLeyET6VgyRZnrBbFZB6m+9YZfmXscmlOXsK02LOGg727v8uvVwgOQYKuhWoaKnwzBKEdcoJY9
T2i9XSDrVp3SlG5vm1jJ2gkbEKrCywPgWrmXxDO4m/GMTVFZTUGigaGxDvXmUNe16DgLx6oOssQL
GDpwLaoporX3mok8r3jsCj4wF4rqMuoSUkpDi7aZIfIG55ll4LjrvI3uVGANzh+ddKwDsBcFrWlu
eUVYkHRIWzpU21rQwHWb5neTWfjfyQZNsQoPs7aV0S2GRitRqsRb/NLlaz2n9WK3Q5QQUwupndtP
aep5QR93vmIW1nazKD0jQ4Z3P8LJS1O5Z5Y9aHh6CJNu6hTMIcuuBEZfJW+0tpvguUAFJSruVwRN
qTeWmZYbfUQd9lCX+gddKxXR/tqkOcZ7OR0NscAqXY4kdaeOOCmaIjV7i5arYOqLoKwVW3ZtHOdG
JC8JreUOOaxyiPzyOBnPKpDmdWJUlBGxDi4ylaDOlReeDDqK0wa4w2wvGNPf6IYMluxHbbn7lrzq
ZdR5ieJmWR3RmUkpvKCL6/OG6IL6UQcfmP6JmiqlbJUJKcIAyDgG2RtGRZZn3X6s7hQ9QmR8MWuO
tPJNPFqxk+P7SfWbmr8alS7g6u9H1hWnET376Au73FkDDmlvkQKcN94c5miVqlRd8KsWsN5I7yIe
BiXApYWyJHbrcHeM8u7VD+P6Plml9wkC2z9aHAWmHRjpy8/rfedaaWuOyOtlB2qh7apDE2w6HWkZ
v6Vm/qPQzY3Ct4tJl72raPYS5Bfop5MdS5ZYTtpTHzaLvc++QkANLRxBkVjBnCXbbPhWtN3B6va3
za5NpOD4BO0iejaQi7kc6ey4qU5yAiK48pT+YPz1//Z5Yf4sFk85+rxHf8H5BF54+FH0ilapNR+G
2MgCwyfyvVft/IOg4zQXHEaj+5yh2XW0WaDUR1kNKM6tSHkKYApHneuYpNjj5Y9Ss6wHGif2p7bt
tJd60avQgRRmAKT+t8zv05NhcnofQdL7jhS0orjiEEVfqetZFdT7hgXkkoU1BeXO1lQ4n/WZ/NeA
jJvxJrd2kxJNm7WzyY2N4e3/aK+djUHGzWhukhHGcKqsIdsavbZpft+/284NSOuEZB/kFVuMYXB/
2j9j808+j4Y/3JbI71zxJnd5NmiLjXb45KAbuPk9VZ53LbYQ0Yupu2CxBlPB5Wlx7SLTNZ/jMKbf
Ep5sqVfsHePB7BTkTmuH3oPcCODC73wd0v3izFD2a0d4TxK/ZI+k+QPvefZ5WX/WhEzc/7wn8ejj
OJf73vBPTmFsScNfEhvdQSCp+4OVNwFPQ7O94CuVbjS/rIBQq+A8/UPWUwRlqltfTL3kncE8A31N
8Dyg7U9+T0JrOAb1hw+4rUvQ8vCadw9j2z6QETQg1Z9g2Mh7qQzvJQxH2gd9s8zaFPdt5NcWOMSm
PTHYsWpUGZk1v4Ys/H8AMGkfGI2v2c6Q9ZFL87C10AT64lfDNi2NILciF/qhTbSkX+9eKjQIImgD
g9A7y8nlJk/Ltqt0G0atCsDIJ7356/b3Vw4R2BZcoZHm4UVgS1fOPOHKMUaAlfOyD7P2e286AdN2
U/Z/tCMc6tnVNiS6Nye62USWtSNOQJ1j5oMYS5HzW3HLaK2DUovAmyE6kOLnxrRj2rZzE3VjODQP
5bKNVUxl1+kZDxkGgE5AToqGXRnaqxmW2fUxtnYJijdb/+DVJ/Aws+5zWj9kKszhiuu5MCbFG3FO
SrJ4MGbxoNHDwlA4grVzej4YafUtnhVJNuL7evPq02+8PST9X72RooCheD6t7TOgF0BViYegCBMv
1x9yQI0R+6SPzPSHm/VhhXpZbm/M7tft/bw2Y7jzRcgOdPfVfjYaxkAJ1PdRPGhBMBZ3UrCLyAKF
EWwwkDyj+CcTDqEx11pqP+fR9NXQn7L64e6fjywcANviLXCtOFJg482VU0Mt4Zg6313ryx98/j0l
Dpj1tdpmNiCubXKfRUn2pc1y8Dn9iQFck+gYAU7iiuGCIRPj6QvYeyew0WnalvVKNyzcrHS3QBMB
hOGgokVrjSm5YU8vHUZ7cMXWo6/vMqv72Mb9FzNtX9jkhm4GXs+xO8ZcC1BwfCKV9xdHYstjeBnU
yyGHpopROo8Z7f5qLAfU4CrV15UdeP77LOlyTROia1NqTpGFXBppmkAFCVozgKqzuFjh45CzuzxK
1uA6jDV8ilzNDQpgVodCsYorbgHV7ff4GbCmq3RK3tZ0HjttQvMjOHi43X70Rnpo2yFw0wJYvp5t
bu/LFe8AgyD/1X3REC3HQL1hVKU/ZXMUd5Aj6sfl5+y1bpihtZP189+3ja3N33tuFQRAEFF4p4w7
u4oSo0kLiM5CVwPy00e/Vni6lTsI4xDqDODGA2OyMH/2eTO2G3COeiC2b7ZVvpu1jaXKeKxNl+iR
RHJRkNfI15xpNoNHoTkTca6f3JS+jvkcMog0sFqVRF01Bd4zQMOJcd04lfeah554OkW5lX9tlww9
RuUnj3mHYVT13K6uC+5tYNAgs3bF5ZYgLRlzAorhvimDbYO/bq/7WgAnmHeQDhagb2QNLlfGt+AA
4nGeo6IGVRYZ52dG2mfdTA5taiwP6MjYTXrxYufmnpf0/rc9xLCwtxHLEWSjpURYUZczqr2Cedh4
dewPueImX9t1qAOgkocI2AT5++XYSjcnHZ35HEHuOKjTH8Q6xXeqxr3ffUJjCX4H1yCgGpc2pq6v
ON7w4IAenM1PDens2wu0ttfOvy89SJsFuSsf2vBIT+QPy0BBm1n8mIvpk49a8W1Ta3sN7fz6O0W7
aDq6HErdjGWyLPkc2dqPqTgYqv7P1eVAIlpUjNC4IV9SaGlkxOt9nNDxaHRPZnYa+z/YUCLX/Y8J
+Z7R0q7zeQETlZ+DyBZU/4ottbYcQp4DPNx4gWBPSXPENV1jg8MjO9559IUbIBY7kMPthVibKHRk
okYCNIgJ3NalkaRwoE03jDwajVejfQXdcKcCH62tNby8LggccPrf3cKZQ9Y73tbQ8+QRePi0cGQf
b49grcyE5xP88f9a7eT0JwO76LSULShG3ZZ+nQFB3ZSWC4W9rDUDMizVFnlv/jgshbOZp6rZ0Kpr
Xzvm64rzszJQsLACwOULyTqonlzOZdWYHE3JxgL6EuTY/CGg3fb2WFdirwsLkhNjYz9DtBAW2m7X
d2GifYz1Y4EQZwxocZyJYkAr3XRA2p6NSNqCqQY8XJzboPdM+nDgXwg1d6794hVxYKe7OE3Dmn9I
Br6D9EXYmtss7UG9HQfE3icT21dlVBMV4mDlWOAVg/jZQ7EULVPSLLvQsLYy0uBGNOojdevD4Hxt
4wq4zPLz7dleW09E6YKKE83v4K2/XE/sK2JTCxI2QzeFNt1a2ahwgyun711FCFz7UGO6QhilPlgX
ExexSqJ5YI54LrUX0tWKVVwZBvjnBKsDXjQghpKGMZs9gqUe9Q2W/yiDevp69yxdfF7akzmr3Nwt
swm4oiTs93WpulrXfj+CLRsFDoTcV9iPjk3Mzmp/iHoe5jv9TiEkcauCHu2/z4v9duae3JybWdvg
8wnIjsgJAs2KRVb9fmn+ywaqYU0Zg8518QL+bclVBbKVXYRCt2Ay9oAZ1OUFJhZSVDNLQd6ehswL
8uppYIqE/qoJsH8hmw/KJLxcLyeJM7OeeYFHX9dk+wp+FQzS9R9krFGtR3wItV8HuHvp5cYhSZXZ
WQIZFTtMg0rVFb62Duefl8KnZLBKvvjaHOnJpq7CPzlmqB0bEFBBUR8NKZdTVE7uSGajQIA5gGQR
fxTxxtoSINEOLXrB8XjV2eym9QKgmM2iagqhR9nTcLm/+R8VG2TVXAMNCaLoejmEKWVx4c4L0hO2
Hmx9BOl3uwoHD2copwlXBJyN9H0vscbJGVhksHDUgjxV7FLhaqTUBJreUG+CVDSYBVyxA86OMp6E
Ts5KrHCcPC/mEDRmF5rZs1c/5WiqKpiinLdyE12Yk6YL+WJIksbxjIMd/iQ/erCDO38yYyBCwyWM
DPtVK1U5dRMBMfMcDeVuofv07faCrMQT6HDDaRNEKXgXSXt2mCo0vlYtFpzp2hMSh+6hSL3+t7E0
VgjyBi0NNE6Tp2Spne1StKkC1HV9JJFmw3tG0LQIknhpwQpfM2MmcjVz9pvoAQNH/+0BqgxIS0TH
YbBjzUAy6JUbTyl7+IPPQ5JMZO9xOck1wkrXEX0WeMa4Myor1hfDVuxo8fsudzQm6MyAcbmjR9Dj
zrGHxIzV7di07fITM/Z/MgYHEbrABxIZlDJnaesNnQcBo/Yl0U725vbn10aAND3eSeBuB65Ocuqa
ZQ8zneoJFMzZkU1obUe4niFvxu7O+yCnILYytL8gNyq/jrsOAFUQxI8RJfXWpdme4A/jqoTMyo4C
O6GNFQeJiZDfu1wRn/dZZaWgTx9ODgiyDKJKLqkMSOHCkBvQmi5NGIDY3ezFYFlTbKr3R520qxAn
IMGNwAeywHLAMCVD2o0+TOR1uuX2a2N/Kvu/7fkr5QdijUEytAEfirDpy2Dk3YbH3ba8H3aDiAVo
FR3ZWoGGkC4DJKAqjXuNd9LaOfC8NnRsRWV3ZevhRWsL5kXh3+SgxXDHno3j4J6MxgzMsdtWtfHB
hjTC7R2+smBIawH7jLgFfYnyQMg8+lZTtu6J2nao0zYs2XC/G8PT2YQiOZqekGaSQhcr9qA/7Ofe
iTpNUFMzLImicrc2CCTm4MbQ4ATKKcmC+f9Iu7IduXFk+0UEtC+vknKpzZlVttvLC+GVIrXvEr/+
HhqY7kyWkEL5YgbTA1RDkSSDZDDixDk8nAxi8lD1cqu2kPHtJz1C9/++rx1kPqmoG44iPDlL3OdJ
9+nta3D5ec2ZuOGP09Lj81Mdz0UZ82Cryr06QT64rZVatyJJu973DeunOgc3zKktirgogN/b6gXd
sqDdVW27VFNjwUJaPst/8My+PUWvgyPcsdBzBB8Symd4JmgDsOquDGiKz7fiaXGgX9zwcAQ9oveD
B8OxhWyG6fzNmC6NarMGjDH6jtssPM2NiMExF5dbnQFrm/zSgjZrfWa1S+jCgsz3TMS8u+NvD1tR
g1FthiDPBo5W3xtzKrKuQwn/tNhG5BoADr850YB1wWEMyjjTxX2v3yl2hehooP5piqv5Q8/e3175
13Hq9ee1G6V2J+laIz5fgntEzMfUBZfRXbbV77viv2iOQ8u/YtcAtZ+2xTmz7XxyCnqCrqrF37nl
t9vD2Pq+5sCVLIFjRXbvJMGT3uztt78P8aIBwhipHiR2XqHzIE2Gm0i29OTPLyIqxJvfb9ef16ZH
MGQxyhGfB0PLMESBTOy3R6NXA9AmKB/d3JEDLKA3Ytjlb28ZwAAQNiDXAGdFv9j1ATIiUyZKv6e4
54zozsmMjUtuxU0VNSBiEvwDVEXaFRRwYtBybgnOv7KNSuYmRVWeu96OUB3aCBZXbQFDoG5T1CL1
x7rp8RxMZBPC3fB7N3xx7fej9YVswWHWPBaX9v+s6AkNC0oPU1fAigyKxBtDlKP/YslxH2HT4WzH
Q0E7X2f0TXB7mOgp8YohDvotItL1Efz3fe10XerUNdJgpGBASSP2YMu/uCAcRXWKxiQA4oBYuHYq
tBORbESXxKkk34L0G09unxkrt8Pl53UxdadzOjplOLrN+SF3vzP3u0U2oum1KVLSiUBCgqse2Ivr
EXR5X3f2WNNTnlaQ5TKeGNhtb49CHdBavI7KJTgbgCDHVHnqJ1zkNazcb6wyDcNTk6ErSPosLjxz
51bhwbfYHuyCb6QFRU5Uceeh9IT7GVVTPS8wu4PLRhNjMokTd1CcDcC/b5fnJt0IO1dH9p8hvTYk
izkfxhmGCH+xpue06hK7h7LaFJ4I3Trg1za9UgL8w+iBDjLN1yyPVItjwpntfuftxmMuHxb/5+2l
WvMGpQkJFJw6VvTnbkPZAMI4BHEyF8jYQC+OHW5bWJkyNNYjHFFp0tftCgO1hUHyyjvZwUfRHBsw
tKXpZ0F45FYbplYGA1MQ01KUdD7466/9rhqygLXl6J2Gp8B6724Jqa6sB6qnmCrA0rzXOmddExAm
WuGD3NRMePGjKKv7YIImUL1xs/xxI20Deep4UYymf3rRrgdi+b2dB/XkneaxWqJSiocsLe8Hz0vS
bP4+T5Nxh3n9aLlTMnnl7vaCrQ0TTZ3I4YEQ5TX9PyvzBeTiqX8a5/I+dY7pu7DasyJ8+zkEzSak
n1X49To/DIy00w4VzAzmge2GYcMXVufw8vuaM7jTjAwLxWq1oArO5oPb3U3G2Vjuq6aOWFFH43Ck
W8wlK+f31aDUZrg4+WTnVYK2GBQ5eeE/gJFN/9xenJXddGVAC2qQD5vJaMPAPCyxkQG2iuRUWvMI
8Eb8/w+3ra1sKMjwADantMjQiKuFOMJraWp62FCEnzzyteFb+c614YA7wkGhwAZ7hJ7yKMs5qNBP
SUCU5kU1/eiyKXLdeW/m5T7Lmv3t4aytzqU1zSUyQYMej0pyYpY5QMob7eUsewB97Ma0rdlBRAhI
Kdi+lCzZtRcUZUqNnLrkVLfybqi7R45G8yzfqq6vTR7QpWjPwx2LHh0tVdmE9iRZi+FYPI8o+kZP
SINAIBsNIBsH0oofAO2NFBcCBrzHdSQU8aYs7xwC+hqnQbYtzsIvb14ZMKKBsgYN2cBKO2pGL/bN
EOY+r5wiPLE8ccOoXHbmcrhtYm0Mlya0xffLxnJ5XSKj85x6YFbe8K2Vz4OwRnXgo070mgfFkA1x
hioITmD+u2urelcU6UZ+UN332q2Ach0KXQitlG6Z9l6SCD3nMcWDJnRIHDofa++58vZ2iPavr7R7
1222ZayN6dKg+vvFqvBKzqFjw2D/uWN5jDtgw69WNgqEjnE0oaYNgn19+zM89GujL0GTAIoScgyz
iNgbyYS1MaBICFll1NmAc9OCqHESUznZNtr876UP3Mfxtlet7EEw4CHORcSB7nS9ww+vvkKy3mTn
uS3teOiDqEnnYz3+JHatGubkh9v21oajsviquQjEBfrR0phzNwMylELb9QE6udbdX3weZAiq0wcn
pc6ZiqIwn52hhWqc/2vuRRRu/Py1Bcd3//2+de1RCy0KNlKo0mX1uMTeUiecjjujd7r49kC2DGl7
pSrBH9EUGAgKg30eF3ncjRsmVkiK0T6kRJkBq1WqVJprWdILuN+B5KOa2b7z68cig3jRbCdFYD3m
pZ9HKIclaEVqohLFi9QMkYld0MR/e6h/MqH6uXDxO/RHiWBssOVI2dnxSXfq7MytdhDpe4YeOriK
czfboehQPzgzgvCgdz/nzOsfJNhro7pdrJ8GpDNv/6K1g+ryB2n3X5MxmfkVJgaX195o0qjPP4A7
mbGzpciuAPWf5MbDTBfuVk9AIFlRMjeVtu0rzrgK0WTpe9gYIVYe7BdfAS+KfLN5P6PZP3LqsTv4
U1XHZtCw/ZCFdWRV3I/lMIxR0xZzYnR1k3A28AQPWicRgucPKCy1+9DZatJ6vWJgcAaJHjhUFDoF
XWjX26ClIbNJu9AT7esWuAjTfKap/8upSHnoljbc8zZvI2qyKjH89vdIyi9oWGNH6S/uCYLt88fb
C6buvlcehOe6whlD7kbPtfdCoOseTL9nCMw9u/n0kkt+Ym6WhGG9kcla3ZgXptQBd3GnmCPzMtKL
9Nz4NsKvbykQejTb2Jprp6QqGgAjAHgOQIzXRvxFGmzqJD11pRW7+bEqt26uLQtaNEHo7FJoNdDT
OJzHZSeCf26vyNb31b1zMU19m4k09/B941chEnfcuLa2Pq89IxbDA/lpi8+XFPn72Kk3HndrDnW5
AJqDe50wjCIw6WnyHrp8OfQOjTPxnDtbNBtr9y9a+pHdBYgVRQ810It5KqmoCyug9OTSJxLeTaZI
gsGMmgzsxFt0GKu24FFodEHeF0jTa1vcng0kxB2CQaVPYYrGofq57hdw0ps7y98oQK7OoCIlVLhR
UC1rM1g3uRHi7CYnEDztoK6+qx36Ka3Iz4k1h9u+tmoKzztQH4Oe+FVGkI/NUHLHQKK847HNHq1u
2VnsMedbeK0tQ+rvF4s1uSDBtCUMWfk9h7ZI3t9Vbg/y8o3LYO2MCQGBBZgeCMxXz9YaYk1OOCLL
LEl6VxfiiS3usVvYxhKtILkBhL2woznENODNRMNBVWDCD2nGv00c7VWDFe7sQj4RbsWV3+2rzt73
hnHo7eLz7YVbc0isGxTCcOOhVq3ds8wleYnSBx4E2RiV9RSRGip65GOOXGH5/ratP6ln/Y64NKYN
tvJmyMUtHj2x0hv2ueMwxBb+z1oEw71NR35o6t6L7YYbMbFN9LGVIIM6hq06vuBRkTX2VTQBc7Pz
F6v6yVP/EzGLh4B6CBFk90g9q4jCJbceXRMVdyhYiH2fEzcaDfBWVug4igkCl8iVfZgUCGhAh1+y
Fy/L6F3dteFDsUATMyzA3QRJjjAus44eW4MOiMIc+i4tBahMFjN8CFnxrc7m9kECbZWA90EcptkJ
IBiaTXdN6VTvFm/sdrTsrRjq7/SpzfLf88D3Ax+GInKnoo0N4Y3vSN/VcZst0MS0UCRbyq6/swZU
TYA1d5Y5KvIHIcMxTsPFjiuKMibzBNtVDiuO2cg/L6RPEyio4wd78jtitzYq+EJOFLyKeymdMBq7
KT04skAvrz1Pv10eTMntZX11EQCjYeAARVUJ4f4rBtTaSl0WFkUGifHIdp9L5/z276PvDMoBeNXj
OtZuYhBHpaXMwuzsQKrrJLMNkMCrEwU/X+WuPR+NgAjL9FOyS5twZhaYiNxvThVP+9Dae/TD7TG8
3ufKimoGQbMZWs10UvU8m6jVLLCi0h/t+1kknnjIGULGhBAzmnoZLRDfBUXxbcNriwMiMDzD8IJV
oMfr8xLAVxO6TxJ2sT0+TO3d2z8P5BmAdOod8wo+S/MS4k7tlJ8Fnq9iz/n3N38fpyM6S7Dw+K16
fmphbi8Dm4PBc3hxvjTNRjpkZXauPq/NTpYt5SRCfB7c48LhCeTFktsDeHWPoBZ6MQD9fIUEV29O
OdJeHnXuu9Z4P09gInfbaiNcXbUDLQAAsZHKC3SMnoWuiq50oCFidG3SBb/68ZFvVV63bKi75OLu
LcTolzKvQNg8Q6t4hLAXr+Ns3Lh5V9cEED0MBIz3hk4OWLcen0xT8HPTSNxEH4xqI3B9teHhqyHO
EdBeIcv2ivyqgfaJECRA3D1Gjnzex6P19c2LruCf4GzEy+E17simuEaGHsdwQM7T+BXMesWwcZeu
zNKVCfX3i7UgAUBAnSnJKc/jSkb1lpjy1ve1Q9dZUFznLr4P5tyH6u0nOsJsVf8G9O71kdsLqI7Z
ISUng6dDJHP/iQTtxgTpat9YWlQM0QnpoaKLvJ3emiZpZ6FOjXPJmaF40/hpuUdVlt4Hg4MyJZtQ
eQ+mPAKAoI6rQiz70rDaQ2YIEbtmzX8YdW8mNi8gjitxUESkCbeazV4FX9pP1J5Q9giR3bbL2XkM
mx/Q+ep3zbA8+8R8kk0b83LYeDivLurFlGhXnWfMVJoZZ2efpzsnSGM+/bjt+asjUpwbqDuiRUq/
5qxaEK9OCUpX3qclNOK+eHDReyLrFzCm3Ta1OhgfEQFSG0pGRhsMmxxeSDC8nKlYPuaF8x7aWvvb
JlYOPANg/f+Z0CvbAmABd/CQmXXTx7D8h3hxzv9mwi5MaDcQp00rpsqACwSg2u5+DumQ+KAP5Z85
hNL/Yji4HlCmx3P3VfLfh+weNfqOQYsYkovlvbX87unv2zZWHeDChnYu1WhLdO1qYLgjSFIs0L+Y
vldtHXXjw2xvtZmtro9qq0fmFAeJHtxY6MFDzIAtDhHDhFlfp8LaNwb9i2mDGA64dxR/JYKR66MW
6mUBeL7wZg9McmDznQvOL9s/3J63taFcGrGvjUjGU0edi8Dashgcs987Pn8z5nQjXtsyoy0P4aOs
jUaVFYOPS3au5LviL6IEtRuh6KA0Pl6RSY/Izln1jHrsWI8iXshwNOdRQMl8a/XXDgCotRooK6re
OR2F5NiAF/oOwHPeYXb/Kc2NS/xVmKB0Ajzk5tHDbYIoU3n6xQ1bTwTMWwOOsnEJ39mheWTcvudL
mhiTE//F4gOEjhvdDwFx0RYfhynUKqmH+9D84qU/qX9M38wlrUaD3mE81FBleNURmwIH1KdWi9sw
O1CeONaO1bu/GAWKeSbabtE6rJPENI3pzJDEJKeuFundAgmugzfO9FB2zVZyVl2MV4kExNRgL8V9
jSALWXhtwvIAUnJ9BSYSc1jeZ2HhRkPFPsuSv8eJ/auVSKzNgbnF/rdqFZUz9HCoxgQ9n1aiHx8C
c715qod0x4yDKOfIbf4RdNfIBwmq4dvzuXKUQodLyZODNAbeoTmgG1BGxio0TrT6zUowx3AaTWh7
t/2HBmSWt42p2/LVjIJ5R3V0qC2l3abUWKD8JkqIZZUTffBtpPEWPub71oR4qkMEGKN9d+cUHo8c
4W/Jta0cS4DwqIQo5vU1LAqkwO2UMWGeRrOPDetz277QlGwM8TWcR73EwNf8p0bxmqqNiToNeWea
p8B6TqUVDdO9VRkRG/fCTxjdIYgOs++35/WP12sTC6wnUheqdowMgBr6xTHSUyTV8rxxT06VNTuI
LILK3Sbpjje9cSyMzk6GwvyYyaIdI7+V3WHs+zKWsu9+BW0wJx6vzHdhnbZRWPtDlBlef7DatP0y
2l3/vmxbGdnNkj1NDTpkcUtZL1Yjy73JEFkbSwFHbWb+3C7el3lpiuPsz1ZsGMO4RzqsiH2QOuVJ
lfNq57VGuicym3ddg/7wCOxILJ5xlJyoJN77ofVBQWjWW0DPlWP2an7U3y/mh/W2kXZO754gP5x0
5j6tYg9kh8i+3V6IFRfDY1KRDiKXhJeltpvywQmruTWDkxscK/Ohwmsg3d82sTKUKxNaOF8jJC7y
CiaQ0LEBDJrv0+WO/PwLI9gkAKUD74Dpv54vIesMOt5jcAqy9455FE1cZXCNdGOzrJwHwMD+Z0YL
FPomlYORw0zuFgmypab9K52SuTnV9RIVzRdwEN4e1+tSOAqalxa1jZJbhFRd1Qcnmoex7IPYFwD8
Ur7rwyqixYO17G3kqC3z+1zsBu/tgREoL/CfAI9FgMg095gbn9UWyYNTw92HufEeKO8+TMEWOHvt
DHKgFAkWacAvXre1pe3iZD5BC2DWVHE4gyyyi0iKe4RUkZd+s7L70nGjTT3MNe+/NGtde00Budw2
m9rg5FcfxvYg0jjcamzeMqE5Jpec8EE2aNhj1Q97yb6PM9/NxdYjZm2TXY5Ec0yok1a+yTCB9vyp
yo+NSpYbh8ne3XbHtdGgOQkPS6CkwLyi3Yc+R+9YvVj+CSw8UW29jPxDHmwRC66NxQbuxwAHAWSw
9b1s4Bj30xlITGe0d+USxra04rr41vGN0TirlsB4BDJZBJMgvLtef7eyh1IYDO1WkKzczyLw41rK
8aNdhGiH9Xj72Xc42VPTWKJ+5tPehdrXUZRNeIDIZcoiDADsN4TY9xMvm7uS1XU82L7Y1W6a3Ys2
L+89DpjGRBwrluDX/uJ61Rx7TW1EQAJPyTB33l40gQsdA2MqWVS5on3pR+n9EnnVPMxuHuzxRMz2
Xe0gQ+GDqrMbaPCYcrIkbsDbvaj8+Z0pBb9bQoG7qRv4u35BOwC6pKqo7jzyJNrhzRRhKoMLtJRa
JLQO6z06zE8dllMbDaKuRJTwO+ubvQN5NxRubrvcyhrBCwAEU7GtglFcr5HV+lgkSP6ebfN7md9X
/Ec7Jn6/BWtaeTb9ifJMFaVDg1Xbp8bQssKRkPiarCWhYYrm2i040epIoDatui5B3qFXuaWZt4aX
LVCSQnkt8oz6GIjyo+2TI6m3mlRXNiqG858tbTjW0vCsLWArH60wChtG43ohNLFcKjd20Ur8/4c2
7H+bSFsgR7ZEEoLt2kwfwb3udI+tZ0dDd1/L56nYv9kbFJ5ZSQ2APRUl2GtvqLJ58hDheadRQDOm
OBbVN7h6NJkvt+2suAN6z4AOgC+gzq3nUADha4XoHO8k3SpOza+o5G2EEmsWVE+NwjeCR0D3hsId
hFgGFpzSuB3SKNx8KK24ABKOYIsDxOGP+s31VBV0ADakSnF3A6WVJSI7GsFfrMalCeXxF1GqHUJC
2lEmOvM5gxamEVPxyD6/fSkgG4dGTHC7vU5ouLlYHCkMtBu4L4SexYb7rq0DWrkV0gX/fRUBTxbH
ZTd2cF+wxHoZmC+WjZVWt4j21rnCpGm3zNj2vgDChp6gUxXX4/gTB+pd1QWRneJB0db9xqps2dM2
ZD8WBiREAdIg+fDObp1DyYYjs1CMp+F91fcblak1P/MRuOH6RFQAj752AmGIzgVzIIBCaLonv8YB
5B4beJAtE2oNL/wsJd3oF4aCS4dPtvmS9y9VsIGrWnMDBfZQeXOczXpeyxEcGOeG0xOfm6+CoBoZ
+Px425PXii8OdFnAFwtAJZiVtLQ2SLU6WXohamyBNCF1BYWvI0qFXgqqLnEkbXXf5XANLg7UBOnG
Et55pN8NPv2U587h9o9ZHTBqEn/yt6/V7abSNka7ygGKSE1wbIn8U9dt9dmtrZuixYX2F04gXK3X
60b6tmFOacETXUWGWjf7ZnDmSBJzI0hYNYTeS+SKAdbBW/baUNrPdcBBWnXq/eJpMO29meXvPLn1
lLUsdaLpexmCTf8a0lfQMUz2B/8YjjZ/aGrh7a2A54d8op+Q35V7A4gSQVr7abZJs5eLTe/6Yax3
krrevky7dhe4TZdIc2yioc7wJHbcHzZAM4d8adh9Kf0h6SkAO8SixQ5dc1BSKObq4LMgmCJwQcNW
7YVf3KnyIacWFknaVUDcIKA+5L7Bd/UytFHb523SWKB3zxsT0p45UDxlOI4POZ/5XdiHcxW1ATAX
PoVuClCdbTzyxd2XdVXe98wO9w6Xy35u5hx8KW4ZkRld5B34VQ5ZhQOSiW46GqnwI1SU5cdg8RG5
jlN2mFvuHoVp0tgzAN+Zut54cXxkvCVKieAejPzaWN4ZlEEexJUfC/xb77oxLHfSl/LQFc4X38u/
y8zx99ZMPAgHi0fHKA45Hrk70tjFiZdBc5imOY/tZiqjubYhcyQZCvuLIOCnypc4B71YFAxseYGY
YhrVOWvjthY08XyJPyCtvYOQ95BA+rb66JZpmwxmZSSDV+UHdM45McTl5xidVf07NFV7B4gNersh
MNgRzMRzwls00nhj/SHMgsmMJBx/hyRKYcVTP3gxildAUHU1MvyMsyc/q3nS8FlGM7q1otyWv5rF
l7j0TWM3VVaDDq22j8oM7wdgMYd3Y1kZO2de8mSx03xnFc740E3cRKvvMOJH0q9D61kfqRjN+7D1
pzBeMjJ+60tmuklJbPT5QO0p7LMyMhG876HN9LsYxzkCFXPxmw3kmzW15ZPM8X7pw5K/DAsRoGqf
phhwTz+unN6I0fORfQ7CfWreT/T9XAbhOSWFd5BuT/FbF/+hLt0hYaxB9wqEkvqkGqT7mJW8eCpS
Q8bjUIfR0tV9YpVF/TG1/OYsgxzOCFcq78BPzyNjmg3kMDheKSb6VHzSWgBsjb65N7gBfH+bfXHy
/rfftsW7YBjsGEUJ67fTsGDvFIwdwKIxPYbCDpIBqgb72anqJO/LJQLra3fKG7RZEIvV+7Lpxnte
5hlU/mRX7rxuIImPm/ihcyfvHgUzDHQueJIb+a+ppcNhnFL+TATnMTS/2UfLm8w+CsWI2i1jo3Hn
V9lyKOq2iWxmpvemIOHRMno39mWaQmTJDA5VZ85JZU7jrqlbBxjdjsaynNI7bnf1YZS/x8GKU/ht
hxJbYoM4aCPsWDngwdyHzi80GqnUvHYm+tKnrSU7cW6dHSAjzu72/bFy5F59XjsJjQHc+gZtBR5M
FEh+8U4Exp1lGxv38sqBe2VGu0JoOnb9xHpx7mQU0K8136f1ntKNGHPLihbD8AWrFdJGnCW5d+s7
4nyoup1nvP2WuhqLFsaYTurXfYgV4aDNrRsADZzHLtyI/tYyhrCigGEQrkX2Tlv3qgOe1HBMcV5q
M8cOgO6CxZFBA2fR8jRUSMFiw2RgCyicIhZDYSTOHIqkYNkW+mrdA//7JZqLQFWTsCrFL/FpYi87
YmwMdev7mm/0aQrAkm+Is7XsvAT0ZLc9fCWORkcggDgGnoFIkmvLNU0ZscSE5Zq75yJ7soYXmp1t
fgcJnQ3HWB3IhSW11y7iWxDOmJ1sRnF2yC+AA+SbCXMUFvXi+8r9L77fFsRDPys2UdiCUIU6ThZn
ODBvT9dKbhxGUK5Smrx4dGqrvYwEhAcjVrvIcX3NcUq+y4HuVNNAx8ZoKH52W62hKyukEJCuknU1
XjOtGtPoT15V0VPlVUrAfGiirkz3+Jd/V7R/9NotwVY1UXr4p5ohFE0ltpaeMJzZYLcMqkOnZg6P
doNGtGrujlVLEfhYW/miFa9QjHWqJwIxySsJl2qxgwr0SvSUsgQXT73VMLT6fVRQgSG2FOu0lswd
WmGVgqOVpHAga96az91SbmU5Vm4JRZSGZyGKSyiya57tl5BFCTvunbL8YIAwWOzI9PYaxZUJzbnR
Y5ERd4GJodoHpRVZEBgu39zWg2Snj5cbXgTgDcEL4HoH5YiTTTvl2EGgdr1vxcYbemUpsMCqH0V1
H8OVrz8/WnjrLZmLvRPEXuK9uacKvx7oGDTronceiGTtoCSGKesikLh4ii6afBRNlw+3N//aAPDw
Qk8YwCEYgzY/hUlSL12QPu1Y3KZgndo4XLa+r/nRbNZ9h4OHn/1PwtnPZMOHVg4S4IORxoajgtRa
z/7WrAVlBweGt3bDex7+Ay4QIee491F97n/8xVRd2NKmCvG8W4ay4+d5vzjvDePl9udXh4LiCS5/
pP5e4X/mgASBt1TiPOb+M1pA8L8Or/bIbiXl1pG/ZUtzW17aXj3hiXa20ZMfz0x8lqMBwF7v5bGV
lW4EAZ5Pt4e3cqD4KIkisFH5hFegIGIszO4XIc5pCWJX+rjw6p7TL7eNrHmb6iGF1g6OLTjF9Xak
vr0YI4KisxO+c4so32qjUvOiXSMgaEdzCK4uIKL1PJAVclsgDyWgsuRHM96QvfHDpNOOhm9Ha10Z
0jZ+MPIgyGtsfNv8GQSfS+JEtP3gbiktrfjBlRktfIaMhlnyEoEYl18rNPHUnR+h+BC57Lmzvt1e
mxUHuLKlbR8SQDQqMy1xHuqzTQ9jfebT4S9MAAn6pxtRNbtdL7+Tpr1j1Vj+jH/unZ1AdGlsuPGq
BwClFaoKGkCaWrDkLoVX4jWAXZrlC3jtCpF+gEBz+tJ0HErzdm1spFDXngWg1lW0sQhePBAXXw+K
5IL1bjqCaQThf4goCSQUv4KO3Ftllbhp+tvqjN2MUkhE/XA3UuNX5tCNH7Gydle/QTsvSujQgukX
VanRHL24LYMdOJSf8YL/i7fvlSHlsBcBr+ykCGhloL8k8B7zHtGT7AKyu+0mK6cEeuLRQYQCC/Ko
em932eVFL3snPUPjEqIoW6o/W5/XHN33lpkx6qFcGCQmrtTvf/HrEckAjgo/hCLk9RSZ4dAaFgOP
QwFhN3TW8ceJhWTjYbPi5opo618j2hgG6OuY0zSkZ6M52/a31LMPllXEpvX+9mBWHQuvAFUjUkkt
zU6VLoXbKTuhf7f0B6RWkK3ZwlisLQhQlVhp4PGQAtaM+DyAymyTodHH/o3SPTM2Wu7WBoEEieJT
QcTs6IjqCfKfXS4CLHi5q/IkrHaQTb09T6tDuDChLXpaFjLvc5gImx1jiZ/c/vz6CBDJqp46YAK0
bYdMnFWzBVFy7YE3FdIRS78rqo1cjXqWaJdnCPDJv0a007kycojseYgA8Cx3u7PB7wl5JPUxy78N
zfd+3EBgbY1J/ZyLo6TPmo4JBnOV8YGmHMwXB3eLh319Wf4dkh5vlNVcZAYKzpCyvcv8A9lYlo0Z
07EaBZFlUI1Yltk1k4XMx4XPx8YYdkE+PHVO8dJOzh7p8o3NrxbixkLp1Z+6Ada5mzOYJV+ZPUSC
nkPrLMrpMHdNBATv/8v5LM23w2kZPKPAJLKFHCoiU3CTWBQNjMPGY23DIyy1mhceMQ10xv0JQ171
k6bPHpj5y/l4ezBrB+eFk+sofp9ZZtuaKZK3bMf5samfwiZqtur3q34HHL2qfUODXNcCFoxzz5/x
ViBQSKCZSPq/6GlTkiX/WtBufJPYyP4DZHX2qzqavqCNI7o9UVtD0I4cb2mzICBwsj47lcdxizF7
da0VKSXECXCv6LokrV8i9+wRwIIcJ+Lzc7N8KulG/5n6ia/2yYUN9Rsu/InlRdHPAbj2zbCKy/GX
dD90w96QaIT+fXuytixpq2H7HZvciiFOn3a9bKMaJACWOcYCZZoulfvb1taX5r+505YmFL1nsw5z
R/yjB00XvnG+qF97a960iwDoXjc3SYCHtPko6PdA/FOBynzMftwexqoZaEcgp6moXD3tXGmGIWh8
OSPLXITnKa0eKm5FDZGxyJyNt83q+oD+XbWfg7NPz9NUY7Hk/RDyczsVEvV/q38cexTLnWyoH8aW
oWSG1q6NaVxdpj9ST6iev04DZlXvCAPl83OQSigVLmSKnHLrxbtqBG9pgAXRXAxd2Wsfn3P0wyPB
xc9O811Ao68cN8LZ1Y16YUBzBrQdV55oLX7mzD8qtsAs9N67Kdvddob1caCNC2SN6vGmOQPP8xZ0
JzhuxLQ3UODcojnd+r76+8VZ0HLpVAvF3ZL9A+0zf4snZvXzUC8AqZrSiNNz9F3q9xwk0agNZZ+c
/oDw7C+m5+L7Wr5hRtEx6wmetZmM2fiMcfz/vq9NvzV3tRekjTgHUxIWu60n1+pWB1ez4jwC4l2X
w5Hu6Fdg7EGWV/603CWeS+CzvE+lNDbmadVbEejjMeFAJs5QP+RimcPOZjUCaFyLphcB3oFOdTN2
py0OkrXxACGCXjAA0JCB12LXepgnmhUTsrIQXkeOqQBHjHSTobM2bmFzbUA2+JsMpH7RgqFL1Nqi
ri02q5MrHQ8pLT+QDr1SIxEFyNaAfaig+pGlY1KmhymXyRAuUVP4TxmdDyCYO/hbRHBrju5AVBjQ
ZOSkcS5cTzBjyEuWASpqy3T80k8b0dnW1zU3t8umHUeKK6H/bC+JvdWStTaZlz9e83JnIXXLsgVZ
u3RfdslSgqf8y+2NtOYZis4PRRmkOEH3cD0/MliKaWoQc4SZE9Uf/IehiOd2C/moDl39hlbc5FCS
B4b7FadEVhlz3/vYT5Rl0eC+69HCmR2n6qUOQxAcbBWbVpflwpx2B7ReOy9gdxNnk3/EA9TsX25P
2to7CplnYCmgPgp9FrVul7s29byM04CdpWGf7GFakpQuS9TZ033dO0mIjCSjw5dh3PK3tbgADGI4
mLCJkePQDE/EICI0Qe2H23VfTHNiV9Z+tvyjZfXv2ync3R7nljntdJJWMQd1CXMpoNX1NO8zjySo
+kD6djkBZ5fcNrfmi+AdAVIZJMgov6hlvZjWbKxBVSo5mFct8aWxM+BHM9QrSOQOWwpdazsLZSpI
GoRAer6SM+Ckndx+7MCS6iVjcwBBFZBAt0ezYULnDDXq0PF6X/Gjll/M6p+O/ZjDn7dNqAnRt5Xi
S1Js/ICS6odtn7mFGzJUq5bmIes+p1sqRGtDQEEYKRzF0oK+i+sFmXlasMDl2bls8D5w5gfHfKmD
LXDo2ihQZAFL6/+R9l3LcevAtl/EKubwSnKSRmEkOckvLAeZmQRJEAxffxZc92zPQLiDks52bb+4
ij1IjUb36rVgC5Q2ghPFLkOWyC9LqJr/bNJv87tpqXmoefZ9wYs2RCuwX0HABcVEgIfKXpHMlm3b
8+/z8Z1t2wps1Ynl4PtD8AxsoZ790fVfbql4HKpmia/VmRV0Z/oQ6WvK0zQ8LLcOVQxC5qHPByEc
9XQsixrFOwyC3k5QjuiK1wrCCOl4RGsK0VSvddWcCTtLWwjzTApz8xhBTKRNnpxlp0xrqKwI9wBk
zxYjoXxn2UNYDC+Z7YcrILTll/efw/PJEy5R1xuzPh8wGp/86SGIM6nI29/qM17uYdGZNDrHDrZV
eSq9YE/ZsQyOWnLQks9t/rvQ54g1T7T/ZQWH0dhahnbDVIdIMZV/CdzOtp/h5SutCvyAhETLHKfZ
Pl3RRX34wET6XF4dBVEAnoV6a1Z5pjaZLdBVzs4GHEXxedl9Bv7N/z4vBIP1EPSdCcjmCd1ChbMt
X/tykxi7PHt57zCAtgMvLvBInIVK7I7MlqCq2YqyLt7UoY0MJ1OE2W9XA624KAxDIA4MnHiFXjoD
+JvZy3xandCHGU75N1Aj9frNXKlUJt9eANC5BxkYDAE19iY6bJcCdToP9HiEvLDlqbduTEfheGQm
oHgPngqkOpB7FLynDSTkpPcsPzUaRWcAxCwV6eC3jhNP9DMDguOc7KWx2gYG2pqGwCNQZY+dxAIS
JmAvAObFAc2fsBqF4TO6ZnV9Oi7kcz99ur6ZJBMECAcqJoCk4JUo8oYgNzsFnaZhrashpFoDysoq
DBpVpfTtBYANBVYaF2kZUHiIJRs37dy1dLIKhejHOtkAjP1Y5Y8zAvV6uLHpu9/vl9YEz6w1bu/0
PqyVe+c+V3XnSxbEglAEx4YACI4mzsvjMZtBPXdpTk5a4Yfzk08nxflTGRB+PjocgDekMOAXMQgF
53Fzfc0l5/tiAMKF0mizp68E32/It9m5meqIzjeF8/x+K9AfQh8l0INo3RRORl7MtAvaojshbiF7
Zh36dF+S/XUjsqnCsxvOEH8hwBPWgvRGYgS5R07Ory74Ypufr39ecjrw8/99XliJccr1djZcciIV
i9ohqsfYT9boA0ZcRNkQ0QCsTbx9PU9bc2IX5OSNN30WhCP6NPNFEeBJRwLWHhPYWTzw/vaon92w
rZfnWtaa7cnrl3lf5hV7sfNi/GxPXRBfH49sTUDcZEIZWwesVGyerUnnOEVeklNbHk+m9u6yGOAl
Z1/nm/tsILW7Vq5T4uvUuelzElo6Cfvp3e0AMAJCT+juAj8FZvJLI6UBbb2aYEnadAYS87AspxYd
LCpVSMlMocCPOYL3BQZMVAt0tCXxPHAqnGz9kTSn8v0LcfF5ISDRcPFqQ4XPJzgf5KRyU5ItBQQB
cotoaDS5mvvlJIGyxvO62WpPTEM3Tge4uoNqYhysBlVEVlJLDoh0kTHlpoQr0NGL2rGKtT1hz4Ul
aM0NlkcTSDuub1y+qpcPXo6z+WeGL9fZ1koQhbLEgpmSfOn6GUjDIDSdh0Q/atrJ0mg0Lb+uW5QO
LODVCjywbbQdX1rshqah6Wpj6ec6hPDI0j5otcIPSzfZmQ1h8qAvprc1t5H3v8HeHlP/9fogJNcJ
z4YB4AMBQqCWhX3ga25TVlCyOpnkdl2ftGbc5WO716dBsT6ykZwbEo6+Vxe+BqwmaNSivEQv26wK
fCXLAW0bToXlohMcMcTlcjCvIugy5dSx5ovubal1sFV4KMlkOTjyCN1R5n3LLABm8hlPUwbNr+DZ
LsCq7v6kXheu0+b6okjm6sKOMFfoxwzqcYAd253CtnrpVIRzb187iKi5eBm6mDmlpXA1Nmm+AAoF
SZjA7HBS/IikZjgMRgSgX2j17+fnuDQneGRUD5OyIWCtLcuvvXMXJJsh2zV2fH3WJAxB/J2AmhVH
E4AuQdgBtB1svTMzMGgaYOLv0V5abw0IUVDyefa+eeAML5tPCZnfv7NhFsEkZ8gCelI4oyWQP0jv
kvSExs76ZS7+j5/nm+XMsa3mWAddUILntByi3OS9qgoPzVdbcJ0XAxB8wODoZRD0YDhEP1sVu+1O
y7/qGVqPN0l0fYmkZ9RBFwP6DVFTEEHNiGLKosrB1VnV+pOhBdkBfITDwWg+UCTFXjizJDhny2vR
Q8rlQvwe5FdRRRSRjPSIwtE4YJsAdYb4JrJAkjg6EwhU+1/6vMuJYi/LJgpPRiSgoS74lnRymfo2
s0tQec8pe6G03ZRWcMTOVwSWslGcmxH8AK0nm66MM4Zr5gvL7edl/MjpAEpJxy2J4BVUfpfbN/Gc
oR8bmp/S9rj0+3l3fUfJPBlk2H0Q04FsCHN1+flhtIq2tZzs1HicbdGM+yKIi/amzfKDYSluY+mq
/DMmcurbekuCpvUAVV3LTZY6XyHEEbLJfr0+JtmqIKUO5WEDwbInemeQBxht5cEMozevha447fKv
Y76AugVmSaxQ+Smx0HYMSPLixgO7097P28+pZf99X7i8zJk2eHcBV23Tp8DrdyDNiMAooPCKsqU4
tyK8HSH953e2jlE47aetln11PYUB2cYCNy3kV1F3AgJf2Fi5njM2tDganolW7B5s3En9RPX5UATa
JtMKVZJFtizglnGQyUFaDZHS5UaemoBYXoJzgnAtvB/xlLy+qWTjgRYXvgxGIegzC+PRa72yc3QO
nGZ647I7HwztaPQI4vz3dTuyhYFT5IE4v1REFI8zrpU9mh3s+HURumO2NzVy5zsqIlvpfEHrGVLJ
PEchak9pIMbp5w7zRW5L5of56ComTG4ACnGgCIDrEklk2wBIK2LMYC/rs40PCfBCRV4sCyeRoOBc
X/wRIQKF1twvvMWf4bt6LS6mJBztx3HKYvADKMYit4RYD0otCI5FTE86GP7g0wXxHrRsvDpkYQky
hdlVXO8qM+blHl7tqkx9D2bSCXUHYJ864LvbYdj585fru4zvVjFkgeQnarScke0NCodA3s+cV8oD
2JBae2fa2sYtmszcES/+KOkVt71EhAbBxJk94RZrE5BAgywiPS0IlBsAVax+i4bVJsy3FXjM4hxY
v/YDGYYLo+KRdbusyIDHPFlVRKpYUymdy46qBzp7TojjIsMruBwDxFyW0UIHIAjucrbETXfMfJXI
tMoI3zNn4SvTF7eoQM9wWrtPzOshxXTwFtXjX3ZWkUYERBnt5T4igUsjVmDOU+nhcdm6L5Q9Lfb+
+naTDiLw0PSJHAOUN4SNPQaW2QYQjDqNVv4wzsthbKYTgzrJdTOSBiykMKBgzHnZ8TxzhcnSFrPz
IUoJO0QboPWc3KRdsrW08rQ6c7QsvJpnRy0bQwhtRGMyxW71frKzy98g3KyumTtF63TZSQu2vn5c
mKrAK7uJzgcpnKXMdvKgtzBINh2L9kWzm623ujH0Q0JbVzg+2cbwDR2PDexvhIjCk3CciUemxEOY
TvdrefAO1xdMti9A0wiRS9DKvIW08dvWR24rPTVG/TjN7p1mTo8DOiaum5GOAi8B8GPpyHKJfXnd
irDcAOgQ0hDLsC0Lzftj9k6uemnKnCoYzLjotMsBF8LKQ25kBq8BYuneRsjWGruGHIIqC1OQj2XO
FDvt8+io4izZnXFuVNgNGjVralIjO/mc1arJAP976bIkynTVXpAtFjJdfIBwEwAYXzqJoU4aUI0A
2DP57V2moWQWtHmUB+Ov96/WmZ1AqFSjz34dLYZGMwitxOlsxJmKlUF6HXGtdqTSDVCZvV0pbU7M
Yc1Os+4eyUqek9p/aEYt1Fl6QvP+JwjWAivqnspyjLWi21wfoXQmkflG8IJDBdDe5UzqPlsSvUz4
mmX3qD2eoH+8S3zrIxcUaDQ9jkJEgUV0h2hMnoGBnSBlTBaUuf7M9NUjqsSkZDDY1eAjAOYLJXPx
7miLlNlmX6G1woS4qKMd1mHaQexd4Sok+xxmXGhVI9wDn6dwuFKQU9WWiTnLZw/F7BnEPm6Uao/p
+PvdiwOiE7D3QLkOWuUiwoCRbMpbCj0zsy8OKbN21HAic3AVVRaJT0LQDQwAuEGgteAIe6A2bNAt
gO7ipPn7NNupSvPSVfn3eZGtz8zmgpoLnl9EAyHcQkG1+IuZhuJ6UFkRrocG+NY0L6FiNzgDIpMg
1JAAWxpVDCTLTII7Hwyi0KMAVEJs5dZ6UJ3NyLqeivFroFXbjiVRZZO4cNaQgfbQKJ8Nswvt/PH6
XpBctRd2hbglbYPJcSgWyUE3XdZmoIb7nLSHZgXTXKa6PmQ7wsLgQIqAnf7mhbmwedU6NmkPKPd8
r+omGvLp8/vHA4Ar2qzwN7qphUM0UncyXRvaagb91o/9RgfgLfgJXHmsVYpOW8l59dCTxl/MyMN5
4nntvL4FNrxLoc+IKN+HGFeyWUe02a0fKCFzJ+oC9IkmfzTZXXpTO7WRi2+RyqiXYVOuxn4EmCbo
nM31ufubhxbeTBd2hJu2celI2tQC6nTR7hLNiaC8vp31YZd3T+B+2VlGFdnJGDF0eaHstB98Es2t
qg2A+4Vrv0LwG7SAzhV4+nA7Uiu0aRvVJSrm87FcvwbJFJY6qKDWp+tD5yO7YlPEjhWDUQNyhcDG
cwdkCu5Tv4jmkd6Nvblz2unkUkWiUHIUPEQZ4AKCc3wr0zc1RUcbgh5q7LC4JEM8qB7ACgvikMau
sJhFAwQz+R1AzKFLXz8wZ4A1AKYGela8fC535VJaZEKWJz0ZDWgS4wVyKEYclJ+6aTd9AOiFYsA/
W3ywZ29EMgXQDrQg5ZYsm9Q6etWzPSsy3RJPCBNIp0L4CMGEWBuaTZQessDBM3Q6GsW2Ku/ArW4/
eKoilHRdzuwI06aNRmonvMxpBY8rgSTBz+vLohqHMFWQBW9Bd4bv9/nGM/e9G4GRl70G72c74j0f
+J9Dy1DUEm7GTus1CEPVeNm4Xrr3l+QLme3PObNpOC3UPhSg7VNcxrKh4YkDlUVckVgsweSkNz7x
ZgSwgdOk9/4SpHEGn8X5aLuoYGuwDaay/XN9PiURgIf7JIAQL2id3kRL/WCbAxRbYBQCcqT/idLi
zyRV3CVSI0ggIZWPmB1/Xe7vwYA6C9ha05M+/KSBFhbzZxAhKaZPtvPAFsT70pD8wrV1acRpZuoO
C543STGEs0NC1ftJuj540HLWKITJYhDT+N6gAWCYndrQm495cLQ7VFq+vj+uRJYFYEPwTQMsIr4t
vBZtGW3R4G2hvxT9Tda9v+EIyYB/BkTOUzgbe1r1GukH93fubdI6skqQ3YRmFc1OfH13SdcEzhOF
dowIpB2XazKW1RCMNMWLWrvRNr6veFPI9hWawuHfUf96W/yi0J8Ym87XHjoX9DgLQT8MCINuxylR
tU3JoqEzS2LlC0LiFk1bVPB5y946PLKaRpCiDSvn/ehPD93N4KFD5QuKamJ4sOiJyxZcBX4KdSYQ
7fvHbDUaRVwsCwjOrIi3Z+1UwVjzvI3nVy+mxe7b0dmbtvOclv4esWcUlL+v7wTZUrkoJvEklI8n
k3A6O5N2/eJyeRa6qzMapmZk2Yq5ky0SuuiQObRQFXkjKe6ubQmgF/AP5riGhn5fG4invCH0jc31
wcgMoYqAushfxUIxNmBaNRVzC0OJQ26SNk3CzNZ2oJSN03b9QGEM1zZPdWBTQNdDcJ5p4DLQH6Bt
tDXMCEJt3vuZVXmZ9Z8BPtqz6CNA+4LDdDS3Tw6om0HIzD7gBmABvFo20OYQEBAyQitJE61NbXS+
FuC21ptQsbkk6wGYANB8XKcIrbzCCFJnpdRnHMeeLVVIcURb04u8lL32w4/rSy97ygJUyV9G2M6o
IAsHtF6Lckxc1BETltz6ffvqdGOUgYIezY77NF1PrC9uAmJvaMtUz3X+bSGOP7cteiG3mnM7bWF7
RbnFmm9r4Pwm/Ui1adM4L12fR9ak8BQSDw6TSCHzVjeegb3cHBVyIEFaIfXa5aCvX3azXkTXZ1Ti
GUDFiL2BtDvmVDxMQzMFc5D06NTznAhBT2hPTlwFqnqp1AyaNbgkJqIdMYeMmuCc6+WKNJfl3hij
Efl+ss/sQBFny+YL1Qtk3LkiJmRsL+cLAA231TgJp+XthxSM74ooR+K5cdcBA/038fTmWVJ3jAzY
lSiIlHXkdLuE7UEWxlw/bMEeUzsq5gtJ0OMjKYj3Od5zaIQWjq5Vd4M+NFaJ52obLUWJijYIWMy9
l6X73ttc3wrSw4VeEd6RjrLcG+bKliZ9VwRdedLbNNQgFJZVQZgxA25pCk2Q4Acj9E1ea0f1PPrb
7C4eLZSGebIjQE1VPNZISnrZYKKHEFgz7wjQUxVmfW8faTXPIdI9dexaxEc5qm2jBPlFKEyMZcic
abnx3Rrsc25zm+R90Yc084on8JIMaHZ2g03X+q+Zt5CbcbLnDUH8qggYZRubQ7055Rq8rBgxNKY/
Ov5AStx65afWXoBlsnFNtCogkyx/ggax/wyJQYNbtmQB1Vd56txgDls9PwxdfuvhJdlCuJftkRG9
7acmniGXYaTtVnOqwwCNtet7RHbAgKJCUpzzy6Ff7fKAuU2XMnDy1GAtoLsp0/bZBwqAIOn9Z8G8
tODNZFxHDxaqNhz046hSlZEtGCIghJM+/sOr6PL7Vt9ZFY5bfRrr9aavPvmgg0jNXx+YJjwfbKDK
wZ0hkmMRwyxry0/qk8M4E09cqXAuMkcEvu3/DAh3bt7ZVkZKGAAKZTtW42ZaoI6B0/IHdZubqdfr
cKm1LL4+LFmFGNkFNEFyMSUU6QR/NAOD3PlFUIEWto2sIohSF6RT5auTNyH1bqCoHLAH1622Xvc7
B9TnunnZ0p1bFzbfWLHGcRIPDWfkNumDTW2lW39QgS14LCz6IrBQo4qBJC/E1fivOAvIgHv0oUqQ
1sihDKE9NnsojB6SrANPSGUeJuQFSl75tv2b1WRfm8U8+nNx147p6/XRysIq3+cYad4YCtd4+Tso
xIbHumywUTs0CdtBTzZaSskGhGhjmKVWqzjaktkFCT+negV0Cveb8EbQmtqiQ9A2KPM2EbB7Ue49
GezTuwcF946MB5dWhuMWTnegN/W8zLhAhwKAI+D0QupCLRYK1iFUIK/bkviqC1vCgKCI7NRJ4pcn
o97aQVia0fXvS84ghgGWDZ5jhRCfEItaIxrtnBmtgoX1lBvOJiG3tPrTVXdj/R0ymAprhiT8PDcn
xgLJ2AMkncCcbz4a0LHsDgYYXbPqztEhLz3f5QtETn4QfwyX5ZmmT8s8xw1Ed6cfLPnTuFst+HN9
/NL5/Td+MUlnjdbK0OpbnWa2XR8Ndrj+ecX0/vVF5+fQghhPr5UVKEW0KFgfqQ+xpEfWPqXJl0r/
ft2YhB4IEePZYITN4jXGwNwgh7UcfeTrtz49kuW7rr0S/zgkNNSSY9UOYULNqC0eKnpAeSZsbEW8
LzuD57+CT/nZmDsD4Quu9uqkDc8jCas0XFXUGRK3goHylJDLS84en/YzE4vnQkB2wKqVzrhxVm3r
6NW+DMwHoPf21ydVPpp/poQDMkJ9ytFrmNKrY10MEKY/UBVNkCRCRrIBMEnUr1BwFpObgJCRvHHg
rYkPoTH3ezD58XJbRUP6cn0wst2OOBwftNFwh1ayy3krZw8Xmo+rryq2BLpVm+ufly3L+ecFx5jZ
lPamhXF0xT6vYt0H7SlAB7vrVmQrArgQrm+dd12JFUxsioBa1CxPJIv16jD10GFW3J8qE8L+qoJh
JW0LE21ux1V61/JY/gPapMgxoUEBCHJ0ROli95veuYs9GR4eDGHu3abVB64OjqnCzYvHEFI/l4ut
+cWINtQFwTYZw/kedDaKh6R0lvBmAPYRr8g3DZD2OBROp094NqQ1pI70qGK3tqvwJrJwDTEi2hLx
7EYlUGyn1Q2TLU2KWSLEvx2N/NDqwF47IG4Eqz/yaJHZaZDDTY2w6Jrn3m0iE9KP17ecbGODHgAq
R2A4dHF+Lqeys6eWTFNdQQ5h1LfQLnM2EBeo92UNgTLqsub5A/YQdQOIiecJqDou7TE7aOyeVPUp
x4wuyMzsWPYNharrVgzZ7QSgwX9m+LDP3Chv07CCGdQKxeTdTrUb+ml9X5XZprG9YwY6Fz0r4wbp
ocxbbyxiHlgDznqb/XBo8ULN6n7MyYZY7p3b+Z8Uv427IiGCRecOurXRiAaeTjHby1Nkpr4k1QlZ
319uRykiV3S+jpAPuUlLcH6w0i7DTl8gd2MUt+7Q7UCKzRS7T7rwZ79CuMsMPVlNSBrCYS4Q3v2y
6i1kNYdwsD9/aLjY3rwRFqsuHNYM1zOxOqc6WUtxp2nNTq+MnZXh0i4aAt3L7N6d7afeWx7Kuvns
LqpART7Q/+yLiLsqW8DdksJ+MD9b81NqhXoPcRHFjpN5DBTWcMt5/CyJrjtv666jdtlglF1k0fsG
/cx6vr0+lyojgvMebKgl6lXenJjzs6F7jf1aTYVrlV3YnMMVdWLAWt7UWbthCbw0deuTiXK73t0u
WhDp7rzXqpuudxXjkUEVASX9Z024VsGkNttd49UnL/uO0g7apbIISfKQWeg2L7Io7cExXN/Y9h2a
axUrJnMR57atSxdBOpvotQnbxeiEtf3MgiwCwWzo4vANxWfU5hSXiiyBdzFa4ch5yAHoWe/XJ4jz
bucBpJ36szE3m3F89HmLeLcxbAgtjirVWdm2cVwz4NRCOtqThZwK69vUq1aKnA2aOnzrZql+GKMK
qivbOEj4Y88gc8MZOy6ncyLeQJYUHrdb++fVCY51Y9xQ3UU1a/YOeaLCUkj3zrlBPuozFz+Aurmd
wA5+Gvtt3oUgjF2tePB3eQky1JCZj5W7pyo8KB+F6Lv5Vc3LneiHFwvQlruOE3gEALbWonLXmpvr
B1z6eWAN+PVkmG9acYLKTgfTRVtRCzawmtx1w/66AdlW4MjMv6kpJPuFVapcGtA1B6aROU+sPWjD
U1IoIgrZGP56QRA6GkiQcH98ti60pXPhW1C5MJtjzb56uSKClZ1bBCr8LvkrUilE+smcm23GMIQG
ZGKt78Rk1B6RoEG3w3qyerap1/rp+qz9beEQl/3cpuCnigqsc10O2CzY3LdVU0Zg4dmlXPJ3KDcl
KHhTZLnHuorR4bRtu2ybuHmMlDASwXjr+M2pq9YIzNtbn7a3Nc1uQUFyaBwSYzRRRrPfhV1ucnM8
UtCkaXUX+yOFwntwtBLv0NnuRq/X+PqYpDvBgjdw8bJGX4ywTEBpr+Db5S2F7DC2G6/d1e/nogZz
BLKreLbAIwAxdLkTEMEWjp8TdPeOMTI8mqs4LVIXcGZALJ2a6LxKGSC6J9fxQ8c6LCCgdWi1dbXH
ytsMwyPVfvUgN9N91exJN+G/oYnZP8tcOjQRAIE8aiDC78Le+5TOJzKckpZGlYp1VHqkzqwJ269O
JtdMTaDQa8qeabbErCxVTx5piuV8MoX70J0BTAxqFDMTt9w3gxuy3glLtw/z3D644NTrmvUb4A+f
bbPbFrX/WDnoNHKsKJvBHTi5X67vT9WY+b+fuRFWol7k89qql4O1kqKutCruY+kJOJtV/u9nFto5
YejGwKE2oF+0JPuVPlkqcLdqnwinzKVabnojVq5oWZTYnxYQ1aXVYSnZtmx/GYEiplFNmnDTDyV1
iJfgQGjj0YJURtEpEnGyUiDONF7d4IP5W/W+nLS0AK3vCtHvUwqJedZ/S4pPSCboyf1sPDbs3nee
tHUIu/IzI1/rqgurdmNDuNq2aFixXVt9M9qfdIaitqK0bPCZfOOiz36Y4GzyxavTbsEPK9171hax
D8h82p/05WAOS0wsgNrb02j+XMlvvfnBum2W/CmGQ8Neru/b/885+t8ZAqHj5Qyh878x8gper1qN
qNPc+xnwvjA3mq2DuGSlejiAqye1+1ib6W6lQ2Tj54J3em8k+g14nX5f/0HSiYGqlQNwHqr74suE
LdAyIwsaiYdlDC16QKvBftKSeHAUF7/0PJ0Z4mfh7Dyt02ivxoyGHNtcbhrUpYemP45KiQDZkQJW
Eh3kICEDOEc4tnOhJVlW4f5fHCdCZ93gThFx0hCKTqC0THdVomqQlu6tc5PCKV6XLO3XHt6+GliU
j9vA/z4jD02DxzLXo1lHn0aZxfPwbc636BaKTG3euNP90CLcDlQSDNJnBBS+HFArA2f1BkVhBJpV
Ed6T1KxfF7KDzGRYT/uRPDgsDxn5YdNvc3m6volkjuXcpjADrplVBuOOxQnyPQmzNdtfNyBd1bNB
CZ6raYfEWEsMypnIBu1eUUNeAlcL14HGhv08prvr9mTPFYSQIJe3UEx8w1BKh7GYvQW7qCf5jnVz
PCUOCjTTncvbRkpTMTz5/P1nToxULJMVo21iB4FrjABbzhTDkZ09D8TuON9AC4Ef5PLsNSUY/z0d
TscEvtdhOwddwHmzvT5n8nNwZkUIEbCX7XEEruFEGKofy5PtHpu63IGBZu6fG/ZkFw+JeQtl0tAj
nwg4bJPhaabbuj5c/yHSzXL2O/hsn3kacGGYWkLxO9h6W38JiogNoW5tev/W9VRjVs2s4G6GUTen
ooCtLPuhVY/M+Q3/meffyoVAIvBL55zosnOL7363Yx4JeeOtrWJGlAa6kNfCCiPZDdC9MPErbVat
BTnSyWoedfpZX4aooPuicEJQCUdBAlU5zw5d97FQnUsZsAWPet7oBECJhfrz5Vz7K1lzENmhAama
ug21Df+JsuV74ZA6RGv9q+t21UbPjGTruLQAULr4ky9m/zzmzc+pGFRJFOnSY5ejqsDFiUWEizfN
oFXkTWu93W+6VD9lULfU8ArL+3Jb9WU8MtXrT0KibWAK/tkUDhe8cB8QDw16gG/eA+i0YaW5qZp+
4+vLVqMstuviYaiHH3OR7PU2j+EqY0LzW2aZ8Qd2/tlPEVbD9ZnZTPwlYC9eCHLtKOeCf33o5tVm
8vc6+XrdnnT3n9kTTpqhsUZjJtykPsDvo78c6jl/Fq/6cd2MalWFQ+azbNKLkcet/b6xgrgavxAK
D5Z0Uaqj0Ia9dt0gjwbFaPF8SYX7zGk6CmZ/+OM8bZ6Trvldz/MhS9qwWUD6axM7Ghu2QeFEcQ9I
7SIJrlvo9kX4IiQvfM2aKgiaIH+UjXdGNdw2OnmBwMGmrsqjrjWHvFxjj32gXzHAE9+0kFuCDIiI
qmo94C6NBv3FZlDu87U9dMDsUWBliOMoZla6Y85M8aU+881tZrSJneGwWNWyYYb2ZKxjzIpaATbi
C/RmAdHN4jk6Oj3f1JHqmeZ2p8NM2dBwyI8moBT1plehfKT39pkZYZ80y2gSLYAZM6E/Ss3+U7Se
YiTyLfFvJDxSOZ8wK03qaYVHA9XiXWZltyYZq1BbHAaAHRoEq/7rWi6bdoF26PVDIBscxobmJhMs
VkDdXVpOwe7JpgEyQU5fRhDtCJNOEZbILAQ2T/0AHAvpW8FdTWQsDGYD8Os1B3pPiv/j5wXvFPRa
geQEPq/V35f8R6IC9Uh/PifbBA4Djw2xOEonDT9/BaQcjeD3edo/4ggp4gvZcUGt/z8TwhDQ11ZZ
owGAt+3HuRPVLMpUsyTbYOcm3ixzS/PRGRG10eQYgNXLIwwa3ctDvYyRYZevuEYftLSPru8u2QmF
3iUvwoJqERR/l7urTde0b7IV+aQcWbmVbixr/GJX6T3AzYpJfGsKuXJg4tA9AUgZ/lyaaqDVAeJo
qNJhCwL3mH/vEIkMiffYtr4bXx+WJBbjiXmE2ZYFHllTrNpreb0GBddSAt92tK6/AX8I16UItXY3
TF91g+AYIdfj5ptCU71EpQMFX6KLQDDg6j2XA/VGupp2QiCs5E7oHwWOOdInYu0QofVG6ILPRmXx
7f7EaFGsh54dAIGmWDuaJ+CliYlHfTdpn0EKDTncEokeRepAOi7Oke57gK6ik+dyXMm0Jh0kI0B2
tkDCdHT6TWXYN9UY3JqLiljt7XHAiM5sCSfOdbU1cHrchaVXgBtfO5a1GbMl2JI+ifO63ui0e+xr
pmjzlA4Rdy/fMdAsErfNWrrEBdMDGiRHO+6bGf2q6RQGOb0pO+j3Xd+kslWDXprrAAaM7LuY81mT
mThtA94ck/wOFqA4cdI9TRHLvPWOoExC+uEvCaL+pjfF7BOjywYklpxlnZHU6lB461R8UDIjJofV
cykL7EHhdvTMcZlsioCp9Z/RaRE6tYpzQDZX5xaEgGWanDLxOFfJClqcpkX1HtFfnlib9y8JJMoA
3nXBP/xGgi01E7RDjKgcrslNpx0aN5wnhceVuqZzG3wPnoUSIOdK9Z4iql3aIpwDSEx8qfsldotd
Mk7hZD4m9H6Zh9CwP10fHJ+jy2gMEcTZ4IRVAq2jUa0WniWF1W9IbYeZ/pKh4ZSsJcqYDAQEqn0h
X7V/0ymsmkaNtGcOLJLc+TTW/a5jVVyAIk1xkiQ5j8uhCddY5g3AeS8wVNe7Lv2kF00UtHvD/JNl
P/uqjLvqONlf0EAY2tZNDUpue2SRNR687Pn6HMscyNkciziWFpJwkEFDucLT+yzUJ+fJbMabsq+2
Y2certtSrGcg3DN5l/oBauvI8gf3xnKL9H6gl2GCnKe7vniq9lfVvg3My32bDyy1WwfPvzV4KPNX
3ezRUIQNS36NUBBLGnCANBzb/8uYHq8PVGlauHlyyJuY5sRntYv19iuw0jl5nYIT83GjJy/Wegfl
jdCdqv+bOxDhEgZahcpMw5ADuqnZIzEO86gYGz90Vw6l2G3X5f97KBEVfSlt85D22b7IIKQ9VvHo
aYqTIvfU/53IQHA+azBbie1jJpnxB7zd4cK+XV8r2cV9fgAEJ+NnmlMEPTyoZrlhpoEZiYKoluUU
NBTZcdD8+9Gmp2n8AE6TuwA8oJGCw/hEwN7ct4VWV4hOLD/blUYWrka9GxiLpqaNVrItzZsqzWNa
bwvr6E+KypZ0GcEQYIKBAtl+Edm8GsbgzDUcUKDfz0nsJmXULs+u9mkBMPT6DMtN8fKew3soRahe
kxaEMYKXwgTiODOibdymu8yNHVUNQ+pfwGD5/wyJvsz2cn0uODIgAaGL8YW0LOQAxDq9Ne0/Xvt0
fViSigkW8Myc4M46py5Kp+F6l8Fz1QDXVreQKP/skhvd+j14d3WxnzrFs17qrs9sCj4tbdHv3yJr
BhJab9f5t2bnhAO9cwJFXCk9dmd2BAe2WJmeQU8YVWwHGcAv3fz7+uSplorbP4sp7AJv487EOPq5
34zEDK3O23gsiBfQyvRmG2c9atrXbUov97Mx8X8/s5kugd80UBo/Oe4+g056FdVWfN2Eck8I7qrp
7FHPa8ybs64PjZ/HaeM8DlZ+AxLBuMZbkuj6DiXwvTEvCttSRwbqJFTQOfBGfFM1aJPVwb0IR9YM
kdfcpsAFQSgme04KtvWTn+37JaKw/1G+AxcySsBonLucT+CfzQzopRy8Gca2rYMfU13EyNO9Xp9T
vhXeXDioFfA2WCgsiUUokPLZzG/gqaqC/A9pX9bbuK50+4sEaKSkV0m2YydWpk7S3S9CetI8UBQp
kb/+W8q+wLEVw0L3xdnAeWjAFVIcilVrCEf/vXNXoF9rARbj6IxWKJLi0hy0+m0a4XxO0h/Xx3Bx
uZ+MYf4TTpaepxUjqxuEcBwZWPmTp7xdKmjQDo9G8WpPa/nlxWPiJN5iqRelq1LWYs6oierSl2zU
gtHfrhusX5w6lOIg5UzQC1pWDrJEDHk3QQWi4CHslRJvd33eLm7Zk99fHHeaPhQSfpUARHlhOj7B
lWot4780AlRd5gRj1kNYKkCxDAqZvnQxgpxsWjRYdBb9/RhOIyzGwKXGs1J6uJWgWuFjILbV7dDW
vB7l0iUL2qoOboznz4jx8xWmeOcWQ6PhkoXWh9nzjRy/aSkLlG2FJVtJ5C9P2v+CzX/MyXJu8Wov
TIZgoOFv+/xe89YsBy9GQBkAVFxUbj4Bxgfa+X3lEaR9hR/UHCi/Prg+YWsRFp+ly6uhppOTP3zx
1Uvhvl7/9UsbEBgAiLuiee5D5OB8hhIXmqgpMLEPLGi1GzmGaKhOaxyES6cKZCJNVGTQf/lUB1e2
ILCWh25VXv/uahyOeR5CbjEoseObNLCKFbjGxTXmocWESgPoZMvd7tN0zN0R8SQWVkK/d4YdFt7X
1rB3kny7PoEXPw/K47PN4dyNWSRXLQDRztSgDESNrwPwPr+u//zF7wOaNcrv8HCBccT596GJpVVV
iZ8no7PRhilStgtx8zyk40qkSx8JqgnI8c1ZhneZ5lN0rU2uIyMwhROysQgL7di0t10/zk3IOMvK
f1jYsIYCnVu34VOxlNXg0hMUgpeobTWRCCo9vD5z5sUBoTz3Yeww2+ycT53fVklSt0X5UEiug15Q
oWudKtSJLQe9zWlUUZdDaQ6t1zcDoPbvooEuQeYkdFMpmGvXqVAh7O6N3ciKcaNBfC0AD7eD9ogc
73PSjYFKwYFNfOOX3coWRLmuiyCODBaR5k9oFVt6VGnc+ya6RK2s8MV9Y6MEjyo4/g8leBcA5sUp
SkdrSLSajzGnedjocW9/txVdmcFFovYRBLVaVL9nD1L4E51PoAeQA6+KVsZFr3W42WCYLXu9r4C2
MMdDNrTaW2nb6ZNFanprQ5JlLRG+tLfQ/SWzk8UM015kB10xcIdAhPhBy2CVosN/DbtgrQ24mEoL
amr6aZDFVLZTpVFVYZng/KNlEXgoGI/WP1xEp0EWF5F0+xx6GAiiBY23ndaYsxcnCu9JAALxpvzU
GLEaH2r+WV9CNoSwg04dGJgorVjJPy+dRbYHKa3ZnsxFNfp8Pdiyt1PAJ8E71YuDXmlBLZoNiFKB
6uyVs+HiR4FgF0hY6M1CR+o8lOuxdHQyp3jQ7U7eTKRqocSbuIHudvnN9XPio9a0zNsBb8Regv40
gXLyeSyrcklZaTY4oANoSI7CPq8n17p37AaeEpk3eoFnNRNQhgnfMJWggDwx7yum+psuhybUhd1G
DOpLe1cTNtaOUIHudBaqwH4f487tI0vXIPkz9OPXKod5bN738gAudx+g8V1u7QZPPN9rs10idZFA
5Kq372k1fNOFzG79SdQRSjz2xqtyMDdt7h09tKRClXnuQ438JiSy/QrljOmp1xu1cyz+FaWod6nL
8slIwfosAKu6lR4pNwOISBCCwjNPlj90SdPdoIpZngeItkYqlPrM6VlkfQFfY27eTa6TBIOeOwGc
i2IIgpObsXWdYBhbnAJVnQeDqL7pvvyeQfIlBJpEbbPytZ6+eOqxBVoSuis7iK/JbdlzmMA0KsiS
YoxGoLVgeMoEBJxk2KZOmLRwC3MNb9f5dR1RBtan1VrgaNsof7ZW1YbMHLyDB9hbSNGR2xZdS//l
KAAaACBCsNA/q+/wtlK8FHj8Kih+mH0dKvutFStH96Xk5DTIfG2d5qS8MlmVZgUg5HoI1+RXs/I3
qobFzJhu8cVXdtIFQPbs/gYvWxN4T/CqFvGqAWMdqqF4KMxBBE2ejA9+prX7lvjJbYvlHRqZnDau
Zvq3BtezZ0bRVQs7fRqPYOaSrUWL6jChWLAb0spaqRNd2uhoWhO8yVDj+7TRiQUWjvRp8TD5Kqz0
Nsp1UIvKl5U9jjldbnEfFUTQ1mCw+EmHoWqSrrB7PG1ym1QztWz8giTxZ+WpNugHm9ynNRc7A3fN
HSGNs3KPLsY436Nw2kYeCuAThGWWRCBsPuYlYzrEnDQ33JXPve+GIwSYVj71pVsAqK55nCjW4jl4
vrK6yivtYSDVgyHfwM9LVibxUj518vNLEG9loAGjMvy8zA90OgAw7Dpb0W2s/GeT/8Oy8ADXd0DE
xVdbPkvY1OoQVAIvvyLJQ+qmRwKRbV6tobUu3WjohQMXBgg0dv3iWuZFmxrcH0DOnhH0DVjFdpS1
zlbjK5fMR6N2uQJPIy12IYHTMzqgHJFIel/wUQ+4Zu4TOLE6Mg+BjY5KVgU+G28sV21Gf4gz03oj
2RRasrsZqjrSRjMax7U7fbE2P7If6C/MZELkksjGz9dMZuosGZOxeujdn7b93ee/nTXnpksH3mmI
RYLVWIakXSEraPi/D+w59e/NbpuUTyn0+65v87XBLCa5goxoZlIMxrFl4Nf7YZp5zCu7+fKawYTN
ORCIQIt0gakcOq4Ng24MCujJJEIXtZ7c3aNDuRJpkX//v2/zv0iL/Fsjep8nLSKBWqKHkC7pwyJX
1sFMinybWLif8haet2mH21GX6Lten80L3w2gZ6TfUJRB6XQ5UKhTdRAFr6GG5QDVYwpyp5JinzTO
DS3IW2Nrm+vxLmhIQeILdWHIVUGhAifl+VpMLMjN+iKdgDWDkVw53ZLsTXONbcFiwGK0pN6w7Cv1
+8Clf0Z7DHP90PU/PesZb4cA0wjic35veGvihp/PPeSEsKbBo3h+Fy87UDDY07I0TWTcGG+i7DaE
fpW5BQjZb8XsQ+c/XZ+Gz9OO6Z5fdi5uxFnt+XwWJkpKTbN1GXf501j/oPW3CgrctVFGuvF+PdTn
BXYWylm8kCGd3bdEKhmXdQIsztYvNiWwxp77wtMHKiOo910P+PmGwl0P5jhqTVD/QOP1fGxGpZkZ
vCZUXFvbQkTZyq1x8eeR6EIrFh28T3WmrpKWlE6l4j6totb4YyXP1//+C/1yDMCbFZ3QjEThYvFx
Kpi/oTqryZhP9/YA9x1zr8m33ovLYcvsh9r+XY2P0hlWDraLA/tf2I9uzknO2CngA7qyUDEQb8R/
yv4BWQdpbICzgFUErA82fucfRuROlXUFcPzl0Ic2vc3zmbS40/rXlQn8uLnPL8LzSIszmhDJ8eYp
QJVpQFe2gATYOqP+w0p776WGFyiUDFrytffcYl9Xnb0vbdJFHHKD35tE9T9cl4Ju7ODP0yeXbQfQ
3sBAseS21tkr3oxODNQWtBDykmwAcHdf0iT9VXLX4WGunOSn8nUJSeaJbb2K8q9W7n4peGuGHSPN
LnVs8aU2pmLapIWf3/etaf7Jx1SwG4LnwC1oKPRFEz0NO07gADgm3l1ed9MTresedSFteMw87TVz
S/8Rrhr1xq9afVfJCWWitCmzeExJv0Pv1ykDuCtYG7eG9lEock/sBSshS00yDY9NDhxjZaZpIADK
3VmiBMuBazCWSG1r27GE39bZ1O0Lw+mDlAp1sMmY7u0W90ChhmynYcFAfh7EeQYxhK2oqBmlg5k8
GMjq0WABI8m0JbLegbHQtPLUD7ije1/Hptbus6KXNHBGR/wYvbE66Grr9fxP4vfvNjDYY67dqMKK
XGi+PGUF6W+ZLh4zbbB3zUT5viDttMlagKBAU9HxkqMyFJ09hC7Ele4T0fUxR1vwm2Pm2q8WhJZt
PhXi2fY17Vb5VIXSGtzvlMyNmnyo751e9ruSyAJf2FAyNKSTfe+54T22uB8hfpX/UtDd3DKFCqJH
7Hxbd5RtTD9ztyp32tB3k/GA/g88+qw6uRkzv8MjFu4GAL4AgdiaU2gYZbEHdYfgV0YR9pP5g7de
A/kBqSLleFmExGwItQa4kfBFz42w1KbySR/c+kW1vfdUmm1xzKBmFbToPd02bmrci6SCGkfS10CE
wI6pM9Lujdac76RXuWEFRfqdWyXO0bBS8FhAiIAsPaoM0mRwr4SJNnj07hAYTuUeKqex3nVpaX+M
AXmUX0AOgYDuuu/rkm9Eqze7nOuY7LGGgYY3FhsU6+CpINth62qGiEyH8T1JWuOgWbzfuSnka/ME
r3FNGjSkLBGhWRTmjtgUSUXtOSvn/uec6XzTL45NO9E6t+/L4h4Er63pf6X5zoeafOL/vH68uBdu
NJT7obsBfqg9i76fn2Mos6VT2Uz5/WRl5J06blHDQMlhh8QiHHsABStuJ97G1Qd1g4uEBGo0/agj
tD+4RukHU11qsP7+jmpj6MCP5Dj1RR2a/Ftn6zC3dYcNz0HFH9WgHrJaH394DCvGJPmWDaMZwjLF
DKk+2vcNXko7+ApPm2IERbfgNYtoX7XHIRmsJ3SM6E4zVbIVCaxCJlONDznXtKhj1Zv0WX+TO6iM
aHbhRoILKLpCMHpX1B3/wYeq2dbE/ykb+P2lFFVXV+V+2PqJdZQU5ane97amw9mTLtW48XyPAtVZ
EvFMrbK6sfBS3fTl8KdmFnxKekgYWFLnO0HqHlmA1mdhXWFBTBCAAeJBx0sksUTgsnz4M+SGHeiF
GHcJg0dQVsJhlVYsv68N3oUNy+jj2Mi1Sv5i9fz3foY/N7JQ3LtADJx/VA3jd33Jh5j6WRfwtr1F
LrhtTNif6L27ogC1WEEfwWYbF9QdZ2nkZdbrF6VfK/TyY7d2osnRjpCtfoBTZR0mnleCdGZuYcbz
y2y1lXT7wh2PPaujdg7SANoviyvYyNtKc4SR3eOUayHQBm5dA22ylQ2CqVrevqDh4mwwYUz4qZ1k
JilQ81Jl9+YYWQIqmxtVRGj1Fzy6HujiaE4Czf9+krEkeaEpnJ4IJO4TOw+aeiV3vZSKoUYHoAUa
PKD3L7U1m8yQcCzVsntqqTiT2UvFRwHF7/GPysfHJHNQuzWPIHfcsWz83dHpZWWEc3a8mEsUWTCT
9nzkoLd5PkTYMRU2hBiT2FWtzIOM1P6OQYbgxTFrK6DwAInIwKobUTgyYtyld31dsc3YjTAFnWjx
DUR+4wgT6mRTwc4xVKRLX1rDrSNfYAX0sJzdJonu3/SJp7a4IP6AR0OP1K/YPh3Srgdmx6i2pUPF
U1Mp8piB4RIarJJ3YwYKqgkKXkRyd4pQ3EapVvnl9E3iqzwmUriPkCRN/yS9135JdWRS1ydniS/6
bxvh/WLDBwNPx2UtqjQSZ5Cmz2Lbf9a1G2RsQd43UaKV8JCMMu2tH1McOSu11cVT7b+oNjQxAfgB
Y/dTS7GklZt6OoO9Sxch6RB4HEOQoNFQ3qkcf9e6dbabkjVs8oUnG5lLq8DRz+pSSwIOqz0mgKXK
7yvLPbZJBiOTxHyVLj34TbVLs+RxZXbnl/Bi6REIwc1mNqCmoL54vvTKidZNo7s4Kzq3vSP5MN1R
VLg2o8PNjWqc4oBZ0AXOStO/twbi33KVaQc0mJM1a615lV/7U8zFn8LBbTIEye5nSYi2Zgff6p6U
Nf117wnmmS4aQgBzuHjZLU9H7hSuKJ3s3jWMEDdVwMgLlWjBjivP70sH12mgxfuEllSTMHDN7rn/
VkDaqALo9PrXuxTBmQ3MYbgHR6JlG01SvyOtx1GqMKZAc3QYBK2c8ottgMKRD4oUNp4NzWgcTovJ
8pXfskLHelQaMkhPQd+vCXpNC9AFiyCAH5prHhmXIkJNE6BZcG7A7F2chbVEVTpnHT5P5bm3ePi7
d8rR1cZoqB9nHcHNqVcse1aDuWYgdOkigF6jjlIJdN3mStX5CqykKHUvUVZsGlTuitEyX2oofz25
pqr3PgXWi6DfAqss0m3TAldqRnN/ayoj/fPXHxbNV2CKUFD+0I88/0MMT1pjyqUVd1V1yOv2sFZF
vrByZpunmZIGiWSUa88DmLQpy1SmbtzcGc59s0aTXvv55UcctSlnFiR7BnGoqht0P6/Pz4Wj4uzP
n/O8k5ygFXZlAO/nxqj/NuIXJN/Zmvu2eeFSBlIBqx4bDCfeEvUPEJ5tyDoncedWZQJhAM2FHlMO
KzhoBYwu3bjwJnic649yR3NAvNGZ7Q5aAowj69MnmHoGoD1a21K47WOhGfpGoBH2XtJGfqM5EqsA
aScK9oazBoVczP5/dxd2jw+ovQ7G6GL2S79Qo0ZxdwnZB1lJngHK+HH9AyxCzOfC2eQsPgAkRouq
BBUvdt2nct/3f4fFxgh0APtwCuioX6KntxiB1wAekNjciHkJp7CC3eEB/3Z9BIslNIdwwKQGbAi1
N+sTSElarSF9Wbuxl5k88Acte9WzZMQDTPCVUIvJmkMB0IlEYrY/mw2qz1crlAS0EWmVQIkh9eug
ymz+I9dQWPnrEeH0AkHZgfA9HqyLs1qYaHjjbSiA5AHmqM1DLt4y4++fUB9PijknmsXVl4srpyg6
OI0c42SyNhVE7Hi2IfrdwNeol/MSOkkHPmYNHTsbD/CZJryEdxr9kIy6GsbYMHiz72CnvMl6KOox
L/tmYOtFfz97p+EWs0dbF5RggnCUFgEqAtGk0o3t/Loe5fObEHOGxxkKo+hIfmJhmrxxual7YyzG
2Yic7DwZ2/YYFMU7A+bTt3sg5crt9aAXljpSO7xAZ290WCIsEhEX6ipT008IOvXBZD6Qnga5tZIw
X1rkLtCrEBJDAx696fNFjm02WAxQttjO3UC9Juwv6aUf6+E0wGIXEUm5jTU+xvorbOsDe2sbayaI
8zdeLrnTEPMYT64VWO7IqlIIkd7o0ALTfoUqQSFu5ey8tLABUoSMMLpJsCBblLAaffCSliOKEoHm
7yZYw2zJP83WXLsClhhwUmvxzVPX5WzMShFnzN+ilxFIvCVs8vv6yrrwOAMeBA503lxmgEbtYteQ
wetpaYDj3TBszG0OsqFAYTQDpOe2dCCp9irXBMcuLbTTkIuR5Rpwv1bailgerXYzNjfXh7T284uv
M+IhTk0PE8fSx0Hdwzb9738faPVZ+xhnNNAC52us81rTABGWx503BNnckFiTVr603WfLLBv4W3yZ
ZSO+h7ZRCpQ3j7PixUxJVInvdfX1H0Yxt99mKCLW8WIzqtKVtuOUPGYB0vTQ7tZqWBcHQdAgQwcO
TbLlNTOMCYOmuC7i2kTJfV/626HZ/cMYTkIschjeE9couCHigR2EvBn+LkfFeTV39VCxwP9m9Phi
ijqhl17REx77Q3voBnYk7AmYur8dgwFDbdjLIJlHJ3R550+gPxjNME1xNxzQykd15/rvfz4R8fsf
OuTIgG1IB5yvVmOUJedAL8Y2lLgE+cPRI8nUIbHFprKrlabrxWAurkcf5CqUI+Z/Pzl+Pdjb5npa
T7FvNPtaHn2AGaWeB/rgBDr7h5mbfTNwHyJRBjn5PFgHmKuPo17G6Xtn3XjeysRdOBmBMgbcebbs
wTbxFr9vKqupyl6bYvTDHiyTQ1zJ60IIhDyBow1B2d5/scvyWRPpYbDGl+uf7fPuQUHWmF1q0QBD
f3xxiE2iT21ucR5zw3ytOv0LqDK/LZasDPLzWXkWZonjskmvwPQZeTzW7h9dQl8JlaLrI5k34fmV
jBAwPkI9G/xxFOTOP1NpUDHAQobHqfo+WN4WNQ9ojLAIcirRP0RCuQO5Omoqn4zXU+YxzfA6HpeW
vHWpSEPh0DDrkQpWE1vhIi9RXPPpMGMVCXr8uo+7YP6CJ2s98ZOOWu7E4q4d2y0ijaFe0/5xNFL3
1h/NacOJHtrlPdDARdB7TXooiNOh29qXzxKWvJvMzP2g64jatJzYQSLEsL8+Ixf249nfOH+bk7/R
Vq1RNUKwuK/0TZlB+bcam4OCao5tNG+y7jbX41361uDUocADRaBZTPQ8Hsp/nkCTlsUpNdvATLUb
k4oN6InHoVpVH5pPruXCgs4R6u2zgS4kYM+D9dxpdNp2LDbM32r8nWtfXetFyAcDUrsN6skHvdT2
To/qOf01WSvv20szexp83lgnM9ubmuZnnLKYNQxNM3N8p+74MpW6H6qG3FhijVG6tEj6WG8ubA9R
60VlCcbB5xGncnaZsxiLK71hc/vRuKFWDgtkEzWCeuLFbVdZxT03oROR904a+j2gU05v8BB3j7Py
pS+dTyitINfW7bm0uNjVA63qSmRqiPsRHAnWafelqH5P2Rru7dKKOo2zyBXhxYzSl47GY0OPBi8i
rdLCosrCoflLZfn/5hf5PFKVuYm07CF5adV5SdIDmZtp6Q/IxrCgLIvs1/UdcnHe0BkAxpLgqb8E
kBHB1ESkMcSDTx9kI2/cbtrkLFtRkVoivT9G46EbMF/6wNAt+TqsH6ysMi30XJRQG39s1CYxgEVK
Bs0KGmT9UQowRJhaXfVFNFW9kbarIuBZDHAJOiegpgENowZJSc31v4RNzn8cJIwAwEBNAAZ1yysB
4OFpkHnJ4gaCIuiRBFZ60MyDcN6uT/aF2w1IJrxsIA9t6ahDnW8Z5qAFngvEEfrbVP82+mblbruU
I5xFWOQIEhTpYqxqgBKnbQcWmAsjb5HXAO8+9wYYI+Mr3u4BMVV4fWQXjp+zuIuzr67Roa8J4rLu
ldpp6DGoYdyw8qlIXv8+EgQwZrlb5HWfj/SkaXw2H3RO+Q6Xj2yKRfOb4Q2vnq4HuvSxTgItKXrc
TGzoZHLcVSYcsu/WDKPWfn6xFnydZYWdYBwTYCC2L4CFWKt3XVwNp0NYrAY0Pera0uZLoYsl7na3
TcAaLLf18KrMJsJKCUuj2Ep3ZeouHCogFGA7+Ti5PiuAmk6iwds7Y1DkreWGt/awmXUq7lILHirX
v9KlUJB9cWZIBCyHlu1NEOcrvzVQmfb98s7N7Jssueudlct1LchiHpt6NGHfPbI4GRT8ZN6Y+56D
IHV9JJe20OlIFluIuAwkfQ+5Uebt0xllQW5s88Wxvth+9P8XaV6aJ7kChX7p0FUYjsqi3A3x0mZO
mLJjMayc+pfW+OmQ5nk9CSQsBUytrtDyTuStnjpPbmn9uD6WC/cxhPT+9/3nfz8JMVVwKrY0zBrB
WyhtfuSWEZoA5a3pdFwciuui/oESPwIu8gtzoG5GK2ylspDOISWOHk2aajfXR3NpDaB8BwojkMhz
O+h8NHUJ4g3J53y1qv0n0aOb05d6CzSW5UVD3tDDIFT/dj3opSk8DbpY3dlYZFPSYAsZ1R0QKpkF
0MWd1rxcj3JhaOAZuahSA5MCg8lFKt5npZfC6ZHHuWzVo6nodKNXrbf3oBwVCU8Oj4XP19hNl5JU
F3kNEBAgn2JOF5tK6NhJ0sDyUNojYe+9S277fNzADyoE42xHiYic7JhkxTFJpqhXK++dCwcHhNnR
boCuNC6r5appuQ9gcDH0MbOaYExtGK69mmv83QsziyD4D7eiDXrVYoxwZ9BpTes+zgz/kKeAyHX9
HZ9g1VcdOrGaYsxrcPHMgaTAB8gcPAD0G8/XqJ2PQ12mRR/3dfHoVIkemEUPq9Dy3WEztL0s8yAV
9kst+qAnWTjVtNheX0sXNuNcgwAHAb0v+xMxT1RZ0svap2hmF999+i0f+Rrdcs7jP43yfyGW9AM8
UCATxVwal8YN6qrHQhJY9jybqgg6MjzZ9j+sFHhnzJ8QKj2wtz2fVasCozS1bRrnTfdO+PQiOHvW
JqRv16fuwmbH3sPvIw2fgRiLr8cnx+zVQGhsFDZeaceaf+HDI8m/XQ9z6QuhuoI0F6gHVIwXx7Lw
wQ5y057GyePgHL01l+FLo8Abb07/ACH5tORlw0d8CYrZ0jYjvRXinbmAha+cxhd2L4AMAM/hVQmG
5LKiAuZ6p0vA4uK6cg5MY6HicAUqp5UwF5barG4yQ7QAiIHf8PmnB5S6bGiV6mimTb+7zP6WDP6v
gXt3da0lgURdJzDwT+H1L/Q56tymRtMIQDj3M0wrdwdfTp3UYwcKyZHiyouoqQUkteEUUaahTECF
NuRa9e3zwpjDogCPmowBFPSMkTi5r6tJjVRrKj3ujMh+Ecbu+qg+Jut8357//uIGxcMS93eH34cw
aBVAUBie9DC0jfhUxXAF3JS1vePj8NPM26940bz3vdp2Goo0hmpCrWJJpAxnO0kvVlwL/MyE8Jj9
UCTWTeFNj53wsVdMdqwUFZFu8RdoPH+Z0jQ0027XemJjmPS5bDoApwRocem0SVCHG4Djtzh57aFQ
j7d2jl768Nr05KYcnZBoVmgMxm0pxA4350oFfAk6wdsWpJJZ5RulQZyUy76K3xCvIOWICe+y8l6V
Hj+MLTOPzWSImzQzjScYgOYiALGgvfdt/aemDf2zTEufBITvEnJU38eMd1Wk5V559BPSRKTzfvZd
j5rpwOXKbvi8QD7+zFnz3kWnZllW0mzeuoCEkqP0wLT5mkbXFwjU2z+d7AQtIEATUZMFl96dr9OT
FejSUmayZc6x8Ugd0tzbOIX8yrgKLWPcwMwlDwyaRjRBD7WxtmAZHpzegoYkbfZQtHwH1SFg0wBo
cp88aq63n+zipmn6PX4uamE7opdtCDkEpG5ygFIjlJEar+SRnPAA7730Xh+G8gA6IRxiKvu3Kb3b
tDXR4Tb7B96ld3XlP9K2T2+ntj/yrEXVOKcb0oI3UuS7wpL8T2pRINqTgkU9rKmDzoVkcZOMu6nz
3ppiKAAnmuJsasagNNhGM6pbc04+cotawZjBRJf7iu1pDtexerTNQHjVuJlgLh7lZRmZrvbH64pw
Aj3HyxvQdloYYWo0cAVEaKBplAelzIdtgnoxDZKs+jZ55E40w1vu+NHYeHu7o/eOwY5OUUSWlT0N
Q7afEn1vD/5tAin9vGAHSBa/gWO9z2xyA/4QxHp5pJiKyrHaGsQ81hO7KVr6xU36vXLSO5VV2xa1
KTV8a1sjGpmzEa52hMcMzuXR3zhjBwtQedNK94tBkqcqE+gb+70elYrcpb2OKiQd36Fn8dZaY4R6
aUxqc0NHHwSXKm7KMdvXmgDy3Js2ZoaV4JmbLHd+wPzqoKcDDxu/SMNG+WkwySrbtkaag5KQx8oq
UHEci6d8YpE12D+0xnG3NlyIImD1IdgyNt+t1O0PNC92hMPeDfUs0oH9Y8mo5JW9c9J6b7s1yB2Q
2gxB0wIY2UveizzrD1XvG5FLdSBI3DHygPcOQDvLQp5236cB0mEkcVbwrBe2IATQAFSGDhqKdUsi
Yd20xshK4Rxtzf9utO1bJlY2+Ue76PyYJqchPioXJ5sQL5lqYBN3jrrP9DixzRTih6P5JrW2kSE4
ajibHCsy9G2CAraM7kVv7vW80Dd9/cfSvV0DnVwNusfTb0qjAYvq2HKGrqhFSVzrPfg7JGosKTZw
/1YRNOPVa1kY7K6Et8zKnfM5GUFh0wFAxcJZi8fGoiScJ5kOaIQxHQnpQjbFDD5TfffspdnKrH0+
uc4DLZ5QwEs77mApJG3qptV+ozOW/X2l4zQEYFLnhyN3RqHhCT0dcxgoFF86uqXDXxdTzkMsbuiu
Aeewm6errDcKvpPad30tPfQWSEtcelheKJnreLDPpJXFTIGu0iWABDtH0rsNcNKq35kef26A6TQy
K/RBSbJ8XkZKV+PWN3Jza3ZqiHpd+2kyueksHiVlVm9S+I8rIaAn45P5ctwLrXzSSPOVT30Ektq4
V1NV4YRNs7tigM+1nAa66RjYjaWiLxNcsPdEK8I+0b7ptHscNR0k8PGpVtajJhtowNl3+TiWx8kU
NZzZ5BPxm43g9s7EBcA7+2tSVt/9Onur0toJwLEyQqPvkTT403tTiO+OMdyZeneUthHloju6VbdP
RxWWmW8FHrRt5JB/R/MGqYzj3OVo7m1lmrZgcJp3A/SmS2Z/0aWDu4yGtrBCve+3diZQ6AJ2LBPG
LbbmTV6oZ6OynGAs/DsUZp+vX8mf36/4WAACwDsNKNBP1fes8kBjygU5OoNIcZnRLui4fOJm/tTq
WpAQsvIG+pz6ztBz9OgctOlAml8UPEpZtrUolXH0VQPFlSzzkoNspuF5LH04k4JfjJ2VyeHYMNlu
rw+WzD9+fvLhjCZg0aPAcwFT6ZloX7g8GY8ZRNvuqNXTF7ce6j0fqBUKVJd24NRlL+hparOxB/lR
AXh1AMAHIqSpbh1gf9DPVqTeK/i7zl2fDyWsq7vKDhw3A8lnonkXgJGXP8ummjZl6vxoezN95rLt
ytDsWPowFbp4wgvf2ThVCpEGtGD0V7Oz9J8sgQKiLQZcw9gH0C1WQGRC/+9bojvD1m9d/8VLTBxA
UmtQZqPjnatYcmezTtxSL8uPmpbTCCXm4UYaECMWPBmgSWDkt5xN0P0yS/eBiUR+SRIyvoimw4mN
PPi3YTLwpbEywxx82SSgGdFqiPmTNCwS0UNT9P9IO68dyZFk234RAWrxSoZIzYwSWeKFqC5BrTW/
/i7WPedMBIMIInsGGEwPGghLdzeam5tt23tQjvBEb9Vc5ziwOAwCBHUhYjcEP8uuYRypPa9ks3tW
6uZrJQf7Uuscs1R2GVEi1crD1Hsfwk2G4xUHhOx1friK0JpcPSzN2hDMUA775xwQTxv+ycPPQXOf
BLQRGYLItR8bPne9Sp7I+BsVRR60y04i7xWzM9tx5N7Yt63bpfeQoatbcf06a6AVPE/AMOBK5F2C
xEqjKwvfzMbnqDyNmft++CGQFw25KhVJdL6eReGiR0y8KUWujdTqU1SMVcGWWv+LqCN88/7t4opi
jIGmNvDqxQUFK2tqDL4yPEvDR1M+4HSD8dhvwdFWsgbgdP+xsghCeIVU9PO3ZCihjUriMVG+NXPZ
X/t8ezkrWcOFocXGCSXEubmIITH/wwMC2kxR/PLfmZhd4yybG2Rz0GIZE7Hl+MNzrTpCvzH6en1J
cPzzE3YGvV9PoDax6klNOm9XTXhDSzL4UTZODdIgfH86x3CShh1K1fIVvVMhDe3U5FL3HGtG9ytM
xekYIxnlhpEi76FhAW9/e/dWPGGehqIDzduJm3Be+tnuJXleqW2hd88wdjLeHd+pLCsDueANWyLk
K7sIeAzctkxJWpPM+U85MyVqkzqm3HTPXa3L91MbTsesKMpfaWANH5VGjBxj6JkXvb3AlcjA7Mhc
rQOiRJBdLFDxhrgthaR71tSq3FejKB46YxQ2zm3FzzWwlyihziOdV2zHmlK1cHUW3bPUV+NrOYwx
9Rxf2o+tsgXN+IsbWtwbdBxnIXEKdqDJFvllLEo+Qzpx9xxMXfTSpWpuS1DjuK1e1q9BMSk/47GZ
ng1D81+qaRJ+REEcIi2s98DN0uxbM5nhg8etvS+8YHJqmUG+tDb9D1Zn8RzPJY9CErIuSjZNtp5q
cuv4TZrsE5Qw7CEJ4MgYGrjIy7w8DF1i7vpq8p+48FunsBrR5uLs74Kh/tkUagfaUeCbafNyPw75
cRAHXptdAdWxkkH/yD1tj/qwrwK4/nozDslCBt8G7+cUkeYf1EGjd5EY1n2oNETeKZB3cilo922G
2I0eqckXZop/S0Oj/baGSXfqomn2jSq1D7LUe/swaMpjlJWxK2YtvHItvZLfoOCF58Rs5MRWpAie
Eb2q+1MTeX22UedccwtcAmpnHQzoVT2pSH15EpkueVYb0Xvu87z+HkPv8iQ1+bhRa1vJJiirU2ID
uG5Qx134+VR5hRJ0cf9cC212mHTNdGOv89xSQCQSpiZl7zV58mTIifebZ2jwL1Y6k9HCvQs2gm7T
5ccd17EA8rbqn01p/Fm1zHnrESpTfrIFOF+JIhcP3sU6WykJFLiGhufAs5nZNf2d2Z3GyO22VK1X
IqMO6FxiTy06XMv0DLaW0hISpXvupxNtOwg7HzP1iyT8uh2f1tIxkiOoxk2oByhPX27cGAmJORhe
96znhuP5amqnY/rVGOKfIqSFMyfN2wQzx0ZUXFucSQvL1FFkAJK62MUg6ZniirrpuQlAZfjupH33
pdiZ0i0u6ytDgHZ55Bg4Bv0FHliXywMsbullX0auaj0hreI1XzMgIMa325u4ZkVnxhy4JUo4BMdL
K5LH5Fusa6HbdWjc97BfSEgZGAC3wg0/X7Wk8k5kNYCRl8cVxYVKl8QL3UhTHvDFo9rldpvkD4lu
3t1e1NXNxdaZGg2SeWyQuYfFGbWdNvU6fD/umD4ah2LaSGquYhM/b8EZQqrJcMVVoW2UC9lLwW26
lZAdSiP+NFKR1OtpA4bxt6l3cV3NdlCAp+VnyCDUF2czWCIliQGNAUtJd0oBqS8l5I9h/Oy1H5gY
i5qPBew+tGXsaPgA6dCGp1/Fi7/mwfzPQOhrYKzZ5HHaiE3olr0x164/FoPwvUUjIvKKh4lBtduH
trqrvNr+19wiG4UgpUgCDeKXWNYgKoodSfsavHtMYrGmxZaK6tCn2tiFbtbXtqE8WPXG97SyCrxO
MSCJR96ck7v8nvwA3ILaswomex0rlZxUfUvz+9tbteLfGIG6GPCjcY2aFWIjgL7MZNw/+ebpb1tY
gZWDB5el0sVhaAxE+uLzwe/EkrQlcguRYoBAL/Ix89XuByQD+i5KjOiDBU/Z7vaaVjcOmQCRiY95
IHdxMn1q+lMvER6Yt3Zks3RG6z4IkvcHIUMELjoD7bmYlrgzXSuFYvAnzl8J7FY9ZcNbVM+ccRsn
dHU3cflhZQam8l9oYC/dQE0DJOU1I3abv0g9cxAPTYFQMDROnxGQLu2eCUpHjQrteHsbl9QFoFOx
zLS3KVOpn/+ES8tCWYLpZCjbVcpgLwnqkR72AaWB74Nc33d58bvStOdYn3ZqmT3J7Z/b5q9PkVIC
kh+ACOH9A9l3aR1CscREBSp3xVM9OElj++8GkQDLObOw7ERnspiqhY4Fmrrah6Yssx9DLHdbjrK6
kL8FP0I8JeLFQqrI95RA8nN3GA7Zr6H9rZun21t1/REzrDXfTjzp0ENYQjq61krKqcoKV42s2ol6
tdqJRb81SrHiD5iZdYChsJSpiyzLIoMcxZVUFa6YJC+eKEMMFuxz602JPmeR+mRO0i6QdBh06AE2
6cZHfbVGYCSgSfgPj7sVwEevm1MZSZNb1511X0dCfaCzXb83gV9Ymf+Ks+exMFMup+YsOuYdwxH8
AwRU6Wjuy/Q+T47q1NhcnrcP7yqZwSRVJnAsVKQZU1u4R4nEFLq5mega3eA9ZTz43HTwop0MPnNn
KVW04Syr9mRKW+QzMCEsy2iWldVTVHmTO1Rp6PSFtjey9Mkqop8tnGK313bl+vPazmwtttPKM0Xx
rAAF82JyTaU+dtXwQZ+k/b8xwxWJVAaj4st6nVD4tOcJRG6CTow9VY2TDGZml1W/kVis7B1kCxCv
QaQCXmc5K4HCGPRn3ii4ivw0FV/i6kVpftRRsLFt16BFZmxF7hUI4akKAaS+dEOlbOISjIrgirn8
wVAGe4oZmZgeMw1txBSi5U7KdlU1aE+B4NV3Ha3zvdkhunl7X6+unvnP4OYBXIvk5BVzlDCMOUAM
WDenVrJFf+/n+y70oI/6mMUdetKH2+ZWvAVzpArSfOkwhXG56ljTBTgAWHWYPEQmRNKf2y2q2g0T
y+lCqwwFTfVagXzkRYi/yvqx3sLxzT59kWr/3bT/W4WyiJIJc9hUuXrBTZJDnx3ieCPv2FqCfLlL
ZpjzzVbsUhfnNohZeEYSW+7fbp/F2tGT1ACupJ5BpWmxClXMUyEVTM9tlJ+BmTiS9do395LwaI0T
7/0tqvu1TaNuN6uIW9BOLZ/CWRTIim/JnttP30L4sstqiy98qRXNFASydGcm5hWfhfZR6IpWjjBR
UBZ90lPlLWbysIfw2RWSIr2rx8Gy4yavKltTplfZ8mPEeMcfyqDtIAh1PE/5kIc6WnBmW2x88Gtn
Si3WlGXTEMnxFt97pUSF6nue5ybTYw451UAr2Noq2sw/snRM4v18x4DLvBJTQ4xaHetRNN2RUsP9
J+9R2aLYoYd524a1QA90QR6qNegMVx5MyR0TSrBZB6dx0QOaqU2KfelQ/Cwiwzp0ptJ/zfUy39eD
Ytx3YCegjTW/MT8PG3Lk/6pJC3dSDduMCBLX0Uor2nWp1j3kmHiQaYXflaLc3vtZJ1Cx7KhFNrLR
HQWxzo9Syhfuw73V2qbY6rYKydY9xMzRjoZraI8zNjnWJQnxgqJ0ZDUUbU8LvxudLu2Htsuoimr6
rgZ1k6B2DUGiKezUUGWC1CklJsTEDz1daXPscsevhgAxdctJxQTK38gX7NHPDbupkISCjVR+UUJV
t2NZqu1CUgqE+IbqqY+k9Enujf5OZKTwGFl6/hQ2VuoAGReehSz8WmYGmNbcHNKvdTdQ0x3CJN9R
0B6Z+x4r4VhORbPvlEjbN3FQvEa+pNwxf2l8Sf1AOdL2VnZjGzYPfeWFD1muJ8wrCs2DgI6mLabh
+FgbYu0GgQGkoCsAfEJjd4SS6i0IUVLxesPbj7KRPahTHd3FllYd21Qs9lbAEERAdWeHIqsOaqdO
XGaLPCf0tMQhi2Y/U73ZZQIXsRd3yr7SlezQMxx7aAwBkTgThuBh8PunvAnUh1ABNeO3Unw3yF6x
p1VAYyJAgQf+Hwua7UFGzlYNnLEYht3AkK0dDMb4VIxVywG1/ZNnxqk9qL1+FCex/WQKc7E7Mjy3
MiLv0FOXcmvDCG0t7EM7odsBSw5oCVUUzIOqeS+K1yT72otBq4PTQ3BGFD/fjqZXz2CgBnPngyYI
yGvyh8vYk+hWWYdmpUNDqDmBZ+5ibzwKhvfUebQyk3hzlGgloGCQbxyuWC7SJeZTkhp/aKZGdyNE
mRJh+qQK4vNgaX9ur2vVzFzAokJL52X5IhCLMeJd4umurJaCLUjy11ZWmmMua8XdbUurwYu8QIEk
asZ8L+6jBHLvrvF000VC1TEC4Mm9lO5ARb9Frfzltq21uw8ibN68VMyuJ31CUyvI9HzPtYbMtAml
j2oSPwvyAPjPzJksindSYm1M769GTtrb1BoB5l+llkUSIu6UNJ4rfzdRu9rfXtLWry+ShkqxplzI
+XU9Z+4FUKbWblQyV1yc/YJckYEMVrB0cbCEiTVpg+dKafLgK8ExKaNdZmmvcN3mthDqGw6xtiLe
opRf6HQw2LMoTphGH00d7STXmtLfUNLvqyj8F0uiC8ww/9wYYET48qsdKVe1ndJ7LrJUTqOKT0aO
poL0q9SafSBsaYWvfEvo0MDPCiqEt+CyR8oAlheluWTBQs7YM3PssRYdkmkLXb1lZpEGRVHfwUk5
We5kuKFc2kJ/T9K08XBYc4bztSwy+SZVeuAmGJFSN+/v08JWhqcCzG29AVRd+1TPDP2FAZ4ldUUb
TUNnYkhpj71x6vMPegq7VqCg+ven1jbK6Bt7twx3k94IVViPWOusz4oQHRt9fPS4zG5/rKtmEB6F
pcgCtbMs5zBDRR6TDJY7Tk4evQI+EoT72ybWwunMTAeDIJS0Vz1R+FUK1Zxm+l3fczrRs8FhmXnk
MAxw29B80sukky4NDBwA+5Cpmdd6dkAe9M9ZYaCqJAA37P+E5FnIuFfe3grJBZnGAPD331mcl35m
UfbKqPUCLFp1eShy+HGK06B9R0jL7vO7QC4Yatnqb6y64dkq5+/hzKbek8tWIzZLNXXiLCW9etMt
UPZFeqiT0ukHdeMVuHqAFMMAc1GTAyp/aXGk6y76QeAh9XqYUN/xNWDm3rco/Hl7N1ftgCqe+xA4
yxLaPHaNH9OgQhWr1qEvhIah+O5b9cFrNr7ktXg+3x54I71zsDeXC5KELgaE6FluUTFPaO7Ddksw
9rp+yQuQOSvgftxG9AcWvkjDPlGqbtBd+HfcrFSPqal/KvuBY9I+1NG4B9qT2LNOAJyswdGKlF+3
N3Plw6bhQR5o6nTjrrSahLj3NSlMdVca4X1NOz93xgnBSbMUpv1tUysRGFNME4KDBgK9bLzEcS22
OTUxVxe+TMOd3/OSiPW7EO2QTeqH1WURqIBPMo6JKtTl0fViGdf5KOtuHTW24SkHlOAPfblVjVoz
AwXdDNREUph++aUZYFN1kZsBMOy2dmtR7myFgclDpwZbdIAwIvNbi7CFoyjGTF0A8enSVWZoOLqi
veZW8CqeRsFoYaX2JDv0KyZ4XrSucxDWEegVBGW1L/WQ3haSzrZQFb9Tscu/MEYzlLbcVNIdbBUQ
7mtpBQpcUk9l7PePJJXDQSjzcKdHKRLWSV9MNrlh42iIKe34q36PsQSORKq6j36XDztmlrL7vmyL
+zBIdLu2Kh1BFN96CkqPoqDW1Q5wJZhLQiErX3zBUl5lL2BmxU9HRw+NmLLdpB09uQlcL29ilO0b
fy+jy0sumHd7P506pLQ17QNCG/p9CSjXrkS12xVIBdi6lmfojbbTsx/1/2Qpf4EZGv5DD6bbqbkS
AWuLyNeoQ/zAmDKUAtKsQ+JX1rEoReW56WrEiMruk9+Lw3HIudN8LTIfTRBEx8D3cochjeHRT+KG
5NdnDiTy7yb1EAEjyKXyUaM6ExIW2mwfMuzP49Q0HgoaYncgNrpjBL7nUSom0R0NdTylVW99ouMi
P9a+Ju4FQczsSI5FWx0U8SHVB+N35rGguFKmhwBg0i5B2eQBgZq/kyfWp7hCPYsZn/o4i3MeTBBb
Dlr00j3/NNlK3PpOW4TtLlGaDAS94ts85pCKN2tmpHyFQeFmFhZSG3mXoGW7M7ypdfh4MkfKo2Yn
MTv4px0M4Zh5oe6ISmg+pHDcPHelpj6gw9K/6APoIB86r6eyQiPAUyPhLu566S0OxAbHUobBDjtT
+pwllbcRilduMzqOjH4AbANlvuw49ppZqGmto4cUTPss+Sy0v7uhYB4C/p3+n6LeahJfs5TwPD43
uLiylQDRMsHUNGZ83Cr9Nij/ZN5LGNxpyolyp12Lk9NtQbXWosm5zcWVTdbmm62ATUZp/G5XMYun
H27H4JUrDUJevrq5swNEcGEijFqYCTTPIPdpdh0PZK843rawtgimJGGlQI95Pq3LkBj7MsNAuLPb
Kb8kD8WuKQXJtzUx/pe5fRkNUe+m5zfPS14RZw5yy6UK5syNM004oJKV31UFJFtCm/8ztK36iLiP
8iVR9cgZ4T13kEyrdkkVAYGLjWLHCupTlDbm+9NxiI+ZdzNxU6L04kLQ+lhG/4D91Uw7FzunJEo3
vvP+LYYVCiA4VAeKuaxoCm0iRH7daa5f/ul8RJp2Vvn7tok1Pzk3sXhnFkXSKIOFCe2pNhMUobbw
X7MbLM+Pzhh8oZShrqcN+shrkUpONBq3+Te99yYErYfR9kLxTatqMvJoa8h21TFhSZOpN9MvXva8
i1hLsiGePaY0/oCB859kRY/2SgyF+MbmrUWrWbORxIrywzVMhlpyHEyT6fpmVO6Cnnmutiu/oNAr
O2Jo/GKCJ915IPr3ZtkrzHZE8bHJopkVC0bAyVL9F73VUpsuByo3YR4eKmkSnkISRXpekCZ2I0yx
aRqL94IZKch7VhTpEZKjhGkNTh6m0n1eMDNPtVJ/9PVaP1rh4O+ZscneQqjL9rogtAcV/ue00WAP
osq7a7Oc/8+Li7JoPAB7BZFLMXWgKDmoe24VANIi9Gcqo6BcAx13cQ3RtlnBInJ7/za2b0lzoQ+y
MiaeZLpGr8EH5X3pu3IX6rJvAxg6VmPnSBnaKbeNrroHVHOKjgrONawzV3K9YR4Zo934NBb5GxC7
T4gaGht21r6smTD1f+3Miz97l1m+WA4ZEnluT1VgDENbnbZUfVceSJC9/sfEotQhWwkT0hRBXXjP
5OSx1vBy9WNAOvZfbdnfKf+zpRjMRmVqxVL88q3VJbKTz5vi739T6GWgOFvMsr9dok6RkHuabpFT
IgyzT4ku2LJav7R1+CvO9I+stoQFRb2LlfA5ikRby5vdqBUbGci6f3AvgB9QAKfN//5ssUKdITSo
16bbCYkjMPKYMukOycj+9p6uJh7zUBTRHe0eSr2XdrQhyOJE6E1XjL2dB7kSEqp2J6l36qh8qzT1
VxMxTz7192jYbVRg1pZIVkB2MMMyr+h0GzFTOpRY5vN0BFhZ8c0Pt1e3bgG8LzxSoCKW6Ydc5VOa
W4Xp6tmL2Kfs4Yes/n7bxtoHRu4BVwNJCCNZiwRE9BqxI7k1XMT5gu7Q+Bu7dM0aSWp4bmDxBWuC
VVToFFKrLF8i4VtqtlAv3GnGkxi/mN6+pdLXW3d9i5qU9twWz0Pc2G3/6/YqV/3k/K9YfORlylTj
MLFMMX1BINWOAhP1w32cQ9RjOlnwW/LgP/pz2+rG3qqLXmo8yICtuAVcI83dPtHf6sTcCCrrCwOw
TfrGe/cKOVamAfoHQWS40RC7ZTk+mgWABTUvUDb1vmph8oNn98em8n5Gsrmxq3/xHMtoM3eO4JSe
K/jLrzwwRK/WpJz8uFVK0WnQxHGMyavvzVZt7/SyCB3d9LPPSTh6bh3wZmUuK0MZBH4LtALRMSuE
n3XncwJx1+1C3wvupE42oCwf+l0yGum+sOQf41jp9JEta99aeoS+kii+dboGnAXY/yEekeT2MvTK
7V4GfH37DJXVj5DGCEBDgDyQn11GmMyswSwFhuHKMYGy/aPXQvbU9bp8Z8iFdMijNHbaHDaHcsrJ
3ZvKPBSpnPPWHi38WUhPCIsJxzRou1MPIwkNzMlglDwOtX1Ut1ASjV5q2TQqvDuf9IhAoosPw+BV
R4lqgwOwUnDAM5QPPNLVJwvxITRYNevV89p8Xwil8lRqNFITfSzfrGojPPy9MJZHDIc8sESd6Zsr
SI/fNBD6JzXF2Ix6RGn9U43S10kDyNzkH4wmpj/pnUSzcSl9nCShApSmQNU++bacTJRBlK+pGN83
StTZpVo+BeafoAsBqitbX8Lqx0Y5lTx8pjSTF+cETUc9VSQgbgiln6K1e125u+0K657wHwvzX3B2
p4WNmo2axGtFbMNdGtc7IYVVIHt/G9HSId1k02GhvgJ5aEEA4bgpG65ZlJ9kVL4mQ94wsR40/mNj
+SQqekmuslYz3LwVHpJWp2aqT79N9AjsIe5cVYr2wyA8ZMjZTsEWr9havnW2QGvxWFIb1UojPnJ3
gPHeV74a+imnsgaX+e3j2rKzKGpOJTg/KWGRJRLYaI80L3m5k7co/ddeZn8HQJA151iuuqZ1AH10
mZlu+5ZP4F/obZe2osHMupEMrPr3PGnyP4bm5Z55H+hwNKhAxruT6iick7kR6LZ+f5EIBJVeQ43E
73+FZmDGv2w8U9Z+f2Z45ZXPi/JK+BaNUaab4tx0pcqDs8iCrlqI/0XWydgSuBgQWPRgF64lqUOg
+DFfaFbvxPSD/7XJ/sUp8Cqemd7mhrI+x4izUxCKwA/0TjGolMu2nsP4IXTyu4dtSZlm6h54yInu
V9PrQGJqLnsJI112NymwNmwR3a8eBjTWM4U1vYwlSakcB6GcxhbPBD8/KPUPzzc3jnvtu5jzyRk2
Mz/tFwmXWIoQBOWB5frinSX/Qx69j+IHtZruYn8jnK3F5TNTf6Pd2ZkEsHnFdLnotvrPkpHZdWs3
ysfbwWR1w+jSgfKecYjL1kVpiQi257HlGuL4Ssv1dWyM078wYcAlQWNLodq4cF6r1kdf0jrTDUQK
c5U9hVuN1dVFnFmQL503jiYjqXweS0Xq1KH9L9C/1lzJpPtHu/Fq6j6Y2j5OPeo4FFqG7ncVotRw
vL1Hq16FvBBjH8wGXWFUvELqJT31MFEy6B4nFvdGn4g7Kc1Fp6pa+WjIsH3eNrrqX6ZB7J3b32Bb
L7et0xo/U5J5EhgqxU57zLvHwdx4KlxdVgoj07SCJd7KfztklzaSIVKVQIjiky8Kkq1N7QeJVgZ6
6j9U9BjeuZ6/tmjzzQjI62elmQVGKwpZfEKG5NkY1U+hmu4MJft128zVWS3MLB5+8WCOqV7n8UnT
eVr6Mr0puPp8YR/HGfH/cNva1SEtrC3ijSRmwqCpLKrQGWKBsq2gCRzqG+nwbSvX3FrIP6dJnsYn
oXs0/YNYufmWQPyWiUUYQAD3f0wY1Z3cH+tf8hZZxbzxFyn9xVYxXnfpa0WVVg0v0viUKO3TEEi8
yUvo1bSTInmu4fcfa1ne2Ld1956x4TPDGknMpUk9QAgjsob4VKFOExzj/BDQAdU3osNVfJsXhiI4
wlrIZ5IEXFpRFL0XzFKMT5bwNX418y+3XWx1EcQeCD7mMLdEk/HUba08KOJTV8ixLSFARrf1bmjH
o1llG2WTLVuLMxqyxkz1sY5PhkLf+g4xyF7bl9PGzbn6iZ6taLFhZWAWY5KyIsOzIhibhl1TqU/d
ZN4TyB+7cRo3soLVZaGkTH4ma9fVphSWq1Gs/OQUIAEcn9JidCpDQEppI/df9YR5xge4yMokO0Kg
jS6XaXIyh3spvHv3QODsaKSwcDHx1KQycOloDMlPZRKYszv/EIUPSvGzi97+hbPRFYQyR5Wv6zpe
UdS0fFhBkzqTdh8ldpfewW9728rqPjGbDPKJtyYF1MuF5L6SdP58Hk3q/+YO3eeC9vO2idUjZ2Kc
ZNmcNewXnix4oRXGRpSc4tHJ0SiADEUC/73hWCsxbWYMpNcN8AJWtsVCkkz2RKH1opPUlvesVqYS
01R22YMLGsxnIxPexoiixO21zZfKIpJeWJ3XfpZ55nmS6IbvxyfQGy85GH2Ch6Nq7cc6m/7Ig/BD
KNpDHvTvfeag14qOIFTTPKeY7VosNis0IKBmHJ9M87EqYrv2H/V+q+U4/8jV2nSNDB42sJl55XJt
/kDikZpyfCqV4zS9gJYNt2iaVrwP9gdm5HAPWpvL0lrRtElWoN57ShKnBiDwfue++PnFV2pmWRHL
Hj8/MS7iP5TG+4MMSF/2n9Y1iBhxjq5np990wZhkKgz6jQJPsJNtgJfXduf85xf5U1tAVz7o/Lyf
7pPo82AUG9678mWqKmgAeBagbWT4+PLv903Zk61IDU9MZdpmzniPHNyNKA0N5fRvTJGvMyVLTLsa
WQ2ZGSplWjAnQw3sMoMjS/4jwlA0gF++/UmuBQKmcedxd7AOV9pCXhxVYha04anV8pOS6HdiA5Xm
aNW2Wgj/n365rzdi9dqnwpfN0sQ5Xi+zmwl6G2imivAkR8nrYMmPfV197pHXvb20NYfg3U+oxhAV
tMVtLcl5YaphFJ6m8uRPL8r7PxcIJBD3QNmKQu8SG91NoVxkrTyc5Opgfgub/e2//hq8yWzg+e/L
l+6Wmn1pAJMcTvBOxZp2KNSXQYb+zbSl9KGzPvnV14l5ZmVLwnElyaFiw6saJjiLy3qxbSkSAH0U
K/0phQRW638mymMq3CMRXGz1ulZ8D3JDJi6hz6Gmsiw/GWmnZKLv96cpPwnt4xgBt5q+wwlejl/E
fAsNu+J1WKMwT4Qmm1oO2yopXZVOULpTagXPQqS/1pn2OWy2eJ5XvA6fpqjG23SepFgc21BqkyZ0
TUeQ7tCLfrPajSR0y8DifCyrkceyozuCrGKbH9R3g/HhHDhfwGz/LEzX0FRr6vz7ZvqPL+wGcW/4
v2779srBX5hYRNLIM1PfmPp5CZ/EPtyBByLUvOhisjezxyITd7ftrbj0hb1F3tF4TdBr+tDx0IH4
Tc5oKY02f8Ehbl4rc8PYvD+LRAAuUNrr5ByMMiwnrkOr7ZNcKrpTVH3UjlL36fZa1vbu/OcX7922
FVUvNfj5kXGCGCKjnYWAtObUwbFMv962tfLJsBRoZbjz+J9loPYtDYa+Mu9OSv8CFeWunN6gltuI
oyvXqglk2yKpQQ0EkZtLf4NIj4nsSm5P0JfDseJwB0OYhwqI2R9vL2ftZHiE6KQehLcrCkPBjCOI
o/32FCDjHqo/p417beP3lydfZEKnDn7SnprXWtrF+e72n792Gmd//nLOvkdZLvYb/nxFuw+jx2l4
qMuNFG3lLMCGzJ1LhhKgH1mkaHU9iI3BNM4plB64WxIFLMhLuoXs+Utit/hEMEPbjl44Ez/LCuEY
J6kkpTRATbWzI+YRvPJr5v3jyW998pmp1LfgrtNt4zX4LZhOoB9qydH8u9u7eb1U3nFwJAIPlOH7
+Ts9fxbmitpCO2oKmpPK35Co91GAzsKPPH93VspsP8wWFNwROeJruvRu/oY8EZgf4XOFGC6nxrbF
8HDtdZcWFt/PIBe5Vc4WggIUtl3EG263+vsQ0ZASoOl8VaYWMqPMxUiuT+EbDPxD/uP2OVx7NX8+
e/PXF66TALlMqq4Qo4Zk8E4NHaY10+693z2PTok6sTjriPNsWnh1FzWjp0HH+gpQsUOJhu7m7TVc
bdFswOKBSeMGNNkyThaeL4qJGnuvyRPaJdwvt3/+aosWPz+78pmrMmCejp3Gz6M1JrW1HQm/fG2j
gLa1hMUe1W0Ig7kXea9eq6BYHIMN2YjzaxaATPPRU3S8pjO2lNoXFL+1XvPxh2fu0yD5F9t0bmC+
Oc+2Sc8tI5WtBqRHlYuHqqYlS9tQfSrgQ9/YrbUTIUoaDJvTe+LwL01lijBEyGtbr6r0LKFfUkqJ
048bZYu1DZtn0HAoOKBop1waGWExVf2yEF5Dow32rdTlj0kmZBsfx9pSKM+CmNNYibSMxV0ax23P
8PfJbIeTavmPRq8cpTrZvd+HZ75neG4wBl/x5WJCUG1pH8reK8XAV6vrXyKxt61sS/3wKqrzqWBA
0wCEzDyj82rPfKCQC0NA/9V7VYaKXLJ3tCZ8ASCOske2cYGsHQ8gLsalJNg/CYyXphLYRbwutvxT
lmXix0T01c+aZ70bpsOCzq3MJbWzBSmTNKZ9FwSnnVr/VOqft09ldQ1/oy/CUOAJFr+u9uWIVEHl
n6IRgITVGfpu8jNvf9vK2qFYlOCYAURMlMzrcg2IjYxxAy/0yZL/1OOPsfheiN+H7J93W6FoysQG
nySU28vnfjJqbdSYSXAyDaipmV9vZKbE8l0TbVVn5pO9SF/mauKZpXlXz84ECvF4EMUoONUo7xpV
eurkMbJRmP0n08JDJBsf00L+9S9WB1kOjIgy04DL8cY+jHR59PC2EUKWkPJ2rB3F8Tk0tsYLrqm4
5tWdWVr4dQGrXS1Xhn9q4AbcKZaeOBGEJftaFbSPoSD3dj0ilRVK2eREIkjovJgCO0lKZU8FvtqK
6ivOw3Lp8QNHXaE9sCKmiwOx9k+5pTll9kGYMltRvynWn9sbvBIHGbJUoBVkCh026cUFKDWjLA20
rk8oafmOwpDDUbYYe8sKdL9um5q/qiv/OTO12OEmMXWrK0b/NI3dqzCOmZNPCRKEjWcn1QQdsmVP
E3jObouuaNVxYRuDWZPwyOP00nHTqBjlnsmz11hjPGAKiz9UzedyJoNv2ps4tt9Nr1Lffy1L7Cqw
FhqNkPAtYsxQRohJq4V/QovtmELSKKblzgOqentTV/3EomDGi4ICxpI4u8iVVC31wD8lw0gLaKyl
lxhBln1bjqMTp6G5cW+uHeLc2KSnwMwPEKrLvcwlpfN0VNoIN1b9kPLsPOj+mL907bMw7KNyn0kF
PcJy6O5uL3TNUblyZh0fQE1kBpeGs27K5CCR/JMCZWMwhrFd6tNeVf2NDV23w6v/rxmwrJd24Bjq
SZuJOLJ2oF1Ttf80W0tZOzMS8/8zMf/7s0A669ToauwHpxIwcun/rI1nS3uKrU+3d2zllmO//mNm
8Wk3VB2E4f+RdqU9kurI9hchAWb9CrnW1mRXVW9fUHd1X1aDzQ6//h3308zNdKK0qkaamXs1JRFp
OxwRjuUcpuGoUg2dgGXxE4j14W0Zq7uF5pC/J4LGJykiLD19JIPnwWp63XZxH5vF3tI+VUhZXcmZ
FPNywzhgD/vZwJmQGoQPxdKUx8qzVCZXtRZJtcGuvLBhjrGWBJAOM1rRhhqP5A7Vgdubtr4cDDMK
0EeCSPdyOdYwJEiXivOf/NOoI1uWtu+lXoPhAeQHxjhNjF5dhbccpVSAeY1x5CE2DIy2ott0nD+5
k6l/4GwANYcauljLFQiz4zKwQbkVHoFJ+kwtB0xnpsLmrB2MCdB+HcDpglZcOpi0h73RujqOaDP7
m9aaf49kTu59ND+8NxGEbcNzAMPQ6HpEZ4h0ZYqYWxVG5eOoFWgexGzsPcgfQ8SiLHRKT9UVvLYw
RBKgg0FLMBy9tLBmKgfSNzDezbTrKA8c5zCgGnBb21RChDaeWZvF0joyc+EhAHvoPBXNYzEoPPua
CAGkhZqGqAnJTohMgJyYjQw2M946P+NiZ/95/xrOBUihw4y3FSg/kuTUF5UZ0hjsftbkTIHdV6oG
Z9VapMsJtprCjmusRYexdIEFbP/RVWDsqzJwLwG1DYjZq/5EOla2WXMEJCm8NShb21P7gcSGiHf+
K0LyMWwgNl2Yo0UxsNHzHhkmVT/tmhc7lyDdFSdpDDOZsIil2E2jEWYL21ZxFZJJYS7XQo5zQdLh
L4BpNk2Ow6d+WBd3bHjyyztAbVheAGyhTNW1s2adARiAEFDg6YH35/K+VMRDuVnDumhQczToT6qc
wJoAtOfj7SxsGogSLgWYsdZg6qCFgPq3wd5U9d815YLV91HBQMbpKiIce3tA/7SNXADTNvFiPpXd
a52pgFzFpsvBPJhQBZAraLavgFN6nHiXZRVi6orRIYhL3dknLsGY0gzE7mlM532ZDWMDJAmPKvAA
VjdQtCKA8RP4MHJDiF3oZWc4pRZZ4OFcjDqwc4XKre4hXu6AxQc4zFWwWeTwdGNTaBFzHXqaaj2+
K/OaHGgblwrbuXaNBLIZImVfAPhI9sbpMlYNbNEiG/izo/7NcjDhVnzH/VX4gdVd85CzQWeFj45+
Se3arl4wEw+1I+nWHTapql9Y9X3p3rTDkjY06bTITx6AeuTy19s+QPV9yd4QZiMGcMW1GTf+kAfU
+35bgLGq02c7JBmaJm79rhUSMi80aGBkQf5FewN/65vx97+DttGsoPmHMMyYByCKj59v/4JVtQNq
L2bT8EpFMufSMoB2fSagJIXR7rfgsQApnKEiWloRgXQnyANgHtBtd1V2XIwJIGOpF829CfTBOYwX
Aui+37cXIs5Csg4XUqSAfaxQUZstzY2A0PeF+nRXT0mUATgpTOj4xwLB0wfkIe5AlyUwKKDflxvH
dTfuGqf2otiOd35fH+yhCCrkqkLMGR7NDrXV2wJXlBEPYOBSYvoGoHcyiKMNiq8qTRsvcvPx5+zT
jT7zr7dFrJ0UWkTQuYfAWgDLSGuCHe+8pXYjN34002cyfxq4ogi1dkzwRCKoFpgacvzZxuMy51Xu
R45W50FVGk9a2gImzaJfbbBkIeGUH28v6hqdG3Mx5yLFxp5Fo61JeMyzDCjj/bjXALyU2PU2pd7T
iLZLI012Wu7t07z70g/tJ32ZtiMrPzszSJfN8minzXFmqtfl9Zyj+E2AHwBxFvh3rkBM2ildiJ/g
fUHG5Jlp2WmkxTYf6F0XA794YH+MBD+OV+OGpCqouBWbA9A2gRQHimA4bElzwS1UxOip8CPSl93e
cuIuBFUe26dNwrY95fUDS/NfeekPCg2+brQSq8aXMaEG6Ri1uzyJvCxAFRRrfmRUvfWwIIl5mFqq
P2Zg/HsAQFW+r4FN9dA3E/tMp0bfduhtOxq0+6NQiVUtBA0A9BCtQ/CBlz9kctysyxrU+ZyM2GFT
tFaQLGx8AEOycQCg2fCD8rIIgGfTf2ratHmoMMC7qXhjvcStWW+SOq/CmE18D/y3ZArSRuOPFU+K
b7d/6OpRnf1O6UL2BiNkzGI/Qj9HGqaMzQFmOZ3Xbh7jkHVOuh9b3d74aa06qzVTYJ9Jli6NwUdk
DPosjrqZbLwU9GfzRlMVvFcCEfNciPgRZzdzSsfYKScIEePK5jb1dvUQLu5727iE1kGxRGuAyFFI
Wle4dq+NQO2MGmLt/KHZTZkqJbq+W/8VIfejjGh1qRD7etG4FF8oWroxUHoaR2UIvCbHQWsdajyY
VgEL5OWGVaOnOU6X+tGQfE5aJD0na5f0f24r3Zqjgf0nwA5BsH3VzZkDkqtcDNjLKkcBAKy7k//5
toS1cz+XICmXs7S6GReQUC8H5h2484u+ERVQ8NrdcQAfIvBFgUIhd426flXZTel7kQ7ixaZGy4b/
w+h/LyYFzHwdutn29qJWzwapIowtgRAPiGaXZwO08jjOR92PSowJbp1yYAh2GtCDYcQgvC3qb/lA
DnbQAf9fWZL9oshOscYY/WiyvD92Cqr31nm0/Pmxpgz9NfYJ3G4/ndgELK1+wMjuZh7MaHLN3e3f
sXqODpIJHnB+MQwi/n52f4e01UD7MENTQIPbgAiB2G9FgyFtzCLRtwXcqwpfrhIo7PqZwDxvgLJk
L1Cc14WUQW39zPSAH26v6m+Yc7W74HgTCKfQHV3qJKoAo1XkWeFHbe+OR8xtfFmYaQANYyofh6Ks
t3pbzJuGO/arE5fkWNIFY4pLycIBswlRloLjYcm84ZAutN9bjDe7lvRDaFf+GPro+dyNRRpv6oGb
D3AuNQg5/FSxiDUPJ9r8HGTjgSAlR4t5pwHwY3HjqCD5njgH2z7YOviRMY1RDpvbG7Z2KueyxE08
OxVjzDhmAnx0zdQu++wZZXzo5yT97aV1F7KBq8hN1wyUiyQz6JJQhkKLy6U8rR6MHFPicTSNO+MH
U83qr34emRi89NFyAAT4y8/bGiurukWDjlfcO5FRRLd3a63sa6JJDXNaiF5QqZcMhddOxsCoFUda
lszPDgBTH2bXyzFH5wJAoUl/DkvsPGqz7UaeW3m/Zk3XEwBaG8PJpbmrCMpWVwsGPhOd6GA0dCRl
75K4AvkZ0vYk3eh2WGgK5Vgzwwj2MZNmCTQ2OZO+AIius3mKxKNW/+Dx+KVi1barp6DFQHTQUPZP
Fqsa61dlorYMsmJUnK4a0N3BrDrWQSFH7QEgtL31lXEaagPehT+5nioy+GuG3xWDHYjmARYov28Z
qhyJG+OqkSVazLcciQJMJym2cfWYzoRIFl+vHS1rbS+OdMDH1ikNVDn7NQEeWpMcH1kh0Wx1qfVV
PnakzxCLzVuDHL1asUmqz4u/n9mI3ugZYiJcqnQi/wDf9xMqapvbF2vtHM5XIP5+JoKPAKOkCUTM
xiffvkvGvdUr7q5qFZLD+wsHCfhhFGue9OG5SRWfV61Acm9JT7LcdRMYNl2/S9r4x1LpTy4oj/63
jZLsdRpXrT0nEJNV+5hs4j4E7tgHRMCioEJjoPNPLs/4LcgGk8H1o9nbeNph8FBDU8QCq2dxJkJa
RYUpyq5tISLFK4igS0axhDWvhtISHAzowYGPLZlpWjj5NA0DjIi+jxNk/3fN8oOXiq7lVSmAncG8
JPpuEEldKi3JqV+5Oocz6MP0E7WC9pl2qnBR/FQ5oEH35H+FSB6thy0c0BcYR01VPaUWC3hBHodp
ekbs3AXcQ4zfC6qTZdokfRuWTEXVsBaNnP0A2clMIpHaNfgBtELSJ+H3U2U/jBV5LpMJzFz2B+rq
AK0AX4wAiMW6JVOQF+1UCNrjqMsCTMFrS0g0hXqsqh8Bgx0EIfvni7+fWZvCx8BGneBp3qTurrQx
gQT+ttuXaM2NYVoQCSK4F7QRSRq4mBmaKfBCixog7CIjkZNX1HXNne52xl3SF90B2UIQl3EM3N6W
LBTiSmGAIwBABDCuI696uTgC9mSaerBz1ZB/Q9XtZOVkwybMixX11geReKi5C+gMcoVlWr0NYN0B
X7ngg5Vpc9uOLMTtF1T2gWhyKDXQU7aIq/cT6BtDJMub3e11rsrD6B2w/9EQj1ry5TqNDrFYniEN
l5GXJPsn9Z/K5KVhr7elrGk/mGVRBUGEgElw6fq5CFfLcjS9CF1vWwOhzwjQxfo150j4G4pWZoUs
ORMxIP2eazlBWrr/VSavoxkwZIpSMHjw77dXtXYBzlYla6eZ6KMzjJA0mBvDCxuF0VJ93rw8mmJs
HK3Dsz7KvZ8j//bumVIkhfy/YwTwUIgQJburAaHHxAg2MjZFkBTBMG4/sjtiTOH/vy+d+dBpZDE1
fN+ovsVgbclyVfFrLVj4dwVIB11uUGJ4yTgyz4uc+ok4ezve6vHx9iJWE7bnMiQ70EwuwTtS5FD0
5FgXxsYE5x+eTa9trX32/PHesOhnoxicTd2Z3/RKBZ4gdkm2Q+fyJSVoWoKyKzxnNIC7ofRe6bL3
GzcYhifG0yAdT+P8+/aSr2ElhWIgIy8ITtD+o0txcAxrkHVV6UWazrNhz8BYgXTvkn3um9j67ePZ
+cnIBySHWRanj507L/u2iXPUS4o+SFj6bZjH4oARAP7JQR57O7AcrMtpPG3SMv1aJ9Tea7XTIFMz
Tu+PJVBjtQHKC1hjeAxJpwFgazlzbOHZOCLhRZ+2Nf7HVfXfrVxMFI7FTIYYWb7Kq+lzTowhNdxo
BHnmN6/8cfsAVtQaWXnUIn0sBbdHioGXxpkBxYJqIUvYs51lP2dbb8HTQA+35aws4+Kcxd/P/HfT
1pjBW3Ivsvu7kQV9rHAtq4YYw+pi3BIN/3Jf18D9hiduIr7Pd6hN7scYzGH13qL1BrBWilBhdTVn
0qSjxxMaLR5D4UUFvcuLI3CsPrBbwMMQ/HsC5Eyc2tlupTXhxlBWXsR9coyb9nUg3tttEWu+GA/P
/4oQfz8T0Zpz03A38yIrZoFeviGxFVrxfTe93JazomCmj7wLBu0cwQolWeakz+vUBi5mhGJxHpaO
re1BJzEBz1crFfZzVQcwSOALggT8U9q1nMANoHDkRSZrH1lPd0iG3A1l+nmZy+MwvRtlSpguTxc5
bwfjnvITPtE0Uqbg0kSm99jkB+UzQpi+K2uM9ICAfgTwjwxlY2uNbmddg3i0n4s/M8q1Ye1Svwwm
fdT2RuebdwvKIAsajKGAHPOth6pAn0nAc2MO0pZpQFUtdUXEs3qe6AbGYKmNn2ZLF7nU6tYZHFSU
F9MCd9i0A9lvo32+rTSr98sXRCSYJhAw9pfKqblJ3uZt6UcuUMKfOqbiQVn5Pjy4aJJB2gpjspJS
UqsbuN4gmNJ/5Oj5USENrDlyAFt5KO6jaCBIJy9/P6srszUWH67BmD7ZefqbAFnPKfONl2kvaYnG
Zpe2W9MdPvOKPNSLCkphreCN1i1btJlg2BkT6Jc/wBzAWcVqB+0Zjhe45JGAEaPtngsq2p6HHXgv
w7RyQ9093T64FatyIVeKIBYwqzKt9CDXnX/59fyNGd4B+L4LkDjzD0ynYmwcsPtwwrj08vNFY/U8
DG1Ootm8M5s/SaUit1hRkwsB0i6WIyVdwSBAHzfxnTMrfNbq5w1oOMHDETlhSUsGx2I0MWsStR3/
pyfDp75WJelWTKJoQRQYmRgUAG3xpR4snBqTzwwzcv34gOQQ091DXb3OzQlZboXTWlM6CEOGHTEk
kMLlEmA9zCjIlZREzOy2/pK/kBTmIff3YFI+GP3wKccshwVaz9CYnJfbirdWo4NYREpouAWNkNwy
OHVt4WQ1IRHhRQM0Geu+S729aaSYw2fbpS3swCgY+ro87bs52U6Q+sk+S/IpoMnwsa1AGgFNpvDf
V4RRZtr36eJyEjnFXcOAA2DzgCW/fNJtYrScmOB5TNljpv+6vQsrxhmmGZv/l8bhygNqNbUNbsxm
RL17czkm3V07vD+zfCFCihvYAHI2e5xM1Hlfu8cyU+Rk1+7E+QrkeLSvGCf+aEZp/4243xTOS/V1
KW6zOTMGl+DHm1/sqds4CdncPgCVAMmxEKsv57mDADodHB2cvIA7vS1hxcIKfgdRN0B3Lp4dlzfa
APawpZWOGTl57wRjRq19NxuoduoaPL/XfSC3hwZmHW8QgaON1o5LeZy6S1Mtphkhi71JAS9DEz0c
iu37V4XksqjpoBEcDbmXUmhikYy5nhlh+jJojM+e90irH0Xx8r+JkY4nnkFNSGaIGYwmsM3PxH2a
ekB4JirXtGZ3UaQXJUdAw13VTPE8r9w0Y2aUo0V75nRf9wZ6L/oQb1tYgtje317Ymt4BMlgw86Jb
GrDhl/tXJDU1fAa9A5IWRmoDC+buf5IgsxbRBsyZ86ybkT08T92rrSphrK8AoxJ4S/soA0t6BpSO
jNsVwc2pus1kZ09tnise7NcUNMgci/ZogMIBLetqKgPRatv1vDWiOXPsl3jyk61b1/prOTXjpmZO
8cWwMSmuM4u9DNqcHCtmziE6dOINpZmxbdKsea247j8m3Mxeb2/wmsoIZDLwqPjisS9tQLMMJAET
uhGlpNhnPvU2utk/mnEzBTmj9+ATUaFWrm05nCUclI866tUAq0bNYuYOh9LYd3zX9e9/8iP5iscL
kMDR3CRDFngULa9ak8IHVi7Kz7/SQmUL17YMcTZ+P3B9rvPm1PU7K3NjM9KmKK9/GOCPYW0XLNZd
P34gD4NY8F9ZUmQ7U3DWOnqC1aQhKnqHkhaK/VqPn85ESPFgM1bTXLmaCegusD9qMzB7NG7G2Dvb
BIbBrO/srqoOdT4zYCZTjspx/YHMAxJagHnDaBxSfTKsj9PzfNbS2Y4K3UBDTbYdK4UNFnosPWsF
6BZaZQAAguyZONSzxINp4J7XZLEjHy23Vv1Zc6ICjfi3L9PfcO9KikDdAv4HsmZywrmdXF5Sb7Ei
Y6ycT13ljsGUTrodmNrSM8D/9W/JwMCqEOtLQGcH2ANjflfYjyOxkDkagYEROpzaT4mvmW1gDrEV
auXS8KCejRxGkJJPbWuT7VT3TsiyuQUBOmm6IDYSK4KxcN5m3U2PSzrAZ85zke3myXG+MR0vsYT6
M+iB53o7EG5+ZkM+BInJmjFw6/jJh+1mPQuTZK91+9LV+z8pgAlO5pL9Nu0m+ZJWRrW1hwnj9YzU
gVfO5T3MHaBtlnrcmdMyBD6uxUGP81IRYK6ZjL8EQKJh3b6aOiVl73Y1A9JJ3t15/l2vwnxaUw6Q
UWA4E77sehA0H4xxqqzJjmI8VppW2wKy+Jhj6Oi2eqwu40yM+PuZDpZGTboMeIaRzsPe2gxM8bJT
LUOy5YvZFEll4vu2+YDsuW2eekthLUREdKnggOoQA2ZwY2KaXHqbGtrUjWVJragkiXv0e40E6dzv
5oUCbKHzpvtsGvtNwwAXfnvvrtcGwegxABQJ8Hvw1JL2zp48A7ADdrToeNZg0ghsoDC6t4VcH9Cl
EOmAlpKiV7aEkLzZUxomqrlc1felA/IyRkksvq//MzTPRft8++evJIDE70d6DPUoIOjIPXO2U3Js
YG5HBooaNci8RkEaDIjzgLfdAwUSkTlZoGtlCyaAhuqXtry/WRSSMXyIijywI64mdlGE1fp8dKxI
b9iR4MmAiSa6ayr6HHMVpOv1bgLKB3G7qL8BYVOuX5v63JkLc63IsXaMP8eO4s259uY5/77ke916
FAy0sRWl8wP+oyHRae78bHP70FSrkBQ7tRaLdGIV1Amrz72q8+/63ohNgnNFNgCT9K60CPQYTYtu
YxFLFyD90VWvIKa4vYJVEX95lBHkYlJK0mqa9/7IoVjRvCR2UJoThmfzeaOTVPHcWD0QF50Slgte
7KsBVw1sQeiJhiA/ZtZncKJku2GM859LkiQvYNWtPnI0HnKpGOCBjslRCVLOU0fnBvY0frEfyfj9
9r6tnvzZ5yVbSmxwX3oTPm8YgXFv+opjWf38X+ZO2GlQxwhTfuZtrGX2a9uqbbQ2Ha3moJz/X/++
hXeNoF68mpY1nYqhJganOd/VWhI0yZ8PbA+SDv/5vpB/9vtRKqp0rcP37cAtH/1aMTCyqrVnn5e0
ttM7c2yEzx++enNg6/tyUqjrmgT07cE4IaxF+CKFnAjO2nhZcPWYd2TGnrBi3zMVg/vaKZwLkU45
j2c7sQmEONU9D4tJkbpaXQMG6zDwDbMOLLDLQ2CVG6eew+yIeJ/M+qE1w9navv+cBYwhuL4x9QJZ
lyL0lmGqc/RsvD+OiGnrj6wAb0HAscM0Yarm8vMAX0Efv8OcSK82c/aa1U/L9IG4DqRZoiZvgxpR
rhu5LrVnw0J4ip6BYWd1XrMdx6Y+3N6nNeuHwAe1Zvg8ZF0kR4E3PFCREL5GWrI0gWalj9OQ7vWk
B6tluvmALEzOITmG7DbyfZebRqYZvWCgcIq0wWtCsJDQu8wAJehSDt0YmBhXPN0WeK3G6KAB4RyS
sEC1wnj8pcAxK1ArWjoSde0x8w4qJ3utxvg8konoBkK4cDV3b6RWatG0tqKJjKFXeZs8MXb+oqrc
CF2So+MzMTKxZQau0dZbGCIGrezcPbdjGpHRqL6AJ9qMkswswCJedtlxqdn8j1tN6esHthGNhEg4
Ifq7aiZsqZY2OdVIFCOPU01h1c4KzVg9qDMJUjwxaEOKjJFLovRlBrONefzfFiApedz9ZwH5kgcT
C8tKhTYoNOnqjM4WIBZ45lZqZuSuvjgEOcs0LPnOaPGYPlg/MU/wbrMApUPs5aHJBXotFwrZXBdp
NeCtZPu/vGNqKHpoVvKK+D6SMMjKo1h/XcijOdJofolXq/nSd184chvWfkB6AxReIQVM2+wtQTa5
QT4xkJLveicNnvL3Z2jxKwQHOQwTMHrkxAqd7Zk36YCH2VtlIbj8/H6FAHo2ul4coOzp8pVKfJ7R
uK9sdMtHWv7VULGQrOkzkr8migCgtcEo0KU6FGPr5hhSsaIRedegVSHyCP8oaRvm+EEHJsCqkV+W
7FrNbbTZgpM6ypDZKcmv5aD9wMAfELLRQKEETl4xc0AvEQRnYsuuphO1prJLs+B+lPB4w+J95bHd
GGvv12tsFeoLwp8Khp7LLdNnZmneYnsRCQaOssL4/mwgIIasv+EA2oTxkLwUwFODsL4GdTXlX95m
/nJbo1Y2yUI3sIDeFkAvctGnA803Kaq5OpEYCbZNRX74g0LEilJdiJBijprSPLFHiLB3GjxAo2ig
XjFh6ILBs06ULfA6kQ7A6yrKUNWhJy8bjmnshpYRZeUJ6f1QXxQ5JZUsyd6Lwe2s1gd60tJtZmI5
ofbTRUskeb59Kmu5i4tFSZbfGIGkaXQdPfX1G65U0GZZQPhjBuokx6OHpCRpMMwMUyxoFBz8d/MD
i9ZwF5cGLWPgWb0yYxPwhWjSgi7d/sQCt1cc2fryzr4vBdKTldOadQC31fnOjl9N78Hmj3Z9EJ1V
XXpk1tbOHi0VltaKIgquY+iKwKBFdHh5k/A48SbHpvSUjnds63LFG2pVOdDmI6DtxCNTXLUzXwok
YtKbwCM95drj4CyoULwAEuygozlrUvFpry3FwSMcuFA20j1yc1NTG5wlZQKjMIV6rwd22ivs2oph
gBdFPgnhJ+aB5A7+psEsSTZ5uEjghzM6YE52CLO/39bzNSF4FovyAOZKQEV4uWWl3gzjkBFBQRjm
Rlhkm0Xl0lQixE6enQrL7GbOqV2e+qHc5OOr196jp0+RXbh+jQiMmn/XIR19wfWKcop1xOXG9oI+
39jtDsH17d1aU7BzKeJXnC2Fe3Qq4tkq0QLeA6Ptdzv5KFm8ZfneUaI0CaspueqLFYnfciZLn32A
w2eQ5S38kAClUzOMDbp7gxlILWk/7zqv/2kmfJP4c6SViWoUTbVWyUK4jKa+lTvlaW6zsEC6puke
WLNP+MHKFUZ99fDAvA1qPWHw5DdxmYE+0hxxeJPVBh55atxwNHa2oxCzdmWBxvEfMXLsRlHwMFAh
gCKmZuDnPOhMRW19VdUBTg/QKYSgKGJenllmailNuYk9m350BF2G3i9TVxi51c06kyH+fqYXBFzx
oHIwylOVbjI3zFFS60ND5SBWVgKQGhNQy4hNxGIkKS2vk4GW5WlAP6GLnuVqefHTd+dCBInWv0Ik
ywBXoeuAIS9Pdf1UZL8n864eFJ1UK+XkSxnSkVTIaKKRAeEI6/aO+6D7AeKs1tilWej69577XTlP
tuZbsSy04GFIBFDjMlhwUwKXouAMeoZKqN1/q+O7LrmvUKTsnV+O+73TD5q+0dPtbeMknKdkMC7E
SqFRXmq5GycQ26L9aYGGoxQ6heYcjP22M3cxuAZvC1zRRDwlELmK5ys8iKQjhe0XBvLsxcksN7AR
8bjPl9AxFMtaebJcSJGUpPNY1sYzoG2Qvzfno2sd2/Fn47NNlmsY1Pt1e02reo+yri7AwsD7IMWy
oEhoeJ1rxaky/zH0V6N+GlVT6SoR0jlVY22Udg0RdbPrs7ecbvXp7fYqVlXhbBXSyaBXp6Wli4uF
J8fBqH5Y+RdfYwEbftvV1zK/q2KFUVKtSTqkafaGnNWgtQXuzZaxn217rMAAcntVq0KAVIkuGkzA
XiUYNGMAbLU3wbra9wBHH1A6rFS4TSoZ0kJo2bZF1y+wriW4AYKu3lQqJOk1EXiq4nVhou3+Kq6r
jCLz0IRRnKb0c1mB0el5VAEVr91MoPLrmBlAIviq8bYbZ5MbtC/AiBf22dHkh3r4FE/vb51C3hew
/5jHEi98Od7WimRAj8sATvsh5MOB6p/ff+Dn35dcXeEz2y568f3p65B+1+o/XqfwD6uHcbYEKcoC
ostoj/lc4LW6yfsnmm1McvjfViEFUk7bdSUG70C8224T3wC61bHLVLZ4ZR1I9YPb0UXS/bo2SIBL
TdFNwk+V1+6MWd8w756bqoaENSkou3iGmMK7hsGnTu8ksd3yk9HdceNg8SMQC2/v1orqIkD721lB
HOSoJNM1aDEzDNY2UN1hQ6xD0ZXbJvsNnN0PyAEZumjTF21Y0sGn2sinusIIgOU3QTf7gZf1myqZ
g1b7dlvS2qZhQAqNEJhB8cC7KoVSdkfzuNebE6+KDct/Zmi77ypTYRzXAh3wLv8rRto4PlWml3Yj
FmSwTZrnoePUwaQNYUK2xdwfMFuPeWwSfADAUxA+/ytYMplzowFeE6hjp3IpwtF5opYZVKpE/Oom
YrwM5O/wyqjPXW6iy+3EqRccVzNMd0M27pfpNW7eH4/inY3anIDE95HHvhRidR0DNELXnOovuo6s
yykGWP1tZRCbIQVpoLlBXlekDRBeSGqHvhHiTy7Ueyzmo2+Xm5moWB5VIiR7g2gJmDo+RICD8c1K
pt8meu9ur2LlNFD181EKhwtD06mka+BG7qnHUn6a8/LQtPQJnLU7y1Oli/6mo6XdupAjqVZZmug2
xIsKbLvFfIdG89/N4LobUlPyULiZcUSzihmii83dzvYYB0Xseo+d5f4hg26feKLbByAlDa9LUtTg
1auSwONWvh0d94/G8j4g/mxvGp0N99ZCy2NjJX/yHkk9kAm8OJxbYUuAudlO3pdsGGBTXet50XOy
17jrHzC7Gb8stW4+eklafrGMKgud1gf+nT1jwGU2wd7c8yp0eRwHRqNnSLD0flj5S31InarZ8RQM
Zm3iWYeZ8mVXDfYUIjBIDqbDyAZFhjoY/Cx9qQEtclwoKC3S0bC++Bb4dDXK3Rf0IbZ41Oj914FX
fRg7Tr9N0sbHX339U6oxfu8ZgGJoPSP56uuJs7EsDIoHFsas0Fwt/jXJrXJbZ9u0vvO8rrgDIogd
NKkPCNLaqu6KkvcB7UoWTG6OJNdkavtet9staYAdM1dmFiQl9zdGb6kIClYcAW4geCPFbUFiXIrE
Dd5NNQbu65Nbfx+KT+0yBRyvJlWorBIjWeeJZQ5wA5NaeGdKg7R4TNHsXu9uX5i/eTRZk/GMQayE
TkVcGOnez2mSaNCS+kStxT3EFkgXOMrWYcUBTmOTSdsvdqZtTF6hOXfgGdC8JlDPZ45x1zlNd8o7
mh1I12cPlOtL2Kf6cj85XbFdBk4+d5TkIWBbrDCbdfQ7gm1jYyZdGdYAfnudOtvfV9m4BCbnOEnO
frIu+zP0Vb4fJ7/farpHNwn3krDxbQ5EtkUP2YxqMKpEXlBSswoNPJkCwxxPVtzNQVWBp7wF06Yi
LS12Qd6lc7si7M5ZbsNJqnzxK9x3nv+pki2wkAPd4CEbj6mvipiEGbySBdiIv/NpIs9xKStxW0Pn
ecxOJrpInPnEta8ERd6SkGPuPxi5wresWGUUpzB7iJlsgkhNUgDmW0BntKwavNGINI3sKe/4VqFk
KyvCsCvaCZCjRIgm7R5dSsdJ3IKdRr4Mu8zKtV1X5e8mwLYMjDOI4XIM9qLjVlpI3mR1hkbw+tQc
8+QBW/WBRZx9XvJec5smbMo0fN7++eC/n0UQPx45daBTitYLuVSVZobW633LTknb2Uif1SCm6oAi
WsfaA3KQm9trWVNnwI1j3N8A9c1VPcKCi8mAAgxpgB1fzEPRJEGnI6rIQ2D8K3zyujAX3V1iPOcq
G2NlFWnBWslOFT+W5auN4D/xMUDBm6D1VNAPa9Em3P+/0iTPrHlTAlhgSBt5FqbxEoBLvvO+e/yU
OM+cfk+AnzHQn7f3c+3KonIk3h/i8OTkjJGObd+Nfn2yqqjPh2PT0yC2tLCbDtm0p44KDmgtzDlz
QXI8OMemC4LOuDq1S7LV5ocJIHnIdd1elEKI3JbRJU3XaxOEpK1+byX5cdSMRx4vymEQ2TqgGQIc
ixbyWhhyAs7Wpb1DywYwTSyfRV7VbAa/CwFmBxCKTOHprtRQiIGJwLsdXLBXMTTSQLFnFRmPYocF
Rf/JS/HCumtmVIXdl9s7d+W6IUpQR4IMAaxIV/SmroPCeWyXHHh/JEEXWHGsUi3IB8Afl8nptqwr
1ROyiKAfRc8e/k2yevj/U5bxCsvCBDXbjHSbUNSDd8PyycsUXlDcnQvP9FcWlBzjfqADlSfiZyfn
g5UUPPK6V51XCA8+cEY2+VeAdHmXNMf8T5zzaGq1jTfcG/l3C2NV/A8j+9vbtqYN55Ikl4TIF5wy
OrbNfi7GDcNjtN7F/XFR4ausykE7C6Ae8IKDgbhUbh4PM03mlEcJAUVpN+qHrIwx2VxFi2Xegwj+
I6oHVnMD0Rxg0WU/ojlpqdcD1pWSt0p/A0l00PW/jOTt9vZdaR3eu6LF0kQjIhJ5skfnIPQwMa5d
RovhPbiVEejLAdQ8z6AI+D/Svmw5blzL9ldO1Dv7cgTJG33OA4ecpJTSGm29MGRbBkiAIEgQnL7+
rnSf7pLTGcpb1Q9VYUc6iQQxbey9hjUT1hU019KPWwRs5nT2Hf2GIKwN1j40XRCz/PoqRWRmqP0z
cXCryVk5HXHSRiMRAx2Net0OlOSWkDRlppDbYg4RY85d8xzVxXA1VmOVWWaJd8yLy5Vf0yUb/BJE
Au7r1ItFtcJdtE87e8Cn8ZCSSYZwPhbPnI4QS2DESisaDUlVWh4A+5V7P6iQ5noBtQbepWM++GML
WwDUGabeGRIzzc56hhJLsvRMXs+LZeVuWZqbvqrDL8IWVl41we0Ms+CUYaIrvtLw8tZRn3Tivpmu
nZHfdU24fWb5wsg2CttU3FlbS4yfiOVuy8EVucfCJVfLUCfYiZAVGEHFMW5Qp6WtUGjB0s44w++d
JlplJZwT0kg0Jpk0yBOVmu3EdYWTsrqBWZAVeetqrud0WMZHz7L6zGo9ktWxVis4Cxn0CFx56N3A
DBd4m7Vb0QcuF7IqrSVKm15DvMIUEMFy6FvYiylrZylyq+mRR4YxdgpPyiLpy6JbWQMAK+6ED+BE
UGWaQSF99jovUZAGB/WiFpvGjt+akkA1p579lTcpFMYin23HiqhVR6GQ7HHPTdrCGNiPOfNajaJb
2f4MFTS3dNMpQBHNHoD6tVq4DkRyERsFIcUEnmy4Q5HGTTkRIpP4yZ+DMGA7Uw9l0pnYrErPs26R
HmE0KaLl2bZLCKNYJZnWMCfqUBEhw1WsmcLSIl5SVYu/qeZO56i7xTRpRFUedOt9m6fA/hL1Qb9t
q2rE/Rg5+8nxLqVwf+J9f9mS4ZLoYNsHmQgrA+jwXxfFUghVDKAoHZjuroOpTVwWf1LDFx2Q6yAI
kqqxPiniXYXVjQrXyFms+6K/m9u1bUPnYhR5XXpJTSrMgGJfd3FWaVwAA5ZINmIKlcky82ysKJwL
7SSavpj6++jYyehP6YLtRcINjuYmEgliA8pv6BhggxOJXzzQdsiL9tZlQeLrdYkbk/KDO2fSm483
ht922OMbQM0CKTiIg0Kn7tc3IGeYPy/VJA9afff6Pq0HmRfLV8purIv0299CopO2Ts6nsKctpsYo
DwCTu8DWzFgSsOD+uEO/nbInjZwcTczyQQxt0IgOnkNxr8Mv/7vnH6OXd3dZu3dKbHN4PvJXiSlf
40tn3qUOHEfsXQOEwaXNBVH0wLApLSDLZh934Lfw6uQFncz5wOc+DQd0YOoQJNw1QUa6Bx1cmFeX
xvrkGi7kRKDshZVlwqO7jIKdlZ1p6+vHfbnQys/rzLt3peQyktpCX3ib6vZuaJ8K/0LUduF1/UQF
vGvC6wOkFRc00f5wooQ315bJ3EuMzUuNnKzCKORNIGaMuSiS0ls55a3oUvKXBXR+Hfnf0ru11Cwe
jTzqQwdV6jeJdQlJ9Tta/KSNk3Fv49oErLIluK22n3PfQp4VuyxOzMjLI6KHBPUUyBKFdg0akRVk
do/Dt5FC5FLr1xZeHw6LPiOZfmljOLb8214fQ1cGzmcRktsn8146cyx8ojGQdfhIu4MXjvnkf0F8
MZR+GsNszRsvUDvPTs8YFQfgKJBRPw1fZ7MoV0O/7kCK3LgrsGXF28cL4OeYnfQKZVpgYSBGAdpO
fLJbABkd9e5E+CGc223UX7l0NdJr5HJSCYRkI1e6+xx0j2N1XZsrMpkLRs3nNisofNmgSx8JL6dZ
oyaCrMOg3fpQhAcozicDu2S9c6mFk2EzfEIaYlhqUMGzbkn7v1y5wYR934OTCYs4r/AliOUHuxqy
BQKDTrP+eIzOLe53LZyKy0xR04ves+sDdXcMdYQWCsql7WWg6V/Y2s/Nt/ctnVyXNNTvJg+1bxCD
lrxxSe4HTSrcS4CN8x1CygHuokAKnLINKjtqg4F49cHoVTt8osGmAi2fXLiynG0FeVUg1eD08ZtM
om3qnls0FIeKIOJtXrvprrG/m/nu49E5O7+AxHZjLFBk2E623jmUY88Bjz4sn60qHabkbzweGwBu
exH8WP1j8++OD7+gWi8AXR4Mva/kDSbjhQbOjfn7EPZkA7D90enioke4EK/HKIdUh91dmMBnm4Am
F4gAXojr48kSQfbbLSRz5GFkadSk1pQ09t+YuUdzBwSgSAL+loepfRWpMEa4QIubpf6kvC+d+1cz
9ceT6V0TJxvJ1Nvwxh6OsX6ZcdS3LgFrz74lzFRknwFw/C29UzcLM35M5QFSS8kI3Vk/7rGZ/GVw
zrEbwIRgs4X0y2/SGH3rGx5alYTLK8vVtPWIvLDwflptnZwpvzRxsiS0oTg9TSnhFMhJpqGivI20
D+tYtzcZ6q5s7c3ycZRYL/2ixj0nU70J5lFnbtWxJJqrKFkc9hJyGSdLgPRQqxlKT4KKdCkdlc7t
VObIR5A8HFE6naJizsLRN0kc4a4EQ8m/bEhz8tJOkh8TeJklWpeHpsPY6Fuj/ypC+GcDyOrBpASV
2VMh4BBWXhMPo/pQBa/9DLfHZmu7l6zazm1VDhje/27kNNqFqusCqjcaWRzuJMQCD4f6w4XRP98I
RI2PquVYiCf7iewM4omGSWREh+TWBg/34w3x+P3fJ9efzz9ZhlVR9JXSiIlwO6ZyPUWrIhvNzvny
cTOXunGyZ9leMTaGohum/lpU10H84+Pn/+689XPE/6cf0YlkvuTNeHRBrw+8aK5AHsy4v+SLV93V
rZMFk8gh3bXjhR2mLmxgGUEezG/yj3/E2S0HuJN/j9VpfBl6pjeFAvtXQCCeVclcPI7BpZrQ2TcJ
1DtqCyg0QG7l1xOsoMAAzURKyFMgu4dEhBd0F+bE2X68a+IYCrw/JAV3sTV38mAjuTVNJinCHfa4
/2UrJzM7rBiU/wd0BDoiKbRiUvjYrOm0+nhMLr2uk/nt0jkoXKbwupYMgctYXVif58IigNv+ZzhO
Jna8dL0uSCMPcnrmsUDqdBc3D5xdWD8XmjkVJZFRjZ09RDc4UkFT4yYLhfCi+3Xy/sYN4l1/Tpmx
qDJY7eijP51XYDTK63axvn08JBemV3BynpUFoChaoS+dAw8FjnC1K7O6ii6UuM838+cF8+SQqdFM
7Y64YDrNfgE/WrgPTnmhXnV+WP5s4zj73q0UwuGsViythFEKSap+b1lhSsWc++MlHMX5efxnSyfL
vuwJhXUCelMsXyrbeu4X5HQ/HpdLTRw7+64zNIy72TJoopmXMbE6ddc34ebjNs4Pyp9X8JOxp/ZS
6tnBotd1Pn1n3aq/JMtxbkhc5I+B8AtBvz4FnBRyog13MYG5sy4akbjlTSxzKv4yFQ4Hjgs6sQd/
qBilo5PtS8UjjYmM0BNUTYyp054M0Ou7Vn9ZpfikoZMdrPWt3gSKYAezr7tQp3KmF/awcwP/visn
e9g0IxExNmgB1nrTjKvj31iJ755/euMuOnt0JZSDDn34zXafvfaqGy7Mq+NLOA1j3jdxctV2S6dW
KEZheTSroUZWq42vNfZ7Y33BLTNtzfeP5/HZVwZ2LYqT8OcOopO1sqB2MYSozR2G4TmANrIvL+g8
nIvLEFlCZCFyjlISJ9Mrhr1EWcd1c5AOcDPBemCvbOCZib9KoGk+7szZl4eaLuB/UGYFperXhT+O
TsSrABdKN7yqdBaUifVK194rhJg/bujsW3vX0PHzdzsMLBDVWLloKOoSxEfTkn/8/LMdIdCeP4II
fodmoTrTLnFD6gPESrPCo7C7O0j5dYZRjjVuLPb0cXNnuwPVBUCBgPUA5OPX7qBmzZ1GxsjvoN5H
H0Px/ePnn50D755/Msl4TbyykMd4EpUrK0WINMUr3t6qS4rY53Zl911DJ5PNN2CFlgE60pRwoad3
tiVhRHohc3+pkePgvRt8t4xiC3jw+tDN3SO8FG7EHKQO1MQ/fmnHzeq3nQAUV2jFIcv7m1xc4TbA
Mno1cvdzteIoszbf7aVetSGsq+M61YHMZ15caPTsofOu0ZORYqTqOvhgILMMz8q5zmaaKU9mgaez
j3t39iWCtwETJbgs4P+/vsQujodiOM7w3rkJNIqC6/KSEerZvoCygRwfEIi/IQ8nv296ZTv1QaIw
UMTXXdsnZX0bRQ8fd+Xs6nnXzsl8iEmFSKmZ64Oy0meuLryo808H4SSARBbQpydr06ZzYSJq8PTW
uZ78+cGK5guh8tmxgMbCfzdxMuhjCdhay3rc/z+77D7orytyYb+81MLJurSHuQ0WhRY4/VRDs85c
R8WFNNz5JtALgK4g6nKKQzFhVfqNNdSHIf5qV08jEOv9898Z6D+bOA7Vu4UPZxPgPp2xPozOjtev
ariQ7Dm34sEk8W2YGwOpdlozt5gtSEQRt869vSV6TOYlzmLnaQ5+NCO0iW4C83dufe+bPFmGSCFb
feXihlzS9nroeUYWiF9Ezq6bqseP3965AUI0C6gQ1iOEkE+CM9o4PcgYC4KzEtCS9tXTXoKa58eN
nFstIGjZwCQBdwfl+l+HKPI0LE4bvMIIiGNbkS2NYGz4N9o42mWBbgZ1n9OIhlBjuChaceCJu6wv
ou3OdQHeEdDJO/Ixf7Mj6esBBoao1kN36yEwt+6FxX7u8ceMC4TEHQiRnmLEhjoagOTHOtEiqaeE
X6obXHr+yWYCN1hRCYrdMBCrSCaAC/21tw/+P0GcCrcG2FzB9/Xk4oUo0tGMjP0eInVJGH1thkvE
+NNz47SFkzXhVZBzdNTU7/m4sdUNiR+7a37Je+Knbev74x2t4LIF1D0GwQUw+iTQn6x4jr2x7Pft
6Ny6iq7mgj44nlwL/lrT+4hVBxEfM9fOzrKeAu8L4F4sMTW/cOL/lnA8/hDYXaG84KCM5J6KUIhS
N84Ey7B90cafajt+7WVhEg67vsTwag3r4u3k+xtoQq3D1v7qMc6SYCHmQgbidPP7+TNQyobaD34P
tvCTlavjFhAe/AyHDqs4jNeD9lnWz+PjpBigSxxl/yioWeItEc0+nlM/k0G/DgZ4Yz5kK+D2FHsA
/P/aOIWsNVifptsvwCqvi8HUu1BLSOhEcxqWxdoi1hPke6O9mvWuqIKXzhvefNp9dybzOFAgmsq4
uLejEgBzt7ZvCqfvVh3qs3kxj3fwqnYzAU19IPWWrCutLQuWhE3TqgmXnRcvNzjO0lAXmTAl6hST
XBvSH//QJ/4cX7VL0yRwenkDMfU6gFNvBsJelUa0XC0qWJcAWg4cpSfd0pVd2dvYxVFhm/vaDRlM
kMVX6hh+4ZWdLnNsH9CqOEY9IOCgYnSy0camWLxoEd1eP9V059H/Qjj8n2/T/6VvzeG/3r3+13/i
798gFtmVlPUnf/3Xy5vsSvmfx+/8z7/59Rv/2pffukY3P/rTf/XLl/Dgfzecvfavv/wll33Zz5/M
WzffvWkj+p8N4Cce/+X/74f/ePv5lIdZvf3zj2+Nkf3xabRs5B///mj7/Z9/QFnz3aw8Pv/fH968
1vje1dzRGcDU19+/9Paq+3/+Edn/ATbrkY0ChRUvBvnnj3+Mb8dPSPwf8G3GDQHWfHBoB0f5j3/I
puvZP//wPXwEqbijKst/f6Qbc/zIi/8DZUswi8BuwX5qe84f/935X8bnz/H6h0SY2ZSy1/g24iws
kj8X0XHZwoPehvwYqtJYzafhy2zBSFERn21018FlNyyXJS8LYa0LA1kJT+HGkhDhWzdTv5gN97px
G4ZlAMhta20gN6euxm4Q34VyrVtBdXlwCn5PmLN0KST72ryvWmfbA3YA4T5i+n1V8e5HOy2OSHjn
FFkghf82DELXCZwmrBVyWT7QsHMI1TXNBprWUwth/Ml7aqNZ2UmjivIQTlKKRAdl1SdxIf3P1I+L
b04bW7sK4rEqKbXPWzzQKm5l7TjwEAkWSLnZXVI3dGM7OloZIW7Chs1j0vSB+6zKyn9zypKu9cjk
ynbrZutO8bRtp7ATKWF2BWu1kHyqWejBdMJd8g5GKc+sHPQ2KO3oc0TGH0OsOuBoB6E2NliCfcY9
Cg1gY2z2EIRS7OzGO8LIx/abrmuSdSEwXt7Ebmd4qKWxDz5pRhe5AUv5a9m5FYiXaskwARn4fqBx
hI0HBCipVoicr21vnmGJMeSsRM6pouS5t77p9nhZmqC+HwjzYonYguQBJUmk6j41I33RFg9uymUP
ozrakbex7+0UNpp3c6FeVFh9Vj3E/SwXezapdUKYC9qPKZ0ENk+gH0YkX2RLExlMU7KE3dcxVoCJ
k6SNQ8gyVo34UpY6TJYustYRK/eB8ro8WJqUy/qqI01/H/J2fvJ7s+VxkEtI1xR02ZDaw1scc9+e
N4JwFDOjcscI9XdS0u/j2GdDFUOiyhRBWrcvTlXlbOZrLSLruq16mlrzqBLWLDIV0RvudUDOdZ+M
q5tNHwWvRsF8oPWjBNzdILHr2k89r4hxMs8bPrLPINs9sYCUImktTMOE1dGmsL2csMJJq6oetwCL
YbPG+jIbm8GtYyRzmExduMwpXyr3m4LsHcDNRQzbMMB7y+GT1QPpzuF/ULnabGOI+INmrcHL7cus
EZ3J6tnpjvRHTAi/ntm6COroQduiBN/TDRPi87vFZTXUYge8sHasvglmkyQYVZ+C1WhdxZ1rVlZQ
hDh1utK7GgNzVxLQZOzZi3KQKIZVZfXKTXjNhlx6sHzp/HsyuvNnZBWn9TRO2zIGeHxu9KoISLtF
Va8HLAVLbNF18WSoVz/3wV3A5mIddn21poLE94MAiB26DuGc1VHZHRQ+yRUfW7gvcM9PrDriGJGh
e1wILJ1wMGe+LcEvrR2x6okyu65ynB+weaXbyi5SY4dmAxYrvbWZPcHxm6nU6Uutk55Xn5Tdqp3r
N0sajbH3Cm9dmVlquppcB8DhQG64ru9GCsg/CNvzttAt2cd2QSF5qDZCYgsJpw6yhwKY8qq3H1HU
BoGobvVrgCpWJYJUcADJELpCFsSki4lvOtg8bIIh3FhFkbUxveGzRbFKZJNHXMXJJG6FrH9oizWJ
R1vIqmJWBQMYB/Cuf6zmCfiGNsOWM2/xS6c96GzPZS+yqYyqW1G1X6iH7tTdsNNjee8YvEgKs/sK
4AhgZXdsjrbSyFyI6yUsPk1jhWzVtAPXIPcoe5pFEwDOPxY3szOlwNS/lBON05FFTVIL9VQCu+YR
AU6xfLNYC/8yVhK+j6dl2QjA1UuY+6TxwPGr7S+EtPQKFMbqzitTfxgdLPewt1Knq7LetvbgMTrX
QyzdKwuHetaDAi54sy4W42U1IAjwOeaY8aAxD7TeAwGSN1aZza4FRTHch9aW72RjxMPMXgRUvCO5
qUUg0yPO014mtrHtB6vXJUwz7QW7QbnzugXWQVabyZ6bdVt3UMidg892aZ6J5GuQUVRGfJAdHahY
RsJmmQUq2pUlCdyNjP7CW/1ltnpAgLG3ZCKgN1UE0Js3D1Pqlb7ejCO98yBVvDF+194uIb1qOM8Z
62RKY+SZIEX1XFdcXYdB92myP1vNcUMEGUejYJzY0byb7BDFnSF34N1nVXUKnjyOmZjcVoMKUs5d
mfgBzUABmVeKmOrGH0y/q1ssoZi/uGIssebavFPDnPFC9S+zWyNYjpwfnpi9l8lySGI3wZa0AU9t
PXyOnUKmFQ9eoprlkVXYICJJ+7MiV52vrVsQPWZMYKbuAmc9xnJH+h86nvQTVgc2wpLMN1PoNllX
jXLNK70NdUDXgR7X1I5h/oQkhe/BrWOuMqi8Fo9N7D2GMa+2WgVT5gZcZ9Xghc+FPV4dle0Tp6TP
bLQAIQU/wPdGiKS2Q1a0Zthxo8aVVq2b6qYMHusO1hle7yNN1TnrCD4xSWEVOvf7eQUBI552vP/c
2gV3E5x5/hrKstuBkJxB/+A4eHtahDxt4nFO3XIZ/RQ69GXScL0p29DZlJzBN0pH0LSUccbKgsNV
oYJUHoX9r27CdaTUs4jd8VpW4g43tyrpZu+KuLpf67n5ylX7AieRrB1mCriq4rDO4suK0e5GhgA3
uN7tbHlVRrmAFmPB1lWo/bQJnB89j7Zec2TJoDCah2Tw0RY03okBNa2onazgzqe2bepUOtYAo+r2
ESrgG4f2JpG6DfeNCt170rnuqpko6LWdMFnTDfa1g902JdDptKD2ckdBDrwuxgn4mL4HxacgcPKa
bPXUeu2yZszkRM1JD2pVUrBw49ao1yzunKsBWCqlK+hj+jkuQWVOTOlniizxLSc0g1jRSqp42KFO
nce2bpLY4sumceq1a1kkF2OwAlsKhVjTJGIESpW0zpjwwZ/XmhbrqZMreDHCa4wvOvN7+1kh0ZU5
brt2G0DjZ89ZTQQnkxupG98vHwqz+ECDqb0VD3iF1LQp0igRuEUWzWwkffOBxNjCJ1jaLkW/kag5
9BGJgHzvP5VMOEmvZINTXGQ+hzJBJMWK+QWELZzbIqI8NxXiB5j/bgWuwal35H9BtQIwGCjW+Nq+
76zpmgQ8BL3GuXEpsHiORJ1O0QJhFrefcaEWiZzCCa6cttiMgLXlFPHInhJETSa8KSHoFJXxJoLI
1jYcESyMZo4SFQ4PQESqtB7rlwHR/lZbQ5BAOOEObPM8XIx/RYMSBBEr7GuQiqi9VazoUqTd4kwK
7TxT2nbp1HRPWDMbQCIzqDK6mdON1VtlB/2qZGW4CfwKbMcZ+QRWul8N7BzvFqgoaEA0U0hNhLlG
hIWCXoXz9yjnGCaRdY+AdEy7wuhkASAbfhFrSdmPxjLOJ5gi4iQb5L4X7XaREkSkokwKpX+GPSK1
e2te2TXYYM4UDStgu7dQvnwji+lzw+KNu5iXunejqyIounzCfWEF2Rv2OkKPYWUG4qykaDroXSsy
bAgKIzRR9vKi3dKHkO5UwJLY66/K3obN0YKArR8xrZZIOo9xS755havXMO+2AR6E8kuwQHgFLIIJ
U8Si/b3dFdBm9mI537ZD9yVo6wnUUy6cF6CcwyQoC8jA+FzBZTWaNhVZ1gjAtr3T3ofhfF2Ws5X7
Q9Xe16U/5EA1B99NxZq0awJ5bfF4SQeKGztHNT/XirZJK/QCVKOzyKRv3TdQD4HpnONO7wLS7ObB
+aEj75uzNCaDZPCVFhzux+1LUDbFoVFC5UGjw3Ude81GBD+8EacG871DFM3PPbWjFPbV/iZomqf6
eDchErL5XEsYPJp+WAlAbZiuNzGdlj2CxHWImDqsODxW5xL4KE6upGU7uUYRLW9FW4FWYQ9ANN2Q
UWK7qb031hEE7b2GQ3nZbe3I8sH7CBIwQIfYY3tL1SrvQ1F9qnjvpy7D/A/mu6j0Hgxe9x4YV/yn
XiL7NS6R3wjNdwcaXgdhoF/T8vlpqfTXLqruNPVunJZKzHVnAg8AzGY4WuLwUkDZkFAi6PCRUilm
Cp2ekbvT1ewE4w61WXZYIrPcUjksudNTdhXQ2NtU4ImlKmzarIuQojGQjG3H9kcRo7rqyH29lCqJ
mMop7xCp4TynZhkzv4NQM9rwgLxgzX4Em/KzV0RWKpg1gN6EGWg3ZYwsUWB+lKikPxQNde6CQY7f
4c4rUkjWjDeusl2DzYAgF9MV7jWD5pLKJTFFPrelQeQ1qM9womvXVeF638pg6K6EB+8DViF8GRTY
gqJ3t0vJV00n4hU1VWI89YMoaFr6UMHlAYaAu+KJ2Va55tABwq6hvvgOtF8seGcHBdwim26SSQ3G
fTbEJrASWJZsPRqtZ+YtiYOrSVarGQQPVa2ANRWbyLjDNa/U1gzQB8OqMzeDTdXKH6GQTdspKyrs
nsgWOpuw1N96H3oo0gGNKcbzDDEQk6geAcwd097zFFhterT3y+DciKbcznzUa2XVZBdQqhK3oKkb
a4Qm8ZDTsO2zoGN6r2Kzd8WyikY3Rbp0zlu6fJGL1lDBsUh7Gxc83vlkzBUsKJ+jsbqH81a9BZbZ
w71vdLZjPX+tGdZhgsLKd15090E7rcLWw2FdhQnFV2MKWSLL4v5NWX3CxWBbmY0FC9uGb4kl9qVU
2xnijK8jDCTygDnPrIs2HhtucEVdUuTA3ro6Xk0aO2UPESdukAiQiwPAYQixZWfORyek0J8qyFXT
UDfDFbSFXFMHNR+uoaRkWMraJbiCxcuUaviewDnTjlYBoDhiVrcg664E3ua9Ikig1C7ZmMiHi+VS
byWpr+wAUcy4BNOuYFaQdpZdPKO2ZCXDODU6DWFmnzdewJOhhz8NlDc9eOfRaOf1AGYicI73lcFN
kzdeCxLq/EmH3vhdy4pkbRg02aRi5z6WBIHBeLwjoPoxl6vRbbqcKgdC42Nd3MexguxlIUKRI3s1
XE+tqx7q3vTX9tyxLoVHb7nidcju3KIlOV/YuMJtslmPMZfbSPjjhjdLkZnBiYokquAzqhlI1J3v
rm3FX4UFL5pMUx9rF0TPISn64V4hO3tFHdJtA7tHkOKJlctYk1MTiCt4hz57wXDoVTunwszOvnaG
7r4N1fXgMQS9WMNJ3Dm4cEBaM8qtcIyvgqHdDYaOqYKk0ZZPjVrDT3ZIkU+rVvYUtQkdnfKpmHHj
dpsG0lbEHr77FWKaXIkoCSfvhXo4VVuB940gADdXh7nPIDUj3GwJasNKxDZkmuTLVNB1jBQ7PC5A
e+BmByVZigs5DJOXwdhQBrOalXFMkQI3RXf1NMUZ9YW7tpY6eprb+ZlNCNSEIM1mRCSGEj0WNxwt
XyYkqvNauQ/N3F/1LkcyuUNiZu78hMxFs3eRu4dMEtmhBGVlcqoqXPkBisUl1VrNipSPGpta1LUu
jlUp9oZ+BykHhxEFhbcxkdzaVQtYQIgsicPdR9soP8O8FgmNgilBCnPe2k68HzUOAgbf+NRSLph6
gOv4SV/Fa6fQHOGbL68bp/kMAZ9hNYPah1uHsZMQmIf1MqtrF8eNW8VDIoF+xG4S3zQE3D5d1l8n
YdcriWRublMEUlXId5aOvaQ0RoIXUO7VaH2jkEgpLP1mBF/ZnD6EqmJPXRzwzGmBcA9IPSZQTXE/
2RM9CFiFPEUDwXE/ivGYBauT2XKDrJmY9b1xrGoNg5THMJycpKlDL2/scEWr6MqryWqZnThDRD9n
s8+vagFwRlxWiHUovXcG97Zupn0pGMuNdu4Qp7JEOYF9pUj01MLyaDWVuBZ79LqogB6lfpmVKjqE
Ifnc6umumuYtTv4b08PoRxOobjSZcv2NBqAvdUHShzhm6i98E5LxoRAdaPEhmeAL5Np3IVQQ0SFk
wIiE7cSAgwJLnOE+6yFEoxO9jlvKXgt/QuqwV1O1KkVJv1CoxWcjFAASpFboSnsaMVlfI7IgQFSJ
5c7R1HotRMX2yywzhj/s2tEOM1ZYTw7yo2+qwbnTo4gS9PhGp5hMW89jq4J/rye5xTXQyaiecQMb
VqSC2WpnxBMUejZIyMg3n0GFYCxomzbQqV8J6a9kb8mHsqMD/DOi8Bh8lnkZQ6p2dr3+ZgomIONK
z1nX4fSgauQope6GZ3Sx2Tae/xk5Xvw6SZFnCAMBCFUj1wXEaFZuF7E3iRKNRBICvFEcYOFgQft6
ElmLhEGiXSQU+mV4GBUSVXaH6wA34ZA1ZhqRmUNqU5V4R2yWtx7GGxmq+c71CBKDTA//j7rz2pLb
ytL0q8wDCD1wB+YWQPg0EWnobrDITBLem3OAp58vpO4qMlsUV/Fu6kK1SlKBEQhgn73//ZudZfi7
ou5fQWLSjVEuWBGKcd74jDahqA1gYFnMnzrKYUC1eRK9zdq/fsjd9lISFrJfF7e7kDfORLXY76tF
nbUYrGbOJg29DLzmXukymqRdPUxVZj5k8lo+62xny/hj0ya3E88vFmXawxSn5skd1vTiruNxhA0Y
aPlykGs9h9eIHX9perw0VIB7vwbmVdWb1JiP/TxuBK/1M2Z07pdWigGQqgTnswBb7cm/cXTZ38ua
rn2t+32rtV8wdAjrZtoZzeRuMUK4zUz/KMsVxXmVfQI/fq4t9Y0SXwRMWN1dU88ROuVAtjZWCS6+
uoLlK37apR+QddNh0uB2nF6t1oUZOMqmz321x+d33GtgwZnfj0yYi0R+25zmIR/J7pAVk4QcD37V
Ngcpj1WRHUWK7gSGyBJMvl4GhrvSFVHsgyQGbCpiYuisInLRLwttwIfE6D5pGPhsKqEOtLRaaLMd
OPIN5zuUJsRFgFb3ZnwdhSROqeWaMKk0D+VI7IZCw0SH3sln7Gmnk9+sx2SOi1PjVckdjeIAvFw8
pxIYMRWE+PjIkp/QQ4lAK7SbomB5OKzEyM3+p1WWCXopsYs7cdf5yHK0bj0thfk5dcezuSzffLpc
la3+pq7iY8eGJkhrYAwH+PlbHRuXoTdOI5Cmr7dpKMZ421WJFVjDN3ty/SjWuK/M60NkDfrDaJv3
zSr17eKP2VZ3jHKTF/RiM+5g+tDHJ1vvyntXaDi4d1b9WnlsMczlYUwS/GPlEvm5Qce+jO0QtCIt
oky3bx0Z67slMbvNOlKe7KL2Nk3XwwFu7Z0oRgqcRM7dDQ0uJrG5TxI9dONmvS9qbjuHarZtpB6O
OOG7TXtTdzLGcVGGMQvU0gU7d+hDHx1Pa88JxiqbLmaAqap0QuyenXS7vQJdTDJ5fUW9iIZPqumx
NN27mFZTNYDk9FETO5hyPxVNs2vj4Vi7quI8B7krqEz6dHGd+9Rwko0x6Mm2dgmO8ptcBXZinbFM
q07+5K9bJwMB6Wp3k9EXm9qgNqY016Nt0Iix1XC2GtePxn7Y2tZ0O/jagRn1yopdvtZW/tXqHewT
zeLCeVkeqjbZtU0fZaXb7b15DKX1zktN/Ru4WsHY4BUbhr/sqwc1OKYNCvrOsA996ugo440pHGY6
hiLbyVK7aCJpd1beHcbCWALMacodTjkHld/nrru3puYGCb0TCTD2cdSNAH0sA4SR1bs2zZMIbwp2
4WV9TxVP2Lbp6d4Uc3wjAP/wi08yfefjtgLo9KHOzeQ4AeLwGCrruWWCD1IrPzkNATsltqW517GH
GMfuhvHixSmtxyRjocZtfZwdL6JJM0iqKJK8DdgZjw8ptKGQZVq26Zc2ir2+D9M0HSJJY5M2kpZq
yuPP1bg4m6Wd1aZj+70xDXPcG35GlZOqfzepsgQXk3b3qC/T9MQK9QazvXsTJ9ivjJcPXbUat9Mo
s+pOdLjmBLjP4LxsikND66Su28ylSW7qxIkflrZxNnSaA3iQWClSqraCNVv6XXxdFXRVqT3MSXd2
B/3FJmV+o/KqAuyf92wKsGjt7McWK2LgyZXyOe2EP1JQG1d81mz9DnUXbj03Xq1HduVpB9WVTCd9
zQJoLnSfOUl9adNl3cQKtt5aLztSmR4AZ6kFExhuNoOFEWNnmNawbavq7JfN3irASqXlht7o6Zui
tfZ+8QyHOQIZe6AmauHQLTPesslTbfLuqFyVYYF//sb0xtfMi0dmPat4JxybgXXOtzN8AhJoE87H
6sLYF8a9oVjxEqDcafkZEvYUtdr8OBd2F1hTskFMtlVzs9daww91f8ZjqYsYfc2wKfE2XXN80kSy
vni0bcekfIE/kWypg4IMRSVZnkDEWYZC22lapd0to8BJLbvtauXvbckywdaaBNuJWUxBPs3eoehx
WHLi9Q5TlX7XKJu/n46YYMS+H5Q0UUFFlatEdxd7w3tdB7gzFiFCbfCepob942I70IvybLlkg1Ps
EOLJYPB7cUzJX+1hkbzTrS7ZpBxoYWHNMDnO7dQf58a8jGx8A44cczNcPfSNdfbCZXIN5v/qtoj9
u9Yz74sJXDud82hlIMKtJ7KHCcGiRQoHXq17QyLi91qjDuY+HsKVzNJgTVeQBM3SAlYn1mMMMydS
I+ZZycLL7hL4butIkG3jluk+6OPG2TvMMNQbDJm8ZDFurNr6Vg0mkIWiQylrdiKOj8EaVgWR763p
AUPakhZo6gaiqad019Ak2kHmSnPbe4W993tlHOqYRof1U7wEC019EhlVWZxRX2IO1+XmMwvYU1KY
W0cZIfGEZ47M/YCMnYekUjeoJ5cCuMRF0oLtNK//ouk7ZhG+rl1vqlpvP5piMh9FUn2Y21UiF1FZ
G1W2N2yKps+TcEwMWC/+LMkgbL184y1GHOS+7V20PLtPMQJhaDDHKFe2eY5lu3zqHeb3oY31k6dV
70Bs24gWVQtTzc1OVpYSpenINJrX9KGwVR4pJ/5savadQXMi6w/8shh50KOIOt3kckYjk1ztp6bn
nKNNmvlGdzEcmiqxp9O8WbvrSmA6ao5gD1Q1QTwgWGZFet/G5cMyqPahm3QADfh35qh2TQEIUQoI
B2uQ6/lHh3NJL+dzuap7fymKIpxG1YWLTF4m6/PkdKyVs2JOAgsWkDG+CPtO0U7Nwt12y3rxWtCB
PLeOGEete98YsiDt5lsPFUmbHbPC3abWcCvy9qSmalMt7hhlIFwPWWO+ekYnbzWVF9GfH7lYXv21
xJRtiMqe+XRteirSJM9xXKaU8jlsyf+atfSllc37xNnXy7wzkpjTn8m1MsyPsd+lERqjw7o0DS2f
If0t5lj0D3HNnGeAAPozCwqyskNcXQ5+0XS72qKMJcQcRrAOPmLE89B37Ubr7LtSqU+VbYNjw6Tp
2+KYjfVGrs1DLmPvaMeTH9irdRQt90MusXXqLZYcDVKDlVXjn1Br1Xqglb44251g3TQRqFLrQotc
orwjX+8orf7VfSvzpndLLf3Ikb7N/47rd1LPxjAWWhoiozplYrxVU733nPJFCovEIHzm8q7WTjWR
YrFWeEz2Q88fNqsllE52ROs2gcj0fVBiD5N6LsMrqoxQy5M9C4Zx4/UNA3fXuLcubuwbXceKO3Dr
DLAOZ/PXukh7dPNJv7UgKTytMq2g1PSNfyB/ycoDH+biIes7671tKpgUizMnu8Qwibf7cxtRCrzw
wt7FsS+YvLz6mGOb+l5NiAqTtHHuehuSxy4zOh6kSntnl5l7WWK3vs0HIMUthhm3rbIsntrGHO9q
MaY3yeRoZ382h49lTvZg3yj/NZ5x5QlWJYsbwAZ9i7aclcXSTcU1vqThc3VpdWD5GG+Em1qnIYs9
i31JbD8Ns2h2xqxcdr9usXGXFtqOKFeWJIuzW3RRvNrOKkMrdkFxOnOodw2uhoylfip3UzbLu8ki
Cl3nsdsaVubcl21tfUjM695Wl+2dK2w6G7cXLwpNqLKM+QXQtgiXON2WrIcqvd13Ck1C0+U33K32
Zqwb65NORsZ5ncdpOyLJwQF9pq0pE0YmIiXj2UzCrCjW3YJ1YCC6RTxY3mS8VniobowaN992iTE7
qIed51Sg/Qy3N3HpvPfF+A7GgMkaNd7amey2nT3bX1q7Obj6re6r28WO2We4Rv4pFwtdhHsWqnqs
NRJOKtMM8NRzd6ql6fft9rpgdR5irPc2Of8pgnEu9W91IpP7Ou/4krOKb/x+Lu4W3du4JXzIkDWI
223jcqKx1p+H1ktkNCgNvXSX5SGkrSGU2jyECyajbElStg6dgWK3cphEykqdcmM5YYyUhGyG/HOT
ILtqOLqsa+BmI6+v1cDOF+7Wq212ZcjsDz/GhGjAQRDl7Co/ZSbj7KxmyRw3jBuzyK2Lt4A34CCH
a+KY72FFzqBzRBKxNHQOwPXeBqqDQevvucZT2pRzsPQtH5p6zDbAzIacbZyXfU27YbxfBsMY97Jt
QLnrPge4+autFtFQpvZHfPRnWCEtuwNhv8yVG5KIXu29K9SSrjMBnq5WRyzXmId1rzzKkUWY24Pp
ViPBlFDTtMNcLN77rp+nTS061tTuoh2LwiUvE5bkGNqVttz1ijecbUB9xYyXYB3omJPVWTCrY8YJ
prGvl8CZzPolKdpqM2ndfHLlsG5bMyt3ZW3ZJ6Ods403LPr7dRWvHEufXMs/dJkUN6APHPOdpTmf
lyzxTn1Z1xxoCyxWLXfYb5bZjaYScTvNnXpsgKP5eUl5upS28axJk8hdwNn5Zp7a5jVflmGPxWhl
MQ9gMVDV/SlZJ6oN5hzNbWu5VTDH8fSaj2nxKJxp+qBM/Akju8V+IwTcBK835RrPUdLG7pMyHbnP
pj7bA1flkZuMD3VJ9sjVMPzU8eIflLE0h5GyfKpd2d/4mQ3ZSIi42FpDpW4LvdZe0wGuVl9MyRc9
87BsNVvJTk9XFsfvmBGfJ2P1UKdmhzXiWs2bclDxfWrX5rbSClYTBYaI+jhwjEEXYdAq742MX35s
b02aZ3wUZvfdbCTXLtDNDrIAoKkcHN/7toPB4sB3sd3OeCQ6Jz2IsRpZUTHfYI65tvc1wMl+KpcV
XtgsLeyFk8/wfsEsjBq2XCHbgyA74T38uy60R0IXdFe8DlrWh6Lt2lvdMPqToVnps11O0o28RMto
xNJ7iFn6tfdbGnadbjIf6mSUX9ypbp8MaJa3TbNIbHJvIa3xexu6FsLMxXXIz+aPSdM33/R2NKDb
ibLaW5053VqQdwAa9HT+kA2YcIaO5hfo11Ig5Xr6lopluovLVcc701ebvIcwJ7CifEB2MwdWWUES
UXN+mUvBKInFUb7PJxJ4wMaL+GJKStGg82rreW3c8H4N0erpblCsYF4LUScHzCWsNsySkl9sUB7f
wE8+aqO73Na+Cy0MjCTonT476Gm/brPR6sNV1dMWH+np5MleoyFM0yid8TVNyiGPOs1VlzaL53f4
ilYXrlScmOycL8KRPSEUpGLi099XxjMsgRzUsbLFfeo559Qd3ts5sQcpbNuodFLUiY3n79PJ8B50
0LJ+p+lmcZ+u/nxb5cv6aawmVr7FWn3057xgVWj5d04Bj8I11jEaBmg+vZPrW6voq7u2abCybfok
nHUH/M8dmxucU52gsapkk+VNDFOuSM+Wh6bb8Nt0v+IgDohANHIca2onkyrf5kbNBmFt3DujHLJT
KUZ/I7t43OSDFSqOh3CaSFUaDI/nSs0izJVXHI2SHRuRfnZy32Wt/JQIBSq4dN0c9MPof5ljFT9W
iYmDW0LMatN1/kuSCfGtKMv5oqwlvh/wLZXkpDi4tCaN3wY87f4e7P/aDHleeSFUD8sjr27L12qd
s3caC7pNql3ZhH5f3Gnp8C4ncyzUitL9nE+qCa8DzSbuSY6IYgM7XcvoKiDvFYRUlO39YjVFOFQ9
fw/pzlZq1Hrf0MynVcyZHuCuYPc43jqGCQsXphUzbevdZmuD27BpySix5vFbbRv2dtEbqkkDRkcJ
5CPgG9vuqzrL7qdZOVGdVUMUmyUAqQFxr4R0e8/wmmZ7DRSqD6Bmug+JQfUaKnPc5iN6hA3hTyLI
GhDFOW3q9jg7I/XaHtA28tiMr6M3d1aA9bhxam12njMo+GHVnCnyE+h5KtH6kE3CGli1EEenbEc8
A/rksPjrdGPPcQ7zdRIzy7rR3miy1T/Erb9s2JqxehsuVp8A5DPCajw9UZKpS+c9GouV3IsiX58W
Rww3QyrLNByFfeXhkWu8lDa8zbk2Tjmbhs3YwsYjpnqlKJXatknkcDJmmZ5r7HUjP6axm/FzBU+r
u31R9i0+U0okp0oAzbNO1iLIcElUT418n2EOGLTS16/LPRhPmV6/WrnjXZbFrV5UCxM8dMtrqbUB
UoZKf82FNAHsKm/Z0ebiOFzX3xY51V0w5PU40075zYs5O1okWM9GtmPBURFz+WHASP28iKn7wvAP
UwY6YdKaBz17aaQTNhacqEUV+TdjbKoICeByu3RONwSNQ76ZCzXw+kyRXWOUs3OXx+chSyR4rNU+
+kkM5ZDtsP6cs1Tmpxk1/4mtHtzaVq82i4RE4zix0APOy+xrZZkDvbsh1scMxmZYLJV6ba1r3glx
N1/AftMHVj8AwyuSkGRstPfZRLEt4yWFXFLOME0Hek10HHeEyLAOMJf+qy5N8zmp5LRNutK7WaqJ
poL0qpOAXbDXB/JGtKaHyaOz1AlkTQlhDZ4BqORNcdH4hkd4GWZgFdp4Nsi2f0g0z9lOltKvVK+Z
OtBXbWRqiYgSVC6bciHbxahitZEw1hwWbyMP7qxsjhWtZwbKL0pZkWbp3cOS0QRDE8r5ylDrojXr
rLC34YqfZIIplyzd9owb0RL0Y2kM5NFPoKI8IXgVkyv5iL22XQWNHMTF01icDf0yPWvm6Dzb2Vjs
5rVlPytSQmIWlGNrsNRqD5N9ONptX79MNq2ns4wVM+Mw7WpzLTgWOhRZ1eS8ajFdcNwtO61JjU3J
BaNkUsOJ/g56vzYYSeBowEJMCemDXggNE34AmdTNuFk+0ua68sQHuEvJDcNI82BgxAz0mV8bTlWt
geYp/5J4hXZp+izbSBd6XlI25YM+dp+8AartstLWuYlWbnj5/bCJG8UqZcxu8tVwHxv7utrscRwM
y6ElboJUAJNZKhdbq5T5h2RwjoZs+lvmFKykWs35OLdtHs0FcTsQvJQNIywZD4tyl8e8NzSYxKNh
snkHAT3nNZwniAIkkZRxCVBuDfk+y8bmrpkhswTCJwMqkk6SzcEAHEbHPJgfbaSFL2mccwcyN/mi
LQq4bmSMSsss3noeJCObV60/2iaQJlCvTD5YHYwogXXPrdd4/SGLO51XzrXSvSgTa9j7Gmi8YtwL
8DpnQnJS574jtTTy4rKAqrXodrimng6lLeP0Q0byLFfVftLA8R5cP+1PzgAZuCrEApvVxA4XCVrL
M9h5T+RRLSAtBusC/ilCAd8v7/O4HFid9yxRPIBrgq0SomttDN7m4ySrmhBT/GyiQapqky82hL0u
wRPMykZwTQgLLFlyaZTPU5J8dFcG5u3qC/URWiywTpMzfq+CBWxYm5UXFc1i7Cu36NOwcVJxw8Pu
vxODms6qag2+PLNmoDUVc4g3GqDWTu7BSI4nbzOavX2cZ2d4jvnqJwQxU2B35fgBMLmA3TVBNLbg
aEZ1p4Bf0as8WhkWbJ4HSVdNvQIscLNdJ6tHzxzvTaHFp0lm1gZnu/Xk4nX7vl1FHKZjw19cgMIh
N91IJoydDKvEB7JC+Tzl3dSE4+Jdd/hmvu+vgVyGyvJtU8POKsB9nkphp+Ek8JaKSa6IlBaLewPn
jkMNafi0ZFx6SRdzO62wsdMB7+XVTZkNV0isFbCSpp4SGulTa2haUA2W+Ux0iI2AAiOzxOvim6n1
m0dU4NVrM6NGCirMrm/JpmHVO8Ag2the7VxXUDacpzXRP1lQlO6rPl6geHBioGgVl9ywpxAkX/+U
D3K+se2KQ3CZ9HsvEUnIM17dWz6OlR3i5fdWnozbAXINqUBVdi/pLY6s70Gdzb7UAouJjbODrXri
6dkGgMDb1IVw733pqihfzOSpo7F637Yg2IvlxDczvkXbvHO8VywmSMCAc/wVweIcJDBwQmfFJsGM
7Wrrl2iOgjKpnDtrGdxPTl8uAbHHBeKYBd0e/JYm3Xu5S15WUmEM28fgwphNmw+LGNAImsI6gAjH
H3U/Ly+J5aldS/DKh9UpqqhGMvgl6awGUoM9nnJNuvuhvpKt7DVZgJZnPZg0gEQ944NrQstfKuiq
T8Irp5u5Nfrj0ljtMatXugCL01BTGhob17AjdBwKqjwB3ox/41eZqvyEeWL+Iucy2aiihwRkC+GH
NCwIHemuUvLESLxLgglO3peqtwT/hmmgC/BBDFvOtM9G6WevfVY80ACq/SDFGGCK2rxASh9OxZQX
hzhznQFqH+8pp6ynk7PuYxLjdc28S30KmT94zRaIbjx6wEkh5ZQNdYygYED2co2lmbc4RVoHiUrl
E618+tWH1fiM3pUIaKLtxFH3Eg4ov2PTcNUk+RD6quQpySX7+9HQ/L3lKjtaXP5E5Pkei0Gpdgzp
za0yEduofiWowp0chDWO2zAOiYO2FL3JabWOGwYR99G4RpBZSM0SSxqfB9ST71rDGfdqMqwwcYjl
M7KG8V8NApiyAJzpmhTGWZvM3NDJVucr1ZsXfl4K6A6zwgNerF1Q8/SSurZI5of4SKE32aOb8X0G
+fGb5nWgJKOBPtbUJEKjrst4tg21jkuI0Dt9zURt761m9rYmVGj2MX69N/Kkxad7kDTbvqOOHS8o
XRDS4kN/nbEAVpaj6Lv5JfbN+DlJBSFzmI52N8r1uteeRLqtSGGomarnZuiL8bCWCqzEvOLBverv
/2hm9qsLHja70arye+nOlgzRsqxRB5r65E55SSYEOUxg569malhV6FLIwFdILbTiOK2DWM98UjZw
dNib+ITxDaGlwP/r4u7IAWReLC/lnwkjs5+dbio/0L94Yad7ffQHO2u/b/Q02U+x3++r1hq/5Svs
G3jNFMqKqMKAlT5UE4Owc4KjIGohaN1MpKKGoCrark6T4TBA047awWzAttavPet9xOA1dE1ZSdY5
U+3QDXqGxVrVrsqniT1ouSnYRqASrNkQV6Pdsvhl7WMGMd3QjS6mcr8Umn3Ty+scXRTyiFa+3uej
lTFqJyxfPFdl71e3ZXfJU8jGirboQidx643Z9CXzC7WtyFbYLJqWPmUjpORN67JpVxZ0xtzqJhL/
INt7kMiiueYFGcYke6yU9sEp6STHvjSP2AKkxybrh2e1pgrFRmVfEqRCx7q3m8jVR7XN8yW9/GGN
MzO57Wb7AW/Q0Oo0f9sK19taOPogSYbjmxvPnE9s48erzGGMM0hcvViZNrRufEmSOItKIqzzwGor
gkWTmifMdc3+E9Wh3jC6rFsEwuRXLpXZBn/YIvMQKlo+spip3XJ2GReLjeWNKVIPzX88v4f13z4n
EGWiPzLIN6rRpbPL6X52eZpCBhkYjP8YMQnwUqtM9wpK3jmP4R9rzlJsDDuXu4xBZjehLPrLnOC/
1cM/yGL/JUl+K1v+qSb5Bx3zffu1fhz7r1/H28/t/xfqZTTx//d/BML/S718d5Ub/59T03/9/KPm
mf/XX/Jl5M//RQQsZgeOzgnm69gu/CVfxrDlqkT+M4cQUTl65e/ly7pOtSakiXKNYQWX48z+U77s
/peDFtrzsSwgWY6//ify5R/l7BqBSdR1LJbfePdIUm/aKxPuwXcBsugSjV3qrfp/5Lnx76u/sb0h
cYwNTtxplzoXHyseyWCBy/zdff7vJ+574fXPPvnVxeI7M5rBmFBgAwU8UFnuITp50SBc8ZsXv3q5
fHdxC6Sgq0htJNY+/9TiHAzqiErt9z759Rt9f/F5AHCJ+eSDpBEEED6hUvuVDcmPbjP/vuVvbCR8
sdqgHGXyAM5BOILUms9lrcOEYV1y+L3P/8aBRPInaOvKH2Eskzo1sti6pR7/wgvoZz8rD/z3N8dr
KfAQS+ML6ZygZLb9DoNx3rl/vZp/88j87N68sRYe2MutS5b5F3du6LV6OlKOT7zXU/0Xz82P/nX/
uvtXI4LvP/3YKLXWDov4xG3X21K27b4XgwH6nI0cd1e+szF90XS32P3zV/rJ7XobvlGSa6lGMKVL
Pk13K9REsBb7V/HVP7v4m9dX+FZd18JxL0Qho3+fyS7rxS88pf68Jf92Tfj3rXrz/hZ4C0zuMM2X
oTM2Zge8sDaElh3M8Z23Pjc9SmAa8eK+6PINilR4l/tyeonjgztu+Wvjv0A3+uv4+sF04/ta8sah
/d8f5s37zrA+2CuLi8sUdzAx5XZNThpS6PzWYVAV1hcwZcLh12A2D7P3wWXUr3lly45eTL+pfCRK
f/1XN4vrv1OxIkxnl73LQtrYt6s+/p9/b+N6e/7utr0pHrR3caXSeb6wYDxY1pcF2NvhjljqhIzQ
kGjm0WtqvQexZqtNbYh1QuCWKtRrn41c9wv3nD/thv7uc7ypM5C8c603FxZ81VUa4UNY7gKvGneG
wx1C9GUyj4DgXqCEAXXTzt40eMkQQofDXhjbcaBGKGrOoSi2SH4CuqZ/vkPuT97yP206viuv8DkK
+MFtdumqGflW7x4k0mOCzOEpQaobSz2UPcbLads+Glo5BeUwQ5UX+Tv8Lm4GvfuWtf5N1lYffCt7
MBftdvKzD2pInrUBHxUU+OhAjpJesk8XAsO1W3eCGqLS4TDG1jM7ly9FpUcSIAHBqvoEW2WTll3k
p+lp0th2xvG+93KIVOudM6pH+oIjBKzdNLknLSUpUNOP1zuWYekB5nA3zNNutY1Lrg2fsrq7rVuS
ziyz2/swu9KsvGQOPkmdhmKmRC5elu+kJrfY5m96QfgOBhlbs1RHkbVHlMu7YSblvJzvLKN+KMt2
m+B2CD0rPgMa/2YVfFPDDVklyA0J5DRnDjh8fhTKC9hUU2lWt/pQ22yUrCGIEXH982/+s0L1trAr
4CqxMMyzBN+aWQ9MUW1+69JvDdVyicbSpzM/25IHYh0dRJjtx9+79pvmy26qwnNaqzt36IWC1Inv
PC97+Odr/+Qt0N/U7lkbELq5ojtjjIP7A8F/6SVHHnEPguP/Z45w/yqb15b2++MOOt3i2skynBfp
Xya7POZ68QvnxJ/8pG9t2tx+MHy03R3sYm0K1rJ5mGC4Rb93c94UUU0oT8utZECx6clQEwWYwVDo
uwLq4m8+N2/qoxKe33aO0Z+R/p7J2YQz5BCc/c+f/2c3x/zxvk+kcWHGsfZngAUR+CLp97Iv0t/r
Kd4mH7OSzsm1LIdzqcorPBwQk/719z74mxe18tMl09OpPxuw9kGh1jP23+0vzqS/vyu4mf14V1xP
K8dZUnbK2CB4jE+O0677W++q/TbRMre0urliQOdC+S9rCTrRZPoveqGfffA372pp9ktuN9l4rgZv
V/dwugcWw78oxj+7+P96R5ehKzwubvrxFjBnRe8yLNHv/J62f60+3521sVA9SlOPKtP16R6ZnIjy
GI+nf7769Yf73z0GBl8/Xr2a2YhIiI5n8MEJzz0cwcvisSvyE5uqb9LOjvUITVSAwP7C4vhnN+vN
Wzs4zrLqxfVmtcU3nqfQquFy/vO3+dm137y0fuMmhYT5cjb7lmrv4yrQ4Cv4zxf/ST9GtteP9wrh
LXZ4LRKQeXTrz3UltI+ruw5BOcfeZu2Uvi14zPDE6cw7j4CAOOgQQ4aFMB5oGbr7ehbxdnVZTqrV
se5KHeJl3WI2ozmGCCD2yBs2l68FmypWpYbzmw/Qm4IAfcZVStPHc+t5XxOF9GKaf5Xe9vfDGBl+
P96SeKri3oemdDbdQttXonfRjLvvdGwKHJJ5byYkMpuy1YfDP/8GP/mBvTfH+TrKyq8B/c7oMwOj
19m4j5h9/N7F39QI8rfiq9sSR+3ixKHWu2MweP9h6P3/HOS296ZIGBaiKlTC4xl1ZgYpT1QnW45V
NEyG8VsHOpFwP/4aUy7YcTpFT4Zew8SgHBurF9hXv3d7rr/J94Wos9oxU95wdsfFZCM1vDoLAsp/
vvifmaR/U4i8N2UBD7ilyliTnn3Dtw/62KAok9mLS/ZdYHXtusn/H2fntRs3tq7bJyLAHG7JyipJ
pSz5hpBtmXEyTHIyPf0Z1Rs46F2wWti6WuhuL5pFcub/G2MayDL5aXE9c/TBKaTVrsuUg5b/voHP
vqyLrqP2SnpZV8rTIrr7upFXqvrKu/TZpS/6jVrLbSlF359qz/7V6PZvzjt///ddu+fb+9tju2jc
VCNaKj5TzfJ6UnujnVGrWFXAelUj05MQZ101ZBRWRe69uGlqr8bWaMOCzuqggUiEpkREI1hIe5FO
Vw+eqLRrytLjzUiogNXNrAGTikUEj4/hOC7kdjFdfKeNHmzL1Hlsh1isjGVsV2DUzPWgcZ6U+qlD
BRK0hcHoxa5nt3xF2bi18WF5wZFpW2pvnWafklwKe0A/N1rAaQkHoN1KmIv/WnDaz8qPcmmLFOJD
PU/9a1yM88FonWbFScC8nn39l5q7PNJHL1/NRdeEy2jgQ/dc0hJu8OoNgtoTskXA/QYQi9Pwc8rI
IbYi++Zo4100iG7Uynme6vZEGUWxAgdAOUcvvujpPhmYvYv2wAm5bw/F0JzALYmIQ13vXP/0QXiV
PQdoQuSAmzgFqcHKY6nT5IuJ6bmr+Mv35F106INM7S7R3eZEV57uCVCQeApEu5/M4Yu/4ZPW4F10
4SYkywLpLBU9Mj5qgkqM2pRfCQ3Pnenfbv+iCy/MsY4H4pgntuIVNZeSGrnA09g50Oa9gUTxi7fz
2Y+46MynpRCN7hkd6vH2Vsn4h17Vj//dpD97Axed+JQVlK+1Y3sieWG9+dIS95W+APZxi6/MlZ/d
/UVfNy9tUXnZ3JwAGB7JLv3OC//le3d/0dfJZjbzMWGOJMvMvOoVFdYzxW7XDovjL4bpzx7QRZen
LLPwIB66JzPTAWKBr+JsXTZRM1Po+9+/4pMHdMmRV5ryZjmb7snlgJ3CivkpD8YvRD+fXfvi+188
t82GhmtrJfBVlcvrpvvezr7tXn7+1DomLqdfp7yMpLNNv7cYts+nZ/8e+r3C12bk6+6pHPq9CMb3
xAq+N2dxLz53c5rcVna6e/KygAKzOCnCfATe8b0XeX4J/5qzyEBb4tkniNWmBskrQprRbKRfqLI/
e5MXXbQ1TgPYWuGeHK3OV7Lsb+JZq7+48/Mr+0tP9s+A/+87n9reVFT0nSiEa27GmIOUJCDcoAID
2E1gE0z0iL7892P6pEldsskJkCDLGizn5E8t1YU5dd2+L7UbCjarzX//FZ89rItWqwVBQXW94ZzG
JiOo1j5rZvDxrUs7F2NWklEm1ciZl9xqBUzTDpafQxXW965+0V59l/gJUFhufI6H0PCrhyE1vjeM
XGoeipQsIIWZ8lTlNbReyrDTxn797/s2z0/2L1+Qc9FoXWoo0hwb12nKj1XvbXW/IOi8MavHOIV0
1FxPGQp7YzuJD9P6WVovur1cWS45McrV+af2kC0FeI0v+r1/zsv+dj8XLd1Op3oucuHhzRhDd5oi
HwKKQVnQHFBpHR85qLDVrdfm+2K4qSoq2XEEqNbegprJ2/MhRvt/ND38/8WYc/5K/9W6xjyvF9ct
6xOTg01dOhbZrlx90XQ/+dSdi36hsvusYSlZn2LfuQYGdxhN7aue+JNjNPtSCJmCzyMi6ouTD0vg
FwgBdaY4vLM5n22oaWEPtAWORJr5ZxoPj7bRPMPN8u+nebGixgEcBboGllsB7GBwObeqByNbWY05
3g6GndzVHX+u631vV9fNW9ZRhSsm8weHDddW25bffEIXs4SJw39HxbI6ERH6Y5okN1HELV9c/Px9
/+07u+hpFlG7LVEncWqn8hpAFRURLOzA24h3Mxm/13Ltiz5n5ASJIOhYnrxkelfExdzx+b/b7Sdf
j33R31DtCiaNkrRTPAVrEeTUFTVfPfd/hBt/eTb2xQQh69OlhS5QnhRnlvsUsP1DY9X5tamBlGkg
M8Gz6ZomCvxWrvpEm26oAC/vIRfBOR2bcjNSN76Cgef+TLN6OPpWpW+SjK3DnpUgtRDGo2NO5ibu
x49JWgAYRgIUK0HcYiOy753I2/ZFz5aUEFfxy/Dwe4gHZorP5JubZZfGYMqnK6uUSXGiFW0hQD47
fflFh/zZi73oc9BusXIt++JU+NVH0ASvxlfuyM+ufNHh6ONkeLqq81MinWRtd64kI9Vtv/c9mv+7
q3Q86dveMmYnMiNibSQoooFIftVY/3HR/O2LvOgKrEpzmoVK8ZPwNgOAEGY1bI7dVWrPkbs4p2Jy
SAX1u3Ue2jPKbiFw2cTTyDOzNVcYC3AwZ0VIlv2DZ99ONw7EgyRICW5RTG880E4JBjwWRJz95oXC
BubIYWGZD/HQrjt2J/mbev915N+Crv2fv9ZIvOh7D++iLxp1zaSivCxP06L/hH8Ydecy029d27ro
gjiNNnKrqIuTHGrOyjG9ZOb33rl10QdRAZq4WlEVp7hNjrXZ3Tbqe/2mddEBEeTKQVaLc7/Jlo8P
ujmZyqfvPZCLbqGkg0nJEoqT4+5j+9R+czy3LiYutSgrY3Sn4mRRckyGTSR7Cni9zffu+qJbKGJU
Eyw4uXrdwg9Xr+zLvXzv0hf9QlW3ohASmrm+FGBCVAFskuTA6ntXv+gYUqf23WkwC3LA1Gh3dXFj
x2bwzYtfdAtNbbqwV1V+msvkxXBTYidn/sj37vyiVcbL6Fukg6rT3FTFJqHA2vLq773OS2lRYevU
vzGrPRl50K2HERSjCCCOfevOL2tJF3adEtfIBGARG+x/9ROQ7ldHgYZ7bt5/6YvNi8YZJ01RKLfK
TrqpbemIjzR7x32mr3Vaf6+XErflvkMyQx9N/f867V8Asq3N2YzmZAFNyRJbaHcJtDhLWVsJ4XLs
flvFI1co2Ri2SudochWXKKblqh17vyEukb1lHImpYJ/hI61falafLn27VcBQ7WGOLSc68KZydrXa
D/rm3FV33hg2er7l3yx8Ftqo7xk/WiuFV/tjqmsvkv01/9EsbCYIEAb8+acf/9b9JyM2Qtu+ZbF7
ZDCwFv+3nPa4H1b0/hovyydQ3ebpeVio1VlTYG/521uvBxbUhhM/JGvuc7Ev+D1a+hHPDe/3V6eg
IfH3cEmDvWCiTeGQX/PHfJRi3IcDxtYXbOGK/3mMiPF0aW17m/kL7D9STmIAfLzJ4w81NBseCKPZ
oDeHuLQxcelAJWPCaO2h1zdBnPCPm/MYNxMREEN5Wxtwuab2JQ6otGxeTGdfjMlRsawxxDl45L5w
Dwn7KwkJfdN4lR0J3Mp5Izd5FVewF9oKcD1RiIRYQX9tukePA6QUBpPLDqrqyiiBdzct5hmwvzs/
QgNpCIsypW+UdImNbvr+DfhdqI/zFXmuVZlSPtisiobcAjYe9eoXLiz9ABqwvmq/uanwzyLpX8u4
dOS4N4CneOryBN1N7Pwg7/jF0H3+6P/WGC56/QS4JhFxlhFePz5CXR45gYIlb8HcDTOZ9iA1SMJ/
r1lfjAF+DYxgoCbkVKTJETzNk524X7hLz5f428+4GAPaoiWgp7ri5KrU3pO9BG064Xj+3o1fjAGN
mgIXnBrraK1+FSMQjV58sQf7j6b3b3d+MQS0HFo7zmhlp4pvP53SCMPAgQaWKofE+uY84+mKOxBr
/ZDu0sW4Mfrn//5Vn736i/GhnPqqnPI4P/lW+YczL+0UB13zKFy/+GPhfr7xSZJ8MRZ99jMv65nl
HNtus7jZybeD9mpE23pXdTGsImIuoVLadF35eRYlJCyJn4KApE0awb5BGQH5wVB7MrbGF8PLJz/8
stQZG2ZZyhIftE68+Zo8RHkDqbB8zVB602vOCdqKsvvet2NcjDZknsEszXkFbWh8J5X+Kubk/b9f
4CcD2T+Vvf/qF8reWoSkiOVkJGAJReAlcCoIwZ0zUHu9kMFOC8p5BcKx/mJ365NmZlz0FqQ+59if
ivJkVvkQUeDCaWP5zYPGfzyf//o5vueYAKpmbLBj/VYRtxW6+eO/n9Rn933RPVip7DTfVuXprEUw
3OEH+51ffEyfXfqib5iVVvS5bean3tOf4y6HXeR8tQ322bUv+oY672SvE/8GC6a/wOfflG3/xQTO
PP/0v/Q7xkXrN2K/VmVgZyfpmeIwzTpJawfNXwd2Yp3mZpaEGkH1CXxYa565wHce/lXIaI7IVyny
uW1dpybmA02stLkd1kDyQUknQbtiU8HYSQDcoT0k7qbgR6xG06gKuNZt/MUP+GxJfVlPK7sZMVYT
pCcFrr1wyHrSk4AEwAXgh1N1x3xmpqCC/9HxGBYD5wlMtUb3xQGekDun84xqIUjEqN4tJ7MAd33I
cfSVOTAFfcOiunfFuvAEph5EBfb6PHUY/Dg6z7Yy64co7lWH1MvmTL6zd/3wW1evg/piXPjk1evn
Nv+vxuAKT2+cnF/HxDebt8ZXjcxERf/3N39Z0CuDWo7sjuan0mjShzlr1IbN0+XJdkd/N0CpWGPB
lOvCECDXgCZvKw3ixRntY20NXyegCCeWGQ5urgAKshlRZiGeCzNlv0LrbJQmnSFWWTfKm1FmbHrX
rhsOXk4kWKX4wIJxuJlqpwBaQ2lY2zh4hQazJvzu9sYGJFhxNfZVF8lEmAddNsxE4JoMm5SaQ96Q
rT35dXCvl/rKmYzbtMfaYE1QPYFfOGG/zCW4lEaGXtqccaqVV4dVNUBozTLrqKWBxUx+JvSthPVk
j/aymc0KAHCpZX80NebvPiCPj6Eemo+0ybvbhbg7jMigWAcgvjeUcENmVYZ6we6XrGkhXoiNsmJz
GXx8lk/6MaaIf+M2U7m3cs1f1RYQNsP5mafWvI5J9UeAgCRB1XQ6UGfntcARcuw3QbIt2vY98+UA
Dmawr31bfNiWmTynS/oWIKx5wUfjXOErjLcjBPqNozci0gXGk7CyxuG20st+O/aT2s2uclclBSrR
WdRzsAlyrqitYKY6wuoUdfZM8LW5yTUYGRoG7mfWRB7SA79x323gx7d5L+8YrqNeS+3d3NrJmmtX
oaGjCCtmZfAHOJWGFztikamLdel5yW1cdNlthj+CRXivEbvOf4wT/LW5oBuZBQjNQczmSmrGEBXQ
WB603KOdNvYfCodQdZlJdctlqfSQ2pMqKagukokqwQEWySEbsnk/L1lMKj93tZ+ghMyVVSn8KV3W
7yyj1cJksdQmE5656pJ02CVFZexz2+DtkK8GZtfPyV6vSm/rWmJ600FNroLWRlNSTfq2D6jBQvUG
jw0NzVoHIn7SfFX9POPuCf9SELQhSJsfYjdPQuq7mZV58/xYViXUZV1L2d+HhQIrAPd8F0r6VsrH
gPeoPqACCVYUXAiD7HsILXAsI/iwyzFgDL2TvZ189G5cE4AvrZ92YkvBujBGhQZUcxNosNpR8enb
Ojb91RxosN79CeLgolsvwuks4uda3L/npeXtq7FJ1t1czlGe6jgDTDV0f3Tb4Qut9eLgk7d7B6o9
RPbM6lKd4Q2zoRVb1QKlGNwkB2YAhYUdXKLPToPPb1BTv1vgruwlOPr32IHd24wesIK6bCZaRG8f
Rg+YkxxY8CqWVFaLGMx8dQDcBGa6lxIirJjccddm3kJUJggAKqXVoQoW663TM+vaWNTZHjgH2UHR
MJl6lvCcwJrcpV0TrBNGk60++l27zntPPBtDZR0dzQZIDD+SEzOMAGHgldaHU/jCjXJLVxsKTLor
qdiuYeM0M27SNCji3WCcFSyNPhVXi+UAjSDLY+whaFe3fqsXwdoMTGpHHUc8j5WTbwWJmqe+O4Nb
HautyZKn/oR4QCDvrtuMBM1SE6BaUpO1Gfzy5QEMlRtN7bj87pyFxAop7Nld9c6kzxuQKIQQfF8Y
FL/6GsOPadcgqdwmUdSBT/2vXIOPxIUc9ayCgk2tQo5/GqgzoCjVWYQymJa685fOXQ+mKZZ1GZTd
StntCM24BaA9YYfEO7kQHYxVc9OaYtgufW2tnUaRrrK9TqyWxKwOOb5cziz4NVWK+Vd2FmoRtJBr
icboKBDcXrWdoa1FLdnErH3cMAuIa4xRU7IOqlHd6WwQrqbc1dddT1VbMYxBlFUWwj+ARiBvvPoj
7/vlvaM2LnTmJYYVnUWqbaO4JvW+VMcG/02NdIeisooPfkI/pXm7vFPmytMAaM5uADMgc0Y7jAec
VbCX9PSnP7QkmUbdOVmJ4S4hXYW9IltAlq7pMZ45oKEA/AEMN5FyKUeBAXNRDpVGukQ4e5i/dmAV
m7THVgkcQa7svOvdG6OrzTPPof/Rj716GdFWHRNKcXetpyZcXLFfPEAniu/SPhvYNZGw2R18NStl
Bim0lphUVmhX+oQbijMbRAvgAYMS+FfmGu/W7PQ/ZyhkEaz69qYH5sJUPREHe0LlYaUTOwhGhX+j
ph11TtvA67DcW3fOuiks3Jrpzcy5fBXDhU/lgDXSHOy1HojqCXB+tUtJ/N80MBX/5KlLTG+abv0u
Zt6SddYtv8qC1zCNH3E8z3cDRc5Rj2rwp8htf7PMg/ZiA/DYj6qx3hROWL4u2IPgNOnbAO6HSa7/
MLL8ly682zTH1Zt3hnVX1vYS2vOAhcNQI9aT+GE0GQCEDUjU7yr0D4GTr/BcN3x5k8K67Lwv9myH
JmybyDenEi0JZxh+qi2YEOC3UCbX33Zi7MJuYVo5DBbMQwtPYWZAfy8tE+QM0YmwSVN0JxZzu7bQ
wOCUlGgCJnci5aEGZdYazoJ/n1jvTZVDpRARNlkRIV9r7pjP/NIrrE25c4boikC7Jjkv94Lq2FXZ
OD6T1olaF3MTtOV+TmW2FfL8i5I+2cjUwJqZIAXTdb/Cn9l7NxKcwiYoGv1+dEtjzcFdsS7s2KKq
Vy+sbQadjb9fQtqrwHI/Inm0rE3dGSXzLKUB87Q8M13h6tT38aJXFHLOcqOUO0aYe9zNbPlvclC/
asRvoHHNeF3CHd26zN3Xlsi0VQkll49/EgfQ9rQI2mi8Ns2p33iFArAf13a/rk0n2AxV8oGAEHij
l5U2QLNqyKJMQKAlOZnJR3f2AZ2zElilBh5S8IHFtgvqeUtnxB4e0satrPBt5udsZgaF72AZA0jy
ZiQ12sgk2A9lax2pXbu3M1ROdua04WJrKLUJMFPp0H6cZ7Y3BHVVCKMf8Cj+jcTBDMhKojYT6I+p
xJeoo9LLnMbZahZU06ZKQcVCQ1kLlcMcYSQ5iNqECA7Q/6rUgtd0yd19ldnaUTTjU6IP4P+p9t0P
rWG9uQHyhdwu/sgZg3DR189eg5PZZiLH1mlBfYhcHO3Jhrn4zg6oHsnGqTYV0zlkMfCdHBmA2J03
qeOrt44bjDrbqG4yzTF2ft3GT66CtbowfK7O+U4UiA90JuOq16bhqV309JcP1hj72bTszTZpN6Aq
uxUttg5BwUw0ji7ItlbZBdsKxl9EyF6Diz5Z5rEah3rTVh7gIGsgKRzIHoGb8QACi4liQDa26Tz3
iEwpuWpyt2D/sbIOOXMTtIiy8kEXyekjQF7pRWM3Y0eOK6ABoWbDRDHoIMLGLkePGU3AGkrz50iN
TnnTIuw5uu3E7DcxBoUIcPIfaylB4yZmZv3Cn2Fs3EEmV5Dnbpkzmo/5MDzjjYmjkbJ/iG6JvkL9
JO7zomamQb0IxHcruJWxVB86dsxDEmR/3KDR11aTmXipQQ6GRNvxcCWmsUuhwVLZn3vXZQ3+FRkJ
O+9gqOZj3LKkiKoybc9jdhvWaphD+sqYBwNgWB9bXYMW7VVvRYVyKHIhvyP6zgr6QvC1aR6gms+6
m7lNvCtw6tkPKIH5lpCzGy5ClCsvS+fd5Is/7OGzvlFdelXQ714pEiabqQdvHsfVR+l4PSQz9H08
sPRmtjA+xAYzvsYcJFWnxryRubPgK7MCAhCFDG28hTvDsugW7dTm1HbETKvUAkdumaFo+fkUzVoW
ZOsCvREddmDKTSB1u49SGzUNB95Qn9LmVeixf4QLy+yQSQzR3OJX3Q4AjucaZwcOWL4oHWhwONgL
yfJKZ3YhA/NqTBMR5j4+seSc7a29eVprWfFhQ365syw5rxUbtJsJL0uPZVATj8DHBBEIwc469/1b
NWKAW5dg6zZzbzPJxt1CihD7tvQC5ruq2kAqpcy9H5u31gX43WQIZS1vQWvH7jiMrgxYUdF2K20Y
1RYFS3ccgc/sYPZX12oy6p3sBzC68Yxoi5r4KHexf6vBsp8kRtqj00sIb5QChEHPJ5UQqMA2SfcG
S7BkMYAerK4ZbnJtRsQ01IjCAZkzzsd+xKmDt3etpnr20VAxb3D1o84tgLrJXMrPmRG7M3i6qSrl
jZEmPStYzs5aG5q2PdXpCqwPUjpPFQ/5zB2wc+7tidCkGe9OC2ASg68L8be+ia63rbVfJ/5z23t9
Hk4zeG8fwd61jMfltmTyEZWNZ/9Z2FdYYDKBIGYdG3ePw4zRwNcn93eCrxggqyejwoX8508e8Nsk
nTaZ477WavSjQYc/YQfaH9vS9Q1AGAuWVAz/i1QYkDpS049BwqgHYV1cJbZyr+ZaN1ZNHUAkKyH6
8/OWDXjc8yFR7x70yqCspanMnzXkN1kR+ZKsGFje5MbtuCDaCR27gp6YdWfk6LtTOEMNLrpM1zCq
fo9xmq0F0uuwNA216zpG7L4BIamrTr9hJbxQBk+kspCts5kLeihfdfPtoOjd5gau7Zgn8z1LqeB+
NjVEM3k6rZU2ZqtK5wWRegA5CxyUU6gFkUbskcCw/fq6Oq9JHFMFa8Sc+l7TfXdtQYQ+1L63hJgj
nYfSZ0lPL8Qib9aGKvL5+u6brk7XMQEHKn4Gj5bgWg+V1UJ+Y8kJP0vWJNZMoUU+RXmb3gCIOyAt
jPByts/5NFG3QUeOpDr7kyRzHw09tup09I0VKaVyYwRmtc0rNWzrwTXWY04yuDIn1MbD1NwMpsxg
wnfNn7SOs1cMyckVA6X3VLd9sdcc87xcb21oqwjQliSOIc5KVo+LqvcQwuabOihxKpeLvbVQBd7E
XHU76QPC6MJrV4ZPGWR85pc1Cu8ZUaPxjjNaHn6dartuMJffc2u5K6iLHN42wXLKZo5/hkr8Aoul
3bnloK0bWbtP/iLiXcP0+6pl9zf0FxYTk4Am6U8Lsw7LzzZ2TkaKsKzzKBpgwEtpx3eDrORqcMg/
CKYnzPLLNMOjZlj3OIWA9FPftE/aRRIHdIYnMs2sKlhp7Ad7kGu3HV9H2yVWB9SQU0TP56DS63Y9
AxRur0xdxRwphNnseQh1OWFVbeVfd7qqjv2EjaJ3gxntoUiG3WxQclAJu+O7qKqtgTYW+eaQvZqC
x1R5DsKZwrNhG6gfcQY2kWFAvOEI7TYVRiA52LfmMAfbaU4BcfZZftMRxwu9ejRPaNpPuMh0Fzj2
ZB/0OlUdbEgd783kaemmb/1nt/YM8I7Zqw880tTzHuHP8sEK7LVM47eiK8UfSN1ZJJW3yrxJX6lJ
IYVzwdohU5l+6DHaeZ8Y+LoAexhZoDTRwKLx4zQaoxQbOZsua4p1nU4DoaAhO86ORgxJoyknbt+u
aezvs5kWIXsWDm0q+IjhhrFVhqDR6FnHKqvLDmx03RVU4Z0hfdUauQk6LeiyU1gyK1qrFJRFqUrn
UZrSPNQVvZVdjbt5atW9sUzapsx+Qvpd6POwfRb2fGJ55O1YeA+Rd8YTqbJ+ydPk1hYDX7LsRlZn
7vTSd7r3G62ySatQjX9fcPJ8ZeaaeZ/aGflKS4lnhCn2Ke4lUksIquEAxHGNDp4q9wL7JhsnBi44
Fsi1Dk6z04PXTi03VmpfxTbn+LBTa6zRJhqk2p2v4rTIViOYlifBdsO1ztT0d65QOCGgyHdDPwdh
jy+3qPMnnhnMNbv5XfZGy3ZSoNajwAI91/3z3PsPTMhOsARYNhvmexaUj72o8j3FvF6EaqXCruog
1FhihpppZBditm5Yq/QhjeUaW2oUj3mFuXAp96DEa/wkupdfq0zrjhqZHvYbKmCGpT//QN12nmRI
I+oRKeFrk6u2dlC3BMdA5XZYVJqH9CZW/H8gRy5qxlPgQp6HxM1md6DSZyNIIcn7x740rXXfu6+u
4zzZtjM9W3yuu8yo5dEVqfvIVn8GUjrtt24P3leK2Od1OqtYqW3d+eK3ShQKZOmNoFAtvT6kbgli
vOr1nV1bbsRiAL3r7MIHHivKT0JHUJI9NtbdWbikV76/tqoMIDyAlINmdRAHWM+vapFhqIT7uNLT
wN4JVAFIkoSzgWeKD7gV6bpkHrRyNc2DrWnPkdFO4qVNA/egTM57VYqFIq/ym8Xs5tADtrenjOSg
N2ebWpcyjhrjBkzrfISVqd1B0c+frJynzpsOrnwTQ6EKemYBmnnr+QYrRcehefmAa7uKFSSzgV9O
Dxg7q+0uOkvO6bdw+zJ4XreLfaXi+ugZmYEuo6W4ohokUifYhLE1v4OiTCPRMElxPCTg9STKrWYX
AzOA5Zd73oWi2u/BkyqIcN94oedDqeZcKQO3IX8Zsn3V0nNZop7dDBOlfhx3LOySGndTKa5MK4ZP
kFjPi/DAtjQBNhfv2I6EhcxOHaWUmGr4TEL418euBuGPGRoD1GD8shja2qkBdC4wkeiDxtpA/RjY
TbGYgxpTfGc7AYv2Rcw7XcjsBYGHdjbzpLcNC4r9ONfmFVA5J+o9343cIDjT2tODt5gHt+NM1zS2
LcpFg11Pz2if0tb0T8hbaroW3T8g6oEXabLOm9DmcsowMCz7+qpwXYUzMdhnaT2tUyQnoVecPQoO
+HYKTPNfhkJ31OhPfBEMgVqWIRPqvdAw9d3YQ8mCWcNcb+cO5XHRk/fOQuhY1jdYuvJQaBMA4btu
cQE0TtsszVqOJ0aqPRwtWfmOKze2be5aE2eKpwXh0lbned8r5cFAhatgNcz09LO4H5b44PsaxtgU
qH/LNPOuLJZ1awVXPQNc3/ubmdrgpFoG6K4V8ighb3MIjFKrQEcK9cTh6Qm2zpURT3ddx9uvbIRO
RuHYkSiXcTcM4ymhFAqUcqZWs5NVp6II6s04LcODn7jsiGfLa1KZzSbT3mWTvy8W+/o2tIPIBabL
TcFb5UQv2/iexOMglkM9D8MuBVwdZjmfSso0DYlbUDbPSuWPJWdesveeSrtatR1I/0mr3ryi/Ui6
kkpqBou4Ko1zKvOYMdBj/TKutSq554glWsRyZ0pd7E0T80Bvcpi2tBDtfZE+T5r6kw/WznKpfm2C
iQWQvGe7oNjm7uiv/KVKw2QajqzpjuWo9wj1jB1GHSMqijiNvC4ortNJ1268lNs3xmVt5/pVSyUz
XY8okMCmwcPS6yl1RDwziMtshMLtWHq7jNrWWYM2enDUXEUqi8FGBWIVSHaSxrTZZUVCdawpkN0W
VRlWpepfWtwwazuNoRt06bFo9R10+FdSVfp6NJgmMcdTADG7IBrKmN2nebpuGop3jemntPsdE0kN
WrpAUJP/cmUwHJY+VeyDyZ0/Vduqyd7yNjuyPr9yZsb+uE+bx9iwrlrvt+OYL7UuD5aerOR0y9Rg
VWRshrhBkV3leU9VMFvzrGtGfcQ5UnXZS+VWvzoUlkx1i420stcx7r0re/KHg9+z52cmrXUtzPqe
vVwnpGT9sWCHPZTjcuh62VOhSgxaM0YtMr3xLTPpXVqrvy4ajkOd/mTP9aGrkzf2PmtUc+9BVbMB
Br6asvk2hMp61FuW1DIzjH0qzbNgEz2fTFZDRrhlUOYtgFCAvhJFJ31Tvm8VWY1geRGBjiBgbLYz
hS0VXKtIcZYWeXbT8p2Z9mFBBov8GagJSpcTiPcmnPwfdPfXsfUxdsiwKatmtqeW/nrywEPb5fSR
2IHCaEkXMdvan8LSdobptnsyKnuWPNWeSq+coxZV/hzjutQOgzH7zpZ4TM5G9pJ4ckVdWMmJNvJx
JvKWClmmPzVaMDOu+FZCl+lNAbVsnvzRmTjeNY6mOOW07lJzeEI+zYuGzMwhgsfyzWhsJivaQGVP
E7BBO6A/KAiwa626mSVLdNEyg2C5Xzyyv/+hlVqz00iVtiDuV2XRoNVm+YtOMCwyYpqprjtra3Df
2Bp3V2Zj/OnK4N6lfNCogMMladlHbGq2ayuuxbaNf2YQkGdN1Sttkh3bj8XLbGR+ZJcCTcyR+nE9
0vFTFh1tFj9VEnpIt/CohUPZfCjmf7oJ48yLjZaZbEWN3Kxz8qPbG42SdWwzWOsc96rEtF4nLK5Q
qZVEdMTVwCMaZixtegaeWkfAxB8l3Yu9s9QfzsOZ2U5XSpfV7eRO90Rl1qnVbz1bvXhB5oWV1we/
IX1udZcBL2YhxJn4r0QYYNnH+SP/f5ydSXPbSpem/0pH71GBBBJIYNG14CCSIkVqtqUNQpZtIDHP
06/vh7pV/Vmyw+qvIry4sn1NEEhknvOed0iahUmexqvpkXVSNwjWJqzQjPTaq8Nbs6LlLu1cMZQk
WcsNLnqviNdTEG+xKyZXOcujK0db8ca32sehqdVycvMrZpyEr4+MSeweY5OAghp05luRQobrOFvn
c7pUSCStFvETUBfYmBslOOMxaOu6atUYxD8UpLu7bjSx92R3xpjcm47N/WmOtgNBIiifW9bnsqna
e48Ag3WUdzNq0/m5Ev43onyeLb/5xoxxXhueVS5FPuYrDhiXbLvirputQ2x+F7JWwKROvJWwqg/d
kKSLOWzJW8p9+TBSrK/tJroUuOOtco+hRmzY1S2m8c6qbIttpltap4howNwCFw8IQFgYokq/67F2
lmVqfil7o10ZMaBDNWXZ0pkhp1U2B5Sy8vK2i2icQvy/6SWn+gtd4G2Ai9QGd2EonmpM2JUmufUC
o15q1ZdLU4pk63b9o1MYzdEMdLCePQEV1ckJIByT8S6VVfJIiifAsIyaO08BxUVROFwx+XPXxui5
d6rr1U1ZdE9VJCfqD4+IAAqE+Xos2uCK1kbeZYY27zkJ7FsVkhTsE2dE2uqI40+NybbVUaK4kfpq
zn21UVmTc6/ZywNzsG+rMh/Wb6Uq7ubkm6P06Q4lR+CB8F7YhM1U3NtTIdeOE98WHqGMBoa0C7qS
fDWLzr8Z3NnbW1XOToIT1UJL/YKUNd9kFMmY2g9YGQjGWDAQrA2TBRKeKzJ/5yq7J721Zee2+5u0
dshqH/Nk4Xf49UUF4DcxwUZrNFc9pcHeLZUmBoh8yMIIklUiOqKPCJzfzkNxMQtW7xTFxtqt7fAr
OzbBll3zTDa5Q1oE2TfIwwyMxp2CREQ3rPYiKeXOGC1rTVTStMSIYZ9mVrPEYts/pqFvgQQGHaIT
pHP3kZD5wbJmjT8JrpQqmW5I94EFkJgI7mwR49LoxByUAZ55aWyfICaMN1FlnNk35k+75XkluWPf
SztPV47RMnisu3k1ZsaXamQ2MLRpTTfBkH7wgzvlSmC7no2zXPJ62BWvYDytwBeMB1wzAJZGNM4s
IJKwVeMQOW111Vb0YAagi66z0p4378eIm9hPTr0LAzI1ltBkQmtFMtg5ZErq+zxppsvCMcpVOjjD
9aDOkIMcFMnPaU4hZejHocMZc54an0yu4R50AVtuxuiS/TzotuQ1+cdx9sKD1ZKuEowpfIJhqDe9
rkgQJbaaoAQHn6zS1sHV2I7xzh21/VJpOa9mfOEPmqDnmiRaJllEJHAoOFG0aTWtSMKMbcPU1+aZ
lZncaxloYNjAW1SDm30PGok1UJ8JCkR4JBYM8dkMvpFplexc37F2bdXMu8Hq5AE7adJzIjfOXgde
qxN/uZTLqDLnR7dvcW9KW4LP3Ma8VUWbPsvEsi/JXqc7jYLyi/QG+xtDMhcODPHDMZO8JfQuzgoQ
U7nS8xRdgXyGyzEMrWPu1f7Csc0MBNkFTNUoYA9WPhLD1ZH6WmqFfC5pml3dpcB5U+9tmELbX+rM
FNc9D2VntXm7r6lu7hMq+Vu/iuvvYW9N5AniPr4yM7M9D9vg4wsoLrqFOiOGyljNRhddj4BmP6UR
ZRsxA7cSoVcM/ZLQeIDvNPDzVREnKXYxlQGS3xIVrIlvuoJeTUJYBy1hIYgtvpz7JD4SBzl/t+e8
5R2pcfPsy+6lNiv6iyL3t8lksjMS+rHBm13+YNWTCxGSWwF/0bud+7ZZeiSv4viPP9QEHu04TyFx
11d17eUXST/T4osCu90FE1qJTKtox2gzqYhrGCK3WRGEVx8Ge4yu2zwUB9WExirTqljHxLYSb8vI
DjDU21R8T7g5toL/Vo3eSyfdbCsagGvddWe7ATK5DQBqy3p23ZEsKi8vph9BCjeUaSHD0jAPX3pD
DTvTtNW9qtK4wWJGDivLakbmNWy8DKTB+EADXJMgLOkDAxZe9TNm5Yo4b46x4mFCi5Pei8Os9Yah
aP5iaXf4Wfi9t4jjAIDN8pzrtlZs9NUY/hxdmdzqNlMr1dmM/YJguCR7VC2Ji2CSI+z4IpOUuSHH
/SGVDQqcadinrl3vUldCnRgTt/oyFxw+fvotClXYnJGbdGtY1bAcqhp7Vl8G24T40wGWO0HfUwGq
ZKAbKAYPpbsXHZmLPSYlJycJb6wSM7hL/bh8mOuJ9MIQVKNYZ03mvspwAFoy+NfDYUwvfYt9OCZW
+8ISiTgQ4GouSexroZ5B4wlAu19Mww+PpeoZMyVkEzL2VafOllicVDUpfXVVk7E5a/bEaHZ+EHvQ
I28DZ4lj4kF9j8BYgnWyKzJH22RRMjW5LqDlXRA9FN01TQlFQBuQBUj4AKHL2erPxO2LhrilC7vn
cowuLHYletVV5DnW2kgqWnVV2PvcC6KXOGEIaUbpl7DIjUXOTmAsMQVz9KoSefWsQrf4MnBP1soZ
OR3QF2OsBgVo6qHVLLSRJ5sqal6GhFC+RtbP2lPjBu10c51UQ0OAtm9tLZwrj6l07UeVtM1W6ilj
CmcDTY0llX7jTPQ3tbgwC0L4VJ/C9HDSYZnNJWw1kpm4FIrZqpieLWc6Z9YOwQVTHI/W2VNrFZN1
kMcigY3PvHgm4+HC9wzmxYPfXjVz4jIwYTYUBlgwi8FuFxWDm+8kxvdA0WRMdRB/FjpF0zITdbKx
gxGgywyTq1A55EK3th1uLFuyKHXurNyGrCLt8SZwPqdPkV3Xp2L0Xt3WrA/WELIpNOeoecIwH9jz
+3Xkgnm29yYmUHdyKoEK6sLeBR3ZDjJSyX4CIzvkFlPzNu8NMj3qn1nmZhhRtdlhGOKK8jbGk3MY
2rsBfiZzdWd4dMYgZsBpMt/AIhxBcgJQY+dFczVbybQSAaGn+BklF26KDZ+FM9XJkfUTy1/tSAgb
V3Rs2XbMGvMp8YL+cooGxskK7hLpFuZDXBswOZPylnKsJCeb/PUwiIzT4DRk4ipPrWCoCRq/NGHM
CBlWB61eYGhJXx02fP0YSie5Js9dOMwQglyb16LO1yoqinXr1fRrZekfIf3HF62imjaYbi8DN/0e
eaW36X1AqygyCdgk1WjLYdzsXY6hgknbYO37YiCNlizyW21NJJ0WY7CxjeBrELTWZowIoxqjznoJ
qpofq3Y6JKp3dhEy7Q2B7tEuIS1vUxZ9eJuM4AKLfnCMo676YSl7u39tSaYs+G7yzieDFb/hfoZf
E+lyo4KZMX7dvxL6BomYbv+ahJGpZLLsiYMTqng5OUykKlvISwnZh5T1pqtfkiIYeYQdfQQZwa9J
J/I9gVvuNT6dEPMT4ysZ7umhrRhLWtLK1lUA4GSoviVpxx42oH7TcY6NbhVmeb5s53b+aoeRWkWZ
spe2nJo7osnr+2rI6ouhtuUOS06iyjgbnvSQX8B4I/a+6IFOoqXUsCwMs7sFSAcGb2y5IKSuOgWj
SNbacq1wwUCbf7so6mWbRWyHwiKHmjkk87q17HV/UUYVTOBsxyB8NXhTRFZSk18SXc7dGsz+vk+n
am30k77XM6QxFVrdqwdGBeg215fVVDprNQX8GGomENQQxcIZ5SP/a3PpcOYS/Gq9RrAouZ9tv3ED
nb7M+OI9DDJpL9gYgkPd9dE+h/6J4YTtr90Z2cMkkvZFwKt4NmTjubw5TbDKevOx41ttuLvyNiDC
9c53vSpalHWn11UxV6tgJDh4NKr1RJzNXvRYjVmtNd0hlJzwkJP2Sk1pflOLEipUUsKJtyovPoW+
52yxQ6P2rkV3CXFhvJ3PIcfxOLWr3qr8q4ah1BdaZTrMiFSYV2MkFnwZlPRBZayAtjurPcSin050
0A/KzqYNZqqkk4uwqw6hGB7Kmb7WquZq2dveS68da1/jh30OTF5MDB4TRpGwIlEb3uKh8+zExasX
hDFQgAZfxawB2MIth5+mNTP6SchbZVPN2xW9KuHDET0Gbn3mN0sF9iYrnHgnS79E2sbIMFhYYWiT
uNtYY40NPL9NCqqxnZww2Xq2q4gkzZ+NYYIDOuNRt3V9TSKrnuBFeSgdVUmAXp2XOfNXh9AZV1+L
oGDCpXR9MzXzeK8VJnUl0zokd0zMoywZNklsPKejFy9hYjlbp2R0kpy9Ize4Job71CMUmaGovbJD
NgdMR/vqCH/5YTIIOq9lme5yfDOXPfGTZNQ7Tw7Ulb3Oevur40FHiaM+uvDH4NFNx28a875VkmVy
DSECMWDBkqoDO7gtEm9rOseBpOnI1QTruZk+Vl6d3zq1y0FJJhLkFTFrA91gNONRD+s9ZHaxcFPj
NKclkejS/layIS853X/GxEe2ziasbky7aY8WSapHF3Xi3LnhOiBca+2FkX9lptM3orXzlSh7wN4m
9ji7upzTFtwuzRQtDsGU3qtf4cRGiDlsqmgmvHKyzeZi1BW+fOAU69aBBNr4sPFQWn3tm4KMPqvD
dMcMlLGC9OvekXFfn4jOjK4rGBBPsS7mn9ZU5PeWCRFDtZ24hdiRsBF1OXi7oYhx7OMvjtEg+4T3
R9wlJMcVpHtYmoa1DTqjvDR8OkDyuq30pk1HuERgthVjv0BV33wLfSx0nXJdQsLaCkaw8LQ1ZtlE
MUEPTsUSHizHx1DIzYQ2lRGXUV5HQHO70bf0diILkuGOaA74glNSEkgQNEO2T9PBIsWwCxi7h+Fw
10G820D24sQa0oAM6qm/r8wiXVHVT9syiMOlAGs/RNoMl9AmQHx6GhyXecrizaQ2MIAlQj/xgWjt
b14bALQpYQAjJrPhn4aRQnwIY3/jQ7b7XjFjpR2fITpZfbJuep0/Vq4s4B/WYCHLjsy5leNW1gYV
gentIy9hfJfSW1wlU0MABIJLDdvGdW60ajkr8Xho6SZ+NsD4x07GmnBWt/d+qtyDotbB2wmYiG6C
bHaPBCcC/Wid3w3n7Hr0cqCSbTx982GmXhYGcsIyAT7sHeQ4QdzHDz3EKQCpfti3dQkRIvAL94JQ
xWEhCAfii8AANia/vmpgrgLFx9ANwlTdKjODUmL01iIeYfNRqZib0qq+Aj6S4VYQkjuHUMjnqP+O
p0j2zTfH9kgPHjxk4Fobv5qLy2JORs4zTVNSskBr7U5bOiJrKeysvvS7XK86GqPHWc/ENzR9yzlE
AKofuSTGF0lz2dcDYgAVw+UYLaffeES+HvMg91/6HlSvdptgrbKx3kYJ1UzRFyPhFUw4Lueht7ZI
NnqKV5d6xqdFiyY4lGMSzjHwsFc91Y6c1yN74cKN9XhQGqEiFZFLJiflA4EJTDdtQWop8W3tj9Yy
Rr2UTVF8Ba7ObscG2kehiZOssD9aK5tZ7yzICWvzbjiMHWRKTEXRzGT0JOcQMGZgqXurRHQXmVWw
MfOYeVwmniDSdPEy4TD07DrYwpgtNvkQiF1bKhhcMrTjRRG68s4mZO4wwZhj7dfJsuI9AtshTHAg
0w+FlQuSbxApPGAh/IWXPD4GEvIpTXL22Po4DiyswZ3Ab7wmWvudPZxIrA+fQ/58GXs9XXHM4VmU
ATYek+4uRebF6waL4HXph4TfDvT5qQOqEeLMhqMVey54/Z0DtX2FfyZzxFBX3xoiM+gH4mEbQtxe
CmPq9r0g767SQ7LLfa+50LM//lROwLvgc4JuOH7KJRGhCcPVgTQNo+nRpDTxHK6R47AvNzoFqgmn
L8QYqiX48Otsdt26t2FWmnY4RUt8242tdKtnousZW0IwWkPcIRIBUsqARoT8DXBSJB6qGr8PzkzG
aML4s1N9tIoHHW0q3sCjGc+ojTqz/crIOF0XCYrQmWZ1Z06ee5mWXgyTIMifkyR96oUJ0Bmxh0iF
qCMopifDKGakMdKBG94YyxI+722CggEJfcqrPDnKSWCPEFbjhh2vgyR68E3m+G+Fp90XGb8+5qG9
S07b/CiOL9mP5uNfOn/Or6Fs//W556iy/3z7u+GP4vzDOgeFmm6IKplufzRd2v4aavb/+4f/68fb
v3I/lT/+z/+GwJy3538t1EX+Pv4MYdz/S2b6LTTt7pxk9qfQNP6vf4Wm+ZZJzhkxFTYp9PzJv0LT
mFBLT0LXBv47Z0+QJf+WjOb9BxHoNliZrWyYE2eF7X+Hptn/YYGGAI84NgoiH/PM//721//IK/9J
s+NW/dfPv8YFfXCLY2jEpflcnVS2jxLB/KDGdOCxhGQ7hNdks0zXkUO6bu9k9cLpBuNIZmLBrJF9
sfbIlyZ0u2RaXrbpllSg9uA2aUS+VSq9BSru4apk8a8ol4lwCnxFcKeFz/RnOu7zBf1LNvp2waSi
SalMx3SV+TEbpy4jAuraOrxGRGLcQCEBaLOS7iKtrXDpdtnXapQgvbmP6skATNhUeO18IvZ/r98+
XwOMfYs7xi8e35sl4C8ayRaCVCsVtkNG7MpTMCvrJetFtYPoy5yyMZNmJas2+vLLyvrTszqLnN9/
dR6Q5Qu++fk/zivpV2lmpMeG9N+muI6aXLunFinUk5O51nGyCr3BRUod5rIM77G4PYsn+kJYC7+c
PQ+ie5Doi2zMvRurHQIS2JMwX8PvFJ/E5L1XhJ/vDIbhwrOU6RKlANby/hKzwG6mrszT69af8sMg
EatEfkPGpguTrdqalRI7hILO0e6j8TOnprdn/+EG+Z5Slit515T0P6itG7OObeU3+XWk62NsltE9
mb3UNNjVXRmMvS/xJAQWJUuACFEp6l0DZWLlpzq+TKZIrP7+vHhH3z8uPsvkfbcUbAHe7w9Xo2v0
pl1geCfCPSEGZmWpNya13d5UWfuQSGDkv3/g79+fT/SEyyOw0Qxa6oPkv2+aPi6z0DhNmPugWKnp
v0ZcfL8LazJPU1nIW6M4QwKh519BkDuPWLm4xVC19aWrXf/x7xf09iK8eyDnC3IkrFcBE822PqxY
goe8CCI8DQrd8Y0KIv+1nsV8YUJFvmib5mfa9/6GfGRat3lEUjaEN/Dbyp8YsELd5y3oGI+WkCUN
M16PTR3szRx17EJr70F2ebnthk5v/n7VH/LcWMQ2tjHCVML2eMt9+WFPNHuag9az7BOlFPHITdlu
jSr6zswDnK0acKNmB7oO8xgmKoh3vw7y3DgoIs2XXRFGTLdn+MYJhS+WaqQP1GYL1ywEesvrXhw9
TuObTy75fCPf32gumUQC03c8YmM+BkUUMskpCiPnpBKVooFp7Is+kslG89pd1F7j7FsSiHdeODlP
I+P4iyQcnlBBk8Zbt3ozumQBJ9MUfWLXIH7bKc+30mEsp9ituboP+wEbaUn3WsvTEDXxI8ZBwSaW
untoFKMQeDzWTTbGq7hGrVgErk+sbTWhY41b40p0s3uJ7kkc7TnuV4HtNq8d+8sKrWq+/uT+nQ0N
Pt4/xzJdrtF2KPLP7/IvO3rWpQa22to6JXHL3tk0Y7HTU4JFp0+5zpUBlCIY3Nl1+pLrOMFWYJ42
RmE7nxwtv28aHjfq/K6wBG318Tw2zF7UDKCsE75D4miCBH73AXhQk4XZMWjazz7vvRb/n7Xueo7j
C8U2ZXsfnB4AjDlG+9Q62UUQm4Qev2I1k2+KMpbXND8OZH3kaVD6+kVL3stn6/a3I4314fHZHGem
70v3w6umAVPmNOdVGwOB5qF1B1ggrnfs/JSRZttfKjknBy+TGmpdW8I/rKobJyL+q8gz43UsynsP
bOpmpIz65Em82X68XxOmkjwMpZRr2Szj92tijhWwVFvoayAeKqK+tIfXWXY8FX9ssovICFEUAiE8
FH5lQUhAXM2OVU6HkDsYXiW5lUEK66f2wfz8oH2zyXh/dYIBhm+bFh2Zcr0PWyup8I7GMMk7VaVZ
MNkt5qM3WM2TEL3evE1CvY5RCPrFdp/GsXFZiCL55IR7qzjeXwTRfq5L8O/50LU+GltHcYuPAXOh
6xFG3cZ1uvJB0BfuBriyN01OMunC8VsEwUnUVkv2p4ShTR9Bp/bb4nqKIkATI04Vjrlh+jhJeUcX
OS5KJ2rI3u4wHTDOSx5Qa3gNBqFuRkmkJjFLKBOT8b4auwHFD7kfCCOgxQUxDj+mKOdVh4eEXgxh
nj3mwUQdNJ0flGnOLaK4ad7T+7WLsIVCHs1+8YR6hEslTB73yDKexGpOtLWtCz2d/DAfXv++2/zh
naPkZvKNOzTryvzw6LKeDBk5tvG11IN7cHIzQUI79l8jaQnol9gzR0Uk0MaWGfSPJv/EMOZPH88e
Z7GqLZfd7sNeF/rpzHBp0NeNERmXTJWTlcDYkbKkrrflUEDGhcxVXeBL+lpi5Xn992//5t37ftH4
Jhxa2hvb8kz7Y8jQ1Ac+85QwvTanmlXRR3DRK589EYuXeXgVnkTAdV7UeMOIIxqn/KeoPaRKeZX6
xFngy39TQiLBlQBK7qpF0VQvyq4RwD/4Ei0mAi8ZdQURRHDwkmpn6FEc28rUmxCOe7oQyPY6Mup5
ZxbsjPVdYIzTlxk7eBTy2D8IuLjEvK20M3JRRpaLY1zgQrIY9BgOi3xugT+y81FONIU5LnN6ywfH
52dD+MMrNhXOnnFF9jUy++qhhbpw6YJZ76O3utytTXWD6Wf5lOmSf//vd/dPD9ezuEeuhaH5b0Vn
7zR2PtROcm3QoaFDsU11XQo73FmOFljLzdM3/KoBi+0pWhtTKD9ZXL+fX+xIlmcLx2dx2x/PrwzN
EtOEoDkxPi6fJj89v1HnhwkjoHySOZXI37+w+P3ots9bIA0smeSSr/x+m26VOJ/eznCiPeUlxvS9
vkzJ/UIjTMBpQfDuytEaybCpemRYXrUa0UcaCLw+K79/L8Js+p9zGSYUIlT/Q/kdQIEgmsMbT5GJ
z1zrNf5F2SHp7YMwshe1Y+orCA7Bekiy5NDmrCbqWLiUfaGgLSFBnSl0vnr6syi435oyG6TAdYhZ
Bzjg8Zz//NfiZpjCkp7VPCl30Bsx9vWltOyIOWrhPokC3r70J7EIi1l/shrefLnev+u2dB2bwpQz
QlgfTynhdKGHAlxiCFCqh7LvUyDDvMgXNYkfrwysxFGCtl3bEHqXIW6Mi5ksywEIDjpGEpnlasqH
YTtGU7H1QtWO//brwpJhIxK265rnN+b9ranMBuJHZcmTaQ/tQ9fawHtV1z0DRdeH6Bx5reYk6tGa
CQcWZup++2T1ngvgDzfofG9sJeAf2CBB7y/AdPHWhhYLilD4xpdmyhh+kXa6ElaI4/C5NleV0Fdh
bUSQ6uMpfOzDIMa+jp3mAUOlfy+z5lwP2u+u50M9COMs65MhkicoAV8R8VwKP/75yXf+vejjM/gk
MByqzt8WhSf6uPZCD7VLPWlz6c1tRx42FXeORvfQhWl4iBOCA3ITj3ymn842hDe5U32e7CKItt1S
SNF+LxCsr4Xf+Z8s2t9fF9r2M4bhubzM7puT4C+vSwiCmkpJeEE4BtZBJrIl61AjLgVBNXXKzMaH
iaJy6V0STGV/sp/9voH6gm4Lrj2aUt/6GEDgtik5doAVVN8Eii3SyG0fvNQzjwpvkqVqbTC3vz+P
D05sPHPUVrbt4nMHYEM592F/iBKMCDOvi28cndbLLgqlDfpdoOQrCgR5520UOKvEfku0V6lq62VK
OPJ1nXfGWpVZ+TTnPqTqWpHQ2PjoY0bo8ZGai6u3loHab9wP6PuCUM+Pb6ATvbF5//dv8Za+9+ub
JB2pFGgc3RPV6G+1qIKbD5V76k7YMpUHv7aqvSMrJDWNvJvalGMoFAluBT0qXrhKyWuXVA+1mDml
wipESkeluXO1jFfwmyCIwKCIVv3gQtfys6sizr/GOBt6i14k87M5dsWG2U1NY+ZV915kDz8S5L7X
bxVAEbvFznf1fDtSh35HLYs9v3nW6yejMz5ns2V9ScD+oYMFVLcaYbrp1VyhV9lba6rQDTDIvKiG
Hm//AToFjH//FKBCgGGP3387Od66d41SsDD9bFMMWL56/qRfsHSQNWZSaYtqGxHhRo8xnxCbw7Wn
YI3Pc/losMsd6LDrde903V0mKbxm52TJOWayP/sLiN/GSwb1+qaBVbh2s9nZe20ruk1SmxHipQg1
gdUmPyPfyB+UtItd2JYW/KWxLx7gaZv7GIbAoe3i+dWLLPGks0DtPOlUuOtSrOWVY+lPVvHH9waU
QSoB5ggLQJBh+GEjdfwhn2JRmyeI0BRiY0ez4JwrN+lka7+Px0+K+D9tYhxoJl0Y/aH58aUhH3H2
exeyMUdp+1APdbWZ8J7JFllNM7r+++L+AyRlw0T1WdX88qD1vz8mDKcdrdxDEIximYpKl03/yOw1
2ntZM75mNFkYfeH0sbANmBI0nf1aEjl0oI5+8CAd4L4fcvdDnHFWMDwJgBJhjcGMGTabs/HE1pyi
Pv/kcH1DTX59JTlMAP7AMdjS/tCjzo7vDI7ViFPVlWcaOqyfZU3lfoBBxiXlvoskvaztdq/Qrtwr
Kb/755K4g3n8sx3c4dJio8D0OskXbmOk9z0v6cMnt9b+/QRm8MHiOzclPlf7/tbO3ixAx7nIpjJ7
DKwg5x1zleQXUqTdJkxLfzf5fnCfngEZCPcD1G29ygqMWp1e/3AIY/3MI/GPN479jPLZ4RQSH+Eo
PhM9fgUJqpkdZ980on0YBQrVQBfqjmwdvSf5dtylVjyjFEyL577tqX0NGM2eGdt3RtvZh7hoaUsY
YL/KKPof3ba36ZUNwM2Vfjg0MBWz0RykgjHEII4wpdJrJw6++EOJtgb8bEl4e7rF86vYm76J4q6k
3ptdb0d73p4MYNK/P8ffkUZefJsrgsh5nkKcC61fT23EfBiVDuLkl4Ozl7kun/qgZINOI7jqk7Jq
BtjczL9/6h9gGD7WI1gLpMj15ceZjN+JLj2rKk9h7offrA6jEafr0yXFZrM2rHm4iRFB7Gu/VDe2
NWOg8NYE/g+uwrMd1+dipCQ7/f2X95NhDI0Rp4wE5U6KI43XQKp1o3XsinAB9+ObWc3BC7Ju/JPO
v5937WcBJn+4FcwjhaCIZabpi4+4gurwEbBHaz6BPET7ouD8F7MnXxMtxVEFQwGDMj3OQ6pXg+OA
nTXS2/z9Rry1Mu93HK5BcvpLSnqKtw/NoBpECf9bmqeRxgOzCNekzT6/uCEEknQRIEDC4DFJ3It8
mqOjjCpxN+ZV8aPodDSvXOmUT2TkAUvgIsqQBhXLzuildaOwC9075/Y11H2xq4XbQDQZIDqnE1wW
tJSpvkC9bVo0OJoywVM0vW9jNtJdPm3zua3nZ/rhq/I1eeKCpWe7H4eQad4jF+pAit/2iBT+wlEq
RkyQutUN7hRiXxP+sirC6iWG+3vLqe7dSMbKe+IwaIxDR260aU2HOrfuQu3K9WjgXVb4eGamjjPj
aCOHH9gl2EdYHl9ruwfVGOcBFSMhY3gFNI8cjGePIzgR/0Ck42jbp2qGn7nqfSwG0BdUEFkiiQ2e
NU63GBVVWCJaWA/FM2Zh4oymjonDQPINSqeCSXAn6eFOzMa+b+PqsmsQ9ftJ66wTc8i/VlkInsFQ
aY25RoEHfp3cOHIMWfiCtZUgTmmFLxBVcfcNHtXORSh8ie1YdT/5ZfdzbjEVhuEIl7a3wquIc2fj
p9YMf93Am6s3jG/QZkyS4s5lr83PdKyoikGYCqfHnym3NzEqtKsg9cYNPRtLha7Mu+mHvNh5jIVv
Kh/Xpqxk7jInwaUM1RcTVxPcfeQmNENsrYyy06+FiyfCW+Hcz8w4YlF6l9g8xpdEBeqNA6I8ZnF0
kUCMvcRDY8QOx6o2VtCP+3mw4ByeYbC46wc4+9X0I1dRctQx2G+WB9SZWTrsK7tqiCqTxhcvH37k
c+IfifKLS/hWAeaYAb6xkZ29ZEnnX9KTGRddm2A1F4vo5Pmo+zIYmTA2Oz1hsOBci5QxDMSzg04M
vFKHThQ7FEPtQ1bZ/S3Gg5xAkAkelUgrWJONGAkZxtBq8faXpJniuhjVzl0tEoyhOuTeKiZxTg7Y
z9Sjn/5zVuFfa6FwA/WtW7S5BvKFpyiunF1GUX1Nrpq5sR3omYvKQWQHotxlC//cPOrIKvDRAzOu
uorb8PbQEAZYywCCxbc4SeQVaIza5A0sra73c6hllP7bacAlZWj2bRkWz3bQX6W9ULDkPfSsTh4s
OeBcuggHHhzu7KvUDMKNI6f2vsRkEymT4xy003iXdZKOyxbjmkViVQ1kQ5kl+7fTCF8GjcaqmsEw
jdy+p70sr8SUkK4hPeOyTIt0jZ5JHrWli+UEFvxtKKriOmcWswsdo1/pEa5anzM6nfRQrlQfths0
FQr3NEZTWPE1/lWV+7c95niH3K/GbQ1xeaWN0bwIWMkMekP47qWMxBOyGAT65oQTVpfBoF616O+X
UpoRdGAFtjBpI1oJqHRLq6zll6bS0KWgXBnE7mHv7sMpdEt8dGAdLpHTPopGWWylwUsWpsltO6r/
S92ZLMeNZFn0i1AGwAEHsOlFIGYOwXnQBkaRFObRMX99H4S62zJZasnSrDe9qjRJxWBgcH/+3r3n
Om9DF70EKjQ2bmHluxD07U2G/MyvGtAt51Ux4jV7ZBvaMkbhF4uLbo2/Jfd5Gd9mFufrWmctZaL9
jTE22rGxKPt3Jpk4zJYDR9KChcDT2MOraHvxhodOPVL2to/W0l/92cof64yHkMEpPtepjN7ShtVP
S5AN8j0Z1vSOuzNqfLRzwAFqmprwMsDvu5Mcgx5rQP0bD7PEdlzAMarT1U0ygOKbrDY8aXkbHpCJ
QVOyi/xCM1CqYG/SAB65Fjq8FYOraYPOMCEAx62f3UQProNKRjRtHJaXOLHHjdNOd2T6kGCoy+oV
iTsLYTsyliBKMO0AtEj0E8Jml1FNUr9GNbLF1blTcr562SQlNHGsi8mcvwd1XKKZJrJwB8IBqDrn
vyuIx9k7EgX7Rdhq+MjDsbwatdg9ybzU7vEtTkc1mPa2GZU46I4aDoY1I58PWrWZ47zawj4CwUmy
M5DRpIIz1dS+TLL20XEnWuHZTMk8R/RpzkvZNJrtIz4LkBMwGM19lDP2NxPc0HU32ke2HPNJ5qzq
nigfzFi/mkd22bkgq3BVaa29MmMYD10Jolsz5mM+1eUO9lB6qVxAenE48WnTZFRPlobpeURxPfA9
S7DLXQtFZvRe8taqPqs2YBbnVJhIwEPor6WM74rBZGA7MFVEkH3hMk/dyzSztk02u1etcMXBMkx7
78KS9c0eJf+CgS7jqr2fTFAWXuPaGxNJ4lUe5TdSDslF37X2rbtUm17ncOfOHW6SUozKpyJ0djhZ
hyHv701d0EyYvQ1F6fwJDXu+6qes/NlyTJbiKIk1C8tF4vgxt2qX9YIGnwi1wcevA1shxOEmtUi/
pAWWoS70FKD4kol0nYTsbVr0Aub0Ump2AlEtHC70AQ1+PpT6Q47MZue29fReUPet6cyEzjqZoWWu
ZrdVj1i7UQ51Xh2vq8BA4jCqZ6usNAx3CV4NERimD/aZ1pxKpqPpWaR+N06OsbVhphbU6VUTA+qd
sfrDnU6vjbETABRSomsYlewAmmHXyIfPkkDSKwP98jFlJLURNWf0zLHiezPVJWSQbqGh98EWq2Bw
l2lje2E6bXnKiokWnxXUC6WTtx73hv5IjyY7wYoiLyiajP4baEMFIPKnjIHREcDa21qk+eccCNRY
S9RpodJwpTQp16VtBSs35YxnDPw6KzPBaGBNtXNykA+tCgtZeOsN01M2adpxrgq1yMuba8Lf4t1Z
FuDoheULvXaxqHMhoS5Raq5NoWj58II/Bx0YYqam3lV/3iHrZCbUyaqJFBFFwwTChNmiuoS3fO48
drNyht8uqgHb8vIumxRtYV2Ku26ZtxceQA5onRt6Sn24TjOuVOe6tMgTjoCC18z17icxyIsODMiO
Msh41DV4pCkqUx4722W8EDuI9/rEvS3CcqmKF/HXEEr5Tc9Gja+fRu7taBq8M16mm68VZQWHiKZh
767xsCZAdhQrD4Q3/mQYak6USx0JXqZ6xTjFX4E8SXgDpNvdJYo/nRedU+hM6iVUIU+g5wLQgA9r
HengRMc4MeS7ByX2uvFS4hBcVL4HJLTqAguJiQJ3VvV3y6r5uIzZLC3XGQM0CsmHsHK1k1vGcluL
eQTbY8zFoTyPeE3NAcregynDGtrLybqx8IFpm6mGAXOdBCi04zgd74YiPqWBqGe/7xfHSmw7/T0D
JvWhd1r/0jIpuwTEDn5J1lQTrj7OzuHc5YFkan6QHqO96FS9uBtqoW5FV9WfZWMyiQYBmcF9rziP
gzPp8HGpNgb5ZsZYRMwtbr4Z5lw9vrLyAD/ppU1DG0IdGCeXlLSm0r9hngoFlIhouBhn81G5lXWH
u+NmSuxHJ5Pe4yRG98A62uPuGvjlDV2j6ip4y0pmowGzdZNCYzPJRFvzrGNwoF4JNV/mBFtXpYmT
FwDJSjjVnR3o6YG5DSIgBZ0l06T9GjnVcGmkrrWNRD9shRPIi7mMjlZiFxQRMTA5J3pDfkflFgHl
O004O30TdxJ+JrSYaTvVOysCi5oR4OTgGBbN++hWC7UtlDMGDuRA37Hp1Bhdsja4LsggKtbtKKwP
nr3AOwD465KrMkrdxpflNO6dHKZAISv7Gmtm9aPwKjlstSmOiCXwrOQ5m/RlB6DziYV6FM2L20dK
uyRxoAddm5h5felg9f8GdsJZV4bywtU4TrtMZa4fYB5fYeA95a44TkPeHU13GK8HCeDUTLL6Kgn0
zzpWHIeSJM5us8Jl82YfSN9YEcUEGmX0cl/GLGYb2dnm5QRi3VsNlee8qZ5aHpKeitQxLQrrKQsJ
yCEPoRtPvVJedwO8Iqo9nC1Zne4II9afDGxf/Dx3pOvvIITFzz7HOyj3xSYD73YL0Cvw8dZaTAsz
TgCzLgrbPw+ff9YPmayVuyKnKzhVsehO5zn1uUdba7ALmHyXh1pyjjWnkSo6DzTebzPveXXMvOTV
Of+zRDfiaQ0PsjzoYcIZSEQGOtJz7VEtS22Sc0o5/1MVUG9ly8w7pFvurj04e1urAZkeSdHeEOTm
rmEzGddsmkwfJU2pPI/r1zhphnfW8wETHUc5tmE+MVhOzWFeURSQtfGsA9ggwkWCTfAJjq1eUdYT
cOeNsfwBbslmNVrWsqxYDgRF2CUXQpb2hZRdus7giyW4l+LyqV0OvGE+0JdFg4KUJHZZ66zJ4JwO
8YUxSwdzl7V56f21qcWyM1ayrXipKq/Fo9GmeMXd8RYShjppltM+ChtfufRCXsMoMH/+GmWl+IFa
WJ1XSYurNizaBtyv0Jbx97hHQFW4jvHzXWOvKwMMVQV9UUOLlg4a3zwKAXVEbl1vlTeP+ymPfnS9
izelRrzHdnAz1IDTeqMpDnnkBXtWB+cxHAiRi+KOTYqvuKLcDfdaGmRHrfcSuFbUVpqbhfeqzM0r
3lnSyTyvH/3Eao27su3aR247149qEwT/GIWbNoX6CW05v82tYJ59MQv9WEXaduhsAIKtgtJcaPxH
mL2dOyHGYHMYV7jjTD0N1mjmxMo10vDD09z5anJrA9BXqEffixg77ErBYWGQslwcx10esUL1N/SC
xcWoCbjsE6aXnzcW+++jMRq0Dp1U7nN2dE4nWb+mB2XfpVUOlpNbOye6zgkm1YNsU1ic7QfV5t8d
Cu978hrKTTzkz1oWcVzFsAVfLzHyjWUk8iHXU+PA+Q/a4KzT/EgJGChRtV8TYYHDkArhXotbNlvW
QZ6PMIgBk6ScGvKBGcj5CU5SmnohVCuEa6SwrM4bxc8dVYBZ9Gsm74d66VhEwJsOdMonABflY6TF
3x1h2aekhtDFDmhNa9fkSI5zqLscFGBBgxnqbTc1zTs0AfdORXUqWBq4YFbtaZ/KocPqZwNqHtBB
iKMGK62uwwlPuybnaFrNCbhsWEM6vjLVEgiwTC+rvB6/G4CE6WvplIlTF2RbvKWgwAiW3FtRph9c
zck2gzump7lJmhAIb/zt3KAJMxC5K0IZkRfPtTM9/RROORL7eNBn4pE21rOVLWTkFEfLN02lQAxb
gZjmLDFCeFx8ZGMQ3Jwf9zok0qCktggpd3m70yz1fLoh4rYds4d06V/rsiSP0TRqTO2ItlhFFkVo
PWisRiKmCVdLDVupJiDp/1yODBMIiIMx2Od9bJ3V0MZzucpQfsmlb7zTE7NZ2BwE20GhoQNSNLex
NVHA29rQkB+SZYwpZo7dOZ71FnB0E2KuG4OaYkeHErptSSfnSQ/M/BvY5B68v4hO59XNQk2xN237
Pm5i97pXlHzbc5fwfESi01HHkEsy4yYQlf3YLCrT8/GO/YhmIWI6DqXoZm4hS0HyYZcMLslOcW8H
lAiP83khbnS+dBFEF0lbAmSMRlROHWqAowXx/QIsYXU9muAq4ZfwRzC4a/jc3+1GBhsR1/qNrjfR
FvhY+mrHU3OIR2tD4Ix9TXNMuyPJkMPL0umrBFKs1ihgQvKs5VeDXTWvmdXgqELqBymjG+/OnW0P
/uGFzAcONWO+HWrbOrSg4U5nqTN0NOJPloYk8rvyObOIHpIqhC40TJrfVEG40cqlRaT6Ut2lUDSv
M3Q1t73XE7sydv11h1pk50Lhc1eVY78J08ku9GXjwwXbXUcetIJZTzAb94lOWwQTq96M1tYW2OdX
sFcC8DpU0GOuk2gCiXGft1PEDEJ478480bPBGtAXTkc+hk6O6FReG2I2AIO0JBx5ekBVZLhbTaFn
dBKEziu7pirv3amCH2fZ0bUdM0G2RsUj0oYArxToHk7xbRZvbBapaU2HDOB/6mXdhwHJxDp2Exh4
dpxkeO9sRqvpWXZ43ufJDmGPcualEeDUOs+adDLuwzIAKr048EvPdhYDVHhLhMa4o3vk0Lwg8uD8
LGH+MLalZ9E0gAV2BJvV7Ap6sAeU8u7ere3qUBPScvDqYVMVgX5p6H300KfVG3676JKChqLMTtJL
OMF7sCTmd1VZ7WO26DDcyrEw3UFmAo4aXRmcDgBEj9NDanrjA+Tv9NrzKAwkWOadnRDNk/e9uS0t
99rhUH3plZr5wfMUv/bIai/OT/zvm/+/EBsxh3Jc13ZZZnAzfRkBQ15zSwi5jBudNnugef7hzjEA
wQHLeW/YxbEpdXc35LCV46h/7vueMaipucKPvSL4/KngrdFp7TI5BH+QPf67qoThkKujQ14kJc7X
EU03QpzKqnQ+EZ6E3RJ1TXqWGVhWZGIeL9PkooNSRIhAVQfen3T4/y4zQmmpWxQ00kWNJb5Mx4LM
LuTg1ATzhjGebgyQ1et5RaZLRdhanNZXeqQ/DUWWcIpoK3EjqjL6TPWsRPGRx9vf36qvw3ocFgaz
Ta7DIg8DIf/3eVVTRqWtD0qe4gzZ1VlhchYqMHGoXmGmqj8MeX+hisTP4TAVXLw4zAf//nkTK6eF
Vsc+EXuV7G0CqXgg4vI+z0r6gLnALNmQ1ZOhdj7alu2sfv91z5Khv89qOHcbiJ4WhwZf/suTqTUG
4SiVa59Sze4OSJzDfeFmxXu9ZA0Yib02pkWDxozgqZ/d4sqc3AflkUiapIPch+Rb/cGn9Yt3hd/I
5pQuDVRGhvxyBwRuxUpUUp449MnHJilDVCAiCbcVE2kqYen8sCwaUlGD+SCYtH1Xp+3OiKKCmAET
U71BtNX3QQ+H93Fe5mW/v2K/uGFcJS41qjwkyl+NQxXkCi0UjnuC37c0TRqLHmiXD+/J0uVPjXR8
P6+2Zy/IOM70tn7/C/ximolxCTmpbaDm5Dz9ZZLYjqXlxWThntw+me5UuCQHJSk24Sm9KO22vchD
gEcGwQn7eByzXSo59//hufmFf8plUIcG2TItUg6/DtmRzJZyxjBz49ndEU1iQUN3bHfwf+mna/P8
4o4DTLaGcwPdbGvcmvFtKtPuQpQRiTBZk0L3MtVbF4J4gOsQAxw3upPUqMdrctrJF3Q4Y/7+0v37
JJ6TKb+xtHhdGMJ+ebSABVGKQJO+UYt/hCOPc9uZJjP5Si7b2tI37uz/tkD9X1uPr+L3plTlj/ar
9/iv1uP/+H9lUOb6/+8G5Yu3+S2NVPv2xdXM/+mnP9l1/oV2FQsHyzGJA4h0/9ufbMl/MV42madL
F9UR4qr/8Sfb9r8YGqBbxRUjl5eDH/df/mRL/5ct2WVoKdDkRI9n/RN/8pdnaVGRmzYD7uWJQlhg
Ln//F1VHEYEZbVvyZUqC3YAPj0H6aVTw6SEWauYF+HD7GhdFHP/hGf4yXP/5ucsv76ANdnCz/v1z
Y0TBwRDojIUloFydwdcWuBS1/ZDJ41/ux83PXeCvFuwve+H5o0imQThOjxE92Rf9UT4zvelaIvr6
anCOmeiePHBLW3OekR2b2j8rQ35+GgJTjzoA8f9XmcxQYxxN2hEBvNNj+XMMWMnU02uI6PG2GobB
B6KAC0WW9//4a+KuY9fHm4oZx/4iUYkHQywZhNxJl2DUSEn9RyfzaRMns7FRmSr3//zzvGX3WCwm
Jobtv9/BhuFYFKR0y/Moy0e4ImR+rsNm7m8lPBpvC/eu/VPI+LKy/WWb5+JivUScZ/LA8uJ83TOU
bBnqD3az7UHowxdnDOaWxp9ELl8/RVI56RYOAzQuvBtfBWu4KQEYNs6wtd0lMrdqo32dJPIPO/DX
N4BPcUy+EMJ0SYH2VQUdWUorqBnHBfZU0ALKxvg5qaDArrB86Yff36xffRhueky3lKj/bhNtIw5k
gUTxrgcoWGQ0PoYmyA4Rm6+//6BfXDs8fRZ9FJRS+Fu/PIWVSIoihtiy1TznhLK8ASbojX949H75
IZa9rFtU2ixbf3/0eKI5pKiWEBxhvQsLDnQ4B+4flo1fXTIOFFwtVkUEQF8+RERBJkNisreGK/td
Nc+g6bzyMkPJ84difXlT/vJUM55cCkTahhLeAtv5lzVYmtMA3TDj3L1hBPCHhfbLD8cIsOwsOkc2
ai3u/ZcfPmBwJawiT7foxUncnWM9aO6ETIz2tswJx9qPLRZ1v5iDxMaCSZTSE82LYLz7/XPxZZ9Z
fg1KkLNXhW/IsP7vt0yDMuXO4Oi2rT6klFVlUENNiIEtEBGRutXeKSLxbeyhT/yzR//8ySz7JvgN
AwzH16OJPU8ia+Yu29KUznYTM6LtlJCF1/BwPfzzL8mywS6/WBuMszHvL5spU5lCME8kViwi7EkL
VfNO8dkdmCbMu9nMu7u0drs/nDR+dWWXV1qyDuP3s77oRIPE1CFxN0QYxwbUq85p2+cehu6hkC1p
MmNodkRY9KX4/IdflvVXYrOkIcD9pIj4+x0NTL0sUr3Kt/CF2ntNOnRBoqJ4VdlQ7wbVoa4xM+v5
9x/65c0XNkNSnMwcqoTgSCeWv//rFR5Myyk8I9/Wk0HXrnWHbC2GWPR/eGu+vPw/P4cqC/0fbz6l
1t8/J4oDb1CE5BEmHgZXdtpbN5Xp2DTFCBj//Vf6ev9A0EgGTzgKuZY8oV8qIfrBknlxR75C67ff
4tPvf/ria+d3/cvyQkIYRwUWY+QVEvGm92VJFp1FSC3oiF3fRjS39Gkujn2U6qhEMQ/CTk57yME0
nSCKOWViMtkpXIarLLBGsRqMkFykDP49RmCLJE2nmmJvNSah92K1tsW0JFLzkhqkMKX0rh2GRA8T
60R6cu28YvXpjhkw+dAX7jgC2BOKDDXRx08VljTHr7Qi3ycDKZi+Shtx7OZG2VcIBjVczYwWkVTF
NLxyTQ7PTuiA448rM7orUo8Gj7K112CcrGsjae134g2cD73Xi1v8PR2ER7rTr3Fqhy3zbQEXFjSY
3TCJIKXEj1QI6LtCWRevZVtO+zYqFVlIITq6TQ7A4J6XOLjuVDOrtbLdtme8nEKMlLNYWIS95flK
9OHBbpWN4MJoY6A0BqEEe/CC8Ge11HPQtGMq2oxuPUrfNkIuP2eE0doXZ8i142nTd3r35kuUCaA+
U2Hk2Qo1PklQVmjWx4SlfYmWb23sB11XVsQ3hWBZHYzXL2EcqJyMOz27rR1ZMXyviRnBhcDEKyOd
MtgHrQzFqnYX6GFD4jO4DFAE3T61a/iO1DklMW6Dox6CFDdWEdP2W3sTGtRV1hBuCwJbJuM+4C8A
F3itt8sEVHvqkzw7OKEGhq6WrZZuh8ytPgIMLSeatToxzROWg4OWVtlVBUBN3MASHm4YvILrHkLG
DpddPBcjKz/zrtUwNUWxt9zO+JhjWSqgt2B4x8kU30wjHoBaRyAIYNbRI0aKVkRAiDHXVGvgZoQ5
wWUHppzapEwx7usHIqpcQbCqpC1816dpQ4YdYVU/sKhULmoHtyj8iPrxNXDi0jw4ZVglN4hxxova
yjxtRwecWs+0x/yVos8Qu5JwZLVFzqWpfRZa0N6mIcrRVUrFbziKAZ+PmskiaReP/LpT04QmravJ
oGlnkozLVGb1uilrTSeH0DYZDOZ19w7e1oBjDaCh8EfRmxeVNCNnWxldauB47vRbfp2E6YiuOqxh
QUcTbVC1ASpdzsRxNDXdaEDWFV2REePpaS5o5fg40qdvkPAr2imhM6qNFRStukyDqa12WlyTS6GR
dbpDmOyodW7YqtyEQG3yrWB6HhyAlLctA/hZhbdkiwTWeqIVceRKTMkmpUq9IKNsie4uO6Jb3cjO
Ho3As2FBFUovjoEx8cgtuhvbn0tMUIDzvIElRUQOIFRifWCCkovWrzSa59irWlWjF0CUEXCGsARe
IkvRpUekWZFDM+tt+L1pwPmu8zqzrS2WcZPc1ox4nx3B823x4FllhwanSlt3Y80942y9dY1hHTVg
51dR5gwvOJec2bdF1D0bSIrsR4YtzlMcoxbepiKdPjSvtU2yjPXWOijwBQqn2FiqFakg6jjWjm0T
io2XN4AM2x5CPWNCUzqyeSYlO0vXPW7ajziwC7Ge7EySPB+nsmPlQuLkO3VnwYTsKog8bjbPzxaV
/2VR60Sy2oUZudD3kA3B29VDazvoedn6hayzXTNNWrSx+3JCOiI1K9x6VdT9GPpRM3ywhel1YNoo
CG2VzZ9VXfDPLLOznyojNzrfLQsegUoJ4j4cp43eei8q73onhmdtQMvHt1HCYLhI5eIWLgkYmxBn
yYbInQr30A4lJYTlMPC0Hj1TnHNWJi7UW0mDkN/VXOFLPCqYwPvcHY1gQ68MSRPTCz3zU1MWh3Y4
P2oqrxlRzIxUw7TrzbUJLh48JJj9bp1FeWBuzMgKbqSlsvc+HUkbmBz+Wa0nAGHqOcUEhHavFexS
rf3Z6VJzLnGZ8OTDEfe8DUHs0gOTPlf9hnsR8edTEZM63vQk1mVDJ8E7xj2sZoN9QO6N2kvtHeId
A4F6yVQd+bUiLmqeWI/yFlLyoKCgpnkCKtcZ7QAJZlG8VI3dYCFH/OnbXatBLvBoFfZt/B0o7Adn
hYE4lEA/5fhEVgUK4p2YMyK1SioMYID1HfMiggjLTCcritKF4cDSZCHpOID46nCo5cri7bxSlAr8
ToQvXjCl76udB2568VP2xwDxxGVHOcbCUG4623srCLRDNu1tijz/QPiMtrxEbsMt/7A7Nd8PZvrD
dJ1tpMMpid37rO5KKET6C0LcNa6dF7jYe6sy7+ywLH29VgqMR5JckemL9G8mRdDNsDQiZIHyXF/W
UTNdTEvqUhnzak3scr5ja3jNh/ZoLZp+SXQ5c6PSx6fXXDbEKD0x4Y3WVprfoCYPN4zBg1WqGgTJ
fQx6irwS2MFE1JFUoI7JxH3qinCrVfN0MBiDncBh95fDVM1qoyIWPl8lS/iobvPOk39Tf4raqD6k
yrtxk8Bhf2hAQhxzZ3JXKud0hyIrm3ZKGsgkccu9q7k0Z747z9oKqrR5P8M5v7NyQR0be9NDTIgo
JMmKhlfCF9mh/9d3hlckJ6tGem8p45uXBs4lNJ/+BIc4Dn36K/FLWIVIQwyGDqcaWLNGPTXksT+0
rfVRy5wGCRSFQH9o8C7ggLVSlGZDP70FNuT4yb6THa7ZFHU19nxFPo5537o66R1qNO9gLdiQDIKp
PsheOHdOPAhkK0quEdlOGx3aJxhTfT2P7Ep450rYGwZ5hZum0ZvvAaVs4tOkDibfTRcJ2dw3+sZO
BdL7gv/R1ugozG9CCf0S+Rqhkww08n3tKN6GclA3GOhMcNltfY3sQXxPkAkMT20+DWKD75Rw16Ar
s8SvdGwSs6nG4zTOn6XtdJty0NqrgA4AGsncfu5DPf5AtmZ/qt5tCbpMKSy6qHwamZ/cji7tkOUV
4XFLdLyJfQjpjua7QDGp993BGyz9hxvG30Zy0G9NgvfwHU97yqNsY2iG9kODhX1ZekG9xIe+RG7d
PONKJJWxa49GzShllSLcZZkK5+Z6SItDQriZj4iyvq3bAZa524G7H0Ivh4Xt/uhHxlj1RKJ6gMpt
k7bOvEETotZM8tF/Yw1iOOtZhPmiJd4IC6x7zIzU1xn8fWKLJRCxIgDS0GuTDzaKOxkPe0+fT65G
eNwKKalzrO0S7HEYSPmpoqlgGwWogRcGE/4bHMGsX6KKhw1Vqb6SoGy3k+y9zTDo0L1MsR0CZmmW
GZsEsOcZKVgNOQ8uSIUDDnxB3LU9VsdgznlljWrc1sRxrPtOeuu0C2zkiko3kYEG0vei8SnoZHpf
lQpNfFh507HWEUt5gY7IbwiKVwHk/qGFj3fpJkSpwgeSN0mH26Igu+UO1QfRkxzlIa3HrUHON9Xt
KZ6hvDLv5KHK3SG9tNjTVk5TdccKqtEOrv2wljNBKeMkWFLsllcOl7G91+DupsSNbNy+n3y+c7Qd
yR4m1UEp6pUWlKxych+h1kRAV94VR5y26kQR2Ph2niuA7LbkxuWwKSmuNeVPRNzeJGjnnqxKjWIl
0rgm2Vhm0I4rJKOIWDCVTf1UbfKMDX07z2Z4ops7k3YmptxZeUmPitMsJ1aN1p2PA3dpG3lGpPkU
gRXv0eRs254qcNUUGSzaYTajzLelFsxQjIeIc8gAkS2xKcj3GKPs99wo+/giJ4lVHIRkO71Cc9y2
RLTV/XApcleii8QKT8ViFGJD+7dWG7cuqT/clC0vLjXjwYo0wqhcCttV7URh6COwmweUu/qcb+e4
xk6BbcGcFrAwZE2+Q5fIpD0RI1I2mymXBGsPDEMX2SLZGp7bRA8SVVV3W+tWBVlE+6wqHTzHBNlW
KE/3VWdrWyHKnF8jbB89apzPuvQ6YumQ8N6FVHWbMlb6abCS104YFnEg6SnGU4CSMzLYpCnLfCd0
SWcbiJLpVo1bkTKCnqtDBxqhng87Cq7VFHrj65x26G10wDu7cZjS7cgmm/nItgrOm0SQ5zXn1yLW
NAw8y0IraXhEoeEcisi4KubkOdRQhUQhus5CJBtJ8XPMosq5cvQ6vOy1ortH/O8WO2ueO/hQeQTa
GGFRnzYF2VSyin3UJrG6wYpYXcadlW54ecwbTGukkcsKFfO20UN0W8ygL2NLyWt7JChCs5t9r1Ha
zUmoww2Pw/CGExVoYmJrV7Rn6j0JXRNOkiFLTglhWU2lyp1wJuMd2vn0ZIs04lRicjqykcktvH4s
A6xPzpo+ULXlCjwxa9BryPkwG2B4Q5fazl6aW6sBO6tYhRnkmQ3vQnGgNHR2oqlJiS3tEphYEl02
iftuzqFHRqZ3ZRVTbq7GrA9Tcj/ifu/E2nMxIRWNDa2/dgNXv8FvUmwU4in0XuN3Odb5qTLs/MQQ
e/zgyXqi04bClfSmEnuIE132Aym++NewTUf9HdORgzPE5L9PZci1JUtEPxhFOPlxUb4yZF32TZJb
jczFWRAZxnwbOLSXwCzNMA9C19uLsJM+mufSL4rcfKZ4iB/arIPg36AQG1eR1obVJmmCbNh5agwf
3JyA0OXFDsk9C+CjLZX9N3ZG8qsKJKguaymVVE6B4YBPz4zwNOpFcHAbWb8MVa1HfjK2xSMucJ3L
SoqED44quCcZqsc2IwNkTE7uyE1lABmPBGmH6Dy1R6OY9HGFZNKN/T7Pm/XQ6S+LhPI+K2Uz+kPW
v00KM0FH2R+mRGfgN0iQI+OCjAs8fNCwhmrrOtll3JNHB1gjoLYsnbFevDPsPzLXH7BHDp9xH8d7
RL3PaqEKQ90PCN3Vq56NNHXQRhXUHJ+V1yxmpwhG/VWTj9X4qDcN6Sw2TjP6wMUr8ZjWcxt6KKgF
MmrAlZH73RmngDA3Sezcam51owUnYE/bsNeRLThFrpOCzJq8duPyUyaEzVRGqF0RJuzmR/wU2m2d
LWcHJJfTK2FFOdU4RcR1QF59v6OvVuSbfJjsxzjSFMcKqrtvuhta6ySfsk9T4X8hmX56GuxevxdG
tUS4a8T5IRDwMgIZIVwi6iz7na4ZeHjmpHAJb06InK1aQSC4IEUvimZiy5zChDneuTBDq2TW1lWh
4b/z5sih+ORyoH5U7YTjbVSmh4qZu+/nMXh/NFvmuLXsWZjrtO/B206dbJ86N6TUh48oj0o58tmK
UoKjoq6WPSu22zUbDG029zMci2LdzzhaHXTO4ZYHJBtg4ub5lUlopraC9FGQc4lB+q0TVJR+jMXx
JoBIPjIVMg2d4skwknU+T1O/HoxZf48Vi/oajZFEIzbQRsEM0OUPiadnFKGVbnZ4t0hZW0tkgOGG
1QOnoFO76m4YExA0JvJdwlirHmUU6EHjh+bqYPJn1WKss5VTyxUI34iA3zTT0XiPfaKo76i/1nVt
lTtaCukSRJlIfZM5TvUjYE48rIM+zwiDpd90hSzNvUymiWNwkjis6i7ewRtPzKmxRpNj3CzaaeIb
CTAntKluOEpQy43tpTeG4P4JE2QmRq+XU6GZcDiJgt4igybliIJQdBZ+gx6R/D2rm19o2PSE/g2q
RYwtOnLgAnvst06KeZV/ZxOKxwY+78oRARAnmTGicm88h+yyYY4YfSDvXCIRMqaJ6FQ734KxDOyh
rcUCcZ/C4oBxAdzATHZCR/Vo2JclKjePPpTT3YZsVRqNmJEDnsVSOxJw6mQpNWjmaBd1NjnJxmna
qlo1Udk8ZJkielWOGp0qh0zB7/1C+Fh1VszBg9ZfT0dbZLG99kpZnfREZ9OEFsqKJIVHokod061Y
pwA3CE/2+vwbJoSaBXTs894f+87+IarQfqk9i3xJVXmERhqZ3TsY3MrO9oXQpysLU5EBu0/U4Lcc
0rCJmwy/8xPljzIyKTWD/+TtvHojR9Zs+4t4QBc0r5lMp0x5qWReiCqVRDKCPuiCv/6uxD0XFz3A
YGZeBv3SjS4jKWm+2N/ea086+xDuEP1ob1mvtTv1svcsCm23EkqDOZhY5Rz8jA58UFksBLGNu127
a4IZzRYn+kDJALyIYk92z3snd07qpg0sWxyDru6ZEUEok/qz6Q7jITmaixg6Z7iKYKgbabtm0w5l
a7rPjFmirRXFC/3ssWVFSYf/BL1aVAu5B6YibvuaBN0BQGHcneqxy6iWZ1Z8zKmn8U74s8p1k015
fRAQWElTLh0cQqexVPgQCun1Wwtxq9zh92UnRVLvWhjh5oG9Kb3AfIZhIV75nuPnIjJwUjrXy4Lt
UsR9f1OPE98W0F/DizNslX+mr0nBDVGD/253Oaf6gWPsO/QQi5xCGrgU+y5j8BxJ1/BHZVgr8HU7
gwFvIWl3KWN3/FXYPdboIB5q/4+JMFDcRRaJuVumXq/bSKiG34szOgUFBBPO+hlcln8ZWiRyAoui
iZaNh/TlJ/Rb25oqj849E+Pz+CsAlhPzXgG4/zClWjra2uRkNV3T6RI63UOmAjAL5xg7bMU7E6Lt
3OxocKKsaTMJ1oj0Xyt+rMEWy3FjZcemESXM5omEtdnOCtvhQ8TLGLMUsjun6VZxZHdtwJJJeXXK
7Uy8KvzvIw1lWNKZ7ZPaplkjaXvbI9XS6Kp6I3FDeKu5tj4dMtVN4XaMlzJNWBlqZxug67X0vNnR
lCjVjUzcPKz5zgdCU6QqyyK80ZgPne2kruV5JdtimZ4r6MvdLu3KbHmf2s5Z6aJUkUR55KiZEB1A
oXatWeY7Cq0mMu992vZx4vtTcMi92WveBl/OzB8Apwsuf1m7RMvsJqdmZM5XjOGEjHZd67TNb94j
o3eG/tf8nZyso44kKjinmdli6YIkjIHB0xnH+6VlqsXZpiMwYL3ysje0gz69U2NUMew2JqZJ1bMp
wBSceyg+V+zxkQmmrPtWviaPGNI4KXbtUnnxB+F5FqmqczTzlfBripD4jvKboJbjm5TII1uiNT58
V16LRWJZciBYbczq3UxV6oMcCK+nrfs1vyKroiyNBrQr4b94oiUSQinG8j1Mwn5qsak3m6kwMAzS
Ml3eXECj/nmeRhCgqbPQPu1LhBseanl4YwlvCXfFNIXTVk/g0R5G1WRP6L744zf5oi1rb7epS2FY
FmUx1xTQWTpZmtjFRIpl5j2FTp5dfDH544OPpqAOQZhahMwtn8KNtg7Mb9LXQDe5lOwAyQyHwM7P
ZPgj59FBcUbbiMnpR7wuNpjeAz+ZuE7sG/CiHTyJIFT0/WrFiD07Adtwe5CAGRqvjkg3Zl5Rb8s0
W6pjyy050ARbtfURt+/yw9hd+Lxj6Ol5LObFWz6LOmspG2ode0nwddTNTpG29Qh6khgCW0O9W/nX
hcRoGHQMNWdomda18Poa6SMqNteQAuiQidZrHDVyDJE+4Jt9T5Cia/Nv/EXXcr3G08+gvjBN+iZ0
nlcfSAjVI2TO14y416GpAxJIAwV2+uCuVUjbYggRN3Ea4mYbKs1kcQrmQSWUscfdWTvU3m60vXoP
ld/6z9Rwhmrr2NX4N84wMZ1XNmfFxtCt+tB608z7F37hs89h+Ldw80bemnzNfjwbCswGCHFrPVHn
GDzRJunw2wYdxx/Ggwj7gJw6P5vY7YKbNgq69RwDVcmOk+EMeRmt3Ff7crCb+OB54djwWinXmSIg
bNPivlNF+bxk4eTstWdsAp4uht74KglxmCbdHst0/ItGxgl87fM1Oiw9AgmABur57tJ8zDjKc6VN
W1Gu1Lnm9Sr8rebqvl912t8xh5GUIVJPuTOt0RF4d9sE82Wk6Mna4hUSH4VXWC0nV46yO4fEir2J
OMpyT3Yy/WJ0Gc8VzJSW8HeZmZuo7/Npv2R+/px1MW/muLaZH62hQiXvLL9J9Mp0uqu7TL12WtJT
A9+nZ0gZbcpzljovUXMcgDEKb9vfNlu02WY5NdtbgOOiaBI/SK36zDNVuXecitmK2Ei1Aze64+2B
mlU/Nt3teRINsSi5LKly2veuPVUJuK/KOSkjy3IvRiiD24C4Tptt+OXVdIQ3xZcatBn1whevlgz9
cpjCBYc1mYbt0nTAU8Ki6JrnenTKedcDM2H/YVJvJEUx9+u2c+vsvaqja+l1xZKajurQmc6AxTlm
hygQPiAPoUqO5aMu6aQT8jNe1tZJelAbn1U1MrvY1J3kO6gINtcfGMCq5KZLi/kuI+jFDEw0yD4P
GKRJcvpr8C1WW1A2xH/LJLX7caBEdFzCjbd6nU3nY1jdDIadaeLZ3vLHr1Z5ZpGn2KFpZZ8rwsXc
8vPSfRCMCjlAT+jWjIVz/uoQg6nv4py9NfsBZQ58JGxvUi7aYOegHIZJbOn1WAxlwCo/bYQBXrLG
1m6sqjC79HwjTNeer+WGYbgHwC3yNr+hIdurDiu9Q5LMOfnNw0JqFXbK6qD6z3bLCVrzTsTVS5j2
050rNsDsPpDZUXvQUVhxWvjtx3J9beBK2zex9KP5xk85gJ7WKGQ6zIgc9DsiV2O001Heypvr/hvT
p0Qe9YMGtW+xQ+JptoZtscsHuj12wp+1s5mIFB7ncq6/be3iZsyxc9Lr1OWSaGbb0vQBJaE5ziJj
Qu4pIr2knJ8pkDYjn9hE+rk5QlL3kVIFQ/a+YXdLXTnSawjIwDdqV9KgaW15yNnvaZdemdGqXrOb
ilX3HxNni9qRymkQtPRwnb9QYaodZOfAuS14ObZ7HKwgNXrevU9uMNcRZAYmt8QyXR0QbfLyeFPE
PMx5+7fe/FBOLVckeabO+WBX6770lEo8eTYFncdgFZHaavDcFm+sVTTJIFU1PPVMOOzN0sr6Xk1Q
+0eyLOJU1p37i6FEiaTktV4lsCDTV79xjUr4WV8PpKvi4XDlz47bwUt9s4uUa9LjuEzEEUu42dUJ
lb5BLIyAueuj4np7C9m+UyutEZF2mDpgPwx2SVCuKp1cPRfkMFjx0341k3UOxNrv1zkQ5e95CNLh
UcDhvqQUireXkZRItiVbKjjPWW6xXKlJ4rNWizMk12EyPXWtzwqhY4ac9i4QouBZyD6+Hyljm3el
6+snWA6G7GVbtgSwypaQO/vG1mNzHcwvyrHNfMjtQYib3vKj9GjhDowJM8x8iYw3BtCTR1B8TxLL
o4TEWef2XnUkO/drxkn+birpXE0ArBG0YkHiSYpnoebsRmtxkFwBcTZkBWuAmmXah4dwTHX32XYK
bP+2qlEkSMAj6LxjCdCfSz6F45afIwt7GTbXEOXYUcuXSv8LBql8Wfn0qMVRxrX8iwi4Z3fAdcI7
U2ZkGOPANCi6kFoxy4i0Gg8FMGDvRFNdGLDZFyhAO8/MYEIZsMM/XeQryb4U5geJ94pEtihl8zuj
qrQ51jh+4q0p21EeJt6k3Y1bWsjiK/274mbNct/+TJ1cOxcrF6MwKHYpdGS/hRv0K1xdROILBuNl
SfwW2OevMK+YRGgNzpah3NDnpv3tHFacvxy3qOZzvpoq3kwgfsY9TBnIVO3SuNPNojjm7cJxzedj
wDttqjDa+O53SnqOAHbuqXYjILjJEz3BM2XXUSS/vHJmQUoQUWBVXoI+OM8Ma3+VmMs+KTrYaJuS
IFf4OFLtJ57h2szlxlBQCh98CdT3hEXCYx3BOewGLpT7PfSW95cFJxpMD9+iO+JSGanfXbp+hHez
hsG2EGK+6ZfeHZ9md1o+WP3l5Q4sCS2Repo6JHw793+0UpZ1xy1Vvuplsl9zEcyf4VBQQM7Zi7GW
pP0fzEzgMmYvJLk9C1E9TkCOrvi5bmY/QHg1T0J6CAyBe1Znm8J1lp+gl1fwFP2R+iQz4c67emEv
fis5r/MLm5L6GTYb/idjGHpDA5aouiB1MjhhtyF4ys1cvcPG518tTn1Yr/uIrlXC1kvOKqLvRnur
QEoWO4cfeHAxoSWjPbQih3JGL8rJ3QsP7AsBTbRRbymI92GI1tmWAnrN868j67/HzydHmlGEX+5a
VH/6uDwXixIg3GEbzV4mt4HlejUzdchjmA6ILDzaWUa7MUcwXnRF3i3xBdd24CSZgjB5ZGhO3xEa
NFOBggu0CzAU/g0EBSCaRwu19AMc/h3IF01gElvXb105HW1mZHW6jQVCrAcCNovOHEvqb9ezzhtF
8Xc0ME5YFJOyJDUTwFrjUtnBtj6k8nktUx/Ffm6bc4bEfi0Qn/yn2KLOZFv5cX3m05fx1soz3tsK
uMjfQmlQM43DTLtZunptt2URE1EPUautbV0gD26LiSl8u5ZdxVfNNIeEtfI5naXvMPfWbpFixR/5
3accshKV4jXLzG3pju19MNhrsA3xH0b88ap0EkfCZoGfprpwa/UR+/zYpqJxBsvbJXZU5l9RSC07
4/So3kJtmPL7UlNbqiVbza3spXsLf8L6oiate8UbATEm9VX54/i4ZfZDFyHUzYvgI9PCmDvCX7F7
jwUXHZovC7gwXAS1wRGgi40rrOBhmZgAE2qz588ROcLdRkxOT0M7l2LThBEVzqbx3BaKcSVgSnDg
eZiyOrgb2F3+4jLGFzPLmRZoK1u6jN70nEMWUpb34vt947Am5pLk0T7MHLGDpn7w4mFBuCqj60hT
YhrcdIE9vaec/hsC722mr/tSfZ8Da1rwhykuMBfE9r4IfPNlC1c8hp7yPjpRsq6RVsrwE6Ox3qt1
af1dltW/UTTDk5rHxbxNeSR+z4GffYdooPVGNIN/SUcbRm1blu6TvYRlfl+3nYV0OHJzJRLB7Yvs
ofJowV0LjpxZFXwJaGTWQx97g7NRDm6ooy/T4CcCcUcNOzC3Pc1ILSaodWoYw4xb3AZLgVCveTRQ
A1tZTnozFgCsPwPt0UFvp5JcXtYqslWy0WzOK5XqeeN04Fgeu9Wyw/sF5g2/RvM1blKRUqFTwRRy
LyxOwjVxlAYz1xK24171QUsyx7fiNlLCt3GowKnY4CpmyOjXofhxuYUnypND6phwyQztHl9XZJ16
Wj75jHWBPEPH9hQlwADso+T4PW3bCmXrVgA/IFNQF/HWlaF7ySVNAHsT5+5DUzn2T+yoIeaBamgP
djPd3JLSI5CdUQ/2IyqlXgHo8XgHxqL/8jobcVNYRBg2gz/P1yLi1amxGwyyf4Gf5DdEy0Xm/e39
UnaX9apA/xSFtIuvLuoKtauqXNE57jeL2pZVXPxhPUpt8DiP4HWbjAl4E5YT5qs8Xgz9uaYbkmqc
5W2H+UliM7Wb4tUdg5zpQOdiPYRtnrlfuAumcVegz61v/IkG3Ki9cMxJmxDVk8UIhNh1rrHlNE1U
4Vchbr6HDhaJxCrLwdCaWmnjH/k+0AInKqlhX8XhgvKvYUzdVCLjqAEtre88yCYx/2y0T9Pwzupz
bgj0PfZvbG3ycStstHtsCmnwRgCvEh8xnOj1ohVtE3gtQrqGJT4fmlDqmS4TiCcFZSG4r561Ww9n
nYLeSBQcPyTjdryW+I2WzI6s/YRK7DAw6rhynRH/LharTAhyYVz1A3AuG8q2phRqfmaXDP01AJHO
Yw7lpCbdLN/OBn26RfJFSiNonzHwfXZluK7HKc7s/tdkwyu6Z8IhhyV5k1VfcgWFdVP1juhvLQqf
8+LWlEXDBtRRzdKmnMyaaE1ENmXsN1XZuruIM3t0qSBrZkeMek19sSA7IqUITcEzZWLWAKd2HLAN
MipFhGnawLaAzsSRncGYYPCDMEIJTcZLkq5cnnt79nTS307DbArBFGHVDSaLgI/sK/c7OdwAT9Aa
yNcygw7J+qX+YhaZ+n2/CPnRwelV+xF4ZH9cuEBgtGEVSQZWUCj21tL/ttc6Kykup0RzN2PWqc4x
7Q8Vjrh5Rv0P/CV7NM3cz+8F+Kfx1tRuMx7x+8EcqOc1xWm6FI3tHoyyxbukUf1HcxVX2w5qzZJk
jVtel5IT5Zx8rpodj837sOdhZXXlU8utCBEIV+2cLCvh3AsVt/KNy3fpDylLlu+SbvL0DIp7wptp
dI30W3LgO6UygC3B9xhE3FJYarYSqCXwZZ9T5u9qySI/oRkvjLY5Bujc5iVis/S3qpb3RzFxndz5
gFYkp9p0eMPIhvHNk4p1OMVIRXYEuBEhy9ILjoksktX4R4wwUrEurW2AlyKHSYXQUU830KKCKNuS
bAv1cXXba534QlF2+IgrpUKWWH3vK0X3lTtb+r6NvlPzA0bKyIpdmtcaF6xdK4GFtMTV1SbA8Np1
74dT+J4XHhYFWWEG2HcK2ARCdNBON6KMa7MPsiZs9gNSSXUDCVDWx9Tn20naSpW87C0l58RZjI4R
6EYJsD1bTKx3sTDWeAgHAgNnbIWtvc3XAS5mFZgag5A7srocsn6OD2mMveqDGDATDOcf0x9d0BX5
GXN27SY5JLuWzUlBdzH7JbqTcTtWzEYGxXNT5RzU70d7CDwqHFrbxug19PoW6CC+SD5qW54Xd6Y7
oMMiy2OGnOf8zN2gnBfbXa4LStgoNsMG1aup27bBxbFSG6pAv3bkUCNeZqfO6kdnE/BGtwANRCSh
ACRG3HoFglbl1e9p0GfdueF0ioADz0g9tm5qCk5yHhpQ47ZW9ab1ik6P/z3Tvy3JlvBBtWmjf1HJ
lTmX2JWG8GLcLgBwnAYG3t+iB80OYj5HEHeYxypkanf26VjO5rquH/XcOOPbmHmhWxP/8OGHbUhR
D+vOoSNUfwTIigx5LO3BQZCKLaEXrww5XP2z44TvM66TgCGwbVKdAClsxxeuf3sCm2OX8TAB+Fjc
6s4nvVBCRywxBFn5aDJMQ8iPUxIXVt+fJMii7MaUIW4O07Y9GgV7/OhvU4C0ewOca1sn6uSt6XGl
rRj7Speq3LlfZ7DzOET0On40g3Lc29YuIuro1yIEY4ddHJf8FUPMDrhUch3MmcbuTKmz32QaOPkU
l3AFcMZbaZ8AAs7VofUpO7tDZeubCytLUbwFITaac9Hk2tzPusGxV1dxE19ffe6lWm1IlBpq2akA
8dFtAkRSTIixlOAzgIMcOQCzOCyY4nCC9JgVr9Q+S2xsTkVf5dDiG4Q00iG2of2CzPQ5BA8T/+M8
0nsdWuGR0TALcTAJrAHpYYBE5S+HdGZabZ9jWSA9neQoa1EfWYS4Vf87souGO1KVuBbNOWodogGr
mPrxcbLt0UVLEhV9Jb8mtBaPFVGlZGu+Kt1w+tvzaAvs4QbYbt5F+3kZkMl4gQk/SzxnhTG5pxYx
d7A9FEaXu6kyAUbQtk1jxti8E/gBKCfPOp6eLvtA3sZZD22wlHlldNIsYK/NIR+mLC52s+3p4ClN
01z2G1ackadPGMTE8lB6rs2rYuJri5+9oEjnY89iBfp22GXootDgepCLOjoMjSd/dWpkDVzYmf04
e2v1U5CKodtBzuKb19rkM5J20VsIUfUzxqQ7blpsxS9yjOLDYjtrf6xcS306fSfegIPH7zQJ5xOB
mIq+l31PxxmS2EAJ9I4kkUOKpWigVNZst/9vuvR/lNb/70Xx79vv+nnov7+H29/tfwztX/++r6Y1
PW7qgd7rf//915ruf/zHFYkzmP+lwnASbv95Hv/yu9H/7Bfnl/+7KdwO/xVQvxTYDh2gAVT3/5fE
JzX9LxsSBW8in4KeKCQj9e+mcNf9lyBSTXs43RWYLWIiZ/9O4jvev2J288TQAAVew/3R/ySJ/89o
m0VcMLz+4/yHqFnbWEVMyW188td7jC/a/i/yZSRJ/5kA+/9/tPvPFJvKM6rqRqtECaqJNLgjJkYK
AyIiPWrd9V7uPjVxKe4cbce3jpTk/YsaAKe7MgxUxVogeKD2Duy8MUxvvBbweLL2ntmH8BL3sKa7
dWMvwr8xpGW/OSuaB+2UyCraRPnbkMbRzvbi6X4dhvYhqrL51etW+nnmoP+gLrr51QE8eY66aPhe
yQIkM7GCjGW/1z5Ka4ifo2EFDWJX8zt+y+Wedywgt3VMPzp2jVDUBPLbwlPZZvteqB8NjuupCCxv
22jHexZi7P7EiKZJUwyzxkFlO5CI2OlQdqLr4eh2QJzWil08yHnRnypMupz30dB2q0jTbckYrJKK
xt+3wcYnZGsSQYlRVbwHmYfghHniT93G4y7mLQ3KeSy6k7ScYqcDU1HTQKZFc7L/u6yVSsZ0KZgi
eHf4cYO+S62AfyRIHRw7S3dEIGIHFaf3bytXynNMq0WWlIuXfZMjnX/72Vrl2ymO2RapcLm7YiNY
bmNJuZMoywCP6DLCO+zu4qFLbzEIwZ2FS3sfdGw2iQWZ5WtGN/4YC58N+CDXh7pK1Y4zpnjCPh8m
fHzst9rCfQ5lHo+sb0R0jM2UclZnQ294CVeolyFEXss2u6WwFFVUdcfB04mqE1+QgGvtOtuFn+0N
luHwWOCCBZ/iDPrHtUyLPELVyguGk+gV/iUGGLfUCEJ8gtnzOIr0kLoqOE7KRauyfQtg9qSmfcUN
8oKvJwDdXk3eA2SK8bZoF2bO1eOxGtFT9qyK0No0S1Qc+RbkufeUfRk5MpbJKsrK344tOyOQOva9
gFV0PWpFim5Ua05/8G8MVHE59sGfWJDtC2DYxzHK0cWjYX7E5NknWZxDDa6DcRPMkba3kAHT17Ux
3XauObgS8ayPmCj8XzTuZg/N6Baf0lnzW0EHx70LrV0jsmp1XMrR3acEvlGCsJa/BsES/Zm1HuvN
wFicAPVrbzOj8p9JFH7SAA5iD9iuNvmsrgkfzLhYJzOw20/HDP8TaCd8NmXwt9J+/jj2oHfbvCoO
qJP0fkdV90eHuX+Wsk3xbAiMtn3ZPU4xX3hlRZLMjAKO6MZWjC20Tfs99e7UWHJy5AjA9/c38nt9
qiyW2xtigEO36d3QSVoWRNgFamZRyg7CFhYb1YoyIbqHq7MqJV1+xfxpGJPfbaJPFyYOADVgKl8L
m/Uk6/vqXkYkaRqcl2+DW/uvsTYZpO51/D1hfHU4MgR6H/CTuZnWzH4WXI8PnQuK3pvCymK/VJAy
6qYWiRi2bMOaZ9dRjPqctbymw3px7n1Ted25BenMFwWk+8ki27QX5WjdYt+DEj3Z1cT8VU+xz25b
NOSGONI+0DQRnrkUOEe13F+B8ZZHFzsPmRIVex9OFeKbw7Ph8jdMGEdLkY4n/kRuKTZZH4GxltfU
4ryxeOPyMrYhHx6a8VZN5RJsxnFdrkYUML6FiZCH7RGSIeHATinv3Ybc9575yjkU/aKrzdT34jSi
S+2XICdqFlb67C9VuBftLDA85uVNKC2W0YWc32M8FQmNa84eHcEJNtNqzWfDTM+jUY7T00DKn5KY
YeYpBzTgeV1s+8V4ASoT5JcOT73DFInFNDyVOULDJrLD5UHiwrjovOerYauVfefGkj8ebOIhKUEo
7qwUIhKldItzyCglelyKFXOmvUb9E+YUkXSFmx2mTOp76Vj6kVzsdBpGMxzrcYVWOVrFPfkmcUu7
bLwPrGl6wyEZbcyatebRczLKtFYyjKQBF7ex8Rci6zHw6zTds6Lz+23VpFTmZW3TbiLRyN/Ccace
xSLFLgma+r7ofdzRVS1dNutoRt9W0QS4/jPTHtZCtZypS9k/Am3rT93ii+dFLtNx8q3o0tulgWvo
u29+N5liq5aqfJ2VPV1WnCifFOGue1ZPdJA6xrtHg2JVME/Zeol5EDxSJnj1Kxb9no8WS+Wsnhg+
PovCeHcmVAauCBFDjLWT+AksuewJ36q9I6v4Ja0DOAK+jK/+FnW2AwzLSTzymGmnXn61bT6fBhRA
Srxl9ZFzIHp150DfwOi1iUJhbXjJlZof8i7Xp0mb9Q92TSsZof7ejkuNXxgrQk3iJSPkwStvPjus
NA++5y08gIuYmzVbcagtPTzCqHhzGJx2U9d3z7MI4z+56/Iw4XLKXytfuQmt1IjnPMyyy2Ca6WJ3
1fo9+TqMN3aWrvRrhnEC9MxK7DmdPprFs0AcU21oRYPZzdhPiX8WlNJYkuUbGBFo372w8WERsaow
n9fzPQpXyhgzt/EdBCpaSYLJvlwdgKeJIwG/kECEqycP7QfMsGdTIWDFefCB/ZG0Tbxi24sBwm0C
2xCR8smlgh721uUQd1X02EZFwUtMsWBtx/wUzb178qy+fJ7bxbsN/Ma/YZ0aki4xHQoALx5yYfmA
7YCQxi7Magd6pJcS7ayC/F1PvXnyZjoaOd8QeeYhU6uzU89eSjq2jZ/E4MlHf3LqF57N3QG7AMby
BRI20U5DuDl1YkyFLCkgI4umsc8pO61bAf/wRhPKvISGtXRqsVFmHsJhnA5DfJv6nOmx7cNDCEWT
3rupkDdCy+ELzwfOhKjYdcCNC0KNilRPPAZv+SKnL3iz3m2qff+yMuUSBSs5cFeT463MQOlyxGrB
TsytvnFlsy1JR6q3lOL0xG95ipWcsi3qd4OSEcVPhNjl9WxOo1ALFILcdHXf9VV4Y6gaIhoj2HKS
vQ0+/YxShXEZWEDBgWYri6QEEED3b9AbJRyjwD5z466HOpMAsXOT3wwydn4aSEeYxZoYVg7VciE2
un68TEFIXi3ARfBBC5eEPNBEe8wtkP0zk92WZZgew5KtO9sH73ZxYn0a8klTZJ2FchujbrP4Dwy8
U6Tc8oaGJov7bcQYjsEdLoHfO7/oqYsuXu8sT52cvZNqtf8maE/BT+y2j3iNxDFuiE4fRGtbb+i0
AyOHNa4HrFbxIefZ8bAQQXuq4lLtsZNMdKLXafcs8iBLGj8nO9ZqsmSi7fyMcJ4sk7T1B5o4gun3
MDuAPKrprmfEOPAES08rbuWZQdLz91gTnBOP6PRtcez5Fyi66MXWcfYyp3NxAU86fKL8drs5qMUJ
GzO5XNUG32k0MZT4+g1KwG5tCW816C1JW5Sp2DJohk+FpjFj4kK9iYoBRRNPDb0btK1ALRytu0hw
O+wyF57spEW6JZ8xvsoViMFW5xVdfuCcHgsvVV9Cudlv/CUdth+Km5CJ3fWRqGm1m7Hy3kVuHf+o
teqgRKPuLji/KhQ9EQyUSHgWWl0487bfNHkV3AwpZjo67a+yQFDPZo/NfvpF30zzy27wYUIxxEjP
kY6c8xrJ9qu3gvS27AwVnX0fsN/QqWuOLprEw1p31QWyZImraWKb1wx6qneVM9TbmFDtsS5YnmzT
yhB3xM15XMexT8ZaRnesFOcz6/gAzQVL2CF3UyclMUcoO2U/4aG858FL1ETTua1FdG7763cUdlW4
dQzHHWzq2R/sVv0DaENCMcsS/JXl6D/nYI+PS8VqcKO8vLF2IH2rR9AJxZ3yV4qbU8nlBGvjlzEZ
t6o31+ELcxWxP3I5t3XuwjYr8URe5pEtWz25KM7EVKbDEtAJQLyyweTtMRLv3IjtKX+Ltv9Cr4i2
nTV19iYErbU381pdWrbAB8up6ZTAkBxs63QNdvHorS9OXGQnTZ3BgzA4peLCbR77agbGEUeIe7M9
w3dOe6CWU4fCO426uwHqEh6tfCjOdGbA8gjdxjqmvdO8lKtFaJJj2rYRMrvEFklMd7Lcn3As9KEJ
vO69aAXusQEeR6tS9y/keO5DvxZ3c5ZTdsZj06y7aWmrS6iW+UC4a3zLo3zhVd1npPXc8KEfdftM
mqXATTp00O09QZeXL/0HnovZX7eR3i93dSTcHOMah1PIkgPvpmchp/CLuHMEUqfGVzRsWALGO90L
69bRLBA3tPxSeyNd73aUOj74YBS2JMZNvdVrnO1HKTiCerZzXc8P3rvjdNSm0J3ab9miGTxHISmy
dFIf7GGbX2z9ecFJ3/Y2jk8QrgkEvkOGOkG6yI4IrlThN3Ztqj9amyr2Jq/v1sxZz4SubT7lBSu+
dGckaSIcL7gRCaRwbhWHFTbbT4vTZ9gsV6dhzNLgzSXfSSlI3LNbNqJ+6WmXO41xGr+mjRtyKpWD
2XYRziMeD1eXABbAFAlajGwqyUbgcAqcB6Pt8IuVMvEx5RAcF0y6d7AAiDbNQVs9lJo9b0ZMb8ai
bDaCK4mBe6mGX15VRH8y1l79eTC0eWwnPGWI2lnwGyZoSdGJ4z6AeA9f6kGyv8D4GiWKr+IazeWR
rtd0vBSuUpg1BgYLqhr5QIY1u3XhqUNnDsRFjCGDNO/yRMm4uIMIFXyAJJC/naYkGatE8AQaK0vm
impjNlyZOHk6Kh+ge9sHxQ7qb+RU3r51GTM2UT29j/+HuvPYkR1ds+urCBqLDXoz0EB04X2knRBp
6b3n02tFdaF1b+l2t65GEnBQQFWdzMiIJH9+Zu+1WYHlytIzmm46hTASKBOoEOSABKqwPpDFYhxQ
7InHismg346LcZI1gasiJcnnNCs9i9wGpAlZedITUNpmNbGfBhbTtzfCRcQ9+t4J1XmZ1I5ACsZh
lJtiKxvIkFXo6NmYws5O4D7JXKfJRiuxdGjkvP0Y6Bnf8ekjfF7aJUTvOSj3wGpboiby9AZMBW+A
ZuFt0aTBX9hNPSs47n/B4rSrLjSi4wwj3YHohB7a1PL3EQ43jx5qf3Ljq3yn84R3TYbjDvVAtmfH
lUA+iEbUSYul7fi1LLB2COiYaAIGWu+ZYTXWonQn86Os1EnsfSu2lGdmTETJxKGwpnC+s4VYbmZR
q4Br+tYvhqI+FJx/j4d67zcN9SJPH6PaDBbRXyFlpTcvyuCECKCOSLl5FALVwMeSNG+GBhjCUxu5
f4uYy9ox9JVXpg20q0X3uPbNCRBDbRSvfRvcCOEa8EdJ84E0C7o+nnkJtVdRrltdwFFH2hQzFB2y
OetGSVg+DSN9asW09ARlkiK/03vhArhFOJRlW70MitT+JEKhfkfp44euhxbPVSkGvsizypuxsDki
/gWG3YAo52peaE6s7SS1ETpQjgyqgsf7VvOh2j02VDwLrGyNm0o4aCgFiCMoLDgKCxLQWS71d3Yz
AfoDnIFjRLeUDw2Z1Ww6/ZDQxWNX69kqSfr+0BLVeRyYaE+uMop4NAOxXPwFT1droyFj1W2KdXVu
WYGiW8rNdk1lIm3pxym4cErnt05Jw7coLRnw1N3gclMV14zw7G8DdwdbTQSte8wzLBCbCn4xUzmF
lMIhM/n6mvbLYNt9YkMor6jxECukRu2JlfQSPpSCWlMV6Le6AbxugT4WpcUU+hMjKInHySxvpVml
ZEpLnPkUyGV9VfJKW+ElwdrfUvRpTtvxsUoT9kO/Zt8t27kqEylHl8NZKKs8Dt1uNJJ1m4BGgMo1
rcTC4GBOaNABH4Qyj+YONt70gEc8zrk2sGPMbGc6V2tnNVGBqEUsKp8Rf3NUOkHfdywfREovZfSg
Z/QuRVPG8hqZiW6bVQx5jlhYPd+CZ5B+qzjNXuChYG2Jw1To7AaK049usLu1AWjVBzL6zLPSt7Hk
TlGXL99GsMznITH00ucAQBMJYZ5+ZohHghAVQ+daSmItvPaGxAxHXjRitGCNFMwGS/VZzapxU6AE
ewicYWToxMO8hAG7SomN0E6T0nwLBCsi1yzCDVPV1nCsarxSFrGWg90tsTb4Bc8PZGmIGF/iAY0G
iiRSLpxQKzq/qANNsq220J8UlSPiHLDCX+Uwt/dMHIzcI/ptxLuYjpd0YOvb62P7rS7tuEPy9jC0
tg1JIEanFb6uD+PTpPWCQxupPo2CLnybeF9XOpu8g54TCmRTgJELSabMylDz8tQRe/tW4O0FnyIK
D4V5vlwqSR0umjCEW/Hh06F+N4lzIRNgctRCHa51WMY/uYyZPV2MVLZlndAYq1p0t0kF1uwxON8P
RNKwiMhOMGp8HCW+zQD/DK7y5RZVbYfUICapIysE4Zfw7TlDf2wVW20yUt/KufPzlK13N1PQ4oaj
C5SJv92VYikcU/QJG2AAJTLNlrXwHGrLuzlF3HcGwz5UzgJFaIFTWWYMi8hjJrsLnFRwY3tWvvXg
Hn4YURqvujqE6y4rmu+lF9SDiFD3fQkXMi5Ij1wZ4viqSQsy2SFR6j3Juup7KbfzlZUAUDGjz5Ut
ycrZC8CjfgUWK2WHjnYtThSJrrtqw/YpSGo22UVWlyfU+s2XqiMfRecodycsHZkrBtSk9jLEKvSo
suQIlc1n/LhAzFJDPYyCrHmDmIJgmON12oanABEGWT6ZS8DGWmIz0UXBq9zFcLNLIrGM0RxuAdon
Eq6w09nlIDLkqnBmenGLAk2sMvOF2XmocnLl7A5NE7UzyoPSfCUhbPkdRml6mvOi3+qTVrElbIpu
FVoll6/GQ20riyNRnMz7lo++CTly1Bydp0UIF1dmomYH5qTaF/mrFNVlPwYuHkas85IU4AM2rFWi
T0u9klCfzk7O+/Bw+iXlI/qINEmVk8ARRIhAtrFMGRyJuTN3Aq4MTlecdH49qOEbZMT8rTHC5SYz
hrlaXG0MJ4rwEEcW0htGQ6uxE4RVRefT24lET0DnRDNTz5CO+miKMnvRjf7eG2KCF0nQty11I+My
cBmo9RFszRhx79rC6ReGOq66qixWsTrMXiYSCdDWU3eZMdQ7ZAkhvxrq2CmaQmZZnBheRrLjBUQC
lI1oEdZjqJKw0kj0PsHQbwmKL48jU9GXROx66uFeKDZpguKQIjV6xsmvnHKc1o3flVLj66i8Wjub
S/UDLUa9hos8e6naEfQSKaarRW2DweMPl14BfN1W+6R2+cDytbQMOM7UANflGGdHMQtQLoY9SnhZ
1Y9sgpt12I6xxwNB3aOUbTCRzuJzpoksg82QnW6ALMhvWJ3ssinPL1nZYWOI0pBeWMFPI5llAj9H
MD+zmW7UkXSzrVdQsJMVcYPdD7Jc89BFvZG4qLRCDMyccR9jlBHaVhSJ9JpJg3kvGkgu26Jko7zB
saaLjp4ZMRJj0dSfZ8MY9zluvY0UjcNeaNVMcFRkUeprW4yI9+sBko0vyeVYbBgrDU/LIIgkount
fRBDATM9ozWKuEphzzWgzok8qnt9wOWoSB84aPtnJpUw/OI52CfgKl4SPdAOzaBGTKLxUngiSAHm
9AvCN9sgtByXNSmYpt+ZxDU9OqbOwl0WZ2us9pTMPHaE1rXws96SXgILo0pdILh62413kJjSEdi8
8F6oCsqTulsYNOq1Olrs15Ryzanc95zvS/PSTLk24miQ+RsoDSWVrBmGH56gVem9VJtAclRO2q8u
mAfR7lCMRzQubamBJgTAwvmlQCsa2PdxkuCDzp1JhxcD1TqwLgUgs8yfy0YZ1pxlwaok1Sjc8Xer
8WNWpTx416DdDeu2RXqNYkVY6HC5siyihGKsUhzbmd40np4/Tmt11PKPmJCn5hgJJCmvImuR0dRG
HXuOpdANAiQMiRhDIB3Tj9AIGIvo4NrK08yGJk21FsXaoLclWVhIhRr5bNWO06aLzVxx6pLzxZCI
4PFNfH7X3KRM9fjWZY1CxFCZcpphI63IqEz8XmSP5ISFIK1EkZtkEUBmEf00R+sEne/kw2FvwHAN
SrZmXphfy8RqnCCLhKc4loWTlOKjcCi5y5fCMJNlh1WoujZVlnwvmFxWWGGbM5GmxLbRCaxIr4LD
hyAMDt88GtNOE+QGiU6ZLL95IpTQIxDwMCnuI5wyCtZduyICF/yE3tIoZRiknrSwyA2vmRZDJB8O
mui8LE8E/2QYdZLKwASO/2FtjDi62FjF/S6Tp+EePzL1IrHRNyJ8Fs1vw6GzlYziahY16u+o61Ym
yWkHdBbynnOuf0Fz0/iJDBAQg56V7PDo1C84oZYN921xrIwwWoNSyi4sXMNtZNUMZdC7q/cqK9Tf
Xszzt24cHmGEuoYNS2Ek5TyCXmtOlFoGxVDj/MimJMHYIDc/HackgVWWhVxsltpbLMmJh+eKlOlF
gwyead0tx/aAJ6hXBRv+R39r5j6+gjqaHca+5VWOJmnHbYWR3YzyQ6jXuaME3XDPAC9Arkr1favI
82bSFhZ00yA7abpkvhhhrhmqSvvVcEQcrbCY2XUsCvu3OGRVkSxm/TyDGIHeXafbQVRkOAIz850u
JTs4TovxuYtzs7PjoU42iJYe0IhC/0A1aKCly1rJn2AbnGOlrXWPO0V46dIAeXNQ9xHctzAcfEUE
gDSUasLcY1Sfw64h8K8Fm3eCSxEdTPnBKCIFV2GBqNdH4BF0ELgUBK8wMpha2MNCxe4UjZ2+SIgl
hp9+P/fopo0C4a6ZQyqxUbOJ3jD2i4MUIXIfAuw3HN0Ip9syG96TYE5Nj/WPuSVDOmyQBPYZm35N
mvUTelIJ6oVQS99NIZUusKvljvaXrO4/1CP/lJDmXub8+as25m+lMf9fBVo8UM3/voDm8PH1Uf6X
2/8A8P3zh6pn8/3f/yve1n9T0SB70UFNQ5xWJEU1HsDi8aft+Ev8Hw1brm4YoghqXOFr/peKRkYp
w8pQVBj/ySpSlD9VNAhsJFGHfiwpiq7r3EP/jIrmD7kMCL+wLB4/559aFxQ7f9G6hCkZqLVVDztj
UL3AOqal8sTeZgwfpm6aEo8Z10s/+OOuK/aPLe7ffEbnf32Bvw2Z+AMj/o9e9y8YbLR3bQfFfNgN
s7+AOpZu4lgei/BJisy1WMvOSeuajyCrXD3U3dYgbrXcsuzt1WvdrTlrHGA+jr78kLCI+vORiI59
VT+N0JRHpDqGRTxbSi6nQ520e6BE5+nzP/7Z5T/ikf7RD/8Xxr1h9UOehNGwS+PNJP4k2mcWv1Pr
qXPmJMWbxlys+iqkX/Qmw5ekr6PQXcazmMwkhB6t+Tzy+DGyo/AWf/Jvj8FFuSAH3kvy/tAJ2zq/
MSdJLQqW3JehDAT2yFqjZfW0Ld/r35TR3WNQt2HOsi4OxXvLPsRWfSgzfrOC7OdpbuW2Xu9N7uJi
LN8zyLFDD46kGzuCk7ipV5wE+5Plrt16xEJH+2Qvz4ijvTJ4IfXHMWRfzu7yeJx4htabQHrTq2OW
PRXTFtWuoTylSJhG0RuzF0JPQVNyLBVY2XB09k47nLCXmqE/YGzOtu8tc9gtjiftIbKwkRMoDvJn
ndlWyR9ArDAGgmM3g9ebSN+0a+WSzifYFyXnnr7OmjsvOKD0aPAWtboDeSlBe42jCGFr91wXW1bC
iraWqrVOe6Sup+Fc9ycz5ABcicNGGb71cnZlwe6HdQ7K80HzxL03X6ORvUPilMx+1ngUq8/I7Z9A
S2jpNVoO8LRBojAK8TLLRe1DBklpVx7a3e6ZxlFvafRnV21O1mPZ60vbMmKhi9WHgVL8Nuo6oYn2
8KF+iV89pzoNFEplInRtNsrg1hC8s6xxpOtkwCmGEAXl7Yvto/kJ3PytWLV8sK2+Eab1eItfJ7nz
a0t6GXWeIOGxDVZze2cr5GAsAZNYuwFgm5Rfu3CIe3gFkDsCRBIf5FNiZm1WmebyOUXeZFC5Aumk
gHGjbK0YO7agyvPCPyyPYiqHxbuJ5+ceIbKSEo677azndvBrX/YHr90oHku+J2stbzXf8jVf9Cz3
AfNSV+lnEf8nkH7pQXH/3+4wlX3T30vwJkalUWda/U64ZedgW2+ldXRSjtpB2RbH6Vhsi4N0znf/
8Q0tPZj//+jV/pIFQC9AWEbKqxX7/rk+NufpVr7DHlhpXnJsjvnbfCu85mAey//bV3zQ7f8GyA9E
Gj4DjtmddBK3wVZ/Xjb1KjqlB31vnrQtndteX8sv5lG5/yfvEd/fv/MuH5/137zmANVXmiSt3ymn
unYwwyOhgAslvVjHeDtt9G12n1i4s8F+nrfSpl7r3uKna26BbeP3W/6b37jKpt0We+sLzN++OXen
yo93xTkGrEA+bruOggMuqQmMO8QWiH0um2t19GVsW7IXpkyEnVjER+w8yBq5BwqdhQhzD/mArKj/
lMCIXuLJZe4AfK6eXaYOiSd5OMINXBPO/lj6F9AcqD36GYS8o71We3mFmr2e9t1wERv6fb/qVhrI
YkQdR2vcBe0eaTKbtqy259+ZSSlv+xkh4fw7IcxjVsCM9ReRHHOpfJVfRCZC9kPi8VFf66O1u7cr
LE102Xh6GRynh25NVwO1uX8lgnY+Q+YM/IewSsNqtQ03vMCJwRXDPY8NhOkyaYVcC51J5SjBh9St
+9A35VWdb/v6x+L0LatfCyj/F0mzHXu04jdkLmqszWQ9fcmHcSe8pYKjASGB77Ziiwv3owdk/iN+
whzeIFKCYJ25zVf4ubyNho2ebKK0/pzO4gVdHYfWbkrfh55xi9soUJtg3rngXBtW0dlaBJUegH3z
uCBatob28hUf8eCuw3X9rNQXS308R5CG0lKu2928gyUwvrD0uYqXbBPdldfeS208FNyS2aFc907D
TdS534zuXd3H0X+yznz60sjx6FudE9bOwLUiuxVnL+6RjeJmfroq1nTg3mKrzuLLl5Fxl2N6iH+8
9IjWW3SqPUQQ3zqJv9F5F7qJ3Tixyy/KHnn5xEF59Vp7OPCf9YyLz5Zcop5Vbzzw0NsYXuBDwdjy
FqsNwjWcgFz8Lk9uqHYv80k6hu9tuuqsSwg/cX5uuQ/Ce0G/U2Zs7nVnLj7FH2tXX6u35o2LoOZP
6qnJqlncpl1jvVUZ2Dma1+Q2neivyKzDi5+ynQ6kxxw22Cq6O+kOTnTCAGyXT2CN+FK+gV447F+k
qzjfTCbeF/FsMgEorprpK1dxI1yaj+SoXepX6TKfzL3gcUJ7yl72agcxptvZibvYd92BKXUVXpG3
7R8fpuCwed++dxuLv40dyCncwo/89IBOxH4DBuX3d93vVpGHlsp/m5yvyTP9eZ9+M/aI37qP+Jwd
g1v/ih6M1b6GQOScbnG+Pr4bzvntsuWZ5WKVI232I1VWXewm5APULqPqdvSkT4iHRIZ6qW6r+o5c
FbuaVbY+3J6OulBe2Pp85bqbeAZjDlOp5mzLtvzCZ4nBcOAbP0L5Kj74gztTHx0qRUcCbYfcRffb
W3XQscjNK+ZwuSusyj13ItNz3NleFdF/76H1H8NLLDyX77Bl9wPDThCluTv+jkRjWJuZC1+GRL5q
FV8kUUHxJ8vHmKG1TvqOv3aNaslPqJb0jfQivShr1es2qmabq6zdIBM8Mlo+1kesSM/CbjmPl+FL
1mycc23kNLXLHcmmNuJKZgeJKfQLxl1+kXUGizCI7CJaET4fZptYdKDCx5Arrb2Z7noWUb3bThdN
WTftbunOMqEAIpLi1gbTY2SuvEA4PE6ol1aT5I3Ttnopbuku3HUYJ7dl9SxLb5XxaaXvuvBivIZL
+sZ2ec1GMoghcsJIb+/h/Avnski85Cm7ZFN3b4vsk02H10HnRzSCiJifY50cpsSmQCVzXjc9thcM
PaAVRN/C63CHSfgyZFXulHX9GI/vDSSIlYy3UX7w5vjFp3b9k/+Yb8ZVPovn+ZQvk91T72Hy/eo+
wrfuOlzC1xquyNitGM558lSjSIKTQk0oe31dr7POCeL3MFtpBYssyvwKsa+DsVVtNlEKRsSNKaGa
K847p7uZP903fluqZgaJBPv2x+6kvuk3ipx+flUFfQPOn3WXDCEdthJnBHib+SOOT8OwCoeNJRNT
4avX8hvs2YAsmbXOzXwWh8+0/Z6ljfCaP3ev6kXkihs0uybngOIWS6H1iR1dYcXP5/MIOMidKoLT
/rz0foAqusLtzGdI9YkP1BimfUUpjAvqYLXfiuVgVgWFXY04aPFBbqKnKgPJj9ine1Fd4wAecpnt
mGObQ1ZzalLIrGsu+UWwU7pzLfkVxjmUJqLX7Kie2WLqezArp/oW+KiSomfQ++huMnTLvVPMTjW7
rCK6ilIPXg9MT0aEbgjrkozu1AcrOqrexEQ15wpjeP7G0423FuxV17oEX+H3Q5ANfYwUmvOcv+ns
oKLez2ZHmDcD8dYzNa5LlTmGK1FhDApCDM2fjQKOJgN9l3RdrAvB3NjCOOf4nSa/8LvSs7xnts61
V62j5kNRdlmwz9VP5MUBDaC2YZZBbyc1T3GD+Q7QoDWuU3QiAPbxQE6kariatFNwCWafEv5nXebx
rOfAgp0ofc4ZpusTSRN3HpsGBUznC6f5mbPxgkmj5a4Xdkp/1PpjelG9+Jp+aKfqVSnfM5B3dvkS
38qT8hQsoS11z6wAy03rTlfp/cyZ5HVO9RS7Ze1VNZ0W3OoIiyYYk9RjEaOFDt5PbFewXcyxQ+gI
u2ckyeAFv9gulCRbHAZH3Mw89VZ4Is8gfrJ5PX+G5UW+adiqIZ8AhQC3d+9vpDQgoDFfpIN4r89o
Z6rFYaNP1zEB253t6TJ+KTPHhM1FV8fekG3QGjRO73NBpl+l99gtOuqLcTf99pwRzrHCaYxhA2dc
euveTXa2os8Wyap2hnpvqh2QNpRgbCNZz7brZJ279aeK4fcJfJK562/FJfsR4PEduMLZxD647yjh
PuPfZA+IBEELu+GnaJ++BEewBILCFMqRwjUL1+W7frGoyRBzVI/CRpYh56O9IqPEZkre+OKVX7P5
WLY4/w29N6ykIB12cZCMKOdnW+yVtW4mF+GVafsTEnOeACkoXbSH8NeOSXsQyF8Ktg3tUts+y5NL
JkXlj8KALbEg/8IVxXFV4eRVhTep/uizzBv7/JChDKWdtqRX2HHeVP7+UX7/U2Ox/zN/2fED3+9v
+dfp2f+LzjINT9Z/MBgriWHJ4o+/n4vxJX+6yyTrX/CtyjAt/m369a9zMRJgDVUheUuRJZkJmM5s
6s+5mMbwS7WIiZZ040/f2Z9jMVX6F81kjGUyUbNwBqvGPzMWYyP5l0gzXl3UCUzT8eHwU5BS9/dd
U9AJCIVEIz9EBKI7oaESMOFA2wFFV4tpOx5aQk9ixdWrmm3m80TWN1MXcJ/sAVpTFqqnBKyb+KNH
kmme8H/D5e/1efxkkZ4bH6kVlOIauYuqf7A8HiW7rBVyZRNMtcsWD3vVn8HkpAW2YrVxW8h93CBd
FqDTS8QRExBqhxBFTCOhJEsV8qxQMOktmkwhvmetpjhAdsb83rbgTs46lpF8L1hqdkUvoovkFi1s
icMibS/Q9dRnwDaJsJ0tLSnRWyRKDkxx6ts1wQIaY+1UyCn5epgPimQXY5vHBylsgNPqrCfZqlow
r2rcGhP9ydQn4Y3wRFYM9gi05VuvcAbIiQRhEdIYIxFWowNHfTSSxzVIGS6bouiKQwuLiZ5l0EoF
9gEKFkgOMIn0HatrEQNeUubdK2tk2TgSZhNHG7nRynYdSpXcfjOjrMINRn5CPYR+zN7DpWIrTaj9
eJJKhYrLLCMjfoIsXbq5qEG9k03ct7o6tqtea6Go5x00ySWR1fsodkbt48BDf69m2YZ5OnsWM9Qq
WAZ4DgrZSYJRgBiqwUP4idG4UScVajG5BcE7nR3mLYw1YgVklCV6bGomFwWSB/8R8HAMux6RX87M
WNkj4khwbU8RkSRehfvtMVaDA83xHLNACIASNKAaygLinYsmRWsveDKqYKtiVmbnW8vC2pgSeqax
pObiyqN5zx6yD9mYUrX2MOIL/S1H2DivetOIqcnBXJfNWTOrELWTlquPi6UbsOa6UDzIv0PlmC+U
WK3Zjt0xM3MpfakVpKOOWQfQlE1Vl821GemRJcIT6E3zG/BXqhKLkEyzRueTVrM9jERJ4s5g5YNN
JdcMFx9VN3K+m91+kYZRfZO4EpSXEUkmq9qiyTF7DRNaa6ZUUqwVKHFTWXlChiRS5ALh1l0rMChm
taEI8g1qrTE6A0lQCGxL00YAdD7kGnaDIpSmd1VBzco2mNS0W9fnPJznwiR0w9LDIAS+rSIhHsVl
MtZWELMxRgYP1njS5JiqWyxgxCPcr0ZnQPKPbENZGkF6bcwebygJLhb9rMQ7n90pAxvNr1zO1OQg
Gg3CJTLDQnPOXWKsIRbqSNcFiDAVionIVTV1aoj+LeCqk/yT9q2qwKWcOArsqGw168UaRAv/GPaX
eP4xoqnUPjtDHVk7wg9ORclOmhTili3Wg9YRWFxW2nNlslYF/DxbZkozneqBcYjwXwgmkGRgsX6V
PyS227h/cHa3vWDoOVtedv3aTV9ic1pN89go75Uy080oFsIwx4C2q98D2FW0IlIHmrjLrSF7GtBH
AQ8tlDb2MjTwcLSWLrgGokYtoMqBmmOdEJEqBgqio50F3JgecdZiWklFMKxzWILkccaEGDwQnZhe
u1kVELxEQo76Eb+h0wIFqJkDq+o9FwqTu6eIE4rqWNRQuhttrLzqZjlzMGpxU6/6GefVK9kJQgl0
XlTpY4JqftWJ0IhX9YSH7l6X80yJik5wtMl1Ul/zEnR4PUnTRk0jq9kFKWk47dTCZlWA0ezJP0Ju
ltT0PkUYh9pKLyFPpzbpnkJNoRAPVwBK5WsdhstRKePClvCT7bRMHU6tVaI2eyzPTyqiTfp/Rgvk
J8TkGvYShXVU4axjzy68hYvQvaUtLQDwFMVi8tAYynocdfNbhJpJO8zX2iJSOYrJttjqo8RcoUKS
b0pVcAKYiVYBoWL4bM5GSLmWsXgAGV978bSkl1Ea8x9SZpbXQIpR3QIWnSsfne2EundpWJgHXMQK
Khe5QpUSTWiF5pklJH1Dox1wEJefqZCKr+mEjo5JV41ImAja+Sajnzno7BttbI5ztZkLJAPobFWA
6UHbg+91oLObHdagNmIEXQWCfiB+sS9Pehf3t1Ky5GxTjq3It9KU66zUkR/ICD57GEjMJYoKqPNc
5nQsInDIs7hk9zTt+UhmAfl+2EkmG/c/MG44twlBgp41OlEjtKQ1C4DhdNao3ctcj+lz+KAweLwH
0QkskNdOGKrVoa6k+S0v5nozgjQ+haLJuRAiocpDKbpOXSZsCQoI96gSOH8gyOzQzzfBTVUHYTeT
igRXROADCbUGMDlek2wzBpLcrrAP0uylhQboelaEN0Q7TMd61TrD1kWAlHXmYRyjedukbP6jljwT
om3UVxOBHhr0uW52uGYX3kHbPg2YWG29mYWDCcLEkUdN3ulqd2uR63KRySnAhNmUWLm0yEZhkTGC
6huRa5kl8EiGxLcuVOs4EcDstmF6aYw2uaVYUtZw8pluKALjuL5hAoTk1nxFNZS9yTO7btFUuXYg
b2yDuQrfxAVRg90v41GesnkXjEOFKXbMNmrGA2Q0wnhrGmjxYgJsWLvJ+GJEI+tLXLfE5KFMNK46
iTHAXPSaHbux6Hbb9OyADBREdqpOyYeamCpmMWC5tpg3gkVD03OFZqJ1Q3mbYBhEiwHAz9yNyVKv
+2JmMNot6VMsDGQs5gGDRyOxjvqIkRDihvQRoKOyR/jJN9JmRBKthtR6lWFd07GE0tFAL7+BMNk5
areQ5lkq1pEALvMjxPaYZqB0q6AzLjgH1RUI+X5X5TIrCUO0Lo1opdcgps8GAsUYa5AF5TQoZX7M
4joiMCM717GKfY5Sk84PgjgeV3oRCRN9XxgWtsGo2HEYE4SEtG6FfED08afAaUKvv0skMh3Y4dfm
ziqjeD0Zg3FvpZDwAVRp+0nNjYuQBPmLjBhha3FZclwyBi+X9KwWkFArAkZ9vVTVl3Dp8OmL0P1I
ImIFIMrSvSyX4zypdNJYKtm4gR0+6BYlaYf9KpEqgL+1+qZ1w1cEF3cV6krgG1mCElhiRgGFElKc
GH51OOPvZoMuPuaxuk7yJOO8nWWvrbCtoTnZZl0s7quOTYKl5OcZXBUmGDotXOdHQ4GQXwtspBYz
qFatMZZ7LHkP+Xn0mOXWdRifuSYUloWxYmUrI5B05VwmaXNU+yD8UQ0reVfKvrwSKVOTtNOV60GP
5n0STBVtOU+LicPOxLGWY4T6Lhapea5VvMSiplp8+OK5AIrDO57amyk/sIicNC7Ycl83l2gNORp4
Wc7EKV9GA4Cqlb8rizI+0AEIk+Bbqsk5JMOLPINO7S4VNeGe5HhtVy49Lis+IlaWEKu1Oms04IzR
YDIlaqwd6p1lU6BypMXXn6h7k3PXgrhJhz6L1soE/MAGSjCDoCURV+6G8gDLh+DghCsWkjtiAwQo
gwKqcArAmJITGJZGAV0o+hUEvVstQGMeeaezduuSNoJxOAjCR4+uYBdkbX9sFMBQcJWq3uf5ymgW
1uVXNLM4V00xB8fU1E9c1qbTTKZORYouoJgly82RoNIOtayBJ0M+tnpC0MfEQL2bwvJQatRuGuXQ
qkzAEsoRPUCcWgn6dpltoULXsorQ99j0Q1SFhFLYYYTJq4l6NNVRbO7aKo1fBgCpVNhW4ONkKg4T
91wzyczFCrXdCAQN+4juWtwVCmMZccGUhOQuoAOhsbAFWdfew6EOEICn/W5WOWOmYZDfUGUPG7Et
eHboRe4iXi9+QTcfgafNaC/n5pAXWedGBrmNstrnvlm3005a6lOnStK10pBmqVlqbHJrMV/1qH0q
IlA9SNSQekUZA+jFFAO3Fop9Sem1CZUCfZJoFSsY5wU+pgCr2mJGK4sV8k1S69c+zTGly1T2fdvg
As17DpypSLgfm8Jto0mx6bWaaxgm2VojUBI1AEY97NftscaFy4c0BrPbwHt2RsSRgPKImJFDa9i2
FbupjgTW137s3msrynZaGutQm3Kdm7x461BkUxUu4soiYSmzTbjDo0v2gOh2ylL5iT6Ye4jo0i6K
0WkNEvtmaFMMxlMuYjmRb6ll/k/qzmw3bibL1u9y7lngEEEGbzOZo8bULN8Qsmxxnmc+fX/86+C0
lTYsVAN9cVANVxsoi2JmjHuv9a3yIY8Q5QUoL19Yfr/lGEl2QZQhHbc522gG+SMVUFm7VfiM7eaN
ATbtdU6HG3sSxd1UlA4ZhnzWtUXRdLT95NZwIXd0fZ5diS4UHocB+JtjeS/w2iJBFdNRtmS36PVy
/82E+EgtGoGzgfVsmikw6hPlp6xvCInR2MadkcI152EQbSxgq6CS8UWepuQPx9a8n2aK6s2Eenhl
mRlwcETd18OQA0TEteNvFbDSowGtisbTjJMpxbpFqpJTE1TX4s90xvJKlUNyyBt72FipW91zyycf
h2PGMqyHjKsRzaUxnE5WXAanoFDaPewksZuRdF60Oih3kIKLn4y1FLNw/dhoofvmdkN5igruidxQ
uSLjYCvWaiLBG717glPXocClt+F96fgJzZq0u4e+9t4IF3OHWcIBiYOq6FZFBCZMAh3jw4KTfQNf
i2qnG4x3YKmhZCkrPpBgkT9y2e1fJzXptz74rYtElNaGCnt204R2fMQCPq7SJQ+R1SHbNfnYXTuA
Hyi+js+Ce8GzW0ThN2ViZKPb7GyYmrRu2WI2gd2kRzh74lQU3UOBW8SoE6LB+ni8cPWxekvsfj6y
zXR7Qy/Fa9TRRFtQtTdBX4xPJZPluezJbSfsjFNdGHakBtTaU0XM0yaSTXqF+pJwNu7Rb3bIgUBN
SJXRul31juh3xWQHF/Y8UpvVuWjnKkyOluPgK8rkKRtjQQuoJSUvM8np8lF+NFZhv3BDGa/G3iC4
wwJpumtZh48lERSInOuH2aVnMkuTtTOAbhKNiNrdNrwYyR2+bLHFHbqkpNqxRC2T+NF5ZWD5npsb
173R+JvQmR9LK682bR6YrFKUE6K6vWHBHn7OtU2WhhGUaNADSx1wnS7RyBAihJDGwRnbW5F2xs4x
Rf8UgWHcGOWyqdjuCDCRIMFIddXOx4PxULj2iTguYx3mZnAgQWdcQaVQa0sR3xqVAAowhhpXLt6c
VTFwr9d0vbutHQcoWhxLmvvD5Gbr0KhtZJ9BVRNEk6aEuVjXTgE2syaJZmMb+lul+8E+UBHYZ76J
lRn39j6uo3qPX4Qub4UuCyF+fmA/7y6QuE+nGTP6yVdJfQEIgbunYdUcNEJ55OXzY9YQPS6tsuLg
aT5gTLA2rt4dIyNx0Drq3QPW2pRGQqQ9YH3O7nQddxq8YaChQSW+Dck0r/MS+FKU+yAShNk4lJTt
aF+pILhpUrLU8MX9wAYWXuBUnABME5Vmct39SQCctXilEvyaFAiPaVYTqR5xaPMK4gM2FC2hGTEX
LxZTDqfNTryYai7f0rmiF6aoNHrUbRpiOe3qtq5Lurhcg8BEOsnSfYtEsHcCnBDETNjfddIi6GZo
cgNFzuZ4g0fMjgbEpdVU90c8XPq6hdfn6ZgZ1lxd8yOehO45i+uFUzrYt01YGbvUwA2pO9J/Yksm
XNqyk7fY8pF4zdi4CvSHnOWL+AJpKZwY3UccFiF4rZSFz0nvEEBwAubCKPP0EuRPfyEGG7oPTBh0
ErN2HIz4ij5uv8lB5qN6mocFDZ2TxBiQpQ0EQieFzefzbchKghcdLEiBYNvAuNmkBhU7dAZudhuN
kUE3b0EdxA3eWduSb3VYGpdqIPiqGkvu0MVsIWJ1mbdRXOUvhJtOV3rZJXuz1jWsOVV7K/GBXE1T
zkwdc/Tb+ZTj2cCO1uCl+jaJcHKJq3LoKrVquhlhwz+Tz4cNgeCVB0GAk7kCU1Jfpej5UINHBKVM
1rRjA0EyhcLvhw0Ez1+1WWaRCUUnlVib8a6J1Q/fMefLbJyHgxlSllmVAKl3ThaobUTUJd7wiKxQ
rvdXdk2fF/pBv9XybNjYgaZq6jlDhWfDz9UmtjTtRM2UOhiG4JOMp+g+BMW9ouosd3orZkAIuR2t
40wn7Mm2gBqRgHQaoB1faKau7kKoOJduYgP1dtA6D1gzV6Xb43TVCKDZtjm7oRsP2FK5t2/HsocS
bheL6i3G/9jComlibCcmaAFyBCqLnc+06KXYuZFwP4UQSnW+2yWqHR4NRNIIwS0Lx5ivOqi2Xeif
cHpOG60NZ4Qs7lLmTMhYYU/CI/Kj0Fj/ltoutQkKOujWkX2HHvG7mLK7oqvXFiZAr5eLPxvG0z1l
+LHaN2pEBMT0hWMf6+nODLjWzmZGhnwcBlyOwnpjZl00byenb77bmb2cn8fOeNOaNnwA/UtaJzvN
8BgSaUApqlA7QF5o0g3kgLosCYwUiO8XKjfFH3+URFRCVYkRp0xvQ5Ca193AedOcBCdKTY33qtPT
TQaW/2eBx+mHHhmCX8MxvqGTJbeeCvNJ2KV7CalIM7i4Y01QdiifgoKbOvBP60avnJ6O+hgcbFuj
PN4JCsaGTkAOGZbWDu4sttPGromqbE4qLZytYHRyT5Xkktnwom3f/JbZRNiUEYcOMqHz56Yfkbfj
jFpnFWlvbTVfYp/jfgJ6gzIjyQFE9e052v5UUXepxbCAqBq9q7q7BrWcYIhyauN2tkqBINAAK5YM
8zaMEx2505x4VJ3NI0lkGJIYjyvOBYilJnJEQV1QWlBPYmRBH9lcObOUJxEVxzJaNopUO5m4z1Yc
Xh96G+0J2tsg0F6bwuLkRCbSaxZXPwJAOxQrlMEJJIbULczsZjJK2sKCT5xjRLUSFDPp1VvtPTZS
2tluodL14CeoomA9b7Wi5cprJ9yr7Kz8aFMjfZ7jaG9KFk0bl4YXAnQ69FmI7LWIIq79uVXT9ZfG
21SxXHAxlzuW7ftRUI+wiDLwKKZdzW3FOVBvoJ4Sb3OKekwRCaY0RrL+UufB+FSFVuvVOoluFMxD
wtWodNTaHN3WQ1heBlL6V7ay7E1liDtq6I8Vvd5tqWmPcsKc4KuKxj5wOOZTBIJ1VLfw4y/wQY3X
lG0UI4276Nj1V4nTpO+tYEHsnHKEiE1FAe8I1yBcIYcy4EZqTqTYiHHoNy0hFncqTtQ3wwD/O5gu
Jzec1YcxGZtvVm+ijfZNk6s2+Va49PN7KyGiYp6S5qDX1bAVXPb2/lxoC7bD3NIycW/twEDG5GT+
ihAV5yaX7sLC75s7Hccp7fl4uCsEk3KYlbEKRdA++THiD65C6fOQLIusSEDEZMZAdU1mhoWmAyDH
KtKYxJVpNnt9gl8KJHvYxSXApVW3cJSjUHxTBgXWYkICMbRkWFdGrn1vKAmc4CHVAAcYwB0snmOh
l81tILJ51wRTfKV8OTwEhqvtFmMQSlkrooo22dYWzuE/6zlBxZUb3w4q7DZYfeo9JF/5QCOq2JUU
7I6t5UT71rVxSjRSHjKDYrBfJJeD3QS7UVGRFgUGVUPP/Ms6HeZj13OYzHmtn7Ny0OPhkAQ765BI
j4OJAm3ggnDV4ruxCFnX4s7eQobzH1F+U6mNK6Q+U4jaxZjr4cFBHIpICgrqRZNaLXeJnpmAGwxl
VWmwHvtCXvWpnHQ2ugHJEFlME8ppAxNd09uo3uLS5mwHYs6kWXNFE4yiC3lS12kizWBTYglFE9i8
Oq0FeQRPtYVxOMV0za6yESNVJL0fKXM3nXOrW4rFARtCTn6nG8MhLq9A8VOLg74mzOTeh5d0Kxvf
uKAg4RPlhL9qT5pBdE1dl6TNqose2hJQYA1Gh0VMA25vqQpsQEd1fWXl0UPUt/edn2Y3BagUbL4G
56PG8DlrpyPwt0BS3QSYULDrT8WujzrS1du0uFrMPnv0Rtzg6VNdqT7Lb91WiTcz1Kh4UvIY72Ii
vSHHKjJD86Hfk13rXNJ1yTgBdhaVWTf8rk3dW55UQBlNK6yfKEzFwdq17PCmtVFmSdBYx7JkKyS2
CfRKUsAVwJ5cs5CVrjfrJhEKpkS3QfGXGOQhBmjUI9kIOAntVWWeAEwM71VGaM/UuxrVs/rFNbmM
rHRZEa3YNd9J0x0OXO8mipEckhw3JVyPvm8piytTctqfEwfFFQRmYmGteRo3JrE0iM54EMWbuoZr
TMrqMCPFzheSLpufX5YnmsrZXVwFnP/dRFgPXOxtAWirsJ+nGP9atK6CPi/WDdumgbZolNHaNKGO
vmdtR0VFMwd6MErGDrwLB87lS151OT3ZqRYVSexpyQULwFOzkV1kvmM0d2nStqbf3wrIR8SJ++Yd
EDkT8E/mDDAJCoNs5lHCC1q7kWz1xQEPr9xMCRUOBtO6a9oqLbYN8PvHomaHp1JZwHEap/yWTly+
LUY7OGq0wYJDVOVRi9wG+pRHXIv6hqOMKB966/w970gbYu8hyYov+rlrA+Sls6aOVMe6E0sm9QVD
ocjTcLSj2KnSe21qwndHuicQhs73iebQxgyB19S5uq0ZSCsjj1TqNfQ67qLMhlvg6/50aRRzSS/c
aKwHzTTJJ5kJgDyUaS26S5n6xc8iF8NJ7yWzvufGNhw035GnOgnESxQOln7o4jIm3b5J0QyRQoHE
MVUkpM1u0V8LYFfzUafA5D4kQtVUdULWhjdLgBFdD8Q6NRvhksVLGhBtBdZfrq/gT/kQOypoIVu3
SMrrJmw1KlJYwe4hc0ubmCeh94+h29TaIW1FEL63mui4pGmMHglMgytKU3zApxLx3hZ8rrNl9jf9
FERQXTia7Y2+yV8nNq8t8DfEZFkrUeoVOc6UfOgiGP5R1FM51fAt2prc8oEBytX0Gn0YXBI7NX+I
gQV9WRJlTdYG975qr7RKXkuuCoexHbrvHHmJfrLqpcvcpJ4YktYDCYBcSiY1cBiqxcU86HvoJ4Qn
R6Qf1KbI1npvTR8uG8F9ZoKlIfO8tR+VdMQp4VD9rgOZeZiHQT3rBKdBoY0cG3s9nVyS1cLLzgQ7
AQvPfy9kCWgEcj8rV2cNu6miVUvrXeL0b9Lq0iZDlqpXReV3pSg1Xzn9YP3omyrb9xXNqWRonkXf
sZha1VEWFdDWJmuqh3Yk1hirO0mYYap7TbMcrwbTfC2K8S0gzf4isg3ipWPZonRU/e3kh9R5ooDT
Lis0eUghh00zbikJ14N91P1e7aqcKTv0nHozRtEatH1xIgXY3IeaXVyBJGQIa2TZwGVoc882kC2Y
nAyuImblIXOM53QMzW+VbRrfY5vxk2hF+DCCE712a/RrpUsvpcoJAiKDDSbcHCcPTtLPB3oz9xy7
TcTwZDpCnYDlnpAZcoVXmS5W10/qAt+o2jP6nfuO8LFHG2HqSRVw9IqcpMhVlFuF12kl5uqgR8NA
PCKEz9jRr1HNWNigiv5ZlU3yEBAjcqXjhfWQPRRXIDgfWZHMh7aCtNWRkoCerOXOapI9RM/QWjIU
4yUQ1WwHBBuUp2dbFniruqM+OM69lpLtPPXznV/pP0AiD8GqjSg6GFRbj7k+d1zRpEt7MTI2sph8
b6ZEsWbu5qhCKMRVdN1WuqGTBGrkpJE4at/odnhIcNRz47YqezuzeK1HFt2nZPDnbesU73NgsmSw
OAYr1dvmHfFYxZpUteIBIpgDfabHlsDRZpl0SXpdFYgBbDssARFZTK/A4rAfDCQ4V3UYXtVGZW4o
LH0nbB6eF/IYY52qeiRmu6e5O+ENwGbd7Jle5p5WtQQ/xCE+ZSASWDeru0mB5ILOcQqEjfXK6rqn
ME2jj7YYDchmFqFWbj+aV21ZFd9HUsTvB5YA5Hyu8dDnbf+BTmH8qNzC2WdaTAQuLXFhdSBkdX+8
1EymGVlCd4Fp3MZOR2i962/YFSC3mlZ6SHwXuSPaRmVWKA75HaJdrtXlDa0oqAYS/YmlWcnKH2bz
Lo4n3Dnp+A7q960n5kcnhMrN93OaPNgEMmI5a6pb6pbgBuBsRw9+Y1wGChv3RpAyc+GOIypistit
7VKFXWkOLdaI/XNfmzkO6t5p6AaP9ALGcUD4IOAkJVYRXiRB/KLCMISEncTtU4LTFs9TIh8YGsgR
K5FAfbXtPRmu+LT6il+pn53LDv0YRT9pQlueEcBnaDp1uCb1qs+gHa0qF6Ckya38yhWudVtl8U61
Te1Nlj68Meo1b+aEdh8XfbJpXRQnISlU5HmC45cFxw+ja8XbSM9gb1tkotIAMrA10zK/D7QkvKdV
NDxIavSHqPER3Lc9J4QqwfEi4WNhToNb/lzQSiAlwX3RG98+Or4rLuoCFrCWBOFPqh/UY0PSMIw1
m1BOc6UYZPijEBnWCD/K5vxS9YJYhKQ+FAZz9nLmw7gZtWBuLlHh2NsgKqZk24DAAXAWxWuNPqvH
KKNd1czVPaPFf4WQSJpv2IbWTd3ZLeU8YdK41wABcvNJuz1wAedgLGzVRBP2XrMJCQJ32l7adtRF
TxmMqaM+B0vOTy13CQFbm8Y18Yu1bX2VG8QS7mraLZMXVXpuHMkHCwW5VeUQwEtKBBZLGqYxAcem
ro3HuUK5saVDggzcduZL0udQOhugofptO9tW9BrrVLNxC2pjNOxaQtTaj0x1WP58A3XTapjSKj4R
RWy2+AQr+eAUqPI8Ec6dwbfEpUZ/EiQXqpPhgPG+1EA5cFOnudtHGzfTQTRStiIq4VgEo9QeBiuS
6qpLUB1diMyC0GtpKX6FOgmz9ns7mUK7QUuWBidauQOkhEqI9n0Sbp8gA4tgib7MWuXjqjAUdEaU
3dTl9XzVky7mhG9uqRvJR6gNmr+h6UsfNk3mveQEe+xkNYMnKClrEL9FvjpZrde5Oc5rXaG8jigu
31OPmdFCIy28IK5sugYppPahaurwMPkkQXitgXpmdMtgY1QwmP0O1Xsf6a7X6cK/bxH/5qA+8XQQ
6moklzGt8g9qSfU3B4j0m9Rk6lA8M+3Ey+Np/EmFYvoxl4NxbLFbv/WG1TrHIStKsHMTl61tTiK0
OI5FxZibGgn0MAq1dVlgTHBQRtGy8cHGIlXT9F0mh+nDDrkujUL4LNcTuW5gQ3pXbuArY+UYlTS2
reJOlAVduZfsJeMmK2rJVtjRbrhrdd/8UMBGDzVgqH0yEn1AElg9+ZQoEGIWq5n0WuckCVdqie0z
wR6saUrI6UZGZRF4bUaKAJlj4xCZL10FBRCYk5GM0Q9EnyHVNNOO665/0BK7SG8gzOoBojhrcrrq
toQAqWGTS0WKkitVVedctxGIjqNy3cTdBuUQccRWqu3uhFnqVoy8UJdo9tGJBJT8w85HFbdxwqjY
TcGYPju12SivLbux8RxIUdeUtAdi1B1CuPDrWHVL8D2JukQAveYFMfEgZpYUXsulijR5sGVpNG+K
SWTBM4tjmjw3DZcvXRdNuievDFgGGUI+4be9C/iTa73TItNIi4A9U7OsoN30qqj7m5jYzOQBDZHV
4hQo/V67/T+LEvl/QY79/13ch42Q+S+i7Lf0R9T//Bz5sfyTf4uyHVgF0iHPQ6dtY1F9/X+wAsf8
F6wBG4U1cZo00H8RZTv/QqdqYdYFSECxznb4R/9Xla3p/4JtIAHHEq/AP7Rd0/1PdNmfjbqOcBwX
orbtKt11lHLFItr+xcoaTeMU2U2re5w0XPuu4DwGxwPrgJFiIXDqOrow3MtfPqA/oAo+B43wTGVY
KMApdytu/6Y4M/377hjmqD3pilcwvwwSO7EFmu3m709x/vgYIaVuOJy07fNcE8MvMwsopO7Bx16Z
jrWx/H3D2oSdfyKZ4rVInpN0XyKNTI/VvKncdVSu9YSeHXkQh+oRo6nmHO30utSI9VvDzWxxVGE0
4YAlaNesYcpy4W1I0KRsjPCUw6KxQSOgLo1rnOhOsRn6i0W2W69s/DshttF1/Jb8sN5AKsh5rREu
boIO3cZYxd+n92pAo+1RjRVYh23Ti+YLx73MkX7DvRwHzl1wZzdOT9HE8/8d1wMiJPhZ/OE7+W0c
8J2wWMLBgJ4hpHlmaR5qdnOjZxxUJr0onXSWcIBpFMf9XUII41rOwbieZvv09y/pT9+RcAwXZaJD
II519tg0L+VUBDwWFuS45ZbA/d9tyi/M79Zno/a/R5xjmrwYhI/FfPB5lPeNSVSSoEsXOoe+9irH
E/kubK4Gt8BsBlVuVcLbtOu3LH9q0mtD3mQFoB3Weob/hIJ9Pa5qcTDQvMKLva3d5wTfTq7fOCAh
HY69NxEZ2QTzHcbhdbIe7YwyWf8adNdj8r3Pv5g/f3wdBcBL8NGZyyz6/Dr1FDoEMMS6FyiwYTeo
PYBgxNswuBwmHVsf3up4cW6na1xy3kjClxxuY8lfGcmIFNWOtNlM34bVRTq/yehDCw99JbzUAZXZ
cKe8TOtmUw6HpNqEnefE167wpAUmrl6aSSe7Q5zGLtYd/j4aFgfIf1MD/v01KdvRWQsZhGQkfX4v
jBo+Em179gjk5K5SzVsK+uCR1ULc7XpmSyW+GPfGgkc5f6ZL18yVLNKg284+S0uSapObkjgugXU+
ekujxL8OpUCtXLKHVmisoqTbFy7LYVda4U7Njvf3114G+dmvIBxh27aUtst7nwUwwewvnTq3Rw+W
KfUY89KCSpeRKUkIir77z5+lHKr1mICY7uc4CEHWpY7iafZUhMxp7Fa6chwEVwUyqUHvt39/2h/m
HbsYWx/+IpPL+zL9f9ldptICKwYLzTNb6xKMMNprlGGrzJQQBNL6KXGcdZw09CbVF1P+DwsLT3aI
LLIlm6w829fGkQDlqpW8IkkU9MHaeDf1dvDFHvOHp7Cxuzbz0NAN7FKf3w8dHLkxvKMXEt246vKK
cr6wpi/Gh7H8mLMBQq6C67KX4eLS/9npfvkYE+B2udXRt8YrsFE0mdANhRurM3B1U5IHvnyTawlq
yJF+s9YOXyzSf9gbJMYsIVg4BceVM6jH7A7UNVEUedxRlzbyW9UijdGnHkl5M03HQEYeI/iLp/5h
MZAGpwNS6nWeen4yoUaGPC0NZpR7YwLZ3qCC7SJcB8RCG5wirV+u/j5a//hEVlVHN2n46/qyVPz6
MRtVEgxEHXlxQWdE0GfjRufj2Z0zY11qtNqIFw6++HL/MPn/QVbJxR3Hf5Zf6peHln6GDacfJy8z
bmQN7iKwYf/0bvExKeuL4frHZ6HgXeY9k3EBZ/36LF8MIakZPIuWxpZoW21TjJCD7BjAyKQZX0zB
Pz2NJ+mu5IzLanP2cfptlAYpA8RLusd+Mgd60AVdEVi5SAvFFx/jn2aiTXAHOwf/x0L6+dUsPRjp
9nFnMiOEriY+JjgqKFj+PkJ+fyVTt0jIwwwpwNq5Zyt1F8xDoLs8BQet2Mj0W98n3ydJk9G0oi92
pt/WTvBmUghXKClswe70+Y2iyrW6oUE76hL7vMLaM+y7bslUTvSnqSHVpjbmQwOkt7HD499f01jO
Q58WHJ5tUzc0HajZLNxnq2c4YZakybAcMKL3uc4fmxiX5ohs0iNaE708SGIk6R1izG1POpxXz80j
EoCvJsdvM5Lfw9WlY5LooziZnn2r/oisuBlqsprn9ofJ7NiUuthNfrJLTCR1kUa35n/w6hxHOQjY
3IakOPuK40rN2diT924l1NUWbc5QuScbEwglRgGtNjJPUVcMK1dWitKy+ADmS5VoSr76TZYnnX0J
aMcltz8XdLlwzzYXomwMw3FQsKMwIWo8axdHnHbU4wqlppI3S4WBKoWltmSeP1Bl1TYEMxylG15r
og+/OHT+tglw4eSSSJPU0gXr8dkmAHKNHqIRLzF8JCQmYbisxusKNmQ11DbmlPCYleHH378N8du0
dqkMuyYhO1wOuO2eDUQzsEeirNXk6UaBWfaj54IQBC9F+ZM5A7tArnBR+LjQw01jb935KbOvRXKt
N9/S/qnrDqb2LQTKtOQllatTtAChhn0AMJZ0GCffLdEJ8icyeIgZArpNeu+HOEs2pXkogqd4eu1D
ipGnIbkam5u/v5rxz/r3+fvlpLsc/PBsc3iWZyNt1mwjxn3DdlPvhX7UuH068sekbjP6u3XzWuXI
fW14lw9FeuErbq0PkE3o+mYhVxh5XQ9PBsrkoDoJtAtR+2J3u9Z5UeU+51pb7LDtTu62qnboLnD1
9x5RytgBS20dbCr7Nhg2dXsomi00UT8+pBb5Fae8O2mkkKRXvXlhlW9FfgVz6nVM9hZlLdvrbOLQ
YCR41sv4mprbrn3uw/s0vUYKI7tLaAS2hFogw5cxeulnBPq05e5ncbCA3URrSFSo8wd/M90tgu55
pQ9IiFtURLdtfWHCza8eC5d6POPqYXiP8ZhEd7m/iYJdkq59QMiPJC7l+m04X3Mcx0tEV6iZN27p
oRTlmi2tCwThCgp/DjeIOvPw6Pj3VbdWziXZMxxfNHVYjqIIDCrnAgmhIhn8FWvfiCMDVVQLSs6D
NHhJkJDd3ejmNktgSqxKHGzaER9UjL/ZuA39ZBu1h7n/noXfx3wzOSvkHARcCfILM0gX8DgMYNnK
etPtq+qQIJ3E/dlv/PEC6KIhYcwdxkU6/cUO//uCyZhymPOUlnSdK+/nTUOxO2U5aG8vLCx6bwYc
jzqINyTMP/dxSroC6/oXe+KfpqjN+VcqSjpCGWcXKPTORV2Pyxmf/2ed9fQ7VIrf5Yvp8k9V6Hy6
cDLTIQewMxn62VKwaCoqbIqTN/Q3yK/wU9rmiTAzrAnzO2BEpX8r64epuxvFD0v8hHtLV2SvsLeZ
+iFsPMwWOc1nLHu916kNBr6W0Eh3NyzK73BtNJ6tXmL80nm36fuX8LR0yu60i4zEN3oam/DEpUWY
K4D4M5Cg4OiQk7oK7W140V610sPISvzfTIbhDoHEdXVvQqZK1zYgl8gjiaE4UVIoXHy/u+C6Ty/L
bk+aC6zZA5imnLSE9759UNF9Dsxj+iDUT9/QtQOIgwOXSU/JfTVVtKXJxNXlczm/48yS/kUDB6T3
1HQd4eNpcPG81PV1Ge5NA2W1N/b3VASUs2rpeo27bvb64cqCdEUoEDbJaivUsWle6dy2J39+LtLH
TIwrwSzrjW8K/3SbDceW+JIeGqOtvaE7F+WN1VAOQ41YV7d9diy6vUOzc/rx92/8t7MWd0YK2dQ4
WCKX//48lNuiTZ0Kv5Y32DDZZdS/yxp8libFxezTP/7Pn2YY7DHgMRR3jrPRRUiQ6Bt0Qx4BeetY
UMUbKtA3DnosL8cp/Pen/X6jo+RLLUq5YDCYse7Z2bhOmqU6P03Y9BSN9gwxfGChHkZLikeHkWcn
zohbKlnTdr1HNSC/2H6WT+9sNnFM5iwrDaDLSCA+f7qxUxZhl/C+I9lQ6ySNUKSZbvPFrP3TU+iN
UF/msMyR+ewptd7MKlEVspRC/YiQka2wu391Cf/DQOGHW6aNHn/55s72UTN1e0ugV/QIEt6mc+0s
VifsFQbhHo6azS++u98PQsuzKBbhQZUUNs6OZXFVuFnXQ1SsCxvplnZ0dcpo3HYAi4EYzxFkOyos
v1jYz18SVD0hsiZlf6r+KDXOF/bSnyuJ546A2+G1LAZ8qerKnL9XAPO/eMHziweP4jEm526LYzcu
oLOh0Y95gAycsrbhktgz42lBOWJX7uPSQzb9Yx/VnmNF0/bvk+J871q6AopXozdgcb7851Lyy02Y
VCPLRLzaYLphpYXlHa/AZNg0yzChO4Onz5rzxSN/m4fKYLd0Jbcdjtlc/c8GqBXqECd6h8K6LOnQ
avUVjibPGSZE9VqymdEJEC5h7rqugk88G1/Mj9+/Vcg7PJi6DqdbLnqfP+oo1ZC1J27huVhrnHhC
219wbKonag3t7N79/QM+H7m8LHORTZpiFWfp88MB5SXbJ7Cr9PTxphmwSOqIURUJ6JhJnHALteBb
m3/8/Zm/fakml1iKVxbfp0nb6uwNMaW2MwdZCIZqrBH5QD50ULp6FT6HdV12H0lWRF8M4H9KQ78u
bsq0OPpQdOASANhInk0WHGyaUXR+5hXqdo629G7JobhU9aNTwXirtZVecmJEoVQjPnJBuaEHyi75
C23RefiWJFuCR0KCG/VvYf9IG5/m8zZCtyCJCy2u+HMq4s3gcuUl5xTuIP9bt7ztjEd+BrYRfoBc
InSaLSmb/FMtI+3Iv5yLx79/uL8NH97TURQiOPAtpeuz9yRmgca3SnJvKut7f6i1dVUKvG0jAD1p
Q/H/++N+Wxio4TByljaK61KZWL7rXyboOJSTPZLtjQiBayAaMQ4QLrLP0tykafoxExS5bvTots/F
7f/gyQaP53BrLeWyz0+eDUR8bVFFHvGZP0k1INFikDD8+lDbAXzfEk9AcBhaXveLB//+CfPKFASp
mHM4EObZ+kCKetJYBJPQpdR3k76ksEQOl62pdddl9tVO9lszQvHZ8rkaYqm9UHM9my2pBLou23nE
wNvQqGo8okLtfdaMBznYE6HD4zZ3+/yaRlng2WlTeNjvvpg9/5TGP88eOjH0Q6k287vQjPn8YVul
I8esHkloQy6RgWrSNbSEj0bPadSE/C2ijY4ycq8bwUOv0T2lwxodBFDCPD0w4OcCXKOeoFDdTAnS
KyBZhB8FWFuQpjFB8vuQzpRqt7p961YHLvbcQzHgkveCsASJC6FC1RvNF1idTCb+ZBIa0ChqChwQ
qeb0aYi2LVYwTjxkiPKwS58fDb4LpMgXY/5PX4lcvn3WEZqU9BI+fxp9bKggwwZHGfo6MkZ0hjJr
L1IuIviCjPWQ6ytoCdKrA3kq2gbrDxEuX3wlvy3cS7McGQGFVPhp0M0+/w66LyMcSVwFjD7VVjNY
q1EBweyfnNEJMLoCMQ207d+n3O8jn51YKmn+0xdmHf38zFQhu2rrqvPmdva6DuAofiDwB4KyiNBX
f38YTQx+3KdBZ1HqoliMRILHskt9ftyQd3ggtaH19JP1XtyxtuhPMFBs0pqCE24If9rwV+09xyxC
O7P2CgKXKfqQbp6szWTViJX+OF8EhzH3jMzL4PjIH/zZjc+de4NEJ652ygDJ2LJg4wq03ha7NUNI
W5uSEusBnj5ew7Te5OZdMb2OoD/DaYXdpKAnqq0zfc3FiD+Rm+JVwr4bkzhfrckijUMPYVYlqT5s
pLkmrk3lntPtF0cgIH5rrxGIRykj3GKRr+TOj9cYJpZTt48nY5XfWjfzbYvtkuSXB+cZ3i8KhBAm
sbY38j1kY1fsxH+xd2a7kWtnln4Vo+73ATdnAl19EYxREQrNQ+qGkJQS53nm0/fHTLucisyScAro
iwb6woaPDYtBcnMP/7/Wt/zvmY3pcEPteTo6HOk6l/4HRS31Zk5uNrfYVxPnWBjrqlpXkduQVqLs
inrdyE2mYMo/grhskFc6WHs2/JcAGsAoTOpmbHYw8Wa+Zr+OnuroQvPPQN+GCyi3wUE9Do/9O4mb
T+qGZPE3gGtdbKx84wLCTD8ecq1Bl7yOoXqOrwAuivg1TK9SjKXAjS+RqfnyDHUaEHOiqZzvwfn0
xQz926I0D5yZG+gobFvpwn0cOCIhkjH1JgZOPTIMnAI3tkVRRyNYWw5acDYB43NDS/WXUKbM3RcD
94/jlu4Gg3eulp8WaUMjH7CsymZJJuMqr6IFfv9lP3Ybgb2Vt2XQy+mwASLzRSDQpenfPRdw+yZS
AGo+lm5TrP94+5IbjszKZ6iJ+iwltwhVanuDdZqqSDZ8cbHf5iH25RR6DNYmZZ6OTuYEOwysxqrx
60XkGW/r0TunQr8uMAEutDF59hsGQzSW3Rezgzqf4E4mB66LWMhmXbRpBXy8yTQOywpxfrNMI9Sn
siMRWM9QtUJY1DfM2uk+NLRZAyFd9APDRZOYYKu7ULr0SKdlyjZtlSfBnqCAepm16htaW/uMfZsK
tt7oiE8NBfXFsPHcZqbKfj5Gfn9qbCEYnPMOX1cQWX389fiaiJF2yJXoRLmvjBZTF2rPnj0jkVqz
iTl/6KMvjvfzm/j4xLimCp5rllIYjn2yauHhtGuIcyXbtBIerjFsTLM960p1TyNHMK2mX8mtflsv
NDQU1LIdVVoqp9STu+w8RNV6hySKwkdzloiXBDqW3RPQ3o/l7d99onMvCBnZPAylo5yMwzDPu5qQ
u3wpWIs2pUI1DiYJ8wxQd6tdZr7jnLEtzr5YEn9/qIw9RbICq7ZJqfPkYOyEs5ExyzGKql2Jsa5e
IbdRNglB7pjyAbpF5B9+fqe/bz80Bsxc86QVTuvRnj+NX/bcmVFLKDUx+VJDB/25ocrYd9Q0zan1
dpmK/rgxkx4WXEqESquWoIf6wO1k/LenWRiws0qLs6qjq6fnOBxQIBBKLV0q5JUODWZUAoHBIoap
65VEJZQM4cGEn2xMV58/gt8H1scrnzx1vHitBeuGK1tLa7C9VUdyMwZNw1r50ReP+/fF5OO1Tj6b
gvqzxXRGvngpnkg9BfTRasggiWtrjlNz0NWoXEuDNuDn96j/9rlyXaZVpgKqZCg+P77lNMQMXLQB
RUDQq2471rgTReZ/sZf905NkW88Rg4UCVeTJJ+pP5NqLQM2WmIfn9BATc0QPMc4PcSYGX4kN/jB0
HR2VEQNXs34wfz/eVIRc3JlyfNXRkLyGZvyOMQGHkPTOe1aO3CtXOXvqILGsHZ1Hf0srdPf5Y1V/
X53nn2AwAWpAjlE2fvwJfkWzksUR0kj3VARzOT2zAvr2UXbAbw2po+rCfQ5xb9Ho8lkfBT5sGgGQ
xAi3Rmp/gBxpu1yiWrWtAVU3Ys9Jll7hBgKZNhTGv73C8oMBzTDQOHrx2D7+4FYzIk0ii10Gkbgo
OoCovl6szSom7HBcU67qyX4ivOnz5/TbwNDpL1MSQoxLyd0wT/ZQtvBwYNVRvJx9umsYhk+iH1xH
tx60NLb/JxcDRgGlmpM8NZqPt5h7NoazOohx61c+q3dMTyOW39oCXB192797Z+gjwVtzeAM6/ZvU
GN2S0lcBDQ/IjS9VWWfbwnY2WGiXmYTH+PcvNivO2Itqc2X/5M68usUbiuF0Sf1yi4VpY3h6twB9
QWJxaL5/frHfFiNsOxZdBPZjrLf66cZvFAOiNny0SyCZFJ0iGP2lYz/PBkuZWt0uDXrzi1lKfnXN
k8VIgAazupBqiO2hfYDlsMkLOPpx1iqk2EPwnwba2EQpxJI4YxkQkRuozlnM1p0M54dp4nBmDkLf
W54N00KzvtCt/LbT4pkgFqBOQ8PIVE6FasOIKZ1yJCCIwhYE82jJhdq8lDkB3nlLiGUcXNpJX3wx
y8yv9cNeC3GPPtfluex8hj3dnQ4mdkE1ATHHh7RLxPSCX/+r+v+PNuq/r2JTDdJMSEmzmWAeyKdq
Khvtka+qMC/jJCjWSpgj7A0oTytpf4V/qnjBmHuFB05uRwGtq3Xk9zpuH0d92gcB9CbRT8UM2Xlm
4i12vTLDdqR2U1e4WD4fmR8X0Z+/FL83mwTKdQzzk9kEEnDVeyKIqEqa55qTHpvSg7pR+9Gu4Izr
aN+C0D+E5qh/8frlxzfBlVVK6FTUZ2Q9BtHTcnqQ+XpLO4hvImy2Ef52ogrHbVUmP9J61Y2CKro2
UBR70ie5eQhWITjIfJcZVfXk99P95w/ipLvw4/eYDvWTeVlHO2mcLLhDJHpLgSy9BI5iLrWSHA+b
dGmrWjk1+SB+nm+mxnlEeaMsUsiWX3yvHz/Xf16eopGOu4Nd8qmCMvRaMjEiLt/VqBowMN8KoJyT
UC4x5eGf7sTwxRU/foD/uiKnNIOmLXHkJ59CMUDqo6kw0xYjFGrGZBHy6k65DTAvGLVt2UFLwbP/
c8T9f/PRfzCf/TLmls/N8z8zUY/P6dt//sdtS6f4H8/Z93+4z+FrXv9jVyf8U/1rQsSPP/HTjCQs
+ZdEIIl28WcG6jzL/IyIENiRwEdwyFA5wv2YZP4rI0KVf9EP5HueJaOawjnvv+xI/E/qrAqj+GHT
PzM4uv/v//XBdFKf/POvGaYfh4/BPm3u4OKW4k/RG5/jW3897DBxCdjnk79WoRPcj7B7UPDkOZVu
ndJOE753VVTcazJ//uWhXf6cRX+9rvFhBv/nddH7zTtvBJenHoBpBGlSCMiyPDmVr0WrrqMaSVio
ZCjEPr/Wxznq57Wo7KOunE90qnHyifAo264D/rBObFL87DSE6maq0/Lzq8wzy79Xi59XobM4737n
F3oqTK/RTqem5Co0stNVU6f9GtJvvK0jIzvrg4Hkitxbqfqmqvt09/m1P047P66Nq81ALc5IsqzT
lcroWapsAnPXA5o3zJD6AZ7TOZDBcK1WuP+rQs+/ONn84QViaKBpYTizH8aYzwG/nJI1w4uaXCF0
qvfKEPQELaGE+HHXKI3gi8rKH57sbGew+RwwUCCe+Hgph6W96gXWLVEX4aXqDQh0pyzceYYV70U9
PoEo3ttTlxC6BWHw80d7ssL9fLYagFvuUmdNOVWnYhmOubYhVkUH1yEorGmjjCWFgY6w37SXxEqq
E2jGbMSiA4ca6zPOd0lClDbFjw4LqBso8Pk+/1l/evyanNv2jGtWYfXjM5mkEdR5romVriekl5UT
KFdHEloZtuX680v96QmgmOFMiTaaScw8+X5kGaGA0sGxdL6T7/POM14CWGZPWVcad2WndEuKNG6h
RBnE0IMoKdljkI8AYQzleqIbfRVLD0HT5z/rxwn95IMjW3VWwSm6ho3nZOoyUqXwmxpEozpoKMRg
NLHpJ2MgX4aFQ4urtBP7NvFHeSSTRoMc24+Bm3pE0EFI7896+EAPrTnw/xolbvhaJxvChxFVHlQk
aSN7ZQ9vs7+sK1s/hL54SWOiJMEo0CHDOZ9sI7M3bryhceQXt3ay65/H3Fx0tebS3uxKnVekXz+u
2MoD9r283SqwaGx3U4stMUIWBzh0gP6fB8r74OUo8DiU0DXUG4/D49ghlRuyAhEcpN7zFCQnAV9d
4TykaQ1niJCHIFhJbcx/bgY+LCq/TuYn7rgfvxfNOgcxilWgg5WTETKUHp7CwfBW5Lvky6aK2tLN
M/glqVGle+IX5DUbZjghdpq151Ok25eR2vaEC44eyB5ZeumC3U2j8ftVUub7uAZmjweG5GHVEWTr
qaJTFrbu3xQgcy5xTgaQqnwPKEw+4AYMYgMyp5NchySDAZaD26DYzdJrG4qVQU3er20Y16Hp2RyS
6oEUSwlgs5+y6S6myn8XKZoDqq5p15IQgS+mkN/XH4Q9Cgs1uzN9nqU/vk2tMzoD5LO3AubW3SUF
KPrMLo0v1p8/X4W2BPKhWWBz8g6KKYg84SjeyvHtetmr4xsnRfuLW5n/yMdvbvYGcC+SghbqlXla
+mXWFwgCptJATizn3oARTdZjpSKm9P0swc9M1a4tEEqNVaZ+scT94cpSamwGpESbb5+W16MaoESo
1s6qM7SIPD7E/+DGiGioUFX61l0PXede2Ai4v5hmfp9p5znmh5fuh3rvZJqpAgJYgoh8aS1XYGCD
r/HuNYQCzyrlGwTxlSEwEikCUgVUP1cZ0STnQ1qQMxKpBc1S2yoOwQx9iGrvQJpVvVQ9Zg3O8El1
66mR2HeBpd3iOKYBb2ZZcC3iLH01E6FfaAWov4Ecks3nd/X7kvpz4rToZWnz4Pz4HodCI+2kUGZy
Dk19YB7OTWGU13XcMMFbQ4tGRz/SIQfzLuj2fn5x9Y+PlA+OLtpcYD8tucWTrgtdqWj0xgUC+orw
bwjGcOFFYW1gGKI2FimH5bH36DfkrLDSQOSQKNplqtKWLjMbH6M3A8kxGOsq6ZxU9ig05brJOY+U
VIDHZPQqxZuvGWQzpxUm08I7Nqomvpqr5/d/8knwNTBXa7jsKSRqHx+lPwyyA71jrUpfta4nppOF
pzvhHrYJfeWxh+CFysbZ0erC7muUzg6pR37pASL86vD7p58yq76wmyGq1a2TnzJkiaaFcc43UsUV
C3JbPXctyY+m1tY7SuvigsQ0Yg51n8pVXeHEGK2DBIlx/fkL/lEJO30mbIEpDBiQQn8bXg5vMyEw
hx9SVge6fzuwqcqOckt4YIfWLBJKSS7E+8NYC32rFbWzkVGeLItQNb4YbH8Y6RojnMFGWYQu0sm0
GEBBToFn83oAuN6BbbXPTb5UmFfUphPdtzaWL59pNI17YdXlFxnpf5iUqYvQGGQ9x1N2erzKS4JX
opKrD45H67Z2SEZO9ernGPy/cRjv3qqmrd7+cf5c1P9Yt9n35ybMs/8Xghot3tx/zwQ5vkEn//UM
zpn2X0AQ2/5rPmNbFkfwfyld/pnSqPyl8OGyzZr/zdZnDcw/Uxo15S9Kq3gfaA5xQqYZ+O8TuPkX
rcj5VI6PSOOUrv6dEzg/5ePxTczTxyx4my/x62oaiXT0mx4vkgV/86pOy/YiCMiEqxw5rQwbvLai
kk6JR6ZLJdY7NIIbtarFJvKtFnCIwNqgkN7qVam3DYMR+pKmtu9pGprL2Bjjl15ru60dWzJZ+HAl
3pIgNFYKWYlu3rfq0vLzfp1aDmU6Uw9uQCzVxwBa10KncUOGitRyl23acG6nHkiMJJtW/iSVt7jP
HQQJY1UtSGOwtgSHxVeOkoZnedcrtxN9HvLdQs++jlNb7vji7ceOTcWOTnjyQms8+kahdCC5TJQl
8T6aCSQ3tfcC94yy8BW+UZUvxzVqYCV2JTg/D7Ss8EiEOzCE1rWX+uMRknz5UJI7MsHwoAzrcnoh
wFc2OoHYZZm/EbY2XJUgJ8EetoH4ZvVzDa6rvOJYhmN5biodEPcwxQplWyQrKv6+DmN5bFJj2JZe
P153UZE8Yp3378K4xGelRmT3lo4yRqSMadNTlzfNPk1J6FgkAIwePRK4hhU1HRv3lN4cAIsWT4PR
00ICp/+utaU44nRov8dToxyi2hlql1Q2m/NEAC+7jTu5K6PJfhjMWBLOPmln41D44UJtAz9ZjBa5
jssy0KsHT2eXh47Klq9FOaavuZpmu6mpi++xUWjKIhL0ridiGfG5KOOyJnKITAi9WlVdfSMzO91o
zW3hY3zJc9LSyjh/GBK5NUf6a6buE1oVeyW4lTa6BtZ9VejOThq3xP2Zy8joLSK1+3RjxZhshA+W
Dflt6Qf6NpDNUZv5+NMklj5dlOs8HOXWi3oNU807+HW5CQF8u4RwlOCS2lUWTS/mWG8JTNkIGSNz
N5D0dLTfVXqEXatf1xnsxzJNpi3Iq1Xg+Ks+dJ77KFLcyL4ERmu8RxnkGAvt0bBA1K9871VMpJkt
34ui6+8hsNSr0tb5WhI0kTr/sgf5rAGs2jpJ8NA7aX9BBSreV7ZNPOWLqSIu1qvObYSzsXoL+hYp
zIr6ZEh+VgypxQvEDpbexhJO9gTphLjI9FrqXQG9K76LO2eRKLctTbA8Dc6L1jZRadLfJLOtZuuP
xrK7kgoJQnraX/aaF6PHbDc+hCk1yF5Bw2Iks9NVKr0HMxt2tCgRhoWT6WYEGCwaW9lVSnmhlyI8
A9KMgc74Zof+d0tGaK0rkw6Y8RZaxN6HoA7THum1tBqy90a8WPpA4LAF53XZJ+RKNP4hnQhPqGPJ
TfeXFqt2AGmFnbixkBXiR8L/roH8XqWeVd2VjkCn1oTxpmqjTS0172jMyZ8AJFMTom5DYuhggdlO
2mQBH9ZYNJYdbQvQwgvgKtmyCdMHBa9araXlOm9h16G/1XcEO96oZfbeJne9TWo8/Tx6vxqHNI3v
U03otQGa1FcKouSzIcYGJkZt58iGrFa+ulurU+3LflIYIMObOY3hmW15d2TNZpftILh1eyCty8K4
KwB4MccCJV4HKViisNVuslK4eYWN0WoKyOGDcjVWvvWeNTSlg9FbEagwc15j7Wjp07PlUetAC5ja
9K+LJiXx0gFHHAV0HDwyza7MqmqfB2IHXTlk1UWvG/5GkJx5VNQCJLxfEIBQIGBadjCxzwjwIv9a
TJO8yzuFEHmm2L0T8H6Nvngd+0l7FnmPKTxwsjctZRPsV7UOQRjoueegg03Im1vmfX9vNKLe5KZn
bA0h75McphQ1IYZbJAxEtG2/MJ2+OpviQoKWgzDnknxrAn/T9pWPjpctKTAUW8lXdds8geFcNmNW
LHXSTfaSNN2zrFCsVTLo0L6bmvOBX5Cm2em3BVKKK1Uf9llmFRzEu+c2Qg+TaXaOBVMhKc3KvQuP
uM5XL/es1ySF0b7Q2kw/OhGfauyRNbwglMbOXAkga2Wz7b+CmxzNCxexvF59K3rChwdfXpFr+Drp
U7MOjFCujcBU0UQX5AfmkOUgsXEaKNF7wT20SUYJOKI2Q3lDVaqXxIg03jMigMIlobMEyt1vBj86
RHlA8hbLB1Oqn5LJMdmsOY5MttR8yCZP+w2YUW1JUKTeL8OhNkgqDNASuF5gVoB+M2trJHm/bzqd
RLTE7gmXmeUKLO46g2/qybJjGgMCTDAQSNa+hRkbM86q6lyGTcMf6na6mijrtoN34URoW8FAu12s
H8iXM49t85gUVfqSV3gMOHfKlVIO3mpQMmM1+wKlReJ40KAF51WkLMaEikTCStZ6JLa8RF59PKet
q+KiGrjRhaK100JaJBESoPJEoXrCMKIrJGkMvfMQBTFmVrg7LA0O0QOkh9iVWzmIf7Wsyl30BODD
iwpVanDpU91wbcc/z3TUfFRf4DyJdtk1huUOUUZUIlxpu3qs4B/3g/5uK4O14OfLVWDWHk+nu+tz
gF4tqL7zUGgovfiU7HViog0BZVto1IhCNmN7apPdYkxjFTHSNLqVwcIxzX9VpN9iNtvrXP0Oj69b
pb7zPFj8TjMzdpwKeYdtTwGvPNg5AJwUACWRt/1bh8OiJvwAV3vY9Cu1n88suoLfNOnUrSZgIgEy
dE1rRN3Wuzjp3NaSYqmXpksPIab6XZBpo4GiEYZyNiXOMgiTXYZQXBnF02CW2XGSlkFfY4z2Y4ci
NZi0d06RF5PfJsuMQqTGEciJo/MozhbNUAPBmoZykZnKqxWDoQjHCQG1g6DW4D/IXitXoGPfR8U8
DsOFaVTfoLFeDro/bqgHl2edQqie7UDvL9O3pgkWpW8vmYtCN/fLJzY5zb5tkEKjLws3hJ8RTqL1
521nxFcEGykU5BYEcqiLKCj21njrxWBTTYk8yizPa1PrHsOu3WrDtYS7SOrKa1B66sGXJmZXuItJ
Ey8R6rh63RwzQcmYRA8/6dZ1kz0EWduQH5veSwMRqKXsRvXSbvXzpBlJtDOVs6hEaM5roXMZPIdK
ah913XSB8hM0oE1XBpSsMcyPdWJddk2HmTbVt5SXPaiWSB1wda3todkZcX1u417ptmHjW2d613Hi
bcFtQZgc2AGcWVkAckzoN9lkv6s5odfVDSnLpZs18WMxJ6v4gffqWNO0wqMU9wMssqR7IWH4Sutx
OJYpg1XEPb6M9IkAp+hQlgaEDgUvspyuAs84WkksAdRqy0wZHsfUDi+KlgT0+TFBtE3WJgnP53MV
5BibN2US3dskSxlkP5dlmFxr7fBOihzQ0jxXsFSLadfbevVdhMaenj5VUi+7A0F62yNtQ44Aq1ZX
iK2Y0kfbCSOmgB4CdWLj9i/jtR7nPUsemQ+mMV3ahOPASMfW26DJWjgitt0qTb5ZCbq0rnJ9U6/X
0uiJERr50hZpJryNkUItH6OyWMVZdESQeUgLNrUUm69b39wWGMsGYd9CT2GnIc3gpqXxFdH0Yo9B
BGCY80XnRMeH3yPbuGw1ZdP75jKgNCP7Pl1E5egcZDFtdL1cmrIltyPZx45xHkxFQtC6T5h3mHXb
Im6o7vuMt3GChu2TLwafA0CcMIVL/B1td5j/K2MgPMjpXiO+qrVhFdBohyzYGGa7q+wi4FwzvjHx
i9Tfj+xFoUyPZ6ov2VNN25S9KRnG61p1BpemYnFjjL5wrVgx70SsnVEdNQ5KQSA0KHooUNcqf20p
dXpPThksensfCeW2YstDfsVLSfeUudK46GomUfLfXHWSF55BUHcX5QfWpIPi5fdiwMNOu/fMZxK3
7XyTK+SzEtzq2lFzociL0FZ3VPCvsgjQcJqZHjH2Kh+rirjDmoq9Z4kbXWkczBnBk6jT82gyiC7H
+EexxRAh83RV3Jo0HksEeE527HrP/AbzfWEQUbQsu/6FAcs6PFbBJiT9TgQtTjrVfjeMvnFZHg+k
O80wFP8oBn0OIntkMzWD421jGYUtGx9HwSJWZTdWaB3zTIUPTUjffWcaDEzskcxJEcNhIgvFzNVd
1o3EwYty51TfK9PrQYDwqsNgurFYW1zPuxeyO7NoQ2/T5FabkfN6InJiS1hZzKJ2vZhQC8J0Avit
gB0zUAmvEJqHp9aEPiLOQtHQGAE/NqXaAa0vcehNB3NJRaZk+SUboAa2eBDZtGmbauPE+Z0YzG1v
qt9jfKjMBdDhtViH+KxvssK/y+p5G+KUON8a8qBzA8cHcY+0h5qbtNcCPjEUWsaMM4hM8yqLNTAI
YXOR1+Gr1YgrS07bzjLSDY22AEzImaxUf1O2itubRNItRC+DdRB2bqfxINLuqEYktZds0jQ1h+TW
vJECFh4Lpyb/Sc1ecLAfG09NMDt4uNgFZhFHPnaqgljal/U1epsBAy3xNDrK7WWYmBFUbOcpRHiA
w8bvLlM7na7sgCElQ/JXKkNnpzhVC6vILvOyuSYnSndxXgOrBqioFWa164q2WgqibAj5/D6VwbOl
xzVCJ4LCldzpCHuqHq28qB6z3rpIScJaco4oln7jcBtFvDFlclCsPmIqihpSq3T72nDEbSmScQtd
zFiUBrHITvFWBTOXU6mGPdZEBM9aTWwXGqKNn5R4QoczrVeuefPpCi0qUAl8UkmN2SZvG3tJ+JGB
I9xLz5uG0kes9nAdKBAQR2YtzVAlNIKoKqT5SwobN7U+rPuqkBshmniORNrTjtqakX8rq7TYDCib
NrWaKkvbsa4mdgJRp7/WYYtT6SICB+m39qsfMcU5TfSWReS8q5W+kipFAUjHW3KbL1OnR2LMltpi
50VkKH8qZy+b33XkqyzoqW38INyX0Y+0zYwjGxY4l+BGt++Rlqs+EOZ+1JtFEyl8qJQTiwh7Ffjj
MXBgxFkGnjGlkttJYKYqYRqz9V965kiydtdUq1HoQKExZxwKYb63lrInVrnDruFf6AoR7nU/uWWP
PIu3uqjKh4pZetdLHHiBaZKSUnjfmGqPuuPdAKwHQR9RO4pZMMhvIHmmCi5yT32Eq33ZklO+Mvu+
PgSeTfKM8hL29lubh+liGmXktopI12zOr2Qm8W1FeOpS1NML1tU10aHtVaaVD7LT7mzyDlxzaDal
1wLEJE8OaC1Y59htknTtDPotKS8rtSB0sqdXKMpgJ8LwUlfrlyaN72giuHqUX1Ita10/tmusOeFt
MiZXlVq+e54/jxRvdKHZ05SMSNjyhVgLIzug/H+PLTN3fU1cayK6VIqJkZ4SMWPMQWbtHMPA2hcz
evTA47udxAs2OghrYzQxGycGhZy+fq0l3YvU0Ne+GrAfNRxYq/p5PkLQ8au1pwfvkQzXfWMsFIwG
d37VbWLBZrSgvIInndNJMZb3Wqi+YAzEX1AA8yZnNVpFinoBmt7aFKWi7JLBU0FK6oJkqWRqYUWx
f+DgtPS76ZFf7Gpdep2mxHTGIPzLtLrwgiI705qwfOg0AwBQDWogb8JvrT1djmNeryrNvMl9HuKk
DuSeswlQA+O+GAYOHqO1TFC5Eo1X3kRBsgq88DEzo2GTVuZtJa3zbOrPI6KHpiI9T4w7gIL2Mk6z
h7BSd7EY31CoH2pRXQTgUVoW0TVhTxPni7ZZCaETZK8vEU4hHuB5EMvsFkz0q4ShCORnlXf5TjXE
1omAI2WltkqNmfGbkDcOxfvMLCCUUe1BVW0p0UM1Ty6mvvAM4yEE+C8JK19botjV2XSozWld2eF1
ZxeZS0LJfUx4M328aN3q8b4su6Ns5bqX5VXrt+ccYfMjqMKL3J44cfTYZnU/PlAX4Llm+0pP4MDE
1rKc+rWSOJcdaW4L1k7XUmc2exENC0PJj6R4XzilGrF/ji88XQ830ehvPWwziU6xlvUpVgIS5bIH
fRiUtdnJYmlYpGY0sNDGWKJeypQrnzOCFgEyt3pyxwqasnzcvnIz1OgZsm2orVGOOUS9+MCBqP2M
DpF9ffpKQWxVR0oDRE5al70Rj4uJpEbpe5tI9ew14QMXHUN912kXzhTthW4fLCcH/VOdEZDz3Suw
3ceSWJWkXimJuEcFQuEot9jUjw+tP2fXqewBihvTEsAV8gfkv/fY05HtV0gR++FGgVfVVZz9Wy/c
TKEc15HSQg6T8kko9Z5s8ZUmvOqM6mnt5oq5GKo510evLxsHv+QUjLdJP150TXPGJ3VAYXPXdQ75
N1Z/n4WYdEYwU/GY7w0iw/KJ5ESTIFpvKuQV4b8q56vRNbpmz0dBuxpjq9TuPc4EC12IrRYVl1Ff
PUYFuzZpVe1GNZ0AI4pX7NWq3McBZT5Dv8D5dqOoCUGy9kWJoLNSY5inyZvVUuSiHBm7khpZUnK0
U+ezcvVUFCb8UJOyrNrD4d8o6ng0iPDz9Do7U6N0WpYqR2ha6QTIGdXKKoFTKGz0dVI3XVK9SJnn
7Ec04yKtazcoSzKzYeRnOmm1xJBgmX5VAnGvNZkCkKDJl+gZ3sIAC3HlML6Vjrmui5Pxuq3bcEX0
YPFAbVGLIFLQRYdoxu48IBe5HI1v8E2/JRyWlonSxwdviBqmyco/2k61NeL+DLFRtA5VANpVzjYL
eIae1to2r250bGgyTN4hmQR3qMeqtW5YBOhOvJQudrqrbFLZ+oS4Rqu6rFZmY/cbJ+WwakcoXFQL
H24Skz0vt5n1GHP8WI11jQ0aM0vUribaqosUUPcwYPY02SlVxZ1teN+S1JFL6i+LUHkmsfpW6QZy
Pbx1Ol0nKhtHtBZKZ7/77NR1OhO2pT2pSfWaKcU6mMLVYNSr2BAPRmXt8Patpj7Z2kN3P8XBbsqi
7yPvdjTYrjTBjVCvBOe8Rrf2iplcqUqCs9nUDq3tH7yoWBVWvSVegyR5kuBWjkr0MuEJvRua3bhX
CIg5D82wd6uAt+BQmBrvI7VUXQrWPSuvc5lP0e1UJZf0R9je2jQFPEpHFce7dReBZxl6/9asKEPb
DnMKFSPmO/IoSh1gShY8N0rMNtZbk8KmEVql35keweVGLS/jQZDOTR42UUJk/oY9VrKcfDJSSHVI
7OO5GtqvQ3FdkXFqURTtF9aYvbJ6cyRs/KjjwNFv1MA/NnNmqGE9N70Ez94ba0uJV72kOGIBsGaw
qCIF2QwX3A1y5VgzsmqTSMwwIy8iG/mfTfNg2PnOUcuVE7J3RTHjH4wusZbVIJ7Q3553IaVuEX5n
S3lv05BaxQVjJmb/thOjnPVNJATHqnIWoLL0HGCIoUa2k4+AYCFpEITOm2ozN1lBtB2C8Moc2tZV
OyBwuVC2KtVvysTVe0OtQ7ByLjtCKvcZLRdiXJdhmpN7N4XhlhN/sXdCtmgUotnhsl6iN3KKVac6
bsVR262RnW7o2UFKJC66toN1rojLoiVLOK896quDsiUqiciysnGrUH3SWj6cSRPLoIj2RglRY1BI
ml/Ihq8vUXP2LaMplPPOMOptqkfUc6LJvM1Kp8ldcqmKy0HLDZJJbOcJp8p4XnlZ/mzUFNGY3HzY
ZrWULSn1acOGtCZ6vo4He6ERnEyJ6Kofe0dZtvi2Bor9g3mbFEpHZraXFud9GyU0BonjataZ1Msd
8w7FA/LB1TB8SUcFzppRk+SXB0tpRq/KmBxyaa2HCNbKEE/nUug12SMAS22zOE6UC17KwsuIPIp8
Ps/IJqMJiZpoR0ppZH1g0un8JNoUDQ4ezpbVc6R0GZ94BR7cVaq0XnsyVJe5zKazVFiRxQFmYANS
mOWGbLfgAs2lchME5NCb5aissymXaJEQ63wvZCRo3VC4rpo5nVTDfZBw8Fp5xI6sh//D2XktuY2k
bfqKMAFvTvaAIFlVBMuXpJZOEJK6C94j4a7+f1AzuyuCXGJrIvqkpzVKZiLNZ16jwqghzFB2Uyui
Y4L800MIj3hb9qKlEGxUI5DWsv5nRAfaHY263VmC3zjTbkCdTD3ai+QRhz4NkodZMPTFijsrcXvb
mO78KSf1I7LH7jYRDTZ9gDLbu24yxa/ArNI700pImp0KF5oAe2ujJPmXCCnLamLbZGN/ZEVbTE9q
Q91LMaRyd+Db3rbEOarrq3UXc2Hr2YCvoRkE8Hzq4UY2IhxoQScdfcmyWzcolfp9CKoQZF3JkXF6
K/4ydU0WubroqBbJimR9E3HV75qkLG5rrFgLd0oc7S6rnM5ramKrPZAyXiIjzDFxnRpdOVZwNvZ1
l7XETEG6V4Ud/cBQUvpbUkYKLWEtzL1WK8Gdr2Tl3mA47LCFU/GI2s5PwDL8bUk8PRhlOO3p1IKl
pOqmfh8yZXjWp1Ld4l1T71uOCP7tvo8HudmWXkAhCGua7Ltd9dObokjFjeaQZfBeIfIzVsODTTzz
RA1jvItBX+01pcavJ0VyARs8/c7URPjSU8V6DMWQ7OSEElSXksQjUFjo/SO5Dm05u81rgvcmqqc7
BddFKuqc/l91GFsPzSiGJ6OQnBdbI2F35dyU7gFeGtgeRiNKK7ETfW+dsL7XQzt97JVC95Teqb87
jl+Ph6Qx5PgWt8XsSI298TeyFUnNdyuxWnfqBqJKjGCz90AqtZsykPxhH+T0AW8Rm1EGek1xR1Ek
GGk/5l6aQ3oO0w6FhyxpMTiaelHSLVcH44kLxKRGk1T2g2pWUXib4hEbbC3Ary99V5jqHsm59mbS
Jf9FLqUXVGNmOKvNtegreXaAHDN8naSu+WZTy91VqSIw5+4w5yhx26vtQrtR7R8Z8EU8VpXQ2XSt
4rxGE2ThQdXK3QRMtNwZbRQ+N0lXcQcVLZIZRZ0lSL+mtO77UHsa28gsbjjtfnDUu55UsEdrsoC8
3pt4CyLviziqP3kV8meUGUVdoT5uU5HZ2037pJqp7+aYTt/bpJH1RpakcddlleVqfuykf/O/ldrv
WKaUhyhvUd/UWT5S5HCCdthgywPAQe7btwB3Do2ebG98FSRX3yrT6iluWGN/ELoYjlTZ2ru2MORj
MQ7+DyE1IEhpMbVAW6dxa4fQamt4iaDYqOJTqSaKkOPgZ6aLBGOXsezm6Nv2AifV/6qGINh0s8ih
nKP4WlkVuCd7MvZJPgxfmyp8RR09fI6DLtgrsDQVtF8q6zuAgaDf94hu0RHMrb2OK6j8JNWTkF7H
urcerN76rqeV/I+gVoyddk+nz9DpoAAFIF/D+9Bweytz7pIBb8MnJc3NN1Sjpi8Zj5LZIGcMbuQL
/UrntYt0mWqzRFW4HOc2Hya9UjRwKww5lPBtMwCGcAxNfxkxPPsW6aO+69Oi2Rg2QlGuFjtim2nm
+I3lzo697lDQkyQ/8fCM0910pIyTm1Xtdm0SAvyafPTPdF37Loe2822izXBj6BkO3pSnApCk25xq
GUoymfUMREO27pyQNcUnpVN20dD2b1ncG4cOxMsOYylyGWFMKVw3PX7TCkFlu6JnG2kodVohixrH
tIearI2BHQBw3FpVkm1BvPCGQ2V+TNWu8cYk9Z8btW/exjCgGpq22b0fjjJ9PDUhp0WovqB2BDQG
AQiFnCqhRRArnf1QJir2j0NeoCNZ5pPcuVMqnGETsF/ua71u69uRHiMik3LWPU2jSenUt0r9fsTs
lqg3H/ttJluTssvLkmwD9byGZGHQj+R57S6o8mdK2w7i08D+No5AfgcPCyqBKIJo3H10UKy66n/5
qLAx36F7xMHKwHbdLB+NostdKTeMdMvNPNrbCJO0t65I6dKjWRfJYFeC8qfZT9jnaDqxUZE11Ful
IEVhsVEqzBxk3iOtiyL4JGmRfBvt2kGKDLzK/Vh33U8jUdTnOFXoWyWYC+xNNsxf8UerDcEjFGns
hIyf1m/2qOrCbG4xNkXumy12M5VgBFQJBW0Lgc4tReL8MLZ9/W7SoNr0hTU9qYbcHPVBCzD6FvoO
tTJs5T/AYp9C0L0VGf8soXCA4H8XJWljELb/6+afYmaBNcs/NI/zf/4U9Kv/jDuTx07+ZZe3AAmf
xT/1+PJPI9L2fzO15j/5//sf/0NHextL6Gi/2crt/LdhRJj/iX+jpH0NL/dEGzIqyyg/tdH6+H/9
m7kGa+1f8BCoFAByAyc8y1H9GzVHB+df0J9n+PdMbDNnfO9/UHOQ0yhsIhwDKdRAZHuGuv3HRkv/
lwklXHWQ8URxEp6q8RnU3CmwEny7hpirDHAOCj1Uy6UeSWKoDTsvl491mEh71eoErWinXgGdn4+i
I0CH4AmYdyjtS7U/Jc5KvRyy6eiAOt+NQC7chpRjBYx9aRQQgMh+AQNELGIBUR271kZQ1RmPOaYw
7tRKKOs1xrAChF2KQ7BkZNvwAwxaVCydOv+MP7D7tiPZhWmVw1Hri0behuRrNIj0kMaW4tSPk2H2
73JjVG9ppVjcVH5AbwdHIwUyrYT4/wpw+sKsjVlEkRfDRABhqTMv0I81BjVk1nLXYEbVVwfusjVq
yqVZz7xouMA2FQdcOE5nbfIKIIJX9seolZJ0OyWRqDbK1IjM5RlETg4vWhU3T8DTmKI2dvZ1mgT9
LA1IXEi6qPYrsi6n4Pd550JY5zgBH+VjgL0//UHAv2qUa5vuGE3FLyvXk71SF3930rTG25rRo/8X
hP0x0Axb1WZtBFim+mKgsNRa8NRVdxyDsPgdBJhzppOZUX7WhofCLpz9HxfI07//5j9ZQBeW2uDk
60wK9jS3wgJ+HqSiiSOZmXVWV7pFOOuQ0D3/bhRF803KfV5nKeusdxoTzd+KgnVBGpmWKzlj/0l1
F8Dv3DUg6LiCANaC7D1d5KYY8rEcSsuLuT+2WdCOLiWbNaXCsy08n9mZUErFCPWJD57DHydKiUFz
JaFjUCmV1ZugNN8Vapa315f1wiAoA4NO1Gd/DCxBT6cCOkdhW5blkf5D7baWUn2JrEL5dn0U7uXT
zTJzG2cuMkQG1YbJcDpKLQQ6kIWfHjX6hhPIuDyudsKqO6zc4f99R9yqARXjG/aawcuCLMA+ZWi2
J+QJyMjQZxf7VKYfoZCYFkcqx0VJJwYgzLYGlgSaagiBzk5W8zJRhFZvjRAwIWKA/SwMo5ka9kzJ
GD5Ldiu1KxyGCwuCODGufFC0LeLrxYJQAK3VLrfqY2xPokA+sBy1TVnL+XtKKGnv1WzS39FrbNb8
BM6OrY5LI2oKbGFoA4q1+N6hpalVn0bp0fFD/YbeHshKYfvbRkZ0q0rgO17/8uf7ax4PmoZMgcPE
yuf0y2cmakSVmqfHDBN3tx9oljpWoW2vjzIv18llxKx43ZgPp4VNsvjIOr3RUuQVFaMm1tSHhFiX
8tykt8M+9YPC9jqnGt5AiMb/NFaLj8T14S9MkniENxxK5fzP4hUo8nRIMWKnj147vK6JhH10iSHG
9VE+THoWs+QlQxxR48DjaLOYJXzpLCgqOz+q0yxA3FPNNvFgyrFEiVMkj9VUDL87U46Qd22K6kvn
WNk3B1NrmpSj1WClUtq8vA2kRjCMc+k2iTN6eCs/88Jq2DwN8ry3Oe5LQiKe4KWRpGp+BLiufiF5
CG9w+sm2Vh9GN5aTd19Lyjxf1CGKyfJL8up4Su4wnYq+yW3u32oTjl1ObqYrl9BCvYOrAOAbhAw8
gBykySF9n+7FsQeQ6eCSjNhrGz6QXqjgFNW83DilEh0y20RudJRbUBqxeQuq0txBekj+vr48Z6vz
8SNmNw8iXCKHxY+o6oCCROUMXhBa4s0y/Owgk9usfYT5XJ3sFYaZFWbmgEzDaG6xV0Bhy4nS9IPn
91FAe6gDk7ixNA0Nsl7vnTe6q+l3Iefaa5mMur8tp8iqXVWO7X2RTEihimGgcXV97mfBCaIp0F4Q
DCTpJV5aXD5tnRSjipOfJw1z/R5Bw7vRUPu9VknyygJcGAq5CZREYdegcbFUU1IzbS62VsKL6eFS
PBoVD6jj4HVg996vz+rCF8W0mldaJ/qaCXKn28pgT1FTy4TnCBgVmlHrW6fB++f6KPPanH5Q4Owy
AgGo+EJJX+4beYrlTNMH4JVJK25T6sEbs5TGvej18rmqNX9Fe+fiePCWZgUxhB807XRWct6l6qQx
nqxK7XYYMKrVxhaLel83tohwJjfX53f2IoJnBlZAhoIUo2MuY6q2B6ZVBVblBcjybzW7fBaT8rXV
7Fes3578XDVXFvR8h8wGzlxTOLF9sBpPJ6jUSe6kBD3eSP0ObKXf+N9Hak23IqELfn1yH1/n9OvN
lw/BOU8UMlZLjTR06wLfN/LJk2rCDlQWlcKC+lDQFOrrSh5hTI0ThBRHiaM7axhoJpuVYlfgjGII
0EU/tW8qhQsJ/UIqYW5TcNnj6wyfd49olIT2sOHTgCrTtKUha+SmcqzBB8HTbCrqyYSoUCfibgB7
Fks2BUbMHosMEMGIBU0k1BFr1FzpcUKWS/379dmfHxAmTzuQ9AinUqS8Tle6d6ahaSCPe7HalLdZ
MKU3TdF8OtKYk3WZWAqJAK755etIXbzHIUpXPKeoBgRhhe6G1HK+XJ/L+a5hlJmxzcGQLewJT+ei
j8AKS31S5g5Gf59ifb0NRIYPVNqupdSXlo2kmuhfo95HKnA61BSYKSWtUfZMhK1cLYpqF4qrv3In
X3gVmRF53FxQIV9eXl8Z+ZpPt0b2Iq1FgT8vYLy3poFH1jiFBrr8Y/qdnyIeWinW3bZEgsFqRL7i
LXlpsroCpZe7hgBuGTQotUnfJikUz4L+h2sOfnxJYfcrZ/48G2CT8JfDDKfVztefP+8fOZUaTpOc
FrniaXaLaJo9iA6aVzM++mYd15uqVWUVPzM9/4IGAo0DHXEtgNJxlRYuTc/GfNbSWKy9ixcnb+C3
RUaA+MBSc1otecf71lc82la56/RATnLHH1e+9KVRuPIoemu6buDAdzp3+oxambaq4tkwfDatY/mP
sH+0T3GS5yCL4IqklQyDtaJ4djqKL5xA6IPdepaZ5N8k6gSHvqTHeP0Ynr1O2CkQChNdEu8jMrCY
iylldkNddfT0Igl/yvg9/0D2xHETft9L24vis68TUgKKrhI0qsghcyRPZwXkrO+otvSelOJRuXUg
q71FUFb/gt9Vo5k+Qk3BcX3lUJxv19kRkjIW2jjUAlDRPx1Wtkab7lireFk09V5e5hXiRHUjP9cp
ekByo4BIwOg8eladYDjUiia+KmrXahstyMpbmb7Z3fV1P78tiJwJPsjk2KdzeH/6izrU+HQjTTXP
oW1UAnPVmy34P/3ZamrrUMlmdo+7V3DfEknfTVWdoYMir9r8nOV786+A50o1iJ1GGH36K5osjjlI
heYBBsGuwUISATYp/EhEW0BAKuoExlwzfsk0iG6vr8DZKZqHdngA4PtyYJcGIpqTJ44fdJpn5Wby
wx+G8FcmRS+fHgR/NHJaR8EihTfgdH6DY0djbraqN2W03zeBL+MCDzLj16eHoZRmcxXyNmMxuHhh
CvKDiUKZ6nV+nH5Pi0i64zGSdp8exQLyMZexCMhRElxMxoI20EW56plNnH6N6yrby2RXxWevt7ma
IRPKUa6n2LbcmaqUlHlalQii+4kObB//XlvAifv8ZEwUwyloUJHDL+x0MpGdK02Tx6pX2X7notUG
0iotppXr7cImm4tWc5Ko45e7DBcTqyrU1kLcvULM6ECm2GLICy/3+lzmhT8JSlkxhMjt+d0lKvvQ
ifrjMYT722ZZJjRPAI5/iQ1n/JGh8Qs0kAKG2mXBPYbL0UoofH5zc3/gA84Kon3ARXK6gLUFA0qV
0sxTwqjyhEjMr1xW0m2bN+NNYElgzq7P8sIlil0dlUfE3Sjbkl2cjqglRhh0aZh7VhNDWzSr4h5l
jn6TKpDwoKjh5dmOkXFoEY7xHLtqHrNa6m6hmFZ3MP0gzaz8oPN15wfN8ls8SSjcLZdgSPNwtPMq
8yqzy1JgCWXxYta5eSzQ9/zHVnvz0RZZClVegILZagFIxk0C0fVnLZXYA9E2r6IdwOqwvEkcUWbu
HLq99s0QKyDOZmWslV88XwSnO4U3CCVDxeT2m7XGT5ewRtZsanwz89Kham4iI/KP4ISCVzo3hheU
ERi6phn6dxvdK9fPOknZir4F3Hr9d8zX+uJnkGF/lKln+dOlShPUBJNefFZ6aERF8B8y28I2qMzv
fLOL7U1samnuFo5cI0Y+RbDCxBSKldvsLAHgmjTo9KCQiUsHhYzTpRD03EVFv+4AoEPc+RHWww6h
wUaMsr9yPs9vgfk+47Rw2VgYvamnQw2A7XlsSvUgpX5zp/qpgrCYpv4Xo9C+QiMUr/p5pNNRkiaT
wqYMtQP73ULOrKvu/DhYs3u9tGzzC4ByPEU4Y1kH7hEpLOJR1g5RbT3IivNb6vCqU/xq2F/fIxcG
Unk6qVjMHrYIqJxOR9UICBUUSw56HohDn8OAaG0pO0Rd8H59pAufBxcpg74JEtFouCzuFRz+QkzV
UudgQ4G7UaArulGI+ed/M8qH6DCIQV7p0/mMBBcohPAKhJ0JQroBGdFmdE+uj3Jh1YhqDOiEtEqJ
MxeboDCqKgX5YB+iRlE30ETL2yh3JFexfXtlQpeHojk534C8pItlo7NR19Lo2IfC18rfUdX8slhi
ihA64MvPz4qInffT4jsRtZ2uXQutrUFdzT4IOvi/9Uq39pqpx0clSddMk+fPcHo1fWAVFApYc9l7
6QkDtaO09HT0D1ldQ/l1kvw1ptBK1CaV2ZYmW+u1BUS5vomDamWa+vmbyuAWuRDPOCKxS8UzCVwQ
fg+Ff+irCCIal3AB0X5SnZ9J2/XRnZJF+k8gvtmPsdR1edOKRPqnAGp8F8U2YhNgpo1X2XRKCYGT
KG1g9XR5t4+bpPpl1mo0QLgeACbIWQBqURnz+thaKvbccqxK8YxQn7njgdr/Xce60oEYpNe3aWwO
xsbOHOcLMMLJ2I6TTV+6ELaNq7QU3iSJsIA1GQSD27JympcKCf7S7XwreODPh8LVbW6JXdWW8ks7
lLiylGVi/KyaRkNDoKkSrwgkKIUjQGBn5a05f6SpJKHqZKKUSZd3GehV2ExkUwnNTCscVBWLNyeC
HyFy6SmL/ScpbG+u79ULtwmgF8QHKcXMu2gRF2kDvV7UJWxoRgSW3Wj3h8yvo5Wq7qVRyCQpvs9G
t9RZTk+EIcsjalCc8z6Jkm3u46we15l1vD6XC0ecXNnCw4DU3KHicjoKSNE8AE5pH3zEJO+gB/ZP
es6+g1Cwdu4ufSbue6pGH0v3oS77Rwxb1nVp9l1vQyHCMszUh/yBIocscGtvoluKosa+QNf3v1lG
Qmek8GaA0FIR2Y6DGugyd5ifwKdOohA6MrokK6OchzsztmR+mEn/WcZ5mf+Y2xRPqEAJ2UZspgrd
pHHEfhxLcYcGZvcUgEbn1IANVQNbvW0FnM3rX/FCrk9HlBx/FuUkF1lmITU2vUU95M4BNYRm21Fb
vkEVVXWVbk59prE8FA6aO3Gf7UpgzY8OKOx85Rhe2rDYzfI7eCzIVxYPUysKtM3lxDkQ90GuUZsa
O1ejDz8fNei0w6mz0aymA7E4fWlb+KIbdYaZZgfUrsymTWJF2tGSdGelQnbps+K89JGLIL2+VMc0
UtXPgTQ7B7WQYBcpbf/c0Tf+B+j4cKtprY+kk/gVlqn6KAWT+fv6V72woLRAqfaSe8w90MXZLOM8
SHX0rg9D16TqpihbALFDjNjMfzGOTRjGhUb2v6yYYaBRGVpiSYe6rMcHWWD2RBBlvHx+FJrhaOoY
VOVpwJ0ekUht+evBwENzA9hqthBsBmF8vuYDEhH8ClEYlxodsdNRsOWAYt3Z/kEomb0V6lQDHx7+
Y3rw/9Q5vvCKfyCKAONgs0Gv5HQUfUzkzBCmdcgjovHJypV/ImhAT1XehG+NVq62FC9c03QsKQEw
Nya3tJPI5cwSAaIXh3CYWzKUtg5A/eH2mtJaP/rCrgOJwwFDjZC62dLIBY+oMISKZh86rQWazqt7
Rz67VqW9MCFHnnt6c4v5/GSFgTqq2WjYh9yY7LuqKs2Hqg0dD3+55Mv1jXfh3cHbFEyRQS2DeG9x
jMYO3u5sY3YAZV+4aWXL2ziux6eklKzbmQz/pvmiur0+qHZxgjYQy9nvm3RgkdykHW16Sp7WwRn1
/DBgF3c/g5jei0ZVjoldWf1d11rJqyUUS3KRqkFHKVf8wZNp62gzsc38i/Y+aEtpBJi0aeDmfx/a
IqGZjJe44rYilb8iRQsJ0S7hqGwRlmt5V6kLtJuyNQY0Gc3AMG9IDuyjMyrY15WdiMyNkuTmdw19
8Cc7zIevEu5yf6lco9i4dkEG+L6oRnCQAXKB1xflQuTNE0lvldY7ydgHauaPVzKcTYJqbbQPrSSy
GxuBkzuhq9ldHtbSjQr56pDELRAIbMmN++tDX9jVDE2shn0AEIuPz/XH0EU2pChBKvZhBJS/qazE
Pgxp337+bQImwjbDUG4ucS62WmLxrCYVE9QMfMpUgUdyPKBI0er9WjR1aX/NVxxdOMTvdW150VVF
XiZIvB9yMUy3gZKIHWRjzYW7aqzEiJfWDk8fhzSdvNNZ2kuKrJDt3BfWwU596xG1DAP5JKv8fFTN
NFizGTFBzLtINnUJ35qEJOcQiKG+revY2en2mifZpVUDdc4GmLHi5LSnFzeBWYToCGJQBd4YO1+J
jTujUrObZFCVlerpOQp2Fkaf7doVesIUhRY3ANczIeEwcAO04ejmDVsAbBvmS4jlhUOjbmBxBZta
z28z7KWnafSGsvh6fdtf/BGmDFjUUsALkk6cThif9EZCock+gJIni6jieKcjeLGVTeiZVM4c3KrM
H9Ugsns+rHRn+EFy49tds2YzfWnlgQLTVaBUPjvQnf4QWyfFlqaIBB+KxY3RYdIhUFtzIbisGbBc
eJ2JgKnA0HAEjHs2Z8V3wHMTjGvsV8RgjeA17DPnFpWk2tNTM/p8WQ7feHYTIdRMlJin/sfdgkBQ
ZkbovRAIGO3eseJyi27vp5HMbCfc6ekvAl8k5Jhn/ccohlyj3BkY1oHk07otO0M5qJlar9xgl876
fEUSaHDWadyejhIZGkQ5Gl6HBp8FtJX0iBwCz5Pr2/LSk+zYBLW0hueUZRE/SbE64ssg6QfLrpQb
rNV0t9Ht2A0mUqPa6KddnuXNp5xSmBOIFjwD5pNIP4gn6HRqYIWVCNUV82A1cBk7qw6REkmaDUdn
7XL+CJJOa0yMxU324ZJLELDY7VLbW5KtJsYhxCzG36h24Kj7ya8tFFlT6gebsnCStzrBxw/tRQG4
OYPFdTSEL1sbNUipzatymN0Eei9rMDCqstrhqqsXiMAhRrpB37RDybOslJWM5/zsWMRKlOznZq1t
Ly9ICRGWEOi+fjDUgJ5pNkIH17Pptk9MY5NgcbDWKDjfcAxIMYP22Vye/TCn/2Nbp5EowXRVOlwv
IIAtcsB3A0LIK9v6QoJs0Zw1KZuSMwI0XNyD0BZ7O6fofWjtAPh4UBmI3JpIX5tYVGxjFYWHwZQc
xLYz6wCZu3/HIjNd+RWX5koVlfoHiErYUYvXx/Hj3HdiTT9omS2jJ2X8Hpt+Lci6NMhMrCLmhGHl
LG+jTpYrR5AlHiDZ2m5h2NO21adwe/0EX9on3Ee81QSfdL4Xd54P7AfVKMU8BD3Ec9A2xp4bsnQz
QvA96eRay/j8+aAGJkNWoq7I8V22PkKlVVCt9o3D5MDLb4akOvQZIjpAH9KV0P3CAtKYpkRLaY87
Y3kF6pUphqAkRqC7hPZGW/WV10L/WjP3uTzOnNtzwZDTLbYk9P0qHDvfPGT0Ye7xLxoOsZS8XP9O
5zctfzkkAnqB1KXwmDq99PIxzdn4rXnQysbaFbmgMeHL5rFNfW3bGmp4GKdaXwnlzssmbAhyLs4z
5w0qx+mgVonlumxWzgHIxQQBqJPF16muqJQMHbo/kDz7R6lvxnCr16HzIx1VtX66Pu9LizvTZOgr
MXWaZqc/wbT9CJHayTn0Y6e/VqHiPBpi9R27sCvnS4WQmNh4dlw7HYU0snAUgeN50euvtoSYK2q2
AcL68PM/PR9Iexw2BYsTbuhFW5dWDBIKeu4fKsJKF6KmgsiJJa18uAurxigs28wT4wVbbMlSRWK1
ikP/EJOOPmUwxWCSK9lKZHxpFKB9oDJl6rHKMp9IIx2POp/tYTqF/4CiClolKSqY11ds/sKLJ5gq
Br0rYnAwJktYvaLH/NOZ9iG1qupWTwIUJJo+8Uz0cm6RFh6OfS2jgtChCnF95EvzA6hs4v5I2/mD
L/tnpNZP9kTNMKHSVdrKg9BKVI/qHi7/5vo4F842F7AJXWvm05D1n+6+iI4zNgqoftpRVHha6Ovq
xkGODlUDAMLbJEyaHap5ZvD5vchOlDXgSHRTzxyYjMTMcR3wC/QnFHUXSpDcY2irK9ewc2l6ZIKA
QT52irmM1/R2lLrBj710Gifpps5RhHbnEj8eC7ZS3rSIbcqbHPWG91qy9Rd50GLUifp+8kpkhUz8
zvM0QoR4LFCwpjeruaZcIchFTNYmt0E6YYQ9xuP0Q9KTNnCjqsS7sBMp/ttJYtpv4CRQl1Nglvju
YCPls0Hns1X2rZ2VqLnyhoS7XoTq18mfEFZDAbxAtovr8F0CqpJu8UgzkDWMkIXhi4RJ/1TR8da2
qDsWyd0Q+/gbEGD7wk0i035NC7lFUrFORfAtQme/d9Ff8bOtEyryj2REg3ZLd1wWt7JUJsVdO/ZF
5KIlZoDBN8MOZRrVzFCEbCEfuNpQiXFnDQ32vyoSRj8CQygpNslt1W4iPxh+jG1pdUxUR13SGvri
1e+MosVe2pIfDSR0YaIMqHlFSBvkmwjJ2EeplfEzCHIl/oYySp+6MfXpWXRLTbsdb7PZP+pWbvwV
W0jB3wd+ECJ9JztydEQVL9GQHsjK91Cxny0QZnauwaZLHORieM6jNL0tzBQ91FYpHdNtSdUQcZY7
BREUJAZcJQDVuTH8NH3X8Nnwptrwhy3YkcyHPRb5364frY9QbHF7zIgu0A/2DOtYlu/sPkACMzaF
13V1/gI+yL9HZE17jUUjoywUouNjTnF/a0lSt8dXu9lrQjIftLZGydJIA3+jlbHzqsipWDn1F38a
lzRRM8x7Xp7FJa0INBrrPh+8JkPpZpyE6slVN0muVEDdBAEt/Oa9BieAmHbCv2waxGGKRz8VCbvZ
SvNf6KArf/uZUtQbzUFV2r2+eOf330ydmF9+0jvgHfN//yOk13pesQIiqZdkvlxjuWIkD4ZRIpp5
fZzz15dxdOIbMH4wY5eVallgW9LHmvBElVtoOUrKs1KqqO5ynL5eH+oDwX+6HxjLpMyGnAHul0s0
emnjsinHKBNaoZKg/29G3Rsi8Cl6okVapjtndOpo1+GgeyT9pB/eNx2yhOzdL6pdhLhLTMSsODTU
+cOQCxwbm1z41WYgD863oz3Ctu8MZ0Dnzg4PUxAj/gp4O3rUlFLRac1niIhUCqqY7sA3S9wkT4Yf
vTCRB6DbFtQHu5k6x03TrjZW1vn8IqYLMGPgMLUlGV5GOeY0iNhEEM3ruRC2apbk72XURjf9hHJh
D2nFxcN32F1f8Usfl5R9hu3MPPklUVPDrjYmfBBoseTqwTKy6AiuZ9jHGHCu5LwX9iuAKoqo0AyA
zS0LA3oecVsqYeOxpWu3mVT/ruzU7tNRAdUoUFX2jEUlEF+cigmSHgR3pYb0gjRLX6Lo6evxGr32
wrJBVuZhmWMfqC+LuBeB7SJCTrb2EqNT0dqxhSvaot8VqPtsP/2FAOoQ/mLYZFvskNNjnlpBarZV
XntSgdu7jOw9rqswE6tcqldulAtlTHLZWTKEgIoa27K3jIZFFaFqW3rQBzWcAWJ7ZwyYTZRSF74M
pdE+09RojjA20RgFldJNmxLk+Q614nJ/fdrnyQ2tUhibxD1gpCHinE6b51Zq0WyrAVhismDEhv0g
wUwNqeCkMMWCsar3JX5etyn3xU4WrbTyNl36ARDR52Iud95ZeVPtCogGjlJ5NWKL+7xBwg9tP3XM
tz6mqj8lyWLySuPsc87VPgT2vwJ2OD8vc3lo7qMQAtJhWjxAUmkOUwE3zLNLPd3kmZh2vaRlK+t8
YZS504myC7Z9EFQW2yseYqmpVeDbqiMUgBtGfYsVRvvpUznjemlB0m3iYl8CJ3BP7NSRBNTDI1va
mdS9XdlZvUEvzAW0Gm0AINz0PJf9YvgXSRiPpubFelvMSFSBN7cirUTMF0fhJqOfChaVJO50Z9KF
pPAdJroXolR+h6hu/xIT2a09u5eGmUVqaNFw9K1l8TZtndaoHR9VhjxpHusuDO6nIbZWqrWXRqGJ
zw7n42tEEovJFKWViEDSvDFFyWww0vxRSIPyev0wf7xdp++6M+ftgEnm9voZpDatnIpcMNK9UkZI
bqfLvfSsGqGDlnorg7ZrnKdxyMTW7rNh14xd+bcu9UiAZlVU7IIECXIhMmWHYnBHRiHGLWZg1q7O
83xHeCmhO9cXu1TXw32P3dyOSlx/r/YVGo8zKEiRq/Amm21NMlDQK5fm+VNAx5scHrdhwkRrmQB3
lkaUbiWqRzdhhMFqOW4TIYDeUy/aXl/GC0PNtoVzgMCTTbfr9GMh695xDSnwnnrH/uHEJrLYXONf
1CCSVoY6D0aYCrVp6veUA89ogdNAyX4g92H34VBHyKs8lrDW3vDbC6mcG8F7jovbyi1xaX4gIqCN
c93BwJiv5D8iWj/trbGIbAYtx/R26irj3oDIhmF4p8grdYuPzu3JlqT7CWBtpvl8aAMtdr5Wopub
1mbvZWFp/p2jdTBhp+6rjduLJvd3hpQEIKXzvKlc3+y5SxJbsjBZn/Ro2/XT5IEQQ9i4RZvVaxwE
PZx6wuYCUHqNF73ahJMLnMR/b8OkUrbEfpXnJIkkozhfNNWul1OSvzJXoYXFIxndbDGCzm3UVlq7
zeo2iNy8b2rHlYxOU/ddjaTk9f10dvjJbqgLgRJgU1FpWFS7WplSuZVIeD5YfvQEJGQisF0tx599
VYgJ8I9h1JqQTM8CGF+S4yaHiID8rq7s0fgK7itYC/vC1FfJeHOxYvFRKdtREAVXwxW9rN+FFqYs
jqRHnp4jZg5OqtkqqRLdRAg2Yyslyv5JrvsOY8xY20kGsoUhIjiI8CrGyut9TrLh9QY7Tjt4lhg7
60tjH1jj0BDFXiVbzTOZvYrzBNBfL7MU/GhCyQ7ymyJvjN+1rQxf7ALNlo2MPN/PYcTR08WFjELT
9Q9+4VNQCAc5QeBKd2SZYrShAFNrWxgvKmOwS9tO3aeITe4S6hufjfaZPggQssb54qcfeHqWo24U
FsZsDNVN+M6LEcM+XYtWrqkLOxgoA0x6VnpOhef//seNAcHNIhgzEjQSUmujiDRxGyubdteX7Twu
pj6G4hRvGLhLmUT4dBhALSSsFY5ivMlxtFM7Tdy3TYtgvMBzJd74TjrhaKo7wXenn3CqSQJb+j0m
Y/kKcWDUPxuz8XPAw9FeBd6umcZy1lnPi/4/nJ3Zbtw6toafSIDm4VaqctlWHCexEye5ETJtzRM1
kNLT96ecm1guuOADNDYa3RtmkSIXF9f6B00r46UHvtHJsT6pEduc12d9bm23D7dhiciC7V1hUK/r
QfOTroyTtZ+PPK/lTY/S/IU4vC3d7sTy2rDoufsgCYgSz5eWylRioy7ex4Dq80PAU/4IcH/AEwFX
s8ZpzcPrszpzBGArA/QGUkd6v6ks/rtjEJjWxeqiqqFni3GToD1xFGrFbEUzu7cminDstrc1rYSN
yb4v0MhVm3wsMuH0mR7GAHhH3lbIVlwI4uc2J6zYDfGJxjvHehfFTal4/aCyF2vdFMD5Guz6c1q6
S3XwliD9bQZtdbKRKvjtGYuHUK2gFhUiltqJyJalkV+IMS8yBwp6bEyav2BCuNV2l3jbjm7VV6qO
R9A3xxlOHt5oZYuzDJazOd5UGCmgPGpferyeG5cbZpNLAF8LIe35h/V9tPiJ/VWsD513g1dmedAk
bk/dtMIAyY21f2doPEMu7Cdrm89uA0PsJzJsCmJbQ+75uAnq0r05VU2cmgKZbx7FoLKrxDAe2NWo
gRebhDJeAoP2BXXw6hdyEQj1ysx2f2l131RHp2ya2GhchKVzAcQwssqs+s4syu+I2k4fy2ntTomZ
KS8a6TiDYUDA0kPsKje+ge7Pf4jBRByC7l6F569e4qXU19CHxq5d62NrKtxOQaWjKEx+Vf4aap9y
Wu9blXmYe835PDdNglOGD1Em9JfFvwdflNzonTTmC6nymYjCYxYXYvCoPND2xabKSBccjGSDRoGT
RB411WPrYTb8+gl/+UGQBuHaAdFNx9Deb4RqVjTmzaaI8xKOUw4X6DMwkfxhaGu7vxqVjnKw1pfr
77K2cTIZs/7L6z9gK0083xF020DdwEDiWa3v01jkCITRaH6BukvKTY8ueJphqCeb375TYaSChOFt
hnkWFkaudinovDwGRBvyOQP2E/C7PbccC3FoTggzb5oWVagwZLDNwbhaYWOG2bywe9Cfe/N3Zdsz
FpVBRGCAvj4/ApXRc+k6XI9lObofcDmB5VRnSfb0+rr+lSPbLSxPSMYAMUdBZg/saF137aYyE3E/
5sHRL3DWQ75wnn4ntpf0uFn4w5a360kX+fN2nvRhseooa6T2s28HcBNai4z+sUJHEHVw9Eh/+VmQ
TVdcFA1eO5OLtMDMBfFjtoFHXYgUL28edP8gXAMWASKAVMfzVUoCXrRmR68jZ1/gojH8DnLrEzmR
eSE9ODsQKYLPSaNjuS9OWqOi6BEIaroQ8aewQSH+gKxlEted77+1fkAWwtdALYENR4Kzu76drrOz
GoGNOJt9PZZVpt9gbodH8+uffvszz7883H9yerr/IP/ILJ+vnRQ5dsBDUMdZga0KwtcONlOaKo5d
DcAyLzTrEj7/zCJuTR+ALZAwgOntrhNRVFMnlFPHZYG8yRw4M80HZR5XR1cXJvcyLDK5f4baJVpy
nZ1uaeGS604vDqsN6XCZ3q47Cdjw31HM50u4ZGNjWJlXxzWPUByGfDTZtYtah2eXjcDnIqTA/ttX
Q2y9kK6/sGx1MX6u0bmK+tKwqbsk6+n1LXF21ajAo64M3hDGy/P5gKAlx7MZydSt/sbTanGEK+lf
OLQvYzmr9s8ou29jL1M1UTOvY2/y9KsiaN2rtusxbqKq8LE0g+IAnGS4gUT0ZvgGWdSGawAS7lDO
/Jt3/PO0yQuYXvUctLEXDM4RfzP3YC7Zt9cX8czn4kttgrA8msmedtPLajzWKSkxvTnQsbAVxfWw
INTf6ljCvT7Ume+FRBHZGQqSyCD5u/1XO0JTHSCNWJrp8LMi0Y+lT+3h7aN4fHGK2ewJqAjPd4Uk
zCciZRTcvLmFgG5suVXrPb59GAIRh3YT5gPE9nwYzL/nJkvwbx513wil40lcd7vq5vVRznwdQNwU
s9HShni7F3CrnczvfJuOYCWm7IsxB+uxDpblATHptz+kkTAied446JSE9s91q3ew29B4RLSJj7XV
6ItjgtDHhdN0JowjfMeMeJ8CEt3XHzrSoQxWfRfLtnGeJn/qrpbc9N6psioevHoav7++gGf2HG9K
MhIb/hQYtd2em7Ef1pfA7eI5nex3bm0ukVe3xYUn7NlR2G//199ABuf5ZsgarRgrc+lizTJxOBtA
Zfq6nC6s3cvEjsYce27b3Q60z22z/BMPKhf3WKFIfnxMfj6WEv/4JZuwJa288X5gWU+zdlGE7szj
cuPZgiIjlG5E+t2oi5Oq1l0DwE/snVvXlPh5YF6VHozJme9T7JBuDCDsd8as96eU5s+dJ/vhEfOP
S3CHc3tnU6kFmQ+znzDyfP7ekiDJN2ANOCQGfK7Wzk59MeXf68kWGEm2/qWc40wFj28JNIUxyecp
Fj8fEZ7blvWqNtYrrNk1rIdMb8kPC84ux1IDYxAi66bhcOQHx7q0FK6qXXHSfWVOkarTC/Hzb374
Tw5E6QnxDJ9Ei19FH31f9XGNXjOVSJ24Ry83VJ6NK7XZAnQaNDt9168VBpWoiz0UqbIfXIlDUNkj
5pflvnoEZ+aG2Rpob0v//v4mrl8609u+pDL2fIkK05F8/tmJ8V3BriuH6jWYk3b1+jHexcG/oyCs
hj4wYGEgObtRutosXOEZblxRVty0GvyrCmnEQzJaxoWQ+5fiuVtlOqHEQRCgtD/2QPm60I1xXRI7
htGe3cupMXmmkfgKXCDt/DEfBx7LSDP6P2drAO/d2wL3scKd+zRS04rDrD9m+Ntqysdh0Kv7X22j
N1k41yhxh/jo+I/LbCJD2iS4Vx2o3Ay3miNwPDQ1/TEVhlNFy5iBVy+XBgtOoLeLdzV4ba3jf23p
Muo7M7jxPYXOm7RMVUKA85M1hApcy4gEjDpzN9V0y5rBwsGUbkv7vV59gQ9FolY81NZGHspyNWJn
zsRHDGIG9ziOFt2yHDTIpcfhnhNAHZhwT2XPZpVY2L0qTF37hb3UyJDZjWoBTdZVcCcqMy1C3g7y
OHtNeuPivRuphdO1CUFhkVwFl7BFZ38HyCI60LS0ts7P871KgTNF4CIw4kaYgMs6O8eHAt+wTrtC
hJkzC5owwNoXqhjK++uKaOCa2WjTeq1jXNAx3F0Zf9cEXAN1QW51QAa7HY0+QdbmwB7ibJH2h9LK
+g8Tsg0XehDnR+HJBHoLBsG+Hw4yYxwLTafrrvzuyjOhfyq9LS4k4vs4+XcyfFY2H//AtmV3RzSA
R2erNs1Yk4vKT0EhDec0S2v4BZZEPPn+YHxe2CQiTPC7/wHNUYCoXGT+RPxsHngX90X4esSgy8LX
3J3jTVd70/SgD0PT+fnXztAkxOUdkOowzwNmt7b7G9Jy8SABPARUu5IB0eEgUUcXocg6rFo/rcMa
R+rmlDR1PYe6m+bpMcm8bqXWNlgznu80sakpZOBPq5RyY2SWM1bher/qNPg0O1Gha/crocLylHcy
RCWLg+6o8sZZvPXLOtWI1c7mWF17pZIf3SkDTihK9KojnO7m+67W8brKTR1ie8lenSIvVxKbQ2zx
sqOQRfIeaBW+KcIahvtMZOt3V6jUuJrtIgevM/QokEFi0uD8r+tUHJYJJ6sQtzDcy3CKIx+ubHpe
0ur9P4lDzeYoRAqaZhgM/1cbSKSh6qQ2PwqmjfETCh5tCKAiKfBjCDp5EFvn7cCXLJ6wa3C+1iol
UOmt26DIrDq5wKGyi6++3+N6O2ce1qWJ5g93tQ6y7yg1l5pX5wTTo0ZX1Qx5e4xXNTiLLgoyrbGO
+STQ2smTun6wpJfh0WUIFrgfbTFFFlFRhHAB5vbQIsLDgc1HalmOjo1GUAXG+8FUyQ+jbf/IwTQ/
Z1lOg1W2WfZet+RwteKoeVUr2gxhjgfOg114zfu+FPNjQo/7qXdH3zoha2rcTFMt2B1ukl8Ld5jw
1yWnu3KddbTDIKho7JbBKO7TdMK3oSksVKkr3CMptWnlYNz6qsC2bHLM4tTUGdVGKftFnTLHnH/5
iy1EpPq1f9LnNbjOvEH8dtNVmaGAyw6eFU/EH46/dOzGZGoeKjGPN4lpDb8zUZRj5AaVD0TRWfVf
zWpod6JLKzNqlVjuRnqI30aj6E/0RolwlN7bzfhyDrIo0/v2J110agta3nsx9WSJLaEI9A+VpSFx
WDvB+E1v++Jnny7rfTF16w+JcsCnBSOTFVNdG0QzBuVJ6CxZgwJnnc/HPHebm87Go7rPh7FFJiRx
P/ucgzUcB32s2A6mE5vLIv1Iyrm6q1O3fQhGyy6jrO7x1extp+uiUa3dvSwLnN+GyfYeKuhNE/7k
OYaxvt6mNl6cTvYlMBr52Nd68gOFNv+hlhBrrubAK9dD4Zva0zhO+hLiI9pKbG9nrETZyKb8uNDb
+bRZuKdRm+RlF61MqTz5gzWpuzQDrHhoWjnd1aWwn9bWBN6rhsYmoQGz8ke5KUiUDrbVcJ2Wwqgf
Krs2xjtptuZPzATmRwdcWn4wlh4ZAc9I9RTr6CwTH+bR1h/Qdh43YAv2wwPtM+wBx9o3InNWAmeH
XK5ZtHht0Lwv68HAPNmXVRM6hVr6uyWzxw9ZUfP7cD4nSqly9IgoTavdLZXeoHeO6gDJhsxrNxyd
DkYJ16uIoAbJo+4UwYocYrX26E+t4jMCOdQERek8YHnr/kJKuNS58i3vsZzT9nfZ2+yDXE24ZRhV
N9GulhRab8c2z3+XcyLTT+nQGY+68u386KTwqXCfQ+zh1hgU3tM44NZ3KBP1ZJqi0OdwGf0yi2gx
jnkkEW75aYJZXkJCn/kDLOOafswdA8/pZG7HIFxwswWvldfVO2WAJ/ywaQjrJ6MeQO6LYfDysCvS
8j8AGUESZrWjsmPZFv4fLnvZsyvn5XqYeFxGutusSZQSyP4zZjmpK2+eNMBDUKXaXypxkCd2Evmt
xDE6P0yF07c493YGDxsz6X6MkMyBp8L7O8DID/6UQ0kjpLawKcYXVOEbm4zO4OB3mMFmGNHpxvF1
GQL3oHUNZtmdarkHrFxDEshCPeDa9vpRhGxK9mM96da15YhuBL3e+F+zdVCRCctDRFJPtdvKb+av
0Ha9z4Mu1y+gUTT//WIG2jddr8riSilzzK4scE9jpBV9sIaNKaYVRE5PoE9VmTyt2HaDPppqIvOY
lGCYF/i4nxPKDN+LflzvqnTlThkk9taHDBFAnpBqTLpHd1nq6rrPpNHcNTkwlINZlOr9JBRUkKnV
iq9wXJIvOXj02E6dAdZLij5+CKrY+GbmdXDbCY1rCLfM/BOOLxq+0AB3cGXtdQt4+qjsA0BXhJuj
uW+6PJ6yrJPXGtxkccf5xppmNjLlvCuHaQlC6LsF/kuIawRhrjX+t7WafRW19tqTNq+Jf93kfvpx
bCyBmRra/e3RLcGxQPrv0pkvWrtZNGqpa4YdpB1OcCoa/wCSoGFnl7UbnPyp2Jwccq6nozY0Q/7e
NzJAMGnQTMVxZE4mHxIj1shfivVT6kCUIKcf7CLKCt1EAD0fl3dVZtUAxYHNFodN36cI68Io/ptM
8tmw0JocDlm/Ytjd+6MbcDaT7mn1StGfFplozRUYU276WuD1EGFHsl4HCS3d9w1Npips/cKwHuyk
0XqyjarPb4Ku169rqtJXve9m2YH/NUG6daRVfxqU1+ugjob5d2v0xV06TkkZOim8lWgiJR55p6bs
17mU5RAZrYN4HTZ+jow0YZtPwlZ9QO2vW+9sQLYNl1GwuifETdv39TCL9lM2UI5CSthEGN9IhMa7
hs80hMmKpfeBZkB5nwW4NIfebGk8dOb8e5+lxT1MYMuNdDRi8GWoM7eK5swWD1A98KWk2YKxrZMa
q0aheDZ8eDDmfI24t91HtLSt/2CqjvZxwvRZnVS7dH6YenZ7PTgtS9yRobxrjKl5Ciid4+DQ2Cvn
LfXcu6C0C/5yx7v4IPw++2lprv2f7Wl0e4homv5p5lMp1iPH0tYiEyPZwoK+j/A/T9IwITAFYTtv
q9gmbWBFkHfmP01ez/8lji2GsNta8yHQQEmn1/VxQNXF8FH5BeRzyt/V987WUnWs88KD2N0Garmu
cd37svBWVCDNEif7nrhDI++8hYZuqIKK04ZQTkcNhcdgiJWn/bgmeYKYhPT0LEQAuxNH3F5VfaCF
lX2UZVD+XID9wIPI5nct4MofZQpzC0FRIcJxzYtPyYoBdNTk0qJvkqipDZO5c75mdgnAInFGDZvw
ajTeTfmUilAbUFU7DGO+Sf+Xy3RDdUTMyJrlrXW1ZpvkYU/KMoR2M5cgCnQjdQ4ulmFfqiEox5ul
aZZf5EZlcZxx9bttitTgjbwhMnAWGot79BWmMcTfFvtW2LnSgMDULn9W5AryUKOt2x7yaalI1Og0
jGEzuOkD3pBZgaRQqp0mV1n+kVKiEzvNwJWK9JTqIlWM6qbSBeYhulvi6zH1mTjOmBc1EUQj0R70
JJHvyzRYyiN/TX6R0Ej7j0FRk9i1I9JPkSw0trM91kjL+q3CNhb/4g0HqDktAHQ/+ZbZgZljr426
Xpjkqf1xmIL5Xaq6fAjh6FGU4Uod7DBrjZIm/FwXf6Dj1+JQCNO4zSYAS4cEt2WOyzKSMGhah0Ak
bOH5O7iV0eY5rzcfTHvm70tErpDRaUoOWpObMn+walqaEdYaUguBhAjkTVIl6+sOS3c82oLc/+5a
ueOFqKUv6DvIJf9huFo7AAToAwxAbFyQQlugSB951lwPsVPb84dSLbzHS64S6iupCB6qfl3FVcWz
T+D+Oze/G0XD+2DJPGhvkDsST4tRtN2hyjAW+rmMa2ufrCHjEk17v+oikSE9FgbKr2XYaC6WUuhQ
0IJuFM/zkCvXMQm/Q/OntrBnRgtpSY5V1mWPDvlPd6px21YPo1EGP5oxSP/gilp+M5yaE7eoBZX7
NPU+Z4VMfrliDk5FAFvomGU+r/Va8UHu1FwuuFVlKEMfht61USDNcuIcSKdEj1Q5rFCKGhb5sFqz
dHBAHjTQCFT7+mOHEER6mKsFM9/JpJQZ8R6c76h6bgqRk7t8tnHB6m4S1MLlu1XO8/0svQ3i01sc
YZeb7oPjD54M1aIZKWADkSV/bL9k5oW+qvcpfuEjrzoE8UKrQIYEywIn+0wEp2fNacADZzYqawxd
Zbi/J6zdT2T9iTyky6J98aTlF++QZsFioeqH6d5MJGFQo2z1ycwGLzgNoMmz685uzc/4wNnvLRE4
wx8PLJd5KLUB4bmmyJvPjTawuzJogdZRZkmRkCIl3R+taSltStFCgmpBIfOTAOu6Rw3JI3GD3IHb
HhCZy6wPlVe73+DtL3PUkQ0nIc8f/2mpWPYwpZj5xWsH79Ep0kIPg8ZfnrLUX40oK2ksyECVFFu0
lZxf6xNRI9Ch9z/A0OjvOl8f88O6GPoPb2j6X50sBdLI5uK8d4QLwTQwl42eTT6XRL3nNj99ng7v
wfiQJELbmdPQbfokvV4hbFwPo+kPUWuu439qczzDOKZOihttTKz0aGFZoR8wPLZHCKPNaF2o2u76
h1ttBOQXFELAiRsmY6tq/1O113AySCbRWfHKv3fbdHO31c8XyjGyXkt1DOyqd8jWxiBn4+TLJQm9
F6VTGogUd1GLpJRt0EF4Pj4FGBT0WsDKriu6qEBgOKpTffwt1656o3jENldqQOAF/yKKEcV4PlY6
1A0Wca0e68KxPqGS4KCu4rjXnKlL6pS7ZsA2FGLnzAqQL76NL1CDW1WmAtwcj531QZiqeUftIj8C
3jS+T0Fzocp9djQokFuP3qFOuKsc2kCvhy51jDjpzPtKbSZUC3XSjtrLSXTL0+u1K+PlcCgCAYfU
qULT+Ns7/4z96PZqzFWMla5ZHpypTrUr1c/lFXxpvThoY5rShtaGimTCcycRacTcp6yyra8GaawM
p8St9DvhZykovH6VXw0Xh6Ywa9LkElHg5QYDALLtsc3uF7Dobm1qf1FYkc0rHx12/MKjLVKJogQ9
a+bb+mx8dITSKfNTzgNYQL9ht798zcq2hlSMoJ9xVJpqD44/WR9eX/5dn+3vKHg/uOxipoRzxvNR
ssQr2kUTS+zCOL1dAMrdz3bbho5mikcMmIzDOMhL2sovK7XosmPdAiUBeBN4g+eDQiEwhrrrlnhY
dCNKjHmKAsoeh9endm4UYHEURR26eXCxno/iJ42/Umpe4tnzW1LIwL6us/VtkIK/62fpaPxsUQ8I
xm4q06bUZufDEnMZ6DEKDdlxhjTxhMHEdPX6fM7sPVpzGIZvyiAoHe6G6hd9KGpeWTFKodm1067y
0Xfx15ksuoMXKsrnxtpEhdiD9PuRNXu+duvUezmiQms88uI84ABIiatbmyNDFRemdeb8w9ohwMEp
ggO9d+pOWs+YUhePo54ygTmO1HsxeU40I6E6ZBsXNsW5/Q4GBAA2J4sPt5uY4OptvAaFK27MBWsi
hXAjGN3kfacXVMfXoUJyQc0Xdsm5rfjvqLu7QvcLj6d2jbsZGlGPjdk/BkPa/3z7/qC3wibczOJe
tP/peSUjKbyBh8kir02nr0/JoCXfF7VO/70+1Nn5bCJNAR4YL712liG3GioqRmxqxkya7DhRkszr
hQh4bmeAzwBlrLvgjfffCjx32Swezp1i1uvjOjrpTUHlO482w4w57M0Flfk3ToyuMz1XQC7wN+mK
7j6UWSbkJik+MEZeD6dqpFwZiN64EHRfLN82CnxfoPmgNSD8Pj9dg60yQNQBXdeqzq6Meu4jEvjy
bTjVv33k7RNxjkke4H89HwV/naYtt1FkhrVOZnQirEUx/X9GsX2AA9yMAD63A/dPyuen/uh1rWPH
g6H6Y1V1OtYvbnvz5u+CwjPgNxj1wCH2si0OeXxprYYX56C6D25Z1tFcBdWFuezxH9uSAScGfQS4
Uwd2sLtz7dpXAU0jL54bx/xkiRpHzW4NSM7t9uT46MhnK2yNRtrmMahy/9RjjXNaCmDpb5wvgRdc
PwhaOsn0TXc/RNaFGAf0JmPDxbS8H+cvpjckF2Lhi224DbKlylz+f8kLzz9dmdRtn+JvGPcI9keU
Q7Uw83BHf30q564S0E/kyiRONqf5+ShL01a0QQwj1nqdFzSNhQNZZ3p0c6e9cJWcC+74ZhGY8Bbm
Ot4NZdqUT4GrEAENk9on6OobPbGW2xIm3D0z9ans1ouaLwSN7c541nxldnT8t74r/40k9vkMzZbQ
P0jMXf3ScFFCE/JEdTTgiSWqZAodmVdfGnNtzKgxeCJdGP3MpIHskugEFmru6Ik8Hx1LwCxPoHPG
RloM31OEnu0rU03plQ6KIo+EqPUq6my3vzDu33xjN23cATgyBBkTatZuj3bCwHvBGOYYV83qMRcZ
Gnp5l+T5URlWr5+aaei/1UiWKF5iWQkNIZjaj7bToKKkLRvbtXBTKHlZ0NTXCAw6dO4tu0OQxwmW
r+itIOE1+8aYHQbbHh4q4Kjfi9x0fyKUQC9taZa2CEUxp8ld32YIVKU+7cWDPekV8j39snwxtb66
nQrKHIcVDusSWXVi/9RT6cg7sBFdGloYrC2hNeviiRKulh8qfZbfgNHzQKU+bNoHkS6UxdY0Q2Mu
KcGlRrpYxnd1qxYFrtjLvqFtRGnI8TOEkpvZQgvP7iklVrxP1YGeVvrNM6qxukowvkEfEof6z9nc
TlS4ma4bzlIi2WjZw/dhtrNrv94IMwikNSh9qcQ7rDTB7yo2jhYjvGGWd/2sBb+Ullh3HSIxXjQk
2vwZoQrhXuUrWTQ0Nqe7JSHGDWxBDTfHT6CzvwZ9Ti3InErjyTLrerwxadIlkWyM7mNd+nUR6rio
/CwHy6tPRmtTxPJ1LEnCrjPkZ24q/xOWKGNx5y9NZ1BOr+W9XMrOOE4aNPcjHXLLCkdahJeMKM7E
KXIahxcpRE4cg3aJbz5WtEktiNIFW+IqH6R4lMvAFng9UJ07SKxlsPkJEET2uCs/1ZA1Iz7EnZop
z0ECOCESVX2o21nc6Y0HmAHF9Qs5zrnnL/vZg0UG4Av09e74WpVBdzWbVVzBz71ZZFBddYXof1nS
7I7DNJQR5Br96AtruaPb6V+hgpheB1bjfGyGWiKo1aES4OtGh7L12h5sd9Z+v74wf3U3dyed6AI2
G7INncC9JpKnp11ll72KQWd133RtMd8vS5r+1MxRROuc/yospUUJTY+YrZcelbSn90GdBDcT9kO0
eXyXHpveRGnamqfXf9y2Pi9+G2RKfha4V4B9z8PfkHtc2jkPWMAjxn0pO/NTqpubFII+fs2soPv6
5vE2KBM+PSQ86JXsop5UINe0ziSV7ypMR80msMBtyOQdHfS5BX+WphdA3mcuUIppJPaIRW2CErsR
iSjOwGPZiO1k/F2WfgN8reoPtdcUb678mGxEEPIblWvjTD9fS92sBz6zYcfmZPjQhEqeYK1St/Xa
jqEHSubCeC9BniTZFH626hYvWsBqzwd0ppRHLe2D2DGBOXTovfzoOp3Kr0bVJ7QHzbjqjNT2aAMV
3jts6apbvbOan1mvxBOguZbOhHaRVr9Rk3ZbCjwkhDb0bqn47kmzUgcy4syeHVPUYbGzsTy62EH9
FxSD+mZ5nfFFgZakI93U9zhfjQjzDw5wkdZqbnxpifd9shbl29Movj7Qws02EmjCbqnauReYtGVO
XM48WUVDGd0zchXSQr5EAD+z4TadX+SXYILhdb7F439SemZuTdxxdtwn1i/dqdzrKXCe7EENF7L6
M2cXncmtzMXUsDnezSlQqV+UKJDGa76aX4tuae5MszzmoGuPa2UkF47umXn9xeNvpbvtAbabV4dS
tzXDoIt9Rd0uq+m+IZOy0snUhwsviXNDsXvYQRv8Eo2e50uYJnYNwbSR8bTQc68H5dCzmrPjYCSX
6ifbr36+Wy2yXZ4KFlXiDfv/fKh82tYtxeMDiUcnFrQjDnk/iQth9uXlyFfSeUlS5oJqujcPV7NT
oESVLzHwjOCDTp3kMYVl+wUirf0t03X3sfNn2q2vB9uzo8IddLcdQma/ndR/dqKxNpmV6p6MKwT9
MZpb9eHLhObwd0c09ffC65rrdSlgIL8+7JklReMVMjen7a+tw/NhsQ/PnEHOEyXpwT8aY4fITS0u
4VVf7n7gudz5m9zAxpw3d6P4Es+tZET9D8L4sacBTkuVVvEj0cT+JJPkklL4y01poepKDKHOxtfc
a1Cns7Fwkag59kBQndpRBdcwRYarQNXttzevIDpbcLqQ0+E62UerwJkcWxPmGA9rrZ8cLGgiqVz7
+vVRzqwgRRSGAYb71437+QqqFqSkaMo1XrPB+OTYKriqzDk/FTYGtOvaAVV/+4Cb8tHGyKBMsGf7
Ly2MlKL1lxhj5EyElD70U2KL5KAtlXvTZSAiXh/wzE7EJpk6OWW27T+7A4BelKHliM3GXS3TR6OY
l9s57/wLcfgMWHwTdGIUmBYctz2PTLXORAPYWmgwSXjyvIo+6hNcsiBrjChVq30y88y82gxxb1MT
5tegJ2+0IN2iygYOp+RBLw2r8N1lMKMF6VaaWuOZcHCzeJ5+WGrEqDOg629fVd4LAaZ2WF8AGN9F
ZytIDU+CSo2TsdU+NfP8QGIqLtw2f13BdoEZBsumBEYQgUy0y6YCmac81dwlToe5PS16lz9UgCdu
B98vPzgC0N6qUAfwfKWBdk6cg2o7E1mVarpWdJ/nMEOr87YDWYsmrhV8NbtSXktLFx+Tjk7+UlQo
r2zu1VVrpheoZGcyM8Q1IBSS6yKUDL31+dGqu3xFy7eUUF0U3Xtc6GUbARoufsMgh2UOhwg0Rlsk
uryfBRi0E7Qw4z9DpKl/Q8knGeJOFkBHTF+688Prp+LMuXdcbiKyYh42yMU9/3Gzi/9HsdoLZFgX
dSo370/WDOgp95BJLBLPvJCBn3kAbQ2XTcyPzcmQuwFRFYabaFVLXPfg0xAcQkUJJDudd69T3Uez
GABcizLoPyx+7qVQkWR7spJStu+GLDF+aiBN/tCBB065KBl8HT1JKeDti0I2BROegIi+6S5UAKWy
ubOCBd3ePAjNOc1DQy2Py1SKo5kZbfTm4baOho8REdUnJMyefwOshnQ3A/kUm6vdI1WPmHafJvmd
FRT6J6Mx5YXxzlxeVBHRQsBCYZMy2/7/f1KBVIoJeFSxxIZSdWR6ajk0ad5GoBQvWe+cGWqjHUKh
pPVAsrubmldothqyxY4xR+xIRL0ewLSYb7RGZhdmdSa+09InsENsgvO6pzlKPTE7kZh27Pflj2FF
KoHOa2D+fP1bnR3lL++ZCjcKVbvtC4fLTTKbZ5bRmdO1RSnjbhTCenx9lJfLxp/2t0byhoG1/x6i
f74QlIC6AAZrxbgAlcBVUjhYG1bZSir/QtXk5YRwCwJrAtnlrxDhbkJ6NzoTFmhm3LQ5LAaasOiR
i/4CbSlgSz0P4LQjt4O/CVlsZLznW85d9NmelG/A7u+e/Cy7g1H7Hq+agdogAl/V4nXhaF4iqZ+Z
G5kFxUFu+y3/3F1OTrNqqkKfOW6qpD0INSwHObv64fWPtf323dxcFLN5fG9ENW7B53OzQWPljUHL
OlF2QS2hu81dS6KuZVZUdIxj4ftv7a3R5yJ2AizhSiRw7wEzsiBpMMsyuOnyQN5R9Z0ONXKCF07U
/qNtowTULwCVgJvgwz2fWApEvTBM7B9rVa7gLd1C/DAhJt43pjlQW9ZW9741i+bGBn5J0XK8xKl8
cXXyC9j+3lY/QKrB3H9ALLjtptGq5MZr3WICm2XBS02X2r5BgB3k65Cqkw9v6m6cZPNo4L1ZUkI1
3C9gfSXEkcm7F/B9Lnxw8uLdJ//7u8juNhVXl4rLLh9pXS1HcdJIbpJu0h4c+F5jOPPmS8LCWCcr
8lBSEbdebSPAVOGZB69jKLFM96f/cXYey20jWxh+IlQhhy1AUiIUnT3eoGyPjZzRSE9/v9ZqCLLI
0t3IOzcBdJ8+4Q+ihTJWaVA8iz7GFBLor5nshsFM0bmaRZNzyw/WEMSKXtq7Cv2Sn7mXeJ+UbJq9
uxUl3lArLKacAnx442cJkwG4SZ7ylEj0S2ABt2x92B0q3Axh/ywszS6QJ09dG5qiKaJ78gn1CDHF
9A5q7GQ6nFSAC/eR4ShPcx9HwGsd0ifQtEv9BRcBT/dFtkaAgNUEksuIKtVOnRUtAdyYrUWQR66z
04ysr3eG4lnw0tSl0Y5lZhX3aWskH7tWaB8asxHPemHDDZrN3A36usn/NBodK7r2K0YLaYH4zz5q
lMLcFV5fW/SsOguCRSo8cAVNmn9qzAho49oOteeXekp0hDkjZI93mEIHBeIcBxENQX1III762S6z
dHx019RIA703py9J2lp5UDamjtx73KT/KH0qUt8pdO2na/XVkxHDdAHir2OtNrplp1GrtvYMcX5Z
/1hxYTxVSd4gG4Mbyt8W4gCY8doan1p91YqgtpvqoS+UKgdmi31KMGQDxly4jLmBVy3Zd6CTzZfV
WqIfTSQSqHuxUhx0CBfRoWioR4KoN6oEh4fYNfzchfjWmLEmkKwGirBDy3n5x1kN61/cohbCZTTO
ZmAXE+jk1NHngzdW0ehDsIArwDCl+FAkgB/zwfBe+xw/9P1s6cqvWo280YfnYkAEGZPiSz9A9vYN
MSx9MNex1vsukLh8p0F+eumGJvt3Bg7x3fQEXD0jmjprV88qNt2Dp4joMKwmAoquGNox0IS6/kD+
BvFM8N3dLw1qJFK8TTp/KQGCoXEmJ2C7aHbWHwuydJnvFX1RkmGROuOW5tGpbJNRnw4UnEZBk0KJ
X8kVV+acGgaU+64uiyQQRl4/CTevP8/mbMF1jJYVkkSkpGOgJFX/MxYz5L8+H4vXdulWWJudlvxr
1UKz9qDDjSgwuqn7t0A+Rds5k2n8AWdez3eaplQPCe531T71+u5PXpbx3z7OpQMApsG1r2WK9i0z
o/qH1Xjlp4rbOQn6qtCf57KavsMUGz4PI8Mf2ItZLul6YJCIDHnWkOBbM8S3jjPByZnLzk/rafo0
mK7+mAGg6Hxr6eGzNoujrHuHLzEGbhlnxkHrW2X1jbkGeKnAEvhqpmnxd8rNWeyBdqvPrVcuVdC7
Zv09jtqq9WmQud0RO2n3l9s67rNpFtEnpoCQbmh7GfA+51n0O8NocxHEzTxluFe3eczIA5jXI2aJ
mE7EIJGfVXWalZ3aePoLDi2EuTTpnH+cSFnGfalo+YvotGjd16Mx5nhYJc2842tCsVe8yn6KmBH9
s47G7wkEecMrq/w1t6SKHfvqJz2nOQsWvYp7v0fh/zVVy/gL5fkIxFytdcXH2aCODwrw+erRauP0
FcZBDONARGXrA1ama90iw/q9K1T9zzh6Wbfvojr+tKSS6zMYpYjhNi3xN8gJ1DNLnQCFSkxFMX0h
PLZLqbnZi5IoiBmm9hB/sZrUaqCXpibA36KLv8Vm0r9qOZtmV6UeFoilJ4rvIkq940AAHvZjSVDz
NRvaZW3PDkQUJW1qv7CK9sv1PGNbqnEGyKLpK8hagcbr5tLpoHmVWPRCE3XXx8Ur7K+9ndSHxNDF
sdIS50ZHaJvWvC2HrblUSJXaCZvbfxaTbsQRrFQNxO8Lvs/RY9GZ0eecCn2H7KsJvT01brUutinb
26pwgT3J+pf2Bac5R6YtExW5oYXOqg1hC8XrICD63ijwLq2CNg65k+zRMAo9XWVu67pXlUILlSaC
XpxV7ActL26k1tssXj4L8CdbFtjI+b7R3/+TxWeF6aLgMPPBgDc/JJ6+BsRT8JMDmJf37g0OM6q5
IEMoqzFAOX2gJEGQUap/HO3OWu4mJRE/hrSsfrc05J+7JM/+Xl/vfHMwIgQVQiIE25Np2ul6U2kK
qM0achJwSn+VztDfQUGonywoM4a/DB3ijBOI4htlxPl3A2ooUcOy5YSBp366rKdPK9KYg3e0MqKD
oWTzjyRf0hs13vl3YxXQk8RmKhW+4ukqZQS7alYzpCxxmYJ44Xh+MsKVVLPsVul/8YH+s9TmPTL+
Lcuc5vXRrtdlV0gcj2YUt7x9z8BYMl9FjkYKGtDUYOR6+kRxk2tlitfU0S6Ar/gqyK+nmRcnfGKf
1FxsVCsN6oUGlV+YHdeEm0MVChCmN19AizfljdLiwnM7gL45G3RkAWVtaibueLV2vdg7pjC4j+7i
ah+KulJuHPO3bfjf0oznZqzMSEA6pgKL3UQTmoYaJvKDc/TWATxLhJdEeiiWFE+otNXS3WzZ04du
qCCmWKWNtjpZpPFiqIBZ6Yvk8a8atGkUqKaFQzTe1AY6KS1qBACRYMMctcKc37/Dpe8uRddbu/Ot
8vhPzIBkbCS4FrlHpS3NnTYtzm4ZYABeP77nr5+RNGUdOiJUrGzz0/2Q0g7l8m2s41qnU4BPXRqk
jR7d+MhnvXAZALk4EJSEagEEcHOFIEMQWW6X62EBafvZUJX0oQXY9iVvHErjNI7D2LMgXpF73+vx
2O5GNG9vDMbPDzNNVxBI1OUY2xPsTx81xwulk+3PUFQwaDJvif7t0zIOJkspv19/qxfKVZAMXJUU
y3LUsNUwzNUMWdZlUUMrVzlDuMkuz5glm/7kRKCnhjG6V5o0O+iaU4Y52t+Ps61XATon1YvX5vWz
Y9Tun+s/Sh7t0yNA34VbgXcATeCsVK3wF1ESp1NDvRXzUW0LQEZO5+28qKEXrcNPvb7ehfcNzZKe
H7GT42dtTraN+qBQYHIjVFuioe+Vpj8sa7Yn0N1q054BfthZ8HIYZtIqs7hoN9ETPxVhYiM6h5rS
5Q9e2yKiFunenT6z00DSpsGyZOUegMbyZI+gvCK81pGd6KfPMUYRu261qKmnOPtci94MICZ6t46A
3OKb10/0gZ9B85O24VbSd8gSpYAPMoTUm3BVZ3M/NsUnRWh/FfRCXAxarG7+UidwHpVBe1IwB9xf
/yDnZx33BOa+CL9j1QhI+vQAVAkwwSGxprApIPY7Doy/OQJReX2VC9vsrVeJpitN0TMyAFjXOVuN
dg5XMxKvprE2H8iOtaCb6/SQL+t8I7e69FSyM4QdmCmvkc2nB1gXg3M05rDOcuWzDvMQpm3+XpUy
GbqIjkCYGYPQfpKb/T/ReNWyprFmk+6CvYrjYLXjoWt68en6u7vwLOirMkam+AW5tv1CAgUhfUbx
NLS8ytrBrXSCGu7x+/cBq0h0Azh22Tg8fRbVwLMxi/hCZW2LwM6H5tBr9XuxNQh006ljDujIMwmc
9XSVureUDMchEbao6+zQ4FHvnNSsAkHP5EakOX9tQIskT0hO1fiz2dhlUWdSNkIPIxFX4QL71C+F
ldzYaOfxDAAXyFzGGPTJzS1kDPWYKc0dYYQN+ejTqLXx3Wy24q7FZuvuvfuApTAFp+tK9x+a6+m7
w7a195AnMUJ9TOzdqNdVgAT4LUTG+UllFV2nES/hC4jjna5imHPkjgurFJ1mz4gHzelL6mhVgIFb
64uuTp+uP9aFa5EVHcS3kfuTY8bNzjP1dumjhQ/l0IV7aae+eKiSejnGNfCrpUb1D40XBV+MPH1p
0Rv/M5YLHUNI/z/USeQP1lRkH2/8Jnntn8ZlXjNCGNBGkHw/uxazhYi4LL0e9lVivVZM9h4TtRvu
rFi2x5zGtfdd2867Se/sD3j2NIFZ6VmyKwwDbSh10KbnRuma7/GY6M9pZeSfDGN2fCR3+12nFrfY
uBd/LrA+S07BeZObLMZRcm+ekWwMcyuOd2Iwun+47dxX+JX2nZ5ZdtArEpuu1Lcgk5e2C1gERu9A
lWgEbDZlb1pTPaBPGpIfO65PtpeFWaF3Pooc5lPRjvWH65/m8oLSEpxpKEPizW5p3BXQeerq4RRP
6rFQFMVXuei/5XTODgaScV+ur3cpjDAgosVBfoTDwOYB2wWbemGMerigoPgyRp52ML301iG4EEaI
UuSfpNvcxduaEmlA5JLs0gizhKuqHLrkABaKVvLkvfs2kaEKqIH8B3zHJum2sbMoEerVQzSIirBQ
aJyX2XgLb3rhrUk6GctApIYhstmQVlM2Q6SiS2G1dnlI0joLPZSm7q9/mwt7gSYCWAFGyASQM0KG
VydRxQwtpN1kPlDCFmiONPZ9hfocymntcEP38MJXOllvc3tNbbXG1kCLrS6HYZ/F5hJoCjoGQmCR
cf3RLr1AScXD14ISGLHm0zCMtnmGRV2ihTQY5yBx9TGADHDL1OHSA5Ee46MFphuw1eYzzTRNSSlL
LZzLMgVHPo7kZsN4V2XNe4et3Px4mUDkpq4nx9gm4xnSHEsKcSmchqHbqQiX+FmN0tj11/YGTtgE
bs6QJHGzIaB0GafvrYPjnru9qoYq1tj2TkWK/ieNvr4PCPTtwR4w6A46pE3+Kdsmt+jr2QrKW7h+
6gHNbfWZjp8llWqmePF1rVgQl4QRMAdI8LlHERdtuxtSt/xtrqXyW3KjkBuJGgkRngz+IwxFlR0F
DdMAfLVX8f6kRmZNZFEw56jbNtFoakQCRdpyw9wU7m5YxoTxz3RLcOHCueLEyG0nKxMaQ6cv0TQb
Y1VzwwsVZUHVkTkU4d1rgwWn1kPZRNmNFODCNoQJSAFORGCUsUWJ2bViNoC/nXAmqBzUXhnvJjtR
g6m3jRsh49JSEitG3g5omGz69NFS5vuTZaZumHS9cZgYZ/gmU75DZJV/r2/FCyvxnUypYMDFQY/j
dCU4A/M4DZ4RosMFdUggysudrDyumiuO718K5W45Bqf5SXm1WSrOlsZj9heqUzX8qHrV8yOIUT+y
OnXevwHfhDigEUgtgy0pI1YcW1WSwglFX2TMU3VvP1Am34CBXYh+LlkXUzvQBTBONqd4HDAO7OJW
Dau+cg422pUITaJ+9+7XJgcljsxyGdNv5TeGfrJXU+3VMAfSFZqaku+LtDHv4mYd9teXunCi8Din
vyqbHi4IzNMv5BXw4aApq+FQlPm9x0xx7yGRsK+0EVH33P55fTl5EZ1GQZcqTjpYECI4VZskftBL
XamdvqatUI0HMAf5cdLVeF8rKsNfgvSMLBedkOurnu94iDPAaIBZgamBt3P6kLk0fciYL4aVadf7
SDXbr1VplN8cpMpuLHW+QaTrCGUXT8kEdFvfe5PeMxZsynCgaCXhbRiG9gjtXn+gs1VIYFBmkKLO
3I7sxNMHsvTV6sVir2ETrQI6WDE8WH13qyV2vgopH5MmtDN4Jnd7evGVrxhvtlEYORAdoflXqKAt
5o0dKGPAyZaQajYAxkgucS7goU6fxdAzfGqzzgvbGgph6i1d6ruZbe0g/hf7Do3PwjfUqnyyU8O+
USSf7X7WBnZHnQyGjCplk7NHUrHQqssoXFL02srY63xb677puvV5HrSP1z/a2S58WwjijoPYBQ+6
+WjL3LdiMWY3dFCRelERFntFbT07oKDY3bi3Lnw5FOpIMtDtoKOr66fvFKdX3D/hroURyGm/S5Uh
MKHE3fhylx6IRJABIcN3qRFyugrCz4TiyPLCPI/mY0ekf0RSs9tNVjXeSHDfbvbNLoHdYoIFkh/s
bKo7rZk9jYjQh9qSzPdtjBCoWLTicdDt+C+C6/Y9Sg0Fagq6/Yg0mZR59byPTiKywNXz8iUaPOtY
WXkSMl5cLR/BLXQIEbhOADhU3eHdn5pZJk0e2Utm2rjZV2CGKkyaHSdUXGW5t7S2CQ1+z3e3m9b/
YymmtBY72Jajl80VO/cdan1dy0eAxr+Ly8m5B7SD36Gb3GIiwAI4O6vS+0p2H+hbG+52X+EskoCR
MIkIkzPiktzV6gDSeZ3QklQl9qCarUijwgENfuAehVE8NV3noNxX67/nvJu+2fNYGH5jL1V2l0VR
UgUDhoWevyqp9THK+pIJFlTuyVfADX1LkIl7hFdvVOSUSxSFWqLkIMqjJBp2SG9ba2ANXNeIyybO
lxlK3Ad7xpRLkhbrF+LagsD33Jaf9MGleV7VSerPAOiflSTWADGpjQ1kSi870lVkP/4CxGu+R02X
djuaPxYgrznWn7VkrF7MVRkezdLL/xmEpuW+huQJsslVa8U7JY3Hr/ZECwBdw2H6xvyo+WArTvWj
cTuzJKrFzt80LttsPzHX0T83nlZXO7jFah0U2TLcM+vv/1SeO3hgmj0Fny+ALcVxrhZzCOUc5GWq
rd7ZFWg5xH6JFUYT9G0jWNAcK9WHM5DE9zO4GDhSuCv8dVJDgTpQZDPg2DqlQ7ZAevDraXTHg60u
3b1p572OPHJvGEGazsqHVQev7+umYu3AtabTwWiF9c1QC/E5YUwFTjQ2vhkoqqUgnLqhPNhZqrW7
uLNQanYzfVigrnvqUwnwhaFw5Q2672F80PveUK/uLs4s5EbtKs4/Iv0a9XtTcCARwzN6ZMvVHv9n
0WL6EuAtE62PTmvk/9jDCg5Qydf6s52Z6ZeMcu7PZMLFAjFW6f86yHy1u0TBGxAatO0cHKMdnmsc
ASVesbXdcDCaFhDgaHjtPq7sxtuD2jXUD4pVSLWLKVF/z7rChvOsCLnxnBzBuGsrRLEDpzIhdVqF
ASnDSLRqfHcApbGCwBKlhcTIbJvOFhKl0Oa06gHdaqRqbbZ94eeNi1mebmD8cT0onU/TwTyQ9UMA
g0FPwrdJg2ZghPTyy+5hHRr9s7qs2owYRxQ5vkJC/a8OVuyPvnIJ7tyVFw6iq1pgYeadC1ypLtFi
uPWDzuOJJC4iTQOLmjtxeyUCGQCUviCk3Lm5Ze8Ek8hlJyLX/lV7dl4H7qwqD4oooP8sua1ER7q+
jvpoxugnInuuGaOvl2M17xkPUhw7fYGKicolmx0MN9V/pjMexshEVMnPDruY7k5PXPEVOKn4lReT
AWF9qfNkr6dd8asdhwxlxriPX5ETRU4L4fzc/VjVqKD3K2LW3KOrVoYjoNJvLQVn9FDEkZpRQVnt
n9L0WvCqAC+Uu1StjWyPfKia78fJBZuQdyUaE62S125oZHn26uBOOPo0E+27cuz7bFdEsfdbpd8V
+2J16u+trZUCPnGriV1uOe1rqlXtjyJZYD8a8P/vUONdmqDA8gThc8covP1qoDLrL0XR575RqUp0
Z7s572nKvG6+x7PAhCvdohnqa27pPvZ1hFmDOyzGHcKzYNuSOsqQ9MypNwLyyiE7It5bfW3EjMk0
aRgSryIp0LuusHh2QPr2og4Q20djms6v8tpppR3vGneq51291G4S0Ckyf490EGPk5We0KPj9SnUf
z9wvfm8Vnee3UdbWT1Si2HOXnQLk1M68Ob/zEBF5naWVVTBrbgUH22iVL/OMZeXOGxT328CX/IG5
QZIEsZ2uPZ896z7Hi0PoplYSIZ1T0T7FcTcyvI7jFnsGQ/2Ve+O0hF4axcNd5VaNkMSqoTqOmrKC
gs3pS98o7M9KHrqndCrIMVGgQ/t+k98OKQr6k1XXD/0QmwBm4/4rCZt534HnDWYcDg4lf6obZ+s8
A2RVXIFdnKyYmGxnc/PQN2PuWTUWJel4qNgfH9ETbm4EsPP8Wa4i6ziyAQdUxmkGyPjBiCqrr6HJ
S5kQegnqy5w64gAyZnwU2nALEXQhYGBNSWpFAW6o1taXvKjE3Npq0j4gprY8gAUuH2Jj9V76XKg3
vtvFpaTiFLWxxEZscmhDnZGOQHv8YRothxYcJgFrpjKJHrAYvR4ILy7FpNbzZFPLsjZLdWWDrIu9
tg9Q+bBFsupgVWscdBeQANdXurAtgBvAnWKkxVjLkJv1v4NhA+57MafNQ2tZ47G0Vwd7JFt5b9uH
i0YOJWSd/2bKe7oKQr6zA1mObZEhedvRvfQ13Fh2OXTdG6/u0gPJURgiBYYN3n+T/mq62kVj5DYP
i9CUcE5N96lW7e/X39pbW+e0+oAKKREbpGEMk7baY0NdMPwz++ShipS+9Ku6lHmBoa2f7ASbBGD+
NHP8ebWyhzbvI6R7jS75nBuD1jCoqyb1fva8CmWW2hzVPUZq8Ch0vHHAbU1NEbbYYiP6jV2UQfpl
Z7+LyJ5+WLEah0lJf5Jho45lzvWHunB2LRB1ckDBmPNMNaVD3qLXpyV5wKlm+G2oieE7a1F+NMA1
H5cUUNn19S58KaTMpAUUMrV0wTebfF69frVHK0HpIRv8YRLad6/0vBsNpkuroPPp0R6hnKciOt16
Lp5lkheSPlSZkuyXqcBaS0Wj+vqzXIjpKPbAsST6YSe27UNrw6COeTKwCuYh4aqRFuh2bqKwvYzN
QWcs/ZWRwi0ZtQvPJllTYCIZKRGRNs1HLFdTZaYj+KA5lYttkrHCrkhp693YGW8iL6fbnTmcR/tK
9kXY85soIczFjDp3iB/wM2hNXxuHeL03o1ZMQaxZSbyz8jQzP022Hn+Ppj42fBdpM9S/1058ra1i
/BZjBIXZhpjWJ+TkOzdIp3g2/QpRqeXe0wpypap1m89DsUQeJh/M5Xwx2jhIIaDuC7WUsPR1nn8j
OCGSwJ1W9x8kvY3vGfXVGOiJOX1ixJc92dAA/9Qa1agv0EL6jFEottwag9jZH3JlAPLo4WHra3kz
NY9x0q/Drhri7Mcaj3a/s6j3RlKR2Suf48ZKp13dCnxPzMq148CO6BsGsxMPxS6r8/FXLcrV3uGR
oD93eut+WpK2d3fqIpbPs5rDBZxJapD8n7W4DExY3li4RDkeWAZsmWHfAoOudiX9d+9JOG2Rkvx5
2oc6VtJvk1Vqr+o0evYB94DsXsWU7TFv4sa79/BIcfxhSK3UH1VRGPvKq9YhMLyapxGmVvxWe0zt
oZK4VveQLli8+aR01YQDnohfqDXrX2KpFVgQXqprPmYJWKUvZmETb6p0TXy77oSQ2MLl1Z6L+Nma
B/OZn9RjcNV4EP2rKjOJUQmvH/uUHMmU6yfqLBrRUyMW0Wy0kWRlgnR6blvGBxgpz1momF52lyZG
40+VbmIFsER3Y3ELKn0O8ZSK03IKDMhNl2i80/WSuq3VHqW60M1W58FsvO4b2Irxd9RCOCqNQt8b
XZ1jWRApSu7zBeKfNK7LG22t8xPNaEQCFKQch4G81umvWJPVXbMmzh4QKhaHbGzXRwq3Wwzj8/SC
ZiCimRK5jOzttlucWknPwWv10Gu8eN9HWBcNkTmR0zv2ez8jEB0TySCuSTil53I+WRyjQtcbYZ/E
5u/SWdTnweKEwTcucWe3p6/Xt80bymETqtgsaJJRRAKE2I6jsxqbCwWl6tAgE72nx09LBkrtUW3Y
rVbp1Qe919q7FnOOZyW1l4+eVUW7EguVFy0yqZTysv6cifomxlNu2NMfJqe8gJXJtMCubTPViK6B
pDRmD3NmaF/XKLI1riNScL8wTKMIxITk4D5dM6wyM1uYe8cZqbNnTRGvN96RvPM2P4UOA8A20iPO
l7PZZSVzhNVpq/jBKFKbJ06i5SszcfevNczl77I09W/gxasnzArNEa7YhFuSo2LF4TuqMH5RYRIG
PJgL99HorL+LDOG/HVyQRezGUuB9U6na4KIOto7O7+u//fyAANJQ6WtKzBPKxpubCKfClQ7cGoV5
lbGLVLvdwX8xblx4F1bh9ZiS7w9n6KxYQlq/RGekikI3KpH9K6Pfamy/086XrjWYTMZ6QBpIu7zt
KXRB76fYrrihm2D/1xjRi+hhca6p962o6htzyjOLSnrOkofPMrSfGTls8uKcn6MiSREdl7IuqMej
Lgvqrixfslhkf9GyLXyGnNG+pmFxHCDT73phqS+6t9SxX+B7kx/e+SUZMhLlyIMh0vOKNwEXDnY0
e4uwjkkxQ4g0ibrdVEU34s/Zl+R5GZuSAEreBPIupwFVKElkewLQegkfbt+N6G2no3JLJPjSKmDF
peKpVNvYNtKmtonXgbcZGpG7oEkXxUE0aeLGcOosySR2SAgvvUFMM85klRtjiFXhNjHPMuh3U+Hq
0lIm5g4u210aL8U+rcz+xuTobRueBAu5KsWObMoRw9XNG5wTeqGW3sVhCipdH+YvyewF5tS8wuUN
Bw8ZoGZ6rLPprpibf0e0+504x1Kmf07E+txZZrAa+XEQ1gGhumPXx9O+zrFgbJwb5YTcwJvfSYAF
tMNP5KduKTJeiTeL1Y1ZiJ5bmtDwGq0fzWwXv2akEw4GhIEfA5kRhlW4et54SWcXqnxHDuBtNMIZ
v26xBiAA5GHn4NCl8A7NmuZ7U6G13dV69OH6sbmQF3GS4XQxT9LpeGwCYG/BgVpFFIdjgvCpg6kW
LIysBNBrpl9TE2vBG+/10q5DdAzhCeppKoDNZRFFOoO8iDmZQFwRiJHp+eqiHuBr5z7eKmHZRu91
NXiDUvxnyc2Ws2uEkifUgcM0Lb93pabvlxxST+7Gt9KT84OLqCsyppQ31KDA8E/Dw+IJNkY18zZX
bT0WUfRj7Btxg7lzjhuWOugkQuQZ3CrcuKeriLabVNdq8zCbiLF+ayZMeabEbQmvmvgTaV4x7ZkG
J7avD2k2+VAeTYp8peh1P9UiRIlJhe0ntQDwtLu+ny5sXYwBJCScoEIqsHnXg6ZKI2qODcVEvAeD
4j1R0jFXG+ziz/WlLrxsinB5aRsMG/h7+hoWE95UYaxZWFUlWmzQ7fdDm93qCF5cxYYoBOaC9G/b
6GQcaXDinSy0+nzZmdNcvcT2oL2X3oZEJZo1dJhMmmbU36fPMjW2FpVWlYVUZPgEO/3IQH2ybuQh
Fw47M274rtyQJCPqpggizoukU+w8TEy7fYoS1X5U51i5n3WsfP1ENacbV8ylBWVF4MKvYN0t05dh
K0xfNS9DgG6oQY+qRaRGCRPkuQCznI2Hd28JJk+MxUlJ4DBv5z09Oq9eWutJWLPvg3RFLG/JcvP9
rxG4iiSk0ICU46XTj9XUfVsuqbw4Jy09KL1+zE092Ud1+2HMmBtff6Y35ObmJrIkdgUKhE1Y2RJU
klEZbQNx7DBp9CK5j7upfcHzL/oaJ+sYrkKKI4Bx0n5bnVIIn4Hr9C+u8whpeFVcIyLrFZV+kL2G
8qFaF4RWsH3ttXtW6j9IJzm0AHpbTQMG7S0W9mPbBlHeCGamlqTr1Rj4gK1fhvlOqLNaPEAuU62A
mfVs76A2tTsD20t73y+aI/wki8ofI6K8Hy29KJYbt8f5hpJdI9Ag4N/Rs96eRkbW6ZA5kRZOuXAC
xenBn1ZgQakJUVBHm/3Ghjqn0lH9MbQkq5a63XAMTr/1miYDrpneGqa10pjBMNrlj7SN2jpoYmOa
fd2ZGsvvlXrUdqlhNiZmwrluHMQgvBjobeLIKaPevupNZkSHXMVh1dEzJt55Qg/q+lY5j1X8WFnM
AGShoWxvmpNpLhqKU35sh6fWo3Czp76K5vf2FOQb4QanAyphdtuSSdeHAT0YZQ1z2tE728DZXRPO
fOOMnd8jEuQrmWy0bAhYm1AV6TWKNa2lh3kmzB0Op809Wr7ji4TivNcrStIpCIYkwjQXyLo3OVCq
1UiLLMIMJxyJ/NSyy52OXtCNJ7pwbUOeJzVAwgEoGIHjdCu5wCFG5pZ9SLodlIrI77Iu2Y15FcKq
8Zs8OchpquitJ7pBj2vcH1N5uFavvAUWv7BP6EtRLqIaLEGtm5fbKBrw39RrgdmQYKOijmhIabzX
HIbXCrVSxizKMjl6On1ecvZcW4TeIZRhu986MqFgjrN301RYhVBAOAbqACJNP10FZfbF7nK7C2Ev
e4dY6YY9ZNb4/Zue6So6sKTlNvpimzAAtiLpDCVqQ9tNnEPlatWxbulJXD+/F7qG6L4yawKSC6yO
M3z6MJ6eDFapVF04xFZ0xP6gfsKe2sbpviielbJP77RZ2JmPyk58WCmHn5Rpju6v/4oLR8+hZwh8
gCSBJHOzO5yxW1qMKtoQawgrsPWkPCq2HT1q+pjdGOSdQ0Y4bfI4IFBMgk4ad/rAraHXOm+0DWNr
QT2rKnegWczAiLJnbFgVqOIZGE1FYxDRmgW06blBX20avlx/5PMDQa0n8X+yOePwpU9/BrlyW9aL
0YETMeK7ohPtToE7fSMCnF9eb6JtEojDlI8zcbqK0+KL7dhc5FYXK7T9bfdgJLqKNI+ePMVrn964
vC49FcNlClgEJhn/bgKOkU6KGo8TkJIkTXcVcie7eTSd3bvfHeEZzXipTQPtY7NnGYzTdVKUMhRl
EQXu2qB0NoCWur7K+aaEuAVhm4MuBe+2/XttVJxSK/QqtASiAOma6vvMxtwzwWv1Rn11vhSoBi45
am8iJJHr9DOlhSuQLlKJKPNsKMDAUitwhyna0we4qVh43mYgRkrjC0mAo8rYLLYa7miZ4KtDNY3G
V/AiGtZjWD3Ydcs+GQfjcxO14AC9zrVfr7/S8+3BIFO2NqSMoXy1p88ZVQ4SU0kr2B6jgaF2XX4o
K9u6u77Kpbcp9YRAenMTcJmfrjKRQaV1YYvQG7zhqZnNdWe6C+wax2xv1TdvvPPTVNlixGOSrDF1
hs29CSc0nQrTGssRsGqj7wpcYx5EDh4C/WLVeZIGAUe6yC5iW6NIfHT6kG6DE6B8iRGK+lPlM37V
Vk6AHWhlVgcT4fcbMeDC63jDF2OZRqjhZJ6+jmWWwpX5OIbdMAMwMfPybrRBv2MdVXy8/uYvfF9I
dHT4wLyTDG47LWYt6lmfVREiVlntm9VtfAeA8P76KudB7W0Mji2AQQClIXX6QAK3slWPCZ2IqX6I
MHjOqj7y1844FCWKbtcXu/RItLeZaXFdcD1uFjMbV7hoe3Uhbmnmy6BE7l2TlLfi9MVVsIuAyyGT
i60KTNGmaFjqWhe667J8XO0a/0FTDDei86WdQEJBJYPUJI2ZTQc9Ndd1ANvEKq03B7kzf0NNMdt1
zvLp+ks7X8gmlhm0eKHfkE9vFoL/iAk6Mm8hOPXimC3reIe4s3rAqf0WSep8M7ClSW2RsYZFj/br
6WZQmENKXHgXxnNcHdBxnH3byAHMaWux90RyC4V26dH+u94m+UMxr0M5nneIjWz31UT4whdtFn0e
bbu8MfEwZNpzGluwiEBITDoIWwAkNmlRRotk0eeshy9Vq92PHATAs20UrXdE6c+rQFjjQg4SuSdF
yZNi/beCiWwiZrhG+V1OUZ3gkp5hBC5MRV3pg0TJwERdy7NHp0bRes/GN9zAUEvnf5ydx3LbSLuG
rwhVyGELkJRISpYlZ29QDmPkjG6Eqz8PfDYmyBJK/8azGJeb6PiFN5iHuDenzxE1lcW+XHjPGrpK
YNgLa/qqN2V8ymF65v5s28O3MClVXndRl19wdtbHxRUs1t588Hh+XbL2xY6Ie9W4XNgm7vKZvl5x
YtnduzKPh13MtbV7fade14bBAVPqoM5Gd+WKENQMepSXcV2eCm0yPkyU3d4vFt6RH0pbvROumv+q
QXd/fn3UG5sWqjGGj7AWKYWvNdtwW+iMOVHKE61lbNUlApAzEG1JbOp31RbD70bICwKBHhIlMQTO
eAQupzLK9dprKrsks43yB7JFnIlB3by3PCW/Ezm0uKRF9VNJocr1fSxOGT7t1MarvNxY1JsfTkKD
0LVDxrEmavI6lD3JfElbslEjPzMT44UctdyLPK4c8LqKuhFaLSHF6gwZy61KA22BCK7vb0VipWGF
RkY1hclNsvIbamrPbWkBCBbfOmQ+fN0zD4Mxv71mtyC2CB+XTvVSwLic9VDtE92a4/xkWzK+K2ds
6TJFK3cCZb49IrDRRrx6HdeR9hJZEPcs0IG18wqpGZ0N/BPQ9tDKNGjpdiA/ONnfQ+rIVaCVWYzC
MMZEL6M25Rs7+voBY3AeSLI40gwu48uPHcc0hPVo5CcDWZYvEUj3B63I3yyWRtxoUUUg5ybJR9zo
cpRScebYbNPipEg92bVtVT+25jBtlJBvfQv3jomRBtygK3BJ7Va5O8DpOXUA1vd9qBkPSWw292+/
AyAIQIglFgY9uJqxyJbuKLuUyjhWYHeqORZHrY21Q0qd+d7rM2/jprvxcLExFuA0dScdoYPLueuN
bo7xWQOO9FdcxpZ57RcOWK8pjOyPb/82yBj0EhexJka7HGuoQh4zKD+nplFwXKxBiRyiIixHbjdr
OiLYhlDr60PeWLSFhkjCRhGSYGI1nR7Vi36GjHsCPevtXKPzdjEauG8fhYCTqgwd0mUrrgpMCfC0
JgWPf8oSvfEh3w3vpRFbG6WfG4/S3wANGNeiILpGAEXOrA5pS8ypGl3xFBuachRqPz3O+EO90xs1
eVCR+ji+PoE39gebY8Grmeww8tDLNcOCmGdQVs0JmIW8J3a3dnDe2l0Zmm9Pd4mkDSypATizZGsh
wM5JLL1XreokDTUMOrP8hRWfAcEtrt6+6ZcUgUodNS5qg6tdkepjjnB7VJ8QIC/2Ep2Auxxe2V2R
9lvMp1uLxvZTidfop2FxcDl/YxnHkzea0CLjftglvSOfHJSpIN1kVRb5s1bLQyHircLqrWHhkGIV
xXzy1KyG1bxIhzrXV6flzO+UNo+CxGnf90NKk81Tp4OqVW9mhKPyxkvDlzIyaqarWa1GhJzVbKpO
lZ495yi4BrGY3I2luxEq8JgB7KfWutg5rO4Qa+oRycuYT2Voi2ObTHSBXEV9wOYr/y9L+nijH3qj
Ekpfe7E0ojqNPOvaDA4mN2l01dYneyjzyefi1p6NRKpPkHuifKfUk5LcZ+0AJZQLTT9KNxkrHy/y
LfDAjavsL5oKEjI4kCssDnwwa0wGuz6JxtAeUHt3HpCZfzMVflFDXlwXF7GEhdJwuV/1Kp0UiSUH
573z7htDlPd221f712+VW9vz31GWb/2HnTFVtZF4tV6fnCmyJx8Qcbe31ZQaSJmbx3iCzDxAeN7K
p29dZsRckPzh9i4X2uWwktZ/qIOjPEVLaoHIE9jpUtLirs0x3uqB3dqpDkXlxR+Guto6KlGR7VUT
la5DkkK5Hw242Fk81H7cYPrZENhvBNE39gfHgX4YSB1u0HVm1MIVxGGyGk7l6Jl829TsXCXZagLf
+CpqdWQpzCJ61sbqPdCN1mljWcsTgVJ7n8aAOu1GhLtUVYqgmjfBhDeWbPENJI2nKA8MbdlJ/+wU
qweMndatpMVNoC5xDLjvzKQ4uL1tHV7flFcTuDx0uAbyCiETQkp7OZTryrQ3CsU85uj85Zx0wzrE
KlTqt0YLq3FWmz8HY91Nrcs+b5rsbBfAAsK0DzeO2FXczygLV40sGeTYlTJmaZTYqBJEHlWnLKyH
OrPV594eO5yutbJ7kGZvgBuO2vbTZHXpxl68NfiikrzI+yAOsC5/wtco5Cwz8+hGavnVEiNGjE1r
59pOpNLz7mWqa/ejHD1xX7SFqD+8fSXZMWhdLUoKZAaXK6kiGC1RTzKOsYjRuFQnxbeM6H9ZR2hS
xCzkHVSVV1uzcWGsc40aR/K9ODCTzNqjUGps7Jarq5JzBgtwQajBGwa6sv4WK3S82gmPVq3Gd1OU
Ok+GO8LzLtq/djVxIPNUvLw+gVenbhl0KcpjcAUDcY051CPdCCkEh0fPiscPSsXZRqwxPkJQ3irL
XwPbuY4JVCiygB0ndl59YNcaeWuMpXOUdm38wElQ3oHUyT5ppaU8KlFUvAvbLH5E5b66y+tWuUtj
277LvaI+ZJ6qfJZSS8TdkNjdxgm6vg/4Yewgfh/lKmSkLmc+FFPiSCK2Y43J/CGP0/r9PNlbQpc3
pho8zdLwX8C8FEgvRxl0sxOuTJxjTEXoWzxr/YOg/P/fnAl9I5b5ezlfVD3+vnyoe6FfvXAIVjvW
kI4797XOWDH+4Xaecs31AEf6YKhx1fUHpdR7XwVh8r2K1PbJwtx8DJDLCq2AYrru8DfS6BG/l0bu
cKiOPzNM8UQXq4YDPXnJLzxFuibg30RXblZaNNi8Uh9x52uoGHawhows9dm6ZhiUvBYWLEA9/EKV
B2pVXBSi9TEAoQ6UQirwe+AcW4Xh63iOOVjQerBhiMuBHazm2/LYKZlhH2dFoOnsUBv5JPqpTn1h
Gf3B9bLinlfNfNTiYfw5a3ozozGqR7vXT9itzUVCALZ2AeITaV3+jNQQkNwKDMJiTIAWLY0UhtsQ
b4xyDfXga5e+K7JQOjpN6+dzzBMxRPC1j7PG+aAaZQi/KpoWX5WkPMR5N34MYZ0DJ6q9JwSiswnf
+haD91nXfZ1E7wTKJ/799m9fFJAQBl4uz3XhMc9TVRtynF31BMS6XrX6vh3eXpLn012uLnJJdOUB
Tl3OsMzzOPGsCYdOgLCBMTfo6DVuH6TC2wqab24qnjq0Yuj40bxbFfUma4ZjU+IG2ubS6fyigiE5
DZN16qWKl1cXWYEmpxJ2juv5InPRSHCE092/Pq83rpJFKJ+YE0IEpb7Vr1BAVNZNWNIHcBrzK/4B
8sWZPKQOQIMlX14f6yoOXMg+i7IzI2JRsB5rykNcwWj1ECy1PfpmrrZHHtnM/Lg3rMCcc/lmrThG
XIxaYECh3wbE5nI9DX2IOg9RSEBKyN5EViPu+yz8ik/RmxUKGQnCK5AhRCzBnqxGQkAicvEwU47D
2OO3jRSEAkddGgoOQ7P2PyzaUvkGuECazhm9/CyiIWeac105ouZmPPVhOexLQ5rPGVotGw/arf2x
vDA87EDe8S6/HMos7FhpTC86jZg9nh3FTO4Gkth9iDH3xsVzYyiCP+5Xqg887etSX790vIsij07p
Iu8yKkg06aiC7tpKNBsB0q2hSLrxMwBxSIVq+f//ZAjGMMBF9ub4pE5afT+5s/ngxrP36AIg3Qhr
lwlavZ+U95aQCG4yt+pqYySuVeupHSUnIfFudtvYuUNlpNH9WlWGD71aVT+Ag8YyCEchP8Wxt1Vi
uY6rKQvD9rH+dmy41i6/VSyWCXNoJ6dp7sODsxB4YxOBMES4dpPCcEQYAQGNvX/zaXeWYhJ65MjY
AK65HNcqCeOFUoXHOu/SH2nUmg9KquXv8nx23xsoFmxEKjfW1AGETp8PUwR6tevv1KRQwl4oRyhw
3/WkSbAl7WNi0FS5e/3Llud+vaRkCAutklOIBtHll5EFRbDU4LZrnTt7O9PoveZ+9rwCFZzc0D9W
XjvD/uNl/Pb6wH8DjauRAdct87k0/FaBSNz2TjgQu55GO9N3A4jp/awJJAArGe7yVP+Vi/CZ+xt5
qOkJBYa94yp7JCPB5WhxeZitpMRvM5KHSEd/2Su9ZGMRbu12iqPaws1iq/199P45WKSPlWkMBheu
12qnPIrNH+Vg5F9sIdW7SHqN76J4c4apFT7XCSI+r0/QjRcGyBPtKfApSyNkFRgXHANDbdhzXafW
Aacif8Ftr3tAuSb7UllF/PnN4zn0PzjfFPrYdKvbsXAxzCLZC4+Fir9TiQz4HqZ/9pS6Q7mx6ZY7
fbX0/w61BjZ2+MFmaEeExyHH6MitJ+TD0PN7+x3MKKThZFbU1Ne4Dq8auYBTRnG0PnoeC9XdzYpS
vZ9GPG9fn7trdDo1Wfw3IAGxZgQgq81cUrwve70Mj+ms1Ed9DKv/oNBhq9o3TQ/+KUUXfErnO0r8
FQlG29xXhTvfYUXfY2cqnPiYZLp+DuvM9FPQx5+dqPWeX/+RNy5PYBOIQVJFWt6/1YZSY3toVWUM
j/ycg1mBaBiq6tkZh5OKqxH93vCp6uONps2tmwzeHnwdYhfQYKtdJZirqEFL9zjFOJAKo7RfEmAR
D07amv/LUNRbQDmTULAcl1dZR5nMg8qiHOm5frKtDKIVUL5Dr4dbz9CteJcra0FZofBJzX8VtMyD
KnvMyELuZ33eJ0MxP2olkMTSKSAHmlH/pLpVfx/GzXhwh3S67wb4fK8v561DtMisLCQi7EXW3NTR
i+q6Qffr2Dio2fEshzvI91tGzjduIShdkKIWjhvojNVLpFY59MvM9Y65MwF8odtd33c0OfeVwTna
IQBabSzjre9CWhwsxBIS8vxdLqMIZQqWvIFzCQB6hz8hLlCxssW5vfVdSMEuiTBaHDCULkeBtlNO
MxDv4xDCgKbrnD2ojsyOY9EkH1JbKm8Pc3nGYZbhF81kriVdULEc0xpg2BEdw+FrlFHlqUgynweE
gjZu11tHDq4yVQd0szTm8fLTkqZqXcV2lGNjTtWDXWflVwcrkR3OEVtD3VorXgsIhrwcpJir3dGh
Vor2ZxbB2k/sk4iT7mTl5RYa6eYoPMNEt9C8yGYvPwjPodooEYA4DRj3BJUw4h+wabKPr5+n5Ype
PUpwCxlCJXJHtmgV3KolanwYRNhHs3Tmh07xvL3TihhF/cocnvscETfigWLrgF2tFtkq7xMk0mXs
KyJV2PRxZhYjai6pdHZjExn3qVK7+9Iu5o2NcTWPS2LMvuCQwpzg7rqcR9KUNKxipT27+eg8Gh4C
Nk09bFENry/HxfeAdgW5MThHIO+Xw9gDKsSZjNpzmGsaTroI8NTBFOtNgnVUkY90MWrjHUa5qaQA
L3XA92YX7UrTVf68cUn5JcRuCxOLu/qqdtxTmvcwTuaX2NYgdkTBI85VWuY8pVMbj3dG6nhA8RMb
bcHXR76KHWnfLwxkoHoOUcEaTe5VNTHArHZnYPHoPyapqiPy6Aza3p10/b5zu/BgqYX9x8w6xTl0
hWtuwCSvF5vmpQeDgjub2HVd/qkT0YatWZVnray9XyD0zQ8ZTI6Na+0a6E11bSliUbtF7wEZlMvF
Tnjc66gZy7NR9e17rwqNfasOzRcgN4ZvF3HqEeRMkvCCGv6PyXZJDj0N96hJOP3BFhVEgkxpH8CB
F9CscmdjGm7sRlIMgnjiWq4ppDIuf6Ax5FqnWlF1juFCImKAafwOUnj2oY75FRb4g2+SNua7EV+B
h0mPhzuAXG8OeB1SxwUBsYjL8Your9E/qUTmYiDvxnV17rt+frIy4Z5Em1hvRWj9HeWvu91fQuD6
TUNHvZr6vjqnitPs2k4pHtvYSHevb+1r3OQyDL1ICil/vQtWKSMVVaEN8VCdM0ubXtw4jYNJJsqp
rgaO8lzJu1x20ZPlIbDUmObwsYjEcC/JMt98ny1yR2StPOGwwezVRdPXml5M0srOFO9t9JERcfyu
WXX/5fUPvnGS4PkD6gCPBsjpmgtGhoGmSX528p6qvt14SNNsepFevwNEWX/xmGAjaR6vnp80dLPa
Tcr8nJW4q/qQLrWnfJwsaL9lPn5//ZNuDYbiJQu5eC5yQVzuxzxTe2uaEaMpJ935BK5VeSQa8+6H
epYbB/DW7HEz0AghgoQ4vTp/IVjtoR686uwhuG1MfRMoLtTA17/nKppbBDpoJMAVWKoJa5CndMvM
qeyiPndUh3+Zka0d+rEc/6TzHO1Uky35+nh/magXwQIDgoumJkQITgXfuZzAKXId7GLi/BziPqaA
5fe0EQkzopQgm4ys9FGqQwzTTErnoQ51D/f2fMYCqBiGDuGqOO4c3JQQrYlMNAX9eaIHCLcJye+g
HTLr95RKAVSib7yvDRX3U9MO1r1shz7ZaVrTItUXhU7mm80YnmilNIgGdEP6JFxBazSPTcq2UzUb
P9JKwjbB3CukNJirzTs9p7mIRkPmIQatFEm0a9GMTP1MWqm5i3pRHZuh6RuQ3kkN2a+fxbSrhmb8
YHeGHt0Zg+y+G4s4nB+DLWt9VQxuhktyrA5HMXiAW3OUW2tEtttB+K5Ua80fmziB+hMOTcTdW5Q/
i0GGxXMnnDo+bqwME79aGIiJWNuidcDUrcUnzRYZ9zhBJrTm0UIRHtq842QFbbVNJbsbh4hC+cKA
X2R8wQxd7gGF5CIeYJ2fVZE6e6+GdGD1KmRRc4s/eC1L6nD70GBBPpto+woaSPNQHeaOoSzS0l0H
//Vejrm9D1uhnlDzdk+NMke/XBFrL5YXtnu9Ms2XCI2777XbaUFRSb1DhSCN7lGFzZ5Q8SqCMi0c
X1R9TnA7xw+QF8RpRvl2bzqZ8RuhA/P962tz45TSwKcXha8zs2YvV8U/r6CNua1XLhKukWIZhAVa
tpvqHlnkMDSDOs2/vj7crfUB3s/S0FR32A+Xw7W5okFJVrnkdHTORiOXftW46kEJqy3i+nUx0wGT
hpIaVEVuIDjdl2MZZK2z1bbd2ax5/303cqZs1/Wl9xLNs9bt3aruq6PLPSj82hvdO9WLp8EnO1V3
egPCE8vzMHOC3hHhi4cGz68OhjqVpFlr98JKG7Hxit9YC+SBYdovAiQ856sXoAoLR9Z9257Tyh3/
0LQz0KiRCPdxc6nzY1Q6W3HDdUhsgknhRFKwoDOyJo7O7K9uakr1HI2ttkd9CEeAQU7yP22k+70r
QEM/5KiHHZPJGU6aHXbN4fUNsVzKq7thoQzx6LFMtBBW3xzCvVxk7NSz1Ts7w+jUgxt371Mz+2OV
eXYAAbAFkcHB+npMniM4HZAg6QStc1fUF9uytBkzjnO8J5o+AU/Fpa/PD1EeG82utjGkvcvYCXdO
GYds1Mi1QiShDUzqiqYnsJnBcHN6u3GwfAmmzYODYiW/EZ/LjkXZTKNv2nH4TrHTMb1TS3v6MmO/
lPvhSI2tsXHMoIyCjoI/qUX5zJU+v0RZIV7QUBfwtDqkAAwrqemjYB7HNhgcRfJSud1H0yomUGfj
8tNzfZDPtvTk79qIZrw/4DR/sGIqjn4zV8PXXM/T704axvPLYCtpxqsTZh9KcOlfp8GM38Gpcj82
nd7/tCOzToM6G9LHUotSZd+K0Ps5Z7WdBIaMIvTFy1H+10ZON/gFmikvU1YAw7HN8APc/w79f2s2
f0ZQaXliVU05q2kS/ohVUQpfxhMwVS2MCgT700EW/phTq/JpfVufai+pi13dRvKjEQu08kFo5L5I
YiYHVgIgiDaB8QRcg6lCl7bF2GLWnA4/pMKjmuvSSteDpG3np75wxH/kuQ6A97bsnxxVicK9bVWD
uMuGMO4OohxdEbRZ0bFsVecNvoSx1u+cONTueFdRHSlGBx3LNDXolDfdMAcpP2hAL2fASyDs5PBb
KSTdLJ6xon20oiIbn7AcqNq7UCD/Hwg1zXl8Q9OdA3JrVedNF155F0sgpQATm4hdhXJ2EcCZy7+7
A/rjvpFpzrs8G9CVAXvG92uj3aHMP7vJPrUy7TvhSTGRj6d2H/CK91UgmjqpA82tM21fSDdtdqMh
rSLoh7J46HLDrnYhjgwo8eq98ofEno/tklCxIddXehLE4Wj+ghlYFL4S6mr4EM+D4gaS/wi/7Ozu
50IEiv1apLrYg3zKdT9M0tL2qckpj86YTckB0TAZHlJFi34ClLf7hZk1qQGLh5KwaoT844jC9HjC
uVOTYBpoys8p8lxDIIh22bCaxDQiqdDL98N6CtMjMJj+Bf3o/HvmOtlvOQ+W9AmsRL4Rn94IgqkE
ECsg0wj3Y923bBaQk6oJ9dzCcAsaL04fwmrzhr3x4EHBMFGkg8jODbfc+f+8r+hqDt4kzflM8afa
k/fOuxy1y13taN3GVXpzKHCwFHnIfoA5Xg5VGcY8dXOhnl3erseiQmzJy7rpPvLwP3j7rb0oZVEK
BgFwJeWGXmncEcHPZ10vmlNOC2EXuqrch2UufzqZC4drspofrw964/vAzlCqpQ9mL0Cpy++rK+r7
M5fbOVXV+rlUgPz6lLCqL9HUbgGlr0FKDgU5ylRLgYBnYs3Md3gj+qJTpzMGP2Hnm7wYXHG4bjj+
PBftFMCJUp5mzUoQyHbnaPYT2Fh/8HLRJl/yqH7ouQL+mHlXKhvrfL1xQUIu8CGAiQshfhVDFX0U
dTOxJY92U3210M8+oUVoS//16V6m8/Jlhs+zfDw7aoFBrqpIk+vkURS54txhAB+YJp3oqipKv2Z9
d3XMJf76eDc+i/GIo1GSWvqDq0hAzRDGaCnJndWQJ6aJjXif4o+4f30UCvu3vgsNNOpjSEoQdqy2
EfKKEz3V9lzTR54CXR+UE6V4/LM0Jc2r/cSjTsd78NLuMdPj6NQ7Y4oqgh1aYme1YVIEgITzeudZ
/TgerFHTz6Y1yvQAMNX5WJqF/qlDn9TZqXndzb6VpiGN+67Xu10EOhTvnK5yPjlmWyNHXid0cMZM
G9VdpDZhHSSeWf2yo6ZWfTkIN9s3lRL/DENJla4z3Pqj7kyhHihq7U2HxnEUza97MdaBjcFnF2Sj
4o77HjPs7yKL1JhQotALP01scIxjKfFL6DWrfXFybXgpSXFJMydhGIeyHbuUr8yMdwVP7YgTDsDs
na6I/IcbJd33XI+7bC9mjJJ8mZoufkCml+W7nkbNFPREKaVvja790mBnlQV9kQz9OZoUCnxhnriZ
L/llCbROPEmfMm9u9Q9MOkQHJbP732Ps6cpdF8fNr6nokx9R3YrKt9uopaU/Fj0xWNg4qg9CARFn
Z8nb0VaJBgzQjKoKUG4pn4cahE9AS0TkQYY1CoIrolbOsWZOnxSQMD8HzRruzXqKIp/XSHwbiZf0
QyxwBBRlr+QHL7FYgrid0UpTBlUVSFl76ARrc++p+5gN5dwlg+xR/okUbT6PWbYkDz3SzLsBDOOv
MNeTDuXmGWFJu8i7e9UQot0B3qx+l1abSD+3e5IRkZj5C++qaPcqulcf68Q2frCrGn2HTIeiB/CL
szKwjZlkWUM7mz8z6SGzokgiotfPxHJhrE86DQ+68qC5F42CyxMhzFHrNS8ezm2cjLuYssmRbCpt
/EhG1S7Ow/n9ELYJfpf/QxEWoB5gUw0GDAuzFttqnXzQ8CAazkPZaD6Q1yhQm34L+n/jKoPdT6y/
XGXX9S6JYr6X6W5/Lo0weYCa0D4bSw0kLaZ8B86533geb1xlVPAAHfDig5Nf1w3V2R20OEsERIrU
ejcPg1L4iRvWb64tU1oANQCQAnQIn3a5bkoWSVkbqTjPU5ifZ2OBLZjoO7++O/5q1q22x9J/oxu2
vPeAlC+HaVyn7boqFmcU7Ecj8KBLvEMO0Gx9FH6d1odxPJ5dRbTf1apsiTpHnQCAE1BEvuLk9rcu
d8Kv4LVM4ZtK08IOmGLzs1YQ0gazhbCMP5ORlIGpVk4Cs35Of+lhG3dHE2vF76XepMke14053w29
QjbchRP5SDmIIfRTfBLSXdiB7qY8Jlqxz50B94g+bRBLV2T0FJmF+zSoWf9L5HP4xxRNdmAjNp0P
uziZDrHEBcaPksTLd66KXqyvixkDIJ444eEgQTkgIIQUGGjAQtui6V7nogsOBrzCX+4SUc1qcjHd
6vJY7c9x43VYeQilw6gmSY9drOt7FKWKP6XZuh9eX9PrUIpRQXkT3ywgqrVMYduUeSNbgwNhZuHH
eHK6B3zkrUeYlONGtHLzAxcCMs1UOgLrrhv+RpntzWN/Js2004NOav9sIvL3jIa0R4nTq5asZqs6
d+sD4dOBOWZeAe2tKtxpZgxZGCr9uaZMM/qhWoePs27kn5TI0u9en8xbEQUJGyVA+M/kt+b6HEZt
ThuX1841amsMRjc0fUmdPxB2oQRNVE61rxii81M1ag48H+r7fhqzR0EEHeip6h3CRjb3mUjU75Sz
FGoRefGEEcB472S699PMRfTYYM/37Nhx8cDZ0E5NbRYbK3VjzqgBLeKYEJERE1gFYIYtE1fMvTyb
OMecyUuze1Ky8dRWUXz/+pTd2BQLCncBFxNgUw+83PVqiyPkoAt51rW6+0wRIs93pINUB1TqdXYW
KrvC1NA2f33YG+8A5R5EaZEqBMSyBvnHnt1PaT/Is1DBLVotpQA37IqzXanyUzZU7sZnXpNb2MOe
9//XMzi0dUWvp/uQuLkpz1HVqT/11Jq565TKTgOtGsyHFtz/j8Tsu5e8nudgwJVVTpn7ayk4UOSo
0I/ysf0sv2WmJz+JMOmiPawI8bm1Zf0Oa3dcpxuwv5+LOBT1fgzt5jTMWvXUJ4ryse278F2vxf1n
5CvzX4nttLqvtcpnO6FSQMarFdVhKuFTBq9P8/Xzx524NM4W/ULSlNWd5jpjnJtzNpwrxXOwXy1j
+sv6liHT9WIuaG4APAtqHFzN8v//yawjW/SqUbjZOS/kgd5+DbFh6D5HvaUfK9oQGx91vWXRoaLB
BKgbyBDiDavhyry2wNunZxHGI8/LeEjVsAYZm+d+GmqfAA5swVBuJKGEEejPL3VKSEfrxkmU4WpV
2U5+rhGHzgNbxGO6PLoQCGFyzNlBJyf+0URD8V9DUtj4JuLDX+FTIXmulwMcKuwuFbGnWSLe7P0G
TwgMPcxvOvGLnc/lfLgZgDsK6D0eh5KaBqSspeS4dWKvZ/1ylFVfW8sxWVInrlYecfdOFMqUkoNF
2VknXwDpJ+Rh8ERx9/oGvoGg4KWilw4ygEXnrrj8OJypE9naSX8WAkHdlJj9WWvteSeVqji6NNsf
bDMuQY6mw9HoHe2+cZPpiyo0O5BS7e86VVjn3Mu892Gd5Bu/7vqeXn4ceTmAqL+UkMsf5/G9o+PE
/TkDpwTgXrfQGFbF3svbN0v2s8isMMHzUgbA5OdyKEcZi3ly6v5cERjhM9aPlHnFpo70ct1fRpgM
Q4v4LwR2OWCXw5SloXdRSXxuknjuqEaGX0o6nU+JHCs0IlK0cUOv39MV0emsyXSvdMP4qe3s7A6s
W/M/zC9Gf6w91R8KBcv8/3OxdJHSk8tqJK/xrJzhpMn3GCq2hxF96o0n9/qmpEMO+BcWA24mxEiX
Q7Ut2T9eIhyizuh9/lYXONWY7l/fztc3JUwCAKM0Kpd4b93l0d20LUKNh516d3JPmi98g3rWrgWV
uG+6udvIJ7fGWx3aCjmlWJCbnCcr7z9DtBE7cxLIx9bK46hPWyIDN8AvbB1A+dSreBFo/1/OosRF
uKsdT5yh4yCdgkde5TuxXtzXXR1/DstupPQRj85dN9jlgxid8owKeRuovRBbtLsbhxNINR21RRH5
WtGzi8JEcyqLqhmtHz9S8vkBOVUUJkW7ZYRzzVImhAK+bXmQNS2YWsvu+mej9q0nq94N+3OoNM7H
DDp9EnRdi0W70/Y2ja00mT64BYbkgSKm4rPiuPIz8iQoT2YGZaVgrLnP9hM5DzZ8FPu3fLiWa3J1
rlFQQ0wLzj8N5jW5qyyc0RAzJUQ7spwHPZ9Sy2/gAJ4Ko5GBlmvtHVZKbWBJbf7w+p6/cbLwX4Km
gc0cNtd/b/h/5sZE9VrjRZRnpSCzjMLCuNObfiu5uTkKLQRInfRroRxeroBdFVOmdaE8x6gn7PJW
VnfWGGYb5/fGngINTZt2wUbCMFmtMy58eRku58nKEdo0ovSbObXOzqL1sxHk3PgeRiKFQTcKotxa
rjh0Im0waaCdhxmLqHKo5a7HtXpjlOtH3aVsQfbJH5icrC/YiR+uuiW3Htcft9BoajuoAzhGGdMc
0Ejp75JZ2dJIvjUopHYmkRyNuswqXukp0ad1Sh6qgH46dGKKgZpW9S4Zp+FkDIX90maKuoGbv145
WDvoXYAR4V7iTbncH4DsmhQqE47JyvihrxFqa/TqK94QycZAV418Lj8GgQXH16Gfv7oCq3qaprzQ
LawfWvkt7GsD9agCPRk975SPCUbz2aEucuddilTKQ9wpze7183b1pZB7l0ICEESAC1fdgkahgAqB
vDl3Teb6bWbMu1bvjCAloN7YPleblKH0BSZhgClizNW3hqriCcWJmnPvDXkQjY4WzANO7W/+IPAI
iPIgIAWh+K9V1z8XyEDDcvCUMjk7am8foJa9OLir7/s4+vj6QNc4FVqDrBnVg6Ubiejl5SaRBZ5A
oZlGZz0DNYS9auzUuFmNyB5U41SVAb6iOeXzecqiw2S405M3NdNntLuSp8SQMseevcI4zmwKp8Bt
Q0S/rUpOCwWzcky47Ahk3L/+m68O07Kt6VgCrOEMQ1+6/MkZVo+JGbnKaQKR8AMNqk7BxdROzrHZ
D0842iV2UKuNfKv1F1c6GOWF9sLQ9Gwvh7W9AVmSKkrOuWGVqCS1IqiTstnj151v4aKuqjoLIgYy
EWUd7t4F6HU52BhGYzyYs0HckuY/EqgWz3M5kpHrkYWXu5dreXo/zVN0CuEVyQB87Vx87eTcvGhd
qyvPBpo65nuRRMkxS5Si9lV9ssudZRbWgAKO0hiUSj3FC1L0PntkVVWn98NM7f5D+TJ8GqwUNIBa
QMzzU2WagCgWCIoBFehSi/6PE2HsmxWpuptrWdsPvVdpC26hJRNzQrPOTr0VZc9R6zhlkMkqxGvF
To320KGqi4J/NcvdGA2NdfambvrsEU1rO6Wxwz+d1KcXDLex39V60pyun/BX80JtRPII88DvZS0V
9RgXyJ9wIFKzDZwksnJfaiIRQazbuRVgCl/dD6EaYp0TNTvOjfGzMP+PvTNZrlu5svarOO4cLvRN
RdkD4HTse5HUBEFSJHogkZlon/7/zpXtX+K9YZXnFRpJFE8LZO7ce61vlc2R61HJ89SuMzvJ6kak
CZYgbwa9SDjWbsTBRGLNWqDhaOYxPCWpM3tlFBN5u8yfRMGRFn9XUqvFSw/VaqDVKGgVXbZBwbCN
eqNXm95b/Ssv7Vd9iNxVr4nnoijY+sVQPoZdJdQBHbZv7harFqRBqkG3t+5QCrVFBJd9McwBdaIk
j4C3VJmDuTEdZmF85lIVSFdy7zWNppQbDAMw1ITaLa04VF3Xsznb+VuNk4DUIXJT4HkZK7GeaaOn
57ppFJEmkSKNZ5k949FpqnBnr8p66kGLTLuFSOArUxqNsauLpr4jJk3tlsILd9XSmPlmAkR7zSft
frUKZZ/2Qx+c2NEUbcfBkjfRNLUPnJLdXaTK5qbVM6L6IHhYVtHy8qDGfFl8e1QJ4D0uHWw1kN0X
9x3YEQuNuernAOzYVxEgQZaE91U7UtNpRnZ2Ozy3tp+vOyOcyE4XeZE/Nrku32icz1Fslyxwm1YE
EpPyIOhTQNFGJJSHzpwstsxd8ksbFNo9mIpuY7cqbAgwdHwVV5Mt3/tjiwo/rf4Q3OCcFdaqe17D
PH9kBNvxyxVmo63TpWkRG4TaX6tIjkS4rf0zM1X7xSUx75kPLKsYza/enVMWYbut7G5CD1s3TrNB
o1P6Sd5b7tm4llmUFKlt760lszowJ3Ju+bKmJY1dFTHWhsqvyxtBg4USunJNHYsQv1avFnHwA2HW
2wY0/UsTiePX3nXVjINBDmHsl0bPd90hwU/qMGyXkxSXHJqfwZQvht/Xj3KNdLfhwMcJZTFoeO4d
LIrXtS5qGfcLCpqkl6lipLuWzZyU1nz8vGc9lCctijw7CdsweyuqwtLblQDjLKHeGR8sFpOGgNZ0
vMwMt332hl62O3xR2V1RrG2YZKgVo0uBOvgyyvrlzG4ca4pz9Eo24Y3R7MdtRKR6HHrlMm89cu/P
OEqCy1BpVl1MVEYrbuCJufjodmh6enesvuQzfEqyegpdnXKKVUVJce+BVvAWx90KbsIh0VY9nFS2
8kscVLN9K0MI5Imubf1GHqA3QDTLQfhkkppop3hL0T4ydD9vOTPVemOJIL/jRhzMw8qo+lL5RcOa
mAE0iIkDH67dJV2mTcObimKlFuUm/ZKG8Vzm07gTnI7y2OvLsN/OpUd2icB0EnfVJOZtoJ21j/U0
l8Cc0zCz4xChtr9dWB3BaWsVuqCBcmtE+lQKboOB1TcOI4kQELNydj+JsrLjckAek6wzC2xirk3Y
bbPGQXWcl8DUmryy3CQyfO81c8vwrmcXSC/GsRzfJi6hG3c1ViDIHjPQJHVKeVmJhfAcVxbzpSmD
ju9UO/5dJUbdbwCAVPSrfaNe9rZENbsJliAdLkQNdOZClwuiciO12HkRwYvLqLXap8kSRKaXhRDP
2rCRodMHAB0gUc6pWJMFgbsGczQGilSRsp5aS5M4TSk083wZnLmVk+Zbzfq8yew1y5PBjtDEB+St
PY2hhYLXmD16YeI4QfMbvN37pi7MW59l9cwhjqzdaLqll+jr3QbOPb2W026xzYr1xu2f/HTtTgru
dgbs5DTUsZF3C/ESNZStBNEY9/tgZ+mVGxIEE5s6MPfmQtmR5NNicaOpybnp2o6vJa9FrjcEp9Z+
jNZO3/aicoYddbatCLSX3jvbt7imh7u6B4u1R8Z8NNM35Eal3A0prdIrd4iEG/tRqbNNVKfczzIM
1m4jTaU+GL77/NCYQ3HMW0USUAxrPbHdIow9D4eAabnnkXm/QYzfhfuyDEg/DZbZ+AjShX+2S/7s
QIVa/aZdyXtnbFoX+XVews/cTSn5QfultdbyGGYyvIPDM8tdP0Sdl8A91N4B7xjbUTb2ZrAl8a6V
W0lt/1V6ZnVbDO70YRnISnYryowlcQoDRUKgcdb32SxeBrvu3jBelMRdt/jtscDb1a6x2e747DLH
31pevrRbu+nKYlNagjNf1LuGE5vQt1C+inm+cs2sWLb0IVLr4JDzywm07uWegIaFJZJZRR+PoCvc
WHQCpra1VleG7wxMdpwmeFNrGT2VsLa+dtPa+xuLMVS709gS7knbQjTVCDASudlPWCGBv28j0gt2
whlpZ1RGhlq0LhdiUIe1SY2EgABHbxjdNtfYM0s7WQt0trbqFzchxtFRyYRiME984QDUqj3peMCP
RPDk2K17iUanLG8k+phq01MFQvZ0jXXeNF6fIgjwS4E6F9//JZYQtjainlgKhbB6tB45o9xkTXus
+kXPuu5N4dji9OijaxOA6JPWkfHg1crrY2Eoa0YV5NplbFi++BigIT2aKqwdJLH+dF54Fh/urLRx
2Q8mmPU6WowXq7LNK8tprGnjzMOSJpBm1jNfrtWdvdggLtTgoIeNtFjtDSPJ7KMapXW/Dmb1aphF
GG0dSWxfrEPZffi0VJ2440BYxzKozCVG3ksKUV6PznuBSKdmNSuWIm7Toc8SUl/FGRrTpdmSHxI6
m9bjZJJMg8MF7nTWscirWYo3qinSGVt9TQdtXOzqqR2t7s5Y5JAlQX1kVWadZbw2WY0Ypx5T/6DS
QL02pR88L2wyXP9qYE7q0gLok0F6VsodsUgRw6zyMSjS+aIjSq/9PR9l1xwmRmgfmEhqLt5Uj/ZB
FhFJEd4SaYQISFzvjGZatiQg8BirWbQiCZoMJUA0tR3+1saBw26JzqXYqWVxFWE5YHw2ZRWar3Ie
11PsL+BLaJE252PuWE+hsdjQkNfROzGXXgcJ3UzjvjVR3cVKT/Vbk06kK3dm1HR7yUno1tPKdBJR
t2yCqQ6QCU0luU+HulfDjTvYg5MMqsqfPN1NOiZsQci4Ah94yqS0fGuHNQ82BWiP5zIPxzPplRW9
sZW2XhxgRvWu23Ei52BOhVfFGSDXr6FympsZIa8RzzODxETZWW8kKqA8L5fFIDGMYEDrALzWSErP
nt2NG6rS3vvEib12AZSP7YBP4mtFknyUsP2mZ83Y+dVNn7qsAblatUpMfIJfZ/oP90veDOHX2i/U
R9e2ukisFCgjYlYENslSQxqLA67OAvhQ4X2RYxQ82zqo+0OeThxF0c9769atK3WpynAJ4euyc6Kl
WtUrlgg4DYGOcuxaqMuugyU0kHqNwuviiUSAezsrSgOVcFne1gNJprE7lmLkuzate5rszrcBEIjY
9XaQedsgX7CF0xCPfoUw+UPb9XgwBP9iHQljzDk/c6wrgxa9yf5yWuRTvjfTTH+hC2pduFLW11ND
XEk8uUFPoFCRrcfskfmQ1lq8BG45JmGQejeSqSlTw9ZbfiE8+r0r8WPH9ftrwzXOhsmM8nNUbteM
41r4o3NKKyFLstEbCDSd2eFTXVHLe1bm7WQaEhheuf2+14jka2Flu2pdosScS+uGMUWYqFw4W09Z
KxWdnk5Lt5D7zIQoGpoceOO1l/Oupz/wvdH5X2/zf2fv3fX3F6r+/j/8/Y2WlCyyXH/669+vxHt7
p+X7u754Ef9z/NV//deff/HvF8Wb7FT3oT//r59+icf/x/NvXvTLT3/ZcoXq5WZ4l8vtuxpq/fsT
8EqP//N/+8O/vP/+KPeLeP/bb28dba7jo2VF1/72jx+dfPvbb/BAfuiwHB//Hz+8fGn4vbuizV5E
J9//8DvvL0r/7Te6XH9lwn3UsEGz4eqj8zG9f/+J81eaqGRZHHPKaX/Qimk7qXN+6a+4ojFAkbKB
RuzYhfztL6obvv8IGDpNUMIB0EFgN7V/++d7/+lb+v/f2l/aobnuAOaov/3mfhr40OFkFMmY+ggx
4PHMT+2guSjcZZEGLME2rd5yduZGjoTRF8gdSjqWX2x/aV40xrAyLiMHv8OcjpaOG5qVsaeUJig+
SIkbS8MlO/EmmW8VClHGfsEwy6ReAs6r/WgFO3wAV7MtPEwhmVmisC25qqUwsjHh+m6vZC3XayHS
so1ZI2rsjIXxYDOQuivo3xcYR6pwic1ovTLRxwPZhglfJ2m67i2To35c+oX/WA9uSJ8G9aMTU4IZ
STUFVRXrBjNPDNRIJHXVrydkAZu/UPT93jj74f7lk2RmhGSQPiqqhj/YodgoA40AtNvPq3fwU4xy
UnrFSajI8SJ/LmUfW5qdpH3PTmKOpzV+nbScn92Gkxxy2JdZG9kBQE57KV3nzE91ja+jfu8yL9qq
yLlx1pTDSDdKVk+xXqwoGjZBWQxL7DK+UBy2EdWl7vqL/vTxCvjD+6LFid34GF37+Qph+tup2Zy6
fTsZrxFSKISBzgX2lDaxcuO+bKm10qr/VRPvz571eJ1bkFVpLhzbmD/0cL08L+sSReTecEYaq3h6
dgXaojhqRjcGBWHtf7hp/3Fj/HgjfGqL/v7tBUfKC7NsiB6fBxuyGZ3ZMLxuv7j2co340Dy3vb7f
WFOWc7paJa4Z+1eRw58673940k99yg4snC/nsNtH+H1jJEAs31VqbclLC3b//v19Rmp9f66jCObY
/D2ytH/+QFtzFFkoI8HXuKw7RPQcQpxTBY9tjUprg7A62yzQHHdrVF9WWmdJ3o7lWyBUtWlyw46H
puku2hUrkE/F+5/NnX9/dSgpGQMfJ3/IrX5+dRKX2pAFFGND+OjTqjvTcl3pkJXTgQCe/2wK8f3J
OFkf7ShoIz47jUXGnB5/bLcP0zU/4QrMdlNd/wok+WdXFMAQfNMh2ct/SCmVS6pcOagOXVjqnsgy
05zVxbKvm2pMvBkt/GqV8/dt+Kdd+MfL+NOA5ftbC/D3hHh06e4fr7gfbhvfL7pKO7y1aSrLZG4B
9ndm+avsCO/TzIqnYV6PLAFpMX8Yzf38NHrqKrT4frfPg5NsuA3lSSpNmhXRtuuss1qK7dTcTu3B
MB6Hftm4AiuuKDeR8WEaO0tGOzJ/E50+4BeI287ZkaI3W9/oKB7pQIh2qqTgMLiUO3MSJAfuU8c/
SGdbZ+qsN7+5g7tdmHhn6qVJ1xNMIGEd7F33q+63eXSS1hfC82KPdlPdWvsuvXEy6M/jco6xEEvd
lDSNl1Sr4ARBF0tPW68rdpnG/w9E5BcX9u9o0p+Xz2MmGupgTO3MJD7rkWSkImMtqn5fIuzbcazJ
ObF63k1bEtBVimBJeqdfd53D4k/b3orbcAJFG9Ir8LxGnphTXVwWdJH2qbGYe4KBkGZn/UtPaGvc
kqC2o62CfuzfLxd/+rLJsiEREKcdZcGnpYm80XEpLCn3S4jRPXYBcrMvvwUPzkdDiGsstpgRHzna
K7pvWezv/dsb/zsx8v9qyt/so3Xpv/5Zt/2hprzPX4r6pf32U0l5/JV/lpTeX4/DO/ZkBF4YI/hy
vpeUUfDXYx1JeBKApiNN+V8VpW1SUrK0Hg8+EDYYwv2rouTBWAmp/9gWSMJBzfSfVJSf9zSkltBy
GJmDiaSs/Dx781TdA5wr1WFsDH1BMENjx9URzV46efMrOcLxKvzx5uLJwCrz8gkWQC3+2YJetEZh
25bTHzAk6KP6rD8YxZxtGBxlBxpDNPt++B7+pEz4syeEQXUsvhkuEob088JXWkPnhLKQBztiDIfs
qzAuifTBkGDW7fXsT7/Ka/hcffEOqbnQsh2B/tyIxwX/hwW9s7qcPCmO4ViLS45vlR+cmXnYXqsR
B1yX5tmO5oT4lnnsKv/+vX7eS3z4MsdSFkcFdS3uop+fOsqNtLXMno+0ZJwIEdHe1Tg3f/Esf7he
eBbeGJ8mylx8fZ8+0YZIRApmnqWfR33K7ND70mSGvZOkiv8qvPD4WD9dLsfnQh3IloVDlEbAz+8o
hXfcrnrqD9PUEQY5Hxvp6m4glT3Oq5QNK/1FLuSfvTkodCihKDY4zX06XTmTNEDmNP0hiIwhTvM8
P5jzZOyXwHv7918WlPTj9/HTu6NV4YXYwPjGiCv9rABiXKRpvwHnqcJpvLCr2niGpNKuCeOh9aZv
Slo8HFKcbefOIcCAPNvokvMhIz7X+Aagz/jaLqP8JsuVTTiqK2ZUhowCY8cEveAQk6/DtPMwzaex
gf4yP5plx7vcVgV6NKvO6Q9ZvXWX9Wq+tFfb7OIBl84TcBo8iWbn1BphvGPdVP1Rx4jQ3bkzdeF6
MTppB8J9Rv8HPJPFvJ3mZttviH1oxk0Vwds5r3JLZYe6dNj/Rq1WyoQJ4KOVM7Zl4hv4eB2YD9Wa
10UQgEv+RDE2YX66MgktgjjitbZJg6bnye7TbjoYZh/MO/ZtXT3auV3h9IDeRFmGpzwf6w2qv063
SalWmV/1gRExYMkZZ06Pw+T3FBirU6XT2UjVgwNep2HebEYX29jGqKKo2DgoLZ7DoCiY9zEi4Ijs
9FjV0VvTsXtuS2C6dHVG0TMobuUwc8hpguB8Ml1lXJnlYo7nnRMBPmCQE8AIt23jvq/JyYt90Qwr
DASLQF3cicO1zWdZbCADZnobhkzOtl4pRH7qiVJ+7VPTY+aWgRLrWj4TRvC7Av7iwsBEtc2ZYS/N
tHPMci3QAmC62S2esNQZHdJmSqD76TGWM4exjQkMQzBusHufmVdjMow1M2nema0TlLjkgKXHHlFx
TlySlzM82bNVPHSRCoYvGXBOsQtyBxBDJhYcXBJ4BuI7WDzhxdBgs9pXed8S+CsNfTzmTa0ZQ5jP
5C7IMnN5dfOqr0kNbg145Tywez0aWV5sGrOxQSo1BVM8GCjzesOkOvUelkwigWvzoh4ZKAPoOLM8
BNHbcED9AU4hmoLoK8Qh29BxL50xOs8npgCbMMvRNaye2w/7sQ/y6NRMIzgG+Ryl2aVqnJBJQuog
peafmKMyhElluylza2ZslNutXSatIwoQxVEWUtGaPU7hxDYQAcXU5yq6qfIuHM6hZkzml9azBoP/
Y0eX5IcsXLvGssrbGhGNumZWENhoMLz2QQrEKEnTN47YDcU0kaFbi+HRqfDfbazWHokMaiuZP4a5
WxFHr/oyFnUatAe3x29/OwaZuW5mbg/GhECm3BO3cZyLY1wIA/pGQocp8Brgo5vx1t1ztUcPmWYI
FAvoZg9dQQ9xa+QrDOsuIsgFY1abKbytJQKpgPwcM//Www0bErNiQbxUaFfAebkBCC90HNMKeaT3
2hufsc4U45FW1kbPFjYMNH0u43rLEdZ8cMZmCnifQcUAC6OV2thj49Y7l063vRkzd7nUqirFprTh
nSQkM01NDGTDKA8pQ017U65eRb+8abCftx5QEYaiahounXoxXQzd+C0WDauSAaqBbRyB0Gtr9tma
uFkgU/gcTUpzNTCGa7AmotsVqtBvreOnryZ2jHDDaX2pE9NuaDChzinKjQpCzcJWzvCXGJcPN8Io
FQEdqWW8e106iT2E1fVR5GUznEKnWQdQXxmemsxaIO9XE0MPFD4Tbsy1RDXCJDK8CZs5t5OURalK
arcdrpWhISVUzL2CrWOuE27kPBNhDHW3mpDUpM4J/qkijSdG2G0yAzrJk8JJcWge44ici6DtyeXW
MHEezEHPd0Lmqb0HYCrr3TDmrXHZFpWB+XOM5FUeaRDWfhGRbeINczQlApHOozN0mZ9AILHe/CGT
L+Mqp2xndksgd5x2+7vhGB+DgS4/Tl+gzLSb40RIXGRK59vZbqo0dgzwAEkwMvCP+9AVJ4VXm8M+
XxXsUJLiye8LSLM7CQA4tQkmmQEXuQ7cl94M84rLobXzxFFkl8YlFBUwoIL2YNIiO7yQ9tSi5rJR
brer3wYYtoz5oTDK5n0tu/oVq1G5a109P0f+LPbsfc2T16n1yVIRXiAVETCMJohRFd/ZxKbVoNea
T5yO41CinWEKuD0tvm1YIPluBA4wHno9GR8zk8Erau9M4XmYi2cPHPlz7Uh5ry0s9nHV9aVMOqNI
TXQZRInt7WLRb1NjpHmSNX4mEqZy5Q0BNmnJR9k5SKgwz77bVsuYUYTZwCfXKfGlSDMPIFYeendH
gtnXxcy2ToEyZRA63K5jmkHrQSr2WhdOdY52kVQrDFVV2kFmmBoRPoi2r+4N+ndnzTSj5G6fhZp3
tq6LTdoACCi17Tw3RW88mjLyH/XqnYMCHC4MUaogdqdKnWvlAYcJy3kz2JWSiWxXUEFg6fJzbYhp
K42hue1Rnpw17nph292waZTdXYBUiTym5PZ6XfS+PnjMIxG8oaOj7RswbjWcR7uxtpOT34pQBNdN
uETh1qln7wOJTUmeiUX2bmfNXtJExLYw5debYY2aDcrWLmnM6oGLwuI8ir3s3qktSA6Ld9NE00C8
/ei6iTJaGF3+GW8hO3VQ1LPirsGzsWKh7WjF5vSKW/fUgEco4hLrNLi/ekDpNIf2m2FU7rs92BZh
GcsYsp/Nj8UUfIAFHE/daHWuVVubB1hg7YZolv7dW3LSGScF0DDxZ5k1iR1IjstYClC3tD5EP71Y
UTwa2noUqTAvSwFeypOePjXCdcjiYlqJVBm0ZRzqKFDb1UHBGBeeudw7elzzfc6d+F7UQ1ftwyry
bwI+l8uOJIxbc87f0Bh6LCwg1M9ABWcXggnbei2FjM5d/Fk7uw5p9Bc9sP24rhfnkvHQ6rEfkUoS
mRVhLgUBWge0Y45FQ71ZQ5R3dpfGEghPR/iRxsOO+RuUwuACvtgTCVtTfghPcAeHjCGnfLC309qu
NwK7vpvU4N2tXc0g0uKYtiw5GeKLP4K2sDOZVJ2urJh2j+dDwAmu4C5UTUKJ5T0Jm7CjhYnweO62
8/AkqlKFzxRBEmFgN7V3VVNZr41mVnNQ1TxNO7RKs7jMrQz5JHP28SbzezBJzbrWJbG5gVz3K+TG
4sRwx2F8tiQ8gG+0OpVzsghnfpIVHcmnDrXT6dwTYJq0s2Ex0K1MAHPIwdY5EWMG4gsuid6J0tZ3
cA2RRBllIeORYIlgfxw5khRlNsVTaIlxZtbhoa32HCOaN6nmTSUEmjXPqXDkGk8UJ5uGeYlO+s7u
PwDGjBdl7jin1Dri1kEfYd0aXsTmXjhu/cGAGEhV6OROu41YJANi0Mrm2lRL9GRXES1dR7TiMU2b
bqt6P2eIXbnDg/Q4iye223PwAT2C07kaZ+iFjLYlaqA0imBzcXHh68eYxq2elsUbvszhplfteIiq
4+aydLrA/dw0Z1j40bZyxkvaNK24/Zt+/FK55fKmpjAAE1gH9blpDOnVKmwmNYo2s0zAX6XzWROm
lISIT9PyhchtoTeFJ/0KYJtVXoVladz7cslwbYbQ3eJ5Qb98VadNpffG6GRP3LFUu8ggh0fGJyHE
C7t66VM05tBTZHrdpUyeEBtAVgNHDo5scM77aLQwdBt9dIstDYZLFaTiYQmHHoxFO7a7KnWHM+3L
KLFcLVTiVtN0WDpr2hdOPsOIi5qblVM7t7SfnTbamyHYIlooCj/FAV0+AsLiAGWXy5ejGRF5zFCd
M81CvmDYOeOv40lsQoP7YADLihef6iJAr0QRNFBgzzkSjNGe/C+yiW4AlgE3mWy1RaXZf8yt9Pkc
OP8cBouSt51FHw/IMJF1ivzBWet9G7X9ySq7Z9NKzxyCr6/Cxj5BkgXwJmhYx9sqNiJ9Ljgcbny/
OstSy/0AYnuCAo16FlII/vsdhNUxNsJy72XWFQQHlp2ILTVos0eYuoDjtW0hgdByl6fmDl177OVd
cGlotUtnPF+xi+HzqOJYGQXufbv5QqXu4sO0mEc7+S4LF5VkYbozS/N6HViAvMztKIKm8gWDcxVb
QXPmVe49sX35Qz7idbNExvgJges+i6j+Kbr6k8IOrxeT9RqKXwfrJzTa2HLb6MswLl7cZlTX6Squ
clmdsU+ouC/UfOhtiDcIsoKLliba1macHw+To5OaD4fZ+zzdVtrCg9vnB5kG3okhvWlvDNVdT9kV
N21+SlwT38tQDsk4TfbBVROqIaf/4rT2Liz53bQGPjUFqDk1Wtt4qZw7lXNjlwNVHgA8a32Ogv7S
cgG5T/WUvfHwyxaLMCrTHMkPkKF3yyzPZpUO10BzIo1itDqXQbRrHG0l2FEQYNQqOq0inpPIOvRI
Xf7qr6N9Eni9FxcmmLe2nlKbL7XYgur2NqZQN2Y73WWFgS0yCC6W0NIXGnbina7nWSVGBIDXFXa6
HWRl3td0NZxNWaMl4jrG+b41BufEHLIB5rg0EJ7CPqAaRRUo9nmhp8eiWfucJ1QojeVSs8IgWo7T
yLmsJl3fO20wAgOxxoLHW19Dq3o33cai1aBUdtJi6mSQqYif0n4cpulOjS6HRRX2X4fIqy5mjtWb
tRjhATrVtuyPUZo6qsqkMpgzRF/wNj+xRoErKeZo6xa2QAS5cIjDvJE0sr9a28aIB8K/LoLaaM5R
79kbSYdh2xuT8e6wOcQTYvXLNWg+uNXO8YndltDYE2o6UkkoY63+RPvBCc3BO07f971ZB+dR1zxU
0FXiwSGBvdJAJbPBsziC0BUUxqNW+ZZc1eFLM5hduU2rQpzUxsQxWjiP5QCnktXsIzuGPXRhtOOM
wcBtDqMr/IHdnTXZ9WnVRF3cLNwn2YAKjekcQRtkmeIqkLd+b/MdWFM6xlYzdd+OYoTrYBip5DLj
cXTz9KxmhnAfVJ65G7LsUFSKhbGXIyP0zG1vsKy4qHlCO/aC7K5S3V2fV84XI8ofIr8IN2jEnNOg
n8+8gc2a9FqEAKjBb4Ic0TIdo/YNnc9JlkpxWfeMUgyLq65LwZMa2S0Kpa/dCnCqtjpggTplyw0G
66uVNtFTZ5eYnQxnrr/yHCeyraAaq8F8UwQM7CaK3imWllgOXLFqXyFM4IhkVTt2ZIAvo5lODxUo
w5PWGtrXyvQa58KHqiW3XK5pRH8gDYNNnaPocvzV2lU0sIAn2z0Jg+ZRDMr5CYBvpW5cnAHVRvgS
yU0YNl+9koeah947VJmsbgaCVC6o+8NE6/puQIPMlwCA8tUqTP/SirTPh1q293UXDX4yCVnvCb2l
SbxQ8F+JSTF8kvTGc04VNu9pRl26pSdv7bJoUgftO/MbwSIjRTXYP7Jv/NPWlvKAnqfbF7W5AhEr
tTpd6tFcNgSnTY9jL+05pk7zrntPE0s5DHlzjSDoLqMJF0+L35wPFYVEAtsuW5lyGohvMVAU+2Vg
ro1uNCoSbk/AaMsS2cHWlJ3c9G2TQ54vzBvdzTTX/KxsHuizec+NpYfLrFnNPsG4s3xYy7Ru1LoM
d7RYJtBafksYqBV5A2DJum+37E6QOgAFEK+YaduEUCJ6uAecBp4bUy9tMgIpuHHcWVtcvys6Ml1x
fWNdSEtjs0aKbKMuG2QCD1qDI11683YECZUmLt3c9dQ7tl2htaCp25L4Xt8pYEVTPASOCtjc5qhL
DMauKABX5dos2CGeDoxpEQ00ild01y2CVZTMrRvrlUzanSfo6iOwV3hSOIgxkWMQUJ6vKdzZ7erm
OtosFSjiM9Ja6uM90TQnk1LuuCNrEn+IKwr5MesI8NxcTMrft97IsUJlk80ZdraixPA760rMLTrT
pRunNsGKoZ5sJfOvfWZRT1rl0taxnTYzzVkOX0DXF7u5LbqxazkBTxXsUycDka5DGlUI2VFcxr3Z
G4hVRQoOz8eWb288U0XPXVNKIOL2ND8aqT/UB1cX6w3uauGw4UZoMpU3asjVtmfIk7H1yijODUKR
d1VYe0wXJqr+nVMMlb/xR7OG+yRrqhQ15N214zbrmyV8MSaLyMP6pJiEa+5ML6/2dTAjX53DqrxY
APpYW93n3lcvLycjwdm01ie0cdFSFrm0gb72gBdiriezTrywDMZtaI6Ow08D8booT1y4eMG7JOOT
RrSPZpyFT6RVF9dK6NeqSOlF/T/mzmS5cWXZsl+EZ+ibKQESFCWl+iZzAssWfRfoAvj6Wsh69SpJ
qUTTHZXZOWdy7SoYQCDCw9332m5upU/L3ND4a9oD0Y1Ux2p9GpbJtrOQxYGazl6xkQ2U9oCGv0Xn
4hHNeAy37XhnlaU7EXm35Gj4EdniO1Ph3NQaedJt1WK8umHWawsMCBzliVSiuJuMQVNYEWSsWbpp
M++cJUvDiCR6Qw6YBATdosbw0kKlkCxoVfZr+FFT8u2hq/tp2VYjcFulS/cutYEne65ovvfyPFs2
dVcur3XLWtlwizdW7Vlu/Vww7C62hej1m4Z8wG8+OrpIocvRw7DUenLIByHmwEG4sPhuafZu0MPE
fFQi0zzU+qhdlU7ncnIrRlLQJdu4L61AM4DmjSZhr6uni8Yu628e+T8/arqXaU6pMOetEwl/Ii/i
bCK9mb/ak9XsY7unJkSLfaIFIqrp4p95c01AwE2+KRvT4cti6rRJQ0Gj5C6nNSVVDbFtbYnaSNFa
RZ2aG3VMbT2Axbr8oJqeXJMPi34BAdDRt9CvMWz0Nva0TYGqjb1KzqT39bGYv1quMf5AOTbRISwr
xENAEVpe6rLWFfJFpqovgfaLDWK3hX5nVXHpxOJoVXfjJDVt23iF85MIEQCu2jvlHa29Od1rXdvU
m7zypnuQ5xaSKLMdbbZae9yNhjPWe9q5OxYlUpKC1mvkThstNlX71l73rDDKs6LwkzTnqtwmJcIZ
Q06obEZPliQhtFrjoMWp0d12qpK9DCLTy4NNjvC1IK1739ognQOztfQbHNNdBBMxuj0/VgEuk9Zd
BJFq5CXeLk0GlSb7wVmbwee++4llG8z8KFvHLXi+G8cd+Ayj2UGeoTdKWu9hGFXa1jPGpfY73D+v
ONKJIgfoaiYXbM6XjQJ273dnOT2CE10ruB+mdt3spzHTsH7u9D+ARUykV9o0DL9hrNvWhUikJQ+R
lzp7JZ+8JWDVW1zlMzn8EUXXDruxapCxSOA306Yw1PZWiFZ9JRM8/ODLpp/DnbFqQDtCqWxwxJBx
M5rT+IZrVXqdSZced48DiG0r16pHt1Lq14R9RNtAMgYTETdq+Yt0djT7FkAFjSCvyy/zkuZGPx5y
AiVyL/SEwGJngeCPU9/UhWsUga40JDeiAUc2hFiN/GE70oLvmTbjsumptDd+bGrLPdBvijt6IUGO
t4vhtOR4VdqhNC6lf3Ij65+TKBZP2DGXKbtxgjCy1BP7sU4jDsWUz/xFZKlW+/Vkp+km1hU8sPqR
VN7GaZr4a6E7nHOGkpFCaGVj6mGPXvXGymJWXiMyuJlwKQcVENTifgU3YP5EiFrRVmNUy+TXFemo
Dac4qiixzJA7Cm/sjBB0vl3uLDOauKSZ8Xe0GJbYVbTQXeFhKqIQSIt7wYRA1jeWMf7G46d9iPOJ
BTdR3/5NTDeqvj6j09vUs+t+J7fvXdmkYiDKVrWHmGSUs0rHv6VWewKRmKR+E9PD7bZeuyvcSQud
ySX8mTQFvDnsqpaaS60qLwsKEC2g8EFXvLXWf0K9sLhNVFptU0kYh3k13nDzNLDJ6BuB0g98uAgE
ulWhU6ySJwDuNPUYuLo8LZMpXkcztn6yuqrZn7VevFTcZe6rqOWkmdJ64eNzm+lSqqmE7elQU9yi
PpT2wWrRauCdEJc3onfZcHKr1xZyki4JJxn3rDBvwsvzNnXlmlcZ+/hn0yft6zgh30Xwqk/LztZa
Ls0iqZFpWIbsX8zMUclbaFz6bmOqwdP3vGnjZ9KCPAigUPO8RYrn/YwLrgUPndm5GSdrTcp4Ero6
bUcPO/Ug6zSh72q0u10YZ44JOghKuLFrx6hNfYjqxNrCHDlY68qIjZ0rOvMr10OJxXQ+j/Z10qZa
NW68VKbdVlDebHZl7tBbXmnFTKRhk6Ek6M6YpCjaqbiccUyB2z5yO7rxWq37MWpJYe08FKavlBPa
eid69C3bmMpZS+qJs+yCQ2J2WOdYjx64F1cW2RiG5bLAGUK1w1jKbc/q+NYmerMEPbIO7ixdTImy
1TvCp7TVp2snsTCZISSOtc2SkGwlXMbl83a2B2aQTlrUo9OTxePUas5r2YOM3E0l/Mi1Hkx1gqfZ
VnvagPsXrwQMd5XrsHi3lb5KrOemrtCUWmgWN6Q0RytYMjbSC26ieoSNC8zsAC8zjUUxubK+iVB0
/OoR6k/3pa0s3q5DaJvukMsrX209ceXO1E1CNXKuEPpJ3MzKzmZp/UiK2nzROAgVYkhhx/cUAPjO
u6x2vEdEeS5RvtSJE1I1WW5KdUY57bqRg2yVlTFsyj6yQONapKQDs0ff49uqMC/o7UwP8OrRXOms
7kOUeMuPWNd7I6A4Yj0JNJrNrmrKWaBwFqSGuByqIPl7zEo2rTUVSLwIoTmOYiu5FE3SZTc8Xkvz
jZ7E8FRTFd1MrqZ9K9vEzX1k8+QjaimM7wSfKuXRsl8fdazUiEsgJ9+2k0WGMIo9Ls5InmJq2q45
N35W6BEbCnXWC2KAbvGxKXMRlOVdVG2M2C50n4hIv8wKVZEBM2quqkJpXRZjlj/EnCEOkNeJxAzV
Ys3dtCTKtZ3wtCjkauDZm2RO7XvDo6sVUW8hnkb49VHQLp3+M05IvnDbX6rdx10Wb9p/aKvgGkRb
Mj586FJOmlUsTbFsXLO5rQ2T9dVWh/klb3v5IlzuE2Wqorf6eMDTRktSnljL4kYKQc5BEHDS/lNS
sBKOovR7M9IGLBn6PqF2DcG4CRRBV9QVbGmZ8my5+oRpZZClqYYCFfrHP+NNHws/Y0WA6nD76Ok6
hY4aq3aCYvuwVxttfGSVK0EzIM0lj1edAUW86Tr6SzX1GIpGerpY15/yT8NTKQx7xZb1e8es7G4T
91F2R+6v2H88o7dvEh9xdEDkx7mW0fl9PIzd1qUyaWq/H5Hl7VrIBKjevIQrW9SEY5omZ9yv3z5B
xoP1RLPeivs9ZRCyzfYUUtN+r/bguyi96k9dCpfeRq31/PHUtPW3HzUC8Qh1gitsC+h00k/nllut
46T63O9zL7cA8tA2Osmu27U0dDHiBIuaDFp16czWTBreWgJdG7uD0Bvn4eOf8t5T1k2cRg1+D9Hv
ycssGloFqAIP+7LMLlSr/p3U01eQ4vGuUf+DdWPYHvgug+YuwGzHL5S66RLD1ej3yI6z/Sq02yul
pZ1Reby3OumdRM5jW5pqnXKbhUlE1meiJxlF+xRf2nDpVJo4M5f3HhuG9fRxWYgfMEY+nkuSZQQ+
Q9LvZ4lILxS5p3S3qCULeQmNC7C3Yk1Uez9+V6crlK5NOrpXMoxtWBZr9XhQu1G5gzZSDbnT9H8c
y6ZTmZxSkm+bWYm+fjzYKR+ThMTag0efKoBMvINO+WLugNjTdTsZUvUrv1ddB1+dBpRsS+ezeuGp
6EElbe5PetdZP5t4IporbWMfVXm2rQzZXOnEj/dnftTph/P3RxGmstmCxkF1cvwIXJV+R/IxMoxn
1/a7QogHRMyk+fVl9rlJNFs0xOONWdMIAoXf2vVVG+2GOT33Cb/zLgyQ6my17LhUHU/PGeTejgUU
BSRZF4daGtV/kD1Pd/CM7NuPJ326opnzapRB5y8SNI2pH89Zzk410eO2hC4lDr/uBv2iQKR4RkT0
3oR40UCH2ABVxz1ZXFNPicZcPBmmtko6coRXTOxVenNMgznE9TNtuu8Ntw62qodM2i9Phsv1hX5E
bZzDJaKjH90jjWzGco2P2Dni5DuPD1Wfy/5Guyydz+un/M9xBQSoUpwFbqjujjS0GCp5AK08B6t7
Zz6gj/koOas8Gr9PNrdSI/bnOtqHZl9Mf4SduXsvVuUvu6Z++On1YMPmpZeaXcBxToVXxjRRJTOp
r6qmuuB0t7waZX0WTM9T+feEYtFBx0V6iCSCNvHTRlzMYCpCGK8L26X5naWVt53N/pN+pusWgyUb
f5wFh4rhFDll9YgjQEd24aKQ5axMMzlUhSfOBBLvLAD62RyHSIUWbb7X4wXgkiJC2YjrOM1xWbCA
mzloJEd2H7+VdxaAS38DLkQGOFBq6cejwG/pGkUkc9jNtX6XaqWAF6nbylVG88An7WPWB+cauAWA
RNfpl/6r/vlnTRtVryIEFzIkmh/JI9GEiK0e3qbyEA/z+JCDqJnOHHnvPMZVmIY4YTXTZqkfT5DV
nQt6TyT4DXv+oiXlFGaz6X7Sqebv1NBkaVB4V83rqX3xktYlmV9quePqI3DXUIGyd2OnVuonO7/X
Z8i/OopCjjdEGsfzqUuP7IUXTaFjy/HbpFr9L43r4c90dJYzyvG3a0NDOIfrIBk1vLBOSYVkuMkE
khENSxcfSMPAxGus+iasG1JUHy/Dt2+Jm8iq/kLLBIzWOjksWi+SIxUxSD+TnRUblRbaAtX/749H
eTshXSW2Wmlxqkm0fPJJpR5dJq0za7iyqVlY1pW81Fvbhi1Qdi//yVBsEmx5sAlPKb69HPDJiywt
NJVmCLy0pEg85WPgGLl15tmtn+jxnseswNK56HIgJqvG8YogezEkKrixsIZZtxlGbZCB5xT6d5HQ
iL6FB/tYLTQvRBQrzuweb18blwC+ZuiO68XgFNJMA72dQWbWQoEN6YO3RDP5K1X/9E5IjyUHobfe
20iWrXfZf7YNyp4qjkqxE5ZkgvbV4kRXOgixM4/xnbmsG/qqi/l7PzwZxZQ2rRNFwihWNAZ6nvdb
FSXBp6Mijj+ib5NAkAhVPfl86S/ldUnV4YmlEf2+kw0YbEyy+bPyF8cysDSgn43QgSPxFIVPU2/R
UZZVw6TzskBA6wtMacC1yvPq0++Hg4PEhQ5yYD0WT7fYqR6dypyttfaLTzFmyjt1gCrz8Rf19v2Y
K06Xk93g8qKfflGU3xswz8IKzbU0Gc8Iien41T+9CpBDre5Dq1UBR8bJ+9HUknY7r7fCQcsmmOLN
rygBp/jxVN7uQ2RcVtwt8IZVYHZy6Cr56qLmVVZI12p/g5mDe2XgOMtNpMC/7uOx3nlsSGlX4R7b
Hp/oycsBd9VQkXHMELuThs4yIpc0EIYxfnphAzlClsxZS2qAU/74I01HgFkZyP8Qr/d5szgWjVw0
mp55PetfOd7rCOzoMQF+4VCus0/OCSMuB9IhDbOZXeuyM5WYXHWi+hT0qn2tyk9yZTlpVzt5cNX2
Gk5yczuelSGEiVBFNUOFUxKVjrvsqeJHZ97R21mB6rYQqeF7RcxzeolhW+P88zKaOkVVpxcTGIrK
pwMnUn3a7edxS+spQL2PF8b6048fJek24LKsMfYIZno8tVIfRpcKvBXqElTkfd4tA4n8YXDKvYlF
BHnsWCAyLyIDTZtLUt28LZd6PAeGX9/Y6c8gQNPhP1irHPHkjQ6F7dKy01hhiTz/QL+WdmMpdbSb
cynvTG2UN62BO9PHc3/7UZCIQHXCR47pNBmt47mDI6aumhdWmCFD9C360X0N76jtx6Oc4mJ5pi5A
a74Lvgyuwub6M/45uJaqU7I2VbswFRONm8KxGoiGuVwlPpUbfYEPmru+kpqRGaQpRaSQJof85yxc
RbuwnZEeGrvCxcS3EmsUCO5rNO9N70jzYi5l/9z3qZT+kpt2vLWMVTTjxVOl+wJ6B8VoiKfjhUYC
djizXt++MxSBHF78Qz6Vm/DxvPK+a61sNHsEgZ0I0BZcxiURtXRm9YKrt+sP8ZyeCUbffiOMifUk
kfwqWDX14zHndHWrR8kZemW23BPLK36lzt53rXTHX64YjDP3hnfGI0jktZEnISP3ZjwcxxJ9Vrpw
4M4fDMjDdvByle2sWtbBpYfy4ePF8vZM4CBghkyOzBwF0uP5pdIs86Iwu7ATWXlBxzhwO/qT6auM
ziXk3k4NmTHnz8qU0ZDinqx+QnpkokrBsmxF/6eoYhUYXBV/iYiPgjS2zU/HB+SNiao46DTbJJ9x
PLXBGSkCR6oI01q1D2heEPVbcXwuN/P2o/agfxuE9ZDcKWqcTKsgl7+k6SRCq5fFi0RU4+dunJ3Z
Nt+MYutcHwDvk0VziRRO1iFQSZnrNG6HalfHl4QsZEyEZl98cjUwCiEvaQZATiYVkuNHhiJnLf52
Y0gVtdgjkkv2npvSSVOMdvjxUO9NiHIF+wCXVxv9w/FQxRILW0tATcrI0p/y0lEvIMfWwedHwUeM
9mx8mYjlT9dAR5ssKs8xjFR6vNxhNJ9lW4pPOhCxRYAasHSSmxo3Bfam48nQ0TI4jeIOIW1A5lbG
0D4KGVWfTNb/HYWrN5mqFRKgnawBzEUGWY3FGNpxTa4Wp7bA7ely+Pwjc7gkmIyjwxw/fTG0h2e2
6Q00zdfxA+36MWjaOfvx+VFYxnj/sY+vpbjjJzabM92S9I+TDE5amrZEp9/EqSx2nx5mPeGtNcJZ
Y6p1Ff5zFEYLRiOmTAGaAh+tD1VV2vIqTp2y+fxAa3oOCwlWNKmYky+n7qNFozNxCBfDja8VGnh2
mXTkmWh3jdCPohay+JTdyM7RYroacBxPx1ARCrllPYTQUrVsFxuJlm2TsmqqaxnX+m0Rq6NzPXWj
avt6bjXx5z/a9bZPngk5iGXaJ4+zGlEjTcjIw0E09RfAyCMZ9rM2n3/T2afTpPXM1jiR/p67x9NE
Qy2lPTPNujCygx6b6XNeKdqwWxKR3CU68OfYcpPXGnrEVojI21p56p151uuzPPkR5O5tkkOkmYju
T77pccTyrLTTKbRgA4Nf7eodjXPRhS4RItHc0E63DqKX6cxV482BTKWYlBQxKfkbDsmTD4N5R3yZ
3hhW1Rhf5YisAtUalese6dJ/MBRcE663vFR6QU5uGVYJ07QT6hgmFvUrOl2m7ueMjvWqg5V6LvZ9
73GuXmG8T1YOJnnH77Sa84YSkzaGredm+4WD+KoSM5ACvdeaXZO2vOhOLX59+vtnGZEKW9NEGufn
8agufZ0ANMaRtGWp3WXRMG0rTLU/vzGvl2pP42Ktkpk6eZBOHksDK7gp7POJvqNG7S4TRNJnXtf6
5k8XJJ8DRwwR4rptHs+Fb2FIcyHY/mU774kUXKiDdE1AH23oEg8qLEL+fP7x0b2DlRU1frzBTiYm
jblFS7SMIX7gOXQrWlpRGtiv/8koRNkMwN36FELTU26Ad8AhPaM1vvAWsw3ioojPXIvWx3P6+Cg2
/c8oJ9mPtBRYLmsUNpoIE/SaMMcfJt0LPjsXQwVkZK1bF0WH06UgaUmiBzMdQqqt9XZpANDm2qCf
GeXtJkERlaVAsAHQikT58VIoVqdC0RpjKADc0bfrBnMFySCP80/ncSgDmtRt4djp1DtPOx6avOxb
NZe8mz7JkdQO/YVKX8SZUP3tuQaMka9HX+tofKsnm0MhZqtzohzUi1xskxZPQfYaQSzkWiSO1asb
qbdROUYINIp6+nTAYxCC/mXUci3h0Dl+mG6Jv2uUECM4HerpWIHUMADoPrP83nSxQAM6GuZkY89m
neIgJM8QfLJJITKbEZWR3RlK3DHiOLO2Ze4Bgxd9uUmwH0BBQ2PxAj3j66eXqLb2P7FhYbhMdHQ8
31TELN40GsIcgPEG3bl552EE+/TxKG/3ey5fyM64FxFMUvw4HsVtpCfUfB5C8jlT/kWvFQgHc+tO
Xzld5GU2K6O7FRbNy2fO7bffOQlH8gRYAVF9Y00dD9yJquxdY+jDcYrbG7vHwNcwcufMil0f0vFu
Qv8w9T1mR08S+/HxKFOSRaVad2skBNQzS9DlFLKsQvpbxZmV895QVDTo0SNzRgHpZKi+WMxpzNn3
IVihV1B6gOgdvf9i1NzPZjvIG1GvpNuIR0h/3sl3GHliHMi5jSEeOddpTqO9IrXfNaEm6DH9zLze
eVEk7+k1INRZHd3X//2f2HyiZZLUjT6EMq+bXRE16KHaIemeP16I7+wt1CuJpNZ7Bmnik+8OMRcI
f5O72bzokACypNvSQWsH5qiYL8kccy1snPGAa1h6pmb6zgQtG6YxGWOSK5RpjydIpt2uPCQFIbCO
ZjuW1fzVyDKwTh9P8J31wZ2Q5k0eI6W206tUUSz0wUFyC9H4z+mFrtBRvdVRXrdBja7n28ejrY/r
ZOFT66Mvja3j77d9PCkQjt5YIJEJu9go/U4sovUdp53h1//tlAfhHzlnZvh2TJLgax2OPYt68Gkv
XKV3meJR0AxHQbsoyR4BPNL9VctuOpgyP+ev/Pa9EQ/TAAHHTaOB7BQ6ioOHK9qWPGNiNWSrFqfG
KmR2go8f5Du3HIt7NKUyjGGZl7q+13/WPwR5KVSHW47n5iG0s++qFJkP5OB3HNtbc0p/YLWNHJEr
3ypF//RVbh2dTOq6cujBORndUpR4IkZhf0YD+Ud4encFhWl++XiS7z1KitE6rEaeJt6bx3ME5oTk
YuQTyCjY+jZe1dvOpOP986Pgr8mWRSaOdP7JWVN1fd1h8cdcFCO+BCrh7YtJO7M3vv3M+JiJg8Ds
kcGkbHI8lUl4adZXpQjpGEj8NqutX11WyF2Umdndx/N5Z70zFLcW4kdez2k6Ke3VwnKyQYTYs6Sd
3+SyfMT3VzX2lj4692Urmu8fj/ju5DCWW4mFBpnnk9WQdqqsKQmD1m+c7MFLoXUgLhhmTCmxMurP
LP13RmP7oK7lksUnO3symoaEdynVrguFaYmtVDEstbMao4rOyD59TlO1JaqjfMs/BDzHb60BWOEC
nxNh1g8m3Xpa9kRPqLzoI5zgPn6GbyMemtk4oSEVr9/VaQ13wC6rUiSp+5ESCraJJXz+WxxUhnSH
4qjNbiqpq78mNSqWM83Y72wlpAUpgqrE/aybU9p322pZG2NsHGpOI25VtR2uJtzJled0zGMfEZQd
wGpq/LYbA3TI8afvvwwPZXwdeg0s1yP4n51MTzRdFAvUK3CiyXbuIjVMk+zMwfN20ayD2C5iEnZ4
blfHg/TU5pPOHkBvJFQJMdwEI5R5aKrbc3XRt5sWI5EXgfzKf2HJHo+kuRMSdXsB4gUuaxd35Npb
LCTOHGrvzYfAkTsc3zopwzdbI4YpeUP4M+vaKqRcZYpZ5/leNmZntq53JkQHMLUQ0sYA4U8zB8JQ
Or11OD9prMq/pelgXYxTUW7/rv9P4Y3/n0YYR+YZHxprrOP9j8/G/yeWGesS+ABv/D3D567rvx/7
bKz/p/8NOHas/8JUlYODDBTXBZK4/wdwbAM4JjwkV7NGAPhn8+r+2zPD1P6LphOVJkmSgJzQLn/u
vz0zDPu/uHuQCOZr4G7FX/wM4Xhdzv83oiOcWis+NGJSk6fEROhzvNxNK3UxIzO80HQlFL9obJ76
rpteIjKH186g6Fd91mp3dIqcS5rT2XL8FTA4GV5Cf9DuOgHlm8sNhGMVfbnUQh1jiz1mks0Tc3aG
S3ASkbaL1KXaRjQSzIEd2f24K5roEutSSAzLXPzsBGrCelCNu8FdptCVnvPs4UX4oHpuh+qsmgxq
3lbiomtL47uk9vT9pBvjHWixstoMliW0IOnNBPDoIsdbDVrkjyhi78wK+pNx9I2uGncpNwO0BKyd
OuwzE/HDBu+wlyATd8SP7ndJTmzZKP2EoGvEWG8jIJHDcZPllB08mFSKBP2Imh/Z+7ii5pLOTB/G
PjIupemmf4heiv6ij0sNPPkUizro9KG8M/sa+SL8s6tmiuJrTRF0/fYjpB+IH82NkUk03sXQtD+9
aWke8pq8VDBobfKzRuj92mZxtXXQ6QRup3mxb/aYxZI3N4d4izH4qAUNG/qTMo3dq1lMkATzYlnp
UOxC5SaOVJzMpJPlq3FU+YyDDlw8ROKIgJ0p3zpz6V67tawuHBxGtyMb6j6G2xTgmNv7jZiVfV7n
2e3s5jV9j3G6K1U1+4NWVdlWQ0ITQpQJY2PG+oBe29Gv0fwpAWlIea15UfNYOKmymxZV7PMozxHy
gfPLO2BWbY1PyGaa5NfegiICVHMsf8lcFq9LFGuXszqY2BrG427OjPbZHICzGdYYP6G7QuSVLjGB
Da2uG6llKG/JiuebHGHhLyJV6yYyBVZuCxYu+Lg0eLQkdRwUCvnJTaaKg0IXzZdm9UCYi0gG7qD3
u7RJu++96wUw8L54qtji47v4FdCaPbqO7oIYr73rG924qbQWX7eY87ho8EU2POVQOHXutwuuR0ml
9peVUpo7QBbKRVYV2jNXy25j1UYf1qk2okBUy2+52Tt3nTPPf8rUANFg5nP60IA2W/wunQeE7WYf
NNo8Xi1QqodDVavzVyfvl40KeM/ZpMCFIIBY/bI1jKjclVXcXEA8uQBq8BNlaATHtakDPowfLZsI
Vopz5hsGwBFzRI6tKfOtZSvub8PtrxMYkL3m1VtrxIPJokvB6ki5xCMSm4VHFrWohBFf5oENHOSy
ldpWi20RJkl06GPtvulMIGPlQtu/eTHIiH6jZrjKvK7cVWXlL2gvvVyHTjm348uka6jx9Z8Cn53A
UOPfivbQNgpcI/SSYK42SE7vZJE+1/38KGxxiFLjEcrcAzCdez1p99kAqhEHVjebQntIrw2obFEk
Ydxm9ASUPR9TXgEjjcVjVWGSmk3PwoHlBg6AJlaA73ms0Zb0NHsWqs/xR2KYj0muf5uTub+2YaDc
AJeO/NTqjdtOz37NSZxSOpXyS9MrV/lsH0ZMxLRO25tTQsHzN61N2aYwlUND4hByd7yKPYVvF92j
6sG/4xEYUcUiHOBPmY17hTUrpOpMPJpzcVV75sZQ5TaZEBXi0KO2YIVS7Fo7M0l9kfTGFkLIz8K2
MywK7f6agkRyUdRlvgcr8WjmkXUQEuAFIIn2p5EoyLJRju+kZgV5PoMQql/Bpri/Fc9Q9rawDtk0
PU5Wam5p/obhZI1wxor4RZfQ+7rR80G0wGhIDmO5bMzsZar7PrS1YVsDwfBz9k+QbJBOvlljBQvX
wBMsz35XensPl6jxe4/dvre/zFMhkPPFYHDLJzqdHhP3Cy6/j5kBxabMq18RLAfYnDBWgHpdUzzY
mL0GIneY7p0SQppdIkIefK01Xd+10kMBaJdO5W9Lrd5IqV4TIYP0GK+AdynXoz2N2zlt7ni5gRTu
PhkBEqvSSZBGdfcgEYNMdaDd1GSN7GRbg4Pb4LcMYjG9boWF1Ybmc4CSA/Fkshna5YvOTjVl9Z2+
QFZWash9OilIx05f49R+1RsgGx7vKhWAshC9pV51B+XoJhfanTbQM6u62UHYWEViLn+VKd3qlDpC
aGjArsYyJYOV3mSGcsNH/UCjKCoz/lps26BavQsthwUNOQHGrKz8btGRqI/WzeiC4MN69WYax6tG
Gb42U/Ulci08S+LvvZH6QFCkj/raCWc1vVxcTNRb5Czctq+12QEHLOz7eBguydJ9qRY6rTLl2TKq
K21SNlliLpukHO9yDgtbq4tAdeZtl/QqElTjYooBIPSLB0MBIArGoQX3/0rKfW89wVGBFqQ44CTk
QBVXtLh0xV607zVxJUvrWjZ2FprNb76vBIvw1PAXQzqXUT9UvhVn+TZhg7/S4qL1s1nVUHXIx6SZ
zCBXO6xAa12tbqu6l4+LayuHyjbvC+T44LhNFTYioy2ZMQce9sQs+onVo5Qe61vlGHRYrHHv7rNF
hTFV25EvCTQOqVrNpAASbdMN87Y3vjdIB4LZRFhiYa/rex7QgDaN8svUVa6deFZYOLjM4klc7ca8
jR+UlD2GW71cvo/OcB/V5bPW2zeLURrP0imke4Vv8JNLfQpiEVQXZ0OrNb1fPKnCwjkr21GH8zZl
Jq9d46pvn90GY9LR5DV1Snpbqus3TUd+PX8x4yKYKu3ZUZwnEyrQMtL455nZV70kkRZFSQ7/niKA
I6vypi8gNk5G982xxe0io2RToXufhX2IF06kRds7Wv/sthGEyTj7PoiFXUt3dz3dyhhnVxvHyVei
QdVuhDWycTbmr7FynoC/odK3QON0TfHDKQsfEA9czDJr/a6XF4siYhZUS7gVAyKL9YtGsfdVm952
efOQZMlTgYFSpGDa6CQ4G0Cgc6ziSyUeBrXbFzILZAmeDoJOkVSPM17kG43yHivFC8G1HnIraTnH
2kNGqgWGm0V423z1YKWNUX2hC3UHyC/h2aivANCDPK2hWPd/sqi59vr2IMwy9IT3VWbpfaMoTMvd
apllQUPr7426aGDCtqafNOk3gADdpjYRztmKc4id+VKDt9uVK0qxZ+XjghmFtaru2ySyfbFofoOX
+iIltuBpAHPPwmauuupkJAJHiRa/YaFuzOkilUm7bbP2KnMHWFnsYHaLbaMNImLTKuIWaMMPofa8
LbNKyeGIIaAFFFzBLAGry4dY0J6pT2QAGtXeuUNzmSuqnw62/owAd7WOTu+zsR9Xy89mj48kv7oG
aADvdKNP435U8Y1V09bcmchXML5Vex9vgDikNPAkLRCGdoF58QDq2Bq2GnX8EGg9oFtdAy7lxpj3
dpq+T0sM63Ri7205J6/U/cOkKA5KUd2ZCSHZxI6yGXrnmydKXPVkEtgz4Mi4oSFVIbzADjdtdxR4
echp/IPyFVYLBTslrVJbr21Vn8r5M+6Kd9GyXCOlm4LaablRRzbPvo1+y8YKlHK+q2nXg0DjKGGh
ANCedR6wZE8kZcLeBEXutezS9DAZBOCsLUj7c/dcErrt49i9iFIgTKMQO7XBmDupax+31D+al4G+
rsRzvrLWHf2ZNMk+jmiohg0r4Ur7/boobcD9bQLkPfOcG1m4fl0n+QV0yHZDcfQaHoOLW3rzjR4X
fKZ1PAlUQW69pl0SHynIFHVpDn5cA10GMXS39Olz1uPCwUaNEaRv2a2PlS6brvOCUULL1jYaIR0z
eVDU6r6T+RPqztQ3sB2HemsSW/XPdjFfm5SPW3vZF874ggnqail1qw/ePm3l04QrgJkpYd1bv2b7
Mo67DI3ZDBh9Wi6XUV6mhvq77dwxWA0MiM0u9aj/anSEOd5SXoIWmnwa8TA4bse90Vnd92aIto7g
N4ytTgVUzN+qFoTglC3f+a3f3QkSbqd+wRMKOhDMkI1uKLDOqvGHWxZ3xpxciQ5KrcKWGWS21cAq
sfAj04TBs3H09KAsWoCT+kVvalepqm6qrA27Ul7hZQ0EuI0fK3tOwsZK5SbHyTkRot1M5nwNmwgg
lfe/2DuPHbm1bE2/SqHnLNAb4PYFmi58ZKSXckKkUhI9N717+v5CVaijk5CUuLMe9EADQVAwyNjc
e61//UYJYhKGKaYHLIrYXGPd77Q7Jpn71iKewEzXEEeYRA/MnG1Hbk02+uxBw9HPg8Pur4b2HZYI
zkAjgsYkMNXlQZLNJSDCdKOJ9KnViETIG+p6ttyhz/2ha0ZXl/pwus7aB4y6Hwotliu/KwwyLBmx
iu3k8F67eTLQMJb2J8cqu52SDDjT2f0UCowfdljzmbcNZXfQzlaLFSbW4jt5iaqdnFhlqKZpvCFr
RPtW94aKzXSyME6ZrHVbiXhrJYQ7kORMMPc8K64yy9FNhnS2oYoBccakV5b2ie5Eb0Zhap9gJeFU
RJmBXwwxl+mFjgrb02pu6GJh9sVeUeF84V1VfA8m6UnhNBZ0ls6saN9yOg32jFQpXKqG9vtkDtd+
IpnwoCTpfid0qQmmuia02mha6WbG2POrmCJxGEUqbSVSAYN8zKbd1K/DtlnxY7MGEwuvuco7Ij3n
4g6wQyOkc6ZsFE1lfsJYl5y63MRnlzxr4ZuJbIeQgaxwsezmq8FefxQySbiYCavRo9k245uKtGxv
93n9CdaWia0tTo2uXCzzHpuKMfcSyxKeNSnVVk2r6D7rhR2mjqRtBzlOvqozhuAY6LdEM2vSVNrb
FN9sNjSHYES4rvP3Pk+kG9xeVLy8ov08L1MgnKrEsMNYOUAdLPvtkUg0crll6rNBny9UFoPjtSLR
z/E1iM2lhTH2c04sS2JSJ/e5qXmNght9rzr609RIyqvQ+B0Q1n5bK8e6x7u8D9QuhwXbzPG517Rd
keRPdirXuNKk8gZvDfyeGluogSYScZKcad60zWDTbBHHg3HXFWeQnO0EnZv1K0zpvsfHyfGihvAG
hT5zwZbMMfZRPaiYx1la+5g6dvJtWsfxJTNnbFGNcgzbcqF61hvptA6ldJIjjEbbaOr3iaMIbETX
1HXo9zfzmCSvBZt7QyO2ULqtY2FtR9vKL9i+ZjtFGN3BGeI5XKYE6zYmke6oEHY84biLX68hnpu4
nF7Nrn/uZl4BMR1i2qpN1WpXp+TYTL/IBNljZI/2NKdxGvAG0wlK8Za8JcFhHqEjzfqQvemJyA66
0Kfp6o7Muw+XmvAOC3MfLYsupjysHhhEvR+7sTk1upn7DNtv+NrzQ2ZW5qZV+ibE2KP1OtM4Nxpt
nehkogzU+dxXg8kbLk3WtovH/iDMSYQrxp1fJF0qfMgOcB5HZd5w2BS3zRhHnzMIQjszptjnj3rX
EShwarCKpnXOsJl22Em2LUKfzO3NJpO9xUzIV106izbMMs5zPpWLq0V6GTLBw8gFg3pPEO7iCixX
vpWpkX2mm7C/DjFOkEs0RUdR643bxAlWQYSSP0SThcdvblg3ej/ZQWJjXFprfRfoY754K4MBiU1C
gdJFd7knWTe9wfSRDXw2urBt5+xZd/rqQtB8eUNaNjREPZOxpLCm27ybxmNiretLrnDomclg3CaK
vWzUXFkO+ugMN45Y1heOCp0i2a5MPxf6EEwJfqYcp0V6qkdmUK65iurr0NVUk5SvxxpHrYvh1KRs
dJr62ChUdYna1wcGYMuDbHUcODR9+NM5yPq9ccVYjCmuGq5p1HlC7sYDjQtMNas2bxwzqTHRk1a/
NEgVtFdZfairpCBnXGRhIxtdgGtrth0wZPfHrBmE18tK/SrxXvucqnLQocb3Y4uPxnYsuibUR2Rz
y+XzQp7nAa8ELVAMKTpYao/tbnlvNla6cSK89y2b+kJNAXTaodTvV6sbPdVIwEoRX9Eki5hLxGv/
CT7R4DoIew6tqPrrBEzfKxE2YpKR2bSQNrUYqOWiPESS7DQU0rOyVSZ7uEhoop/iuTWOeMkifmVM
p2xX0dn+CI3E9CocwGCKGEAoyPTmzxUuyk04xvFnrUxLan+llI5EHRMyU1Vkv21S3t97coTKQJ6w
+eqnslK3EPOgYORDTIKHTKrlQ9mK/BGlKqEqi+MUN42xVET0pNe2EEMld5obkAGlbm6xy7BBFvh3
LMmvOe5O0h6syTCw1Z3rlwIE8EnF4lrFv3bNJMNFANttOSeJYyryk+GQbYHhD1l0aTUVfmcm5o1u
dAMe9Viy2pKYvF5t9W5bNqYUFJYSmkNER+gIUkILzIBOejNPoATULIaaMiYak2KUtqMp7cpEu5b/
cnRRCGEK83Gt4LbZGau9lx9Grf2Wm7jyir5O3xJVgu+MTYAgYwhcNP/StpIW4H5egZxJoBMrqywY
iAzo97WdSnvyoXvZY5fE9NSWnKsVErguqfNFOj9ZDglSfhSzfYOVtLwOk0IwlT7Qi0L0xbpzMQlI
s4tYvHZZUnyJFGDQIMN5bDs6McPYJe0jesTJSbdJXjgPuHCtYT9bXXqp5BlrKd2K4YO2VsPeOC4D
HV9B4txOx2+D0jXuCE010ngI6J01fvF52kzSYlySTLXx7ebjcWIYhmMFsyicLApORMIOlq/A4Nm2
HWPnyWxyi1woTQlXcHbsSodmZnep63G/GlVJMawnTUMjLiI1QBihHkgXabczUXgkdVfThugL/eWa
N/9Zl8aBqFql2utrZqheTQYECCVh4F9jZeh2c6VEN5if6k8Shc2N0aEIdFM+H6Zeau86kXEiKHWt
PSJCS7HQadb04RrZvZkSpuWEcGSmV1zXV5HhZY+j2UapFH2HlS1nw1IbLVb7RHcxIJLxNMMo8aZd
a+mUVub8Bo9fBe9axX0618L2STZRz0NdTZd4KVW/mqwOF/8yF4SEF63qXV1aHGyc8+ShgRgDI7MY
HjHIknYLGu/OtYFhP9nZ8DUeF7wcBwGpxFuyoJ588yhJqqdkSEfG6hLFcb2VSNIKHPzMd4sC3+Xq
bD3DqqHwlnKg+0g+52ZtHfSZSEjQmbQ9Nq2iHiJSv/lFGf26rAnhyc1MpFoGcsR29zUeaqBsoWgn
zZjbh65u6kcRy0BOiTSt+7UHxvMsKZUCJQcFQxJqkVYx6OvNZEWkxsEwUsNqQpvYqhNlgE5dVkEX
xJ07T/wRUPmRZjA6jOYoDjSmbajiEXE/EWO5J16SKIcR9fgtsJvYa7WG2D3X50PrkP5c9Pq1D0xw
1FS6klWhgWkmdWPdxyJClEYI5/BQC818zkii3RA/JR5bR0qSjQZS/ErGsiTh52uQPWEkpbV6U4XN
bbtUhPU2mHAWDLBcXU+daxFiN+7YdrkRwGNVNxoA+fyEM615Q0eiVKdFhfjkR7A8c8jC0RyWUyua
Gz1txY0t14OF4WGFwTD7UPu5E0b21jQ20U5mlSSHtO76JzUjXgtDeqBkxMhva1ZX30u1q0PKleGR
hCRehcLRP2NBjyWVlQssxRNTbGettHa4lQLcKlkunSo1Lm66YhjOkU5iQmeQBFGkenIjcBI9NgNO
4EgFyD4t5PoGUIoF1Tvqa2pnarUp+oVCEI1BH+TxOD6ConVkCKZxF8RVrnn2Iq6UNKcMY2lIdimb
0SGnLnpkWXztKpPiATAKk2mnv5N6p39YO+Jm3BkXi9uSHSbxlVVjBRRlUt3aDlMKGaCTnDjq61G0
Y8DMoPrK0KHZTBUaVUYsykKyg8Qr0zWDI7t6O5XHogLkx93mth0AyxS42g99UssB8RrqnqFit7hQ
R4vA6vjJE1yIQ/a4doO2rPFTfSHGAYpb/MWYbLUI1FQQp45b6GACMmEB277xu2p0cHX/zSLhwO97
Sb6Yzryee9lSQ9Ruqm/h+3mqJpleS7e6HlSlMKjnGkHBNbUX8makSyavD07qPLRZNN+VVl0GhmT2
s8tXNWLasLoJEYCtj8WVn0cPMk0Dtv8Q87xo0u0WI2lb2q0r81SpUyJfEXZ919otWENrtX5hx9VL
mdrdC3vLdNTNZT3JRH8dEtqgY1rp62Oscm71llm/5JiZc6whJ8LnevxSZEJ5qKLua+nEgLoiicIa
BOao6ozcXLnRCkz9S2ZRA3l0B0WPypsxm7VXHBq2CKPmvdryXYtcIEWOx67ZAWDPF7OydQygOwBD
D9gP68IEMeoxoiFbzbm4ZPjwuple1odStuqJWULVc85L9ZuEtA/fQSiVGR3thk6MCkxdD4tiC1++
xmQnlfY1R81ouyPmxQxTcq0tvRai5FbjCArNNcXptBKFeJIQ3X8zLXBHVTDYm6NiCemGpxPR7WOQ
XRO6+7Kr9nOrHgora1km5rOmtxhEa6MWLrkSXdKpwaS0QVq9aTR8Lj08dcrzAP3ChQF9LogJe4tN
+TW3k+TJEcBkbXSN9sZwyyhB/WjLzGOdO9aJF+4ZwV93FcQvOllrhJm4Jj82UPkCfLRSptm1hnK2
sZ9ikt78OF8tb+4zzxqHnSYL0qem6jSRwMS4QLobu1Y7jDnwHd3y5CbRtd0fMO7v6uW5yhi/EAkW
46/NbVvMWH2iiXjUsNCsdjLvZzXe1ajOXeb5K43r6okE92irfCQk47EpVnuXIerbUVvsF21+kXDD
57sXvXQbZ/ZNkdXnKasCIN6jJuSXqKoOdiO7s1rsyBC4y+bqNpvaE5GBJY9CK7a2E93GQ2s94XSG
9Xg1RqTr4D4vteYuo1Y1XXma5WenBA0dJB10qL+bTBQDoyHJYSvNDzQkoACEx5sTVTeiifJtBZ3e
r9mi4Z5ttuNEsqelf0lnAsGouRzLk+ZUbDrdwO1ZZDh8h0Bny36WNATnU1c/T2x9mxViqLemtvbs
pHnvxckaeYzsrshUPd1d2Xullw8GQ1No1mDfXa7FbrdkOI3aDt7rWZQdZ3PCBH+eyl0vIMFBRi1f
mInTdxddGzaawcwIDq/LWXyW6T83pGnWW4febnBJQ/ie1TM3IQvItmKldCQnkV2yS4rbnKPuTNsK
Ntw6S7VRzGg9j+yFG+KS9hxY43M2CMIgmNz7a96D/NO9o2tLoie5MSlwJ4dBY6/rNBa5DErjqgQl
4odtTyHRARxS0tjVtzEOutMWSXTsYnWV85AEszjS0DaZna3YHTrOAK+PrdlT4on4m1ru20fo0qtH
0lt+WLRuOdJR6hgyAqJWtNOFKyXT8Mlh3Pg1FwlwGrrN/oXMO3GHI8TMiEkhAXMtlwPIcSX7hiGM
XbkWqcFrgXerLEkK4QdGd+Sonh4LqWuPKPeGV1MaSOikWaWnN5S++9rU/byfMzN5TkXVHfANFMyH
l9TYOcymN5WsYxjdweSIvTGtNSovOU7ZKAZRkpCEwNtdU+QwnkyxAQizTMo9UN34iC8SQQdOhrsj
VFenOi6zIokg7mc12jexJjUEeOhtGTL2x8M4Y3Z7X9hjtrdXSz9ZNpEtNMrSTlrIHtWtmXw0PW2A
HKoV66g0OiSmKpmAlXG5j+S0LrzRkewT4Uw2I5VFTQN0i/YTcQV0RMwwBW8MsT5PxWrmWAmwEY9N
U90qs6IY7nTNyVNXRzlRJ+o7cG4pwcxYQJR3hExdlsDNJJ+pmMwAsFfAStbhHBSOCmOzt629XFsP
RWGDZxlJnJ1betdDajQEqUkKYys6YHIhdQ5YWd6YUW59V9s8vayYojMSbmvtRht4Ab1RwyO/s8zi
6j6KYirum5usZgdkRjeGOD1IvpmnqseJzf0xh4QtwO2lkz7ejlHF4DmJGymwrWl5qIxBPJpRFG/J
ARau7dh9uJpGdCY+rN5GV/2oeNGq9NloCLAQRE+6jiGP9wRYiS1JeMonndCJC8FrvU/tNb50ROih
7MukY1115AvlsjC9mpyFy9on6f3SDfXtSM6DmgLyBaCDNQAVuUSEQCBXQkKRZgzHsH7OKZHWLD9U
VW5eGj23fIu0DMuLIWi/TeSG7rJFjMzLdYWhBJuY1MjSd4Uf0ZONLHlCu7yE7AfaLm5Ja8vjUktI
HlgTxqmKeSLoIoGy4Iz7eihpWepW+VJLkeUzATaOMjOGPbmO1XkpG3vHaDEOY6v6kkT1fRHJonRr
+kTQWK7R5EYGwid4AINmsH8RfKi3dhm0ivO9y9f1IVOJcx3s9JtWN91BsooioE1fTjapnwQcxPYD
o3b5LrGH4XZhCnRKixy4NFp7ZiFM0txEzp17TbIa3R2szHkt1pK2CdcSury+NG9ntQKYWte29VQ1
o6G07KXaJhMJEwYePN9Y/zBE6l5/6uIq3g6rloBHSU5IH7p1snTdDgbWeK4tTCscJeJNNadiGFdg
kUeCBeMjoycxloyGMjlXTh/5AOvmLfkqzDxp6NaNVaa4v5ODQLpDY6CPRcYHQlgosbED6VIuZWWL
y5Alw5mMCXHKpkSbeBkhBWAYquzSomQiMcG/TYum+17KafI8SMaSujzBjNHIJNmBKMpH4k+UZyA7
8LVG6EfiiGgQ17oJxASdqIhLzMeb0TqmBI7fkDYzhnVLpIfdG8Nb1Oi136YkaqxqXh2JwIh2BSE4
+0Vt2WYdq78bjLU6a0uW+g3GLZ5cVsro5h3npyaXDDZUKrlpbZRrusGtluiLnzqFdifqfLlm61ne
VNvNkzUFDVwG4lP6ixkRlzzAbpBrrJ1quFCBGFAVeYU5OuBuDo+M+iQ6VKtu+cMikz7Qa1Z6KPSx
OJhjv/j4MWZQH66tcoyjVkRg0r7FJu8ZABJKTZwxuRO8KYA5N3CaU9QmTf64rlp/sxgEJZPPUH5W
6O42sVibT1GX2M+Y2Jtf9bK9FhQEvsNomz17NhRCs5WCwGnxOHUlMIpW3dhL1+zlcrTOg7yC6sSN
flL1fiaKemgOSyekDSN8rPqLUVyYEXCvijYrg29BC9gBPkdPVibPmzyX68SnDJM4npv6ZljZHltF
A341pmq46RrLeU3ixNoqWtPHrgZ2RM5ynt1rLb8XkeuWeWL+MW2dXikHFnk7HdVYJUdHsHeQdOqk
2lf01IPPcODkkB0N4kK0M+SJq3uvep24S/li7IeROrPvJuY0k1EPLq5GxoNCxmetS1UwSm30JS+J
GedAT+evArrPZaCBt32lkMm0I1m9CSpCLyBUfutLypBkXR5GgrnmVhn3XEc75MBxQZRgQ+rmpmhe
Omgv6HDiFZxUVxOsnHrPoW0OiG2rT3MFPui3JTIJI01gABiUdmcMZrLzCF8sQD3bBFrT7pqC7CQ3
pv5htq7rcCTzWGfOL9nK5PHCSB9ZP6lXQuvfCK9oe3R80Bwdx2VbfW9xKoiMt5ZmdTaA4R00TYhC
S2QVn4pl1B8ts5vKbWRL6m3bRM0+MmgWAi2TcabVOlFuJTl1koB+g029Y0LrobyN9kqiIIcSTH1i
tZ+3Yx8zFaOQeiB+ZvVlGLRp+BPH+PKv7/uPaigvIq367n//r/ekf8Q0+BLoGDsj14CqbrwTpPSl
PKfsr+l2iJIYXSAmXrs0U9kxe2aBIdScNtAhWASC7vNo2wNJj0MLH/F/xi5//z3eW4Om5BPPQp7M
DdE+mpcnSR+kWpdt/j+7vF92X/lhr37ov2eXewkan7587f6x64rX6iuk8qpPf/qv/+KYo6f5p4Xb
19V3UcEHz2LVT9+6/rpwjH+yUvCUklVH/ReR/N8cc0mR/4lCVsO3Bk/7q+ccX+XfJPPrv10/C842
Seu4UfCJ//1fkPPjb+LfyxN2/t/+/vNy/fFW/fXW2axTA+9YNjS2KzDP96IfusY4zxNdQUvRaXu1
YNeDu1JaiV8DxwlcUle3isq0Dcn7bkIdfouCgvgVAsN0LNvWFi7Eki8Z8T67xIwvcwyq54zqHQJm
KfNGbOzPTaI6D4zF1rcRtqlnQISlZteXaqdH3Ylsuvxfypv/kebh/wxd374W6Wv1D96fb6/DP8T3
f9z3rz0/W/rW/dffBA3//fe//j+ib7ja1fx+BT68ptM7bcP1P/x73anqPzEikHHy+ZcYAYXVv9ed
YvwTnTkKBYyXLPzf+T//Xneq+U944BhLgByR6oEV9H+WncqqQweB/ZltK7Z2VUS8W2V/WnXvVPcS
XjUcyTqb2t9FDWOs2BK+jMqxPio389G+lFuVsYtrHvrHj9JEuI+fzpP/XMN6546hxy2R5BBHj+bt
cE6e3CmUPpDqv9vj//roq2bjJ0WV5eSpJK18tHa07qLj+CyOIpS/xN/1D6Vj12Pir/fyr0tc7+qn
S0wA2P2qdvKxTcb8QqgslJwYVAvdYRv0Fhxfv3TaeV9MEuFwXbcbljTaTigFw0IdIBhmjb4ph9ly
UfbDlSmuwBc2Dj5WISlAlmZDPiqN7dK0Jt1hozBxqIuwz2w7mHS181c1q4NhUlpmWJm8ceRk8q/+
f4GJ9xxvWtfA2wV1Vziznm2FuCa1t+M3Qk7E98nJTc+qDR2e4FAibqNiogIqfWdhwLVkFZRpVC3t
xgSlryDXA0HcAUhte2esMS0kPDcrhgQqdG67+Sg1u6u+LojnsrjIhfzW2/DuYbYO2b2aNgaUOceG
Rafpm5EZmts3U/9VJjkxiMAlN2QZxABAqkB0YWuHrm3rjYq3HbZEdn6OOtpXYZXgSrn6SpI7xWJv
pz4AmXIaExPOIj65gRSn0wE/9/qYw3FxpSjWvHjpHC4B9tsT5fhm5QPUfL2QPTLVJ29KpHiXyxZD
Vc1oDmoSTZ4aTQs09yj2yowJltAoE4uIHFr21M+lkhK/rtJ3VEr5UXLA32VEf62jq5j1p3WENsIa
yElSjvop3Zq+PLnaRoV/+4Fc7ofo9Vfr9Kog+unzrcWKm+X6KrRXp1qXenkI5gshoq407J3Rz+6S
6qC7qQtNHxJV7CtIftJ9JcESuftp2/tVyfX3yvGve7wK7H76Dpk0jFE7N8rRUo4S92kd2nV7HT3O
oC6SdTDN2ynd2c4uhlX652v+7rG+q+6cqELzLRXasSTCAIhxJFtvIRe6HbhzU21URnPzGEiJ0gV/
vuI7/9C/7vJ69z/dJZVDA4XZWY92kwZO3D1MVhmsneMnTXZioBVUpXOuhMZ0N8v93LI+G/rVf6xd
xb4liQ7kNiXrb1Kek2uTDasXeiXEWkt8nqT6wI7ywbO5brC/WhLvRL1W35uFXnXrkcbah3jOnNnV
fYso4rQ7GF+Hj5zA1esH/upC704RE+aqmajxeszGTds+gBdHpMvBpfhkXWOrQg3mO4iESA7Wfiq8
VPJwY2oeLenSD9u2vK/zD8xNfrMa3nvidz0t6bpIy1HfMB8eJr/Sjmb9BZpUQCDZn3//H94lv7jb
9wpbRSF/RCny5ai5ID+HmzGUjosHKfacn8adEXZu6pW7wRceMFcQuwBc4eydIZlunNsmvC/darcE
961nn/fMx9zh8NFJ+6NI/NVXe3dY2fJQDVjnLkfF3sgyWJML4FUiApg6X3zXhLtCRZn2DEFdNDDN
lz8/kd9VEea7vW1eRDWuRrZiGYhPj9t0bkcKuyjJ7OzO4hHKyXow7ewD35AfFjW/ust3W103SGUP
msgLuIm3iae4sFM9h91U28fhR8/ydxvqexO/MTaKxHa4irmJNsNTtQMi96AWbKN757Hajns7JDE8
SE5RAO3f++BR/t3b4D+by3v7BPSn6D/Nfj1iGeSuxis4YaYFrR1O1ATJeQLUsYyHBBlRyjxHhhJr
wH10dfWD1e1cH+KvHu673c20wPkR0qxHckW9fiieMK8/02CHtpG5eAR4mbUbHQhSL13s+AJTyirX
Q4wYNk0C9xMTmSDldzEILc7616LVbLc3LEybDnn12WE+ZDsLyqH1WC8vq516lL4+bXuYtGOojX3Q
dDt72EnZsRN3CLBUa0QtdcCi1hvEXqqfOvluyHiFtNvUeM6WAVXXEwCgK9u3Kt9QKFOQp3IQqfGd
stxoEwgJ5MIlfSM4lNzbXbR+GuxNkasHpRAXbGb2S58dEikKJ6sHadn0q+3bIMZacon1fod5ip9W
Vqiku7g79ZW5nQ2SpKc7yp1pPsHI9epI3hniKjfSCaE1702Ayt4ZXuaRY66bkBD2xlmbkrdEGU4N
GZh/Xiu/23aNd68dlrNFP6xsu/YmPRiqK5+Kg7LND0PqVRdl2wfrq/0mH+dH87k/Tffqsdv++cq/
22eMd29gShzMUCZcOZYuKgDqRPeYuu0uKgLzSaixR77qWu6vT2ppTrL2Mqu3f770j+ibX6xP412N
oVg9kwoyHo9zMZzQrnirrAcOjAcyuqdNa48XiEs7h5GGPj5VUHkciTmTzVDE3ujDQ9w1nzrnbp0P
Vdu9JPniAoIHs/XAiIzszCiUlSbM8thdiUjAKqWRg6KE8NqyIOFiz1djvCaHi48wCk2cHSehmLIT
e+4+azCbggOpMHyx8vMaH5VoH7etG+Wf2/komzfRAOfzPpkKtyRJWm8CuJrHQaVgVd06zz849n/3
67y3vZMZ/9pjzx4ydAKOM8Rg1NvIS6dKhmZ3UsrPfb7lSREyv7dBQi0DMRwUc6n8wPDid3vIu3og
moAnuoJ3HO6uV84ws46aIn1we++Qkv9ske9d/3POX/jHjXpM20Z+mbNk3bYIXYJ+rCI3w3eJuXxk
hEJBwNFms7q3Ek3ZF0rucLcw53N9zT21YNHaa56GSmTCI46w1691p/UIncNfq5YwbcJJOMSaB6Zs
r3R3KsQMlhCuTm/5OKEL+/OC/s2G/z7iaS0l0+5jnhUFyzJubQ7NZLXcfH778+f/MPD61QvzriaY
7WKo9JYXZtlPZydE/BJInuS17A9K8F36moYEZH10fF3fwl9d7F05jkRU0fFLWo5JTEZH9GLrZiCX
t/ReZMjDM4Dt7o69z/xDbw8iu0Hb/ufb/N1jVPlCPxXlaTIpdQGz9UiYdMX8ikGpkG4wnfvg87Xr
B/3qzt4V0840iiKu7OVYBs2LHNif37rd5O8U13wKy711yEKQbHcO7G3lXhgQeKr/pnj9hsnOl/wL
p/bXP9/oj8yqX32Rdy+XOda9I0fWcswVcujfFhEqYosKIn0pn7rbMQ3NDSxEmH22226kPfqB9CE7
ETXTgkPI/lVc/b38PMbbjnHwfvgA5f5hFf2Lr6Vfm5CffoAxbmNp1LPliLqFuf5Lbj/1SDAxRV2/
5zmGfPHsOSiozw1WwfV+Hfw02aiEkaCTlKJdN/tGt2dGu8CTZqJkfFQsXh/Lr77XtVX46Xs1MYqF
IeN3W0P2A+mVQPqg9NVnk6rtg1/kN4v+CuD9fAmw5HUtR5NFf+yC/jjddScIdkwnD5lfbZ2T+am5
ZNsqqL3BVTflk+FrbhwqH/Q8PyIbf3WH78oAAES5QmvDC148O8mmV2dX5K2LeyayLVPdrJXEmeRr
icngzE/qt2KbRU9ItuGRkC2N8gN6ePqZ0Ynfmm73xSZ1ejkOH9QK2u+ezrtawTDXpJxtAw5LJMPQ
O/U3vdGf1+WAuHccH6GcwdzXWstLxrAf9/HGbJldw+LbyOkZX5I5CW2kPdVTJbaGtu/waEIYD6tl
V4wnND1TmaPlu3TVOWlRgeIU8eef9Xdv/Pt8kMqqkChdv3gbYmIRZB5bl2+40BFcYsx9dLqu6Ulu
5Pdu6cU72KY709/kO6LZvXpPb+DC1tv8+cv89kd+t7GOSmcshVJR9qTJoTXnjWV/LtHXW7epvF0m
2Ru0cyscl1TPoIYjvkA/7lI361VUCki55z6Ms5d14HSBIGAgRoPRAPWEjmL0V+12kiyP2PKP3Jt+
BMT8alG+249zyboSNa+vHbWHR8mv0CbH/vqlOcOZEK6s+UCK1Vm2HuEINY6vzB9EQfwOFH7vOdpL
ETYtgwQofBM91v7wqmyXzxi1Vecs+POvcZ1A/XJTebcHRy3EVSfnEgsj2XP6pIXNXe13+2qzbCEa
7NawfC0uygHl95N0Mi9ikz7O3vjk7CM3OccetVgYn2iZduLe/mi9XrebXzxy7d0OnECBlmaTLyXm
rYloq9mLyFOcEMy4JpfGFZS5wSJ9Vy9yaOSehIyZLGPXJrNLCdpTNobO+F1WL1CrTB3Wwa09u025
r2uUttSH7oRNR7KNETOW7vr5z0/yR0rcr770u+1ZKwHwYCIqx8EzQgQsGyWkgQuGxzh45hTdzBs9
lENl3x2Kb3++5O8a++uM5uft2oLzGLcjl8x2euHOR3EoNnM47jS/O6UQJMPepb9GmL5bLkqARqL8
8ucrX3+IX93ru40aX5Nira4XNvfGEUTEnwMs3k/WB1X37xb+j9X601FHDuE1g4jPx8VCgnnmOXf1
E1YuSpCdUv/P9/DDdvZXN3Hd5n+6SF85i7MWXMS5l4Rr0TSdiWj0HGQ1n2Rf7OJLfvPR2fE7YEl7
t+uhXEhGrKK4GKqHh/keNeOz9M0E1jrl/5ez69iNXIeyXyRAgUpbZalUuVwOG8F228o56+vnyJgB
3HqWNejNWzQezCJFXl7eewKF+tnGnFaSx68b4NucAnAX+mLCMP49f+0vk91/Dq5oCVf6Pb9RZm1M
9/a6tf/WLkRukUkGbTgJTIHRWJPCM3Q/Qb3oPWl3TaBPgGgxkdqfqENnDxF44VoFI2Oru3QqSdWQ
Vtg7Y8fJMwdibqxB7RsvOiPLcDYPUn9qcci3PFu+vM1/+tCLGJeC0UJxxGPc3hkhXZOzRj0JUOB+
ghMX4Cm4td/b7hTymZ0LuwTiqyV3au0iBUfTyDeyyrXdtjRuBQF5qEMWawUlXVrWyHBmcXtdeegd
tDzqysfQHcqdCHZgiKi6cU6/Cig/TH2pbFgkYSBFlc+6tHxoY5QFVE/SSnwXUFwpJQO3Kt0XOXg4
BotYeZSrPZWfekEpkc3e2f7qyzq6KwD8ZneIwbFn9NiR6AKqJpZGT1FaHRthapDoGXwGvwYbCEpT
pwmFPNkaamuYJQYUMGzo6KOFHKyIcNhDRkZL25PfoHd29C95qUscpDGU30/A18x+mvEiJkoMoYQU
9Dm302I9dWSD1WEuZxQGWH/mpAmaoASX0W52RCvdRg32MIre8afRfEn04uH3H/F1qn/6EYv4KHQs
GMwplp0vAXZQ+qeRsoEAHs32Ey5rHKOj7qYPvFJeQVGXn19RWpGO1QMynEhNWaW7A2x8KKAIhFd8
iMBORLWWIJ90+/33rdVVZnnC76EvRENeBHgVYQLObykE3rS+ukO4Yz8AWKmzNvipzQ7FCAHof/33
MVc/zCLcplMbwFwWYw7Q2TRGSJelelcbkajx85sTVJCSUoTrJD3EJsblh0eUwwu1//BblbV6Owcp
qT7nwpECM/iQbZWJ15Ljr+bYt5A599PEmMbvAt/MzpXAvDMGgpcOb1Y1wH0QGOiJKR8MWh61Bu1w
pTBLvdEeBr0wGbW2A+X6+wpxc6bw065ZZJppkZRgk+OX5KnWWsDmCurksKkGBocM0KGdo++rgPNz
rx/jA7EiE8UHcANSnK+jr3OjlU5G9MTs/EYfrqMuXNNz+ukdBOpURI9czehbCdpaRP2q435bMz8Z
gOadb7PAeyskMNb3KFjB0FtjG4jPOlygJU5DXQMTMECwCYI9NZlbxhurkXQRzmmuABV6TrRypdfT
Q+zkqs2fdTiV6Fdx6yU8r/kP32LpBTwBrRSTebdW2Ayd2+oQdbcKPTZpdMI8Td5Xh/BEnio12Qem
YErqJtpvPoM/jbzII1MOHEKgERnUwjlt0iDTYQDEqXIO9sMx1jIn0PmNFGitAbw0xSQAOUTZ/MAI
D41NHF5LboUrOSmqapSa3gC4N4mC/PEU2/6tUKmdrG2poq+kkF9Fvm9biO1piBGBvOlKZ0a7DQo5
Qu9le4fOm+GnVVxEOBZmc10FsqrLGbFF6x+iCc6gSdlbS7f2LPyPmQFLt0k9b5DGAC8LN0ttCpp0
C9VCoTVGDfC6pow/wVb0XEnsmEX+6HtgElUEw7GqZArO7QLJSXQLLwT/mTTGOEKJ7eirUG/SUq3W
774GTYGNwVeeY0uDjQguj5NcYexYIXqq4imobyWs3Nq8FilkM9aRJMzfqTGgdkrMyZBQb6SVUq/s
VE8vIOirvgFJBZW3oL6qAK6Em/wkKNUrq+WGh9AH0bgd+tKoFWlbBspfL82fts8ixhAunCBdj5/V
abSeGYPb3julcxgF3T47tEDH04nZQstGr+9gHivDZ+56x9ZI3UFvTAtlPxvUT5M14K6p91Zg+8ZW
aFoLvkvHISicQ5NhvryZ4+T2umAStTiWKgQDFNauNSCDbfFcnop9tGFVulZ4X/pIxxA5T715xMKH
rKh4jChnUk6cB71swJE0v35lkF6CJqXGukSAWNqIT6tTXSRzYudDMWiQGHd6p56mGxpbqAJVf5At
vIJ+So5FCvFWZbS5a2+Tt/Lx94t4ddhF+gZr2KKp5vlWWnoZPyetQOgP5l0H+oLW4oRFKIDCgnxr
gVdiPr2IVlHaoOIHCK074a324XHXtjyDPIQNduZbDWkH2g1KU2kk0OR/zAHpRT7GQpspSjis7XiW
j8hT09oI/nSg6ygtiNiNwr3ArU2Jxcso7MMtp5S1iS7CWA9a5SxfBOzY8MLwd/gOIOXdcnBfe2Qv
rdsbKorFqsMy8oySCgq79y+FEe/JlX6CaQlz/317rKRp9CJkDQMY+/CWRf4xJiIeclQMfhH9VDQQ
kZQlSOQVHp5IQ7Qx3FqXkF7EIthzIsWLMB5IOeB9H0DYv5f76AidLiCDbpVVu5MT2uCOfNYWaxUO
a6BlpTUPAV42v095JQLwS184kHcmcE6xWfpPXvP2qDZxT9EJsvyTOUBZ75Nzikt1CM7C5R8HXGRB
8gDJMShI4YVykN9l7wYVRAwkcEovK/wH+8hew1YLIlX443uFxmwU8VYSov9o9AeZCG9fCTvo2F3z
SzOvcf2QHHsttadP2fGvmdlhY+1yPZ4UAVXS8giZC+v3Sf98OACJRi7zLSVqYFbXegkE7EQ6UPvu
EpT3tua3HsY/Z0T8F0zm218ve7lsZs8PoIBYp7FDHUoJylz4n1D0D15fX2lr0id9vq6Kjfj95fX4
32v0S+z++4wgv+CP3YAZYS3dIHIJQJSekqLODMnAU/pSEgWZpdof6UfvUXQaSc2Ke2jzl763ukwB
4mZCMzvEjwz3wyd3h9pm4UhvoA/0j1B2YHfBOd3Y4muLv4hMeTT5oATjpwKAose3cOMu+TnN/Y8l
FNW2IEXX+LMC/+TB9Ep8GZqL/0x7mhSrzGj+vnNWWqm8vIhJ4HWm0HWfI997eGEPjM0ZLK9ENoiX
np7dOFYRbvxeOhLFfxC0RMGVgtrwoZzrEM0+Nyj0V7ccrFdSYxiO/r2PJ0inkLLGTht1AISxvwKV
VhMDAqqKoH1wan0M9NAoN07NCnjoP66m1BjWEmSDcWyUUA/xPJuMwABh2hC0U6FwKqQcFFmDGreG
pdj7G3t7pfjJz24Nf+1t+KZS4ogv2zpzBY1VWNoKQzU+BNDE3cmXbgd7lB37zN4g+nOiNHKu3utd
8AKBE5vFm1gweN6gnxon3VfHQfd2ZMsnbM6Ofjh1Sw8mUndCk4UNNkPzlEBFqQHshwXcLqJpdMa2
7NCFtWEW4aoF8dWPaIZxEwEQuSDu1AkCyFAk1mPx3RMmRYykPZx3eCDXG6g7RsBrSw2qBflz1V0b
FjrJgFhCt0OIW4sOsVkBIG7iN3g1K0EHiasEdNrmEDZaAw8flEMgYXKmAGbioGk8BW+ENlKQ9TPU
Nb0ha7Vy5A1IvFiRZMzyN7HeZ9BupdnXBE1YKDHxnBX5d1lUBIB4AT0cxpcqulVQmRfoe9YzZhAL
ytRCDxTiMND2MKPkMS6PMbh2ENcwPKHSKNKh28SH6u/H9uv19tOXWuR9BSQpmbavkcq/E8hGFBr1
Bh306to4sIlJ32lPnSAQuRGK1s6ltMj40jaBPQ2EUt2KehugC0MNOmAuECmuICWkD9lJGKx6nwgK
hT5jabcgQKIwmQBnEbHG7zOe98ZPE15EWbqpRD6Hc7bbzqpWMe4EQ2RBbi2zjQFW2nAQ+/v7WA59
niZwsJoLN5026rEFm4t9Y3VvlE7s9+gyF+wSk91RN8Cmfp/USjmVlxbRl6R9UGUwwwBYGzroh2HH
7KKr70CewxGMxgRXZNxlW6F+/qM/LeEiuiZBAvMPEdSEnh1v/OjZnD/cxik0+pHX5GiurEfgxRGT
kaBZMnL64IUgM/8ZpUnhGs4q+lYN0XJpqhcCcGgooHUL+srvS/HVevzh1y0NJQW24eHNgKgYSfYk
2zz7yWZqmOkk1nNepaFCkkDWqYe6CNRmlJI47GTRsV0ECmxeK2hD42WfanHlhujD8THEFBgn7wNI
gCheJKoxq5UARLXlqAeUC6xH1DwT7jXFsqOzUxZPv0/jqxD+wzSWTK80IyVpRw4lD+RIe+5ZtLhr
d4xQota49EXIXRG1a+jnu/jVHq+3VyCLGcikqNODB9Q8AIlQfdk4t/Px/Om3LC6aMmuiuPWwu6Tx
tZJuLcSxf5/lSm4iin8flVDK82jwCjwsRtVjnAqFdSa7d7xdyw98mOvplrHp/Et/msHipkgjVFOb
ATOoQ1B1IPEM7Ro9EncQETOTYF8Pn79PaC2eiot4Cp0jIfJynA20dI/5a+n0D/5Z1JNX6Wm6dy/x
xhdZEMv/D7jJi4tICiB5Dc96rBwx60PlJnagJpqkTaqMbEMAnAYvo06BYNGueEgstDcft9KOtVgj
LiJoB2BECnFJxLcTBx0VYKVRn/JfxEtmQW3rnXuVoHhGtmH8a99uEU+ZKhwifp5qr1JHvHT1SRus
wEhQbYJalhlqz9AzUQd9qy2/Nt4ilkKlf+y9EeNxaMfIyg2ike4WtWwFV8CLi9hJJKrlIWeHaiMq
6+MB4h5KZA1grmw1J+aj88NOX9J2Aoj1gq6FDZgkL1z/hz+Xdk9rQbeBAVzLdZeMnZDkTe/PN01n
5M5gVcfUgc2BBrveQ7frdo2ea/0RFhZ64EDTtt9F5cYd9xXAf5rZIljwXd03EYeIiK/yBJcKWgFO
f/LMmIeunjVBVZKBkq+SWNDW5VGvSvQaWlbPPqxKWn3cQRuphB4JUEXjbBeiilp45E4bx34lq1iy
dsQevuFej1UvgVk3BBVp3x8IZVMXsNd28pnVun1nphqsnjYGXPvMizgDcfRKKhka79r75MYvULUN
gbYR95PpXdG2lW00vYRDY4bP6VZeM2/Rn9Z/EXLGZKxjZh6y1L1zbM1fG6r+Dngb/xjUloSdMoby
mcdihMRG4bE/N3bqcI/oCGuxC4KwVVijVqm8A80C1AhoU7xtlrTXJrcIMmIIScNyTgt5DsKkt9yc
lbegQ7QbIifYBRt4upWL9D9sgnj0KLnEIzkeWHWExFfSW79viLVCx1ISI5ootolCpD0ww4meYacQ
XzhGrY4e95yOJlT8o1xrO+iMq3yDQu7VJxeZOeOlIj50/Y21IJ2THNojWJYtp0ZnpjEnovuf9Qf8
FWARFHoGWuFOhJKNxc/+A9fff/daQFwyEIjv+eM4R1u4jaAY5JuRwdrA+5rS5R9HmOP8t7JTGnFF
UcrZXNR691KNcAWUsUroqmkdxDfrFgi1+yY1ee2Jwy+iVFL2SSzlPb4DeKx69yQe8ZS7NHZmxPZ0
Du7etTkATFq85hvncuW6WjKXRh6i5xD4nWsdpcNkCgyigMT72KyDrmT7S34SVIwnBhphs+QAttRj
gI5Xsac1BDXlz8YXWglmSx5S5IUkIxQi++wQiKMe6XWXKolgZng3F6gUyi57hawt2zu4nQ1ygj8J
8D9WtXEs18ZfZDSwVSB0CfVlFxWr/jO5do4Hjbut1srK3cAvQgvj0yOkfinanY7D0Xvt7B7KkCfh
ob/4Tg8zDJjRQ6kT8lWq8Pb7gq6k1fwig/Egzk9LsNtxuxbySHCdQuMwt6HEBfGwfytW8os8JoI4
QkAVWDI829+SXUCU33/6ymItqQ/SyFcQJcXf9aAl2XS10lGHoIQp39bFuTbAIhoUtFzIxSBBgwLe
bofsJp19VG9c+dypnss4lJnp6ZG6eVt4yJWQTxbxoIa5VDjGMu3CEgLG6ueSKzVIG8J2LgwgnaBN
wKkx4Hwe8lvA37L2/Ps6rmxpMk//W9Bj2AmGHvM6An3wgAOzLzff/ytNLn5p/UxJPJsOHpbQP4z3
6JTfObQnoYwzvcbHrWf8WhxdMgaSCgL5gNYD4GMTHfz2nfg02LHDFvChQvkYPobBrjzi/pR8uFNt
7L6VWEoWgQBiJFNL01i1xkbfJX+A+6LVvolbf37toywiwehBmZjukd+IMkpsNK+Cr0PeWnHj1689
Ppdo/RoaqYMQj3NDdawUyJZ2PTRjFYBmIGt48SDTb7SM1jYbMWAFB8V/5SLfNhkEoUu4r+DqEak9
88bvexDwI8W3g7OXAkuLKqgLAPPGaCvtkSUkf2wysYMPBjrUeP4BSGz900H5gsJ9m4NED3XFUB6i
s1ArzXin4E3H33kernobWPIvMPIPifMSJJ+nXSX3sYjrxSkA5ePBcQud5padxB0w+g5/zrTiCMla
IVcKlQbbRTBCLQDWBYj2u7Srdaj02VtQmpVmLv+Fg/k2YXSZpF6O5q4BIC2ZQTusGaMw6d2KXeui
JaOisGXAD+cgWL3VWpSG/E8jwJfxGy3OlQi8hNaHHg/vjx4vyGqEeY0KhnXfQTkdZ+L3L7pyiL/a
Jd8mCE+1OiypHCUYhXOpA0RSFOrkXX7/4yuCCRA5+zuwtnnX4ALBX5+Sl9ANmt3gmeJLV949VoPP
TQJ4ShsoW221tWLLEk4/UgIsXqkBTyLwfCZdOkcRbFMYewpU9CBDpJexpNHgUKnJPdjq1K4FkiWs
nmoEOq7nrmnZv71yldGzRicYpR3BdwYCCVZbPXoveN7/vqYrfEcoC/69pg0lelwuYpKROwGGNchK
fhENyBBp1a43BqW4oSmKypZwGj795+E1PNZQpbnXW6/3lXxpiVEffJhO+5CFcgeDvrf39uA73AGt
So3XczdyUHF9F4C1zS60lvxjVsgu8gKhlmVBnOsoM9aX3+WOaMTnYheiRdmo1DO9a86N6ekbKzzv
zh9C0Fcw+HYmWHgSSkWH4MkY985ALr9vbqUZXcI9/za4np27gZXbwNGj92P6anT4f0B1V57WS6i3
XPfcRELc5ICVWgy0xFt7god3oky5Gox6Cvmkcvy3TP5rh32bJwNhZplJkG0FHNzH9O7qJc+DfGcf
f1/HlQt8idQuytYT4VM/Z6cwl4JPEFQ9LuDcjVuN07Xo/FXv/TYBaExBIa3i8aE08jDZ7AMdK6np
nbjHOTtFBQkI0hHoToCvcS6caP5Y5kuGp0O7cRpXEtYlshp2kGUHVzkCh4WoU6A/vM/rbuMqXKtS
fPHIvk/P4yPC85gejABhoGBnN5o18CYiNidrjWx00oNXnoTy3mfaBAhwoZcXaYRFw2MO09kJWiUp
XGbsQXRaD96yPTTYOygXOx3qHXhN8W7HKyGxB7OHPStlseghiumuqGB2Dl+3bmOXrdwwX52/b7PI
hSzE+wd51nRs/AeuucwKy6EBk3gq2vgKa0n2FzLw2xhCQfUcA6FTl74HN85qUAQb8CxWkj3yAvX3
7byWZH/9+7dB8lpoxbptkGS34rnlyDsTPLBo1/NWKkPw+JPIMRwd4EFdMs81TM0h7AyvOHiNg9bM
58dC3rpWv8ojPwSoL9jXt1/SZhIPmV+kxnS840cwKmkox9/K9lKORwGyyFQA77FHcmRBigojSK2Z
1TgZ+UEoTA4AhgAyWFOtZcksVNPgZII/QVvRMSUfRZQYkOqL4EkOd2hICcpwb89pJQBojXpsZdh8
mCEDqGOjyZhWovrw2GQ/aJAaGHhWkWQfiaib9aHCEScL91U5aK2vgeOms2A9SI1Lk5ffv8fKPfSV
BHxbhKSeZL4o0Dmm1eoqOB+dkzkwPzR//+srB3uJFx8J7LcYr0Ic5t/p5tnzNw71Sj73lUR8+9VQ
EvTL1Menm9IjCvFw/4NFnuJvSlSt3B9L8PckwHAwI3hu9pHNe1r60Dmcw+jI2OEzsJUCrFyQX8fw
2yTaAUZaYociYWdA80SJlcJmrNSODM9AtU4+JRtHbuUV81UG/TaOALNApoLLhTtxwMsnzzC4U+Cd
8vsXXusKLoHZcu7XNHYRNhCef0cGqpFQqUMalVqVDVTSDuVzHTu+srI7cMtOc6/M+LaJuloJi0uQ
NitVTUDyAKVPuCapyOLIHY4rbgge/9yYkNXQnPRAB6xYfhaff5/yGi6UXuRReQynA4nHrk7szvDM
2oT/7S3cpbqk8aZkQIpHeh9d8R/3Cb2oq4wjjapKhiPaO8NRcuI9IEXkRF2gHKzCGeY0brwzVg7r
Eo8dVHkXpRI2PUmg4Q7IVMTfNlZsJYlZwq6Hpm44yUfQZ9p2H3M1KqkB8C/eUeSgJsYPOleLau49
DLSglxNayB6n8RQok2mNJ2rjFoSD0+bnxq9ZOXj0/O/fDoQHzVXItOM91Wi9Xl/afbr/gFEWKBiS
1e2DjXR7bWuyf48SB2WR1yw+W8XELs3CMmrI9a6E1yVsqmG3bmf1sHEI116IS3R2T6AAj/b8TJ8i
Dvh7DnA/igsva7BF+I1B1uAh9Bwsvy0b7KIYWZwRdpnN6rU5D+Lr8R6ugxoQhyZosNUOLErTvyZm
9CCeKDuQlRFPCnnjF6w0bsgSkA0EEIAO8zSB2QBFBibgAByAs65uxWT5xzcLHM/+nuIoRR1dweDZ
jWFOlOLqtuCkVxsMGJCN0wYbt+JKEYvIiwBSTVDMFQesJGXVivf1ycAjccCsgfbIqMXHLdzU2nwW
oWOipkTmWARnONUCt1GAYBva4ak6b8F0fj7YZImv5j0PNj4iBhCcWkF2fB72W8DwtT89h6lv263p
4C0V5fjTnPjAkXvnGVwMFZBjEWzUq38+oERehIGSE1uRGjDAyJjtxYOmigxEVglqtip4G3fvCjKP
yIsoMExZROF9hcVPdQjrtflrkKgSaqQOBwuI8cDggVFDbsiHlTRox+UnK2tQQw7hbLDVrVupdZAl
ThreydzUM/gNsDODrBCssMTEBexRhN5drPT0XdJy6p6H8HcdzLZ5kkZLgLBIupeMDu12vH2KPeVC
fOrPRgCeJ//fzJsssdKjF8LupccPmq6dRu3yA6uHZ5MxeV4Bn2KjALG29NJ8KL5toCoQqJDu8WRq
xkc+t6txR8MmqoGe4CS8lNKokNYKgxzvOy1C/zJgnVyyRmonDjf6NeuVMN7CSq5olpAlbJrKRNFn
ZdQI+J49tX5lhM8hjDllUbA63gi5fh9x+5CDiZAiIKmI7lD3SxmbbvCU2Kc0pAV2XhZs7MmVg7VE
SrdFHsheiR9DjZnaNqA7sZA5F0GohhRnsAHa+TlDh23t34uP1yp8ZwKEuEK0pgntLv5SBqj1bFwF
P+e0RJr//du3bacYct8F5pC1YCMxpUJBHTfgtzpocwj4YYMuQcOw44I/53zRgINpFu6kdDvu0Kkg
XOqAuaD88ftBWAnP0iICUTKQo6mEYTqjfYWytDLTE2h3q6G1kpuTJSwY2NGOwOwWXQAIcp3866gm
x9gRNPEpfe0e2ScRCgyQd/L3jJrAIBW+WBoMXTabQ2t7YNETDpkiydpunh5gIfFgQ5ZdDlKtiDba
MysBfOl+kMDwEbbE8/RADi4PSAdU2Gc0G8dkpVJBlnDYevLhR0ohzZdiBAelv2eGdIX0uy71SqtN
DmwvbyNKmPw5sX7fDyscTCIu8o92CqY8n9/LbK9JCAwWY+WUkkA3JlIG9GhYq4o0AU6EZnyCCXN1
GDdGXsHYgXb594GCrTAd5ixGHt7Bt0sqDSZKArrFum+SY2JQanSHbghmKu/jWwxuPlIvfStNWWHy
EHERLeTQl8cYzHK0q/wXOFk6k0FUDwHy6lueNj7H5rhv9wCXaiDvZBfqPFUKVLD30U4wcquFc5gS
fGx8g3l3/nD2l3BaP5BJwHKIXL2aaZnR7aZzbcAZ0aydLSWp1e+8yG0qhsAalQd2Lz3ITxmMykK1
c3EU755WqpBLdj2D14kBeSAe6KeN47ISM5cgWjabajqCMZgrhewn1QC0J42QGoad8u8rt3LcYaTz
V0weUfEPcgELJx8DkDFrdwvquJbAiItAEvfQgY0IHmyZy76iCI6T8di8cwbqZYXbncp9+IAtqocm
LH1ctrKSUE0c/pl1x42lW3lgwf7s77mJJVSCvwDBFcR7XqEWDNsKsA9gAw5XGXX4kGDNuFWQX6kv
kCWedqynMqh4dE46gGjh3aoWQN3/oU/wPIenOOpc71DKrh97p3eEzbrsvPV+2PZLkO0gUrQ3zluy
eUrvJWgcSEffBQ223Xaj07vY2KTVzmv200iLUNMVHDOVAxAP7YWCXoMimgNu1mxfIsxtvL3XJrOI
J600dswUNujFSmlrSSx8OOu4rDau7bV3qLDIPqRSgIQIg/3ov0J4jtI7FbJGvvrAbKE21sKxsAgQ
cHsZg7YtaRd27Re0X6Nb/0nugPLApiAMQb0Gl5A5jQ6cjzUYpY9att/0zFnJzpeQ2JhE/4uHmvAI
cCpjEo+pKesZhAhiQ4z0Sis3jtVKxBAWEaNmhiiZSAugEorhE10ro3CQWgZWrlsyaCsZ1hL9KkZi
5Y/s3Dr3DIh2V5Q2BtC3TQHloTK1gk5QtPGaXN0UixAxwkxoakSEP7G/DqHmVa9wi1RFCOC3/jP1
RA1P4Za26Uri8x8AqyfzCfEBYM1CjQPTtLCb9E8rG4NoDHWi/VM4Xypbk5SReNorOdeD69+rEBWp
mgwRZEmqPmiVIpU75feB1uLdEr/aBaznM0U7uYEa9cDjxhEcTp4ST2uBJUw1SH9rHJSd8lLJYXE2
aV33nFWBxm2dtrXreIlnFSWpTsSom9zOc/p8By9PJYPkVabTIApC9Bee6BO05J1wsFPPHt8R9lv/
I03cIqU3ts8XYOqHqLjEvHqNmMrQ5YdcbXUDT1Bhikjrp2da1APOjQZ98qDTKE2HtjjEzctYekga
iMrkTylsiMtc7ZLyoR8yldBgbsLTvBjFS5RYHJSZ5cHXq7bUU65UU89CpQPirQmeZKYAsWEm3bFF
oafRa49OVMZCKZTW2fBWi3/G1vjHT7yIZyHNheUQY4Wpneewn9kN6ApHVEcjOVQWc85vWaxco4eN
0VZO/dIzMpT7jMk6eH+0qm/RUHDqdfR9DX/W8YHGZfCKWi8kvqFqrWwclhVBNXgM/p0g5IwnMTCg
gkwy2N/sra5RScqyI+tD4Cl5qAVwNPwT4aHxM92yiDfhb60IWawnYeYK4nQsyxtkSWBUgCMAQWJB
0H0OaIUANuqDCv23dtQKkisdk8ERYVDEQCftYYTd+O9L9hU6ftp+ixRLEuNmErkeHkBeA7kJtFMm
Yky8FUciKhE3qYNSZY1ziRJNy44mG/yJqUORV38gDq74yfsUv7Y5Y47+h5Q8ZgwKWnZPKKUiVhM9
UtGxhTo4NKPlqxebMar6IZQs+KjfpTjlArS9ayCnvEQrmUcBjRyaz44kN4uCUigadr0fUDlR4RCt
sQGlpNnTUCX7jjITWa9hlDHiz0ERR+ayvShLqljpAii8fb7RIl2BJuEj/f1tqVAs44aHGDKNWgCj
URfGyjQUbO+lHQCwRm00NVei+hKHHAmj0JY8GV0JSHQCIWrFhw2Gn4OaPd7k7vn3L71CViVk8cYM
saGSnocudqf1e/imyEb8WZkAb/IWa+LurRX0BydGUlszcsWnjtHhaMWLCqvmfaGwbozipXGhZuuj
2uoCta1RzISORndooBgibWzItUthCWJuGYbAGwIHCgE5zt4gxb4jx0mnZymi+ElUmwZEeJBMVCbS
th4aK3wvsoQw857Q0P4Q0SgJFwDK12cyobkArp9wDB8LSfOL48Tc+uK9rQ36XHrqKCmD9ESYQamb
/JEFNxHUr/fWmzQOXSs6NLp+P45qkGgpin78PgqEjRf72pNkCYmOWPChKQ4pIlM7pT8ZcoQ1gVAa
ZBYYvfafZbD2gZSunulyqySytkMXURxG5MUQ0xgS0mCXxPBtwapPW8/TtVfeEgkdjVkdZzO+vwMz
wcTrmz3wBVbY7t7IDWVyiOBDU3E37vibfM4+u0uVqNOJgfS4me+2ulxrVWOyCOSjwMl5Us+H/Sw4
0TO8hsxoz9iMFjvdLjmme1Q+KMhipn8IfsrvZ5Jnv3bYD/H3PzhqiQDWAdNpN0ijG6HlMz0+FVT8
lnXtGW7TjQhUSMAoTAxU0QSNAqZ94phLyPsOfHW1qs72eelrLKJgdh69kxQaeXXu8mvEw0cvi9US
bQdYJyocXJ/8YTh5kB4N0/FP4LVO44+Hik8tKUd3Pirg/hNBsJeFTHNcIwGq8NiUPTUtYUMZVrvJ
a1CF6XU/8fUempdJoHMeOLJ0c6EYeVQqWYD8SG7ILKOVA9HgH6BIrJ2lbtKW+16+lmBJcrQNTJve
ZFIAztuR8fRmkFSKfcWVpzVeb7RS/tqGNs13KoPp8tJzFBFAcuA5QSte+5bmcIFJkudRLtRM/PRr
2ZKGWo0nttRw3cSNUQyPdGpQDWrquVRFauJDFiHuQoUdTwFJUoVjioOfwsdZGnvgnMK+MKYm1pt2
cJAsSZUNuyyH8MKL5yc7+HY+dlGiyXH2AAdosyDkOZATdajTt2Doj80Q2IxstgWUQJuMtppGVsAU
YOvILcIKQkoEp3BkowwKSiTMWqXOeQQu+IhnE/wcIHHFPsexmbJO5P/J61YjUACiJaIEkYTomyli
B44r6UDlaAu6OZe98FJL3EGu5MisxFZIdTEVovcuZcu3Ni9TyLKUcIjI5AErCDUtmDpRQ6b5cFe0
KR+OHmlZiwpWcVS6SsT/2bGCPpJO4TkELzDk9UyGKjRVPQVC5T/xefYYpS9N0nQuH/MmM8DNuIsl
KyHjC1OPiZVzfP0UBJCml0n2OeWlOfU1hJP1qLl6wbFvHyrhGAS1Cqd2iNKPUKIoOwteAsjoxSw4
BZUae7LO+WbMqJHnjFkKi4gUFouS3KJDY1cBDFvPcTmCo/XHIwobnjjwcINd5NtpZDWFM1THGqlw
EHsq1xaaB7mnQYFmXtArdKNBrRVbN0AcFrSUMgd4CzShS1qXHtWWnCFInRALD1EIwEnUpRvcoAak
BYbflYoCtqjDyZdTvfhOT3t4bKQ9UJIVrVWM4lHjLqHLvQfRkBR9FEihnaQpuMgwbBzB5MiLQx9f
C+xb8WmkYTFWwsXzykutm1cfafkx4MyRCqYi7GsxYJNw3aVuAlOKySPadaBWiXiSUIMWkghwPzqA
fnWr4pWuBjjjzP+QdB67raNLEH4iAsxhyygqW3LeEPaxzZwzn/5+mrsa4IyTyD90V1VXNc+Vet2i
53qW69CoxAtmI5eik06d3HktKV/hOsRvo2T6sQ6euN1y6VwyEbbMn1teH/gY6ww3KWDc079G7eZM
1nBYxRivCWs/K5EVDpV8V1b1Rqat8mxGc78ricIVEldQluKgZYASbN6mrAhsqjCyYmmoEFgdXk+Z
3dSioxZvSpu4y5o94749r7zzhGja1vDr9jxtW+uYhhgaildOpbfkBK10frlsb1PLZDdRb5MlUIva
S3weP4pV56GWl2kmQ1fATyqZgMpTrDSIhhFiiKzBE1gqWpH6tGdMWxKkMz8vUuZ3xubWmuLURs9L
EttQat1K9sTHkBSuL/WxEqoYY+6TYLgTqIqIqbZHapT7+DkqqZDLsdIwiZatIEs1y2/Fvt4pCe4d
lt58tI16beQ1OpbxfZ4vY/s7ZJ1N8vCwBnn7bPLW9RS0aHAR7LM7Sr12jFF0euWgC7vUrCK3Gs8b
3uRm2h6FpAhLwP5YzEunS63niHBhd+I2VAT9Lg89FtpCvucBz0FbnECerNgbB7s7GpxsFxHo2rhO
A/bOjPwkxZM42ULxyXixad1JXBGnb92KNFtArvFZWIG47kgeYUw3052hcKRvvrPdwmxwGgJJTFua
HQkpI4SAYk84uevpeSa/qD6Kmx2Xt1q6pnheVd5AAxO3vikdhuhJ2P6Sktm26p9U4ntBZoiBC3s+
xi9Tl+yErAj1pHgZshan9byWg77cJxAdbV8G5pQYvsL4mmaRALzoQc99NSoymRe504/d4uTY0GLL
qXGlaZyCDyvHQ6w8c5KnK3FKK5ZFnxpUQqwdLPortZrxbjAaR9N2ibgNTlU3/IZ4GE5tZaTf0r1L
/UXzooIhOd2RH/QsessyUAwjYIoKg9vFcCQ9tVk8XtyrjlCjQEkZ4Imvsya7mzHYgkmUonHqCSgy
Yw7RLSz/ig1TFOYlbg2JBznm3uGg585Qk1GXVfOH2o+XZcAtHUNyoI/Vq4ojUXK5jF0ZSXaTN0r7
RvGExGsVOGNcbQZ+r2k5yZwO2Mnw1L7S/Nzj1J3TFs0ML56qLVRyekn1VxEZ0VfdtT5n4ku5CXYN
EjDsDd2TeiiW7gXrqEDrj7HqxgkDde34pNXnZvJ6LLtUgACCUUtisYb79jQh8MmGGzOMVdSRnFd5
uHSbhjemhIyoL+vKeVQtvs7Mdi+PzrAuBFa7o/hpZj8G+Q8DbYyf/o4mhwQjqDXnFIIXRLMYxEth
bSmOLPuS5Fndcxe/aPVeeRwVtj6d6uoAGxWXZ331Onx/QahVuzacpuGc+xCWe7k91zQt6uhOUSgz
DDYG1bCzSP4E43vf4gP8o8rm2JIv0rd8U7aOlt6eqPLI7Z1B8g1p8Ma25BzK1luzamHMG21i8aLS
hRZNOhwz4o6qroOOgp5z1HbzrG3ZZ7h2eLHYc8Ws+YV8druSEi/T9S/zM+m8tNpYtJmj6PIu7osD
VlT76fHwQXTNOfdHEkLbDaf32p846BveBcjNsCx7DC8cqR3daj0XsPRTa1y7wbGGfZEMrry0wTpO
ldN27VEDB9BJ0laV9tIOR1m4R0px6OUvAqSrNWKsfZiuSipcGTlxWgxCcZl8Hg0wJWGvC8SftlhM
LrNkq4uTmdlpXlqF46nSyeisu8MoG7VjbSuVlbST4/fRADIaVYOiSuwp9ijKEtnw13Ipv7eJCz8z
FDcrfcTL+MRbdaDGur+qIy5MvTtuij2C/gNaiiejYf/mIZeAoTJ9XW97dTV9uaKtlPUgaefLMr/D
F9ut2jsi3oFdObsyGYxrrTqJdrQKDV12tR6srSWeGC8OLrZUvzdz7zORSH4kabJgAZZQEp8sJu9V
ZARC9CUCGYC22Zu1t4wnUk4DK5YJPn0sZgaBokq1zaeuC7Qy2jeW+bcqseJOmXAtqzBqxC8pI78q
5VVrUxvIzcwTA5l/GaCdtsC8IyTXNNO2jAOC75YqZOs+13UJrA5/pOm1tD5l8XXYXtWVss5riqeN
OABp8Ffye7CajsIEz0pKAUfWs9ssK78Tg1GOSIAGvm8jqrTy0qbNqZ4s2VYqIdQbVqzQ7YzJl+tA
LLN/qtF6iTVgofugFeuN8HjCWbtK9+ZCz2zGzhdypuJDW5XzcdZ7wgSrIQmTddlPBPrYTMHeplo6
6cOa7BRx+qi5w3cMLVpB3X1JW+ZVmfW7LGSs1pkz6a+ZTvmOZB+cPb0S7U4op1R+5xmNyVQSGjhj
lTK1bl8g31rHPdVs2EbCoZKyXdJEATGjr9j3HVRVCNaZEmeq0j/FIgwlJqNPI9TeMD/F1aBIY9np
pLBzWqKSqKszl/NBQV3cd8ct+0ytD1HjqDgbuZXYORu+mgj1xLQ/9xpApl7rPaHlKJkW/Gmguw/9
thDvzCiWnVpjclwGc9dFyqUxuqMG6RY35WFbLOy6aAa6yC/izK2lisfXiDt1qCHKt/W4xKWfbqmj
rW+iqn82C22aVB1KiQ0F4pppv1n/kVAhDWVDnDqTAF6rad429hc5HRxR8RP5u4frNZXqLki3BteR
bn4hE/VYqsV1GWImDUx+EnE655HfIPcrMSbFStGmvPVd/bEq1q7u89cqmV9l8JlFvrbjcamSX5JB
yAwlMY5ssWmNuBfhb0oBXxo7ap5jEkUlVuB9INeKvZB7eXPmhK1rT+4POSS05K9WUBZ3i3aAWuOx
d9VmP1jyTqrIfOP2b2dWCQniz8bYhm3Ksdtq7iqgDJW+ZvFZX90xY3JIlX7lYnzX5h8WoUs/xvnh
RGXpdUnmRvniRu0/3SBuXPmtJ28z2uNKIdfP6VFSRFsYfnVTsCVSqasXxXwqU7c0cOEG6q7xb1jA
UpXqQ9GyqxVJRHoIebgyTtLqK2ccFOpcu7L+viXFfjXrlzZFPdCXO1l0ShFDa4ZoCs01rL1Bnaj8
y2KXs3XIP1WDh+SkjGFkPLlx16Semj5HjKVW74nimjhfiMLRFHflNwRjpzkxYT/Vx6y8a2ZIlbAt
Qd6DZEj7dCbbo0/2huVrLTc1bcpBW8brNpunGKcJ5o3EvnIF6N5hoKTFMHXSnQkbqCHHM5WaaPhZ
NpKTiLtQ3qM1yPCN75izTsvYk7Oz2n7pjC+ZU0agJK3d5Iv6KQe5xQSTnLYh91tjr9dnTs+OG2bK
jgq+dOKTjLHkwv5pBtcUCSIh41E1Xcv8jPGi6UjGlkMNDjL6Wl8ShAntw3+4lH1je10Y6esLZwB0
IgVAChs2VHuOFF+LTqZFTplDp9NQ8Q2COxrnQSk5iw7FgNvtZp1NqmA1bz0JIyUA4bHLXSkfCTDj
yKbK7ss4jOm4FCv3YroFOWdbi3Bqt7UC9B3cZo1POMQF/UBHsQx7YUh8S8IzM30ACSnhQq0XD78R
aaxpsfrtVHPG1XbaBVMcdFqBE+RLp2JOE5SSZxQRH6I7ZEXs1plCbZy6urhc5toItRi+XVV+xBgX
p7LbcbVfhVn1hcKPcFhc3iPmN7qqCFfRU/R9Xf4ZHD1LRdvhScClURbKKCttk3lnmJxwbD8NNZwQ
19frV99cVaY+Kht+aSB1jhOgsKm+88krVrv6JcLIbmv9texDOTkPwjvp3oEwE1JhMl2PCxtP3xxc
8m9N6yQVVEbRweKqnWqG1LKmBiertfTnYQ1Jt2wY41NSz/OH1orLhxq1PVClOap7Qah9ZV6CrBo8
8InWSZLc10mHjgY6X5lZ6az+M9lrcdVhyD6r+6Jb9nOcBrJFJpK+XTdJZmIq94d1Ciup+9l0PT1R
Aj9bYlztkJo4WB09D0pza8v5L45p3FR8CKIoMYIhqW6NyfxUZFo3cbV0e9ETupc1Iv1XeKrl1emJ
o+ZzueI6fpvFlARxJP0JpuTVY/Szzre8PW+903wq7T84wpHRD3qe0VUKp/in48yVTZ23jo8CzhgO
9Zsgk1OBjRvebmbwIFtMOjL11KQM+HmGQGieK832WnnS4g/1V53y19uq9Kz2dtE4ifoYTwjZsWrt
pcXelHytj52o88kUAmJYy3f8KSkEKyS/7iAeJBC7piUMPiQpzLKuZY015J/+LV3UV+VDWH3CvaVA
Gl1Jd5veL9L7mJ1GrXdgjrXrwGWtxS5gBZOs+GInSZDX545/Lfh4C2ib3RenMQsrrDcnp8qCFsdL
66JkgU54NqLiyvBaYoboguO9QKFTv+i4MUW3qZW9sbSn/F+q+xGqcylUTwpKxHrDpvDbyHK7iKA8
X1um1vpdphzKsgkzPSAEnlHXefhORldOwyj7FZKvaHuOh39TvoWN5HfYODUurV8FTBh3mATbJPn2
rWc1l9rYOE6Rs8VgYPmeQm5raj8zv6wpOxcansI6X8b20Ag6aMgZVitnyVgaeZjflSamA721mcdd
smauXOEdlSUn1MRB2ydH1TzqF6054php4kCDbKZxrX/C1NJle7HxWoJMVJd+CqWNRPgcqh6/rVan
Dz902Z4yQWDeXSTngKFK66W0wkZ7TyQGEIv5pqv/DAx6MwAmQupnDrPqXe3IxBR0T22PZeUm4k8v
Y/dbfVvo58q/ZrpqsP8Ks+W1h0OmpAFwnOTyA5xpSC5RE7bavcpPnXascQpFAl7iFIq4SRQ8Lr21
CyU5pCDY6p8q8gpyy4vSNQDtBg87VFsGq8qW4TGGiCN8Mulu8seVFBFNuKgvVa9yzPqjANBCdvN4
ohxpmDL7R43nts1Owsvsraxt85tLpX+tf7XWj9vnQg9V/EfJuSfhY2CyA0vjQbGmS1TWTyS/2krD
wySoXrxZUUDwZ2K+8FmM+qm6q8lrvFzwGha2l06hsklSJ0urczPQx9NU60mJlGkMdJEPt52it0rY
GJkmvEULVUzW8gbk5lBYRWBUGTsebz3LlZKrsFfxkK5wDj+Wbf2qc0sWFGFyQjNbvGr1NV7tunyK
Bpb8SaedqVTeAJJAUcX+mbzS1YnN65rfrW2j7DvBrE/dBbmabRjHtb5WyksbnTUK2hoWrPCVyJ3k
XVkcUuasRwXwMPfBrbIq7G815yDmzL3MkqWvuTeVb+if47YvBTDeoP3s893M4K/xpZD9JnJpMja4
fPK5jCSYRWLOpH+VugPctIt6r6U+7iWEB1qGP/6yywTLG9QdDOhMBbJdU+OlqX7H4ktv+yfwdlQI
Sn9sBkfNeXfv/K1V9rEond12UIbGDbGoxevrLXGXgEU09dNSfqzpecNaI37vq9gulacsCir68dg2
rBd1cYHdrHPWgYMpgVKFqLMcg5NqohEDBCpILjTepPagIzvKk8NEKcs5ojtdz3o/Ztz7o047L3Gm
bIILNERJ0VUhFRDNcsp+JFWPtRAtTFTbOLODelkMsll+xF0Xf6n1v7l47ztHZaYI9xbrUtWVg0Wv
DlYiHfoaHEW/IGKYKtL6AiO70jtVMtemXtiG8mpSVkROvTkiitj+qcWEseTy+Mu1q1Jfy8LR4yBW
fjSrcDX9OY+dIguTLhjVHSQH1/BkODNxDs0LvsFZgd+XcFqre08GeXMes2vSv2kVAO6hF2ZvYmYg
Kz4XK1TEPyq6VogdnSpFpo5JDvnGCFvuCgsaHKdtScWwK9Y81YtIPWInnRnOkXof6hj+hM+Hwwn5
Zprd/8z1jp3SJG7WBWa26zqKl+eeYLg+/o30gx7tN0SwiWsUwfTTZpRqWB8xpq95yetCfvHiyv2F
uWFqwZ4GT362QNyPCvHRJi0K4JLIXk65AgMdlETIwjYu3KJ7zXVS5EsIj0M2UjQaodB/babh6Om+
xCiwrx3R2FVInEnakLlOA+OcL54qv26/SvomE0Uv0Py+RYzJcy7rlSOWvH2CEd24cg1OrPKElETQ
fnrg1udVNcG27RLT+I5ztCBQePAFBiZJiYURWH4W1RsOuJGvEhIg4MVnbiAjwvpN3sn6v3x57641
F0uySzE8oUyLfvXibUYJDJRVcNSqjjJELhqdSac8B3YE/7DnPlxRS2rGR6ycehWrmdyfEx7S8iLP
B1ZC0YIROgrjeK1r9WdxQNoJ2OvK6lsK+GBcp8XFNkmhj5ReBfhuFSRZaHV3WoDEEGMYttH+1tF5
xlbaCtUPHTwnoWzerealJjBytHUT34HXWahddI/2tv488MAPZL+GeBSXpwVJEa1/Uwdr7zWZL85O
LbhR7/VDiG21mH6aU5hnlbvMMGHi+KRMkb0ZZhDH+Mz3T9XCDqP91Eg2QKV3yZpbPHlds2vnfffS
kgWMw/wfvWeEFFJ9i1Erml50HxGUfxh/Y+4mklOLONTvZMtmysecd9N+gD8YPZk7+lfJ9tJvqeLc
jwtfHKneGH+aw/siPanPCjYE8vTUvytrUPMXKd62bkCVtyqWdtQgRHE6dPFR+rkpoqMg2cI8QauM
kCsZXIZugecQ5A/IjqP3EmtfUspJ6Q3lAbDekn+T2C3677QIQFpJFjeXF0k49J2bL7tIDGj49D81
N5zuI1N/mvELkJeobTv7lCmp73llssiah6ZBqYMS5L04R0sbdvoJHtsu1qPKrSuMoLB+o4APLkST
fo04AJhP4l9d32glCn2nxrXdLget5ppe6FtDI//XSj+Kdnvg/zgocbLJ5fU/YOmx5FQ7O6bJDusY
y9HqHfwAKi4RYCjZvvUsFIk0FF8KXvnMN28MSOd38GYbrtWI7uId3qQn5FBfgnZ50Yp7xppKGly4
8Xidb2o4NOdGCYzVjRYftARBGGEAuFeXqBvpZdhdGAMFnRi2ks96M5bPkWshPg6aZ0TOGAdRU7kk
Q9fzfUuwPDhY7R2oeP43xq1Tv6vqndcu9m6BxbceTJ0PVD0z8vC96YcsItZAB0sYnZaiRmh5a+ur
Bj2TvvbC79Y5MgvHWOE9Do8gAvWhY3OsuHSUxrOk2h3LH9wejNjLrlv3pqjgKxI3Idb775isCfmO
KrpZvQm9lMD1H3QqEgCC+rpvUqwt7VBoQZbvCsmxqF2JyDGx5RoC0+SM9gtaX04h4uaFcpePAVtT
L30QboEUQ+Ckwhet1+RrHejUS7gp2ZmSnWacJWR+8mlod5b8b+Yft3Aywia3K+Etal6ar0qO9lH2
AnPyaHqsEZF+hz9W/96fVCD9blEcpXjq9IM0cZlLjC2/WNHbkiAKqR1eArWaRKG9aW4GJcZJ3FM5
6zDkky1OD7P31M1rtN3819qoqJpndSkPC3mgsurPrK2cMVRbeNYZdih/VUX6qCVmbwuwvAUig+mq
Tla4OQ5r5Q56czL+f72T2FCTALXOs5OQ0lTXXyr5B0yu6E9GK78LABC2oI0PDrsunb6DtecaMkGe
tTIHJSKtJu6fO6Xd92sSylXt6GOz65roT8yaT2syvwU5DVqoZTvXU0ftd3qe++WseobpyfrExWJX
sa/SzV4RMiEgtU3JrZMfOfmWUSPIh8gMaMFJ0e2UUGoODxgucUX9D8q+/LEEZZcquFUzs1df2vvY
xt64/o2T4qJA6bm4wJx3Kj9ZVDxpU8ZgGdrEwffMnzSvk/zN9CuoFm1M/xZ9L0OdLOb4UakezXjb
O6o5n/IW8+JhOqwDm7gEE5MZrwGkltNzfbP6j1gT/WzGD63N/djIn4AA/Hx8xHfJt2l6NPYAtQtB
2k33qJNFfPG5gpZu8eKW47XZTmBq0TZ9SOY9VbKnOgozvlrThJsq3DHl7HKuCRzir0ly4t6cV3+z
qLGO2l88/84orWMQAJsCHwsKw5XUw4x0USEZICY9wOGofRS9MMPDA31YAb6H6xzvqmm/gsRCVkEl
KPGTVcFfwPOEmnTYdCB32WtyTsFtX6/AROG2wcaduIXT0TF1X13uFUbVnR3pXs2AZkSKSTCJfViv
5/rHQHOVG9MVcBmUYpquwrgXbttwJM6CGcrJ+NDMmKfrFnJQGjuridE2/OpYpdQX+b4oYZljehcS
cmfnxMJz6k2jT8Otds+qdUPtgg8zcgJBvsssfepk3tGsukt8yKgyRAoE/FpMPMggjGKMpEjPnvhC
wOv+uzA+xnlnyOGKUxFxXcvPhCawhMC7TJzl6ki1Vno5NHG0YNStJLt+upTZq6Wf1vmcw7IC9Gp7
dUBvB7jbPuK7l9YvxhS0/x1rHNiTO0UeJYqEseHLtF5a6T78WT9Fqttj6unRv2YBwErT+6KPHxI3
w8o3j8lb3XwVKMGs+TD9l/s7pz6kqDK4AuNdw+SYx3aSKCU+cqpHysjCB79TFtvaWSRVRZciD4rq
bk3HbvKE4iLCLY/5geBiUzHf1vcW1PNXpNcG9wyanzr61Uwnt2j60SrnosNzF7Xztrgaz3txsJzV
nVWlcHWq13QmLUkqvST9aNqT+G3yNWPuLeVPVL+OWKGq+ZUWEBIS9khVT1uduYPK/cnEYC/t47o/
qB0cII5EUIylGG4TnQTIMVCfz14eqJ1OevGab9DpyFlGxAFF76s83uIN65tFXQ8tdZysu9Zw3KRL
0TrLjFtygNGGrx4i45HdrXpr+7GI8PyOqvyuDzkFihrLo/tQkK20FBuP/iaXKSxQkRRODeJHyYDS
x2LQN/vonyVak8YZlN2yecrNuk7da/uWWQ7rARAUsEKKIbeEv6L6xJWsKX3ro6LQlN47YJY424mV
5a6VHaOQLV3FsJtEdOVrWkGHu4/a7WNd/SjaMQkkmt8tQeIX0HNGrGGKLhbXQS3x0OdAHfbNSEdj
EZohH9rxm5Hco4FZtrr5AjTm9h1NqCWq5/lDeDjBDEcBlUbXEKg5+CmHhhgutEr1hkPeKVZQxT7u
GVgFufGi8bTF53z9aNP3OPEs8VOEokvVNz23Au24iN6iwz0eChB4C/qHxAsx1V8sSfweS+EQt9w0
EQ6JrybYvtC86xnHrJuMXxLu4dMXXvNJ7tJrVKgMzeOqYXGl83IQ6qu/S7QvMyEQ4a+TKBRnHlB2
H6fWt8o8aA04HIi77dKgpYshQBFiT8cm4pyIXZ2t3dT/suScgkzHsdMhIom7ndmVzko6Gw1D0n1r
wrNSzoiDZjT5jHuyQ2KD4h3pY5X42VZRQ4Br69xSre4Z+eytGnqcIgZ4UPLLUMx2IxmnEUYfY2TB
UeSnMb4TMQnXHVsIpGzq7cnoaO/zW9LgCDAVWocGCsREbna5TriNSRdeFn5CrwjzDGIyvJnNlykF
rEuacSBFYT519VdhsSZSABeqUzOpz5IpO5X5JPTu41FPT+pwKfmFcfHFTzMyZIzmU6H+RA0202+Z
iDxfogGXnwXy4xPNX7YBmyOaXerkCFU4R0W5k/5kQHsr8UFG2nVDDhnJqlvpbwJ569ah4Sjcvmrr
u4/jx7ccWP8Zqhg9pk04qQZ1d+rI6m1eEpRf5QdXtikBJxq6PSHRLo38s9eBUIsFT5s3cBDGdBCQ
QQy8i/2xSv56ePiVbnf629Te/U+octm08wi1HtOjtZyJomm+15REafc+FfleMdFkJdle5g+PTeNA
LOahXKT7iCfBvK/U5yi/qmgZ4+hV7Ofe3SzpMg5T5HXyo9qsP5IiC8qDsHxYEvg1Qjdn5KOMr6l1
k+XJX4p9v8FTRU9VDKKkPA3xvpZhDm+SsNNMb7MiV59+u9pLYFd0I1RLh2pXq8JUeEnliUr7n15/
q0BM6RBqKnSLnXUkTlYg7zlWquVtmIdzVsq3QgWrJr4sKfcaNorlP7VDLjGsIqwzcfbV9jX3XKSJ
dcf/mT23dN/6kr4IFlx7s2l+JU3wTygfla4O25EdPowa55rxbxxASriBpVkwd2NufkXJuien7zke
94v8YiArrhkhSNs3TYifekDtjgYjNYTplMLuA6eZolOlELs5RYuvKWLiN7J2M/Q4vSsqAqE2pqav
tjpUrfheG6TeqAhH639ynHuypoRCi5qx3N428QEBceTEIqnr8rlIYHIRQqnRQxlI36ha3VtpEaUn
mNNenSdmAfBVs9VK3o1WEjltZuTOKLZTkAzqd9wZsQ8TimphTU5mhIBEVSayQyWq++oSCf5Q7FTJ
Yr7NZe5gVuZXgfs90q7r9Ez72WUHy2R2ok3dCkVS9a3pqmuQILDZWkc7leNCbzIJ43TxXyrcFNJ9
aEIZlbGU+YlsI0g4CWFDLjFjtgwKMYFtfStM4dBKwuyYguJp+HLIbFTLNYf7qKWuVO1W5Usz4b/k
oBhYDfJXt9Dil6gpmgquBM7SfBB02PfWimNgZLQ17blLmjddl+4x92Y8yB5idnWfSdplwngTmGCl
ijWBsMh0pwzepTpcgfKhJnhUJskUdn15nOZRhdWKYLtw5k3MoG1FXiYDc45hlpETCb1qd60qeUnM
8zYsaJJRzlYXgufUV921lC3H5BQRluas9J9WRsg5RiPtNNZEH2nuYqFD1ZTmRxOORl2GaTwyGzem
4PtlIEYXbfIz4kMsxrIUIqlX4aKYOMHiFFCdM4XC2aGKNKQd6Q0Kt8USn5hTSqk61/Jl1fdC58vW
vtaCeLlP5kElzZTxAHbb0AxPLOvYH0i6gM5SN7D6TACPVNCASUizJC9bFHB/yXhhVJ1rvsKkKd0+
+6Xbg6/QjdaDU3bPDXETMd3NBXpbMA5qctM1r8dqonetFJwJojflZhnpLIptRwdgMSDFSKtpeiMT
DYqH/MGvCesaV8NVYj5uE8atGY5r4o8oEEaZxrJ9TWavHcddWyhhqw4q3BslU4bmENEz5+9re6uB
U0fzn8G5TfE7TF/FYGFYo3w03Q/AWdRV5yFOz1K9K+T5uFm/qgnYXdKhdPJ+1Xp/1XkOjRCaybei
knYiuIyf4Ra1L6S+caxK/BKtgMhHt2uQv1hd9NVVLckzWYSIBDXeIqmuUOtfqSFtVD4EA/bj2yCJ
OzlL7muUO1FrknanOlqUooSoBXS4U78GfWdg97nUo/UzdY3ojeJquoIUp56kRb9SjR6VTa2MPYGS
zYBsOBMJKig1peZ/QB8kDTf5VopIOnuitIzYOiDBVlwYQHZHP5Z+nmW7sbUOybLA5JEag4pphpCv
lxhsrNEWJ+lrH6itrlUkZxPwjTlV2SFbWnCp5Noy1NYCj4x5dRIg45RJ2m0oEZex/pgly0/N/II8
95yn2VP0GFBUwJ1GyvuNuZUS1Y2u66InjtXo681DIXZetIOoZuZtQ9pZz7rlVw/RLjp3Z07wl4+S
UJ/szSx3FlJ/jYJKpTvJmE2qUSko94Et30IvRWVHyTaInj59Tdun2u5k+k4FOVmH0iahPGFGT3Bj
/dbL58WwqHUal2TrSNZseeBP/OsbrP8i/ZijQOgolCuDKl3/yoWWDkbQ3aV8q5r8RTJX/bJCc4Ml
FLTmD/W2lCtuMV2M5qonr0IHSr0Xq/qx4aoU38lS/250FpryjqbFH3PG0UQUxInS/jVI+XNnMt/T
OA6UFLKiBYXLRdX6H2fnseO2sq3hJyLAzOJUpHIrdXT3hOjInDOf/n7ynfjoWBZwRnvDsEWJZFWt
9afljI1YM2+HkUU/NZkw9UCNYz8g4ai6Q5d9xd5H0AF3soTF+I3IoKfCTiP8+A0oxSgr88pcTO2i
xh0hHzt9aXknT9lrXhMcY5ybGirEB2OYvsKi6zdR/SySZZOY30YaMp+kWxrIxZjlt0Apn2sHsydw
v0sgVtymcOLmMTRVxyQf1uqdBDVurDWr5qy8Iygabchgo/kV87BJgBiOebkbAwRPqFeFmsLyp64Z
VCszQIk9J97OGhmBwNs16wmXOhe1GfyEDLMnrexEwjz5i8MX2QkSrgoViEzXXbyFJPulCturPq+y
fj/169DbquJQG5Hjs8XE3XNX3UM6QS33KUTqws5A3hCd2thyHUkxFp3MsQZDE3TxWycFh5hqXK+2
g/TW9vaCTfsU6uVC6p90TSd6tceboLlZLBkng1ovTZAzdDU7bXLyTWGsmmoiA4Tyf557LbypcuLz
OzVwEDFRILNo87i5C+nE0nTa+QpTCcEpNECgpougVceDSMyziklZpvIqyd+nkcSPQXeqSXUU5bXx
8o09JPwOXLDxu2WhneIf1mc4EB5S+UlbBLBqPbPA5Bu8GrmWhC5g+DSaWE5BOpJpYzO/Wp3ctAgg
SBhamAq/R1dA2xtJ36kwUZCibkRoH0bLwF8U5MPkANhxuOqKUdDfrUvRHQd5xN3S1WFBqCqEdpZA
XOsN7WdJIIpZj2AO2qLrfoLSEvcoA8pZF2TtsQ1A9Nn2B3gtP1BGV5bxedgAVdGd3Eal0xX6s4UM
BYNHbhrHItOWIT6XTYUrGeOKlK1EyhxEicK7HQULdkJEOahe4J4TnX4VBbm/4/QST52EeGOlNHLG
AQg6UoXNUvV3AyOQCksXs1KNDpk0TxCItDkBc5pGu2hJMAuywPWYVCu1k5C0DmCAFGKnVvIf/C5x
x0ETd80wvg8SuKFmyJUrVNTDuWXflwozx+zhHsQ1rl6qc6dcq/5PbhPPHipHjUJUL/rYyW3rqNaw
yslB9R5RqSfzOHormdQxvLQVh2ZRPnjipBFgjZ6wlYngF89D/OnRfFXlS9C/KmxugXhszJfBANVV
nmRAw+isCHqJdMhijeu4vDZ7u8c74AVleWeNkEyekSgrKwzUdw+3agpx6k9wcrnnuTbFldwttHNz
10Kce1Npg6Ra676K9fdmKue9WmJo9h6HsFtpnuWm8aA8yuLLayWHY8Eow/AZiRQDDUwEGZVWWCiC
e+mjkn0cKNF7Xaff/hSAkr0UU70uI+9ZAl6Q28dwAJINTAQ3tZHEq8AaVJYPqt5cdlNevxn7kDAs
BSOAf6ebq0T+HAOm8wkNXbH2mYZiB3jRTkKGTqY2wZaD9I193MjZMK1llv1omQnB2BBJNCjtVh4C
hbDgz7x/MVt8QmDyum5z3sXLekxXJiie377npKS3wSNOLOTuqBA7bjfbQ//U9khDdTmjW4lcA0RF
nWCHLD1cNZTRIOhgU/3510TVIitP0LIJnbwtXmtLvvcz+y0tUgpo8EtzTCW0BedwB0SPyzStnhuT
8g7ALTK7HYHEkbRAN+43w9LCEIWCWYcQEW5V0e1U0VmmzmyJWSBBb0BopxqqF8NE/l1EhvcL4JcN
rPw21eKj48mi41ACpKOE7cVHgoyBSaR7qd0L5rk4Nf2FO5Yv5DqiZtF8J+1BOUlLbrF1KS37JM1c
mhunlP8q8TRvumbdyohAJrFlPOgMW/GgIGqphJM04TL0RuYYA89IL6PPEyuVXWHdAUHuqg7gW5hH
xc9XyKdTv69+DcyRzdoc/xBqNRKerYb/z2A/aJbHaUk807quWFgG0YbFT+8B5OWD/auNK6jngK5b
wuGcmjq4jF4sMCcMZJzukbWX6zqxxWqyS+DXQL/LItA+aiHZ9XO73GktSjOhVIiN5Y2nUgxHtRtF
Bl2dz1tYyx11KU6U2kCbHtiwhbp3MnsTAMky9pIlHqy4dBRvn4/VnUlFr4lgUQvAYuGwjW1jm3oF
AsyvX8oYcUo/rHJdOzBND+ruCR5yxGOx7PtvtbS2aWTPdcEThv/ieo+gu1Xar/yuXId8LaVGw989
5Uq/MKI3Nv7VmKfb0LZWXr2kOQ7anfHkodkpCmZ7o1qpc8XxwHYnq3OQYW8C79Wr2B15URDXBOF0
V/jGooHd1ocBKFY8FUTE5T3jXMyjidQbuzXUs+yU07eOUqvx2nWZvdkMMSL+4Vw59Wjjsi+7fZH0
h9b6QgcWhO++DJGCjq11Q+m9J6dbN21+KohGxZjceHT7osNEFqEeh3MD4o/1oxa9ev2R8jRvwLAK
VjGiC8layI30oObVyg60RUV8vDOeuRht8Nd06UtNoIAf81UnvfRlvDRJsrXDrTo8F5iR1I6BaLrs
iLA+0xymklRO0kmAkedF37OxRwS2tJ+20QcrXfXWsWG9BQyG7cpkOVg6Y8UxvGUYb1IEeWpsojJD
mGAq25A6SMe86dX+ru4e+j5cFiPWP7PYaFgIMAXOCVQ8++BbnTsldZCdyK4sfUaP3GGfz0HLaJN8
Y9jEqD0MULo0eKjMDyl8kE0XfxHytddR/VCLTwteXilJdW1f82zCAxr1n+OQ460vslclj45FSIht
rTVHZbCegkkmvyCdnMIet1KyLWwi5mrGwom1AioW0VWe74Mf8DUtLIgVzwlDi+wHX4iSOI+3YMes
LXbP3IqXfo78PIbK3LXFMfAeaGaCHFJ4m/pn2+SibKN5Y0SfBsBp/zBKT9T7YekdOwPqaiAAQPZ7
xNZeQ78BJE//v2lidOBG359kJKkTSlt77FYNzYkQYTJTRbZXy9GdjHQzBoZ6z6ApNLFag2cybIa5
aFHgKorP3p0oy8IYP1VhfWTqu5UcJ9E6SSUhcFFrJFmp7e+FMbyjYM9je955iMi9QQZVzs/VUe6l
T0oFmk8L7PpR0/JeZGcm/JzuQGUzFCO9LrEbWgaVNdITF761ksVCqZhOGKIuzfYMmlk0auVYrGay
8XWhbeMUcrkR3maItQc9Chaxobm+PWDEWBbRUpFQliJtb3VXrZZZtJeEd48Zogk/+946+eMvw//C
6guVTxdqGpKrBveKcYok7ViDs1dWsZcG2TF1schN2by3hhglVGBpC5o4ApzSfoEV8S3scV31JLSl
ItLfLS8mbbYrmaKZ9P9frksJolIlpj0RpQRxVmIFbluekzEspgDNEYbJIXsR4h3l36R9FpAFGpKH
zh0kahg2lOJZmNMjPdPa5NTJFLgR25f3HSYoqfkYpnhvJduxhOnwczfMEqwVFqKhcRUP4zIQ/l5C
a1AO0c6Iio3qG3hkBmPRFqrq4v+ZJ0YJ6iRvSg/UICyC5yqW5+T3cgvwnYQohvN60aT93q89x4de
yacRXf4UuZqw3CTv0dDVpfJeTLYZAK0Q8Sq91FbltDY76ooJDgDXaxVxW880ABO3mpv4gLQHrX9l
422VFzGudY+H5mCzpNi/nwLiW1Ct31NgF/4D74dun9Bzi3pt0zJ74rHITNiYh8lcDPldQyWhlIAG
erPshffA+spk4vSk7xyRvDbETqW3rJKkQJhoF0ilokJyFU00TujX3GAlSzdJ3ZNFB8gbRW5F5+6H
bglfU/b9xirMe6ZWFW5t5Ke6fhiDpaa5eqhtCxBiRXtqypwS2qcRmOeJp83KEktavpBhXTUxOMk5
fYluRcsO0dBiHH/B0ra25WzpK7G6nJTpczDve2qzYjra0lc6vECH06KfHaEMxSGY1xCT4+XRAro2
GQ10m2JTonwQ9UoOlI+uLhAZp5sBIEbNNqL78rUJ+Xn4aakJWLjE2WeTC/bc5OFuIAScSW7iI5ho
1jxt2uow+BO1RDsc8LuAoozzkYN8PEgs7E42sCIos7AdfmEZauyvUPtRzNVU18fUOMBkQhOP+I2l
ch9UmavhyI+MapdMx0pPlgxLnVdwR1p6qrJXK3oeK85BvOZim/Ro2Svk4tq+IpsqrgQg5ZmvWOQW
1qnQTc4qRPhZg6IVFVo9WbtK+tGIzE3wDZsVNpizSKkNC7z5Yo6DKCCXrm5WzBly0jCYQ/GOjBpU
cdwuED+rpnD8rnPzaa+bGX8ZRs6DEAk5W6USaBEhKpbELFmNxV2q3qnUN/KymTZkxgLszyZykKwB
Q+v0fCa+/HlerHHohqCSxhrASNeXTXcoWycF5vIfdH9eZhTZqLP17/I8VApgRMRPEuoOdBIolYI7
xOSzWPsQ9M+wCeirpA7itcKhK+3bACkKc2NjxHg2Tbmq8YxgB8IDjKZkcLyirCi91AnrbNGP/V1R
Q27swnZbj6+j7kam4ajxtolO9bAzEYyq4aGQJV7NIH4tUn1tCcHd+7SLYyVlG9OC5a1sVJlYI6UP
yo41bTlwH0ZtcKR5nQTu1IhNbtvM08O4RYubN/Dag/Es6z9GmqHrMjehPz1F5buttCm+FawOZa+4
uFPdUW2QP8RLKUIgK7b++Re1H7TpPHn0UqDTWP9a3ZtnTfEkd+1dCB3TWgRHV1up87GJSfOg8h/9
6PxWhCfDDjcld1r1lAWsi6NV7brRdkIeDRJRKWEjv2ZMXrySm3qP2Zji7lH4+S+MGggAIAQWzC+b
R+raiwlK7gxEJeOUuWP3YRgacFELPOAXS3KxwFMrOv++JancclR7XCvyOLplrxPJmd3lUUIyS0AV
lnUN6IrZ+cPCEw1Dykra3nJol1MOABFXuDtBntqhfgqrnNVe+zKj4QwyVvRGVY++pJhP59w+2TXp
712/M9q1rQAc+DZYgm6j2xQDMlEsUFhSpPGlnA5IO2PlV1zlzlSTVIAevoR7frU42gf/oYQEMjBO
2NXCi6p3vTlWJmaJET9YP6TfWY3Zeaw9atQWZb9SPlvM6q3SlvKrbz4DTb2rSmUjzlkQRXosyC4y
cxGu8u5UARzDqU1KPPMBwQTEsaVwLGKZGQxjUZpfDDci5yga1l7/7WNRtgMauMA72R1lUibG4pBV
iNTw13d0ngxuNfD29crBO3ePBVSIJr8mivGL6CMpb9dpEr1qPn7cLB3vLWYJPICarig9Gx3Mqzv2
CcInBVfDvGatVe29IK4H2X4YfI7NWg2luazOhdWuYVeWBUFPRZI+BORlUTdNSNXIFqREZzID6r5R
f/PjQ5q6PvJsVKHhiLphPIakms+os8kPQPobSNYxnSZH6z0nqudBXX+qTbFkLbldHWxbOictlhwD
9tFKoK5Lb6mCDAXDgz5SmJkPAtTVrb1xcqw0ocQmHUtKu5/0/MKFC8aWLTXzDsFO6T30OtMMRbks
zuUFqFtZvGH5bfuFCHGzMZ/KBCPnt2I9KNUFIiKRw1KTZ5RbBxkNX0R/ocSEOZv4j71qGCglsLzh
XwzCxJ2yjHN8qvdWL509kSfQnTx6LMsFxlu8+McQMnSke3tCL0p+gMyvHnwV3xggw8JPH0U798Z7
hUwWac2yxNJa2ItKeusbhDXRojWcoXpD9+0zGFe+r71N0D+OyrrzVrEvuUN49KK7BO2p7Q7qQ1Iu
xv4rS+d29h7CyptvoQE59dzAooavAXtF/ywnc4shVP1OBeCUMuJpMvrZqaa/T49DCmIulLPIM7zz
LQqbQ8ymYXcn03CzYa92z5n+IDrzIPnGW8HZmYg9NbArd3uoyVpun8pg09ovGsVyAQ6edF4+r23T
O4i2d9Sahxbi8WhVTGA0KyWjSfrWOtglYYc1Kvs8sfStdjbVlqUg8hNa3KnIOE+Vmkq03tsG0p4p
YouaUjDGVDs0FWosLR9XrSRgovJ641k520I7qssOAZZTYrtS0pdS/kyicVniJRkLxttW00QAThfy
l4ztqHlrJarWVVGuEgm3VCItFUwAgkSY9C44z4MZ5sH0FQhHeNFBzhsbiNncFIpM56GgngbVXNuQ
/jWwXtG/BjET4DOVAsaE21CWmm09dDlVPHLgbWVQEI3Y8cr0jdy5u0Cmic7xBEfBqbMytt9xKcjI
GdJlYx409aBqawEkBAMpW3cJrXo97oShzIyyrDa6FXhuFBi/4CYIHIHmrgIipCAWA554p+ifvipW
ER6veILRjlHgw3IEncYS12amiieLgCw5+kgFqtcAamZU9SXwbaFT1IppU2nxLtXqh1BH8islT5If
bj20GYbk74061GaiwITWRCtbBCt1whBBwtqQjy5RGx0EYHYi+2emVc9FhJ+hn+fSndcSGT2mhlOc
7UcxLPGp5VXt2Fy1s1PZjNnoytJE3W1qGr+zuQfdhprPZx7dYqAOmAXCOp21pfxLKr1XKYIWhpky
TdIOAuPL5LCukrmCMN+u10O4MEPKlWD88aNom9ko2DEqUEEZOSDdeFZ2ZsvWbucWMrZAyeaeeQr8
cNegzTFkUIpzfZ7gwM1Me6NUhDo9qhYxchZaoBhgF2atKd0ITzzDvw3chbX07KuVa8MMNEmAYOPk
842QdUdG6U4T3G42fpU2MhAJSobQl27EECXSOwvUsEJg2oZIilAFzjT4wDTJ5rVe3nt5djCT4Mjc
5PWQimPR7qKeUKW2/UZIE0krIR382HCJ3PileMHWS03ZiQPMCVT50JD2DAxrF3tonKIBQfG/46iU
K/H3+kXgXexnU2rZPXabmex8TC8YnmfnyMRTP8MzeCMy8Uoc9eVw3SKOOkNWDRR8+iKQHovmvvGe
b/yAc2rhX9K0Lifslnogj4mmKltZ7ouzQFStdqMaREgRDdghZSzK1zbuscYalUFFH8C5fre+gFbS
pwD1wY3vcSXgVruIOo4bNas6G3XONOzP8bkJfnYowMXkou/Cp6TOy8Rh0DicpyftIvAG+calrWu3
4PyV/piQUDWaOZkWJ8OgE6xLdpfpezKGvGEOloda+iFmPCfcDfbatE22nbbulbXZvg8NQQc1L5hU
LhsbryJukLD5VSbqPJLsL06xOlixfgHmMu6mOSvBHvT6pBqjo45UajY/qrwPxpeMbbh+10plFaL/
kG1M5pFvvgf9E2co5icsmY7AYeYVA6Mn2lVkSJtEr5HXk/w+tVS0GOd5sTW8+OnM9B+ZSGJVJJyV
rOx3ucNWma3KtlopcbPJAgktks6QVqrCr4T+QC03Kn82JDjvNFjcfz/SK9My9cshqn2Q1p0flNo2
6GsJJXjSeBqJlpn0GuYyjvIQ5OGrV1GL6J1Fm2mqMlirQQyP3iQYDC19+Kzi5AzeJ8XaJPWRjJ6s
zrZNjyy3jNXqNFhULGru1Y+9bUYw8L0ChmcjzMKKFEIIJhP+0lbU3o0F//t9/Nt6uQi07oo4ydNM
npguGdwd3HTjHfNlOPtwn+tV3MzkJXoZefYiOfgFEQDPNv3soXXFDMTd8Zc/vvOJsWonI/Ce37rN
15bORdZgICS1lixfu/PVbkXwloxwRSp/kZv/q7LUWWFrYK7+HDzyzOwh1UUKG0Y9tiuNZoNMSiiZ
pKHk3LRwcB319Kokxf8jql9CGo6UmFbjWAZHW0lWFvL11idKfoQ660lllQ11j3b32H/KxVNibIcf
YzxfwCKFbFql2X2kPUtEPxZzJDr+QQ6I4jprHvZqL3BtvXSIDjNzg4lXb+doOE/Mn55bD0DtU/A0
GguZzI+YDNSdRJXWuhZ1LbQ662TjvzYKMnc0Tjgu55OOkXyR9eD4S1IX788eUcDnn95CwIOf0mFc
jbzTPsnVK459+65x2HAg88an8TaBxZqKA0TyUBBeIG1QmVZimPUks3Uzj4CrDFAHqKx/tl7gpA3t
TuNspghuuxV8DC6+ul+bhCG18f4cPZZqjwMJwWjj1K+6YGXT2HtoJBimNiEC6T8MHZF10C7CdNrj
u+TYDAJ1Jssmq9c/JpWP0Ul/TlT9GEY7P0foYx9SNJWkLETgXvW8Gde1qiNOfRDqvvW+mdDTDAdt
KOdG+TFlW3xS0O/PFcYyk2klBbsO6VBYfRTgOfUhZp9QyodKD1vixMWDWnTHqs0+1NhybRo5hTom
zWhcCd8j8GLcxobt0B6F1Xwg/oAOmrJ0JqIP1WM++lAsAohjJl8X/ir13mt5n9EdgEUUuiCQlzwv
lYgWtFqrOGEr1fYczBOUg4aeOONbxf0SySxawykinKWg8tWY/Ka9jDgcsKFF9VM1btpsqyKbqBBw
IwwsI7zsYcShYLQ/giQ6T8bDqfeOof6YExAH0/8wZljDsdV3aXoi2kbx17ZJ7k84p/7tme9eY66L
sfv5r7Ua/hJB8Bxnq0x27OIpbk5FprpK599LFLNp1+HjZr5ZJpygxS5Ta8FyyOMZiu4CXWeb5g//
Xs/aldD/39vpH8dRq6hRJJOvtjNbk8whi7oyX+RERyEGdxhxDMgIFCUXbxIKHkPkuzEkqWA8+Fp4
xpzgpurwO2vThyIZlzqyqxSCP2CilmAuko92pqraVV8BSeG26asCAIKAKitk1rN5YwTv31OlNfOi
KmqkKvOtMGSf+9Hn0t7EpFHsEITfmCpw3tj+ew/WjPNl/7hDOso3XwGy5perKDI+kvpWNfT3ck67
THL37Do3kzpPdoY6y/c0HfR+pBC0lPI/46NOs2G43ot/Y/LTldtkXNQ8Uk6yYDjyO2LamufqUbqH
HTpnpub/4wUuKptBVH2mk7mxQ300odXbm6/qI5r46d24kZF8pQDWjIvzMC4lRWgRl/Dfh8/sM/7R
f+qTdE9H0yhL8dnslFtXOsfK/u2pXxxzqRJZqobSfNf/MJ2Ncw4qEf3yvaoTDe5Um+C7vREYfK3e
Pr8df7xfLamuCROh1DsvBuQOJQ5R9m2UQTlhgf9e5eLv77D+Ox39j2tk8rlISaThDpoItxJBgBUB
cUhjias1/Ggmah2XcrJA7bLL0HAU8Z0Ufnqko0vehJxscNNuP6FUlr7jEhw8jNd+DflUSQuRbYKY
XVYBnS7QwNegjmnnGqntaoh3w7PboMyWHhQkfSA5f3Et7oPkU1Eegqhzwe0cztRK2dXElWk1YG0c
vrbZPkdCTp6HnXBkKG8VczrbYWFLz0XwqcTyqZqgHqPU7QI0ggpp0HYEZSC1zNJ7LvVTx8TvJt0j
+BgKBjEMb0VIdDozGVrom9HeSDZaIyruuz77HKYntYI2CtJ9NWCioROFqY0gzcKksJx/P4LfY4r+
+4XCDPifj5mzuBP2WGAIIMsLkyO5v1L3HtagJGjdO2wQJnqRgHZ/SpSTpB94BZclucOoqPqgmiGR
HDR86zGIeeLt+tL6kXTcMWlztvK9F7w7MqAkKFDHsI7ghG2FeJ1tgB0GZ17cIn83KwcXQGnRC1OH
xGulriH7d720aZKdJDZdurFNBXHeY4JeI0FamdSnYlyNUX3soBMSG6K3aJtlAu03M4LgZIT2Z+4Z
Ti6+am/rIRaVMYelzQOM4rxohlM89B+a1630YXQ00leGhLB51d/r09uQrbVmZ03TjWJZudZZXZwD
cgPkYpg1JFKzDCQiDHFd/5J0/0n3sSptvJREYeIOuhsdx9/3U109//mfayrL+hHxjLxt/MJ8sKq4
PsBEYhhJ89wmZz/LCIlJLBd5XUxAnrCM479fpWsR7OpFUrwsTTJb06htpbqCxZ28bBGP5oPUUhhm
qAIza/CxSh4MuQED/U5Led5JNXreHtikBeXOAU9tORS3tpdrRcTFtjzotiersZ2TMNXDhSHcceR3
751Y6wiugawVoWExFCtDA51y0V4WCMK/jYfiFHbv/ZNELwBp+NHveXqkAi2nrYQmihWPgJ2Kgtkm
pPF8mBXZHisregcUJcVWndkvzU+c3KFi5+d+J0yAB73hRHupmBVCKfBJ7Sgh6xhn5je6Jamex5ua
pAIs1Ay9WyJVbzKS2GblG87pSp6lR8IwhT6P6xNpKFPgI0TcgtlnNwYW/B4U9Zc9QL04VNRRKfOJ
9Kg7UuEX2irewIPcId2cBYyrlmaPglljumNuGNrqBAsb1eVMYthZsTCZ+2TS18WuN6OyXAHknf+V
mzq4LF3yWBwdKOhdm+OiWyYOdsYDvol9sqTYvSNeGTXuEvZxnSzbVbsN5mKBd+vGurtaQl4cYKbw
vcrM+VWMbXbw+C/VpXzC+0rANOPFe5ecprm55jbPhpnuEo7qfL8++W68oA7ZYisvbxykyrmS+dvt
PZ/lf6zIcGrjge1bZUIcNKeLXcU53yJzhjzXIUlgFi6Cpxtr8O/1ga5ebOcVCEAcn6/l7aSHbM0c
hOP4SaK3k83/RyBOvdjP7AblSaWO1p1no0ov471Qkf9lQ6zeeHJXWvnfUft/3K9G7koxxL11p0hn
r2XLaJ0yyglklxZ2Ut6cMXNld/g93eePy2SaXZHvPgFiQK8Wfevq4xPHDzoHa9GbjEmot4Ky2r5V
7VzZmH+/Hn9cr837rvQSVPZdS2Y9UZhSuUlBekmxI62ldwuVESfZjRfhSvX2e4/+42IaVK6eJFB0
YEPLSX7XMJabt27dlbJNudhXfd0sxljXmM7jW6euxANIGuO/X+Br0JJysRdZVipyM2iBQKuciKS4
gsKPA9tsHAwb5GoP5mTMZQt/boGc56AMUMuhQaoV0wKCeWoEFI8MkCVVWyOkoC0bkIvc9mfDJLcI
klVSSEbUlwzHIYtdlsKtWavyOhGBvG2JqHCHBr9Mh3WcdKtMvOoqoZCM9vVQtYWTbd2JVCFQ1PPI
3Epk+6sl1dZJigGvQKLnBCWQfffvO3GlbkAm+J/bRmb2ntHqSrobTxFqSAYBfKfFQoVFOMv6HaRX
MNf/vtbf3xYGB/3npSwvKNpM4lJ5FChrkVULtLuaO5ylrP++wrU1fbEZQx5XE/JMxmTUJAgRTc6O
6BDCMFONG6fYlSZMVy7uV1gZJr4kLhFocbisEBgSZh4Y885Cr2coljzvB6veqV3hHcKgajdJijGP
XNoIR1gxuRHb9I3W/+/3U//9SP9YfcGYwtZb5sBbWFKmhhuBDmwMyxuP69rNvNiBJVMzI3nwxzup
3DEEQh0Wwibw5tZ0kb8fV/JFAVl3np4PGvMMwqQCaCfCtt51qjz/n14E+bJIbMI0KZHy3pmC4Btd
tt9qUl3Vuv9IuujW0rmytcsXmAIO2WBSJ5mLjNT9bYTQPc27TZTqAETBVtjTYdJGa0ZQu6vqaGj+
/duu7Ivy+Xn98dhLAnHK0lMHDHtPbfqaRzcQjPO9+UsBIV/st8KCMK5KPtdXNnF2Tv5DSK5gDA3m
5uT+b9/9Yt81w6Yts/z83SXodLEI4+zG0r92Vy6WfkV8hlWlfPI52q2JH3r5xgCsK8tAvljwLSNP
U09S+ODEJRV5VFzE0AT9/fuGXFnD8sWeWNW970sqn25YwYwJHZ5Klv0N7O7aA71YwOiIBj86f3Mb
W6qMuelspM/uhe6g8/z31//7zdHsi1UcpJ4/dQnqG13Fm67BdJukQ3zSaP/78/9ezWj2xToOs37y
SenNdyZqdl+evJliWepa70gAZHyf4EVl77UTBAC5SlTpv6/691Ia0cR/rrAgQRs26Vm+a8P2I481
A5xeS5dxQgJEHrfYMoj9/felrgzo1OyL1Wy2bY45aIp2WIXivfw0pbinHek0PGmzWyDutad0sbKL
MBQFg1KjXaPltBxZGRJzW4qPyEKuWmDwvzUk+O9vnGZfLO9kCG1F82qSYtHdYwVKwmdr2Eojvrn6
VxcUN8CHv691zb5Y62UqJbqOJHXXySJ8KnnwW8/OvdW/H8nfl6RmXyz4wI982y+qaKf7iy58jLqD
XNxYkdc++mK1Q3Y3kqcn0U4iRjS1BiJ952V140S9tlYulntvUZ8qHXclfSbIPcP0RRibQuqhM5El
e2ufvXIVcbHiDS3qUJCe7z2kW7esvmBkIgZKeLOBHJDvfz+Ca6tCXKz7UShNNyZcJSKGq3KjjqkN
BDzMMOu10sbD3VDe2MGu/Z6LtR6HTczkZK6E9hjxPjgqBl9Rz4mlr5giceMHXXnw4mKV2wzG9eKc
6MnRfumS1ySpSej4/PfNuvbZ5z//ox5oUsP2hjBNSVc4dhhyie4OmvDG7bmyon9j6n98OB6xWlNR
vu/0HTnyLR44APCjXM71/MYOeGUxi4vFrDdt13UZV2ibZ6LSsBDe+OrX7svFehizQhRBL+GqmAbC
fz9rTKXNjR3oyltjXayCTKr6CElOvItUl5AMmdgK8ubOXga3JITv1gzgK/fGulgGelKMmbCmeJcT
6iapBy1Z//uduXIiWBdvPdozvTLDNsaImPK6ADxaOqQAClMjU5//fY0rrZJmXbz0mgKCI6Iw3vV+
RNa4mXXjQZGyFnEw25ESgE5O/jnn2c6jOVK9fm5PmbaiYvmIGyGtFL/rb+yN127kxRqxDS9oM7NI
dvVwkPQ7hiDdeMmu9c/W+Yp/LJA6GBNRJmmyK8iZsOENsA7grp+1n96vGpMtk8tuyU+u/YiLlfJ/
1J1Zc9zGmmD/yg2/w50AEgmgo30jphZWFfdNFMkXBElR2NdMrL9+Tvl6ZmR2U5qet4lw2CFTrBXI
/PJbzmkWu0+Csi0uMrrSW//B6F+sIJ9dDc7f30NvV8uSqDC/CBZrJ2HIdOTKUywA/q/21ON19Z/P
Fu6f/WA/fEp9ITurqXiG3kIpYICzXEfWd9OBY3Wzzc+vt8/excf7PU5pSfKohGfMZ/fyLo9oYKD3
ol5+5W3/5Av4M7P9w7vIVT0re0ooFznlQ6ENLcbW089f/CcfkPpwpyeZa4XdkhcXy9twb78236NH
5mV//tifvewPN7txzVAwBF5cmFl5QOKcr520fpGD+Ox1f7jHDQyZf7Uf9LQf4Ix8UCfJzc9f9mcP
/eGenQR9im0Wc2fhvKBsSUekI0HZLJnCCQceOSrC/8dP6PjJ/fDF+k2p+tjwCTGeg9Grhyjx8/fw
yfapPtyyVYusDUweV4yhveesOhHXYXXWvPxqH/rs8T/cuWGvvSqIueaRftr31OiPFu6OkeQV5c6f
v4U/c6L/xb2rPgStQ1OniTh2mPTeqrzUL821dcuG4T676/gp2K+jLT3EP3+uT65U78PHlVlCiSAS
+YVV0aTmb0PX+sUjf/YuvA+fVDJGzlwct9LEgoBTx5jatMepDrIcXZBaMLud4qaoShK/I7NzG8v4
zTZQur80upa7ujD1KQtltP35W/3km/M+fKpS6dq4jZ1ftHhk6U97jL94x+axFXMGP3+Gz4Jo78OC
qMXI5Doyw4vqjVlvug2LYFV8dd78m+iRI8HPn+WTr+yjHzxsa1+gVCgu/IQ0K1nsuut+8QY+e+iP
a2IjRnreef2CJHvpozTNol+86k9iQ/lhSRSlO3fM/3DfLFxmlcVkvzs0E6TIsd38/IP57Ck+rIy1
8MFDLEN+MUDzYk4epIcio/+rc9hnD3/8/z8sWWVfzfh0iTvKkvLY2ZzuxuQXSZdPFl55/D5+fGjh
GpSSPPR4A7IboU63mV7Ku59/LJ8FTPLDPT61qWcFI602OBun++GanpejDfrKPOur4Vm//uJpjhf5
f7FqyQ/3e9Gm4C9y3gR+N9wx89EdsQJjZu9SimFIm91fXKWf3Mjyw408pVEYpfStXtB7AIPLM8AG
d2O0St+aX23gn93JH0cfjvJqCe2O6CBBb4twhYkflvqt353Qbg3jP/hV+fCTe+7j/EPblxrtMh9b
ayBMWfueRf/n38gnF+zH6YdM2NMStST8BwuUG1pl66kGlPXzB//sZX+4n93R6peQCehzA/lNsANG
9u2fj/xvb9O/x+/19b8uGf3P/+DPbzVYtTROzIc//vO+LvnnP46/87//zt9/458X6VtX6/q7+fi3
/vZLPPBfT7x5MS9/+wPTs6mZb/r3br59131h/nwCXuLxb/7f/vAf738+yv3cvP/x21vdV4yn3b7H
aV399tePDt/++I0V6d9+fPS/fnT5UvJb/6N4hQfx8uHvv79o88dvjv278HzXFraQri/sY5F5fD/+
xA5/d5S0VahCOFMuEwC//aOqO5P88Zt0fldKhIFwHMl/3WNvmK7744/c8HcFVigIhe0qhlD50f96
XX/7Yv7PF/UPmmqv67Qy+o/f/n6B+Y4d8PCh9ELpSEc5jvP35avt27StTER8mCXDTV4ZckU+JEdG
/xscaD98KH89+Y9P5rj/6elC4TMPKGSg+Cjcj20trVdmEn95sjZdLR+X0KSvwm/hUxe6pyeINjVz
Mgawu7ABOeOrdiGNAf91hss5m5VL334RLUzve9nVFM1xgUtE9+GxMzy7AQ6q7E1iFGOWkRuWZ1oa
emTLqhkPQy8qyGmhlzMGQdj0mEdxHa3kHHnoxZXT4ReKoKLQwp+REUw66BV2l7k3CFbq63AsB15L
i/smzlOoOMyBSKjqMkgfOzgThzjtLWApXs80uZYZ/ctR2jTeSnQVAE+TR84z0ZkPyX/2kwcdesqG
SY0mCVZGOTHC5FmWWFPmQexkK99iMjpvhsu4K+qveorKsxoMHgwov8uweM1ywElUNWA4x7aP1mKQ
Du1LfdteD4PvxFvbzPbwDrcVhLKxF/MMs8i7SqJkoSQzdd5joHsoCkNXIHIIwVmqtbVU7YMY7Snd
W5qm8tWSx/ONn5s/XTxOU6+DxmqfHPq3GGydipo0TlD4K68C8svM9NLStSfG8VmKVHP2SOzgqzMP
E3n5yZSvZUkz+EktZ3JtfYsNjiAyoG18igHejVZcusg4PY3CkXP7TTa6Conb2JfmCEQADWh8OYgd
FukeRPMIK4GrFqwJZKDwPggcuvbrMgClElcNUhZlIXRKIP786aqRL2hKYJUUS+bGW4BG+OOrbm6v
59EMr1kHo5UGkwXVQc2i6JE51UydSxE4X6TwuoUZTVjdQ9suyc7EI1JEFHzzF9OMFd95JbNmpaQC
r4ike1npoaQkESU1U2IWbSuVqu1p5xrZvacN3pCtdMy4yR1mh86DDlPs2ukC9Y3aE9lU+E7ivood
iE0i6Tp24mbQAtFXx0S2XQz9oxw98PnOfLRsuyyOzrbI/fE5Bs2J+2BSrsaC3tHNF7d+SlGSkVsG
0+QYlody1hJftyxQJnOZWK9BpnwQeJalzfGqixAZmTThm02izGzyYObgMtkF03d9YrV3LtbFlq68
CaK77U6y2Dq5dKZ15FcxBN12nF6DMZRQHNoculnjOV2+HRYX+0FrpZopElpU6OWxc0bCRKjG72F/
NErAPONu5mXce+40tnuVMii7dWyHgZbampEkjEgFreNYubHBY479vTadS89W2jKZ4bpBfuF7dQMQ
ypqCy3KqIBMli9d+W9yhpyM7snvgzW1Yz9vOT81LowIfJaLgWEP7yVg8j7MBNOr0TdRtojRFbSKX
2H0fXa80F1kz+/pkajpd0+hnp95paC3xfVKMzbh1pqqrTry0NW9FstAR0w+lcMkdaPBe9TQEjFt3
CfQkVy8LTA1VqOdFWSB5XXxdV0b584OfanHfFEN1GwMV0GvRHVVIYeHZ26UNnHbj5a5fbv77O/Sn
2+/ftuyr5r26M937u7l4af4/2Kid4+nw8636IX031Uv541b952/8a7O2Rfi79HzgUFIG7IjHRre/
Nmvh/G5LN/DCQLkOzGW2tr82a8f9ncKXBGpne4Lg8pgg/muzDn73FCQTNnAk8+zyZMH+G5u1Q7Tw
twjdD5SnPBAXtrQ9z3Fs7xjT/XDc8Psy0VGGKruBw4On3WbccPnCxZ81MMVmb7xiCau6h7HRk3tZ
tkxx4KAxeSJG5v900dkrZWKf6fekSSD6en33rQnkUt4MCzP1p1HXmPnZZ/uyLsOA1nEoQl12ZLY4
salgFLihzTpFA9erSDOms9s5nQQAQIOGt/JEAzqu6aZyK7Ilik+DoGqug2gocQpqa9ylve5spsqK
6fXIFb/zFPsCg36DNX7vUwED3Q8H5MaCbay8MsaD4hXHSkZwzHirj3bd+MOXxqWmvCNMKDWNuoXT
B6eOX5BHTgvLklRF7LnU94LmsebQhRLqnqfKlmb/Rnn72k0Xta/KIWrOlfZ1fkgSVTPWP4zJXVtb
VXQYRMbj+6MTNKcedyB8iAI2F+qkIZcFLqrGqXcR06PTa2/HPg6gsl3mfTqFLehwqwAbJr1cWuCc
GPOSAyOF55blBsPON51A15AcaTZzNYliHcU5BCN2lUXeDo5q7K1ORob5KieBZUQdmvHCQs4F1Ulh
zcioOHpvyqRLYGInpu1hJNAtsyezxRhfFR09QFU0hnzIAysw3IMuSc5NVvrJuqJxE6yTiBY0lPXM
KrbOusGqT0tV9DQT1/7Yb+vAp+UbOBx1oDmNvHItC8ue10HJ6X8ViBzYaRya2ny16qV5F160pIcp
ozWDeVYHU8yCK5LBd3c+Uq8jJri/1doW2Ylt55D7Hd+bj5tkDUijLQCpHBb+TrT1pnQuISUEgHeH
KmbnZoSgHaHrZ8lLPAzoWkIQtC9TUkpGi5vcSx7qqWPOyl+m5AEkj48eNTJFdyJUtJRnyex1+Fhk
7j1pBjRebWje+aF0Y+ZX6qTMkmdp8pyrNfOZ/uhtTXAXLBEQqW5S9V2C4IkccEgQ/K2Vsa3fs6ou
a5Q9SYx41KqZfq5CT8hTOGhwmxLfa++GhAaMldNJccTZSctsQxaHNwi6NSOCLaA9j2rBkOWMwwg5
PkiIoMGZV+pCH4jSl5fIHZbppHHaxN5NJPfcMxc3cgLIZahbrm6Z2ucwMsb5auhQFcAAbbv2unS9
xBYnyvMBvG+8IR3qm6EwTv4F8iRqEyeVpOiyXNjL3nXyCpef9Dof2JNaygrJYe3HmQQEXiequKwX
gqNzV4/MI0L/4euFGML+T523KOt7fx5JcRIpzJBBizQwgL5Mju3qtOr68DRvax3cR9KLU7Oy04WV
IJ9i3R/05Dk2BkILD1rVzvGwGdMuqs9cmQZ3edb3yEkY2kL/gky228qps527nlj3pVoKTJVGL8O4
cY3ovbu2gdD7AB3avWA+0FsO5WIdg/x0afahH7UcJ4CnRDsguIXaFlE8jZTEhzRwt4Xde9231Jvo
2FTTLAia1IjrddJNCX646429WXJTRucT+izmkaXKy1OQKlayZsltEcMRFfigSmuv4+3A8DmJYGAM
65JmOUB9vj2zb4upZqZRFF24y5baUvc9PavdaukHA6nJTMD4AwKF+2WIAmgbsi7lqeOWxbiJg2YG
wylGXDxDm3XMSgczw3eKfj/GnJ2kzvduGrrvbaMgIs5Lbc4iIRocyeVCp02aRkbvQlfEzQlUP2Q0
yirrI/DekPpgONbgnCnmMDlTeM7wNHqMiG4t7FsviaI7ZCO7EGIwXlc+tNoJcTLPOmGAvFqql7Cr
aNFr/XjKbuZ2qWhVgSuJFrf1zZeiaY8zt3K+t/3owgvJzWrlCLDlIzUseIIQBB0cd0fHQy3jEGj0
DFhDp5eFGW77BG5/McanuZWeqhHZMWRsDU2rBjvnZkzXVlsGwh9s0SNst6KDCzmJK1N9s+M5vnK8
iiRVwrhTIArrsZ18BEwZmCTpWekmyfNm73k0R1AbfsgsJs6yBWbQNqqq49xJH+XfM8onCATU81wt
j9D09r7nA3JLhx5/X4+pLXHH+dSSNdxlG/+dp27SqnqidfKlKKiGWB75S2J+91ueSfU9Fj78csC9
0LnPOdaG54CzCZZb4IrYaC6iiS/YmtLHvOUY6PaMZVuJF+8q37vzW2bQq9SHP+DupjwAQh/qr63i
RAjEsNcucM7GB2wfTXsTgqBIGC9Y90GMfqjMTzOR7DTBAYz9NFqVFUhXi2b9qoN4r+Lx2klRVAjR
n9OsMFB0NdX3HtPSmjL3jmFGtU0qRzzXtZUyEAQwCJa9vV7o90hn5y0ebfRXnXM9cI6zN9paaDop
OVa70XywSg69C1bTxeBnsvsYQnSg/UMbsWu0iV4XXnlm13qEf4xuIS4wRPS6qg9IYsqzOBBWs4mq
iVwgahi0LrM805yZCohEmpmQ1mvXbsWXLRwkP63cMB92akrZHjyFsKqIylPXA2FN7LNhgdq5k7Yu
Jn/J9sMMoWPg2eLcOaslWNOyt5ZbTvQA6jsQn/Zcb6es1yd9TNOX1hL+0AIQtsRwKo9qDG8+joTT
k3QIInRKGREXh6Mhnld4S75HXpduAxb8wBfjkxz9+jyOBrC6oY4Oje2/zUOOVUPkfvWuhtLFaTdM
DfhiVX1T8CsRLKoAPdfi3IGwNqjaLLmW6VB95QNOX3WzlBsPjI9wK+cWCqq8L8qRUMHvzkqrhYUw
WmzIVFqZ9J/bwwSXcIpNflrFBpYmTu4Y5txBNNDHp3KwX6KxZobe40UxVNMK973KQ7RLNfLpsm+L
s0V2DrEGthYbaxeUNMA6HojiWtkwCi0/PemOrLRq0e+5AKZe2C0GckG0NqpZX2RVdFkEPbygAB8e
GaFpFc/phejcp7RH99RMAnZoZCPvaVnREHI6003r2kjApnQyqypZDjMlBhg+tBbCf7Ul3wlkMuBu
LyYM/editr9aUwdBJ3DYiPypOcqk1MHghwwGeajj7JW0XLARHE83bTddaTBKp30XHqbE2GDr3Hoz
QhBOveSqq6tmE3OY5EzZhV/QLKT7MRYapEAL+NONQzY/9X0oVAzHLWlvpljFh65ACdZOfOckr7au
nM+5lbcuiOs46J4qkF0rMXeS6dyq2XrEBquYJmtcg9P3BkMda+EpuzNMjLTuN1qqted7pwtEBs7M
GMhqpOVAMndR1J3Gcrj0UtU9j4slvyUzfGQB3noK04ugOOLMU0yrADrrfgYBpsNqRSZyDatpfsmd
SdKmVcQzUiOO+M5g4yYOcKwFXcY5FwrkAsblhM4uDTwSrESaQ0wVZCxxOroXVR656zxgfLSoIJiU
4gXw871Vx9bB7duXvoyDR0cWw5nMluu86EC9xN6NnhnBE0Snflip/eizyDqZr3dgfABMheGMp60J
9IWkgnjeQxubIsbxcqeMSQ2o3rupATiu5iGV7EGN3vh+W3JLp4CVrfo+roXbQkXV8SZU4qpZpnin
RJlj78Amb9pobzcNzlPGTY21zF9LN4CugdukzIcOphM2aRQo/SZvqgUxZIhHKuBtPkXG26dGP42F
PqMU3fDZp9OpkBFkuGiYtksRi/fSGaBEh14y7q1+imCzSSf+qvPoC/spHApJR/VSID4mmpoI8UiM
GZfObcvLj/ApXdRr1yM7xCZ5qHX5yPoUnM5N2TMkM32vsQ7bfe/Scqpgs8aWe1/YOVifdODdB6mj
lpNeBJts0u2Xum39Vaay4MqFHXURuEn4Qu05vIqnNL2xpAJI2BkyydthsKxrMELW5WBFxQbrwXVg
66P5VYqbGY6kzBD78Na2ykBvcALiPeAt0X6OUOt0JNwI8V6lwthYaGt2UG+71/24XLVWdJ9DBAm7
4i5OSQ46qhjHXQjH4Y3l67IUVnuismQ+myOJxb5j3bkgiiHzCeetniz7IU9j4htC5/sAKN131oLx
ahwLgUhruBuiFBqo4++8WGfchr0Mq5MB82+b2d+qwd0r1zz7pe8+BYJVNccPyfxKj5UuEVxRFRKD
q1IKm4gjmBFSTEDD2qZ/bhcAaWFthRs+TejvUxC/mZkkLBCweN8v41sUy/KsjVQJ/4yY8bm3Ca6F
NHdJSeRXJVCj86q6nVUDZTnZc5I65mMXRsL1EcRE70XVjoxQ6/uqNeduPFxlCVmmRTYAM23Pucpt
39rUsXtXdpRr0fPAO2Kb5s2JXR6m9wxYE3U0dnBaJCLbanxizREBrtQu75Z0JwD6Zn32RPAbEGo7
WLDbIWIdO97qk3k1ENGgdwImNz7cCOLhwA+S927Ayw5kFbVjlyIWIiE6Iv+IprcJ1d42yWeH833E
XLszpsVrru3mMZ8wxFWloA+3HF/jPmNw1/Hw5MStwGgeQaIumOvgADfEfF5iylC+GfaSAc9fqkx9
YSTwPKPN00QotEt993FcqpO0VwBsW19sxsrGYKfVSeHYz8gGgeCSXt7RvXzC0R4Be/FEOZinD1ZD
lN2QhUfaCI4lCrNHrxguctzUnlehESjvlZn6s26ExVpPHG59unvbCrQmWT4b4HBe7WrBXFFqTzQ3
cJK+A3iN3z4WAaJAIELxiQrjmlkOuoTX+Qj+uAmXM+GQMh9zjAl1UaG5ZkJN2QdSop4Bw6gPwMmQ
Pqngdah0eZe2IS87l+UNC8qZbXWbxc+/Mt24haL6kDjiu+Z8u5qi6kCYJE6Vh8+4BNuGjQfHy6Sr
cu3b4W6SvLJsLFmrfSoPNGNwP0NirMENUjU/TMLVTyU1go01oiaKzLWoWdvpR9vLuR1vLdwYeJNp
lgIVlGDASwJmrNvKh8GYLN8jV9v4Lv1TBi/VOm8ZgE6dmYY5NCIrVYjiHINB+ShLg3t7ZEl1kBCA
ny0Vw3foKXZMYwBMDmH6cXIilrAHAIdUYKaLmUTxZYsJu/Aqex931bqWw5NOF8CxRSaQ0jXDaQs6
dtOEqsEZMakIvlpWvrl5fNonyVsqiN6GmH3JnzqAAYq87VnUIG6N2U/QZEXrxUYNSOobsOdxdD7X
uCpy0zZvoYWeJTbp+FKT/T+jHkXVhu8aSFNcY74ivVaSmx8A2kMR7c/KmZ2YnR5ypiZhLZHqENeG
+Y70VnYoJzBKlUw0POOa7PAMrQa2obdukzFH/+ng3ZNwSdXM0R6FwqbBCprFsdlEpK0uy5hTUzo1
NH9X7vwazQT7C9f+Y0qoGq99vIlTWg/nrT1fdFlXPCuWndXcVpexjQdhDC3x1nPd7lmDHoa40O8O
lautVQKpDC0oG51W02PhzjTeTP6BSoh+8FTLMX9meCXrUr02IQ2kZAHhRNCgrxLh3zgpgZOaZ6bE
g7xEBDpCwRj5V+EU1VrgIqTC4D1zoz8WTfy9yeqniK2PRoS2nO4ruOo7lFMneSBu/bSZTznasiLG
rzhjnOupsvOtEeUBpAEn0+M4mYV1sIu+pyW8JduAQa/iYrkaYSAgxPWRmyMzAgiU4500pePu60zJ
ezJ5IQDa6Fxm8ohwzPq15bXtaSvByBWq+dIFcb3rc4qADFPEdxRN8Ce1bk5jaS+pfQwOIjZK3ooj
LCRSf1OldQTUwnPis9GgZaa+UX91u8G5rslybIthObdJEJ0HyaJPvTzKt4CUcdCGRX2STVGHe8w4
l7Psoq1fQUSeJdWPlJGNqZv909j333tRQIltOaE5qGEKZsVO4mi+KYJR3dH/EGzGTm3o4L3oFhPz
FWegcjMTygKSNGkgVA2wu1N/JgTXwNBBRcaxPEym6m6P5YpbJ/Gxsk+923mrfG5A+LsWQuK5wUG8
FGoye12iqpVzupdNZmhEo7gCEpTL9FChtbiY8oSWMSQO1omMccVJa85OsjgKnvOobvexD4dhagAr
GJULTIUZvKvxzSwWxSk55lDtl4k52zK0va0q8+zSc5bnJLduq3yWj2XOEBwB4hc4phY6xji9jg2I
18kJdpHqsSQug1znzbOJUfmiLtKIqRSVpRDwK0RjOXYE3dwayLs8SiwEn9Q455a3gHcIu2H73SWA
uLLyvEelEslrq0q6e5jN7ylaP1Jj/gQToorKA9K55bKm0bVaMwXDiQZ1dqCd/rY2Y7MeEXCR8gln
IlLvu6mLfaahOldT9aoGeUujdXFpTH5Zd8l04JAWwzz3WOSm2nuP5bjsdVygrAzFWWrBsfaUe1Is
lk2QWx0Cvs22xgBDWT67x15YwYqcrQSRh++fGlDicJpDWMG+6tgo3VbgudQzdhTcZP03X+noWLE8
kt1r0gbK4ZI8+ADAb4ZgEu/kDDPmq1M7nACnW/CAF6Qu18zLiGad9pXzPZ1794nNooDt7yDbmoJy
OHgVbXxs0sHJ4oP1PZKzn0un9baea1DTOE666T0rTzZzECtuK7fAtdPVNktJG3EvoPvmKLJ2PI4Q
bpMUm6rJ8BOUXt9gE+3H5maSEDUSip53eW1IiQtJttcUjbXtppSNCb4bkWmUgf3qbGYAZN0Nl4MR
qEtyH/rs1m57dV86WYo3R80tksE0HaC8595EnVmbHPBkn8XXg9EPTVC0Z6lrvWEi8o7sSADVQ2dx
SRNRWdcMzEp0xc3k3sVlLB5aN+3fHduGlO9EGtAYjthigJTmdY9OQ4MArjPgzpF0lmP0bnOVsuhl
93ntqbOcAwThh1hulB1gcgjbhBAJPnV/60dO9KjEfGk5Eo4F2sQTOvL7DXUV9qQaaedtnoYVjUes
sduKjFu90qMuho12EnFgxJ1QUvj6sgqxOUSieRycYE6xDAoyYGkR5xUklJiGxHnKbvOoJ5c1tMNJ
lWRn0ummZ44b4b5uRXlJ6/5lwO6xDYfGOeuQNBxELu7LNrgwRXpm4ZDnSixpVmpvpR+B61N5tK8q
Kb8sWEv4V2n2FmNoeZXhZfWYkW7IJseqt75lov6aeTrcehbJV+Lnt2OoNC0DlYVGnLUTvYw+pWtS
M3lso9Iz2xJXnQPbbZJUZDn67HNX5e2qEs3emZiWd8jSMABSY053HdDvrhMzRuQpPqUwPFijRVwR
xEFIy0H41E3xacvQ7d4od+SOYMQ0KRyzoTfROu+x7O3A2pCBUByzYdvb9gBkHHGFb+eXS6m3WZ6e
OpULcApyMGIFM6ykIf7MwvlCRdQ/ouZOL6V7zFpWJypoOubE27tkEo+Q3YAlwY6CWUf2ZiNlehOX
432b5d0tY++AvH2oUbVaii3Ln78KmzziU66i+NoSRWivRF9195FZfLiOS1gmaHWDBPxptli3cvDQ
eBdjcnC70dzIDkXaqi+wcK3iZrbY8HKFTiY5pUkSW6tiZ+0A9qzSUc8w6qH579ug0dFutguyyTPt
Cd9yoRIC8XJu5tV0TPmsZDgzSELfiJPDWB9cH5PypIfV7HvBszNH+quVGV3uVDoHFxL2P4WkWOlz
q6O0uRoFwHNSfjyJ34UnVLoybDKBB99ZkBPa+k3hbLxkGTnSO9UZc3sVuT/l8B48UrzVlsvDZx0z
VTyceEysRKslhVwf+OaytQMbeWJF8+FEeewBlK/z2NC0deEMbKUbQfp1r01PWsNUdra1wyb9ooFJ
BJDqJ/Hi6fGtt6Bb9mHHBkdaDSPfutSleUWgxM6jRlcuO7Y+HCkuQd1VkAX+sm2d9NhhEWDQZuEn
6HYzhGvD2NnXRa5xiDpmQcaXEpmnqM755PRNJ8bpa2aHcLgLeIYvxm6co3P22ORQ2/OZckISpa7l
Va9T0ffXvMp0JBHLUo8bVGAWdfL8vqBoyFCPXNw1acBN76gR0C5JTpQdibuWbRjuGztzEpjvC/oc
t8sW6L8u7Z99tqTbqU1eOced9grFYl9gclnnnBR6xIyCZJ+sfedUcTrdWA7scNskzl7Gur4aPZkd
7IJM0jqZRhC0wzxYj5ENk3I2jMNNme9fhPnUnhASOu892/EZlweizsQ+b4I+AI1qZZem65dVLmjE
8C1JF44dNKvYzskOpuD/yWzrLySUy4J91RFnLMDrRZTwH42Kvvb9QklzMT7kLyjh32KRQ74yXWEd
b+exq1e+ETweLYqQUa3eRhtEHBm8ip7v8hTOQmSV24xgBy1JhUpzPVFrXU6HCWtCN2nKVWFHzCmy
ApNxPtY3kmzGa5J3hzgo+ZTJfQEkG7zbOKq8i0SlB7tJfRzcIVLScULsQ6mIDiZtw55ta4/XMlni
qObFnmgpaKOzN3+rQEIjWBiK6Tyj+o5XpUxGHKSp+lJUZf5qJLUf1Ni12bbK+1KQKuJzqu9EEojT
3iy7yPf1hloXe0HZ2RbFq8HVt4FXcddSkL4kY56ttMMEgZV91SIVJ7R9CbJjTcfQDvf4NjlSJkO/
DNc+wcGWA/Rj1UzhJVKn4ZAnI2UPUSIBLpC/cMMvFK7bjlnKugq+5M14mwNZfzaqSy/zSpzD9tx4
2eJulfYOgU0PwDBd54BvSbFC3Y8m/TXwM3GRU5de60p+E5TokEHO/vtYO0/BVBk2pO4lnMf7UrSP
tpdhaO8pK9i6JuNrlXazjY6+xBTYxC6aQLg3PfeKYKvC2hSX26bwoFONKLOY1PAY4UMExpB0eJdx
ldILk2MQ7GgtQkAlnmzJmWoy2UNdkvZfDNpKd6gSbEdadqgBckLk2TZtvvZJfaMEmqXVYBiog2mH
tTkl0Ze1V0PYPWUaOQwNHgOdXl4TkQNuYLWtypY9aE3ul+xfPdkkCk0mgG0p5X6hW+6sdjWS00Vc
WrPF9Bf5Xn3LwZCy51j17pf+OBZGCuo7s+TavbDJsaLiFQKRV+lm2XPdOtRvh7lfZQFcF1AshNtZ
FKlT087U/7nF9rYFGm7tRzZl9dpFOpAbNF/uaC/orBiun9Y+hxR2Xe42oksijK4b7zJbBJS9sOhG
Ce41pys5ISY9F1pUkZWiemke7MAC+Iu6xOU9NPXBQucYFYzeOGPXs7EQ2rCZuI9GhhxmZ5IemDRn
QiPrsbPt8CGJLdYuQc5LrUHAgufOIDjOMwnMDhVpHifousckpoqky3YNaov7lFhrGZrsmqRHTryE
plZbm4E1/ugE9k4I3pkFxSJ6QpH+ykubaCOJjjdpNDgwdwHDgG59DvJsOnF6BIRRGbAOhIiWtCej
r+wy/5O9M0uOHMm681ZqAygBcMABvMhMMQcZnIck8wVG5oAZcMzDk7ah7Wkl+pBV/99kkJ2h0otM
ZrI2a+saOhEA3B3u957zHZuQk4m4UekHz2IwqychqZ07mlzY8DoIxZz0C0J7zNs+yLyLgMY99Ugn
v61Nu9nwHIz9VJF/2ZL2dlZ0hkPPwL/LfPOnOWAD0axd63QUlUjr/Ekzr3YJ0an7Q+QVwY3kvEtz
yioY7+l0iQTjUCkCUiPPTfcOc49RENw2etKOPIgWfnwjp6vB7WKSubqkZCrpfvFgmQJlmpbIq65t
Z8xycodqjroUWrKMf8KBciRd3vKtm7JV1cEfQG4s3N6gq5jHgSs2tt10zgpcLGKFyChTZz1yuEpp
GJbtsKSsEXKuSCpUN1UwNXctxRPisMohubT1CYZ13sfAlOqi6GivdTUfgNpu7PJ6VMhwD6SANNY9
Rz0VUJAaHJNGVtwC+BAICvkI5CK7L/3RQJySNg0LoOzGajukAnYsYjdM78g+sYyjnespkw/UBPzY
6NxlyQx7FXaD1l1OOv3qfEK+Q+Wg7qFHaUaSntP3BGnBOiPPVWTEGWdds6fvgtJv4w1Mv3VELAlQ
zMHRLhUipHRlZZK6IDM1QJUYJGTaDwo4tihccdnZgfimjTrFxN71GrLDwuoxdnMKxL2VJavBb9uD
DCokAkU/EgMvVZ4dPBD8e1T/vrUqkMWji0JX8YW2fm2RD9KOPwLRi6vSDwT5G0TMRktltRPC3FS3
9mqyDawIo56qdSzdQR10o6minYg9aCBaq5WvOQI0Yk0Gi8lcQHjl5SpUIYhf0hyBY5ETFF3pBh+4
is38a+QgW1pkTYZaR0Au2yuKDySIBG2H8oBGGGIdWmGkUnHlEt3NgErKVQ5ZFL1NoHXc0/te0Tgt
nuoqaQ+NmyBe1sNsQivAB8LfaGbR9ou8c8rnpDSZa2NCnE2NnWYJQyGdO2ke+YcB1BcIr62iGDLz
ukjWsXw23UY1kkvVOKGnL6TLGXKuiRrfDQQb5VnlTkXHD+RVIxcdunxjBr3MtmPiDsE5o5rDto7C
AyyrUbqXKgvLeFcZDviUyXU1eaaTEzmsy8xgp0SSljfD5M2R2ENEl5zmKBP8nDRvuA9a4T1N7K67
pSLhryRJojDTnSr76LYVIicfztVRqNL1rMYFjV/SogKtAVwfowVwdD9cAk91FO3xzKcbjSqfvZNd
Bj9LoZvWi+4VNexCJMf9puw5nC1TsyjVHg2cN4eFhrBkkMylyzYeANV7ZNxfk+qePnlOQEDq1GW9
JMc8S/XF1DeD4iG1AhN4VsOfV3pFuI5jtLZ32SO0O6CpK7wdzx7x0ER+cr2lv1LUSzOYg5ILpDTp
C7WuMKELmhvN7dhbjbfmoN7RQC2yMLzz0Xnnm6mrMvtbnrDs3tZ9REUUJU+oqpfSMyOTAqSvhXQJ
rCm/SeuOFXpWdRubxsjbcW1XLXnBvg1rH9GDFc2p1Y0encArvXdVOTxGIU2Ejo6Qrqsbx14eK7Sy
ogmKcW+fk2Hx1fX/vwwWQ8zsV3HRp/57Feym+pF/C/+4my0lP6r8j5f8+x//LW9eqm8khv5x4C/r
twrZ+Q/7SyDrOH/as4HDpncuMXDMXLq/BLKzLwXmkOs6SGBNxxH/crNohoEOlvQjnf+fjVB2xsT8
rZDVLO9POllS8jf/qZnl/WhxGR6usPiTbFLWXPw0Rx7OOBpZeqYgpMEa1veoppOrZjLkS0cLd5OK
DgFWQ2/7zYP7xNTyy4P3L9McVzWka+l8mU0u73rmkXdRG2o/hWsb81klbbK9NOxD6rxW3mGKb604
pyJ1U5u3JdGRWUGis5eujPi+zO+sKFl1/XNrk+Xi6Puseq3MctMZ8Ii7HRmjqTPss7Aj0eUmp/FA
22vZz/FPMTmL95yZ1zmnVVj7Cw/JgQW0d2zzbRcaCwVxJFZb08d6grvr97f7i8H5u9udX8IbBbKo
ykLaJrfr3LkX0WW5aBfZYlppm2JZXam1uEkfCdees4a8E/yN96bBjw/6yOLaDxSg/YErU0UmUnPo
r/zqifI5wZTRT2TPxE/8PHGz87v73c0iB397sxT+hiwTXFLt6/WmXG+aFRGXi3Rjb/1dsZeLbHPC
6vlhDL8fTb/QuW8eL9nWvdTn0RTuo3V6NS2tzSmux6eXMCxmMfNRePrRgDXabjIakzzpwfk2udGa
FJWgxK5QPGbxCULDL//Yhwf45lpHoyVFZ1piJ4uXAckbC/Xd3ZYP1W44L7b9E+2tH8GZeYUQzjrP
b8It4lnySeJF/+XEa3yvmv81crDL2a6wMbmh6z/6FRYCnSqOU/LstLUwVu5jx0cX2vm4VnIBOjni
vH/KXfnJ0Hl3zaPRmhmV1NHgck2BDSZqt3lDNTcYqKsVybQ5cYcfr+Z4kBmxB5isfN4v492bYVO7
GoIVinvUAlCOBWY63ASe629wO8lVzuFx1441J/RJQSdChbISpu2+jCWRG3UpynOV1e2VtDzzSovc
5AdnBusETeZo1LE8OnzKWZ/Rw0jcEkfPwyCki/UvIjTeDolFMAks97zIPxc0n0jwQ6XpB5V9YsmY
7RBvhp/JtgGHJZd1TP4jDL5jb+evbmReapiZRCsPNxUzYbXhdBztfv/051XgzVUEXhFaiVhA8GXw
hTsGVqUjmu7IrceddEeDBPlCtg26nNy+r1DmXg3F6JxXQGp15KzzIUifpH/7+59wxA3iu8fXFUOI
JR3+FzP7aKUylNdRQveMHaYFd21jLlwUVa92xLKz82YbRbaM+hpK+vBoE6rzOKRNkUQo+z2t8c84
yCf/yBFP6VdIw6OWjsuTQq99/OynwqPYWyNDbsgxW2jRVJ5DNir3VuX+EJHT75rQjU98jA02Em9f
xXxRvsMSTZOHRdY9ZizS2o8b2oFcdBxImskIM4haL3nA15nsQiHofYC8JX6Wbqek4DWKARRjjf/T
pTaBEdBI8hPP4ciIPj8Il8lkYgyypOUYv7jKb+Ymwu2QQ8dE/qiBoCQi6Z2QgU4sy6TyN7rvfk/6
9MwrIkoHwditGq+UNydGx4fHYrMscLSWZGcZCBqORoeNmRwNSjkgxfKMkCJbbjAq0o7qcEj18DaX
sUn8aog5cMsWT3/yw6p8cfSskBsPriSr5FD6ryd+1Tz73swbm68PMmmK5bij+I88XpaDvta60uw2
WiR68uOlN90S2RLtcrvObjleUnzUrU7hG6CH9K3J0KCuUgdryWKqqpgo0CzDO2M6WrF2yml6iExB
0vmJX3m0tM6fSSlxg0mLFzlbvLiLN6/PM7zG6R1kjKwB2ALSKuPwTC90IJdoqeFM2STCIHPKCfSF
HVPKLbFIrGuXPFIE0+2SYg293sa+ZsYlW2S57Qmc0IdBP/9ChwLcLMo0TfeYBJOMgjqNTox57o+o
jqycaA6jrLE+Vsokk2ogptPwUVREVcfrraifB66xpIzk4v8f+xMfo+PXOv8cRj1GOcuzDVxv7x+Y
KkXTqECXu9jC8kwgFR4QH013axCp/PuX88mlHCLbWdw9x3EwV7y/lN7YbTSfzHfeFPzQ0VOselE5
cxvk1JWOF1iGgeFYlsPW1tU5mB5HaRh1WSJAp1s6VvG30YvibZMZ2GdFjpwObew9BkD0sAKOmWyQ
eiYxMgabNh/xZhjenb4sTszqX1j/t/Nn/kkOhACdW7dcQ85P583I7AWLmBPa/s5vmvg7VTbrxmvt
vR6k2jIWSUFdICrO07DxNkD4zAdj7NsFLL5mM/RRRmyjRnVPdlS8nI50O5qP+Vky0QMEhR/flnyO
10Y3Vft/+s741YJDGp0jhop5xDTB18pkqyN/R3tpOkR0xtGylPou9fXx1Nw92vjNL81lcBhSsAA6
+jGdxU4CTw6RTXecMtw9iucg3oSOp3ZJVhogGr0m+Gq7Wf0j9IXYmLGR7Apa2/mmymP6Xr+/8ePN
8K9fw+IpWIk9x2XdO3pf9sDfR5C0a2gG3BW9n9xYg01wTjgQK5f66BHI4xxb0kbsTqPHZOLpU5YC
FoY1ot7QjmweClthX+h6rS63cRniAQ1F6iWbrunEoe2q+CWzY7vYORluzC29JY6AFX3mf/pVmx8t
NAeae5RmbOP42NuEeUljhZvxm9DZZO1IoGHvN7u4Ldu1TTzuJlMOslVnAkJQTekqMJ12+/sn+nH6
8xtM12L3w95OHE8AWceIp2smgDc43SZSKX01VPrnmZmIEy9v3p4ezTV2d65gR8lC6+lHozbWO9JL
JlQ6eIzsVSu6cEWpAVXBOLirwcLmlNSgeZrCUSeuPC+XH67swoRwbbKgPpDrU5f0oBhr3I4OT73T
9OilUJm5FOXEKo+EfaWR+7nOykZdFYr+6T9+xPPuDQezaeqWPjNK3q4xyLDSxJ3iYK+KwCYketSv
c8beQsMOfeJGj04I8/R4d6mj5QyjY6a7SRDsmbLurtRDe9/qMt2M7OpWne23q8JIkxNLxCdDiC0q
7hrDMDBYWPPX/80amomOz0ebBPsmwIDT1NoX9ML2pe4gp/39k/z09lzHcdkHYjp25z3amyt1oWk2
bkHWo+RUsqJlhQfLiZ4dPIBnBH1ZdzRgTgQvfLw5lj7IMx5nIApUxwxGSCTpSL872Cephx0w9UAg
6W2w6fXMO3EG+jg/5ksxB6WOLpkj1/u700Rf9QLvwL6O42I2cdCSVNEEMaK3Rb52K9/h/DVxKtHC
E3f58cHi08cUT92R8iLXfn/pYZY/sZwHexG6+V5zI4ypZjdcVs68c5z7iPowZac2XR8/LUwIMirm
bb03Y3TeXzUmwcAw0MntCwQOA1c0q4ZtKQqqRTn1iPWygMKGq4Kq27umb5xhutRoi8R58FwM4akK
wK9gvvfLBEVXDw200AENGcfIKJboIZ8ShCOlK7E2IVnahRXbTxkSpWuxgtC1r+yVmWr23qvj8SwJ
OZvJQGvRItDk6rrUvyFsR182oVHsAAiQ34xz+ilz4mpd47ZZZ4OQ55Efq+vUcvH25CTDpfk4rFJO
XftmDLJrY/Bn/IVIz3QRGeu4R3c/jG6KgqZxTmwkPr53lkPTZrxxjPCYu+/fAA7ZoppM3dsNpPdU
5uVE0FdjP+XlZdSdCj765FrzZoVNLecA6XhHy/8QF06Vge/cgwcJL8rWe3KMQD83lOwRe6X39ZSG
69+vFx/OjfN5w5I22S+OZK90XDGJELfhJ/fAC8X+d2WIYCcbdL3zQnU16W1NOxq1QuqRqOs2gvCn
YvRPPOKPZx9+Ais/BzUsKeyh3j/iIipjlBUaC4hLp86Q3guYoWAlx8lcyz6JT3wBPq5X8Ol5uLbO
Bp3d/NFMzvEYC8TOIXk3Y3tmaFF5MQ1md0jHsTnRWfr4VZ27BfiPuTPLA0b1/s7GZmzHPszD/eDK
M1hQ1QLAv4Oyr063NU+T/bvv30mwkCs8sPGJI9IRx4MvuT6XpVi2pE1RjfLA+8tLdolaN2kRn9UC
lvoYufsyEHTvPFEtGe+Ii8dMe6271Fi7hT9d5YX2JZId1OTfj7KPA9uiaITdQffoh+KgeP9DYO/Y
2RB60T43KyoCJZj9TJue27QXF1Uo9I5c5+7ENeeJ+X6pmq8JwwzwmUM5Yn43b76EAEX6mmT7aC9F
Gq19EA8XbFn7E2P342ACkmII9mq2BNZ0HIrWei5QrtKN9n2OIzklz30nqgmT+KQ3J2qbnwym+QlS
X6HIqLNCvL8hrxI9nt803qdF3Z11vn2f6jI5L8ikAsyN9MTqivQQK12ivrLGE1z1j5N0psEQ1TrD
4vgJR7NGGUWb+K6K93k9pOvBL4sNam3MRYXYT51Tn5g55mdDht0oVRGWX2qOR2PXapq+HYci3se6
CFc9Ts11Z40BKQBhsItzV7v026g+04Mq3vC1SpaG24S7cBbcli24pEYnACFuI9hvLe32BsHsbmxs
f8WW1l/7vY3reLYIAHVr+ZfjYKthCr/w8bktfeqvL3bX3AhZNw+/nwqfLLg8SNZZ+pRzYeq4TRAk
BjS5vI73tD1Rk7oyW0N/QXDj58E2xmuNhV0/64emXbkD/xBmiX5ik/jpw0X7xHeNk6KNmPf9UAKS
0xqIv5M99uhyPVDdJoVuEEA6auPRtmV8pZUjLzccCmtnO4gUzNx2n1A7j1u9c8MdwoPnts8mODI4
zmsp0UoHtr1zNeEdyDhVK1KwojPkgt2iK20akDBzcjYq/Yvgz8VKmW9rNDgnEoE+GzQQSNjjs9qw
3T4apGWmojgM8VL1BuiXRhngHMoRo0iK+s0krY7c2nx8+f0b/WwJcO3ZFwbPyabb9f5hWkasdZAG
4n2Jp3ihYwekzNuLlVehmP39pT6ZhFTf8XZ5VHkd7zjdL4JxYsRNxdjR4PlEvh6c4+tLN6YYhm3C
RvzE9T5ZQ00+yQxWyb0xG9/fmldUFn0WxqpRE+UjLACxoV1WJ4bjx109DCygU6zX9PpZYd5fRZsc
1WjBFO/9XnY7SiKQG6MamkrKeRsIi4fnoS9WzBv/xP760/ujfu8wZCQ9/fl5v/lGNEGMVNB0431t
uO2FAXHnsS+86vqfvzV6UXPU3K+17GhbNwZIc1xbYykbPIMUL92/GBGbYoHQkhvp16eyKT4bJSZV
BJfTCqUL++hraxsyq3oU0Mh947Xt1sXGBKYOIoD4FBcixu/v7rO3xyaDhidbKrpfRwt1IgTyVfAX
e6cGrxH2LeZ4O592AznlFV5DWQ5PgRYU699f9tObpAvGLKcvpR/HoHj0eyq01fE+VGa4jWOn3AQG
4dyY4LQLJ9Ltm/+D60nWPi5nUJE6HiplbnlZh9zJVgZW4SnND37Mq+s9SpldAWLx99f75GtvCqp4
khY6s+L4MyHytHCjck7Fdhxt2RttvBtqto2N9Jw9UvFi7Y1GQY3VC3e9roUnNhufLGrsx3VOeHPJ
1zjek8d+Lvn8ymSPM6df+K09XA5x9XVoZbP7/Y1+fiWGjuVQ8KKP9X4OknSSeEkZpnuji/019v5q
V0X0yh0HyszvL/XZt9ekd2mxF+e4Q7vs/bXGuBtgE7GpCPUmfE3EVO5HoF6bcorLfSRb6EBDDsah
mPwlm6H6ye7qkyeu+SJHG1MAZJLcrblCa/36kW8WHSUoVfjGGO912DoYg2u+qULz1wL4GXXjzlin
TmbsGPug0/KwWAZShAwDH+5UpnXb3z+Tv9Kz3v8eiXuGEjkHXYpTxwVjSxOGAX5O20UgUAwoqGHx
M2ss48opUH5vkTWN1q5RifU9rVIfAICF7nhAgfhcN2qguCyNO/Ay1UWDOXVaGO1gfokRlZ7ZfSce
R7yc+gInRXo9uQO0UD0JR0AdXUDFInnumvyWokZ71aqpdTc0OLMfPiFzw9pUg/08BKJ2WUbiFQdH
AmrUdGu2RnoJQrhe+2wqbjPLIv5AhDhz8j7D6ZXY+pguSouN6QqyQoKJG5xQguAyb1adzJE2WWHg
DqteEzU1eNqz6cKv03rbxqViz2MnEJmSuHa5KOLTb4WY3Mcsi/jiEhzav8LOSmcAVPjF0iZMXrNi
9DzG/uMvgIzQmg9buMKkfJXyoFeGuhhKs4lX0DOyJ7NmNayqYJBbmo38tnEIWgBbuL7Xhut7LyUa
y0dgCzZedTvr7EVUN9pdw88OF3USZIDDosx4zvQ8QFZdRDgicddhRtab6E4DUKptaba5AxSwoMCI
FduH3lU/+ih+RKPu2OshzY2nsonyYWeO9FwvKbD3r6XuQpzSfSkwDBmExgexI3bz83ausiGqgRKE
QXvuUteBj9CyB1tGg+XUa1FF4xc36ZJXJzQx40m+NM9Yg/pglTVyfPaMRjpnNLytdNV2kXOppjF8
sRMY7ftKc4y9VlUiR4LdtZdTU9QEwWd9PifuAW7bYmtwv0VFNvD60gKBj4aS+MIbZHXnJzhuFxWy
B2M9aP7kAmzOHT51WkwgpBZ5010Gya5etH7hJuukcbBepGGXP2RCDcVW2F6zs8KiuO0rkD5TaFNh
iqV+4dq2unVcrA8se7gksHZ03Q0QlzJeVrWXNOCCWuNe91lNdhU20cOkV/q15KVbi8QfoLBITUsA
y8geRpaKdFAfshQYG7KxdVdGLS9IrRm+5RiwrGWDQxJ5cl825aqAQJExgDP9ezj5mOCtaQLDghFB
PZm96l6DOkFmrXTihhd1patnYUfFD0zdzZ2wp/YFNpsxMJgH3IPNSOwYJK74Km6CkUCN0bZf7aav
AFcPJQ5eEz1PzzAMkf4NdnXXlolLLdFHhbjMW1u+1EQpZRAkw+IliZM+BuCGpttMHMCDFB8JHHEj
lS0D2Mn9FjpZi1ieGKu93hfGq02xNNn6/eBe01wKzEWegGPEQUY4l9eE1mNkOe4ZkL4YR1Rk4L7G
h9JFkCGs/CtCdOTXbhHZLfXdMYjWwkzFWcjnA06wUc5It5IUyLXFV/kJS28YLkJPMZPAWWFQbwEb
B5sWCfG4TsMI0k0/TjhDolimkAzz+rqIgxFH9OAEK5aB6ltRD9kXTcTWPis8sMd6iKYT1GVX771+
EI9Tknffe0rA6LgiOFdLg2zoelkn+HSXk69pCMrCtH2uet1LQByJ+iv0GvzYZj+5ON083f/Wx23z
2I9ATJYmxVBrgX7f9Jf87jBbhYhNLQrJADX2IIubxzoPoST0JRZPt6ywQQVZY9/G+iQ4dCtvPufm
1XAdWr26j2qF1dxsGbqbtsrMH2E12eCHOPyAygzGa4APIR7PLm7yVV11NkM9UtE1C3iAnd8WEJms
aQxeesptmOsSgHSrosMFBUdyeO38PIS4YPTglTs0Jgu/wlC1gkLl3Y517wmsIDSQIInqkIRaBxvi
2JOBA6er1o01Mw9QQj+S2E2zPr3BudV8s1V83kzRF32yrXajYDrgQvZbGASJUyn8QBq5Hxmq0x4o
aUUBNMXEWK0YC0V4rUJL32QAAfNdYU5dcFZroeOs6FhpN+1ESvI6iqfqFptweOu5nffa8zDvg6w+
EM33haNjHK9ky8dm2bC4I4XN24MOgG1EwJ5bz6rtVLRgzfKedNLnJ862UOKAvGf+hD2/NaN1m0QE
UUJmfE6MMnzkj68cFFAe72lKRv9sCjpMEJHGZFlQ0il+FpZvtrgktewhQw/50NZpiRMTb59cGOMA
k87TNPAgfs5ehPw3G4OMmIR9645tsU0HZR7SMsEX3w4aGvq8bbRqDQq7gu1lQ9JZBGGSzuiqxosX
Hs2RvgFIuB6rXGGKdNhfYU/ucLOVYRNS9ciwaiVeH0BOdAdvT6KO8dx1Qb3tg75zF9JQmbEEwNWf
M5gBDzhCOd0qx36vVrJoBmeR4ju8xDCLQHjEi/+clWV9pdggtktTeAOE9HC2dZpaQnx7rwJEoGbZ
GU8QCN0LV01e8dc58u9chuu/9ixHCRBHf/lf/18DSTu6S0eJw8S/l9FfvKQv48sf520Vpf/zv/+P
Opn/aluNL99f/vgvf+xeXovsJfpjX6fHgvr//LP/xk5b8k8OSrYp6F/RXhZUff7GTlv2n7OE0ZPo
W4RFWeo/sdOW+FMioTLnQAV6fCg//1NUzz8SqIR1gE7m3BnjCPYPsNPvzzu/sNV0vjmK46lHpK8f
lRpGLyEoINerB8kW0y7188ySK1XLVaG3K5jXmyRT27gYT9QZjSPJzV8X9iilcMbiBOsen3TYp5tl
04jmQYUzuj1cNJb1EHkJRaOauWtka23mQo5Td1EGOOCw0IIWrXvMdIKaq2dvZ3dKbdVn7IRxr2Rf
Y9YRZFi73Oxu40pfp3G7CrBN9aW67otXI7O3Y5bPBbObLE3uC/UauvVGltnBIhenzuQ91fALT/KR
9+wJtC0a8FxCNAHxH8tnUMJwQCzvXm+g0AD1IFulj19DS231Or30cFWNVvQiQEDsu8pl2SPBolLP
dCke0B7tBSCjNIq+h/hiac/dyGq47STfzrxTHrBm97JPnfuoGm/nP7JuKnQg835D6/dJ5V71HoCo
3PTDDaWhFTCQ1dDwsBKolpLQTcJgY9NaNdSv13JKDjkfPhhreOb7fJdr8fcwbONNkvTWlu73k+f7
ayWmrwO12UUdauFGH6BxTd3axALLMRegXF6y+lQaWyV52ZZY0cACrbCTrxAAzbZCQKVpfaYUGmQr
O+A6hSUJUTri2y/bE7Uq7/1x9ddwMXUHdSO6IsbqcY+urMusHZA5PuhuTcvXhm5eb7xyXJOidDP6
hLEK2V+BFrnvZHAeeunaQg2L/Zx+IbLLUN2phgPnOMxsgvopSIfHtOF5FWobajaWjAZqrE8QAwiJ
yNo5mXkzNWo775fHknC0rOD0I8vrwh8eM6KGwpDXHsuDgC9ioF4QBB21wXBeYurVehBW89uZGMVF
EeO1JJVuMNpb3Z4HOKjiiGV5wbZ4mab2NkHGbYXpVwhuiyS1D2WNl63Tsq99Bzes5bNjOO2qHdUz
kvszSLSXjmnvAFrdeDK7zkzngB/+KhDDFRLcO1yMqzTVzvlqPSAR23EyfejYlhlNuhz97Nphmgyh
dZmY1caxhosu+EYXnPDW7DpQ/FZgCUiOVqXBCDGajUgzOnbtGQP0wO74ZGlgrjP86xj814s15s4g
HSoLlc9RHaJLqirL2bA8sLe5V9K7j/UU6qa7wVT9VOk5KB9juIoGe60acrt7iElVcet328LKsagN
V4CltlUZHyLXW+tFsAHrsjCVeaFsNkIQ6mEK3Ftju4pS56CoPLQQdvUUCoxmDOcVmmV7sLeW010Q
LrEf7Q5fTb+uVfPFZyWs/QwJlrXNmW+xM55HCS5D6Dl+Wp35A6fLKn4lGuTQd9Ji8xqvyrx/rDjC
qlbwi4Y1Bmpc9+Aom2bjjZx/AharIViOuglyo4PUli21YX706pr0391otxfIvZeDkszhZO2wChVN
vmxUfRGI7ioT7SquO0r5w7lJiIgWAgo0+ovMM7e5wr4PqW1Z0ixnSgBEhhhQPmLUvfKRixfJd891
FhPEf42NhO5+q0xuwdTOeAlnba12wCau45BucFPIvRKs/L52oior3lcQ/37hSLoQjxrUg47FJDCI
M4kBvH7gWRN1zJIS2ByHOClZ+a4sxyuvp6HhBzep41/jZl1r+J0akDvawGNkcKi8eAZpufYsAszC
tNipSW4wgG6omu98aS3rPrl0M2i4RfulRjVCCeah9KNv8ywhTmYLdW5TwYzzR28P/vaygsv1Zqfw
947obRjSZ/coUG4Kd/aO4Yp4X/CyaEg6Mpmah5AC6ZI4hm1vtqux6hOogKdiXn+J7Y+n0CyPEUwi
SknieApBcQGRzqfUKpozO4OKs3BWolFLJzhvSkDFDgSSzj5wtl4O7HX1NqPfT6QNsbb5+sSdH89n
bDjzDaOARE1Npsa84XhTZhPIMh3Rd/1DD2Rvru9pHrz/+aNa5vLQuXKpAAplqbWtHGvXKbXrG7Cx
tr3JmE946Nnmysu4EZcN0W6s12dh6xyKsHwa8vwagc15yYpqdvm+8FogMsU1qt7ryK6+kOty3pX2
Mo/MBwp2t7LhNtEafMna+FJoA9Y1cahgGZNr/z3Lym0X2Cu2+RdgVThURT9qvtqmHK7qmIuwBcrc
/C4ZK058AXz30UFr4/rjI3LJAWSWeibZ6MbiX1hoKeu8qd3XujwMIjxXAJxPfADnEfP2HQu2gPQW
YOjqs5btuAWlDN+KwpDHKjWxq/iKi/TvAM5/tI//34uN+bf/1nytb29C4/6+9pzY9n8r240+mk4n
5t/v86/YShXdH3t0ua1iZ79uiqpo2r939m+dsn//Uf+xrXf/RJ+KdIZOwa8t+r+29fJPnPyYVYlx
mff1tGb+I/rN/hMVGzJBTuQWVZtZHfG3V9ay/mTjRjFeIJ/2QBv/ozQZJI4fBgw541wLXZOLg+mD
UJ+tLgzAVD5U9gzTTbWF1Kt6WcUhIeqTZ7LRi3+GJYkoietcslOZNj5kxEYvBJY5VuZwtL7DCgGD
EE3z9qUxb4iOLW/ohkC9pNa5h9zZ3IJ7y7eWSO0rPc7sq7QDqA15+lB3lFmddKhXU4t+IIALfd5O
/rdUFzeOisNVlpdPWQhZyHTYiDl68B1iXQBCG+OC56q7bJz1hu6z0YkbpaxoR0dUrft83hOhDIZ1
Im6CNH5ti/Srn/kU/twoXuq9ew/3g9gCAtZhvjVUTdJJh0IOp8Mb46+UNh7NMniYTwwF6KaFo9y9
mWkvGHj2Vpv+pHBZLmLduowmYMmaqPYcuKuFMOsvY6UooVfKeMrK5DUy3PuaGr3SPG2hm1x8qGH7
kCittw5exJzUKhoJ52FbF3AYTXdFI1xfGbGLUciY8q1OjMumRbKyiA2I2MOgP/oBPzPN/PuWNKkF
IimKYYKHVebpT9+kPtN4+qOeVeN27OqZbG80ayfgv3or/u4gG1+kOvetl5G68k08LKz9EPPs/Lqe
BvoBDZAYjD/h9wClITz2vN1ZEDi/9go2CsXncNPqXXtNfSQEa6GsVVBoK0VRAkgJARZk8VF8qwLr
zGvwDngluQ91mag1jWwYLBHXdyZdvUq7MJ5aNTcBnACb65Qqmj0kfUg9+g6t8cZztDOj56adMGID
VIQ/Cfb6GYngZ6R6cwnN/wAa0YXizSMKHIsiVdX6e30Y6Zd0BH4yTCLAp4G+C3rqxvCwFrUy7N04
VWKBIRQU0WSBBR64fUWhkmJTN2PyEHxAxKPkOwPYTIir+KLoI0JZ7gxOS3EzJmcuG69NXkfiSzqa
2DrZmvuBX28nvX/0tXRcOjUKcfrON7UFdR0UudhiibnU6s6+jJRVfssRJy0UlgQgb9YNpCRF6pFx
kxQxxczhMS753YkqpgvVa8MDVP540UBxJTAV7gIdk3tJJMi6TbVoByUHUHRUXOcViYXAXOrF0PMW
LdHUK88C80pwwb1fxq/apO7yOauwiHkGifpf5J3ZbtxYFmV/pdHvTJCXM9D9EmTMilBICo0vhGVb
nOeZX9+LSlfajrJTyHxpNBooVGW6LDGCvLzDOXuvXdvO+z3PCvaL1BhuJIX8vNJqogXegn0fFye5
70jlTa6UUMndaWKzTbIwDyWf4chsJxckimB8mjfIQCoXUc7Q1ZF0uZLU+1d2am3tTGZw59mpVM3w
hkTyIxoJWEVj8SQNAixVx2Kp5kQzNQCyoGRuhil/wb9EX4QGENvgBw8wBYXLrF3AbmrckCiqpMq0
Vei3IXX8jGGnRcaiqAnHU7BisszG5hzG4J2LhvklKqmJaxYyMEpzocZ3r+T24FvJ1QSL3zFH+1yL
4pR3jCcUHkfMZDK5JVw9CNKC3aIMjcknuM8U1LBzPXqTipY06nw20sKHK1EpOpEMWLapZs6tUXov
7/Mf+CMDQ9aM4fFDw6lkRhERlg8SuGxHbrx8qfOQHKMkFkdR5h1QAmwJp6/uGEn4Wgvthl7ksBCI
eq+zNNMQsJiDK4ds0ENLJSlLkqEvlUnhpPSQnLxSMFD7XSwgJ3rcklzh//fzhiJjQ/4HjUzSEsrq
KVOqJ8jIMvAopvzRLnExjNkdBV5IrBDcbuP5Qab6nEUziKUUppbLnPoQG4yebM746VgFZD7Mwsyq
pzZgpSi8T5oRvKV6X23zuURjFvSd3n93RvCQS0F527Xm2Ysnf1m1cuzGU/xKkJBMlTqt3drnWNEn
ZUE2MPybplfXWTA+eGH0hmGIaC1PVnZ21x8wM+bgW3llySMPnZzTVTnGV2XKz7N6Hu26P6ieB7G/
YlmytOiFbJOnqk3FrrECZSFL0wMFLOA8HQMRKRbhlX1bArJEiUI6pC1F5SoypWx0aqrVB7uNGWsy
Bt6+EyHp4NZRLdQbUIGUofzizk6zl1KK7qPSQ+ZAtw2Utu27Zsuj1bySzl3PVKRPsebGiXFUfD/Z
JDQ979S4IOqwiegQSDxLwXIwtPVTUvbxrleiLwgaVERzjXB6Ejud3hDqLtG7cOMLbVhC41DO4HB0
p+speDWTdtPTsl/riWRvTc66Pixyp68Lnq1nnPMEftwAdnvRS4yXuoGO02V301zJ0eOXgY/ljD5/
OdLDV3owIIJFdhWV4wONzCMJVBiORGduQot+DQwQ1CR+9ZROCUbHiDsB9PSr7fPH4A23mZ28MA6e
soFBjcDgbKf2Z4AyXyha0kEWE7N3CJ1aHSfv1hsykIvjg58UT149cn5G0XBQcRgt9Jqanm1IX1lp
iAPKwzdJJpOlJNaGRTB9USSP9AQjceiCfpH8+dbDp3D0gliRMBPSoh/qp4H4VHrNfEaF29yNVGwk
c3wYsGDtYhihAN7S6EaKfZZSxd8bciCd+3GEs6mxtdf1+Esy+G80hFfE1nyJW2aZIg/ajVRwtBwL
cibUgE9nIUl3+jCwF5kGZk6TUUmXaPR4P3mwLFhU9P1ec9O85yZJ0Zsd8rZVEs9O6VkDQ/RcNOnD
106VdimCAAdVwbnVmcpb5KycyucbQkIDFEjGPtzC2AFDSouS2SAboTPKBpS5vprvYNBhmml8zH1C
zvPK0XQPuninaA/0jpkimjkWr6ey6mp5+Kqrc8aWlJyKjF6XDOm/UvnqdjRniXAuikMYTXrM9SEs
MR3F3plGz00TYqu3p6pYUtym21aa6rpKpuLoN/R3qyQIrhM7GwjQgk/U1sNDmFnepwov1WJK6qd5
f1eDjyO6pc9IyoJsijYUkR4cxUUhmHIEZvUVbFXZhZ9GvoBMJrzERnApEtj0qfIpH2Pdjbr8JSW9
dcW+ed2A9V6SIfdlhnJnA9NVHDP7yxK5niWOSZKKsnyjk1BykHOTRFxKIctAs+u1pDJDRh3/JQqG
JpWvZBFpzN1SV3VHasTNotPlGzkyQdQJ5So0eWsabqaB8dah/3Lqej4ffC96nkYeU0bsWAzAhS3C
gNuNJeK1Spl2kpSFd2h0CbgzP2k1TGe+Agg7MYO7ThLtaqwYqGRuAFue1xdD9b/kRfzi99Cqu3mL
HSSpcWhwtzhMWbEbvIchDJwpA886WwFJt76R5aQ7KVsqzDhRu/X06lX0biN1lF59mcVMK1KYYBIv
Ot7DYdYTsRnTAmvpe2KXBjCxs65fRsT2Omx6HroCe18/COLFoFMuww66sa0n9qprGMHI7Ma9n7G+
zRMLuo56UQ7EI4GdPU/wwvgoEMjK0NDcUAy5W+IJXETRwG2MDXUH9LL5Uz/z//lhFa7R7Cb4/WH1
DkJXk4y/ajt9+9lvp1OFptNcfqJibn87aH5rOsFrojQjDBpRGt4xjet9O53y/2iYJvgh7J+o7XSK
8N9Op8YfKogPDqxo/mxKWpb6T5pOF4IwCTEtq4KGyu7n4hCRyGo3EuOyVatdrWefPVoZqfDuM0VZ
S1SntCLf2cSc+vYH5ZOfC3LfLzi3FX6oRhHP1CWiFiRRysiS4OaJVibtcApJlSxef3gSvyj6XbS0
vl/koton+woaBNkft3F720+aq6F46nXD9X1/2Q2vHmX9jsyISp2YNCpnDk/RPOODb6j8rG/7fvWL
6l9iAB8JoaNv5ahf58ANE09iq4girE5dkz0+tHq+8Ix/myvNV1n6gZLwwu/y/crzJ/rh5qo2cp+s
lGpseQAS8zW4w63eETvoc9SXuxMJs3szNtxKIjSbnesHt3tuTX4viX2/7Fz5+OGyMTWJUrfKfDuy
S7puj8l180gwSfaQk/LwwUVmFe2vrnHRFpWUQBBKmXtbYojcQiOAwu7XY3VNwcBtc5vQQe2j5/dz
4fSvr3NZqAmJ8bDJ1x62vWGtp5GDq8UOzBMLYjZPiU62gzetr9Ju32ZnXYUrnFYf1Gx/9wD/qwc7
SXgVlb7ZaolCLN2p6cliqvwNodXsBwiYRbATaHtMh25gKB/c2p87z9+/74VM2rIHiXCbqdnGAkpw
b7uqDLW309b4qVxt8NbeJGZK7QeCy99+yYs5h0V9tMrGsrbFU3EXfiXpD3gvxRWosgdEPnCHPxiX
P1fevn+xi7kmxvpkqbGKjkgyQfqeUwL31NF+Hz5Awl0fKozUrpSIBuuHE5xy0Vf5ftmL2UfvPWns
vSrfNisDeeCD8pQd8uAQEFNkrYIT7Y9d35oLZOGd232GQczB6pgduhpSFxGSnz0cOcGSTUF3BSe2
deqH6KRLn7oraSEtmCt99VB+yo/5bUIQnkvG0VrXD9LSdmii8Mc3UbRt0JUoj0lJlfCRLfjis7Uo
hRsNrlVvGnVXa44tONI+N7fdbW0dsLY7+RW8dnNdb6PluNG30t4bt8NqcDVH9Vbjutrly0Zeae64
zTbYirz6c3CojvUmTHfNpjrat3D8SRkCL3FOb6VVe12eyEvLwhvNe40e1St/TSIzcSf7fAPMntRW
gga/JDfIOeXK7V41jQnjKO0AaQ/rap2tzWgPLetfzoyXGAylT204HaPYgliGeW67HB42ZuOB/eyi
k5kjR/RUN8XJavHPHD4/GoPzWPvFvCXEz3MjTu2yjAlg3Lbz6yuToKzYlP9oB4qXwAsX+YwJrV5C
BWYp00rXFKc0FOuRMlbz4Rv+Tmj51ae4nKGJqakn0XkkpexlNafiaDvtSDaOHe3qyZtIvSbuI3lM
ennvpSUMbt3fIQV1JLKMMc+jeigUGV8yoQHoDgYSo4Oa48Jcshx7ad2i8iL/pbwFsFz5NuB8zoa7
3lLCFeJTJAGVy5oIsFGQJCMRY9BLnI5Fo1ylUJ05GaUcPTuA44QMJP6jOUKxlcf7yFe20AmCFd1L
4P3t+BxmwXU9BOyQE3+R+NppUPQDQS6uFSXlSk3h7ZaTi6IxQjZ/ROVKLm3qpkSv5UG98ZUaDImS
bsivKldjpBEaGerHLBfXdtbT0n31rRflI/Pr77Yh4mLNijTVTrSy8LZeuInKJ9v2Xy1JdoewPZmg
goJp2RjFLQEQ1jQSpw2EnZPX3899v5nTlYumXxv4cqfH9BIUr3wNoPBlluqGKlsAz3RD39wT/Ef1
TP1oTv/NmnlpftEqJO2GTLxlScwEK6XHiZJBPq+aC6TFQTcu6vA2mGWYkb9BffXB9/zdBla5WLwm
yOPp4JNQbFBYyeJ2kRGOk5DDE1BasaNir037Tr/J8tu/v7G/e6iXfT9NTbsajUm0y7ZEa+6SurqX
MFzODzUirSyWDl2VnHSFldoQ+8nf/TMw51/LynvT+Ydd1ihlbVwXRrTrLHtfaoKyZLevbYmdwLgv
+Pd5G/TBl/zNjk65WMJyuU8savNim0MgCTx5Z+nnueTb+vW9ZWTsjEDlNBN0t+Sjrc88If5iinq/
3z98vQG0fkYnTtl2XrOHX4eW69ayRzcNiDZTlH3IbAhw69pja6vzUeLR/GiSFu++l19d/GKW1upx
Nkez5Rs6sofsjUd7xGJxiPIGrc9gEzKSyw8Er2KIiJurLIhpmNvXaUUYd3XMpmE/Jf02Kb3nQs1J
enaItloTsUU2Glr9hk7ZColDrO7KepXn+3FiKiJXciXx9JQVSEC8EoTDiA05yJR7Jgcl+WKQB2bZ
TcCT9TyK3i0F02BeuJ0A6XF/q077vnjVqCKxSQzWXbcmbxe6Nq2MwdxM1cYcEJEt8w2zohRiV1nb
EnV9bz/GT6o49inBMU+6dtuKsz08Ftpboz2k2Z3SrWOVbLC3jlTueovwW9ZXsrIm8VVO18owf+g6
WFXDWuk2UrcJQCboWz2gPreKAFlH6aLwsIZJKHU7a+Qg0kVkJ2TSJlLV67hqz5GorkAH8rUmqrPx
3i4QAdmki44kXYkB1Xi3ilt72/lu0JXHYYy3U6TeGVWzbsetLE9HzXpUjfsuz9bhOG4SnzWU170p
tH2U6CsM9uvAGsgqpxhqjXc2UfKLWrXepExBp23da81RyWkjJsbZVrMDHP3PDRntZjjcKlq/kOtg
SzrmMkgq18fMEAS4qm1pqYz1516yVja7nLSu3CLKcBrY5NmGwU1o0QKcRuYc7T5NovVUwn6MuBlS
TaR2ZMlXchCfo9LcEmeoJ18DcHsa+LK6fKnJ6fM3VbtKbDfpQJrgcD8ELYELerWWc6SPSQa2uDc2
JfF7DS2LYcpcPbZ2vSq2PkkbqZhOYyk7Fo2lroA75o9r3SDwMdkDqLxRgmqTNbDbW9y4ZbgsAmfy
WW5Iqunq/C4ZsusIUV5E8LOpyFvPxupmkhpSzrfmmjPluYkf1Rgl9oQylko73YmOcKy0/4z2x/Ez
eWVPxdbU2m2CLMpI5OUYRdg2zOEIbOGrJoa7tjiAdnByeqWLPK56x6Sk1o0bIYe73tduidQ5tKNx
1/vmqwVgf4obxEUCAhRMIl2/ahaxMZ7KWGLfqN90cn8lyJbJJmPby+1ap16hYhaTvHwLlpYuq7Ux
glM6ykv6/3urwZnUxstAPEuFx/s73AS+hoXBW3gRHTstDj9Rk1z55EZPNbhj+YmZdRGbJuKVk2KE
H62Tv5vlLjZiCgkaWi7aFmzhdqqHjVV21KbpkgWWi+VyPb2lkec0HlsqY9ohSv/7CV373X7gYiti
0nLHpURUjaVS1/W9g9/wgqfdKo/ko4pdOyWfQKubRVsc0Zwt8vQOvhjeLZwOxh0xlg7qZ+RLpVsk
hiMXsiPjyzezZtmROJJ7gMjYQeK5SdXJTSz8LYQmaNm5zp5lmd3Ol7AXS9vTVxjSWSNj3ktp7aFO
RWKHVrZetgS09PaN31ETv43NFsVB6ZjntJ+cv78F76i0X8zxl8zWKegmWs4Es6sBJWdSs5JdIs6Z
/MwKs9A5dVpDS2FdWnQ+ueHjqaYraLNnlQ3EBONNO2zlzBl67HUGkscmdG2hXrFzO6alsbwhSfOD
xffddP2rDzqXQH5YCakQBuTTEKGUjuo2YBGGO+DSyljT+Wu0W9k+VhNBOxSjY3FTURm3snQbZ7AJ
vGaV9qZThRnP8RSKQ0dXmUEm9olMimfBbQ4qyOlO22r0C57UhuH2SnimUybeupb9RVya7kA4bW2T
MkESnuFlq4BXfO6vTzqqjdJ3MmlZ6wTW6rStmTHK/JySvGhPTqrWVN0/J+nbfASAE+KETbCsyYdD
grZQRjKJNUw8s/GKeapoPkn9i+L3BK1cITejKTfeNOroCnySorqJm20SbEV0rdG1RkFN+YxRKA2O
koVX+eNQkCIjcErS+sOw6ZQ4j8eoXmX8+gqP5OCh9oZFbDfPWUMMkHnWWL214dVk0m2n6oNh9W4m
/9XTutiASmbmq8Q2c26+siJlnWeTvE6EcRqbfO2T3lnjlG7uWmyHPallw3MZ3OBndObO1Gi0S8ye
TtLUZw1QmJUQY+vWMcDm6P2QtevN8U6HEoNZhQRRmnQEpLaxtDDVli6ytyYR79qOaRuG9PwJ9E0N
sU11jwZ25wbW6Koj5QOqnX0TO1lMR6abNhopTZGh0xJKd7FtbmJRulHKuqrPkIh8GYX+UsnADmlE
qrId+fvXz/zNCeGSg655lUIGvVcR4vzs1WRTlsaBxXsvd9NC85tNYg3HMrRvRKt9KaTw3MrrwCRB
iAcX+8lRrcptZ5Q3SrXVGObRKF1PRp4QUXVfB9qjSOut4TdLmrcoe3KHLo2jZ/MhuvM5kzwbdXXV
owa3JPTXAmVw8omEO8dmLZ184mdGaW1F8jJgNI6ZdC0l5XXRG1u/oMVTVk7ZthtlfNFQIKRTteiG
fGk0w6EgQHXE4BA23jpNaSnzv6VsLLvKWMsBuuCHEregMZ+Y8ztIXosOOg3/Bo1nOcnxmlxSdyBS
yfM+mjzejyG/Go4XNa/cx/dtI1DazXYAywZUUdQ3LQVMy+v2cJ0GiT9OrHWB1LKs7fvUI+iVHmOi
NKdytNcflxXV35Q+5ItDxDR2nkYJQNpaEe0+1DJ7ebyux1yhnInWI57aV5W+YmL2Z7bfW3W6a7Z+
bO2RKjH/SoR+NjfEbcmCGD9NJu/qcUzuJ/qxoFaY59LXtJ22lPV3wl44XsIe1GpuJ+T9O5UuuLA3
vb4lUPbvx+/vzn2X9nyzQOjb9ImxLT2N2ljwpFLRwmrRKI5Gzmxk7LPGf8Bbss+HvaFK7tTQxP2X
F5+3Ez8sCfFUorMht3mrUhAeFYH8zNrnhf0p1dp9UGIqHbu9iqpvfox2lOwrHqtEyNkH1//NeVC+
2LZglTYkUSE0iFLzmqitvVrqpG3HJy+ixk8C8XvtqtdPUx49/P01f7NjkS92LFUsAfwfRn2rcKzN
aBZZ1mk+18+Vk4StSR/Ii0T/d08XsvPPN5jEvwbooK1uI6O8N5ibdS9ZFfoXEdh73TqnYeHmWNEJ
NT9J+riHB7DXOQf9/Vf9dW9D2BcLfldmZAwkQt8aaOP61FhP7XHEQxTxNevYWwsi/P7+Su8H+P+e
HuA4//w9id0bg6nhnIisX4HNE1npvcx3nO8skVjr6q0uyQFUoAhotUp8t8E6wNY0Uj8aSr8uymNY
+/kTZFlTNSpm023MapnikIIK7ygxtXLuJ/oNt2mUtUgAObP1iPlYH3zz3133YmJMkk5BpT1a29om
8cl8mt/d0nuohckGZ9or3Hojk9yhiE9l/uH9/t2jvZgD7VDRUCvL9nYgEtChDlhnDxY8a/SsYgHc
AH/pJonYctpu1Pq7zNJuBv8Jsu9Lq0Ynn3q0WqH5xOzy97fh12/Vf7m2kjmVWUfesiVB9pPX+cta
I+xJxvLkjWz65X0ljXvF0z8ab7+eOIR9MXFh1KKL3BX2thfRq0XrMTWqXYlzjfnKgsAnQh1TzGPI
Yfjvv+BvukvCvpiqwAL7umQxwqGHr0NNdoVeYAZ78nzLDUR96keKxcVTaa5lyf9Xc5WwL+aqNAAL
0yM6Zsfe7f1J30d0y2YX4DwtWpm5l2lWEhf8L+/qpaWj1dHjVLEmbX1Kf/OEkfOeDpPK6j1iQpIX
noYAs1bgdnh/XvMfyTzOecp//tf8M395C94dr9//7f8lQwJhWBiDeEN+r/L4Zkm4C0KC1D9lmBL+
+sc//cY/uhL++n3/8SUYf5C8q1iKgLhDWggz3n/sxsYfOhiNb0j5n3wJ6h9QqzS4nLO5RAiDH/qP
L0H9gz0PbFRwpRoWZohI/8BufFnzZDOoa8DLZAJVdDwtsPh+npANQVaen4XTvVQqj9oodhgOb6JK
4RyXpKgT1b1i+St+zx4dmrmsk/wryat3npU/tKp+AGAZOlFNrU86hFNw603dysfq1Gc90sjwIc4n
wymRGK4ML9ro1AKXXd7SrMx9in7j3VjFN3afPdDT3prl+GLl+h7Z2nkMI6pshoSmaYLiYc/Stzz/
Sto5zZ2oIOOzsc9qpNylUrkMDWnT4SLjfFpB7smNN+bz67ZRrwZhErBrnnNTOoMhuvZSWgRk0pSk
XLeWtKmG9DnlEJzlHAcGNcdIKlCPkiv+tUI4TWqu0aKNpVOkZSga9dAsFzK92b4jsLjLx5c8o4gU
DPGzxGZ2UUVp4fojik5luNNM/nKl4GBEV+n2HedPX80frB5+edFa1/MKW88hlbFobqWaAqlSr/rU
fKgVDIkBYn7chGKlaSDXC35VXdUAPLT+zo+pj0uT2Nmj9wYS7jZRuCsSTOGFbXNvB4qI1ATb0rFy
mRMypEG5YuMcxzUH5QZ2UhelN9g89EVJtOQwlg/8LJVuCzYkmBp8keoqsdBH6s2M3dDMIx7EdOmF
nJesiPiq1Cq/RgkfHcpy4nRBis5ZQ+s7zAmLScWTmOryIfKnR3BAy1GWrikK7pOIMyoAmVuplz/D
6JlrLlq5UGDvoXKubpXWOMt2e5ToNvTjV2q6p9APn0l7VZy6zr76ZYk81VpFtj4uPCv9OqWV78JE
IwXCJAs4SSIkfElBFnYdQSqOxkc7Uq/GaHjRW/+Ug91JTMle6Kr01gb1OsmnO1+j3FWPdeEmtRQu
9dHeaBKO8KJM2Pd40lKPylsk0Bulkx+7pHyIFU4aZv6QyM2NN7WkW2a3Sg79pM/TB28a74SdAFOR
prswwXHng1+aQqy+yRhhdSYRHUg0xdZO6E+dRXib8LyNTFlTD7Qrm7xnsDVZ4ZZR9TVWeMKV2EtB
fNPZ3pJiumOqwQY9xq4tq6+dFW9iC2RtlB6UcH4EnnUzaISdW121NGsPZ3OnLyLq5iSKro1SuQoa
nMxt612rnMkc3rFncujXfLzFoI9vQqnXnZA2xHlv5EI4YR09e4X80rdITqnStH1yA6MD+W+PUlpq
7XPZa5/tQqF8rm+LJn3/aD0b5kyW3uJA25mJuS2AhBOCo1xpdvA6yvpZURXsj6nvTr22S+R4QyDr
bR0PdzLcfT1KN6PFqJC04DWQiltZDC95b711nMv7Eu2iEPtonF4iHLGxPr5ASfoKFWTfE//x0SZi
3p583yZ/mxsxjeHXYoWAlfbz3Ij2LtR9ovDuMyuWcQsVT5GCmNvKIjct/M/9QOnFxOvqZVd+Uz9B
b3Ip069+WGpOf17uR+/qxZHzz0+BAw1YhWJSyDYvNlEpaqSyrCqZT5GS+Uf666KI9U1JTjfZY1d2
kt9FRfqSIqYuQK7klXoj/BA9afpnc+4fLf6/Xdl/2g389m/9tGkAWvLt2v83DYnE2dj4OH94KPOn
+R9fs4Z0z+On9Ov//p/nECikdPW1br7+uNL/9ZPfVnph/oGLkCdkwZO1jPlBfVvphfYHDGoot7PA
UzZmj/U3jadkoeTEd23PwasyfPXZOPhtqZfsWf+pz/hBwHQWgZ//CC3C7/tpPMOBnSGK/EahYE2G
1XqxOY56o9A1/GB7qPbYLfBb2avRxwM3SAXdu4K1IyxQRhcRqDDP1KrtlFfBIwAlFZt6WxNtk1sy
Cn8vwIpI2dImk+Stk8aYzpERREulyBKiCIIEyBh4juDURJW3Cw0GMEuQwKliZ9Mha/OWyGO7Dk65
CX1by0zjsxF56bGVWuGAsouXvJHwXNvKgd/TLhJNq250NSHlfQg/V33boqdvMQ5ktpp/0ns+hUc0
AH+7sJF3lyrkuUVo+PwJZSivWlJLn66BXxlfQl530ov4LLVnkixVkV9qLel4F2DR5Olm1PmnYejC
m9wspXNZD/IWXETMb7VaVVt6fkuXs0r9nBZcOB3MxsyvJtMc8HRVHZaLVuHL5V3OF0FG86QWBmYc
bO2c5SWwXRLojGleBQ9RF9WSo0XxuIqG0oH/Si4iiVzidiK67sqvm/TcpKJ4DvXce1YGZSbq4kwZ
nMmYMv0kvGI6WBq2CjtSqJJpvhYtUj1rlwhdIUcRRsGaEdoLo8iHXRS2tN66LCsfFZGDGauFd4Zf
lKKNpf5B0pLPHkPpoJJ4chnf6l0fqwuRdtqD16XBqY8FUDbcfG3BWj/Uj0Vq6S9gts1NXfCkg6Gr
z4riSY+dF6PxmGp7G3d+tvSISdvKdurtzHoQ0LkMbGLG9KJTZ/kSjpEuWIjU+now6DNDV32WESAe
h57UhrHV+mszw2uht/Db8cqlJ03GLWnFc2VI7sUzDOT4NAyt9wxxVW0Xxoh/xweE4mISRiPvvTcH
uxVqpuA4hJF1mLIufyIZTH4qg2C8D+kSnOQuwCNn8Ve0WIsfuom9SevJEq62ecFk97TMe0ViP0YY
DLJ7a60lY7Uto6lzRsmIlwCvunsM8ddhRN7jSFtrGeaD+imYDQ5JQGzPAt0IoPma9yGzDQwzZSw3
juKlxTM2KKxN6NMOQFX9Uxq3/ss0w+TezSWi4d2kEo8OYqriA5iR+KAmVXiTKOA/xhBnmDI14VoL
aIU0OuFGM4B57+PbW9cp8r7EDmhhRZnsklACyIR8tTvDy4vVKFrkHa1ZnQKhS8s0xBs2e7dsKhQO
JuPxoIoxfZtNJUejGYODB2Lhi2eE49qIcUuQPiJvwjiMD8kIuGwxqtpDMoZmuJgkomT6BLCw4ydV
BxbCr1o4ZnKVIxioKfXPpjLF69ByxT3dqKSrfXWRezFNIgI8DrVfm0eMYBAIFLrhIXumnTQoFpay
Nr6D85Xvha6P8wZ9iM9yIPInf8TPEbSBuGnSvt5XBtKCUc38HRrs4j6vvIg+vNc3u7aa2m0RmtIh
VuX6oIdh+9D5iXJVDg21ibrSJsyJojy1U9JeFeaU3ZZxR6EGK9LGZ57ZpnjjVkOB0EOXS+MTaTnt
zgh8714dC8XxdS12syLtNz+sOb/YCIi5WvR9O/I+fbNU2QqJbyZA/0tSB9anWslwaO81xU8ecs3H
NAgZyUgWVotfrFG8PWH0htOR0LXJM6V7Kqg2rs2xaZ/0KOzXodR0a4/azyOi7WPRQz+sJEPcpZEZ
Pcl1FO9VgB6rKCum7aCXNEnNAuCKDQvwg9oFmO6fvgzAYhOkr85+BgYXQDztojSmCQ3qhVoU+5bj
yqOVacyaIfzUt2Ga2pdgvocVlNB0Ybzf3fk+j/Mdz+Z7H8xPoahqYxOimMLeJ4FPTbr2Shso0cZD
JJ8GlqVDpwJCX4ylIq9tXw9xycyPXYw0bqRJb3ba2MXJopgHyDQPlXoeNO08fEDmiZtgHlJIz/On
ch5mnMYZcaCe8n07D0N/ZEAygbW7Wmn6A8KdCJceA7cIA+kwyuRcSA01v7AxT2wjo8LFF6B9sUvB
xCwKJkT6NW42KDLN/7x1yhRM9NTISw+nNkGyuAm9bTTDWTks64XT8kb7UUhQk3lt4+zO9hnzPodA
NzOSfSC/xOE+mj5JOlJ11pViUUa3kfpU0W1pije8m9Lw4rOaGo3qRBOn3ENKGmX1KRvuS2KDhnQr
8utoeMXtD2f0qHKuIqUzG58UHBKtDQ212YePdgeOBm4Ki2qB4vcqi8IlfdlPUL8qP+a8Xq0a82z0
1bIJr+kZowtk7Wy7V5Rcoefgd9zG6SpI3EzsTbO+9V8LbI40eJEl9a6VrrrpWUoeR47c8inO9EWB
ZDFdefZnS2zGV5Mh04fXrb2yxsOoEHaDyCaB4ueV4UrlHieqveTUZAWPsBPozPgA1HtHp8xsZVik
MPhtQ62AGCKL+yzrjmk3LKJe33WlumfuWs6qDz+LHSMjqJh1MOB8Xw87OmPIiCrg92gNpUYgGhGS
2/S9vCmsoEGQ5BXLrOWekDFzJXUpZRGJviKbE4XtQAZqRhf9QuBQHCftmFbTqolt9AUjCZtELjzZ
enfVJpNbs9dqfB+7GgPdCrWDjUYs0tOVHs7sr2dDhXASCvVt6vsnOROfE4IR2PV8EZMdQvE8p0Ox
JPrhHubAZijrfU9FMG3yXV+0uoU460lpN0OWHxOtYrYL5WtVRgvDdHNXau3GFNmGNFdYC1O217RX
IK/Laex3gBdQ6UeYJwenRS2NftWGuDZU45U+9RnKbREgbxZjtZzIDmUuh6ill8jQrDSkJBmpywa8
71G2vFNFZK9njUdCAtaR719Fk/0a1yMwCaoJLZ70HoS5g4ZXLP3MvEtaFHHIyNPdYH4C0LgQmjNa
r6p5Rjsu4OFZ6lXer7oIRjEYKSo5JlZ5iKrLLDoIscD8y9k4WI5kxtWpf52RTsxZGsAm5g06LoRU
F+tEepwKNmbl6DZt5vTRTZGvGGVyEW5F9Uz9y8Nkm2mPeqOvJE8mDf5Yy8++TA3FYjOb7k3vDqQ1
nmIqLcJN611Iob/Bl8yK3HWYqKpFSSOzQP7i02ny9+H/Ye/Meis3ki//Vf6Y56GH+/LKnXfRripX
vRBylcT9cl8//fyost1SuV2G0ehBNzAwui3fLclkZkRkRJxzlE8pnKSAoD6msukkFPhKRJPFLEpE
4o+9YWJkl7BTcpiYho+bhUaFQqPEYA/Stbnk3tjqjtF9NRIQI2flcZVuCjOxu6cOsKqWf6VXcnuG
nsuRWmdAvPAynXrZleWbUobqoL1iB2r9ENYWLBxHObueADEq8303Xuh6RN04vzOr4qSIcBYvMyqX
tMtTbNwh1918LtLG2zSXQESleUcTRxr3Ol+Zae/14nWJlKG2J2OleuuvluSj6GRvbe8ZysemvFK1
KhDHl2GreRNYQ/05AXq8kc6pZwAh9IcBeeN6e88cbg1QaRPLJAHHkeUjPd4HM7kiUKd+UP6SJg9a
d2OBccqln7suhYkhgbngBYFCJy2Je5GJKC/eAJXrthUfkKUBn+llDeI7ZXo70nSY0RzzNdEH0ORH
QO1CL4WILSAoVpcPF5qwqibskj1ckezUbD6K7b1FGnHIgFcQktMDOaO5jCaUsXwC42XnmhCtohmC
+vOkJJyz2VbnF7WQQB74jRgNl9aT06c2/ywOkN9o307pnK+TZ6qpiMjVl/f5ApLDb+KEV9fKOU9F
NtU0AKSCDXxXLial2CSKVJfHpY5ZSHk3l65qmiykzGrJtWX1ZW3gLhwu1526wkraGOL0mS59i3hm
4eShVOdBFNYDbU4EF3Vcgo6eJSYv3iMB4TUoWPf4AE6KLYKmofTFXs+PYgWl+Yp0DOk+qb4exqwL
h0uvHtJZnF1lhAS273LQJKjU27VVTsem6Fa3SPJbbPSHpspYI3tUvIuWz4OfGbQ6j3BRputhFe+a
8pj1WWRmMUeQCv364tmof6kbr1a8YmofkXp3a+NiuCNO4kAKdu/UFdlX6GaKFTwd/RQq1epPchqW
TUqKbBuCSr8kky2P23wlFl3lb82DYa1ox18n4lmoxrNOswd5aeXnvLsVZjOq0s6GydkmjeVK5nmo
7pK1OnKgfJbhQFM+lHJCQg/SO60ZvYJTIkS0cvowwl7Z0l1sXFFJh4wGpuF+ckeYbPRNQQSj3CLd
gk1yujxCWc1SScAHrAczhvew/7pluGPhZlWfqnSIai2+vRiPnHhSB/lheaM1e9LpQenCSrTcsR2O
m2ncS+SLyw0wfNrbev5Qt4U9bfHntG6OCq2u7Yu+fTDW3iks6DGQSs9Q4/17KTTWItl1shoKmFcy
H3/gM91ErSs7rZ2OuTETOmwibAElzGfjZ2Kh7VxIRRtslyXzZtTL8fgwH8p1J/pJQwD4Gj//rfTV
v1K7epfhCp7rPTfUf18G+w9McKHWZ5C/fHPY+EOC6/75UjwVv3Fs9f/HRdcU6Vv4dG/Hy9en+m3W
6/ef+y3rpf6k6TDVAkiGufa1ivVb1kv56ZX+TldljbzWm6yXrFETs0SULmDEMnXSUb8nvXgLDBQr
TSbfBY2W/rdyXnDXvjOG3/ASJpna3Ui+6ZkhJlGNbMqVcx5lx/bQX9HWFSp2Q9u2bZ7lw/6f6pV5
pXsGjVl+71D7OEj3sNVI1/FtdjX5sXc503QUxt7io+J9zfnpIDud2x/yU/FURruztGx8XxNR7j3m
XuKi+e5IfuwUruzqnn6YosKbQtS1+Htx5aBxi7v4AFFFsBxTZ3XasD32nuoA0juCWYmEEH/p0iEV
dtHqDb4YqIc2KILcXT3Br0P90NwnB8WV3OKqD7LFHs9IVkWN3/jw9V0lEIfYkq+4UPq7AvodnHds
81ScjbC9kg/GtR60V+s5dfVIdbdDeZVFU9j4VUgtxKfaFI4H81DfxjfCVXlfHKyr+lyF7Q7w8zJH
4j5pQ/SEsxYgPxyZNIkjM3qGdYIWNrraCHse4xtSNvbyC6jAiE5fL+dnFb+3nyOvd2P/IbMtRwp0
Fw5sL37RHebVb0L99TJUTwr5BbcNKJmEql1Hve+JN8jAH7KgDiBqdaDNCMfg4qb+7LfR5kGAcRxd
KehC/VN3pDvPVxwEmg7FyfBm3wiQjQnmm0s48a35rrpN/S2wbkekuiKwmLdQDDlFUB1IQBQBZTrn
Eqzu5GQOkmmH9JAfTF95kQ7FTfFV/mJ9JlLiOnq3s8cHJ3Fml7DSmTzt0J9mX7+uI9WP7ckrgiaE
lt1Nw/Fk3MbX62l1W1f0RZeIxm5d/Tq/E0/V1+0DwRTxRrLzTtgtQdWV6HaedgWnzrmPivvm8eK1
0fIi+oOjRYZb8SPZTXqcAjnMAw2o5uBJXuHnZ/UMlX0Q0y88uhzZsnvjxog6RiOhGyhO4W/FzeWQ
uTQVBZkrfoQk7UDJ5CMtCy4dt1ys6Q1fMv5eXTFU76qjEo0hjmuVHPNKvZNuWIlB7GV+6bXsE5HX
vo7H8lG6yTiRQV1i57dAGwKO2PpBDQQ/uy7u83N+kg/lCaGHo3mXnw12QHdCdeZwOajH/i+kehTj
fUrhH1ud7PrbrT7Xo1zrdSudIe3x6FRe/MFtXEAh4WgbdsM1dO7LC3Uu32BXllETba7qAVJwBld4
oPXQRm71iRSnUzrE9e7gzx4e0SnsD5mb+ci4O+QtYQCys1Byu4gd5hehBIDUzr9knuGxihw44RwU
cH3D53DP81ZY5cNRTQ5VUDh0lDuDnTkAJ4IlrG+1I1gFD0aCIAmyIHuGGqQ0Dhpcbs/bL9XjFA5H
2kMfzdxewixYr5G8YfWTg56Od4JjOMIH1e14bQjjT6mvR+URvQAndutH81NyliPpKslOJmvprF+z
IKMkkh+2O+2O+r0/HYxzZYRJNB2SU3ncrmK/99VrLVDqG5NPxzZ6O7Z0XgKYcljey74f/MkxbYnX
X0jGO0+fSvsLOGBvZi8Q+7u9Jx4GV7G/vuR8f3bZk3w2dsBzOqtdufyS10faYT7l4RTkGFbzqg0H
8MWaPwEasSV39jjxOZl/Ue01tFiPwjH5yIpzG+dJt8UIwhsHkDgX9xUbflIDHspZOF5Om08Y5QEt
8cajdVM6CIZ7xRWna9/0zDu6mMsAzDdLTw40l1SCCyODV3oXh6JzJFyvh33c8rz+klzriU0hPWHI
3Kv91GMLRG1Ye2pASOctbmHDHeV2V4OTuaWje507O6ojHWHScWBp9At/tme7Ay894mp6T7Are7Rf
EjzC5GL17cW9RJoL9JzKeZTzqTYU79owB+pgfErcjuWX/dzx6xCgRgIeSGAZ59wa4As3vjMisCm2
HAghMgluemgeE3d03jj+f3Z8QB31T1zmdym52cgKWYHD5Nx6+nnDldH4H8Cy5rZhRX8Bz6RzN79z
TYc7YCpHxzilPAlompmcmVcF955GfR9Nev7MmI0PEBn5q1fZXy/OxRnt2k6dOJiYSWQqgvKwhuNx
ZBsO/uTvW5Zjlbu4n81ADyYf1wzkPfdpU8Mr9l7nl7O9L5vdSfKGm3hcIc514tt6wBkzMg8xhqrz
kXnFXJVsYfHzeCij/Qf7UGeNiU51tfgtfyGE6rZezz+j19EbHoCnt01nf4kV9LSv5z6kP43/BlMQ
FXdUq6MWQJ3FkpAZBn1FZ+Fm9x9vPSlC+jBEW+n1RhDJcaEuxxikrumW7saq5CAaqGdaGx2Eij6M
3J3M8tG5GZbWFZOGE1d8rBd3zt7w66f8gd9nXmW7c2JP98Rg8CmLeJJbeRn/6A5RxYHfY7pZU8JN
+UifgNdySesLj8VpXDbgL+C0k/s4sdPH/tiydkgLuIA8nNIVHD2qeM6AtbCdi3/hcVosU8sH/S2B
/pcdM6BCRKzCQndFb3JXNs7q7GQE+3v7nIHW4WEmPr0YIagLHKPGQp5tcN7sRjZdBPO7vy9l1Nr4
nuTWDHLhHiqA3yfJLt3YjaP9dvZQafDH4xpiCXh6qAUFTBCfEOx96aGVzeRdou1n5MkOK9PRc9Um
z554IoiD5pRG/aHdF6qrB8L1/qQNdw0v2ACDBZz4XVB6nXMP/Jx7gEjKvjgvJI1si8tNsQoFe3af
CxonuGh6HV4neeDiC/4n4gdEIhq6kDeeM5cTysch0EM9HPDKmRt7VigcsUFH4WaGwGBlHe9jqUR5
+x5J3NxLXxemhKuYudDcaYJOd4QIWhhGkz2DnbcvicsJ2xSW+0rGuogssRTjEXtdMDDFxB0OJUun
97aft5/TaD+luikUC3XYkwLC1eWBwfpWgwFme1aeiFduf6ExMup8uMl5JQ3mUGAX7ys1uzIDKCd8
WqL8MHbmoxWBPQ327TDwEUCntoIFnjwguW5KqIuJdoQwjYYvKmbYOu22qgxGplRmSe+3OtqZe2FG
aVpiCINVhY61Q5bPYy964q35ON+qV9g0nnXlSufK3ee74WLIzYWEvy6/ZhfuzBNRcCbESH7HdVyC
cp8PJ+MzcAayITH1wcxzma8kvr0bfoXvNNHIToixRQpXNeEo2BeE0WJgnrUvOttXvF0DExdDldht
noSgxqzVfGf0EMBkO1aEAQuGh9wXz0ZkE+4jW7bhwxFIIEH86hC2hSTg3ca3uE9QPBgC07Pc2iWY
c0omefCZWFc8KK+2TXxd4YsvYbF2z7Pv1tWRdjMk8qjZqY5C/Nlw65SZTz2YOfwI53yndSY7dsl+
epIPsGrma69ej0uZTimxxWQvtmQXd+nX+mqf6vagcaEl04D15P3GswjJzSB/iAmxm+sqaAlUUlfB
PnEKP276+XJd3a7PS7gHCjDZehnhShdiOdjqcSDxMevKquzpyKnEK9nHxTk5UPLPfaowbn24+KCK
DtTcgnI9Qe2SXiPBcO7P/XNKtLz6VgB02yEIIiX9SIkwyEKuxScb5IDK8VlgdurOQevA4gapyWTD
xkeUVAeNn4UbERTBLXFOzpEisyunIyrawy6B80nrpPs//mCLXwUn4cxgOY23xy2NxwPy1/N4tZx0
B51kd4B/xAoGArWF7L3d8/MyZCroY0cKSlRXTagEm9cSsheOGDVH7Sp+IHk88Id4bzy2+iNpbv1E
IOal8KTbVWBylNACsrOcAuyMaYF+wNMfJoxJNBzjqH5kflkopDeuR04hl6N8MwsoAdvZoxrJRHDK
Z/Wr+aDeZAHTw2fz+4TL0T9lzyD+jvpNFYDv8KvCzsgfU+J3klsK0h4pnwAXSZi5x6HSZmseGs5e
y31WRIoJL8eclyqntKlkuxDMDCHFDVsLeMFund6+ITZ9upBYt4fVK07ZCcU8w4HfL5h9Sho8fzR3
1DZExSuLrM+aZqd87Wf5PqZuxTrhj/qBDxPz7Y8XhK4PxZUGOJ6VbDKHdbSfw6zX52bxgygkPKnL
UfhMeMoCFPpTHPauaScPZG7lKKPtJEj92rm4+SdSru6XhYeIbpg7+4v3RIYRo9DZpm2yE7lGwzE8
1dZtndXVuw1rd+C/VncPQ1GPsNXXqBG6TYZAkKECN8yZi+MlZZNA9oEO8+q6J9Vfeszq0DpU+eaM
y5G/VFEWdV56tWn+8rL6nRcz3B7dwt2ycPxqGQHZRFtm25qMxFXYFoIGoXAr+7oPywiXARs0GhF2
8rW8K6/WJFD9Gue2h3UEQZi1mDXdhBxEz4bHasesJ37uVS6dZYwl+hKfIXkf4HN4cKxd52lwFBwt
F+/sm6ZhdCRYX4PuzN+D7X1xb4fNeXzJgz2e3adrP4IMNkdoBllx0Y0jfhSwUbo9HYBY2h0ue7+o
0eHfGCCZic4xSETnHARkXpPwO/wyftHA/oMYIJLeozrhmDs4NQ6jF4ydC0YWN2ru98GkcwwNSL9z
sSTguRA4jTHyezgI3J1QN/dMv32oMf5WVAaw/7yyA4FF4ZO4X2e51rgBNbQOrKOHNmK+cEqz13/Y
fJhmMMomvjf3psAMG04bONJgz78MQbqbYW+fZY4AGGXCghPSevVLT8Qo+JAAe7k341sIXGy+wAUT
SPlpJB6yqzzaY2yTioMv25xAVHfhZqh+eM0zR208zH5cFIgqfhx/Q973J+H3/vqbjBU11Kxa60Y6
E6QSaVabcyGxhF/3vhKneJA/rPiQCwUgPLnBwBpOdiIXROYIm1ZgASF2wtVBckOgsrlJWN7s8dYS
SbtfCFIMHPkpcklEpvZ2HT/G5/jcnazrLoLFMwKkQIbDImLtHXJMBNXzQSNn1H8oH1YvCYcoJt5D
4hyLjZzTnqgJq0N/Lv3pCMMA/4McYHca5+GoR7tFHH3zftqPbVzh9HH5uNg3Bk6oCvpHSm3X/Tm/
7593NyA97P4N7k0IrbRQsmtcQH9rHBf7y8Tmpkn51VRZNrVtXD92Hm+nspxTVwtRetp4G00qTHDJ
h3M3hc2HOHP3K9CtHwWsIVW+A43hBL7kj9xmwGjn/oXJI7FEkm53KRsHy5kQlfEdMifO6lM555zR
70GrvzslGtD82cVM8Jk9RotvF3+PbjQSDUTNtvxhc/fYYE/fyV7j9xiyfSLwpYEQ6D6s3q+3A/Uf
QWGLmeKJ9LgRFe9cR9vhotz2OtvdrkllTVj0wZ6JpLHkCyq4wUiCCI2se24dM0BDsTd9EG43Npri
LZ5yoHQYaXjtKcQxByv2krJrkHPOyvycWMkMIAXhfLTHkeDqiBD3GJvTAvdAscDRhmvrpjmLH/Nb
ql6ZSKiXn2e2925EgCwljlMRhDUOGPOMJYgSIWty5u+Oo9aRhiv/EeknZ4w6m8Z2bER5u+hOeuh2
AxLuR1sO1+zZmedIYG6zAa/3EHEk/tlDPMVroRmjQf5QeiD8nD0wXJi4McK1YksarMYe0jWEZWRy
COoa5bQfSgz2Y/5qubBjJ3QNrpKb2V2wSXvKASQDlqoknv3xbpW0P9ut33flFo1WlKlpnONn6Rr+
fYqdxMnEe4/i3XavFzbwe39z90DWxDTuoaXkX25oYibLPHzSouxeu6mPZNVuty/liddf0JHylRAf
75kHILp+eo0YhLdHD/EN4LB7ymVHKVAO20tNfhPQvbN5MlnO1c8incBwOHGAJozhaBxNhMQc4vwu
XK9LYg39pjsaj9uB/J7bRzhNrzjULJHshDQER8zzJ5wjpt8Vr1CAYF15qBZE8o38aThUJ7wQAa2M
L4v9kSRnS2pCD9EEvTUTd/4CvVMbtT7MhEfruoyw71hx0udk3pRr+ao/GhFHb28/4OeB9a0t6v9Z
Wec/smKz90b9EJLkIg5VA0R6eCqeezQZnt6XaH79/q8lGkX6yaQEh46uLpsW/ce/Nybv7+iqJIto
2ez9xaR8fm1MVoyf0P8yYKulAf5X1ZRf+5L3txTat0zqebQn84N/B4L0HVGqQXFGU/fWZFM0ZJRr
ze/gc2CTtlrQyvo2qV5y9XERO2D9vQtLmINKs1d3CaTzuOYSk0KS40Jb1V9s4vd7+I9X8F1fNO2Z
hWJ1XAFsbVRMF7uHAKFGNWw+r5HWFa7Z3mbj50ofnJ2VzxK+vl7A31rCf9oy/67s+K/UL/8DF7pE
Cv/PYXf2U9o9ZZe3K3v/wrdFrYk/mbIsod1DkXlf1jy0b3VH3qG7HflMWgs1TWd5/76oZXiTeY9a
tClaogkc/23dkVIkixm4kboL/kj/yqJW2DGqpGjo/IAbkdhj74M5TdCU3ChXqj2pCcO4IbR08ZQK
anqmcdpaoXSVHIBWkS94gNTaPsspmoDiGsM1q8xq9Gbe/klSV33fEmK8Xg6yFex0k3+hXPXd5TSX
WSC+5LDVbONIz9xogS0ah8Ur65ES1JLFT4LaTimE4lPlbE0JfXgDxwy6lZRx6LX/TAedemO2iMlk
8LLB7aDcxyu9mk7RzPDcw7WEdLUqfEIKvc/sDpkjqGjQO4cjEvjaBzlRISMxJiFYjSGDzyETOsvO
dZ2mniGJLXojFeN+3TTyrTFi2L1eZLDUgKhQwSPUZw2aPdXpDGN6Ls1mUG1JVGmblvV5fZEUAz6r
S1EtNDtYq/557QbLrgQx/6t+hlcK3n/04H6byJ16G9w2A0AK8H4izWErcwGkgdsaoydVyDYhj7Mu
FtqGNEkOQnyeqq9SA31vOXmoX18qGnDTu3aCrEpM/Nq4j8nNGX7W0CmZL1FbjugN0OTIy1nf75rT
rinRqKqaoVoL579YB1zdH65e2cEmgD4hKPpuGWxtMdRJ3nP1xZTRztmT1C2yS/DjUfZf+X4UfadL
ADOlSeBU38+RZGwZOtCwpxnrhaqyxiO9xLdjBddH9XkzZtK5bVb/RSQm70b63agshZ1gXeP2RE1X
diP/5viUIKqQN/pAHHtpK69RK/E0V+veeJ+Jy5Mm58ozmxZmA0tK6lu1QvsSvKaYfmnqqjpp2Vqf
SoQ2KGCLtEQBXhFOYi7nH3ME3B/TFSqCFr3AYNFXjSOumah/4YVeiaW/vwGsGeK7pkyzxPdtWxiS
DbXronOBzywuJHBUfYsJrjaET20512u/QyvT2aaYDLE4ln62Kuw5sTGcWjKXSOtT8u0CnIwL1VB7
kJs+pLWocCsgecGKQqam90jtDpNT7Zp9FV0bZ6kW5usZEFqgN+LdsK2X6yJPLu6opcNf3OD78ixb
R4PHHlttKCBGaf/YOzXePCBtEhQue4ZuaFK7UO7AT0CtDQpJfUHCj6P29ldsQ3+weoyIFAK6zPS5
G6b43XIvC6EGu8KITdc9rC2Nwus4y24hgAnolb/qu/vDAmS0HShoSCaobrzI+/uri0LserVrXU3U
IXXS9mY/hHQuaibAsKSQ5VgrqNVuxFA3oSvPlpcfb7tXI/5uAWkirkvibpGYs1AUeH8BYyx0IGaS
1k10KwHdWlGwGiFlLY0thnNL4xS+ymS3L2i0AxiwnFppsTSa0cCBX9LsXWz9SZwssiYG6qjK8IC2
7eqpeWo5QjHApZCqcIIVSKso9JoBpE6p2l50WAV7tBiTEnBntdyqZk6HOHCZm+pSoOGOKp43T1Zy
1+eC+TChvhWUdLh7Rt4BKLKwodqSrpU9DGb9yJokQ96RVV9URI1LJT8uXNuHLG3Hg1Q3HPIhsvOW
AtLN1+n7NwRh/23i6j8+SThr04392yBr//y3IEuht4vFDOaEyFzRQDD+FmQp8k/fBMpNBBehcTHZ
W7+dHLSfdAtEPqeD/fxAC+rvQdb+e0QfSCACkoRL0vpbzV3fm3yZjQQNgog9kWSOCd+TfdTIrUl9
nJHTnbaus0trbiWQTgVYisksx/tOmyaUhjrpZDXwkM94JaB5qtT9AskdMFqj62WkpdXmMZeWmR5p
wRyeak1vfgYbSItvO0oGOd58aDrHmLL04l8Aeaj+j/ftd+6Su4DQAavPfGkmocV3jqtrjLkWO0Fy
NGmlpJF15ND7XAOiobbsRKrfFfmXfPz094dV0CMx+D9FJUp9by2spdEuSmlJyFDBvajGEO9BPitW
19uyHRrU+eZO7//CBeydOG8s1Outvh1Tfj/mAk2K0gz7mCJJybjRaByDXbxt5c8/vjl5/6XvR2I2
EdoEjMu6/c4Wih1QDqHJAbETpePwapCMLio6YDjyyyQ8DKulHisAPmSxkfsjhy0OqOag9+ctWaIf
BQGNPGRDZxhVCxm+wyZVyPHM2Ugto5alJ1GrANosCuE0ipZWfdMoPUyFjQSiyP3xzUD58ce7kYho
0Js12YSIxbyfN2m8qPKlzjcHxN1WOmnDWR+GJHF0LYSdF0/VUtAq8WU0Fs+oiMBdoWq3n2FlNbJg
njXafOZJOsfxZZv9ThqBVQ1JOz2nKtgoWy1b895E84WFZwgxEJpRrUcbqDs0xNLrfcr7LYN4KaBU
a2Bx2MaSOTEBllKT3Kdq3ifNSuaNEgkzqV5gGgL4uM9vv091tk96C4csnU6vz2IWZorToEHIyKpm
gjhZo5RkddNKfV7zugDliv2oD5pi1qgALuPSuuaI+qW0bcuLujTJjBJ4NkpeCicGvK2DpbwUTbah
QlZJg0n8I1CAnORYbZ1GmeLFXbRZzU992i38OOrigwON78JJrM11uphUhcI5bdey5NHpmvJwV2WI
3UKGSPh+tcZDm8BekkuXndv+Ak+rpG/IoF9gJGjsqq2WjxeIITJoOeUK95mMdyku+GEtlOlTqzWi
eEolo+1vEJuYJXeIy+qOYKyOQM6uk69t/bx91baq2jywYhllS8NaAMIWVZtAkS9kVK+nfr2rzXqD
HkRf6drO+iFOAr0sFA2MdN4VzgrHJiz4A0poED100uSaMPtHiNbTWFUlyHTZ0Opufp8tq+z3lwHv
m3KGsrMeOhNQF4ZWOLOgzQ9yvHYH6HmrKuBbLBPdgNbfUSxrg6t60/p7zm5wpfZxIr+k8WLNNvZY
ea4zUH8QWMgKMWgxjU9kfujtl+qZ5o6MB10mbUXNNa9FamiE8lBkI0jvLtPUdseKpwYFdFWVqxen
zRwHRSuS1zc7HaLZsUbDbDfSU9YCmdZ3063vRnx+teeX3bTXvYyVN3eDH++mv9+dgKHAwvm/K0AL
xYAEmbNZguU1SaN7SyJm3JuVQo6tiosAD1gvWkQ4emE9gC3b/irOl/5gBHVjh/kbOudxlW29b/Y3
cfBMMmxODaZyk41rGJa/mvk6IW7NkbUes9MydngmWX5pRrpirAHBXtDgqgY6I06mu3Vbw5a02I9N
zB57vzOXXNPeck0G0NRxqt+Zy39MTNYb3LH8evNmEac2iBDmRHudn3IQIHlp92kDtWN9u4b/H4D9
L3mngvhBnqu+PGXd89sQ7PUb32IwQTd/IpNlGqwajT8UiR/7luna39q5m/ZDtiLrEo3zv0dhkvwT
n5TQmybhY+raXmb8NX/LWxyLDA51EE/oCl/+O6mu16TBP9bOnmFDOMziwIGgxT7Yd4FEvcq5uJqg
6JpqkD6meomq/QBDAFoP3UYT1WK2HjBlhwxr+wEFb/G+g9Mo6jMdsk+r3VEf288xHEtO1xYmpUti
ui91L0IvhBjzXHlzKVX2rCmp308CJc9so6PlItJ5JBf64zgm0EHN3WJ9KsqLeYayXX8WsgS4d9ya
9E8vMmCcpTD187zqur+alCvWsUp9JkaGSR9hyk9GL233b57hzbcJeIvDeh/WfZsWODag9tjTf+Yr
MOHNNu/KBLb0WJbcfmrpYzUUquWXqfEgg2rdJbnQ3r7tzBQCULjXkf8dG2l67tBZf/6f81PT/4+/
Yz0G0F//BaCWV3KTP99S5/oyPMMI1b2Drrx+6duukkkSa0TdBMAmsu8AZH7bVBJ7igVNFsl8PV7s
bea/nmxUBbl4csQcsEUWO4xpv+8plUKKJiLtB2JF2uEwf0suns9/Z5AR/GMrGYZE/kJTyKa9dxKC
JsjaqMDVXSoTfrIHEzU44zSoPXoEy0Ir8dAsn1U4bNClntiCdgKTvW4vF1gXwlIiX+Q160KnQ9XI
ondJTP3U98gAQfC8wl6+gRp+UOUNVCKcjMbXQjFnWNmqyipPmjzQa1NqgGNR7KGrYFC7Zzg/ZGRW
BcvwyapBomjEXeuMcVpSe0/m6Vq97JDzZY3pFValfH0sce52nLVbvGcbNpoJR9X062nrUSCfG+UR
zuSpRSNqXOgX3TZSc+vSfV6J5s+qksBbXfdG/6ioLXQUaCV0dL7HKiBMVAkFWrYRw7VFTeKcJkha
Ayl7IohhrgjKbU1y/llHB1VwJLWrD2oroAYvpHVWuZuZmZ+GZagBRwBRBYgMzph+lFmAnHzWtOZk
WSKa42LTIGUHmwj527ZOQ6UrafSyNk0GILHKyQPIOprMxHEvF5WlQYm+UKqrQt90mhSZbkDsg/ax
7xWZxrdxrY/GRqAHYUVd04mDNk3rNVbtSbPcAATK14b+E7HSaYSb5elGNJsWEDUp+ccWMg36TpIV
AYZEixfDtuI+T+zRMLmJRl2Ll2LU1POiLcV1MqnKL3DAKCNwQFNDnAK2Pd2tx8rqzmtSSQc5m2Qq
W+UohVYllS7axcttrU7m6KFkAgdAIRE/TXOqCzY5+v7mUtNFC6/c7vnT4mQKavaxlRrrgy4PoubB
k6IcjHHUYfHILISTW8IEmhc1Cxl4ofzAAkeiFXwiEtGmUEylJ8QXCyR2rDWWO3RF110Vy6W7gZh2
O8rNZtJIkdXT6ML83poRcFPpQyWXEstfk+iBm2ed/jetbUFcxaAGnURInkRoInJayWbpUdWF6Skj
90DX4zLMuV+2yVIjOK8OtJ9qiUG2nfAFIunG6NAn2EqV08O4nJNC6EE4XYAII35cDHdFMsTnOV/h
yUgsNaNnyUwrcAd1RnsOnAu0Mxi5btnpuG0ofcAJcdNbF9JpprEAMmcN1buGeArudZA7dUFGuxao
Ygo9I0BTyoGrgvvxyrwIBuRJrTpcq8jrCl6zzBNJ+kXMnlN5S2kMEZvpbAl9cqCIBfJEFnBveg3H
F4XitasOtao0UV8bVetrlZTTXHVJlIsjiVNOq8+onNd4Fl3OSPJtTj5Ctec87uivzdQK5fG0F29B
6YuIGinCcqqUfGYRX0Q4I+TWklR4iIwBMm7ZmHT73+asmufL/dA9Pw94q/8CF0Vw9SZi+APm8haW
se5tzPf6+V+Lm/JPnAwIqmgDMEkLqb97J4qbex59JwUVOTjtlGC/eSeKmzvL6O6dIIsD/s2Xfo34
4B9TCR9Viv9wie0J6r8T8e2J7H8EfCS4Se4xsoEr1Enlv+Ze3kQ2hloJs9TEaMh3jXqWjCrHDsq3
bybjn4RPfxiEkx/NB7pKLQe+sj3ofXtKGtGaFshMdlgqQTtonQTjXbvG0Y9H2RMn725lLxWRLWcy
GYIg+/0oudkLNU0OnTu0sXhc9OwhRXDTzyah9GtRkMIfD7f/3B+Go/TM1JG3JNn3frgYqTLqI0vn
0nHwNBp94Sad1eCTVgk5Ho0OJnTyDj8e87uj3V52QTqGk6ZEVYJD5x6nvnla9RCLEOfAlBGXU4nC
fGKRw+loTxuUyd0mEKPUqkNYYtco1/rV+fHo3x12X0ffC+AU1OGrpVvk/ejTKhVxVTK61cJrMs9T
5U6N2DupOSR/caN/HErSWC+y/n/ZO4/euJU2bf+VD7PnC+Yit2x2K1myLQfZ3hCOzCwWU7H46+fi
eZPV1ljjAWbxAQMcnIVkdTWLFZ5wh32F76vn8VAlWl/ISEUgaJWROA3lPdfWiBv3ZMxzFbnwcXS/
N7MIEEPa6YHncl7+9fufZhUj42wcy6hLm3719UFxwV6XrsjflE4RdvsVN3yK7FyDU1eeA5Qw0rgj
BXP7CZsw/LWCAiuZqqmCW4VC3Xs3jArgbaYuf2DP4BHGdeLDqpAPQKrGPmXIg1RuBCh+8FB06GXW
0hfsx/GD2TBM9Jds+YRHbvk2o9zr0TZEteWQZdPes2lGHypkhsQXxuurlqcoRwKjha3/oogCFHnC
LZswYsxC4rZZ+eC2K2t7D7TB+Zptw+wfl7hsRn7qritaAm78Y5Vc9IdQjaZKlRpzYJhdmN2IipZ/
v8TRLbKr+edsHuL3EzJzP9A5WhB2wR70G1qiyrnS1UiNiKZT+64kgGxoeXd4yg3z9q7c0A81gfHf
FYNEE6TLwtU/TGIXOcgd8AVV5JivrlmcMm0DXQFZ9drqDo3BPeiohAOgcSookORUp+Y0iBYqeViB
rOhFrNN66DbC4DSYQgGANNzdnmwC7M+UPWYkPsPChrGmQ+tmjqN2QMZrMl97JCK+20A4bpe6UvOF
PajiA3Wr8q2tqZeg0R6Eb7fJ03M6A/r4FpXao5gUxjbBgwXzGr3S4yTsvE1y3LRo6BbFSxAK9jWx
uY/OkWVZaAcP0YpBbRAsFOBCFNQSy5tQtTFz1oBId8igF8QyZtRrL1XbhHeON45QD+Iq/ha3zfia
+7vsL2y3IDSQzaBurWIrgLE3WwfZrd+q99mMgeCRZ8rio646wryx6srPfV/7RCJqDW5qbxqyk2OW
AYRG168v3XERJBGO3x7tMne3ywKnRRTpFUhpJATqywl91G+mpahO7I9UBeJAza4CosP1BwK3COUS
QH0e22F5sOxhQwC4I4ZOOJNHALVOH36IAuWaZBkI+Q6VWNwH0VfwbHqnaU+lnCCH90N0kRfl8mWO
Ju9+sJHYK+W2/JimERKgdkY/VUQrr93ZGbsXvz/AzuDY+04ngefApu5OnQWR6MfHSj9v0pt8g6qf
ov4+xokysI3id13uJvFMQRgxrDFgOmZUOLo3vfqqvZuxaQ8qvgviF2v7UlcqNd4tqtYQLBrXOq1j
c/HXt/zfSPn/f4uibG7+/zrRv/i8ff5/RIVl/yiU2v/o3y3MkJLmP/BeXPL/TPRpRrpcTKTsfki6
/6iF6fyNCIqalqB76Tik4v8KpUBMEnoRZhFJ2aGz19X+QH/d28OYnyICF5QaMlYEezsizeNMeLy6
upGDKOtzoFFBAwl2xlDqboEGEwPQyDyxXluZ1zWHHA+FEYflXPMjEQbD5QBua03RJPMQOIO3ezsu
bn0TKDKwE37HCwZd3jYm87pWL0fPAB4puhzG9kq7JqXTT+Iwr5b1crSxqMoaC5su05VBddGNSOZl
fYh00eTOnO2iQ3KrMdso/974/L9F+x+0yn63aK/Q1Hu0XPd//vflGnogFF3iezBalOGjvRf/92Kv
j4YwmgcUrFAEFhR7WUr/7LjHfwPw6AexG8T2/uf/rkshp2IH4COByaGbuv/ZnyzX8/g1EETLLkkG
4BJMaX5xb9kqYSrlukc0StEvXEa3vCmq0cku12jx4IZJiZif2+XIRyU/zdAT+cB5dLcPTd5BNYxQ
nZrqWUGsU1tZ1n5mH/25JNHvKvNW+wvXzWJj6Pf7sc4fE5AS6rCkHZRvwdEE+6b9Kbhb2tEJajps
aaFbfaKEg3/hsJ4ItcIHR039XZFX+pl75skxnb1OH7ouint7pvLTmIFVIybWCkhqvvES4a3qO4jH
/MHqa+uuVv19OET+M2Pun/nT4UPVnnCZ6ByxTfTCor178GjMmaBk9EFz+j2VnSSbKhxajedC9OjW
5g3q+vKZrO6pEYGLkOpy5lHcPHuL2ozb0BQS+plWqI3aqroJBQpxtvL0e9sa57/fi2CinxZDe2K8
HRVIlsrpSsp6Nt7YVGO0OQoWmpffFERWhIPFHdqw5ZVnu/qZZOeJd0gvBpErl3QpAMr+eD6HMR7L
cnXhWNQYJcoVkyWruS3b2UrCLrj0ouLN7xfqeZLMCyQL+UtUHMkk/xzDYcyaR2jvmrR0w3c4qMfX
wWb+0U74L+fwqUFCsPl4jqDWSvXz8VO51gqvYCT03LLdGHDUxH3JJqPo6vcP8+vsCdYEIug7jA3z
k7M+kqp7ZdOtMkR0A8Js4dAu5UsvlG5+mik706+tZAGSoRrbNXgmoTsfm2OVxicK/5yewY6WPnvG
tmo7VQxbuizGOix5P71zioXEa3QUQXsHl7Jjop85Z85ndh+VUg1nM9c/r+9svWz1lgkoDRtYwC5r
Uz/M9tpx5OTb6fdT+8tAnGQcoAglOgjQ/9Kim6xwkIUItnQSFI51gcWL29rq5Z+PQn8ypHWBwrAd
7ZvxpyNMIFlNraaw6WU75lONxQSN47xwwj/cZmT3AhF7sm929D7Q43EWFfZ5JbMtDeaw/uZzph73
PsBLO2znm84LxAF47pQ/87LOWzKsih3QT7K/o3DsMDyrL0TkYTkayUsauheIuifIq4sRbprrXY4W
CJgqRriX7NB7bpn8sjj9kEYilUAuwHDfI4+f15/NaFnoo6ZKePkLXXvofEeSVkLULf4x92WJ6IHB
+u/3r/P8xqXMhzOBA+Y5QIkN3sTjYUUXL9rltEuzaDDh0R+8LZuR0DZqPTSdtMo/BaczXuADTUcW
jt1/fhthwaBtlVk2NTHlpJinyMssrqtntsL5jSAoprpgD8FS0S6398rqo0W6OOxpaixpX5rgZi0F
Cqym2y4s21qPxVpuz9x4v8wi43msG04Xm6DpvPxmYfhMhoy/s1fEaHUM8ZonotAoXZYT18Uzi/SX
jc5oxHg24HUCNee8bTj7azuVwPLTUdj11TBFUESLdXhGauupZwopmbILPbqh54jFHlHtwEJhMiV1
EV87W8qvPjrVY0Jy+5wr4tNjgSxgz+HTdV4yxaEAoGITinSxsfRVeixvKRiX19uCSfPvF/yTk7dz
3QDBOATTRNE/L41cIOAdbkyem1f9DRhtZIdEO/7pKbm/IjbVXqrcLb7Ogkt3DGI9VzVSYGKRb5eu
r67bvOqeeUVPLfOfRzl7lrAF2r07W+C456KkVTFZxptxcS5yGM+QBN79fu7OXWook+yPReoJvNcD
yHq2rwbLzxbOLyjB4aTf9X1V4uUuvZu6NPXJqegO8lv3FNWjfT141pwCDUPnz53RRqhxfsiX+pl6
8D7iz9HtX9+IOAxcyr50nLN4oqh7IUzLyhHj0p4sxxletNIRp1F3xWGw52+2Htz3v5+G/er5ZcwA
uBoZFxX+vdjw8xKa226Ta+uIdPVcNGp0gN5gY7UXjZit97h/3VOk1rdTs4rL3w/85DaBR0lwTkOG
C+PxwMWQwTFrKUN5avEuHcSPj+WMC0tT2uKZrGHPCn59xn8PdZY1RN3WlHrjGedCry+Kwrl3ZzRJ
ii6Acu+1l9Fob28Uwvwn6Un5zEt9co8C7N3dEGjciLPBZTx6gIh5qXhkA23FHO7C0HNN/yez+a9R
zuFwKjdhoRch0s1b1ht/LpC0QBUf7Vr/OefwJx9oP7I5ESg47UaEP6+YZtOWInLixbnxctEJIT8J
7HGeSRSeXJdhsEvwxgQy54mCBfAyyCumbQ3C7jr2NnG9ZDp/WGPhf6a23F2TzwcXkfLdZ6by6ZEj
Ok9OyI48ZzUVUWdrmtxocOjaMUjHYAAd2qV1CmZZXK/0G9IwLLeTHpb66+/f4lNTS8hLkMiW2OE8
j6d2K20AzNbC0F4p3mydL2nRrPkzJ99TO+/nUc6OGSNGbXvjRgG4d/DOsWj5K2eEzbfG8zP+xM89
0NnVMaEyLyJAxGknFhznVYV04zQ/B1B96uqAFIAwCekl0MH99z+H8Z09yt7lgYzq4hSAEk4v6Ian
DhSIKtkiXNB//56enMGfBjy7OmxvsIOJ5lmqwqb52mFvmtYZ3pGjnr3D74d6agYpXyGMTsuOaOLs
ZSloe/Macy0uw+B9FcNirga9Ts9c8U89ENUUOgcQ3nxf7L//aQbV6BcKG1rENfx4PZDuZuBa4hb2
Z1Qcf/9ATw7lAuT0Sczpk58tiaGw86KXFYqj3a4l1eIDIQB7XwLMmp6JZJ+cO0o3eBbvaOHzdQG+
fBtICkQ64YJ2sHvV7+DFf6h0/7erDfutjSUlV/ZOoCaIfTx3UVyHHgrpwLChh5wcL+pfGEnv9PfT
9vSz/HuUs/DI1CN5jMUbMkPFKZ/jpVdiGvY/GgXmIeVEn5T4fB1kkV2uC2efVJuAB7G6iVNjl/Ln
z4KQdrjDMVgJf/FKf1pt9ZJt/tbyLGTKfhK7ecvZ7j1XnXlioVF05dYFXgLk97xRMQJHnCvdO2lc
VXGfDCssEnweArRksiyPn9mnv462F4FArJByk3qeG5Vv2P/MdUaP2CcPKU8h1FFFFKlt68qWwbNN
vl+XQ+DHFO1pEtHm41U9XnSOW0bGxkUqtYYW/W4jkHjOacP//kU98VAAFPZwFEjPXkB/PArQBACp
lB1TOakGyRTRe0MC3ARjWBXVdf3H6yKkVE6dgmIaqPHzYv3SKkIK2CupLO3gGwUuPE9Mt+rnyjF/
fe/HAWHoEVVAEsQpkzrWWezZA0M3PU7HoElMrb9knQqVODrCss1VHZvJqCQafa9+8I3wMd5ePNBl
S+tC/6zcjFyCXIDf3FP0dsuTJDlXp9ipbfgQWRQjYMoy6XAAskWByue4wIBaFmfwLv709ezUZED2
4H6RfzjPnfMB4uA0eOQLgBUFJP1gyQ9Y/uErtNadvP/9aOe3bOSQL1FUhUoEFZ+Gz+PFwBvbyHvg
5Ha0nUGetlb9cVaFbNKcv4OCG61Z9Ye7ijFjN8LxGTsGBj2vYM1jXsqm82P4ulsc3fTa80BhRJ5V
pfXcgdv9/SOe7yo4LntH0ws9qjnUkM6O8iAuVxXXOqOgUwgKEXbofxzCxX3mlP11Jnfq5M70Yx5p
154NY0U4M8upyFKrEapKw6YX3wEkIMkXZP2noJ4dnf7pgwF/2//jjt+9w882MpVgTa3YRW970sNl
P3aIxekxemb69u3DIvh5Z5HO8fE7dIt24E6zeLxIxkGPHV0gedRY2OA5YIeWwlCJ4OW+dCGMnXJl
r9DxTDZ/APah02J265fN0EYAgb0VZHSxeWUiTNwhECyL6Y2q6uwzJDNcuwdrQn438OWHrc7h7jmY
3Uj/0nHxEU78KvMQ9mrj7M5piczDsNWvCHQb1DqovLwvNjUdYdtVb9zIHu8tN1ZdsjmImNxAUdw9
ugKUDFZiq+LSYPGGy4jjmLtODAHcw7Bs3wbTrC+8rPSvbGC+eIOJKnhY8hiB3kyZO8tV33vXKnvM
7TakV7PC+dZWCqqqM1afHBOPN/0oGkQ0Ha5VC5/St96MT5jwOlQu+SbJEEFl9APzBXRxXiazb6Y3
CHVItLcX07npWnUOev3KEmsCOa1C/j6PcoSM6x1gbG9thBPqtgRWguAIEmeTv12Guo1usNBGuLjx
BExMy0eWNpi2u3aU1VEE84Ah0Ig8sBmUjZx0Z+OiuMzYHOFqikQXaDi8ghCnqI7+iHFCaWXjjsv2
qkNcd/ZHgSfi+8qnIgKNMDjUwYiScl/F88kqCu+77y7ucqBvX7SgjnEWGmSPyVnuTpdVQbz7fuoF
Im0A4veZ6vIc6+5K6+IAgXBrD21OJfKUhS1Y+6gsAvHgeY0GZx4r+72WvvigCx10ibScuE37yJGf
m6qD21+jiPSjmZzuBvpkPr+1nEbCVxvAOUo6XZIWY56E0Yg6EgT/Xn9vN1E4r8acP0y9wQ1fCuPE
2TUfO1Kc3HDZxDU9dPsT/SvaY5WeGudWebOLwnAz9JdZjj3ZESg5Tl6ehKHstpkT3uR2Wy3oABRL
/1Jx6AQXog1K+9syt2V/6mIlHmqvsK4Hd9rK4xzl7YO7VvdOYWRq5Dx+cI0r2mS0tJiTVlY9MprT
hlzpusj46+ZM9SsD4gcgRlOgeengtaktN1sTxAr8g283k3k9jJCqOc36UKcUPWFnqq7MYUJ2ut2h
/SVAfbyzQh3AJ61CFcgFJyPnL8tP32AW0m9Fe+rKGIk6udU2WPN11Aetxv5uh8sBEw8hUWKKFZVN
WoGyrw+Se9fcVn0Jx+BeksZQa1nzrF7fefPqsI90L8dD1SCWdGhbZYp7LkisXF1Xb8FRwDao7kPI
pexsDWE6R/zFbxaJjWBl4Rsy4X0+H5gOdzqsQT6i1DlFsLPjWmDti2DE+F7pSKFCP8ZW/qmz6867
FLjkoURS5RZ6GtE0vrTgpO783FGDkvJzY8OaiPo2O5R2Sc8EINm2pLEUMoJnPC18MBxTBFVxmhfH
MMqNlUJQhEda1ipG6AHC4slnr86ptrsKzVQT9a9gb/n+qVib7VUebwAws3Dp6DOthlTLU3n4rc2G
0TtYAk4nmkuZ55zwTALeEimNulKfm7I7egiR9GlkW250LMZ6e2/lFkbwlhcb7yjKKncS3azFy7Kv
ui2Jhq6H/Wy7L4M102U641RuUgnuDNVU4EUQe7fSSyOt6ytMfIV1HZVO/g1sb61xsXS3KN1woUd6
lGWN6FFXaeTIh2z7oqva9g59Fy0fl82txYVfOTRZLDnmn0P0XPy0lblNu7UA54CfIwa2RxxAi4dw
sBScaaW1daTFb5Un4/nrhQ6EVRzw8/VQiFxliIT0ZiuczTxlbsy0Ld1hyOlSJbHw6uUIEhdFmT73
WndFuzVaq7QM10pcCe3o8Ja7nRotawDaiI3GTH2y21K8qE1p4kM8WTPyH7FYdepDDnoocog6F5NX
rhsKNFkVYry3mB82YIniaon6ej0tRR6+iOuSK2sJehvN5Wh1XrmqN/jLDNtYcMoW4sfs1PEdoZPn
XxblHHwMw2lDPxt+CE2vtYqrS7+HrnyYZcc5Iivf+d7rckFasw36jw3UDB5KGykT3+SILa3C2d3z
JhwJI5wm+8uJq+M1ZHGXC0Ju2F4PW+MhSZmJODsABY9eZPRtvlm1FAAjHa39pFLTiFKsysBYOtJ4
qOfPAtvquJhyONbKdo7O5vAEvQd68oBM1IiFzeQ31UWxYMleyKoKToWyWvugtFy/SVlxBkWhGYt0
bsQwnXy/K6q0y1cNjLYVfpPQIIrNwXZH3CMjqCFAvVgNnzw+0QVfkGFsCUbMm47FMFof7cH3Pumm
pAq8tC2GZX5b4/Y2jXV94dBgvgSmOOBvBK+EFdWi+pPYOMS+cIIqxxuuH7LvyvJXvBkCLWEZDX6g
0CgtpvFUU+hwYYqV88vIaUKVCGlRy6ByN2KPYfwmQmDGW7FdKPLVS0cswd9N5Yah8NB6NXrBnlbz
KfD1+mXLOKzvQreY32VbXc6nuC70J19s9Yt6amyMNctdYWDq8va7NXM2HvppKuLXMtSwSaPSwmnY
MWOLMng7aXnwxrWIMMssuN8WS/EC4zbWHibMtUDSHT4aQlxdpfD2kVuJpyOTjfhxbXhE7eS9nVRr
Y28JDIPwaxCtnnejhISy03ddj/2pF23xdWEb1Mdq3UTywBYry0OzWnOUbBgDo/K+eMXISZB7FSoa
jrwr8MB2k5oKQ0wIUeYx2UQcmMvBSPskB9k6BxHrYf7gZpz0AFxrB4unUQcuqGlT4bjpu2N9J7uN
hn0ii6I3RxQUNMq1eeOp15sKthqpz1EW1RfhlqX8Nq1WmFF+FOXcXPg6XLbxHTlls8k7LabZqk/d
bG85zCaV+1X3GrUBbNNPSwDg1zni46mh0KFCMlB5weo7wOSO+ZPz0e43FdoHGVrh2KQTJLbyW9kU
bv1BIIWAvNs0BpqjiIDNZ6cNsjv1bWjQzu3KIQNpXYOxLvN26l9mblNde3yBcD/iqy3JRr/5znk9
5Uehhn4+4CS+IbzQUoZCyU1JjC9KXXyH7pYBanZX9cbGHt47+cEWXHR0GpoTIGdO1mnmJykb2L1t
aetwqS680MTj4MsPXU8gdDv4boXffZsPH30+2zpGRW9deGpa9IXVTpNMo4GgNGnnoI6OWbvq1001
+eHNqmvrw+JwS578XDjweDd0NI66RV4gPqkqWAf6Sfn0Zkeiz+hRtJU5tNDBllOzVfm1nSunu5pl
v27vhgE3Pjh3fh89wE8cUAyRovy8gAXc0GKbuP02bPLiU41du3fQM9XRg95M9GZtMI48MIM4ARfY
EWenfMXu+uC5WYQtTNk5KGm7S3wP/QHMOUjv4MYqLZz3ZBGuCT3H4iNaFN7Hqupk8bbqEWfCNHyr
XhYYI/IEqpyuB6M1pkl4SiLcFjcVISPNro+iWd324FKvwEDDcSR8tjnyu5PtD9GrzozND6dujUBP
Y5ztZEHIjNDZQxov9Sux3jei775wIrpv284xyJq52ZBfbF5ViQTURUjDdQv1oeum4seOsvAv2tqd
vxlrlPgxFRHlzaw3/aVBiQf/i8hvfsSSez+hUAMdYqin5dXq11GTBNLJvlduOJG79CGhuzJb/X2N
uM6OslAD8lZInB1my+VmllMzksNlznDddQVhIRbtoj813Agnq6ZelHpO5WFrFns9ZmakPLtfbr18
kFvwkG0GAfUm/xxoD03mdn9wP5zGOPUNxqaqx/0k03wytJuXjljLl0M0f0P8BkupyFS3MMB5gHIc
ohxn4EyOrwr2+tter+WPrAzc+aoI5w6a7axOIZ6TyKF3sCQOXIUjEooLuvuhsE5VnbtEyGprv8B+
UQ+V5b9ZSYQK9AiJjpIeKKdITFf7F+hroKhvj1uKOo5C7jfErJc6V2inxOPkMkuJinBRZfetjmx0
cVC+exFl1tVWRZgymNV569v5+mKrBwTlJxPdRoVQJ9fE8fuYBuRNTIxwGEW3mmS2tfW2LzvrY+vX
3Rush7EEgwL5dnD18nqJWgjLWVx+6pBkIgndEINJ1orsdX9tQwoJdLsuiO8vSpguCQeWeMijUb9p
dyGBzN2WOz9osUZRA0GVBUE6DNq329pdOnPfAliZthfuEi4HPbCzUf03kCdsZKEIfXZtqMp/KFWD
m5dsqw8bN8jRwowZ5q3CFipbo1u4IyUuCOytAMNvHguW5ZtRcB+iQ+Zfa1NOVwUVbGjY9gs0IW9E
h9GKMFgT+NkE38THvqCg1BeHCDzW+BknIBfcB5sU+1LItb6ABex+3ECmUwFsqvddVyOlE+ZYe2/F
tpyGNbqBS929M1bY8d2RhaxNONxkfnxt0Y35YZZRXeml/BC3fnHn2VZ76H2IVX2JSdLaBNZDYXvq
hRmC7m0U+NM9DgcmPC1+BplY6Z3FDLv5aLMUvW3xTl4tPi6km8lm7CvaTPJhmCnrbk1XQRWzosQs
eEmThJaGtqsdfyxVJYqTv2bloRhjBPLbIbrc8ipPjZYYRYC4v2nGdvsRRZZ3WauGkLp2yxRe7uWm
7U9hH1r3TVxnl24+4SBQFuVl2VOOgB8LW9tZ81dyCsZXfuOUb8syhC6yzPUt5HfrirrEemlEz1m2
mO8zSI1Tm61OElTh/IF6FPqPc717TI/116zOt2tJ2/FFE8jPHbEXmQVctKr3/XRcTHmjW0gwVt7K
t8B+3esO0vNRZVQcEhOGzHGEAbLfq+VUEVI2h8y3Gi8JqDqdKpL6ZGTLXAHFeo0hdnzjL8BeD36I
W8a2dSzgrtbusQiXMO1pzF7bXWddg66/XhqdXfmhxHC+Dt77mWe92iJnTfDLxXDELmzW47bKhxCa
8p0I3XsODPG9rXzuhjD3Xok6+zH548PMM3wm/ZDDoUVF+dPaxEWTIMIXHoO6Gt+4WztdNxtWvJ6t
XzVQw9k3HKqJUVkF2jj0XgHHIOzyJ/2xXEpEeTYy4HXOSvSAPDIR7iXPKQ4tfDMvIdGXGau8xUfc
M/jUA2KPEPSax373MZygQyPDs102veLKLtcaeowsh3W4GOxxwUzO6hBG6mSYkow690su7fXI1w8G
KMtUFdI5m3GR91Vj4c9E7eF+1QFRazQ07k0oKdwm6M16H/qglRuC9KH7BUQ2hvJ+PGan2pcIH21z
WN2tedxh3UelIsMxOtd5qnhbuC1xRKA436ipZcP30VeHI7Zm64XBBSpPbnOB/CZmWaKuibeysbY5
QHaVw6T0O0qyuqDaU8RWG2NG3fsqqS1t+ye/LSgUB0MFAa1thgqJ/N6bnau6g/l32AImL7HManET
Fwsm3bVdLDIN+0a8sjKkUA5qs2Cm15FnPlqVawq0vsLMTRor9x6klTsyoTcBSQ5lpQlavx3oW+QB
MNiunDb+Nkhr/BJO0/SqQfFyRJTLz/N04dT+2lllVKfcba13moZYsTDB2uFXUgl3PJah9N91vcXR
BqayxG7JigYuJmLL/namjGIO9aTr/rSQEsXpaBp499UYjm+6RZa4nYDHwPvAryeWAn27z41rKixw
2kFgeKSnFcu+coLxZXSHXTEM/ih4PRk/u51GB6ZJR9MpS9ay0ndx0DsWZ3o+U3AKVf9OTIa6MYy9
7MEP6pX7djBlnvqEYj/moUY5SrZL/1nWi2qvVlg74Lx15opby9uTZoSGI0w0ZCZBE/uYOyduZwgp
EWMQWKBkSn3sl4hnaA1V03ihcpRw0jJ7bt7jQRAhVIad1dr3+CQ5dXS7dE10v6klHk5tldUh1Z3B
rKlYycVTgc6nfaUWYmwAB4M+VYhUwtwbpgrziXnhiCw7YP0pYI9VXMRdFKKv1Qx2eyHtEefXLPjo
Ba1bHIMmr+qjpgyLm9yCiPTBmGHZLuc2n6Zjw7n9PlRe9j2vuHkOJlTdfVSWY/HCJaiDNrR3aqj5
NNG3ntbkcszFhDv7lhfZPXqoEa5FrovWqgT72R6t0svQ4yDdetcsGZVsFmBF2hflYXEE6SX7xKJQ
jE5OXi9rsmuBsDtd49WnKIuX200OJGTxMlJA6qNWqKS0O6CULgWk6DD2dkT22IrZfSsja85/VFVd
40DTtO545VB0u+1M3s9v7E36/YUl2VKkIQo07LHzmYxTVNq6p0IiYQ6jOckFYntLEKTl1qOVsXZx
GR28TFs3gmzlW0UDB4e4zcCVcoaqs1MDPORO1V312VljdBFUWZiX7mo4AGfkaKE6bR2G7JkfTHdz
IboyLbzGYkUWrfN2mUUuLqbZLH4KpM+vkqYHoXvw86zYKYukZNeqc3jxEBB1P4WJk/kztw/iLP67
iQ5Q/XpQY6duERmRoX8o3KbZCN8ausCRp7MfyqDXckQFVZZJ1vY2JNe2n5u9oD2bd9HUWFjscNZR
rw1FTZ5D5/qVnBubwFg1q5eo2NUqnXJ8d49xqJsMQnEgUHUJygC4TRbG40XX1yPgdaD0LsisftQz
6t56wxjOVDPShWLiHE38JdiiQ7u1df/KIALi3NqmQwo5XiZJVtIOs01t3KvnixDwNamoVsxT5uWt
uFqXuMO5jbKr9WAoD+KFoYkOT4EEhdahsaJc+/2KcnaAkdJKQ+AmNqJarylkLtOrcQSMe+TId5c3
wRiRVx1nFyEXTS2zrMILWaI187ZqAlioc2Np/Toznp3/GKTdWtcFoLD+OloDsH0cLGp4o+PFBZnW
I1z7RRZej3VOB7dlbg9O6VvBRUBnqLsaiXLR7e6csN95t22p7kpqfrJN4r5YHHmwW7pITrL2s5b2
Ydpkjx1uS8P6B8LZ65c6IFM7kI6tlOlsM4aNf730zdpcUZ6Z4ncN/EEgpHVrbRZC6nEWqiUhF7Qo
lTejM4bv4rX21pfbaIn4vmwg7qZOiUZldjn7hcnpDaP6NV+ZOKiD40oi3X6gft7gB1f4o9Umyqki
Ym3Y2kF9F7agqvoL2pXeduEEzlBfSpdqEeooyiKFDDQ0bnJLs4bEeR3dJlwOxhGZLtEFlbroCynM
0RaDJa51lllWn3jG6xFmJwTM2/fQg/WMFM66EG1bXOXWvXbLwqpReZTW+g7gcVVgc1y1U2sdBhNL
fYHEi4xftRUE/JtMxmV+E5LkQ0meF9zdPToFZar6ZYCwPFCzqS+tZpj6e7pTmXsKujpY7prQlTTi
41n10XWdAajdknnsou5lP0mhPncOza43prFVG3DdrVbf/70t/H8sxf9wfm+/cDUOn783j3mKdKn/
QasN/oaoBGIjQE35H7SSf/IUd1otZyAO7mgbBoK+7L95it7f4M2iWIdoAnknOO1/0Wrd+G8+/Nco
Qq+U/jYqNn/CU0QW73HndOfVwqwJ94/iq4C2eNw59Yt2LIWYBqqka1WlW9BsH4as/U/2zmQ5biNd
27dyovdwAIl5cRYHNXMUSZEaNhkSJSXmGUgAV/8/gOz+JXW3Hd63I6xwyBKrUAVk5veO7UMwCdLm
qkEy8six+zr7dv1SCmPOj0oL7T/4cUywlV15VnyY10qB/QLueWxI7aE3TxbunbUO8WYWFm/HFI1h
pDp3qQ8TTNmLmbUnH/qw3PejjbDBxbFIz57ddygXKqOpjuBC1D45PknkCKmqybxRqa0p62KuTPdT
lhjWMQkCGp2tqiO6OxW3S9kO5dmFMzT22inSeDdiwgAIMarmq9PZXR+5xVSX173jkGKJsMIJTwaA
luDYUjjVk7ClUBdNi0p+QC3b37LvyeoiEc5a8L390B5te+jnHfEEw0IHshXQdFLCJK4TKYt8lXnW
cLaBA7PLNKQBsnJM7Z8nb8jJpJhKl5zIKreAahWM535EsH+VeWPPGDh3WbNLHFOaZHKCFu9kEbBD
WoWb2WS+5uND0zaS2KUp0aeU8EB8ZqUMh900DF2yBt4Sz2Tq0rptZFe+dHXpFyfym+aPTFI+PRHQ
3GskIOuCCAr3xu4nXR5DU9vVrbSHT9CivT7TYhGzpxduC/fkBH6899IkrHedWSIwSVs7SyPt23ny
0INpfgkNf3ksbNC7CAZInpVqBIWwdhLcVGir4W4rTlK7gRC2imVSBtes+CXdfIUC2KhlEpLehDGW
ASXxZlreKxdWZ8rGgnowzX23E37LdVkcaDnAt1wq8M5AXtnSJuFXzHUVVXYteQu7IlXVF1JaXBra
icT5yHSJyCH3q/nktz3C5NwPstsiZDXd2aVlvIZ93FFZCB5FQzjggHPqFjd4X49OfaXTkWz2eNbK
jlI/Lcs3hCemd11qkgtSDElP06wB4RuZ0jK+zbNT3dARYs0np4nnCdCvb6GhZjsc27Pjq3w8kzFW
xfd51djurbVUob6mCIRzyFrTM5fvM7MZgj3e4EZeoQVZqId3y9A81YsvvROj8TDBcMZAYMJawH8h
qKerEUY3fUztqRpoa5hLg4emjynDNcs8PgvBRkWbYu2U6dkyMpjzVgeKeN8MjJ39OAkfkT6VxVmX
Yl5giRZRlzd2RhDuF6TplNL2iXtOGlGC3TUV5X9gWYJRrLEWClksygi5Ce7KZEpuGgL24ij2dXvC
8RweFzRVu3AMi7+nGGW5wvrkISdBwmLhrPlluSoqsjoNFBs7zjLdYdLkdnThvEQ8fNZ/c+6Tfr58
+d9/oDP7QcfzL4FbuO6bn3az9Y9/382c4DdPIMtbEx+wFRDG/s/dLPiNnFRSqNCiYhpbpbx/mO79
31CLrQLp3/8nKqA/4rZCTPdsOqh2Vq2s7/+tjAiPPq2fZEDkUmGrwbG2Bg4h8v01ggT6xs3laJas
KQZp923beWdVuhWNzCU4pEzys6xYzZGONVDSNWROfHbB4uJnaCamNnOK3fjBt5oie4uWirmyQjUF
kcmnInaKUZ9WRXJx6ruiN8P06DOUqZOpu0kdQyYm7wp3R+FfeUtnxzT4dq3dfByawpkfZUVQIrUj
aZhfpWVmOC/OnHcd52o8mJDQXmEFpxg1xQdzKiRKhgwaChzCYNSR27wybLNLu80xql1nGgYg5pth
HXWCtssJBkqakqVgm4ZUvU5G8TYlyWkhFsjcpqd2m6TCdaiiVcimw972huo0mnPP4DWO2Itv3cF3
sgfwIqYzgsHZh+am6RnbEFwAI+9xrWt95W7TXbFNeqngdBwN2wSot2kwnGfrbbLNiOM2L4osG+6M
71PkkDFR2tt02a6DZpeTg5m5FTqBdQQN6gkyYAUt9+WQ2WWUbfNqsI6uzjrEEtaUEvW0zbbWNufK
beZttvmXEXAEenfJmDp224ys8OIxMLPyMj2r2FmMA1hN8+w0FrmcYp2vx23Uzraxu95G8Hwbx/tt
NLe3MX0ectIZm21851DEKD82PmO9v074bBZOdnS3wX/aQAClBgABDkC8tEPOIN2vXWsS56O6Or24
K5bQqsmgmHaDGJS9wg31d+jB6OQjWzKABLYXwIlgxSlkRkXCwd7gi464nfimYYJ/jDeAw1+xjimY
55dihio8NIPRU48chgAjbTFZGKcpeukIwV/BE/abD8o0jbO9QStyg1nYz4FcgPgYlcUGxczjhLW0
zAIQFALz9RHdA0bs0p8U/d0boGPLepn2g7UQq2puoI9e8Z9Ze/6tvYFC4QYQ2RtYBG1LZn6pOyQA
oojze8LvVwnEijINzCiUBm/gE8rmVffqFk1/mjaASjkrWNVtwNW8gVjIXtviUq/YFioIYC57RbyC
ZABcdzcgrFgxMW+Dx2Cs6+cldgHNSNQEQMvHXt+laRvSIm7lGSFPK9oGaAbwBiMLCGfEKyBXkzsu
QYFXoXOxgXYZyOSn0FL4BOUG61UbxJetaJ/JbEZZ5wYC5t8BwQ0cTDegUA+6GxEyrQBi8R1MXHHF
cIMY7QC6b9dt0OOwwZCoFYAkhxWdlAKByD5uXWC3ZnL6N+TB9p+zFdMEXAXeNM1R33KYAvQsdQYA
Wm9gqIte5l22QaQqW+HSzq/nD17SAKIqTl3Bbo49702+wazakz5arCVEyWVuUGyWp8Cy6L+AaMsN
rvU26NbdYFwwBiDddIN3Q6cG6p1W1DcZNKfFZAODmQYAhu1QTeXeFTFH5dkhsuCMXmdC+MGo80qv
Ahhzs+HNiRxzJH4bDl3VXcEHv+HThPZkd/mGWuf4HuQxMRAxKri5z82GcDcr2O1vuHewDOJ63tDw
ZQXGHemDkY8bXu6mlAvtbRxCFTGyTF9UbgGv5wJOL8mD/rHb0Hdlk2RyApkElaf2cSXVV7B+IASX
5mCEmOMOJy54vkvDQ7zPV5jf3RD/ckP/xcYEOBsrkPcO95wNOX4RwWKDrC3jQaTxfclOlYgi8izJ
OcZO4mf0PfbFz2uYOJHe4cYab/i61GHuzYfMVfqeiNS9ysjxrnOVPU6ec52nTfMmC8rH3OmS+7nA
9BQY11UbP0nko+wI4rqf6zdSN9TCd4az84LxjT2vfQzNlZchqwexrM1ix/pfnQtQIOBjz9rrumke
wCWunNa8xIrjYNgViYrs7oU9LuMNyEe/DNLnbNYvNVPJweRNeGa8yzimf1HmdKL27YUUi4tMYlwd
BKdoJb17S9JVELqf0VW8BVDzdpiL+EakqM+jt9QQ6dntslq2ss44IZz9XHnZc0fNzM4Y+qtGdM7X
2pqOM8jzbY8j8GpisFv2A4rH945KpsiLx3nXj526eDp+2/ATyFaklR5xQKx2MkWcC2HC/R7JYWjO
cWvfQT1ZUYvEqzApZ+1rVjmGwpEp5Z4EveBoJ4UnUdNk6gD6p/ZSTMFDWHrivCyZx74SG+gBzU8+
6hxk+BVTUlc1R5Xk11JXVz0yo509JpHT0TKbFA95n90Y49zTwdG62ZehdW8zo0ivF0UvlF+yo3jN
lO35Qeh2p7t0SIa3xQgXRH2gQaxy+qzbpLzlax+jAMD0RmadoOZj0qcAMSuQJ8BPZjoPMbjvaXS9
2T2FjNyCAN2z4WTPBOPlAODsvEhUoEzT4Vo4Eta5CM+Nk93KUDpPHUw49HdhPVgDwYokyz9MbUNh
YKDLj66A/QiKJngjDbaTxTNnwEO2asbquz4gxH6XhbAjexe5wtOo6/Kb69Md5wSVdaKubT7Og+nd
9sZU3dMH9kWkyr40RrmvZuC2aDYylEuu6MJdTMRPV1n3naBmDrTbKc7mrKonr9Z5lE3gBkVXlhGc
VPImVdOoeKjy8a5qYmrj4yJjd+1rhaJNv8nqEDwtjt+2U/zOrHvjweKousOl3B6SpH4nh3GMcq1e
87z/CC3MkWb1jTwZyqzeeuR/HmWT2V98Sz6nZrE857gRIsJLOL8sUFCzHmkISkamdqSmaGd2TZxn
Z1XbHzE2i2ganC8ojHaej0ZRmN4hCZXx5CNHHfaEku/dGYWKlcobosgBEPqZ9+9zZk2qm6zR7h16
GtQl9nTbIQKM0CWH6clHqnLpnfBiZNQQAfE8VCQHXmYDvXPeoYpCEn8MLD9/M3hKfHHt/FHq5f0s
4m/JYFD7ZOj5rYAB/aj6Bk3lJXZTiNnEJUiKiy9rcWoqpysv9JBgRT2woAqyXrq4pDfEnGvzDSV9
Y3YroG4CyLI+m9xvDYJdunME1ZT2Xsum5zsanK57bHsSs65E0erR3jnxGObfJEAvavlMtpr2b44K
S72fKpOh+65pgxg7YK79EX1hRux09UpWYl8nh4ogj6lAnUt6c3aHMGKwYVsbWliugJ8HwiNyUaDu
joIA/dFDGtt984Tk0pg+uEWh/FWWxDnKvvLmBbvmKS5ixNlv28KwBOJZrzCn7EbhCGL2pyo0D7o3
YxaKLP0km1Y1xb6To/xGAYqfFBFSXd5Sh9D5o0OEQNSALCwQYp4FizU63nQa7Np7TEP6YwqzzfKj
VyOCZcgfMdnctUZq2M8pxsT3ti1qUuhFbJnv6iR2jN8LTP6L0jLVMg7+5wDEq6r98kua3PoXfkdp
QwBXng2IjH/2g3xPkwOlDRk08aYShGKSGf4TSrsmIGG6C9jpmTp/Gmz5jZ8KEP5G+OH32tkf/C30
MWDkX1+fIQYA5Ndwj3FKQpDRod+FEC5nVxTDTbpUrIawOKF/ZkrMe0LTzfTidOivjoZf7JG2zC2n
Sae/VpSJXjrLfsFhjhgmCaYH0fQfhirZ21i/78oxmZ+NwrffCspmyx2Jh/pU2+l0RE+83EwEwIGz
1P0bsmKa284tvO7K1lZIyPzEqnwQhle0x7CGOb/yk6xf4yvsAlEo2XFJvvNY329Z7Id+2AVemUgc
EJbMvubuqjRBfOIQgGQTsJZEoYoD4vRNaJ3DPEnR1VGfUrwQ7CtHEauLxa3L0cmXsC7a8a91M3rN
de3HwWGpZ2psC3CpyJYuvKbZFgWyNaVYOFutL7QACAh3ZNWR1S8leWOcQ9ld7IRE/yyxCL2te714
d6CvsdiZ7HXiVA4csh6l0dYIVSglpn1bzsml6ydHXeklscjBXWIO+jiL/URdWrsO39odYf8aRsvr
HCQU8D3XbkbUpGEZxQcKsCb/Jm9q1rdmwtOnkPvfT0iXd+lMJEhgkkt/64TpRK9CWPNzEQcQngse
6H6yB9VyDRjG8remB+0I1LAtfYuVqkIdWXhkugbtl0V97CbyjmMyCIM03Ldiks9Wq2L3UqcBxQhA
q55nXIUZJrca5CPMUblCOLwqDwU/XpXU9a9NJGhsOdxEPfCrl094RYYyiAhYJyRu4kWZbANSpo5u
lw7HuuwJxM1zbyk+LcNoATlaki3VxcdpfwWVXDid1YXaLXpGD6wTFw5MZwUujjpxafFgGH7tRUqI
2jRRC7NDIGZ+QNiSqEMBrWs+iTafafLyHfnSB6P6lDto1tBcoXeL3CQLGSnSOHsalKbTwQ1mwGNC
RKAlTeQr1S4204Brq6vhOvAoD4iMYfDvXafOi/2a7XTfKR8jA+QnjKeFkosm6LhILlIHzjffsQsv
EiuMjfUV1TyxHUDUTlVnnEsMx7+BDQT/ZrYKz/mGiseZBiBfsHgi7XX4sObJCW8zM0DUS55zecla
O0EbuKTkSSOonN+2bhtDBOhs+Bwkdc9xv3X8L7HfDSEQ9mS+J/NtfrbrSkjq2uaqROSaUpMqTduS
O6epiuxGlIj4boc5tsMTUZNwHdj+yvJa0RffR81KhwwbMzJuLEnfkDPBTKR62BPHtW6dURGbsJIr
FpSrdTTqlXOphDMuoMfzCBcTmL3eyxYLKx+IV1fHBemlOFBYxHms2zid0kP8s+8C4LNMFC9Gu7I/
iz9yty0rKWSu9JCHPvbOM0s4I07/yTEpSzTpacIgcfA2hslxzcF/oKFvypFNQ0L5req+DmEZ2pTB
GdP7pC2yR8reEhSCk01bB7mYuL6qccJwwA/yj43vT/dIjsrziGCMhIbZAsYRA+aL9uRKSomOi5y6
7GiLG3ZtRr5hVRH1XnBEs1tE5ug76rvr+L8b8T9ssN//vA9HA1rfNvn0I8K8/o3vG7EAYMZzg03a
XuscvDUG7PtGLOjpQo+B/ZxEzN9DI/+oG1oDikkh9U3SSHEfrGlCvyPM1A2BV5OYBFiLp4sks79D
l5JG9gvCjCedbR3z+VrhZfLzfqFLdSL1IEdcaEql96OdiT0V9s6yI8HbhPWnoxDLhPTX1CrqtTJ8
EHKXoaiw9onZpe88SE3rMNYIEVonkd1udoYUFGApeHgRrC3viW5PSKZvKzLPrGwU3S7gt33qwVxR
7XoxteGF2bt5XOySBmLEAk6PkLeGTyNiKHgYDHwXEV5PT0WyXSMoIeoUCkWMq19AO9WntHCxTsaz
vOnxf0pSHBHJR21d++bFd3Mfba78Kug7B1lWDE5+1sTHVpfvmGKPHFHuhV3cx27/3qCxaNLBLVmG
NxnHXjyLez1mR4wrOxffgFAkH4jiENfTWZZQV5115s+t46Y9cnRwkYEFasGC5tr9m4nI3s+ueGnD
ykX/EYvbNCBYnk4jOt8Pge+dO7P+1PT+nTQ0IEd6XTfhs5lND3PgYUlL+wM7xhgNvkbuWB+6khUc
p4056bUXCp8nvxwa5SMRj4O1sNRG10skxF4yvddtGPmD/V75WFDL4tI2TjkdAR8jezTwfi/nKXFm
NBzuR9FM4YccAcox6VN0jVU3kbNZITLceUag3qHHUe+tpsJtsUqkvmoBrhhZyezcjm3BQucg8Ikm
CIw2sunQ6YEPEgaWui5q3EQo656TlrKfNEDmxbZhOzdznCOvKmv/mgrLnLkqHa40zo0xEl6cPPZe
Hz8nNdVHiJ+1htnoGiSDXjrW2BB0i6yniPEyJp2dPKoQiwAwjpVc59zMJ+l53SHz++KBE9p8NFEM
HTWWAs5P05MeGyIAfVPqbyYnJyblUZ4z4k1zBJfSPxAqVn6bcXJcc+dP556SyF3mIoYJ3HK89H7V
nZsuJxin7OLXuUfxGuEfbKJRFHQwpXqhmqh+VQ4OuXSSw7eyhQUOG4f0MVlI5lkAj+DKn6qp2gUT
XSfsjE1SRnDVIz2PSBYx9Hj9+1j39TvR+vD/upW4dyxthw824CVe4qrjC0YQ235pQ7t9mZYwX4d/
YDaJQu7NNDYOcm4qPT9WyCHetXPhfp5LXpr+I4SUmCMJ0nDt1IwjajFRJREJ6t5Lmc74o6wyfLUL
hO6MxCJ8nsNiRPxU+NAKMo+7z51ahmDHeVYnB6qERHUg8yZMjrmXxiPa11DfoAlN9WGazOxr5/i6
2wmYqZuOrmHOUt3ApUPOUPyd12KMbyrAxq+w2/rVt1szxnaeVO1neAsLvws++FNj6nThG2XXPsV4
QJojZiMZnP2GXoh9OWe9s+df2V5P3Wy/5+bhGlmdRLQ0komZIwrYcEJ/OZJNPRbVTV4MaXLJzNLr
LlXvZ8EtORMczjBXWQ/50A6sQNmqWRA8AA40cKc5qvf4utBCKGXd4IxIvBMm94J+DNnG8y6m1kHe
LV2/Cpxb03AoGEV6sJcqkf0epAetmaMWPBuDNVrhrsw1UHXc4ZGOymFdaYoYPjIip0PFd8risd7z
UTV41VBfU2/GbXflWLX5YXQqMz8wVyXmoXbCAQ2bFwwtZa1+0J4cepz0cUCKwllQDrZ3LDpl1VSA
mHV90A4uh3dx3On7xCJd45DPBUJWVlivOoQgo/Y5WJKh2luc0ZvrqQzCV2uB/Oe91BgynFnCG049
8fX081jLtEvJIqG6jNuruaF1Jegv1Jf21i7EPxAfK3LG3ocV1bFnQEw7QabLUf3YNPloXYRZYvAX
MkaFbYRrihzcqlFc2fNiY3YwZalvCjWU+UG6dMejDg6GN1Pe2XdzNXf0VNSrfyxvEqwVntYm9gfL
t4xj2/T09TKR1eIgRltaJ5vnllL5xMzFgSBEWnhdgjTrm6nvk6+43Fok2llXz/e+VxXejT8KNEBL
AKdljtzGO2ssfHfvqzpwDsBgnotIjXDkiOJd3V/05JafwAfHG9noEfYtzAeiHXOUdmwBaKL5i6N1
xLiRE5Uw9eN1TT9YupNsnVjSzT7BPN4WjXsxQnPId0a2+HT2ehO9b72ROR/bMuW4lqoRP4Jpzm1I
oSRYkZ2O3vUw1Qb11IBlN5oqgXRvyhjJCZu6s85nQ5aRzjI5U6QEXtfIHowGHxZra7cL2Xf4ncJG
wdlASU1HugCFj9C9DfDHLjYVQV1odx/nwR+R+tZS66OVpH6PhBzmbk/xn+WgoJ0X3P9eEtPla68y
SuKMpxynaOO3B1pIqi9F19DhYU/UijXDQN+MjULwBs1R/RUbPRjrSB77vMPpKGl/U82+s8TT2j8G
8Bh7CDXS2HzKXHtA2JrnhFzlBEntWzufbxal9TsgVBVEop/2OHHTat+lWnx2a1SikcK3rfe1tpKr
kcn0mqagLj94pSzzU1EVSXKii8t4mEXBYR1Tgvrg+i+KFPgdhdTDl2KCXr4D85qe2Z5sG8ca+DKa
XBW+QsMkpFsyvtzPmGwYvQctXlLWZRnlqU/ehZEPSkZ8wN6TXzv2q1319EQLRrlhTzxe/RpgZaQ4
u2kr+1RIBsZImxhCIhQJkBTNRGNigcDy/Wwatb9LoCBD2HDLe63qwP7mSm1/QY7j93ujmeyPKIzc
9ID6GPi1mj2M9g4WW5Y+IpfATwApvimNiQL51SjmYwilmEfNUuESBFL2MRe4TVkwzFT+Y9U5+GrC
Jetep64cvMjXA19f36DuioBO+ZJIpWI3QjbQH2wxJ/GO2Iio9/P80W6bhkb7PJdtVDVhhXvKX/D2
dn7Yknk0p9mwE4Um86YrpwYH7WKtElp7DrDXVMpDhZ5pGBE/SHZs0Ma0R9XVPCB4MLC0Y2j8yDMb
fqFQEpjCXTwpI6DmlhothQSX9VCP6bEWMQ5E0ykfSMa1PqERqnggl5J9a1naHn0vBoT5gK+1uaI2
h7PHVMbQqFVRA8zIKsWj6RcjVjmUdotzWMyqIWarWwSDbJB9xlWOWk7Bxfm7vID1j8LQTZzv0T3/
Hav+QULen81V98Uv6Ob6x78PVW74W7C2JbBBrT0NW7by96FqbWz4fYiiFc8OPFBQy2a8WZHOfw5R
lveb52LS40S6QqFELv2dIerfVIIRNbk27CEi4klah78fU/+SntyIIiUGyzKCtcGFHo/siI/QtPfh
NFtvECka/WUcg5FqJvYN1B/DBDGCqYwYC6MGYosMyPxvtSHx+/Ooy7tUVKOMmmLAB7Oi76vx1gph
wknrfA26HuDdVhSqURQeZNjGsiIDJkQa+2SU4/hizk3schir0jnyW1E6eyesMfh6ZmM+9L0Rvy+X
xSWFIA5Wao+KcBq+FlXj8KhqkZ3JzHXzayDZGJKna6cP9MNa7Z5hjXyJLPQZPpKmaa2j61JSeuh7
qxqOAoTtiujhVJ7YzByBibleFkJ/29UYN3dWdgjrpaB0082T7NhlSWK/DTHxXE99BqMK9ZHy31OK
UyVRKD2jXjWuRYbYgHOQCF/WM1Ae48qvpMj2mY7tJ9rAajrfZhL1I8tv/yJ0douQ+gGn3mKNKQwl
74I53AUY//mrzaWVmwMZxnA+YQ3awjDaRFIXhT57Mvce0rwK95JDy74XsX9nspl7Oy9PcHda2g/O
/ODyL8Kqf9GE2YGFvCygD4U0fMelNeHnt2TltSpiHTKQIyS6swxvImVQB8QATf2VIMLi+MNT9+b7
xf5YZ/1vXg+d91ohCS0UCvuXvDItzTEXS8PrsRsdEYImH2RQ9fuCMeSVuuH2u+z+P+ZAru//x48c
6m5VoiEjpyBBwA/9fH1D3WUB+dnBntKVicRqpa+cSnNaSmT+F5f2b3LKEF0KxF1rUh5A4M8v1aG5
9CzTDvbGTLwK5qXqNdH18le5qv/yMiw/CAL5VfgBOMv6Cf+Q05jovkoXlfh7ZZA6Q+1Dc0R/4Ed/
/j0JsYYV/vDJEdcvkM+HqOkJveV6frmcTE+OThZNaZ6U3RgevMll57SUtucrlOhJ84zJ0XQ/5A64
PYnDIvmmSgaTAy6dKpD4lluXg2Lu0EQHXkEvzf2kEfBhPmJ0+8AZlFAuJSpitTDA1QIpC5u4jEhn
VOUZsZvxNUy9prgNlW2M52FavHeOxn18oGWXGyhjkUSdUTqw4BHRQoRhLL1L1KsO9FJ8iC3qmvUu
Dpe5gG/Bxtnj2wPlPOIIyp+0bbBG9CN6un2aE6t6SrpOOg+l0aCAJtTEMxFAoPeg6tkdVXtNMTCa
wJ1rDAbOZ7j/MXARoYPJrQ6f2J2xlRg0UKvMg5M2SndWx9IqqmpHJ+FY3FkLoQX73gPPKrCeZL68
Hsj45k4sisw8KNPqUwiGpOZU72G4lDfFaHrJwcUKmN/Rult7z14BW7ALMCG5n8GqGWXQe9QNY2zX
ldcmZZLvkRcY3T5cMEy9n0jxe11Qvj+4WUacTtQ1VtK/WZBXpi9FGKftgz03w/iWptE6PQdJViW3
S1bWI1XUZZGvPneNFGqfUjdkHZ1OzsO5X+qxwbw/pdmLArRJHxtBTIHa2W2c3C1DaQi6VaZh/ozY
tOSt9EET3o+AyRRPFEEbH3nFgB7lqU7IM0ocwIQsz8nHUrOOCOQCo4Lx7eovhBxlyMzTXgXDGbYu
tKPFw+/koqtoDePZ4NzuPxN8RJhKkgwBVavJEjoHp7WL/rmLh8p5Gklwm16wyany0KlgItqoyMkz
twJjHu/zZinVKn1qcvkex7XtXTHGtn2Eb98qP/JdkJNyjnvtW9h+fXcUn4QafKM/1bDrzSutOb7W
O6VWdorhNlmBTwAx3GyJJfY+tMsTen7UVXSaZGoP3z+W17ktg4ZYnKGbz8AQCF6RtPknYpps71Q7
FXbjelplUz1fbnDqxiEgHcUwbP/Q874hjcolLo9Ni47rjGKj+jAL7sn9MmSaOu8+BJhAiI+oIO+U
lIeEWm8eMT1TDY4CXfZXQQ+FcchrnGcHxzTIf/NkgE1wlurGLEnhOUy2m0DBcKnhoQ86GqZd7bRE
ODB4oLKbEAnTTUqK+YAgIN4XqC6y01TOBogcABr28zgmxcCr8dfdYCZDAGzCic3nWNTuddonokS2
34Qfk4px9gg54qs9ftKUstUm8b2LVzQxnXFYsNFDrNX2jAKGscp5gvJWZGOo7kcMJ+5bauyFca7s
wRwxmJvlXTe6fs16VFcZqUFSvXVGrneHYY7NJWCfQfJiDaldLLez09a5QY5caBe85cXjy+Wd5z6v
s0pT46RYyrvJSAnbY3RLRAjMKXNWIGeBdwJDGD2hmivU/A2k8x5wIVfHPEiabo/1oy6cU6JLaam/
COC0ftkDHJvUTypr6HJhqyE19ZeDBEtIX2LwI6hxSqF6GCAz6dyRRd1kh6H2w/plolx5uQgEKsnJ
NJT42POYhDdl1Yz9TZMRm3tqSkaWndUTt0a6H1Fpz3++hfyy9dKgi6I94IQBJeHQOfeLGaEsJWWb
bRrj8Cyd+3AyC+gsqSN7AVX585faShh+2qx4LdtnQ1w3eg7hv2xWnCZrFgb8OGY7lke4xYJ0Bk2i
mKjcl5kI0ccaEyK/J9SdDAzzAJQkd20W138vRXS9aIqe1yEiWJtT7F8umgDEzu5X+68gpdY7s9Wo
zw7rIf4mafrhTdBK56+Sc//1buAYYLmmy1GOQoO1tu/HE0EqS1gRx9F7q9Hzvi9ZXfOp+ps5wOs9
RxArZSAcqVwXp8nPrzIiBIgBngis02tdEN1JpzHELvXn3+S/XotDrQ6fHGcOzqS/RpU2FeeevEgQ
tse9SUaiIy7a6PzXP3+V9ZT54+1ir7VxjGpW4HJz8no/X4vdCY1EAHhraHJQehD1nVvn1hFskR1i
dQGRyJl8f2r/O3v/AyfmD5//vzhmnj4NX5L/+b/20+efec3tr/0+g+MD5R88MgFWEYev/w9iE4WR
Qxsek8n/1x79YZ0Rv1mcPHyiQTh2u3b400xOkrTLvE7LpUke9t8aybe0+B/uFzYYlE0Ok3ZA5DHh
5b8sL2rGpNbxkEV5Y1XGSSpC5RIiJoN92fruFZ5xHvh2WcydMATIsWX388vCydO6jClhckiGi/wb
wRvzk1IhARrC6dPzEIj0JOKlA7A28RUmviYwBNFjc64Ryu26dG6qiJlIfXFL1VxomX8uF46dbWCW
11A/vUmyimzfJSk9yqJMjC8ycMxHYrKso3andMcH/YFTa7ojvAXjSzBojjNNaXeXus3Up0nk3odZ
ZTB+iZ8/BtaMPYZO+eySKQfJPL3DvO9w5ZkC9voW9cY3VBBoP/J21PtmKJ03LjGwuP06Bx7S1g8u
mCEa50H5CXkK1XjqnHGwCWGLHRpW+r4kr7UnNAuJUUHccVMszrXsEC5cETKHJTyI2/QpUbEYCSOd
5nrvdzLrbxkfklPFc3ub0mSJuLP03fcmUMn0LNyhLS+LTElP4gz/VcYeyXVxjno8DiitQunY5M8Y
8hO6l62QKR8vJAL6M3kNMnvNmipjvyeceMiLF3JY53DcSy0LrzkFwYLqd1yCWREKV9cNOL4zjkMz
ftPxylCmkTCDusOW4BYDXsevVlgZA0mULiKwkC9MifCAomuoWgMeByDcvMU9GmTFTi0cSu8SDrFV
TOAN1h2EHUp4QOzOTkCbWRC8AR7KZRxafMKDI9VOlPQNaSrKecPcQbekuP0/zs5st40kS8OvMpj7
HOS+ADNzQSYpUpIl2ZZkWzcJl5fc94zcnn6+UBXQYpJNjtwoNKpR1Q5G5ImIE+f8S9vsh1p49rq3
ktK9dedWR3nR7vtgg6Sx/SVAplVZtXTWe7+eodashsH1vguE7rRVaaXejdP0VndbgcOf3dXYwBLe
4vqQq9t+FAgeZ7wx1kIYevYBGUqz/2SbeU9o5dDdvllWNG2sOcjR+RJN733xvNR9dHGcv7PRTRBb
NerSj46Nr+sn/OALaz8EVdM+ow5jPwezl/yM1MIw7+uyr17GKS3iK9BA5GJjnIVrOsnesB7L3Hpw
EaJL16JSckAx8M+ip3Zw0umK5JhS+eAUww8brHi4TslnuaOgs/5oa1q+Kwc12ugGSPo8rLUKlM26
s5TWu8ZIZv7akWTBCtHa8GbWB4gDCvk0hdox1uNNUyizwCMWYgF2KfRv+4qS1kyF39saztR8rHKh
P1kW6bcfxPX0rRAgBX10ZKMSM2WRbnsUppBPcjvtWnP7iRSTSh38mt54rOMJfEPvat5TIukMm7qc
oj2IhEFFO6cKeWqGQz1u5hCJje+qOzTDBuu8EByDg9TJdZSkdbuDcxDR7kEjAmuhEG1E+lRq7Y8z
XZ/HIqoouJUTsYhEZa2Z98iDiG5FD9v52YxFZq+VrJ9CuMRN9SiyJKTdRicSaqDII2xrgezl4ONs
WvkaGtq8h2ECbzpMIAc4QXb0vUpzc1dqQ3TvOFpvbvMC+XkeygnM2sIzlXY9aDofJdCG9iaskIeB
Lxybv2YeBg+VPurXnjVQ5CzDOvntuAiKboespDfcefokEGCJVIRUlCwur9GNq1DWVhvbH6E77HJV
AOGeyrB45i2nf4XBFyIJPrvlF0o01rdREx2iI42N0g+UKYThKitoBaHipMj3InTTUTINw2hjjLYB
BCCGnTbVpghxr68CzDzC+p7nh/dF4WCtVgPVHXcbdWa+L52KDrVba/Ccc/l4XOWD59GJSOo5KxEx
6rEZqHHQA/wVF1mxngLUl7Y8ukq/6DuKNzewnUJnr9PMgOelxCb41JZyTtGtegg3UXllCNQz4Nxg
xhVsKVNE4ECCXOVtGUtsIBplrj3TolDgNdm3VWknoFVDch16gDSmhpecNvom1mvDjtdCRxnI7f08
KasEBB7GVEpQPTiDbqT09WAI1T2claFmTVs2yYCg3B3QwqxASEwtVKKjbvRWavigDKDwdteEi9OJ
SADSjq+Y0+IVf1obVt2k+8RSagCUXIvaLSweJJVwEdP4czcRXUc44hOI+RXHDgwxHULoBP08hdtB
84zMPQBaIQKn90PUsIXYIKdjwAe3Ihpbq9hI7TF9UMw5cEFFml5eIyMFX92iVCNWzRCO9a2Z8EGV
otBeUKCd0s+To1CJsFwxwW1FhflzXHtOubYjAfdqyK3JXqtB3jUfE2TIxW1gmM6wSyxKRztrbNvf
mVW0j/jXduOmo8gb8gOr/BeYeF57yIm33Rp2Xz2tS5wnXigaRPMj6jJ5sQ4R2xlWPTKR1lXe0uG7
h/kUVzehqTfgWUcVrGRYUaOCfkGxiU+QgTpdu0qrd1e1tMhNVuzB1vbb3O2trz3CxMAVp4Y24X03
C/QAUXMCUlglqHVtHY3UmQJYXcxoDCccx4YedfbemCc7v41UEe4niFvD7ZAL1dpgcIRWz5VaxJl5
R6lt1B9mtciN9Zg1UbqtRwSQPyYwGelTxr3+EkpdyxV9+sqj2uMm7R0NxHTnDpN73zEj75lKTely
qMACuqNd15vXmdpzQ6VNqvQwWnk7FfddqtFvcAfVulcL0FPorHWoKyYyg/+BCXgIliUXw7esVkLE
6CAr3Fm9Mn22qgCV78jk2AR2EqGsZerIxGgrTRf6ixY3USUPHbN8QZcr/pppXRyi+AQ3c4Vq9mzv
cyWs44+o8hSftUnVrWclGZ1JRWk/zfRrTg6KR1ltoyG/DjWv+W2WTOq5dPPC25RJ3kegNbvaojUg
3Da4aTLHVK8SaDbzFoVAkEtd0AIIWcfsCJrwWY2IznVoqskP9CnsagMgFwJrRCxOD30+RuGLQHnr
JaGyCgU7sfmhCX0JvmkGfGFTkvLG+8noW+sxLBSrylFjsroc9diEnnw+inFbdZEW3ApEgeZPmjuH
UIonQLybuS49B7y4V+sv0CVE+5BPVvEAY9l5STJTrTfgOXXjSqCubKBdpFfNhgoPlb+B4hmcIJRp
RxC8oGf6F5GgxMLp0GbWdnI90UMKQ7twLZWREfRSQxqtWWJkXyl7keDkUd5YV4YXzNEeWvBEvc6u
uArs2UlyZwWvlCkatUIX2Gq9Blnl0MJnIVYmc0veFX3QxkH/UmRjcq+DCH90S0i76GlqhrXpasrP
69buycI7jStYLcmH22hCshLmHvXgOjON2p9Sr/miQmyqoNEIgUzbACplk0FHS+9Tq+rSe2RB0cUT
aeHt5hhA1/WEUO0aBfMRoxb6NNcBjazvAbYc/Zo+jftSS9NFPydo7M+YM+Qp4Ah44CuMswVMABJ8
GyLVLhBKSDTD5/kNJWh8qgB6X/U8/qMdnJvq08xWnbbG1BKisQNc32YK+1Dvs00fxOrHgLrefaNo
7U8nilFE1tRY6JD18Q1UZkW1iHrD7NZolhMvCibMWFsgvsoRUcaeB8RigANtK8UcOjThgtDeQusw
b+bIpAJD4dqIfuYpHbUt+AAgZLoJ53ft5Hnr7evesL+WSprclOjOII4BTL9bp+iIIIGaquN3q6kn
+v0AOaniky9GK63N7Jy8OmicW3CG0QdFC6iIl21Dqw0qhIpKZCmcB7J07zuV7hI9u46Q6LDsgMYG
i5rXQ2Ii/k6W2z9GM44KuxmZjge7Fxw8E6KtOzpJguCXKmQbxHjQzFITr9znwJVBU1MZxein1JwS
Uu4g4BOOQss3A7SHclWPHOwXahSL6gGNYlaYTg/+h3Bi8EY6rB6kJvBRi3r+Gl829grQru73iHh1
xtsGAQgf7QNn9NsGnfwL3SxewW/rFrqDBTBwXWnVrlLvkk3ot5WeEsxNWRfoTo5jxsWSzlb4OQF8
4mcZYp1Rjj38uidHfjBi2KozKcVwYe6L+oz8BWiMazzdNdPGhEr+8zfdJ67pGrV1jugqB6CGfJiJ
ufnU/n5TH3j4+2X9tku4rOe9TtSQQibS+E7FZO9wmDmTz6ABMVprnCuErus2r9bCjj0A6EOprDw0
hOjPzCOrQBbHgaLVtjEDDLHNR5zLo+pCyfV43qYjn/7IceD4Z+uLilGXKGWQmXG5nifD3Go2z/ci
mMKP5+d9ahTDUlUZVCr1w8UoKe4ePcJRiMOj473nYWSS4gSXTH0XhVkWl9oautOUTWy0rZbG59bo
8mxM3IKqBO92DnAchXi11NNTgl5HeSFmj+fkwPzAjg/HH8Dnr5jxNxFjuFQIumAoSMg8tshEU3Cj
BlXfXohMueve1mik6Zapo4VITY8y5dIhG/SC4LpjbwRBAV6nBEgLgnVqxEo1qmKT0rIMLhR7l3B3
hsQAEv09zKthv0hIydvN4GmOx9UKAwjaVvu7idHAtaKov1EjYT+q85D/4LoZ16pCnF6Ix6NvyFRp
aDtM1lJ5XC3OoNJWK8+eTOoIaQZTMqQ5S6moRXxp1YSJ/nI+Lpem9fLIs4BesqrIq2GDughMvYqr
PNZccpseIwOeZyMXQ5JN05PVQ3tHdstyoMNH1jP2LkFxZTVOcBdXafz1/A85+sj8Dg4/DbV43XN0
d7Hi4DQTFB2tfJ10rsxJipknhAZdOVyrdQpEEsmwi5F14ryHdYFKN2bywCSWkRUH9IpSd+Aw6izr
OS/pBmrrOPEsUHCF2odXXujOAMrTxgvzC16tR9/ZUg08y7E9I6rZPouF15JGvoGjHDkOOsaqNUcl
j0K3/Y1KC0+Yd62uoeMRpxLRcEVthvMWQTW1tlBHE43mjPfpjRC9k2IpaH/L2jTx8cHisjs/4OJs
kANyhXDgUfBlhssBK8B+kQ7Pcg1smnpoYvV+dvlUXQQNlFXdcbitZTkYmtfReYf/UVR5GNp0aV5t
Gi/R/NlsI2ddDnqys9Xx0vW1CJi/B5TDEayozyyPPDsPe/BWFd5oaNa8ZDxYv6Crt6FiYvkipA4E
epmNen4tF5HCoLRmeHHA/kEtylueCK3lNEMyyUa8MvwMKMGsvVL8zHR7vPDRTgyEpgcQF/7iZF+K
jEVTrFV6k4TriW2xouM5QWlECCTR0+n9Q+HEZ0uhRwfY0LLnNKjDpMY8AlZjUKFILCeVkZ76nvy7
88t3BM5i/egecrlbVFtlfnd4mGeBbSWtgcZrZTAjDccml4Ln0PUfEmxSkutgdsKPKJYAy0eLCgqF
NXcQ+sd8Dq56M7OzD4ACUFU9/7OOF9uUPUWMN1Fzo0Oy2P9Fh+NR0oKG1WeedQHsePQlRLLx5N+9
fyiDyOGJzFV9tNjY7ERAVsNordX9kyOGpz4XTyp///5hSCG5uzTN1uiSHq4z3lNmBTYoXHdaYvH0
zLINYlVAYbsm+4PFw9sdWJtUECWIDoeKBTjOHsG+9dCiwB3Fc3AHFA7xePl352d1vOVNiHUGYqGg
2uiTLoaiwJKlDUZvGGsEyY5qM/t77MW8x4Ik2dHfCD9YYCl/nB918R5gz5OEczlABCRAnOXN1IPk
CVBOCteccB44JN6ad4MlxL3XdsRpFA1fUOwX+8ylnQMQJ7+Qr56ITof4RL8OJBoXx+Jb8ljGzg2V
dO7/vtIfHBgRL2Umc4PczvlB52d7PBpTpcsNiM5DYG/59sjzrBKARXFjaaYnJVcofNvd0//jLDge
iFafQ2YF9I1bUMKA3+Z1GAS7IRIsFDrn8XUn0Dj7o51g22zu16QYE7rl6iH6Oca2Jehz2DjaxXyj
53oUPW0r/u69S2eTHUuDWKZznMIMXeeGhlaxdG1yLfd2rsbXf7K3CQQTHIbG29AhQTtcuMyyeAvX
9EldMypvqLf+zA2zuEmi7uf5+RwlDgjyuuSB5N68lngNHQ5kIWDYJB3ljsTUsHFDldq/PJsTg2BR
5NoaubZ7PEjn5FOMJzr0C6MoPptW1P5mR5nbd0/FlW9pG0ljuqPL7ATeQk0naESepTfCj9wvBRJL
4tLL8jikHbleOkgRVChoUR0uGPltHJtRF6z00tYN32Ru/RW0ddJnL23J4M9P6uRw0JBRxScVAUl6
OFwwtUXgTJRK9XJAunAY5309UTDIbGfcvH8oKZFJukXJ7miz4lk0abQGFBjpaTD6mReXN2rK87ms
Y/cSLPYoJCgCoCwN5d1QQRMvX3xgTj3JmsFpNEDZTaEStFEjgu/8lI5GIWs0AUPwWiYerKUTtoI1
Uo/3Gs4gMtxaKq5+NbnvXjhGYdGo/snrmDvr8BuJKukVu4HbjL6ZGHZCAvR4K+fOJ3JJs/5bL/bf
ArGPknBGA8TBIUTCT+q42LGjMFpoTnVAPyONnzGEAbuAhNSnSevptyd2+OH9ayhdql1SGaS7l4er
miRuTUvdwz6LkrJi670/em6ye/cozAtvZaJBNY5yJlQ1VfytcLKJ4PtON2o+8hx0g7GGbPfekVxO
Ot0lP6N6Y6kyFXhTRsF0s6nMGHy0ntcipbmmd+UqcXOvuTDQq2X4m0KKIUNCZmZ4d4Ku4b8PR2rD
YcDYh72bybO799LxQxwE+l85aITbqjUwNBrwib2vMEGmIWgaGahwzFquJlzU8DKMkFOEZUGuiuuh
qtyoE3o84BuwINa6PN5oiJbfia63XhA0NZR1GmXtnaPl83PkYVV1RflxerLNrqxu6kDQiHLqhJfn
gDPKR1ra1P260OLxH2HuEu7Tlk7Djv7llxr+WnIN7y381lrdGG11+cp6GoG83lFTx3SI5k3Zry3k
NJ6GuXLDu7bLAwi5QjUe6hD1Qb8F0HDrYYUrjTLDQCp0G7Dn+TDeL4iPGKFyluNHFzb2iEvVVLp3
XdxqLwk4XtpWjqD8++7vTtmBJzkVNC7W5b7B3LkF44msogjJYdtUKWg8XYzj493pvt6ldBcpt1rL
xyOSZxViRFwP6M9RTjKyMbgrPEEOOShYd0/VfKF0tjziYMDw0AJUpZKgQ8yQP+hNOJfNkFEiwlkP
Lfj294jA+FVW9OEFxs2JUThIqXJSIaNmvSwjIxEQzxZwjxXKJ6TiKEuC5lfyz+c/0fKyYy7IXXhU
ADkIKMktitVBFuuijVRMwNFevwG6jpBNmwW8AHL74kPjxJR4obFBSf1JhJfpQprgfFGWQlmJQUHN
J+daCGlc/n0IvAur+Fjm/PXf8v8DAXRqQF11rzJd//pfH+IfTdmWv7uz/9bVr/Lue/6rXf5LB39y
+7+v/zj8VUr84MH/wDIYae6P4lczffrViuzvX/HPv/n//Yf/8ev1T3mcql//858/SoHUEn8a9nvF
W6kVXWe9/706y1MRd79+vkIZ/2OTx8337ld79H//B9EoCYOyR0PlSePKM+jV/MMq1P6LPI9KNTm/
FEhziKd/sQwpJqOrYpE8s+0l8PsfqRYEXmw8LAHa8fYB+I2c2js005ZRhFCVLGdSWaH+TwF5EbK2
h7t3howAmrNuj92ZV+zjAOeBN4tzoo2zfJ7KUSgQoSjELQIOfNGuco0hNqpG6D7tJAztuY5fEJQq
YVSo8a2G09IKfbIGk/DIeM6GpHw4P/xyXzI8qGX+43ClUUFaDI9ZXY695wTdDozoBsdkulZaZPhG
U7kXZirX6+2d+fdQJDYMQyYgJeHfHmcG/TddV0bTz2pva+bz42Bn1hq8Dfg9B6maHru6VafH387P
8MRnZH3lzYAaEEu9uKqbvlEsRDaZIeaBqzzwlC0giUtdx+XlICdnuXxFeYSC/F5MDpyAPbsBZlmq
EsW305gVLwrjotmSm7cqsuU/zs9q2f1jRwBt0FQqwpjDkGwvotOrsFkUgwPhtcPqTwPzsFcSi+LK
HOhl46PfHoi1jR3YVui6/Ru610sM+wl9Na16uvBb5BIuviy/hSKHZvPihM51+GXbeOJuiUIc1Pu+
Qk/G8acxvgce6odIXK4NUL5rRPM/WPxmTM+0Fcez/YJ2C3wWVdTr8z/nREgf/Br98Ne4eYvOjKkY
vqXokpnWfleDUMVVvUV95fxQJ2LLogyKByf5s872PRyqQ3YFMFUjdw/QgLFOP2dVq194FZycD6si
n/IWXQdZVnuTBqCmpImi4EEqjXivSbEBHzlJtIOA+48B0799gFwaahFU+Km6o50guAoSA58YJ5KK
RtWHLmzfyZT4O3zhTcpyCw1Wc5GqQ3mivcCJ5FeQnYHxqPXNYKByc/77HM/HBYlOY06qN8iH7+HS
QY3rzAqDVdyqDXVf5PO0B8eU71Ftbv9gKJ68PDoM6sKaIUPlzVeCEEVebjoVdj159wx8WtnNeO8+
h23QvPPZRlmHq40GBjV/SvHLs6YTPKcaTwXqOcDiikp0FOysufT0XVZr+YP58z14OvJq4G44nNBk
w0YysODxub21X3ZrJLftbEuYfqteDbqt/ZXoKDm994MdDipPmjerKEanzp1gqHw70FxAq4ik24mK
ToaWefbV+bGON6/8VBQwCUP6GTKreTtWiXSmaTU2MkBDkK270YOkZnbB7flRji8GyqMU34g+j2vh
tWv8ZkaG5mYwUq3WxzBI2xlt5eygYgMQGnKWUVOsdxbZ+WzwdSTHyXlt5i2OJAupygj6v/DnttZL
0NTlsA6csbpBBWG6rnHt3XjABy8chMcbjT2M/5jM2DQcxxYHh1NGoeHlkfAx8LbWOPLm11nZdL6b
aM2FCZ5YUOqAvId0cN8qdfXDzxZFNaqMtA38WRX9fWk1AkdLaLJlNdZbM/Lc8cLcTly13LI41tDx
oatPZfhwxDZM21Gv48YHUmUAIOgKYAR2jS5BNuBuDKwd5Ty7bKzvFVg3VFg60X30tKH+GHs1sLDz
ASVHO7xsSW5ZY440qGamszg5465InTzrGt+SJFlcsTONtmmHVNYqggHzqU1Q8EeBy8ZiKUk0xJDO
j3/iXOBcJphRUpAo8cW50BetDpid8YXXBVujUCofdEWHUrj2XSRetK8FvY3zYx6FFzgfUghdnns0
AaRM8tutClsdSayuFT6kj2TT9si3pXicrtEu/XV+pOOPzVAgOKidMzcO8sVQVWeErg1GxMcHrcnQ
YNSDK1cNvH2D0z20g3qgiFNS9ZgnlNbWaGk5e3cwxbWTISvnn/81J+bN69WBvIoaLvG+OKIwQYHH
r0NW74CLrpC9qT9ZmYYjgVUmFy6Vo21FeVv25Hg4yTB/lTp4c07NBcxmQCOdX6lltGnQnFrj/jE+
oW01bsNJuF/PT+3o9GU8So90DSjqQztdbGNb6RMH32/hN5Hn/UiR6t3S3VT250dZsoBBmpMPcV9S
DaDp/8qZexs5SR8ElDcGpoWm5o3WSunmEvqK3yk0za9hNzebdBTtKkFIC25DmGwceFTXQ+V2D0jz
hzWS+6F5O7tdvDn/206tgGVKrRNqVrJCehjUNg4DGM4bbGRKGMhFGON2LrPoQvYo4/XguACSRP7D
XwxBNUSG2JvvGgt4FZk1w+tKkSBbR/2c3sZzGgZ+VQv9ylDU5EPLkerrZaDscHTzlAtBrMmJHP0E
IJF8B3lsLxEKIYbOGirHrR9GqU5p0w78OijK9VDq1o3AuQUX76gNV2gPOE/EqPfQDvhFucDFfX1u
tF2lWsmFa/nksoDPZFVk7r48UdDU0J20EOysoIyrjVmpvBWmQe2cNZdZugPEgOJo0DZbvYDfP1Wa
Elw41I4OUr4MNUt6wsBVMfhcbG4qlIiFODI0ERy/r1iNlZ1O6V7Qjfg9K+5IjM7ahW2uHY8KPBbL
NB4TBpoASx14G/SSEpYZysuO8cVs7oqy++AGio/49EpWmmnD7Q07XI/RhBrRlvb5HiZUj5hBO2A9
GdK2DucLlnwnfhPdKWosKBMAhEQc6iBGI08bI0hLk281hrjFFVy/ayutfphNUgglmZt7Z3Kqv85v
v+MDT6J0X/WsKOuCkzscdKqLQYDGVv0Ci4ub6XeKrdVYITWLMOB7r0wpP4DnHdRYWZJ87Sa82YP5
YBbCndPZt5K4+WjkidjQLS0+p1lj7SiNurczCjMX6rrHES4HpUpGyYP7Y1k91kz0ugGmTTTNWcVI
L5LrcG7bXTZVSF3khRvv6M+pxirzxHTX6RfL18eXF+PiQEsFVsLylhWKsAIs1KXxjN6ACFDrHMKb
AFXIb0OT6ReO+eOjFLQDGQntTbnCyyJalVQyH5uRfM+s4GdeBPFzIYxv5wPmeD6U/WWBHGkhAxyU
jOI3XxExL8hWLoMMqmg+1xr0EwXL6x9p01yqKxzHJkPxClCBkwJiX7ZQhwn5EC1KJl8TTba3W7NC
9FaLObNbOCVRjNP6uy8jeUOq1MzlXQFG7nByA/MqYXpN6EBr6g41QeWDPvTWhSPv+DvJUV6fWyaY
amtxGUGDaQRGtGx0JUUnKbEgNiV5uj3/oU6OQn5MR4iSFDoTh3OZYZgOY9xOfoZGO2KsCZqduPpc
iLkT3wjssoMgBfgUnCflP38TDngr9lTX0H0c6DPuy7KW5ClEtU0zAm4Lx+HC2p0IP82lHk2FEag4
TaHD8cZUJJgcMF7uxsq1kSiKt2rMrHBgOY2XrsdTkwML4civRLrtLmK9zTqqzq0CszfoIh8t0KsE
E3hVTR6InuLC8Xjie/Gu4iUhTyp5Nx3ODLe8xq4nnDLrpvZ4M6FE00W12J2PihPrJ/eSRo9OttfV
xfrBhaBEqVjCR1XrVx7EJsmO8a3jSLr6k4F4pPE+pUC7DHJFoDGjVQZ+TKIuPtVDAbaOctdtMIv3
n0hEAxALeY+DKlq89RU372M3UIWvelr1YJSWsVHQbP48Vjh7np/UK4j6MImTte1/jaUffqTZjPTQ
dXh215UT3vaIAjVrw5nh8MWFFnw0urZH+FjRNAjbXjMXpFHVCEGzcEj8YHKV3toBJN6uOvrL83oa
dPxACq13pQgoROvHQSmqX43V6zpssXxy/HxGdcA/P40lSJ/3gCkRgWwfcNXguJdL1kRoZitlj1FW
qG6iyMBWBk3irxO9sI3lQUV3gkBJkA6YlVu9jYMdfjHVH4SiXEzJFaB6tkQPiIkH7aQj8YwjYH0V
6uS5tJbFlQTvXBjqxEaWeR6ZDhhrUqtF1E8A6MDWgb6pszr9UBiGGaynUKluG4TkVlVk1JeUdk6O
SEvB4skq8T+LQLEKPkGfdj1Woe24jw1b7MD8mxkqsoH2wUir6OH8Nz1xfJgkKvR3SJLo1y2PjxnQ
jKlPCD15Zem73lQimWcnFyLnxLTow9NBAmJCErCE4XcZQpj9gIBQnaABmgwITtdp0uxmNW7ulRYR
hPOzOhWpaO9AaaC86rCai0jNcaqz9RKBZTTf+lWICN12DvVi2ydJ+TjVmfI9NwZs6indDpiNet5f
riAJ+oN9Tw5H8ZKbgLKTJVf/zTUH18nOAHsjl2Z32qZJ02KvUFMHQg9p9HY0s+jeKNz+Bjc4XHFs
7HeRAlfXg4Koo5aJ6gFCp0oFEk4k7OF8i758tJ6QfYbFwFZcITAi1rOriwvX84njXvajAGqQSYGu
WwY+7xc1LbF5qNwpVlcozI07Lx+0B9xhhh/nv9WpCCTi2dJStRSgy+EaeUOIxECes0ZRE2yisqrh
VFrh9g9GYTO7NPtU4O6LOB8Uz53RtB+pJFfBLkN1+7ryIFyfH+XEA5F6ARB3kkB66I63XLgiGpDw
lEpZeWj/HLIaQYh8jryNnsIt3at56CElTWH3aQryolhz2qp3fatme8T0f6sDuhMWGcl2ctLwwULP
occq02h2o6b2z+d/6/G7kZ8qxcTkBsdWRe7ZN7E5xgDVs5J1p8iBX2EV57dZ2CToxmAQOmRoXgqt
Mv86P+jJwHJovIIThgYkkQlvB60htOD1XI7IsaZfGvSJ1qpaD6vQm/PN+ZFOhtWbkRbTa6lwJmrJ
SEVfYGMyJdmHaM6GC5WQ0/OBz0Db2gADuDhnRGeD4XIaNG1dN4QYJ2BAx9ByMX3xkkv8iZNTwuqO
0ofU5VvuyiQNBIqjHGrpkKLPX6rVqsGT5cKUTo0i66YOvEMJ5F5kr7UzcmFY7eibwyA22hSJVVqN
l9gwpxbu7SiL/ZhqaltrRkUg8I77LLCc8Tv8RZ5NVPunC8fwibI0IEFZoiXo4BQtux6DZk4q2jO4
1kwQ7EPT7ZMVIgnDdR/m7peh8bTr0XCbr2OlZk9IaSi3QSfiGxPvE/vSCSEjYpEKgsgxiX+JlweV
fbgDekBenmK2gz/pWsZJj3FvrkZfRs1priK7+N3jOlGIOLyOuxa3tjEOkUT4Rynu37aqT35jikUw
V0i0HWfxjRMRROo4w4lHGLTaWb3WoXvf5hdukSPGk1TAo6+lQRwDJgts5XCuSHm6pVOy5AhYOTdz
HqYf8cfR77hrcRzUoe1exxi+bRJ0mf5SpM5SAEX6q05J7/vUUxK6EAingu7t71nsVrNKnQElgMF3
A/hVomEB6GcghKHjOfb+48cEFQi2micTtM7DqacpaQmtEC6CyUACBtMJ/MaxLz4/itwly2AC6iVr
krw2EbA7HKURAwIrQzT4CTm7WGFjlUK3lr2nj6aa5oWPwWt1q8JqNTBlTMr30ivlB6bPg741b11e
h4tdTM82dObQGvwy8vLruk8a3Lfy5tP5WZ7oQ7BTgFmRS/Ef7McOp6nXUSo6JJax0Jii75lu4aXk
zEJ5lL6DN1o5tvl6TPr2DjBe9APJsTFaoQMk6v3cacqXQW+xiRoD7EX8GPGQ7EJx4dRNyppKRAEG
aQDRDn9endaY1fbqQDEDQxrkcqYVshbOw+y6+c4urXKF4Yf1eH5R5Dmx/PQyrzRlRQiZCP1w0DAU
sZ7mnGlTmcWbOGofhFImSBhY37ROeT4/2KnzwmHlaUOQVcMTPBxML4U9qhPbhYaxfm3ULhpfiSX+
4OYBz+ei5Mq5RE5yOEqvpZaTx6wjglkbZADzh7nrm8/np3JqyyCvIHtntNsRZj8cJDanjBSb/kDm
GO1z0HnaXY6m3XWhNN1LoJgeLlEGgoTqoF2Y3qkvJskqKCJgaUvqdTgyDbo+KcEI+UaohNQhm+i6
rhQU/3IbXQZMrfL06fxcT342mnhwTgHvaUvB+LpE/YRfhB3JgFUdNg+mr2C2vD0/yqlTlRmBpEMS
DH734pSPo0Z3h1gb/SDItTujHT187adur2JFfWGnnfp48L9MgK2UiACYHi5h1piYgGvp5EM2G+7w
gzafAgfXzLEJFQxKbX0fIjb9tdAD4w+WkpKrKsuiXJvmYgdUqtPSIUWfPjfG+DkuKwOTMVSHzy/l
qQ9GTYN6FC8hcN6L83zOEjvuM4ODroWGn3t4ZOMfXmL89ifjgP6Fu8pn8xahWHEJFzYq2v4MFWHj
Dd50ZU9V7Z8f5dS5SNOSRBIED4u2WDPsziytMUf8usxg+CAQto42A7Ygq0ZFNs/H5w1ZQzUbLmBc
Tj7+JQ+foUF7UcM+jBJMcMNO1cgtB2GilWoVtfMQdFP7xOFo74J+7PctENCruUz6+8GLiodsri8J
WpzK8wATgSjkiaVTYDn8ESbOTqU2siuyIdC3meb1Vz2aGt+TNoivprkwf6r6bHzjndAih9Z2MXpq
nfUQZjjTnv8Mp4Lq7S9ZnHgJImsVptQk9HYlbrQi0reJ11yiX50YBcw4dwM1A0r7y1QAxSv8FqyS
9Hru02jVhwb2XWNWaRe+7olxyFnJnqnnkxUsG79VrulV3nZYokVtfjsmKMCiZXVJ6+BE6NLkhZwk
4W20xhZXEZqCdWMZWNWartJwaNrTD7SliqsGfA5NwNCKVjp4h6vzX8ojJhZ3OuGKHpGDooRFP/cw
ZhId6dwwyjR/qCP9o0idaAsXfFyneqGvcQxurhH6rpESxMBvTqtKvRApJ05yYDJUHQG1S8jQYtZN
hCpfhF+g72lCfch5CG0cHCE/O4Py+/xMT45EUYyUkQ4QAXM4U9fT5jBzZyBBrTvdIIpZb+a0Vj6r
Bi7g54c6ETAgZWDZymauC2rxcKh4QEAviF3Nn4CXrUbHHtZ6idPh+VFO3EzScB6AhU0thfrP4Shu
YwVNA6/OD2sHJJNnt9GXMHFF5QdIlkoNty66i3SrNbdhUaTFhUmeSpEPxpeh9aaaY6dtZOPnrOMJ
XTe/1RyKfm/q+KvGHhbZZW4WVyh+5htTcVooA+6oXaHpZz7rsXKD7sqmjN16jUN2++P8upxcfU+V
mDuSXx5Ch79rKPo5KSnS+lGJ38E0TpnvTLZ+Yfp/w2AOtw55N0gU3iG0zHkKHY6jQjn3lDbEp06Z
0dZ0prn+Ohv6ytTmb8ZUrHECbtIr69WpAQ+36BGNVfwbWi3yQAGLoLgLFRoq667Ez26HwVtnPYq4
UUKEZ93iwygw7uPF2Jv2qq9DV72u8TdB4NUdXXsfGtJXAtNYPCbsENuZbZliPRHgQNKs8iYokaNT
JusmDaJx2s2zwLpl6lo9vM1fXSz4DThaDK/uFjiPTCnmeiCqWKkQWkv86oahvjpjaDrO4IhD4pcx
Nm7rbbQhw0dDe/XUgNwY3k5WNT8N5ZxQVSvQZliN2KMkKywBh3CDyC/uHOmrU0cMxaKgiYHCA3+K
dPPQB4d6mfrq8jGJINf9Wpp/NHAb9V2BVmSxbV/9QaIqsZxN0wO2WbV6i4dIpk1pREdGeot00YDP
SD8kzpVkLWbX7t9OJK+uJGlJu+oGh7osRNgVF+d1b1b252CE3uKbYzdA2Hv1OSmphKfI/MVW+mSE
8Wg9pW47f9StAYc7LRtRleTdpeBNJBCsxdVWc7BAQFX5i06xATKQgX1ZWSvVV8tqUQDWcduqXn23
8FbEgyuTdlwFpYsUfLt06VJ68iX88jDvQhLN0lbJq6cXbXD8vaxXr69MR3Z8FWPJCIM5xvdZw8ys
XoUdDeWrTNgp8o5B4NwmttN4mH/N+niFUKf6RQ9znM06CwcsnMIilNIjzvo9hZ/EWDud3upre4wy
LEmhFOlbrKuaHDUaUd94xv9Rdx7ZdSNpm95KL6CRB95McS29E0mJExyqRMEHEAGP1f9PkKzuFDNL
rJx1TzIPJfFeIOxnXpOAr4PBusKjHwJIzVYyBvI4hmhxXNmBMB6QOhu/qgU56E0w0TVAFkH43xdW
7LMfiulKWaI9C+u1pv1sTti3Gsr09+VYTF9MFxENJA7UhElZCMMDjI2F2Gza9H3Ebq3xUF7CNLw0
+y4yjhPS8fO3IQx7Ly4W21ljdB9QDEbQtC621Wg6P2eBgC9q8w7mDYYyfjZozrsx1Jpi2iMby4o1
RbXcclhW0W4Va/3o1aIy0JamWLKhIJg9FUUbnqAmUL8g8phfT9Y8FldJGriPZQ5RF8gN8jIxupSZ
uYVGrz0bwxqkbh31jsQfp6u6EyR/O4TZvSV/FCNKNiAlpqS5nm10q7fIRshqs0a5+oGjR4NVUCUE
Um5BOz71MOLbo+zDutwFReo9Ig49jQcErRJ7QxvJuSqzOfJodML/zcDTGLu+itYuztyFTYkwcz3s
3DJqzV2gAiTGbWONrsq0MkL8bXmQHGpSGldMmtYCX6wfilQHKqwzfk/x4TU22G3mOerLpfuYg+ZP
4zBoV6QYsyIvtzMYFLUDK2WFJ5FR9uY2j0ICOhEZvrPpujW/ttnLKH5AHR42YwLVYANdXGBJXlTi
JHJzJP/yVji0o9SAu7jyUS/HzgN7lthOi6rDwdymgTxn+eBupYlb03YKvbG48G1jwqRvVRHsayND
986IXgVROydTW1IX8dWezA4iMZ7FxWGJFLvTNrOwBvY9JuVRTf6gYmnnQ4UaIIcC3e+kB9iF69zN
PIfenZFN0t7LalU1TW4fu07I3vih1kMnBaZHMLs5cKhQxKD0jRvLa8rpMPsKMjytMH89rcdOWMW2
llME5nfwEPLG+2A2Eqv7DkxOzMaNiW+Nj8IcghVGdd/MZeijQT8nNq21/y0kPLsQlNR27HJxSe0r
uvM4ir54tjIop2EZvPNzvzotZFXEqYW1Ocr6cqNkYN8vmVXw11Gn7oNEtKyoqjHEJzHiXwCh4atv
GlBQfHnwifxY80sBN47azXeLpMEdw4Vtq5XgGa9w20UUjMBUKMxOk/IHtxKK9gV+n9iv9nGEavWm
Hbr71xv+HzF5/zua7lX7Iu569fLSXzy3/x9wdfXQ/meq7oEXEdWz+PFnfq7+lTd6LmCNPziHEPjR
kDddHaVC98bPNQL7j4C5Q5sKcIHu9pMZvxN0Q+cPOK0Ao+hSkHi8ltreCbrYiFKsp/4GW4Rzjd7Z
P+Dn/ppqgOWm7kNBj88BVEaFXsdtf4oXG79fwJQW0wWCQECZt0M4Y67r0vaAhWV3qWOE5wvO5gZ6
yh0m2CeUInz5kIRj3X6S0X2IXfWzgK3Q/HmAXQBxPqZ0NFKLjsDOupB26mNUgNlA1p+qPp+M+74O
Wh/gQ9NR8536IhiqA+38sXjMqzn8IrowZ2X36P6eGGFkLIdozJ3wpkNT/zNFgb8MGZUnqna62A0e
lc7Yr0M2ziaHvudUFziwVGlsRYMxX0AMcqbHxhX4MtRWjmfRpOxUxSNafDiidwq7gD+tsuu3mPbP
0rV/9xhaKRZwo15DH2cOQ71mmUMM7Win5OK7csYRJQpwsWXs1H4DZZUWIaRnJdI2Oiuww+xPU3pr
4fffP8eHMosG0aF7wGmkZVFfRSR/HY+k6Ok6hFN0WpdhklmnftOXONv1Qx2ZZ22OefyXPgePHINP
Mwg7RFa2JwUX6WZOhLl8Ul39u8ehzAnTiNzZccyPQHkuZbyzCyc4bWvCopshdTI8Q0Z8JrIYM65O
kHmtmOTNaPuSS1CVGvGPGGOrzJsSWaTCWY6/H6Ffc0I0iTSZHuNf5FvojfxFx7By0MKfEyc4od1V
NXiGpFKlB+wGvTqNu5SAHvODqlqI/qLBq4ufHhwOvCx//xQffDa1yabGcLwqD4Ilpib66zz1jrEq
UvD1JFmodSVPgXK6XJ17XNVASLPEyAkDbFO6ZX4ZDJjogjfGfjdz48UPWiQ7ymHCPcN0Z8/ciKUp
kEacDKNp7M1opDig7OzZWJazFAM9/znjIu92SsvKLvHYB7J8rgsk5nlHNJXLZzT7+W9P6NGH29+/
6cclgIIqLV4XQTUNT4OI8+FNDa+IMLaekn2CHJGU2GHjPtKcOF5X8pR1ZwmDuC+Vo/67ikKriAfZ
49C1d8EACWIvpXpe+PeP9WEZ0OwFRw6YC7oZRxx3wq/j35I4LUNjj3ssknqclu1etqeGLoCA1Ez9
S1Ifp8ZNODPCgyR2Tz/bGb8WW2hKaUUH6nJ0Yul70LL79QG8KSGx4/7ZWwaWIhdzuGIwWi+L98Ml
YAMX4RRdf437IH8Mf6d/yNKS2hL2n4V30tfWMJ2n+MC0B+qc1UKgT+/429qRg32SxuuC8P9N4jlI
uAnp7nFpAqVjy3xI4oOw6pAnW/p92hp4oVg4CBDO4CfdXWBIWN3huYhJzu9n5y+LJkSgAnYY9w7k
GIo3H6rUWNvMRjDhJDQ0qxlejvAh/fukKA3vys26ad0zAE16N4aDK4+BEkl1QW3QBYtpo+1jf7JY
Xgsiv44Bxyn661RsdcXqIzI6sYupnJyq26++GV2FGnm7Gywcu0/Wera4/OZsvPHbValjnUlr40fF
cFMXqvM3WRis3yZEyvyXyCj8CxtckbFz/cpCzskvHYSIptaZNyO4HLEhqe6Nf3Y3MYHUL4FwaUNf
eGkfu97WIt0Jxxm1B6oSjjflNBdBsunz2Tl469zbD8hYrvPV2K5583MaVdPHbhl6L59Mqd5RH8aQ
3c+Kp0/0CgL8dcG7vUthgH2+z2c7P51Lx7oZJmqEmyKleANCJ50Ca1cBf2nPq7wv0jPPVanC/jzB
wLWWRuL+rNClmZrPTqiPW5EBgqhDexNUIJ3ij/jOLHKHAv4xhqQAoYbTtpumYJNWshi2VpC19dbw
+sU5VDITw4Zy0SC3SEKDAakKtwq+4D2SzCkkoqW9w8ao9K5oZXrlFSu77j6hwLw+y4dR5MACxEC4
Sevs44U6qKVagj4c9i1Z1H0fDEG2W/Blw8zN6trytLbopydEq9YQrwmpoeMvVnq020Faj8GCzce2
BrSMeUY9Tful87I99YkBOaHEqjeuizduFs+F0Z30SN8+l4ufz6dz3Y63E4oG0Q51vaGMU2/0T/Nc
9G4Tjy1WqRcIv6Yk92pO5V3gTKgg+a3LNwR4j1IQK5y1f/79gtIl4g8jQe8PmAy8Vq1Vok/4PwXL
KfELii5et5+tdclvzA4tmRgWsfSuHSZPnsCSzM8D06jfcqv/iNP52y+mtw9GHU46GINfv7jHLQhV
EAf3D1HjaRd5nTwgwJlme7MWcjh1czPRLrwwmD/pRH6IMvVOBgLGUqVDiDn3R/GHQKDVZa+cinW2
ejOOdl7wGM2qfsFluo++QSlLbRBbbWlta65iMOmJqspPtsvfvD7hijbfBVihQYO/vn6Dt6lrhFO/
r3JTdns5YAuFVYpVoLNDSWm6QaIen26npIz4j2ccMgWnmA4lGfsPV6Yl53YKw7bfwygZ/L0ckzr5
2bGnN3k3+SgA9CH9vV0bRuqz++jXxqG+BHWCB1ZYK9Ro/tKHl0buRsxLhNmSN9TmlrrYrPMfKzpV
7VAfItPQ8uKQkJt9agVJdeg0E3bDZZl0Zw0sk89Ucf9uFjBWADSk8Wpogfz6QAW2XDW41o5zoBHe
eRlG7UuFLuC5tA2jfRnV7ONtNMNG/v0cfIybNLfZhLEO7/iV2/hhINZWmK3yuAk9t8IIc5lF+EW1
dvdlaiUll3KSbYUAut2soON9o9j9/us/pqVMBKa3sA4JJjEF4Cb59b3zFccnG3OQPWAGaH6U0+W4
w5IoD7ZuseLxjAgoTpWF3XrLRsJHvQKIVJ41U79Opw7nEAbSbTTFSSlVF1uL5nj8/hH/OjN6eEC0
AWqGLPjxCQdFf8lIMp4wz2nml6UfLl/X2TJOooiK11c8wUEThtgWfTI1fzc2pOpgFOBGEFd+FL90
6ywYomVV+9aZ5JchxU8HapDtJBvfqv1qK1wxP5YUZLs4KCooZJEvzn0rtW9MJOuGNF6sBiFE6nfZ
MyCVJPzk8vqbqC7SIR1PRrxLfvox6IaqvbpTIvf4T5X/wpOoULG3iHLaLUDqfcqwdvEtZ+JvncUq
Tqo0xIUJN6r1MxDEXw9SDhLdTNUId47wDw9i9+XYtm2t9mnkZwZrGQYalenGNk6E3WDrinGUiROW
LLqpPU2RRNgVrpk6t79fKh/KhvpYIaKE3EkeqlfLx2MlaovFkxEV2cFv1nory8FZd8UIjyCeonoM
t/igjt8bOaF/YZhj8g33dCPZL1UlLso5WIsDa17cT7WFf9Inz/bXeA21bfC55Ema0vPx2WgNDrL2
VqrFLhH6LhvD6twwF3UpTRPe6+TV90NfiHsDo64W+mOvbNASnjhYzVS/KJwxPwPIvtIcf7nySZjg
w9LKRV2OctyHw2c2RxhYI8MVTp2j4qlr1H0SdW61BfOR+jE+m+5hqPz8ezhV80Wy4mO7QV2f9F1Q
/aYjJnuGb+RwlptmxmMvdkWx7PqyyRRuubifDoONRfgnQ/mX24OLEvkNPdM+qNCP1SF7WTutulvt
kfdtnWIboKiU3w8WfptonnRLcNvPMNx+oNQhymcMHcLsWtB2Ud+8Etwg4q+OsXzm6WT99al0A560
Aiga6IKPpTP0+FvD8et83wHJR5Vv7qqBPNuwZZhf2UkV+qeIShkGt/tCXPhQNWsw3q7TgGfCLqjp
Zvb72XVFc/f74fpAzGNXUFDlpjU53wHmwRn+9YwXfraOdMWSHdr5qtUgWdem8umkIxh7wAKjh/2o
veAaFo/BXJfPwrQnqgdLWvvdfmg9/qgw6SQ/F6VZXvJ7s3dsaR7jd5tPk3u6gJ+lE5EYczEf3agr
zB8g6SRfJbtwNj5jPfzlRtACQmCtTECU8Go/DvRCU4virUlrLeTj97ixms2Z0YsEoQ6av3kTJ4mT
zJshWJvPXJ9ohzJaf9o0yHHAt+K8BaqrSU8fkYCJjQoqhwm9n1bORXQ1l93KYEWg3Pkfbca0MTaz
EU3j/JQ7oxuMJyXXAR7Uy1qIK19Ofv9teq0ZYTpAzSlzx4l1Yg2ZLpINedXMuD+ac2oWR7Ptce88
AEcajPZol1rfdxZzU/x0gtaovqRms3rf0E7Wn0CV1L/r3NQvQh7AhDC7sWpSseSuXlE56XE2oFv+
4Cx8Q4NgeeUyNd1aREm0Q2SR3gpygD0fiyWbKoweC8Zo4Z9MdWPKdm9Wg6yigzkUJb++LKqkuMV5
qb868dacn9A2TgC91zg6sZgs8qoB+1QUjlk6WS2oT7VZqGtiMxRbioVOknZdfkixo2axUMEX/nxb
A+ec5m3bmePyNNTd0j9aTbpY4tTFMIxfDkbBz7vZ9GXiHJLRwExwk+IogUMvJ7nrbqbMlrxGjUm3
Ti4zo+yK2CsTRm47jJH+u7b0O/9SeTj/8mekdxArw7qOuvWkdHtcSvABrde5ujJq35+cGyNyUhuS
s+wXqm2t7yZJIRFu9lpPz09OZnc2GTY77Nq0RqLny/enzSULydqv6xxQgyvmAXFktKC6yTY2K2Zs
6wOYJ/LoTbhmiH3FhfCwmT1PVGPxyiyjakKKfe6oMaK9MnYGzsfAEcp9OhRWOpxazeCw8DKqogz9
7BQmY24aLn4nhwy/5oGMX/W88Zj1xfpAyaBjh5cYS/+M0qJgntr3vd9MGZNedvDUGhA9Um/g95+a
ZR0ZoCBfat7e15a7D3ZqV95t2DnV+jC2QvWXkZ+kP31aA909uKepfc5HYc7nOLrUSO2SSg6JuZUW
JorA+MEkMpdDiRVuj5YIqmDOxk9E8Oyim0Xbc8l1BRMNcD1bCofJ8tnCKMq7920Kr/s2h2y5HUS2
DA8I5RQ8cvX25JlL/fY5aBL4ULEqSkKOm9aejDI69IZpdQm2kitSvVtrDkAFgYYx9Tnt9imFoxiK
k/QvowhMkXNiT4uumJYT4Jfo1HRF1FcXQFUTB00vT3VLjJ1G1ZwtveU36JMmwdRdj14x+mKX52YP
dCSNxnU+l6PRY4FA5W+VBYgTzxgPKeA7ToUMsFrkbULBzfJlWmrVPFjKGsF59A0nUNzlQIznOLDX
xnlaG0M/csFeIuidGx/NkE3RjljRnpIs8Y57kFkNWwvdCG+8Nas25YwXnizXB/qjgrGeQOCuD7bp
6n+GuSrzvM9cDyG/69DKV5ZgBb2VP7TcPG2dXe73pW9cVkHU5Ldrm+grJBd+4B6LJO1ZbIFXChab
l6D8lR/KcRYMZ4cHePHzbZc5INz5JZfkmX1rY1g+5nerg7Yd6pFKtOXzUBcZz+khXMFe4YjRk567
idLHWqNYq4UqnOIrGjtKHqPVdcenkaMPbaRsaqroiPllntyK0a4pGZbceFNctUg/vpgAK9Bhm9NU
74vZazk7UxoJWC3lZe+PNh6Mo77tpjQ0QjrJ1BBvIlmo/KG1B7M8WJKicQiYhQrjErsObsJ3nIBj
dAvrZeVvgtJZCwzFCXeb80SSA6FZ8TZPq9fSjsHpeTQ52pG158J/e+E8KwPACF5uTdHFsPSS/l/l
tsO/gn5Oh0dVpnkA/NOZaAx21SJmM0aJv10RcpvaATmilDX0o1EWMhyWUoDt9rQNQ3UDhqXCjqud
/czEJXdo5g1oH+OsxA0DKmiIxWx9HFPaZpeKsiu9rCQp+2KnKsMAl+S1eZI+uKnScJ2kqCnUvm8J
J/GYqPeeBuMnbOAWwkYALF+DBk33NVMKtJm9KL2Ppn5YAT1GsueHpEl1zwdgkb4qQ/zal7M+yFX5
jNOGXoazGCT2rWXnLeMeen0d3fbS7fhVWi8zc0qVXvc1pikpGdDa6xuv2iSCkjFYLLX2PqXkQDbn
DtIe+TkLVsgTNSsLX2OronLTsUzC8DSIjJAN7U4FXd9N5uf6jGu73uaac7iLDGSOIhe5+M37xUZw
4c3jIWvxB0IKylNWdl1hhzp9X1ccO+3Ne6zkYtjKcf1+l5dVkRBgCmPS+yhbFofPZ+/rDtH79Vtk
jQ4U3i8JG719tqayXB0uvQVeXu/r+2oUjuTXgt7Xh3g9IJqIt/dq6bu4kLm+VMXU6ftTJGnOdFV4
J+mhcgO99d9vvcaxc2jU9HeT3P53r843Mn1uBv6sMONYxGQHG5NRX+fYe2sSVWJ6/eTe1jsKTqte
D6m36MaTCEODsSwqkyCmr5G5RUVV4PJtbJRfsGU9P0O06xbHkrVS9wXSJ4aP0EXZgGezmrLldIYj
yK6UoZFy2rpvcSn98ZkXVumEHuW2Yw+GzmmR8HNz1vdScUDMhtvwCwEtA+4Qs/doeoEY7nRMYb1d
fWVQ63VDXKO3Xi4gVcy70Qb6ywn09g1BaQrXA4BI0cFEqLzSF6iX1mVpHiJnblMyQ8x4mReMfn3Z
35fgY9rqQalBH1ZRkiON9pTZiR51uQZov2OvOldJU5OHr8ukrMuhtkPF2Tj2epk7DeCZ/NCJmbrO
vnFEzT9ZxtJi0s0y0m9BRF0xkC1L2j225uis1rUtq1oVz6uQjrKuUuGVDEWTj55pWPE4GXy6iNfe
JPbL49waX0dKZIH+/qxKaIfmht/J6uE9LLAwD+m/t90SDveL4ThsRjfJQEjNRUVKunHrXh/DeRbk
+qFbV8eEjkZI9Ni9uw491LwArfeQDw26g8d+8VH1PHmPPXJbNfx7icUDL1lnERHx3aSkP96qEFip
czpGCDBBWaj0ByYKm/LmzEPSnE0EmsCYCa3AKHa2T0edA6Nx3SW2nUivCmwndPMyl45+tPePCGqC
3eZEtX3Do3lOB+x0swCdZ4sYMmv4GKvJYUptG6eQarxo3tazwOxZr+fI1LvoHRDSYgDMYzk1wheX
Tj6+fh1oCD6ypPRBuwSRalH8hL2ipL0lwk/XQK8Q/ZpFpWC0bqdiKO0zTP3wnFOxmZdmvTMcI0gv
ifub/CEANii+RlkSypcg4vs2gyVMtz9EQdeKr25bmfT1ZYHrWhEjHKDa8WjNr7JIdeV1NRuHyHNb
0OopH9HekcqKZ4wZwLhkkjJnE+cdhjfXTYmw9qMUjQNNclDZihCwUKVNGDZKZsa5yPqStCMuI6/J
y3htFmMcdizoMKvu5xTJhuq+BqiGBsgCdmaYtwH2QPhoSPBv807ONJnAUAIYWeS2rFhQ13yuR+ki
6ytb/Mj7bOzVBqT/msiYsSkD67wfw6Zob0NAOWa1x8529PorF4eUcDi0Y5NYHHZ56t1Y6P6I/lhG
nf5+M/XDudhJA4y1v3ErePvHBDW8GlKUbQ/1VYvqpxkeZ3CN3XoaBksvHPrxawYMcO1UmScb6a6u
tPb0BpOFO1IUDa5yXWPybLASQCZg9o7OJN2f2smAkF6A49UH38Ty1iceKO/xNnmLmt+P7Da3I2Ax
xDZGxUns+/qMp52DuuuuD4uleO661svQU0s6yEK7nnSovivqpdVI1LJKvTjzOi96xPgxZGanoQr8
Ph6i1aqXC0zeJwzeDTzh6o1ltF5r4o+ST334GK4W68bPE9WBAE+t3LvQ9uAcIXWjdNqG9oe+5IqZ
e6ba2MWy8ArO2z8RZuqGZdzVq9FXaJNXOikjAek4Mt5yU08J/VluZ4J6UMJj9xYC/4/5Oklmt9uz
aCOudBYKweT6mp4UeILqUar4nbOhdfRd7yyURZz4LdO13VTf3j7H2gB9YLGTZt5T+E2K/PL9uACE
IbgRBsQ4OSgI/BIFN6Shi5mp867u7D6/JU9MRiv2S7cQalMioM+BqYJRH+1LhyLnssPSR1/AQZiy
UzmvAk72bPLsBPrj4vtVv/Wb8jUmTWo9LO94CdNvSLPQd9UHXjgNAXdGN5q8YdQOI2Nqg3jk+Clq
oxU4PmD9pcoj1KNsCQ8RqLJ5h0aakDdO70ibuR4YNk4NVo1nJqXNvWq1M53q92tc+FBd2v3i+a/j
8pbGGF2XWjKGVd+JrerCEZ1110An79JcI1bZBqmNld9yMCxxj/bbsZwTt5IgvQXOfRpRslGGowE5
+EXr86x+O/L6rIqIZ94v16TF2oX4NDSMKgeeXFNRiRt446zh9i3yyftEn3kO4gKMsh2m+lDt38L1
NKl1OtjQrdEJBWR/j369o0sNFopj3HThkA9cEGFn6UDLlIh1NrsqN6LsbGqXZLGfFiOap/XgMcBQ
b1khYXRnurJv0q2AgZW+DCkujHfRuMjyuOaZkaybsTBGZ4wj1k/txm4m8WVMKVFY6kiJrgxfKBOY
XzCUkvMTOH2Ng8qgShcHFzms9sQe02R5aJOynjagZJ31kCLqu34htFqlcUCIykPfdaH8CMlFlc1a
PsyyMMxvNtxPsbPHDEIJxWVUXfCMtoZOtbGcyqG5zWu5+kWcV04eHql7GzkX2bos5a5vZvfZSiqE
4AzRy+J70cMXKdy1CQ7CQVlcnPbVOvqQuUdjvKvpyCVXY5rrfdkJIMvRYZYEeD+TdSzSaIu2gCi3
UFlqn5ylKlvviNQx9N5tV7emcLZck26SX+jULDmY1twLQY2MkSN4REyo2zv0G63q3Mtkt35/z7je
o2zCAB31vBUJ3vIVw0n0hesOGVllGrUE8IFD8i62aB8AoNtkrQhYlN1bop7yvs32bf3PbzEU4mB6
V83LSrkRfgN+eYcc8GX5/JZyl8mqQ833OPd9SwTINhBWS7PWUbjh9NL8Rtmg/S7HJQ/osLh63ver
E7bTsvGCoW5tKB7JNHJo2wgWL9usH9/DER1a54XUp0VXrqo47ymRFVeNHWZDG9eG2dSnwbj6pb9d
0lkfGdR0dR5kkCDw9ZGLXhlIsQa5dpKZBNOyn60sLUkICuMTxi7ECB28gVxI2DNlPljpT86liqNr
bRcr2pVyzud8Q1Y2VV/YUn7mx0AdlTnFnQdS5AQNhXq6ZALb6TJFwXr149x0VpPyiS9Xcwf6cu5e
oPQN3QuxxFB8z0IpiweMtE2WYaeWvvjeFwaUmbgPwPaU3Be+cofNsJo6n8qXSeOeYCWI5amdal3+
mkXT+i8FEJK8OCRdPfLv3MXU02Wmsz6/m3aEbEqQq4tHAb38RgGdAuFYxKXR6uEQcjY5SBURA7GR
zD1+GDt0+y57J9E3wWzZgql6P8PYcSHliawbHSKc3EIBGP1hL4HFY3nKqGqsxIRkwvy3e2gwnZrH
qd7CeWU6OttIlkAfX/DsiEXx8mBTbFu2hLtu/31J66ITw46gM79dWh5lEH+yB18dFs8EukjRNGzt
c+E1evHlEg8QEvWBiBqPuM7RBQ3pt13Hl9HZayTGGs44FFvfmxMW5vwOHqQIXEXUPOqFxdOseBFE
sT1EZRtt4SrpGkBtCiomuBWRRBtyZv8kwkJXYxNZPTzysB9H83FtcyruAC1b/zLIW5thCytirC+p
aw3jl/c71RTta/F0Aui57JIgaZfviZtKC9FYwFx60JDjZqwn+iK8NiG3HiZ4WWg1Ullml0MHSZeu
3XAF6ltTWfbSc2s6LsXgTYArCoOBbJnV9XFXztUgdjMkHaPjFwaxTmfvZQCasTrSoABRcjio91oe
dVgih74P9CHyniymY9KRUtSDX6/ASsQUzt42l+PMAu7HxV8OgXTGkDB5WRKOE9V5yFnFgGCoiB1z
u52YF6tH6LCPKY2GqY3TZ6H/J8KGZ6KYJz1XsIaymqlTADh4hdTwdYBf54J5zxtH/2BkwiMFyIN8
rHuJQPxrRS0vx8A5Z9yb9rJCiNZ5WfMqNYm9rHm9RNpwGosNarbTbD++tmf+EbXgvzAJ+0/2X8Bs
/gsnsf8XTcK07OV/Zh48vnT9/4opRP+ZeQBK4d/UA8d75RBweFHYh2Ab0qd5Yx447h/In4GL464H
xwSy4v8QDxz7Dw8oPrKOWosNgDt/9U48cKw/tDgg2gfw+ME/4dTzD5gHdPx+aRMF9NogVUdaSQHo
pUvX99emm1+OTpvleDtwMZyOifvA2h2u2xx3qwGNnCOnOe02IHqx11TrWUhgbQPH24vaDDaz7waK
Olk6xAi9nQ+mcg+mgfhWRK3xuvHd+Thzk2WxO9vuwXOR2+iJuUdzMPd5TfrQVXiEdj26S3YnrW1b
ls1uANW5iXzIDsCLzwC+9VvHlo23d7LeuJzW4MHgJt8hnmHs+9EvfiZLY13ZvSUeS2OxrukzGDf2
6qvrYcrNU5o09TnnJHzjRiwjqdaoskerzron2BXZeLnQeleHLhwukrnZkdScFtH4Ih1+IRuC2xQe
2Da31h+OTXPAr8c6dih/UyV+svOv9pDf+VlwTi55Ylf1wVu6Ezc7AVpt2XiAz9deI54TXz6JVX6n
/nmKDMiOEvXZlLTnTTDv86m9DlL/2krFdU3ZO/ac9Tgl1pd5wVPKbw9+spuCaxEWd5lqQd2i6W2L
4BIW4y7NrVgu1q5T6VlZzddT+LUAEOOQQULpO4RzdA5g6ZyyMR4QhA5+YzzJ3h/izq4pwKZ30aJU
HHjFUz/jx9DXj364nlPxPVvAHBBQPk5ddZJYPT4R3b032rt0CPZOK26WVO1Rv882IoWEGTTfOtpv
s8MiMQgHx4aGA9Kjk/nNqc5T+UIwtW1kcV7K5tZuiiZu6/QsaKL9XPf5htPxDIQ6T5KHF5lV/5Rg
0GIoXb4RXbZga+nOXtmSbwyb7RosxTENi5O18Mhfy21fXEU5np3W1ZB6O6mSZ7QBfohg3Rr9jWEX
V0VW7pb1jB7yJrWOnn09iG5rKDpd30ZxEmbzQ2atkIKp0Y+LcQeC7rlt7GPpXLk0dzarqw5RBLLL
MEVsBP1XozL2ylj3VPHuveRL4xxct7pVVoK/wnwY7OIAcbDI8uvcSE+MyD0oaDQRSltO711SU7i0
RbiXzcPaPSZiOMG34WkNEMSuvSOiWLsm9S+WcT0NavcpV+l1lpSH2ayuFsMif274JgmhRPbdJnWq
E6N86kbrFAbjkbL3JqAqNi+sThgv8QiE3bYvkN1JL+GYn9Zt9uTZz6ygs1V1e2s0v5X2tyK8tTLm
SR5FQn2BJsNPuHg3ZjndidGBbpgd0lLG5kwdU3wVhuQq870ztBh2YPLO6TGfQp64Jwvbdn1L3HHR
YZwTlsNeWbeYGT9aBZD+6SJ0LgbvjMpUG08B1KBlPsfu9Uz5mCMVp2Za7R0tXA97MBDOwc77Hfnl
U1RVKxW45GapprtAb74sjL5Y41EOt658qfH7c4q9qq2t8Ir93GP42tAjCU98BVzE7M6dptj7bXTR
IL0TQ3tsxGYq5rjJs42cBU2bAM5oGftOfeUZ6msVkKDYyT1c3h3F6nOjrFcKGtHN2Hpnhn8zppJh
sA9NlNJ1S3ekhBRHd4sYj53X7bzsCZDBNYU9PCK66jDN5kMix0vaB49Azf9lhUWqS6ewbRUQ2n43
ywvKYDnvnB76rqUU0B7d9BQfXHc0HrrejQfbxlCimEOKadE9GL1rJ1KbyhigrEKL3Ci06WLfqsDD
fl/CBQbmuk2jYL+qg4biQC/GB2T8H+7OpLdupM3Sf+VDr5sJzkEuakNe3qvhapZs2RtCtiQGZzI4
89f3Q+dXXZacsOACatG9SSCRSlEkgzG87znP4diLLlOp+FVyMPX1FSV4nZ/DRTwdrEwEFJHPm6p6
bvA5MaHHZegNzolu2mdqHfeunO7cwpt2hWeMEXyZNMybwv/sVU3HzN989WPKHrbMmgvVF23YCf0c
PsAVbpcj4cjYryeNZAJt9K6GmK8VtJU82Gn2LIfxKuZ0R72yCLxuyM7Jb75x3NQJaCszOMRJyf8a
NC7JWb1hfsmr9a53iqehHi87chjPW6lw/faVfoJmZjz2jUlq02KXlzTasluHSsz1tFjGpak/EnXj
dHGxs4RJ5VMPk/QBy0dKBz8pGLutcfBSse/8i8lPn4oC13jelOsZIUHUXrsTyK83fdk1h2ypH7Ry
jfKiORRgv86rg4Zw/iojYaKf84zdIPXtTsUOWL3p3C90/4QIsr1ft3XUJuln5nw6JMudGe+2zvqh
QBdiZt5jK8eH2o61QCrxgJIq3k28rFxwYsMXeCyr67QkiZEOiR0S0jCGXTmfjWb9PI3j93Ww7qUa
z6tsasM4yU+8Sr/CVCXpLOmPjdvET40SQyi1NOhTvo75rBp3fOZBl8gqrAtzDTlfJrvCh8jYV3wg
06DgguLjprILEsFwIxStn3V37k81K0tOPWO+yNYnYcrHaeGnTDgI2aEsvQDH9rqrMu1ZJyelHMk2
19aDX7XTLk+sBd7CimfPKS6rZmHj0SbEvjnhOK6P+mC9akurgtXwcXVkhNw4VhIHtH6GYJjtI5q6
Y17E98Yaf82n+AZv1OVY+Y8AjZ8m37xGOr637P5ZzqeteZvUkw5NWaOWO9b3Uwt5I9N1bWc5o36G
jMAjsl5PD1PtVoFs3PKocSQNMmokO22eLKbv4o6i48yS36bhSHS1Gtf2YHdOu4+3J1ag2Q5Nv4j3
dWEMF730+KaX/lPVkj042kV8pARFtYAm15Fe6kXqsn6PXgIJIYa6oNnt+ELRTOw9OFm7eQDFVDSO
R6E77c9EL58rlxRwP1+PCM0oo65UvzOjHE+r2MmPsnPzy9Jd9ENqG/0etkMe6F3vBUvWoMOlzERJ
fkPHLpyu2S2ttHKpTofI7LrD5FaHwtKsUB8em/lLm9rHxGkoy/rxtSWmElMKZI3FcJinvHut96+6
Qp3SoA4tfTpRHLnquVcBVjsqAN/8Gid6J5MhMp3l0pvaO4oW1F21ugj0XLvJKQpFVlPeY2KnZpXt
PBmrcGzxSzZWddfO8rhWmcHE1hfoeFVz5jqDd171mVrDXrPEZUM29gXItuLaU9vs2ea47LPet/e1
sVQ3tBV4atZZozs3XrJ4p5NsHntNS/ZWetLpmXa74g188AWyvMBCgqmzpk0DBNIkjjg61rup7ctD
WxbdQbbW56oRIkLG8vq/S3p4BpU8APGWuNPG/nQh+h3bPeSFVhtOaRcyrOGCz81yYSrzW9qVO3M0
n+lkfIahGprpv43nf3QY+//T500W3O+OW9cvavj5pPXjx/9t8na9v1wsp7gZN/zd5vL+z6OW5nFq
2qyfPrGu5mb/5pjzb5O3pv8F+5WMjY1QBmFqQ0f+39OWZnh/WXC3TdBpBll92yHtD45bbzV5Lict
apZI8ohc2WDe7jv9sXRiaIMqS6JWX2UA0H49uEYef5CM9Far/++rbPFUVIzR5LwP8FQNlLoWG0a0
qOZWQ/7asJ5JNmY2ZNAdFYRrzapff3oL13/rCn82Qr/VOv59TU6jDsdcPHzgw98eIyuPzYOSncaK
tTiRrsXabeIN8dHp1qcZ18zFXJkfgYa2o+l/KRz/viacJd72j9xn6901p57aUI2md0d34LOBTOus
6JI18OnyfaDt/6cnikob1rMJ6xm84tu7Qx5PEdfrNXwP3fSprrYVJNGLyymhv7NUMXGYOs6YBXrK
6e+f6y/3yPVMewuyAzCBiHMbUT+5nfw1s5zcNtuIItKo72q7N+7KGsftLo9NOXygWP5lfG5OYDB5
P1w+ePbe3SeOJpV0hq2izX3FPrXDJ4sV7gOJ+T9ehSttVmgLuuI7nW+/CITsGeiUAdLHhVcVcqdJ
s4l+/+TeX4WFnpgIcm2opABo+GFK+OnJWZSDO5uuY1T01XLtj6a234SbHzyx9+9nuwqFHTAk2FKY
eN7dCwnjNtbcpIuGHghSXRrTXW0Rbty0Rnz44xsi9w5LLnJeyGb+Nkh/uqHccnpHK6suWhafcmxi
1cGEBjX446uAEcC2x3OD7Pc+ZkMR+D14adNFzWSILdQaYPKyfsRK/oeX45n4ZfD0wLdDG//2XgrV
1bnZtF00aR7bBkzpQTl49R8OASYG5nqmQKLxLIxL7yaIxcnsFkEK/X+oW6gAaWke4l5r7Q+mh+2z
+HkiAh6NeH2bHFAjUunbFPc/vRleAvgtv4UypHczBPG5OzE1Pf9C7zpOA+BB1fXvX9I7Db/L22cU
CNCrhM9jPX6f0yBL2F4j2KkoJTwhKFryPAdDy/euqWfIj5unBJjUYe2lES207c9Nu8ATOSXLB3fO
7nob4T/fPP4GxgurI4Y7zNLeu4dMdCiq/bEcoykhUzesuxpZgjauojptspL++M5pDN/acdyzzf2U
K7+EkoXH56aPh2Q5gHRKXhbkXMWZiWKtA4IyTeujYzLXXSO18cozv9NkUwdWqZjeh2kSaZhNprrV
OGylO1O5Ezbc2l43+R3ltM7Ip3GPIkwddZgTXQC+jeOzbzb5PVQ8uzyRbifMA03LIaVcknpyN5ag
l6KsH1yx0xv0YFE7pr6xwxO8PBN8na0RrZbVfqTl3c1NIDFQnOsJnIbbydG65RyqwUw4lzP59C37
cgwTbHqoPpdmXS6NnAQg7dy0kKIfhU0DaZck2nCs03rVYGhV8P46R68f4M2kkJjogEV+5cQD9qMs
Pc+qRWVsMfP8fkqFR2EtThaw+JbePFeIwUVA/5pP1kVAkIXFGCsdybZR49YjjjIP6qIvzQAQiWai
thjE504oG7KM2SvqqO6s25y2peVRcO2c69wu3DoUSrPPbVY6L7DWIc92utOz0+Y8mVD0s0wJEZfW
V2ClqDmCztZqhzgPc52p5M7iVi9FRXl33n6LjmJGRRr3/Qr9wpdoflPCvsYu7r5nfTutISDwIYmw
XiVfsTP7t57VWF/hT4kKUtYyEqxkI+rBtDDp04EjJS2+NDOm+YYSzfSlS5r5dbUrVubBTh6H1lZP
qa7X8a6EP2GFqDrBW3Xx7D7aGQS1oI19W4aN3YmjS9xMHmAz0a50XzTfMYhZ8oSgbn3d9y7FZ3BN
rmgjM8u6s0TJpKVd6TIY4QgSZSdyDH/WUqecXk26VVoi9MutQPepg9HnHHA6JJuUKUUPM2exfxgb
SW1TN5u43cWsFE7QzCMssbGXJVWETHztQRY+0qBzP09YgWgwetS4vfrGRze4Xgw+Ovoh6oVZHVL0
T0aYStO/5ZWZVMLoRaVRzrYITac/+5/cfGimqISssiJkn83snEPLWByUcNdqn6t8oG3bey3ZJ7lD
/R28XeVBbXPElZ3HNkVYZacaPdbFXI/QRTLjYlRG3lMc9siyTBIOULwb0lVWs2jum37GM9Ct/UwN
yZ9mSHKcb79q0wC8tGoMcQOwhLZarERqB/E4VXfIXdsikHHcXMEwQdrX9IYOAUUiiAkNQ473UFBg
gikv8+9zORUO8r0hv5SqtMcwLm2r3eOlIBHKmjz7i7aONBSMfjYoQGlyzkINppoVxVqfIUBYybzf
yUoiQSpL44XW5Yq03xbx2eSaJl0HKZZlDyi510LYCYUbarlyu+SizQxDCz2Ua/AdyUWY9mbtxTuS
d1M/cKsKfhzuDdmFeupY54IGYxN1nvDbyJcazvpM8xZn661SJhmo8r9O9kyQBOykNAPC5/jjmXTE
eBxH1S5nQOhqBuWkUXWpISg+k5LYTqDmlG5fOE0jv9UsZUtQ9VSvUbXNzstgj+UnS9ldcoAKb39Z
PFt+zR09/bTSjfxSrHMrDnGCU5vQrJJMqUYm8x2lHmNCv6cVp/ra1RTAloy9hZ7WRRWRK4bGfoEX
9YV08OUbJZ761pN5lu0sPe7boJ7wZAUJnvQ0bLuxsCOrNuN73cL3dKzh6Y0hREs/DnjC+vfa7to2
GpKSj6fgq6DRmzhOGbhp575yQKMAVKmxLU6QFpCmVDqJaE/hMlgnYyHY5gAPaj8XJJxKyodTOYdL
Y9f4DQftfAUoaiDh8o0vzirWx1Llsx9m7DAa2v5mAXgNxfHGVlz4GgXodXnqNSOVeSMXNilv7fy0
6lNH9cHsqw5v6jB254OlL7eoV7xXCleNzVTMLiAsJNaDXTIWzTeHOeBZA07SUQShNmy2vUNCnp1b
JB4A2MnomzUqMi2zG6K0HuU1wewKdB4OTjiJeZ35wYQb9tvQd1oa2l5KaTRWwzBFWuYbKkJimN/F
jPkkiDMTK0aqioR6jlUP5Xlj2PlVPpqpc+gtt/YQkhZDEVGIbV8NiaML0ndS7wX6dbQgM9Hu11DO
nRvLQbKBQaX83s9jc51pijKNaCgdByvtoKep0pEXTqDq7qd5XR7xkpNv18YmQ780G+s5YQ1aTgt9
oR+SxSAigga3jbNf7MZQYWXpYEcNLKLdWZ7QPEEpI7PrsahyPSQv1rjR10bSi3I3/ytJJf0U8iSa
23pG4QP6SOLrxwBVvPrt6i/wFOB5QVPRlmM3WKPYmxz6bsx+hJBmxj6sfjm5i3Pi2rL57KVzPVGE
NCjPtFqf4l2szDz0RS1EKBdrebU7ZTnYcdBQHe2qjM0T/Jl+EjR4NFArKT2lQlaLvD3vOLnceoXk
016oQ58ZM924QMilujJgayGUXMrixrcGx0W0VljuRVtY2CnjVc+gavXGeF4OPsqCRcr4ZmaJ65lr
B/1C4U+2qV7F3QNzTo53Kcn9y2xi6xXqYnRfWmyNh6JR3YtrrT7+ZFISlkNSx8PdOBSrwMLRU0rE
vDajglNxjbIVOcVXZZfr46CLtQkXe+huYyu1r+x2zp1onRUrC2LZUwxSrFMVcc4a35ihvqJpIHfR
ne1NSRL39mey2szvqx7XJ0NhDxUONNP8VC+VSy9MpdpVUy8uTvLUki82W/grtgH6N8TW5tY8cmoZ
WCbDYdfEtv7N6GyDZnLfvrC3s/sgSZz+AYF9Aewp1rsLM2k6hf7Ui9ddO/ZriXTHtm6MPtbutdIo
jVPfnJrjoMRahMMkx29rSW1xN5gTH1lnETIdo6PNwNf2bPxyz6Z03fuYZgpkJqdVMproyMw4v+WA
uRLhkzX2nVaAZAvjeK3XaFJ6zvbJ1SgK2tAHql3TjGURAGAgCsud/Oy0U1I3ECpT3whQ9jJeRex5
1wU43QU9dO020Yoq+D4zHP7I3LCLb6VplD0hJ51xLad2xZm1AtylrD+tduBlGXI7ExCyvlunrnvo
29K7IAB1aQ+t1sZFZEPHwsi/gsHEQqXHw4nGviGNeFVYuWxkXe4uzjsTw8qoFZKNLGFqkY1cndK+
9CRuLlRr5c6pO3+NbFsbnEgNqD/ppNWS7nyv7JaNByk/ONq6+VNiiQbpGB4bVNHIx/NyDGoftkaw
WpXzpfd6/apfayry3pSxEVsGxQfA09e+6XrT2lA9J2zhqvRvit4wIHu3Bk1W3TXHa1EmBpZeyk4j
RNa83itouCpScVpk+0rOst7r+YqCwGrzRuPESRwVLvixvvBsd0a47hnqe6ukxZxhtmXGRnmBaptN
YkXxpvyUE1bjl88tkZ5ILhvbfq7h3blh25KoBY6WbVTUuZMQgSu0kfyXGX/q3u6tQd8ta9dzsEiy
ZtnnbStu2c8NhPy1Vfowcjpooxrj4KmNlG6GyDovVVDhvP+uulEdNXzM9Q4YiyoCmnjyBTtodTXW
qnvULTU/8NTKlzZtWjNMMlSDgS1k821Fj48yMY7dMJaSfXBaVP7XuqZoF3QLeqKgWiz/ktOP3iOD
IERnN6WZOYbeMkNcNe257MAR9zqyTL2rHsZxoaguqLuRk9KKT3HpFc8QVDGZgspqT/3RYxLOaT4X
p4mzuEybxcR9pMxNF+agsO7ZtPzvmlZKI2g05E108dNiDdERVF8JjZjWHYr6tglt5bhe0KEa+1bo
ujWEfjGanB2yYX7g+9JpTWjV/CqLka1v7q/dk2tBCwktTm9MsflYpPu2nbKjpUTJTJnP4AAXLVue
mi08KZjWbPiytoR/CUk+Y7Cu5vKczHrTh7LyjIvKyPVzzTKXeweOvB3oTm5uXhstE1E1Jt6zl7fl
mWVjeWI1MoevA5QJh1ktiY9alxdXyeJY9+D0pivpuoMbGiJrr2XSs8BZpmaxr+YceoLJsHz1E23u
Qm3sahwgqp4/yx92yrRa7U2MV5HE1oyd9X1gJHAawXqnB0I3k6c0ybUruh7js5JsAoJ+QMTO7iXj
hcEZdCIkDyV7t0lN90s1iPsx277MMtPkq8dx9Q6uTiHPuiUZ6MAlk83RBRsbbIq+hgK+GGWlcGzR
8chsvYwjRBFQqBDfTQCvp9o/xdtcfcu9ZWyY19yWdpZTL3mQw3BYAqOpjTGgGVMtdAJFRUDTkBsQ
yZTHjsnt9RlVYcI+xEGi+USkMI5BBD3+o6WlqmPhXBc7Uk4pSt6nafMS08Y/WybBJiJL0/UcyvWY
Yt2Pve9TEesghgtDcV43Cv3MaRSQZDwN9aMD8ns5By5t63gItMGM8tEf6cePBgPBbfqKpi/AgIdm
Ldwb/A8LTSH+pnxXK0v70mBgffFba2AzWOfDFSvK3OyZqMsr2arly9r55YPAA4lYBm726wbib6LN
8fnd6nvE2iNKSB7DWvXE12g01Xx3al8XHim6idEVOJtilyVTmfYd0GtHhgozN/00y5D00pbxq3B9
+XnQ7Q09rEgXwC3lSyPUvd41mXVwXe3doQNCH2e+dewrm6qFy3bbAKvQrqCTSTCYzvoGoX3oyUSw
PKQOewS/cilZqL62G0Slcb1EuYtYHUpJbXAoKAahdibOLEFmSzfeUefMhqA1UBCG04w+dWe1sIHw
+HYOHzKDAdGDVyYguQA9rJ9yLcEgCCEDFz2+O9rq6IrFi+CEc6OLdH4BI5R1YeHM4JSL3Fg7TLQJ
6YZmYc9rMCIdxzM1unYWOmrNvsatjhU661qkuO5gILclUdPd6Wz8rTBpyrGIaku2Mhw4wfBnCfDk
SDZAYjfH1O+sC7ds4gc7i6fKuu8NwNHmg0h6HXMSDngFUGyYPendr72TqhtqENLa+RltwUjwXz8L
xManP4IyWDlU+23N7ZnIDGxQRDvTh2NxKIsWUjZouRO9ngiimaUxy3DEA9QHjart+czOGjeNXIyL
PeYCaPBBKebsO/jbomABBuQDaTur6GLLin/60CeqwIclf6HVS/tJ01v0xWaz1J+AMdp3WVd6Tti7
24eqz3H6ec6lAl2g18txzNT8avqa+QxDhYXOXArOQLYHZB5/J0f9QGbI5NnPOEMVFMaUjVhi0AaH
BFNN170lr3vNsNlzl1JdF4vlok0YBl8eStJEHudBc/JIx8IP1rymWhwmLDc4pdUi7YhpAHSSBfK7
Ok1E4baPRjZ4+tFfKyeNaiIWmQE7ulfRIgzeVGCqonIR+DX+ytxhm3qq76maTEwtBZAnizNh7GW0
uKsYrNFKird3OupypFfv4Gyx8VWAIF1YsskwDeIl8V6rglUvrGsL3GCbSe9sasCD38+pHOrLrLJq
rI3FjH460DUcFWfx6jnDvZLT3FQU8uas3IFyEGnQkK4+3ADfXlGuzEL2R7mUo0p3eiEG59IvVgbl
JgjHOBz4mzfwk+rF2uF5aarpq9dhr7lMmqkf4/1ERpU42NL12RLoiamfNcIBnRfMVY7dmi9AIpVD
pECIw01Dg10/GEUv/P0gLOIaAvjNPn2oHukyCySpwnpbItJdR7WEJDDH87gzoZUji3PH3qeyYXYU
tIqgGRasP5gFqSt8p/nvJ/qeVpPiYelAvqy9Z69NwQEa5wVyyFxThNAUQq9ZaoriRYPuejFWCZh1
Tlz4K79LE6vGAcIpu8W5jskYLCeLYiQBCYITNzdQUaFJ23Tp9XCEt+48MAdmIglJOV76/NDng0Qj
qRomULx6Vu6Uz940poJi51JRIST0vHwpx3WbRaidVUT+4X8pznWTOIASLUlNvyjreAbfU9EZFsbj
MTVMBnQ6t8cZasF0T+ysgwoRV0xmXQ8VETwUyoA0xCGinwQVIb47DSnDpIFyvmOx6vJPfcq8GubS
JXvBhhOQ4Qj1zfoQE4DXnucKMOMtWJeFJ+HOls+JfIi9c1JM15lDJECbMgeLR+1/V1U6FBkcAHbt
WruBPRwmz7btDXFi1a5mnSJRAafrlH5pPpaxim9p8eBLjubO8gsoIA6whvl0MToIhBEK1DnxDlgo
em2EJJwSToE0yFJDTA2ZU5LAkoomQ4dTM7nMsKgESJw/TkJZrMSj5rRujpJTDt0auaKkC/13i+p/
Qiswvqh+UC//Agnf/Ws/VM9PPSmN/w/Q4UlO+KmDsnvqn/71UjEklsun8uU//teXl/Kl+lk28OPn
/5YNOPZfDo1yQD8elRik1TQw/hZo28ZfsJqJsKHaS6dlk1r/p2hg+6F/C7IN8y+Ck5D5+AZoMc8y
/0Qg8Des7b/aKWID39JNNLwtjAl+6y9pcD3QImJWXM5fEEcOVobq95pVTaJTS3qf+lVRzJu4Nmkp
Gh2J3yydgyPK9UqszPqnrljYOXu2qbUH04JLSaV87Zsd4eUYuURZlV8Wc7QEXtdk+czmT3zxsN+m
oRbn9WfP0jKiGqaJZO4AXA8wXmpnBCV+7Uer5gAdK8/GYaAUO4sENs+y8EtkPI4PBiwZYC/QUq0G
MCNgnldq9napQnsE+iJYCmWaY+jQMtM4Wyiddsh2EwOYBSe0Oj96cTZY+7ar5LHXB226KCbm3d1a
UA7ZC1jH5aaN9rprqpqufUp0i4QZDffOWc4aXHf1EwcuiqoeFXag7xVqYhkZQqNQpETu4LTOawIl
Dhl2k/i4VbVianF6qvBnU6F+oprn6ffIEx1S33NlrRyEUielfHueqawuP1WWRzUbCcCsHhQ4XSNs
1FxylJqquMRAJ3Mz21G6lXBWyVWylsu1aE15wwrlf52h1TSnKMxHeTGnNYtPMDmulSmq9toSO/uE
W8hMGlvICRK8MGtT2izqactpj31UsleUJMxy2NUTgR8a2+FGJSUSboOyJi9GCJDJbEPWFTHwq56S
cSQjTH1Ug3eEzkj5oE1x6ZK0l8neH3cJXmvKt3iaZ6s/Fm2d82/1tl/8bo4FaGenySozDcq+p2OW
ueABXtvB1sw7FFPVYWWZkqEDPeUh5oD2VAmXHaEs9Grnw1XRAj3OivO2GJrslDwjVV4ICVMBbJBw
Hn3bVdYJQeNuc1ZBsUtOOmkuTP+rTTrM4Bc3HGfBWNh+e9MM+AYDV6LYDcB9GjdI1vrT3hwneAzl
8IDlxn/kpN18y9zsylSN+KwDamKpzS37prZU+R03KA022xrA1pr6oB6tNk3VFXCn4rHRZ/2uTcYt
m7zxv6yJmVwkCdD6rW1J4FPr+HjI6qHaT6l2ZzV0Usa2Ls6XtMC/YC9O/3Vy5uamkJP91YRHNYem
3GppW270zihWFvGJ6nSvoagrJzM9z2mq7VGTh2zdq1O2DHpQdS0b1RnpLV8zrSzMpz39pF236vdE
BnSRN5juEaoUv8Km8Ynf/JbDJ30SNuWvdZOpc2hPZsRKBhTVtfPIBq+U32FEruvQnyH9UAVrQdzH
OfvZaCvGugjwC4tqDxiO/Kxl2+Gfp+nWqfUUvu396LPsXsJlxsxucUItHxkH2fRsgppmN9pNsX45
Uiprd5TqNfdLknWcMjOKFJtvsHDoiMk1rnbVWpTa5UoxbOXko1JxReFBuBGFX4whmFbla25hRyeR
x21uR3f0r+c5Vd88+kyUOnNXcOCae7PnN6X1A2AU5R62ajh/hOpHBhOUhipS+mjokZn3a7OrFzsz
r7upl31YZwZSeT3RzccJwzxcGsNCXkpVETNuzkougArVafVUdjJXZ7k94bXXmhULfOGKuNyXq9yk
FrNP9fGz5bbejB5+ZINgDUkmj23jkQMVz4q2V6Di1i1exFSZ2TW10abZ91atlH6ycihd7xAp0Fjy
29YssKr3JU+nw/yTBNY4Ev300wr3D4qstxILcNa6QfYSQg44jcQzvs8vBKlFT08MeMyyXsOoITKd
Qy0n8O//jevgKANjadmolay34geH0/EqrDEO1tJovzVyWr4ZSo4f6Gze6sv+vhsCfpDwbQxs093+
+08SizWZx8IlMC2YR986scosRU5dVLcIYCn1N3l3wUmkuv39rb0Dl/59VYQ9LmxVWjM/tgY/X7WY
Kh90n0VhvCT0sddmipClnvQRoocswlWfHlAbanTYAQhFet1Y7Ol1W3z6/d/xVmT0958hEHpsSVJM
je67RwyXTgAmcGKotwk2giw5stRSxvUWdfr7K/06aJDk2Nyx6ZMSSJb428fsMW+mtYEmoU8q/95Z
Y4Bw3WJ8EILw6/1AL/4hm0IRybbrnZKpEmU20m5E1e3zPXS+2eF7r+LjAsP6j78CZFkWWSQ8OeRZ
74mvKxqgxHE3igullHOPiC85mckHKph/uB/6Jebm4rMx8tmbPuinwVm4jk7ZnW4ekFY2PwnMvbCP
vf7azIt++fM7ck2DsUgwsWCfuL3Cny6WkS05QoLxAzYMjxpw2N1K9swH4+Cf7oh96KadotnsGu/u
qHFa6n3EB1D/z+jo6MPQ5+f5WNG3rOquHXd/POxcCz0YBXkhXCSdb+/JXdA78RFiuHC7YW+q3qdj
vxbR76+y/dFvttZsqAGyY6rcyLW/RMAIopUnu7J9QCY4broR95E78HErWDJniDqf//hyHAvwb/qG
Yzr2e2GU6LEzN51LZlOGPnXGEHCuFb55rga/vrSWxT7//fV+nSJhpOuWjgSa2RhZ3duHiHk701ug
sgGNQQCTffJkmtTtqDleLrjTA3MsP7jir6OEKxoW9lQKahZBWe+uyFkXciJXbM263q+ixSfBc8Bz
lLd/PP9zqW3S2PjvRJO8G/VYphEYZLOAVjvP+zyfpr3rmMO98PCiJkaWPohusj5Ka/6nG2Tw8xUY
Flc33k28yi0SZpCBBqFhgHVAEBshImv3XYNJ4Pdvb7uBnwfntlxz5GPFpnNC4Mi7Z4llqIrZ9CJe
wU17nmpi22d24wfS2/efwHYVBO4emkH2VBxp374xBCPY5EXJmC9G+Q0BkHbwaShE/VKMVyXmzf3v
7+ofr7fhpG002tsE/PZ6gBdhLWVIcnyRgbiwiX0dUnt5hKZQD/TDkvKDx/jrR8DewBKe7yK0Z5rc
3uhPs2MKQhAsq+8FBmm3GGXhpiMmEvm9bc7TGQUrXKCL204fpTX/43WZVfTtPpEbv7tRpBQGfc2c
JWAq7fsCiEZYFX59Uymn/74Y+nin1aDGf/90fx0zJhEmm3eBBQ7Ozrvhaaf+IrQOhAN+LpyRXaFb
3yAiV7vfX+bXrwBX5qakpRxBerD57t6wP8FUJYoNP660TpEFPTMH1YeMhJYPbugfr8QroeDCxYhm
efv2xkxXeL8IpQek1GFOzWit2WtnnzijQT3w97f169hkb0whxPih60dT+/Zis5uowXCJyKzJbTAL
OsZaJ76DVMD/YzUfMPB/fVU22lt2CWj5LeT8715VJtBprBrNg2EakXnMMQYzB+HG72/px4T0dhbZ
LuM7fHC+sPBjvL0nKVEM0lPGABavU7wbEDCgF1rMYdm5Wl35W9uDZ5qNQj7ixlSoLugh0xPQpIDv
xOfhhFDv7RIGZqWLDwbSPz6EbUuh8wxAD7z76xxOmnEHDgq5kdsC0YUCsLg01n//EH79FB3CjoAa
sDdiXL6X5HskjEtvKOmndbl2rNelvk50koUNr2vuFtG3jylKrg88N7/emrPtmR0Bl4Fl9Ufu20/z
zqSJeBjXnO44j/UgnaXcATiVH8xu2/T85vXizdisQ1iSUF2jNn/7ekXRaDltaTdQS6W+OykCDOQD
OZWo1Czbdqdi09EuZZuV9pGCuOV+8Gh/+WQMQutIyqROyhqFReDd9VdUJb3bcP2mVMchWSlb2IDP
TuZqwSO+0tmOfv8yt9/47o4NPlHxg6APsP7dRzr4cZNKpvmgFfCSH+y4jteAtSOxT1cjm/wP1sdf
XiN+BJeDj79lYBLiYb69QeRtvWeDnUJCOpk7P+7ToK7nP16ktqswo7KJd9lcvwfDF2oavUZatOXy
HPlwhfASk08XGrVphHAnmuc2pnn7+yf562HWYD5wNr8KOyO8bO/X/rWPFRDIzVuaENFrzI+pa3yq
fHHpye7eKcdvwDVD+kT3sqY788HVt93n2xeJAhnnlOOzRdWt9x9I36/9ZNDsDGbNQQxu6+spemJy
tVZnvnZbymii7bP/w96ZNMeNZFv6r5S9PWSYHVh0mzUCiJEMzqLIDYykKMwz4Bh+fX+QlFWSqiqz
tOjFa3vLTFGKYITD/fq953znpumGcad0ercfNhZ+3c9//jZ++X6pHzUiN3gbVHREW6i/fAapVjHA
NZZikwqGWXU/9ht64dNfFKv/6lVs7DO6DqrFwoP38ypa6dEQktxiY4EF3yRNXMMszLS/+Eh/2QxM
1g9pCWsFQIkq+M+fXyUp9ZGNaGw37iLdaFuGtvvSd4mTbxTdWMUbtjWm2y5uLCMYhzlfXv78s/zl
0Vxf39VpUVNNcvrzjP78+hbaPSde0OZgBVduOTkkugcDydZWwTTe/96NlFczVBP/G6JpU+NoWz/z
HzZYmxZZVE42GPSIMQSSRPR/ZLwPCIjFiADwz3+3r3XiD8uVl0OTvOaMYWjBE2r+stMx2QvbRKvl
RjUcrA1U5W7J/LRl+L2D0Df1xyEVru53WmvP943LGwpsaFHKzoZ92JzNFuse3HcmI/ZLqyIZ900J
Y8AXeqTdS7tifI+GUtQZzuhxMlGJaoPAkmGrz3Out2qQZlrtbu1Qw8Xj9VTOFQAD1Uy/fYv/L6aD
/80So5EjrNykf49u2lUkRv/tbnj9nHQgU9/6HyeE3//2txkhECfaR9ydrG/W4e8AJ+sDZwX1PlGV
2MbtNa3yu6nYMD5wLbZpCVGM0UZZqU/f54WwnSgROL3hWbLsfsNNzNPMov9hleoWzwO6ZBhSxLIR
JfTLlR9poWJxUKvIs93Fawrb3ORu2m6gVR/I7dmmunOxCO0RtM91azIxxZ4/V+KSYhg1SN+drMLe
F6gExqW4UhT7WEnzzDFycsbsYwJZQY2XBznZk9c34pizNcu222sZTMtSf0UpcWxN9bYys9gD6V8C
ZLY+FzQfCgk8ydC+2M6KKOoK5Mw5sAzEZK8CFtt7LSVBF/qiaw9T6Q47y2rId+c5O0pHQP5PNeMw
xVxT1dwePvZZYyEqzqdndQ5REhhFvVGYG97Epf2adS8EpFZX2KqBsNf2W60mYDRTS/MRUxbHiGSK
bWmJ+IrA+niPUokWbU2ZvnZIwMQYKakNfWvfTnN2F6lW9SbiCi5o1Gs+NGXz3KeDBdzBKAe/bQRC
prgJVwWdAx6lFI9NUXXoYV1I7Cb0GcSX8WYGLMzQv75uI3Ew0qlAvt9kOzG0dzXGS0/aXfxm5WHQ
VvwMW8oxK7roxi3qQ9+ArymQ2HKjw7iU7VxZBOBRD6ME7afGx9lK9iI7dWN2clLwRUa7aQtAMf2h
ctADqyW7b+U51nJOEjS+cxxu0jD+iPGBH6jOsen0vtv2sO3q7hWPxbbUh2u++qepRg1dRxvN+cQ0
dru4jZeY5WGBfNQYG0XcicLdcIPZYHeBPoxoibkKbpELLVZwgUzDddnM5VOdkq/MQENApdEYXL51
xgIB2oqXQDPr7gBdMftorOOcvAzPRZ0dWqjr26lUnyfT0B5C0jS7aFb3U5imV6uvR6mOVpi+m/LU
xemWh20rUlruir5ktKmtO8kMhwX8Bqkzv9at2tp3Q3JMpUVmJ2+xaFDmjAP3fkMi8tUyk5VZfmYd
kGsiEIvxtrKtrob1iYyMqzwUjCoRwm+6xrqYWr04GObMVE01l41oOnpBfXSFxLREZA0u2XTHT9w3
xLcS4re25av/ZhvuWnH++932/6zhX2/rhvtSVBxS3/QZh8//67/Wv/dtn1Xw8n+g6czVfy0uuEtR
9HzbbBXuAB9WTQQNdlAniDHYDP9AOGj8EVh0oHhQFSgv177W9+0WMdwHmq/UnVxa7K+ou9/Zc3++
AVmAiXh3tEK4YasoNYxfih460400LSnu9AVRE2k/kBfHuYcFVKoHUti7vyh7jLVW/McWz+9Jd4LC
mSA29mTOmV9qSVTJblMslbwn48gIfTjvEJBJd3COi9sNvjOa+gWpKdFWpcG8B7Uc7TpAS4AmCbEm
jkDiQxgSK/UMR5oHIzHm97IenlAoRsCmNM28bc05f44UI9uRBYt0ORVSCQykk4c5lekL1stI5WqC
WyG2MT/QJy2P2Dy2WviRJA9asmqz6EE9NcXTD+vj+tsv+SNT4ucC89uvDiaDsZ8J0MD9aoL+oeTT
wBiHSPr6+0zHpZU4eE6H2fi0tJr1F+Xezy2D9ZWYdjG+0VZsiMoQ5+fi0u3VvDUQbN4jGunPADW1
Azs9fkjRixRoeV2dBuzN2z///X65kX17Wdp31CkMIxhSUa38WNMacVzBbZ+K+7YxtK2eUADmvdv6
poEuHqwBYmckuhu7jy9KMb1hu5nu//wtfL3Q/ry8BHNFQ1ud2+sIZq0wfviMifSbWxMz5L3RlPo5
asiAmJze9ZB4nytiZbeRQUxjjQR8G6vLDSDc4eCOLEQ1y7KAHBSdFD1l3Nl5mz1lJlKJGaHzIdXd
5Wi7T2EW61xBxuUCBaq+//M3/+v6YALGvBkTPKHqtM3/eeAxGEbuospIVUxL0aZSjoy8/2Jp/PrA
ry8CFIMX4CLn/tMDL6OuUVZJP5THYmcn731R79gFdlP68etv81s7/v+nSB/6nhoD9B++3X9S6N0P
5evfDh0F+efu57Phj7/7Xa1nAfJhwbIhcun98YCwrA80br5eEbmLrhv1388H3f7wFc1AIh79a57y
fxwP6x8Z5gr+oXVHvhk1/G9U5Pw7P2zWzB0s+ys+hZqf4p6n6uenSdMLyiZrMH2BdwfqfueNVfwp
NbLXYojBSFbatM2bv5imaz8/B99eFU2EycEJiQQt4s+vyv9I7DmNLV8jWMTrHUFUg5Ef0zkpjtJM
znNbFV5pG7u0yK8jKxYbAsjQIbXxA6J2ctdUa9moZfodi/E/K5qK5euqZLP8k3rndfjb5dD9Uun8
8ff+vppVC6cr+xitnB/hwKzmNfOU2Eggv2spxJH0vdrR18uoAAEC3YlW5HqJ/KPYWf+If8ZU1zkD
z9zv0aq+dnD+cTisCwuI1tpLFxyOvBhP1I+Hg0L8HPw2DBdNHx2J5sUXkIZ+HBqLr3J3g3aZZsFo
xXeuBoxysce9RByDoBF6pQXC0lq0eT9F9qFceB46y/mehv0/K+y/2Fn+ZGmVn1GN/bSy+PlvS0r7
QB1sgCtbJ0CshbVq+lZBax/o0qlgzkwaUyyetQX7fUmZ9CSQXlAFwEsCrrsqcr7Xz/yRybhh/Yfo
WlN1/1bL4ms98cOSWrdF6GDrgJTGN4XtL0tKJ6tl7WXBgAgr9TWRqbg2pwqIgb1Um0Wlnde1eXUI
e+E8SJH3+3BolIewqS9g3EQ7emuB28O45WfIppFXwhwdz5RT8nFqAUIkXAUCxhLOFh1ZSaaMfCtU
+LpRLn2pzDeAZ+ROGEUeTHhmNoteZYecDOwNUzDMSRFQ51ZLnpvJeapxI/ro/k/zFD6odmxsy36O
d2HTnmDSKCs99qG2teGM7uI9JHu8IcrZqyITA8pYPDZgS4KumcWRvMN+Z+hw6/EziyBVOsfrCbp4
MxX1lrdSXMoMKG0F4AFmRgczY6LCr2f9KlqcBAAX8ZBltwACdRM48KMt/VCpQA6O/alvNWWLU7AM
FseGWDK2UVBXxmdgONwV6It6GDh2gwNHI83rWyOqP4eZ8mhK/KF4FawvClxgB/PNfZi15j4T496t
9HxPN6fZ1EW9HBfpfM+m/a2n9j8gyf9nxdC/482v7+bvwPnuf3/1METv1Vp4/PQfwVebwM3w3s63
792Q938c/+tP/qd/+P0yez/XmA3eEAP3678W4Z34sZZZN+p//1B7VVcmL3+jAPrb/r1d3qNKojr9
9e9/f8hdOo9oUnhkOQE0Y5VDfn/IrQ8MeAT1EacDwpV1xvrHQ2590BkAcXvV6W1/wyP+4yGnkU+l
i5JgtUBw7f7jY/h+T+MT5APlA/wX9zaGHD/XQdRfhvX1OkHpwHXdWuukH24V01DWzJOwCJr0C0HP
TCvUNixy51JTl9yke1h3T/00RHh86UFZHpNo7LhFQ1oGnKKeuUWqusRjmIyDXiImRw9dLGRKkgZW
tQ25dW0aTMsoInTSlhYF3Fmw5FlABpxDbedgPXU5uXj9CAlZvMkOu/YMXqgMfbeb1S8Eyoz5at0J
p2CQYIQZJSj5R8UiKwQrtx4tG3DSAkYNetej0HvVIh5Ydz+6ipk8tlGcXbQuKB5Pyx3rbhxjm1/P
oqBCzzwVhzDHzxyElhj5H5Gu7bVEYg1oiDg6OrMztpe9WzjLrtC79uTI0VA8urV2ENEhPCVmTrJQ
4WqXyQys2LZR03pG6cgzCdzpOZlBdROlI2uSLA1ZMP8YINL2maoHvPvsUxhF7SkvKkXxGngB2SbJ
RqSj6oKyE50qVgAPeG9z2ypj/6WLYWCccpPPnaAgBfsbDAE38Y0xBw3VyA6x7WJ2aniBViiRdDaJ
59aIQ3M3oQ0NiUm+mzyPOLhwb/cC4nOc4ZVt+tFCZifz6FJJO/tZaaE2eIMo5VuVqeINd9gyb6AB
NKfecqfcZ9gi9lGYOhi3HEAvoHbD+EEoBlR4KFCYXSUXznPhFP2Z4SAxM7ojp3wj4pBVBnR3lGBx
Nf3CzurwWcd8NWPaS/SPequohyyta0Y4c07OIr2lli7tMvQbjPyD7WmFidc/T/PG47moH1KABa9l
bAOkHsIKKUVTFMtj4bRa5BUYMZRAzObXl1bxdOXk/UoPC5F1veCN1fyqplT3SzuH7c9xoocn2x70
nMi6qhWBQzrLiYQzKOd1m0C5rtMU131ix/2dXMzVbyAG3QNlkx64MVfpAWfL8JqnhO3AbMpeMZ32
58m2oeoWMtIuFoyVugeDJLyjcxDZIBa6TvPyMC3lpm3yxPC1JCk+jRIrfKAUykzQDuDfKKyW61nw
Jfpc8MVzFzEu3ZCPBm0XLgryJZw28R0WO0R1QzI7b0kqlUeHs97Asi+VF97SfFPSKYU8P7cOBaAt
LWUzkF1yIrOq1iAySVjDhhKqqV/lLWlQ1ILaR6sROCcy2fX3+hhjTlSMpXWwksiqO7a6DX+Bdogo
/DzDnn/mTJyMDcWn+ZlEGGYVmOqX64xxw2My5fqbGxbtezkajRakdcHHNmc3XTmOn6CbjJ8wD2W3
xhgb8052aknI7BTX466SGX59XQudWyLasAuGQutMkNRTBLxCm+2C3CmnxRJfqj06Micfb9xEdXVv
7gtjQ/iT1xpD/Uji0vIWdwKGyICTCG2ZptboIY0lusd2gTyip9107BEM6j6cLfPzWGfmk9bLxfA7
cD4L//YIa7OVnNxJgy92M8ZRjGkaKMxN1xn67Ic1BqlNGzK+8SS5Pg2avdUcTO7wLZlpE99KCCN+
khioAgWwDJLTecY10k4kR13wtIILdUU9vS/KmN8gDMJMb6lKb8PdLO0LkrEmHjMd+Ii3xsm+cUoQ
mAVIH260per1SXGXqt3wCODt0G1StwKIu9NjV+kMRV0rwXfUYzpdvHrE23SBZHi2sJ0Yk7VRplQR
pNSqfXEuorZ84xaU8jGO43ATunEJod6qrFtdNOp7N2UwcOitg4eG7chZsPQLWBlCBpkhJJ3bZkdA
A/G0ETXZsZs44XLilYTM6niU02reuLVrsaNHtrLvxNSOFIRIZbwYR89HZLO52MUM8sx9SXYeHJgM
xnth17m1VehIn1lYzDhspiP1TZOEULIEse8tw6BI+zIT2ozzHYNOerdAJciPWDoU5QGOET8ec1y5
JBJhIw2Ejvb3RPBxVPtjrblKMHBkP7ujMJiJQE8avEzQWdwqg6KfVTL1bquqU7CtK/EgNui+p9eh
LPNHG8PSsK+qUJxCE8OxVybd8NbHyXgl+faak1UKEHzSvYrVoZRBq/A4QaoBKATKLY6ff6hH/sW5
vp7aP9bummCOiQAXDZLF5fBXcwCAPYt9PMFQ1KfddaFE8YFTG0io6CMAeaXl50zJT3SNv0NJf6ti
/M/Kwf9uM5P1Q/yTmvA9f2mHnxpi61/4VgQySOYo4WpG18egI7bOmL8VgbrxQVudqIjmvzbCDL7J
70WgZfNHOiNcVhw3+68z6+9FoKV9wPdhr0lFdK4Qzv0W6hpV0dq+/mG9qCbCFJVXoeJcexu/VoFy
MjAmoEjztVDPzIDdzt0SfyV2+bBw2ne14y222FnOoPntoDgHK4+uJKB9BrlEMWMeTAgdNMtnaNmc
0ySkkldukSo/Kwd34QjWax0WBr+IN3TqTRkN877ghLoTDJOCfDQXSpD22GQFBSaGcq9TOYInKhKo
YoPio2Ttjk7Z7sj6mh5ChzFmvKiwS+zO56dg7I6JjakfSx9Z5QupBUlN0FFfA0IT2uDFwipupiWi
7VHUT+Akb6hgQIkOHY9f1F2Va9pbNprI8mL1AjZm4zecv55KpkqgCnj9OMR2NvlLHKljd4KVwaXL
RcvDKFfD4BuNpyKZP4/Ab4JKlPdRDtauyMdLXS27a85jkgjI39mWWlsdy6g0DkaMhbbsDMI+3QK/
i6FHfguegtI6V/Ygx5K9XiUKpvx4OE3ZgF8pE3EMZ6AcdtUIUppzDV6VG+v2RrYE9mlO2FA8jss9
FlEbYXoNTQ5Wg6+7znSQq5bKkcuFaSXDl35w9r2bLLdwt6DQkloWFxosE0e7SJvF2kyVfmHY2nxM
C/BVHv9+HESj6ANO4/em1uFuYUklmxq8IXbacnpoMvOzmyXtqRddtXXb1j4udVjvw8V9sZTlquwi
uTHMTN/KUqGwXbLmKi5RzygTlLPRGkF+LZUR9Fp7PRkyu1RE9WySxzFxyWYZMD84gDXs/bhLibMK
hbuH8Xgw8hA8gTJgjyV52a+zzPKiKq8pbJNT0mrPbtwoTEUSgNwcndqyFgYjZAqMufdzlPbXVLLt
s6ZCUUoimIbx2ISnqMFSS2kWj97syJ3a2y+pZvomjJNZUy6iXPNN7JRkYHGY8z1adXdBMbBpNPsi
RhsRlQQ0KabHYuO7aD1pLvu01R6mDlgODTcq1Zh4dNyNRWTuJTq4q6JMCNhotWUfGgUONSsvr8op
GUBVDyATPHT0Lo+n2X3spxxaFqQ89ZgnY3NKJqV9kFTJ+bLGiQzzLusB8fHpn1puX75YtE2zNKmX
DjqqkJFPsNY2TmM6e+65zhXuVOMtVcCEAWwC2hUNhPuoQ701VeQdxBjPeDN1pSfQYzKO5GlAJHMR
WASVxq0OhrJfrMNG6GyZZxIMcTQ7nonOkMllGho2nLEOAhROl89jNp/dog+GtNtViVH5Zc5ZWjs6
6SZWqpLBwtWKJk/xYFZa5RVV1H7q6yi9Bk5MbqGOfZyoyWQTyrjFij5Mu2wZGPsNgyR/Env0NYv7
QnT6cAf1Ql9TtKoucLv0kx52wJnSfo9G5JgjJPO1ag53JtnPZDg7kAPh9VnHIdQqdI6jBwxr3MHd
jL2cPukmlml/NMSLsBtxkrJR94LA840+t9Nl2w49awqjw1aQ7ulD1lkZRYtyg29+8HoJ9MeJdciI
44SOJLEf7HjFHsUrfo+M36wID5EUATqVwUPjdmvDfUIJItZ8Dyh3Ewin7Yx/aVcSvHyRdEoaZE7o
HhtQrNwpI806VzUUfz1mu0BOE15X6IGEzuYAqBgUqq2c09j9UkuyvuqIcJQke7ZahNWLpJ3H/nEJ
lAwthsALyhjauiC/MEFIQuqzx00c6pgchitZ2NSLFvHZ8USYEWnf55RkWWz0XXOOHSt/0IR0kPvA
l5roCiIfrVcfh6iDpjXqnWF0XIJ0S+xUzpvag5SQBbLo8ewM2EtAJZp4oQ0XnecsAA6UFdwZs5X5
Ng+7F+YgOIGLIIu1K3AfT/M8HOJluc84J6JWHKcaHV4JJ8yVgTkIjrB5lbyQOjJviil2Nih5vMHu
XtFnIrkXvO3kIgQ+MJj6OZ+ca0haR4TYXiMHnsrqhqq18XtdaclrTCO/1hjCDxJ1U89IHrZiLx9H
M76zuF/DfLwx4ey9VTPXx9yBxYq5EB8yMxxRUUcS46LQN2Rz2swDl6O0PqTaKzkBl9B6yZGL+2Xi
OUviGxEb6pXL3eKCuhUzNHqiCuDZ0JNnQLawO1X5YbZH976GoVYVU+HT8HgI62ncWQ1xeUgcqCvL
UZ9II23kSeJRwkNA/FWvxl9YYc7etcCtkjhfJ2dFIUUetw093t6cJ5AxEx3HtA79NGvDKy2XJnFK
vPNuAonLve00l5Do4hAwstaN0T4nQ/pSb2ZiuRDYFbt4HmNfjI1zWxOo+aLYmfbRdhLOqiYV/c5s
i0SluySSy8nQsqNbhs3lghPqU58a+6mfjVewviAVutR+bVc4azfErBx3pGYwJkUEXa9be8UGVQAl
bXQPdavM+6bMm/sRufB5Fmp91XUpu0VMqC6PIRdooqEa1tz6/+gXvVftWIDUsw+4+4qIIVxsX2ep
9UmHDX4obCvz2A+OMcrsp2roTAb7U7KHYMHDmbfDTduivurUxM96ZXlbFgBO7ExtAZ5xKC5gYtNk
YevfVoZzV4VzvMFd+hqWUU9AbtwhGMsgA8pFOxBe3GxF5SKxtu3iVcrYvWRhPVc0bsg10uFXM+lW
D02SrzoSy7mNi0Gc8SUCBu4WmwlOcg6d+Ak0an9AE/ZUWsU+J+iHB2JQvbblZjfOmXpPipp66DM3
3w9zWSKxm6rHoqisTc7hzJceN5fKKA0gYskSclEYnYuJW1KgQB7e1ODFt0T8EuqlxrSsyx6+NG29
3bigqRrs+ip1y8Ij4QNM0TCMNjqriGePjkkKRW7fFxXXI9eivc0NDgxIJOaXRIbVU+km7dasnekY
4lTIfQcqwaaL3cjHQh3tB9fKIfI6Nxmxr1sEghjSrC4OKLsWAhzLZDdoY/Gx0AAuWsSKeXIsnCCR
beh3TV3s3Db3CZWkxGsvu4gLM/DkwR9N61Lp6dOj1X2g84rK17prquKZRK+7PFPJRhbbvpfXBJQE
U2yH1zAxkwNfIm0p04x9mJlqEKvz/bJk1uPAvbmYk5lxR5W+OU1k+wU4sCNoFHldEYZokwbLt2k5
8J2S/jVdwvG8dJoybkZam4FVOyWg4ui6b2X2KBTTejAKMjLteuWhaQQZ6bUKrSCJqvucT/HCjdDj
JRb9rEqKzB8kvHk2RtC5kKkpL2PYVjKcPmeho54aR9kaiwnSIs7HlQD8FhkIRIkb90hH34psPLco
o1d3mG2PhB/Z+wqHgWfV9a2YloOZzZ+qCFLNYMRUA2bQ2c4mKc3jGoGWTNPjaCGxsNQzfRGKuyna
qbaEkqvC0XZmE7by4O7muJL7AmFjalukO5IgJpvhZhwW6raiO1qJe9Rm1XfwVPrgq+RuWYZbp7aD
zMq3wHKDpnxT0dt0sQqQg34Ib6Z9LhTneajCQ5wDG5NO9UDS7xdn1rchCdjeynxE4n026pRA9k65
LOW0M5weoYsexFVEqF91h9eX40KzN/Wi4SwjgmyMinc55uQtT2I6NsNgXdTZoAZLbKenTomrczfO
ANUc00+TsPZkCh0XkDxFkoi7S4WIOi9W7SsRqU9Kx/k7FUTp4JXl22Kv4y0l+Z6502NJqpvXaexi
gJM5S5PqmOHTK5YGwog1X+cTks4pP4g6CUoVLxqw08jPQCte0rAw9rJOtOu6TNJ9Kerselri7RCN
Z2W0LozI1Z40NKjPvWWeIwAdXgpPfkdaX8Y6KhH4akZ0WxSj+kJmer5dstQNYJC8G7HSBDRwiXkl
HMzXoJNzMIjxChbdHLgp7Hl3sYyrojDPhjPcTGQVQG1LtReR5PWWAip+BywpPLab9LVcuvNUSvYv
waMj5SOyhfLB1ciQNukZlfFOK+NNDj2dQyGCmKZB683q6VyI5rMN1CgwjLY/lwsnqaGCfaR7WwRg
Td9jzDfeLCt3o9bWdmwMcTlXuYP/sG6skwUg7piU1TuEfOEv8PAvXSN66HT69aFZbZKhe03TuT8W
Q24EWj23u0TLLvU+jV7cFLOP149dumwqsw03oeZYQU6P8YWmU3eygNZtpbNCw9ZgyEHoG+DW8dXU
ie0oCkYLHHvFHp0WEZPVpS2W8W6e2xvbqXNyI5ubigk8PcNPjEsvaV4BeYmSV+bvDbjlJBgVd6+k
1ZHjDZW2ijQW76956UjqBbaj5BQb9JCcjm6gWqi2N6X5RdhRublNuexMeJyE0TvGY9hOql/ATHsp
G6N/ak1Ik33mL4bip9KFRjn0QYXdJa6tj0XRr8zbfm+Oxj5nIFDCttsDW9F3gGEkbH0IhuS9nMwx
epBNoxwnZ77R8+TVNsMyUAsn29myfpGV5oWD9e5Y2Us/jt2mngxxn2Q6mDyLMrqr2YpCF/TkgGxa
S4rpgnYaUfVZfs2Y9SoMVeHpvbHXlBdZALxW5NYaTXsN6j5C0bq2aNS/YN6lnQvs8eCYI9WswvMH
qBpl5yKzfTJaxj3CUJzZVutsbaM/kX3H4sKvtGlqTd0wWXsbkvZgiKY4kaqUns0lnwJXZAP9Y0Ls
Rr29czOuNVa42k1F/eyMobt3pGPv6WPnXHXW+XGqsbe6y7WhFA8WVL1AmjVDICEZzeRHI2k+0g+k
X6pIgk5Gk1Z4wqXutEQ2Vytq/NJnhNDQrZy4PRttSgyjWlAsF+YDErcch7zWUX7pyqHv8u7RzEV5
oQgL22BHx64XRX/TD3NT+3Rgw2CldoEKzLmh5prVbcpCj6+TGutYoyWE5cWUHL1VyouKY/7dnYt0
D1SQ0F41mS8Ky35oRFnvke0Xr2GltfeZYutBsyTle1sYNsKkudwKxKU+catgjYwixm83wAbVjZA9
x8i2hDJmn5o8dZ9qoxheGF/S3Eys91QfmOk4OROcSjRb2q/0VBzaJnEBq1HGarXvzGLYCdjWhBTE
9VF15oq8RiMLlmJZXrO4VkBt29PGmnGLemGu1Ld8NdLvchd+R0j2pTrbk9wMqA88tUTvaw4p3XEo
8zdjWhm3vSGS1m+VqdhDbOMqNUxEscI3Qh9rDdeGbOprbuPOBbrZ0VPdXpwmJZ43TCdghDvDsJnT
ifTmqaMAqSrCiuM6CuBrzNtc2MnBSRT1XjpacknMJEEmisguUx0IcKH1G0hpHdLeyIFKqxTyUyP5
GvrJnQ+mWqmkE1p3Sd7AJGS1RLKXWyeya56dka21nMzxNJT6ld4KDmyJ94g0kTTlI5yxPNTNMr6a
oql3lDDArjU13otWS2+HePlkqMVlNA7NWc1rh7CHjJUZiYn4zF7DstiGI3EtHP/4xQqQ00CGueND
nb2b8um1zhSCZxnx3uWdkSOdRo/nu1H4pClEQkN/ooegc7de7/TNro6VIijKaqZH2NGCmcJRnGez
Mnw9i570xAkpt4XUfS44ly4daC+yFANQV5XqT+GQd/vI7iU7VM3nZiZPZlGD3w/V19CagYDx8Zyo
N6FPm0vy0tf5XRzOT8rYXgDm1mgcyQIevd55kT0flXIVPHXCoBSVmsmdKlqOc+GIvQSq9OhkCgMk
sLPMwIi7IXd0zIm8HcF+4fuIEl/rtMifZjoXvVSdvV0N+aMxaPG+ZGDIJ6Ytp5bFfQrp7F8RJDnd
JmSGPjq5etUSPAFUsg7ZmJuFEbfTqbQkozIJFKsOO68O9YtRXSSrkJwhC84dd7oyvqkqSNgq1HnU
y4qxjUFlZpRnKbTusX+nSwM2BnDT0SR5DY2N0vqpMp7s1FB2aqNrV3OBLZQytCGr2jBgLFXTFN7X
ZfWlokxjukCdAKsuW7zWja1du5BxPRAY4tFUHKnVOuXQalx8Vz2949kdIbK6EpWbqQvrgKAOLpJI
XdSxSnYZ8FkGNb0zXmDM3YatTXw5PpsU+3KjCurtLDc3jWskPAY1oSXYSi46COfbQQmjA8kz47bm
HvJkpx1hb8Snt2XcnhhPUkYRxmyr2jmLRX5fWx33pTqhfVKPWH+snMKTedol+ezGSTdDjs+pU499
P0+XAIPnqwq3jcslVN/pdV/4qR7R/DTb/aAscH3GSmytUPAFF/JF1cVnvCtP5INQ4ZYqnKjmSSNf
dV+7pLiLqVA9JOX0JYg9AmAmh2aTZ7kNMSV+nggtJjlF0RI/XI7RWPmoGlCPTumi3aCPOkxNt2wr
cpS8snHdHR5tYPFaw0yS1MG+v2rs8lJd6qtxzdLFlxWYTU9JRKvFbRSdfaseArsYPrKkuTvG1k3B
AMkLXfUTF7MjWJygE5bPdiN3FROeL/Qw8K8rd2UBwLqamuhzaPNFIFIA2Q9BZ1la3RvZwh+h9hx7
ad6qVs0ozsy+xDGVHz338mMRMwo11bLx7QXUaWNMr1qZhttwzG5Jg2VelYfjo93q2bnXmVJuUuJd
IKVHvq3FTzXtFCBtt4pD0kBxrAiQVhU+SDd3v8Cb2dIbIZ2HDAB1ALi9xN0JFk/Ltb6WZ7vXbN9S
BTD4tmWSbV04Ma4oNx3QbQ3z3bxofTBH8yeztWKfm8UXjUD0KlfDXVKL/CKfdS9WRmc30o7eJ2nZ
nMAPK4GsMWCJebic8bTtoY+zpwBKOGWueBIE9X7W6XKS2fwAaa65j+wcZmGSG9ppLLpXruYM5qFP
el0mOEvmRNs21v9l7kya5ES6Lv2L+MyZHNj0IoKYMnKelJkbTJmSmHHAmX99P9TbbS1l1StZ7dpq
V6oSEQS4X7/3nOfMW0X9i3VuSJ3bNgr4Y4QBOIZtw63WzBORtzRvs/qDY7BBVoHXpTciXVhy2tm0
9VU3C7XXkIb7TcEcmkZc3pvNbq6HpHyHxp5r9DIrxKlXvQ0Ek8mn5OJEztOQHmJCbYd0AaML839X
jREQ3qUp6m+yC5xrhbM3vwDxzGA58lP/1RxsXaPdM9XHFLSBHzZWm76Dsp4uLB2P28Ewk5nmtcWZ
Pq+65xkQAgPdiVQrcnt4Vr4Ips0mg8wsufAN+95laEydlFyyZNBrY1h+KTiaPFReE28diIiH3MgF
72oXXIMcLh/GKk/OCyKVbmMEEC6NJBLhEA09QgOH6U2VZ+a+V7N3G5gc83wRJ2f4lNmhlpk8QeAL
Ua2SAQbe6g5YzBmm11uduAUdFcRuyCc3NSjo2fvWObxKk6nohc3f+zQrv/S0lG887UQbw6AYt/vK
29cdZCU5V8zkZ/waMD6CNSWFplpSE8lTx8lB6PFtDNw7EmGyE1RPtSOfK74PDCZQTLg2rsEyZBAr
8RTBx9hENZPhiCmZRQXG6jpmh4Vk+dyrLlqi2S6GnJOeGZubvsmGEJEYusKoyA6TxZyjKOlwZ7DH
QheJj9lIem7JnTmJ4APL5fQVaxASooX9j0k/iIF5yRS+ZV45a+wWH/VI1N+V/XzLlJtlw16LlVxe
z1077hw18haPqhip5ayDnS7JiUCDJ843Tzyk1rZFBaxs8ZpYaypB/Nj7y6mtgjuC8OwfNL0afjLX
FKFoeIOSKi92vUE6Nsqp9nENtzjh7CJdaKZlBJoE/LOdHZWT8q2iNVrcq68zkq6chd2Y2GX7BuHA
xpGppAcqaEATvENRMPNE99gf3+i6A3sETMGznUNNpRqBTY+uQSLF35i56R77VoUKU802caC/9Km6
b43uFOmIWRFxjgR+RPYmXbMN6wl8erl42cEYl5SUGuXL264c+20Zlf0eIlv8Shccbc3UIn6ePPkS
oNFkjRHRjz4vDDbx0ngR7Ryxn7Cdk8TgpdV93vTFC2O3Cqg55QNyrCtNXMFSIwQqjA/SGtyd7Vfp
K9KXN1rz/aFW1Tefp5ttfWNlxmZp5KmwUqYneaWaI0xt57pbmuDA0f8RMCSUpZbSR6X+N7a/YpeS
R13CrS78qLoiXJYQBpfwmFbo9sGRuXW1/oKdF8N2bW1n0zXFvRACCj/BPAC5aUsS62BtYqNQWwMB
5Ibonpsyq6tDrbUOvQGS/oLZVMsMdkaZfwyO9ySn6mJMlk1h5MfYJsK+SDAIdwUW5aZsn32mQ7uc
m03JnBEKFUTMZhvj1nNIvOCFcMobayoHjtrp0S2JwIkdm7Sq1h/f9Ci8B5M0lOcxy+QmxqccWhwQ
7qsSGNOU4/akdZ7tHCtJYG53yX0zY5A2GVHdQXHpL8l/8UI1BEe0N8G+mmJCwFJBwEwFef1RUyiG
Je7qcCoD44QzKnsgbkjvee6ID7DBnW5RVM57AjFq4tstOxSjzM+xbLqQwvaD3dI6NNmK1WkZZiJT
of0RqOjQNekDaAF5tkvUJ7LNL+tkaDYjOT9XQaGf42Xtvll1qCXhSWZ3AiW7Jgyn9VOb+Fed0IBa
Sf2a3C60yM1REVHsrvW1h32B8McPyyw2r61YqI/K7WE6ezaBD31RhJXHWbCrhTrxMFbXvkzdM2j+
NqxJ63DK+B4XoHUR6wBg8jrD0hrtkmB2zPGycs5BgR6ROBOCEbMvHUE5DLM89i+7u1KT4Vw0shmP
tZpDY+qqR46FeuuM1qPRGTD7XXVbmVrt/JTxQBxod+txmoJQxLQqWQqeVUQ/th3R2y2xqmeUsmwx
EWckY/pAR5eigYEufCcV2KDaqMQBrONrLo1vBslyfDVyA1SfdZssa4Irq2qbhT665TAjbqYrp2GO
K+fxuev777A/4HZWnNF1wZFAqReffB+2fTqxVmHr22SZtlObXATRuOt0tBu0SeglLeOtaqzHJim3
pFCcm0aSlgKKZrmLl0xes+mr3WK1RNOLOkzy8bLRZrpJTdbTqMX13pXxySIaO/TAaW3yjnkEGkV2
TlufyGbkbNbfBYPML1KtLtOhwZQn06sUKhBT0TKvNnBljf0IZgwVgvM0MCw5xqORkYFSGaHXwqrG
jN/SFYVXfdFN9JQDjkdTOr+WjCxi3tATd+gG56i59fyKzq6wV34QwRbr6M9hSHMcNeENZpL13+as
4zg9xd09gT41NStCwl2mJjqmmKR3BEpBqhvNbNqki/fm0hA8m5p8KjhBe105JCg4ZxrbNmItqg9f
tc6Dr5KM6fVUH51Oyc0YV9XZT/rsuknNjgoJzepiCNJsZnINREPvtzOX+FiX5i0S2vbcz+xXiYts
NCCmiB9RCz/0Kqd7d3F3H4NMvo7rUpdHpGBIr2dgIZk3gnAtSXIqSLc2rfgcee2FuVTGoUpoUOb+
q647mHukg2xQ1+JqJH21SVll89mwr0ZolJCAj3HSftOWxx2Zt93UHLKuuPeg5eQDLMl6m5BNZDe8
4injXlPWaPdeTH6gdEmpPosr1y+sbW2+FDX9ZL95IK0DoSr2cpt8oo1L97eTSALRP48W3dXGOnQo
PVeEYzf5414Ng9pawfiF1/ViFN3D4hNSMdfWKdfEPfnDTsxDWA7VLuM9IhVzV1vdYYJ2x+vPMBjh
XtXluOBLm04C+5iuWaWXXiEdsE41jonUMN+9jEAg3pTMZzgYE4hDWjOeeXfXEEBTLXzypAMjPqYc
K4dt5dsnjgO0F4yLBGMe8+eS3j4DQrBqpLcup4UU3xvI5R3PTKnSJ+VN+aYnnm9XFLCTaZTeDhyW
D3leTNdJF+2sse6PROkShjOzrEZCPC2jcVjdsreE9UBn6H2WK8dPbqy+gWpMjswG7c0cWl0vjjKi
F5XTVrwyR+vNI+VzY5Cdc+LdcPLLNC6bW4J4nW2XZhHAhZ7KX7GbCa3fJ+kaB5bGmwXxcGgwFGXf
dp46n8EJIKrihd0CkUClEIivca4JrlcSjwlDatBsFqJekAyK737lzDepV1vbdNI9h8d0Dh2zj2lZ
e/LLUva8wAVzPXrpzSwOUtVQmj2O4ParzRFFqeoQWC3gQpY7nwaEPdZh33jM1WcyMFgWd64yj5HX
hI4EiWP66TfOLbu2UZhb5uAYp/rCrImt9fNpCeMUNBnHTujy0o7yjU1f7AVuPG5wi8n0GMLT4gRF
ygsCPo6ObX6r0nVdzL7PTQAeGz7IIBOW2nTBo2NfAbimB0VBpJEIo0JxD1ZjVQs19XAlpbN3BZ19
Zd17pmHeaU51nG78e0I6XwwnH7fFRFcWfeLWNRnXQOpQHHmCW34JwgU5KLzapuagDa7KP/QkgCCJ
16l1jXCST0EDqyav0EPxVf+wOdYxQiwn/zgMgrguqKqovcW2dxM6/1OQqnUA/MQk/KxjhviWybaW
2eTcJIUfXwZG8RBAxT/3kdtsCTfjrNQjBM+i1KCKIVzKLs4xJ3xFpKPI5K2c0hsvbe4XI32uCeSc
yFuFR36bOt69lZY2EOzE2IpBp2FsBg+xBeI8xmewM7OgZMKWLGcicdE5CX6vDbFS4geM3wwFueG1
X0yVlDtBEnOwhWmcPVVk/WaHIQGUtWcQ3QcI4Ol6L419LRj00aT27pSOt7Dy92VNlnVmsusFgh9x
zNxF7ShBgwzcraAJ7TUqQeFsERXkD7yRIcraRT4G6GNDlejk1A6xeJrSiXxXzvluEHJxXmdXIZJ2
i5w3Xch675IDeJcTKHVBJYn0LLDXHpZgXRrIbvmeeBFyPbIOZ9iCcP+tE4fSIhwap9x5a2PTRGOw
VTMFkeEM164mHkUL8wY+IotozataGSIkau0hr+W6xNoYBx0rPnlJ3F4l2H53HthL+kjZF7RxSQiF
/wvyMY4Edr+cVFvGd3PB1uwzdQDytUPc9V3oJlxA728cYnh3Nq6sTbnY9kYGQ73zZWZsLV2LQ2m6
j7NKbgXLEB6Uu4wHbptE7UVdqGsxWTderp7W/udee6Y6geMJtvYoij0GdQinPdB/rdLgaZ6mNvQm
47rNLRYFSYuhZ5LHAL29R2bGOHPZTbTbyeWO90683Ph5vF2IGd5Nqyxcmfa9acw72qIeWpviMa+Q
K0CmeVBGtDAl9oKdZ2DpsGyAK2SBuy17OA2zkkSQ61p3ycFIgt7YxDwsYaLm9xIRdlh7c0CaQR8T
x0dnjeDty8GjXq2ahfwZjQZx9GZ1Tz1JMkAvenafyrg0S97uwvrrlRrife001l5VWbztg+mhwnXM
AJ9Osz9NOy8SGFOSAWEf5gyqM9gswDICXil8MIWJrt+DiBwSiWDt53QCYOE157pWxgG4VXfJHSEM
0S7KV5LvrK231P5llVLxNfX4Ukt7PGaOgPwTaRWKeEQmuLTLgWmdf53q5vvAMGFT1fG4ww2Y3pLc
Z21c1ucd8/edDqKPsuqp6ZI4JE9Ik6gZjPtyWCtXh6qMBk10GYjxjcGrPqLpZPvEfhIa9hCsiUHx
cVwkvflljG97+rEhAb1umPfMWyLlkPnt4t2QVj09aqqWC671lNqpGy7JbNzksw9CjC5SdLsYTrtz
M9aHFsjXXnpD/kilT5oxrWOISHZw2yZpe0fEBLmzNaUQpw/nPW7FeEaKv1wF9YQ7SfZFugv8yD05
sqY0CvrikJkEg7tYIO7swrXOmBXGqxqVpr0hPYFpFqdGwu5k05IAPc93pc67b2Pp1pyfs8h/dAfr
ljKSQOyKcF0CD9KOIamImY28zAlWgl2OsK0ISaMVocFQmHEFM1AgSfkUDi2EkdluK8IorKR5qyN/
NrYFouAf1tC4LGpIuTYJCBMiJl0HJW+STOZZ21pRH9X6qu2SId2To4Xqo+Ah9TepsuNb8h2Xu9qq
aMtgd6MYI+sQ32YMUg+jZCBR09oW/hbqrVL46xKNdrVtdrVdezgneTPwDnzU7twd3CUZNm2JRH/j
pFRtTpLpoyvjsF/8W6sq9onHeQWAcHDXS1ODC43E2WmZj+2Iqx+IhXJGyLSFjx7EoL9H+M10jmzr
sVZBcZOMlEPzkF+OxEvemYPV77Oi/6oaEngNTjiZw5S49K3mosxLA7gRY+pSWdR6MW2zBPwEq5H3
2qnFvDK79BQbiox537wFHzUfB6V2duXdVD6td294Sahpo6Df2cG0191wFvw6adZ8VUH8JcO1IpJE
h3QCLiMZnCZSoYVFX4/acFdnMPSg2Rn5vmd31BtUV/FFE/fD1iN4iEPOTJ62jpsw6xLnQBXk7/DT
2WeSK7kmCt51ZjS8WXre10oA41xGb28mE5X2alsJmAFeDFPs3jcJA9CNSiLzq/ayHl1DHQ3PC26Q
KyJusq8drqwwmbtAhq1N6G1ri37bUdwmSEba6NIs6u6FAuyO1B3cLuhA/COJcMMh5+Syyco1mZJD
w3dZpvmOBve9sh344+58k1jiuyLvhynfSWTDpcjUnof0ugHnp3HZpq1zaaj2Iarcd1zvbNGVw7mx
BQS4T/zI2E+ZUT9Ji9nwBg33dZ6lems1OWCWvsygKLi7epjYtBHZ4/Xq/anwvxatx2DA7lYe11LZ
X1s8b69TR2WXxKljM18eSBonaN0eK3dnWdV0qyrzph/bfgwDOpCXcqT1vOFwH78my/qUFko+492D
djhVBSGHpaIGtamH2RO9sbspE2E9lXlBYZ+kiH2aPjl7SeAwXDCjvW0Y1itt1nvBLOjCK3g9OCAY
38reNVA+pyp4Kmsek1zN5YVV+9lxcqF7RaW9vCSptca6mMV3FBTqimDA7DFFLstYwjBOldVwP2rz
6+BaH3VA9eunFdE7UfXak/h0xXFl/iIsKzoioW7vZsQ/B42K5V1yRjj1ddPcCFE7t6jrrTN2ouxS
c3NvWJWZXbRELtLinDZ5W40nL8vz945cvF2JMiOYMAaR6wZbbm77y8pakmscbeUuLttwlnG2a1sz
OKouEF9gxb9nydCdh5F+syxQdU/c8OvMnYPQnZy7sovz8ZgT2v0WV3oKPcxED7yvW6akZBilUpxQ
R1/m5fijcsfT0sXdeSZuAVXJkM1Hgo3aYec60/exQgGWFtjrHGvek9Ldhm4/fzO8odvptFZ3QV8j
6c87cnEWs7jzhpneovDNfaSKgI51M8uHTPEXj4gOtoVQOrS8/AtSTfetc/J8Dmudhbrz+28eCxyc
XQTIHKV5vWjy06TSi1kfUs+yrmtCinamnb2r2GCQMDr+hUz0d12kUXekAVXuldF7D5zArB2BXcOe
7F7sh2n9lg2MGEdSuXBT+iKsy/lJYcxD7Jhi5XLdk2WAj6Mf5JxtTj5IC3j352x59RIEmQyP13Bo
q3rwzJytQBdyPupRviV9EFyW65jDn6rqqSyks1liTAMLzFKO3UhPPCjwfIThu5I2plCrxGWraAIv
lbD2dPaQYvUzyhEbGm9Y2cayH7VAdV8mhXfslEv7ZbJ1tUMtVh7BhLoM1DGEkQ/tvXL2YGLcyZNp
9+eusdBZkUveH6Vwo7OZN87B64z8lHKQpfthRqe5xE/am/2wb4Ls7GKzuca+79OfqMstRsmDrmC9
1YK2jgsBaSOJsLyNlg7KfOcZB96IhRHUEj1aBSVH5QfdBZBUeaRcKI7L4mfbEW/2QVBwfUUDiBLS
otfr0VWn7jMx66GX2rltwi4Ym1+GSMagAwLUvCNdRtZtEb/RM6Ewkq14KBneb2MjDrZaSn1f6OAi
sG21rdLpihjGj3Sp+y3DSBI6R4o/Mx/tXYZaglAIEhS3ttfKo58Oy65GFrElEhco4fhMysH7as1G
Jtf0J40/99gZTo/f2jX3Ss+PEI3n5ykxblBg05D2gqc+tSqozOJ1wCi4iagN4OWt4uEmOIELvK4K
54H8PI2eSVchO6DG4NtjDB9c/HN2fKiqSOzI1bq32KbvRp3rQ2k4WI0TkR1tQyqx8ZFChTnulyer
qu9QG7jbjA4iqtl1AjvTjRXZTCqKnV8zQtiNTeE8Nn89HGReYgFlhU/1vOxUQqVmgZanIUOncUP4
PCDAWY+haMXWEBxf01aGQU9knWmK7oSGMz1Sa7PsyMV/xonlsJc1tPOU0RybMfWJ6c4rtIYpPhLD
cI8ERLqXSccz6cfYC1DcdmtQcWtXH+hnvGOKBTQmmosEzvxKGKm47nvDBCzpRNwXa8YYXsl9gK9x
q1wqGmQhHMu7nvUGCe5EUHoYY4jkKeWMK7UgM9asb0ersW+IkF3VevPqvMRg/4xsfDy2Qz1dUnoR
xTcZH8uQrL0hojl5qG9qTcAciImSvtJaa8XldAgWe7yUOpuv/zKv/Ssb328Nej8zG/7XfzX8rdf7
/wztsEaf/Hcb344hAmyHn1kO6//wHxuf5f+PhT8cXZh0bfJiVgrP/7Hxmf/jeSvzjz/+D0X2/9n4
AED4LkBACBA+xHIPAsP/tfF5/wMsD+orfW0g3yBd/g3L4a84oZ9NfIIzIDJEVniwWw78LEx+P6Ec
FosOYptmZlj1wjqTn/tSozc7GObiXnbLHFyk5IecQeQGB9/EX2u3c5mzphcNlc/isdeyI15UFYPC
n27hP7hRfwWzgemjukLkygdDTRtY/qcP5mGlyMbCEWEz1c256npk95Ye+aA0sHGTM077/QVXNM2v
d4L5I7Q8LI0mYOjPSGh8S22qcZyHmI8BxrR+e9HaRvcfDNx/hWd8MtkKW5AOAS4AuyQ+4eAvtMZP
93utbhAKtH6Y2r24nKLFpiXepEzg8FE9VZYVP8V9Y93WmCK2v/+CJgCgX76hLaDzSGCLEELWbwo7
5OffOvLtZqA0iHf2IvO3GI09knPcjo7jDpydYOAeaOuP+0CSxYm+skJOk2D/Kh0hrwtPy5vOrvzX
P3yq9ao/3/f1UwFeBr3sC5NQl/VT/3RHPBRQgR3FURhNtoHu0/WOjamQ8lRGNW9qbKH32TTepDRy
z/VMUZTMaKukHMQX4Aw8gGZwZ/RoxTlneOjS/vDxPrFO+MH4eNLGhcubQi7X+uc/fTx/8fwFX3sE
3CDw9xgiGAFmTvt1wlV/JIzV/OKUZL9sZKpIjTazjgOqC0dokupca4rK33+ez68FH8cloSEweVdd
3/rrN/7p48hFTnOi24Qmg8+LmGHv2NUcKnZeLYyXxA3mm99f8J+eGpeJCbs+XCnJs/DrDcC5X2Qp
MrxdQNNiv0wImDe5ojxp25mjbYWYMobH8KPhJ2Cn0t31XBNSTtZBfWFEifEkRoLlf/+hVmDnp2eG
R9kCtO2yMtgreefnH2XSGAqtglF05Envru3gvLQCQ6ATRxOyu0FvvbYM/nDrPy8QuKYh8gDlh7Pl
CBbMXy9q9bVNXkWa4dWNaAvbnFUXt1B/uN//cBVnXffISvPXMJD1AfjpB66k0QZpHuW7KdfcUEJB
OTP0dnn/L+8gpC9WWBqqJBsH0l3v8M+XSVkmckbqYS7xBygyTU+VjABT5/Q5D0ufomEzSnn7+6v+
zTO+8tXZ7/hqpG2R0fbp22ExDdxGpBikysWIjkbiGj8cc0qqvZqbZF+OjAbQMK1Ei9Fo53YXVYpq
sl1Ga9xSyaHoMNgbaagDuX7IjSZJDsoevS0K4MyFQQdyZNM6c33femiMNh7ipPssc+NLHiX7JsOb
ekdgguaI33kC+Msc6ct4sc1pCwccn0hdiuiKLoGaDj1f5qBFZqlrbiNuWtxW066r7HqP6A4XZIsm
568xd0/pmJjdM/E88loY5Vjth8RSFzwnGSIjkun0lohnRJI5Ecnjxuq94kH7aUHZazYxPJmxrwd0
HoOs7iYS3481BBgfHSACRaylQ4Evg7TGXWDPxfMUWGm0RZZqDKEJXgZRoejIJLaN0Xs3qHzbkCE3
Su2+OemaVvuYRs1z4eCATsu20uHvf9O/vYt//aSOveZXeiaL069PUoHvwYoAGWCKKtEppEV0AGog
d7JZ1d5LMVwzi6l2v7/o3zaN9aJY/0HN8XcRTfrrRccIyzK0Mzcs7VYyjy/RJFY0MBAA/SkU5x++
HzUBF7NN/gFL+uul6FrklE4Bl+KtOJszbd0oSfItPUjngud83ktpFH/Yq//poqZJgsnKXZD+5yCT
Io7xYy25xHEcdFf5PN1ESFwZMkZtKMgiAhqMC/5f31OJG41CkEqQ1INPi6pyOJvGs8MXTVNnH/CD
b+vUr/Y2IvDj7y/1t13MZPW2KUGITwTHbH1afXTm4FfrFQnIEjcqu1Z7EswCEAgGy5VJlPYfrrcW
2b9uGCZsQzjQbOFgKxz30/NS0OZVPSrhsIRxvYfOFfzwl7F4T5Mlfezz0npx/Ir8A6Ew06MCaZZ7
EXkTc5ncJUydWYU6yJFcYNRHrbhtYrNOQkIL55OuDJD7v789//B0+6yNK1NDcpesdY/4aXHGqlCP
xipcqhBEXPZ9WuJEiXCi1DSy/v2lqEdX/qNkVf6ckjYgG8QIFHuhmZQMm3wDuLNBZnvBqvyHH+Gf
fgNgp7yxTAJZ+z9V9HjGNaNQ5uB6caPLfkHezrRZ1IjeU3pTXZGdUZMPf7jqP9zLwAWWKSBmMtUU
n+6lwrJNL2PxmNHlFZ1UB4cN3W0C0PC3/f5e/v2p5gQBrBqQNLpM/3MiaEJQcjGv4hiUOZj9EJxj
iOnbg5MxUiHuuvh3oWQQsXE5g22FqQHA2hafHuooIUsqkLRNFAFLe23M3WXADvuHJ+SfvtUKp+dK
rO5knvz6MDZpZ9SBowE0SZpMaNj7A2ae/hqCrdrKvPH/cD3+yr+9rKwtgO/s9feyqHZ/vWKRBwHn
MID0nUQ2hWtywmhSmc4AXwYbDLYVZScYdmesP3pqlnjTj6uuJtLmPGyAvGX3XgSgY6cJyixCcGrl
o4JFWoVIfSLUDgXdMaUnyghRLtExj7Phmaq9qTZI/IuPNFLzAT3T+ANKPtEjKFusPeA2dm4S1cd+
r0b21o2GsR/vvLxJr6elbN+mTFC2GJ5T3qqanjamTF28Ntk0YW8W8SqZEW3/PVFrUuRQxxi0R9sa
sU9Rfm0DYHQdR+qsOXNIEx/IOifoatIsnzQ2paecX/sHjs7oOrIQPlCMLGg9/Jb57CZtjIr2ZePh
ePG16WTgvyb17iqC6i8Cr3DXmxjNt2jA14GoLIpor3Pi5TYzOUXXjtGi98Lo7GH6zclz3yDe8c52
n2MqCaZ4+m6hu1wnHXgaZd01JXjV2nrksDB8wZqO+T4vRjO+xBzJoCiY5+k9GlrGKzCAHMRHkO3o
qY1V9yVhIktq+mJzjmPYVBb7PMX7sEVWvuSHdPJcSidEAVj+GLBUm6ktyg+6d8Y9FhCUC6qJ+CCj
CzNm07czYhREYPwbSkL3owTE80Naw8j3ytO43yPUju8ZaEY1852xvmmlUT9TunUolaOUyQvNUXLC
dNkwqWtKgwHFiNsnZjhpQQWKHRN9ZLboDtsZUgWU4HYlvMuCtPv+1Eu/eypUKRl29pI00nVcf9FZ
lQ1mYAHJEdiYOQ7NJMczrm1SVUrTwSKGFR0tWJCCHttgPYjO/IIk/FF9MpSel1UCiNHGG9fflv/Q
q01kOTBR+msclV2/DYzWe8wEPJwwVbnvX41+qU64CZJvlrKC/IDiEkN+N8p5l+O/PaV2VUFchK97
N8jFeuRCmDEm3arncaqWe55r0JFRUg/fwc4Q15MjxCJPuGST27jwgW4k+MY/pTV/pket1ZQkEtr3
6R7AHVv//Kc9Lp0YP5kgHcMmEe6hqaQK2YKtq14a446ygyGQGMfQi8aW1oRz+v1S/fdTLZeHy+2b
dOaQSXtglH++fGWZTWMxoQ3xfYAkQAeBT7KwlpAM8Xpbdm697506pkBBUl7rNrgJHOXdWPzgoe/2
42WNhuMPp9q/b1W8zpJjLVUKlZj7aavqDCiaRom1BZbERFcG4ZzhN2TOJkFx94fvv/5dv5ygTQhv
3vrloeZ73ucSI8iVDUClQ2RsyZHR2TCHc6aqSw/q7BlvpP6auB6O0wyah9kydeIAorazjxKmkeQI
ejhJzwNcqf3vP9jfiwQyXCCic/wlJ1lanw7ZaSFHbWaVR7cezYjoxwCujkQRq3xk7lEuq2ejG8bd
76/6Vxfn19vhsN9wUdYsors+b3JLVgvUWyO61miIr+uUBZ82YH2qeiIiZST7/WKzt0gj927JEPFO
DBw1uU8i1W8G45WX338e212fv18+EA1jSN/IfmFhop5Y79NPr4fZThPaFDumgiC93EmKxd3nkmMh
PisyM7dimlPr0Hp9j28m4zhi1Tw+G0wS9kXMM/xtgLrCYrFU3mnKoVYCFltF+aQ1OQK2DvXldkXa
1ieOzKx1VRBNF3HtkxfQmhiEtjVC/mc4BuJoyXy02H+bARaHNtujlSVxjdsSVSVaWuA5m8hikdyO
syu/JG4MUUfMMxoLN8fsy8vUp9dgTHHrDpYJ/Ar7N2I+2mbyo64mFpmubMbpZINKkRvPbccnn9hv
oGlOB+egxkR+MvkdXuzaxhRsjzET1LYp/Zn/ONXlRxMrB/nu3Av/opgnPLibFIAlxg/ynwrl7G2G
pzeuXesnCems25uL3dz0rLv2FoqIiUorm8USppNsH7VHKwGi41Sax9G3jCXsXHEF1UhWtwNrClJr
PIVMbhJRPDd9jPJ5Ip/oAKCYhhe6FSZgjUFoJJ6MDpPTNM+lu7X7prudVOd+y5SPKJl9sSi/l8Ms
ukeE1cJ+WvBZWscGgVq5IbQlEyhCaq+/YOPWJ5iezfWkazlcNl4WONvcjhas1cWknFM2dk0LMQOl
+J4haWveWTiQ90bi2E3Yt0xyEfv4bbp1mc3XW1Xo5AbheSA3+KbGRxFPkMFkwsCBXzOWTTj3+GT4
+LXZhARnMaZtbaE/kiga79io4w+Ph4gBbp667xS9cH2CoMJSpxy0RMxU2SirROhXzpNQn4usjWD4
qrSJTv48IviSehzo1ZU5nYIAle4mzbXhMNJLOobd2JVQg8zFoZuVj90Oj+KjakYPq0RbTPs6TRXm
BM/u+43QESk1nTGRNLxUPKYrHBOfYuIM3g0GPB81rQtHftPivR03ldXpZ6oGLTZGFqBBUm1aziH+
Qc/ct0VaPnW2wpccjaNLeWcM9Xfmqio51k7dj9uyMq1+m8oc6VbRt0V7aAp0HdnS4u4Xaexbl0G1
XsebDX3EiA1PxIXuNLOUYwmtmW8jp1vGAaDM0k31JWZZ8ZSYuL32dMiNdzmugswqKGFQtIt2c+xR
efISu9N4NMrAhyAbBVAaMHgQk1TN8rXH0G9suj4iGdDKGSaEs24pCzskcmI9tRoQ5Wcxg4qYq+lt
xFZFTwa79stioA/dxgFPGpZ+Rx2adlormxgRrzLgf4DAgTgA9rTpKVa1eOp1F+stWpfmYlqc7Lvr
aeMu1gJAWF2kw7spEwasI0qU17wJjEdkeh4YESCoaDHsEacVbZoHXvWoC0c5FK955suXwQr6R2BZ
+Q80yMNVG9cYKQxdA5YqHb08WUEdvxed5xkbRIs9ya5IuzH2twlIXN6zvsQIwXh9VzSmT/1cTzAq
OFh37caX06S2UTQDIB+9qQhQ7ENysZw4z1dqnJnyWhb/m7nz2I1kaZPsE/kPD+EhNrNIrTOpWdwE
SBbpobV++jl5p4GZ/oFuoHezu7KqmBnh4jOzY8Y15VAN+TUC6ENYILI+eqgnLundajpA7y7v/GUd
m3shCOKvuxZXA5nhyPtuRkq21kPS4hRzU9fuNzM3y1swVsP7mOVYIUwn914SjOGHpkKRXZkpxiL2
81mfDXC+ALES15jIgg1euiqHhiSLkcAyQZeZLLVjY6nDe3WAme+BQ8poX3YuZEKgJtElI/0yLOkq
chj9ealnrGsH58UqN5zgoSyL4tUI4cpArbKjGUdS3/zFM8R65ulYXHtWSc1IP8cZ1vLBdsuqjgkL
iDEha9UK31tYvJWU2syo8ORH7PBVBiYhI3+u8REVYzmB45NFtRpkgnylvSJJ6Gtoc2eFLWKctjOo
y19rqhJnNxSdeOObxrpXmPQ78hEMHLOVTh0suL0RJeB4DP+9446A117TOxJ7BGwWaQaZZ+0nnfPS
B3RLEHEq0r+RMcuceScumlbq6qGSCA3o5Xl+qiays8syALYNB8weg2ULgClaSbsV9XqwckhntVeM
X9oxC8jPnJvfA6Oav+pQgLoOi5xdtO0tBH++zO402lWBxuQqZrVtISZ3HaAzDIj9oJba++mM3K3x
ntUt2KowtzAcSjPrMZAG0WAvRUqGfQHRh/DIP0eE/5HY/l9K6P+vgv6//ltJ/v9HsZ1z8X8tti/n
n+/w38R2/of/I7YbHgU5jGqZZjGDIeDHsfc/ihPMfzEBulfsoZj/U4Lyf8V241+oOeixLpo7XNx7
KeF/iO229y/FRFu69LcxNrzPDf+tKOG/K05gxvnvR3yTqYjHyZ5GOH4zftn/fKybdEIm0LkHceoC
1Bu2umac/R0mGbqaRLOvJno5p5jpfc35all37ievi3eLMgnyVvjxqva+pJ08RAhyeuTSX9rNqS85
LVG8cp4LRdGq7R/dLM6XyR3S5+Tuxe1CuVBNsZ85E9m9VQLoG48pXa9laChwUutYxSm5Rdbf4izA
jcZhcfZV9uFk8htuLEmu+rcR/tltrAME9MfQ7DedTcriNfR/ivHY+6/tLHcqgG5wyOPoZLDukWNo
YqKwlZ3SPzUxXNn6uL0qS3375Rd/umWvzwB9GLuQWCWvdGvpdIDovvZYiSI0iz7fT8m45jSDQnxs
wNS4Npi4+WlOz7hImVbAJFHiO06IEDnzfvDni+dDUayynfCfB+YhKBPXuP4z0ytR8g7D2yfEQaFp
eKAU4Uw0q3airet8QWmbuledUWOLVR4/j3/nDV7M9gCeeNl69Mc06kdo8Zw3nQllE9SrfZtEQA60
ea71p6e4KQVLnT4FBYwqM94Z1biZuOEirN2Ix65VCCS+lufQLnez1AT8fMByLoMPoervYNSHxuoJ
X453yMdwcuVwDad6geC766PoK6FGNfksyuQOS8uWE8eQHEQtQbJIlw/Y0nd+L1gVrzaA86UesnaP
jhk/aH7bkHNqYh2s/labrzHjI8YNy3K4pe0Bx9gi73sQNxLofOiHe/C/pz4xODwJvVRB/cioauka
Nwy169C1Vmld37TTP9Ve0i3w/m0bi/xdGfN3uDX/jIUuFq4zPejCO1q9hGIVAbbw5o1sZ385YsEq
B/nYKD7kOUneOey1S5PbpT0bv4b8sY2WkG/Rn6f4VTbZVvdkSNwMhv5byQV6D/NlGasEGZ4DXzWZ
Lw1hUax0i+GfUKHLEGXvQ/VXbU60qIqXfVOA1DtbTvcbu+Ol8QnJ1uAw2mIbAOdVCdnuetVj1G28
7AjrCyLtcQqf2F9Jp7arTn1OXfpCw8FOk+BP0bWU7G8QI8tF4REx7paeZaydJloyhAmNeQPN/a01
u6cgyqEOghnGdg+y/+JPz8XMeTBSD41bLo0y3ae22A3WAI1Mfvup+oO74Tuu3/151zDhCcgs+llN
rvHVBVhK76eX5STj3SfYzlQZ+CEgEh5Dp995SfAQ9NlvqBXfSjtF5HINg6e8YydTl27u20/XrL99
YNLhP19GC+yDTHDUkwYQ9l3DrOgvif+wE775Hi8J7dO/jS9/DFOCZvJ6f53CAEADXzOnPJqChH8N
eFFnN1waazl6D2Mnqk2m5pL2DbqKjWF8cmP9x1cJObUqca9isjjfzd4+pMPon6TCavKE3oxhekUo
LVZY718m3qN6ZG2Q6Q6GDJngP3O5jpR6T4J8R06+YRF5itpvg8IYbo8zaDhqYMrwy/DAyrrAMjll
M5Yjlol/Gn6bQKGTgT1f006Nj6yjw8pwp5OR81oj+f0dpLcGLQ6sAsty6lZPRShOkS2pVHVwXFfT
S5cTW7XNHu3H5cSQVbCj7acEM4Q7o1zZbcPoOYXQJ4PmaQrp73AmkxRGfq3KZEv11TJ3Ru9A0wQ8
AV1CbK7dbF0YwtnMIa+m2w0xZ8noIzGbY+H5a0CFV5JcgrTvySvs6Vll8q1OJ7ij8TF21cXIm2Vg
Hzuh51XZU10ZikcuivadU/pTB1CZR47YjMnjcAe9ggtW6sU0emewl9V46zGK/7FanxGnE0KanJQJ
Qv1utOxrUvoOcAl3miC8iOAUDHN9iaqKQzmNmYvSTk+uCsARtBMUpJJRw6WtbGLMYEUXCckFLyKD
JC3Rk4Um6SBL68XFe7iPIR3dY/bOk6gVMb+avJsS8hxMQfDednmDmErZF6epYaOY7z8QZYnx32kI
zVk0HrWNEKsbu9g5KQbLHBzqOtV4pjMW2BVO64BdMU5gas9nt/Y31cwtbRLeSnThVltiybL2reTQ
EemuEYEimTxpRpzrmovyWodlsTcAAyzM4i9RxSdDiJ0F7nkzmY8NiZVTYLewNGpwOzUr1q12yaY4
ve/kF2gK7cYK2/4rFAwJqEEigTm5nHLvTh7WWzO/uANBtmHuK/DZM/l351mosdyPscv6yK17OXJg
vm9/2vywc0kjrwdocwCPk5TtuE3hsdhE6DK7ChYT8IN9Syx6TUEQGuqU0LgUAs4bmJO5fviWahJG
0jrpsez29uQ+RcmUn20s998t0+NFKYb4EDCpBuOgvCU6RbmaDC7LdsXhv4MMtx2qwtnwuXMscMyv
jND9wtYGD6xTpRtM6jdlC0yreRos7VKQFi+zdoMbnF8Nd9sCDSC75rn5aRnpuFUlNzYA1rus8p4R
Pq5KesPSKlR16iQHBfcVv5y/nTVh8joe5yUu8S8zxuIM8yM6emog4tJ40y7j3EUJMhgpUZ2ncSuB
VEXzr26je8UGd9DUqd/mPP/bO/ohwW6yDr2M1cBMzxhhX6yogWsynWHXP8zC3VhWvmtV92zW2cqw
2VGC+Xt0k48CdCU4/G3Nxx5F6ZbI5taBtxGNm8A+Ieqgzd/PTIokv4LIXROBx5BlDHhbAujH4WGm
TYMZQ7dNCUxWU3UuFPjiMbtqv1umw7Vq1C7PBSDuEoiJsxZ9EoEUy0lEGmuR8GrYRnnhs+cE8STs
2CepmLt/iqDpj3MPrPxOoalIDPZcYoUg0ZsN8b28gOlaktU+EwBpB3uXIfw20ea4qSGartoQ4z+8
SpK367aaJVj7wU/X9twAO8bUpHbaRSUC/hHF3LMNmOGl5R45JDtfibjTVGRQHJF3kmWoW7ktSizd
WFjZGfG8QF+FxLgSc0DuWdMIYWaEPfq+BXTSmMaymdmYcr+aj31oi0cj9ONtN8zAWsLEOPV1EX9w
g6vujSnFGt2WU1IDYPipCgq6aCywbEQTYste5tXYXxVBin1VKrmLoZ++1TZOM5iU98ACUNjlJPJ8
V8pyeo7nyTjXvuoOjd2q38wIi2UBIuLBl+JTEfjmNFfF7cVrMQ2NurjzBLhVXmJGAZsOQsszo2i5
t/jR7wRCcrkdh5S412qfGm65G/2Kqy3kxuUMWJmVj1ZNZ8ClPRhDdqjxzydLt7KmDeuHZe2YZO7G
1NGH3o/ezaYZbZRNqd6gN0bLuQdE0bhdfPOdkVkD8yALjjS02EVcesGL03f+Hjb4zJdKtF/D5WPl
y4elkTXimCcwLufYt94sahjeM6uBLWkNRLrpueKoiIXyc2bCsRAVvTcsTgTYwZB25zEX8TujLG8/
GvQksYVmzLXytOz/zmlp78ZecJ8N2w/ltJIFETCoK4gDmYX3GPlqCyAaSh88vNrxNlVNcEoKkmd9
vlTRmBGrorzA0uKMo+vi1eOrTa5wmIaLyQyTR6kfxyPH92bFkAW9axL0UiXBh2UPmxTTLtOI/BRJ
4+SH7ICTl+5lVzx7Q/ZipfMmbgl+2PBv7eKZffVgNd4arGO7GlE210xv/ojOICYkjA1TqXJdyWIm
Q93czC6lgKHLlzTrgXBgvQQtEpxTsziXRrj3kUEEzZVpMpRr39GvMNqwiAXXBgcYB0DZ7IsipIfd
g0aTmD3QG0F4ln6Gt3mgsa3rTT58kAKJ6X35owMVVaE2OVMU0d9rl8+mWckFoD77eU6jjoi6S1Bw
4OZnxwZJ3NiAgxDXL3M6+4/kUTDF6tlbtqlzyPBed5GrN0GAB7GqO8ZwCQ++pxPa4FwwfGMpDtq1
N2bpP07GR0HQxyrbJRPibcD4hB1l7eKts3MwHE48yoVvlnAbxu0IUhuvS7u6xxwheDFow46rGVvb
WaMvvtH/7RpSQEzZ8lWYynqTIuctDTqnBt6q6I7M4gfmDkBXmJy7fjX2BXMRQGCrjnMo+4TIsHTr
A32kFy0aDOSyu5XhQFbJVd429XFFR024LQEXKohcK9ju8IUCglzrtM8Qhsnj5Rt2B/ec9Irzlalh
B0WW9SZrloQmdFCfjaRxNnYm1SVlKgXOIKU9xIr6tWGkwAYBbB65yvESUGCTbUydxptCpvbOU1Z4
EFGav4xC+GuC4OEtNdN42YaW+2allGU4sq63LUIMRMR59N8qT883hwnmS4yf8slVnbmTqm83HaPn
aOmlvnozFQ4QIEDxOc0FCLRU0KRXpLaJkwDRT8ZDtTdklL0N8IUpg8mzzxHm71fP+eLQzp04SFyG
zaarjPbF793u2pH9OYjQSz8cnVCY0yd9v7XzmpGs8jOfbjWnfW+VSdq+jvWj0UVsRD3TTnKpQZQ9
d9ZkfcxATxOCw66B3G5WwQrE3rjr4iQgRpO7z6omEw5nbrwkqpTH2Yi4grk8mI6bGU+BWd1NfzW0
bFuDwq/d6hIgDECwdkqW+jgl4rWCWOWcWPTn42yDiODJqfO3lhILHpqJUJis7wEiFb6Pvot90Qqn
5g2Ue2tu8G+arwwQxn2tY3uN5xnsgQK0Bm9oP+oIPoTf1ubjaFAOwz22UysznxI+mp6N2QMHwag2
fE0J6K6hKOqbb/bhb4eXhLYRTfqOmM9MVCmganA7034AqNE0NnPncjN0RTkB/9PsCX7i4TXpkVKK
fJ1XDUmrIT+FPLWRP+6NMV5aNGHi1yFxCcx0YbfOcybqG/ssLeE9pwPQe5Sp2E8yC7nCJMEKOmK0
M0bB+LYCFWTls/HXz2AVW9DoK2jRRLbi7GfqovZCgeE+CiCV5VzQ150CDhEIb534yTsQ8nRrQruH
uryOLdZsN4keYgWKOPQIaZXJn7ygikFM5nudZZfy7nPphNTPnl0jXChcxn0OniFz8diW+dwfU0y0
Wfg7MyuxGZ73nXzrwmBPCn092DQjmc09L2DO2B+DYNWm1mEERrOIoPvTVTCcCjPd9IlLBIsLmFXS
N0Hej/vjg+cmDv9w6IG4dP5q6h+c+QWUxWKCm0OHVOgBDC668FlGLcMBqyhWnFD3QAV3iuwnPh9D
c+EzyrNZ/rTmdaaIZUAegSqUXZh6uIzPHYUiR4WJGJhkuBVhOG/l+8cI8JhZpbxDKFCN1D+xkW/i
zP0pxyh9yTMBmY3wsFthQPazwN4ZZsMp2+Q+RZL5yk1qz0f5V1C8vLC6QMBUaDeJHj/p3LqxyLHG
tzPKVfl3QiWQ5Xsg6MB0GJfQjjIssSxRGwE6aEmy2GNBSNTWgWjHAYH0syPEK+rKGicKd1K/PHYU
ph5l4oCQxOHckPNe1/CrwMhlPSk5hoQq4LurkS69k5VudBz/qRzjqpPyGzrEsIo69kzojiCJBbhA
ULv2ll3Hw0uRJ+u6gGoXhgxRqqm0CN9mJN14hZaZWVBzRUEfS77H0gL5xmieMYScgg56Ct1FrzXh
cb/0PukfQjrIqVQwZELH8c4nedohxi3MBBNnTWwty6iW8c86gEDVZW2yq2IUUbi2at1YJeMWf/oK
UnnCVu9cWLOHNVHdo40rB89B4QMgALXEpHcJY/wkmQOtHW3Hn4C4eAidqnibi/HXGFq1me8XT1mn
8RoZ7oJEdPDpo2SY8ZmihJ1s7Zy6RuQMzgxC2bnjn8fBGq9JU7vgjfENh9ORPpx1F3Umu5L6leQa
AW76Z4fngLzTk1+Xxas1zO6aAlfaTUR7z3XTkDD2ZA1lSNtZm47U4DBxeiJE2C91RYSnJQ9RJ/PW
ifRDlnOkt3rzdeKujbDvX+jv4vPKs1kykgEG0eCnyPqEp0W/4NBItz4VpkcHOv2izcExzsWGyoN6
XYfjzUgz9ZwxXow8cjMa8PXSTkN3Sxzc3ZjFRJI9J3DOOd57EGHyXYG2MGf7wJ/klT3xfHc7Za73
6ac5cy3ollxe2BuBy+9VhJxo4JSEiirXShQ3EHmMFxWmNi+JtohnOJDzFgyp7R19TjxVPk4fbFYG
Z3soA4yCTl0CX5zyuBiBaKpvfWSUV44G4A+ao3N/L/rBxn4yxA8JgOdDE+gfow9p93Hmb0eBLkKY
90BL07OAEe1BWDWLZD12G53WxQPGw4SzBzifBc1HHna22TyUqlSnKfX1tRBmtGsMP9pEA1Y9OeXF
srKtJRvXLXXwg0Wl84rBbTtMuHdNtyxvbDzbvKI7zEAQvrYKsTZnDXZVfDWc7MkDpD711t++nP/Z
lfhGgqla8YgmZLpp1cjj6kWBvtppmxV1ajcSCSqLzVXbVa+W8xHZTKL1KK1r2O3pZ1255gPxbqhS
n4I5HNg0dWeKedXBqGc6eWrDfkI8TrZeO/fPQE2oy/TG7hqTkV4bFJvXmD3OKuymO8D/T+dVHAyj
+rViJMaYnYUXPYwrE7TqxR17XlbgdEw8zadYjgkwdv5lZ4bJMQR3kstrb6rxEAtA+zV1p54LTYmi
JkTGtXQKG+csL0TswKVtxZRyUGEoS8Ag8YO9NMR50FgSLQgGVMKa0QuHXmoOagwNNXRGpdp1PHMh
Zuz6hp+/OQMkoiEqc4lsVJ2xSMjS1Ky5wF3Bz9oeNGlu+1a2q1uGIiXgx+Y9qahrwcatjnnRdKsg
6uj5tMEdAcjvX4q2ac5sl3Se9RP7YFz+0kyxGoukwk0mQ4SSOd44ZgcMJg2FOiBaokgoV26aNvs2
tXtMqvw0OhoSSJe816A9j33n1IckGfYZzcC7WGa0TgWUBtCIRaexMUPG6xrjx5Npux3M7kStCApq
xlsChOjQR2m7NqZp3ZsWn2X95RsBKWURIEqCHDgNdBzhoqGGaojrTebZ8MxrUx/o1PvuiNs9xwG9
FdRu9to+QDGByZ+LTd+BeUq0P1AS3bFJ5q00ViOR66/KU59JWfkUyffWc+kNzzwGty5zolVp6R9O
P+apJLBuDY46jkocdU8sWGpGwD6+jDXBFs2RI1hLkDokSyChd2LY69LKl+bMBbLIrHMSjzfTpWtG
6zfRTYwc7Az2io6hYJqHTEf5oq44C6RZeDLj4WBndMQIE9Oux9GWgiWusmNssVSpdZbFh6QZ6ISO
z2F3cLOdmzznyRkp9co1FWsapNzJddj7nXRz72MgDLSE2+MuqhrrXsbtl5nhhjzl2ZbhtbeNh04w
z7xjgdp6Bu2vqKx2nXExD+O48dMf4S1UxoNfyAIO25glyyJqdpZsb2MbP6k7vBFz39Woq0M9UDgL
8uHSJchGlQSRHbHSRxFuxajVy5j/4OrSoLJInBbggYLknlrTKnU/SJr/ctTeucCt8RzjxZm8J7+K
T/kUXdug+5uDvT15DaTtqMjKtakVhSlCH3G0An1w57dWK7JBZcHGfaGw4sHXMAJGlq3ZBxc37fKW
PpTZb7bO6B8Gv/FXfPw00wxAcKvpoffklRwv6HhqGngxodHQ57zNkgZycApto26e+FoXHJQyivE4
JDWBf5uS+wtMwLE3eOOyOrnaxQyOkUgs36bWDMQoaKEZI8BqGmJhIH65MGH3llNa7LXy31y2zQWt
ERe3ppxH35z7fN4Qb52KnLWc4mtfxBgQLF7+Li7mK+FiFxN0EYBactWemco7KcOHoudnGUcf+x1i
lN5WM+WP4Si2mfL/WPySHc/0YCVont3fHl8Z7cKrWm1S5+L72UY74YY057kKqqVDqizl1lh2vPfG
n9Qk6ZU5X0MYgAWRa6ekkiXHHWE8T/XZycXZHrsDevDSk2LXYSOKouAIIg0AdB7HHAGjZSYlXgtm
bU+EtOgnK0yPmoKK8ZvDVTmV85OPsPtcYQ95gsoVU4CtjWerGKBpNUoHsLOo2IN2ztuR03unqLjG
18D9jvDNsCKb8xBz/2BCbUMKqTAfG7PY60JogrHejw/Fe2kg3uJnmuE1FVT0xP1EVRPoJyfJgDuC
kujL2FvSfqMOZQddpsrild93V3zTnKigeXAOTKEDFeIh6eqDSPVDHdPj4tnXkN7kA4SKLWBuuvT8
9miaHphUWwyb0dNvSRlepzrZG5qurDId3TXjO5eGroY6lCbt+XzGY8YM8SUuql8pGalSRO7ho+Y3
EINPfWswYl1uGXIBjtiS56OB2mzBfwHJ6OdH6o/wPmfZQ9/Y8UNIDRXwDsHPBLmivZi+AKULEC9p
rzOUhpBaLgHhvJ2+W6zKUj3mRbDr6B1XuMs5l6MIpwCCGnMLz/7Rq0tQHrBQk7+Q1DYc63etl7Cy
sHTtoxgQX9dvJUnfiHFbpStUblANOHXoOAE/RiwRxxdVi25xbHMAR/azkzRXi+Vch9UlMsVqhIPp
WkN5/9bsP5jAmzVeKnCUXWLiXXUAtDmau8xAiI1kUcdPB8trEznPIRVoSf1qp9MGa+YltPVG13so
4Ol4Um5IGew3UKpLN9HbwGlATPeOVYBN6S8pfnZbamESf403/t1px43Vfoc27LryHQfeZzCJmxzu
3gJrpXuadkMmQAndSO0pTYDsR595mC5LrpsxyzDtAjGtMy21IUQyF6kDW5bWHEgZKw70ZA+jA44Y
mHPEKyoV0RxBvAoVn8ldYhvunV8m9zM8dejfpSMf49TVT7Vuqhv+G37juYIgXQt/i5XDXJoWkHnp
g6TNO55o0bEOLetmMKhzAaGxoFdd36thpHekw9K+ewn4UadwOpdl1xwCi36qtlflushy+xWmFZe3
sWGpj7GlrvyaysgRFIYd58YfRTvWUpVTy+A21b8NJZJ7mbBEA58r3jqjxQg9SHKeNbVOj2MaOMs5
ja/QWrxFEsX3yLXtTYfRJSIfm82NcGbyPHKoJwSdriBbIuSp98oPdm5GW1gtXtwWBxCj1D9kS9Yw
tVC96GVaFGb30EjbY7N6RTAvtgX1J7BVaPzKuCbk1HI6nkMggcf5AOaN4tgg/TaBVCLWvUKb2oO8
/iUJwRXj3j9Vp4wFucl3ziPIE6jGzHXLUV19Av9okhalArwtDZ4s8uK8S8E7qzyFhEXHTNhaYTJZ
9PfCOQz346KSvC0DxkdUDNssBuAE7cM0EGTxiuxWD+1u9q2LTu1rpdwPYSoALOIQW+1pxhYZKzz7
sBoSvspZ7HQS32Bd0Xwe6Sdavg6Z1b7b7K53iCQ7uB3idEvFhvkobfPUY1YjpHAZrjzBVLqwrOUw
ojd2yDR0bgUBsJjI7b5U8lsb0FQlh3uYuw1OEka8dJk0sBrd3xZjJR8nW5vGtOYaJa40/mIaOZwC
OV6EIrzYVvfgtTi8gznYWmPy0flJvCh1+dMF4ZclC47XDoVao5lvrVzsAq3axRASMRfG1rJpYpz1
AYISQyRVoGjrI+ikVw6GF8sQMSeE6Aaan/PmdLEJG0+BAqOcZafYYjstLI+3r9bMCO5rspGt8NWv
gmGaFjkG2V1R8YMSBH8vZ3frhf3BsMe7oBgsytxfyaJMt6XiyhK0H1OZXeOgYe/3wicZgpSpKiy9
ffDYWTN9oOYHwNo9hJlrm8cbzayCtMevaQu50ab/HBV4J5pq09KVSYxewuCqth7g35075dMG/qq1
nmPTh2Nns12n9mXkpNhm1q3Pmr0TZzR1NPqTBKG3kI74MLqJuE9j/MYGibE8/kf1ZojsAWgcjSse
1osp9VXQ3ec07bsp6NLu641wp0fX//K7DcHoC3JhuXTbZK2ce8mkD7wWqGjL3SeR/Q4kwY9CDoUt
e6cWx7LXS/OOWTXOKQK13TBiAXlMhH2JBfxx6p48d49jfkew5GHMnsyEysPWuVsBgBnNUtVY1gGf
T0Gy1/54rABNrMPBVIsxVOguUGpho6Trygiu8R2LHxtMrea5QEbiZstEmcOtbBv8yVQ7xK4P4D/h
5u6nVE3F2Ol15vwVc3bC+vGkOup9ZgNAaAf8WjKtaxsw4SKeNuHI3LxnT1saugUjPR3wlf7VdUsJ
ofGItLZyKYBlxnHgujqhh6Frcr9cFE5d0AWVAWipJmDZxRYIw7bzGw8tqDag/cHxwL/MgB1bM48c
CiTHMFrJiv7UefKvHVM4bFsvVUmfl5sdJ7//AZX7V4hgK7uAzhZsBEuzq79bL34QymYW1dWP/2Af
IY5H5YDTCuIuOHgjI13UxSh6v5Ksxtp2f5rEe6nH5EJA7z7xysxLnVanlmabcJhpL697HAx+tvQL
1tFuLo5FyAgSCjnzpzh955C7l1X9mXbhO+hyCx2Cvq3BeJ366jdHyF2YDPAYf4tnyattMIDaztPP
rBp4BgWrpDbvdDznk/ExTIAI2hVEixt78cH0pptH0RYHjO3dleGmxgZRf8CeHmIN72hA8vhG1WSe
4jy7MrJzl2ECYckfypPIcC6FiSiWoTH9wpbkleek2g5et0olymzalCsAXqe6KQnzMjGjoqKdkDZI
9LodE7yCrnuvoojawSHDozwe4FcDjrKZ3OJNMTal418NYpKnIAnDJZ8RcUAnvVdrf81tiyEqfO6E
u6XZh1+xj8O1lXjhMQonPr4SVUybVsHzaBxzhAd6l3SxbCmjpUUT3waXwG2Jt2dbO9ALAzP6VbH/
NAGpWaWxydyOQlTdf7ROt/LsU14iwUw1H3QYRyu3rz/yejzZ3BPCTWlPVFGVWDIc9Yqnf4VIqphy
NP166mkGmPLwU9TxC2S+8JhDMFjBzlVflpC/Tl6zphqfw8A9Cwgh7V/xKSLGgRqh74LUV9vQqisB
OKOcxi3kK94F3EQVK9z77GOTGFIOUXDJT1ivMTLQ0OSZN76uo/CxoiEp3eLUXpWSp8lEk0jxPJAJ
pMX62jVnP4QG/Bq5sb1qHWcfUx2o53pXVf2jl6blXpa8WsoInlXrYI7oMMFMBqZGfzg41viu4grm
w2iSoG7l01zSXuFnR2PsL2Qon8mYbX14uG5Yb2wmYoshc8S2hbMqtPUnKB5qgdet9OcNyVSJEome
lYWPFbNpRnILO/QfDHyNrR7faB74qObQ2rZD/NQImjcwHAbuj8WxgQ6Hw6AoaOK8DxFeDNsy2U+q
xK2A6pqk5/trASYzDWd6G186dD2/e4yYBwxgX1dTzb1WInLcu0WZiIBf3IwTM6M2i8wD/RLy4A3J
KXSxhHly/RICm7uqu8KOGU0nD1XohM9RFQaPteQHxZIqD+bURj9Erudd1lniJ3FTUL1hnz/N2B9/
rdBjhzGJ4lDW95sNUXiJMjVAeKcYC6l1at/Iew4XXLSY8j1J3cTcxcdJtN6eOlhr44V5c5rurR+Z
SkK6kil9CQX3VisgRERfgdxkgax3wvVw/6OJvg+O/gx8vCwq/nQrtCSzhY9q1aSTFsI119gBy1Mf
zvU5JU91ca1M7o2mfwWRRNIkYAq6tkT+6paJQhw3O+tgwBhH0Ez+1hrGX45fQYvNTKHi2DmrEPpn
0YRvE0zFnXRem+jeAxzl1f0SdXMhPa1EzvoGIaN8ruA+PtxRto71Cee0ArzgQmKRZ2h+t3urhe6A
pTCA2DFHElsU5Wxd0ZSzi/r2VkXuYx160eNAIQEhM/xS4EcPNUbp1UjYZ+Gm3aVwjHdgy8fC/I4h
NdN4zFkJuw5qc4seHyfbZMKojkZFpu3dk2caLInsnqBIblw0F+3cCrffIYovKg52rvEjBrTFUOzi
Tqwmq/qASonjnxnyK+/tknmwj1lo/gAaP2062s1t3QgcIg0WGu9/s3eeu5VbaZe+lYb/02AOwPQA
Qx6efJTzH0KpmHPm1X8PVbZbOipLYwwGmA8YNNqwoVIx7s2933etZ43TI0xtnK9ITjU91x2PBjur
RWMbE6NJpeTEj2ZnGk3c0UcwKIe3leU18+6lZFbxFxNZcCpWCqyCyLGEs9xkx8DER4SiKm/yND0r
Zz+GGbauQuzXXYy+cankLKzJ2Br6JFgMU34bZCtCcXd5OJ5HczFpwI5LoKpZb8baYoc7zOEI3WXS
WnuvM4EPNlhiJjMcNvIU+a4PTmZR4apzMnSzZ54omDdUBgPiky3W/QWuPKsXl1029wHQrcVFjBRU
VciRN0xXiuc1S0W+UWnyaU0G3bCTBEeHFhz8eFp2g3Q7NdWuJuBxzLRVOPqIlSPrxZKZIimvCPeG
hHF4xHF3iHTSrExh2gl5v8LbQawWhnghjAEtR0PHOkvG/4RvGWmY9xKAc8Q6VNuC1R3Ayu6N5jUk
ntyhLiWvVW2cnHZIHvnkMnR61G/5cJfBm88zJK4mn3Ra5eQ3WdBv8ZEtSKV6NqLnqiCmgVLfoTdY
/7f8h4Zk1NZYZCdF1UDVBLvgJUnERNKTOqsUwQlKOpu5GWMhzifBawnPsvyrsfHJkDEV4zWtCkxI
1Nvg7Rdb2v+HKhRv6HAHTqsSkmpLWorNOalTzoI27T/3WHzpnvjgs/hbN8b/gx4LE7/p33sslo9V
/vqvTZ08Zi/1e6zh/Gs/nRaC/jtQcRgXJkZVy8Q88afTQjB+JwSCRoClWsaMMMGDkeUAvv/9my7/
rvC1w/lgarKoYXD9y2mhS/xIFYHdQIWB6aNZ/8RpIX10l+OvwD6NZQMjr0FDFljQR58FTuZAUttM
dfCg1WRUWNJGrfwrEtnpTnXEEVlVWLtySx47QkgCLnAcnJBoIm/DKEa3TFipWejBpS+SODPxdTIJ
l9qznI3PB8n4hoql/OpsuS+GBH/Rol985IXvzYLGADGkzuBJ9Y2XISlzirwyrwolZ0+cqwWFgMja
yHKBGrpnDXIRoK0c7MaIEGOEsARciCTpklxRc00Al8KeM2lYpFotRUctnFom5pGv8IDGTSzT5iQq
cXIXI/5CW1aj6TzQKV21+UTJ0iQd0lGtmQ5M+juoDEH2XmpiBZHeDdZr43nDRUDSABHy+KHPJJmF
S5gYlKCyykseLEDW4TfO+DeI1H/s0PPz5P+yDjgMwYGKV/vj82z6BEMXmAbHzw2291a9D2J2Lp1E
FMo6oGADDTw0qNKZvbIJfTkVbSB5/UVRGDnFVaLTHZJBsdCIYyC5mV7IOGhwWiJx19LFiKnxmzPm
fX1v4H47Y7xEnKymwFrk2X48Y/hntVnD8nMqRG+XTeahWINa/kwqGgveCrf5ViQp7jrU5qKCib8F
5rT/Q/XyRnFKXAAV2pnqAFrdp4rtlxgge0UcbzAtNzce62Rw03w1a9qQdXCBQ3OAHNa2A6y0UcIz
0o2FozHZs/pRhuhhimK9YtWb4OSXJfTGWtNT0eSFCV5acJCdg9OfRGCxz9gqjc2YLOphKM6nvmlc
Tyja0jEEvDhY34IrgxL0HXg0rBV6kF6w0C0eW5HLQMpBw3Oyihb/qx8QsEVk833AtnE9Smb9UicF
dtWBEFWnzdNqJHKMVryiGcJZbxnFaZ6OUFGsRgrP381fZz/flH9lLWSVMGvqf/82T1QsdUaUmpuX
f//283FQ4NFF/jcPtCOKjUAOXcUHWnJ6pQzxzePMsKFtE6pGUh7NBh89q9vLdG4hiJkunlxrabSt
ehH10OgcQdCxLRPjpVbdGXsFAykSYp+rkoTNyU4ga56yKccoqSsNzQ2z96ODRXATcuLJg9bYS8V4
aL0cw1VW9XZFYpBkI87t4HAQ2UHy4h4SXUxmDoR1fgkAi0O/NnEhjTFLgyDHDJVjXUeBgWC79oND
ViXIbXw9ji7Zt5DCO3jEUytihP+37nziwwfE8+j7emHcG7TkpEJlfW962NuRp+IvF1EcxLXMNslP
64PRAiNeyolcnEwCLmMoC8E273tWWSE1baLgE7XcByl/wKH/opyFsn4KJXQAHZu1aJric7kt2WPh
BVmiufWXGQkytzr2d1T9c4h9RXpiAohd2Im5j5VX0opTOO7RPXLyeSOpJBfyZNFA/ubZ/+LRW2jH
dZASNJflo9kVqEdMRjCJ9aTjIUMC4LaPFUs/KcGTEHOl4FfVkvopnwLxG0DTEV3351tn8Y2EdQis
VxaPKA4pYk0PTbbs1HKRI6QohvuIZc2uIsCjZmMw1+TKlQbZnIHHGtDC8iOHbXAQrFJ1rYJXpa/F
7BuQpfyLwaBLqDUYB1y5cgwakQY1H8xklFieEr8ZqEa3ioq6sj3qqtSL+mmp4LTCnsS+MJNwAxiC
n1z7uUfed8C6TsfVtULZiKHZV0SkkoZOGYTYZsAyA2jzTHlmecBWvKbg+fXDNOTPTxMsFAsL1gqW
qChHA3ls3woOluR4KOL3ekZEo+tJ8pitvVi6zLygqZ0oqqw7MUnxC0ckD8QFYoA0mq0pWtAVttG3
Bt1Aui78M03FUzWWSsQBVDWJvpPDk1EsCfKADhMseoQN9MmyHouIJOHZCKf6RMmgJHhQJl2N+3ib
aMboSBb9ij6nxW+HhVjs8mocX6itVMjwhqnf0e6gRtufTnqFSlbUjfBKpgDFg4+t6jRlXN/3kjRF
ThgVw4E+CB/6tB2g8ase+UxkFqUZSqZZtaAyWeEr8KWdoI90uWmqmTsLqmiEYrMIl2DWCMmOmalU
pR7v5IaqcOJFuJRDSaYCLQddRxFlUi7UmIqNUWkDPJNR34tNeF3qKT4xRDQLaaz1hff23ejGgMrB
10/yV990gyGmyyIMUlY/R17YNlKzGAKQBNGDDpLcSuoaShL8kSzpsPwYtaNNNXo5PqO7MprKJWH1
VMT9iUCitqWYkYqPYyNFy6BEElGlKtJzhGJ2QXdn8fW5KvO5HH0+DPzBsIQNWRO1t7fyHY6l9ruR
OGiRz0eXxrdlqZg7gQQGBUTUMot0fcnbpJD8lEtuG9DiQwNxX3Yx2dsInFbyFNIFEGf9kTB3WdGU
bcC9l4hpTYr9xH9JZqBeo9yBiGhYAoQ8qboogkhwLZRA93AHo5MG0tQqNVpEMUIpfPcwPvKAmKlU
TefDiNdNYs2syQo34N0FCrS5TSgsXKAUy/DLJFK88qm/lYfG2ldpbCA5ovIlqgslsTtrCF1d7zj5
Fp2C3+ovIp+178a69Gme4qRgnPMhVQBhEmLz8aQKM/UIJaOjLZHgcqYaWecKJIM4ktFtYnDka/Rk
6JHMOzBvLgv+7QAv6Bsg0UfH9tuNMcAHQqmCW6so+tF8E4ZRM5TgBZ2i6J8RxunrzuqkZSr70zfT
svKLy4XJpLALkNlSsXH5eLkDTj0hERNMMv6Q0FsxrBsujPW3YfAOoTl9CCdW3IguteKMGk/9AAbF
v4GlR7qrN6BT7DRkPbjikbgSpC490d1bW0SbhDZxCSiLp5GW/pQm0wwJQ6qRAzqIVilz5kHWZ+mO
UqtkFVL6QyqZV49ZYtDNRpROwgxtEdNVlegb3vEb0PjD0FI1ExMlXGVglzos149XzSauEymLgQ5h
1bOgbkSiONyMfY9J9ZpOEr5F3+gvKoC4G6ouEerdXj3NyR1OF7Vf8se1qDqkMkdYZGY2XpKsHBJX
NErCk9+HNSa+YieSBX01w2+Jxik60rowElWPlNDMG9YN2rITfNwrUhKz2Na61u4lwpmQeMPwsMqw
BbxaECwYhP2pkk7FS18JwotopeG9T1rHXdLH5k4RZOOpb1RW1YWlafu4lKE1CTkCTlrCyOrqgJLS
1JA/mGZGCxzEvE/lLrkrBikjWSm/ZpfWSSvEDflKlSKOJHquFtRy+POV/v/oiN/m+IK/L2uswid6
RM1j9b6kMf/KHyUN7XdkiZppgWUwNIbhPAB/0iMEfsQaWuJd0FEuigCZ/ipqKPrv5AUwScGIh/9p
zFuPP/AR84/YsuoIgiCLWZIq/aOiBr/FWHg3VlDFQiEW5zPUNQaBOC+O3s3SHpmVkVbkP2h0B5tp
U1ylF9LdvM9vyN+xi4XuvsTbdIu8Yy+t57bgql/Fa2Nn7cZXbd+9NBsmjpPsKtkIp8lL9CIttHVy
hXfbeO5vyDcsH2tXdIAuOKVrrYmy3fhr1qG7adO9zGAj8kQdf4vm47zc6o/BmfojXNMk38uPFiGI
yVqCqHJTXTX7eissqUmcNotkiUfISTZoFs6Lfe9659FGWZIE48hucja65Tlt15wG01XqhmsV8f0y
O83P++uerSyCqfNpb66GfXtDUsuFcKo8y1vVweywavb6Kj7RluUKC8I6dsWtsQwc/Ud0lm85yxNl
Z6y9m5QOr209mz+o+/rotJBlr1t4nHQ+dTupF+a23BLTg2O3OrWW2lq89ofTcltYZ0/tIdyS17n1
T4KzcWudjjfcwj3X8EN2syWIRTvcQjpzEaSeGrZhF0vQD1dUn1ecoFM7V3Tk3NQt9uJW2QeLzhGX
1JGuvG22BI/v0G6y01X/mnnLirzSO22db6WltWSDvm4PHnosZo+d92Cs45UK8GIxnNOvbTTbW9Kw
qPFvwaJaEH6Y8eeDQ5nYgJKkHWJNogQ36LOdbMnykfMiHAZ6lWPeN5eEgeKd7HVbu5v26To8L3bl
CixctCnX2kJ3Iq6LQApuS7QJNmTsrfOVv6MHdFU/CCfpwTzjCLdwWPGYucGGxajJbYfcucItfqGs
y9qOXggsEm7jXXfar8wfI9l/dndrXdBduFV2zWV1atKgQbbbQUXFNEDH0BbW4km4lFyCqVZ83pft
o7kdt03mLCx8WzvpVLjk/eycMMhOQ/RJS8nOD/z+InTIql/qOxopImoMO1yhSrqvbckuz9molzYR
u8oJNy3NHH0xrEFyoUyUrgZvCXNeSJcUven6LFHTpnb6pC2GRbkKFk3k+Iez1LFVJ7+Iluzwl8Y6
eVk2V7jF9Bs5W7C/701u0wPbOqCrrueg/3Nlly40KZer8iE9kAW7bE7h3bHIp7nLeOM1Ep1hM2Cq
R0FLxR5P47xNt6t2Kel37eyYaX7wHbFH60fi7TTM5ZozKOtBOTT22XO9NJBFuslOtQ0H3O2iER3l
ujsfL7XrlK094eEpTRVHQ387AnpzEBIvAnu4TlxTctYVyeUkURITzLuYENu1wC9FeiSgWioG1PO3
M+RoXIvPgwryiXdXdL2VWtnjY7mdbjORGuQWIuFCYoe19Z7zq/aMqOcgc3U8C8O23ABYNh6TbXiq
XZU/qA+ssZ17JwbzEtn222yvrvDIi6/adenK9aI+bS8LQt0dSVnWp/A+bKTV00G7wQ3r0KZdINyN
mY6W9MEzg+oSBSyWJ6QHkDNsR4atBGCxnB5PY3zQpyuVJnu3Uq6qLUPY1q9F2cEn0uXn0OYMgCAA
U0zDjg75mfpi4i9wSVck6W5bknQ9bIzkkDyGl8JGXyHHy/DHroYftLYcGvm36DwsrNl2fC64DOpN
QFUVfZzyyP0V7+pqIau3hEoBO3wtqls0KuoiXhWACCHwTGtVd2XzoCRu9tQLdqivDSwtoWdXO3bL
9T1lMjt1+4vSMWlzLPRgp2C2mFyoWrwR+IzxjZIzMnME4/wBuacE26fHP/bshclSWSqXLV3W4GwA
39ttZTe+QUUs3as7NLDZdZlu0tv2NpxAtNAjWhfsPunrrMRDZerOg6GvUAjXNzTxdf2micmlup3l
aWsEGGKDMNCtk4VI2+sOw5Y2rWjW0Vq2HrnX4yUSXHPdX/aXxg3vlJPxdp80FyI5jGRy63a1bc7j
xaWxkTSHwgIKcnM59i+Bufetc19Y9Lf1rXgu4jBbzmZZYRnZzQpJ11ppF9m1cGZe1OsXpM2gc8XF
TBM+COqjQaRW67R3JR4/Ot9LzesPkn8Bp/6UStqg2dmD0V63KTBAhBuyDiwQLM7wHDnjCtpHahub
cIFYbkHD1B1dJMqOcYgw3NnBFX/PXeIE5wGut7xfMjikhRBsK7ctDjS29KfU5q9dRG6HzS7YMG/Q
E2Q/d6uE+C1WpY63FB/4SP6iDZg3VckZI+HVNrqFcJPodnpPuBgBnXJ6CO/E7E46rZoHyd8YjdP6
+/qH0qC9K5616to61eJdu02tvSquFqVLJ/8UYEY3ONed6/bPae3qEdZhJwJ2ZKu3/vTSHaQEeloh
L4hnC9zigM+Myd3htR8MJtaYH5y3ywbAHkmmgOFC8YwvFu6z51kmZGY3Ktx/FMS3wiLoD+zE40vI
jQhaSNbOEBXY0bbd9IvCKZ/MC/OEGkq4aA4ltiVowU/8ozkk23HvnWpOuiifIDNtOBQPFcGRm+yR
OlNjEtbFRufroj4Em/apKO1+1z4pZ/1a3aFn6DsbkSEB5XsEj+Vdr51Ja33RLuQl1wotAnHOsOJf
2PCLlDhmajFLbDg2a95VSuJhS3VnrRGHE6/KYhOFW2+irQHg4banefDSbghQgC1hCG6Wbj1kKMMy
N1bbYMtLxtvcHeDgYG1u1+Hi0VwHgy3lS/zsvb71mjMx39KgHZrFi4heTF29LUb/0bL8KgdFnv6P
Dx3DN+LYc47pN/SD5n+uXvOTx/S1Pv5DH34HLNkfx108No8f/oP1QNiM5+1rNV681m3S/Ek0m//k
/+4P//X69rdcjcXrv397ztusmf82H+Xb+7X1vH79++X4/8p8KCLJ4/Fv/NlglH9ny6ZpxNNgvqch
+BfLTdCV32W4XfK8DKb/SA7LX6txCHDENenz/hngFjh+qr1/rMb5EUop8taoxbJUZ0v/j1bjR7t1
FvQKld0Z3kJvaq5TfVyLI03O2ho/4iJXUEFrYnhLjlXijkX+TGbHE4DI87YcpXUgx2DqO/Dvo4oS
6t0d+0VfQzoqTHEWUOTI6yAJRSUz4riIpiJlNcyeuIGWvcmOBNgtCsfXOoquBqHehZGQOWaEDTDP
8n094QH55vhzBfvdjuTt+OyG5nIsHGlJPGL1ww9FetuW6iJVyY5AfCFDX1Tj8rRINUaPJ04NZTLi
5GCy64YIs9wsEYNMddwve3zwdoP4B31L6VsodOMoWOglnj65yqs16iscMP98kP1to/5DO/+0e0X7
U73+6/BY1P9attnLY8P7/d9g2FkMh78fditGfla/ju+H3fwbfww7eR4k1DmpdkFfUAyDAfTHJlim
sT+HBbKdJbWFgth/hp1q/U7hSieMgl2u9qGzz48QN4vIBGg5MFS1/5NRxwEMA5WxJKs0g3Xo8R9H
Ha29hpgNn3m5CqydLnjxjVC20YmRC8EOuq2yaELNcDy/aA6WWNezDKqzcy00vqkLHkXKaG9nYhKK
QZmAO2Eq3Iz3e/HGS1E2I7RiURznCB7DB7K2w71CiPCPESdgTl5u8GCOWkB/AVKOTeKotqq03r9v
aoG4dB8TwjnYHXXddABd2ZBK4QXEgembCtvREJ1PFGKFRfKfjE5DMubS77uiQafXitcr3LKya6Ol
EAnKCnsb2VQOfMTSSU2v+KaSeVyneDskkzAATsWgdPsmz3h3SLqtZufJNDJzGr3pFKwNkfRlQRIF
BOJjjkNrVBbIfe7CGGBqThfJZumjoF9HS4+/AtknKLRVH5Pw/n9t/Bev2WVTvb42TAD/HUY9Q+GL
Uc+FPL9+GPP8+Z9jXiZtFIUFKh5Z5mGRX/PnkJes33mAKo8QvQ65mBYf9D+0PCrppaqJAMiSFeJD
3ypif5a91N+JcqSQNrdcf36e/1xj/PFJ+4qaevSJoyWBsoQFgGnIfOvAsB71b/ukCzNB1wTcamO+
JVhxOrXEMlgLg9W48lS1J6rRd0TbKihrCUtCFJlr63c36xff2Y+Ft5/nQHbrPDMSnPCpPTLoYa+Q
CkU2XatK63wSyxNDEioCKVXz5xv6twmh83D8zxf156G4r1wtM6lOre/jcB2IIdE60RJoq5A1AR0V
MR3AEYwpX1/SG2v2w4EspmWVSZuHRfjBcbshbjwWDiLXlA+e5qK6H9bkdKCOSJpOP4EJhQMYyB/e
tzILTbaCI9rlDTk447OmjdGB+EftyvPJN18oelWwe0XMcRWPiBLXfZchfSn7BhGRn0tYNBuvq9FQ
GB3EdlGY6fNjP++asEkU90Moa25eGCDJhkRSatcvm/7FyHTDhcpBiHgXzZ3KwDRC0ZbHQRvdyWxx
Ukq+Xuwq3LDTshJo8TptDycLF8tUqFuUBvV3Iaqfng4KLT6OEOH5p0i35ujpKHLiGcBTYJ8Nz3o5
wF/qhHj79aM5mj8NmXHIaDQ1IpCQyZnqfBbv5k/MpL0cCrHvGH4trQVf7XejRxj4yGAB/aNUriRo
I7IhIY/Wlg/TghAYdn1VSo9batpFqtBXbcwCwXnHy/TNqzMv6t6/OdhhiTOek67o2hoEdnw8vUom
yyopOL2pxvta1PrskBbEblmWpNIFSSRcfX1D5I/L3PmGSIi+CKHihrC+0Oafv7shQzoAd8LDCJix
C6+lNCZpPRCndO3nSfnsxyqWhkzt0ltDhuFoK2bXPpn0nkNXikINu2aP3grfp5cCpkkpqiWVOju0
cNg8mt4kg5qSY8o1rBgCyxaLAv/U15fwi3vGbkVkuaDwHTaUo2HdTllEtlLGiyOm11OFcThUgaW1
jXooZOvl64MdT1fcLouvPisyGhPIXo7eH4G+aELGkmCrBEUc4J6qqzRLxtNM8JT914eih/HpZUCz
iNjTUhUZWcfROijIPLTGreBhPgAH76ZJAXVjjpfAiUpGzro0Yf3Y8EMgL4yY5LHlVNYZ2iTTwD5Q
SJotJr6ILF4XYOzArI+va2swzvTICDQqe6UC2aXpYm0hqsRvLURrTE78VDRbB0gHnBUageHg9GHX
neVaUWE9U6DJQl2QG8FBVSWOLHS6UrBzP5PPGlX3LGAXsn7eT6P2NGjYg8E1CcU2z+is26lfM1E1
eo4Www8D0JS8JBCYURl8t3s6EuK8vdYWugIWs4gEWUcePafYtEieQhCC0SPHrC7JRUpugTxQXjSH
TrvO8qS683G9S+yYGp2aObmDbonY6bSyxugFeT+avbBVqid4Od5dTerAmY6b4MzA0YO2Pupj0juC
xrqp8jBubHyBMRvyv9YRv/g0Hi2Ef14EbwBhSia8al2fX8Z3Y7NJqrhLoAo47DGjFGxr1tEMBXBC
cABBNRnBlYj8ZXPVaGWzgG052IkGjL/SSw/YYQZ5HEygjhzSbK/J+lGIfuWzs0ibmSDz9cnON/Ro
5qKcwMLEJILQQMnx8Vw9E6oKLXToDbECAhjFr6PVRuR+fZR5E/LxKDJbJJbcLLb5rh6rVQuCZHyv
zH0UVFi8iQwb9lIZBgr2phzEVNxjRFJ8ciUzU6/Ovj72p+XS/PGgIcm6ixRhFe3kx0usq5Gc2uTN
oBmMTyV7koUWFDhQtcC/RneXZCzJFYnPL8hM2ASEfZDyorXfnMfn+Y4zoATDjM3Ow3pr+797K4wS
x0yLitgWggnWVB2Ve5rgJLWNGcB3kZQK5+sL/9UB0Z2zMZuDLFmVfrzuYQJirojQu2SicBbZmOvr
Ri8rXIQ1etjGSK++Pt7nV0me8wQoJRFVaCEv+Hi8htcG9g4gkD4psS9K+NprlnP/+IXlKCwDNY2a
Fg3fo6eZDJZVJT1XFVSWuq57sVoQqmZ8s7z95bXos/KeHTpv7lEtqzczUo8srgXV3uhoQlwuBJFD
/fM7hnxKY9xRPCMt+OMdSz2m6E4NSQssiSFRUca6WuN/Fyz3q2sxTINK0xyLKc61wffTkeYTV28C
PXKMYmYraI2SrPumHS6+vpjPYxxZEvsRefYzKNrb1P7u/RblIdR0cJiQMvt+mSuDsiz4o6sYwdyG
YT3eWJFKLzPOlG9ml7cr+Di9EJ5nKHzbWYVp5KJ8vMICdFlJyg+bkZK/HKh+ftWUIAzwmWduPlm0
/mDROdPMxmnV5zqxrlgEeUThhPk3g26eL49OhdqfxPTNtpGqzNF8qiE6CgO1BZNVtMWjX6LOHxXi
DSx1HL4pKry96h+PxWaFnSj3msA+FoIfLxtuWTWIaupRVJisG0a7BQIlgtHisHNQVYBkYW/A+xLF
rVbFGOjMJPL2KXQZcnb8Nrgpmt7wTlP+lotBbbFPiBrbymUKejghKKuFNDZOISwfS6mjzFa7saNf
IcXg5ut2oCkG1K6jU6Pm3McksvRVLVbKWiUkyP9m2H++r1RzkXigRJk3acc1m6Eqgn70ZCxnHcvq
zCdwTPCbdj0pevrNqPw8b7J8UHTezbeYa+Vo3mS3kAyqhPhDSAvxFSxDsxcaP140svUDBnaz+nrc
fL4yKvkqlhz2DhbvztEbQ6hIqmAqAK04ThA6kETTN2oiCUmDJBrf3MYjBeG8NuGi2K/zDUZAaL59
LN+N0rQzPDSuc2iDXE12IRokdJp1sZ0KIlC9KRMpQivGTZqY8kVbzzHUCuyrWNLizdeX/Xm6gD5B
rCHlUbTgCHk+vrxKZ4adWvLyGhgzbmW/r0k7JYgIkhWsdGqD3gSQRNRcQALaN0v0z7d8ntfxFTK3
/2LPGo8qkdott5zkDJX0FPb1dViVTiCgRPj6Mo8nX+RJJs2QN3USAvNPuxwPXnYtRDQ9o/YZ1aaw
8AzZ/+YVevuUv58J2GggzJzbO1wYocRH71AUaznZnWQaFnRhcGxgc1mNnkKJqBsHaKC6Qmr3Ghsk
iVmCnoEua8F3jGCIB4n4gMi0CMdoAr1GWxGTzFBUWbkvm9iCMtUPnXHOZECzNdMSTURtKYS3HcxH
356qqc/P/LaM0foA7vqum3P8oLgutrjUaxGS4VX5NBQNvZBKdMFORCjMCZhLnJ+EV+87Rcu/uYef
HxRCMsr5bN4lkfFx9MUHh0scA1gtyB1ps545x7CXCPf4+nX4tMHhZadDRkocn+J5j3D0pMaAGk6b
YP7U4A/cY/yJIpuykxCx3YN51kVaajoiZKrLpgbrxx5SYCoIiGS7S+umpYCskCtkI06VgQOQhgFq
JAgb4trUPtVwUANzWxStV5HZA8gf2WvmN3hDJ9h533zqPi2suRYKDxQNcJFIGo/q4xDGKwHGGGsB
nJ3oSiKV5bHuZynZGBpbFXKnC2VXvhiKNLzywDzvdblQvinlf35qDDA+s2TZs3th4/jxFNo0MbrE
Uwqn97pkGXpQvkkH9r/5IvziKCwDuUIe23ygo3Wa3zVR1Odkbksle5ZClrVN53Wi+/W78VbE+jiK
VZaCpGDRpSXzSjuaEoMmD0PYZI2TGoNXoc7r8Qc3Rlxdqp063Bt93Z1iGaovCiMcTrIoHq6LQVf6
VVVYRWyzMCNewaQDNMfxif267kyCFLqkEH+UHTZ+oD6JvowTopaWVdSlD17VISoMYOyPAMU00Em0
NI1relawzkfiXk+AISIo76rSO4SB1NzmSYZ2uvfGpHaIzBoOU1ypphMOIxr/uifEMKoxR220QSSL
y8vK7iktlOk5yQcilSXYYbOB3MquE59AOclPjfybEfbpC6fS+0UPSrA9jTFLko9eCfhTbHykAUwm
xKVbIsCtH2DhkcaXnnnVhkq8qOQ6H1wrtMAkpBRQMnYZsB7aqS2+O5n5kX18pPMawuDTPu8/P+lT
Aym1pijTyC2XL8DQO6QXYXJnLT5+d6R5sffxSFTS5lYj44Bt5nHfGzxkl/oCtDkyg7R2jzsU+LKe
aVRmMX4aAOyDzs+cylCz0S3kVo8Wegvh+kxsffnq6zdZ+nTZzKMynmUWpVy0frzKGGqiUUdDBpPZ
4xSC9E3HgvelB4eg+2H7oza0eiDiQ0vof4uhvKN9IVHxoqtv8gkSwxv6HypE2UJov/n2f34/ODeF
cuC8DsLfYR3NWqmEqaMUYuhAA2jDpTSGnjtEZvsDmnWebMLSSkhujcXcWk5zVC38VLNpXVXyhF3R
A7f65sn9XOEdPTomFu4Vr60m83k4nsSgrPk+kKBJjmo6ON4EdSKzAP0uBxhPocsOwjxXMg+9n8rH
4j5qsia249gQ7tNwFK+bNpdv1UyPLtN4rNzBypLrpJ1hiJbQ9reSWA9X1Km8K09T0xioKtkfchIA
t2RFzQUNqiJcqV4t+Gd5HY8JRitBf+MDg6rSSO04yBT+H+JQEn6kCqQiBzYu7HPL9LwbUmnRPMoF
ucq11FiQWgeTSB5mLJx05gTQDYAPzDLTCgwIqqyX6HpYafQ0GyC2Hs0RuGcyPjGwHJrwGsplfzlF
jeq5quhPst2XGlgFhVnljuxrf0L5GGQPpcZsQ11aQoXdignVblmvjG4plaP2XOL1YAIzoV0sIsqJ
+jLTRrCccW6BvWlycxCdWkubfj90YhJuzHTUHki77ue6XIDsiw4G85Svix3YbHJP7U7ue7JbOxIO
VkD8zGgdlRasjqGLKwtIOPWCBexc67rOslFYwU0sLlolr6493MpoOOnPodXExIzwxGvjk3gImxuF
j0ix6OBcv2KMbR5MMFd7wmyC3vHF1kT5kU7Zszjo8DjTMQVY5qOIYqLKdfKeo7LaAVO0BjITcuEV
LGaJQDzMphs62rzCSucL8qbWZLofMQ4yz5brxAyXDbZZgQjC3njKtWmAYudZ5xppW71rjsz8VIjb
9rGReH9gPEYTeEZYeo+plhUjWSDTdMiA604rIPjNCQWl7C7o9ei2LPK4dQhqxqddtPTsligmiAeW
dCGH3qdQVgZiBXKpgdiWHvIqJdpwGGRQSpAOO8RALSx+Ky1JKpkyhdWDCMy6OmnRMMCQjRM8+MJI
GBDZoxiQ7Mgs4d9WXs2livpkSa6cl4GI+Mjiy5LWrfGKeV+gGp7LfUopNgYHSW65DltFpfh+aiij
QYuOAFRj1ZmZruMRF8gb0soK/OVIdwAJZCTRqOu0ULINsVHhDCex0uEJxq+WDlY137xscvMG1NEi
0sTJgKwdgoNRMdaAHiEsGE11bAzLIfWaK9IxOjo2aRTc5VXRGE4/Td1D6iWVCYFsgMza6oYHaYYd
094DD3rdyQ04xLYTRwHaU0EimhWrbe2UaYzwGmhQ1rqQBiJYJpCqZtOpRLWjG3Sr2lHrLq6h82LV
kiAuMyYnuThPyHWABzeG4+vQmUCei5q4BAzs3VWcZlWNvJGlPqeTZvcNwTtA+gej3vumScqgRJTR
Rgo14z7xg/ZuKEwFpS5rMJFORtQwsKUGjbYxWfFVK466uotHvYGHS1zkvusL4NRJzFoUTydzL/ov
daRpUYton6WhHe4xRUP7M4puPAsHVSxs0ahadVsUiQxACQNrsxN9IobI/G7xTAymggK5izPITaaX
b/pCIIWKEWwpOyuzyLljC9yxwK7Yfy/IbLFWjRAD00+HhDy1Wh/Atgel0lUL2giEXyYDHRLo09bI
7rtNpUVIPtvKknwJK0VU9KNjmmPwMvjl5LuZ6dVLQS+NrZ79F2dvttw2skXbfhEi0DevJECK6ntZ
fkFYlo2+SWSi/foz4HsfSpSOGPs87Iod4SoDIBLZrDXnmDBYTYuCIQlLcfvG2QotKNhu+7ZMhhbu
vsvcvS0g8P1OVmbg1mo1MtgImaAqY9CduRpLTPZzMUzWlmkiDyJgMPVEp7PO413veyncrVTFCJr9
oWrPdL3KnpQyQSg5dUWLx4utgvB2qY3FxgoU5gc8iQs95SrDCjBjbzdDWxXQluygw4ZFTIlFb7nt
5XsW6EDQTHO0uo2syDI6m0SBxltYTn3vLWL+Q8gWumpPKeuHrWYkMqS8s3iMMgvyrZzMoIpI2pGg
d7tlCKuK6EZmRq/uSffOhiJcca/Lbe136Vvvlf546QR91Z8pX5dQadVIjycLOLpuck7JJAX3eoOP
g2UX4DZBZgvMj4fJ1DjIAoZOAhSxdKiMmQRFzd8PeS8eFj13sL0aV1Si8LLFw4XXQYQVlX5dYc3U
vORNa723Cr5bndAxyiHuVnzuiLJBIdvapir6xzrzoF7Xj/7AmKE/iUD7JhPta2kXB06NhBEWf/Qs
35mkIDqDvvVpM4MIuI5dnbYlIZo+zMqKsew7DXEMU7D3UvchF9WLZHEHBndBjmP+0EBWGefhwnHL
N0B0G6drrhbjtekfi6SCovDbUBhhDO9g8zfIOduVKo2yytqxsnqw+PwizGwQhr10gXhYHehOxWOQ
RxRbPxNYfGB5qVy3sX7TY5+EMW6k/X1ce+y9KVFMZ/QaSC/T+XctlNi6YwBplnp1m8QeabMCN7En
H/sBLwg2SqOvmqt4RNAJ/zejeXdnT+VBafbCExJf3nUv7Dce4a9RXyTs/adee92ZPpO7MC8/3dSJ
hCTxwsQU5Hf3MOmeAIeRTDTMm0KZ936b3OWud3CKJz8BfFF1YU8q+aZipbtglKmoHf8WIkGehVOo
QrpWJerJaJMrOyWdKZ/GZW8t6UFOlk93cnyoJDF9g2YQf+UdOt16imX+y+jqrVD4Icuh3dejuYvX
RHcOMzvPsH5MRFcZKbW3lO6M3ugPJnilgDyAbes71K/J9eIxXVI6zb1CtmVhmknBFoTakOTkwiyR
gBfNbdy6lQNFdnzRxA8L63Ci5b9zVb7LmAbXJOsrM58u1yzvALaBH1Q3cTkRfKcZhzwxrJ9+xouf
gLda2jidGymmmni+GLGokC4ajqb+3jCAIlEu74Syj/ToR2e+GRPnpeR72qwM8MXVz5LeEfcjSkGS
xNnGJXzrY6T7zbttFGczHD5KAntHCAe3NrGfrepeTU02hBYVt2XWnRFACAkk0beEuLzx4d80PvkG
DYkRUe8xxYlmuu870MkxRGWiAbDMZBop9Buj6tgkTV63HZr6alStftnp8Zq9IfyXlKFjH/TRuUJG
cebP8kyPMfKAqr8sBprMnn8pHBv6LXlZm9LSrt0cjxAKQtqo2XQWs4/Zp7J459iLm6/q/uRm9Tj6
xqvXgVWR8tcwuCjzZQuD+TAmE6ctR9nkydRNE18WlTM9uwRF/DRRh7xXZglaGuzLDMmOPQg8YvIW
tU0J5eQu8Fs4CDBJLfaQbLCCUMlZ3BMtK4IDjGyzWRG7s7fFiWoAOOkamW1SWWYkCptq+ZEvFXGt
0JizOhziFgZKlw7w83z0jNEsKJ6V1rq2SBOABPR+2/0TjDGhPFbejMOWOFp9r/KENNil1YzQlkYG
InaNIKn4KtJNit7G2/boqdU2YDZ4m+hpv+kkz9sbRejSGgo1EJOMFIY4I5zr+NDBTRJmM5qWGDhZ
VOJ81uGeRPrSKQPYb03ageYXBD3z1MYvEnTrO2Gm073tjkNOqk9K4R9UbkemXlnEeN3kgttLdL7/
nkJU+qnsARrdZDXizhv4uEJRFn627XxUzaVSGrl/rTVDcqUuhI1twhYXWwuA6HbO2TYWqQL5m3kL
aYJNXDRiK8uSEojdCQGwlsXl3sf9t7AOgo/VAhktRTYam7qwAIT02EyQ/oxA9beGPbENcSaj+91K
GwMQ8fXufUDEE1F0tovVBMQyk2U7NwVY8qE1YMyO7Uj2tOsbf+fYtio+tQ48ZCLKwUbGE3h9aI2W
k7OMgAjiVywIBU0peg0XwluQg83GYN1bJWqPa8EEW2CF6KUX0ZZKCIPpiOG09FFWm0Hrnb95LXh9
jeiTF3tAp7pxvJKc3kAz2sgtVAcSHfhNM0sUsuieSANz4l7w2IvUsXqbMr/y/Iql3c2V1oF/8JZ0
2+QJqXwjWlpQiZ6oGDtBK28XmpjEfUzG8lTmCKJCdBfxM5FO9ZujZSbBw05t/ALyE/B/ex0kOGXx
q2K2DDxSw1KxLbNKxEGZWBt7ad0H+Y7N5pCcN6IK5tDvSe5khAp0CRRw9UtqIco/o+RBvlfiBtl9
MRrgdETZvHhFO1yD+eDhoVbyK9OH1NZq8jj6G9noPmY0U1tFcgutKaep2Z0TeGj+ZPIGtQxEmpXd
7we2b7bTBwGJGT5eHRG3ySGvhuxHMtUWtqI88wZYxy5Susm0+jfdTppbvcstPmy7JP3KzKvnsShJ
uMzLtbuL1gYqSxnzNW7KpPZ/5AFCHdAAJEtvy7odD9IyynWHpBOGrdwMjyGFLKzCeZzdaYnEB0ZF
jL5t5vb5TeyS2gg0ZnatM2fpBoJwKx9seVePb5wzCGn3LUi1u3YomivDE6nYWJWWvrX8Bz/cwsLF
rwvfxO1Dq51SfNX47CEkdl2yNQJ1a8Rl/WsJSpp9Q6+Zvxo3bq6QIfXQawaNeprGxvu3xsb5jjSJ
hZMBsXT+viI7oOS8BHJoy7azJTAmN/+RmTiK7dTSG96ms/XSIscWeB3QosGQUbtAUDhLWuSLt5bd
dm3ojUv/m+KMrkK/soIHNxnrW/7a4bU0Go7yBXKkhzRgmxsS7NHjh5NC/TVEHd+LJpevqnONJJrl
OjflFA04BLV26m6oFMFezEeVnnUd6P1dos9JSzCXzY7WjQvaGkGQUfYA4TS34ZjZGkpzc1F55AdG
9mIkafkSB8hfiWib+LO5JTqgKt3qptPASPL1l2woNWDmYlNTKsAHXC0rMhrDxSV5fWvS0uybznZQ
HNm36MP5Xga2AQc/4VDDUWKVsNOk199HT89wVjp699K0dqOouZWevnXdnkgfErnt7QQM1AdNzQAg
dGzCNVeYlbsn3+ciJ9OMbALQxEi0atBPnFLpbzj+VamTtsWHa/S/s2kgXahG1lJCD2LnKHVC/kha
17DNiDjnA+8s4lV5knz6DeSBud8HQsbOtpj6Z3a0mowMcFrQdxdnYlWB2n07z3XymOiufGpA5LOA
JdVoR1QsGBOEvbJwBxP1jpBAI0/tiIwE0DIasKYZc+R8utXUOptuLGaJgcBJjb3T+Pq5oVCGhpP0
sKGRSulLEp2D5Db15gYzKZQ9ulCqgH4qB4eziAwaOCmLrSkChsi6iEqiykTYpgNGRjvXEtjhwnsV
tQv5HyU0TBvmM3M3tJ3+2rvd8sech/YtTmJbHpZJeFdqJAt2Y41JfDenWWDuy7lTDxo7CbEtZcYQ
A4FLQFFOtoHYc4heK1xwwf4YZW8wGFKRkXEgqT5tLHQ/byUTF3lvZTPj35lEkIHV6KXOfqJXe1j5
JCqPcull5JM0jWGyr1pQURq0ehavOr+jHGDr5zNLV8ennCxyLzzi3gtpJzeKmjcoT50Uv02aDNDb
8ZKVwGAF6xdJf0ly63Qtg8GV1EQ3RZARuZXPS29ueg28OukIRvmjUr3zbugsMqxPvcme2WpZwTXK
2BNsnWVvL27zMy+Cyoq8CRL2XGqLIARkLn5Tf3SvYPur60a6jKmCPbFLobEbf8E0FldDElBkQk74
Tw9ga9X/KK1hiaFlBEIGsdDagz5qtJn5YjRxnoGClXWO33ecrjgcn9BGfOrYcBG4FL5t0qwAU7T+
+X/a3MYQ0EWuOZ1y9MyiruSHgsKYnuhhf5Il23wBBHLgOENYttqDPl7G1Ky0o9TTgqFN2qvZcD1W
Amm/kGunE6EHfaAlePjGqilrU2uvI62sHs1+ok7A7vgcjI4TzlJy1LPZVH1fhP/UO/13b+DM0GeD
2jiuKk91g/GN7TA59pSvzLpLd04T39d+Pp1oXB2Bq1a1JrI61Ii+6eObANbz8WdAIZGbHQ4jpo8R
PM4sO+9v0NjsXKomRzwyNKGzbvCa3FU717OCLdkvySuwJ1hJKKbxO3tKv5SJNUf9VNTnvtKpd+UU
HZrOjJ++/2H+yYE+1Nu5XY61KMktZOU0YT/e7kQvvDSgB241OwX5kAu6pF4gd1MnzUOfAexOIeaE
ORPOucvNR2wm+vNMj1+CihDFgu3LPSWqhIONpV/5EqQ8DCE7RbDvA1KfDHGi0/rFaEZVzuhx0TDS
J1hf9X9GM7tC8jVmdDg2GLw/hAQFb2lrqP/9KiZ2NouuboCb9Fi/p1td1eaZxAmu4uySwq4KsSgM
u+9//c8dcNr4lNtW4wpdMUxrHx+Gg0fQePgKCc2Butz6ZrBDT9y9O8Qc0QFJg6t6AoGwdADM47Zx
r8S01t4rctOxQhEPC5duSPApG2Q66MrzSRiH80zRLz0vSYnby8l3Hmx3JjyTzWv4/e1//qq4e8Cr
SDnQrtDU+3j3WQOvu9YJ/hoz9g68L41yJepA6WAZ//5Sxzqk9avi8Af+UEf0BAzt46XasTRGNeLy
aJfG2zUZ8fYJhGk8D+7vpodD8P3lvmiMYWFEY4WzCLUoRKaP1+t1jcO8Ma2JBfFwnbM4R41tiwhd
QXdAmgNZpl/0+9GDd0mprAktj+RsetTV7fd38sWDI4/AUeIBKEWvf/R96sZcTR61akIGevVHy2WM
uWWsdy41NsrutXtC+vH5neKdXFGoFHtonh6rk6dYd9Ju5vwU9F1949qy/lG5g3c52kV+Yl366lKr
P5llY321xyoTX0upK4wUpiljNzbkQVz6RUwdnHyj4BSp7fO0wYGWn1F3fcC7PNzHF8opabIsFiZs
MJilSBCzw7RiGfj+bX01neJsY4SyBATI5o4WwaYYcz+3MpQzk4od8k6d+MVHZhaT8VgvGKkKy+jJ
YHMneWssfYZV1UEYsinpwkI/LSaNPWA7iGtzoVZO2Gbl3piz7z4OMoeQ78bV0hP9VyTPy6ATnvj9
7X/xRrB9mcgFePdIKY9+JK0lBMAe0hbpA7BBc5q066w26svY6N3n7y/1eVzz1+OQtdgx4A0wjzYl
Yog7Y/aXatsSJn9GJuNy0IyqPQiLfmRhtfmJueqr6/3bbTGts865Ry8mj5u47TkDwkWenf3YJ+A7
6IZGcNr8m4y8neLEjLU2qj8urA7LBt11Nl0Ig+yjGWRQxugZknWqRJvNKYCc9dz0xZXXGd6+kAVl
tT6BuWT4C3XTuihP9fY/C+FchDro+px1P4LD92hzaXMCV4hhq62r6uo9zY3gAvR5QGkYk70dJnMx
ashgp47kr7rQ37sgseUlWV+4gS0+Q3jDSTLNUaW1/otLmMJEZ6WTFD0rj5aIrzexxrlxJqsozW1a
BHFXpr+9LEUnILOapI7Gt6V7oN1JvpUzi+KVUCENvlFWzNNVkcWUqenW25RYs7abSBdTPtcIct0L
+6LVMrTgk7pKlQfvFl6m92D0CwIuVHAu3IC5NvUL9r7rARXFkrNRpk6NELFD8tz3gfl3GWMK6nlq
v8hMZMMm7nP5V5JS+QY9Me/JMlgmAMXFGilbdZX7B+cm4daB5U8itDkEBy9DpxpUkabCNh6siO5w
qvuYgG13zF6VWYtXqh/qNuFQqIes8uo57RVF2bnJW6TClPzMXSMRh10u5KYARU8INKNuSDMxjGtH
gfop7fJHlxXIUJvO8XJqWxy5z0aqy4Sz0K3QyPUc1EG2fvBue11zn8xIwKKWPL3XKUfvT9DlUhs7
nZhWeO2eFDG+SML4kpjT5Gb2aX2TzNOKF92wxyfTXok3dpPTcxSDawiYywaH5xGlDKypiVTSTanJ
ktdRZ8a1XdZoQmbSIZIQyXgJ1btP64eCehh1P4qUlzxd/jdrB+qAaq4GLZK9nf3V+kqAMZ2ABJNP
kz7mibUQ5Tv6yUU2EC5ZtB3tVGJ9abgoeMZkQhBI/WZIb9lmyhkev59uPk//MDBYQA0dzS++46Ov
UUxmFlQZIYaOM8mI1r4ZuSPese+v8m96//jRs1dkG4dIigsRwfdxlUmCoULNQU+3mkUXSs0tfs38
Pt2morF44DieRYpIl2gi5XJbi6wLB4S/KCzbhjzOzrvIfVIsFFutbUsjNdsYMtEvscAhjehgYKiK
sC8O6m0oyGIOq4FyyfeP8MU8ySmOKYuNjw8c9OiHauO6tfnKqm2V1c61NeZJWJuiO08sME+JxdD5
/nqf/AqYcvBbcUVGKpf9R8n+z35+TBo99W22csCU7pcz50e5q/bx2fKX0CIyXaoTr+iLFZrrMQBw
5/jMO/7RQtDkYM3Mvm634c/D/Z/7w2G/ibZn4ya8GzcnNjifB93HSx0tp3TPKr0buNQkXyZiD6gE
nnqaL17Xh6dZb+E/v96cMIvq69Nc7B53PMp+v//7cHF34kG+GNfrk6Btxczvs6odqbKaUU8Q3HIZ
Ecmn6VJs59vhzLkod+TlbputDKc9apMDjX7Sd25Ja3z9fpR83phwbfzlnMW4hU+eOUozHeZuEE42
hUhY9oN/4Ftqd51a/BPP+vml/X+XsBggnM6Oje9t3FtaJyDsz8JMXiRibDb9wf9qdGAzqvM/jvOE
mvgcwD++N1MQm+jDdGKfmJWPIqmd+9nO6WcWYBy//+0+S5O5FgRSxju+NyoKR4fMxR0ne3YEOQaz
258Taw2BeqCdIZCglLSe9OQnNPQxzHGC7PLaTPswM1v3BO7+q1eINZ4ce5f9t/2vbvKfkUr7jp4B
L5KCu6Eimo3jgczV56BL9RNHmK/eIO0ARglFNQBHR4MV01jeuMQwbHMtGw/IlGGhTot1auJaT15H
c73BmKQOAQ4HB8nRRILQxzcHb01JWKqh35P2CR1sTgOFlsfS+qjRAuOxUUVicLqv9FfA7/5DVbXp
Q5rY5iX9noXyguNJlErlKkxx6KuBaIuhVCeNUP97SQNmBP49eC/AdoJjbIDMaZ+hQ1rLgJK68urv
9JpWnPjxv/pVUKZ6BnYa3vaxlaXXA2nMtJVo0w9E7rm1d5daA+BYw82fOsanhdRhkicG1xevHHsi
r4PTCyeXY4siIYxaUFqUOJ20dw6B8NqQWOnqxLN99SWtxZoAJykVVfd47ciMkgadlRTbHOQ4xLiJ
wPttYoucM1nlyoByRJuaUWwlFa6yZkFj7OflcBG0sy5PfNZffE8mJmK0SkHA7vb4QEN6l4RyhJaZ
w3Ie+iZFZPjb8943uzT8fgb54lIUB7ESsq+kqPmvWPKfT9dCZDoZqQFOVXrejlxH+JlKJxiELeD3
V/rqF0aPzAilxoeD0jjaQGHRHRz2+8xV1sJhfRkQZmGTbm80aj53+WAnpKul3V3RLe4BnTl9Rq0O
rr+/i3+Hz6NPey38cQhmrqIecnQXrTuhuIFYBs2vcOUGYBPgUSKYkY/HhHZqfvq3m1IrSpJC32vm
mN3xadnvkz8RhEIVmn+QfCabCutvU9qHbsH7aSA9AUc8WKxgaEIm4hI9Wss5uSPRoK/6vkrkz9NM
MvH3j/PFJwmMDiE8fTPWNu/oaWJD4Ak2ZsZHY83P9Dn8B3qWZGJS/o4MfQyeACCkJ37DL8YMrmQD
6pzPAvfJAVs2CsnxyKIDeAPdRm/kl7IXCOn8VD9x0uVQ/XkqpolC64E0L3xLx7t7Ws9FWhGIAO0S
fc3GMQZ4lGnKeWbIS+Rm+tDQUZe2jrgN0XfxmBVLEOmJJe7qVAYIBKxwDnrtsuvrjM17Blw9rMnb
eFzcVZXoqBJVZ7+qeiORj6WEHEptY6vHjeWcJ+RC/DKLxvjVEpvx1uDSqSJNzeb1gMqdzPfagdHq
xHQcMZPJCq6H0cA1TaepepqJfGZb00Lc3+An1m6Jph4J+O2D8ho/q/tDK2rvoilasL1LrE/XhVjQ
6w++MK6RhycqtAdTS7eeEu2f3u0bggors0FgPXuSKGdba8tN2+fuY68c44VEovaHhVxcrL7Ydr7X
PB/GNClfJtHjldDO1djSkqRjkJ8HQTpzWqfhe1/qiWtv1tyvGAXP2A0b6p+ac9MUQESixFYmeEwn
QWiCc+ec7hwyTJHM4orkrUyEKHHaOJxnX/I1+eMYYPzXueu18OJjhbE0aNJxhbYvqFBObVl2ke65
QU3LxjETWKY6qm8Auogvb/zEcZKNnCUZG4Ec5+venQtrN2sD4vSycAUhUWWSP3dxlcwhTenul9tU
UDMI2yryyCsxiW3csuZvDeppMUNs6d0lgilfC8uFkNINyRKKHCNNQdfXSpuTLaOrxehrtzBW/Ukt
ar90CcJCxO1LExp0C87HoIrnsG394Qn+CmIrjT6ZCIlIag+lE3vVZTUNIKoq+sKbgsrqOzWCZSEH
R8/KsFBuejX0mQsyGufYVSmC2dxLpFlI4CYdUTSSVP9PSqWFd8ujXXqtbraRTf4kY3UqpINwEVRc
RPFCB+o6ag1SBrud7GjWC/+dStFUnHfm3JnkSCHDcfp21kK05JMT+dq4vLZTQkKY0ocxCzPaQogH
CFxwQThnSGjNaU2voYRFFWN0guRGV7PFILZjq8YY2c2IbUy6mFGju+VvZhQqbKIpgDgu4/pTkzE6
ED6bJaqKSBGZ2t2CnRJ2bSuFOIuxlPkoseWa6SICsewqd7QhvdXN4J4tuLIo10ijtRj5KeJ1BmJF
cy1trItl0GwVCr2Yf3adEQ/njtmqfqsVbumRt7L2hshXa9vNYgUpRmZR2xSZujJwSFIjS3M/D1NH
cAeSjfba72s0kwG66vysqOIReUureZBgu8yrD0tLxnKU8PnOUd7540PiNQkRgAMV7k3WZeMlgQ7u
y8CC9SvFVtNFBYskQqwqEGRmoa0yIi1xe+sm6AtYWhlhqJgnsuQ9U3r9ODYF23BPGk5zacuRibLT
ewZL7lLmifzB7hFxd3H8Zs+zepZeQRw4H5P3R7DvwO02wM2MarSpl6ORNfrr4NN6JaCD1h6Ogjh4
RcgYo+gZ8lsHgc2TZk3mfVqNnLh1aHqrmrSut5pfLggtHGWc533VWVGhu8n7jJn+CV1E8/z94vTF
zo2tOvYo/LrUzY8TVByctg6hGdkWlb6/Ldk+XVeaXrx/fxXr82X4u3EUUQ7kNIT97ON5y/VJO1sU
lwH3Ey2hglNcXlkHUCChFdY7cRVcG3vtvjiDAr8DDLQL9mQIRUbU7JwIg8mmvprP/AgNw4l18ou2
+cc7W+/8P5urrvV6wpq4s4KUgDL8AxIt+oOWZfNQ7LIQQ8+J3cAXra2PF1xX7v9csKHhMGbrBavN
2/3m8LqN7u6+/7U/r/0fr3C04SCLFs3gxBU0D5q1uEwAWxGh9f1FvnqjtHIsdwX/sR4cPYahLEWv
iNW6pQUZeWJgQrGCUw65Lx6FsxL7bCpUAd3Oo0fJJTK5FCbQttDK7uAoR9+5+VTdyrb5/+Gz/1e0
3+eGAXg/fe1o63CN2TZ9fC+FU6Orh+eCcLZBWpR01LXbwW3exnhxz6thwkwCHEE+Cq1LwFjniXZq
aJhc4uO+Fw8gHk2ON7CQiQL6eAvoDOmTybHcDkOX6/e4Eat2K3vDWMNCnRjLj5aktyNCk1cttdxz
bcCCvw/sREQtXi2OlsmSnfpAvnjRdAc9olPgXaxuzo831aR+3xExWKKnkvbTjMYEmRW/4YXb1KQk
yMq2f4992RJr2g9s09zEKANCoUeEXL1uVb+cVJ9/2IQSztt5Tutf34/DL9ossC/XgiIn0LXqcFRe
wZ88e8aAqN4onLy+pOeBNlNKA/dYPaOTRkGbOai3/Rhev5ilenem2Af332qOQqwti1+i8rPbYZDL
qv0mrY4to2rxiRvLsi/NwqqwzDqY1jwhCB7QArKCXD/2CbBoyRELRS9aGX7/WJ/AXXRJ0a/QCXSo
k7pYsD/+7PWyJD1eSWyrRUE7v1CFdVXHcnjv5m68ZVvdxtuhMkHY29bc/q4lsytkwdZ+0NLJVSi8
rCmyCJ/TDo5R9PepS0V54wt4gNsag4QdnbjhT6ZfbthlS0UdGSUV5O2PN0zlTPRTQIevXFUz4PyW
B9+q+q3w6uJBDj1pJLCxfi/Fkv1MOSrvcBiZ1YlZ6YsDrLeCd8CIA81kwTlquvUt+J0EfgwlgjHQ
Lti8I3cahyV7Li32XtsiKOefk2pWxH67TGNUUYP5JZe6eDvxe6zj7uhjRoOEh5YDJwvfMUtlgJ8d
FzT8tk6n4HG2qtmY8FEvEtOeznOrJXjBF3pU1Nl8q/J0euL3xZljFNqNV8dxOFIBiWjfzmecpEh+
MGJ3T1PbvlJ06k+MtnUaPb5XeIRos5hoYSgcfeM6MDBqZnxDKAKSXS/iCuSOZu1AACRbkkvliR/n
izklALlCoSigMchr/zhWhn7MvSqeyq1LW+gawW57JtQ8nZ14BV8MycBbS25QSBBnHje5F5FUQZ5k
5TbLSho+8SRBExiJo6FbnbQlQekoCVrzXIWPrNSHeiaOOVOvyaK7J6bRz78wEHaGAxpDEBF0Wz4+
8eKV00xcN5bTPoCsbDQ+0R1qfnYWxzpHpJk9ff/sX0ibmLARlRnUHjCBHUM5g76mlWjRCqs7X8Y7
jrZ0J1Wh6X9zfyRUquoC97drtbXJwVF1tw6Whb/kS3Q4utyeLrFnNfYVwIexozFsgf9YUIoyszar
+QrhjviVlF0CI3v23rrR1aeox+V7snr+eQfAc4BBWQFrpGodf9Ai7hoLZHqx9YZA+1NKOAos08ad
yKkRiLS0r9h0ClwO9kAykJMfYt8byUHE37rRZq26XYxyPgPSRGloib0Thc8v5huWHipmvFYGMrSt
j+91zrvATFIam7JokKdacaqRldMkk2LF8ay/2azJe9mPyXNHORIBfKeZhA93zak8xi9+J5Pi66rK
g2DEJubjjUhTl/k0m5S0p8A5U7itMGEp+4LK+yk15xdrE8o8VLNwkBFnfVJnmVY2Yz4BzyiX3N3p
k6/O68UtHxyvyB4MoDL9hs8/2bMa9BuyIOVNaTnJhTTc9syru+GAHre+LgIVbIpMNAdNIxPV4NxV
nGgSfJ6DKYBRk6b9orNJOO4HqxR1ggJ/uZ2tUX+1JqnwEerqoskBaXlSSzHVDu0Bxap9ihL8uerH
pVfVh8/egO7P0bak12OrWyzyzVuvG2Ymcsg4uwK9Jx64qWzoIPvZdKP0JLuI80XRf/dE8Dbkw/gU
6IPUowE1tY+brZaXNdFahPzIyiMWbZgRXxAqaVgnFoHPkzLyNo+yK40gQlSPpyhPDsuSMlNurcIv
L6liJKFrdPP/wyvxXVSLVIeBKhx33gLBEb0f8CX5STM8FGSmQoI03PeJXcutkmLiMBxLYq/Yjp8A
9HyBAvFZicm05a1QTj8WobkI3ktt9IttTJfozAEEdCHdfNgqfFh/kRbm0RQ08bTDjjzflAFiuE0e
W+IJC4O7zyoZ34li6U7Vh7+6Lfruls1wIQobDOXHTzcxg47uHIlg1Epywjqw/zw0BIFuvCIgxTk1
8ze7czD9VCaTWFcbj32hF1MEnsk7xKJqceMl8pQ2/osJhfo/OEi4fgiTj/f92oS2skjx6Sx5vzxU
1F8i6oQO2a702b5frL64FIdIuhuQcoCrHzet3NmwQLPEctsEQCg6kA0EbWfFVTO6p/QO3johf9zq
rBI7YkP/TQhIjD/+2Gncy5hIYrWd2tKeb7AJVlFAK5FIPSNpr3GDE1RVpC3GLa1RaD46N8ZAKgPr
pcg76jMNkQmPAgGhscn0Pr21/CZBXuXxh6Htaav7jzzkc2Jh55fFtABeB+x1HHw5le5d+4Oy3J1C
mvITPavxAmVFvpTYM58NzfhtBq3+jOVO/9m58pwOX7lbBlEM0RIMGfCSegEWEhdiJFZadsm+yT2p
7+JMWXcykDpBXo2OlkgJxv9GWRnWI/xHYFa0ErX2VmsHOnODVqUkObVB/McYMUjuizKYDFLWKPJt
gOzDumnqigytZAS5QV2tJDNw9grnT4D89TmLO5NQK2I+3kaXX2+TjxPJWHU2LC/OPEFBMCosWptG
zzS2C8oVSP1Ga/pbmkwnextJy4yx1C0frcR1T53iP0+7dMngDq0Y03+ptR9fL2537Fk2xVB+zvjA
2dkO7S4Yd23hmGdwSxIsjZM8Maf9a4sdDSoO7jR4Vmrb2pr8eNVinPpFdmxDghk3nYP869LBJX+7
5LpLXXby3FBi5ESEpw1nI72tkF5mvy+tyrzr9GDZIRqzDwkeLY5zugguSaF2TuxA/0mVj25yTWqg
MbxqANgaHt1kO+pmlq5aOydvjJBa31CT6pPStxjblrOxsB0VpZNu3c9YYR5nv8lMBJqBBppEnxxy
6SZngujHVxBsmkBgNbaDZd0NSn2sNz0pBWzEsOpdWcaQeyjmSeINDQeUBTxpnz0lzvxsimzRZ8EZ
5rTk3suL+h0P6Jxt/Syw3rOFs9pmKYr8ppvd+LdUdd/vksCdbyC4iHNWQtLFzNjS/iiFn+XUqr1+
/Ue/0VqiXEl/67bheDtnOXGl9bQath64gsjTgyKkXJtHNcKOn1niDdeohX0kmTRmLLbuNw17zMty
cKf9UpnptjAa2iffz45fDGm6a8jPV0YUyuCjLSaCxsSPXSG39qL1oQC6904ZyAi7Kok3Oc02ulrp
Kb3upynZQ7qBuILKD6pt+3j2jyXZ2gIOybYrteoQe7k8x6fHbqb1Tu1cP28nuZZvwuzTUS1Q6jga
mKywtFUcchP9Go5UFE+aeKdxYTxmcZr/1Oye/aSTAIanxzo+oJolZ4JytXOVmovx3pnGX7frIRDO
1vLoCG/+AzxS3eWdv7x8/yb+ieE+DA90FQihCOyBnc3ebn1V/6ndcghQnmxFuyVP2vf2S6IE4aQj
WRs72xBzdmXkGErC1mhJ7WT/F48AD6aRNqffp5RKQTku24YK/7zp86xvbqqhtU4cSf6hDo9vku49
/Xvi1LBcHe08az4M3p71fyg7r+W4mXNd38oqn8MLOVQtrwNMJimKokSlE5Qicg4N4Or307T3Lg1m
arBlV/2/ZUlsoNHhC2+A9DyZ6beRctXvycrB53q5HnxyrBlRXme0px9hlSQfh1lF8AgqN8FOAXre
3IQatL1N5mQ1kFhN5OFJHSoYEKJHOPGEDiWRvPeaQnawQQ68H9oloVmBGkZhJh226CC51U43pR+o
q4BePHhGOZsr4eplId3BFYdarZSYg+O7JJWZTlc4IgVG0w65eRoSjb6LUZt7N3IG6i2Zu0UQcNj1
FIo2UU/t0oNGC/+OZvPKsriIKeSTSDVNrEeILZckro5L1MjgvTJM/sWlGerrVnuIdOUujEPtoA/j
HqzKyZnQw6znnLZatnZyvZ7ei6/OM9igiyzT5N+L/C/g+CxbRz6D3opHEYIYRBhZt7/ggucGfhvm
WNdT5fVDR6XhFCIRI1QNhxRQD08SXrJto2I+iSJwjm0YqW88kz5k0KvRQyOsfh8XQY2ozjgestrA
7CSgtEdDTYXGn2Y7uzSbPbs73OV1A6m+7eq9W6CHUKodcuWlq9+7TdN9vD3xl4eUDiQS6SKSXiD+
6iJwThIEKlvPIrBpveDDrI7Drit7Z4+2bP3890MxsZJXCCgRhMz5zkfJJm26GDZdbwoazpk97qsO
HjgQ9nKlbPWKljr/lCRgwB/Zwhgh8DXPx+ocZQrrOuEuLWZ0cWsxEbNBYcmoQ2y1NEINtvQK6u3I
LfkDec4WAveIOQ9lHaFJwTBlnHzVqdWEi9v+qlZZf5rLDAq5KOtPugHWP3b5nG6omU95lCtvKX5r
TyFej0hnx9XRrIdwP6Y5Zn9KX6gnw57wD8ZN5KGeymoNP3JRpqPxgnKqwdSCRqbxcf6+2lRNDkr+
+SZ1JvuXGhVZsUV9SXlKA/Ake+7qQTlkY9vDOKaIFh9JkJGtDOkPIyE1huFPApPa3DCn2nHs+jDC
hNeyqu0oTPVYaS4sg1o4UY4ASWZ91LvK+HF7dVxc0bwBfkDcYWw/KiKLK5qQsJmjOUXYJxniR60P
xrdV74iTN+spWEuPIskcrx07VweldsoGkPySpSAxPhxdbGKsBK5UdE+kcQVygoiIof1nf57Tcf5g
du6qe5z8GIvFSalLBfIGxwoZ0cXtEpfoHlLng3RopOUR+wPtWDXE9D6IFe8uSM1yM/MPEgwFHcJJ
6tkINULgotcayAsJtt635/6ibMHcszooKAH6J0haHAKGiQClyND3tGLGqmn1HyRodGVTXglSdATf
5Wtz01x6S1lhXBWeiQrHiLD/eyRF8fRWg8S1twn9rrspEkAW8rGdhn1UzhE6tEMkQO/09fhCQNEW
O/Ru+min9BUAmTl0p8CnnAiAkGwUREUUVRRcbk/NJbifMg4hv+1BhrB5/sW6pNaQpnQuwYhPjfvQ
xnn4Mul1toHMGZ06r7W2QZqbjyXCak+TCWgSHZnxwW6Gdo/U1PTl9uNcOa4p+1D2p0j5an90vs/7
ORYCIbd8o8V98sVOcoTBQzv4qoYeIdXtsS4Ls7w6tyFfiv4ZXQAZ6f8Rqk1ICbA3OFRCLxh3UWzf
wa3bU60WaFZgh6xM8ReWJdJOLgoSeXZYGf/KPtFtoPImx5r04VtMvZGlwEMRn9nUU5K/T6w62pmo
0AD95las5kR8mmhuv8UBpt9pbWUe5rhoEMnK9Q+tsKaVoPDKJiF3AIHBP9gmywqL0gy1VhgR1uQa
qJzQVqyjhbr62iaRk7o4HIh7pfYvLWP8tBYnuWPOkR5hv71JSHkxPHLbZ33Sm8+aF9J81JQud/Zq
pyDvQunAQd1QbSO/NdKMP2ZymaWFGiYUlPOs3t3+HlcmgHsb0x1sgcG7LDtOUe+q4Gj5HKFFcbFD
fPXeTmvrdHuUKyucMZhfBAhABy/ZwvBzJseMMfGZXJSf5iHGCi9LAGMjirCyt6+9EKAdMjMT3wDQ
wefr2y09OsQexx4+Cd49GTiwVhdy3fvbb3RtGBcmhkdpAzLlct7wn0C1rYOPVM7gZN3W9O5Rplnz
2roybxQ/KZSzaCRUdpFXlVGpu1jDlptECwsU4NR2Zygm3uyKM2srW+ES8QOekAyfu4KBAHosIuXG
QvAnon8O2kmQHiioreaNVrwtcmRMs1JDGXA25q1blM4b3cBLMS0LBdNa03tLR1HZ9upAONx43bsR
4NdaBeLKVIBw5wHpYtO6W15nWgVmAZ5WgRZoE/Q+PSv1lz6H9neJ0HDfTAEx4ymBuvxYJYZZ7rqs
GJ75SfQ3HRZcgICTmre+64wopxg6N5bfAEBew6pcWRcQlSUiHeyFFBU/X35lGFMzBHa4oWbRnHod
Lv5srF3tl5VxGkwu6R1i1JTs+VHno+Dl4gER7Rtsuhqk/dGSpW454ziPQyCo2jjeOkh5PSZlGz2W
aOVmWzTOoy9I5X6aNcXY2tSw1844ubEWZxzmkoYUJsBS2V4a/BRD2YBmNdFNKh3xrjI7KUFXp7/R
cJ73ppj6IyCinZLkvzBHGHbm6FUHQVlo5UC7JNLBPSD7lasE7OhFmq92gQImVKW8KGB20kz67Ym6
PCBXle1obyVPDdXh5yKcO1R50SZNhmkCEy9+pq7+Thdo9LjNYP5u1BqNEbAxO7su59PYRUilVI6z
ch/KL3U+a9C+QRBR5ue/bPHzL4nUrWdVBR9RUYDBdm3pvkFP1bvPjBEfJLhlByUT7krD58qgCO+z
06FN4LFiLhbpXBVDa/UoL7XBzKGPDNYb1Hi6Qz2W06YOlGJb0iHc3D4xL4vBmPKyQLC3YftCeV1E
yENkp7rZt/VmbPL2S8Qiel8CkvvsVsJ8RO0RWTQU4Lxvth0hMEu1Rdc2hYXwFezkIPtoR130vUXh
5REUgS4xZ870pdcL+9PKc16ZHYlOAXUDXocgSf7+HxFSDQyiTqyq3pgD2GcOemz9Ms2cP7t6E+bc
WXr+vTKT6UlTwvHThBCdpJ6bubsNqs7axUD19WNZ5nmya4he75ogSX+hyJijb5SMCDvffl45bYsV
xGoH0UPoiIPY8nGdcqorUfC4cWY020SFEJ1B59orUW68iKI1vjpdjJp0BBLt9siXRzJ6HDa26pJZ
jBfkYqIyKGSSFCl7CqoghAyjx7CjytGDql251a8NhZSLbISRCEPWO/8mqHtTFzSo4gzQ3HcIKXp+
5SaDP6Fvu/JWVz4/lwwSK0SpEimy6FlEGB2GikrPwimRBwW8XrrfZ0MP7xRPnVACRgkbLLjRqGuu
GFfekW0hGXAELtRQF9OJpFeG4KGKcIvW1LuwHbxtYRap75lDuBKPXYIDHUBggFGA0QHsJFQ6n0+3
SED4IN4NBD0t3E0FIvtX0UDUk56nKNymo0ECrcNP9PajE1hi53A2zccqs1HUVxSEMH0iOmxnYRQp
6NvmdCnt3I3CDap4jX4KsTZEbjvs650X6nWwVdBP/VrZSdH4A9B6D5cEou+VM+bKt6NVLHnb0muN
9XL+WlXtgaLIg2qTjlb0kYi0v5cE1AcLM8Jn0CXqNp+T5N3tbXB55RMugfUl6SenASt7PqgbUtnD
rwUJl7oMdhXVSN9IhPr34RnD0BEAUgwJDMmh82FGDXf5VvNgbceTDoVhst/Z4ww7HbIK3UiatCfE
NWEZmlV9V6lWzYJNsBKWRWAUJZEoIrTyp7gNDprQKUHfngW5Lc6PIRNIFYUqYC9Sz2CxQ93MJH2p
VKg9+Bt8tbMIQgLSRNvJRtfV7zI7Otwe8Eq8Co1WlQpy5ER88UWBQ8GBY8LloNnokasOKEPb3hZP
B8tDskebvU0SCQgGEe6yqm+GhrPvtb6e0dKrswyF0cAJ/aLNnK+Rmqdv46DtEazss5VS7JVQjWUm
geDIPEgdgcW8cOyHQ6dgq5qXtbFDZc7e6yrYigTFka9Ey1ECtbZxsXw26zsrG8W+abFgRGQ+fAbo
at/Tml4DwV2KwdEv40vxlYj0SH8XR02uFBr6wzrCPZj7VPAnXedHWkXJl8iq5l9lSkN471GiCXZp
BQllN5R9/57CVV7ug8DFQSGjlYJ6BLqVn5SmM34CeW/NrdvOmroZZ7DEGg2IHysf/DLCJK6kbsA6
w68NqML5DhA1IDe1URUEUwbcRoY2o8k0WeNJr6d0B9zXhNYYjXutscVj7TmdtR3UyviJJLK9Uly7
PKvluQme7DVCoEF3/igVkrzE4IhRtmH1DZKvdu/1xg8x1t3f0v7Z7QwCKgdEKOx0efj8EYwokRPn
2IYyUCOCjaalCV1f+ha3p/byCCPlA1ANLxpXRWLC81FaPUiiuiMZStuIRTEU7m4s0X++PcrlpOEy
RLMA3iFrj5v8fBR9KNGEsLV0E0dls5GAyT1KmOFdq1s/b490+T70B2yDw0HalhMVnY9UkzdL6Xms
YdOiuPdMi5o+Tgi726NcOYEAVJvUEWUURFi7OPk77KgMrQ7g44rUexNXo/gVAhTZNi2yTYKl+SnM
usSHk4trcj8Pm0zrhy3qq/UmLBo6nqjr3GdhjC582jsrd/zlbAPq0ohk0TBB8WXZBKKvoAVBlkE+
NeufQZrpCGC2xnPipt3XlXm43JhoYEj1Oxp9YJeXG9NA/YcjJFV8pAk7tt+spX6i6e0d4M9kJ5IR
d3qFO20DGlbfBnbUfuiB6XwkdNb/WmWBTh/kc0AnGjp54MbOP31SkBgKGkVcdzE+d+o8nmw9TNey
3cveDNGhRxoOtF/6KS/Wcqj0E3gjhBgLvUlfPIIAP3bpzyC9DIjFVBMqFEjmp93Q/zTILrfIYAzf
b8/75RcGGQ35hk4YfW0Ufs5fFRozfEeuLPgOdryPJpJFihs9Gv312qxeucZ4RzIibjJoFwx6PhYO
fpy5OR6GblRiB2SVmazWx1mn3Q+lVSDWG1nW76ycndiXQcybaeJ63gSqCXjKxJkWvy51oB0yt27i
rIR9156OaZBR8ytSf/nRi8kIhNbmOVWXnvBrQJHxoMP9/dCBtvyArHtzl6iDGm9CA/aSm8XhAZ3u
Z7dwoZBMJBKn0EC0YOWxLk8hMMBg7GkwEBKxM87nDOOJLFK6NMd+pc/Atpn5yUaO+2+vIjDWwJpB
svNPuSDOR9HGpFNpbxUb+lLK9yqLy3ta6TPtfktdKcJdvBBDSU6kPMQpmS9fCP0rsypcACmewJJv
SIzwQNb+1xVcmhPgYG0pI4Hi41LqqQgUrAoFYu4wFKojiCu0uxvX2d7ePHJznMWrxOtS2YVFww6+
KHzHmTOPAdq3m8wtxpc6jY0XA02yj47Rqidw0LYf2mpzHJFnR+NyLv/+q5mGbdKC4pPJbPP8q8XB
4JWFTY4FWEUWW73iULk9BjElRk633/QiKQIMQibLZ5PWmERO50NRMcgjpUWHQ9dLhKtyv9A1LKru
IiJlo1tTRAWYdDmzJF8QE/kPIdISDOQKDnm3xhOE3BzfCNEjurehmqYCQSl04W2sdMRDYsyN8K3d
55jYTaC7v2UNFTLfLQ3zZxwCCjxEVii+zZ0x3dND7g81cqj6JtdsHex8XnDFhJU1Qf6n/z0D0fFm
CNV6BqhzDrX+GeiD3cEgqVXrPZYSvelDPgCoRV0U961Im5oPUaB31sYMBaITQSdQunMaMeV3pqOD
0yw48DawsVFjU0MFI+ZODBo85s5M421kl/pjq3hBghbI0N736CUhgV9E7q88moajXY2ZgtlRMiOG
D64UsvRgN49S1ylB1VBguOg1vRFt6OQr3xInFvdehCMORPjYYD2EIZbZvXCUryUqiZ9CJ9BpYjfT
595pjZ9hUipfKzW2CiR9rKj0ez11PM7dXnnEIVfBX90UFYqBRCT1wyDVbrbV0KHwSTyDJF+qzsj4
gHVJlNOsRvFhNBHgOeShHc1+rVdoQLplBdkfDzl1q7S69zXHb4AXhCz2ucL01vTVXsXMSplgcb3t
IpNDQUMnETBePmKL1GeTbe96q8ZrKktmdJxRruUzjTilJ3u6qdWXIS9zHdHzdkamq0vGD11W6+bW
QVTgBR+GvNj2XodhCejbxvFLsOj1FtILLQdLmxAvaqFtV76Yqv7jjL3hB9TQ6S4nVd0V+4xVEgIE
rMZy5+GhWN7NFdJFqPQWOf2AHn1ZPAoorm8HlLcHn1VmW1t0lelO4SKEy9VYVAjLkTzq49aWdLVt
6szZz2RuRzYRuva6H46u9sXQgJz4oWfhMgSEqv/Ye/msoi04ENVR+k1djMxE+RN4RD++99S+/pia
lgmmDxgUK4Ss74ECvaptOq0FVR0TsEQgoozhSe2QXNwUkdNIsryLEEc+RZW0PE8RkWA/RX4YCOcF
hY+k3BiR5z5WczM8GMwmP84JpamcMZjzbobjiCduPQug5Jk0KWAhOhJrl2JoVpZYa1CX5ci7ffBc
HrFcTJomo3BZulveTCYggLnPCHa1GkLMhj5utPeACT7UcWy+m0drehFZhVAJboN+TmVlJQK+hCVK
3SVJL6MapMn05vzka5F68qqBcl2OogV0Nq/Ysm/zU20LFxzGbG/1NBkOiP0aG8PFNQzyMsUbF2iW
BkTFJ46PdxxRw/Ptiblyj1ICNeA//lsvfBEYAGSa6dKbyK6rlfu2LLLxfduq3sr0X0ZFvD45AGUj
SSwBmHn++hRi9FyNknyjCFofYt4HpocpsvrBCq29U1gfwRI9JO6MKiSmr5MJLKMO1bdNPqzUri4C
VbDVUMeBgsNs0Qiazx9E0yu3EzospsCYgu8ephDbopzb+9rG3+hvp5atQH8BVwECdOpC50MJsxYZ
8ad0LqicQ2Vkwe+qdf7auoD2nmwuUUOFoMLqOh/F9CbLaeko4ZzZpXthhuaHOG7Dldz/yrQBrZEa
bg4lLrqJi1HskRy3oj7TBEOKV0cz77E3k6qnzkoGd7kgAWnJzh1Init4mMagQ+5gzL2xXDZFGjvT
PqiA5N7+NpewG74Itpg0B1EXlHD78xfqrTZqkxj/dg8NEtySCuo2m1lNZ3fXB0VQ+WU99jXCLPgS
+EoyiU+1YYtyM1oikULzdX/qjT4bVjbKlbdnl4AHpKLDObXsoLRRnZnNIJAYaQp7BynR3aUayj8r
b38ZF3HrEBVRHaVIerFodJqHsV5K8ycRY2kwRul7dGWg2ndVvaeRaz1SLPTeaaOBDXdhQZHTlS7C
e6KynhwtS16YG9zTqNd7H4zMs30K7eLvp8Imn9VA5qBHQrh//oWCeUyaJKWZ5IVYnahqRxTuwZa5
PRVXJpyf/lq6JS4lSTofJdXrFnNOKrdOpmEp5/XiUc0ybWW5Xdk+QIxwVeI/svi62KRWn9qDSLRK
Gt40qOOAtbPyuD5mgVmsfduLCojk6MuPC3ACoOOFD0BQltznNdmEM6hPEc4xH5PZm1762IqOOp7u
T32vpe/CIIyxsNDtT+aQWh/qgWz59tS+prrneQ1PQtULXIB0b1l+wahC9TuIwePZaIvFd1Mwq5+j
tO++k4vEoL7gzLe+qEXh3qMKZnzURJ1Ed4MdT9kmdzvzfUCn5kVLSwwAi7RX/Uwv+9PUOWO0y1Dr
/IEgK5hSnSLvfeZNVbufZ6H+TDuBLSpxK1X1pMrz324gGn1bhiUFxdic7Zfb73n5cWm0AG6k06BJ
GvdiCXWJPVYaYMMNUrPJlqvdRLc40T9rMEZWhrrMn+Clo4VK8gR6CQWS89VqUUKG0tIxlGHE+l2j
6rPrV0lpProGjbOjw7/AhgurXvMUuTIyTBMaq1R5qB8sAcB2U0/IA2EuNOqi+1gkiF9jrtHuDac2
vupROu7NoE4/3p7Zy2OK8hmODnxHziv1tXX4R8UZOeyWFYQgqju3AEcDYVmfUPSy3rRBPBNKpGtk
5EuZPCk1i/4nBQy6nnzW8wlOyXnUzIRJkaZa/T53Z0ySNXiexr4O3d44TaERNvi0GcpzpHtQBt20
yt47XtFjSdZl0VMsArKdslJQ9dLAkb5PkfXeGpiJtoANUJI90fmpf5Rt0TxH3C60Aa0o/oJjk4fs
J25cTy30Z3weCxpJ2GEpvW/0SpLtqrBM04cxSG3Fxw6yhrvVVw2UMFfJta1tAqbZkoaZvxVnaotj
gh+06RPtoiFbNxiVxnM6fW6UxokktDHoj2NImOAXJOv93552YCrY9rJwIt2hlsFeY2FKioEh3mRz
2z5Q6O+hK2CgbMJU2N5eIReIA0oWrkSr8tHQH/Dk8f7HCgmhWrlqPPTUtJ3sTapDDJMaXc0Rb5L6
SMYdQqFw9MegTFEHvD32xdXB2JzmRA/U++hbL9YKfC8lhFGJfAqMsDsQCHDwdM/4d+bw32eiR+3/
/g+//lFiXBOHUbf45f++iX/gClr+7v5H/rX/98fO/9L/vq1+Fe+75tev7s23avknz/4iP/8/42+/
dd/OfkHRIO6md/2vZnr+1fZZ9zpI+KuUf/L/9zf/69frT/kwVb/+9Q/MZYpO/rQQl55//Oe3Tj//
9Q+i4z8mXP78//zm47ecv7dpym9d/O3ib/z61nb8Ze+fFP6A76JmQ6GVpfaP/xK/Xn/H+CcXuYwa
ABTwZWSRqaAkEP3rH6b9Tws0jQ3iAAUV/ifnZ1v2r7+l/1NCxykVcQAgsw4u9v+++dO/77R/fxRm
4j+//q+iz5/KuOhafjDL7o+bj5OK4iQ/yKYlLDVhF+GyijQhLco42kRVARihnZJtqLfDyuJ/xX8s
h6HhZzAFqLCSWZ2v/kzo2E0FaK7iT9A/23qrfqxtVVG55ermORjL/kWnnnXfW2Wl+kVXDKM/qB42
oImLez3ako76KWq5t3B8HVxy+0mafdt6ptxbhZ1/iNIpy+9TCyo1ng+q9eiJgS4xRXYFP+R+TMqd
oQ+u8BH0VL7kgaa9F1kMYy3FVvAwCQe8UpR33vu4hA5F69tSt/hRJvd1iojOxmxT9y3HKgpJf6yU
K/O/uDjk/JNogugm6CAvWqrK0A8pLGCiVMQCnA9Rv3Vm971ZvIQW6+2/Fx/+zw8tL9zFFzgbaPEF
5oh7QrQMhJbjp6nC0DVzfdtAdVMYO6I0H2LLXYdi2e1hl7cxy1pG7uBwXRr5F9DOMI77wShUOGMT
4dUA4WNHhR/D5cAJ9iaO77DbOmflvLtg88lR6R9ITRFZVF1K3NfEeIEnxgCZyN6TQgDxLs0caCZT
rj/V4B8Kv3VsktBUn7c0ccvDOJnVNmOzrKSj5rLnhS4RwFiklUgP4HosARdtXuBdm4+K39klLCJY
G9YbyqP66MfGWBs+2o7UTSew0I9uGIpxa7ZZ/qaOEys+hkPmYVbe9eoDjKEOOG7QTJ/iUgTPZp32
75S+9Ka7qtEwqBxSafNqwiCeDiby4NW+bmzQisk8GW9a/v83FrqS904U2E+jYgzCzw1c67h4Heu7
PG3UvZprGkrCjWlP2JMm03MVDpQoYY/ncJih4++perWUTIcMgR7PapOv5KJqvXJYyJX4x0qF/GRI
mACOQmgcS/PB87OC6jiWv1OPdT3FfUifdv1xCpTpezXqa/ohrxf8ciy0dojayHcsCK7nY+WwW+2Q
7Bp5Gw3JDK9z7Y3b9t2DgX/SU9LhYgX5QNm0jq4+KqlS7WATNO/gvM/HBuHnjNhO6R8sIypxnm4Q
TDWSZDumJh3s2xtpcVC8zgo1GmpTLCOdcsD5k7rYSaX4joabqVDEIU+8dEAxBzc/DszqGXasKHe3
R7w2OdQfYULKeiBNkEXY0Ef4zHTTgN4je+zZyhz3V6DnxfB1qpqw8CmEIR5eq1F2hC3tqcjH4h+0
MRBd/dxJjZ7NoATTqZ7jNPcFbGwLrdl8eInpN4JIj4dWP9x+4sVlJudIGoEg7oTZA8fOAlowT0OX
BCZfk83xXBuo0/mGVbDZbw9zcaZJrBbwANqTyEhRrD3/FNOA4Fs2gyeZTUQ/8MXpduj7vq+VuXvK
dELVqhq7leP7goLEu7EnaCTjtyDVKBbf36Leq+h9rvgqgEroIME0JwfLqyXPoeyrL2Y1zbMvWic0
ABmO2XBoMRHkTrGN5MPt978yzVCTJUlalqppoZ6/vzkN0uCyVHwD1Z3NiEvsPorneH97lItCtHxj
CbSCLaIbCL4uUsjcysBiWhX4mnlQT5mdlrs0hTe+iYzASf04NM2vgxizU6CDLEYaCmrakObRD6p/
8WOZuXjD9VAZICkjRHv74a5OAZEbuAlq9XR3z6dgKvF+iwxMneos6rYWFoMnQpzw70eRFT/q0FBa
5WV2PkoVNhgDeY3ih4nWPTmlyH36TMan2++yzEyYZ4nEYdegYkN3dbHNHdhF2jwyz5oR5XvFbtMD
sKb8GNTG/DjaaXg0zB4Hy9wJ/p0xnCUMN2ISuV+JO8lgKaJKFt9iv+qYQVuoEKPjjjYr8lRllMY+
6015l5iTt0VcpXyDSIry2ZmkU6aowjUY6gUaST4CVCS687L2w3OcT3Eb1mpvuvKyEbGxQSAr2zYJ
CMg4tZNnpRcZhNQuPLS9gdCYUzX30EH6Y6rZ43bOnO5OywQ3a4iceQeQb63IKnfS4npih/GMtD1o
Ci8b3mhTI5oYuyHiu432NrXt/l0IBEy2WOfhwc20qlnZddcWA/egPNgIoi6umbEYY6MwNEBgLhK1
Nb3MexP18e8FHH+QdEa7jXGpewPdcPp8exleOVXRuyHSoEYlq1OLxeChUJpbJR1wAwXUbdZgQKrB
qdpiZNfEYOxsYMIo26ycZVdGZQFStKFgxKm6bEqg2d0M2YhKU63msa+KOvwihrzWdo0hQBZYsEup
JA3zmv3IRf2GjwqqgGIRHs64KhiLE6SBzyF6u0Z1fppNd5vQYOyOtl3Ud2FRBha0SrVSdrREtTsU
/43hzsh75ffUSddxkcMbONaDqv6OQSGGR2yAXG0TpnjJbnq6qrREvWn+jmrQrB+9vm4DNE+AIlE7
NusMZGowi72Wue4HNzTzwcdZtu2Pmtlb06nVcwACYz63xaY17Ka8b/FFt/ZTSQGeE9+btjXeFC+6
Oxq4Xyo6OlRR1nt4YpT0wPsisXu/c3r0L0cvi4C8j6nX+NPYW6g65mLNLuaCIiNn0pHkcfaxJCAs
riPDU7LeUme2sKd390EoxA4W9WAQyZYRkKWi3yR5qm6xqhMPmCWW9940qo+el5jHKUUx0J366pRA
3nmsO1V/OxiCBPP24r5yX0jGGRAP2pdgmxcn+aRbYVsMAP11tbB/0qQR6CrUw0pHapHjyfMU2CY3
heTSA7NdBCam14wTX5/AK6pINWAWoH0mbGB2+E7HWzcopwcYeIa9dTFn3MSpo66ke1ffE3QOuFuE
QnFUOj9OO5H28TRR+LMTRfus6VO7SdC0XAHnXItMSaXgBANV5axaUhZI4HKVvJlyQmXZezMTJc3+
HlGawMz3k9WjpTHllXcqTVU/WHoT7916jJ/0dvZOVZzib5FPTfERbj0QeBUdNE+LzNCfktV+yuV5
yibHHIzaIux5oqbzCZk8NY27lMsVtwvuCGjTaEWryaeqFOHjPHkahdrk09ip9srdetE3BC9ImCoD
d0am9Li41umNeV4Z4TMLbcU6ZnpovS3AT53UKbSO3oxsrRMP9m9bQfwDsmoL2C8Rj03Z42leRPUa
Q+hyZfA4dMm4xWR4/vq4f9Q/J20KdExxCBoVq9nmJaiKfAKVdHufXYD05VujMygPV2q6HK/n8x21
eiUcgRfqGOndzkgF1mjNhNCYVg/6Icdn80mQ8GPRrtK5bRKByx22p1s4cqW5z+B171Dzwme1Taxc
bMYk+q47s3PA39Gkmm26K1v2MtnleV9TT7pugKEXt55I47zsOsoDQpTfTbinlZ+pSreJrTHtVibn
8q6jvEtzgjWhg/NedkbC3CxxW2duZqQm3vZzk8UwKoyXelLtl7iUJGasJL6vfBE54+cxDM1+eRiA
YkBT9iLCyim7NSMEBHzMXxx6L3saJZzOeqoWm2xK0ZkB66VtFFIq6b9mFr7RugPyZ2MMK8WyqxVA
5rUpJ4Om2El5gd2xuHkLoxwBiRFejCV6h2E9UoRSKtGUvojHYCWeurYgMYUHWYHUDxoS9mIbGpFN
XcBj0vVCMZ57MUKPM5KxJtrw1MhLj6WuICcsBYnEMYwDyNp5TtcKHzm3azZ0ncYMRzAzPjj2HI2f
ccNBUQ5mUJe89WpsRfcQ6nEdmiw70o63v92Vwwv9X0owFEdoICxlJ3IlRFKk59mdQRPvkK5LjqU7
IdeHHMahbMzsjR70CSoIurlGe7i8yjgrKHO8lsyZuMVVlmhzQ1WCblDvgi3d6IRgH7sk77DUVYZY
eYdjevvQJKFl/VINMX8YBy1ptrdf/0oGykMA0KeFSX7EXXN+mExWGozVAMOjN4v4Az1fi2pL6MBN
sF7ctmmPw+ySKqhGt8NAafhcge/GDVebkpdatOMmsVAMPwYVAli3n+zK7Fj4DlEiQz0GlNZiUcVT
pWZ2GGJhFmrzl17Q2d23pa69iQelnQ+i8ppwN8b1cAq8yYhPFclF9XL7Ga4c6JInQeWaJvglMWVS
AlRCnTikcm3WPgsEp4MpXMtHrmxWW5c9ZPBHjlyG55+gcHHHcdEh9YXjhZVv0XffEGY6ua+U9rgS
vVwdjCiKigPkRIwBF4PlttfRZaQFWQ4lWqWJ+w237c8CavzHv548CpzMGrR77mhv8QFTtK0tLZQ7
CyW0UwRsFmeeLF4pPl/Q+rkNEduFQEfZkLbfMrtxsniYTIR2icTt2G+qWWBpPbTGKY7L9quNyKR+
wnnI206ZlkkIcFL5oRL+1EXfQzntsm9ur1FPg+/9O49DnKNUO+43/DBD+t7pMVpAKMC9//vJod4B
ip0nBmMlV/8foQJVRcudcCf2M8Ciu7jzJh+ahrlyuMmPubiXqBJSLwQjCVDMWkRmWV5T9ggZRaEl
vmkl1zLWW+3FKCPngTi2XbkJdHmVLwekaMZnkEaEwOfPX6uOUqUlGFZ88oDCr8Za+aTrWIoYc9sf
wmYM/Rgbgwf6gekmzJA+7JDdSvwYa+ttlcbzqRdgl63UzY9264b72m103yM9PpWK8WB6HeLeSdc2
K8H2lX1uAxUBCslaBR68WKr6XI5a5QSKX5IskZY28VGZ1L+FIMqVSpeUO0ayUeDFn09O1DVKb2Xk
tkAcrbtmtiKQ2U23u72yrm1wC7IesqrUbi8utBmHZVMgCYrxQOBtm9GG3l95hpQqyLHE/PvBkGyS
kgt0+LAsP3+lcbbUvMkmxa/wM3yIcQ4/lS21JLMMvZVg/9o3YoujeseBwsWw+EaIHoFNAhTvz5aL
2rnWtKesy813t1/oSvwIvgUsKsyP1+bM+QulGAg2UGxZwLHTbQj1m305d9GmaJ/HFpW9If5boSVY
cWD+0I0FOPEqJH8+ogVftgK7iDwfCa2fmmP11uqUcWWFX64KYEIIwwC1fU1aF+eNpsGLmFpusqFH
zVJVnADXwFlzdpoThYfbc3j5paQfFE0VifDmhlkcAn2CkJcCtGIjoc5bIDG1HwL0XjnbrkSdVPAw
qqO+ymKHH3A+cemECkMZSL+VoVV+NChM+pBywju8TMWxT8zYb5OseVbTMHkUeVTfWwlaM5SboYaE
GDGliQ2cu+l/pKLw3o/gJd6Y+px8bNUiWINcX5l+IJ405aGfygbHItTLhtKIc49l1WI04dfoe8Ip
6YRHOzbQv9ye/sslTLUALTckxYjIAfudz4tpBdRENCokrerAhi7o9E2KnW8Koxnl1deE72NXdJZ/
e9grkeT5uIt3hJPRjyWimRscA4Od1RjfkqpCORVN9K3j5taHjJ7oIUGUGRpDZ7/1hvRbnnoztAko
IPuhgxs7paL8dvu5uOd44fNLiQeTrSUyFKAPSzZubk+0lD0kem01qqt37TT/H/bObMltY9u2P3Sw
A33zioZksfoqSVWlF4RUkpHokQASSODr76B3xD2W5LDC7yf8ZlsiiSZz5VpzjmkYH81hb5oz3Bav
et67hRwQuyisPwj8LMdkLHMf8SA5RMOjNywdFLrRMO86HxzmoRIKSgVd3PCZMZ/vnrjxTXAsi8L+
VHnjBtQg0CPT6gVsHJVx5GURqsAt6c3dsmPKEuHE4ZBXRhJCE6eEnqKxPi/wybyUcRaweJSDuEm8
fbeqdNa1w+Fg9c3vk9d7TyriXJXs66oeaVJVdtwVY/e+9FY5Xc/Ku+QqeoNbE5rhaC/hW27kRq48
3jdNQMeTvfYyuJ17m3AVFCHbi+NjR8yi0SLFuMh3HNgEEg7X9A7lliCmh/pT7/X6rm3CvPD/KD3y
ByPvBnHL7JMcM2/UTFgJHlGprN9Hs0FXMulZbjDdTTVlxVjnQbwteaUyUynKKrOfthePYuEpt1QX
rzpw5NER7lywKPXukMyTY2+IxZbocbWw+2VC9r2TTAs1vxWuYFfDgcN0bM4LdOK+s523gJzMb9M0
NHaqvcU9F/nSgyfzluXYDR2ptpY5BDE9wpHSgyxKJHvTvL9LRw0vPvaeshod4riH3MbzojkK2lSs
8bg6xGRbrRO0B6+rQKLa1Ti7CAtGN4otKw+fMLjSS8XLPazHMhQuOQhA152jGMvmqcXk/Doh1HjV
W/voSFVdjaU/WlmYt+N3OdnWe73I/iWPjP0B9F1fY3qbvW/hqpHNQveu5N3ARKFNOxujauIaSz+d
c4ejY9LafsuAvCjmD9aigjlugsn61BEyxL7fBTw7QTVEOoHwP1ikYK31de4vHkof4JZNPFrY6QgN
XbdH38qNL+bob2g1rNB4mcstfK+G0cU/Fxbi2ekuU+9NT3jTzXx1/cSt1+Dz1oXBCMCl3x8CvzuC
gke2v87+3mVmWbavUjZAXOu86pYkCIvZinnSC/Tpnp8/4+S0bdJZCutmJdagiSttznfLVjZf66pd
7xo3mL/W49ZXV8FqVVcSH2C8d9rn+bSs6bmvKmHFcixLL6Yfu7GgO9q6xrU0BpnnK5sYYacfxMG3
tOlnIjLB0vsoQXrYNjnSdQKURUdacIkOcpVD/sXVuwGgmKiTLSl2QtETnr8WUMggjhoKlx9Hwe49
e4tRzFAEg5FuarBCCXZ1ODbHSlXLt26qUIzIycJtOJiA2Hqrow1Co2v41LRV16eNnPB/Gwwqv6qA
fELyIMtRJQPU6T2ZWvAFR8JxiawZVqA1mUaA3V6XpiQXQ0aoX0/G4tWX93AjYGOc+jJurc253nIm
6xex2PJHbQXdB0tx3sT/560qAdGzntHDB0G622LFc7i25fc+slYiU0wjf/W7or/p8DuvSKXy6LPZ
d8uri06cJWKn4R3T3cIERG8Nl3TJcc9LzEi190bT9m5i0Ib8YKKFflWXNoUCFzQhlOh6UjBmuxGp
IH/4kylXgncX4U33u+VtOCt3z34LFpE/lKzawLGnUj3RENgfo61o8FkiE9niUu7OdkSiwI6NS8hd
zjJ0y4FbPlrkCVpddN9NffM+T5ZY0rXa18wbKgx8RWmsj/tYel/l0kz35oqzJB7cxfy6StUEF+5Q
bdIZv0CfJ3YqkmrL+g81eubLVpk2kcfuVDyi5iKy0yi9yScEZ/W4xENo7nHf776b2sxlnlZIzENi
6UVXCZyD4Axxbx5TV7oYJdWc+6nnLnK9zg3V6tSsyuZD4awyPNLlcj9Y9syq58u6ejJDKb5yZKOJ
nudu+AUtU/1Sbmp+du1F7ycopTbGxoDW5sUzP79Afs7/XH5aVnUWijEg/TuGRU4uY+gY+R89VroX
DH9O/ew7e/PK4h2FNyaIPXKRhqF/n/28FieyGyRaxHUDsz/7zcewAbp+yHlN9YNflKQ+bijc7Htr
6brpQH48FANpOgA0cXqDv6s0U5AYNUl7Q8jpeEOgYHizFtqAXldIRPGj5WL13bsLGttoK3ifSLTw
GZa9sr/QD+7IkazW4jof66k9q8qGxZ/DmUyrqLTu5gbbZzx7zmSdbEIuWCqcvL6fFFKxFCURmjBS
ktw5FvQmK8RDLJ0pBovgVhGf4ccIjzXTVWPD5gzSH4KqZoL03EqZPzEHzR1+NHyTgwhnq8+C0REf
13Af7WOOemesALM1/MxzsfKubcbIPJMlDWSkCsuByGsF9Crtefq2UxHuxt3kR0Ikher8r1IE7cx/
s+W9NfD1M0sJcfJmQUst5IkhUE9bco53Me7r0YS18lRD4CkPLAMlFUTQgUhqpbM08dIE+XvBAvtp
5+D+zTUCaLQ9JnbGjv5qP8y+3VeJS+SynbEtST/umC4RZx81iOqm2TOQsezeHh7b1Q1f7eDyawyf
jSNmbhE8aMtiFqvNvOFfd1KAZcgDAp1xyhrpYBr9fbG5UZmU2pvNI8mQa3FS1hK9LnaoyqtKjvo2
5BEgeVg0fXTXdFabtvbcRuQzXQRDk9e59zheN3KbMV+ucYH+jYymwdz9uK53BSbP8sIWz+ws84N0
jbKKA0HTE+RZ2KibvAyib94YrG90MV3CtKs8eI7CvVrIF68a/JlSEp7qeI2N0iGaeKIXF/6T5a3O
l0037JWCOs+Ag65NAtUD7VlxZYQstbmK7CH1o8q+8ycV3RvVPD8NuRB3PgTTeyGsYDt3QIc/2JsD
06J1LP00dmNUxHqpXMgRCzrGpNqm7TMFXzjEAwSTKs3NlU3CtMp6wWWrNxhI3jI9Fltjv9UkgLNK
7VvtprXyg7uGPIEkctXKNFuYKXaF6I9q8o0vymamae6b8NA+ErWVWGyaMDS7ojvYJUXSwXE2i4Dd
cSWOxjYQt+CcsA8Bs2n55E+mrlJvtpfiifdDwAmbi7xPeo+VKK4LI3xbt1o0Z8Ituua6IRdwgY6p
tuoaPsCITqUxm5Gwg6aqr2p4E7cK3JOVDIFUXmJQRMjYRl0w3npwoYg8kG3dZtJriOKSSnbz0TY2
FR4DuyuHsw6r2qYPWI3FwchNrzpGy+gielLbTEi60h+b0aieCdKJyMBhnkCy92S4XhwAxvlo9jCY
iXXxFrKkrBqiuJyjos60V9VbqpaofkERhQU7j3rzk9cGxQev1619tnEpnXsdWHvq1QM583WECnzm
UXkYg1qMqE7D6kQA2lqdQ9I2bzvaZIypQOQ0MYoN1aUrsNg5XnTQqGzyp+AiQZMRiply16euDinR
nEjzXG+eEdzU2rTaLGiIoLtpenJ4Y4opRb0ijKhIVuKxnqw2WMNDT138bVnmIjjsuika8mM8uzvZ
ykPH3PWh+GMJqpzvRnVyS2aGeefl9n75cIQMqVhD+53tUn/iZfI0SXRb89g7q0dvZGgfBkuI/Gqw
8/HNHKLuHm12nWetucpjvy41ugUi0lQ8Ddaik4JqPhtVwRSdeQBWEVfNS+IN5tbejLsyimw3c2vM
hlmTSuj31ZS6K1VAbG6evR+aaQumw+i3Ne4uNGkeb5iqWZLwYijiCTaq/yHvdDLShfO9uFYNy767
iv0TWnl556Fcd05i37AyQlqv28d6FfWQhWaTL1A/Fynj3JJgKpAxuBs47o0//z/FPtbQBFHz9B7V
VExVCERpXshgYuIy2b/pcP7NyJmWBuSoi6MAWcvPPuK6wdu22Ct7wOYNqJDnb0q4nO02gVAqtHKu
Q+jRcF7Nr9OoxrMwl+ncDDr/7vta/PuuDpBGM3AZOl4koZfh1l+6yKRemN3YjgVDTVscB6Oevgd1
l+Ood8l0+M05+u9O0Re/NoMQTOo/yzs8J6ecdmZ+OEexGGj5lK5TNf3RGbYXM/a2f3Nu/xvZGqlb
F00YQqmLRPendilAHrseXNpIrs+YmJNex0Zp7BF5cY3+lgsSt3yvYwm0WvmxNsLhXm6RmynPXiDW
79jbRR4NMm4MMlhq+EPub67I3zVaQKJd2rnIUeCx/Hj1kWiavT8BE9tIrUFAJTiQRroaIH+ExgNZ
P2aiun77zRP468ASxSgQWqgt/8XE/PipQcHuyBvFpzq9uja0BbKgnisQhxDOD1OANa8MHbUnste/
o1v9+tk8/BedamAS6cT44sfPtokGqMOOzx73ajv39RqeyBKa3ia7+0IZnD/olubAZBj/2mLhgSVG
38GEjKE2c8EfP1iXBolIq0chY6zqzHmnPTtmLrOdpqeIu615ZRhe/eZKX+7fj30jpK8ocBjNIkzF
Bv7jhxqjFTX7/qcGuHLOmFg4GewUP71Xihv+w28jEH7tErKwENHEOBqlBF2Wnz7QLJWWA1LIyej7
Qz9jNCxcUmN3TY3JnubnVhpol50y5PztciCRnGmQcoqnyJTdYUeke7a0QpvklpFIVtulKv63ywCS
aLqutOJpV+NZ//E7rtUSDsLWBUXI4MdrTYPc7G9E5RxMaX3758+63NWfbgAP2eVBv+gIf4mjXg2z
aXUXIIFa+v6GoLDROFWuERHzLeB3JXPkFi9q10ZB8wikSgwBAkLhP3+JX402tG/wfzDAJMWI48RP
Mw60dZ5fXCQldr7N7bm3dz9MRlG6z601rk+GlNZnnS97k3ZsO4BNHZvCCm9F+M0wzOh3NOC/6bOG
mCQZFZA+i5j5zzizvyz6pRMaw5+WhaUa7Uw2u4sFiAJj2OvwsRU9Te1WDMeil2FcSQKRGuXIg1T5
chqranlb6P9lapjy9J8v1K+vy+V7MXJCBIWj5WeN9WjryNlmnoyqaZtU70gaAnKPs6IIjVOzy9/p
DX9djJC0Mme4UD0uaquf7stsLKbkQWRW3q3hy8Z4Ki7neaqpHi5HgmKjuq5q2osOYXr/lofASQSl
D84AnojL6PByMf5yE3xVVc6Qb0hb1208jpC2oe2TFPKvLylPHi8cphiskr8o63y/2q2L1FC4u/uh
RkL9MBLhdyC2YroKG3/7nQPn1xXoMsYD+MEIjC7Oz7ODmr6EYXhsaUqOxb0HOintqi5I3BmR2T//
tr/5KEzCDg7Pi4cNy/6PV3Bp7dGaIVgjAlJ7us/TJUyYjuAuc/2bgdTfaAT4BB4W6ts/kW6X7/KX
u1UEeM0WYbJJa9Fe+6obXjDyNAOzxA6u/lLoNc5JiL1pI8M8rbv9h72UfYqo0kyGmYaxCkBFuSOi
SqmMPaNFkx985WIup0W7nomU+B3F+G8vj+3Aq2GjxRzxU2m3RBrtZ8HbRLOq+s7EaLm2+tU6wIHa
r/75Tvy6ojCM5l6TVsZSF1BJ/nh5FvxxNbQ7kTCcNtv7ERJECFVM6m+VIEoee9rSvJGwWkFL1C60
NNhbYvkiIQ3M2biPsk3CFhVY6jCysB8HERXR6Z+/45+CiB/2AmQSACbBqlGAYtf66Ts6sznljbmL
ZGccuL0UpQb1tWLfiJKGdrVOC2PZmqNvdWI9ztqGsYGAaEIiXAd5qkno0tjS/ZFRBUv8QQ6yx+UH
OWalnOwRjzP5Me7AstrjYanlTOqRm5d2bGNIGmINhmY9t54z3qq2nGpSRAqdTYUp9JWhcpOZg1Hr
7W7StrJ/86L8OUT/6adjDrrMvLkC0BV/WmvyvOW42udUXZR1x9WQhk4bM6w/03tw+nQPFYkCNAyD
Oq03txkO7KmXzD3sjLcYe/QGV6sn5Zh06OB5UkHlfG6YLzw7ZbW9E7tMt7CK3L1P/JlbH1N9qc9V
29u0GEgGhhClSzExTSzF8z/f1MsK/fMPYx29YBb5B/T0j8+dJL2hpt4UiWFy0COgNEiGcVt/o4X8
9SBxScoDSgkCIaSKvPjM//r2c6XC0iL7LalUPtxUrYr0ceq2SZCH4I7Hcg+N/eM25h297bJrT2NY
gUso1dCny8BEMxFEqxtpoWec2HQ6cjtbQl3tv1Ey/Xo1ML0hkGVOCUyEVMofv6ZPb9vSjPESJjf6
WKiJ8RYHvOzfXnNedJbBEFfX5U366WGiJ+JVvKw0kURQ0ARHMJAsOxmGv3lqLxf1x3uLKuTCd7sg
zi8Hlh9/jcG/tyfws8k6DCIlas6KwYTobGvnrj9WhQZgPlrEjU3anc6jV9be4Z9/6S/1ATYBrieW
bMRPJEz99HStZrc4cucbuHZvHCaXXIYAp9kN09lioYU3E6xsWNHRZi748M8ffbmIP//46ELB4FPx
Of9sEQC3PyrSvJmnrnJPVpwnt5cMgCcWHesRakib/PPn/c2jczmFwkgBMsTx/KeLnfOWI6el2TIP
tXmlG/fbhsf+N3f0TyXdj7/qYtrmJHTxZl4q8h9vac5JeG62BWCf33ovdTjiLhfRpbM/UjWIrJrq
ok4n8kUWBKOqI4Ud6+g2oARb6S0hwOid5b4vJ/VuuFYzxy4DxOtAub06MVloXlCT6K+5IRTrQD/R
VZ/sdX9Cv2bfNUEwBwd7LQPC0ffemWL6zsFnWD+RkamaCPN0553yeXkMeOjSnFq6bV7Qq/t+G2As
AOw0mfF3hvFMxGyVfw8bRy4nXDN+cWhX7UQZc9gcFy8q4SatDUQB6eySUZTReG7dNKqLwj2w0WvQ
k+xUL3aOrzodh8F+5Eyy9h962j/btbbrHZW5XmaZIbvWHFMm3VhxN8xES9VLMb3uyLGsVIAp1Wkl
BAbT0qdvf5zrPaKi2J3+3jDyYAZCSQ5BOvGyPBYIrRwCaufhPcL+kp+EjRXmbWDUfOUFw0y0uBD7
+N/V4v94J/BOWLH+P1ziF97JSXXFl3H7kXfCn/gv78S2/8OhA2IUov+Qo9hfeCf+f3AI8u85mXA6
hm7yv7yT8D90EyAoYT8FDU9D4X95J95/AnobtDYw0tgsjda/4Z2Qf/PTAnQxE4NMujApLp8E5vLH
V7WnOau6KCLIKTQ+U09bsnkWZDqdGJV6J8e+JO7NrXkIJyaSdn63eMI8BS0k1SoQzgF2s5fUdJ/T
qm4/5gzdDvDL6a0FFaLkdTXjvOudA3vgmtF6dW4Hx55P+JS+XGiZD0EVDGd/B0k6930Ye43/RuL3
tyU4tir/Mk52k/VDqK6hOewPdEIkPffcSeyxE9d2aRjZUE4Wg8xQR2dK5OJBFz297dmzj8CSruYB
rwsS5wfPiD5XW8dYd9gRH+obw9J1bNizcRQ+HINcWcZhMQznVvsX9q0hR0bG3d6neZiTetzk7VGY
U/2k/YLyUEVV+KHgAJ2ZHCMzyennk17C/OR4lWulzlTS3R/RBdspCmHzw2DYLTbA3vgwhMi7IErJ
js2mWF7qiRq5KWEHxyUV7SlUIznSYVA0sZbK3K+GIDI+KP6Py+Uc5pUJhnAyZc6emXV6z5n6IeK8
Lg1ipoFhWiKxTF7xoGDF2bZybdNi8lwdG6LrXwEEH7ugNzLBUveZIFtGK5BwJyQtrjHF/hLUz26x
uBBi+x09jgqZiGxmVUSZwQ+FSJ+Xxg0y4inOl6bdyMUryyyfuXVu6TMkR+lAF0pZJBrGQ2gBPFOB
/bJgd8RSuIFNreV20kPz7mzO977Z0ZrsftYAa/yDdjmtfmEomSDYkLfrvl9bw6NVnLB7t1Ak4In1
smE0V88dczgFCT4QanvdLDFda4raL4Yyr8FzxDvEAdDfk3PcJQKccHOft6LvrqbFe5eSPDTDeNPB
fmUH+de+Lu7rcT922jy1Vvs0RgE/oJm5q/QFHhTEvu+T8N147PfxUn20iV8IF96wqTkPWCnJAANq
keXarsLmqKw2emAvSENUCNobsy0/RWxFN8XgtMfQMmTaeeNXXFunvXPMLzoyXMpNMRZ0hG38K+Vi
dlcUTBEDRcbTcaPs7RPWMP46x6yNA7mUzQ0KxjEza/k4yQY5wjqEHzY5tY96Q7zdLWgPrGU1TnCm
l7toxB5AMeDQIQyQp/piu647RE26OCJata+YtBZZZZdm1oCH+8jUmugFby5v1ECbYpRmfuVPTXFl
5034uhi9c7suPfKXSg1LYs7DRwKZ3gJIywQIss8lM3tOrBY/SAlSMBJJtlnlVq/D2vaYUKV1jCon
TFsXERkW548Lp8I7JpQFUYcMBevLZKvnbBVrxytvArm8bw1QiXgb+V55tYlEbSZLxWQuYdK7qFM5
yMVzSWxh1JgiKXvLJMWw928ZQRRP+zToG2/isI4vtrsh4tt/w0D0jBQlIECkei5FdzYGx4wLeiuJ
E5Fl5cyLeFov4jSMIt0VxQKE3egIhxCtx7zFeW1z2L/dHVGmjg7861Ct8ra9aNaj535sowxZyQRz
FbmGS3zhXnE6NLCE1IttHryw6O9zad4oc/WP9DL1lbMHwVOJPSu+LNPngbWfZ9AtMq9ug1s5T01c
+qyzhYFmoc7WFSLlEp4gEd9GVnmUYXcE2s8K4S9XYefc5jPv27S+41hxkCZjV0b0EbcKrRIGlSXt
AnHjDY/CcFUcTWO2q6jOCBEJEh3W/k0+eilz4u8ypJfJzzkv29gmUbcScy6aAbY2k1xz8p/aoS0f
o273wGXXzIUJ9jlo34FVrTEGNUO9PsDLrE5AfYYPnjmSbKdTYAJlIpDQoXL5RDbtHo8MaWvPO3dL
k+2d9bZZJktFGFxzjHITsycnCE9VdMUY3qRH55cfRKubPO46c76SXsusGCtAV4UZgpMhMRlsAfwP
3S21l+Cj7jr++rA0Mqw73AMS9JJeTYLr393a01oinmvyk+vtfuJs36BCIbBQQ3vkpdOn0tlflkXZ
7A4eULpNqhcvatPF6RcPIcy08hBHy0M1IigoVIExfB6yapnLbN69ZFxWfRY548egadGRDW2MbPNu
Ywg/O4XxYKEDeMglZP2BmNQW2lWYi+va6vliZp0GU/lg5MPb6uiSaarYMt+W5atXIIJzy5YfyeqT
BIiK7ACNja14eJxpXu59Y0LkssmUw3rG1Nq5ozvsQPZy9tuosvSnpZDzqWn2q3Ct6qMnKqQKylSp
sAd1pkWeWY3J4PVmCyc/ruBijrEIB+uYb5EdCzn18cAWDEX+dOmvx1U7vC7TZsfGPDwTqBWeO84V
iK7YNzFz5FfrWE7HXrU5a/i4AnTvHkHRZDS05nPhdMe2n5oTqW7meYYA8GG27oBur6naF0RRDUGb
wq3MrMdjfTNVb3uITHMz8yCIq35+Aj3inXLUPOk4G4DRapHyEFqnQJrRg6rxGALPI9vMDV3QrRUz
2MKODmZHSZzwE/yjv665hN1rjrFnFBV/GmGDE7acFNQtIKjuHoD8R6cqj44/Z9Il8gOUI6H34j4q
2m+jHaQEubBviPy94Vog+JnfEG3x/1Z6xbYI3svfy/xVGsv6VIRsfHlleomPWPK4R0LfzObA5HLx
5WeCjRZY5vuYZ+Cp9jKrWG5o3ZSndi+cRKwD0ruep0kX6sCy/rLK+bDN1nErjet9qG50/Vq0bJjV
azQ3d77XMO2cMlf3R6+qeNmE80TvC5rBi+63567yHov6a9SiiokakqEA9Y9GatW3UU4GrHNV9+rV
Vmyuy5Quc3+Pg+ok2wUTDvw4IXWYAf5nXXTmJ8wk5ll2dNMthnsl6bV+Vby4eBSB0vtPchHzSazM
OcLReejpWJL4mhmLY2YzCQhZORydNTr0fnN2y9dNegdlRuMRjv+XWjf35mSnzWA/c4J6HUxx9lx1
N83u/djLh5kHZl9LtF9j1KcTJqIMN96Y5Wu/Yob3rgzKVlIRtzLNFzT7YEaKu0YUp31AzsOoMDHD
S1ZD230OayTRogw/G/VqZ9PE4xLObA9LD5RF8q7puDbR+LKT9fFST3mG/tND1uTbp7XujgRtv+1y
QKBD5keS6/xBBkZ5cv3OSpWRk46g3WdcHGh2zU1lgVPKp2Hk7/LlULyXxvhZiKXKbLthxx5r79pT
fXeMFDEbQbclgIhzIpLFbbsZ30UU3I7eysOF9NqR47dNRLfE0DNcFmk0i0N9Yc5Kx82ccpwS5/K1
Ajm+UrDxd5hJMci0vKBNDC2218aauY/V0r7yoLVMw4eXpl7vVOi/d8p8bjnG3DFo+051Npx7TFKv
zug8tubMt0JJtQoR+8az21qPIcFqh8Je8ntrWp+ksJ7oih5HFoOp3y4X0TkoT3fHjQ86mWbRfwGs
VT3j5tVXZfVdIRW12/DAFK273RuqHjwbiXLRTJmuaG/DpYasPwzRfdvU0Av2Vj7xTj2EbfMNAXDW
u7hUe6M1r5at1hnCCMRBi+246cgw9cbJpxUTq+tl0iyu+2mq9xgN8fNshMLEUrZtH9HrBV+xx4SJ
6Nf6JsdomV567LHcgC35MpxTsZCqTutbpRY9ARoIToPqd+ziqC5xAvr+vbntW5bXmChEIa4wCA43
fV/bd5yUVDb39ZvK8ye6kOVbPoqbgJ1+HpYoEwNVuC8aed2SXn9gRx6RxvAdrZ4GaL8q9wtqZfvU
rox7SPUwrvoQxWJsIf6Oq4uHL6hWeQ10+4NBQoCMoXC013bULNclcWH4eC5c8NFT534dxmct9ul+
yVE/0nhtPxgbgmQ/kO0cFy2Xg6FqdMVuKa8xbheHks4SuEkjyhxSxxQhMNHncCiLw1zYfTKxph/3
1e2Tpa0I8pjCJS7Wvk/pSqszwUINvXL7CySb6NvG+7GgKqueuobeZSUJc9fBbMarKd5EWDvAlwrr
irl7d257RRBzEajxahwL66O2/D3FhtzzkEbju50v8lBP23UHJKqJu9qKPo70P7IlMhCgm3NwBv0i
0j5stywM9y0O2mVLFN/qE4oxdN6r9IJ7LViS7NUKTnUwuSflr228gIg2TqFt5cjVt5d101ZaBAOi
QhB56r6KBrSctX4TwIa7VGKzwHEmN3kLOyC/H2skbGMTbMeNlTKbB2O/rdUUpdY+yOM27c5n2kH2
QfnzerYuosAkdFmJiTGBwjEWCCxrhI+Lv6YzXaaD6iZ5nqLIOEcLp2IIHh8DqzZf1sW2Eg/s/Ked
cvsTzmMmHjumVVb39miFtKpRxamkFxgNTJSFOwEk0rzOpZpSq+sQ0AX5dNsA4Ew1rqx7GdlY9YJq
/GNx5jWRUW3fjs58LK3uSUcvTScMO57bTwHTri+WaEl5DKTBTp7bJ9tAkr138j3qJve4bkU0xPmW
r/GAb+0YmNq5qUj2Aq9quQ9o8t+If/U+9os1IjtFMjnznr1s9kVn7fndTY4I85iLYSRNyfBuayE/
VKN38Vu43hUz15antX2bW56vfNTpRkTd2W9UE9sTpTyBreG1fXkj4e58qq2hflSOqZEg1FaKZujB
KRAmoXNMV6ftbvrA07eczvWDXKwom1X3unjEnS6opG6GpZ4xV5CCMTbFeh0w0rmp1rxasrb2csCq
e4XucNvvGmTh7LPU+hMohSM7yC5wV4SL7d6t1pi/hqqXp8VDRVcuuXeIerYccw2CU8DBMAkCYcWr
TzAu/sWzYfFb8oUkooVx+hU5Dv6jU0TbSQZLe+w3qt20k7v3astoewSeaj9RqHlfnXCc77SpSkUR
6Kz3kjWdlUi434wOY4TTXhLLBplJpkaPrf8uJMCF4QHY2XuB3ayVZGI+iX5OQv/kzN3XjT393O4Q
56J+aE9RMMlDRJucsnMlBCSSnvEI6N2LC3qsn9Ddlakhi+6dJxLSUYggo0X7emOoMnWNan+qCG96
5cJX19oJ6u9u7mooQKN3DOuo+QB7g4W1Qoctzf2DDSoGJEauP4nWil67debcstryTS9ld7XlTvV5
dFGO7lFusews8KSAhLX9aVNWWvcA5Rclm289abZlMjPgnFiWrL1ORrUpMzMEgpE4Dx0C7i8c0Nj1
i/l6Fk5hZ35omNZxJlG1TlztGk+aopZzHf6iV9ctjJr6v1FvBQyLLham7p86v+sfan7jsekpGxN4
aPXN5rgrZpNOWvf4ucyr0mnRi26hbAWHc2H9P+bOZEtuHNuyX8Rc7AlOjaS13jeSQhMud8mDPQn2
IL7+bct4VRVSxAtV1qjGmR6UmYHAxb3n7HNrK+l89ouyuVO1rageLFrFu7p28yFq13R9nlW76tjh
kXnS9f6dWVj1J0Na7qmxDP3UjCM3Uyuo5WlwRBfGKgcPlq8oAXaE1wcPrq68j3TOmQhSEnOICVTg
61j5NMi9MriQC14cOhtWatT3uYi5iNrvYC7JrlKpsa/IdTmyL8nE6w0n3iwdcFnouDKV8KzWoJvO
ppwJI6Cj0VcXH3ueEXGFD9+zUD80hFS9dhV3i6btx4s9pLRsuFrtOObCICYLKfOjXPhDXPQbt2qr
1uPBTsUb0VSnZQ4Jf5o7ggTIj41cGgHnfAaz7tSdvM1kqU5Ajs6q5MJUGpc2d16GwYrcHqsBSLv9
xHVkzsb0EcyuPLpXB23fdmNEgCQ3d40ZNByGeBP6MLi3ssFwXtSckKn9yKc42d70xfUDbCRuUs4i
j2e/P4mhBTR5XQZf+pUk3sA6NCFRsinA1ELspvUuo3R92kQwxh4IBY8oB+gtEF041knxLSOvqDli
1qK1Y8wZTTIwLTHVp6r2H2FXxnaz7rFWvbhmkxR9ujAaOq71RzVyoC3uuvML/8nTY/fCzXA5mEr8
jucDj5LJ5XYRHr6z2SlojSy9vvi5759Dsiyioiz3wsy+rVn+4VjbduMW1dHbvDVCfUGImo3ZpnDr
T3Qvqp2ksbiDIJrvQrEdPFW0B0+EF8wC3BVz7yIc75sYrzXdUuTkjIuQCt5EGcDV0+VMeKxy7USk
aX5sNsV3ADHtiRM4CeSmIgvL4DFAkIiGhH6HTccydxGiO/V9c93wPDTkqNbKLRat5e58nzrP9MSb
I6u4KO093b2kCdG0CeLR1EAcc2f3kZJpPFdctDPvyWMqU9JCaVYi0orxu62Cey2sW3K2UMyHry3C
z8hAEvc0cAXcs0DfgLg4u+t67LCN8bjtrss27iYC94W5sSpaJlrOxwhr2N725KPhJGOwz6ukktoh
J8w3n12vSwSsbXv0LirMvgbi2AOJ0D1CoyB80ca1NyYu1ooVBQEAkLrdEMiLFgvS+1y8ptJ76g0r
I0SMiehk3Du2c5g79Wbm1W1W8oknW3EV8BN3U1/J49hRN+xVHXC4N3dlejPkudqNRXpe6+GJSvWu
cmkSd7VfJm0qfusLb431dt3Ts6elnfH/FEQYYGY8bVuX7/Abx8WKkcd2NQp949CWjNAqFI67kCvM
rht698Sp/6mEGJXSeYwXBWkB6q7ScVbbJ4t7P3fEuDM9MmhwRTGyomb0lKbF7TqsRmK9l+BMqwZ7
9RCw/Qyw2422Ok7ZdPYJNaRxCPNvkkSSGUwqvSXaRHdcgxYjaXPcnAc6j5T9q9rLjtMkxae2rS0+
ML4aemDTua643yK43U2oXKN6bdVx2OQOUAwdLBQeEc2/h1XU+7GaeNdQE0xLiOyBPhuNstOSgT8z
1iftmAfSAuLMf1tXwUVvSDnMw+8Bgk6nRGpcVx9ySGnYu3q6NfFdPg7jtsRBLtla+6WCmEUeJE4i
N+5cuzjKFJEZpC654x70Vtszr03O6u6MW79hw6sVsXnLEuNdTdFaMBk9530fI1b+bRg+WQJTfhje
M7WP+iLcBz3+12Wu9ggKrxY3h+SV4iYsRNwtQCJXN43BRYWrhWnxs7Q+0Da8UZyvu9Hqh8QYxUPV
Oukp89SFLFZe+H7WF8V8NEjNh2bqb0uPliub/HtrqntuIKdmXT+Pargxt8+hPT61PUo6OkxBso6U
BIAXPpdFeci5pviSH0UiBqnT4VzMEweuMl4N+5bsJmYaaPvN+QLicicaJF0AnmwTcmxzs1XtySjE
kWzj7DLw/1vnExYaSFgPTbbtu+VgDDcufSqKIPcsyLxM61f6Drsqfe3Xu8VnRwn0s2XPdPqnfREe
FvqicsLDuxHMR5NFmUGUNuKWkcouny9l/5mtaEfNgQmIsQYOj2B4KqhIlbvGm4+xWTsPvvcq5jGy
7N+87b0aXxm3cNnjOsh5MLLvdlpdBsIjA7kfxZfRNJivWwgnpqN5LRam9m4y6Lmhmala9jTuk5+V
MVqR6OqLNudgJ4tQvYzuhh2NwJDEZloT1bZ4WRib71tlP7nBvN3248A9xMaTo6cPVwXnBgywa8/3
NVe8fYhh+exKZg3UL7GRC+vSpeuLlONdT0zj0BfXVd3yk+Vhw6WRqMU86PSNizlOO8SdlHNwzE2u
oQys8WqIx1K7fuIb2yr5DNzvNj+72Nb8tfUcdOzGMAe3ToOjk/iyo5i87YZ2lls/YvT+4Aii+xFQ
ybj5fIOUEAdldd3Jp03cp+WkDjhbEMBXND7YfplofEmzbCEGRI+Pq/kaGO0dYQO7Gi9oNOaOf18Q
6nIiiYMW7vzsVnSHfa41fc/RobQV6zT7Mk3udhOs3p7amnkdDCq57ZiJBvCguhvbftADJ619qIpq
I25HhXtUIWtiqeAFO0ksQudilua9lJ/WYaHD3bxURrAblykmJEbgk7POa+nu14YJW6v/3TS1t+xc
rNijvVqke1rh5RHTGnyOWctb11T+CUPvbWF6NHNlnJv5k6SRS5sFZUnYho8NVm7uMp7ibynFDDru
poNrJm3oKYW4R7qrbdmsmHOMeKLpIZf1bZZeStubj/WyZdxD0h4jWDc8WmHwpSyy4jSOBDhYQ4Hj
Ff3huQiqKOdbiBj/B7dQAU5N0eFV2/cOWZao6d47/mzn2bV5MJYqjTY0UmrHd2wdW3qrBytcfbx+
4XDs/IICiEUYFN1OZwjMHd/4zaM2rEIjP1I8TMk1yWbH/KCOVLiofS8ojvCbmRQWYp7uMorml+0a
KIrphzo0aJ5UGb5hNjxY9oLFWxQHuHeft9q4o5XwSgLMEcfS0ZLiUZOuGE/mTMcqXOjue2edi0eH
sm4emdWiX97lk1MkTT+9Nj05IEg/IkdPLs3fgrxSyDC31jjZieeuS4JX9vecEnqnSzEcdVe951tK
hehxXi0VdRXSnDewV4HuHwN0R7QceJ3M7Rba9qvgpmjQfj8UDlVTBnFqz10e83nvnRpUhVEp3Twa
ZP+cggxGqyV0fR7Jcj6EY/6tFozy8iudhpMwM59Bp51azRi+I0I1MjdWG4mhxFCwutMuNrPqxggQ
TXMXYIbQGG1+9pfyTIst3a/dsh2WHvswGLg6ylzn0Gkd5f7A/2dDrOfP66noeiPStTZfs0ZYO7X6
dxBzqW58GUbXGwr2alz3LTSJhVlrVIjryK1/5KQtdkSCFRHkXP/Qt+uHhPy4m30SQ9PKsfZ6zMpo
IHcpyTZvuKtq574o14mYSNbsMInmNA2yOWe9w34j1Ryn80A60ugER9+avqa5lnsaFna8DmkeG2Oz
V4b1zMv3MBS0auhjERuGoijp9cRsV9MJS81KffFrykfSdlduakN/WWuz/O4PLgTbPh/OmqxeLJez
Swdvs/cF4C4MfaaXFHouMJ/l66lX3ngyfEHKbdtUUVcN1/KutAA3lHN09Q/FjlIj3jrUDmZB83Uu
2j4ZMrLKVPHZaKjp0MkfrAXNge2sdeQPRBBMQn7JGBk92Fw3YkEz6kkot01oG5WR3ddGvILYvnW0
y7yiW0iSKq8MprB83ubhZQvS3+rZNPbuoMMbSkPALBOj7wJjHYmUV+Wh6d92XIALMQwXA0rLCZdc
+Qq9VdyMs/ROw0w/Gw0YHebNfLCvs2Qt6/vOt9tDEU7d9wlL4FHZg3lj91n4vq2j8bmrWvWlMFsN
kWne6HtmdP+b/qtltD5XHX0n/fx+y+0nA9wFTVn+AaLT3bPqnZXmJxMLFKa7VvUYra3weyWdOA+X
NgnsoY9oQ1P8FFWIRIGSoaEWxxhfuvXJrSFiBPbqP2WFa8dNIF/9kHqmtAXqAjddklEJfczacHuZ
FLQtAe72FefqbWOZxVeGKARsY/jcWbiKG5/vkMyJw1IU8hSAj4zIIsSFipIlhe+6czB00oSCstI4
CfLC5pRPmxUPzlqcurzco+qqrl2v2y6th3vAKW+pN9YJ0gd2tFHbY7TmlA1YIsY4lMM5NG+2zHyb
6B7khrU3EIpOTnvtTfH2oMRXEEJmx9kxgn0ezXE+dHXdHXHrO38oQv8j9dU/5kj9kD/1P+ZS/f+Y
NnXNfvif1Venbx/1W/v9B/XV9S/+UF8ZFqFS9JFN07R5CWy0Tv8rborW978QKZokVRJEc9VDIoX8
77wpP/gXQQ4uLHyTvwrQhv5v/ZXv/ItsAEic/A1qLkBc/4n+6kdfoAeRF+4S/hy0YdC2EGH8KL7a
ho2cvLlbkoBJ4tChw9jKXjHPV6yvTddRbcpfsUR/FHxdn3nN6rB5/XkPhWn9JPiafS9nY5YjLd+x
eGM+3e6t1XpshVgeltX8FezpR3fCH48Decv4A+0buN2fpKCTOZHh5vRj0iKmP4wu+xnGlBq6hfR/
ITv920eRWmNxqDs2orsfv810ruGoWBUYIctAnBOEVxv8vDHug2Zc/aF3/L9Ma/jvzxUCcb6S5izA
uT8+bGyGDkpeN5JxM1R3OTLeQ8HR97VnusMkafXjoYa+vLP9ebh1oaD94vl/9zNehXsmkQ9OyOf9
8fmc3alPQDyppMA0LvKqAWdQhGZZzyX3PcP5j9x8f3xe72ohJhUZueDPnzfkqm/bsIwSnaZM23Tf
3/rKWS7mKsQlrI3/p8fR5GQ2DtHV+Umn3CO9Xz2yDhIZGEEMPKWP6QfYTK2Fd1xDUR//tGs8/KFN
/nP4xt99naC/MBfBJufNv/7vf/L9jJss2qtBK9mE8hlm+daDudbhbWNn/f1qO/IXn+/ntYpJmTxr
XMvXHQha/08/X+3ReHQrVFwtd6wHmCLlHrEjPgMYP7/980f7yZYIZvynZ/0kbw85XcuW6XAyA2U5
VZiaIGoSnQuMvd0ZWTZTkttgPTr1KEDP3MlVuTepTFF6/PO/5O8+NAsWXOKV0wsW/8cveS03RIMk
RiVb2LTxFhiQ6sO8uNCcX9//+VHX9fF/FOj//sw2RlCIyfY1++hnw4jwLJl5Ou8TL7+igQpuTp62
1PO0dXUYjdP6LeMPmyTPIIj886MR5/706NDjyLmKdyEl+eFP25C0qpABYNYkzaciMe5cO5q/GId5
i/Xzf/iga06Nh9OHFwR3oXvV+v9pzWbuhJ6AmXVSrZXYdbxH0ZQGfc4ACQ1rE2bBCWqckxj1Mn6R
Uz0f/vn5f/mOyWJx2Q6uRhTsnP/OEf7T85fCdwqjo1fl1ktxwdVlHtHLqBuRI0rqM+v7CqftlMG/
+sXe95dv2MIJhCXFYy0JDuPrOvvTg1HGtSSk5kR31O1w5CH0bJi8njfY7egZiOpAoLgc+gUpipNx
O/7nz/3Xx9sUBlgEOdI4RH+OYmIYGmILGPNkhJKztzPGGE5KoLEjyQ5K7Nqnr+NsdD/9aRLHjvLi
V87ev37zLux05OOYvK7w0Z8Pn7oFRTb1MlGjvCq3y++FC/Su9/P2YJHExiC6DferZf4KQP33DxYm
IIlrUmb40zcvizljUCARvJYWDaewC5OKce9BExVwl5Wz+6q25QkZRfGLs/36iX54ny2M5Hh3MWdi
d+d8//EnNzcyKpmHAF0qxRgbikQ/UxDEB00CBzFQlZ1EsfyL/epvPq0g9yckQoHWCVSBHx+KvqKc
FrhySdur7GbNEVKOvr2cZBOilBxtC6LXKJ7b0Ct+scL/+mTqT0F1GAY2/ivvugT/tMKddQ3UaK5N
4jSwW9LK6H7LzOqT3NyrRNx1TkQs39YZyZ7/vLR/PgZdi2rX4nf1HDPAtf/TwmKkatQdRwJDPiaX
5Qpx2tSec4FAjRI7NE7//Lif0mrYPa6HrX0NbkZ94zOt//FzYja0w74cjZhrt37j2ga2wM4ncDPQ
io5CgQhLjQAdhFzK/CbTYXEboNJ/nxgoJ31RVzt8h+5JrnJ8MdxhOUIDWn/xW/xl6fGOE6zCMWKR
28eV4cd/I/LBIS9Tpia+hNZlLPRWXTo9R9+tyyPCqSViL5oOv/hmcM/x3/1hyQOiQO7775qLKjP8
aQ0EIu2nrLb8+NpFbSLTWwb91YKsUv/ucqHu7+CZteqmAXlhXrKpKB2kgqX2D1g0nPog9WqXBwUd
sn4eC8TrHv06zJWxOad28XVOZ5PYH4ef6DnN5yZkrjpKuoF954GwUG0+HkHZt97Xxd669kgHSlcx
CpXBmGhNEXadNEGd6rPInaY+zo5lkuJjy3HaE3tdN3fO6oi3ETyc/zmdxjy7hag3yDjtnA3FLQnM
wNmMaXqnRbrZZyPPlk96G9G94MGCYNiy1AuUkz22LkfNNDCVwzpo7KpyE+UQ9g2Vs0Nc5+TMc5uO
4nDfhtZmvsxidT8q2cFa8lrsAZlC7yDoG3vRvITZKxckk3ZcM13nJHKF0ABSs33QucOswcj70Ixl
3fh0HrQ0bno2AVwSUzO+he7iEO7nDSROhpQVpz7DA0MjeOFmrwMUdDTGGAH1mMh3g/bSryQb9cs5
GwyFkkgNwZ0SICjilbsQQ0rIR/JQhamEjKlyCLy56xgdKqW6Zei+8P8ltcC+Iro20tjGwh7frgwf
K3EDY6KVij2GzBbSJiNjGlDOlWOp3pBCL3dzF/jrfjWmdLlfFnVFMc4yn/egNi0k5JbEy8y9wYD9
VHg3lgYsl/PfA4QkyuCOznb3O+SGqT3YA1m2J7gC0xzxuQsa9mCYSHEQBaz8dNDtTWCZOUSt3JT9
Oc9MIzFB9RqHwfOmbG9pA/JAaxeNG3nTBggRUbx/F5Dk6tItm/oiljA6yyQUy7AAqbLJpe3zXNj7
1VdBdS7cEi1TbmzjnkPfSZOSog6IR9OoNba2nFmJOdICxGw+E53Sl9mEW4FYTkwoPWDnmrJ2PoUW
feu9vcn0A/HUCrrNJMuU1NBhTcAfZmFUBXp5cfAUp7sCFnEeNys0etT+RtrEsFA7pJBM8BJ3mKwW
4YPjtnuXgdeL02YFP8Mw4brexnTaO7qYuicSzY06tiabkD4TMmxie5VqLkgCi+bQ2OUk7qeOoS/D
rW68Q37sZJeecusZ+bwBxaGDYYKw1kzFs5za4UZqGm1JyLyGJ9D0xHVfLjMjpmbDNNnmhQNbYrNQ
rrdz2R1mz00f3HoYmyMVRIlOTgIkj8x+7CmEGwnsruXYA3ykyokDht7pqzWG6SfOM3w1OjfBTjth
inxapXTXwN76OI1qwMyM9uyZYU62de9+NnJGUaEa7i5Yw63Yt2bZLw9IZErz0c6JFUhoctSPV32H
cXA6U+7JxkHuUBdDN/F1mHP4sEm/Dx+4+ND+lmPhyFukUOoZjaNVncPGnG+KwcqHxGY4+E0xu4Gg
oeYljT3Rpae2UOhsFSVbGcGAxMIPUM9G8VObFhZJDwwDkEwoyXEbNvOWNPjakH8i2yCEh838eznZ
pk4yLexbo3ZRzjBoyo8LYVUhYn1h3k/0hdMSKX5On5lYxNTLoeZ6XJ5yXCxTZNa4viOs9dbwOTMK
nxG9HFHrgU1j0iP6YMrvZ2nhlAJ3LvMzIF05nbpu5TVHeRQGe1K80aNkdr2ue2+TGFjqJvTu5pAN
7bVaKnehBEGpfign6EdPrtd7S+zWJgEw2+aJj8ZcUhrCPlfkpPCvnEqfkKGdKseliSZH6ucJ7BWz
ltZSe42IpGUAEGBqQIuPlwYknUUGdBvqdCcZXpsnOuDlfbtJAiDxZWXO/Wy686fAHALzmJnzClA6
y19SsflfmrbhhrW040gOOcuGOEgG2yhjsOfuclXJELr67BYxKUNun/iBWqF3K6ZdZLJhwwPKXkjN
ubOuWKu2on2tstTbkiJtywd/KFsI2n2+0W5u6LMmshfNs+rExga6+dZz0LbZtzFckAtSINI385n0
f1Qb9eQJ5la3nSre82xPZONWHTSguvHkhpVgapIHnOmgZDmORJF9NFnVQ+EVZpEdUMEFryE0AyZ/
q1XhOBRbCoi9gd6D4EvP807W20GNU3v20TZjwO/S6RkEZglMPjfWix5dEKyQJ2sUlrBu9IHIL2RF
bRcYX4ZR69/bxlGocUvgc8dZpyIax9lm8NLm6EpIZGMoQAOpKfYsKbalDOL8rQ6HdURwlxofVu5N
jxhwNnkCDIgsywlQpZaWNLF7lSWC8tww7TPaPxf5PTr1OnZgF/b7tEx5MdbRgQJIdcZJdGWPXRVG
EP5jsV7FlbnvtORnN4sx77KCooP3Y7Pf15ycITMfw3cvBy28z1ULTggrYL/f5AA8UnUN4oYqLPQ7
HD5DRuQxVxA3/BUrJbNU/763+w2rW+cvXhKYFfPzzN/kxM11xZzU5OM577rvmUtZkThBF9w5TjDS
+m+qtzmr8/Po5a0Z67Vzryour333lpooRwOF5i2n4LhgstqC987tR/JAeoaGkZptptVkJAGp3qpm
Yi5EuJZ5U0y9NyblNoy3rlXolyxQ/W/1xnhxhyZaDM9bAOL4IDHO9lGQWdl3Y86EfzBmYeWvzaCr
eyYg9QqK09aMbmFEUo8adfVtw9B4Gvxs9pPUTzH+ARgPXzaWtYv1xfQ8hCnX5ouuqiEe/KX6lqYl
fhIJ9RX+qUB3du4Wda1zHUqfwIX6u1sp4S5bMM/1qXEVAvtVh9XZnCz12yo3+yihV4ApddHVRTU/
eBPLrW2NZEE38pqpYNnbLptLsjLo+0gnc8UHg11njWmuhQ+KMXN+1MFi0YSCGYKGyEALAHM62OqY
ikmcu9aYzEgPZvaIAJpfaxRMXfDR68G69S1/HPf1LLFi6cEJMxwMgjGaW1ttdrB8Iw9i5TqOvBjW
2BZssguCKw89XNQoxe5V+0PrHnvbYlQW8kKbO1svW76350xu5z6rw09rJwk1FO9Uk65zSxLUdQad
06ZyJiSJhcb95yn5GThG8al1C53tsqEDNDDJYCwJ8HHVq4GOMHGXQry0GhJtHPYpGJGc+vv7SiFK
Q8jP7ZfWWLIXJEVjR4FfN581AYXyO/p4zIvupJ09zFjV3Law/5GNMKUHs49qs6K6zfrpZkQacIPm
xZP3izf05zLFXLKXQSvZxfAarieN7SoAMbw1R200Puo1jLEACBfn6nT0Fr8l9aXr0NEAnoGbvfZk
nTN0rId9nk5Gczcs5pLvBRMnqBH+uMxHufZYibEhgWkmRXF1MBC7bnOqpdANJNuVNEcacCu+JA/I
vsrbQVwoeafiWA4E6O6AIsAV17aY3sKNeOMd0zcsDgXiuguUB3M8VNnQUNmINDt28+TACB/lhiNJ
5c7RWJ2OYx1B6UzmlzW+G85sfZNEtlIXZegideENTrzOTLlJ5HQbQj8YvbxAuS62nU/QghHVEzOz
nUbZitDJzWqFIWBu9oGHssdAks7YehAs2CDsVzw8ruafl9t5yH/Q1OM1aZ4qN7KnSiyJ2lIx006V
5WPZT+yJdm8BSx05GI+4wuWC+zvkme1mi+9T4QYby3NT34zcRejDr8bOF7jrVMS53Ep1pU53VJx5
0Rfo1Drgov1iXBVsdbBO8drYZrobrsAcpy3Kt6WiGXQYyVFBJDaH7W1RpyGIdhkUzq5bnPpzSYel
JdRo4A0tBHx3OlWrfSLhZaLsdCl1KSctFysPqG4XX1MToMgQfR8yZhRrG9llRcZAG6q+pRBuh/Ik
tBUcTAbJIVKwypvukbQKsKogHxA1uKNBFbKSIZzDWMlixhpyS7bNQJrS40b5vHB2qTgfcJHMrkIO
aliyxsSMaBrwa0WdeVY1nJ/EptRDzU/1ulvI2nnImzl4yZQ5ngNGtEiF15SLnm+qdd+5nmEmwJSo
Ie2rFZ7izJjcGD1HmzjhUB9bY7SX3WzM86eKnkiwCwJJvnYp8bIeOgttdGTztbIwg6s8EamP9BOJ
t+h7udJ9PLtGO5qXsuhH57sQ03Z0ifWck7Iu2neBGMPdz6lqvpWsUt4Ud545K9rAkXG1MvoDk8xJ
FwNbaavd6BIIfDWy6UMQTohEENlmCCDzDCM7WdDlvrVnxvdynbqTsZF6f1yCxvjGd4qhwgtaTJKD
5O67a+slPG+d2p64xc4c4BpDAFGgvGWWYavy3tDwgAe7Cdud1Wf60nsCl+LcO8YKtT8AllCXqnuq
Fphi+Lu9kLSBmd9jB1JqHRjMu/q+G+DOs/ua6+tSUifw54iD+CchPSB0L/1k+LU3EC5CF3UHWRz9
s4tlMmqh3EtkEBCx4jbTlL65SpubmeYBZmFma69VYxYsk8xl+6O/O++4xxT2zq5rbmeK13Y4hrWD
pk+vEyVdLlvoPPjWqVgsTA6K8twX+3HiyBm40s1xUNuka2Kez5+9BpMMmtPCfK1FgxyzzzqRzNu4
oDxIR8gRW2+M57HwwvAkSDQgZLExAfUiQFb7SebDfoYrhkpKTbaXWA6c6J1HAhsCDi5GgMCdNegR
nVUaZIs/kiiWITJAjNBa7/6s8nUPsjx4FuPS3hTuRNaG2eQijfK8VFR43RYqkBFismMnKDj1HNoi
2T3zKP/FnfW2InsDY+FCx3LZ2Owp3FEUNAEyORoXF6Optw6BHaSvXVEb+Zp024SWTC6TvMOuN28n
MDBrtmfQxldXjOig8PXZAmFdnwcoBLpcLxGWnM49NKWf4wHIwFjyjabps4Befb2gwhWN5rJxx70n
tRzuZ98Yi4+6IAESKtfMXh3PfCrmPDaBHMncbNDhmYxW4akvg2zbDbitACOTPoAfonTNPqnBZOh/
oyAb+m4ABci6nvVLv6Rwpjoxb5+EiSFy71npekq7FrOfoSjoIrUW6qu2pXFUMKSbnZ+VnElmIecP
txr1TWbMmm0Ed8F6U2hiOVHz2Yh166obrbig7FA3hDU2aKTbYEYmZo0MvjvBNgzPpkuNkxQ2RGiH
9JPH1FQAtzpOj/G+NTjBd56D0B11ZZAj5uMgI2CstIPsCHuWkWhfGWG/r6mNl9jvwqCItTEAV0+h
RlOauZmzX+bN62PDUc3vbm0EtzK0tb3H+sFPYg4ukAR36f3Y54qFnj6jQ01UDk3KHctg/C2gHSYS
gbEIffi4LsA/wmkFmoF+96vQARWacnPDf1W6mT2u3rZ1VrPORFQyo34MNvICsOC5wxZ5M6CImMTs
CQubwB57E/rK/tY1AzwOtuJyQKrXwRFR1tU9yt8M+Ia9orQi1XGY44gB0rXntMIKvkyk2jLnktmr
SQVGkku7DKj0pxESIal5E0M4vYr8AMU5h//RCKAaWW+sQ6Qb00AQuqV5kFQokkeuFoOdYW6tBJk6
lJ6nilDwPC7Ldb6llxCgNVPpWiBm9uAUgUwYcAAIu7FxbRTo85n0FW/KHue7nKKWF7Vz/CvAfiHg
h+4G9P6cbDgMjvhBP1lNwV09tZS6wWaFaQGvb3CjXWOqotKX6e8FO+97M/nidTBAgkXkMpAzWrgL
Exct5PDMI73tjJiu+0R84aCQKObp93yD4HGU4WbYx5ybJCfK6AEraWUf3FMh6u3oL0WjHoiuQTrG
bJLU8NKFHkKIQzuw92hBXkxdTuNdOWY5xn80l++BVVxBFlRmH8ZWB+/m1OOR1uNM10IJnANj64Mv
qWu6LpeOxk0OktbzbsqMGfORLAZdnGCSmJ8GjpzP7oJdYbcRpPKKf9n83geWsu9k39IiW/JicmLT
5Q9Pul6zQyf7zN/joCmRLGY2Y2t6ZQgytfuNkeFBctzY0ZI5MDmw7BaHeXS4w3YDhf0OiZ1+8BGz
nrZyq747eHRDTgbDemf7mPsnaujcP47pFpBjElBAxPQZKtY717E8wVFNNUJriBQf7sj992w0UhVx
a0Z4T4fMTLzRoWMzBpof2tW+8XXkasiFOcSCeQg2ZHqXQuP73JG7gFkgXCmikBpKAqpxbztcT2H5
HzcTEoGcC1nGplMr2onOsO1hsNBroPeIZ1w2dsDVtdILMASC+L40TmWQq+RwGu8XazHf59DlhKCF
yVjMQ4nyXMLkEASIKOSDtjthLLTKemXFhlwkLz7gy33Wz7i1A9IPrmS9YEKR71zfWfxpy5mDqan2
rAVme52sFYQjp7qvHa2oY7qJ5OQyG+30YJOH5ezzMpwNbmU+t6iFdvFXtjoce6yH7K6qwuwjMLIc
Bao5lujSjLbkJ+uDeT0goA9Nssh5HaLZJdMhMvrN6JjfQ9Sgu7WEc8JEHbwDP2PUzcgRj1bvcJ9C
5ZbWSb9MIdyLYSbLNPN7tIpNHQy4wZfuNwIzXL3302V9aq9WWMQ5mniQMROAAUjSUCdragZ6Dr3f
NMdqpI/HE0b2Icgx8lOGFd86hQub/jMNmyFMGu0SjoFPzXH3i569/2LvPHrsRtIs+lcGvadAH0Fg
ehbP8Ln0Sr8hUplKem+C5K+fw1fqqZIGVYPazaKB7kWjOkup98iIz9x7LvCTsIuYVHslgW2pEU0x
Qv2Wzp2TwiBEwS5LzMomjo+1G/Q1jQveXYuNwDBkOx667lovaYgNwiFoDWNj8RrO5MPYQQWHYJqj
lsmtnBd3iRbiVWbAm19FVR8xioqc+ZFZDsszqQPKiOaAuYaOKfq5tWsmDaYbPfVePzhrJ3GJ1u7o
QwgexGtSrCbCCfi2mRrD+RymgYkk5J6PhAOLoZKwpx22IYSOwpH1TqVN/cCnY1QYVbLoVLGq8lZi
mLuTKCmBVtDOnR0HAp3MoOaR7KY8k+UG4SSGdDq+CmVrhb4VBrTbBOxbTFHuqSx0Sou57g1/NCom
7wXlMx2NTOSILnNGUWDMuSHWbECH/qJL4+lai4PA8wmudVqfg34oL8Cm5HInZ9fz9uOg51Q1YSfx
9zpx0/mmUdUvzHNTOqCZkMBNOBT1fhI8LnAYibTeabWZ3XfwdvK944QYA5D/GEg1e/mSMs2FKa7p
7a1rNU55IvgjvOSz76DUISG5DuD3EdLBpRCsqzQiVAufZ8H8uQ3si3gKQnPlOuC7MBnBPtky5Yrm
VQfXdUkjMnG+1mYeLAH0i+OduLz0DsxGRBcCjfQtgnRDkFcRCDJxlTU8jjFYzs0844YeZ7ZBm6qT
zbMWlrTbE3OHAPIRQVcbKZyi3SSTipJVBRej33c8H6/N1Bi0Q0NbFJddApFgBR7ffDeHKloscYV8
d9PavLexH+BBY9bbrwJzxNSchGbqh1NkfRdtA5hqwk315OK+3GG7YpToBRpy4EoQaMEF6QbAnSLs
mCChqFpRMqlntA3Dt1Ep5iRBjMxba1Wd7XJQ3GxH8Ina2H3590Nyyej/ey/L3G1ZlBFUWY0N1w7G
QXxMXYFe2wvnWu7zdnLuPDqjhHO0d9ubiE7ZYBxEQBUD7vnO8dok2qJML+PdZKOeuaT6o2OBlzQE
JxuqTXAXs59oN3i8dfVZazhjGr5K0YoH1i2es8kmVpG7ElqFddKmMYluzRyiw1U/jsN0LROS5O5K
s0nFhQ3pp3t1Us/C90K4I5S3OGlvDCfN0cTaRuX+X7Kq/7W/ZkOLJsKF/y9tALi/yKrsvJpcmsZx
YwWxOowdthEdLf6WQ87yMfL8YNz/Ld3tn6ppf9Lc/qU69/+j7tZEYvHnutvj96b9Pv0ku11+4Ifs
1vyimySuok1EdAvDZ8GRq+9t989/aOYXZkUSUQUv8iLs4xv6obq1vS+Mug1izdm0I0NYZD0tc6To
n//gHxmuhUpSCMHPwQL/O6rb5Rf7abMObFbyR3iL9EAnJPgXsV8S9ByZjY1Oe4GyEhVStuQLamW1
nWzFaiwri/SF0W6/B9iKcRe6DnrumqRUXPpq/GhThfW8gdrGjD29D1SfN6uqT4qnhgMFtXzmvdip
J24kq/bn1lDuJ4rMN5uj6P38of/7+fsHMN6/fP7eiv+4fJu+Fz8/gvzMj0dQfEFU7aCfsTwL8Zc0
kdj8eAS9L4veG+ymgUKPM27he/54BoXBg0akBmo6ogLQViH5+fEMCv2LNFFdLXpwHs3/+s+fpMLt
L//7j1rTX/C44AUII0ZNxCPo6CQf/5pXE9th1dYad1YO44+09XIKD8lg2KiLRLqPsoCiOwQrP2wb
PHZXdej08UmfcYqswOSE2Z57haFpGEAKXbHEoI2KOkViqwYtgBmG8OKnwWH8g3lMqNeMqaXwoy4Y
Z1aCOhCW0dBpyRMzZJFrOUNH3Trrq8qscDrq8fhpnGpWJfSZ+LjQYng9zchuBp5crwq7Kt6SuZsp
P4hp/dqhT+rEBME4jVv9AShHyLoj9vKT0vS52Vjs7v12Zu2DgYyZ2zZv2uioXCd5h6QB3oVt/Toh
neFYjfbIJepW/SMaXTLh0GbWuxZaJ5gr3ch2hdfde0WcZz432aYe62hvB5CFC80owWSx+vVnbBhv
JmblCZwZC0+oiObbWCXdayGHal8qBqpOR03779ewmw4f//wHAuy/eg0v3rohfvvpHVx+4Ld30JRf
TPTULkkoGA144v/nFTT1Lx5yVFScAkcA2DXuhx9voCO/6CjQDM90KfQca4nV+vEGOs4Xl1UXkwPu
D4Oj2/s7byEq6J+ugWXAhn6Sq4D/ko9inXXTfxDZpaOYCoHghTACp/jMvc57KXLWRpsy7HcZspDv
aTEwOGPeKF8COFT9Vk79eLmoKGyfyB/70WUJWK00Q2swGCeMvrYT2/ZdMlf0a40UME3wDQpweoy4
2lVpZ1CCCOMpXwLDdRhT8/zDZhh7YcAiGcwaUVXKPAGeDBtvQJelb2CuMk9WR5u3XnLO7vnUunTF
vGR8H+2y0Xa5Y3cEXlWSrjiEfsmIUqkpQ4QKs2HFtL8GiVXHhp9Gto5ZawzQPwV5ljxbmcTpbruL
+b2d6qbaWlZkOStr0Ky3LB7J+iRG12auUtqNvjdVqh0pXqeV06r5ZvCC4pNdl3ZMKckBq9Xjncjm
5jZwUojxOn6p0c9BCBPezQTxaSLBOV1ZQN1wGOfTlWNOcEiYQQA4ncDabkfWNwcPflYOnUzCgSzQ
vFEIM9L3a3gNzw0k7AiYVFG9jWnbENiZYsFkZK8D5OLohgkZDRoKKYlQ4qNRGnvfmaUSIKQqdi5F
77ITJGvYDje0rf1n5ITxY2jzx+AwZOu6LlrsBugew4g0QV1plwYz2/nIjjh8mCobrraXK4CQMeSR
VdFHDlMQ2c75BlJ437HAasPHDgYHCQx56dW7ZpB6jaPMbSgQ3FJ1R6i0wCntmVtiW2TRAqtIyZte
B0w/D2oqaPfCITE++t6zjlal5XKlDIgnzPFTeHcZkUq72uSvw9drMfEC/js6fjUP/XEioa9CzdZj
OU+pf2386jkyGSAIMC8YylXNfih7Ay6gJJd8FI0FYMocNn2pTWKLKizXV5NN3MVGZ1h30bPdKTak
3fM7DKLG49wTxfrN0pzi2QaawTPDmPKbTXoGew27w4zS2zb0lo79UbDu+oBHqZniGfkE1oOLhgBh
In7jtr5dQkmfkHzqxRo5TvqhAnbLa64p9yFfpt7bVIKU4Ksil2c7KPLckKJ6zx1m1HTFZtDlohDL
V1+ynsUh6SFe244MQZ7sqU7d/ZD14SdxDmraFVRn7gYJVpxej3pKnmcJQxcM71hNO9ojlI9GYFqY
N80megzm0GsXXm3QAK6sWFUknTU/Vvg8YxAw0DfXHXu5ii1AA1gkYvwU+VoKVGads7TjJk0UC2AG
SgkiR9VoK7RN3evIaucpwLAZbCxjxhdcwY1oLy2ZDsnKsFKRkztHmPWxzEVhH8IQctCBrIocW0iW
2EuC94ilneFjnFyTMNWTPcPenVl6O/OdG9Bs4R41QY2aMfMAj06xCNUGVseiV5BUFOvK8zDj1zDD
xiOT+uCefRpvsj6XKtrEVTzcykaWxjHWbOySYwP+4OuIesN4jQvLBtuCMpiFbGaM1aZu5va54UGw
ETCpge1oY6E0MqcEDSGVz8TsuXITDLWriuFRdR2nkRPcsuAEEBQFGioNE1KjuuhRNuIOH8BgXKWW
F392RB8iP0m9wePoAaG5suLUaneDO+uPKMM9CXKuSt7hZosOjSDOGiCVpRV+s5GAvDLiDT8GdtMf
TZTrhMEXvc3aoR+WpTPWlEcQIbA4Ks6RbeMaWNthAadPkPXcbuXAXfRWjXTDJ5GbbX3RYzEV26Jy
uqeCkRoqR7uxcZOMI9gFZKWIphwyMgBDlSydt8DP3PDWREQgXasqtjnq12/eYGjjinB4AmlGV/X9
ppLOjGShiK37mQ0EHCLd6En71oVWY4odmhQQiB4cO5aS1oo/tn2q7az9Zqm0C7bQLlvC6YNSg6pm
2CVwhE4Dqtg4vSQXFyWFATfULWO/Rw+xafqMRHRN18QnNee4IIACC5XIwCl+CFgvWVtHGZxXcYAU
jccpRXgh7VpspTcgwJVVlaMVjUYv5vNxVbdHpSGfYy4AY6fRX31rdLhrHB6Jq28aE0rokYFbN++j
OG08qIdV9942zLJWY1fP95oRBPetkLIFByZfNMGcDeJdMu+gcbrHOWgUE+gyPPWuZzIPbAkjA0yA
nLMcy/vGlt0lo+H8c9l1yh3kpGnfaQjG16DskBskTvVJALtOEDPmIC4TlTEDhxbITaYgs46rGsbk
K8e3cFeCR/QZToWh7rXEkHezdLsnWRst+MJ47G+EbaMPTedAPaWsmhEB2j1wKL4gZyfY8xFdHk/Z
gU0J1npG1VPpN7XrzqtCJCNDonQyzQ3tBspJoxt2NnmtX8s+G8NNPqRlsI0cBlwMPinUV6givZeh
ytm52F4QvaVtz7SzrBI9QyXkla0vA7wK66EaLXvFcTR/8vcZGrLCUY7vpmSAjBss6ssNmHuG6ZKV
xXXURBNa/tQYWaCGXkWkUUMuxbo0AlaqMW5ysIFaFMFjVvBR1v+uiv9VFdMX/vlwBOVY1L8VvxbG
/MyPwtj9IhfrDs2pa5ny3Or+1psuhbEjAL0zCDF1FyXY74Wx+4VClUGlgRvBEfzU74WxRcgE4Q3Y
NvTlH/yt7vTsyP3ddyBwNlEVM7dZdPD8Cr/midmBk3HuOtVGCBKqNxX8rZIIabidmgy7dFOyMHii
Dhnum3F8zZjprvUZxIg/s9ExtuD4gZ4hP8lPQwsLeTuTbMwxXmpS2xIt3RXbPq4H76YIAV6extHQ
pk3TuuPjHz7ym99+4T922cgb/1d9z1+BKQCuIRd72q9ZN0iZLcG6l82vQiW2n8M66hmIozE61qqh
aSbLLP6IzcY7CSQG32Oue3cd1opZKxciEQwNch3eNmeuow3bjvCBrUh84wZ2bq0ZD2VEuBgW6dBj
2N3pIVp6yiDPjQGVTzJd6ComWxsps3DPpnys963ZofJSur7ED6swZNXHcuA56JV+VPkAtEm2Cpiy
1STKvPFClT/CURxRirUka6+jeYmlCMsue68k2TlbhWQx20RwOyGyEDHLUjruBkK6RlNa2D3cxNkS
eZiDj5+GNFrn2jJiH7CWEdSXaog+4yasbiIYn9naq1JUOq0gttNvw0AhQ+JLvuCelbeuzADEhGgr
BhrtGNQdgmVoWV3uGu3e9UJN+fgumgtG4JM80k8F1c5o2aSzPcyqDxmL+ljPnnNKGpmvUwLEm0NG
df+SgFuwyZ8ILT4kEjKblYwMcgQ9y5v3NSHTLw4qkxvQ0QhpstFEmMLFMVyxW+dOgZBF9WJqs+ZC
LBc6++R8GXNoEyz2FXEYyXUeDxb1K5T6j6BDpw+7TlmfNZdTy18iU/dwXAe0Z1Zkfg9NQL8ETDTx
tpu05AqAU2Jel2NhXtTKVWRJZCVvgOI3hl7Z4FURCdIyR1czmYuhpe4I1e3mVdziyvBH5KXXeg5y
Y2Uo/CErQo1MC04zngvZMgQldrhc1kF5n2OVaGznsQBY8x6fz2IUk5zLyfmMpgTnvDbOZ3d0Psfd
85mOM4nz3VuO+vl86mvnG4Cge24D7XwzjOdboj5fGOe7AwEl94h+vlN4ErlfsvNdYw8qelPnG4jB
rvcyofnnn9nE16KTX+6r0KhIAFAJLgWT+4wJMDebdr7lEHUrmC5Bxu1H2cFNiGOPW5ExVXbg+eOu
VMu1qZ1v0Ox8m6IgVU8059yxTS77G8S63LzawBo8WK5jliSzurfMNnlOzvd1LEf1aqNeGhm7anC4
ERogFSPZ2Y0O0/nWB01afWpLKdCfq4J5KRDyCnT3DoF/9lk4U3dJi13eu9QUXLJUF8O50sh4iU/6
Un7kSyHinGuSEIMBWgz50p0rlhk80P20lDFLTgmM1qW4ATpQeQcPBdPM+73UP+a5FmrPdZEQyI6m
nnprp7W1fPb6fgCCfq6nwERRW3nnOovkJrFFFEz1lZwrMcMJgD9h8BXWNj1XaxPaQGLhz1UchAPx
2Z5ru2Ep8+RvFZ8mOmPbnitBvWmoCrVzhRgR3LMg55bKcfYgYW6bpaDEktI+OUVIlWktBeeyAkx3
+bkO7S27I9SOYMlFYmaY9yyceJmncwVbzCHVbKQiKltT0RKmgVkW22AkAZBEuZBceYNYHDy6gKcg
jlEnx6NKyu1wrp8TjYcGon3TPaUcrd46NRFi0ReAOF0Daodt2MWDgsUl8nzbxmT7YBcDmBi5QfpE
UCwTRdgHAwpXqKsOk/csvIs8DDFroyftcW20sihOnj6R6Y1KPkhWdg3NfjWyJHWQiVk90EV3bCE3
ukZs3IQU0qEf5THDHt0w8tJ36TFQx/WDLfwuRZLiM3QJr4DwEJugIcipV71QQhIDmjJPRcio3kz6
x3tptTYif9IKP0yUB+NWZ1M/XOBjUPmHG6OMguxmumArgw6TlwHPdZU1pjcfmelmML4SlwSxyiym
E90SCQRK6uNbisDoMh67iuFAoJB3gBWhj0XvuAJvwZFVxliaVmSwmF89bCAn1ojTQzRZZBKkbVvc
lm0pr0WUmrdmMLafNHqI+YdibPw0tRzkFqonpiVoW5FBIkpNjzeMcQp9Ruc224yDu+fCisLrJBdc
FQRsF6DceLrYYpMxfiGrrn2j009pl3qPdAgM0MjQG1hn6KI60T2gsKW5GrFMx+t2EM60ZztK7nmp
4r725TR0r3WkJ2xsmSyAz4zSeATf76TvqGVQFRWD7JNVTf5mskHXad/HwcT/O8u7QR67Hh0VQlfL
uHGtHOeLE2osa2vkNtOalCewYFQ0Q7QKecQ2QqmWWU0fIxAbHNtJL8ym9G5U03X3Y46xGpmUCm6g
Xy0GIvyFdBA1Aqvtv8vjf5XHbNz+vDz+mpXDW/prdcyP/KiOzS8LaARojyvY1OEM/tfmxljqZtZ/
uk3xzKbQ+H1szIaQpS8zIMMELQG7nx/6MTa2BZFp7FoYG1uAS2yCLH9Z1vzV8oYf/LWuNPnXSH4F
Z9niOPyO1J1/mBu37ZSiiSf8KGgo8F6W45oBo6cPkKSHhSpdsYEAeEkliOjVcrIPmTCSm2FRo80F
ZAp9ECHOmVWtAXnczQvAelpQ1oECas2YEDPXAroOKWYeIenzJkHBdirmffjB+007Vvk9pa2zU8T/
rqcFoJ11VXIa7DR6VihQ7gBfbdh5hBe5nLU9uPNxK5qheDcXMDdA1OERIQ34zQXbHVSddlElApY3
wOLad4TK96bOCHuqgcjZ0L8b/XFYxorhaxYJH/nQu0qKGy+9iezHaiGIgx8DtrFQxWeuDLdX9gcC
gfyrzfl9rdAB9sDOzO5KLGzycBrMux725K1IIve5OEPMGeWQubOQzdHau7dJhs7NW7jniQ7UH3NC
d6wsuRYO4nOkxuyf+kTug4WdXleZ68Nlc7dwEOu9Uk7wjDzJvsLBbNAzb1rsokDckXYhxtBXbABn
bK7JQy8qjRko7pJh6y48d6uu1ClnMwVqFNp7v3DfkTMFu4Btmts670bq9JuOkclNISAADgs1noAW
g+EAmp4Sory0KgMM2AKZR8Jxq1Lv0WS6sh4XFH2ft/wVFjw93sn2WCJD21QGxPo8rzbITT/osdxD
3ODBIqzoXnNA3nsL/B5l2bgj8be4GE28bo5FsopacPms0hrID637kCwsfT10bvD9BqjFhHVRQjvb
BXHM9EOSPrSSC5J/gs0fJBVZm1Nu7bmCtaO5IPytxirfyGRycXXgzkiaW1frzUtFd7AevO4TZSyh
AFnVG9f5khRQuGV3OfJ74btFrOsWs36axyVcoLS77E4uiQPjMADpTMNihywMeuWSTDB0Y/doKKHI
zOODG6DUPVmId4jdhCdEkNEJN2F9rLh+fdPR1CbMSgamDGDz2tSRw9dLT9Zws5ijqY5kvJi+a0X2
K84aFobR5OFiqPRLnMLj1uriGftVbcJLJpEhKWWNxJf9AIvTBAqNlowvhTkihl7yHMpiMdGRV2ds
BuIedH5kPY8okA65BXywtXSboKFO7JGk4VGpHXHdeItXoqOexnM0IxZt1ETNSNIE3Q/uttEUx37J
odCQam+bOA4e8nNMRUJghcnKx0ej3Lx3S5pFVxksNpeEC5TJzSEIYt1YpGa4gbLKOBh6Y/lMxF+U
ICej6MBRg9Mht40QjRFVBcjSJVmDp+fNSzQMDUjOjtGSv2EtSRwEIALMWNI52moudhGRQOtWL0N/
nN1XAJSIrPUl2YMCi87KTCI/H2pSSJYEEC5ibtVzLMg8u+lmtskKmVPNWeEHR4u9JInkcTwc9SVd
BFs2CTbxMJwcg+yRwFxiSJTh3bsJySR0TgvkFJ9JIZfgEnfJMOmVid9xyTVhYG+/kb1IVWNhrPTG
sFlnBkkoDlLXkzQr86sWm+Y2zOwLcy4vnSVBxXTlXUukiha3/bZaUlaErVUX0ZK8oqXh13kii6Ui
lAXWOlPNJacl45WmfB0pI9WAVQhJ+MqpWSQ1S8aLpimSDVDjb8JzAsySBaOHtvhmL/kwYzvGiDNt
8RXfK0BKPHGngOISQrwiD5yL6ILcNJt3ogsJil1SaMpq0HHS6zehkXyLzb1N4uJ2Eqav9fZrqO1d
Nye2aqkNWQf4Y1V/s23TLn3a1Ysp6tEF1DkJjIUWa3dMm+drS4K0VhUJTZraMlRCPjoA1tTRVG6A
l1ZbrDyBP1SqOYAia5khqCeNFMWtrufrGKTkQtl2VtnMziDEasukA+AYKA4zHU7wOItDDytu1XeF
uffm9qst4+vJILutdAZzi/c9v+rR2t6oPg6f9IC4ld5E5wulk2gqR95giLYAbRZLxsVz4YhDbS7j
48n0jsr2wGfIo+6Y3VcxJ74Rpf1OU+IgOnj9IUALHDhYVacQw6IeAp0NmZT4odKOo+V9Wkly40CC
2GLTChAqhG+6x0RfM5RxhRWoOtpuXOOSoWptGjm/MxOhamx5T1GQE8qLsz90qfu0VMehbQauQz/f
8u1P1Wdjpi/Yw6Aaabl5T1ZG6OsZKM1uVN9RbowYsgzs4XaQ7WdTc15iN4a7WTG41diO0WnYp6EK
5bZkH5rhybFpO+DUllzlh0SK2g/ntKZg7i9HrPFHwf6psYxbXjLfgEqark2WJSsxXxkyTa57ECee
i7B6W5qDdUCzzwqVipt58EDc5DjQUPuASQzcJmX06Q3B8OAYAIQzW6mdmC39qlTZKwInaxciZT64
rbIOhEh9kuSHkCLyGjLrvVJ+TavAXhfS0dctoOiTJltth4WntVe6wEMZaIFzR8yIfRV6fXUjl0gE
Znkk2zCJumMjre9YpbnHfu6CSyY0rl/XfcVwPCtP4AAmqN70s6NqGcA0ifaAfZHWvcTwPk0Jt103
xz0JaLE9P3hhDLFAyqr9bkuACStvqs1NQzW/FtwTdJsOnhlsZEevQACcsTp8TLBk34A4YEnXTeqj
qKwyRdhlhycm6OFlnqQShw6poGq4EERr+Xbu7h0QKGS76vVBJ3zaR9u6sRMsSlVpf6TK5oPlyj5k
upVfEIMzbFFA05PoUPDZ62YEHGauu9UtLbgek8nZ1xRZG4JxJOtHGb622kypJw+wH5kTTiec7yti
QXy31n3dAktcOZBR6bvTuMeWU+wbLzn1hAiv65nDW2lWhHo8u3QqhQZ2snAEVzZ4ezzuVobdNe2z
C7xRtl8TupT2I46HoLqdBlcQdOFC0c0VjWw4vbP9OQSMS+aW9nacbqbuFHchkmni7FDWiyR8YZvO
ImgsL8HcXskQq1yrTafOAb9f8iDveqd5MtL5chBkTCzyW1dvWqD7uEXAngc5llHmQGstHbSd2aLb
LnFM69k+1+xDNs2L9lYHSuW9R4CWNlHCQ8w74seLFB6Jk7eLsJb0qfpWa68dyYIx76gxXkquso01
N/mq8fDSoW2VQUPvzyc5toblsxq9SPr0YQixc7hZeS8jafFnUXWFJdCirNrFxbU3kaFSzs6uDYGR
TBhqGKtB8O4mPccBN3w0hqk2lmKLpGsFo+qsXk1ElIaCGpxFXX7QzOC9HLxHxz1OJp4XSu9VYeHJ
0HQSYwEvM2U+WfXiMeZzDrLO4qXhoIkE92NGmEPFdHFVecG8nux4Z4fGPWb4vcG6Cg9tO10HUfeB
Q/E0RngN0il3t0pEj53N7EfvsZSWXxn6fgxN+Bmk9VbpyT4q0hpXGdQPmNtoCCDHk5d6GyBGXM9V
nl9oulv51kDx2yMSn6aO1Ck9P9qh6Uc9ebYMw+Ntq85pCS3AiNSRXz2+bzqCgeWthbR5eIpQIOBK
N2rYPKGPA+UqdBBIM4Ylz4NhOTCih2IR6jNqecQVdUzGzTBypk5O3t2ORCkGRnhAD1AeDaIQ8T2G
ijh0jk5MGl71Teus+2EuNHy8Rnyh8TZLip0Kt/Y09vumqe8rJza3RoerPI8d8hSy5ArXf0MsUuHs
JzyK7Nm5Up7xyDC8zjXzM5sT5zXDyzeSQEPo8JGKf9k/dCT6Mplg80HmenWV8ijSX4wR+ZKAYnB5
Mj53atF8Hxg9+yGBQeuy5kk3bdu3ajFvCUJGkRcXYMkbDDGda3zjb3fMNO0yHzp3I/BhX+tDKh86
6SKOYBBxJRonoDCa5bbW3AZJQF9vGgmLiQy49skgpHUtvGHJPDH8aM7K3dDV2klzmC2L2csvyVdy
H4AVwAZw3WpnlqIkGONuskZ+bY/DTm4cgrPaxFzFJga1pHsb8I9lnkTywEpGd6cL8oFR92C0sM2r
MoiPVVyXCAyL+NiCWp+G5GVqCHZMOsfEhz4cSYXgdGJhgJM33HZKXsWGp59am5Q1CCjGJXWJu3KU
IqreGn3eu0uwBK+pPri+Pc6XcGS49ODrHoYkI0h8Vsmhr+UN1wABoXNw6jDQEvpcj092YNBb1Oo7
1BrilN0QQ1AXHFF8UOw3mlopSNqU/c1I+q51iXbkrqszQM1m5/I6VzbvSfycDWzE57wFm4GN4nrQ
O/cZ73VIg+5xvml2u4207lsWx8Tz4BT1AbUK33NDH1fSvZ3lj4VOIHLmuZ+D4X01S/wGJJoXccx8
SxMH6TIDb0wXy+oyUuxx366nbJrIP8ESEbOwxQnL71l5CIRUN9+SkwFHusje4MNXHGWTtkkTlyJC
kgurx7gLWFftCjp59BzZWuES0YvgWKRlttGMgYAUWYXb0KnyJ3SsW8ApxrF1HPxLPQQtTXK4JuLR
NOAOkJp9RF21rjPvIjIxj6EbGg+VgWxTEOu7Q551N0woambHucyk2HKABRssYC5eF7h1ECPRoi3D
bNbQl03pTtshNt87Ez+23l0jCQpucN7cmk58Yuj3YiY1DIuCCijHNSJlEFCZJMYuMvQnAgMkG4OC
2lyawRa4TEE7VD7ip8C1GEX6peWyRqLozXaUnRWJJPl0bEG/8CH2E00dgBThOP1HzwKAp3isRgx0
XiYPU6Elz8vA89IR0LYEa3xMjjO7sqSaxFuRz+auce2hoCMiidhM8uBZmwfrCaYYcjWXbFTCj9Q6
jAC5JWFfsoxZmCxR7h2aZq4eYBrlqyBvLRAN7pii9BYUmdOCw4gSiGWjlztPuZYpDOVe/BwlHYOB
mVN6hcQR75PQp+nKrS0ySvTMva/y/r0f2/wAtSc/1iVglxQf62aYKI/BS+DqDk3SBgE6XWixbR+K
vhMb0ZXiFpIA+9a01A+cevF94biJT5enXXnzxM0rOoGGNbDbq84yC/JidO1NBWl323dese7szvnU
cvq+dJ4IO0qIFYEdsfDbMmdlOs5crGpeUgafSf0UD6OOCWZOD7yMwzUvlEny5oTey60MdhPMsoOv
bCKgCVeMkLduVdR3qimT1751dbqvxtk7EZg5/FjaHYK3+SRpB9ZmS1/fVIWztUCVcLcE0g/1QN/J
BNZfV8aZLwyRQBuq5ujWQ+6yUw3yOw/f1YkAqcUd07rfWHiIk9G3zP+TMsZEwzZlbZPivif6ihdx
sKxs29cz1/hY2DkRyVB6rJUmK3xIoTn6yrMav+6VPKXpKPV1PqiWykbEBI+Nol93SCOuZVTV20FI
sFtF0A6nLHbcF1Ag+iUetm49DU62EQTXH1MAiJsmN9qDWbCTzeM08KVtJg+oeN5q5ne3KErfHI0J
YAmibVd7UXNwAoJVMo/xtIo4rtKawTlfob11PJ3qr9xAidmwKb7MqVCIyWVMF8zAoWCYdjMpqLT4
7uyn+cAvG90TstXBeY425CgYH04v5JFC39towpn3sYYDyKmqaofsSUdI6VgvRd0TwYXNFegWiBpM
boS76412U8AshPk35tERH1e8bzTbey/1siJKpNG+VSiz/K40+527MKu2HYybBzl1zlesgt8TzeO0
Egi/oC9Zd7POMAkCE6FHYxOSWM2IgdueFOGcXI1ajAN0YYXqz6wE2kkze/IGJ74Po0Bc6foYETvX
WndBH3IGZEuYXWJ69mFeAu4Kku7YKBEB0Y1L/l2+ROGl51Q81pgk5Cm4KwUiW4LzUKZZT9YSpjfK
Oo9WpHTQgZVL3J69BO+hnCGDz17CLlL0deg8l5A+gQ7uJtShLdhMbRgLLHF+4IVI9sObHj6rc96f
zZHwNWKfnq6dcyIgkTSkA+Kt7U6Zlbirv78b+EvH0E/eoj91IP1/9BXZf+nruIi/v0fd96Ltvsc/
ezuWn/ttQcCoH2GZ9HBPYMZAl4uw+zf5jPfFFghgPCYjv20O/rAgEF9MgehGR4Ah8RmJ3+UzLAgQ
2hAk6xpnzY0t/s6CYJHo/MFdhH4G1BFcYoTl/Dm/bSL+uB7odYXlBCEYfoq82fQuIpeZmGpGYigH
gq73QyezrsBI9qvOXiaUI1GKVjGlG13v3XsBgGTDKdFfziXDWpzNEG3Cb5odP8PLaNYmq2nOBOca
O6LapCx2k470lhkTKYq7p9QFjdNk0jykFbIbyfUIgob147YijNFc1XFQs5vIS8TPWbWxS+y0Y54F
+Gj7+UHLSyqv1BSHKsEV6DJwXhWhLHxELPY1boolnyzHRKlHN5qGAljqIDdSQ5GtscSjd0UR+Z5R
RDsirsSdXff25u+/Gfdlzn/+86en+7zSeS/Jf4rDqPuvP30lfnpxdt/Lq7f8e/vf7J3HktzGtq5f
5cSdYwdcwgzupByq2rLJpmlOEE0jeO/x9PdLSordhSpVHWp8FSEpFC12Iv3KtX6z/FVHv5nq0F98
rM1r+3r0H9sc4/jpqftZT+9/Um5v/y4syf/zf/vD//n567c8I0v3f//P96LLW/nbAnDVLPhfP/qT
iMEq/+ea2l03/sy+cWoFJ3/oz01j/YeQ0mRhSuwYG8Fg2f65aQTlMapZ8O5AVNoSdPZfzJn6H42F
DFKNmdZd2FT/raqx11DsBXQGjw7pJdBVf3f+L3DWpaqaIY6Zm+wadgoVNXY2qQCH4t9xUW0qRRgY
XWCu9AYyg9GN07bNkLbE6r7+XpWYFI3QhPdhnGlPlM6ogOBxsI3VGJ6Qxi3ZJzNYAR8IFdQB3bPw
vvhEYPFNNHPrzdrAA18SzN2gfY0y67W0/U9Fbb7MI9nqiteAI6I/oB4/q1OOu2aIhbEWylRhbZTr
Nr9rQ+He2FPw3lacH6YpFZHMsjqMc2Vjc4e2GR6Q1hrTdvxH3anmde1/q0Z3eGk1pD2gJUcfEEqZ
YJNTtJ4DabKmSZlGa8LtMCD07AHvs6IKPANLjAtJ1c87J0AJMkRS75HYyd371jDeSQFAoljUrhr0
WbGE+ujk/teAB+hNoidPoY8vN7Gr4uA/31deLKbkplOo7CWA65Gs0L4CP0SaMx494B7fIfunN26L
B1lGfDdq/q0TjnjhBoazy4vsG6othhe1YKVIhFY7LmYfbQYiEhUyLU7ApEoqComg4QJ0WTKh0iXn
dWgtfdUPUbsBy9/eoJUW3Dat87VsanKAdq1/KyBJQBmpbbE3OSZvwxgFPeCwOsa89sdcMgrICkz3
yPEp1FPR9ozJSwN0h0gxpTgROsrdEDUakXFdPQwFLj4tyqXraJqGDfj+91Q3BAUQtwHASHiuR/p9
KpqYD61J30U8fyrC87Uo60/GpMPeAbfGP2Tl1a0+GvGUrogUJoqM4pPVFc/IvzhrPL8wxQz7T+Aa
2l2iTfdiwMVvIBp70P2oWlGUciDCcfCm4cTTUJn2EbZ2yBagyRJq/ed24GFp6tWHRqvIXDf9fWuS
9yzyvNiqNSJOUTnt0FPaCfkFsZO+YsQADEO7ExWmrjFQFGnP+zD36Dk2vv5NnQKLGDhm9MpiV5rq
S2chSJ9QTdGyMCMpZNymlAtWgTRrQyH5W93zBkvz+VEJ8o9gnneJBA7qI7rOjfiM5ae/a/EW2SH4
UW3bHmJBUeKnXOu86zKjq5+HEmluI7RXtW/+CAZBniQfPluNaUJ9JdcYIo63Sgn1t27dvQC0fC5R
ffgglAp97gCZaiMMPQfm2GYy9Ru9cfZc8iDJ/NLiHWLj4UkvtV1UABWFZEVap0RzhrSri25U/QJG
xaSc6WhARWx/H3cUK+uWylPfjfu+NQ5q7Dh7dzK8UuR4QbG+Pqtt/a211GSj5UW3KeQkBOg97yw0
NXZR73xVu+C701cfqefqq5Gs6cZJIac0fNMqc2fXA6KPQ7HNd6Z9+lC6Y7ieTQa6aOzbpCOVBD50
vhshFtw0OfRE5HXdTSwKEoiS0VBoEfgWqsAhWUkeH7oKMjz5TCoo3UUmXuR2M3wwRPwSRcO2nct5
45DvB2FfpxvcetCV1EDScTbqntkA1C+kVp+bVSHoVg2xLUdpH0RNjgo+wxqlGir55MD3AnXTHdXx
DOymSm7CScz3k92IZ2RTnQ0ElXSDOhOFw5nTf6Np0y11zgPZpJqtZkGqTBFm0JMGzC7PG6Aat3pO
jTVWIm2dv5poWryndn7wjZLkL/IiGz+DYeXOqr0aKPa7wfSt9ofEU9rZctbCR4YnQAGvKvk7sj+6
LsoHAG5ZfoHfriIikC63v/XIkaX4nAP3CSwoEZWxw3Tmczq4FJ2HcJ+jm7LNKvUbBoSGl9rIc8KS
8VE2ZXfW6HsWSjfdxrYiNmizoeLr8z1ShHXvR/bPpO5AAKSkTx2jvx/18UcBeHAVg+MyhqY4IDNu
8whDHeb/Ry7/m8hFJ9L+58DlOfz5P6vX8DV7bd5GLvIP/Rm4KLb+H1tn2Tr45UjMD/idv5ncjvof
g9hDh8Kv/Q2k/4tHqhPvg9OxYD+Y8s8Aiv8bECRB9pqpSTUBUzoPwM/+jdDlGA0E4p7YBz43sgQm
kHmioePABVX0ZjI0lNxdVFfAZQxildek3t8Myhk0O4HWm0fF363woOBcFJLWftwKDHBcH0aj9AKg
HYh7uXggugCpFex8x4IgooVCtb7c5tmeQTiQTmiu4TiLkGxGiQ4hErLOmakX6HhjGaTgR/ZnQH/E
jn+L05cTcdI1w4SeKwFfmrCkF8YbOBV+ty043Kb0MNSq8FaIctPCE91FCV91kc4KNGTDSQtHwd2U
tspE+KSkN0aeR2JXa7htVmo1YrSXZpTVBxegAWe88SG2WqPzyDiQ3A+nRqGIniv6u05DKmvXESfE
t6alOfcd9ORHsl3pvoFJdX95CCUpY9E5HfczQmRJgBbW0odoKGYQv25feA3FyHeKriO+Z+aUPjMn
1D92aEdTRcPoumldfxfXag8uoIx3k5bjFA2EZ7gy2tIL7+SDTLBzULKR5hC2nI03o429dhhRhS68
WXGsG1PTx5do7AdQ2wU0XMVN3ymzkXgBPhcrvASMDTJ15p9uhf845acLi0eIZur4I5nID8kN/fYb
RIGybJ/bhK9+OnwGuppRWETQ4PLYn6wrPOstA4EF/uVYlrXoqYKZpRoMQepFZT+BGirSG9VSSFBH
yNtdbupkd3L4WIAMOWxoiOfQcYdM0cLuVnn1mlkOYGZsx88kZ4E9O0X+UR1H5YcW1H38u/tTvpV4
M/FwIp2BueFxq1NpVBPrJvACEcJ8IKJObzp0n/8UN/jH2ToZR+QzoCMZDKd8Oy49fwI0iiqt1Sq8
Q0k3IkKXbFOH3dOmsE0vj+PJwvjVFPo9gPjwPjEWpxx0owR5QQIMpW3i59A3b0nW1o+XGzl+aXKU
0gjzJIl3kjBlLQ7sONdRjYrJkka+C8WnHZO93pL9zmq3vk87Yf/u0Y38AYcATSH5YYuldVHE5eVa
01h5hTO8040ILUPklTql32aj8l2MVJwvd/DMKLpIdplMGCo7Bumso+3lcwoiK+JwblNQWwN49Dc5
moO/P1e04hp8PmkFtvJxK3aX6xnMK2g+OXDxWe+arab52b9phQEkp4dFpljaR9pgxwXxfkl9oPJx
xxy+oVLfXGlk6ZAnlwSRgmUTFqDvorrGcV/8tuorViV9IaRfD5qUV9Yo1NSz9inTJuvO8eMEbXIw
aTq48R0E/GBbDOo1B8tzM2fr2KrJhYLBqPz5m8NZz/tU6D4zN5ADIKZ1jd2ci2sGddqZHQ31kKWh
oYGhM4fHzUQw5J1Go7sYfOBQ3Oo4+oTYYWfDhynrn8Oq5B1qwApRCy+IKsAj2tcxGGPk1OVjT/MV
8ijXrMXO9p2DjPHHgoo01fFHoRsDrkfTS28yumcFSODOBI51ZS+ea0Sq+HAxYO6q64ubxxBNRG6W
RnjA556iUC+E5RtcWU/nxtcxiRssrjidTNNxV5rGSXi0jCBv61zdd0kZPSecajdjY8dXDmf5q/5L
1vx1mMmLnBIjQwb+fXHzTExG39VdCcS1VVCidCCfqyKHQRKX625MlBWCy9O2hgtzpZOnmwYbOKS9
LLKDxDa2VPJ6u1h9K0CgrixKzxqa/iXuRH6TN+hllx1G99DbxW1nD8XPhhV8P2QUZVMTUXPLF9GV
SZWTdjQGuNgato2DFgEWwf7iQwC6AO7AMAfwePUH3Mp4W059uvVbEmxJ1yeby8fryWUvnwyCRzUs
OOgGy8u+8Z2gyVIl9xCHjZN1nVfIGfYs34fYb4d9khU+LjO9OX283O7J2qVdl1hGtRx8EuA5HI93
K6yBNH6Xe/CC9HvLZtdizSKu3I4mrOTlaPK80AQvLmAc3PzHzYzkh+2xmzIv7ZT2Y+U408Gd0m4P
2UG5Bf7Qr1FZHw5hRhIH2eX0wYZnu80yggGry+YXBm46mE4myjVGOxYlhiEesYYv3Ge7M79kZjo9
JQrXIG+X3rOo/K2SpKoOqBa2G8qH5Y2hkBHLVZziFUV0TxB/+y3WA4mUVVdv824Ob321huJuKhH4
biQiQwrlXttyJgGw8b0sHZOHMsNhBqHQfvvb02CQJHc1Xo/8tQxeFbdJkbGYwE+DR9vAlhs2Vdy/
XG5kaYxHrKDSCsUs0kQ8cJckbMDQSgpqOPdqP/0elNHjiAETBclIWbtaH2FykkPbVT7kWBfFSAmt
Bt/ywi7Y6Wi2rLS8vCtGUqVjCej/8qednDjyy3g2uzZvbg7RRXTR+VEPhh78OKJdHT6ENVrRpeGu
dFAg615DJQZ5UMUzI825svFOjtVFy4tjVVRu7MCUzr1syIY1+q3wQNBk3WQRnh6XO3lmr6EZRKnQ
FRQFqZQfb4Kgn3U4K0PuOfUIhdrCVBVzzWve2GdbcamwcIzi9Ld81OMRYfixInd002ke3JkIsKP/
6fe7ottc96b6K+hdHBuqIipQBUrm1ZpTbeaOXDeoW+3K3JxbFeQlEO1SQe6Trz0eMGRgA9QCYuaG
4GLnO2byJYS9h2HgUNwDvLFuhqDtVwkwg/zKgjw3itRzqR5xGQGcXdzpSAJFXZqPGagHM/qEK5aE
lA5if3kYz1wyvFZtQ74dCObVRcw0I4WtCvBKnp5V1m2e5sMDp2KIVlhkgp83w9fL7Z0ZUCaM5AsN
Cpk9OB5QfRzGSrfizINRrHjC6CJAx4HhQWChbtzl3Ubvbe6ZnGLT5ZZl4L64Tk2pzIY/Mzre9Pa4
ZdBWaT8UyDADN6o3CHmjddBJJb+kjj9YTOo2sPN6EzTUO6Bba3eXmz8znUfNL7ZexyIqla5JESBG
PS0rMC8cMW25Er2cmU5Tl5kBukhW7VcR/02knYy+XvqNoBWchvcjkece8fSCop/e7YRRt1cOlNNB
5bCUpVRpF492weKtPmPwWJVFmHoFP9vkcfFl4FR4cZzYWrtUbFZJEZqPiBUX62zsncPlMT1dTHjw
sTep8HPYwIM8ntLBCNS+sNTSi6vkkTPa3ZidrTxWXQ21psRclEUGVhXp5Mvt/lJSPV5LGgamhErS
ytRyJOjibYyoAe0LosAvvKqK2uY+QVS8WBcx6KjbMa2MnzrTywukVqrmaexCjLhEgHj4MPlqsc2C
0f08Sn5KZ48cG9ZUWy91o/X2BkwuqLc4tVHPQjuuXrWxBNWqXUsW1J4n5DgAbkbrsut4tlBcgK0F
y6fVdphSNZ9y0XYHIwmKr12A0+y6ROaopPLYOI+8czZ6pVjOixE4DqAK5LG+Jk5W/7w8NKfLnJI5
gbOsnWsU4OWCebMAhzYbY7+PS892FfWl4cZGHLkuXi63chqrai6S0lJyl4QHx8lxK3k/G5mCu4+n
kODwg/FOG6Rhm5E/Y4gKMrVx3Cunx2mC0ZEvHsQbUexFVXH5+KnUqAkdUNIeQs3dwQKwdYOMIbYQ
YKVuXB0yvp8M+XbMSp/sS63Hj42Nqsjv9lt+BNc3QYp8oywWfDbCBdMbHyVSV0bnqdtXNwAFnQNS
VzPaoLi5IfbgzD8uN3uu81yALHSbI5vQYRE8W5aPPrswM6+VgjhxWagPXP3KxrSh445D2z5EYex8
9Vu7wWqmyXdxhfTV5Y84PWp0nYQGTsUuNzFVjuM5R06+hsQ+c3PkRvkM0jk6BFHbbu2hitddEEIi
I5cf38Zoxu7MJLGvtH9+EN58wCIWKBoimcqHzNsZY/FUtXP8NMKyhwc2KJRERXkbWKqNah6ie71Z
KFTcYb1dHoTT7XU8CIvt5cPtsP0J570q6l7hKTnvBaYcV+7oc43gyQoDgOwe/14c6m1DervXVbnK
jPBd05uYPOlQan+/KzzHZGzDjLKwjuczDJKhK2viG9s31U2rZfq72p/+UiP4xyzvaVIIZpFukmID
A4RK0fKoMHq3QV6tIoxCtAlq44AvDayBDVUE5R6bGbQDO4Ccuc9zPs/TmdBuTH46Zmps51GxHpDJ
S/bB1CUb3Knj3w4Kjj9uMQadFRaxqzVMJ94JyOPl0xPKKN3m8kjL0OL4tqIVCP2qIcBB8bZbjDTC
QEjHMASIHKcfDaPK7+YqoQpuhlde2afhBy1ZJuUXIUWol6l7LJ+DpIN44EFv09ZOjQRLaLsI80f1
19bOr70BrjW3OJawHAtGLheaU0H6IZeIn1Ed+AfLcOKDtCm4MpBn26PCYyLXSwRpyY3z5nJr2mCo
oj7LPFAzwcfMKKT6TWhtQrxwyUoX/m9HcwwnyvCErVwj1ESO2xv8zHKCifb8vFPu8MbBuWgyy7Xr
NJOn+0P/++0ZKtRlzSCqkoJtx+3lWM6Fw0RpKYxyiGcW1tOOKF5nbW5u7Rn9mMvrciHJJisHVHcc
V1dB6CGn/ws892Y8sbLQExQfE4+7rl8hrPlHWzrrAAxSEeSPCo61cCEIXqPkLlaqm8h3IL8Wm1pL
dkoR3GE3Atiji3eRhfNMAS0MohGhGMphaAdd/lZ5uyz2EGllFo6LtD7Fh8VU9Ni45n1JBRFjRJQk
ST8YxiOV+hILdihoGdrcVyZD7v2TFmELc+9abNzlwWUHATJdgGE9Q8WZ3bBhlkGzSTAbie8DK7du
AhudGbg/zZUgQ67ik4Ydim8WEQYH9GKV90EBc60YE28aOrFRSrQXmyL8y2Linw9mGassmjHpmOHK
zSSRm/z87eTbKm63fph4bZI765SC1s7Ow+ZxbF17P9RzdKP79vyKlTs+SlqnPqj96B5EWieb0uwh
b6W1uNJzOYnLT0IeXwIRKAryfjr+pMatc4A+ceLZhVAPRt4S4eDaCS8Vv8nL6+lsU5wk4D8sIGHL
pV+lvUNyl94nLcxJ5M14+AZtdkBw4fPlls5MJ+cV5VSCV5n6WcRNmV6pJpqBMW8VPN8Lo6qRfnLi
K0N35mgUSHZTjuYpyCt7OXTqZE4IksVe1rNyHMk3Qx1M3XS+P3tYM4bPl3t1ZvyAw9Mgu5EFJL0O
3q4e6uo970Ej9txAM28ogIw7O4J37mD6vPkXTdEzCTOmjrOM/DulyMZIb2MPaUIMvbFeW82ToR+s
Ljav3J+/VthiBbrIFFJ9ZGWAQl9OVqMVKKm5EUl4bXh2q9Bcu4jUeQJK7KZOsmZfqyiWzzkOwlZl
mfcoBOYHgwLireGE/lMI5wqpSqf6YdiBwJtgFIC8gx5Z6DraqH2WrGEtSWE0Jb61ktTC3cfvH9FA
w1/eH911M9Xp78IiHBLvGNfwZKbajrTQ8VR1Kj5DIFYjb6TYsbF6oIeTwP758iydHtAGOSXNAgSC
ShgapMetaJnfRGlfRjj4zP2uENip9sLpvNHEX96yQH9WXEhXbrDTVcilwO0se0VhzF4EIMYErzlL
w8gj25LsItsV2wp0cWTb/ZX1fub1wauHMO7P+r6zDMpHJQ4xDDRCr6sLxRs6B6l+o9VvEAYy8L6G
uVwVVfsokPsCHejqayuo8ys7wWQMj1cn9RkAYRRhDO62JfSk52lXgUeKvBrI0U4UabsVoyiuzKSU
uzptBqoL1SiuB+L246nswHUn4PpDDxEpSOZ9oGjbOlb9DSTbkWKtb+xRXmzvSlgdh9Cvg8fJzb8G
finu4KsawI+n+tbAacy7vMROUU+EYkwzqQdB2pn/OP4wjdoLNGtdzoHiS+UHvAHHoNkLaJpA2/Px
Idf7dpvFPc6I+mzvMdgWq7mO5q0PSf/KW/Dc4iPphlSXPNt52xx/jbDGAVF7K/SCxhIv/jSpu57H
0CYcE/FwueensQizTn/JRxOvnWxh0XA9G7AKPZXlTcYUJH/cUbmagqJaWblprFp0w1ckQK6l2s6t
e94uuvStARZEbvO4l3qHZuJkIOCox66yHUc9XnGAmuRd+mEPovjOnJR7X/iSqz/pnhMa9YfLnT8z
zrxpHJUUp+BoXuZU7aHruhDGM1F4VaCGrtZ7o5g6fDA0cWWDnTnEdC4aoIlSKpnixnFnjQjZsOnX
rabrzQ1kZucGEXn0Qxwn2TYQH5CtQYfocv/ObDedHQ2aVAereAIcsq0cb9WEq3TSDWVdK1q9oUh5
Nd47N4zYEznkcJCTQrdu0be8cvK5MmOPi+9hHmPnEUIudE4kMtallrT4S5btsFF9jUBeVaKD1RhI
00dmA381qCh8wo2gdHCrlVr56fIQnP02AG7klSj9cbIdfxucxxSiywzhN50eEses7mJ8dVaANc2b
yy2dG2zuClmCdgyqjPLnb6JeIPFtaaVZ7BmVFc8rK4OUbJsdmp2X25FfvDiqEWARlDvEL5Cr7PHb
dqZMmXGsJRQzJiniZkHWiJqfsa7iqTikV1o7t25lpU8Ds8fNsKyttLWuYoRA4MwLEreixiRmlqqj
k5mhrWAHeIR2qXll3Z6bNIAKPFGAogpn+UCKU9etBmzcvSzHFqAs0T2wXKJbozeu1U1/1aWXw8mb
QCXm1CTydXElqW6khQPGUMBLtQ9ha8HGah8IQO98oeNga+9jUR2ahNyor62M3n6vVhUA5ubBiRqI
UGTdh/rB9MePdtnvL8/0uVsJ3jDJLa4euGxisbFsG8Vrgr0YG42whaVj2mtrLBFY06JhY2WJ2A1x
XT7MQi8OdBFBGn/uPVvpLOA0wbUcgmacWXk8ACTaiWCZQsDxyqsgYPdJzV6Ke0SuItXSbsesfk27
MnkXNMN7hJZV3KQFhQFgq+vEasebtBf11qjaZhcmFMYuD5Bs8GTuhBTXJI0AZHmxuZHoGlV94OCJ
S9s8APfAgqNUqzW2AvqhzAyqx6FrfS70sN9Pc/kvgiYmhcSBysqRqKLj8ehtuwhVZAk8dyh5zGuV
uS4Acl2JTc52EnFRcMdETORTjlvBuZzoV5lohbIJJtpO9Ul1YI+RjUYLjW2/nhwpwjyY2UNTmMaV
Mf7Vi5NB5plJZdWyqZAsFuGIObfiFj2vzFTj8RI+4U2CSph1GDSEQ1V0YgxYBEyw1bmPRs4J5Fbx
IznB53ooITL6u1K1N22jrTINqEWU3OhOetOayW0DJsXM4+9tUt7ZQX8HcHFdqckTmoB/iKm8y3UK
XXq0xc31OSjGd5MaPOAwgtNsuAY1466sNPZGN1nPrv4Oi5PPWVV8l1GrXVc7Hsc3QHZ3POVwrWF/
TC26c76nDlhqAMgZ8LGbcueQVOVuMMQ+xqGnjPzbMXBv4GPfI2m66zL9kCnau9LKDtDWvivJcBsO
5lbpwkcdEZ8VjXEIQklqi/VgFV9axdj3jvD8EWVUrUtWSD8ekNH+cHndnz0fMcWTZWegl+5i3dvQ
TqthYCOGOfXQyBhRCW2xMUJQw32+3NS5W43HF2g10niw0RdNjRFKKG4i709Fc7zQnSIkidNrIP/z
rZi0Q4qBSGIRClaJG4NCU2MvD9zqZmAlodWsF//ihpYcd4ju1ACAwh3vpGo0Uj3Fe9ozO1QrA1+N
NwiPpIfLI3ZmctiIaOtAmiem/FVhfnM/l6NI0pwirgdOygRpVE7oX+T+LimvVWTPRAK0RIWekg6q
w0t8HWYEZogXGeGd5cx3PaZOqOQXzgEluXgTY7d75a1wZpaI7wyeqsDIID4vIo+MVF/b6fQM6zGE
34YufkBu9Bq2+XwrnJNkq2VldnHekURAwoco0ss6ZNTSTFjbAFXPK3HN2VYslfLRr8B/uRZsotQh
lWOXW1N1a0Vuv+G9l13J+pxdC+Qd4XqBwIEMdrziuLFn3Qi72EMeKNiZbTZthiAvt8JGLenysvuV
rFqc08Dc0FalQIOYxJK40/dqNCgtlI544nhYUc/AA92xo2bY11oZPuK3XszbSLcTFGYgOYs1Wlti
uKnNDLv5OvTnW1tRsZtknxTRhpsVtmeoV8/J7P4Q/jxvlbEVeFdbVbpNbMlrzic3vddwF+shSNq9
edOJUsfpGvnHD4E6YCMfIrQweONkQffNbQ3iq8nL7rsNGnWX4MoBAiIw3fyGHV9pT75eu+YWAd7+
i1VHMC3TOhtarxJ9Z68iyFbDOtd6y0sL8MVoZRX6C6xuK0Zr2MwOmdbrlDMN8R1ACj53RkZFIUfd
9bGGMwsZGA+RZuyQ0imop70bHOAYAA/19GvZurr8vmncW8HMp7au6JN142TWF9wS1PethU7yymnb
+nOI6cO3eaZCuw67ELsZ7uzkC1vmwJ/Mu5VIhbk11FR0K7cUMZRzvbdejCQ23tc8gwQoqCHBt6+3
IJFWiZ2MyEtZxVMN+nPfZdhSbXBI0+4Ys26+qcs4+FglTnXAK696l6GDue1wtaYWP+v31aB1O1VM
2d6N7EhdB5E+oqVRamQz4ZjOn41mdCgu+Aq86svL7cy7QBavyJVQ4gV4u1jZWBb6VaGKyMsEqWH0
iX92BnJmTh2/U+uyuykax7wSCJ3bsgTeNkcPCEfKdMebqQ6RHMkccup2mymbEbXKbRhZ4ZWc5rlD
lV2kOohOEOguD7kuaBlPqsfewFuPWEbHOnwuxbjT0QS9nwet2l0eyXNnhJSAAekEyU0sK6uqOqhD
I+iW0ZINQ0K1QbCShMyQOR8vt3Ruzhz0UAFsSfqiuxjAvM9mklVj5EVW3O6QVnLeK/lEej2bBq/i
pfcNNxT/yrl0bjwhwwCrIQdM+Co/6s11mHZ670claOd8GOHOj25/MLIRJ/h4/E59Tb2ySM6MJkli
7HUBKkFvXVoo4SVpa7nV8Aovw2ztJqLYlGX0Y4Z+dKVj515nNEWRh8w0YIdlzRhL37pJCh78llNn
z37KZaI6tbapgNKsIxOdDQ0YwNbAvx4ZncC6rfWy2QYzwWfQq9fYKGcm9+hr5MC8GWcniysbTWMC
4lF6HRXtGtmdbNMHuChViZIdXJPj7vKCOjvY2BuQNAYUTIB43Gbbck7aiKt5KM24W1OESHeWk9jN
dmFcOW/OLCOTyrVDbEiKiVPnuCmO/QDFANQRwjlJ98DQVXTFY+TjKrQS1YYc/eWunSGLUKh50+Ai
DBmcuBsxoUFuC824VRCPQI8CkywhnpUbkTf9mhqncijiPN/p5WCs29R2t9DmrgRdclMurnUS5gAu
SCmRX3MWm3ZAdc1KNB46ktyx6eu2JCmdf9XTUcW7xs62bWNWnlonyl4vu2vbSZfpj2XzZOoFmVeS
ELA4jscd2NOYx7bOmaEigauMxbZwnfWAIHRrdT9nnG+wZ8B9pv7kI5oJHuWOAG7NctgobfmCOt4X
W/cPqZU92mqPGWf3rHfudGXTn7kZTOiDFNdkFhI80PFH9lCjgkpWiAarSdd1nLvbpCuGK6v9TCtI
0jMOpDhdSY08biUB8q7mSkCNZHKGVdfphSdtbq705czCkzxjjmdHMo3ZV8fNIN0NZz3i2VwrQKiH
ys22VtIm+2we/QP1YPsO0dvyfZGnPgIsodjqVq16WRP9cXkHnO44Wajk0WdzNlIZWWzuwe+ayfYr
aVGuF3eJaIo9Aka6x5OweK0qw76S7brWnvz5mwNM7XT8ycB47OwpnpC1Bsk1zkmwrcJJkAaoqytM
91/E8eOlbUrpJjDjJORJbSyOFN1l0VBQMXewosL3CB7PAo2CBBK077QGxlMAbTEwLvvyGZwGxsxl
IwpcfBoDuafC74xdpdnoWdrIJ/UEZLlx24aNg1EUmEpUfAJrcLY4tIIkQdPTzpCIFPgV94mvvUcj
BxmyFKuReO2mRazfOfVUVSRYuxjdna5Wm03TjcZr54oCmZssr8OVChb5h4sn/SsE5+xLZBc4Mmng
KdB6NWNsA9u5mQ91iFrPLkZFatjk6uCkGOfx7F1puBftpjFV37tUZNQVcObWuUGLKcn2vihwtYoY
qrs+atNuE1hKxitFEfNKS01En63RRddNVAGCr45AhXtbZiO2CiPZqacxsZFmnqYIeyylQf/ex1lr
bfuK+mXye/NpdJC4x/xsHNNbSmYjSrXFZrB7qYZkWIhhWu5sgQbqs/Ger4/v+jqrTWSS88RfJ51q
XEPbnsEOErJKzCnyXS5YpcXpritpDC7PdlEwQHfO6AxlpZho767awojX5jTV26SYph0VA3+FNZi9
4rtKNn0UPTqV399ELsrQm7xBHRkFoSuX3a8E92JpAragLmZDdpXZl+O9EI+13kaV4+4aGzHYKlDX
oBtRgs7FpghxXicOfg+/EUcrY1BA4yUrUXb0wAS/8N5CM9z3m9vSzj+wMre/fSxAaqaahLyGfG7K
U/LNNrXLasKLVQXSg57sMBs4CNSK+pRHhfkZsatr1N+T649YlSSXphIfY4i5jFkDPE/CsJqlBHk+
rFlRznoO4/7eMUkEjnEAdsJvtlGivYzl3F6ZBznMR9MgG6eL1Fkoj5+g5pBaM7o+bCIPTn8oDRTf
WUP+SUvw3Si78g9h9u8uD+7ZBqVDE/NOlVxdnP2RMjvVUPZcZH3pe2mStx/QW6s37kSe1azQNuyc
9rcTLoD6KQ5yyzPIROiLczBX4MaFPb1EzJEIZkjdde4jAH25ayfHu2yFGIa7BPFnGPjH68ZNRngD
AV2rcGU8BAJf4llJw23YTN0WOeDkym0th2oxdyR3KFJQAOXaXpJe81G3tTSs5DvOfqgKWL8klZx7
38qnFYVfe438lZBli2tVG7kBLjW8OFoqpP3HzubBE2cRjitz0O/8vrmG/D0znNzMhN1g9wF/LTF2
o2U2vR5NABaKHCMSfOx2Lb4/eEJN430irjL/TsMSyMom7bEZJS5hCQNTgkDRY79CJ7PU9b3Vpcb7
MhiNmzJgpSLLXh7aqUsRZxf+rRbYxcaPDLSusfV5vryQzoyvoPxJ3Atjg7r2Igwrx7hSwjwICYin
77kwMDkUmnq43Ih+ZvkctbLYFIgWiVpxYAz7IQqNsGHita40P8nSwM7h+lhRhzm41bjDB3aN2028
mYopXttUNFeuj/Jz69RbamnmZkjUrY/VeB5P4XbCXiNBJw61efVpaOJ3bUbRBMDjKkLIfwX84Zak
irVt2ra5siHOrRigB7KWCNKDPXi8Aauu7H1bT0KvaRTk6HjCbBNL/QgsDW97U1wj5Z0+j1kw6KtY
sNZIb/xpSvfmohjtTInn1g68sK9+2FGqb+LJNN4lUM43GdYswpiSLZix8I4DGI1oeMO7yYJn1aOI
fOXwOXOuco8CXQcJwREnFkXe3HDaAqZ/4LmlEW8VA1dYNKTnta8PpD9Sy9w56XwtQXBmCckKAJoD
ErwGu+Z4wHkxBpnWslCjpn3CO1p/doMu+6CBEXjWQrNa5x3JYVQQbf/a6j3TX5om5cI+pUIkFquX
5M+sTVEUeoNd4IyE1G6CHh0onpQ6tk0KsU0wkEjHL6PdcU75T6ltHwyr+k4+40clCLqGqif33v9h
hQnl3JRwT+lfqXrsA9dRN02NGZBC4hX/41dbFM22y/J2G5TK+vI+PLPZLR503Ex0RdY/j8ew6wpL
TC5jiKNxu3PtFhcEDaGGf9EKj0fmCVCFvUzTk+SMsJX2A2/gGblhRaMN2KOuebmVs5MC5o2SEAQK
tsWiL0mSUEBE/QgwDK6qWYhUapJqh8yia+0sXxJk0K4shbMDCG9DqkyAf1lW1hI1ytzeNgKvQS29
ajVtK4IouxITnmYJCKTZ5TqRP6k+8hTHXSvQ1YwdIAcoPcTlo1lZ2qrRZnUb5GG3Q3A93ZBNSbbA
/5SPSlm166pO1S3YzegD4LRhPfSjScbbFI89ytMbqoEYmaK1Ot/i+peuxqTjn0p6VaTu7OiAZkCw
gCw26dfj745jzO1aRWVKOjwaLcyQOZHCPy7P+/lGEAMkIJcn72IzljhR1w42h55qNa1nxJnYWnVe
bn6/FaJkGBfAF0nFLVox7Pb/cXYeS3Ib0Zp+oYsIeLMFUOhqxyabTuIGQVESXMJ7PP39khEzwULX
FIbaMLiglIVE4uQxvylmZlq86A2Bimp1umCUWcHtVd4WTrxpCZWRYj9QJvcZajkWnhk7A5E0UfMv
7bxhl6QyXbI36WRFjyYEHwZ1YgbVvDXLB3RcHBACQCkLkPDneVmRFi2wYCqqqj0f/Dh5he1SL5r2
KqtIbg3z1cvXqScM6hPY5xF3yfgdNBkuuhC/ArXcWqzb0ALvS+4WSAYmxtACquFoR3ne9Ee7JBd6
80Ogv0iJJgaZ+y40DuRZhT+xEq1l7b0k2fLUJop7xvfBRCfXKF8qpKGD1Iv/ZShV/hubCQnANi0f
MEzVPtzelSvHDzk/MnsmJsjt7PkICS56Xe/WStSItQ0R2NKkcXV+8MhvV5H4SbJtIFRS9HF32fU1
Xu/xhvKTjb0Bln55d5+K4khQ420IZRX2U0ZQvqc9s9DE3rKotC2OAPxhsNasUq14Qm9ez5azDr4E
1wh9OfiyaPG9eZ0sy+iCO5W5Ano2l+eqz1ajs5YhjgSS0fhvPzVG2fxgFuSqJ9Us5rsGXLKHm07d
GQGGqeLVivGQ8LvSWvCpUTcu4cZRXwHarR/AiSlcwuqLnXvexwQD3G8L4rjmyQNkyxRo08tPaWro
P1rDXregccbVDrYpU7/hnl4uYYvFnEIXaSjN+6VbcIP1GNiKIMbUFVNIY8s/5d0qYliNmbdiy5ti
g+sYYAbDXsNdJcysOonDeLIUzKsUvcvBvuA4N61DhgfkGP+5zArGjovXfM+SEfHfIofI6OtgZT9M
Y2N+1ual/Lca9OqvvEnaTKqDWzNjSWviOHsZdYGS/VWYg/cuQ+DIDvtKZamYNvfCKbcXMjBnboCs
2BDet6lIf+RuyxdQF332XZk9rcQIb8m+Jno9frG3FeY75I8vWo3KsN8ZnIG7PNUxaNWHEYQQuNYf
i6mNL3ZWeQAvLbs7r5rpfCg15rygjnTlSevMLEbGeTbP6Wgwo9YVVXxLFXf+WjVm/0GY2ua3sdp/
cJkeBalVPhVjicB0544qBjRbQ8OlmuNP9tRaj0QX55OgN/qhzfP4VNIu6sMOGfXHmrG3dx6UPMOI
CTk07FfcvlH/apxicH2MTzBYpibCALdE2diQem1K75dK7M3YLK7JN63CljgcNW18l09psd51VqOY
wf+IIUdcp9XBkWROChe7Mb0PSmFX7ya1sj4LVEpKH/XN+P3SesNrAv4qwa20AD2tlYpLg0gtks+u
sJUPc1aWX27HGPl1X8Y7elSQxxmHIQ7zhj6QdJ6zxAWCxkmPNGiMZWkw1pp+5/T2599fCeSOZKCi
gUFlf/kpklm0eofLdNQhNvLY9Om/w1i071Svzw5Sz2vPBEBMVy2SeNDpu9ygzpMkxWyNlSgNojZB
831rYivoR+WP28/0FgkPvBZlMhRviJ1MZ3dLFW7juthlgJRLcEZMja38pDhM+okNxpmLZA1Ts2fS
D8A4TJMJnmRRHoXWn8+ze4f8CH6ASg7MqGcX5ObGAEo3x15UJqjliwUNemvxlqg2q8/6Oj5ClO5w
vnVnVLH771Xu0twYvfqxU4Z/Eu9brsyPwxD/mbn2o50a9r9jsyXnPsfZ8/ZuXXkvNJLgFlLJqoTk
3WYtGNuZas1ZG5R+uutS92/Rl+MJfnTs317pym1jMtcFpgUzhNHbrmJ2kxjgliGQ6bbsOsQ+jHHf
6Djo8y8qShDCWHwTJMjvnzuGP1KtSuppgVe7POFJnM05y9CadhL1j2nQVj/R8/nMv7X/w1bCcqJ/
xIeL5PPuY3K0wfTSiqW8IlX9Udq4Ahhq0ZPEyen2Xl4942SlnG8Xjg3k08vH8nCCm9Hy8KIJk7UR
k6PSOXmK1Z96lNxPApjF/czle1IsbQpbt6nuWzKJg6tc7t3+jCOhQ42H9i3WObu9tRNsSelUeNGW
ayKiaciAPF2w9dwYWKOJ231qF6oTYVVHb/XqyoxVkHsioHB2Lx/fUss0VwRt8wFy96mqutY309Z9
UCakVQucZj+vdd6d9MLSD17ylcxMilS6cA7pKWv7/M9NkFPpEji4Iyj309o0GvMN70ht6tpXqZF8
83IdTtMeJTy3jGmyavGiSomzsM/t+DtsryfQdc7BQPzq81CFgJihqfJGoNokCWpFoXuRmdntO6aG
NSc3OwIbyffx5qSAvbe4ZPCK3AubWiAmPBIOVqmQcpo6o48MbRHPapN3zxWd14NYI6PWfj1d6paD
zKE394aF3uXpAsrIi5QqbTGARfQmaXCoruupJMpMGPENRukbvZG+VN18NOe/FuqIptQJnBXd2qMM
MmsTqVqyfGw48z0eK957HTsCf9SRZWHeBRlMzZavt2PCtW/il0X3ElNzo8Ug3Vi0Zyr5o7fj/NFw
yiyCh1dimWN2cJo7E6s4+9Ptha8+LZ1QcJlQg6jKLz/GwV62DlwSL5f5GaIhXR26hhBndWi7YB3S
+iMSXD9ur3mlo0wLRgeqK2dJVBK7CIA1eR4j5cQXoqXfa0H9Qnme/j2ZthKMmJdGCKVsnT9Vph7h
cFw94F+S+InSl1E8WMTotezBNCorwxPnq6V07fveGjCb2xAowOBziiDr2ufW9MD/MB+OGN/r94Lm
GrBMtFWRg6v4T43xR1eVyevtp7t6fJETR++W0wv0+XJHzXyp03pmR61KKXpfBW/1iA0iiTxOCT8y
gY5qoSXpI87chq95cXckt3Il/tDd5XIxabjShtpF9rTbHKotrpeh7oZnVc3Ec7a443PnmGWw4Uf8
rFpT+eQOjuf3SNfjd9TO7xXquLDSCjW0C0fcl+Pinmekxfx1nOKTKGFRF2trBZMKohKTkvlRVzYV
j9cljBHvPKOyhY7kVtrPGabJJ/Qt1M+Wi8tg3/RO6CHyd1KTPg1VHTTKwm8J7E3XHpEYRDVNMxgt
L9nGhPs0GgxRTBS+GKCa6dDeueVWPZuo/v+haUlxf/ttXQmhKB8i9wvsgcbXPolWRzxz1I4zZQ3l
9Ny4k4fHa2ochLQrn7eUemdCheI188zdmUhLK4t1tyWhtBTnlJQLYqeNlodJ19MqWgsR6uVQ4ozr
uNHt57uWy0rcCrqfRG8KE7kBv8we6kyb5snitgWTW943qdFOjxDV9THAKlWNUeFs1m/CyrV7LLbG
H3paoMsmFucEE2xZA3Af5p9V1o0fhwYXhADJJ/XJVdO6QmW675FgzrTsPt2c+bcZTZJlIZlMxCWy
8P2golgLVxGK3LNKM85KIoYAe6EGeHZbh5tujqFtGcjNUVBECr6XBxt37SsyQPRy38ku3x6LmoD1
WNauJkkrgdiuOrbIQ9OLs6XFByH42hEEsEWriAAEmNe4fENZ7zrI4PGgWjYlUeaioZeoiXpwBN9S
1thPkneZAFlAh38OqX45CEtWZmW/dWR43TxnkdZnbueDt0WAbyFVE0E25dPHvuuSD71nbQ9zLDKB
L6nIGH+A7aQGqteh8IfFyz7ePqQ/ka+7K182zMBW0VGisSRvqV9+W+05Sh47wotmrLhbxfu25CAN
1bE8VYl1buricarFOy+mR5KYr+Ws/lVM23ODP3jSNR/Gdj7NTRZYavVxojHeDLg1O8tZ0eqTjpSx
4kGrTzgwozGFcHg6X0da5mB/r1ykNP0kbACyJv24XQGRCXssoDi4EQUSSNcRfErZjGbQm9aT5g1D
6Ehg6MG+yaOx3zcG++AVqJVJ5HdxRaxqMW4bFlJ4ePef4izHWRLYREXTeyl43HbwsGBKur8grut/
gLieMeQave9KR0vKb6dsfVkhm//AY2npQnNZnnO68xi648n6p65oCFyuKKV+FYWFL3xXo6EarHGs
/1HEuXbE5r1ycbKDjE5QVQTqtK8LlhEN+7Ra3WjwvgtRbo9I35b3VQOizJ1Qau5UXKXStitORgLz
4fZWXpnRSm0mC7gOiFoIxbtbU8Ra7DTwSaKcebDv5O2jFvd3St59UhOX0bdWRcooPmLC9prayr8m
VBkdD7vw9s+4eoocRkfURz+v78sPAe+0MSkAo0Vb4r3T5lT27zfuyypLTh4Od74T/3N7xWvRB7Q9
5ZDMAoEzXa44jwKtJ+riqNFmNIhKF3+ylBB0e5WfyJn9SSXC4cEAvRgm8/4Lz1SUXEautyFZv0Ha
xaGw7CCmABAP9QLvvKZgGN4wULlfiqo7gzgeA09Lrc9uvEBezRzzztaS9m7b5OA2q+Yzo+z0aUWx
8RExQiMSDe3bBffHd6i6//7AUoqqS0yQBJngLXS5S/1mKFXf4KvYTnrxyIhPj1R97v000bs7b8uV
50TBh+z2pl19NeTIMJ5hmIFwuVyUfviGMsvmRnRmcjqYrQ3YsrUOLrprnx2NSthSjCup8vTLVeyt
azoDx7RIaG4dwVqyaYvOXtRudf7ZsrL+Kdsy77GsJvdjJ1pxsPy1bghNECkwgzKBJA9frh93U+sJ
hfWLNUdqhXSMXLLI7muQEcEQp95HR2QzWcC8+apT0D23R/3gR1zdaQn7AsnH7bgffipNBvRqovvh
pibWhLFjngckN8L/8D7/7yre3ibVAq+40Dl3I5wB+6exr1AM8JThvzwLeDkNgBmwfXe3n3RtVhos
PUdVG7EaGDUnTFxEXP7Ds4BlQe+IlBYo2+VbE1aBO/w4cTazNCEg2x8r1BAPgvK1owkID74gPCep
gX65iO5it9trRMMlrfQX4W7Zu80jEVNWNz8bwkEzZMHCE/qVfvJAmx0847U6lVkXvwAFP7ile5Z/
7BhFbaK2zKeROuhM5R328E0xYm7Quu63wfbyP0yjWGocM1d18zPVwnm8AExtPlBxFvhHplaT4LJT
xf+OEz0338N42Q0BGjnMOioL5VFt5TmSttZQ2+s8mL52boopKFqnednwiUsCY+RPXylaOUlxvPKV
8Jm8Gp7ov91+qdfKFHJt5sbkYCD7d3cgqIy0mVpBDlNDDwfibpE9cCtA0ZzP2Mc6p8EYrWBRnfXj
7ZWv3XuSJMxEkRgEw+LyTRe63toM1LmFtiR932EHEbZ28YfWdR/d0X1Nne0IFGnzf9xfSL+uuDvA
pnABuKjcQ2gph4xRfghH384wv4Jt3pSDb/Ja8o33BhgwZH3hte0Je203ZmMxcsuKWan+KLt6af0G
Xe9T26NVkZJ5PG096rPVqnxJ7cF7mFGnDBfDLYLRHf8GXf/bBoGQy7nWJbsPpAR44ssd7zzFHRWG
IFGC6tu5qszp4f+j6rjyXi9W2X3B25R2SSID64oowR1q4maEKiBmrFbfvy+SNXtR1P9QT6HBhoes
bGpRdhuXT8bZnRVPhlmj3mYKgW0NbNncuH1i3wp4sYHo6EiNm584n90BsvEl1GqgijSX9OmDNXop
+UrZhkuqpac+0dwvXT6s0Yqvddibq/FQG5X5nfnj9KJZsXhIC0UJthHYxe0fdiVoUghIVCjVs0pT
8fLxUYs1h6lGoSbd7M4nSPbSc5JKaVStoCxKhmeGokWTZXx11W76fHv1tyIyHpJOck+QSICRr+62
paQQ2RhmxBEl49QFXp7Mz2lsTU2Qwd9Aog9/w7Bw++RVa6V2iiT1p5gtK87jNrQWTo9ghjHApUAJ
FabGJ8yYRBrldSbkt8DX5Rf42R/87CuRDzIttbEkhQKM3MUfZ9EtJZ9lx8nT5+d1HMuHVmnHL55I
kReZ0EtxaHxFah/bB9ybK6kH4whmxVDVgYzsZ6uFqtE4GxFFoHc0/q3lyxjk0+YesO+vrPITAsmX
7kjlW+vyUHi5yCd7c51IW/Fq9T23MXrfMpvSv/36337v0E0BWkqeHlFu305WsRE26n5yorj3RKgq
Rfqa5l0eWObi3C2UPRgyx8Xrby8qhy2gi4DCSFDM5cNxHJum0LAuMWO9b/3N9db3tad9jW29e6qb
rfrRORi83170SkinbQgJUzYs0BXbj3nwNMroP6VOhHh28kDDtX9dLXoLGL8baKvSL221Jn7XeWBO
lsX23iEf0kS1zRCzd5lem07z+wUDbTI+fXqZEuq6xwSloxsnbm/YkfBicTaKdrzD4bY93X7ytzcn
q8BzRY8PXBc0u8vtboSZZniX2RGOd+LckU+EKImEKOotFCn1kYjs0XK7o9sbXj9wquwIFpAd9GrT
nbwJBK/qjHGoZ9PvZ+l8/hR7TNQMhCh/vvdfelGZUDplU1Y7Woymu1sGZrCiUeaD4/M24LCKTNCJ
0Zg97qdMXW8bWDr0dmTHehEacb98mIzEAIKnsB6WyE8OiINgy5YjcqHcr8vEh0YjWGxufZrCDLwv
X59IGq8Ua2NHIKCVYBU9cnimaO+zwpmORhFvl+LxgHOwoRCH9p3NRiCPQwJpYQc/6/cw8uJ7dSna
/CDoXHkiKQCETQbTe3K6XSpDz6BMIF1ZkUiV5LHIcv08ASOK8KOvD6L1laVg1TKokUhGWFi7y9Uc
U8QmqhRed6bUSOdtbYDziBc29XbUCrq6lBS2k15lwLN27ynt06zvZs+MKiurI2VGAjeZ9flOg0d4
cBivRG08wWwV1wsJCNjDsRmkdUO6mWaECzY82yJG/DFNrHfqlhVftU5T72jZbQdv7cpkgm3kKzBh
VEOC2lPmVY2iCXdqAx1biuB2RtpuadwwFo75MImiQwdzMl/nRP+Re0b2sTCAEeIFk0XL5nl3aWFp
DxtaIqEtzCFK3EJETd+p0jA+f8IC/svtqHdlj342yciXcY9D6Ozys6EiiSkCN2YNpekS7IgNUWCC
RDt3ZZyeby92JeZRdzJ+Zm8kTlqejV9iEDM6z0X+yYx63LAfST2sO2VVJnQOMUBZlXL+bdQ/aRbw
HqpdpDlBWF6uN4tm5hMGkRtvwDY7DZZz6ZbZwVNdOdE/2UoYOktZiv3H4+RT3jYiYxV7NV9tT6yn
RGwDcv+E89sbKH/wLshRyEJQZ3gEBHwPU8WRXFRG7tAVXDvtJfb6BFGC7CjVvgL2RzyLKI4IN8Ns
RtqX+9aWzmIh2apHmBUrD4rnxq99kTRMpdAxKfzMVOqT2zbLPe5jyz9l3a1RtZjLfYc+xAsjGuvR
sxmHWllbb4juCIE+hVbgvZKl/uikWx8AirTfWyJdo9/dIIbDtDNlz5ePz9kFssFo68FuXD0qLJrs
ool/uG6X/JdFpJQLYqCGzAgvt0drt3JERFmP8POegMjV/Tc7aatPtx/l7ceCTTJlHtpSNImYu1+u
YpZJkSNGQGsZhT2fOUwabMNAmQCMApXo7Mj570qJc7mgfrmgMkPyzhfbQexCGR5W0dX0LtPyn7ku
sof0KYXrp41TQHnmIPUyUollSxohCzX/WeJ0BRvc8V77vm5PTkaPkxqyuusbBPZu78vbz42fyVhN
to8ZqOwHfka2tYD2HCdas6IN2pFEsJnV0QcLYBy86CuUSNZCO4AmLvGKq+RyS/At8sBwYb+dJUgh
Qj3rQq2utUBp8yWKq4ZOOfLd92pT9yFKTWs4FaYS2FVbHcSYtx8+PwRzA9nJpaDbU/tMjwoNxocT
4Ug2necYbXlj9Y6aR1ea1iwDk4BxAISZNxilpNpEHzO+ZuqQQPeHrHRO4nT0W7elurIa1F9WJBsF
LmSPDWhoFCI17eD9XntU6aop543g6Pa4rDpPKXuY+Udp4ph4rqZ1YKij+duRlERfgoyBL1Ba7EeM
auNqtTRkirJhdsJ4nddzXjnV6fZZlSnaZbxmFUi8SAhJwY/9+VHHboFFo0tKmwMI0NWWs7Y5/8yp
Q9GtazCe5qJ80MkBDlKfax+JlDmXLV6p3SN/2C83LZKyQyxak03cGudx6K341McCq3CtOlrqWpwi
OpF6AzFFnMS4XApPBUNpVt7XPC5VOOVMtDQty3FVHrjULfP3C5mfJRojIhC0koBzuZ6G0nWvLLMT
2fpa3+tjJnwxpe5B6nD1qYjv8quXAXj3VJO2SuD+QmehctyAqUlDGZ5V56ycPxtLK97fPig/KWJv
ToocxNGqIX3cf+AZfb8UfCBfHqCmU121SxB7ow4GeY0jPTGS+82YGCHRiQC8mi0POt6QkD4acS4X
9HhJFIdQUwfzXs0NVCPKSYSDkv0NE1F/ZpKnAfm16rM2aM3DUEx/bgJ6haeBTZjicnypKsc4QXpI
fLRAklBDij0cNHAoSR5XIP239O72A1/bX7poJGeS6qPu59JGOxrNutFRUTqhR0IUcUTbgfXgBDB+
NLQjTKl8YfsNJqxJb03mAEj9Xx6bggGgGqeuHa1DXaGzP3qBwz6GKZ4aQZIYjd9DjzmjuWufZ/Kv
COYJxgBzl75k5uye23EyfCXZ1sjaMNQRozkHqwqTZOpLzUdLf3oeMf15SrgfmZu4/YMXu8vZtac5
HDcJ9pyT9d7ZvC4AAqbWvoea8LnpYvyRcfYwelRr7dr1WcW16wXbrdy601cjf6wXtAX+p9G6Icm6
zomKEgJlo2z9g8i59zaGjF9vv5xrYevXvdod/kZrU84YA6Le01u/G0rjizVY2ksb50bQGrp9h7yc
FXiApoLbK18J/uC5EJLzKHlpIshj80vcWpLaM3snIyxPVvs0Lmira6Lvz7dXuRIdQcdxpaNnKmPk
LrUCJbsUNuzmaBIDto/Cas6ZUT8t1tIfhJG35RV2XL+stDt1ZWkgdS4SwkiSWIGhVzOWGIC0lQ3I
kaNgmdupSvdfNhHuBDmwTFL3ziYKfI6h7XNuHata7iqvUZgZ5Ed45mubSDee8ZgcAFn7RmHapklj
NjQKi25EoUZVKvTSZv1hUKwjzNzVpYgWEkADlndvdJwqXZZYmnBINos2bD39I2zf/NzXoBRun4wr
4w9Knl+Wkgf0lwNYl2IEs2vbkWJbzrPnpE3Ux3XxZMLBihYvbr4ptfg3d5fBt6c2fchccr2x6hy/
FWr3OFb2DwHg/yAn+n/8LOYf6MRdoe4MU+VlQ1nyXRiVqt45GqaZ4erWun7KatX2XbhfyFJk8/rS
lJvZ+bHV9o/ubDZ92OKAcbbXGugZOkftH8WgLkfN0yslI913OeQEHoyX1F40CIErXv7EKzJTG+mJ
NGrq5XHznG+at72kCqgqVaOAMWG+pfl7Y1zOk54+zxLxPBbZ+7VR7m2t+lJbQ7Aa6rveUYJ5Q4D2
9ut9G17I9mjccfHAhkEc7PLt9owfB722tghB/fgelbcxUNEBPDhEb+82uQoVuvQZpkiUo6xfzpAb
q9aIGNkWWX3aUg2I57iI32lTbweOCtXzd5+J24iWNSAkeC1vOjjNGGcWRCU9GnWjjSATCkisvfL5
9io/0+7d/SnLDxjuZER0HnYPRZPI2XpBe9xVlBhkwDivj56VTKchG1D+wo8qKvW+OSc4n/jNVs9n
7O3akLxYnNbFmE8KlgGnolzzsyKE+c4b8+3Jnm2w71yvp9zetK//Ax1DAwVvYdfeYHqtVs58Atdi
+jCmjpCNV6BxHFm6/eiDSQTxXoZv3do1cQrTjqTG3o+16WsffZ0pzFUTbfd4GQLFmPQ7RS+396lX
Abr0MpofZWmdGewf8u7fnk1+Dk0qyWyH6bX34cB/d1nz3LOjVGJb+q5ExUhPzDsrNks/FxuCv66S
BaXUJ1SF/U83VRPEc1H4ZPaTP3fqGHXQWA+Ol3yvb947zRSg5NSdXJiXh9lTQPUIkoWoT+MnUqLq
o10k7cdhQsy4UdV/7MxpziWU38jYUKi8fequ7QlVGuM9dLpg6uwuan2eitzOYzuiVFxDLVs2zIqy
I3/ot98rfDWUQOkXkY2iynj5iKMWzz3NbwZtNe68VjzOT9UqPpvwNE754P0+konlcIkDj+lQn+0h
CpKqMWadY0djGjuneDGysNVR0r69dVcGeSyDZ4VJL5rKcy/6VfapoSkzA6aqKEYfGSUR0HL/uumt
F678/du8IrnRddaDkdToTrvPrmKF6bh8uf1D3u4uFvPITCKFBEMNYdfL3e30XrMTMevRsoo/KVb1
wFIgQCeecIGkVcPBeX2bK7AcnDHeJ21/FNYul2utCWdku9Ijc1OU0aeBNPqTKNNH3a7N3x4EXa61
P57cqag+FjQCY3V5su3pb0dHTvM/7B+GQ6hV8/Vh3nb5QKKOC6uzQWauKxxVd/TUk7E29cnpBmpS
Zz3qjFzbQAvytdxEgPumTGl/ub2w5F0lYFiLFqcZ/Bq9uhfSyOrUW9pyuv1o15aigafSIKGnzfTh
cqlKLVGUQNsLeEKlnsYMCJk6uFivOXFxsNS1U2jLxyKIQJXcjz/R9YVAjisEpaZpvhh10zwg89uc
EmCAj3FTtQfHUJ7qy7DJXUxTBIYKLgfOHuNHuF6LNKt5tE2lJTjT1jtlWL9S8Q3lKVbbMlRgJYaL
8I6+gLdBk6V1ZgQwcck/9j6UAM4zvU+EFmF0393VOJj4FQY3Bxt6fRW+Z2SOUN/bt322QVlbzc00
3Hw1MxhGOkxoHxz5m107IcxAKQWRHYLctjshzdg1yJfy2qQrACyvdcO6s8FExmy7gwe6dkIA5XDz
UjiBWNl9zEhpazDLWi1S8174ebLYYZeOephQ+fsDJOKD0vBK/gE8WMNWDRkvC8kp+ey/fGgSpbfN
CjLXQhuy94qLYJCpJpZf4MlwKjlAqW+gJx7aXqyf1Vbd7k29bYOucvognpvq4MS+fX5+DrUPMjJS
1G0/Ool7ylSG2mpEJ8k+rbU7guIrMHWDNnqCbvX9d7/9y+V210Kl1tpECML3sHehQKltFs3clxEs
40+3V3p7Usn3+fClYgx52T6g9SgplGXFSlLv485r4/kktKo9sJ55e1IZJXLz0G+lgoSZdvk23b5C
Yrf2NsTm+uqelDyJKuCf97TejkbMPxHyl8EFJBr2BejHAgtiBHW5lle1ZUK1qUbj2MdGMKtL/G2r
dMsI2xnlH39S+rgIZxFvZGW4qj/mAE2bKOnqdHzgn8zJqe71VLlT4qKZECZUug/r4hp/TmZutMFW
O1uY4tn3rk3nscJAZQMLPNhDh0ptlbn9q66MP6x8aj7jFZZrftyM29d8i7vZH7oRSmQ6KToTinwW
4iV1Z+qAUstbDf1fhW0pOqCvi1N/VsWswXczZvOb1Y/E4EXOW8Lfff029TxQFPoGkrm+CyG4OjEz
tSc1WvpyuOuWTKVGTdM/b69yRTaLmCv7mUwsaIrs1Q9SklOoaGjIx4vC3Deb03dVtXUI6KGKkD9Z
zark8BwqKw+xMmuhmLrT8N7LR4Oea2ysT5lizY/FGA8vw1bEMAPBWR0VpjKGXR4czg0tLzlYwe5p
D77YID2JrtEGOsoL2vJ2kwbMP1w0h2d3W8KlNpXNtxTdVe/aSWDXGccekN5e2NZMH2Q2h9ADF/pI
SyT+bvVdVkpzrEHcN3ZslGfHG8gR8qE1wDZk/cnqHWRCjbbJvjMonry7JLNYIEVEdvN7A+dIKFku
xMwa7FXlU8xUmg8EoWkDs6/jszHQBYT5rOvvoPlsT5nTO6+queBAprZD1Yexg2OYj1pZWgWoTY4n
TUesJNBiy1v8vFYn2F2T3j+teSOCHL4qTOGyqL73VoW5a68q2p8ZCcpzVuO4cl7Lle4NCvP6yUX7
vQYyAlI9iHP0iP0+7cwlFK41Tk+GV/ZUXEaKXkrKOJJOMG352wfqbQIBEocEDNQCiCZzD22c1SLT
l6pYI2Oxq0fJaQ2NOS3fdYMCoKX0UsjgffViF8uR8OzbeMnK4DPoIFI4vGFa4JbKGNhjNN9Z6nTW
gaWGhltNB2fxyipUjQbuKtx8DqoVlzGMJNNU5pwmyTDmM1KyG9YH5mL/NkAU0wr57Uv2JYnfLipr
VusgzDdsUVIP2aMNRizI7NL9D8/y6yq71KFooYobXbdBLmrHsGzXOvIM+Fy3T8TbG4ZnAfRBrsCG
oSBxuWOzW8wKylfsWFG1ft1lhm8W1RYkRLiD4vGn5eAuUACkAytIzDSo23ZFRys6Y2pXHVyHOdJc
SJdSfO2oqroHoegbEUER7VO/qEn1qBQdrOnUmPGZSdS1VvzcUFz7NGzm8L1p0unJc800vjPjtf3s
0fdOg65R4L41kALR8mo9xfe6bcS0r670d0MMZzacWi0/6iJf+aI4bbKTII0XwLtd7l9RYBC10h2N
VrdwH9Z5SBjj9JJYq+pVULm9clLKlY58mjq/fQdJVB0Lg7EiidkTsUQ15zji5Ly6xFRDkUOPp4Ws
/pdVJGJQgt1cSsXLB0zA9TrZ6q4RhRB9VqucQ8WIj8qLt3miJAZQr/0fZMrlKp3alZAYTSgAq5F+
2axpuAOnKO5qBICC0kN47vaxv8KxpMPHoEZ2McAL7hPTebNFNzKLjUqQz49i0Kc60LLta2LECG/z
cftLQzbsrZr1BbaU9x4X+ebOASvpG+5UvXbV1t+rdTJhBYZ3gzKpyL9lNZimWW/PZteSgTf53+ag
pp+hD1UHIejtfsnoQzSlAwJsYT9JtvvGGdXWXKLO1OZo7qriKV0z+2NsLTrGvqN9kFhfAa3IyRac
Q4QpUX4wd3GC5GaKUXZZ0HzyQHDnWfKQpX38sOjqZ3sx8giREggkaB6eqTnKQKvN8TlrjM+339u1
38HARibdclJPV/PyoLRrnNvqMswAVqvmD2BbAnIQ07/3dZN0/yoKTRlAAnNZnYx2Xj9UmtM5+ME5
3ytzLo+kKt4GT2o7qfVGGii5kLuUeRGZxdH4qebNTNHonPHJQmguLFeh//ZtAFyIlga3tkSUW7s7
x8lTTKMES03TnHybVmUMe+A7B/XGte2le00/iNxAcst324sPlmdPtpgjGtyfENWJAzExrV03BGMW
8bQN1sPizGag6NO9NeR/0W44AsJdKWEpFSmqKKvIrQFFX75ifbWcSawpx7pAQ8niJOGxqCcvwjRa
n95ezRDAM6KlGstgmNf+Ic7xcqizZAjKbDIPIoU82JeXFr+GjhXTHaYvlNWXv6ZoaH1MijVFZWYb
r03fbOE81skBm/DKSULjHTU1OfOkW7+7RrTWhR7Rs4rS6i1C/En/cdjsMfdVxegPnujN1EVSFmWz
TUqSUrrueznzDCWcfLqFzla2eI16ZfZVNMb6r61nKRlz0m21byOhPJKyNiNq+fjP6GU5mie4zzm1
XFsXJsC9ZCv9MTHmL101acoDboJ5h1KCqMhgYbJ8qF21fnVQ+PlbTDX2ThWGuPmkcmRw/rKPiqX9
VSwfix4c4UmOOwDnXr4ptakUE90wTGwAm52oOt0/F6SZf4yVgQ3fkLofRGyJb65SJPdmPTvPZqM0
PjLODI8yZK4bc+oeu9LRVz8vVI+H0pwz8FsQ0imc8tuBbH+s5I+lDUqHBriRBAxc/tj/pe68luPI
rnT9KgrdZ096MzHSRbryqCo4ErjJAEAwd3pvn/581ZLmiFQfcebyRCgUZIOoSrv3Wut3bV1LZjQP
TTjppeWJdbWoWqb1F9Xdz9sE38KzhIkJQ2vso34G7SOrvRkEpE0IaQyV6ECPk4u6cqNkeS0hkvz7
c/oXsuft65jvIiyDg39jwf14UhRjdi9urCbsiz+M2OzDtaE0URSp3mvtnG/t1ejgVDbaVZ+FvpVl
Qk2dIpW2ndG8p+3EbqrGXeBU6Dy6ubAOxSzvnEFafrXO/cHlV0GVb5xefLzB/3880hyCnRipRsNK
mOLOWprkqOXCuaq92e4UqQIc6rWoJYiire6RYy73qVXdhv4LFJVUT2vVW7tKu66O/itX9D86NBZg
5mV0F4xhflpwyoU4dKMumnAmpR0VnybCrIp/FevwBy8L5Q/fgq6A+dLPAwyrkUmEiWpyqJc2v8Od
vTsRMzV6Q1IapzoqzRM2tFkg8NX9RQ/6L3xQnhKSBEhRgm8OGfxn5VVUqJjvEXUS5kbxXJiV48aa
jA9Lm8nDw0xC2F3UoX/Vu+ilzkzMmbN5+sX9/3m5xUeSmb1sM0hHUsSE5cfbT4azoU6WNobjSgp5
0prdvmkZXeGk8St38T/8qhtQdXMsuhGvf/wqLFClpLexWVsz+7PLFm23VMkXs6h/pYP4l+t6OymT
ZoDmio4Aa9gfvwmr8KqorWIMm4gcUlmQymNlmfZgLm0cNBlOLTOueX405e1jJpdroGv/ay0Bx0BT
fKvMHEp57eetxYy52sroDOFqQ7rQkqJns+h/tXj+wTW9td62zvRVJif5p2uaGquDbjIaULqWGTzK
LvLokIZDQfPv//s17Y++Ck2WwXVlng7C+uNFFR1sPKsyB6gnOSuZHuf7qlqa/Tz9ygvv5zfydumg
hPJeMCwnDOGnZ3I1tHkSMXi7sOTSiyVglsE2sm1LararrVp3T3hvH0IS+lVI5r/kht2+Gj8pJs1s
FcBmP50keW1aO9XtEMbJMpAZpimuUQ9o6p24dRWxlgxqRdk8dOLWfMvrxhwgng1KWx8W4dTbSKW5
5XUzQk0rMuIN9fWxicr0F03PH92LWwD7jWhzo9rcfv7P2AYQRiTgk4byBCPBxKF+08b1GMAVNn5x
239ehGFM3DjW1BIsEcD4P3W9lPLLQLZ8Ezp9LXuLTkE0TNGvNszfnT/+ubjkawzmYsxNb3Q3dLk/
nhEDT/gRcXWbos+ZCKrWqV8jiOUruu1U2YOvN6WXZYYTv5SL2ious+w0wVNTmyJscE3NF022FLjk
aVkg50LdTFOs9K7RDChJ6hEJu1tU+YhQjRn7DD2U1BVXKqxSQnvbJV96I6IrSjH6v1Qpg2bG670B
1yptk87LzdL+xmfIn4Y+9E+1rsWxn47dWAKrooFzeZpYaDpJfh6MvqesSA0B2VSfpTRQi9YoQicy
MO+wS2W4GqNCtK4qz6PiSkpSHRppbcOuLAyv4S4ci6EjMBCsIE69BFld7Ra8DudeHwn1+Pcv9c9l
EZcdw9Tb3n9Tdv7r8u+k+qSnRh3m1Tj7spbVm8lxyWGqlcT6xXfd1qKfbjHlF+N7mnWIVOZPtxiP
kAVqdlGHUFxbv3DUyMfGN4NaA0RdW1Lk4/n5q939d/+vH78ViZpJ9uptQkTd91MRMdRIPKF2J5xh
J0EPTfQ88wuzvQWPj6tzNprcGQAFpxSub8SPcThs5Q/DEmRJrwu6lMRcoldMeNYpWMxkuWuGrDI2
etV3ItRVHG6jNjIzgKl8rYMZz/xlZzptcr8g1B1dSaDiDpKmj1S3JNshiByBV5pGfz57UqrN5AjR
/Kk+MC0ae6voY1TRVIxDaE1xkmEUoci4z/P8Zy7hYPMaTHaiLbs2m5cPWS9GsCWz2um3WMtFJgqL
r9GHR4mXmiT5dXQq9gUDlcm/f3J+x09/uLAOhRlvCQZ8bLFUkD++sWXTy4VUdxnzDm5nKqXgpsUw
rJdkrbMCUUmVuarcaiXvUCb6bd/XWs/ErJde1xxbqp28jtWnNqwJ/DZGpe5QFPg0LSK1LDdqxuF+
gDp8lpWxCZxu7fpAVyJT2eB4xXUqRi2bUHPf4humcqmKy78/vX/pvVmGeFhuUTAaBEBuwI+nJ8Sg
9dnQJmFPHjbipFEfVl/XpOYSLY5kkRWZOLWXSYJ9Ikc11/rjXDu5V8+Ix4LK1hUm1VH1t5LxPz7m
/4w/WVnyJa7K7q//xd8/qnqBeCv6n/761/P42fZD+/mn01vd/Skcym9vfVKV/3X7kP/+pR8/4q+n
5KOtuup7//O/+uGX+Ka/H4n/1r/98JeghGi4XIfPdrn/pCftf/8Cjvn2L/+nP/zT5++f8rjUn3/5
80c1YMTEp8Uc/J///qPdt7/8GZPzf7pXt8//+w/v3gp+71Tl36obHP63D/vv3/h86/q//FmTf2NF
gxACtn1zEmG7mj5vP1DN31gFcIMipgrSCY3xn/9UYmUr/vJn3f6N8oklidEuCObvaTNIZH//kfEb
UwEQjptuhJoEsuk/TvyHm/V/b96fGLZcSKfpu9uZ/MQ0BlCGvauxnd6YvLdR9W27/aede3ZyrW2E
nviyOR7GCVFuoKOMuKZZI4F5jUojbbQ6vgDw2q6cWgrRnKgCrcnsz5kuF+m2Sky5C7EGsisvs0Wv
bo0lmu8xCt9rZp6Gkj1+I21lcPv+1u52InMdK7b9uJuNZ1mZW6+iWlEBTL/GxeRsFtL27ldck32r
1E+GKTnkZsbdXu7sgQAW6btaT/NJMZcHZq3fIlUftTCR53qC9tJPE6TngX0sappV34skTm9Br8PT
WhXxnU7QgY9h8SRfUKNnpa+QX5nBAMXWNsRxUuo/KnJZxGO2EjWJwqk0t1mzZICNc/G4FtOrWtX4
Q5CUwp66IqkrfAgGC3z/0ZG3ylDh7Ir50eCpMQG8XrIujtea1XJiVPfcL4XUblR1ie4REMZrMM6Q
Dz0h3XRvwMl0twPhtGZqAqVmTXxOu/5JLYT6xY4H0rTMrmXtcgj8wnIII2mtdHLOljpk0AaBBS7o
8zS+5dliJLhcymMwNKV1zseCNELiPMwgy+bo3ImifrfZYFw4MCrDdBObOEOKznFJ571vY8d4MuAH
qlvJagoJW6dofnQkxbh2Otiv20O5+pCNMvXNhZvj6lLDoK/XNY/NU00DPPFHyx2GaXgzCis/ik4y
9iNR6xLFD6mEObn1AXkA44cw2myXDrSZCF3K1wwYl9onUyrXgC/pFaZkHMY+Mw6MrKRzn9XmsJuc
aDxYU2G0PgXaU3Q7+ME0vT7u2gFNT9YELQOo+wVcIK7ihZDiEaee3khf1bYTXj6lXt5l6ikb54Xt
rWa+0IFeb+exzbw0MwF3V507Tl6NTwSLidQqNrcjryO7R264kGQGN+oSjKnbuWOgXy0hcRWHubK/
sEtWPkvq4C4ykZBGOeF4kAyhgel53CwnkybTTah+gspK/Qm5+saRosjPotJyYcJ5iKddyH8hecXC
szu0l41kXrEqvZpzbB15vHytVTU3B7MNMqzq3AqolknZGhFhv77E86r6ScXTINZl2VAXGn6j0+Ga
eIhj9Y0EJloLf8Vu0p9rOcEtOT1OfbR3suuUl8YODXtB2NMKk7IzDL+M+n5vN3ocmNog7Xt1ghGd
OQ8Gs4kNe2Tj9gM5kLkz91tjzp+VfvT0XsXiEK1ZUNW6HkwSSbsJ5gzu2Hd17M/4X7p1DjxjcRLc
5OUg2dW5w0RrmaMjhbftViMwAtmzXoz3klHp+M3lT45cJk9TlSc7KkQ/G5Una8nM49iYGMXaFS9E
q+Lxa9HdCi35vqZr4bX29I4iEiuZsX2iSkdg11jXxRJfY2fMT1WDjyeJrjWhw3ZBGvQ8X0W9ikvZ
LLiyF5lvY04bJhR07/2YrptYA/FypbbE6VPqtw10rmer0HgDSzJ7WlspRlz+LU9Nm8TreN2+G1EJ
ZaEwKf0LvBnVbRHL1YQ7eYp+xshH3B6qwp8iPAFXXnXcyY0ImkQ66yKwlzF/WtZapXAZutrAQDbr
z6V90+plRyrk6GguUzTeQtCCWM+xJrpJywb1uo7SesX/xcb5Ov4cprra58KY8BJOzA2+LJLsLqpZ
b+vYWu6UJJ/etEgxD03VbPP6phu1ajuAEzFUp4RIaNkteeCfjdpcCf6T8uyhtxKIIlI550TTZVoc
pgXWglqjK3gVZ+mVB4V07bVXX4j4sncVD3cwT41+LboOsWjR1/a+h5vyXEvELnmJAJgOCQpx7KCo
U8JDVdAjlbxWhpJWrsjB1LbzZlrz3CUjTIRVJZRdricDJu4Ya7liUTuvyit6qL4z30j6IeYej59A
FaWxtSpHkAG/qrjXV1HJklWouJsZyiB7eQGc3UdOsZFHTHnycY7Y/ICqx8xS7+rGqY9SMQMh9tl6
H4+SfhwcjRZPZpGrQXyOVUa5Gbf6UHvwabT7RFhIC+Yp0Q2/H63kldAv69ygQAxlo8hOsYEC0cp5
2ngNT13Wfp2W3Zhz5KD9W00pA1GZyak2zUs1NFXQyvxbKP/rIZPU/GxPJdaRbdS2nlZhj5xna+Q1
pl7AFTZVX41Thrslz2qv117b9NKXMoqlvZC76pLHihEq6RJd1o71DHFRQDfvq0Ovw5yujklj8KwW
5bkY5zxo9aI+D3UTZrgTaega5Txnu5MkH4QqDhbGtMHSZPMxUps0LAfkq3ApG09S+r0JvfA+wrkN
lftDMsfvib1oeHOPDJQtp90gvbNcBTS5cNsldfKgFuoFEoWg3q7vyD65YP3DaBpTlN0wS/pDmjff
u0z5PipKdSS6tPpYVuYgltKQTJXeWfYsNmAf5tbgybtvJE4aZtP6UI4afdRMtHlcllJodaq6dcy0
OFpaJV+APdK9bczDLocjSGccN+e0LOoLyS4cO1LPd+VmWFuVYM8yFKGGBvWUWM6jQ43/oqKc3Jqd
zvM4qM8YLq2uXtXsX0m6qG6nG7wSItoOWbeyttTNtWHY/5CvafxMM/Z9SNho1GnqvbmaorsEtVso
HDV3m2KAWmea95Twt48cxFa15GRjIs0M7LTN30cNmkY9S+2+6ScZfmzXnfDhPGrFZHtChjKrCfGG
kq5+kOUxfciyqT6YSqXx3pcrDgYUSqWSToyWsSfnehjh5JgvecJ7wE2KvKRcsPhiwbKPkV7TEcnz
vpKt9AgMKrGHmc7OzIpxVy1r/gGyrhP2tsg420xPdWU9E3cRQiqZ9iPGO7xpTnmxxmgOkt6qAiZW
1tM0OdO5pDA+i7x8glqcI2+2yMVaO1diW7+XlighbGGstnC5SaViWXmw7RiZWZ0SEF/Fc+WRRgBs
Ma1W8tJouqT4PW+HsUmWpD5ITlQ+9L0kBcbCiNUrUNodGCMUld+32YRarsxr3zSr/C0zZJH4zHje
1tapviqTnJxslXSIXZ+LkXjhfH2baPBsN1264bXoYuOeyBFevn6unlEI6ZdlQPNrYgi5NwzraUEV
udXYzQ+IX5HUzkK+Oo2y9G7dCfE4LCJ+mUwxfs/muAzqvlv9oi0UAHNHyu7WoWi2qz1P32ulHO9H
NOkH/KaSTSQ5SyD48TcMCgnA1BTxfY3Nz5SQP6+czGHbDoUZxkvWH+V4Mu97zegDi5Xfw6etwq8C
+N1TF3jHXl5J6nbRx0FzV8OWTr0wKwkXIsN6TPPbDU8nFkFZyyt30bGBHzuyOMoOxCzoDVoGF+JO
uosMez7MvaHtrU7czcnQbk1szl1yYUvWJ5hY9Zhpd2vbqB+ZWRscUVU8lv3afecdKXuScGSBJxoo
OoWlo+/Ndv4yV5YHSJl99gZrc5Vr5nPfgADy/NWXye7fU2uMd1hERkewnw7IG6VEI1WqS7E4PJHa
mIe6nbwgDJgDNLNDaI+jHwv7KR4X4s/kHb4+e8Mcbc+urGgj1K7e1NPgl2vGsEsFfl3k7rEc4oem
rzyc8E/sd26fphe5GzI3lVaiWLs7O7crhrC9tYkBi5jWCJNY4+5S2vKwJdXsrbKluyTvWpd2wfFq
dWJNwmfJ16kpofHKideoSiDpHfW1agUdfEv8xDeUIMmu7MZTS9jaJu3GblcJPdvzHBM0OmnTthmR
hin8+4OEqwWVD/R/aVFKf2A2fxVQYIMlcqSQcHNxqkQRuUvidOGyls42McfUT1qRuGRZssiJ+dmY
ytKl1MHiLxuPkk1JJ1blI5szKKGjegX4KgN4bgNmVpqfm3nARDxoZGMBvlSvJf79gWyJbJ910Xcl
rfeIhZ1dRBPhSYtWPECajHbLpNjubW7tF9mY40rQkcJAPN1+qKc4zNJE8itmyN66lrU3qxFxLdaU
bA3ga2nm+dayqN6Oxloe40qCSWMY2AvL7bsi0MTgOOli5twFrVGSfr5O2bEZtNHrWxIfFt7njroB
472ln94Y9qenAqHbmZX4C9rp9qFMjWij9iqVFjEme1Q2WyJfZ59/xIae9w1vTl4ea1o9t3V6bEgx
QbblPHbxZLwMne1sq0l/ZMyr8EQ729axiDoavMmed0nUCD9qcZBpMue5Zz1xNMkkwHJJ6MBG0zUW
LjwGs0NQG0LbtdrchZj3soBWpNAbQlq3tVO+S43Zc5WlxLfm0j5CCIrOtr282KYowGvnPW5hvmi1
gC1fEuJkkGG5TTqtD+mWLG8iU3QT6agqTE0EhqSsMJTkZjtT8vut6rRb7PSeGHAPXtFI0xa/wtB2
hCCJMstfnfiU2D2PS21ONt80jgfIqpPfw56FMSuIWHOie/b4MVz05qhMfHAH15zEka0Tc0uUsXJH
SwqaoeKWlk9Gk7LFxQk+XU2zrSxKNXkawrklPYPMeF7bYpNr8GHbTHvOb6zzPp2yXdxMw0Ea+omO
E9jMzFQ2RSoMq03II+qgwKShiqI7sNa0DGOxUnY7+WMZQ/aTKfOjItq2Yxe5etSn5JiSca7E9R69
aedjrIDZp9pmPlTIPEROJjZrOsA30zl41vwdOVaeVvblPl1Mw2WIa2zXsmvcmaG8i9fKZcG+f5ut
g7UVBWyYJe2iLb43PSu3RBbcUlFvWtTKK9a65bJL8SXwkjTpvURKv81Cu3R6WHRmeokNOd1OTSG2
Wdd/hcMteVqhvTacm59jEupPLA1HpzgP4+dEr+ricj1xtZWdk8p+o5Bs29ZfM3OcPbN4zdK62q5q
tZ3yiUkOLrZyaX6r+uJVsqALOSmdsFoMT1nVqF5FD5F1ur8Yp2kg8dU2v2iz/R7FDhZBXZf7uWEe
+izN3DGdTxOzHs8RCm4WS+ZKamrQcbfrDrsPylSy1Tx2dMcXQp4PqTL3eDA0mouhY+0tTkELMQw9
ebP6yAtdLd4ytjV2wqrq09cWByHLC8zG/tqbJPWm/XinrP0LPJDEcxqCvqJSRzCM1+Rs6oyVEvIF
5GZyswqMxBjtK3enC7kKsbswNxlEFgf4r+8IswoyUIitpfQMgoe28TqGYJQTQtmKqiqEay0QDZmJ
4Yy+3iUwbqt52PYqgbeTSibtOteaV1OnMq7pmyBCnOulRQdd8dl2sswfx266qMytWPFWMkmU6gDF
BTNVUCJfbtA1MSKW3EYtqgMZwJgEC4lypmtpVMy0y/wydvTrwkpdyt1eaRo7WNKs9WfmvaPozkU9
neN8oOtj37SJ7K3sYiIx2Jr2rDexb03z7+O6w5invAGDiRqN5Rd7y8dEU7EypuI3GcJDj5wkd12a
xeuFYgfKUukEFxA3o47FfVnoLu9J5XXTeNTrKdvi+Xx2nJsRFu6v77UKq0gb6+RurlOxlaT0e2LR
xA5aXe+aNRM+ETzMKCTObQaFdLWFJbPE/dUt5vJ1FBOtRsqlS3pd2iuSbO4LrdOZsUgfCuALBgI4
ylmVGF1CfXM3qdRiUymL6pFvp7nCVLog1To6gKSfzxHsfd+B5HlrOrITZfytI9UeeHKvtj2ESxb1
J2tdJUYfCNkjXL04DILU4Oc8WnV0mnIziCrjI2q6jZFK9wUd+bbpk3tj6hg9yvl9K3rtoObLbini
q12VsqsUxX7p2zA24md4at/kos9CJSd9EqpW6+kF0ZiF2jpoflkO1cHOdmZ0ba28oEqdqaKK4qqW
LUfDKmE4UBRnSd4IYbuOBjovpzahYXkwJVbmrnV5nxImHbem5tY2hzIRXo2vK6DkoG+ccf4yOkhN
6sFM/LmcV6+NJ9u1msZHtnF2RGLCtC5rHP0GRPszwkiR7sl+f7KmcbPi6e+aZXzJhdbv9NWUPUzx
vpdEo5FbHJDqDMlYHl+Y1m7baMLVf7yXY8nypeozK6a3zsIQTbvR1Il9uoXdpPd2Ih7S1X7XO0ve
FNVioSzQSPgG5AiHMX7LtTycBFdB1Zt922qbOlUzb9RHlfldRiMjclBSOb52Scb2aUsvo52/Isq5
MJzWfa5i4o/xEBYK2VY2/G5yBsGw+qvUj8+MJfAkrGuCocqEyEUz5q02yV1Ql4XtCtHNJlvKM5oT
b7a+LFX1HYUoa5Gl5W4kiotjlolHYZdfYFRgqaLkzUboTFtWNfaZEg+uvHSbqkYUY3axE5qLQo9B
hSdaAl6l9iAn/WnIAYWVrPmc1f6ZnLRwTtW3pcg6V42AmIjQZkyYWDj2m4z2GIR57OaN3xEc5I2L
fcYe6hUQ4F1UMxhdRsUo+vRjtGosqOe19qd47Cm2KTFxisrIkFhGr1QxEjVvcuvU3k2zNbLlD9c8
NhmTyA1aMI0HP0/7h5xRi+eUahWgNR5cqU95QuVm8GaFwXCk4SLVRhjEmnnzJE3ya6ZTTEVzoj3m
Wv1M24Zj7GBaHFd611TSQ7Xqr31ffljl7MeKgxeGRnKeshC9lTGQ8WpLJQ5Rs75BHJlcu8e3WxFp
2E7F2Vz6HC4pzy0j68RLlPIq8YveYkyyP7XqLpJLQPeREam51N7I13llicnNpM9xIC+LEmhtZlCr
Z7KnrVLsr4udoFuIeG4a6ZseVZarJgiCINcNnoU3qWtWKXZOZAa4Qu2/ZKpOKaDRmEexp9ZMG0y+
TSLWzs1zewv10nQl0hVwyl2uOREXHKm8YcT0EMHj82vyhkORQr/v0iV1l8Vp/KmWvmMXupOa7NPG
Jhu7qks0ZzvYyG+xvUyeumrPiaVWnk4I6JJCtJIEmUH9AdcVkhYRaXl5z3VkuD2cswqJFHyRmc07
lcNiHArfKtDtCARgxCqhdbFUXYX8yWaK49E9MwtXJsUrl5RturTmcyryw1LL73TX0yaRj+M8boTT
XpJYf4JIpx/GMb6Nj+GOU2B3+eeiJB9Kne6FMX4dAImV5i1RnS92MbyOemQ+Fz1BmxiFWHtFZi+q
9GjXNyJFzQVPBiASwom81G4Db8LvrHKr2CtW1Oazoervfa88Z2kntmBMPlfL3q4S5UD1aVNn1SIH
3wAYV9vltW879otU/UorWXBmqkFwyWq7DLkyv4/L1uPR9ydT26Pu+KjZGn3ZyoZ9rlkcAPakO73B
24tWw9iaynSeGPS9pbehb1MghBwk5vP5oz1pV7uWvsJQtYlxwvJUlXuAippyyDDWb4Is0VM0StyH
4dUmxdWzx0F2ZRtM1RII2EViID/73XIbEb1L/nd7YLx+QPJ90DXnWGJQ6CXW+lKt4P5qJQg1s9gd
CywFShLjm09rnebFjVoRtqZxRl6ADC3KrvPQg82Q6IML0GMV6Rfovpc5ZaFWsjkYO9kz7GndQtc4
9xUEFWwfUOzItQ5D3FyQJvbF1qbkIPkFIYqTUKsZk3Idh2Tly2HHTyL1h6TzjYiyScbn0U1rJ/NF
Z2nubE65J9udQ16YgIRYTtU5b7r33xHT/xWM/P+EhH+Akc/1J1Ob9vOzB23+/wI8hk32H//AaP8A
PC7fPqofsWN+4W/YsfUbzwUC9Ru/DdKgokFp+Bt4zE9uieLw0dB33iBiWCT/AI+137DdwMcQtgBu
I+ot5Pwf4DE/QiYCsRJVNOw88mn+cWD/A/AYpdEPBBoMtm00xoge4MRClFJ/N4n6J+zYEgwAonEZ
KWOvzH1jfzhcDX/x1lB4qT9uT2z4gwxt/cH25P0UlD5Fz8Y6Y6q3svROi3t4jkfVKypvo236YGzd
5StBjnuYdoWfhtPXZQt0GPT7Kd4a5l4efKra7u65C4gd2iJADYiYa49Ly+BMCwpzqxbP8rKF7IGV
BTWxt/JinUbjvk7ckQNbPFQavq0EuLlObvxq+IN3HTiK6+Ax0vfzjdiZgdgkfuZWB3HVJs9cjsMh
wcfYfR5ccZTv1Gu+kzkd+r9Q3ddHc6Nuat94OUh+zodIvvxF36KbC9T3JIyCYfs8edKD5mru7Rto
PK1zxpZ5jEItCeA0yffji3oavMG9Rl4XKEg8XcN93l+fnx33dLj9ZfHaY77rglfdq1wGEEfyINxl
n+Uc1YECyf0aPj7G7vvs18feH4LivuI/Zs9NnbpW6TFpP8gbxsrcDsJpHccdnkVYMkfgsy33NXEf
uVZuuut98h3d2bc+HFdyca+y3ff2RfOz+97HVOJYuPHd4sABe1LU8j6hdd2kfY/OYAKqZx25Nh/r
Rt7V2/5wQ+gYCWuhwpfwe0fjmlxir95028FVkDyDk3WBKAL1DIYzdHv+Z9rnybq0X9cw920/OcY7
noPnOVhcwzdf831TulpNbe2D4VMHTJfGz/NLkrhS52XX+h2HRqDC4bM+38x7P42wuQ6bYYMx5gfF
FcSuQ5lw2zRj9zqXgAOe0vgL95oaZf0cTwbZVJsb425DJ/mlpHlg+3zSOBsu3Gn0IjVoXxk75n4m
drNbid2lFLuXdt6J76gZoWuZKC/COOgP8k7ztWP7srxO4FcgAaC6OEA2W6GnGAKyafnKtGlk3zp2
cjCOX9bYM0gGvSIf9+uN/aU+iaN60h7a47QZnkzrIr0779Uq+7KdeKPjUuPwB3mf3QlfOlf8ney+
aQpkr80ApFzZCAv+3/b4c6tSKromRLqjtaMyWw2PaB8dVyAAD+WkdTuagcR0h++gmhRoioOhW1g/
Dm/IoI1jf2ZO11a7admTGFaJreZHe3FJd4jcB34puvKR/vvK1bpcjnuOv/Hkh8aXWAIqqBIUnV+p
IetHcGoNCIhW+7v5ap5o7jfMCMmSAjEKtH0WSjxgzFESBvYfHb9t+8rGZ5IjvMKLqjC+0gv2tCjI
HLF//spTh0tx8kW5ZDT7Lz4Ic/Qgf6Sh27ulO26GrX4aNW/0mUIaH5yY45ahCIfwsmxVx/Xi7CBz
X1QX+zymw3faOXqSwsy/vcGy9rR8ESgdZLd757ioXUuv/mqwblje+BWE8BIf5m+mHTSf0jsjYYoA
+s5OC5t5a2zK+EtDEbk8qpqvbJdTGepeuARLAN2z363+uQ6Nw7vkgtmAjR/Sb9mduYc4Zr5BSXGz
TzxYJcZhnv2SvzMlaLfqyyU+OW9a4jFLTi/qvXZJnCct3Y3qy7rskMBftZP6Yh/rlhQ2lOyD+yHv
lPVknwOMxDb218iVTsURdN6t39XLTrvfWJ5yJ75rd/YFk+9gedD2d80OOk8IDCHH91a2A3bUn/WW
E2rvbi3/FqKinwZvb2LLXMfZye6D2FaXfRpo3pegdoV7t/iBcQVb/QCJ9GOv+6Ye+ZMr+/rX8u1F
YzFnSl+6S9gHgz+F4o2hu0sp5yreHMwBwcQefMLjnRoq3h318DNZ2/p53XMKbjJ6xf+h7syWG0ey
NP1CgzTscNwS4CZRovYlbmBSLI59hwPwp5+Pkd1TGVHTk51302ZVZZkVIYkiAcc5/3psTlM8bsW5
OZr8lZavbTcq8lH1bEL+Dlohf1PeeldzzAviP68nK8JagzOtY6NGlRgVN/57cXSTq/EH2bP8Y/nj
nYTzy6u4HV9Y4kBx9u2mfAnQ0iJFQNq3GU7daSZxj4ucyVT9yO2rISZOC0BUR+vO37A0XX6n6sg/
nsK9KjlmeFSNV4a3Sc5lFaObsfbTuptivgbMd196O6OMtYgWLk/zxv0qYRxbdNpbeeft340bi98h
dON0Azqc7rkq42BvbdG/OR/P+Sa/eowOP4wjkaL2tX8tds+3NVkOWYR8wvvwIrYMnpvBjXVboGi5
y3iLph1hmrGzv/x33Br3AZ3CX3jG8vKDPQuffKo/EEoO4X448aLEW807OZ8g/312kU16E3Zf1iQy
vrF6B2PsS3CEc7K9D2P4pWlT7pFwKHlwMQ7xPCx5yZi4HGZY+vCMg6MOYWyNRIrQDYgH/J8PkE8w
R031+0z4y/S4/95cRHvD73/p/0fV4cVm8F8Pjrffx/R7X37U34ZfpsfLV/3n9Ii/jNoIn4KEi4fA
5E/+nB6dP6A6MdlQq3ZxKNPq8H+mR8/5A0vFxQLkoDFlQkSV+B/To2cyWBLggCrxT+Wh+0+mR5tv
9Bf1NQ4qUuLAR/Ho+vTzweb/KjxkFRyWtejDzdB2xtM6ePZFIWiybs/gb3FQjOh6CheZ7RCk6T53
zbzaGgFtu95sO+AUy7RNcwJohZ+E7zpf6tduWUpkTiME1k7XKT3LtAQlT64z9cewNUFG1uDvGigu
L/NfquOfvwbpfrhQyFC6dNz+ZtAw3RXPnOjFRuTa2bWOGsGFpDtsHDkmFxyne2jQ8hwo8ytQGJt/
l6D80wHyby8AJbmP6MK5RIf8+j7CtjRVP68cNkmZn/rcLG7GOWOIHC/uniS5SAMHqZKrlib6QzAV
a5xK47H05UArNY8kjQ3bCfWBVzmctSq6sx0uw37uu3DfiqE/XvoJXBKEaqSUdWsgxHKMKENT/57T
kufeuP3Phu2gIAH1p5bs51td6b/r9/nNDPPzvb644myE4pQiYIT+9VetZYDohvSNzZQV7UOBbO+W
TApv2GndXoI0G73cziIkOrRYhGBZbZexigqXzKQSKus1hMT7CBDH0xi/UMjFjCznkoPPmzwDRiXn
ivvLPfkfO9MvAlvz8pp+/Xh8gfWLdEKWJWJPLoaHv+xIs+Mq8r5qB6Fch5vPWr6jY9Rwvo67De1C
XVdIP67GcHm0F1cfAlrhocVG73OtVHVWzkK9blMjEbOWtNsnQJ7tLQq86dotkFroNBNf5dCu47bR
fcaG01fds6sxkZR5OF+tmTMRCVWbd4KQErLd3T0fY0f7Dw319Fk4+4VWjc9iGfsbnIY9KJiz/mic
0HjorAoiNIM8T5IWIZRBw5aLwGkbqKWIrL4YrltEPGex1gTYT3P9GHgq/NYk+rkvhH5Bu1S/Nmld
vxhBycPHcooNwZDddSaHcJtM3Xo3pHW5Rhly7GFTVMsVbLV/25LMetPouj73dkd2SKKcVzSPCf59
DdMUFg+BgntPxmwu4ibAvlH05fzoOEYOZGEkx27xqnqj+WabQK3zTRAYJ3rSxqMcaN5d8uGsiMFf
eo9VyGVqmMx34L4U4EyIMc4XY4GiMGzk/eSg3lvZigFyqalqXxai8qtF5DeSLOzYBwMmtJ+JePaR
zm+6nmFbFO2rWA1i9n3inrpgKLZ4J6+6gqC5fqma7d9cX78fP5bJ3YBjBsMdYDy28V8vr5Yy3qXx
ViYtoWYGCyT/CCYH1e1tkG/2Ets8rCPwuJFnK8hX0d+sfvA6GrZRsRIpoOoFiamFfw6uyXdI9tiE
TXZQl7vfDqoBaC6w/iZH0/oNOMCIiG8LE4OF+Rnl+QXX+OtNUQtA4KBRDPatYcZ56zC4zXrhUF/D
w8IVRL6B+m4lat4jWXNQAa1DHJZZ8v7/fvt+dQAFP1+Hi63OI2wQMf7vZ+fiGE2qA0hdkNDuKcz4
fPOgy0hFXa2d3Xf+k9ta4999Zv/+U3lYkOgDokNUpG1f3p2/HAnwWpJANWi3arVRA6Rq7t7coJdf
p8Jx2CKJV5nhn3T9XBRNuMcRWxXtZpmm5F11sKojqWnv3TQMJ6qa4HHo5bv2uyUuzCr9u+w5nEm8
mr8eYIRaXkyWGMYI0wA5+u0A6+dA1JkB+J2FitStKTjz4j/TtXXoJrJRz4Qpi1rfoWxuM6/Zj8q/
Vik+4mgpRRoh96Q/p7Y/0AI3qO7L/raw12Dr93a2N7zSimc36T9rxzjQRZddKTVeGi/qV2ftmBWt
Dsy0HpJHH6fW0e8qwtCpTe0NOVsMz8m6J6ndihPZiseelnWSzejJGCwELTAlwXQrTP4lgsGxkcob
kGSyPC3g/fhlKrAO4nM2ulPTK8ImKEE3De88C8FuPyVmspGJD8Bk6vRLFgbrVUNM3z5v8n47kHuz
K2TRE8ckqOwz5s5/HKD3D0ZH9lGBQoxZ3Kfj0ax5MsMtv3spMemRLvnmZAT6b0tjaJR+TZ5v3LUg
gtgwCA4N8Dv3s93feQS6349Grb65ktRNjrPi1mxt4nYSV+mriuBeDUxrU4veGEA2uLNvUs++b4Z8
3re20775FIpHMqEAzxsmAidzx76SSZ1sc4a/45KXyXZpWFQWLP0bu6hS4PNeX/Wlr/aVE0o4ZsXq
75sSniaZG5blFo/igTwD93PofGs7SspYYfCls/VyRzW7yWmzfd3Cu/XYyzFnGgMyELFuRVZkP911
7YeFqTIenTESps6Plcym2zWb/VhkyXLKR3EUfjaS/eO92WbiXDtd+uLL3ACZCAFSFMK8lUmxqy4i
87kebkvDa06IBsd9gfmYdTkoSTDsUGapsvlJKrVk0qmJz9lrxM0o+mdy8ZKbAU3yWeC4i1RBZHug
MFUlVuvt4SrvzMH4kg7Z8kAtDK5MZBzzplUKWVQHRzwkOcVQvb0n67GNhzx5k4XT3M8zCFbpr91m
ZhZ6houzXuDu7GMjc+falMXRcbTYWytqmVQU61PVlUYkEds9jOtSXKPqWaM2919rA8zdN9z5rvfb
9U6FRnZl1AJNErWzT2Uj9siB56idUFXHSiDTayGDrE2qRM0VFg4xMSLzxWAzfuEznB9Lb/yS0Fl3
FY6LfadU5p28amiueMwFb/jPwa2Q0O18H21aJY08dibIH7r6IG2nJYjCxUHTl9elfaU7dGRVuiQR
Qd3YTLr0e4Piv94gAKfTkB42Xoz1lNSQd5nU3c1kMp3uersx7kdumPvZ0sVn3cgbWtCWbe/2zVdm
MYhNFV6uIOzFVw6+lAcXd0ikRT+91J39mLfSvSJw3uw2pVNZke1xIeusQW4CWTTG1eStB7L8xG1t
pO6HxaH/aiCXPTScPc8CJ+S5HezmjVE13WonX0+DIwsm48IIcupNFvZzxDH1FqE7+TYegkSJ4sgC
NirCNHkjzd5Ho5Zn3/ugd6p4TKv6JhsM4JvGnY+ltO0911j3aSzd16CrWZ97G/VbsK4R6RX+3sKz
cx1IOV5nZabPg91714G3mBsR6Fcn83803PE7rD97Ho0hyWo2SU0IDu2SLJ0qvKQDkMa/n8LA/VCZ
f2jC0o7MdukPTDNF8BKEKSoQFdZECyidzS+BPXUOPnGvjD23tLpdZmAemLtGfl2hsLa4cNNNO8wF
RqZa6f1Ekfym9wZQ6nZEtJWvKAQZBW7TlLRx3qjZuJ07VT+meW1wLLRDti+ZHZivTXlIEKUiIYcf
VqTbAqasy+c6SXHdtU19Y2Re0UaiFPl2RFn+LfPbIhp6Xb0K5AUYbn33c0rW6TGdDA7+lTSbwRAf
oXLnm9zv+gM3NEBG2IbbOaCLe6O8wPBjJCi1f6WW2gXMC6Y8kjVFlKASS5/sA4ph5YbWwOYddcvk
xKs/91cW51geQWYY3AGXe79tQbZsaPaDmZjVmXx9LEytZyXhViWOvW6zpbaX5wx3PsFxdTXGizfB
wY7Y+r7Nk26sM/0fWEZ//qSc3oIb6TgS3czlNlgRLF8hnDQ9DFFW2uJ8W2f7vsdR0nybqDeOGl7x
rWqI0wS8voi6pW/qE4M6uifute0wjKRka48HcJ6rbE/0z3KHwXQQiP4bAPhFW6jfaRzVvekcc4/D
Fw1wVSH4s5a7OmhsDmI4RW/bksPV7oZ+cZ3drLLuIuhnRrlusqnkeh0r3l1iKPdzVmf7pRLixHM8
fOGHl92DWaR5/pkstXTuXL+zJxyoOOOYgi0aKDIqjihzskQ7AYxX4zfVmjOTzGDdtnnWH36+VOLJ
3CMAZbZf7dl6as0KaLEurdtq4jK2emndEmAxY4XnYczy1ot4HXlUJTxlTlZVwwI3l98eM3y4rVyS
X/pwRfYlyO58btD1AF/LlRHIwTt+N3q8W8YY+OphMSqgTt0YAIHScj9yjAJyYy0roKFLybu1y1ko
0ZEXc7Yfkss3MuuyPwyoEU+eNyAmoNbivU1CXocqoE0Ds2/fw6kfyWduRPtgt2HQRVYpRxGFKueC
RbB7nLKJX2SoNZ/G0OZgZrYRYDAb2hZFbp6jYYC+W+7Kno1oKg1yetd07g/9YHvnhjmxjkorrFJs
6Qjgy8VcrTjwjPAllA1vHepcvWkJ3P/mNkH4suqV+hFT47Bnoli8jzKxzFcrVMO6aaxlIfiwcdUd
1G7yQwsjv3HDRuxwcgSbpg25QNMlFnZ1RUdVR7pN6oV3daiNLRp9L54Dd262hT+WuzAz8M6o9SI8
qO/NXrsfJdayi970OBs1an891Kjdl/RKGnq+TacUhn9QGiB2CZInaP1+2WLy/9qkdI5tZrYpjB7l
egj7sjgHTt7eYypzb3RowjuREYsIwumv5tLKyBwPL5saWnQ0dbLZCVooP62hQyfktHNz6IayvbbG
1Y6DJCu/DQFTR2fvi9QM85OzCiaVdqoOFrl/P3BwLDdVMppPLe7qgqgnH/bcH3sr29VdO73rEYPA
6LS02SC04gmSUJaOl62zMBI59brvO+cAquJy4QXt0Ed1o8uDP6YJQijaT6/tjsd0MDbWMS/JvOfQ
tHrebSvB3tH6VnIwl4u0n367765AgeqWCDh7By2vlSvrIXeRBUUDm/+hcbW8cUm09iH11xdcr6/M
mI9BKu/J3shoqGz762E1rX05jQ+uEygc+oTJTmn/KRuSdPBdULTGFX9uFwap1auMe2NemdJF1u9X
bdynM+G35MDKiC6kdTs4eFMvbqhotL3lLEc1XTdNjlOv0ssBFEF8cdLavqtGDP3mXDjnXIp662Jj
2FpelkHv9pKoIqpw/GUa7uu0y5+V4by2jekeHHItbp16+jBU0rz0XgubaKQtTtA8Q9F2qWYLk+GF
njX/Hf9PGA2u7L/1GUZlrcXAdTBC+mrEyAyGwt3bRkuwDWEJFozkPQYTc4C0ItM8hVXf485x+fSd
b0QoPYf2eqPHtMFY0G//Fz6SZs6F6228QdyyvKCPmt2SVGPxXDN2Zqt5NvGKbuqFjc2x+s/BHx/E
BKNUWK+14kzvzPaBeL7Hwsif0hTtV5F92Kn5/HNX/UcSif8Gwv3fU1H8D8LBgTT/stT/m4Dioak+
6uzjrxj4z6/4EwO3QxQPl5KXS4+Rx10NCv0nBm6bf1wK5NnYBEFvrCzgpv+poBD8kXupgQUWwH0f
gOn9S0HhW3SyUnwJ2gt0/o8UFJ77GwiOHIuwCqBbH6ie/KXf4RvRMJPpwLSjNmFWvg50NjVx25L5
evANw9d32KdwhOJE07JCxaCa8rZc3NzGyJrPyTzGemoK61taFF2FWSmhJm20lBVGXYMydRvKLBkR
CeZpEpe9aQDjCsxYH3SzABb6PA27c6Cd1Dqt5qKNw0huLYLhSfYSE3yZTMZNg9oIz6tTlU1z8gpu
w6jOAuugGMlJR1H04wZHe06HB7Nr1mvuufreQU2kj9lUuK8kHhhtvFStJ3erROkXJEMn4kmysYKZ
1VZTfXpUHk+YMJ16xgAcFD2av9SxFvPZXJ0yue0EKrI9Idg1RQXZOtibLklS6NFgwMccmmn97uJx
8Xd2qdRyqEH7Qob3kA139ceWoKtLdkasl65nZza0oB/Hqv0iEoYgoL7yZ2nspAxYTNGLz/IG0V14
U+H5f2x52qtd3w3wYOUMd1lkKsVn3okMqaMeH5gqQZDXbFiAOVTt7NY+hxausD27O4rVszR2SoGV
znQkiivWaUuVN67dzG+seq2/cbI+yLal7DFzexOZkhs5Te73bB3XlwJoRSY0ZMWE/rj8WOnfl0vf
nLRfERrQj77E+5lZ8htK7SIn3x/RcokqJy4xBH4kJQNm2MgqCrkLTuno6tcV1SmC4IhICnwPmGhI
XAcu7K/xyLiI/2ydPI91kh/bVpQ3CI+m+6Cyl52vzCeckOZrWeTVp3T0GofZUkaqcspLGgCm7q6q
iZApijw8B9TaLxtqdi8tpdbkXZv5kn/BCcXVQ9o4lgGCmVt+LWTqP5y6nbpI0ZT7NOErLwhDYIsk
pYq1o8BfY8c9zt7HSjWpue1D1aKTdud80xUOwDFWreVGG5fsIqlT0JVUkfwAk2oi7Ouk7ZUbz2aw
i+Qg163uMJpuTHc0uqi2ivFAMAU+ndKuxodlbBAWWORYvE5jB+NZZKzxLqFsKpozK/PIrVEFSU+B
X982mWGj/qOFWu9EqvqnusuybwKJ6RgVTq5e6Z5DME3GzPo0DT6+/hTiwdrMHZbcw5qNqGKGpJff
GGjS555fPo3tZLHx6Cwptp9lXtsfHb0uIq4wD93XBnpw+KzBuO8oFQi2OMSTYCMGv0RGjFH8fVYK
WXGYN3wUNi0t19WIvHKD9SX7ljT2uJ7GtEAHGWaOf0/ctnwmrdPtI8UiDxKXig+PVTKM+2EQLxlx
+/gW1yx9MIU01NZELX+mMoTkRUVYw2eVGiSQgf2QEjKUwcI7Hqj5JAMXh0GZNw/9FODscDHcHos6
TODllDu8GkCi4ynopvWgGhcnqVUn4U1WYX8mloGa7dispt7cul2hEPFUvnkWBoP3Lh+LAnXyOrfT
lU28MnWakzF8a2dj/t44vS6P9ciCcee1HcoXTegRi+zI+fapE8/uI/jF+ovkNaCP9CdHnwxdYXNd
VqO3yAuoiq9CVpfUZqtt/WjKjOB5XFQVRLZdB9MmV01fbTtlFc+WjzM1Hqupel1CR6GR1rn42tdr
fSeYUZFWe51EkwyH1ewqSr8Qc5Ciwg9PoAXXsGyfAvplaEikJQibERFtP/CV1B1teW3z5oMRDFej
UFBXnYPFsZbNAoMO/aFxnCQDw/eamPTE+wXu+GFwOpa3HB/OxvcX8ezYBgovWVK1eDHUV7epU6hw
h4TXPiSoz92NtJb8rmsDZ+XwKZP7pDQqnApO3d11YyfffHtsUnbkMJTUV2ssRKvpJslxSNmHL3EM
2BSVE67ZtrOpg47dLik/KnN2gqifOfdiNLPajdpU5CWZUdC5kW+23hI7EkzT19ZlgU8aHzdLCjIf
uTTwYQZvS+OqxT69YLEa9NcgkeK5wZr+XVdC36C8ni/aBFl8GXLFxG01fpNEvOG8dn82tIz7ShaP
Q2gJMt1tF3kv7YLAVmSIrY/zVHj5fvbwsuHhDWoCosiuSSOjBwzb2GGdVJSmigrZGt1/L3xql+QJ
2STf8DFwGpWeVjLqHQ7bKOBVPhNyTf0nrnaUiIteK+Ajkaf7dijMB6kRmW9F5fSIhnJ3wvqIyDum
wFo9kI8IT7MkOZbwtVfytTQneQ7WHsivXe1LgwWcK3rJpdFnd5jpjBKOnHnoWrP+VkqJwSfIEVZM
K4tBxBI7Ij3RFZ4Hw7fbiGcukF69OO+WT0sBbDgNHpt0FjDtgkzU16lcrQfDrGG5bLD5C0nWBofZ
quGJW+CDDgtcI2FTDWT/0Ryy3aAJdswPRKU90Lo742gRBKPcXQrq3Y2eMJ+f6CRo0TgCW9wZBS8n
6i1hIxeT9vAyuSmJFPwfxo6nmpltVieznnl0NVha1WTz3OuV3mZp5hjbsMfmuamrAW018Y5tu2tk
v6YxTQkTf5F62jeN8LraEltj3IZVSNDxXKGux7XYziuKeF/8ULJsEKx0KK3JZ5zGBLXfMH3leyTl
1nRM+x3fVHbXTsT1bcu5Jf2nxfB6VRH110WClltgduFlj/QX4FuAUOvF1mWI6LGW1sN1kqy+g4Ax
JOojXTk0NxOZaJ/aWzBCLISo4tnv3JHnBZ9i3Ob1eG/VbrNeVYWl9nk5iC4iJK1DISlWEKsgsfMG
BYFNqnYqk+LNcrBZxGTudKdywlpO54keKYMcDQ7wFbbm1WsmNJQF/s7npggtDWxoaw+jsaGn3TAv
PdK2dUjdrQsYCMnX8pMiMBxiaQjzr/WhqUkkjXxuGnpV4Cae/EwTD9ClvP/RkkOE5KGTqW1AeyHh
Q7ZPhYxHlOq09XoD1mT2mZk3iVb252QsLOmhSMTHUEj5ZVwmq7sqyBcMeM6XIzw7bQsPpdWg009F
inIoH1dycawiJ1WKLXm6T8kqkKDL4PfHCnuSOvVaXG6l1WpxmfRmfrJW113g/pVnRo3oV/Rzq7Ie
ZooJHjC2FV/moArwAEGB7L1pqvIdnUblEGVtw9VKMEzBwGHWQ01guEgZcy+VEN4NE6twIcnxYp50
pur17LjFDEWfl3bwGSxpxsNGW4aYHnXIfES6w2KZwUnKQaUvDMx5CUeX1PPJXrUTXlFE2DQPQw+2
ussmc7aO3SySAXOIZSVfvawv0h2JE0I8OWsddifPSVb3wVlBG6PRMrX9N9mcvwZmIvh2sTjwwXjs
QBYChN8EIkluGz4+TKhr/hixRpHFIbz5179sXf9XpcOvPOHlx8CjEijG+uXy4y4hqn9hNcO+rQdj
7Iq4dZe1Zsool0crGDk7GTlzIossG7F0C98V0XIenqEFOgp9sv7pn+/J/70l+H+alcC+iLH+a0XY
I4E/339fhS9f8ucqbPl/eIJoLgwFJvHOrsV18OcqbKEHQ1FDZQmYv+1S9fGvVdj/Q1ArQZ4v/xMi
1/rLKuz9ge8ArRiNB4Rhuwi8/oGZgIh1vtUvRLPNuStMl59/iZ+Gb/71AloG3CrLhIIRu2jxMpVB
8nUiKonntfaQfpeOmwGddl6YEWGTgkinvYYnXyxMe6G14PElEhs7izul6SEl5NjaSlqczn1KhiWU
fu1/YrpOeeYH2rgF1FPrwSwTHE9TO4ARCsemnRrLUy8jd0SIjJkPTpQGgw0w7t5tw8HeoyrLnqUY
rWbLFDCSEUeoorMBaxYPcLf5o93m8Cqqv+RmTJ1Jmma1+KirKwCzG11f8hMyRBE5Vj14M0Znp0+Q
K1XzEBdOUpwnSdfOZvCcASeyz6kC/5RZt00Lchzbk98j8DQJILBTT17PbkA1EB+f/QFgyKEs67xk
3AQuNo+d5WZ1lMiLVUpJomLgY9Pw5I5Jf3J8UZ2KxSJQn/CmFBGOXdc0a9mzmW8W8tMxKk7Ksc8e
FV6YJY2SKKmkQ5SHcKYe33IpLeLcbB+9JwlJgYo7FHhvNoXfD07NR4kg1jS59dcCtfQEobclI6F/
q6TnvgeW9F4Cucxfii7szomfKbZEjEZV5PVOaoBToxuKOh6mDnKWTE0wNOhwE0RqFxfw2Ib4JMdG
gIMP1w0qdcfALlcD24YEW3WtAcjwVi13vVvS9Uk+wSpjNBMHXkXd4cF2s+OAY3+LunbN7B0n1YdI
gbKtU6NQ/Qv9qhEPHmxCnW91znEpyaLyDIDQKmB8qD61AaeYZFTbVlPUgqF4K8P6Ot1Y3rj3K31G
rPFkEm1BE/pLOXzPW8wK8qX0s+9uN0a5NN+yCT8FcvBai/M0Xt5injJZcrSUYUaz6+yTdICahRCq
mSlmsGa3u+egR/4uEBeG9b6r1sjCuzkHV+RAdcAGC24te1f1droRSbpHaHbSgjwR2yliCx/hNk+o
7NzI0X6iTNd59EvdfM3N4egsXHNiXpaLT5jeusaBwVVBGeM626rZDB4LL2tV1I7ccxtDeO5WWeQ1
+i6xKG43/bDRFfkiv/OEaK9rb8gjNQ/z07CKqA+K3ZRMV6lU/W2g8PlDOEjVHcfwhAYkZhx+oBJt
mzk61m74Glof5nq7uiIq0AuTYTWbrxSUb61kBXtwt1XPBxkwsyd3pDRsEFRsHBEyPtrjI4RTZEBE
hma7yU2iwPQX31X3iR4fnYAsvtyP4MC4QpyYTC8Uf7c03ZFyAW0CMD6E6C8AlNxw2RUjhKlAV51S
JMicgAbgGqkCVCmgQu6dxEAo7iVO0KwPnkP8ictrYec4NGPzOBnPafnVnpJrh4Q7ub7ZPkxNCDHM
xmFm11lS7kDyoNUPYDdfU58xSWJ0IDWo3mSDek+pAL9AO0H6OIfWU7fUDdbj8NMwwg8utWtVrdwR
uOI9AgRig+y+0J0Iy++egq5UoPEXz0nlYOBp76sl2CU+PoPOnzmo6jd/HE/qQputfkiAf74jjM0+
jlhkVK33rjFSDJihEhm8M2vwnsqe7x6BRQ0Hq23fZ703x4gEu6iRxV3mCopHylOp0httOsk+8Qr0
iktR7cBLkDSU0/Kw8K1hjt8DQAmGXHWzIvOjPfwVYHTfkM+Fb9XYE6t49LR4rPQaoVmg7g6SRZ/N
DNVCqXcNUonG5epVQ3lrltknsiN0PgQVAtGRd+l0JRk2nOnhrgv8K5Rt/k7Tt20Ob+zoX7pqOQR1
lT/Wc7d3V9ijyrlvg+xsVicPK6wsxL5V5dPSBLdsh9ABxcpiFLWEw2DhfbCN+egKwkKGO2MdNNKG
h/kyo3bFVT1+KEWSUThM/WMZ6BvJoW9IIr6c/sGer8K536keOKFlNsKJg5kEh/Z+gTLZZO28XEt9
Cpoc62gFKZlnZ513J52bpxJJg4thqJlJ7ukIJsR05P/krbchMDBRgg7+oJTYyKKpiBusMbkrGcRB
fgliGwNCJk1NoA2cGbiQ6u1d3sETOy2Ovbq85P/nzm6ykx/D4h1zURyyOUiu4Rr7j8rzi9hU4hC0
AMQKNbE2NLEgSoGHVSGrFZpoBDWy2JK5xl4+75e83+sRA1pJhz1BHDxX9XgG5zoNyde+NMmE6SNR
N7tRVQSRctbnyD8QN2Rko+ti+uxQpZirf8eWsLEdvXPnZee1JSfvp7aPoa7PwQIYhHxquDMrO57N
a1dgB6KFx6KyIWwqghNRzaQfjh4RmxLT37AOD+ciYWsoAR5Xc/7I2uFEifqbxjLv6umtyqzriRzJ
jeNqJALuBupp140jZ+vS74KK4Z1Mdek/QQoRxDpb+HqCk1GXJKG3Z7AqDltq5J+n3nsXGjdR53/t
AgN4YfzU5PbPg9F89rD5Q/CizJmBxXVhrFmkEyFActg8SuD1pG/e2IDmeMjMu5VMr3jVd6F1rNj9
BjPnJmvIWUij0Ry2IqgOTqU5BbMPNGYfNikCGxPttrBv7HE5dBzmpOTpePRdgF55kqEB4D6HBwTU
W0OhEDWzt94I+LyKk5w7694o+fbri2mOqHwXehBI7MpRSXdevjVG/NFhxAP0Aq173Kke0S8Qnavz
NgDSXPd6Ofqzd7ME/Q+Px1qBwideOtK4gA68dT40l2dpwZIhzlb/6lbVhufjCyLJK9lgcxdreD8m
d0IGr0teHDtyxqoEXdryKSxym9xmuYZi2+beFBmSlD8nu8pD+ZRP2BvtBVMQtbeTy3rM4EchVj1v
UcG/4scngrqNs5y4in64nUYLaxl3UjMeCyoBYXAx24TTN0knJg7v7IZ84au5Le7IR/I7QGiIk9V6
8nzSEsi7WI/O6FLIPngnmuiOTsDzgP1Z9wfGrfQ253fzzRgMcj9ZyryTPc951JyZtdU5qujS52Ht
x9LH7J9XnLnLR+VjVVL8gutjmUvSoYjbL744ueCn1O+txG0Urg/C7yJn/eKMOOOQyPpa3WdDvs3d
JqqLd9KumNdgxJcMmqSOVHoqAYQypAOmIHrI+jb58mBzwBfKIjKUgbaSvCc5Tzovwj0cBZjWvKze
eRfeFj4iN5a7cCLkDXTUQSE1Cp/ncvPiE8X2v9k7ryVJkWxrPxFj4Dg43EYEIVNnlrzBshRaO/Lp
/4/qtjOVWW2Vf5/rMz1mI1oEQYD79r3X+laafFrqD3HaoXEjDPY2MeiG0U8fXQkyjf4CYiIG+R2r
RXUzFr3ygHlowU/mnr0Y/oZkaH1MBD4zYe7mgS86XxJPfWwb53FE7/fBwQHlxemRqoTWPBhnwfTf
BUK8zEHEgUB2864ooaZG3wZBQNYMl4Xq0eSYv26uEzNv+gHbaamCn/gD1+XxBCc6m8s7xoNIvyK5
91ChUXffQ6ADiJLgX15qZzMyosI0YV/XmXg/4OuT0WGubgfzUtQavkKJAhmNSCqJD/ziTVPgxldq
eJ6gZ/jeLuxQBhjWoXADu/weOsMJVltXx2dHV5cOUtjHoYwPHaEG+UynF2xPMSMCaQ0RaCkfc59i
S0cnV3cHKx/779JhmN7retfkaPuRV/IzQx8GaRzYESeMjPPMphwwEHf5R7uxqIHLuwSmFnIH/T5h
zHBy8H/6It21XAKjf1PuCHvAQKztx5VrDMq1zJrjqAhnm4xt3HB96OmeFfAbsM5QWstp3vqj+oYu
dDcb5pNDQ98HQtPQJdLs4jmUIKXpOdKug5vSfUno5k7C/qb7Ybwv6cPbDftPKJn8hWepEDnMn5v2
bAPwCTMTY90l9eJrghyPpJs49yVkDnO5MFn5TtbXpoNHOLXoeUJKodLnCGGidOh5g8JwOQqJsdFs
gqZNg7XeEeBNOnfZ97HYj036lEz8UE5xiqcvYz4d89S+TuP2oGrsbblzGNrvkVkGTmLv3PArDbBb
bY970OBbpBrbtM+3gPEvkcr3Lp3TNC731vDQqWNRPHCt/oYyeVvEznuXTYez6r3wC45n1rYS5XWK
ma731FFG2X4ZfthYDwfMoG3nXg+ReeWxWN7Ioj/Qsdn1Y3tnQVhKixRmhA0+O7aBZVjG/ezGz1YP
I4rO+s5prUyAWgIV1pIBA/Ef52GIr5yeH6rcKzU5n6d5KI5Rqo5TU4enzI30DhLKra96Sh+ajFb6
MVcPuTfs8tjcWpmzUwbIDYIa22dmcJtGeXdlRJcxQ37S3oWhSVYbOBxzkyNJP6OI2nlReW3XLRqv
PtqCYOck3kKgJDaEDjhm18KBfRJn5k1I+UNgM8kDiQ2+lsnOdbTAMJsYotAvPgwxB81EKAvf9Pg5
9ljPoSAdF0rFgmNxZD4zR2QZsHNGfmKF02Dmob/8JHjT4W0Gc2v5u5HYuU2cDOdccArkdHMlWt5B
nSTHxOm7o+90q6YxfyzmNGwC1+AFhuspt3JCPV60+d5a9w3Tn7+pFUdY1eEqEVz0Rage0xDS6u9o
7NsgsYwrRuxfmy48MGBx+Pmng08iNPzceN41TXRJbdBCTLRos9YZC43XTJAUm0C1eXkY6HW64wAE
1r44i3mSPUzyzrvuZfuhnCEWQACZvSpBix6jv4kQhvndcxENB9UI2EYWSkBmXFuCUEBi4uyM0uyu
sXE6QUqbknGjFODmYle27mH2rjQacVhHYOipU2Vpuqekvq+7Qx/XLrJGrOjVyZ37H2Am199uzYSq
+YekMqGAEW0KK4SSZ3of+4hwtjr3uk9Jg5Zpk5BX/gPxUSiOM2GFSNd9sw33vuV4BdF8S+8xxKxN
SDlTD/OrX7BcUYBWSBgy2re3fUWcyCYXaA13WQk9v4jzyr8xe+0DEmus6boXXp+cCmrWj2FoTdEx
cqbQPLiVayVb3TT17VBMNajIJbeQSa6+Hc3bmmxGy6qNYLJmdef7HucCUUfcUNEU/sdx4WRxaLVj
DKtej3lACt8KllJtoqu0YbiLoHNFlcJn8wSyNxOLmG2oDPPMmPXf/q9Dqec190KsTcU/dCifSzJC
2qR8ATz5+Tf93aMU/wFdArxE0gukB7V2Iv/uUQqIJxJjKtZUonPIuf1vj9L+j08CK7IcsbYh+c9f
5TqEF9NWFMjs/xL5/Ise5c/4u1+sMFwoWBUHo5B0oKgo/5VtSUNBFe7I2VAp3pDSnZKDj9CZQ3Xn
7aoZ47SI7SCkFXdrDM7BapKTTHW9N0X2lKciAJ7zSKnFsR0v31VbOe/tgumjTQp1YHhdHsQ+6L52
sNuTm+M4yGUI7KJBFh9nKZWaEX7PxQjAbLAJRHItTEGm+qGAmySDD+PHLz8o5nAALTwKxd56HFwM
Keg8No2BkH0o+GucjsqyP5XNZ6JSx42lXRoIMnwqhr/nDv8nWHsjLkasHuA/vAQkcHx5blkz/psX
8/Nv+esVsDFgWxZ5sxhkeNZ/xsL8/QqY/5EOBixc28TdeVLx+P2tWPNWazbKCs8l/Wht1GMT/Fux
puR/EKoRWsm8nu46f+O/adO/tBtivuXR58m3Vr8UZPifZuRfhjwGy/qSdaYVzKobby1mimihDYGK
Fz7dqo5mJ/T2fRcB46gSM9dXxlBY6sMvN+yfZk0vHXR/XQbaO7XaHn3praq+X2dNJeeaDlUUl9Em
MbadaZL+qaILGJKnNYafk2WBxpGqOv/YN67g+N/6yRykbkZLpa+b8FZy7+UpjLh1WxmTLuNmLUN1
c24GCgklwSC+cc2shL+MN5g/CunYloUTn+t2iFR/ec1pihqhdCv47fGAdWmVDyeh0jcV2ogL3DVO
XFkYP3Sk5ARGn7qnwuSQmjbSukQDQruWCkZBaw69dvPGpb20+P11aVybaZsssCxy66X/8qsyZeFm
G/gswYIVFzW708afozQASDvsO73cp0tiA6QW3W4xLOuYYEeAQouh+Y0rWWeE/11g/74QnBQ+qz/D
xNdm6YxTC6XOz6E1HHROi2H5fW6N/M6BSLwPEd2BZlyg7KN1D/9KsgL/EP1PkNWvVu3Xz9T6+6Bk
dxE9uZARPIKafr0JbZgslkfoX4DPfzE30zBFknoH0l42eFO68Wpam5uqAYLz728/5v01mwmtKsF3
rzy8tA1DpEAArMoIJ11hTD4cPI7mx85LVYqwpGhP2Agx1Y29fBjxpm7mfiruVYb7+I27YK0f9vIn
IFoMMSo9fEkGtfvqMcVqgTFamCIQBJwQfaIMvG6pZTfRpjIrBdRFl1V6blMx93Alp/y5thbL3rp1
E6HS/Z918f/nNWfVovMveGcAjPE/Xr3mo3TLJczwRpBAM9M8GLpmr6QfXkd9Bo1wZJP8tHIIQDLW
+U1CyDEC86R5QiCwJyHRZGozzPWnVk7G1ZQmoMl8+IrNosMPf77S35/bn+sis1XHtF1fvvoFdZIy
JzNxpRhzDE+fXZlWDl7sK40EXqDCvJE9h/x5rqPjnz/5lZWaV4byxrQREJtCuiiIXz22VUNGIPLU
ZO/BltgzYyc4qOp9hjijUZufkqITH6w+X35gY5uOU+XFl0lOyT7zlH5DaCDWz3rx7HAFHsMWWxDj
yL/XdebXdSSNUnOaI4ibScLgKmsml1e1Ylm70kQoPJQoeOezYIUGASc9mrpD00H9SCbP32nPWu47
4NDJpWwMa/hghRHkg8gx9jjFoPQuVd8OexsTzBWpqGg5gQFPGp4B8HB0hnnONGOemBS/cYd/eyNo
B7PH8HainrCt1wboNLddJ7GyYS8dYNEDuVZHq6T/O8Yj7LAGxpmd2TN8NJF+nYbBOGLpGd5ao1eX
9ctbqxhqWYo/2Jn4Ly9vLUtylLggqPfCrTH+drqp4BCZqXXta/WuLGi6//lr/8OPyeaK11CgjacD
6r36RLtvp9qawT9Mch4/mXZVMRTL5RMhWKW3axI48XVXT1fNUgEiR257np2FdpfQ6h5exbdOkAc1
LHRS51mk7+sKZ4UayPICMZ1v46Irjg5tMYBKTlFJAOicylzOXF///D1WEuKrO8f3gMFBVcVCIl57
/BkNg2jJiG/RHSeMXStNHbhV332URtRcKmtwjqGP9i0xIvKQlohOfVGpx7Gr72eJX450TNhGoXAf
JNseDSM46yiPvdsws4ddzQr6xn4g1jv78rf2XEosCCemcLHdv36NfJ0ZIKVHEuna5IctcrIxqrFn
yJzP93EYi6PghTn1jigelDF+9cuKxgeqp10XNW5Cv3mGeEHO11PlkdInCCLYaSbkBrLDZf5ArgGN
CqQIt+mk36nIyE5DG14bdpoqnMtssaYxDDcTXfy7P/8Wvz/E62tksUSwzwp+kJcPsdBe46WlNezD
3sSAmxl9MGAbv6WSm0+hLdM3nuHfP89fz4tsZGRmWtJ+tX+g7LadNATaJqap/EjQ5zeKDjinTTt+
MaNEZ29snv/wedJbj4jsAxxG5avPa+uh0E7WI/vCl/DOi53su7FM6oLGnrSIsXHeWHDX0/WrJ2Wd
0zuO65p4UoT56oYqQsS8CDjGvuYwue1tFSF/qIrHEagL2ciDusEMLR+bHgG3HBWS/L4vmd4gD7Hu
esDfT8w0zK3Wk/vGvvT7W8eVcVT2fkJIebFe/tQjGg2jw9G/9wlxOJBQar2PwhhZWO72N5MGWMz0
w/quGQZubFF2wZ+ftH/6eDxbVHJUs7z7rxavqinQnHYk8y1mNr0zjdr6TI74AeYDM1zdkdM9Gfob
s5z6HKeGeuPL/4y7fvkG8wxgKQL6w5GL6uXlt4cjQ4Su54z7rqJm2Xi97zy1sm62ORjefpcu3RMw
DXWnI3VKGKydWlMNt/bseEQQejZdyr4OIXCmuT4gFIne/cu743CCtGzXloBYMECt5cwv+zRRCslY
mI29dykFji12oltccEyORNN8HB37q4eq6QHLpL0v8858/POn/16yIBjjD/ZUIGAur+jLj086dLnQ
l2xct60wHgxS5t6Npu2PNynGX4lRiWbfNkI2APsrwzjLtB2/q2WhvSJqo9P/uvTnggCRATbD1cW3
enVBEeZ1kw6sZJ0gWnAzaAPgBQGO15ORjciV9FVvlPL059vw2yPKh/KOUPDTnFqVeS/vAgr5EPuA
JcGIdEyrU3+wfmhA04e5cNVBDmPxVfmlddSAxZhDGcTp/fkCVingy9XD4btCCEYzLVdZ4KvHYIpH
V8QDXAMd2jAGcaIt6TZLsH+fZmEC5McqX5zQ6ZJfk/GXXMXEro13NgYz4IcpoHYe3vBNptHaLvnt
ulzqeM5E68/ivPo5iLcW2hI9shVYX7TE82ZwtkwxypHx97CQi+g5FaYEbky5Kyu3sA/J0HXOlumI
e5pKE0+GHoSHoZgpOKFV2czpwUZYpXaEO5IWQ9wLEo2kX8JDNwrmVGVsTONb93f9BV+sAogtmeRz
kqU5id3j1f1tqyK3wAfRDwFVFh7Xbgkqq7Sh5RAPMbycsIzI44ntTiMH9L1pV1WlMrcqk04Gkl/P
Gi9+1N1agEFwByDDJCNgnplH//lJ+P1RpLUJaVqwatF/fX3+VxW27oRp7d6g+bPL8tk56d780Ijc
vxbJnEMPt+YvTl0dZlck+z9/+G+bJgUOBRq+N4eul2uvF/fLYiTbGHh6kqg94xTjISuj4c6NfRMV
AYcHhgvNzZ8/72f59PJnQbbqmWwNjsAIqF49XjQYOteKbbWPVdl/qQ17OuSceSFkSfMqtA1ZwQEi
K5M9FWNN5JsBOVjVSeQsRMrQxU21qGznRHF3sQlKORRz0uCSz+mGFNHifYzxh2zGuaO+wub1Rolh
2b89VIhkPcYqgjoDNsSrjZUcndQw+8TclzzhN3br+09WaSODjKzofTFx5s0ngxSMEKvFlU+Y6NaK
Zr2rp1rRPcKYtm/cLCrfqFmt9Vl+eVNtxMP8S9GeB+21/sq//IotLZOqXlDtYGnLmfux7+HuZBYE
OYPshQ/ABc2VIYxSZyvF4FYB0hn3Si+2OmuHcfnGMAwytbo+ba/9Gc4RylpjHi9j4w8o/FpU/1c1
NtP/zYX7FNsW+zQjAvfVhfMkiNIdDCaZ3oR4uPEL9D5ZT8RISVjIJ9LBkAKFVl7SPrR70OGo+MfP
fVcm0bpVo/BgqGTF26RjnLWh2a6OfThV1NoIRXEoYH68j5UEc/bnx/gfVm92K+Fyx1lcPLEqs3+9
42OtVTxbpHgljSlhrNuWfnYyVCi5Hd2Xa9JSEXnGZ9niGIxE3D15VZ4ippzKm1TzYv/7y1mPph5m
a7lyMF9VXNoeOHVQ8+9dBe4nCm2GnWJKYGY53XXYuQwnu1idvWr0zxUaw5vcWopr/suJNKfo8sbV
/L702qy47gos4w45r3f0Oa9SxNwTFU5SESMWEuFtkgvxgDosXNsQ4gL9p91r3SD9c9ue+Au43qhL
hmDBWEWGR7vcrTyWrd8N+Rtl+z+sQJyAPGbTvsMu97P5/+tPt0qtVWs2BLCRJyGvK9rXG98NE2JH
0TtghLTJkP0AfolEIISH5t4jRW+CQQZZgFl8YTAQmlRlXdM/o5dMrlQNPwtd+Lw1siUuzosobXzk
qln1I04YV/t8IXb6lHBqeetW/15FMIxTazVJc4QF4NVy6pEKZaeIi/YIBxnpx4ThYlP2CLqJDPQt
Trdc24I6YhyiJ4N7cme3qXu0GSwfUDc7b6yP4h9+eZZ0WJWmgz8fOOLL18Ll14t7Tgb7GB32KTXL
8qYEkwWizjGJUtU22LLZ7tCTkPcS4p6jo9SBxySPah83g3nUeiQC22Kt4GRCCFdQxXZrYkR2iCZM
CiIcc6Kwn4BdrhrbOP3ckBcJ4Ut/Saop/ZQXyn3/xtP8+5rPEVbwbSyH18t6fZwgCXM2stb194IX
7Da2MvvaxUm998s8ex5Uh9gya2rySkA8SmTn35No/MIPUe+Wbo4ftIl05H9xSRywQN8yDaJv/erk
mVa9FhnzFhQzPXkEbldfJTyvG9rKy04gDj+4ed5/9NmVblgXZvSAA4D91nKDha9CeBSxO3++pvWX
fbkF0abzGBpzuqFD9noFGjDCTqalwj1qA/fDnBbJjkFRdU1ND2TRqIx3skM5+ecP/YfnjZYvzxpz
sdUu7ayvxy8bH65SzIgeZ4e4ieSBxqc46jJXpHYW08GKi+LicxEfkzZNL3Vnuj9GO3vGjAud1C3B
JWYe6FUDhFeJfqa8OKJzbwyfmPVssRCJlWh3D1UxkBJK7vaJaMzwqRpE+sRGc9UZsHvfuIvWz6bB
r/dR8rOuL7Jissar/brrnuUtlmfs/kGXNOg+7WlxkZJiMXtKQaeQiTnUmAA0E4loxyKMqpnEcf80
Fbqz0TJy5CSeHv88CFZ7rN+XuEmjnSCraQmmbjDFzWzaBOCY5jC1nycrJ8KGccRhKcmr3A4YlCOk
Ie6Tk8XzxxCzEqOXMntfTej5I1BC26Z2ypIEIEvXQe/nVO+pvYaahbwmUI+pj3tqN+B5WW9l9J9j
UkRJ1ZLTZ6f0OkLJs8Siq5mF+dnuumgMhmqwsCgXaJIRWxrLTloQZ9DSONWqmpd5fgqlOd4oka8m
Gvx699w6kivTtM2+t31ip3sjm3pOrkMUDZeBKic8CkTsRJ0K3XV8QaPPTlQI2T2NnPZHIsTob2a+
3K4YCVDeMR4gt7mxcnwMVdfcyHhIkV3VXWVvq8nopm0/+qtQUTkAMWHUIrKv7Nm4oMdpEMpIPOsm
01tOS8aIlrwKTZ9Q+r5isy9mBGwhpneAVk4znLp8Ia/O9ghwXEL8+oGJW+kWl7Bhnq2KGVuQLXns
Qon2SKiIQW6Gh1Hr2jrYWZc/cPNYDttsvVFhFhGF4mAL2mHHVt+KBon9W6eT30ZSPJAs56t/kREd
vrFXa03duG0Zs6QHhZVYZwDX5R4OOO8LAotrewFMspmnvN5bbOJnWdnZifOj9cZx/bdeGx8g1mbb
Ovjm2PwaPm3KdkEgvIAUSWt9AmsUnUmNNcmTTG4i8McnO3IfsbkmdFOj9lJMrXOclW8cGIr4QaRn
lz5Q0n3/8/rz+vT011VR43iuy2zCfHV6qhtW/2aJwqCdi/F7nk14d3vV3g19lH90sEHv//x5v9Uu
rHCc1Nhg8V+YfOqr80edDXHptgPJOzAJr2DQZOfWjPNPJCyvqYwN70YkyzXCOjp1SwEK0IyH9Zhl
JWhSMgscx5DGy3sXUvUDqp300SlwypIN516DfmCNaLJFYVfA+CfNzjLfWt/Q6rzaKCSFoQX7h6qZ
rYI98+WSjY7dqUUPHKa2+sUNKqla79TkjZsDbdQ9wZhzHJ9DHBLdwczt5bHh+YvgTSwm4bSONV5P
kYfjIRuRGRNsy6EWlE5SfUKXPQIywDQAgCqzt1bZmc9RllF3DyV2gU3jtWW1S8xav29LeTFCJyoO
ZHY68bnpOmgBSVbF031crFJA2AcubMZalR9jdxlZ+HRXl/C9Eg/USW0m6RFWje6CCqBKHgz9UC2n
yMtLfedjUG+RlHrOeT1f+zthtpYTlG1UoUtehuJLDZav3uNwzpYg5CTxRYHrzoG1pnjFXL+lcMxl
i/HOTaxFntMlREBkee18RW6iWe2yiN+Lpl37jQUi1080YdovcVtCt6t7DIV7tj6rOJdwvDGfr5mv
O3gIzk3u2WjMPTNBlJEOy/gszbkQezmlacGS5hKL07vrgAmlSxmBnscnuCUuAk1ArhNN0E/j53h+
MCEj+ZsWh/SPPPHGo1UneXlWuS/n67Qt4D2W40LmjTmG18Q6FzAs6mW91+IhrHwKorkjMBAORS6/
sgB5AHf9vt7qNCl2QNchji2cIfaFWdhEQafNo7R1aRzDauEsYadOBjCMRu3taBQrscLJQK30vknu
EfJX8clLDP+uSyP8X7FFJmHAVoTEMYRs8QTetR0D1Nz5nVFpOBMGvprrqRwhHyc237Ea3bI75lPq
APCvFMnBgJjcKejANog9fxbggBPTGN706BjzR9UWqP+dUMXnyVs1o7AUy0dk1E0RLBNYlSeEtn13
B3O7HA7Ib8c2mKvY+JalnF1PEQHUTTAvnXQDHKfNOyPS/rD3m7LEc0V4KWZQQ+cT7ipJlwx1LVHs
dT1XQT5LvGtSZDECiarzE+Cbrj82dwiVc2trJ3P5Dhy/BrnscRNg8mUmWA0z7Q8FB30yulpMVaR+
puTLgq+x+JNZ1rd09UBv7FMj8dJ9tdT5Q8k2O+zsMpl3TgGw966z4J+AbO8N4ukm8qjwA/HoirFX
0XUpJRTPcJmSh7IvEvC2vQddWHT2Uj8aCxnWm5x3czzBXkJNLZYR1O1UOtiJpNcrxmM42NKrZVYh
lq/BK/jWdj3lh0VkeXywXOLkRxr6xfcMhxK0yNGMwdPW6O2w8A9ec/RB6UDnSAxkxCJpLOSodDol
Mr86Ixachuxyy6OHg6UYJUHgMs7JkDWaWe1dr0VI1cHSPEKoaVjUObVwyBv9z6OQnbstrBCjJpHX
V/yQCJy5Y9Opz4w1asZL/Me2ZIx8x4IyzHgK0NDuAMIyihmZgj7lo2jZvbyu25E4rkhbtdg3r2sL
OgLWTEpZNNFtiBdzBhyznSOJ4JBAjjoHkpRbDsEPs/8InkNa57KYnUfdJeM3p+0rlrdqKEAIkvHa
7cWYE55bhJIpG9Afu4OPv7SfpKhzZ4vTDtzN0NVWuTEIywUQEUYo2rXpW+PJFGnfB+PYJu+zsfe+
j8q038usLZutYzjQJMBNRc4Fwx/xxH0xek4QzWVJydwPXbmVCa6eja0KcKWVOWo8H1X3HlpI1B4Q
b0B2yCZjWXZDZEjvkINCiIOV3JndxTwxetvLstb3KuaL7hG7UDFOAs4G2OwJI5Kf5V9TUCZFAPfQ
SZE6OIu8N6GMnQGZU/HlcrFGpm2r2p+4r/izUWSoeESfsE5UDnpnYBxWq4PGcXNQn5GCYZX3vOp0
skd/Fw3a1Fsn9/S92fT63dK1a6jokOmUAJ60qwNNv0C88+1O/uDuOuWl4ICFgJki6b0Bcxu/EOaI
q3Hsuu+23Xa0mxdycwNbaW2eDLDjFMFJ3LoPkeMb4Q4G2CgOE2HazWGiIh6CNJ8iHG114axG4tI+
YUadTkaa5v0p65sKyo5vYjlxdTFfT7iqyIxHzZXtiRpF5R4BZSFEXWmKNM/scMZCil0Ch14a9oUh
RlxND0kTYdt6E3w0p3J2WWY0WIO0iZ8ujHqPxChiAsgq6QA/260oyrNBdbp1/AIQky6XWoORLSSU
2doUT5mquuQxNBK28j4f/faMRWHRx5LalIpN90814KUL4+fofs54RyHDpSSHxYX7cYCNOZFUamLg
nqtuelR2F0NZKnAh3upsGbFukRKQbrJOssSSZ+7iBW/0lDLPwzO501kbU/ulVYskqjFRZqSWJiTN
Jc2DPToRH2Lg/SjK4YfYF54DIMuVk+uHcVDhsnWVGr0NKjyQs/k04VKyJrv27pkdTNV+smr/e5x6
q6lbNLQo6Q/DqjVGwC7bNLb4p+DvqU/T4EyXZRjGfuetq9emXSJ2QU1FgDtwxlgPJyeh+eb39L7n
EUndLhubOdqnGRmme83/ZR/zQRIv57epdW5F2eCiGuP8PbD/PL2M9L3nU+spQjsyUYzFbmQyfU50
Tq3j5bJ0VlQv6g9jdVv6fYmRAwm9eZMhLkS+XNhAkBJKrMusKo5qQ6r6eLfkCzyXtnABEbvGwugT
bvl0BX6O2eySY6GsoSzRIJtoMJ/DbGIjLJmEUBUkNLzsbnEfkB1pQsCc3PSfihyQ6U3B2Cy+9FHv
fkG75gNehoBGFB3oMthqTdQSBCwa/RxricfN6W0+jVP+gkm5UHUwDD7QN69aOmcnl7HTW9Dt+bwZ
gBY+4BpbdJAvxvQNOLr5rKz8PuJt4bqa3sJ8Ziw0mHpgzgd4Jxl5QJVp34fzAjR57XIj6WMCZV0b
qYlx2Y0y41qUBv1y5U+DwWf4ZnEEf1YMaG8qHDqJl6td0QwgvkKI0mcN+sw4gmPn3phWEb1L6L5u
6G9m/XGUXQx2NQJHx5NSTFDE68pPAO6gajnRk5lOFVQm/bBMZPls1NLI74Q3TsSTaMI47hejVYRQ
k3wQ7gs71vfSZxBF+jdcZEQ62M3tcokphzso+KuJYyHpIW60f2ZfBQyGTLUodxNK2OFYmqUa9qwa
bhe0axbtVvkQdLaw9rV3xFLpRdsVDnHfNDZQLK4fAqUzkqXWsJCv0bMj7fW8lvUudGpPnlQZ4r8l
jcJgIOjB0etbb9HPND7N68rtDAOk1ppTEHkgLO6iwu3Dg1m7JBJnxM8AlHIswtwIKSg5VsektCRk
JywHL080DYiui51DWEuXnCnGoumJL+iGD1WfihMCtHC5hsMwxre4jp0WWR959SSIC+sHTSd7PE91
bhKRY+JCGXII9oHSEwPKooMnJhNTq2OZWG7BO5rYzxmnjn5LIAU5jHrKl/ZmNIBlbKtaRs1Rdhnw
67CxVLXjZa+wcvvRtoh6nKCFnWyI4s2fI6tQ73Lfg/Qv3B6KlJB5I+58MDwhvwu4Q9zQk/oEYyny
7uq6TNs9BGPWIa9O44FAPKyhH01GZYSrjmV8q/tCNBdWcPowuDrXLKXCz872KGvUbYwIMdxNzZju
MxxfzsaPln68SiUv6hWO645auJZJfkrIdAgDwaThLm5AhuCyaT0McXArmWtDXhqvYh8m2KWBtJ8i
h0bfdKi6HrIxQDJjB0WUNTWx7eKBRx5FS4IkFs2VzMF1q6SRJBRWc05GNgfN3eCQZxNIVYNfskIO
EezBYI6i0RzIMkBm/Azqt3KCcDarb2mIpYuisahPYWnhtcCV4cqjaWbOQ2M3oiKgE8FYwIElBL9S
AvnfMF6JFljBk71iYUauZFLumqlXpMsXM8mAhY8JBGv0pr7eTnXKLTQatmz8r57emiicABXbxHvg
Iqu8YCTWnHpHR833SA4MvibA3/ZNarj2MRRL8cWeRk6l01h7CKV0hau1NAoC5Fvqt1OV5H11cOKS
8L6pWaE3Y1UldWAYYVSAP8FkugHC1q9kbCAZsms6ScAFOP2HotRLf86WVRfrFLJ9Wt+GcdsU2Dq3
6RjV75lXNo8WT3Syc5Y6Je8jnUabtdmbTMxwHMU25I+mhDWBlnG2aWfrg66mJAl0jDIQB1b0Y8za
JLs0fQOLUtm2fda5whNryromxIJMqhE+Q75SNjwUIC4rl9jliqPVFe9zfxeNpQfasDBLiDYdMPo6
Ifjtwtqr70eOEm4Aotb51pSjRca7udjmIykBxSUhB/xIn5t4x76xKgaQtqmefbx2N8lE5b0p8nba
R1U6ek++Ruu385aaeUUHkEgEdPS76oc7zV0JcN8K20Ni1FEe9J5cnoaor4cTE6Xwqqjd1t2mwmrJ
ZUQG2+0tq+E820ZJ7gVu2quBmJxFpfsk4nmAIVfGzz0MBazWVtv6u0nw99iZ4EsXyouRmXhCfkt6
I4GSVwxggqJ6eqRvFz+0TUWYqeFmJItTIZWb0Qnr5UQpr+ObqG7I722dAcS5FXdHOavc3syuQX2g
YHXMO6nGbroPqS3MnRCVRiRdxAQtO1ZjiQOWB5zAGQWcuoqXUnhXgIS4HExM4AES4dMzaBUzka0r
xmhVp1Cm3tqF69dbtoN0oPLAtrubaNs9SDRdZMAOmAhhozVhY8DCEGFxRxWUrbHnRn8Vk9dwJGBM
kGo7Qwalei785A6cnRa7ajAAbItEjA+NmdAwsGXUzYeKrUW9Y8qD4RHCXYYxIzJ8jf95auzbOpsd
oBM92EHTgGtz5I3xP9noQANIaj6bAEXLciJjzaGDDhQT8E8Yt9G7OGooB0ROhJcsC3WO/bmdd8CL
I7kFmWcSi4PLrDrLuE0U6NnFZ3likHf01LR4tIXpAmFLHeRNVy0Vzt0EZdK2Su1l3MvOjy/mHJvP
o1aese2pdM4oj8zxPE8VxmKaDsnV2pYC9QFTdg4aT+Tugw/ILiDfY0StUgtWfUfVnb44ZjhUh6W2
3VtqrNYIZGyNl1BBHQhk1Vv5ngS1teuLitJVeF+GUW2XSML4Re6X/D/qzmRJbiTZsv9Se5QYRgNE
ut7C4bPHTMZAbiBBMmiYZ8AAfH0f8FW/Sgarya5lL1Ikk8FId4cbDGqq957b8jjM/AFHM61nOJXp
3BDqOmdBfnHrQNAmD8qBhnMSRfdtFxn+fgUBnlotW4LQomj8HC/0F/YNA3/iKJgENLcxwSPVx6AZ
jODGzmWAiZI6jl47+muekr7+1JJBoticUGiPJTPfbYlZmHONykfYg7WM4KQaFMynNi0j6yRnB0uv
MZc8Uhqzi5vjtKxbppE3VUn1wXn55GeD28ZrnoR4gk0zzbteU/kAIarrZV+nmak3XZ1Fr2kKxXU/
kQaTMnJAeL81/Cj9wDPGIzJFB9ZwZFWRIw6LMJ0uhpvY4N1BHX2JjdIj0yaKUtK2m3pKb81pZdkU
y2J+LUya8mEuZuALUR0lMaEI5VQe0zxxDzKrCOJdJr2eEbs+P6dOCSXYZG7SwYY1p5dEw4AJp2qC
XD3kCuVAELNYQxhkQahLmgfbwUf+sk0kfuDFi5N5HTK6cEK7hq2hcqEWgZXw7XjfopHj0QRAsL/p
B8J+QnQ1kCrI10kgcIwayoUf+81JtpyGb8tcZE9TlaWv9piBHLaaNIYHAaJ6DHMpvOY0dgm8yrjT
8QujKZiVtjfy8hgbPy5lrpgrcOiezhx0BgZ41RDtyqnCok6jKj4nQT0a22SA1h2WDbbzjVQmaFsl
0vQap050SWUr6yuiPji3R81YO2eX58YnDMwALepYO18CGn5qVxBOWF87Nk2RvVUnag5jwQl/A8EG
vMVMd3K6BAERifd1FqBKlyU2lbCjIf+iC5m2FxYmnBzT8Eb5ye7a4oWcJQaSJbeoA6gCiFwY9fOg
T8RGVNdZbBT+U9tbKUIPLyavvcxq3PtUstCyx45WoOepkZxpNKI53IYa68vUVfnbKD2JNcrx0++c
66vyUNfZEt2408wItqy0/WUsJ9Eiazf9G1iytH15a5Z/ACzH+0kUgE0CZ1zjHgWg0x7oHCUgXfyI
om3Ktbg2F+HPgLjhkYe2NGySExJ88rVWwRtauMHagVFPxTGFNIeRHkzXXVy7QDcmGsY5B0NNEg5W
bOhjBPtc2mKxaHeRocrzbA6iHrf23OiNwSeaQ+jxCQfuBnXYhsl3B78jkcUbQpvl5OeD+YXeIDKW
PPKxoInF3Bqct+ZNShroy7xkmcWpaU6iuyWurU9pO3nxlmBRdGpEPhhZOESATjjg4+2g1jK67hyL
jgyH2uu+0+rW8h7GKJwd19dG+2DzcPJ2LfKQct8uEhOrqSMbC2zHHP4shsXK11LXJwbS8Iv42i7h
nG7hcyvyDRNOOBu+a31yI55fW0kuC/ryfqF6mzisE89GP+Ps981ExknciOverpIP2q45kJFRBgfL
roI57IG7HVqr9bOtTHwqzNnF7H9l1URhbCE6cIrkVBPfKfCpFgFKQH82tDHkNebhpDkznvZgfdqi
1Dd10Mr2RsjZBRgwzCNHGrPJ+tfByKBazL5uD1WMUjyvhfG58GByIbjUioSwpOzpiNT1NdrUOThF
yFJTKgZjdvfEywDr6fK8JXDG7Udn7VkAWqG5t7iHBrm1vBVlhgunXyrAuYWcZu+ZHmYNesGuClot
SdE0Rz5xWgOS8K1uF+GzGs+kkbnGhzSyxXLuLXMAopBnXnCCf5USkO6LiBZE0vnGVdKNbbZ3tYYs
G7GjLZexpES1a3ek0sap2lBJFIN1MObKgp9oBEVu3RKyKU7UlT3d1MVqbzVVk3nUhUUob20G1OCg
Fvzuc9OhnLmB0KLz8+RW9Qtoe/kFNTBBjXHZx9AA8gZAnd2q+zHCjxGKVnQcGdosnS+YPPvy0Cnb
DduWZ/oaz4F4a26gx4ekCA0zufVd9bwIj2eTVnZqbTuS4ZguewufkG3NybYOfbNPwdL4z7KcVol8
RAdqW3AgnOlYdvMuoxr+UpGa90VUg/ocEQI1H31DR2hwvCL5RotvODl6MOW+FRF0jCpogHHFQUpQ
CHJbEwxvAYJA883Q8o0tEoSZBhE3FimilJzGbU9WasrnJhPLtyxp+/bU1S5YY5UVIt1zP9feQSV0
yLfm2Ntgn7JMy0sVrN1PGsM6vjYna6xA50SxfyjHVrzRZHWiF9mklfeZ2e0cXXF6dODlpeZg7rMy
K/2HGk0S5LhJTuObZ83BuAUiEZBjrx2Eqykr0b5bGuAZYQYeeNxSzHUOwWUyv+6ykfkf4+HstQrI
P0rcOS635FXIQ55o6ETxYrf2ZrWGHLgYvExjRhzxLbelldDWAQaFNJo7Mu75cvKbWHq62i/MpD+P
E86KO5xCycrvHDN5oZQcth7PnF3rEFC5b+izacz0REN4Rzcei2+11bkx5va67L9BfRoQ+GhAIJul
VSPJrb7gXD+DroG7SA5HcB3TuLqPysyrmZGh9wgDxiDPTtMk8xX8rYFoUmqtLY8ongjQ9nl2FSzY
py4yh3on7DQnNQ3C6jkZesb7dqIsINE52LxtlrYi/z65S5qFGnlmvXfd0lsuaRLE8RLSH3cixEqt
PiZEMjZbjez9G6fpdN7OpmV852nMeao2hi7fJqgVxQdCpbzkZsHkl3ITB/UxSaDyXpWtjWRpamjY
hzInPjQs8kKQYgRY6GNXltywRZnQR03iGv5Y1adWQFog/GnoWVOtNhP8bQSPvg2fxki4AJs1hhVX
LGppaHpFY5/h1EFMTIRHyjAbdrt159S2D2kh0J0KVJNym1aMv2GPcne96HYB0uEWULMemb9Vt6hF
erKIhrbPLsNY2wKgC6fIQw48i2C8yYs2ANAsI4S72A47/qDbpLiGv/pYmWDPLZNzzCDqP2syIkjA
IhpTb9mjo4hjl8WmRm9Z4M9D0fGgYmbOG3oB9snINSEDGEdt+P6k/90kfdGm+3Huen1wGImAK43M
Et6aj9eOGwwAOC1uVXenaJxGQiLI6STOy8vQueghGZD+OrPnbekdGiljIiTxxFUl1bBdvJbe3GhO
DSB0spA4abRFdY/b0QQzbyyjfJ1Mr/vYsPURSZgNyQ4HYWMxMOqJ8bQAjpNYPS1PM6A984weOM4Y
KYB9QAlrC2Nn1zLuTv5Qx0QREuxtHl3o3V9pM3CtyENcb6c+G4ttboEYPBRF7h+6mMlcKPI2Dw49
OmaOU1Wysji7aHrqCll9hWGlmacytCQRPJLRUaMvhjzPIY90D1+2BENq37mMTb0wiTXol20UzmwK
OdnFkGficnAuVKv47LrR9d44CTVE5ZE97XLiyLV/xoCFhCSqUuZtcmwretKpQgozmUO6Y6rkr21R
y7zNYbwSUEM6E/WsFyMyWA9A1wLtttjV2oQllgc1EWR5BDJ/4q/cFwXJKqGs8iw+6SqPr4QkqwW6
Y9C+TZlTAGEaAdmeqdxy2hbY8fcZO/GwLwuSCo7FSP+Gzhpj1G28aF3exlKgU6r4nN6B1BoYZ37O
DJAZQtJeMT6kT1jOkfU9VStDdyPzyf2Qt3aUwNvskS9AvV2OZjIwTd8YNv3rsCU5Qmw9zqygH8Fi
NxvTy23OVFALds0wccWLyY3O3VQLtesaT3wGF7KyyWY9jX+Srq26mZ+EXu4KMlndH6Cf8Xq+8yeo
THBmM4dgV0X0lDp6Ktt+dIezMJIR/2ClvikRTUyqTdlBwfLM/VSBvacOs8+z50ekCizWeVgW75hV
bR6WYx8/1tyzFPBKfTJF7u6crgoKkJd59/h7Icp7wTkPG0x2vHHXspGkeO9EHHkxk1PLtGRfYf+E
KGQlp1jKgLHOaJ/yLmeIUsqJvinDuz9ISOR7PSaG4FVp6Tom02H+/d1rM6RafCerlv3oWt3t4CJR
i3rHtKBqBiR6eDyxJtThTL9T4gR9HW1bz5u9QyG1be8xN4BwSKzCA3FXl8JF6e7T2ueUjUROdxnh
FjZFdnLhQafuO13oj6m09HJjJqmfbqhXdUYRXyNgnoiSi5hnkBlNoUeLjtDyemz38QhdcmMx/GHA
wpDG3bXRVNQ3xILEz4nrrB7tBvrTZIzIw+em148J5mw7LJf+m42cKaShWz4jgh3uGHS0O+Gnk0LW
MsLkUx2piuUGaSnst1hwqfmSvOSeEmVpXuM08vyt6JnCweG10tcFPmE1byi2jfKFpjPO8M5xDZIT
3Cr7VkDUvVfmbIu7ATIVk3DkdONDrIiEOJgOsit26Kj67E4wncKu0sZnlCuoy4WKSUTya3IJabLm
Bg1tOyPKsRib5lPqwbT4k+L+F93Q+rXDQLdWQASw9Hf3i0Ovl+47HOEkh4nJHutvMuxIJ4vLv7P7
NcpaLuOXNsg+jV4D6jkq5L5UyzWYZMbNhTPe6oT3/Psb4RdHyLoa4REBASACXqLB/1nOFNMzsWgd
TntEKPUNDzPxFMRpfwC2t3yoGN0fGlYDQLqgJXdliOwn19OwHRHtEm4Tj4Q/68L+g1zuvRiXN8Wt
wTUi3kwI0CI/v6neqgGAY9LfG3mtzm1Qkb8cDU16Am28ELSZxCcXxc2fXAjrnffTlrbC6KWHOg03
rE+ewc8v68mewgm4274jHBkgckflmTntDVp65CT4nZmgcXr+YDSEITfO+Mz/przNffIwlCfFHnpc
cOdmQFaXNqNW+v1X9e/eHXgP9loPY714v4BMxNAZU1Bzzw57qzOyxjZJVjTXNSG/4x+E8L+4LKn2
yLCDlUXOEMvjPTEgZsgc24Ni0zZ60nW7xlG4b+du148i+WbN1GpNAvcscer5uqwEHfG8lkyno2X3
n35sIgd4yNDudwR5FO8sNj0ILO2IeNpHie4fMo7utJuSIAh9oPHffv9avz4WfAshpCmQaWI+fr81
05wcUFfEy96WNQdziTwUSqbNTLByOWJ1THtfBp8T/0Ax8IfX/kWLiUI/WK84wkic+/Ld/tBNfsTU
iTVPYEr8oAsGAL41FvYGtFe3M4ksjv+woCzr/XrHS09H28JyhetBvL/NzCEG+lub0W4Y0pxvEMAR
aNBRVLveLqjp7WQYT6D8xIj4LyMPvidw70ADiyM+RyJxIlWciqQUQ/VD0t27d8LIsi40jYU2ZUY5
wKphEgDWjFqRDGoS9rYJ8QjdGRlZbvzJTfL+GpLcZjKT8N0VQcOieadn7bOJVdTEHOCROn/hvLOU
mxLX4ke2//LSKFd/avwGlWUxs6cVkpwANwvoZgBSrSkJ16BlG+Zg1yhxPQyG/XmSKr36/SL7d29y
LTzwK/IPWu+fdxke9VNRMOY+DFUlzT1ZisP8KCpDgpLsJ7M7Y34b+tffv+gvNzSXhiUK3w4dt+Xj
a//5VZEvidaB+HOoq6E50fmpqcwc94EajSh0BubXtheNx3ZmeLIhIZoDo5a2Ih+cJtbv38sPc/Jf
91lP2ICs2F9W2yj2n3cVkDKspBKMnw5EDCOvq1AHXqqus67dTC3yqvasIrksnPmyG+6IyDzgwEvl
qeXshJdYMsXYBLji7S1OxmC8QvDKEAMNWWtextqkdTPnHX8i2o5t3Mg694b5ChR4z/a75qQttrNN
pWIRH62ujq6CBAEHaOSOtnE9WUl7XSBykOfMYZ87p6BToyt3ocG27TT9nc3iaPgICZ05izmDDVOc
AyjBPrHmjHWF+L57cUHJzJ8UHPb0tmpLGrpTNy+XekwC72I7rWPfWD1CpsRNhXelWGp5SPIIfjxC
BDkYI8f1HiUe72irg8LVd0jb4imkfYkzosUIe/j9V/KLH9DjcStWwwaWfkri97vsnPcl/cZJHDAe
iAjGQAAXkL4nNjMlJEQru8H7Fzau8EeMT7FtIAjMfR0GEfnfF5IMNZqfRrTjH0qB90899mHLlmCY
VhQE8vl39Qk2TwF8Tc2HJe/jbd+rGmNqxt2qVqfqHzYQHqTvtkTgG3hRAIxwtKH+kOvP/2LIqebU
KDqizw4o12SzCsDM6jaqmux7YRv1vLMxRSDlSlGH3Q+EsT0Fg5/454EGobqdRwwph2xQrvis/IHz
9uQiNrqn/xYTNrYyh1WgRueSoUkyP1Vw4KePTZw0+a6hTJ52dd2RXuj6zDi2rhaU+90MC+k6qui3
Y2T5ccErIGA3i4jUGJIBn6Q7OWlFiFSmDUvxa25mPg2JmuZj1zn58ihN5N8b3UDN3DgATcxjkBEA
QnS5WLbrePSFYDP/ra8IDTsoUwKyU3TlKOzKfjZ2cNqKz1ahzIMwvcg75+aMCheTViQAjuNbwmgP
0YTa3+5ukXC3xH1X1FYHJmKEj3fxPAAq51TQ7QabvObHjqH9waPvnoekUVRfJ1uM5R4NUuujS66b
j0FrYUhpGmP4XleF3NRLoPOvPDXo+BSBPRQvjGmsJuzjxPw4T0lKkF9W2u1znbnqROjzVIDIdccH
u6o9HmtRVK3E9Wj6ZrOzssVXWOShkw/DR98uA33STA/tLVPq7mV9WAWbBoVpTMSANoEVO7Gfbzw/
t7+buSVoxSb9/EYUj/NhzSKX37LMR45uxI0H2nqIoizF2a2VIovDTBlCsFiuoDHnWVh2evI20sdb
ukNukzcIsKJh70jS6VEzTvQVGf5wikH6M6zp7omAnpYVGRRcu2oq3oUrbB6jXHH8K36qDh4H1iUU
BOB+8if6wBsJipN+lldHn3lALtVatsVGeqgm6e6sFOnNUU3pbD1hnsVxbC39eHbMNjnJkWjbHbo+
Hx814zr2syGt/WMO7ajYEvDZvU3pyNyxMBXnyAaag7FBAMfcAeFary8ND6B4PwG+Ju+E8291pC8h
y0s81OqiYSc2Z3rsEkNWImPCKOw4+dKnZVpjNdYw4EwzIek+a82K6QXk6CVkz+ZriEvXQUo8zqW1
ZXyp7qwE8Tt9HTfPtoat025nQI6uQ9vrig8CqbNLLuiUXPwxc7APNJ77tqQWjX6cKT6JMFU03xb8
erqt2Fb9W3rkCGEATN+R39G+cvr3iMBsDNIq06L74mSLa+0pozjrkHZM2gpBcsCUnaKWDIjjEeTR
mplslQXlk44jS+3SlpgBz8zMbFf2I3I7oyg/Bl46n0pkBN/QlDQnL/MTxsJWljn72oaXciptvkEA
JjmaS3wyfr0lYJLcTmj9s79hUmhfJZYb8JQeS4TAvdvVKHXwx1J8w1Y4j0ZDpFwSDe216uvpQZjE
YAFurc0rJJ1Ea869bMorGpfwIuUiZfSgrSUOLunYpe4WZQuL1G8X61NpCjpqXYKBcENDjctdIlvE
U2YqMW1bylgA9tk0MbyCVNcy846yOyPP4/k4T7S2ELKlFrh3RacDCw8+BTIwo56r4S5rzlKg2IWC
Vc4jI/IfyzqZ9Q7qZWLTiTbKe1T7zYtDk4y8+8V1H5JxIrvK9lV1WVb3/EZQIthbmaEd2TRTpp81
coDq7PsjnHqsAC8FNWkZzrNRLtuyTtV0GlM/J3PIFaQMV4ujwoWhTBFi20phOgXxjruClgB5jrBl
zDL5lGcYXo5B0ZBb8MNCEwWK/BcrX+onlaILBNoGOT0smSYS1YnCDKI1S+xRJ0miGAhF6XPVghmC
d+ZO+W5B+bMn6KoA611kDQ47KxDRvozTZEFtaaXzfe8UbbAj7sG5K2vFiKN0YtIAI88lxliQFHER
C1rpcJ3l9JsCKA15mLTnvtbk24rdWCyyPplOv7xojwQocsBYqQk0L+8ZMnyG3ATJUrqlhY8r0eoN
bvJRM8Cv5npWYZXZ1n6OaIUSXxK4O4M/qEJZSwS5sXCbrx6xYShUqwTQB6J5ea+zie2njPvoc1Ew
qw8HEEVsP36A0LHXLh6TOV0eF8hexHY4rfWBuq1MQ2+kE3GCFLbq2cnjSsLFbSsSXZki0r6yDGsz
CYc8o9gSMr8wa5qe0olpKfv4NMUPruqyb61ezPtcVE189EoInGxYa3yTmiLTfTaZq9Qbv4USdIa/
YOCr9BSPI6Zrz2ZW4tIf0fNVO0ad3lbMjHpUbk71c1vH1rht/RJVOtsU02YHJiF8jzlwlrumFGpv
BAiXwmUhXOg495RKG4TcptgbtV1wOGUKYB3yEZuftiefKFSnj709wcrEdsadVb3heCOHYoC4TnZw
gyYCuU3u+UgS5Q4L0xk4/dTjrhxwhi0WcZHsdVXz1WcIK2j5WqQMePPkyuPoQY3/WHe+PaG3Hkbz
brIW33uMPJZeiPeXhxooJ3pbwRg1G+kiwNimaaQerBQzDw7wcTq0VA8dGzlWrU2AqI0r0tP6JLhz
UXc5c7+boEMAtOXSDp/tOTMIV8nIbZb7hF2C39FmAANPGfmulRPeUDFZouNp2rTRaUyMPLnEZEc+
mnoOihNte/xftOv7rxk6rRLvRROJe18Uzk4OATg8xEhxiwTMTMuNWTfPvZuQ2xWXiNn2poxxe8w+
ICz0rdnq8AgKhmcE2z5k7Mpf0X6nCRfRdryD7vBwIN8tk/2cTMOTjAUBmuZCbhaRbtMuJjD5NeOg
uOybpKjepPIR+bXcmQWBWuivsCwQX082HeHMbE4ZvTCtEylQe/DswodB8nw4YuwcNlo300Vy5GEa
bC6jPhpGC5YHLr3kNAzQ68bKwfU8guuNmN0aUyP3/VB5H3ry0NXec1L2sdyzO35fBPmjXGbd8fgJ
lquxyuBzAgMqTySKOhE33sC31pfwt5vK9a7qCJZkKHwMD/toIbWPgYaP1c+fLKTPRtqnoHnrfl7u
MfPVQAc7ku0ILpkcAk2zYmbO7gVEupiAFL9NrWp8AulryzmkUyZb1nlHU38REm1n77MOAlV/MIvU
UsjRhu5xrOd8oWJ0nbCw1g4RAa0xeelzzTi8SPsJ3Rmts3KzBM3U7Fkp3EHK5shXZMs8XjHOaV4B
XOE8MCcxurcGQ2Ud+sls3iwI6th6FrOetiUJffFV2ZdDuyF6Lvrsjsp9a9hO3M2oU7e6lPNo3WGG
Y8CD+bnPvItREie4TWvCAM8+YHm5zQo26yu4GHW9Ik7TesfzIHF2ljad6IabfvHRzY0T6d9sWtcG
M/hrs55L9zLUFPP3TqUMDD8xMM+zX/IlbdejNDKS2B+L0BYoy/ZW2rrEzYqFkPtMkLRjp5X/Yqgp
FmxOSCA2JWAY/xirjEj6fE4Wg3IDGNBuNlD3lhvJuCa4iSPOEVvTMhc/JO6rWW4z15sI+rWjwd9R
VffLkQI96oZtXA34/kE/mNvUQt2wQy9JysE45RSKilis9KVGQuLu87FqTB5bhkFKiOX01yCljeJc
0NB8XcRg0QYemuRr5PFdh7hrhv6qMpHJXprCzr1bkEfe+L1zo3HcZcj4x1OZLs69kSaOe6Ci6tj1
UbhNw2ZG+7EGdTnBJzN2yiM5uIRt8H9x8Dh1QG/uki72GUGMVil2kqZFsUtJ7hxCx017dZU4Kkgf
ck+ToOexe40n7ecq/igxY652yNpWuyRLBSlCC3qS6wJabL7HHaL0izmqmuM48YHkrkQMpa5kTiL3
gSFepR5y8NjYA5rRNgeGPl437z2viFIkhlPuM5qNTWyXSDFNqv4GlQpCfkPfwWcl2RMzbnWv+g4Z
u4R3p0NbM7siBYt+6bMTO9U96ke87kuMNIDyMilexKwSEtR+f17/tYdEpY+OxfSlZwdQNH4+ppKz
4iIPUMMBqVp1AwTic42BDyD/hOm+TqY/wXnXxtlfOzaQQ5gTwBHxAXZA3HrXGQ84fOckIw2HlEjO
p85OkpAnQfqg437YM62IhjAo9QucmeGaevdPvvF/9/I0AICL0TqiU/nu4w6+R4e5ZSohEo18aagM
EBed47SP2om7p8Ds1Pe8J3Y0rpLuyrCN77+/3O9ff53Y0B9BzM2FoD+7NlL/0hWgfTq3LWapA+2a
yt/g4KILQz12Qv7U76B4NLvFr8ZVjYemntqy+UPL7H1bYu2CMJ+h2DHpSlvOuwtQU00IIO8zuDDU
5Eiu1dlIavEc8NFJBBrGTy7P4j903n9BJ6yvSisIXJjHuJIy/+ePrbDmWW0Ug5onUpeJTXIeddmH
FlrVZCtSTA4q9f1LagLXyJF9P4CWKP7Q//nl0kPBc3/AE0AYW3aw/vwvl973NWZhvplDTBlanV0P
qNtF6GHUIQDEZrk0kKPKh7hx2m9FoMQtSJW+2//++//ROP7r+qeoAmoCuoA5rEeT7N2VgMtSVqaJ
TDyd3Znc1z6i/BZtrZdvrdvo8QHZiiXDlnaKu3rk+u8WlXiyJ1VS9dd92pn5de5oy7jLSNftvuu+
zjEBk+WrLsqR2XKkBJhHItt6CDBjveS7KKrlxOYdo0dyYo8N12hJ+sgaZDGh0Zu5uCyTj6B2auJK
72tHeNExBWZVPGK/cKoXdOK+deOnA8YLN44GwnBaxGwb4kTb5ZjLQTth5tEF2Q9V4ORYyHEcbiaD
xB+NYditnhm8z+ZuGKziG9ZR0W90i3wwrAGHfaT9bnLcgZqSX7Jiitw/dMl/GUxKk8EyABnXho3j
SvvdJReIaGeZaZxlYJ23E8qYfVT5y9ZtrOQpRQhy5ebVdCYTqNpUVNe30OTdQ1avs/NhJgda1NXx
98vA/GUdMAhjAOdDvpR02SC//bwae+LLlAGHbh90PpwnjdPMOPdlahpP/VzABfCjEWckOsomVDap
k7tBUhndtPTLuEdKWKFPEwkV7QlZ2ywOqHfMZuOMND2+4a3unnxs8+o4RzSMdro0mk+SmAfUntPk
vtSD63vUrrJ5Nro2T89TigI4B5Tb7FUhlujoWFgLNkNjQYKdrBJxBpwMFC9FNFMbKtp+uzyJanSD
QzbKC3YNXZ7pfrjOvbbTqd7nDnTZD37vqeZE2dkLxjdV7Owxumtj0xupf5XBP3S2TFLdZ6tZ2hyh
bzO1NMuHiNhBUxKPMffOwEkXgEe7r8h1wu2FFY4jMkHS1Jl976K5MK0+vZspVOWZ4w8Db8DTS7qb
SQIdbj2rLekglk374KS14IGKPGc+eYCAvKfBhJuljNRGPIU+w3tUfFFPeqzs185wh/rSTbRfdnEM
rw0JrBXF+3JhvIJCukOXG5PMvOyJ7lbJje5bzQG5W/yPzujMbpjVannouLHKsAIi4m1TaoOYREmD
rpp0C51wnhtIk6NzFXDG7xiGMScMxht3TINqC6aBjjl8yHbHt7BEWzyGc7bvXH94rXPlkNMBcuU8
mQpR7BCn3X6YCLQNqeL4CPEQeyiYNLxOBAIOuatRYRq7Dqx8cjumIG7OlShY5i6CopFwzrrSX+Gd
ot7fsABgM0Nb7UHzMAgz7CvVBuv51ewMXkt5+QH9qj/f1Vkn6k1iyO6FIxmFMNIXlHBdZsXTreqC
xnswhyo/I2YyUY77Xh5j20mGA6KnytxHZkaOZmlMpnvBCciHToDEJTcADaIXrO4w0IPMd1qQDNCo
itaM3py4xw+VzxrBmIbaeO7ySXbn2WiRMhleqZ+KrBvkhk6wGP7wFHtfKgE4pO511/CbNTzFfqcl
gHheizhZFHQt4HhqCtr7pSXlhXJmOZUstP9wjru+HnXCCvXi+zDluwcWxegwjBavZxeG/QF+8dcZ
nwvJzSr+Erut/vL7PemXIS6vByrbDwiOQLcAg/XnLUkaQZ0DicENJ12MM7KdbmMV7Ft8kJ/SArIM
UKsxvwzBSHBboh1z0wfWdGDW7n+yPPWaSVFyQPacrV4kiFnY0aRFlZFOom2AUi6kHqqusnosr2Js
0fhNE+f595/h/dh9/Qh8AsvyGb2Yvni3q3I+i+Ihg7qnJrAvuA3MvcQXtfXkQs9VWQDRBG3AqwFb
wuH3L22tc8+/PtnR4xDMQOoRk/8AFtu7aWxVDegih8jblwmWG+SLGYDcTpc4yCLhDsFNaY34iZAb
I3XtPIXWw9Dp8jL1jTtsrR4KeEjRCNmp44yNUc8eiFb2eRacwW8tX73cY615C40JnJ4cYkL8PUG8
990BMbNqTOO6TmQANof+07j5/af7Ze0zBODaohphCzLt92WLUY6RKquxxp08p1uPfs93lcJzJeyO
vEjDNNI/1Kn2Oo77+XJCGgRijwqNipGa+efVqGANgh9SzUHPgq53pIib8YcCSh3OSx4ETquTi6Qd
URws1XpEz1JY2VscQPawE32SzaFTCQwm0DkC5jpeWzyVXe70KBASTAOcx/Ahy9jGZLQwrH4yimF6
VFaTqBNSIpr1CTnHOadiccTNV3BmJUTtlKHh+FpzOtzpdXrM7ts9/bjU/1Fe2W39Vn7o27e3/vq1
/l/rr36takKkVNz/CI77139dJ1/bClNo//5v/fRL3X/9+DEJRNvX/vWn/2BswJjpfnhr54e3bsj/
+wX++Tf/X3/4zwyxPyWSuWyZ/5O8s76Tf/7ezWvx9o+/Pb32yVei+ULez0+pZOuv/U8wHwykFfCL
qooqfsXk6reu/8ffTIL50MIjenG5B72VuvjPUDLH/PsP2c+KBPZMWhfcmB1cyPgff/vxIzZz/v66
oZNl9J+Ekjk/L1nuf6QRAHB9eHlUdSjMf16ycAsszu+AfAIRoyK4T5z7qH+N1oZpv+3KI2WanD4I
so2D4+2+qB+C5Jaz944oja0Lex2E0x56GzYVWP3tx7J5susnd36M9aNYbuLmbuibbXoAiETO8gGb
4Ozfe9VXX96o6YoRjGt++M+X4seKfI7i/er6aUX+f7UGJR2H//sa/PDWfklQxLz9uCt+ZEmuv/Df
q8+y/y4QdEl2JRO2lbVmvPxz9fl/B7q5Gmj5mUfoxr9Wn/d3k3oBmR0/WKt9Th//Z/VZf+cwCFmB
djzc+3Ux/wepkKb3Q3nzry2T9cfJEJA+Ms5gPWq/Vx0mHKYDqfBjeW06nkmkWwkQlXuGBl292pU5
PFsUqRuqROxF8/TZDirylq2+vfW7KLqCuO98idDUh0Ga+P+bvfNYlhzZruyv8APoZdBiikBodbWa
wK5KaOHQ8K/vFdV85CMHNHvTtp5VlVVm3owA3I/Ye+09K7iEjG0qXHtQ1qnPQJIFieW6b+QEd9um
iKrkSMdV3fkGZK0J8M2fKbY0QtxTe++rXlzsKG8fRDfJiw5aK4DpP9xpLJXOM9rzl06JeAXXhdxk
e7BDg0pznfe4V1vfEM9ZL63wNqzY9/pSMmNFRRkobZb3Ho3zo9WCUTNFnn3VrjeQR5dOe9gozAeb
Eov+Mqnj3Dv2bu4T46TQw6xruoiNjYb/VHfTmbrrLjb0dTwTRaxHrI0M/TFCK7miQMLC3pMB7Wdm
9Ol7TOi1Wl/PSJxRBZNrpRrjJ5ogt+AcWwNCWDWFe2hLV27tvGfjp9DcO8mBFurqxM/TUj8Iso2Z
0iK/GdiKbUofEyXK4Wl6rdpxOVUwTPnph/6XpaG1TYui3OkK105RNjdozrR86VmiPVpDKfeglZ7Y
SE7vxK6ZwDgsscWHwNwYeIPB9FTpbXVPHIJxVlgPn6dKW9YuYI6dW4vxKU67MmgdsjcDEpSmQyLB
CqFWHV7wbtn0cwkg1NiS/pUwou8Bcpue0ReXnJ+4L0sGBoRD4zzsCUFPxmSLEae/N83GR3Qei20T
DewFGutqi8gK8fvfuV3/JkYMDIk0V9Ni2CtttvYVQvHZwmBkJ8MFx8FL3LAqZ+O7ivPhyzXTBxtb
13rO87MWGc0BlyDmt1IlG+J5aqhF6tiPYLAENqzSXhUN1D86PcisMavhcnweDY/lTwep9SRkhxKl
lw0/RIcdDke2U7Px9faedIeXwc3yo554GNox3ADBmuhgnBJnESrrjTZCDI9v2XNptZ7kjyGRjQ6+
mgLTYBXsykPEsHOF17Rby7kW29aZQg/CRWAkUXSoh2Q9s0Y+t/40rFKfstfpPLwbpoWAXnjf+iSs
TS1JMg7wqHshGLThbplAvzloMrzKXy0uYzNtEQG5S/AObDPQceBr1rgpcG+avYFGQQEgkzXeOxhv
B2P0f9tW3wuGOqTR90fdRj0ymxRQt4XcORlnzGp2vBmp2tdsPI6jMeShGqBhIB8Y15OVH4HT6Acs
YJhahLaxW538ZRMCF5p3E+AAAu/Rs+4BwPZB7srvTrTP7oipSvfIT4cAvSrwAwUkgdt85pZau674
nJs2P6Gnyx5a0HtBhtg+dNlqGATBreaCAjdwncVbseloA16E9lP1lnNsE88CcKMBFrDFKu+j+Eo4
5QwVJHk3cJVtx0KfXthxWsyf5PA4GPa594hYzhLBxh4aI1xPNm1/QDHvWytJz048Wy8gg4ywKa49
fWroLSmkKvxNOIumb+w0KRW1hkSdHfut806PvhQbQIJz0FvizZe35IM2V6HWJk+RakOnh/BeLeWO
mJa8C1lEuyeW982LtZjVCiTXd5Fk93ZlD+wrrICwnbMw9T3pCC+kGZb4sTOeyb55pAH+qRb30x0k
k4CiubgpRnYo1sQ61NEuKdLsQNVr8ag7LWYypuhSlOWZJElUNC6bbkOxE4zY2Hyb4KNOKRMdEJVE
77VZnYeVWUzrunBitGNutx1ygK7gRzTM1BX6p0a3mEM1IB26bMYGidoInFQzQVes1LbFLIQ6MbM3
c+JzGvpREjJgcpkmLxNm7xjCSml+qclCqTVFBlqGat7GCFiPi9mqoz+K5GEh7O0jrQkXCd2k1y+j
U7bXLkoPuJrvI0M2zJYKP93EljoXlPFEklRmUOlO8uOI3Nnpo5+9xXa6XNy2a3/9vLR/Z742mDL+
vT5m1opZ7/xlZ8L7XJpcAn/H/58Uyg2LmOBIGQNywOg0SlsHIxYTy+6mP32vu6FVAwhlJFq91L0a
HxqjLF66BaeA4ah9gqE0iGOjuheQmtlbwKHGEaicNzHDz6lus5xm/ljc6jkqLdgvmUJ3wTFwGWX+
zf6JdhCv30oKtwhh1dIRM4EzPpskxSU5CIZ2IBOcmL9qxIIvNWMTPHThAtCCafBQKQfe203sjIdu
EdbeE7N4N8emOlF+5F6YMwF7sjQBZSatmgGEmDB2vrKrO4g2497385p4tlqEnZUhNTXS0qhAy4/t
yczgT6/gzRjPTcUlNab4MdZpOYxfg+YBhYvo/3Z6LpsXtJ/2k4WyqmHClSj4W0Xl+Ds0f+JTYkZ8
GA2jfRSmVz0YTdI9UopgAJoqqEoOGNeujLE+gEILkH4j2PXt+UpsljrjSRwOSV40TKRU/ozu76Vm
GxRw5dVHv5nNQ6ra+ZPPI+ECdmT9uygwL5Kgyz8x/9MSFmlnPrvLHI/wWQxOyDEmXUdvTSbl25rl
wGruqvHBGOy19Gw0QL6WhnHkP2YZTqBMuyAzeBD4qfdmHa3QoWUbsN7PzlJEf9J2cjaLKRBCLtvC
/vE8yN+au+2tERs7/CVjM0aksSTQGhF1+ujC0qLG1pyjGx6zaW/p46c3CoRyJQcFKE7RfN3KxaOJ
n/eujAlSDGYVdSsvcQccKvUnZhkRLjB/bo/v2ZbD1nd5R6eU+8vvx61Qsf1s6cMUUkaYZ63gOCZk
LN5UsHdQwqq1rrnd/ZjpzjNWS2q3GBHuY0ZG89rDHnyXxFX3mbYDKM2BayZiC7kmVRn2D/SSfWID
/U1Nqr+4b0io8Cfn13G7r6Vw1TP0h4kPp2y3jTZYPzailzW1V8cNCtBuaCnSOqkf7RooLCBVBB6R
bEOoDNupVsMW3fUX084X3+yHsO3s6lL7rcUKSHKqIx59L6J0RwTy1uC9tEV1ir16a0TsFFK/mgNl
WNpLyneMP5uEliOXUPU7ZkRflgp8mzKaeKvh8TCDrMjiH9nln67w2qtBUHPG7v1kmnn1YDcuyb6W
kdwx7jDeZTuOxwop4jPjTfM6DX23c4qlYlIz66tmmoHqF332PVZ+tB47JGkqN81n9LJY4c1Ken/M
kryMwLClszUaylmU36FtlXB3kbk443WJD1o+1GFVbu3Jnbj1HLik5CRmIinu4rpNDqo2WtjHvYdq
JYuvKKSHcp0qhCmuMYhQj6NhDc7D3ldGej+AhX21zQREAT74QNpQFoKU7cCz6zldDTG3GzT2NQvU
wSxJTdQTENkzFIo2/abImFvmO1P0a1ePHv3ilHpKMkeasZbHvZLbIfOg+aF0xxFeEAqWW123a8rk
iLauP4CaMo94qiQ81XTZAckv923bDHs1uMYrbuESoqtiZigMzDArO3Xg3pUSyYKnAHXBBofeSG/U
wU22I4TrHVwlpWHCXRtphALcmkFKWwoSS+CObs5bagmKM0JaAIDcnvMUqdlHC/VzjXwGAkFVv00E
g/J8LMTKhTz4gLkYBKF1rQAj8SnrodFVEUh0FSEny1tLo/NIzHU7o6dFuIEEKJCg0tENC0a6wiXF
nuq78mjYYVI2Hf7EoMAUG1iNGl6nFuWd9MwUkaLTLjZQuEF7quLcMPiDYCAFitBWPQSmEvHBad6L
3ndQtJJarqPGdJ/QkSEh7IlTeZgzs9zCCHI3zAWB7S3Y/W8cLZNvvjRWY+OZbMtSiFFdnS/Qc1ED
OWZWXjn/IWfGFHJdj+JbFWV6jYRMGSTY7aeB8oZ5QpbXfwyIKeD+cFD3sTNhoZVPY1djxQNSis2y
otCweqo5YA/GyoDEQmbjzlaLcypt7iQzb8sLJO72kFVN8WTQBnAw0dRxgaDXMfkBJrYSH3w6w14m
Odz+sXBWdUdgdtO49om9xDseextJXw+RxR9Se2fro9oPZcSRB2mhui4DsRU3rQhsxNhf9W1GqYLU
+6BzOR9k76htIUrsTLBZjpMA2ygYiG6GztOORCOIdRm1BIRnwJsy2xLrhHA4AdIdoTfUFXuPClmB
OOqAaqNLCRu3XHb8Jy5UNrA0Xt2U66/ONKo8pGF90KT/BdO2DoyFxMgRH17fl/Fa9LJYOQZ9csnU
1Q2SWyRE2VvLNfHYqLJDJTIRDPJxdJBIParEfJha6+ChjF33jn5Hw/Ax+D8mRlYjg5wzTP4+hQ69
zdFgEt/8UNPxBaM5+Qef/Q9pqVa65/nICcic+jd+0PdorODe9fUrpnefgOOs/3Ry63eCNQrh3Vkp
TK96qTbEuJxnOQtwFk0ZdG7yx7R5IwQwSlwiBg2DDynFzcrX2Wvc02wNL34nDIKnQDD4ZXRu2e6u
aO+LS2ti39HjwtupBYdZSF9sn9kpo6rn36rcnp972AGQ5LJbRLfgIZ7diOqQHOqKWAxB1dupDFvL
UG0R/OGiMgrcn/kGOqX92KpSbARY863U7fcRVMgbB2G+I0L0g/xtoIc4Fzz+0ikbUq3CodwYtb3l
q6/DCMDGro/ypwnZKqSNLKW88Ht6BRr6wKBCeqijSKCgVxFyDzxfxZY8tSxbS210V7FWR6EeOdmW
X4j+wp8f00x9QwXtQ9BNt/STDLXj2ER3aPzod6T7YiJortFBRtne8rPhK0OGCtOuR9/Mq7M2GyB/
fgbEwJjFxXVH/8EgPyxdtZF3ljRG3tCf8VwWV6gM5LdJQA8SIdbG6a21beNfmFwJvMi8ab665cyq
tgh8mwJT9hdf+t+AxB2Kn2oEKNitZ2EczVTC93CkHy6efB4g6LSixl4hbcSievfe9860o6nkebX5
OqQPmk6OzrjDkImOLONCmuILezrrMNqLAjtWfChLYzdoji5KAhpQmhdtNZTkiMj0Yog23qNBC9yG
3wOHwRZ9chLoS9ughCa4PSNTIHX0sLEXCh5N9yhA+NPHTv9M+xYa7WJ8ZLb0QPsCEIbIEja4glc+
c6U1355JRVxYAWK4nqBFmYO+VPe4Ex6lLvcSOwbWgMUPQeBzCFs6sRuxdeK+DSIRPebGF2tWhFqa
vWxY4qZfRCUgye6iQzG6H243HgH/raWOy2ZquYzrXH/krsBFXwzNAQgFY4rKoMearGMEDnMPLm5n
OFG8sq1oM7Y9Al524n0bwMpedizBtSCaIDDqOgdOXFX7hHnfSvZ4024AgvvWsSCLkIdAvmCzhE7W
vU6+PVy7vNKCKvXefItThUj7bR4NCPXz6Awi1dg1EZLpRcVGYJbdM5SKDblVp7psf+CmuGutBg5C
CkS0xb6iDlUn30y9au/Lzn3qI0BrSBuoYye/3wJAHC8F8wIU0hBrLdntadHJHgCCHEIAiwGLxA5r
dgdBSgZrFwzrvQ97kLNU6F+0b194Tf92aRv7poCkbnQqJBozCmJGMJChxnWZN7xPMSJ2c9RmIIy2
vUpmKC2C65mVmLbXHf4BBFJ6xAl0hXUWmH68xEFbMvxD7B5mlqOdm6KEB25mz3NkXrQu1jBWEoiR
k4DBQdzS0qNbBvVYJt8pOSxDgKTL/ozNlOz1pHpsjPmzNx0ZlCVhB3lV8hnFUI/SZgZ1kTHFaMEY
3fwGQVNFkFZ08WA48hBLwFsR/rxVjWExLpjowfJM0X1SvWLE2zk1BAHElO86F8+VFN8zwjx+oiXM
erJ7ci0/TlX1OrR6thOOlm4cG86i7pU8NsN64kS5GEjwya3R9WpnzjzlSRn5W/Sw9xQe2toZfOjO
5o1j7s4hb/phXkyOkZoGc+AFDSgB/yQUZb/eknybac2iMV/QjyA5DjiiIMRCbbsCMt6RoEN3Gvvp
VmIEhBPaP9iEPDjYHlZLZPcPINHY4xZv2D7kHgtDuQJAwuJCP2miuXcqZ4tgxvnjRdTJaYQgRr3D
fnWoMWkwVGmhKWdgEdDztAh/rbfeNuIP3x/jlavw9RvFqRmTb/g1MV5YPjeXkuxNL/ngxy4mqcRe
KX0c70krOxoIraymwASS28Oqn01mBumqSQjDi92qerIAXG1naz52cedxcSzTRi3mp8ydQxn1Jz36
gOVcB+ac/hawmVbi9gRaI8NKwpn0FnFDAOioP9oDuvDWM/OjSpz7eeTrAom4jjrks6okA4Xs2TXB
mVy1eRbTclZrA5qPUz6RJ7HXc+w0dUHfVxQZaoe5X+jpDX8xn53E/INAXj8liw7qK7HNjUic9gRC
FaJs96HJ8U3AR/TjDENeK3+wz4wb2JrFaqAXXBsKZHACjDFBwl99cc9ijLKBNJlmu8ur+X1GBRYm
/VyFrfxtYcXqznxhCA3ZvPgeuvnNQKAf9A5SEqdMzB0a0+ycgs876dKwn1TM4Q7lmafFekW3+lkb
o0k6xHko1bCTTfyd16VaL1KbT7fM0HDI5mLD/JuyBfGIO570VDtOA5fJ3C1INltgwg2ijJJ0gWFZ
+0lOqklPqqaPEWiDFUZ7R2EZIB231wgBuh3EaIjkv1297nj+5XzHKg0Icbs18j+Lehm097E2wpS7
UeUFiDMz/13sauOB69k0CKPusNUSjQgTIQD3PzLCSl67rBD7WDiK5/Hkcpo/acJSQWWK4icZDFKt
KlM7uEar7hln4mEQPT4VDb+gakR1oByNThNvFkahRzeLLr1wpi2GwPQM47lZNd38PEVU6HZyTOKY
sx/eOVR7EiJYGbwZVrkbFKaxWuEftfKsOPPxzxsx2LtoIDSIc656av2Zk6pxhrdBvGG52hjLDIXc
dQLNLIHF3wTDC765Rwt5UDh5xiHW1T7nTdxSknw7Il2DSDtqrbFCDvKDN+mCtDDa0B79IADcGrXE
EoWGT9TxtvBjPjHET6WBi8131gJXWJABIgZ8oA6Osj0SWZF4KFfbwvnRj8lsD+tab6zXhUIJuhIO
TwvUy6pLOiyLSlMIn2pvN0dds6GdKii0m+7eGDOxT9kYoDkrKqa3DmnYvmf9dsQTLkxX9Hn+Nl1+
HBcOxnvOy04Dkq3U9LjE9s5JeQjxnRXbIc33Ok6LnhuXLNsgdd+bvGe7z68cnOEQT8lyVmyKNg1o
2pGUtT51V9rCRIWxOKmU9HflcDe45mbxs8d2yFTYVnH50fXpMYsEs6/pYehtCS+NcKyk7Z4rqqZ0
oW5uWzmuSpQkB7BaY1ihItfG1P2eC+KQHUqJRevENnOlfWwdbiqGYO3RwsIRT2BEnJoBgnR5EXxp
HSWDWZNbL63rAJuzo3EzVjUkX7vCRegoYxmCYSQs8zb+a86zattjToo0c5OJQ2VkOgcSpDszIP1T
NxVhPBFOOKBni7tWnd5dwWU4awyYsOUtrkmTjmu3oNeGeqaeXAgDO+LCJXYRHcdYo1P3WLo3YYSa
+sBpa//cyXEgGyjzea8r8j/YakTFSuqZ+4z3zF5NAyiMmnJqP7oZxjslneSGbRyqc6TD0YNcMcZr
TfYe2m1aZxCSS8gf599lzN6/BORiqjuSx1ZazSLbhdA+BKrWPiEEn0Tp3CjU6R4rUfJq2NCWR59j
niADAGUWQBZjRqURQRJfL/r42HMv//Llks5SeVOG1RU5dIlM/1WQBP+DTYzEpSgqkl9MWyndJBMx
b4CWqvggv+2OCOUEruxnmypn61T99FZj93rJmT2vitokZiJvCpIxGO7LdGUzDk3Nd2Tr+vkm3d6i
HKweBw7CK0Tn51L10WlG83iP68r5GrVO4iuiTwjJLWnCZTCTlz6rEc3lZEldKlnm56Lv840ON3eV
6XZ6XqaheRtc5R8IaopuBJKOqrboQ7OLjHM1t0T0qeozlu0dfJ8uTDRmScTkiX3SZe6FB2LYoBpO
G74wrX6k7GuOQ1ra7yCNiBJI7Hh6mfHeHAYcUsyZIuu6NAOe3dyftIOPS/GIm1s9oolMTw7+NOoO
TNlctUZ8dQvq4aKOnW1feB7hwa33Ollz+zPaWELKyKs3deQs66nVYE2pzArQ2HAtTios41J/sHKP
XGqj6d4qlOUnVM/1sU5V9NOCOoFNHFSx7jBHbC2e6rL6mVwG2dbN+teo7rknjZXjRsTqZ0gxZYlU
j7aMSs1jjVWvy8UnZrCIzsjpd0apDfckseDFViBXIaAV2znHcuR0fnvsIuzQi6S4yDsC4YACkmRQ
lDOpNdRF1HjSiO5SMII7DWfCUY8Hd4X9raJCcBH18AEcQA2XO0YM/Uw6BPZhPPD5Q0uHv/53ixe5
LT2mtyobAX+MfnWMbsEc7azitRnHHvC/OOGIsdq7f12H8f+mJEj3sQb8b4KMS932yb+dP79/f+rq
vysz/uPX/pc2A6wP0iBQC76BiPEf2gxD+8uyTVhMYGmgEHk+f94/pEHGX6ZrekAFcEKg0jDR9P1D
nKH9BfzFcj20G6Z1k238C9oM179pQ/9ZmmERk26hL3JZBtP4/c9QWIxT0qB6K4CG1qPHcDvRT7iE
f9PmksTLWxZnARLehdbM+9C75g3J8d5xJudTCbFsq6T9AcpKH+ANdxa2AmY5pLnuTJgGXLYRC+l3
MxbExOU6vAn9Xl+60LTlnW25b43NOr6e+uSPXdFGc+lRXdyAIdznc3epiz+mOQdlU5AGRHBN+tj3
bn1VCafIvlvy8jFPAHqxFbDZdZUryozAh0D5UMt2zXkY5l65rZ3sGs+Utze/qT7XmH89oc4Jt+wZ
HxqjBpTpOH+hE/TVc1G3L7JU557tvj4l8ZYpIysrAb21WpUpaw7YGOZ6cbs8nAnju9pMrM8u6A6A
wvvS59Luo/3QFs890vhtZ5H4mFrfkMDp3tqWNXcZZ9eulr8+eQFB2WGujLhRSWo99XI40d7/QHz4
kZ7YNTaew0wrX11cz7zd+hNAOnMzxB6Sk8p6NHU2qlBVgqVsxaaYp9cWHcMSqyeZN79mIsYT64en
vHbfFRB/u2QyDcr3pyLxJtPNJJwXcV+l0bGufDI22ngJmJ9mq6gs/AszdCvso4oOvUnDqfmNWi3s
mj8wbTZp73a/aLa1EE0rQ+1OnhW/WCfO7MkEuQXWscPvNthG0LcytFHp/7gl7bwzZe5DYhRPSftQ
GPwHKA+UWqlkrDV7XH9+h/nN/OwB4KHSZxKMLgLMAHe93jMyROazMrHNB7a3MLZL20vXGj3qR2WF
48I9m5ZUYpHuNPyocNkN/CBJWzhMW/O1WfcuPC3CghiukuCgFfp2ngTwBN0yAuBRcm2woQxERZKE
JgeGg1PysaQ80cx5SfqY3Dtu4zVbPO8oPOEx8bqFyjvWWjeUERgm5hFQxVZY1hkzwab8Qoy9n3TV
7fKm3UWpd3GZXg2e4JYyxu1CHiFjHIiWWUypOLtMEAHOtWVSI1AGKWDUKIgIerQwy5BVVXmrsWwj
/lpj5LwbXvfuktmcBpSyJMqiNB22EcmYtXufdYxwCpOBEx2f2Q3HJTK3POZhq0FQtdzsybHMhfej
kF+s7dA21MoJY1tY7wKOBv96A+SKR+YRI4ADMcxG4Oc98hk2swQ0lXd2fcVu+F4XXRD5aGCqTaZe
h9wIfWLBEPRTOMP07YSbXOxE3SNuXXaRp0fXrN1h4qkoi9R+qdK15reIfnAmCwy7UDwFiiBWzqbp
f8Quybm8ubotWK+l7zaJiSsR067zpTAt0LBMs/wI8x5OSmbNy85xl2Zn2+50Z1I7gwNpYD52stia
o/7IMnhN/GQwJ8mummGkaq37x1Lm2Sd++ZJn6tNeIveSNDYbR/yGeWwxweS3duI2tKZ4M2f+IcLL
iylxp2Uao0AgAg+DIsxjzpDxUFOjIcmnW6Q7r5g/k/0Um/sa0wXm3eFbopMYLJFvmtbeOj6osYq7
PqhLkr8qo8HjkBABOnR9UGi/Y5sehiS5S/gxdvlCiAaDI5/QVHbfxSo2Ru2KJQDfgziSSLHqb7Me
qNZ23fLKxBVrCqFvMfF/6EQms3RVcxKYXk8/jfTbMBw0LnDQV1Y3vXqZIqUWp8+gtCpYFD1HxKxu
TrbaTQaHZeWBQQ5fK9lTDjYgApTj9FjVxtZzyPqBQ4XKKWeWwIqGunDCPe2qDy1HrGG6Hwv53rOG
DaUtKzA+uEvWiGzfdYJD7H4+xWApwYzM39jagpzgInwuAZkyZ5EA7iXZCsNZDc6l7+7SgY6KMLNy
1QzjE5EUWJPUqnE+4ltIYtJI++yCoVXibU7gcCez2kkm64nWfXrS2/ZyfJp15tvL/Cpqf6RfmN+X
YTwzWkdkA/4uxdKoyLw6x+40XGCCiQNTmlClN43SSKJ2D0F7TbR29Y3KQjBVZaDUltMnzosEcZ66
d1nChy7ReXzqf/TR7I+RhOiCjObm2ofrHb9M8ZKdTdaEH6nM4ZpnzisZ7HpQz9GdMz4JmzC/AX8z
w/olPUQNWwwiDfo7b0row4EsaKkfh4sfV/uZRIKsSGjmBbvJyuIqdBx5ZRXG7/ZV2KywmXS/k5mG
zNd9Z9XB2DlllO+pdd9rIzgXmPBCSy+p3tzpojsytPsTN3JZacArkI1Yh5T8YrpIH2NRxjaNifo3
HBNkHA1RTkJLnmO3B1XuON9AotuNfxNAajcpJMlTBNX9rY/UezSE+U00aUaNeCalFkxShecH16MN
vcFN1+3tSfOtpHlhyt+fuygf7mzQGaQwlvLi3MSac5KJS1wi4KzBd93Hk5f8Ae9RnHpnqe7k35rP
RMTd1vd79y3R56QMnJs8VO86tSlvktEGLNbev8lIpVLml3+TlhZcI5QUOfoVdKfo6lgU3KSo2IWG
1xgYy2crhXUg/iFiKE/b391KboJP8gfvVobH1a0i127FeWdkxQNJF8bVEyJlnO/hVK8g7BQEXQ9p
32zI42uBbye4IwGC+CsANKRxMsb8xBo5h5Jt0cEqS1pq8DVHZS6fgjiKn9zPwY5nJdiogbaHg4Jj
Fz9a5ixTKFmQ3BPAhZdOK5E+zlOEShDy514uPZzxXt726qyXz9qUNEe2pSyvbUmoCxnmh5i3mnO9
ZW1gl6k8a4gKVlVRoKz9tImRiIB50SWVPfiuOrmWRjJc58yz8zVQHEkKVtu299PsiwPWEGIkULht
dZUwqskca7qwaMKDQbjWyoeWeBD0R8B24E1jZ4zw+ZNNUK+HInXe+jnG1JPLz545bUiY1fQ1gTAI
qB3rbR8vt1lYBQgJ7FPlPDgZSYeGG8mHdKCk60EvvefSQA7KqdgBThJqG2OUPgLEcNhdXJDAIAEh
WSoKHe4wv/scITFsh778LhaNcB0HorxzdAmF9iuj2EM06p/TYr5g6Aptb/rIyuIoFlpfp5j2iJWz
6zCQFOH2Mdq+uOFQsv/+YPsgQvcXGYURsvU+1QnDcujuh6afCKhqc0auWUjbWN+7+HKODXn2pPs8
DCYBiiPJTF7Hc1twS6hkmLZTVvyg8mDANrvF8xLhS8deCdfLZFmukpJNSLIzsVNu6to/ggKvNpLt
41X49bkuvR2K7GdSDwaf2ko+ztO0zkfnHsTOZPASqkgAh8SoCPZeu1gAyoPSB1XlzXdSEszWnglm
pg4Fzww95GanK2qAGKJ+tgXCUiZG0AP3SKuCRnM3TdGkW/JFH2CtWMGEknET0+GXafSiVI+EsOnZ
9i5OeXDngeUAjtz7OUZG4hjR1iIA2rOTF9Np5cnFqgCjXWfSPFTLG03FG5c0uRUgMhiY7QzvD8Ar
/woogUVf3fHo8/9+iorN48zOLmCGQe+7hK3Tf7MIV4fBf5rz+MT+mwwTshb9uZuYSoH8S+11Mvy9
JkdioRAQ593r7IPkSqkFi84P6evuDBbBoUZLU9byCq764PYuc3sZpb/+ZPnUQNlZ9rfLpX/REylO
ppefK4Dz62GK0LjEZ7t7NlkIs9UYzxqZX4ulDqYaKjK0mUIYRf7o2yiG/f6wSLoMyDVhpfs3EB33
o9YzePotBjbn0zx/MOFO2R+qow5IiGoM3JfHYzT0WF+x8OcbcjERx9rVwRqpvbm7RMxKlpd4TaoM
yLYWXkjMbyHmgrrfIZioci4dDkjwP1d8oozuK35Mv9/gmk1f85TdeLtIlsb/f3jQLzdrBjYMC7ff
/zY+gPZZj/U/+zn+8xf9x9xA/+vm5zB9z9MgUmg+I4D/6+lgboAXgRRbDPuGjq3inyxF5l83p4Wp
OZ5nuZgm8Xv8Y26gMzf4G6WBq4N5IYCLf2FwoOsMGv775EB34a1qtgZPjMGB/z9dmUVGmKRy8ooV
Oh5m+3Ykg6ON95KE04D5U07WQ0jgAdqopdbQdHfFi2s3P3FdfIyLeTAgwFJH+2sQiYgmloYw3Ho0
meY6lNTKNVmDUbow/OVCMLrPOJ2nzeJyd+jLwrKDhZKQ05WcLGDGVfQyuWTwONSwVVfeQ4pJd4m3
kJFBz7PcRDtarF+NYb4rNazz43hTxwn97LWp8dhOh5oYCWaQoLhF8jyn/S85GdxdGEOwRy6KvpC4
zGjo3ACQBI4o9ImBk0Rfuj/tmNZeKuR7s5u/4ajhvStvzAMUu3057PUGac7o56fIYIU4OM2DAdpt
W5EVHbrDXOwmVVzooo19JIojEfQnNN9Hl5HSOU3t+4GSivQhD1mCU68Wv643Ms+umViKNfvYiDio
7g4friC3YUbiuOyyUdjb/8PcmSzJbWxb9lee1RzPADgcDgxqEm1GdsxkNiQ1gSVJCT3g6Jv5+7L6
sVrgrbqVGYwXYdKoBlfXZJKIAODucD9n77UdSxR7P8m3XtrsFRReBBdEoeuQg63tvraNScyLv645
H64SsjITfwnuFOIJRsx9pXsWg/Kz6ZO/1xGdUtEZmutDPLI70OJAIuptb4ol8+R24OM3AlQKcsqb
eUJDOdHPWUp3qqjUi9/kxToGqT4pv1xTNMhQLFt7FJov9ghycApItJ3t4m5ynGyboJTC909jSfBj
Bnp/NfVgNe/1spdJi8g+RJVmX9Xga46CJ5zXbE7kvAJgKNYEh20KgE0r6dTbBPeOylW+nroMZVd6
MKgGIFe+qqR7RxjlDrTOvlBVuQkxVG7CtLnRFRBHHeAkSQBkGpzE2QaWX3GSqnVatGRU9NUaMOCO
ffOfEOca1HYLWJgAY9TZHKBitQ+S7kfvUEJb9mzEIPFBAZqh83TvVOg8SmQdpt0ulMXoKqn6ZG2y
yyM37w+MN3v0Mc1u6opbxHKvRpM+kM/7iV3nJm36Z5TbqwCqVTpSFrbZbNltu20Sax/rZF7F6Ec3
g+N9B2W6Hz14iy4IpLVpFWj8gfWtkq68HpR5FZCHDZHoYAr3VpTjAeE6kq6J80wKj36lHZHsGD+v
QaHu2SJyNurwynsLEXYob424CrGpVldA8fQ64BRMxhmBw7/2uZ2/yVt654mdb7UTPuki3WHf36op
+DKgFOFRtN/JCoJ2Gv1wbOOVTPrqWoTARnrnB6zGt7ppb0Kb1rzZYJ8Z5bO91L87N36ilghYzboV
lPEFqol0qq7sX2XyafHqxPvEtUCzasIGx0ffQAzlTf4tobQvUZU8hhUY91I8VXb4qCm3s5UEU1sT
9kcd3neLZzvBHBmk1g7K5N41Z+hImf9FlHRhcC85TfA2L9X7WVSPNbouHUA80fpqTkoHSYpPn8a8
spJ+0drTYtXlT9Vmh8T7SYgm7dSmfBostsgBSlM2jOGmrrt+5xUsEosMWy4NhGyoyRLNHUyTdX9Q
AFN3enwVZngThKSZ5TkHiZoxZRf2M3+TEuOqthMEPyJGvjFEAw7h9n2uHCBTVQUelAWnMoxrziw7
4j6zTxXAx4Nby51bds8V7Q17yD/1Ft3kemz2aYlKpDVb4oEtU+4Hnx3mrKMXArvYMcdgcP0v7APg
tZd3vYKR5vXxVQ7zdOO7r37xEnkv7BvnNRDXHXh5+m+DeOzjlsV/Zi/BaT0f7de0rvetH2xIk/tR
stduFxK3P1XOLm785Kqh6bO1EGe2IaaiMb43k7Fm0BdseWP3RrgKbHWxKlFoEvwHLDah0WN79otU
xYOSTDa63swS9P0kFbUuOiBxkF33LVZLCCsURxv7mnAfbKf70i0tpEBQSgqASMCmZVnLnftoEsla
z/1PrO16L0Lo9KJMHrux/yNfGlFDw/m7rr2XeigefY2sm/ANuXZl/jagZV5Bt3wsK3OXz9SEbMmS
q6b+y9Dxd41DtrJZlDFbT5/jTUFBCPvAYBYPLAXjimf9hTCm+akfo9fGKb67oXvrF9WPybHJ6s6+
spwf6sA8ZL0/r7Ju6Z93r2bdXYH7Jq+rqw9sHJnNdJLYadu7TNPb5dvBXtVFzFXBHaRBPV5zcvtu
uMD23Yhz/qwG3Ebt3WR7P7IeHQfVKso9tXgt3JyoHzdrt0GiP42Dw5cJ0ZcV+n8NePJ3k513rPIW
IZBFDBFWuf1tWYV/jIP5lQyh69nJ93VJP5uPGwYVX/2Yx/6m7PSnWJjOimATTfMc1TK0az7+YfGl
sJJq54bxQyym19w0/uwtgL/+0B6cyfrcTgsE3VWwGOFyqvTOwcaXZ9UbReHPNik8Kw8lmQM8tIXr
v2mb8QbDTbzyUnVVDhZ646W7mY+4QhRV4U6TQU3tY5UI+6dK7Ade5wsLV31LsuBVKtiQkwuC2kJ3
n9Wge16QOTPdWTImF2VeN/45htZTGyTEBhiLcE/f8+lIV5D5AAwG5ramAZi3Dbtvu9zFxvSY1RST
BsA6O6dMHyzPuc619xiXKcjmucOf3VMlnB06v/EQfm9GsMy9b3wSTvqjsT2SeINwNRVzcseOBigx
xPSldE1PVEJinBtU4sO0BS5J4FRcfo41IZ+Coxyt9aue+K214adA8d1661k9Ehm2XW13a2cZnY/m
L8MXhL9WGWBe8Vdejluj9m56j6BLohGZW4O5dxzSDUQI6KezO+su1t9cOtTdzHmJjvWU9odWmvdp
6++jdqjA7c7jCjg3y0OzI1puly1tbgRfBxlSfrTS+Y/Y9b5PVt5CeunIYJHmp0nhJEfSVQa8J9dK
+KNLPHVDwitJ3xqbYHQxjTd0pQB3+CCwETyvQC/shfaALUwNw7kAI9zkztoxtFj5He33scz7PRHO
tORz+YYhN9u08XCXFTNMWZfyQiqaPZR9kgV71GwEb7xILz9MVfEDMaq1rv34rgpxXBAJ3q7rNr5y
RTHsrDZyqGGlz0ZsElsckGeE6nYb9A6q0hGVAFmqJACbNVUWpFO72qHl5GV031vp3FZ5DkeQtDQn
sa6nvg7WEBG/DIv0YJ4qsUcTbVMWwu2Q4zfeRQRtrmioI8uI0PSRWMV9e+uGAkeh7DdLI59Fv6d3
zdTes87dEK1+y0pOsowd3wHuelM0gjnHO/juFj1EDPzcaJNNZ2J+MtqW43EKXDNNRqxIDSbhSTjb
THovrT19drv42zBPd2CJb5smeVOdale1wuaJwKDf2hE9PNkCZJ2I+Vy7lWYrEOClMAviYK1Q/alF
525ZF5EtptOngS8u8opF74nwODBXkJo+GaQgbIZKPLbjItWhLDHUi7GRUqo3tmqLzOkpH0Y0pe0N
2fXXtAOoInXip1aOdaPG4WnW3kvjeNva8P4aZsdfu4uEJNM7jGC7yNXYSQlJRLIgmFqG2qLKo0ni
lViAi3Rc9yUWuMYsWXSAy0xtuO4cFaxIhrudiKkEWcuK34IYjd1psZ+AlwY9wyYZtZVfJ2/p2N1a
FkV8sWhcZnu4dxU/osEkshbRUokkhj01EXKmVffI6OOkHtg/26p8CYLikEwUbckS0RSP1w76Gc8j
RizJqueiCfU2ncRNY09fDYV00RAYUyhzPNtBfYtN4xnPzicvnT83RXfDGM55rcMz/LtfSo/vDZq6
1kRNHRrj9RLFOMnhxonEIXRpgPVtsuRGyu2UsKFCGPPQk4i7iF//RMd1B0U6Yj+QIQFN/E+hbHMk
Uj2S0jJd24tOaEICR+6Z3BgUntdpGlxJg8KJ9g8t4MJARN1eKrEl/e01MajXBw32/yofvqRkzewz
ZFFkvm5l7R+As3m3pgc9JW/T7jqN3HuE7NmWp7diLdqFaXJHsZ8ejI+aPVrkM6w6JuYOM8vbK1J2
+p1rkN1daR8tthnJxTJGikMZd1dTRxdQs6xek81lbtsAo7lAtTtjEggqBy8otasq9t/6jo1rQ2TE
dvKbjVLyWnf0oYqsMXYx+m+2KRhTJckFq9ZnqDYtgljq+jvPwbxnDtPXJtPYVUz5AExr1U1NQrPL
5hRKgUm0OX7HeCGh3cQkSW6DUiiKM+mb0MxGB3DAWi0tp9oflhYZ28BermpR1DsQwQvwFgVYVWcP
ZN03BFXCHbOGKgZ+m3y37Gi+cTp5nUsRrvuKJXEUxh6oK0nKUIBQEXMcVaF5L6L8IYrkWytrwvZU
gsjQQXlflzsD8Vy5XHGQj0pBBpq9e1SD7Lda/hBsB7VRbU0P/h4KIg5+IU34iNpZIgldcDnMQOxf
53n8wnT9gfTgEz1tzhc1ccDeVP8kd0OvjTl6cosfk8i+uKLOd7XIdw57a06weMYmeOfb1shyEghn
64/IKgsMiDraupY9MRCxr07opG6JG3qzIs0ezuK/gnhvUneJnsg0jlijcaHPmbdx04xMwcngAOFT
xE+sdf4rYfkWKcDXhFxENoJthitwSVgHCP8844XlGEKxt1bYiBT9WkjAcf/TK7fzRIsc3wF5mYHT
PmjoTTlaYyugURf16WdXfIL+Xa0xHpgrW6GempqD1tM1Dt5r16TojQ0W2yEKdQquN75Jw86y669F
GFE1IVQPYymKJpcAGb7ozmNrfh2J8TzY2gHxhrKZJDK3wIjkeNWXsQeMEFTza6VgtwjsGKzewTDd
l42od4ESWAvluvTV3i8AU5fDY5EGCB5bglHL8iZuzDtTiruWLVjkFi+4rp5zLZ/w475ag3XVRFG7
klaDmBQ8dTQ9U0aADuA3D4AfLXYmNrsgewB7Zn+DFgn1uZlrDrvd1yS5p/P6UufgfcOoSXEoTD/r
mUZKw9HUYQcWDMsxnmJ3qjssFzKy1iDc7bXU4zqDoMTBuLjGT41XrfFptDOPVyRHXrdkdRvBD2F/
GVgQ+7l6jPsp2vdh9vUmd/07Gu93fY/SbETLQKzpp6jus4P0guuC69T5JNagNv5sVHWrTY82Mu62
pXVhSgrPHYY5haLCjb/OOa7hB6nfHF+txzYtNsrod61mT0L3d901iBnRgx3yFhUCXDcZlJ/HrkPj
S8QDoofoaSKb/AaMZ7tpJXy8qu/Z6yvzflLOc5l6FIQpzub8CyvIq9ZVOi9bym0myp9yhlcPr+4e
jwP4DxoBXa2vIJjeaxxixM1euXXzjLyg3hXTm0zkm6qUOqTjX0k2HhIqCURrfarAm9/LWaFZMX5a
/KIvDqJw0/S+FtVcXnVt+rMkswojy9TfTxP+O2LZ1rYbQQGspIcwI7G3BEZFvHFiA1UKboI+MMcs
VBKu65Ay0Rl7izqfoOq+XvKEVn4R23/V0QClrV20NXYb7G3cnXe99IxrCUrwxm0FyBKLMsBALsTG
CYx53XTyHwCC/lv6zwdG0Fn52v+HrKolN5AUI9+j8otbSTjn68z/67+yt+Lnfxya5f+a9/Xmk3/Q
v2vPlmXCVfMIayMyRPxbs2b5/yksASvYdpf8QERy/9asueZ/Sul50oXxY33EWUn/Pz1lWwtfloAj
cFji79SePyLfYCNLkEbL9VHIKd86jrBz6rSy4j7m6F+O/qrtuoHKgXtdJXVPsYCcx3d1+Yd/aeH+
o+jyh5LQ+OZ//o9Tl6POzZPGngxJi5L6ezxv61aOJ/1ohvdvRVtd8kXtFz9qTb+VApyt/tUWYdDB
LjtxPZ7te0Xer9sD5eMLSYWf9tvR9dJGSL+SfLKUwV+GwWrvAKx0D2ZGS2tqmgxhTzm1Bx9Qw87n
2Ht1/n4/4gL/9Xh9KbldfgGSRVSJ7+83zbvY8jRmVjfS7qEyK2NdJDK7QCU86h4sd2mb+AEcUiMR
Bv52lRrZBsRYXqIeChrlTbnrClevczOeLuAxTzxQ9lkeQ4YtJhvm5Z+/4yvXukk8oScsYQ4SmNY3
5m0uK5+9SJkRP8yXR/pEgbSDMS9a/PLCnS7wreMXatOnMRn2ILj4IR+v73hAkSpJqarCDg/8BZUz
HWwPLmjaMdnQSMMrqDAIsDpXOrnLnWhmL1BOXbWCjxs9je6A8QrSfPoyD2WUrMMey+Ym74zwAebA
9BM4ufphahSKF8biL/71O3nor9eEdM226fHQPZJHsEPSGaIuR13NqUT7Wzci1Z4kpHDrJ57xkI8A
70fTuAuKwAIxkRBb0CcgtsAwXjWlgYnUj2L6tZTgDXyuh/MDdRmIx78N5qMibVa4Jsadj8+VCAgS
3YKA4BKLs8FQKb0P0U9RtOnh3bL1qmJ8vnVlj9fnL3xiRbDJkbOkzULosxp/vHBJAAXuBzFvAhzc
O0XuBM6xYSKVZ/xp9s2/PmX/7Xrw20zh3sB7AXWD4ue4v3iU74Zvk5eDb6SjgxJpkLvCrv0HTnoI
vmzKeedv7Lepv1yKfEkJqtCz3eNJidW4qawGOWWpYQYFHnLFvsov3A/dyY+vjYuQd0fj0FQQXW2+
IO+n4xxooAQREK6xJW12stpqC+T5J6eoGIFRPa/nWf09Qi5r2nJNhx4qC4GplFje6LtnaFhdk/Q1
AVB9GQwPQ5FVd72Dq8lPaxT7hdU8n3+QR1mU/+eCkuXN9xXQV/dozudpNzqVywXjPIXjSSsEqVgY
byzHizftlH5rAEXfdG7VPuVMqivi0cTWkEV6YTE//UMYPAo9uevxaj/eOSffHFe84WzkbMxXlCmq
O+yjAiYCJKmc3iRNW8Kaw4aYIk7B1aFOB5DeeP8v/JLfXzs9cQiEFBw8aTFnP/4QV2sd4T+RG12h
JXFjM9iXME89By81wii9Sls7vLT0/rZEuFwUgOEioQePeAy+xJ5Ph4c+9sY2aLSkXgDNCwUpDuoJ
n2cCHGZwij3BPvwGDw9RjvIklY6/E9EMxyJIiqt+IG8CReG9qKr6hpICmVy+bC8MmBNPx6eTT3wO
/ij80UdLSlc5hYsL0tx0XfbZJfzlMRRB/jnT7reyjannVpkXXbjmb98lrAcOK/yvh4Po82giOm4c
Bh7R1JsyraobVHUGpyAgKyWr6jNxxD8IbBVb36sCiFdlfmGtWdwUR+sAl19WGsaEgEt69Fl27ZIE
EQAZWIoagp4G4AAy185qzB1n02SiW2LErW3spT4ghTLftIlT7icTMgunD7mVY2MjT8e/VQ98yNNS
d1sX4iMRT1BWzs/nk49K4QhhAoEdk8vre7d+TFOpKfXM5oZWAb2iwag5QFObxSasN2kZH6rQW+dN
9idbxfRCYufJ5+QzLPjeSEDYRzNYxX5sDQ2vqW2b7h7vPfDfcaqvNc6k1ZKYvQv5ED6PUosLd/37
l4c39O7KR6tmQ/vIbiscgx3Kta0n2J51RZ9sDU6d55/vqeHPRw4ZCfBcSKFH90jIU04BpzM3SLHa
bVVrthOj8rahZUV7adtIYe3ZuTACT73U9xc9uj3AUX5bKC4aezBuLEerqyIofsym8+BST6ZtRCkU
vb/Ck63/7haCuScFHh62D1LZiHE+DKiuUw0kBeZ7CbZwU7G03JKGUxzSAnxiYcbywiA69Soloh+X
XQsXPhbr0BRxs4pI6Y2TF2qt0iAlTdX9rtiyXtoyLj/9w7ZsubXldEi+nc30Pjq/GBidy5rPPzyp
vN3EaYiBtejpDjW0A/0J/WKFQxWRQl9sRgNAV+LTyi5MVJLnB5XlnPolS7CS6ZFqwent40OWjkm7
OLJNjPVYhgESyTUuWuT2RZptVam9T0bX6zUiHWc7F1T3aUWjVpnIeCJI0NxRvhivS07Khws/bHkE
x4/IdaHiOrbDzk4cvX3yYp048SEw9aT8wSmwof3pR2RG9qoOZtQcUz7A6YgRmMoAmnKNo4mUihxR
oBi253/MqannKjJwWIUZjMd5H3bWuUBoe2szoFzfsdkOqUTrJQbGUI8ReTOfgiK/FO50auqxFrvk
jJgeWczLm3u3nrpdH8GesaxNnricKBycZ24+3Rkt7BppZjEhmoiwu7oz0NK36f78LVvLiz9+/ooD
GfY5NoQAiT9e3otnjiQes4EkV/dgczq8tUzC95wB8SPpf1S56ISvi+WMhhugxsoQjPf8azOuTZ/+
otB61+vMPbiNo2mB6+TC2nRqviqJ1IKpxOHm+AHlqVuPUdgRdkYo3BoSbLxzQIuSstH6n84/jVMP
w0OyQfQ7x3664x8fhg2cvMlSiKeFlco/ez8z15nK2nWFRG431Z57YcD9/j1D3ybZmCkmpfR+ORLf
vfuB1X9KXWXhAI9QrdC6QWpcjIcAHxCKHOsOQc46a6zw9fx9/r4acN1lZ8AT9Tm3Lb/r3XUB2brU
PTmoysmOP4NZKte9J7wLY+v3kc1VUG06AmclG8GjNceuDA2IR1rQvKR68DBwrH3RpesIwP8hSPET
IqTPUVUHP0kz9i4s87+/y+Xq7PXZ2LGnOn6XXZ/kQ2nybH0j8tm1SnsT0WF7yVDtwRdNjAuL/e+L
h40KVVEeoZBDQuvRPEZ3LX1gmvZieou2VRX5KwmxjV12TgQr8fYgAmLn6u+/SCqPy2GCgpx7fJIQ
gV3nyXJRs3CGu5Bd26ZJgV2fv8rvM5ClwTI5NDI3+GqKj8Olo33m0UnF08YRYUvWM3IrSFj0fEG1
/ZNLqQX1v+wHjr+YAoEedFluKNLJtLFyjDrjbLaEwP39YiYfZkpQ0hJMdNtWywt9NwmaENSCk2H+
600ImkOWfo8I0KCb3VIAmzA0/YM7A0u+5EhRb7aPZsPsBoRvSzxQhGsl66biCGr72CNtIDYXLnXi
pGujReZ1uRz0hDgei8CF01rI3t6MRZfuhqDstxGKnc1oeXgGhxwjBoZrmKul3mBr6VeunmwS1g0C
z8/f9cWfcrykGrry8xZqTDOY3ab3tLcO+XzvRGuSn2IQ2NmGCAP5PMZfyY0BRZaPqGPrWl54KKfm
p7IoItpUXKgfHQ3ink8Zso/UwnJiJ1degkHCxu5Ea3IhHMK9Qlp3/t5PrUB82C2X/0mW96NbN0Kr
1Xh4uCXE49s0ce1tI4CLmzp6ClKYMecvd+oGaZsTP8OXBC7t0XgmeIpWUsCiTh5afBDmGGzzLIBS
1RWPcvE2jWYcXXi9pz5g7KEphuJVhWp69FBjQs8RHzvLh2QCugj+79oGS7wvSf58pDnRr2gUmHu3
Allx/m5PPlyXoBtHmGzVxNEnrIpE50idEBKvkRKUiL23+WAViFTLaMvLvDSnTq2Bi/+AYEXHYZ92
VLMZ2jFxBoOnKwL0CyLv6FzLItpZirF9/tbEiTfJgYEdAcJ2qjXe0b2JwLSRRMbMmcYY73RbIeog
80vUMbLiKqrJ8iG8bSoOfmb56N9M/xaKx4vpaYNdEaBLzjikjoQDDHM+gavIguUxwxIQ85hcDXYW
7M2sdDe9iF/MIMTES8/5xUaHcBNrkCiyBWVXmN6wDzBwQ4/26RU0FIsMCOKHOInUIbfn+kYOHjJX
hcIvJF51d/4pnHjgFjAIl8OK6SiiOD8uz2j07HQeGVrRkJOXpO3mkSpHuY2qcL4wc6yTD/z/Xev4
M5rGuanDiDzdHk/Xbe5PHdgzwPFx7laHEeXtxp+bdqcFOQABQtkdcDQIPUmKsrkBAptUotsD06/X
fd0DzQR4ze/s3QuP5MSY55FAKBM8FElaycdHAv25TrXmrDQwTq9xOj3XsAFfW5pnrO/zHP/9OUbr
k2gwi6MZPpmj6ykVoohfNnB+1weP9Ofbqybw5a7uCF1wqiG98B5OvnIqk5KyB3f5W4BVWHh+6xrW
pqmt8C6ZMrQxFJVBOQMSPD+6fi2+H8899KGwxi0lUY5f8mi7ZjjJYCRLmSWv8/Z1jgIsdtEsjM9g
4unZl2kUP5Crpx781vxM8H2/wegaX4nA8O/jrNJftYWjurL/TLrGuqtHH69l3jhoASLAiAyTNmrE
tdajD0+njKiM6RbjuFlvjNFvhzVHzBH0Uj7SpSH8c5DguYIeToRRzMAyK61esdPaGHSjQF5DC4aK
YJG2hdlhboaH0Y/raz8rwN6jMOqeKkW1ZEXFlJwh9uSLQCaLPmWZTUIkQH33TWaCTLJJCoskUllm
1d4C2id3kYINgWPeQnIqpxB2l1Rp+80PshTfdtnRm8DUua+c2P9iRML74g3tgMXJ7u5V4U5fcztH
688yRlCX7Eqbb3prf8k59WRQNCVJHlidG4GJMGn/GNDjP5kT2W9YkfjPCEp14CYp/c2fYkTNHXu9
1UC6GvUgxKiFNU7FunUFvuIc7czPUHZxtqJeH5hwqR2macPhY4+TBxnn+QFyakngbGRyFiQF+ffW
DHsI0h0aSo10ZKD7uV+rrIu3oqsQ/GP1AtKHWPX8NU+Nf4h6TDfCgUwu8HF+hzazMZdcUwBJP6Bj
BSDSRNO2GaFN/YNLCSodaC6pNf7KY323+ZVVFXh231J061hKCm02e/xp5dd55uWcv9SJEgPiN9Ys
fHY0nbi/j7dlg5RBdtxDTfFTtRF+K2/MPAKbGvq3Tak6PN44o5AgVTt/Cq1tLSZ/jXZQXqNKK9Zh
TBgGGavzYZiBiAf2xVjAU+8aoLCzqAyogvjLuvvuYcxeM9qYAcxNEOYl0m3Yg1S/AWO3LcDOIB1u
+0Rd2ByeqMjZi2yEKAZ0BXixj1720DmEKQHaJewDONYKG76xBQ5S4xPs9Y88S2D7a5GkL9IjIAcz
xRi+9Ik3vk5THjwNFeLSVQyr/gGcj1Vc+HX2snE7Wh5t4sap8Zvsregsf3wkOY6qSlsBhLw57lD8
9ei+sGzVIxwzMXo33WBZX1NO83DFbYEuAgdtch8JgWaeMl/8tUCKCG2zyG/D2MWEghPavIcHBptW
qeZb5Ej/EfNTDCGOjcr3ymjUy6hj52cnptq9cDsnPpw2/UcTgQylCLEgpN6/YCRvuinykRobvPid
iqc/Gt0569GD/uo30t6fH/EnxpNt00oCQ0dGJ7Wrj5fjOYMEzGdebWMiGldjhaTfBKcaRO4DUQtL
WAjT+vxFTyweVE9p6IJppiLgL//83SCuZ6+viHzitEE6IvXasgGg7iM6RlV+4VK/CqHHo4NTJWID
vp+sIsvoeXcthLAleltuEEkMjMIJ+WFACOZKDSgfhWEHG1VCqvKHmZNm7t3ggil2RjUlUJ3L8cLL
PVFm+nWi41CHohkj8McfkzTA8QOZsVEs/Io1BjMPzOH5WscFWRzmUGDcQIWKmC/eaJm0Fy7/uy7E
ZWyZyuRJoISQwv54/UEl0m4jCrgCP87P3Orip9mZJaS7IcXdKcVjSm7oKkoxenqEjTzpWdOyahes
cuQOK8CpRHbHLqeYxpwuLL6nRj7T95fcBjnD8VCcR1DdUA/JksgriySQ5M6pxz3JANF1RjjohQ/Y
qdM+ijhS9mh5LJbso2UDLyuZqxM1lbEJ9IZ+mY2olZyK2MwbqM+L1pg60kq1BAFTCsEw5SB7tMML
X7dlPh+NT4Q6i2CMegtyh6NXYkt8xlgGyBFaZjiMWxsQQm9fnZ9xJwae4ITCVw38qEIG8/HFu4rE
jYYcb+A8rvVYTjZpBSE2s6xvxx2ar2IDPLQ+FKBAD101ZBdu8tTlLRoG5BUSBWwfN43pFEVZj2MG
xDZVuWAe501hlnBOgjzdOSR2bHxCOdaLY0JHyng4f/Onhv1SWeJoJujeISn7ePdkTikz7qjUxYiV
V1mVuTed2S9keyvftb03XS1dAcqRo7f1MkDFUpEm3wUcLZOBvPOSIOMN0InPnh70hUdzYgHmCGHz
WaW6zUbqaAGO/X5G5S/szaTwp0SzbT3UbE8OMJMYkAKnwjTPlyoEpy5KFwUBJMOfEvDRogjwBSmU
S2xLCJa9rtN70RXzLiYn7yrrZnUztZeaesufeDzM2eay5nE+syhzf3wFieMvMXFc0R8ExlvE9jsb
Wf1myEGHRMTmLu1FQu6wN+xn8BmLY2V8Tv36LVvU5IYEmX5+VJxYbgQRAhSjERcqql4ff1GWF25X
wl1BBx2TMKXcbm/0+qXRNYE7Oezw85c78c3jOExop8u5mJLxUVEmDSl4CVLjNrFF7kKiJWekjr2k
63fepWV++bOOHzZ6XcoyPnJb9Fofb00y37LQz8SG9nF7A5mRngnp6+thtIBD9xgsygH+V1IbVKuh
0R40PoILq/mpIcaODN0mDxjpxdE3Pg5l0xQmv2HGC8u8L4m+mdVLgTEGt1tCqkFSfj//iE9eEqXS
okthQh3XvRIrLkeg7ixyc9TeF9ZArEpQoywh72mDqGUipnTAF3T+qidXF1aWRShqEXN+LAIqayeu
UytgIKUiOFQZXk38ZO5NFUzz3quwXKR96W1hDmbRKsD6t5sR0pFeURDzN0HSMMko2A5Yo7Fy8YLO
/7xTw5yvPQsfX35E6M7HsdBms+c0+Hw2WHFRg/ggr5QOxhXkRbmFX+VfmunLH3g8+BCtQUEBhEfB
4mhBYyg0zrxkFvEWPBj31AXcxEp3YH/1PhD6T6KbxusUpuYnnZbNgRBQf617rwBbLIfV4pVldzgc
zj+GU9OPFoOy6LMhPz/ecko9dAWHYuSYiBahfSEfa7Jp0ypRXHjgp0Yh+ztEpgpdDHrwjw889Bty
GtHqbSojVLfKIfCwD+cl223MNxVG2xtyJS5pfk5dFCUPvZpFm+Ucf98TJMpx6LTOBh/esCW0bj+3
ROH4lmUjoyifkSg9//0Hiu4NoAkVPsb+0bgarT5Lijoh4jNU2XqoHPrdTQUtoonnC0vnCc0ZOxba
ehJ/J8eU41N5LKJQwncj6SA1xR9uCMRAmv5Nl4SE6uqOhS33423EkXMPecJejxSPCcGdzB1h9u2N
k8BkRRCvD5qN7baYrQzRL7XpiUT280/l1EaHDSUKfB9jD5/zjy8/CZswTZsW4oIxKdri4VvRWfV1
VNcV/rM0ve7k3K+sMoJ4alOBOn/1pTpxPPUQy/qOYvV31HEdGpZl0YUlZI7Qm4hzbVlzQQz0OJwa
vae6iG8sByPqjdM/mF0+ZyuGII0VmoYfbzsaKHbJIOPCETS02vRCXL0wKDg4tP/kUoDwYCKT7gUA
+eOlHJJUoqBipDcBVHvP7AGvRfa09SpIWecf56/e42/P06e4yx3hezhe2SMvw+0wUlcsSbS8t7C8
IU5v5q1Pfk3kFdUdqaXJdTVWP+io2exgJLgPOO77bLbRFXbE6Rjm3m8a7LaFwEPAumtltQk31jPR
B2XDTcjnYh+6uYk5PBjAtFbOhbs4tTQAi+a8iRvAdH6VT94dgKfayOYw6Z2l7z7uIvg4W1E41XWl
qnrdhU3PtgAgz/lHZ53YgiBSXURSVAgXxdzH1ySMqUuLZuDRkeJ5k7JyrfIAzcioynhT01DdiMx5
7XJSicuSFIi+BEx3/jecWPJZnKTio8wPUM5RLS+i2xWkipGiDfgRFvrlT9pT3+IRJ/z5K52+W+mz
ENIIW9p8H++Wyq4/JoHtEGjWo70l9YUK8/hXWgzezk3Ldg8xqlub+cTJ2zWM9Uga/IV5carQwdGe
Yorpcs77bbASCNR3EFucDWYOSNsW0XGKpI1VL4fhitHngWQix480IuO2bCnfQ+X0Ufv5AbQ/omEv
PJLlBR/NHQqGjDlPOsiGjj+4ZT5FRpxyZo7KATRwq3B3WKWBfbCVm4J9wEr2PQgwdmzbgZrrIRMC
FypstfXEt/XCGzqxC0JjYPJB5hvC7zn6KMcktRmtaToAUb3uZrZYoOapNO6k0QOdKq0L4qxTQw8R
ytKKwhrwCwL3vuhURpmUYQhV2qBzCsjXSA9JRGxlRw3gwoM+eSnabEu3zWaSH91ZE6qpGOza2cA5
YBGREUuvBD0NCvrSEFuW1uNXulgE/++llof8biUphmyiP8SESpb4DhOr9NZu4IVcGDni1GWWiswv
0YtpHk0mRWplA/8FvlQxkUNIIWiN4iddNUgCD02fskqSdnUwQ1BpHkwRWNeUmuMOtSX5RxG5HRAW
LvymZdP6260zbhRNdSrhx+KBaKybalw+cC7dIoS/KAcjoSkZ2HW1swmc/hEHkwPds5jvBmw4SzBM
tE+G1t6e/yWnBjL1fMwYLDNMr+XhvXsHcsLvVZfLtEo0Juu8Su44UWcrGM8un5BUXtrOn5rH2FA4
Hy+1OUccXVALGchqxFykzQeHrO+VLMY/QmMgKxFLMX2HfAY/IFNvGxO4ezfUkb+LxyZ9jeohujCt
Tt48zhwEI7/aEUcrOnAc6PplwwCcO4gwAfmdTVZVm6pR5U5GqssuvPcT307aQKxji4FgOUl/fNqa
FLisrSAC/m/qzqy5bSRN13+l49yjDvYlYqYvAJIgKWqXZcs3CMmWse87fv08kOtMixBbnKq5OtFd
EVVelMhEIvNb3oWMDVu9HiGjuphiTAvyJ6qD0aoJuvLMmKc+6DcAtkRFkO20+KCFscsLRCiVlYgH
yD5Nsh7fNrQqjLA8d0u/3UvLbQ3NiROar5VS6GIsNPj9XsDSGjW9SVuLsI5oCWN6wvlV2V3m1ys9
p0aNjLy1QrNFdpI2lWYzQWFTYdCDFEDvr+UYM1WtKYodwnDpwVQhQJq0hzY4FgkrmvJItuD2vu0D
bUTxvkcEQk1yt9TSwMkGxdwEglFeJ1ApN0GYyWBVjHNFthOBMcqbM/t67pJ+yMkmFSW8Ftl4AI9p
uEJX3VrJQaC76KNhE5k0lJlxHN5V7dScOc1ObVlicaioJk0IzufjHQRtyTIrFbWh1jRqF3mS+sbX
hVmIKfLITkTxb3wiKsVsUaFFSDN4MR5CwUYoq6h2B7UxOnI4IKeWI9+sFZ6EWLqibz8/j06t7Pvx
Fp+kUoiTFgCnhn7UIvnTVdgfC8EBME6zq9U+vmorxLnR/qyuPh94zqSWW3eupfEP8qiAq44XNtAi
2mQiAAzwwfEvU8vMPRo4ZATTiBwYCtmXKbvJCUvD3/SRdQ7TdapTPDujqKB9Zkz0EpcsVJWQxmQO
qylqLVv08vDJIwzf54k17AJMppymlpttOuDv2auNvMWgr3xGuqnYG1l1sFpfmhWPDafvq+SqC+Ps
zJs5+YQzy5ZciaI/y3S8QhGWw6064uI6qaAI9S77qQwliZKh1W45A+ALw+xtb0T8E1E0eWM29B4g
V4uHWtYru0fR67IvC+VK9BFf7gi07z9/hadaMKpBPEZLQuFBlzhHqRbwO2ZUmisYeqIem6jrPJV/
hoiob/qqmNCiLc2viR/rG0WgDKwbenItekF15lY9tZkgfFp0/kUOw+U5qMWN1AyzapcqkbYjXxY7
qRCrO3Py/L3e6rrbdurTRAS5CceB7uHnC3HqyH8//CKwSgOtGjHWpBU11OoXjyoFxBbKZ6jFiF8+
H+oNbLj8buAHvZ0NOBgtSRRhF4mWFuQAs2JfXvXyiBw5huKrStXyXQt75c435fqAOltGnBONri9m
wa4wufWGzNPuyGZ+pnJ0b5FO7sFqaitNGoxvxIXAdTNBu6IFhAJ+ogOZj3QP0R4FZ9c+bg5BO0lP
aO5LaylDdyrKZzVuLc7dwepA7ch+dvDojm4QSzA3CF8rB41W9F5r5XLTJnK7liUEoT5fjrf22nI5
TKrUEP3BfXwAvrIWaia1YCW5rNrbIIDsC3HPAALsew6iAMqhK1pjL6djeYkZW7FBz6i/mMJGdzDb
ma5zA5ta2kuYhZaGsWpRb3kse12+9tsicxU9yvjMo/F1ioHUap1xrrFyautAApHmmIibfAkHpBbV
S3KKsmfj8ehjGmCAKeqxS8ujOnO1zOfFh6WidwwpG5gjJOnj8wRR8c5sO7poYxrjRQfqxRaiNr0q
qOTbqMNnqxG+7uXnL+jk/DghJCqAhmwsiRlIFaSS2tKl0Yyk3Sidlj72vfEsARc7kyKeGgnYxfxO
1RM5vJQaJFACI1UVwpVg1vee1ck3saGciwlOjkSfm04oYDOAW8cLCdmlhKfLwdw3SbGT0wx9qk7y
1rLRC2f298mhdAzHAMhQj1lWaaeSch1AOt6ZmgO/08tkY9SEQGFglmcyhRPbA44OPVbYEFDDZnnz
95lJOmpUOfG2XlW13+xw0vJdTcIxHIgq3GvcTJ1RONvqOjE/jd4SZR4+fmg7i6W01No3s8KSV3pv
WuvCVxPQWNqAiah1rrR7qhpIc4cO3mwUJ9FmOp5gjciI5Y10UjqrytxRB1QZgh1Zi7hVXAqhUq0H
+OAbQagwngiy0g7MWavARN8aqkrt4sNAEdjygTMiFbLi1tY2+BCZBwMj67tcjmSg0Ur+WsgN1Qms
UVz6Rr4b1sX3z7+pU5EBeBhac7Q/VetDbUbCEeo30gLWUb4N4VzYhVD7hypBSb3zCqJjPE5so0b6
EldOtJUHMT6oiC46XoGxsNhHzQoPHeWy7jL0WS09f/z8EU+UGnTqWOS4gLrIPBfRHZUsaSbaAivH
Gm2tGrNvSoC77uejnNg970b58CEihhz1Ys7X0eaBsA8CtMdU9AW2cYBo4OdDnYgw2Dc0nGclC3bs
Io1OeqptDfk8kAcku3wj7twajXYwQKjbhZhp4P+VRXdWphQ78LjpmY/z1EzhfNEcpT1AIWyxd8V2
ZF+PiCAMVRUy3TBC5rf5IfRV7X4+0ZMjEZajGUW/DU2p469EahQwJDOKJ8j9/B6FxN6t2oDCuaL0
v9d0Vu/6l+ZS/WZ38CMvxir0g2bxn//8/00HjMv33Xqunpvnf7xmDeZZV8/p63/+n/tn1Kz+cRO+
VtXrP2YFsMuwbF+TPHsvAfb2M35Lfgma/gelEEpBynxBAnNj4/32m5h/C6aLyZdO54xCwn9LfqnG
H6AwqKEgQsbnBSnmX3YT+h+cpqSNuslFz1+X/4rkF0EIb/tfMQMXC3fBLBkDNFmav2P5eDeoAl62
Ib02F7x6vTX68Ctjbso6PRhhg9ezAog6muDjJEjyOkZw18TDxYSGzcbsIjdI+B3oMsFWi1AybSTl
u9aHut2K5Rq9UeAiYXqhptPew95ZzMX7FpMK0qlfaqE6o2ZctLqw94dMXHUiGWA4RD/bSN71lvpo
Bhx6kjc0axkoMTphj5ZUWM78L5Gvxas6CgpHHfyXtDbDbWigAEV2P9idYrxMEk6KsSWsPV0Y1mVn
CutY9JMVoOJbJnylqNn3UJS3COwiPeFB1Ku1EFQd9e1ARQoQ/dh8JUIZuZzA9myjJAaUjz6npfQ8
QRj9Mge0g1V4cbavld+SIv1u5SkQc2/ftETTfeQhO2xspIDhkVt9EVFgdVNPwbBCysA3zo8V1nJi
V6XmJh3MTrgxX1CkHgrlZppMOtJm/r0fdcxCByR8m/Bn4JkP3J7x5TSjcjKkoOywER/ToCtuVADY
tqAKiTOgPwwotl1Bbf7pDX4E+eAFhZzUSUu1t/uivVJz6WtaC9z4/fdOHx9rwAeAf3UQB2nw0k/G
bjIjTAjkqliPCZKitYeNzQQkJqiadZolN4I1fZ161knWeEfgPGzE4G/bpriJxbJ2opH5xNglO72p
KS4CEzhESodqaJt9Yjpj2Zeb1DC/Naro5AmK/UmHM4mM3xGahaIzqE+GiLx7T11LSjIM9vLwBaPf
8cIUkmLtt7KwtkY13gc5bBliUhT1R/VWJ9qN9K6liSEo+6oekl3oBc2dGinNhiqW7HDmD/vEGy+b
OsY3qaYkjwouBsJTWtnZwCMIOCuPUy1jS2GN0EXaZq2Jbf0AFGuws1Kp11VTRQ4fc+gkYpDbmert
o0oU0aRWXRzTIztUFeKIDlM6FCxHA3cLnBo7J+kFDUoIm13XWtsoJOAkkqNE1k7iZalS9n0qun6V
afomKKW9pMZ3SVTdGCJvPyibm1S6Gn0QWWV8JtQ4Ln/NIS7sAJqO9FwI0IBbHX//6Nfnqt8avksr
FT+7XHPHSN9qYQyoUk3OXOeLNtyfo8HHmcGUc6FvMVrXSpIgoMXtGmaOS7lvAQcA1ZVn3+QI36z4
qtcoyzRdzoasv707p29+n2nv9QYXxYw/B+dQhd8MR5f5Hk81SyUl596jnxnHL4Q1+UoXqMDRn4im
nrPm7UUALYWucjDBmguTsfn8EY4j8N9PQIHzd8RE73URDBNLqWmpST5xY3epysDZA5QAS8xUMGnJ
vfjMcr+1v48OdwDjkJEZj9649oFGniliXXUeL9ej/Ww3QOGD8bGKr5uCT54kKrKt2npQ49JyAq1/
BOWE/caLXFbbRMNTu8E7wQth8GUX5BOPVi6gjXdRRt2jmZubVo63SlFepVbpTj+FJoFphL85ZqFr
mnmmnbXKbTbC1Zx6Y1fk4XPU1zucBDFvDNacRigdB696OcAyb5PvQyKYUBSkw1iSkvDg0A27Bs8N
CRt5kCBB0D/jFviQ+pyagEyqCxl3Q6fr1Z9GWX2LajOzqR/XbtFKt4Gq1nZiVSEK2EVk5+P0KJcc
nyZWGaP5EEzi41iGbLLKvKI/Ojo5EOYsbDd5gUEw6fXvJO8vxUEPecr//+NI+fQ4cvrn/0xY1X3N
51CkXv6oo59MFPbn080RzNF/rN+imdv2tRrvXlna5v/ZVc1/8n/6m3/GRA9jQUz0I2+zZv5pfriI
g8ga/u/7H38UStmvSTi9HsVN/Pk/wybT+APkK0eFRSuNvvAcHf0ZNpnWH+gm0kifjy39raH6p723
ZPKXkBOl2gKcbg6q/jtukrQ/ZvkvQPWkU8DLzL8SNh2H0MC3LH4AWq3QaflZcBqPT5JWDn2JRnHt
NkKwMwNzFWbV3i+nv3Zc/B5mLrtS8kBcYMmrGqcSFMI00pUQhIu8EaHpvngKReLgJlHPyWEt5DT/
nBTca+BpQJ3BxR1PCvyrDkZyql2zgveHnAKl+f5bKBh0tlKsnSu1WA9c8DY4RSBrwQ1+WN8lL73P
jPAS9s1uqO5UHZ88z69f0Al5aGrh8d3+OHWEzwv77kD7vSJ0d+fazExQWVS4pB6RigGXQQ60IUTj
EL+aQuHcEDFzihLhPpDKh1KSt5ov3BWxXNq4xeA2Fg03amQdRHnYxQKalniAk/6UwJmFIT3z0t4O
8eUzsseoDhBW6zCyjtcRMlJOLbGsXZo/hDQlFt5ttekwzrKJbfeCmn9TMU03scXC02m49AMVW4MS
5SYl3VZBqzmi0D4FVfm9z7L7CV+DPJ/tPkTvXKt6Efu/rSaSKuzgORcEDnf8pALFFANCUe36MhJS
BYrq6zAE3alA4oxRN9+qulSjL59hGNuLq8/f5fyqPiwTvQ+oLr+lBI8HF1s0XGKoVG7CMZ3pHt+R
8PT5EMvPlOacNDM3UHcD9qao8/zfteKBlYcYMUT4j4iQzMZ6G2qxK+X6mWt2GdWQPzEOwM4Z7gaQ
aSlEqzdSOkZZULuVVb3COy4u6zgM1zlo8pWWGokbmxFaIGPiozWKvwyKynefz1TnYDtazfkRqCCK
HH8UPvnf8VQ11McS3KIrN1at+IC1ZL+u0Dt5Mftx3DRpXhF5Nv34NSxCAX8OT3ry0WOEjd9iCqHF
RYBHVhK+wrIAHG0ZueloqTLsplHvt5LGj9romlB/Hyrv0iutq6I00kstMyxXwptmiqZiFaiSLYYV
fmZdIblSq1+3hdDi9OQjtuwb112c4/U9eV9Ak0n4q/iHWT9xy2McBLHq1iOdio0nDf6D2ogznQ7j
jF4FMKB6+bVZyMYabS/0NeA3On1lgDYRg0MfYxnRG/muGUUJ5BLAPd3wnaCJha9Cj92riKPz2leH
FzUtMI5DhdGkhrzWu60i9/IaI3brgJju+vPX8SY09n5zz68DwQXKrIZEVL3ceXnamkmX1pWblF6w
lqMgdtqoDxyOhjuYDg5uqndNYIUu4Q/OUEh4ti5NRxUbPkV8Bar52LZKf923yMjl7GxHnVLDRbIW
jU3fFBwUZajsabZf+RzITFn4OlT8ZlH5pV2Vkv/djyCshVG75RLRVr5STmj9m78+n+epD2wulaFi
wYxB2B/vutEXB22qk4oDpMaB2g+bS3+qH8o2ef18oOW5/7aes87KrAEFSH5xpuKKhUxbi0tGISbx
Fp19oXVMQsaRSgOnFh6uDcT+5CliH/yuYR2VsN6nDafmqCNSLvFh08U2F3MUlbyS4NdVbo2d1GtZ
m5fkjNKTN2XnFBIW2cF8jIBlgQYJaluCcrQYCWtPrUlEr3CnzLjR2hKDgES99wkz1Em9Cb3i519e
VABcM/5yFhVEtuD47UlC52U9IgKu2ITqulaMvTSgkafpDQLM0qUaS06DKPrng55YTgZFyBfU55ui
1/GgQl7jpRD2lZviVIXJXXRQ+wDUiTpkZ0Y6dSzPbMr5WAQfzFdyPJTWC6ZVxiX9NqN49UdcYIx+
ci3MQukP+CutH3a4SPwqxTpz6jT+8Tcm+taomttikEqPR9dLszMqi31TURBKNe1SD5oNGLUzszyx
aUAV0mYmSgY6vBS0s9pEb3A4qtx8kruNPGWPYZUABSpAnCXSQyFl1u9k5t9+EAuyOdcpss8klSgG
kEkbH4RTJams4F4LpStj0fNV9xNHLupdEFqcvmNyN45DsBIUvdjpvS+vTbmKnsy6WPeNDgZM76dd
MBb6GbDJ6ZeNYhHZPezFD9GrjhEgxo9zc9UTN40B4qM0x+fC+lEN+AEa0yCsVbG9wYaA8hwU2jNR
38nXgCAXaJO5HbKUGjM8JdKqnkxY66O7xkLsJh0Psp5djbL/ElElPRM9ffiMgG3PZCE+JII3GJPH
uyuS8yQOojF1YYo6QS4cQCTaJRann2/i+ccc3WMMwwGPmgE1aLhqiyNCnFShDmMzhYsjxvrKLMTm
AbWr6Jxu5anpgMBCpQKE9iwTcDwdP+uSsLEIQnENu0eKaSX12o3shWd2yanpUG2XFUJvvhl9ERBK
U5woEH9SF7UdgEhaTeFT+NMi5d9+Hx+2AlBMmrb8o9I+psB2PJfGjLpiaKbUlXH51eT8kCKp1I3l
WiaByrCf/PwVnRtuMSdxFHuP4D51y37cRHJ1bcqy7SEQYJXg+PP6TEx9cjjSBZJvoClkOMezy9CA
kju9YzgEikiPXU+bUPtQ7CQ0qaPVZw6b+ekXG3Au1aEqQnwL/HGxMTAJC3oMQVK3n1J7kPxnbSrX
QkgnQrsKx3HbjsZW8Kszo36IpnmF70eVjyfZYmcH+DxDvFjpnQK6lNRRJq5DN07PqXZ+2JIcpvB8
zZkpM1c7lOOhRnweCSW1EkaKtZfL/CvltTOz+fDK5iFmVSIk/KD8LXe9r0dt4k196fpVgElU02Et
LlTgt6TxG0oSF+05TMOHUsJ8Q7wbcUml9a0gG6psZMQcJ+fIE7rroiqiVZp1z7VWyMO6MrII8zQT
Jd6+3mrkZK0eP4FduUr0YmtF2uACMn/uUvnSL4WUP68M28gIXz//eD6cOzwojt2E6BicUc1Zbq8a
K8Ssa0s3FqJHIxkue6W80vAu+98Ns9hPcdsGuo7lg4sPhLgSmtjxkyFeeWJ/TkPvw85dTGixnfIE
P81pYELhNP0IlW6ddsI1UsSPTXpOKuPklfsWsFJaRtPp7fffpde9IcpoXtalGynw2DL1ELeWbsO0
vapN7VI0k50QJ1sxRF3e0Py7z5f01Hczy/rPfB48dZbt+n4Iw14s2GKpnCHupJvdS50Oxbf/3Sjz
U7ybIhYBgxyQYmEhDjsGOaHRP9cTOZHaoBSEGRS6C6gvLHlYg+WVXl3iiVy1wyXSwE/WMN1JdXRj
YMQulmmy0iz/XKpx8t2BLGHlGBXMw+LWgFkvD1OBswtSD5KLciaKsuNdRn6Kmx9RjBfi8qbX0jbK
Ehz5JPXh84VdNmPegkgCc+aNiCYZ5LyR361sNIzeIA8p76+Qvudlgh4Yhuc63BHJT78MZfykFuGv
Rk6ydRNLqQ0ufPX5I7xhRo/uFpKQmXA0S1ZRq1teZXnI9orxdnVzXNDdqUpeUaG567LBsCtNMOwu
GGELGslt2VfKPk3j3oWVtQ5C1VgPFJxWVEXj23r0Alcqs71f63Rb6y7ZDJa5Ugp9WJVDHO8A2jsV
CkZOlU9Xltb5CFoI93UV1BeS3z+OAvZaEKsvhsGKXbwI8hVeirFr4MrnSApKVxgo7ZIym761YUhx
xg89JxNqPO54Y7owjbSxcP4MCZdoLMa0cZX4vg+SBGqAelNUBsymPMDjWOvB6MECRgPxMvOL5qCK
cYICXLjGeehh6JLOKWJlP1TDwTdDxY2DsnRQ68VredIxGhdolqsUCVW8r2u6wWGy6YTyXg+xxB4F
X995k3IdDApmj1iCrQMMT56kyZJtMfcuyrTq3XoCtlOb5qGDJ7IZkQZ39KL1bCzOcMmrG2kfV+bs
aJn9SjXjJazRvcjGHXJvCAPVFo6OeaVdzE3EHSTavx7Cz6hJlB9maTT+9XhH4kmiWKk4Fm7T4+g8
9ZNvB35wK9bhjW9Fd/wt+/MNeOJehtIBxEMna5iT/uMBYcEPQhSUhZu1dJuLxMQUNxDXnhTvzakL
nb45J/nwoTbNxYySCfHvHM3DlloMqVYANuJaz8kWQTeWCIavqWBH9zliT9BJwucWkQ9X72KgepZ2
m6bpa5E3Bx4tu/RlTES8Ikh2koVUqhYO4zWtwexFFWRl00p6bUdmEv6JIfq34fSpkwLsDMcEpxTE
qjda5buTYkQLCmwUsoF1AXfFKPbtIDT7KQ2uTaWoncrEWdKLpggSjvyrE8x7terbM2fFiTgBqgcR
AukJJ9YSqa/2pWI0rZFz26TOzDgih9ScYDLOsRbmTbY4k8ADzechwiCUDhfhtVJjit7nQw7dJf2O
z9GGysGZJOhDSM0e4MCbuYhYUsHhO952lB1xVa663I17+bEGX+YEWfaY5MGWAmtoz9EPZjy3Rq2d
y/JOXXXocRIzoGxlIl59PHIGxNRScCJxozrcx6b2mmCIo9XpzRhkN1oONzuLujPw5HlHf1hQXLdg
lM6K+0th7tisTCS/JWYbQ9EavekeWtPaCGNro3r9mcFOLS0dQbLLuW35oUzZjomXD6ZVuImm3wC9
jh0V69MYx/DCyC8E1bhXSv0enOQZEMephaUNOXuLIdpG4fl4YTUkkHJBlQq3k2xaNutC9iI7wZgZ
/TYJZ9EZaBTHXz8/vt5KS4ulpduAPrQ5w6SRfzgeNe7qtEa1mFEnK95RKcChm7qLWmsvSjxg4+qP
um0O6Qsq6FvqxKssji+kUe8cATiRg39UuaY7km78fpwQ8gb8byP3oSH9zHFfRT9UtaCoL9Rr2Iy1
k+mK5kh1dW/E2guEtyejgC9WTNIXJW41u5Wsq8mIBbcW4L6aefBcKHJq0/7xaRqYFxRc0TRV4wC/
yThYV3Vp2oZRyVizW8KqC8v7z5dHnr+jD8tDTZxqEKIYqH4eL4+WqHphDR7siTolmDIE1ZbnBKyo
RbuasOlGctTY4NC+H+foIBDk8js6zJu4TqZ7EUJa0wY1dirpTptynN4NDNV7oVSdKFSfdBOUb+SH
1ibXIT5+/ugnLiY0gWbFK+qJMKQXL7bxtTCIK6zq0MnHcZbnsVGfgpBSD/7BLHirbWmaZ76dE0nj
XE6gaIICkw5MZ5GLJcmgAenQcreCjbVpBzRq5YRSYsG9TC2zgNkzpaljaYK3KZJQcmB2c5REmYgk
jYKypfYy9M0j6sLg3MTpNipgCAxlgqV2bglngoUTt9IcJOAeRXUMf5flJ1fUjV8aLSZnokXHpYke
lMxDQzMHvFKK/jD/Mo/ZzBC2oqOjWqZoZffSmXvp44FDVYRYxWLR6DkvT9QhmnU1zT5zhTG+SEbx
ShQDJ67HNRqCq2y0Dn1ICGtS5/p8h3zMH5DCmyUbKARBLmSvLDZ3NSAn0oW5m7QFLBPJcotgitEs
Mh3Rf6m84J5dag9aewkk6POxP9zFi6EXt0hZh1KQIjlO+Xncxt6wQyTm0BfdmTd8Zphlb8vsZDT+
S8hPudVdokxEl6R2EcI8M8yHC3+eDTJMs2ML58TS0NAXU71VIhayH9Rq5+llfpFIarr+fM1Ovy/4
/jP2BYGepWGEjDEPRkURpN4h3siNeh/o6pUeBi+dZd20PnAwutMXZVVu5db8W4PPAGjUnYg7l4JL
BRqGJAM+gxcCduHKbetFP8e4waG7eC5RpPejAJXc6iEb892Zic+nxtEpPK/vu7Hn+OBd9BgJFAsD
n7F94F2alawrfYZckPSNOhpD3UOpRt8wcnwY6uIAv/7Mh/LhKJ2Hh98JAIFWCe3L4+H9zBimPrYy
tzNfghEbqtS/6MtrGQ6DoVpnBpvn8mGu7wZbFH8mwRdIoI0Mm3LE4/FTBg6LPjdCIjC8P1/Xc0PN
2/rdsnoiKABSw8ytxQytutTxOf2k7k6mu/Z3RkIUZBbmQwlxcdIocMtKHeE4t20MdV3oejb3fAdS
2Wm8wly3+zszm5tcfJGzFNniGkqBFoD5ZWajBd89lGPfxum+2HhVCg1lUJIzO/TkSr4bb7FDjD7u
WjnlpYV+cWNI/WVdlbvSbBwRcvLfWErOGXCmRMQfGqLRSHU4iaAtSSD+7cJUr6w6d6ok7QkPz6Fi
PsSk885/g9qCKaPXsnhvtYCCJR0f5jUCxtT1dB1W+lVrNeu6nHD7AVgkKF8+n+DHWxkIDvVA2F/U
liA7LL4AtRIFsfHml4f8BK0xARGq4KUp07XkFztBTQ9lUIa2n4wAIY37pDtHej9xaxw9wOK7aOE1
9OLA916G4OcSfavSakzM/u7ziZ64NdgyZHCzUCXh9yLgT0p90sOBxa0xctwTm5e2H7fntibIyY8n
CkVCmCaoFWA+vyR31s3EsR0Tw+qy8D3EWxY4fapviAhwEsvW2PAEt2MxIGinjD9G1DjWHSW/VSyj
n1cO4n0slL9QFSzt0JQ7QN9RhYQ09TU8D+5jXMU2xlRtR7m+KHPlMhrkW6gDuR2F+rDrpKDb9KEm
gAMue7vtBtEhxhcgJhRfqE/VhxHZBLeh3L3xq0y98NKsmbFrLVimJs4z5GHZ56Be0LMslDh06y41
f+Wd6G+rJNAOOSJ1XSbcdK2SXsSMtMp1OAtWL+6lVjFRxFQuUF1uNl1ttTdTJqz7zoq3XSXJbmYw
+zidfuJwol6VnvrNp761GgBvoATi20badK6pCl+UKEkOvKTvyPoO9w3ZsZNbPr4LeN5tB7/S4C54
xlYv8syWtaTc9Z3QrgShyR25jC7aadiibZvYVgo8GoJteRtEqum2meFdq2oqucBdwUPrgKVUjaxJ
l5pZ4i20Q098Kur2AZsZwVYy+drwpF0sFSMewaOM7UZdYJQEcuEpYFwn1KCUpzBpKfgJ4+UYiz0O
Z5N3i2FE52RhVO1BvZhOyReGWJ6o29pcPOyDOH4VJqXc6/JYXIkVoWc7u0+3Ps6KiLOsdV+ODqbm
54hrqbtKDNC01Btx12f+AaIGvZ80wQZGlbp1pkj3yug/e2kfIet7H9J920P1Tu2uqHKnMeMfmZoU
V91UvZBmT0zbWinUz21LnRpXUZJoDVtw2wMSWqsgO7kDMYmeEXtbhAUQi48kdIRNx4KphazrqKz9
CCtp8B/KVtCzayrvvLvegw0VDo1hT22ufRsLPNNsmDTtBSi7obJNxdskEUJCDl34fp1Wwb6vwvqL
BFoN9kiJTZGRyq6U+vrKQDp4r7b1sE2pJfpOhARS5OffcrNONj6C/FBk+v7WbDqP7FBpd0LtXRb6
KH7tBV/b+7If31QeVjHrvI0Mu7YGbHNU76DPztOeqvbfNSQe3YyFh+YKnEfZwPcUy203SMIlNOa4
onxcaRlMqhFn8wBukB9sOmWqb1vEs11oUzGHsx47SacNDvXcDKe5orhIaVXsBHFYoxIbuVGe6/z1
/NEQm62EF96z1ur5zou0O/Lo+JHepijbHVBmHNv15jlQCvhCMjVsO8M/6FXDi1O1E7Xvyr0ll725
EkYhcuKofQhHaWtQsLBl1GYab1gjBuegONpskqDR94OsPRnBIF2UEE7ttkgMuzeMCWVSuXJ6X9i0
Fe9kUloy5LJuq5XUkrEB+fcSJ5uszk2kEjWXSOj7g+z7z43Y62uv4X5NFS1SVnLlT/AhwIm6aDKC
EybtuTLS2uPMqNrYLqSx9h08NOSNOOHOhIECVuqFXIM19P1SdgWj7SOnqAZDXBtRXlwLQtZdGqnV
7WuJb2YjRW22TnWhvkdbRNqhrKPGdp+q4Y8h966NwERbv6v1dd6podNBcb8VOtqrdp9zko2pjuhC
1O+6vr5CZbN3vDL7qbXCoDlFEOIpWlpT5QhwV0vbSzx9J9V4n0JxqforLUMNQkkd5C4tvMD15iKO
g95OC0ziS2FwxFi9jtvoBszxbS+pm8ArvhZV9LMaC8E2LOFCS5Ir0xe3Rtjv1akYbSPUYU4ZQeC0
lfRVmOj3s/d8tHMiKslJsh/By7lTnV+YenI7iQj6mmGVradaSFbkH98AFiFZlOnNJhalrwYK+msc
BgoH5uuNORPRBjhC7hA0N9TsfqYm+2Kox36Fjc5OCtTe4cp5lBN+2WqMXwzUOgmY1KbsLrwi/JIh
BdkrX7tmAlJdtV9rPf0aiOTkUABJksXirrea+9hULoU0i7FGzw9maKx7QQW9WN51jfqiGgD7er1H
BH2kKR1ufVZGGq1bofH4xB6ttqptQRfXcEI3ptleZrq/xwxOsyWrl2yJWtRqLCmk6hUqO5nmeE36
GnUsoPUY5JZTFtaXLMMqQtJ3uRr88iLfjdIa9/jgItDa9WC2r2KSfYHZgluV1O+R6p2LpUTxOujP
SLk3JOGC29+RSErHUHMpnl8p/hPWHQmfefC1K/RLJTZkh41ZOn2c3cjKtLV0zoLBT7I7QeJLj6f0
UelGRGRMFxPGa3rFjt412kyE+4F3Ycfp6l+pUrpSQ+lJUOtbNR7yHeeM3Zrmd76p73E3OoYRr5tB
yl4sCn5+kF6IVWW6vnWne/pGkAbzOc3jyybVL6tGSpyoYzv2lbAdE3Xf4Aa1VfiFQfHym8gPklWp
asPKECsn1rp1SECyyqwmQhlZbxzVnFy1rO/ibHjtx7rbl/TuYRQiBKIPbqB3Yf1tDIYuvNVSNavy
Wy83BuzbBJ7ED+NpTwXz1+dh2Km0muoeWAcLzVsCv0Wy4A2e0QojlTKAN6gEIJfVA9g1n+T+Go3E
a2D1j77ab1vznD/fwmWM4I/yOVsEABiierOB+nECVmZDJ7CNcreuK0ix5jZpBCcW7vOkv0J37UYp
hN2MAgJxwD7XX6XZAacybhsJ2+36WUyEFUZIny/Hx+AXuD3K3nNRaE4vFiF/r+aC75stys0emqXy
7EiVIZiqbT4f5mNQCkefphnOU8DuSS6Opx7Hsmd5XYJ4i4zdVfhf7J3HctxouqZvpWNWMwso4M1i
NgDSMkkmnWg2CMrBe4+rPw+oqhKZymK2qrvP6Y6Z7ghFlSTWD+B3n3mNbAsCp8R03WFtLHYBgqan
CqI/v5gIegbxTplSF1iR+c9fZbuqGJSA/Kme9Jq+MaXOIdg+n1DWef/FjqSCc18cLh4dSMRzD+Y0
iEIxo3War7q63fqWtkoDAVhztRRL+USWe2zlMhbVXQwPaQMd6iCruY5EhMFYRpoTAHhLfXyWs48q
6nmOktU0hRT0HSktF+apvudPRcs5Sfsx9CHOOU8rLwsbvuaYjGd+SP/ASuarv9j0Zox3ERdiGxjb
TjV/PdV+M/DB98X/UEATI8hXimfdSlW91LJi2ZbZhTz8murPy/ZkKKoHdNrw4j5E/w6TFg9FRtlJ
yEg1FemKFAWWYftLij+/DYNEONxdBGRoxrxdmL6cS/pEe3/V9q2tW/dy0tNyUtZBHS9iwTiBBj22
aGBzw68DNYUnw6FPpqi3howYH/tgrLe62G3TvBPWlRl/mipsmYAypMiVKXd+GWx14xSg+8guZFA6
1wgAoeJvHlRKYlxCujzNmb4ppSPQjPEyMmBiVy1qm+/vxJ+PGHHWXiFoRVySvvO8hF9t+LGou3Co
ynwVdJjvFFo6LdNU7mg+9OE61gBxTfU0LMyp0W/eH/lIZv9qZMjCb0cucLJBOpiXNGpzM3cPPVNd
vT/EkWNmrgExjcjdgT06OKb9CZGhKWT/aWNzlulrE0EE0gnsvU8MdKT4OetXULcDmo6G3MFBneoW
Ngo9Z4wZVw9yeV2N8ZdcMBdljQRurZ/Y3ceWx2xVq9O7gkNxeCNOaMxW8axbScvMqRp9WeXyCy//
/a93ZILm/BDzejDEtFwPtlwVJtOINGW+ApLwhMTgotLUq78wBC0BivXQLDks366BAfkJsUBeYDWE
47mepqUtN6fcAY6+xqsx5kXyaoX78pDpgcUBFaWaQ9vRbtC0e/81jkyIhaQm6FXADLN92dshQL30
BeWMbNVYIozx8EtXqOsAwPKJu+z4ODOxl0QV8P/B5+oGMx1EnXEyY/rYpdGnTkE1AvrHX3qfH+Mc
fDJD9btSK6jtAdUR7CnG+9I0b0sq+u9/t+NT82OceVu9mhqhHxUweLwPXN0rZMSvhBT/978wBmJg
L8RIvDAOvlk76pWOkQf3k+EtWg/xy+pUiHH0NcA1YeVhYjF7WIstzNEcgCVQAG6EbdRku6475Vh/
5CSj1DibhsD25l0ODkuxs0AnWpR78wlJGa89nxVMSrRrJutUO//o2+CagvYc/gk/9emkykt0pj/D
QX72X0PJI0LD4f1JOfY6oGPQFGbykZqan+HVxEtWHltdrGcrcEgXlpCXdmd2S7UMHTEyT6CAjr3P
HPzBjTXgYxmHmxNlO83KRcZqxKupvvaRl3n/bY5tSxTtOPYh4tOhPpgc/B1z3dc6JmdMd3NWOQtc
pEZ4AvtybBggKBb4F+xslMNGfAKAxPQ9LhnFQJIHQ8CyIutByef9t5GPRK1clwbROd0TqAgHu3Ki
Fm56CQuAIvRlPlJNDJayZNhFUbpGoS2FCASaZbhNpW00yjmSL6/6+jFGkTrTkZgsMyf+nCIFY2mT
rZapPcnWCiNfl3h4m/XqTZZPC8GI15XS2pJy0WnaiQvyyHX85g0O7v06qEECWGiyJ41CdflTo8qr
SMzPZbVaqHK1ev+DHR1NA8oG32a2mDo4YXyrFUOjYDGH6JmJ0yV237YQlPaQfwutU03CY4uASOOP
wQ6OZjR8uUlDBhMDarVmagetYRv6/V95JWwq58Bwds54uz+zIG5qc+ADDuhks2GcQQxWPrj3gthe
N04c0cff6cdoBzu066g5FzmjTTk2o8q40oSPgXwi3Dw+CDgOZGK4PWfts9dHjtcZZZIWwFiww1kI
2ZVo5W5cnVJMP3awEbH/Mcq8Vl4dbEk3ibWhY+k0Rp6NL9D0oiwzLCT1H3ydgyVeAI7uRoWBOiV3
zfRzIj9q5SkTn6MrG6QSpoCkscSbb9+Gu87s0laa4wA0I/tvil6ucsHASmJwhNI6kXQd/XY/Rjvk
0oBdCNu6ZzRfrReDb7kTxO6R5n6Ayfb76/vYnYAHqyEBE6GveLgY9FIsFBHDsxVsUwcqwjI1TzkV
H11vr4Y4WAl1i4lmJwysBJQWqSqbeesGyl9abzDvCT653MD4v50h+jmhR3cjI0891wIR5ka+KESy
4lNs5qOTwwVncvXMurQHr+Oro5HpBrdoQ8ttMPTFKDVOIyNFlJ64TX8eidqaRPY74/KwsJg/7Kst
lMmFJUYhoc4sEaYo5aau6ZCU7WVE4v3+Mvj5pmMo6GKzOdAL5f7tUJ1cBFILd3XlCcbSLMePwB9W
gRRcCHGwQvSZdm0WNScG/XlhMCg1NmTBAOqClXk7aDxZiZ7iVk/nYlqIxr2VJxdpfUpN+uetyyga
9xFmseQKh6VDS2rBbKfMVx9NCyglNABTpAHvw06mqqCfmLOj70TaTEUUav9PyPUSUpnml+ynRohd
dP9WiUC/sB8WL/P1S+pSfyYKBcz+D2XOv1Nf6rhQ1b+huhS6mK8W9k9Knfvn5Ll9rS718ve/y0tR
nP7AyUDFDF88jrsZ2PBdXYo62gf0EGQQqAhbUOji2v1NXcr8QPA3H42EMxC2VOUPcSn5A6UUnd9G
kQjjF/7Cr6hLvS0+gc/DrgA/MwDrlGegAhxcYp1celS5jHFnhWnjSpFBvqGaI/RXJMu6YmxoTY6o
oSi/lrDPAxPYwgAi+QBvhRTt2z0oYjhsxVJf7cwZy9npke4owHjW0iCc8rd9e9X8NhThNHrhAEjB
JL0dqkvKYGx7bBZyD9eluOn05YCq4ved8afckZfg/wci7mUYENjwXADL0Cg45PSEuP21IqfkzqT/
aouoVi1rUUvuDFDo2yYU+6UWJ5K8aCqMhRs5olcy6CpgRB66fw4HXAB7tdZ1d5LRkRAm2WscXcI+
CNqUIV8WiK4Ytq/q4ZfCii9Yb21rZ8043kmYKd/HAFe+dCG6RoaAAxDUZUubNU67i64Sct+2hmC8
jlJZvlPbvnxsfHozfjB80upIvKoyfGXkbkCLafRE2vKekg5P1iTRzX61LfbfP8drhZMjczHjmIES
QYUDPnhwiclSncpSLzY7sIPt0uph2nkt6In3R3l7gb1MBckZGwT2DDNxmNzqkaj6NeqkO2wTPnal
q7QXQdkXK0X3avf9oV4KiwfTjqI6Jzw9IiRtD2t0RBnAkwuv3nljuCxH0ZF9nD09ZRmNGOR8Rkiz
kDVMc2oIb6EzatWy7ZpVTWXKbFrXrPZy+xyL0SYs86++oC6C3lyl1qVSD2gMXWgon8bJCI8Ov8v0
o6mlLvBuuye365WdVO27cCs2TlFfe2JkQ/ZQw/sINECOrqwjYBUdABXwY3kRkaWaUbsUEJONppUU
YAqm39feZZSPV3HcoES5i6bJHqKrUf/qNR/HKTpDOQglnGUibb0udQrpIsVGpicmMDH66Xr+8dlQ
klkxaZ2111V0ypX5xbflp487a1nO7Q1IZAdZUBtmWZfXUr3Lg1Ba8a9L3czEZRRnX8M4H50xlsKd
HETJMp3ri0HTBbdSHF+EGRB+zQsQkQw8/SynFTM7DtpS0z5Azl526tdOkionidTJTbusQnBbDPfo
oONOF01ngxAm4NoVBRLIEDrYKnxJCq3ZxLipnVl5Z4B3qUs7w7LErcoku1FiNEhixGaYpWxcyVkR
bN5faAccj98WNZBqqFSwmgyTK+F1VBZHslhErd7stNpEQ98Lse/DY3I7FZPmqHj6fbP6gePbwCU8
6lLlwa8zeZNBgrL93tKdDsC3HUqR5GpV6zkCIaYtUdZyMi1qHY+DZo2qLP/lluqsiuDwiZ1y0NH5
/gIaTQ7Um6gEERe9fQGhDbSgMaRml449zBJIDU7tW/qqKUYkgWZmQWJCLejNYQAK094bkTyu3v+I
XNqvUMu/PQKaHMDg52akcbCe+kztxFiO2x0FfE45S4jOhHjSVqbm6SfOoKNDca3Org5zUDafhK+D
aBVGaz217c6ay50DQoaLVI7Fx6Clbfz+Wx2aTs+XqUIJb9Zfpfz1U/NDlBCZ0dqi3sFcaS5SM4UT
HKXKVd81/RkfQ7HjYDIdo6/iXSCJxaKU546kkI9rIyi1y7HNdZD62JoC0D1lpfFCr367icHHcitS
n+NXFJnefgnfyKe+NqVy51fICtaBjtOLLgaJHdUA5IReaV3DN4HKNcqDV4LmVNC0XmtZ3y8zadJX
etJPa0HAbS6ZOvHC15Chef8D/hwFYZHFpQ1qXkXr/BBMoHpo48qjUuzyocmvQbTnMIqHZKtPeDsY
Y4BhYz3pO0lpshMjz6vgzbdB7QZMINRcQgYaWESAr1dJ6YtgyOBEnkGVNRfGGBeu35rer966KgEe
ASX/nxuNh1bARWcVXTlE6lkqVsNSTEO+vZGd4in9dOvi7TqD2NGjA92LKuXbd9F9UZ+SsZvOcDZd
KUVVrdtJlGwC2dLFInD5Mme/lIn8fSK2/2muALMvy58r2ULrxybgOvz8/DrfmH/mdzVb+QPNFrRX
EHZDhIWg/vd8Q0DoFukHlLcJwTj9OLJ+F7OVPvADACcJmBBGAuH1R76hIXNL+QlhsZkSbbA3fhfZ
/S3c+27C8MOj4XX490Kg/rHe2f14wFLThhSOHgK1+oP4T0gnYmQi/2Wfk8PaFGiaRY+SyFZANCR3
rHREkiBI5IsKZtFCEPTABcMIqjiN8k8xQOLHV9/uSDz6E4qfA5MYEf9MYjhOgMPwbeICUuPONLBJ
N6XbgKt1U+m15QZS0e+ztgtXnR5au3wGLhPdefcZdntXWVhNt+8/CQSTN2fB3LkkFyKDp4Ul88kP
CXY6yhQ1+utkCOjG2ZOZCrY2dPkmG33pTJasL0GVDM5QVRAlTZ09Ngx5fWYGnbGAiCjuJi2T9hqY
TWecFOVB9gRtVVaIzk6hBEo6S5Zt0DSJG6Ilcd4Y/rCsQf/CDxWvS6357Mm1v8iTrt2p+OKew0EJ
LnLi1C3V1sapAc+Zdl6F1b6GFH9tBDlYltTQzqy2aGwPtDc0YJjK35RB1Vdp3HpniRZn5zAoDCzl
krO8h9QGWTJ3QiFtV72ifk4bkLNdHj/xIMCitWD8ApwygwYqgHutVcXxDf9aTZKzwfLVj0mjl0tS
0eEZK+FgOQQXSQK4thSVz4YQPxL2X/RBccetZyxLQGP4bIfnMf67D5gMEOwVUnAFdyiwDciCyJFL
2q7CONYWJZzw+rqqz6dSm7h+vGEZB1p9l/VZ7JhWVm9Q8UdqIpGUjTUikBtynys2hbIYEKZySR6j
fgZYHS60YtBBZkef09IcCmqngnjptUIP5jUCVZ8rXgAgXxy/ZpMP/Dudr8G8i2WnCbW6xfNCr9Tn
pC/DZIuW4k6QgtBbV5bkxP2E7lq+rjtBdITuY6GJD7rB9BV+adlpUOO8o6efhLHaKnXwDWgZSidB
s0CFDC+JqBHXPoKPpPR5dRaJtb4e4R25g558tkyPbpKkAW3P+00xDqNtdlpznqlKs2q1sLC7UY0w
Z+vPxMgK7uTQjJ1YbQSMVyFcdhMqH7nyKbK8ZT1I4gaMf+rSh0W3QJGTWwMwMOFHuQuSoFgLxfgl
Aq2+oFsPZ7NHRVYWetGp9OCrFBXrfMwe4nqSwM97zboo4t6u46hZe7F24w+IKKtJuTYEES6DYaZY
HRiXClDpxBZMs9yIePItAENde20l9zaAPgdJTXFfJAgFLrlXLYDwurr3PX9cj1Nr3aHNxZTOvktT
IQqhXdZeuPVCUbrM9XjYh9z4qWOORnEGhkvfZ0nW7TJQ7vNKhju8KGBwaU4rF2COW0HHF8+q++As
5zRxQ9nEZSErfIRP2vE5FMX4Sij1laDNa3CKVcE4r/1cIe83Yt0703G+Cy7zDrScEwLifvGXzeTJ
9voRMP4AQda0g6IcpCsx14ZpXeXVmC8NDT/ildoXCZh1M77sPcobfvyAr8gGp5RbMSw0t+n8ENgb
cf/YJJ4dE5E5kzaJ/NWg2Cpqr12P0dQ4/gTSWC5xp7CFssL0JJefE8OSnjnwoAdoQZLbHuZomw7C
bgA2cdSeUtUTvooY7l5ZZiveCp2fnSteCuXS84zyi5B7k5PLcbkUCB/spBo7uxKL4Lyh/GOXwyBj
BVMj3WWKoPy9MHCNpJlWSp+kraMNQbg2rWi6B53e2v0g1ndjqFsr0+rWVBP6tdyHxre44fpwRYkm
aI6z5k2QYWPiVF2qn/VVEUb2VEhgVSPYFh0pVmxHatG5oUZ7A1MKmmwlkGRtZKFVctWTmutDfJ2x
wjjTWK77FD/Ij0EMstyeOjxslq0mRBtRM7z442T1unkbKVJqrqCtVM1km3g4Fl8nE5doOAmR5F2E
qhotLaumlxs1kb6gkymiZZkV2nmRiZaTQijSPxq5KN16RraTRw+4PI2Fvan1VWVXfmTiAaNKD6M8
LSgVgE6vsqr93CdSCzndUDaRQg2nj0REjCUIQXlhFQo3VtS70aD1i6itJcdEIGujFAbicvgVp6z2
IV+WljdsW0+ZspkGIN2iK5F6dtnVI9hzg2ibWtYw7H3Nf1IGz8qcajQnzonM25WxkdzRoUI9qA1b
WXGyPIo+j4Z2E1Y0f1DyNod9plXDniUz7A30QHZZXlB7KLNAwKG7LqTbGV51K4T8JctMtE3vATIu
Ow4M0afyrwJ/vQnMql/T909v/DFNbmRd2LPf+03A9z9v1RZI0eSJ1bmPRyReN4KEcwvMjh5C1DpM
25RJzJDzy9twNVQdC7yb0mtd7zpXKfHnsaPEMHdWpGyKXsHaRUFW+raaSuVxBAvZOulgSc1NOOsh
NNLoL/28i2J0CRqoLEFuViL4f7U4NwJVvy84hwZbb/PovOMTO4Kf+JGdGRpSxU3qd27Zht41/1Su
cMdOnTCLYc7nRXylZA1MiEyUW3hhlX4FZkpqbaDWlYR/e2Yu/LKYLjO9NGCp4fwi6RT6FnqsJNdC
Rj3GLOI7LU81f62NOcdANzS36WjsBrVTlixCcTOGZs7W79KFleB25IpdnyOQ0bft7VhF8d6PqumK
gotiW5MirlI9mXapVAgfUcNJHEEWV4KHfjwkCG0r9VOP2HVcPiZTabqjlyuPcpP3jthG1jr3hJLD
Ichu6yoqH/0SUzyI9MV+RKv6IhIqa6n7KpSCcbD4puw7EkB9OXJthNCGlE52UH8yUN2H8+BFmEQ3
YfRQ6VZ8jbwdsGuxrxb+VHlnU2w2N6Ic49amt6I46xgLyibIW8rWbdT24NUNKjUAWotHqx7MndeX
t2IWFc+h2rIOB8Oy2QzmczzKXHVClAf7LiZIhfJUl8tBDJP12Af+nS5lHTSwTNavlKpssVtPxvQ+
QtIMDmCSalstEND28BQPio2Rc/frjVm5OvIjHhdqUG21GrsvV6mV+ksz+L4bN/qiNKp4qQqRt6/w
pV72hVY7kqRkV5aYFOciYr9fAjRDRPdlD8pTwmIJMh1FchWi1dgEOEZxXZ1FHv7jpj+KazkpE0cp
pQFEdZdsh9AqHl8OCD8M211kWd7jlECKShrLuyikMlWI4ER2mhdn4WaUhEB1WFn5wsMPSKeSpIr+
diJJV8/FPJFvq4bqApBV+TZpazUMbb4sDtpWZCrNjYcry5ew6zgKdL3nmDGbYY9GYB3eBWh51EQi
gaGuO0FnrylIAbipWbHgB8hYSI57RHV6Jg/7l2u5lGskobu6tL5lgW/tLJhsX7JatFr8VX1Vuo0j
kW8r4VsID66qpNxVDKmDrlM2XuYgFh4Ny9T3x31VN6ZbmFL/gHQlqhGd7+2DVAfZC+kGUXalKR6V
fKrPPUvqYH+U6rB/+U0iDRZkpCn8qsONU9gtffGIvlnVuXmrmaFD340XyFX4XIjMEC0EQ6F/DrQ0
/qYruAaDsOTHVB1Gopn6aN/1gzTskSMrHmEMFg81ojOztVSE6InU6PyR3hWPI5WOfUfkvyoG7JDt
MDFLp2lLS7LriHvoJu3S/qzKO9TRVJGDyR9bfpemgL+3InSWXj6/b3XWpaqV31OVX0q9j3fu/r4W
4L9hf2/GpP15zr1I/nbznHTPX/LqddI9/9DvSbfxAVEUyny0yxXqSD+afIIl0uSbM14kN+Ye9+u0
W/1A3jlrI6InNEOJqelCI2uC//u/JOXDvMiRIpirQ+Tev5J2o3J4kFtigkUIj+ccdSB6hocazoY6
DSNNZ20Zdd5tCzbnJh6E/Fmu9GndaLGXLEVPaxatVbCj6mo+crtuNlKT0mrf+Hni6KGJI3ijzhui
loWuQIVTGx9zqR7PdB2TJ3zi/OHSNw0vcEQEvZBuawY3C6WMKDsJnzxdya5rXZngxGM5fQV3meTT
kuKzIk+DteH7cHM1edDtdECjyAAS76a5YXyqGityZS2cWmRm6BQuPKxJF+1M6wBtISr3QSgoBglK
PD5k1BTH2WpNPA+8Gs2mckqFq6gam6tUSrUvRZiVqmtNgVzYbV2i391WoYoFCZ3QBsmm2ofbOSX5
WklIYxyP9zDcRAsNax2xbxu7TGW9sCXUcB7px027QZbiZUlx9ilsKKQ4jZCgK5moag7ldNSs+6L3
1ec4pVDvJanoJmbWP5EOeJZd1ErOf091IxrE9libxRchSzD61pQRA4m4mFnWTEBKJ8JvLhMZU1mv
GpRzCSxYtEDhStyiRbPK+mZLFEHjUDe/ib7W3PpyqkR2AwCP9AxDRa45GSsLmgrpuZQI0UVWpHsV
YZAvKDoNNIQqPZoAS+UcfvBRcfDThES887lrPQCHbf6cD7UIgbWzgnWTIX0qjs3DEJcFgXQmrJM0
LuwG62fG7CvXi+THVG0U30XeSeD4FC48bZae7LrO/+YppoYGLuWCMpLuYqm6qMnbziuvVQA0WupT
VwVPcEcnp9GE0CBexsfLEMrAt7sEf6CyRxujJIZVwmJL5pAte4Lnc0KH81FvL/xZQsqIU1V3UnOo
+SjgHKnB4t+QCsl45c2xSJyhuTkT+2+BaMSftQbVU23ElnWlFfA5WUCmeT9NkkIdKCL8KsbbKcj9
JTo9xbpRGm+y08xECVOR6c/WTT0s/Koh044CfHyrJLrpkH1bDabm+OmcgJtNskiV7JveQ7QVBrlb
+LUgfNUkBLqGun2usiiyxbZ56OXxKslRHxNpbdmZRDkmIFvMIyECBdo+6UNakBDWmZtJyqdSr1JH
pXjt2zK6U0ZNKagkKbY9zRTwkmzHDdYHmJEERb3MrLpyexQAhsa6qr2Yvx9J2W1cWl8phZDm5jL2
73m1p9MVuzmxgZ3XrFNBErDdrSjjX08NWDQnFQy1s8VEEBaFKg1rzOPDpxxH3YdKlaelL/c98duI
5Tk+5zEpu3yVi3HuFGYEUq6RwoU8iP1lo1KbSlKdVmOdOE0+KJ/oe+ma3Um18kCaqLGAvKrFfMmM
C6fMIkskndLJlmRpX7UauykWVNYqntKjliPFJiDy3GCF40glUgKVPnbOZAry1qcbv8BCmLp30aqQ
zmTr2qBIYBtlLi2qUbUoSlWWPdI3XuaelPtwWXXBs0kkrY/yMJdizGLkABKnbjF4CR04Bb+VWxWx
BM2dytD0L0Q6zkt1RKNcUEKldtELv1aLKUPK3vCaPZk2hHSaQvcQkL2bYaQLtkfwCVayBBs7EMJP
sTr3dcUx3lp9P+yTJNJvILFokav0hCRxGOiR60uw2Ke6zm/8wvJum86Y1mrckBJXTe3GqoGkp1jU
bsSpsYSMFzrpSMGOqlgMO3OAXoTEWKQjHwC5MBszC029aLjsiEvofyTFiLUeUTl/nOEwACPaLnTk
GSdt8LbUUof9GEUI40QEH1+1dt5hyBnhZIv5pWMNmfettUhF9p5vlvcVMsnsYL3Qb7LSqKVdYjSo
G7+6i4/VcH++3BRuWBE2hoyQpTHfoq+bKDLc1FELO23ZBdgF+YVil3q7EJt4m4byVvezlrg9hllO
2zo0MGUo4hbtOzSg8vI+ztCu182p3r//VC8gg9elbkA7kgEsEJ9LMliUv98+lRIBWA/gTC9bIVCc
QfDutaT/OOW9bhdhqSA6Mt1KE9l1m31WWIx2meQ1ghrCbRzqF5TwCclzOrMUNOzCyi1X1dLUFmHn
KKjoEN6234DuTDaaCdt58bz/+AddO+h+PD59HANdUGRIYdW8fXy9MurC91Qen/R6ZcGyg4h37iPH
8GJIO8tp6la+T6gh2FiIr6JEVKk3DbYylAsE1ld+56Vr2MQniAs/werm54LnOPOidM3AXO/NZKsC
ZfQGePbSSIrGgfj4MQlSxW40kmUfVKTSdOuXT/HfFu6+CYr/DDz3bxgTz23QP4+JnfxzXv/tf599
xVkx8//P3zZ1gkV1/To+nv8D3+NjS/+AXwpdJNpRtKXkmTD3HQPHn0BcxRca4JT63Xrxt56UIEkf
8I/gZ2jWEwHPhPffgmNBkj+AqOMHRFomBj0r41fC4xeM7o+tasLqAZ5JbKzTg9VpAx+sqUmNMApC
WBM14tQG4RH567A6M+XLNN005PCpm2Y3CeKPBaGiKnKBrnXlTJ9w8MWNgq2RTS5Zd+ghUuMWKGtM
a7F3FH1bmUu1XejqwlSdunDL+gYja0WgjrKu4kVmOFq5S+WI8oQbIFAUbatso/Q7pDX6YOFR/kRY
u1mlw1kxbcJ86XXrcLxNq9auz4Mz42N9m34ZnrVvwzOCE+rFmF6F0eOoblLvFE3sbW/35y90gKGT
zZzmfQCJwxQW9dP41bjPn8onpJm0e/FrR0flk1S4xqf8KX9qv8KI46qZPhEuBzezXNuyHb+OoQtH
EigCKGwN4RwEh6LPVK/sCVH/6bymxhMt0eRrsM2jhNU+JsI34D02JGpASft+dF+t1iO3hjIfYO9M
+iFniOOjVjyfSe+Nh6K6MrEPMM804a6Q96puX0zfhCvzod2lt9PH+FFZUPqNHykql1yaEyUGNIYc
K7FR+UCCiEChcqraVvjBf/Ax2QWvL7f/ocdUTyyQQ8L0f8ACOXUqHAKu/t87FY7MOSqi4AggQgOn
OmQkpFJSUkSDyk1SbZKczaIrZC6xp7sx6qyL93fCqdEODul/cDR53lcHxwOWijA6qc0o6K4cnHiV
OiH734XqqnX0FajHBZA1F1sZB9m2BUe8M/F/zQld+gEuDm8njifEG95/gEMyTprEU+GlgbpSV/1C
XJS0nmj1VHShbZwqEQtzmh3dnkZ1ulvzefiCNpl8J5d2O9j8KjS2INrxtrghacL91Z9WlWkrn8It
5iyK50r87l361UekxUl1B820+E64oIzSnIV3Ym/zT/waf+3WdI2//4sKZNQAiWEjmYYCTxvZxiLO
7cpbxFg0NHbjOfqtv2u+Bakr3Ann0XVPqYha7dbf+4/TczG45F7ZBQpL177q0PrfeXa7qz7qCY4E
9s6obP1B+lh/6Vbx5Xjfn/lueo3jZGKH13GJ5pxN2/dWWQ65DXRwShxa8iUGncFyeoxQbHIFLLa+
Bfzpt+Jz9rn4jEFoT5MdoT6E6C6+oFzEtYv7p8QDY+Z7l+hO5DtJDKPKqTR3UOmf2tmTfBa6tWn3
1NcDu71pVl7hhokTnNFdSE7lLien+eB8///T/J84zadOk0MK9D/7NHmbNL2Eb4TYIrHyLDTLof02
iCiR6DMDdLBWhex/7WV1Pw5IkzZGjVZXpciOoKAT9/5xfWrIA6TXP2PIAzDXb6+JIOsMNoW6ph1c
EbEGygDSsbqqF6MzuLVzez8tggunPfFuJwc6uBz+8kAvWtmHt9AsMgI6lOyE1OTtxIVyHshmXaqr
zvM8PPDynl4ydW9ZjdZyOADhKgZ/bVg19JnMm5bCRBOz0mPNrmjTLzRJKF05G9PNqIDzCARVdNQQ
AIg+BSUyTJy81UVZdIWjmxzJET1A14tvB1mlIRCj8fb+mpCPLYrXr3MwQVkNRb0KI3VlKQ6dMiA6
gzORNU12WfEICEM6fuYmoctlRoVRsMUH4PdDuefiQCaOVr0xnGfPtAUNN4+dU5fu0W36+vkO5tVP
E9GKUp5vJLLf0OkoNl5iU0+MbqpL8wH9mrX8UJAbmJf9p+58WFXn4QmZpVNTrh3Apf/Dp/yQwvHf
PeXzintngx0CsPMgBXEhEOaVzyWqgohwPtetHZyfAnqfWlqHJnL/iqV16l1nAOorSsJfftcDJOv3
cxhFIaqxCHPzv4NTq+6CJEKKXl09PIjO5aVvN/bj493NzYmqxMvkHE7e63EOjhM04fXOmscZt/51
swmc0ha33spfN5tPxabaqITtukOAvKntwV4JK8VBa9UmttsVF5n9/Lx1F8JqsaUia0tEpoV9r9q6
ndkXjdPb1smg/oDD8/OHOTxfoP4B3uJ8oW4bX3P+efhwXVnLYC/Rn3BKlIs3SL5moZNdFdvyshId
/OkN5FbvjM2Js/hI/QPNpz8m6YWu82o1+P/CZzm1YF7u21fP8lcXzNF7+/U7z9/k1Tha4FOKTFkw
3RLlaH1bP224ZPIV9ghFshhOUcBPzfdhDwBN1FoUK+a7cYfPIBSty+QWiR1NdpXADUJ3tsGjdk2L
ZK2EjqXcxh3FQ6eEQGgnpEunLG5P7ZiXiXj1Af7Hd8zJGZt7P68e+B+dsQOCwk879KUt8mq8Wm+R
RQpZISB58pVIWux4a1V1pW+KE8T4IEJlOZEDnlwlB8flv3yVnPwIB+fqP+MjHCsgwjGhhUfNn3rS
CxX01YdHn1wClFyoK9d9yu2nYtmvzp9Su3EflpFrf/UXdu3Wrnn56FzVC8Ve39xcKI5pj+5/sfdd
y40kWZa/0rbv0RZarM222bh7KGgQVJkvYZShtY6v3+PI7ikWKofY2qnuqrJOY5JMEAHAw8WV597j
rWf66DHvLiHe5yJSMb9nr34Y1C8aPvUorCsXDEp0QdTJoGioftTI5ES3utvPZGDRgEftqly3Kxzk
R/QedsRj+d694MqKovkwjn7nKORecF5rT/miMcA7vYDWXkpq27wL4JwcA/t4n1HpgJ4eK8RLPF+g
AjWZ7iOQRicPUHK3IwbFt90R9xCSxJnWkfO20MFeaMsq+61Zo5xTvT0gNCXYsJ3fym3A1ENH3gTq
+qD4tAdMoE6o/aUjKd4ehQ2vJnsDmS6xaUNWLQuc6Bmq+jl0WyfGu+pEcmP6ctC2JN8cTGbYmu1b
0FAGrTAOnWXEbp2OAAxODfxZxRWtg0y6G2yKhxgfqTPtBt3FMCbJFf2H5L1b9c7DQKcV7uclpS86
23wZ2cPOJA8Ib9GHw01OXRUfB6IXH+B5KGP3AU9tWuAzVivbJLhcWWU89iY6KI0hq93peMxJSjpH
I7q9bm3+9TjSlKxfp31KUG9NG9baHVv39PVehujPCao/WEJfNbwux6saVmyANHQe1z3ZZr6GXQcF
wUb6uF0nfsNqG9GhfbRZFxv+ZhVrnMgfV8Nj/T6D8KEkI51XySbxgSgA7JgqpF8lVHCmg4zwYbKZ
V8qefywfYUADfN+nRMFXSl53XzQ32JvkyXvvyf29eIwB2CYiIfUmIzXmuLJbJj7aX1K/s3Uy2KX/
BdgCNrJlNTrGFtMs0In4IXHRq4d4BfXAYHHFcVO4afgLS+un03nZfLrql0iX+OlEFYyd4U5xA1vH
L92Y7LcTW5xiM9rsYLhoC7760vq2tMIQndmxKbti9V2TFJdkd/8SSXFtfi6S/U1X193UnOeHb6pg
a+xHeyuQltT0q8QWhhodunqaN9RWXJyBgohOeNisVqfjlem5LrQuzPzsh9D6IbT+LYXWhe34zzyU
1+TDRQD2nyk/5Qsw8DcbF2ktXQPaXQbq+MLeFFTgF6MSwoors4aJLtePrT04g9Pbvb04C37n95Mz
Ocg9Uf7cvKqhJbvzdTwjxZ+b6eKUT4UP2hHHXC1Mpmgt4YC0nKLPlR3bCUNHec+4GbzBE6jOYNAw
cOGwGBa1dkTGB7h5o3GK+55NVCebntmDra0G+ylkFjNtrkl1N/FHWzjN0KIDk5wRf61ozpCngc8O
iyGDVQNpukPzE3L3pNCnCn/nLj6MBvcNoMZDCe14k7qHG7CcwjAayE1JNzIgYRtrV78o7kI30LQF
2Rw2D190BAUi4qFNELkviUXQixtaG2r6dX2vwVZAPMMgsADBdEmOPXnlc/POB3R6h/rG8yOe50bF
6+srsqErmtipEzqZm8N4Vcns9E5l82mJWHtXs9nRnZxVLjcK0J+BZe7nFizW8zuK++NaX5jyMfri
FmFTIvKP1esxez018c1XXoEq5yu5HhjPcPJlVFejXfmFb7qVjwISW3FEpB5lBFEqWOEob/VAJWRH
ToJHBeLruR2xFAuOriFOhOXnf6vdyBEQzEic2G5phudxtQOotr14uZvi2ckDTQe6mVpM3IMRYLBF
Z4EJChz1Zn4UGoJ/6l5yG3t0Wn+xZwZLP7BlIjugCKIhrOkKNhhuBl8SRhXbAW5Dx/dsw3pjaIzq
AING83VtK3vdlRwRgaDMH5yKBRSvROC4wQZLndLpqOxVlBbA09iRR+pb0V92yrHc1L686Vwa2SEr
KALAZMFwpFXhxYTAPLdrt3By2xn9btftREdkxQrvtD2ynpg0WuV4FZhpsIW56dkxkWaQyTAMaXw/
4HFml2zCO6JHK2zpmKrYx53dYSrWiDvBAJXd0jZtHd8GbghGOz88CAx4xsbaxI5n0YHot/O+d0js
hz4F9tiNrm2fq6LiImD1Q1T8aUUFKIU/FxWXzm7Qq0KKCkEeHGshKFpbdwcI/MkJjiiePiuGAGdJ
hozgz2iPgcvlg8REe8YJDFyRzkBJFCxxclegLwMcVmxa249BRPfYwh3oGTohshj72cAhzGjmrlix
7bajrz+CEIyoBOVcdFnNe8AOGE5FaBeOAusZ/gVO70yR/MdbqnuR7OTH6Kaj2cryO7dzcfgcxQX6
ykfTAh9JfWqeTw6k3TUYisHNhktf6INIvfSFmiExi2hsVFdBSICf6J7Ck9+OlKvH3tZeFmdgFdTi
4miPmb9AKgFyzlBLcP6pMJ2COp32bsbAFQmJqdoZa93EiTBvIf4fQlKGdsACNuE3mjK44Sq2M6d1
a1d65rI3hWQtIF8ThqZXJ/66HOgUfm18jKF8Aalj9Ravg+yVnvk7SF7i1Hg9Ku5cwUZlCxMw4cM6
d/lV365s3/gVYCGGjOY/w1XmxCvJq138xifGNjo2uTnGHWNdMqemGX6mGFlq53blYEy4R1QmMLSa
wAi41A9YhPvIXXxvc5ffD49chKuELR5IevFJ/DfGiTspcRX/5PP3nusJ/joI293goZIWfq5gGzAg
DAQUYnpI/Rw2w2ah3H4AbeFRW7V+dpPcqI+lD/EN3drt2ltpBbJEx3QRsDkbORM8e27MaPiSWO8W
WAWVgsoaWq63oTEgv3U7c8uzjC5Zt0OTUEhzrl1krFfo8f04YQ1EnJLArmhHGyqygCQ3II1HQiFl
kS0cYid1IjuyWXKMYJwITIB656qrhkJonMCevcwNodJmZ2Y5nuscXkuCMaoYK/gosa8il8cpQIUI
JYCKn5uZSXRjOtW7BsMioNE2gNEwE+2A3O4qZKcSqB83Q5QHfXVvEjdmUPMB9FpAYZTMOFt2g5kD
6z1FSsZCFKikwtZwNWq56PK6aTeGe9rWUJUN1Nh2hA4F4xEDRRZ7lBwNN91iglq7wrbn5yuwY4Cf
Ugd9OgCEWntryx/JPb9DExODIWP4zOs95HOhcnscEIyWoXaLlQhtVbZxtDACy7VsAtU3EGIgarDQ
Oy+Anodd5iEU7re+smo3kis/qi/6S8vmlxA7E5UOG3MzeD786pICBU8Af6Iwv3KyRiiHbRfn0Rls
YYulheUZukCpHYTV5GY2fS8gH97fM3p8RTqdnu52Twm5uxvJK6y+AAtGey+503dsza09iSzkhodY
WnLLP6XGf9CTkYLmjoAgEB/4+npveSA8g6Di26y2R886hFhhEzNVw56esbX4kmrMxOWNg3iTO3rl
usTCcFnIZyvA0tTYBzOJGfJCsHo2AF4hvDc6yiryVlhJbo6XmP6R8s2EbDm2UEATCmMZ22HGfs0h
YGvYmdRwS99wJUycstIfBYSGChe3RXcy0+iMidnQyOPhPWJbrq3Y+T7cv5c2uhO4AfY+Wv9ia/Jb
4IJawV8tLKHBdDvC2whXQhbaGf7ymUi9yMuolRlXw9QiT3KO1tW2fPZJ+IHlFio/FMignP2T6ZH7
HvxAlzsoHyf0ZFtzFtbcao7EVCptJAhY1IGtDTzufNFWUHDoqZSfXZ1uuZmqbSrnWSL9HaQYK/Zn
SxVSjcsxWKwOakNWvVtD3sF6Pc53vduc0N5j27oSgbTDdZCErrQG+6DHJXMCCVxCV3FZB8sXsU20
ATl/wc2w0ERjPx3lk3yKN/0Xaadt003oa7vhoXRBsYlXWTYPkSKyerDgG3BZyOWwRDA2LmWhGVI3
xbnVIQu/vbeAR+FGJQ08JhU2LLaNFzomDhlfJR5ghG29luyJRvejg6sQzh3wmvEA5j1/WkMyu9kp
tPkoOw8BW4bAXWfDgi3uQpbBxkZc+mF8aNye1bA7wQqBY44WbXjvxDUhXhIc4hlKe8FuemoohVnd
YHtinbCCkds+Z3BqKiYf4cfh/HMXKHElH9FQ7EKES7l1i9+Dw1caZWkwN8BHCNHMo+v8fwgzQuXX
API0CMbCO8VGhM3gxvsZMU4B74h+gTg3JsQjvmzU/0M28bAqZBcmI8KulhAf72FWi5CwljvC3are
d8BCOsaGB2mNsxgLYbvjKSaTEj/hbjjcEu8RYp0wa/zlk73AV7DgcyiEH2F+XC0IbFS9A/mJ84I5
R839IX+AmPMDio5LfK2wE3KINu7wwvEEYpQnMDq8P3d3el8kFBIcx8k4q6LzzHgC3tL4Mq4FP8Jh
Pn852Wpw0Z/TL3YiwJLF/bDStlguHnQn0ZNwhCK3g5OO5AC20i5gpo/v81Y0AVf9plBRo/OQYgjc
idB2JlPwzZVrehf4wg0U8zq/G7xpzRUz33D8HQS4JsHZqIBR4hQs9rgzuOAQPcPzRk8klD+gOB6S
K7D5aiQQ2rKzkR3DfuEbOYZRMLoRXEAYHZgCUKVs+33lerFTUJq99QhUm1hdVD5h5bgYi7GVOzci
RU3oK/YxJojPtnoTuXxXcw+5fuCzDa0IZwd7/ZarIeGWX8v/atLW4//X/MSVb7jm5N5g5MKNgjeI
qym23RWD8KqPzZs1f8xR/vCxf/jYfX4o0d2jRWH/NXfiIlxv6EaHhhyIxiUwfrniaGHkPXExKW+v
gTL1q84LH82HNOsP5+WH8/LDefnhvPxwXqb//f2WpjwC+pnrcpHZkYQ8Dy0uvgE1QEzadw3YxFeK
AK99xkXC5v/rM647YRepgh9O2A8n7IcTBrvrhxP2+zthV63oi0TV/8iKPhOWfyLzL0s0RLFOc2tC
pgQM2Oe8R+Xz/EixUfY8scqRY8g/EgQrkN3VzjnECr6pgbjxwlRbRh5DQ6xpQRyGx7e/RY2A0zPZ
yxuPy6b0rbSI+PqwrBDeRr2krbkjwgY9gjgTQI8lCwF/4wEZHvP4Fmddc//4Gu7r6p1eVCf+ee/0
avrrnEn/4Bn9m6a/0IDuewYP+tWh5w46w6iXEPKxGWRJHjq++RGtQ7yOx9zu71/vZ/qMoGoJ8MM9
/lAxRNPXgAmO+Knw0DqP9yEO5S/s+WYh+xqXthRB9VuB7AElWBX7Yt+65qF7kA+gCd9OR/W2skFW
gRAkkj5IV7UILZHD4fCCJrfkgKhmRg4IRS2rZSX6wKSuFrdmGkL9vVMiOho5Ei39GWDWmnFIyATn
OnIIXj2QZfUlI8bx/f0UkRPSABirwF5jdnxHDkDBPaDBK2L1M73nABDBWd+vEfjeoKcxfX1NKLAf
yPwh+n/fsHukNhAX1PgNA8IJVEjPf/Nn+N0f7zEX5znCO3cOfuAKDio4vn4O9vh+FP3Dylz49lmc
WqmZ9iqwyvxrjZQP/TraEyvJo0GcWxTiPAwkJDcTuT3XsrsALxN7Q4B/2QBBc4caGTskAYuR8uBp
uwHJFadA8iqxYyQmcC8JYq73r4DazOdZewf2JbHf5ytw03MK9RcC9sOdXBjVkzIL2iQjH6B/rR6D
N8Cs3XFlnOIn/Sge5eN0aG2jIFPEZEAsdSpaZJJAd0SMrXlCcaAKwpWEV9NMz+WLjiQfE4DFTmgb
oMKLonBQPur2MJLhy+crcO409dm4Lwx1q2+NoQpwNuadFCNP+8ZToDl9QddOwkISb+OQ3uUO2p7Z
AktP6SnaglwTmbsYGSEe0+b44M/HdC6w+2xMF2Z914SqkqKZPq9BQX4EmSikQhSn25jAcfF8HgAx
pPXOWBPaoYxfsksggaSH0VkBu4SKKWQ2kQVsz0kZBXs+wVCBiUGOaEQKM9siZwSrCd3CvqBE9cpW
QC+gK/LmQrMnRSQasYDx82yBifHyJC3yBlsO+ZmRsuXZAZ4fKgBcQk/iGw5fGpCJC+6R+wEerdtz
NFp7l+E3T2/zJHOA9DNPp3M4E09/c5A93+9olobsu9tU6G3MlGN421hrNIys0ewfgefZSwC/bpHB
bFm8mRCle9L3i+1xyI9JK6h7JH6xiiYSpy3yfoNzTqchCM1HnPnTGZZksRT4NXXP8QqDraxEmAgF
EsXvlTuuX18D+/39bvOWuzeHIiVFQXD+IKNihh8RzuDp3WItEGo8Os5j3lzv858jIt/IWyNR0Hv8
Mc8C8Vg50osIrjfnfDJStv/D7SVflKv2ahEHs4Itj95kZwwC6nU9Pr3jneLVhGfPYhLRGKIEgne1
gsQ4VRRN5eidSO5ydnd3Qp9P53yHkInH19cCtXdcRn5+Dr5vIf4kU84Fmh/0uzgV8aD0GGh9k+1V
HVYXkGYuOqVzFJjbYJGWjfxw5UOvactz7c+HT/2hLf9V2vLqfrjI2vwm++GaMJYvgv2/32m5JnbP
yMAPG/eH2P1jid0LC+kPptWvGUrnRhEfdte/wlC6ZnTKF4bSH8XovGb2yxcG0h/X7D/TL/7CVDUM
mXcUA0XkuQrtw67QyjpE0xGYeubx6wDkzr6cPH9fnNqt5AHkzd6ApLAz8pZuQ1hywB6w/g4wehqv
YF54+QrYHgKwD9y7l4lqLlrTUvSscnVn2ZaIxCQEQL1hm55xFQXlVQbRnQXLOwaPx7FyS3S1PTY1
OYLsYoNizSum7NXbu/DP/mS3d6aF/8XqgalVktAu1kAd789Ty2be5nHHDSxxpsVtD4iM+mCwR26a
cyzsxGCM0+YW7gcckNRL1/oZK1rTfstxoInDy0TADaSTbia9AaAVcHu8eIAle4CsnHxrweXnkKMe
GXIOuASUhypY05BObogKglIio+5qkmP19ueG3NWbu7AW/lQ3p3wX+f1h5S6skllMw0JWB/TrQBt9
sj7eI65x/wg/Gtg7EVEQ1z2oiLgM9BydPLiHY4VyGYnCH7niTnC19dkeujgidYBORpmGkewdf3X6
fA2v3uaFzvwn3ianZ/z0Pi8CBZpSxnrfIFRT2xxLmu4WBGkc8HyQZx58efZ3Mnn6snHRuh/Szd8h
ZIPuNHhm/wywIy4rKWJoPKww218Vt/VVJz/IG93T16YHmqSOlN7ns8dH9NnKXGjHJbCM0pwwYvS2
ddYI6H3+9up33fwPe/BCi3VpCa4xA9IDbdhrFAPNNL1/5sVk0kalIn4XQGBqHkdociR6xiTPkdYc
Ns49+MiJ2E2bU+W9QVU+IhbjBtzNEA4BUWh2g/b1BOA0Mox2cPP5wK/Mi3Xp/066KEQL5iU/fkHp
2PGag/19rfHTxFzSqoLvLeqUGh+w7lBFvAAVim5ZtERsDyFUgdzynQHyBvqMuKrjExeVbKDDIprz
DDZv8oZ/bwf0urlryJcKNm1DMEoUtPEIYQQvfNWQG+hCFDidEMd7F4kIWN77ldVV+Cx8snsuu4kL
1SIkYoSbgFSZMfhHizzWCADzaPHXLf8LmLE4nBUKvrM3X/jiCW5D2OeLde3cWRdi/I9/7iwuST7Y
RL/23F3bvhcCt//Nt++F0P1zbt8Lcf3P2r5XtONl7/tfpR2vCeBzJOvDRvvDCGD5+7OCRJQhquAW
Fi8kcJEKUqvpo+o+RyhPat0SjXsQbHyArKMnmCh3kHcMtRQ8SXWlckESucD4pWD76cMvEqTZ0sml
AMpbt8ppvUtQUbSgFna2t+fOXvvcVrwCYHsO57dQTDWh2RRwnicNhVDP6+YUNsSsSZRAkQN4jZou
LuHRU0PxBhZ8ASTd2e3AkkRl9p7gLgbXXItI/yYkR1UO+M7oScR/Z39yealRgoB97IgeqGRIiCoS
JGl4oDWxZS+F/5M7iZ0DYo0nUf0hw4CWmchk9sTt6BpPfC5s0XfzyuRceARzHaMLZYCVYQYqqWcU
03CJvy6hemaYlfyhCNG//Sqeq2l4bQ2qjfEXgzz+I4vFq7An1JYrDtcRJeG1AV8tvLLGn7nVxCtx
eD0if7evNcFz376iA78G/YPhFN6iBAwgfg7zB2URTxnaMpKDJiqiFjqhvItn2dFyiz8G3B8VSSgL
N1AxMJwLLEa8CrVTBbHcb+h9aSVBQU3oR/P5lP03+umn7XShn/JQyvsyxXYS4SXV5Dkkfk1vbsHg
w03DlhTM4X/geyS3C//r14eZPSgUnevACoTa9Vd0sIEOT8jr8X0VY9dXNMJmyNm1tb268S/00r/T
xv9u2yhwrP2XRLpQqnUTFEOVYxXP5jyPVPAvvmjcfEucW/8WNUSoJUIB+dnoj7G+t8/PNQyz4/v9
PVoPvL2Z6P2Uwh8OfG7hoZ52s3p/f0ct4cmj7wLSsXxxV6Bkw3mmJ5ToxSjRqVCHV7gocOP52mR1
iuyZXJF5V+/uQqP/ue7uutC60PU/hNZVoXXhGv5uQuuqpXDhY/6mlsJ3DW1LEiUQ2kiycg5OfDCv
gkCPs3mCLoSWanHcQ7jw0FYlRMLqSXdEkq2uyOjvtpw1P3zkxe3GstDpiYyPjAzpdRJNdKUwGxCw
dM9qhPLTQRrcPJEalqZ57hQLeqSqElqNqimxRPURDGScnrBoqQDi3nyQn6uopuAkbVzNSEHlOg7i
tRF/12D4acTqhSmXJ2mqBS0EJzqRDKjDBSQnopWvkHmL+GCHwl6vQhuQuycOSljtQvTnv6KBz1H+
Xxh0H4ZwYdDljaHOuoohwLHmIvomtHmhHG9nlxHeFobXDYbACR1hXZ3eM2AhPrcBZG4VfTaCC6sp
B11uGtUYwZZ7x6/HLW+IuHfQ0w/cy2Rzt0rI8cpHXpv3S7Pjt5/3cyfzz+76wp5oq74bBQF3LTk1
LDngwmqK2BdCHTVgBbW74Lzwxgjo5DOQke1Qx8dNw5wcC6AJYgaAxOxhSbj1qyHsjygHQErv95/P
1Pdl3YftcaHaJ3MQBLnAMO+hrZ+5hQmrDGYnQhrcpH1k7kDRj6giB95k8UVFYyHettHdNdwP4YXd
nnfLLQE+9JHHYygK0e/v30/vn4/06kbma/5B4Pz2G/nqkl5o0t9pSa+JSc5a9nGifn8xee20Xsj1
PEyVMa2wB3OyPWyuxHmvvPkltvnXvfmZaOKTU37GR3zYlMmkaGIwQiXhtLQ4wBLalKAxCU23yUNH
NrwKPqbZrgSkqkfLMfTXQLuviuzQnIEjnl55xuGL/flJuXamL5G/v9+Zlq4YEZdN5H8LI+KKNjpP
3ocV+w200dVNciFj8yXWjarhm0SkaCUWAsgLawkaoKW89S3XCQL5OjH4/K4GEN2MAEjqBDtgEV1g
GU+ozadXLJOrY7qUpn+EMV3I19/yMP0qssz/7Nuuecrip+IvpG/envq/lO9/OXVPXdx28Uv7Hz/j
uvzbzx+23x6j9o49dU8/e2AXXdzNx/6tmW/e2j7r/vYfoNb8+5X/r0/+5e38Lrdz9fZ//tdL2Rcd
f7cwLouPzJU8+PnfU1+6/VP3lj9lT5cv+QcZvPlXWQLZt2mI4HbXRR6z/8Z2KVggrgRFvGia+GmC
9B1P/Z3vUjI4E6aoWRLIbFVcAD30Exm8gT6vJjh8EFUQdVX7NXSXl5V+IKS1DF2Wwf3LeWU4Uc7P
NV465umgLEXqqvWEVk5npmfO+Qwe7YMYmyAc53zQaRK+m5whWjQawekG4TiBPDpJ5obJnE9anYqQ
FL08+4GWhr6cGqNBTFBQByng2kWthGQOR7TnkZRneZkKNqsVWNfn8WuZxCkJQWu9FFq/MWMV3Z0F
Q6OqIh5Tc3gs8jwhVjA+SdWIYGUK1nADUtqu5zmi8li/a+Bot8NEj0in6HQxqtQdquxUGILmqKql
RKTt58lu0L2b9FEvF6Q9k3ZLnL+7aPvQ6UbxNuTc3kpsKCzjfN+dVYtozBcC0epmTRKD9kxKX+au
6jazNCsOnta38jDNxyqpwoUobZJ5AWd6Ns9042MAVoc+jndGJe0mzklucnZyFTTlw5mv3KxllgQg
ujmTmStj1a77M8V5EdXoeqU02teas6A3nA8djtmuAkG6GEiI9qap7i6FEL5bZyL1yrJ2ZRiBPGIG
JSmzQLhuphkaB5QtwsScjT3mvOwjZ2hPw/ExzOOt2jaLo+aqdjfn850GZgivHsVwW0R97reFKT+V
TZGFrJ47lcVgq/6ajV1JC2mRazKmQ7vSpuyLOOrzq2bU7SZWM91vJX1+LGuhfZbL+klc5kLlxPUR
bF6l1kQiNxPY3JYZpHSKYY0LGfPRoMnUxP6oCdbeyiKF1EDGrIwyEIieF/VtBz4WWumtQGKrAG2q
nD0uapD7ZiqhACopwczajvorOL17UoDr6DUGRzio5+uhl4+RXijCthvrpPO6Se7I2IHzehOMnYD+
JFqUrpZBSzQ6TMHQ0KnJMmbBJKH9FNaFN5RCUD0EZpYmXj/LxU0UgoSbyFMHqqLRWEA5Z3SbJdSU
TV/0N5ImoyPlMCA5XRhAriyRScXGfNDHbGeZE5kFBU5BlT3I3QiQ81zdg0+9ZUozn4RaVU9ppqRr
o4wKhJdRUiaC8GEG66sYGfP8UImKWj8OQlZutVoxva4BVbhW9O3DJIyxE0ux8WJOSYLiEktYTnqb
BuC7xgKGoT4/wMpqnWnMu1MyduhunmvBrVjmlpsIBlz6ZtLMtdxoOB6JOTiGVss3adlk+6mN80dl
xpHN+lLcGOKSKHbcz0m5l+dRwH7IFfRvGU3hocz16dAXslCRWa47nP1kAFmrnguJOwhi6VVae2ya
6V0MECmYx1KiRmcZRDd75LAlCamSWOlXsSkCIB7l+ywIHlNxYsJgiJ4w7uvSQA8eTU19vdFjr27y
t34a0SoWFF9OPYgOiJrgRRVZz5RCAFRekSyqFup0K2XodxWg3sNoZLvIQ6dPQuEmiMOdnLSvgah0
b13UVE4fW1KEWiI1DYRhrUpRJNylrW5G8aYJhSxrd5Waxtpsh2O7JLPdGqoWW46uBbJVsnas+nvR
VNZLoCsvSpOmr12Q6Y9aWeiHoI3UVV1LpGu6w7IIGu3DziRWp6Pnk7lkXl2ruVctjZwR8E8axyTW
XrpuRh5osgCRCiq3iAbLzlRpAUtMNNy3UaDsCuFGr9tZpwFMJKZCPm77GnGarEiSjWWm0ZfE6oK9
Ui/DNojzcNv3RYZ2WiAHc6JG0Hc5dDdauAmoQCyXzTTGmy4w1mbflGSaimd5VnxLtCIytKg86Cs0
IYmn2A+C5jSFGZoVWuJRW6Z1UBUGG6tuoYpWp7RNQEUmpHW6KusvACzQWNFQaVRl3bqYa/PQZEFs
91E17EGvlRIhV5L73BB7sK6IRUvEoAYUQUpEgXRdo4F6TEpJKU7GRALDyF1JKkvg/3L0vG+Wl0xT
j1PV6ikRlXHwq7ySWRFHyvtgoLNd1utE6If5yGUmNTR9u6jG4GmLtMZ6KVTWxdKPi3giWl2jnGuK
yls9rR0j1qW9mQmFV0zi9CpraeaMbasfrHCWVlMXn1rVQgqrmctbRQd5ZdmPHa3Anc7mxkDbXLkJ
vXwQQhv7t6JSLEsiKTrxlDVCeTO0k07iqX4UBTNbd3Vi2EYYvkJOOVMN+ska9KrP5QTGSqO3cgCC
ono5dZJ1r4Wl4RRF5MA6SNkyZA9hFY+kVLWQgSIeNHfi3BxCecJ+nCY0xJQXUL8FGy0O56/dksfM
DEMQfwaZ6OjL6OZGVrByAqmlNGZ2lFvjvpNy2sjpnZoNoVsXQ0yaukaDNTU1nRa68tbowrtABUNb
m7QmeNeM0zAuj8swpqehTWoWqOOwyQYt99ShjWg59ZHTi0HBYIOgUbIKkF6D5l9xUe7Cqd+1loy+
l7Vsrq2ksogaT7PfgaRuHZmy5GX92NBAhR4TAxM3Os6ovbEMVKCh2VRriCLFEEUS16BnFvsGImUu
qJIE+zSQdqkB86Ps28FJ1SQgpjE0a1kPJppPEEzNAknVpcFtPy1O0quPywLEUDwIdX0TIeoWQwG1
spaoK2WIVLBaK5FmmkSepQrZVSMQjXshC1NXUMxBZnIamd1T21bFfrbKfSHJjhyA1ikr7iG6NaLq
MuCqA8qpplgo7K6JEkcNZK8rBvVB6mSU9LaRN1nWVjbqY1kkI5WGeauUakOVEGFPXd+WKaRNPLOi
CVki5iQS0Ou3KYB0jM2CmlLhJGNBwvgBavVpGICWlKeBWFYKpwjbwgSjUTMDTRV2oBYR0Q1zCSpI
xmitW7NfRLE9lTpph+alr8JoGw7WdBLG6ABT9CYeJICqDEn3hLRElrhN0aJYgbYD78c09AR7HpLL
DNKXuoykU9WljpFxOy1KeiKPgXanjVXEtKCeWVj21mmUc8zlaL1pVl9se6mFkJnUl6ldcqecjOYo
NP0AJRJ01b5Kkw14+sQOYQB1GOWIWfMco+dcBsPbrnpT04BwK6N42TZNKKNJmzmV6U5tFQXt9fo2
DxKiaFNi+ILVjQizoUZJ8NU5SoaH1Bpj62We21kOvgWPf5Xzc1vm+Pdzp+bsqLyU1dzEYdT9bRu/
NGULEphPr3Lfyt1T/vZncJfgknzmL3ll8do3T+1Hd+n8kn/4S8pfJUVFUFUz8etn/pJp/RURIVHU
gbzQJE3nZSg/+UuqZKggxZS4EwPY8U/+kvxXy1Sgp3QgkbHk8LL+4SsevkWj4GZ+8x3//vgvxYcO
XT8PiWmaJkuGoevolo/x6b8AmKim0mdRquvONI/oiT5XRNUKbd2JyVFBYSLJdFB1BbpINDNG77qH
YKz11RLmsj9MQmNLQcgWmE1OLsU3H+bxO0O7CPJiaKjDVg2wuqqqrhuKdRECiI12lDsVcnsZpeBL
FhSBSIUccF5aKUrqVmMbTrahtblvlIuYbarJQlGhrsWRLwbCfFriGQXWSt/eCtHQgtylbFWmChKM
N2lcDnLXSZsRsiE+JOXSVaRtAhXU12UuP8d6AnepL4PgTUYVeWMnUZMjLwM5vBFUtfE/v9WL2Nf5
VnVdhvOGFZBk9dJpbaNGyaNwgh0jCvrtVCBf4ARQ3zSoJcPT4z4+xdL/Ze9ctuPGka39KucF6EUA
JEBMmTellLpZN9sTLsm2CIAgAd4vT3821V3dtqraPvWP/kHXoGotlyVmkiAQ8e0dEcFyTIICzsGg
15/L2AcoGp8VEoWyEvoy6Cis5FlMDkkmk28JHjzCMv8bnviusuztk4qYEKzOt/+wdxKSQp43hFKj
t+O4TDemFOVDEstdo7AsMG18vB4wm/VhUlOzX5ohul6kT45mEW5buC7vN1lPp2OXOX3Bl3nc/+Y+
/mzFxKeLGInCRIYCrGEt4f85+edu4hZ5Q7z3vu3QMbietpjujuJ8YlFDoYvhMZyL68jW2XlLEnKK
25Gcfv0ZkndK7NuHYJJGIZP4HGAb74S+qnUy4k3O9qLlgb2spjzHmPAy8TsTFZ9yE/ntzCwYsTXN
VsVttElCV6Qif1j6BkaHpiIXRb1QhORjeAri/hDWI3p6Dguko3xwH5F5+zh1wXzGnS32vIrpDdPx
eIDGiezSfJnbhmwaF5pHF2PaK47x4rHFBr4pxXCwmJG8aYLxXnHlL2vwkjSa6YKO+6TX94qNCqFC
TofqMDjxbOIc08dtQe0+C2jsNnwYqi3PevVQhrU9hE140rRYMHdyiJa9rCJSpWzOh6NrZBGk+dyh
dLaNk6c+Qwwym6zDeFwRA4vYwcu9HMKdJOZeiAIdmANG0YY2iL6OvLRfElLUZ7rOEBuRjiMkzEP4
aJdJ4F2uLSYk2BgMxKux/B4ElmxqUmBovcX9HbsmS4U3mHI7yFo/hgZlF1nOx7NlKusvkjfRVVDa
+SL3CaaY0R6trjPk7Sqe3FkQ1e1zlrQbU+rqlCQLJi7MQ3neF9SlBmQkdbFtjmXrrqaqwPCLqY5P
VTeYg+OWI3E2GHsxBH4380Ed1Eyqk4io+i47W+xoUg9HEvg7Fnfokd4ACFHW7BORjYewn5dPwjq/
Kx3HOMVaNls9DhosqZXySzdmn5NkvFnmcIBY3cfs3o1FvkmS4V6Pk0cv0mSW92YMktfceqMupkDy
K8ZKNIdoCUkFrfLdECwlpr8XuPdzq6ernKoWNUENLe/47IftXBGUmTROHxBy382ld/tCYGQjafM6
xRxn26W57O+VMmgQa8ncb+ZkmFJbumAnNR7ihLnO+5pM5Ig0XX8n7YwW3GGFoRBj8nlenEmtGz9b
JYPvgWrRY3pq1Q3My18mRaoNd7jJSxGiD7/h2QHA62swd7s6m+RxsmNznc3dCwJsupmkjzeJYGj0
PcBXZ3J0kglUvLMcSeBiKpSxYyGV7UQvhiW4VbW5tVnc3hSI86OG90dbLGyDtzHbR33WfStsfBOT
bDmMtboqfT7uldXJ92ARX4Oh05thzKuUZEm8N7osNr3UeGJUw7/oOp1mKiMqpS29mIZMvQKDtFfY
a9C9IegV/TwuHTA/KfieZG4404vV3cYtDdmqKJ+PzdggvfPyO47qNm3jHKM7+my89nOx7Auju/vZ
NjLNXR3d1CzeVfNCdtJY9OJvYowZ0WB4p7huCjT0qHS4w6kxfSmrSb6wso6OZlBolI2atC++YpjU
IiN9yso2ZJveFuWY6lyqs7hdPjoqlyvMU0cf/Jjx66Suvs5+fsrbFpYsJuNT6wmaUos42wfeRY8N
W9o7pbLzJbPLuSvL7LaYxHLqyhFzESQ/I8ugMXobw7jThlBzVkgDmhGbRGMqqVP9a4F39AsNeZCk
maUAJTlmfssoFHvbjUiuZnOc3YiKiHwxh65hMkuRkPunvjLsaMoRr5uNzns7969hvIxXyDCaXbw0
1bJzmZ1NmvPC3Mi2DTbgxp+Mn09NNoqjarGNJQyzuEMQv3PFy2FXFkBWcxsUV8mS8ycdJ6La1ONU
XbgsiZA06s+tNJuiCdTHwCf1VZTn9gx5a6/ScqzOiUA7BZGM8n6slrjAvks+trRz25C27Z5zhRAq
nDIpUzIpv41zfZ2rHuZPoZ9cxInekmBo/bYc+uXWRC0mROZDQDEanDQHs9T84ETXnIeshftxTZKw
JsqNkNTBQ5ejNb7p7G2t23Jbi1IdS1KbT6Mh+iEsqvAVWHe8RHr6UixSX4hY+mOUBfH9ZMAJq1zS
IxnNq+T1XW/lmBLZf1reIiqV+2qvyrK+zGdTHYuKi9QxLy5rQVZKOWTXhpe35dI9msghHyf8DseU
OmdsIrux6aejlXIfUufPeTOeDG+vxRyzHdLfKw9MlQatizcFDLVH4UtwsagmZ4VexEWUL+cAbLdV
b/tUJ6NPHR+7CRSgC26HuEjSgs9ozDHpaRs2Gr0vTPZSzRn6IrcZjrua27N8zsGSB//U1Ll7JnXt
HzQ1dqejHiYLNsAj1EfxQQuKzjk2MhcVLDIbFil2xguZ4wWN6G6SgzpGqha3UZdgvO1S231pqzml
ZV+mNmmi6740td3UGDSS4uRDvV81FBcOEd/DLKs7o0rxbaLBZdPph96QaUPm7KYeBr9rCmte56js
L6uIl5cmE/osmeIK6X82ouBz0vH3qtX2VeT9eFUPdb5tfGfSqpyndCBVeDMZ6dtdEQSl29I6BL8X
gUeC2A7ZhLb3eYfti7CEopdHPg0YLYCktdkHfdUmF40eqmBXJTmv0nqYw2hXZENADt0wOWTlfTtZ
djdr0Sj0eMlslR2WulbbMdAVTeMexdqpBXC3h96z8muFw8le1oMZxQUvWY25WQncV99KJgBzdVyD
cYRYQO6skh5jRvxUdsUdgFt5IpntsT9JAOOBx1131Qnm+Flet8GclmjYlB/DcKr5no6sGW97wDef
Bhr0auNFC1IJ8emSRGP+2jezhNqu1HhHHeKrKyxzdDFKGn9oMTLqFMt2uhLlhPtB5xl3aO4zNiIA
M8NJJJxi0gCd26eIWPLQN9BfomGwV75KsOnOcbAVupTPYdGxs0Y4tqtMItpUDUsr8MJ6Veyg/PR4
cCFK1UTB9Yb1Ktr1y2xRpdXms980TEygVOWE1j3hMEEWoW5xOzW3MM0vTkBZ6rrOPIgissFNGfVR
uvQ8v+mVLvbDPJY77DLhxdKH7JJxRk52dNlnoRukKh0Vhd8OYnDzTimNvUk2pr3MJx/ZFAAiOw/K
MDsvQGbCLY/a6ugrPt6xIarPad83cUpDsAqlCT1ron5+wR1AnNZXmUcMavhHV7vsXOkBsdlSjoie
JrLPlmp48S3V5/0SkGbTZFrfUJqxJwdg9AWxNsY9VMPyEjCx7DKRV7C5B058Z1WnxEboNroT5XjX
rBpC76rHsm7cNpP6SeO+bTIIDpyaqyKIn9pViVgihoB1VSfCVaegRftxqAd2ctUMDWNVM3pdj2lX
hQUkDl5XHzPssubM0CWBCDISV535bMg2pM7hWg4sBJMqznS86VxszkvVZWYXiX4oTx528DTOMtWd
kaInwaXKupbe6kWitGHRTfFtlFEPopfzbyDr9UWYDP0WyKw8Nqu+oyD0uFXxmRaB2S4x9/eB4xCA
bF6f+0FifxehvA4GA92oa6AgzR5iknkTlsiqMfE3ucm8SU/LmwxFafU8jmP7ksh2/qRWtSoS0K3a
opm/WWM+T6um5d7kLUzDw4CytlFfuHZIgJemyLchajueTWbLI+SN/LLjeNg6Gx7yuokf2KqmjX1+
2VaT/0QGBAfVhGhhy33vnoNOcYzfDWz4UCXY1jYtV6DFuuFmSSuuJuApas230pc3oQ3MFd7f8tJP
1KD/JD5+juFojG0DAlCeQm5CbMOT17KQfFuO3fng4dwsivA8nEJldrKZ2GWBEHmn4rq7rklZ7nAn
YruNACvQ0Kuyi0qnNvHfNKTh1JfR1rUM7kLmApkWSTV+kRbyU5h0tyzL8SMVZNhtaKrsqYgiByNm
lXQHSDF+K6a+vJ4dZFSQ5swKHKlKADE6YwFchyHY5FqWpwS4eJJJgNZJOWolGhmkkQ++26HHUN7W
HHHuYpfLqu5VT2TqUi+GRJ71POrEtoFvtdxMVefOuqjNzc7aUUI8mov6kJNuaY8+8u0l7vlrFWrg
XznHZ8y14Qba364JIpcmpd2MLVPHIJbdrQzL27HTmOZRJE95XS+bqK0RTLLmOW/zMQ0M3q8Ynbvu
s8neFhhFfTmVonpI6FKjCjou5k+5xluZWhllaV/Lcs+tnV6woyyHoS22ELVRpQN0ekSOhYIbP8ap
5MhR2z5Rxxwb8DZTiL+2LE8AjqIC4/MIGHHOA5yvUoEhIdrZaCPMox2V2cQ1Qk4E38PJuVKdIaQr
LqImD1OMmR3veRwd7dSdGlLbu5mTKKW2xAwuz5HMmcZVD35x01ZNYhhSo1AdldooYHfdVKyouKdl
WkVh2aRTQ5sLFc3Y5Gvs5nIm8dVkIrrJ7cR2LWX5Z5w4oK9mwJwOP3V7p4dwGzkungHfH73l4ooX
mXkpi7K9KEc57qAHKYSs7TG35i4KkuJzpoY6PoTW5EfZMPO1Q6z8pKZk3Gs+5o8IbIMLJ3ty8uUw
PvdL21wvc42px0zjwMUnK9TRd5pFu7ZiCB8WR7+GYw5AT2af7MuGi2ET4jA4RlaQE2ch3QpJ3IU2
1Hx/Qxf/Rby/ccSQtZ3Df7bEXOmvz3hZ+p8sMW8/8wfjpR8EYyIWIYF5nMq139A/PTGJ+MATARjE
AaMAwlZr/B+MN/4QUpYAH1IWhWGy9if9wxMTfhChiJFQ/T95YgC9/u1LBI+CG0eGmDovcX04Y95x
VGFDKoG82j2SIgx4quP4TkSAGiyrit/Ar589fG+Xkm99M3nE4QIK39FBx5mPjZZoyCYwpqzsbg2i
J0hf91GTXXQi+I2f88+Xwy0HL6U8CqVMYB36yd1a+DCZRx03e96z+yhLdgzeGSTDBjNPZ3u5GJv/
hjCuv/Hne4kr4gmHnOIt4+9B7dC0cTP3uKLCEYRduN5NQ71DWCz/Ibf8RzD/1lvu/ZVA/jnUAQi5
nLyzrcfeNaZK5mZf51l7tirwO006+I4Gn8842lVxEYu2u49n4yGiDkc1j3f4TV+GyH8qZ36oEHTQ
VIxySWfeXIdR5necZscKm9jHuC/r39ROkT/BVw6GHUqwLKyxVZ34+WkYGlJiZW73JuguucPA07K9
EbmcTyXE7kGFw3YA8U9L5Cy7ZWzH3Q9v5V8IBu9KMtd1jg8gKWhBCKlFhnirfzQ7T0imqbNJsYe/
yBSbCrLZhYMsuZc4o7QI0O1TYpsmwSbpg81SihPN5PmUx89hOF64fMIIqnD5Sh0Zf/M016/+08OE
gCETCioNbo7X+t0rqBNlVCxQiZLRIsYU4owjZc9Z3B67vgoBvTyGRzIPaDnSeIy2pY/Yza/vDk/e
Sz3YiBjFnHtsKozhpXl3e1YIH2kt0bcZsd1rYOb4yzLPsdpI2BWOAV2sS1WzFDeVtuXnIGvus3FZ
tllQAXxVdES9KFodbBaaxB/xY/4cwCXcR4mM9kwM933Ww2o05HqT4A3ZSu/ukdMc5zgvPkHZoANL
7qM2UzC9oqAZ8mxJh/GAAFHQnZmN9jsHr09/gtkKOiikmPCF+04MH3NmyUtSWXNVZa5GHescyM9N
rbunFv88BS4LX8AVRw8JuFnEtkKKAcfHXEOfqHRJEW9mGHzljTwMfYNYIuftaicLq4u4LKsrMc4I
F5Rrh+96QaqGPjt9Vm9E2xTPbdBlj01RzUdsQwXb1dO0HKrOzvuiqoNDqIWbnuDHI+YwZ+G8aiCD
BIc3xVHwZk0qPa+ukrZ0u6EI/PcSF7tnseU8rZLEnlRN2tQXYfdK58mgRpIk8Pq2nXua87Y5+YKG
6E7j5zpOLcIGmuphGTDfrHf2xBrRvSo6QgYInHyqZAZSLqag/FQJnl1VixwviejgByOWHm2nC/TU
8NGwrTyDS6wrkq7YNLGMz5XqAJuGyGH8mM0g9rcawW4al32M6ZOyzhCbcYl5V1Dg+0M7JiAiSe6H
DcRFfpJLW9jUWNq+eK2C67yP/XxUvvLzzuQCDxPGSXCFZuLLssmYUd0e93J1jUUA8+dlHTZHmWuP
LxknBUR4uE/q+YhUhBRHACLMedSdijfQxDGKOY5ROVp7uGpa+MqSa6r1DCY50xBNTlkBENBzt2zg
niOYtcy6hyiPDToqsXZ6plENBZ8YP9TnRUMk3w1LN+eXS5sHBjmBidKpKMxtVkRewoBYBvc5OsOA
6CA23VY1AttdXwyBfomXBOABchPHGG3hqdtnjYhvp2DO1DFZQY1bkU0j5uh78sZx2hp4u1jhzgIe
d1nHSXeJG2demxUCxXNyk81wgDGbP8hEXhYrMFpAjvyKkERVFheBlZg3yZIizcLG2w0q3qLrDAgl
rVYUpVcoNQ5MbR0U29t5RVZkmTFCcMVY0Qq0Fh9Om3mFXGrFXXYFX8mKwNQKwxBRwjazSPfQrqgs
M9VTAPFqQ9lsz6wHyChXtAYnw0uYJ/mertjNrgBuIeB+7QrlcggnU2pWVDcBPuBljW7dMJ0nzIuL
cQV7gVL91q6wzzgewXXYoBUAI1cuyNkuoP31TPoTWWFhCWqYm3I6mrAhu0V1y9lCkrtAgPuBqKJm
PoC9orLBdegYcnSSq93UduQ49qI8di7xl3bSmLILwaxIKYAm5QOBik1vKFCnISGYp0b+H68cNAiJ
h1IJNjqZ4qVeaWlYseV1WglqiX3zU7NS1Wblq0NX3eYK6SETJXbycuWwZCWyLe7J1q+UlpWGH0bT
NwdodoC4euW51Up2p2xuMOT7DfiOpX2K4pDtOWAwXalw6x0AcfwPWIzEY9+sBLkBSh61BlSGAiTv
wW6ibQXkXBUEVuP4jUMj6bmCIUt9LEoM3gOsjgoaITRy1QWPC6Ds0CzxUw3/2VVm+uJCr8ybrPR7
UB3GlmqkTsHoxJHN48mP+bSvnNVXValvR02Q1vM3rO5Xwp60frwaVuqugoStFrIWYsiYpN0bnH/j
9HRF9twTu21yeyxXnI+EVexz336D7CI2CW3qa1I0vkLWFQYHmG361w5+XolkdNUJlrmxZ2JEWJF6
2Go3UBymSuW7MJmWUzRxeVuVcj4nvKu3lYzMuTCCPSpsFoc8d/QQAMCcSDcBMEHJKFZJY1zFDeeW
BYaa5aMM8vwsCeD46R1HosgmSELLKo/Uq1CSC0gm5eLnT5Z11bldBRXedNMXa5NlJwWUvlQHjp26
roIKozTOlcTbGQ0zWHxTO0SFZhVv3CrjkFXQSaztNrVgZjfAQIlGzBB/RiUhW9LQTbBGQhzKhYz3
3dS6HTELSzOmPgO+skPR9gssZauyhCMZ7iItXRoXTX0KS9vuEk11yqcMv1+p5aBXkSpi9ctQLeeD
W54LD90UzlG78fgKwAjZS4vtaZeU1UfZsgVJLLthPd1YpZrnsh/NIa8pxFvvACWafEcG3dwsil9D
cb2rVl2t9vRrzhIMsQRM2KnKxNswK6Z9TsgG1AfWv8Gj65qxxaYM6pd51e+aVcnLQrhk5XAewecL
7So7VEUPxU/j3LZ8rDa4nV/KWSlondW48b4LvlNhPuYVsIJcYE1MlN15grMtWDVGXnty7Fb+r6WS
t31jJ1jv0NFrY3uJRnuui1gqXdGkocdGZSPe7w3AAM8keQEA65/Vmwo6xwDDyyqNqglrPc1pE31C
tMGvliUs1WageGXOpt7YBx10NezVkF79qsHCjc/uB5v09SaR/U3W8d7vVBE1W7tKuU2uYZ/Hh76z
gAxfZBNomOqaot8McH/qC2T98KLMSn5eioVHkBkjG6ZdQMNHvAn6CCd506QwcNbfizjBEpIq7j4t
M1G3JBing/ZZLrYOBc3Qw/uCZKBFUYZOCQOLg5QsXZds5ympEUtohphO+1Cj2FjBebRFhlpAxCzy
utzA5UWvYxW7m2CZeng8y8Y9ZjyYwq1H0/oa8rnEAEv0EdD3ThuYBkg7GgcjOzePrKwicPCkaV/b
vp98OgaTi1NWJNqlTdz6e7u6GmClsV9cXfXbeLHYhXxATlAKoisN+BGdFywXGaREM7UHXjbxZZJo
8w22DoteaFKxY8s7dioblZz5POo+yrlM8BbifH4y2AM2bdRVd1PvdqyMpgsP9aZJedhV2LLC7PO8
9h+BTDleoMBhPIP9x19qFAW8wPCICDON20p+AX9NXm1ZTwes8uV2FHl2VuXMkK1va3agE0dzOrz3
ZD9kwyxTCDgCE1GqBfi4t0u+S+ZivjE058NHLZNZbXsdljgCebzNRcfwa1uDbo+9wABdLteu7Ihy
/Kan2GRcZ4pTIRIzHUJfTZ/IWMrLsO5jhcbnXRdiBiygKzrrs0qVD2CU01eB1Oq775P5jgD7ym1n
fXNMSC0xuGHKwTVpE4YvGh5aAzd76O7qvLLqZmjWzQBwao432DdwCs9O4llms/tYWyyIwwz77hVM
NMCQdTlZODDHakeJaj8FispPLX632sENV255Z4dbghzhXDvVfaz0glnds+1OYqzbpzaB6oWAeqnh
fIXe8ejnOYGXt+6zAcrlMsUwCUvnjhFzeYS4c2HLpsymgT9aHSMQa5b4koYstBvdGQw8BfUuUjxa
NM6cDcmuoDbOMHyouPHfscM3HaqQGSmTA/OoRroPW6vsYxcHEJMHhYhATjKw4JJx91iYMr8pRYKq
HMGn4mNNG/DOaEaNxVizYVOGrsKNQOu9IB+G7WK6rEgnTdVhoAHOwMajPoNZGV/kFUrEUC0x1HcL
GdvPpuvKaUtGLV6pLMazYu7P6nBGFjKF7cNU4sAR0ixPnfb6jI627DfcdsuBJpXaDrnEHPGxhTFl
muiZCpYmRfCgLkH40TcFbrk0r5p6n7ls2chM1N9oVsJSmg15hVemD+8XJfrb/wLC/0vJHAG1+898
MH1uXp6/uZ8toPiJf9LBWH6IKKARYB9cliIhyLv/SQfxv2D4S6hkJCbw9a5V5n/QQfYB5s61mk0i
iYrxV/5NB9kHcATkAMjkGUzaaGLzzvH5Kwfou5YMMXxysUzgP6UMAFP8YybOD0WwlZFtRX0UbExM
TuhdnHdbE+V6t6BdRb/D9hQ1uyCjmEAiZ73oDawUFHOdorjB2GNOm3OFyo7XeEGFEk4RO36Hwwg2
ysZFaF2J6BJlIoyM31bnTNrgoHhwcWUuG24Xdvj7y/P/5j++Hr43Hco3/+fy2bf/s++rbyjgdNV7
z/JPxZz/f1RvrkvkPy/FzfNcojL12Nrn6ttPC3L9uX8uSCE/CHAgOI4jCX8xUOa/FmRC1rUKpkDg
RkYhZQyG9MeCxE/FXHBJEvBiAf/ovxek/AACC1MyERRqM03I31qQazeMn2AZoIEAEKB8/RSAej9j
vGoaxqryCqerLroDjlGUZ5XQ+BaCqffthPpGRpDchNG3ZKT5jQin+dAskFRqgp7YxYBJ4bmTZ2E3
uzRvZsNSrxO6G8olu2mjAc6LwRx7Pny2qMX5KmHQO/IpKtMfbvxf0Mh3rRfwbuJrgIFH4Wrkhgv0
HZxWtYWjhTUYiM5gn8+LB+Hhrqb1WKBcY1L91TzPB4WKRLw2gCVIv/0E01SODEAVjb52dPEHSyZ+
qoMJk1TgJkDcW01xSqA03jVJ4T9Oi3+C9rT59Udn70kh9gIZr6b1iLC1FAGb2Y8glSaFrnP0MN+3
YK044aPmPoHZ+rOLENBvZEOALCfvnt0cVR99PT6oWoeXVU76K13CDY68ozI3Q1j6R1MvFi6ZVmZd
yjlCylyW43dFB8x8V93n2TXsWIZqeIZgSds0mcvqtkt6B1/EDAvfFIpjI9E8N4WdI7Po75O5NLKV
389KP4Xcwn/OI7KGEUCSEhWvnXn5767yviZ8fc9/sav0Lz9pX+vf/mMviVDeQDhM1BLnWMh+ONyS
6IOMCSrCKRr8coKT5V97CWUfKNx2fO0WhT9HU/wf95IEmwnOOy5CaL3s72wl73eScN2WICkQFPzi
Mu+xu6u7rmi7bji0bTLvG0YwjErRZfvDzfiLN/29JrReBcJaxPAvtMB63/fDw8biR26HQ+AHlqLk
DTO4iDKwnzL5G4njd5fCHvzji2mMHHGEl7CEwBcbo4ZumyVZtMkb+CV+/aXeKxb4UmtwsdanwAqY
sHdXAmWykaW0BysJcsDyODhBwG5BqDvlD4OU/gADabtHaNN+HiF9YwX9a4X9xU39i0cXMxxTuKuC
IBLCCvnxmxIKJ5ANxv7Ae8rTMJAIzzPm/v6jwwaNBQxVJsYafidZtV61JCvq/kA8dPrF1BpGfcxd
azqUof79LxRRgXWImhsIQe+qApDGJcESVsDncOAdBMvQS0DJ381h+Ivbxvmq7nBs3DF9mwPyYzDH
UOwGL3l3AA2HgxyOkzuomdXf/y6IBCBrS9Q0IRp4tzh6ARRpfdQdfNJFF7ObMtDmdvrNVdZT5sc4
AEsQz0XE6PGA+/WnohjX0WR0I+0OOa2aI0QhOGnqMIGSYcV5LhOx6QWS4lKH+W+u/Fd3EUc359jV
1jDk3dEdoo687KquO/Q9/O2Bi/xu1Hz+2y+zwM3D1gllHh4B/m5FiCV0ui4piqEzgr6+Ux2cyKTR
0rVemutfL74/7xtQq7FNRasVIUSA9/PblMl4Dls/+QP8U+J8ob04osSguapFXB3//qVEiNWH/iAR
xKN39w4VoCpCaa7HEg+hxbUNmmQE1OyDBVnDry/158ck5I+XehcoMoCJqCstLtW17MxFRXwx5eXv
vtDvrvJuJ4IQ1nuPOudDieMqlSiNutQuL85+/V3+6gkJVAmuvgJKxVsH6x9eXF2auazzHN9lyeez
GLJeKoNYr5WxevvrS/3lF/r3pd7vRChP6DLoXRgWOIvkKPJ4OXBNv//6Ir/5Pu8PRRgyau8gJR28
AYZRWQ9H6RigyL4duvTXl3ofrYa4ZagQj+Wb/Ua+73EWhiSD9pqg+TTMGYe8K+MzHXblHs1evmI3
tL95Un95+yR8VkhPIhbF7Od3SeUBGFAiIMJidOMebkioepCk/vZDSsIQaUOMAAoGc/7OSVMPaGVR
wqd3KFT32E9DsfMy+l293J8e0sodcF4gUcGyxVH981cBaqQ660J76GBu3HCium9MdYBKvuG/y4f+
dNveriWBP0SShJF4d9twWmUOkaI9+IFPz1mOkB1JCMjwrxfDn0opcZrHawIrEHjC87TmvT8GDg6g
pVRQ6A8hOkZcBVzqUzXDazIWcXkC1O+vCTyqlwEb6xNSNHpdgI48oZXE8r+knWeP3DgWrn+RAAUq
fa0gdXC3s73jL4LDWDln/fr7sC9w0aUSSui5C+xiZg2YRYo8PDznDclRUxwodka0PNm9EpFwTMkj
N0D7uQBrugOXudq18ney6LwRDUdSgC9/Z6D3sRmD2/T7sHd/NF1gPmuAZnwlFDad6OHN+YfBWGCk
WBSqR7zuLscTOjj/NrQzX9eUb7M6Igyk2tNbdy2DOLzdGUnwH/kaeL346VIgl6RCC0yDrPHsvB7O
gTn0O0t3hY3iG8srUxUO4ChKGavAn9W9oSq9kvotn+lnRXdkPlmKASGhEA5y4S0N/mM1NoBml3z6
n2FErl+jXPWFSE7lXG+rz44W6nRcapveAwtxqBUkH4AmtcuZqkTpjVWpoeA+DdXH2xv0+hzoOggZ
YA+glFQO+OUS0UtfSi6R1E+z2TnkPUDgRpkd7/YoV7kTSB+wfhBNdRds4frCV0JX7Z26T/2gqeh6
ILZ0RG0i9ObBih+boWlQDZr/tempf7498BVBWJUjmxKOR+HfpeR5OT/a/IXiWF3i21AEJ4RXEuOz
uczmz7Jq5vhIax41IWoL08c5UdPyVANuSY9Vm4bLu8pxOXbA690fKd2qH2FkzdMxNVsVNdzbv/P6
+PG2IL8TLqtkoxN2+TN7M9fGKYxTf7Ey4zRmyQ8zKlDj6PL5OIMC2hlu63tQqlVJ9lReG0LuilfX
O7C40m3QG/JTqCbHvDCRO5JPj6PVxYFvISv1o5c6WNVsFV9vz3Rrw7ERSMXI1S2i/OXQkd4kcxv1
iT+BOjt3UYcCD6pA/u1RXo72RbZusOGg65PJ2kgJvMTlVzMsYphZcZMlfp00tE4zVZshaOTTpxbN
4weoKcbDTL/y60IdB+ZjKO7HegjEaSi66V5Kzr31mpa/R77pKJUTwdd3W1yiwlSCWfHbXMUXe1SQ
C5FkmNvT3lhcwyAXMKlVcF2vMXXNMk9Ln5mx30fKdA71vKJp3yf/n6OsPqGGwkdfcV3442zn55T7
/KAj+L0TM7aOLifXoVaiI+RN9n65UwLKe04/i8iH7fzeKVTjcxSHDZRSqBeZZEL07bGqZ2EdKsWK
v2Sl2h8xtoLu6ySWeh+7Vlnwj67+R+dQ/a0mO3ZOb19vMNHUlQighpDA7dfnqCtjRQNihPxAD+4t
X5zlg8hAU9weRU50vZctjcaKLnirsxyXo0C+18KEXgfmifn4YLo1wDm3j85k7sPOp5XpyHool4q5
pqoUWtlJl0NFY9bqAPEin+oKUCP7fRsLGNKd/bWCmJw4+q/bU5PKIasBDcr3moSCG1TH7FUkihxt
WBpQND4AhtTPe8Bz8Ppo+tQ84d9rGjpKSmN1gKBUiNhmWHhVaUQf+JTm99s/5XqVOTkcHGrI6Hz8
X7zqq4gBxItmaIqURDVkyxcLOUYI7NBlYEbkO8HgOtpfDrVOChejQx6HoXTSas928/TO1PrZB0IT
vrP6Wvx/jievg9dTE+2golsQYRdZINBQVsafOE2nI80YiGwQAnaO7lW1jiCky9wORDoqG1RNL8aD
k9N0rlpGvgEN/a5OVah+sY1gzzGYB+1JKZr0ONrgrIKgc/7JkkD7e/tbbm0rllhKe5JkWtZaZzgy
UqVGpQHgVa3XH5uxL7/ZtF6PfRAYjyNf+QwnGRHbWaQPblgHZ9AwbnqohreWH1gJA2E6zXmpT61B
6NFU2kDQm8ifRo06HscOTHKPSpSVqTuxaGv/Uv/ClUkWSim4XS468IRGC1Gq9JsGSOoyo/uZgmtA
pqyad6LE1v416NeRWnFeKCBeDtWVyYSwoI2EmRrBq46m8Qw0JgA3LTU1oizZ2U/X1xolV9kFpNun
4eqwGi8dGgXZDCNE3jIqH6F4a39Vuyh2qlLXsY9RyBmoMks4uuyyvz4l9ZRUXQtd2VfLYPheZaAk
+9DQPN2G1znxLkPdINkr+W5OjR1KcmAadCFWoSCk1kiqWYR+ZqjV5wWlu4+RZow7AWAjHULZUFW5
ioUgm305L68igKI40wS2HfGiTOQf0yWdf4eaaB9oRwbP+ljbD+1sR2dB6536WFJgPmFPH1CTwTqq
LJad/fPCFrm8Zvg5pHU411KlojJ3udQo7hFAQLr4FCPL98CLjG9FtCjcoG19dJPU+KQ6hYmR5GzU
/5YJMGc1n8Ud7LfkqdLD8N4o0mjv7tv6FBYMKG5YVIOpt17+qFzVYJErdQj7zjX+VdUCtI01IL22
E5tkdfNq8vSyTRhQsjiwGmcejRnQWBT6PfvhV6lXSE82TfXo5ov5WIEWv5/dJgKC3ipnFBerj8s0
o6n3X34FyscGRBCaNOvSPHvB7QNbUTw0LZb/FWMjjkkJCq6LsvZY951DCRgZxG5JkucltosDONjy
f7d/xMaKU3KgqUthxOE9sFqJAc1ADUSU4uWqnX5UaFqDpUqbnc0v/5bVetPAI7TahA5YL6tzLY8d
UrWj4oVIQiggWZ/iCBOW2pyIX+7Og3NrMI6XRWSUV+BaJcyIK2NJh07xQG33Hk9S+0w+gZRLVjiP
RP3009uXkKgvNFInU4X3d7lpIzdxTNQomJzhLqdRS8ejEtvp038Yhc4pkCDWkDLB5Sh9MZI49UhT
2zA9DqAryQWDaa9csxGAcRXk+QtxivNhr9oCNDmipakZZWjM5EM4o46NUBBnXw3bY1/W4yNaf/HO
1ORPX++O14Ouio5hNjd9t/B6SbpFPHXV2D3WnUTFtaX4ZRtjcNeiaOQHVWB7b15UYBnIgmHATpV9
3e1LC4V6ThwqnhtGuNANRP0FSpN/e5SNtIDNiPoYS8sXNOSfv4r8cWppo9lMrqflVoYK8wLsvYTl
X8JLPN4eauM4c49RwbV5dMvYfjnUEDQajOoGuHI0OF+dsV4eUQYZd1Iq2ahffzHSSpNcXb6F+MfL
YeAfqM3SZMh1NsbkTVYZoXEaJOUBpVn1N+CuwlsSNf5jJU6G5aA5hL9L0WvPOkQX37ZSRKW4cz+0
vaFg9rfYjXaoCITHdliqp6gwwSb3/bhDRb1iA6r4UFk8FE2Yd/Ilt1oclUdNYAdIGqN2Wz2LDCyl
v2hGgwiPg2hLfpegzDQfqGbOn+JsEWiLqlH8O1XK9BMsveBDNNsg6jtNBXqZ8cmrgyVKA0eeMezD
D7e/5MamkamzrEZR7qeXcbnEder2lqL1jqcMBcpOlRsfUKTOznbTpDsX0c5Q67ajOrqh5DA4noP8
13uuifZe16fxqZ6WYOcb7A21OurzMAaBXXaOF6VO+6VIG/XOpnfyro76PYbl5lAGzVTkmmQnaBWW
MZYME0TsHa9XmwYtAuTP+mNqNO6nwMmt8+2vtXHuMBagJ01Dlct0XfVRqPggld84XmeiEq1EkgyC
5sjOh9oexSYLl3c2hfXLPYEUNCjkhj1B5b4/uAUSIlVU5Dsx5Iq2K88J9ej/N8xq66UOLM4pqx3P
gJLyrZ5q2t6BIt5plfo36ULtpxEgQag0gNvV3sphTSDH/vbI7DjkgBJ4Rlxe5yWjncF4UFu2f5Mr
KHIZqPXNo7kz1c0FRUvVon8g2CarBV0WN9XiFFUFR4s1n39DGgcF9bv/sDnIDVyLqjL199Wmd+Zk
Doa8cDyK5H+jqQ49raiHnRbI5nbnoS07IDzU1mZyPUUc3pts97juxTPa7tk3ZP9Mv62CvZLb3lCr
+ZQNNMPQ4hDXaZc/amTZfifGBaODKj/dXrqtocApyMuTpxNn63LHw86LJOjH8ZBOKu/mLmkf4B7E
J3fs7P9whOlOkAeAjOCZtkp9Wppu1DY5wiUCvWRwJZw2lK93jvBGggX92UIqlZcbeLZVVApgBKTF
kPCZxsF8qOc4fkD0XruD+2ccYt1pHociqr7fXsXNQcnwgTWpyFXZMmN+lYAMaBQhPWbZHpYF1Vl2
wM4uMuaPZdct7ykbd7QajHgn1G+k4Y6LSi9z5UHHuJeDVo2LyM3Mrq+SFCX+cTQ83UED08x6+8mO
jOztEcOVqFquStBpliXP+utJpiZc1o6z3OHsAb8GjqRZjvXbvx91cI3uASVTwDqrDSkMTUVsk1E0
NR3OY6g6KOVZqBFWdXFs0q7+Wrv93gW9VTugX0Pl2aROAah6tTeTMq+agZX2SBhgGNaK3n7UQyTm
IXMWzj99RowUlVF8CIHTe1UsO2ojSjmPRRrq9wp5y84ybJxLwGQqXAGJKnPWgdNQezHPumF7bhnE
eH0gTa/ia+AJ1/0v3xXoNGhyUH8uFa/L7yoAaTYpuhheBQb64zCa0UGEg7OT0m7cBNTtyM1pd2ik
0PIIvdo98OVHtSUAeWiSVOdeRbE17pH3v30QN0cBvyaLhJQk103YELWfJEgYpQI37yV2/xNJ5MJ/
+yCIbQieNHT16XhdTiW1B7XKcqDxcZssZ5jaDlw72Bz/YRTJDACJIt/QqwVz3EWPUaqyPcNtmiOK
k+j9OlG/81m29hloFJQIhY148hp3bmhK1lhRa2PNMDt3oxJqD4ES5R+RQ2/eftVIag3gINm944hf
LtsCA86AcGl7jV1YJyu04rPCK8QrIlXsfKGtWcGZMFTaQ0JjI1wOlUbaYC9TaHsgFqrTknV4o2h2
fgoVZP5uf6atMjxtJLI5up7gbNaFYk1LkBgC5uFpjXkfp3CodXR5KVL/z1ZQoFVC+2vhOj0+Eyox
o9V/oLTw6/Zv2JwuKBM2Cqo8dJwvpxuMcZCm9AKJXn3hlaZDVS8Vxbmp3XHnI8rUdFVKkDkQTBbE
kqBZrG46c0LBIkd1A3EPXXkMS1M/VegZH8sAKUgzxhprGov63HTR8NGp2z0xoK3zzf0Kg4rnNyn6
Kk6HbpcqHD3Lg5wqDrYouuNArNwJvtffFLlbitXyIrAFcoarBB0Zu2JGbdHyUPkQh7GIAyy/6Ab8
UdBBfsT8RZyqNrDOTZmUX/tRDF6Mk9IHkSz6tPNbrmbMTyFoApUBvUTzTv75q7i51Jo+pVNveZ2j
5o8C2+cHa1C/395A0vfg8rNSXdPRjUElTpYbXoRsXo0yVpNiDODaPWGV/Xxe6h7r5rHJgV+qaOx5
TqHNfwIjJZuqVUWbqCaM0fPsLpDNbSPKmgP6Mtp0wpgqn/yhU93BH2D2/i1HO0W8brK5VZugGh7V
PqvTwzjDm/2MXpz61W5p250HbSxxtzW1oUA/T013wpwMlq+3LcwaWgLyiqdXhhjQ6oSEszuiHjwM
vu3U5VPLawHWKE5x7NZFvasG0go10ZV/by/relVfRqVIhGwVeBdadZffrkKHJ9c1yBBWU7fnJMVN
y+oGON5N255vDyX/qtUEiUJcRlT1eQatm9owLgLT4a4DC5K73oD4OTZRwj5Ooa58iCqhemkonJ/d
4qQ7tIX10lIVJWeCZAm6mNizRv+5EQrgerEM4APE/Je67J9FrVBUbsL6LrWc8G5akIG5Pdv1wr6M
SeWZFFEOLHXcXh8KDM2KRh/4nCJr9NMSwrJWoxK3NHuad+L7OsumAidUG1AjwZUAb6yGMp0EkZTC
qn1cuVDI1pgaTmacfxCPB8Uq3J3llH/f6w8px6OUz1YVsq2qyuV+dRL1uJzzYehrfyqM1i8nfbkf
wqSesAJMp7MWjQlUaNdCmb2xHmmxR2JnwuuA8/IDeAjqRBtCwrrCWaNx7gRWVvtz19oIh3PBHXJ1
yuOdwHa9b7g9aEw4ZB+yg706HE6v8dLQIbW4TiwNRgp9+D1Zg6QclEUMmR7rwhwcqf/WrcOw1N0l
G4pre82yQZuM1yMtGT8dsh+Z4yTHpqq/QHTc4yhtrCPlIghXlMiojq0/pFE5o1Jrc+lDrjTv0cUu
8a/EQOLN0zEBRFN25frn6bK6EJdwVK1qaEqfWs/4fTQC5Z7cuzipWNjtvUmuZwStDKFY5gONAnTb
5dZc0I1B1isp/EjJ24OwW+1AMSY73Z7R9YEDs6dTXie7psK+btqp5azGFBFyvw775ORqnTjSXPNH
oYUonOB3eXu4rUnx8qHix7uPXF6/nNSUoLVc8NLzlXJwj4CGQi9Lpz0o8MakeLiaRCpcPsGXrz+T
liZLjsiH31vpdwuxhWOSiru2QwJhVPRhZwk35sRHhmisS2gZhK7LOeF7a5tkZqXfTOry0ejK2Rtd
9a2wWvnAMiTaVcpmUvGXv+JVpJJK9oNWa6VfV5l4N8Kb/WaUar3zfa5DPaNQEUB1EsIYMfhylGwu
UCTqBFSDRQ08GFCU6bVB+FNutDsRaWvZaDICQOMlhLjoakKJikxjitMk5q8N6tLg/+jT94v35g1n
sLsBsEhhQGudiigUss1syqBpjKN21Kulg3Cg7DXetjacw5OO7ixgTEBKl8vmThB4i8otfExbnf+h
cq6d+xnxtdQdUKDDXWQnwdpauxdeGrcG9fk1FjXrtTyt9aXwUepx8VZRomMeKf/hsLIRwHawpykj
vqSxr7bc1FejXoxZIW1f1HPRZuD2rdJ++5ajIQRhAqIAl7G72nJIx4aNFht46I5DfscjIz+jnJQC
OO3cnaGuWgEcIh6OWCdTf3SoJqxiKpaWMQan3BJUaDssTx1AysZ3erW/mij7m2fDY9QXn8vZfazi
ZqctvPHN5NUBYpfBJSHzco+MTZCNFBdK3+3D+ZhoQwXitNib4sYB5q8HnQy6E2KhlD54HSZ0wmIb
iJJRSqxnmo4Am7TZx9hp9sLedepE8R9JD95LGAlCQL4cycWuQ4EMUfrA0PGlQMAH/2ij94OsTZ6N
JcSyBnwHrppjiNqOaHeu4q3lpKdPtwOSJhTtVfiA0mtXdR+Xvl3i7Nlg3eTRDO12dszGwaYDwRUM
FlcDUrKaJIlGrpoDLKWow1knWRRA3vEial4yqYHcXaoOOyNeJ2oOLUlYRJakffGMulzWVMsLBd25
ws/auX7kfcjrLyzFU4NWGj5JsIURygTTsBONN4+GS/Ai7COTAm72clx0lNpCCSJC2LTQnOpj5Stm
lemD0+gosSGseuj7yPjQxUXzoJMpfsNWeK8huDF3E5Qc1wHJIv1H+TVeBZxY5KPWqy6esZ2rPCQY
tzwJlZp3a+JlXSb68AQi4K0YA2ICGD15OyDtS/hexQQI710zVmRADcixO+TKXcxFwu7t29Ukx5fk
JI4K99FqakRrx8z13FfrOfy4RFV3UqgsnG/fdvKeuXzOIMFNI1XuVfkdV8+nyLYLLIPH3A/qDoGN
pdLfw1ctTlPbRaeggnOZ1LiflXUfnm6PvBF3cGrkbcEG4l28xop26NInRlPnPoa+9UHloXRIjbn0
Fl0dd95sV1g/+cUoOKPeYsM3IRm6XEv+X8BDY5X7imX91ir8TtBj7mL3lGTNB70b7iwkxcgonPt6
rk8p3uH4GNw1Vfn99pw3QhBlaXJmCpFgG9blb71AZqzj0oJF3RABEQY5dGm67OycjZWFA8xrX76k
gD+vQhByeEWFOVTmK6PV3AUjkbQYh+944cw733Aj2LGgvDokzpki+Gpduxn9vbQAxDwVmrTr7Z0T
KJbDHE8ewntvbYnzFSWRjs1KgkEes0rSjWDS+q6yUz9uKvWU1UXzD26xy/Ptb7QRUuQjCuIKly5K
UKtrIrfDMTa0NPVNN51+RJPenudlwPECS6GHrB60h2QItT0u6MvtszqIMkfHSwc9BBLDVSRDYzYp
IngbPpDUEo+KPs38HMbOHZYbSP4k4Ygj9qx/XLRcO8FJoOWsNNKzWtCrRQDxGFaoR+G/a+9kIVe9
N5ad24yer3x5y1bH5eGZFTziQLqmfmmU+EsogX1IoyIE+uO+c0TyjMZy7OFF9N6O8ndJMT7ntaMf
EnP6c/vDbBweMB/UCUkwSZzXmKukKcRg1vDTFKvTHvrWrb157oedgLg5CsBbWnvsAa7Ty9lSapx6
s8DTXtRjCyLaah6Czvx9eyobJxRCo/zUoKGlWMzlIG2ROZWYrcQPQNudJsRJsSOEI9W7/c5IGyeU
lg4bmS4lh2cNujYm4Ld42aM6Oy0pXi2EuBaroRBv6Wb5voTp3nvwqjbPdoEupQHBkIhCZrme25hm
QwzrzVni8ME0JnSc8lCJP49daPqVO2UnZYqbU5s5LpLkc/SIx3pyXKw439m5W58S1RzJJzZlT0v+
+avkQCZLkxbkeJGrQ3PGxVY5KoArdyD7W9+SyrwD+pXGO1idy1EcOwqzCGNRmLdl6PX5UJ9cEDUn
hKDUndB0PaGXAi6VA/elBLkKgOocidEO8tyHg4W/dTD9akeh3u/sTfl8uoxEjIK+nryYaW6vJ1TU
SCn2KGn6VYHCx3Gcq7j+KMjlkIlHW6c9FiOaU+cUS5fwMA4IgB64UvX3ElEPRhaF/F+Uf7Ph2IIc
16kJ0RBDTXtqPqptihJ2iv3SL7O0wz9pBKUYrH8edI+LhWb8ySVdtY45cPs/U2fEX8a8mXA7RKF+
UPXmfZqMjXFQNKMVWFE2Re6P9ryE8KOyAZdSIuA3tWvH0m/NuUEvy3JPc6AZP2oDwAmKBEZ+rqxa
/RkHY/avMgt1PtndiMaY07jqr6hWZu3cZX1wJxQT+V69KvPlMKQ26E1dhMhsFY0d7wScjTya9ebp
RSiQUNx1oXVW6yTpdAOGeFIt34fGtf6pExNHBk1pPlZ5hIVbLhwPiKL+YBdIumtO+taGLJksv4G6
IdA9kun1G4InaKbPicmVYy2hN+nDcpgqsz10Aq+d2/traxPLjUVDiwH1tepBP6a92rqoHug1Qmrl
HKQYUf2Hxx5Ow2SXaE9JEpi+ehS5lWEWmMVmfpQGxp2Zj8NzBrVu5+xvzYV8ElqtVGSiSX959kWY
sqTLCIkLawd1gE8RBLmyk71eBxiEY14NsppKpM9xlM4MksYJbc7Eweg7tqIjvfM9ktPmUDwk6RhR
3b3iHxbh0pd2M2T+EKotBLE68AIAq4d+mrudWV1fTMwKtM5LTZcmxSpsLqB1ZsTq+ECInT+0VafD
py1zFX3qpoqQDp72SC/XiR0jcqdT0JFPqnX6mOBmjO0fI5p1azzZVP2P5jziP+aU+lGKs3hDYry9
VsWg1F8l7wm4yzqtwzmBWqYbZb41xCOi4wZ+FBA0uITnvYbNxmaEYMKG5z1Hh3hdmHemcViKwk39
Oc7HpyzXrZ9pbStvr8LShZZNMNqmFC6N1SVkY9yhqg1u87Opj886FvL/dEWY79xCGx+LE0UWwdsC
6uQajtTmOfk/VBI/KbPwGFW1do+gIh6h0Kq1JxygrdPQ2M4OZG9zVJPLnEcTwP517g8rsrdmDMj8
EHaaV6MVf9S6KXm2glT10GFOvlmLa/pvDohUZPliVDRlWXNVzsToSJeFqdTvKg0fZLcLDrUdv1Wg
jAiPnyntX/JNyfRYRRGWUmht2aX+uNThu6nC6PBQmkO5ExHlsV0lDxfDyE36KueacUIUE+J7vtk5
yT0a5QAQpi7/ja5M6rlxa/lZ4kJ0mPPIeTC6QOxUpTa+oMFNik4OiR+YH1nveDU+ur24jdRB4i+F
6J4HRL6Okwjr4zT0+mloRXOv5Hn47fYX3Hgi0UWkdkpFCDUxEvrLUeN2zpOqrtGyMIe4PnPRuM9x
1WDNErTG39Fxmt9Do9qPpFXDQVeTCfVqRfctWI5Pap4GOztqI4zTBAQcYzmCbHyN/MflOtMn7G7x
GdPGI5zLDHtsTT3VERaJt6e+EXTQJJTKJmxeILqraJA7wazjKJL6ZBUd5oM1Vq9Jv5cjbU3IlvUp
QULKQ0b++auvKmK1wUWBrxqkEYzuZcHfS02cJ8Mc9zqBmxOSDVupByzrJ5dD2aUaaLXJUFHt/ggt
p3hQ42iP8LW1SwFGQCjmDgSrtTqM/RRBenH0xDccPJmTqZ7OVTGH70SEQ0QUWtY9kM+9l9nWzKgS
k3FRhr/2AkuCvOxdlg1xgQAza0cfP01DWX+9vSE27nXagVyyL0VSd/3oQtosEDoS9L5txuP7NAyb
D0USoG/SF2537ALD3Ik4W9NyYbLSTYM3DZrw8oMleB53Q9hQOMFxxzcV0XrKrO4pE25l6bwkETdj
6UDjrqsPmaLmg0iHxHezYXxQo3G6H3MtfmdgLvEhDKFsk8hk9yDK459tu5heGOVLeby9uBvngKVF
Yw2FLMoga6G1NmlBOy8hccZZxDdXSeJDrSJc0QTDHp1iY1k5bCYNGyaN6PHqyPVjP05OPseY5qnF
TzcW7M7WLU63J7Q1CtkYzTMDzruDTPbFwcY9AQz3nCIWo2g/6hxgplGjVHB7kK1VA+ohaUlcDJQq
V4OgvhimRRT7UxoqGO6kw7HQLBy0daPbmc/mUOR7eNtRDLji0+TLWFhNZUe+Fin/1OEUnOJR/6Ao
SfAfdgIlbd7pLJqstFzOiduvGmYbYZrStsJjObfqGct3LFKDN/NCyByg7ryU3uiHX+mxCBRXEFbA
3WEWNfW/BgirUELnfPsjbSQOiE9RbrXpu0v46uWEksYcch3In08fENkI2BNB7NlVarVnvul0HmfL
xvUaAMxyGDNIHjzGFXOHQ3QVvHj7SGcBeY/DiV2/TSWEFLdazhcimuX7eEja4wB490CmaJ8wxgt2
KvVX21+OB9hellYlB2v1fnQ7rUHyqkj8wbZzz1VH7OhFF+7s/41R6AcwFH0yaaq62v/CQlWXB3fs
a+74u1Z6rJ41fBVvf78r0wQpQETNj3cBdUbQR6vMS50aSshxHfsKtYSKHkALJkRB7i6LWuOTE7vp
szUmwUkXjeLbidbHmITp+ZOtIzMYtm2aH11t6D2M59pDVqP6ilngdJ4AE3qZqSgnzIzMY1Tjpn60
jXr+oMyx9e32JK6Or5yDK8swZHEIIK9WKkdZstE7Vkpg/9ee6rpABL90rCw+YIyyRyPT5ZJcJMsa
VGUOFC1xm6bxmtUiYpyhQ2yk/UnH7OQQznVydgJKpA8qtZPgobUl6DZrJqgFwVT/abAKf3bLsUS5
Zi4V/Ko05wHSdvEnsgzFL2cd47s2NMunuLCHZ8yWwnPfB/FTuYw2qNa+OAyIB+KEtIj7rkscvxjU
5i4fhXFfB8pPUNV7fPrrvccUkXaATgn1iih/eaxjTS00kBGIOZWZ+TzjBX7ASDDeOUcbzgIorZF3
SL8F1nNd7rESbMezpI/8QMcqrV90T630T1HdAXx3v7W9/ijs4ANKfNlB5MLjVXyPATCuMUVzjIr5
w1QMX4KBzsaojlh7j3jMZr1xmJHrKY1pp/RxvSayIiW5KSSYAA9XJwX2t6sImo2eKAaca4pS5BhI
9b1yur2br6MZ48gHAAAS2J3rlCVMkcxAwADL7GAxPsd2UvwqKfvn9Oqz/NNCFXdnwK2JSVoHzU3Q
YPz38mOnrT01PVeDF7iDcu8mvLuMKcremvCBm5NoB8mtk93j1ZYy3RhWIs0OKA7NeC/6Lj5Jpb3/
MhewIiToshqw5oRbRtktVc5ckm6OnkK1Hg9VnsY7z6frgEOSBZ5YPhvJuNfExMjRyyEdYYZ0dVWf
LBw8B6f8twCgsjOdjb0gszkAeoicUa5cvThwSe7KqHUsrwjD+XGsM57ghs3bYzDHr/Vs7Z377fG4
ayT+EAT46maLhdnleINaXg6758fYI7Rp5YhAdQhvnsdSM3ci98bWk0Q8AKnc23DQV2dqSYtOQ9fL
8hy90x+DyEzO1Iwm7/aJ2vxcpELgRCGvIR1+ucEh77vIl8lZGaCHIjApd60xT2gEWXuE+q0F5C4i
cEqkG3Cly6GM2UF60FiguFD9fViW2ng/TPQ7lndmk1Q72/B69eTtjQwQnXWC6BqZ1cVmWRpBbHiN
Pls4HmPt1Y2KsZPiXa+ebMPRUqUYymX3ch2+esWXiblMDKN7Tu3+WqxUO2KX7noNlJOdOt7WfABA
CLJjHoWg5C8Xr6sHPAZHXfcaTM0Aypv9KQ+z4M2BiPkAfqUnzWfierscZTZCdQxDQ6cNnSSHOO21
r0qr9V/euueAAdGeAbVGMRQe6OUoLhKUURmMuodXTuChRRN7SWWqn1vdDHaG2lg27k5JsgV/gIv8
as8tAjFkvH118u76vh2E+djn9p4Q4OYgfBxA/tgB0de4nM+EdTISxQxi4dBLtd92HuJR2esyXZfk
ZNbBjib1kLCKdVW1GDI0XvNc8xanaL40UZchtKIiK/lREST2H7RgbNtDqlYpPLWgqNRDBbc6vC+X
dkFoakH287xY5rAXGK+nTxb0Ag8E0Cn5B5fTV0NcX2O4FZ4IrfTfDNAl/X+13ukUX0cPyuYqlWxJ
f6XtvyqKuDlG85lZqCwy/TXHmZGZD7N3Q1RXRzPPmp2TvTkcdE4601LLfK2kDTULpkseqh4HZrkv
KqF7sYU2UzhIlyo139NlvVpEycEhASC34f4Er3+5iEMQi0YUwvTEYOFwZGvFWV3Enprh1awYBZgo
tzJPM9iGqyhSqQsCdL1jeu0c/xFDZx+bdhbIB3S/FcXMd96eW3OiSMFTwDJk2WV1+CZME9u6UU1v
qkR2RIW+wtzTyHYi/dacwJ2RdAKdpkAhf8WrGFzDVMReVAjPjazQn1y6AGJYxvu2soGNYojt3Y5e
V+LzL8Rbh+gFCoU31brrFve0bXr0Ur2kDugkVsvQBfiHtFlzXGoBHECIqoooTevou7dLppuHugnH
b5hxmMkJ6bmyOhqDrvdHJxo77ZyVmmJwcdRld+jHDlB2NlbzXpNLhu6LlxmtAx4uYNkhhNCcX53S
PiGTSrRaePg0T98LQBfnuVCsk1FBZUM3yXk3ARvYeUJfx6yXUVEZpgIiyaSrC6WfnEW1Q94n4RJl
z+U8uI8uYh+PTubggFZjH3FIrXI8mWGlFKyB5XgUAstnUSbBr8Gw+rvbH29jS1LYAI8GcVqKOa+O
WYjOwyASiPpuEYnnGRWhg5rN7VuvUWaNYCgiJ9RVpU3K5ZakXNZhL9OhjtGJ+Z0YK4sqlq2//XgB
seA+0KQS95WFXmPoMeIfqfBmTDiO5oACNlbvyen2im3tG1QUACnytIcctVoxvVBT2xgdw8PYoQyO
uZNhd+pClDo01tzc8SQS91T03tz6laVvCGaQYqQd4ZpgPqX2rGUG+ZtCI/EAGAHCbuc2O0u4MTlH
p4dNhCcaEngvP9RYiF6te1X3hFT2djXGOSO2pp2Ckfsc22/FxFfQ6r7dXlMZZldnEfUDdgioJDLq
tfCfNWcCvc2ZhEGbwkM/T9mXZJzss1bNDiUtHDlLJ1A/Bs789/bA8mNdDyybJbA/pCrn5XxrzUa3
nNhDVty3527I++cUbfr7ube0nZP2UqBYj4U2gHzBEHNQr7gcK236uOr7WfOKWIVn3URVdkSBrWXW
U6Wkp4CS2+9IYCcOYts506TGiDSxE3EUS9mdkZRrHrgy7GPSUfRpE6E9NkbdPGRhhPeL3SH3q9A1
c/syfqw5JYdo1vNjH2tVu1OZ3ggaNF5B6RI46OCvaWcuCl0q30fzXLOx7pQpTY4BjZOdg7Y5CjIi
OiNIMslqvdpcqFRROs1TLAzU28D+0AWJtrPz5F+y+ihckTL8MwJ3wSoBKFsKmpPaa16sLETdePjl
VvhMV9FwP7e81W9vt80pkRPadAWpBqzB4UVsRH3QVprXYYRyUDvDvk8XDKpuj/JiE7eeFCV2bmRi
IfX81aQKvIEwg69UTy3MApvrwm3+wViMsiDVEOeXkubRtzLSk/g4GWi5UU+cxtbLBgqVhzDpVaiR
jtb+rY0pqA4Nsp//GthY/xyDZsAFGp9McYYS0cRHpRFmdmzAWcc+Yn5cXpnolwrBbdf6aeaV656E
MaNrxv9Avi0NbYhJwgOjOMSJKH7kY+D8cens/avxBv4yCGf8OnVKLIDtGOIfrBvS6QDL2/wuwhYK
ATSYTjuosPZAt+oOELZMhOp0zJG6/eSkg+ocsTShPQK/s/ycxWP6T9jUU3g0RK4Px0Etl+aoVc5U
SNJM1h344bP5f9g7k+a6kStt/xVHrQ015qGj7QWAey8HkSIlatwgKIoCkJiBzMTw678HqipbpNxW
a/ctvHBEyRSFe4FE5jnveYfDX8MuCIpwavds81r4sZ9DEo7NLmw//+TR/LDc4M6ywQI6cdiirn66
B0Rh3W+Qn8wjrVlwsJe6jxej7AmIWn7m4vSjIoJOEqwU1v7uNkz8xtNrmZ4aK8LHt2NBMzQk9H3b
OW17y9nbNOV4voxCG7gFFkKltcr9d4SP9J/tbm4uVdlmKlnrGZTUrdru4Zfvwm7yxAAGqyMW6rP1
uSxDLzqkS/A1BzuJEEWmDBCt2O6HnwHwP27wnNV7EAgcGzb5545Z7H15NHrFdhwzaz7gluseDTOc
4Qzqn93wH89OLrU38JxkOyH5WUOmTGnIsPNWrDcz+k5ryPpba3PJ43Xd3LjRlUcMT746+Fj9+9v5
464CMoFzHMNCfCcgbD190J706iJzl/W4ztF2UXXZ18ibzZ9UBqyaH9cuh9Zes+7SDBTHTy/Tb60c
FyuaSF+fq+hsiORqHBrX2qqDk63LJ9cb4A+bXe50sS8j/50uQ2FyH2Yf9u0wZVladEttpdprhB1j
fGu4cSmdoYwta7aKwxL1nn3g8F9cMrSX4W6Jtq5I5qxcBBxlfBnOiA4EsxqaaBmOeT2hR/fwIT60
dbY6Z9tc9FWyTMCtMRs+jihkBog8KTOAr+u+aQhCWbc6EEnj2fmHYdWhkfShLsI0avvwJTS03D3z
8wE2aTB2UdxXs31nKjXksZ4bgyokE7k+aH9sqkOWN+WtD4u4YeKShzL5ZuyeZsrM9y89zlWy26/u
c04rq1PHWn2CkDO7+VCuMnsDV7++1WHufxkyZbyBlWZWmJ711ptgsKz3ylGhES9jWCvinDp67GHq
PB9isD1fubVlwxj2luhVq8Yui6MqEF6yrl2wHCcymDEzDoyte9ngFMRcdesQs+jSUDlTt5CGbOjD
qLym/2oIataWvAG7ntB8bIX5dtBhXSZV7+gK24utaeKt9JosLh2sNk6D3xcNKi47EynzQOu1O4+l
c5hre+rPmmJU7xyvcO4ZhkoMOnbWdzn6+to3jKKOw5y35m1W9tNlWWz2dhjcaC52YVjnnGTXt20S
mpWfinBpwtj1cvdrNGa+hwGOt8Itc4vcISVstV7pmS02rsrZfEcWizseqUHy6MBSGW/rztAdnvoW
8UnWZktwEb+IZByswjibBiaQMaaORsYuv60fq6kauGmhwXtaKGMlTauf6Md01PMOlyXjpChz1EOY
ee5nQ/kSc4wmKC82fvuzzoeVJzOGFG3zVk0vQUg259hP2rnTOqoVNZhZSN76fI4S315sn6AtVXxt
nc59aXtzecPsECcHow7Lm5py9HWYDzV1YRS0OpVDCGpvCqt/GLeZHCMV1DNfzZiyLmGzm7EWV46+
6IrK+1xBC2C4BfjHN2uizT3kIl+/9mPlvbFn7QdYq9sWUyjpr3M6B1T6CaGpoI5E4BRsUl2otjN4
NlOTZDI3b7RvoFP3Gdlzdsx5eeiQtJ83YbjAfBFl/9XuvOwTbj/DxzZEYRhPdEW3E4C3k9gRrSSE
fmu8mvxXgc5fDmWf3c39YHylYZqqZNBqahOMV4PHGeHARyGUbZ3GqHbXo62dprmsfZebPZdifECd
5LUE1RVhcbRVUZXxGGpx3cKwFUngruF9Pwz6sQRhueXmZMgFWENLYuJ9+thFhQoSROZGG8+kZ97j
Pa/u1nU2+1OHYTL/bxBpmTqN5XSJwsk5i7e+EnfAh2WdmMy3rLhFWP95isA6DkRu216q1owFUtVe
9oFfK+F1qdmPq3wWRVJ6Q3CA+OdTkntG8FoaK65xnqjC2LEmeVM7PQZdJGsGrMqp2M3by4hHMLVB
0ccOdNTLaLaz4TzDjlwfeaOiV37uhqSELSuzcdfqxjyefJuhYon5XRADjc13lELbGPMEZ0H9ZDmX
Yeevr51GmMksHIS5s7m6F8MWWaxZqwjni8mee5SttEAywVg1b2K+4ExYXOBPl4bnl7eZL5c2rdra
I1BFm+6brMiaW78YJp9H2FlkefnSOvMA/W+6yEf5EzAoobzCumY4TC5ZA0YkWwhwqny5YYJ6N7i2
tR39oPeGi5a4uQGmjoEuZJzZSpNSV8XLPb6FteHO/nLseNv0cVtk1560En0LmNWG7VnVjxraSNnA
+Vy66UMNij8lBVPFU5jlLhtu3+Ln3kyz9zJUI5Ls2h6saxOWk5/MjVBX1jDh6dUQfHgiypJdtCVR
r7wgEzmXBI0Us3XyfM2eOaAUuRsrUT8UtjHnJ68Ml/wotWjLU415FX0Qda1zKr05okbtC7YmkZf9
Jy6wAFsWlCfITyPrDQkYFRPp0aASGKnEWpirxlol+LHb77eGvNDTqHRgnhHwahexx1OseDAlGpsl
ahYvdlQWdjHaRvmhCUsTqwJhIo5pA3f7QEQ1KWdbI+3b0K7qc0cx8I/LeeiW2HFQ4B9EkJfTWcZm
bKZ2rgIDR7UueJPjAO7HEWfW1chLF1wEQW+YeIS7dR3boq0f61KNGHXhEvSRifd42eHfmsG1skZg
zD6gDl+3fr3Jos3QxMG0DXv4mHlLHAiBdFoYbjskE57U5/WSeXFHN3BSQ2AmWy5fIjuabjRPn7OI
Wk7ENoFf09Hre80twPGB3K98z6hkKKxu3HLJRQzbK/84eUajEm/UEOAZSYkLU3n9lw6IjQbOU56I
hWtSYVMHG31ai5YqOFvXwYrz3u/KdF0D46VqsPcEVPGKj44r/attHebyxEbpLGlv2JxnhSWMOIgE
IYmqcQf2y0EsN54S08emy+oucbqgXNlLvQqx1Gz1WbrB06jibp49nfLC1NEhb7S83xg/nLCUXsOL
uSirs2Hk6EhFQJF6X3mVvx3Kas6t86I1ik+Bqd0+7WdtqYTBVHnW+UId5FJ2x6ns0V65TjVYSbv2
zUvupaAPK7upS8rNyPvExqvuequRm3521wWAVVXSv+tHz3ksIh+Fqz/Vs3moZYgnfMuXVbGwOK5j
MxzZHmTnT6+qcRwe5cBBd8JMEMaWM2UrzR3b7vSYzyrkVDLBZdvMXN9bztI86s2yqQ6GcXXvKm3M
D3L8UtRHSzTbF4KYw49LvbVUdD3o75JJ2Bk2NIIwNnTgDynPzWP8STDk7aBC+SBVrd93eFrX8YBm
9125BPoL/QnlXe9b/Ryv9kR55+ISWL/Zy5PbQq1GcdJ1gQVkRPqVjmH0o8cYPanmBBOMpUi2ZUNj
Y0alvhtHO3jfh578UIXlpK6R+LcPKH8rPwknKxjjJjPG62CZyq+ebO0PtuP2Y5K7WfaVjY2jebJd
YBdSVJs85t9pXyu3td5WZhO80cNqQoRpDBzZmfzXQ7qUlGApb2MdnVNF+cuh6qzl3N9YTrBo99VT
IRPAbaRAMRrmMrglPauq46XoC9STmGTdml3t5OlsyPZjn1XeY4UejyJa6Oit4dmFg4rfax6nLDJe
tePaXonZWg6ltqr10Fpjs4cXlOq+abrhYR0kkqwmy/rtbkaRxpIol+JNN0cU7UFeWQGBhQgFY51h
KMh3qFYEwW1XveWGVfpC44zyruiMskbQ0Bn99TaMlpFqE4AyDdjv+xjcigNJVKUXnHrLArfEVyH3
0jqXdkmjMjXilTn7a/d2Ktk0kml03C2tFhOqIzuBvMVIfOyTNgpWGTcs1et2HM1bJOk+yRLmzPZG
5dWucQ8S2sRWQUZqHCoRrXEVYfwXM4Tz8jM7ItaNuLdlLGMGur06VDLM3xEYG33pmDHBmguWYosl
3Lc31eCTgiN90/jUkECyUUnXxevZ5hSNyxIkahndbIvtApZMvHR518VGxuPkdWzz9sKT1lKQE6Gd
6waDXPs0+ar8ushW0VnbVZZGYmkCJF7L3nsIx5IJKRG9SkY8NY2LmfypElOGsLgTQa1d9r/VWN6R
4Lvqsyjc5Hpo6AKJQzT9gYE0GaMcM5FteCCYvuqPfraV7dkAn/+lPUq5ppUjgIu3OqqOWWl3E0Zy
jvd1T1mmFJ3b0DvvVLd8gWgZ9BeN6+RjPBlBBjRj501SITP44Dgdb1IlAw6SblTL9Moms7c5y0dV
R8k4e2WVWsu2vGsdqe4zKIh5UildTIk9y/6+jMoxT2AoBg+t2Ig9VW27+XFY8/ySkhhrL3YNOb6X
JsMxqFJNeF93Crs9tKTgTU3j5S+xXR+Mgyl9SxycqS8IduNkduIFWnie1r4w89TYcs3t2crdny+v
tuak7QbFgh1oUZJLgpXHyQ9q7ChmX4G65qJz5mt8I9r5Rk+B/9YIsI5JrFmya5tmGZxp6agpNrMQ
1ArvWAzr0Ies8EXBwRIv14N5Nky1Y3+sCQtR18Y09WGCTVF7Vaz50J1H1VpcN9QJfqyq1m1j+lD5
EdsdeTNaRJDHy9Z5IokMitGENxu52ubZKkta2oyOgoVBchwOq6BqF3X1Bsel2omVbiNCMSc1zbGP
0XLLDCKa5pPkcYenMiLpIgnzQheXdutE6yWVEUkKQW+F5/XQm7DRWjxVk1oE45vaqtTXtmJHTOdq
HV7PTIhuG1VR84uc9vBSZFPN3oGqgIiuvpPFS6M3xiUO17HX5EM2Fa7Y5cIbtxRzN8a477j3SMGn
Iq18r79ZFjJGzgzKgFNVMUE8dNrMPq0VdzodKe2qJJSDedurgaLRmc1OHLTSxrjfmkDdgj93USor
Jac43KLBiUXrcOOkY+c99aTZKWqYhYUExsMYHPKbZ11WJRvPRaFH2VGB5P37wDBleV4h3PkYmrgM
pNuWj1vaRC2B3PW84nNIBSVPUoF+YhycEa4p12B5bPAquJi0R/OqNzKzYrRhmO+Y/dBkbFdho2Ok
7fnVhGbzJix6/9Y2QrZsa8gb87CGQ2bH2qd6BkYVVQBQUhYR11JVn0RFGIEIbLP5EOoRezW7X+SX
QTB3OkMhlh27ZYuy1G+n9kFNzmimf3UK3fXEh83Ham+Iu8qmeByMxfSSv/Y+LfvQMIgHng8o2eXs
3AU9yFPuYaqW4CRLvBZ2ClERA0LnLs/Nqd/wmaOf+Vf+CLph2AknFOt/XLUQwTxFinzypHVo1wBS
OUNcdg7OAr8LJ0hi3s+8rX4Ev5gtojUG2kOi9MPQT8E0mS3Rr8ey05zNyo1eFXNRf/lViA28i1F6
CLsaMPX5XMwq9do5a7scR+1e4afpU19MIMa/jOQFAYQ6/I59VPlApE9vnFiVoXvLnI8mmlIYwEif
WnP9mdX+jzMPAosJVkRDx7yUV+jpVThFpiLHDJ5EKCWuGlE0N2MT1RdW5jnHoQudn5g0/Iuh9874
hxC7GyhgsvYMGd3Kwdk8L5+Ps0vSn8fO1Iya89pZ3hkYoMRhO7jJgJFz7G20I424FT59wfirKYge
4iFn1+85+/QKit/TLz5KTY2S2xIDIjGfzT25TS1OB7/8ELkKjjlwlfnG1nNzhcpGWJM7szwi1ERX
PQYTBQ8JMv9+Rf7wjuGYydAKLr65sxiek1dB+uqyyzVe49msr0RNjAz4sneiQaiTf3+pH14xkq1h
lDIb2u05we2f3ja5yD7fdN0cBxlMyVi05c20lPNPXrEd9H86tEJRA1kKJzwwZkwSnl6FD+82E8+F
h1Mz19EUr754WDINgmh8RHEGv/tnpPIfbiLeXma4q+VQDQEJP3vfakXeozQ9HlUrqsRqhJEG8OES
fPp/WZqH1oB1QXHFK0CJ9uwm2tvkbZkn16NLWk1c0nydNiy6f7IqfnhU366C1AOBBgPt5xlNtWja
WbkDM4je2A50BFu8Wd0v+3rtV+F/e7g6e+9zHlPeBHNgyXZllLL4sQcudywlGY/bZPzh/fxfD8t/
54/dze8LYPr7//Dnh65fR9J55bM//v2VfhylGh//cnXfT385qvbLvSy79n/2f+Qfv/T0n/j7VflA
Sl/3VT7/W09+iSv98UnSe3n/5A8Hcnrleqsex/X1I6og+e0CfOb9b/5ff/iXx2//yt3aP/7ttwf0
j3L/13I+/G9//Oj8y99+27Wh//X9P//Hz67vG34t7ZqyLR/un//G4/0k//ab4VsvAOd3lhxiQfac
nVYwP/75I1ymMM3b3bt2/y72u7ajVf/bb5b3grEw5hxwcqDA4Q3521+mTv3xo50AgpackeHuSxn9
9udne/K4/vn4/tKq5qYrWzn97bdvs+bvX2uEXrhIA1AwEkNo+NyVlMNMFLK0htSW+7BBhKi1a9c2
4sxAVJw0ymEAHfTYo8YuDodRjNfOlHpW5qdD1QR9PEszfKxaceHq1RhAxvsbq13sk5p8n/Q64GmA
aIMAAix5lj72lgBMxY4AY3mTGTT4xjokBaycl2M4q5ci1Ov7nvx2+1C4unnnK8t+2w6NOpGmtl1E
Q7lcZkvfDfHYj4y4B5KJUSht170lB3X89iR/aXX/ryv1yer+P74D/z+ubjbdn6/u9i+vH3v1uS4f
nqxzfvfPdR6+gHDPQmWFs/sgD/nHOg/sF7wA6HWZrO9GyPsr8Oc6j17salA4Z5hmwCPZC7c/13nw
AuKbvdNY3J3UipTlF9Y5b82z8wsPB94nLAmociDaPydo9UZti9Wp5wPz2DC4FGDO67GTmHIdq6oW
dzYzuvmADQ4I8pZNQh8nODtDrKahvpwss7NTx6jy7mLy6pW/GJn6pCxw76RURXm/KZvh11Z3zhfG
aoSQVTAtmrjvXfW2FRwFSTBDj4ltmRsCGKgc23Nmwp2f1rwQb8vW6phl4NpE/yoducZlG7oVhn5i
IIghWMFQEWKG1VVbN1Mej3qOeKVUkIkEqsaan6ZOBAZMi8q5rmzpvbN8IfuE9EZs6a1mwW143Kag
P2RdoB8j5QVgsEa73I100s1ZFYY7oOr6rr4eigaryUxP/ZAYUYErUxRlX3ZvPBWjyrPdVAMcvIHN
XPtXrTX1UVLR6F3NkY7UBQGq9hqv/RSCCY1L03BgbDZSoZmdBhsyjBoSC4BpPEorLJtrdmM5pxMG
u28aAcp8Zpm12hEfDa2Y8emN9rBwT2ciiO+tBa/DOPD57QT28TId8HrEv8rxM8NOZrNs57RbpCo+
FbI1XwH8mH1cbmHHoIHSVl/TSrrzaSrn8f3UeJpRa4RqRR+MEkHE2dD31R1oVOUmuoyal05Z6CVm
vN1cZYE27+cgFK8I6wg+44fuTnFGk8d2SVr3Els5hC8kZKt4VbuRfNcPURUmTh+aZdwu6E/TIjOc
z1uw5Gs8LWJ7m8MCmJltZQvzaB/22XFAZsBowtiMMlm7CUbM2ON+Tajv4AW3IgDGi4kn1d5pM7rB
uXDdorABBuZMJx0qV1K5PGt6jdlEMBzxVcyuek9LOwUVDR53akt9DVprv5aasPqXwtW2f9Yrx67S
zd1CIreXrGrSsFlqHN4z9LCXHf5B83lrgDQn2l7tGRQnm2Q6yaXPk1rmWOgIC9/SxNJD5B4xSi2M
VDVeXaV95dTZyRhC98r1GyGTXE7Qe0YSAZ3TYjFXPVblChO06Cb1erKKAKwgC+YHq5kXHfsG1hox
s49Cv2wlQ0wY7jiDFqAJSxIxTOnjwB5DLzEqvZ0rd5qwEPJnEzch39FWKq0WYwcGPEOUhmPVvcEV
LWOw1hp5lGDwaCGQrWE7flSekYWMfbHt53SqjPdywlg6nrzFeDeWep7Tsgm8d+E8m+8jeAZZTF/f
BjzxPfsFUH48WCWjXSdchoeoG3D2c4XJgdeKcmXeNOrPQVvpG2NZFpzZ9eow90YX8RW8Fz/9tYLo
hdHTPn6SzeOawfE9Lf62LslWVpkV6yjEP68kUIdNdGySul68KqmKfHqQMKpkMtdb+LLP4enEnRh4
bYKiXO4KVXnXLswPcPg2GqwU1ltzDHD1AavO14DpX9fn503Nt00tKREMK4wXm7TrK2NIqbX7LrW9
MYLSaknwkIaNmrAmdyTvB+UmE86ILLH1AGAeXDHAs/rECDzmjtHCBCNpdbks0Lia2bm0cw/rk8Y0
Hxo7U/ft6DJL8WZyFRFb164br/6mrNOCQPKtK0QLMknOzRuPRdgjWS5KpnS5p96bPnh6nEvMdWC1
rQtWVdgm9GmpWbrx7BbwVkJ3BiMteQQWLO08/5xnhXtlysqbY1PZjsHeWUVNki++OcRhZ2AZ6GrC
w46hcirxE67fj6eOA9sZDw4i3nG+em6b4iP62zZP4hy69dYhs7MoBuf/WZDGNzHJ91Ucti+7vJTW
JYBS5j+3/LBHs1DTMsKgwgtLMsEcDT8xJS+DUpu4KoQ5Qm8Q2ae5KrxLa4MQkLqoK3+vl540A99X
k8/7NZ9vibQGrSau2+Ajz5qoYnKGefCd4eB3jXUB0q8/er2Y3g5l61JY/KMM+aOQ/f5SOyX96TfG
7RbCNdIipFmw15+2o22bRdZUlz1qBFU2iXYXbzpU1sxTjmQfWi/HoYbeWDQ2LFFQKFMlk+jKP8yb
/1Mhftf/7O7+/3g0e3v1pP85jY/t/Zcn7c/+C3+WhdYLbEWIuobhSIUHffwfZSGdETMYABKqsQC6
5S4Y/bMstF/g/uXiArE/ZOo/OqM/y0LrBbxm8lz39B9OK2hwv1AWPl+wgF6oHUDadvwLndb+8++0
OCuZWG0fDCJ1hCGSyR38g2Hp6cxbZJB+d1f+xYL9wWpgvxYf1/7doIpv/PRaFiQxa8FnPx28yLiq
QdHjLHP9NJrWT3a1T2OqujjssjyyvPubGvSXXE8GuuHKcQjbSiRke55mtTE5YFyxk2gnIFxDneam
Oza6E5y5Y8TYlXF6G1ZTTL4V0TA1o1i/6Dk5om6jfpTO7b//as+hIb4ZYAZQJaKZPSbxmXwkIH00
qjIuvxlWfZR0AIm1TN2B02OIHaROca0iP96oC36y4TzfXn+/MqjlvsToh/eff/f8KN4RWeDegR1z
mx/wL2F0YLrrT1Cbb1Z33282XAYdLNbs9CP813MZAjNXq1RRVKazJ/SYjp7ZHypVqNSMECZxxDtj
aoswq0nHybMHePD5xxUn0WEWa5BYleG/ge93EXDWn+A5MpP2aBS+FnNY3kKilG1swdNTnGNdDh1D
KXG5hJb4JMYlSJH7MbiBDOhcOhDjztXsLe+/PcD/7GLf7WL0mN+t6h+2sbP7Upbf97bf/v4fu1hg
vQCr4xTf8RZW2z/2sMClSaXfJWkFCAVmFEv/jz3MNl+A7CDltqH+AszuVgx/7mHhCywa8CrePf+J
TkCj9At72POTcLfZc0lhtHBv4kP8EBoajg7p1AUsW02xGpcd+Rolrqjn3Vq6WZzbUYfVpjYeofXJ
V/4y5j+TXD3fRX//BJQ4lCAo15/HUNhiqDqoMsEhh35wHAfHSdyitQ7M039VqLZ7SZMdsmc27XLQ
Z6e+N4xG1kBJODTQFVKz37y0oCH+yVb94x3lGxHnAXKKvgU3oqe7ShHWdPvKdQ+GrsxXI3FbE+OP
DlMcQU3lHu2mlmc40xjXPk7l7+G32eVPNjYOuCflzc4V3w9ACPhY2zJyevoRoJdCGRI2Qo49F7H3
J/+qXrMo5QBp6A5gWzpmZpx9t+L/1RH1zYLy+40OiN1kMsiWgpsg84v9Y323n0Z2kw21OXoHs+1F
HndFWZjnhlvDP9wKu48O0WKN+bkcLbLWi2igDcpMjyYw6qvuVS4N922/mfMaa5iXL9veZ7Jqan+4
r0oZwW7u8pyGkZ7icrA26B69wOWTWXKL5jRytqWKyyLbfKjSLRshn9SSpzEs3Dsz3FMzS2+xg3gM
ROl+EcUE3Bgiw5yPaAeyt4VTig88LPE6qB33c1gNlT6u2BvIs0ZYCHr9IfJf52tUfqIL9/xbydi4
eevCoXDiyMP55yxUhv8x99bMvXZqaKlvK3etT2g7N02+Z2XZifWtAzFlo98T70lfYi1u1F9j52K/
yf2AzmXdm5jtWz9Dl8TZR/9Cn9N963navf2BGWI9MCU3SWbau6PuW6eUfeuakFBDEhy+dVMuEb1X
kH7psYjUod8KBDqCWAnp5bEI65qejEXhHNtvvRrgBX3bbp7fAObu/VxD9niRQtzOz9uRBp+KYe/+
aCOaYxkGIz2hWrc5rjPlXYd705jD/KJDabYNY/i9rQxmpCgJWU/hQ/Ot78SGgR7U3ttRiKriZH7r
Uenf6Fd9XhSKkbp/NBiNvdm+dbZ6EXCr7b3hHfCwKyBb730wt1PftPTG3bcuuRadq2ANewXd895I
ZzJrkg0zh7PRmHVwyIg1u61lULyMJj/6MOa6eITaDjfbMcydPR5uDiRTPZz6qZanwDXCy6ZaA30p
jMj9OID/3diD04EHwQq7gDERgGsDzFwtSxTCKN6s6FbjmDCm8KxgEqB0hINSdSUdsR1Mhwz0AWZq
a7pbomkyrxerUEPiNgRvpBFNSBl7tlG86ytd3PZ1VRuH0u0jdYZju18m9VTnB8KrFvGu0dy0Ns4J
AvUvYFdSJPUIsduLxRXZ9pLMC5K/e7uJXpdBNKikgMYhkm6qthM9Hj4N9hp6Q6qylgpxU8a2pVPR
+d2ZO9f5Z2B4H/liVItdztCHfiK1dOMh6sRDH3R4fIHom7iwAw11id34hvNKMA7NkpUcGnmoqNyu
EX/JJSlxLXoNpNV9DAH1HvCvKeHEDEZ2S1xA+KqoRIBYyevzt4MKWOOw2abHAFXWTYSE0kyYFIjb
tbRkfhCZWVMjlY2YjqFneO9c3Bw/jfbSfgWBg2IYDbX+NG1h9tlCMcZEABa0FXuY+REl5BKofAY4
6WWvdD2uJrREyBEJSm2lElF3ixWzl9ekm5rLDDjaVbwnViCiGx9uiExt3Vrvs4Z03sRqFboDoJsO
PlvZ2temFE4V+6G0VFqpVfLfA3OztLDVXr0yPsFJwex6N7VnepYdGdw+DoZvYBRUy/beyzvkanYh
O3FsG8XALXIMBNudpgznZSWLKS1DpyDLR42rFW/tFIFBGFudv3J6/CQTp2p0mPphTwaQ0g7W28Zs
QsgFnKqZQvbLWMeSdwcWrzUUcGkttOD0tKXN5qLD5X5RowGjpAt682AyG2kSGTjGFlM35PlhEKMz
p0RsmsWFm5WVl/TQzXdCUdjeh7nb3GysXrjrGAA4sTN22yt/NVorQfKePaAaFLsGX6uPdW6Yd4MB
KsMbgeUFhmwBZmKjaUNonwSBNymjsDEEvMHYKCWTvYrSeWq9O9IEZHDWdo4Y09YPdXcxK8nKXKrR
f6vw0hZxb7YhwgZ/qn4m7GWE8OQoxY2aIT8qUgIs6TafO9GEHTsQ8gfvYAzKu62n2w4ixYXY6v61
G3Cv/v0Z+q+utovhaEcoyKgKn56gW4eax5+EdyjRudzAS9zSeTbCo3ZqFxxGPv77y31TrX1/Yvv7
aBHEFOU50jbCC55ebxzbbWQLcQ96y9VtEZZtEReeChBXjNGmYg9C1pjMhWC4IXBlbd9CPTayFOhQ
QqKKIMilg+v3K2qWCZxMtRME8NzJsYjQ7TpfORFEsxS3qmlNmDOU8rHl5PtZcOqPCBbWhMjXONEZ
w5ODR7X8feWB8lcxo8bTslazAWl4CiLrs1voiYNoqyL/klppsc8H0ZjYtVjmNMJp33mVDAR99XsB
+J9+6Pt+aIfM/ndY5+p+JBauHBQL8vcp+T4Kxw3+n9CO+YIqkcYDAyGb8Z3Hq/DPyTbtEusxYFTN
FG8nSv0J7bgvQowSGMSZGG86u7/jn12R+4INiR/RZO3uuoCYv9AVfcvs+P7F2B1MoRDtVjg0bqyu
pwuqnhRkxa5oaRAGGMNREGRnAoqYiv113e4aXbhIMKrguMzOlha5mt/72+Q+Nn6R3fdGcEZWNyls
di8iDFoWe4BCb5xaEsmQii7GG1diQbJRy96VApP6YBb1SdkzJXrVt58GNZl3HTZDj1Pv3eZ5MPjx
6pg6xeZwuBTaLl5NjZddwIcsEr8bAye218m9Dne5YNAgyYE7G1pf/EZ5H4DVxptVO+z92zK9yXt7
gnUuG49swdKRb4TR2jig9fVXxm5IXIbVkh4DRNd8Z1HzfNkEGp14Zpu9ZSCn4tzpJcqRxXUpAKCf
QsP3IH7VUnvd0dETRNTOWg+Zk28ffD9DCR/W3VVHVfrp/5F3ZsttY9mafpW87L6AA/NwSwIkxUGz
Zdk3CMm2MM8z3qifo1+svy2nyhLlkkrdcSJOdUVkRjpFUyCBvddewz/4WWUtnHqA64KngrXqJot5
VgJi7aRwEvVHWvTBukqcFUDN89IflM/gI8sfWjS3N5pE9iEQ3vLGUjHRHOeSszEtgT0SoqsT5hyp
DJtn1reQPmHZTWM3LELoZO/0jkXx9HJpIHolVi3AB+HLe1RcgadVdOqL3DXMxnFBv8sn8iT9TW3+
UBA5K3/mV23982cLNuYY6vL/CYDgUYj7jUBSADz5Wdd37ctAQhPhqUesfgInJxq++AZgoCliwlMg
UT+pGnW+cByDl8gffwcS8xMzBpxmOd4pW4UyxFMgMT8x7KSw44f07JgkfiSQvJJPwj8GRT5Anxqg
TBUIwctA0ttDw8mTjG5nas3nGC7Y1zAZ152eykC79UHZDtKgXQj78p+g7M1zpCrGbU5HeUs11X01
g0QF8px0OxU1hJMpUtNLrFnT+FeX8kPr7f93sAoqnW8dWufAwdrir8voe/F8sT2+62mxGZ9UILUk
gyws0eB5dmpZn3jOQm2dY+tRrvn3YrM/8VfBF4OZlg16gM9Wm/WJMwYuigGmT4wTrI+stsdJ3fPY
RNYI3MUUsi0AwAC+vFxtedQH6OY1GVx2U/LKuRtcvYHQDE0CCWTcK0jXwJNtJ9W6suUOXlWSe6UW
h9s0nWWUfc1oY0VULmFr24s+luy9mYb3E8SQbRhWzrLJq53SodsRSb1zFoBd3Vbp1HrP7vsfWknH
/SvEGLFVIMzSqUP2/TjpHkpdiXwlyhjP4UcvTV3jZn50bpC9LVGkhvoTK8M7bXoiyIuwTv+TpAGd
GHBI9OmPBWmg8sK7onHk+aWcuJqTPmDw/c2Rs48K0x5f6KhL1jnjHNHsDzxdT7/VMTwcO3Ou376B
4gx6vg7ENfg2pPRidRF+Xq6DttPI5Nso8OBz2It6aIBetHX5zmN61AM+ugy9TtxnafvR3HiUqnnW
8GMshOZKmSHtbXeOC6JnV2TOFz8ycLyub/u6+1zji24lyPzEs3KR2eP5299TpGGvPgDTPJOWI330
Y3E6s+gVp4wh3jlJsU8hDx7mVq0WSY8uAO3s9+gIr+oM7ivnCRtfOEmARzt6djCyNNQlhdZFV01L
cFj3IWAQJHbseeGn1lnuGA18RP0CAukDncurt78ukM/XXxi3edFd1lCZseyj40TLR0mfqcO9yCm3
kKxPU2lWPd2MH4KunC9g5VzAMs3XWV9qtDrTezQyHnDX25dqGy/CrGzcZEJhu5DncAU5Wj/vdPu0
iuAFWdnelszTOU4eZHLJPLJh3Ex0N6dBghrWwUhTEpLODG7EeaKAgGFs8aNPgRvVssAc+drFrCXa
Ip+jK0OpviW+ed3Y+kVRGxe2zJV1K/hMs4heqhHfW6XVLKq5blxxNTpI+UJ8DNsxwWjk1vWAou2i
HJULvQvufQo/ACPyV3uKnUUvXjIS1biS/bH1TBUxkDS0643ZjCpoUC6VNnlJwQk4iap1vtDrwnYx
L2oWZZ/to1i9iBsbvoz4ZmqsH6a+mnZ6JWJeJOGAIw1IuFtVcoiS5haJHL4VpEfGn3O2HMbBdiUU
lzzsHU4rbaDTaJhfJavJv7TO4LuQ451lgZ7bQsqgdhpJr/GNGmetMuVcgEa9N1PrlAT91IjbYpM0
zFXTpHNWk2Ffm7450hqK54Nd6v3SCkMEP7UgQlcMzQhOnlPFyEW675DjS2g+zpZ2USbZfTJpN2qk
qq5jNbd+FqZeRicbkYt8+iyeq2/le/oo9iId0/Csc3wPjpiy7Eq7WdLOkt2+1CVPD2ttoTcz+bW4
yY+3cdTp08Q26j0hkK3PFoq5CMFwEyboW6tcyZ31FMrO0o6sU5zSnLVRT9MaTWobpa3oXs+RcdCS
tlzJYCwXAeIHXiMh2jM02rwpCuOiSE0DsBhLgQzI2A3chpDx9KpGicSLZ2c6+IGPromkJa6RICpE
Mw5kXc4RV1Xpgz2Ut2ponTx+9jTAul3OrZM8m8G1jQhb9eoDCL9rpDPLFVDhAj0FvmRfhQ/mFIDf
DAYV/4IJCQ8FcGMX9S2t1qnaJH16kZnMw+xiVL1I43Mn9NFWjt/cwqmTXSM2EzdSnHGRogXjKvDE
Fk4YBSstzqc1lQurJm9vZ4MFIBnRgxToOSL/9W07Wok32pDiBok+PBVbjmTcyPHqRCWDduXCUVAF
AD6mLqW44t1+vhebRqapwgyfv+SX/FhsdwQzaGZQ3i16rHOAWPr86s6xF1OWPBg9myyds3t0Wk7D
QTmo/nBWyc51xpR4QbM2OVTgUoW3qrOOfLVZdIN+Mfsgy6pmtBGeNU/zHG2lPI2sRZs7p8qkXSCi
1SxUM7jXHG7MVChcw69vDbXY61J5K0ncqcmKvliNxJB74IEp9MuQDQml6xhL0kNohdNCT0DYGb3Y
otb8vceUazna9rU8z6jlZdI1uf64ED/RApgATXqfB2xZ5Neum1CRPBF829ZK3Kqpb+NMvaijkk0L
KxLBBBa+7KO5gU2GR4MYgrM6GLCzEQnRdELGbNXjtozacTtmWL2KNjaqA3JL21cPTyG6zv4SUbJ4
YWGZszAaPqSMCcxBZvaDe4nNFi3Te6OlNW9kELqBiQYrqaLdXvdF9j2bw5NEt6OlU7Ljm7i+ra0Q
gc/uts7qWzBHwkQB00LLrAnKFuvEDvnchR0+pBGaXo/7VCqt6yyV5zVdYCB+UPuWdVEXGzSN2BUw
yl3oZOrS7qXrcUpYXJKzdZK0XNkY8lyi+5ne9JYPhVD242mdOv5PGRUbVx01yZN03uXL6kWaZNqC
I9O/o+tIF0Ckfb4jQmM1KnvNggEOzd1Q1loz4KdqWMOZ0vIsaReO57ZGEKRtn3jM5LQTURUvhpql
jRd9My14KNImiADsp7V0N41BeK7ZmYpkfVFsOpWAnxjFrUmngW1DDbfXUc9bYXyuXipzBNqyl6Z6
11sTkVZLJKzWQ0mGcBgavFPppE2m85FR3JnWATw6r556In2mXdQhDY157PolyMPEBIMbN1/qNAzP
EilPPaM27iCQJa6uZI07OA2MglCTb+loGDuk2ko0IOTyqyLZ49rO/ekgpfRQUeoJ75tASi4jWbpT
KkiuYKfF84tlRHgh2kueOiiq1w+V/oNxGnpWitYvk4DN0qe0KVDuT70RWQOXiaO9sqpevqXvcz+O
HM8iOCGVO241Dmwb9TZOqvr28Vgkb72Yhlr1ctrky0YW52Li1zu44hC+beMUlfkIlDfboCRgaNAz
XTUz6p2utNKyaYYzhjXRtyIngj/GiCQyT+WmzK+kPL4P0tKn1GRc0opBNCFenCnpNYa8zGRMC0EC
4vEIQn3JOOuhK9XzUusOdWF918P0a24luwRdBkZgnKXNiCBIkWd0cHpZRbOCDacS4lZdRKOnkFMI
RSieLBhaTLuxkpP9NFoUKr5du4UMGIZNd6Im/VXc9NlKTeXObUdjPMdmiiHB0FAZI0C8JKO8tXPx
NVW54aLsxzSp5m9d5MDWCe8jRAcXSR09CGrbUqnEphUJxmO6gFTC7WQm97j2lpxZjYYaQf+e0dcx
qIk08bFBSVOaqhA21csEXMso9fJxDr0UF2DPtKTrgSsRNOOHIapVwLl4N4D9iJZvZ4iPRIQXGbEJ
EwiKKZwJmdT8OEEcp7zpUE6D6mb1Z2FkuW0bbjW9v/ATlIRKBSWnAInShVynLvnIwWylG8WqbmOs
qKwkRzld5zyfdY2UDeVPua7gh1eruJ6vgiGJF4h8KcuwaU78Vv5u2K0E7V36Qm/lyihr5vJ2uapG
g85k8Flpuh+xmm6UwGIsy7LuU/+hrMFyh1m0RYmNNC3tx1NDapNtNrGXc5/ArVnmySBy9yFi04g1
Z8RM1HOiTqwJUbqUCNm0ydlkgxBY1PDTl6D9yBpThy05NPNysKdskZXJuBSW0l4nqe84wLwqUE2B
c6BxTY0NavbYR6IoLUAVkS25pkoSAnuSJE0xT2YreIhLoicH68PbD/bRAOPowWI5A0KXBgRL6tiI
R+20vK38VHJzcad4ODoOOKS2WuigF9vMXzvbYsDBqZKl+rr37VORTqozAT1zenWJgAAJ/MyZK3Im
eSAFEk+5JhmYtOQem6bEzYgh6C/RZerdBgWBk0JNH6qyvtVKMp1upq6JtQtswx0I0oC6o6gkC+LY
V8Mo9fpWv1B1UkeRbkozmUNGEt7I7E60yRKPGfa0CJkckbVRtDzmdH0N/2NW7Wu7YYtInE9JUksb
BRgAvQbjtJz5mxRSt2OsNNeFo6L30gwIGjiBIB74HOO/TkZqrmDgYBgmWfLGMYRX7TQ10IGhJLAi
p4TgAqeC40ySSOwal1LlHsR/4op0S4uqWxR6Wo/k2d8GGF18e3x8H2qvXRcZ/7zZx/3XOnDrn4Vg
DzbHv0p8mn9QJv97sB8pSJ6t81e4uas7iIV/7aK2bf66y3/8dfqzj5qXzTfe/9R8A9dLo5eJDAgu
MOKiq/G704uroiJEQIVbAij23803mGCQ0uniCRMJqCn0EJ5avdYnwN+8iJSqaJvJHyJDqq+aEVwd
WQQhAGsAWD62Uo3LaALpEsguYujxwSz05FLLNSzqkTdSz2PEfvBzLcKtUURK4GlG0QMJa3y0gnED
yxtqgXYkkRiU7wWcsJU8KslNBJapgGdgTKcqZnOsb3WuiG1GJu0QAf5mB/14j/axCWYX79YlxOH6
J4zQv2ea/xSb/4rlj1wBAFkhaq8LksCx0ZFjgi3Nh3F2A4Tj7tC+UR5GxZT2MaBXAFwSRAbYUMqJ
hEXNlUNHSxGQrOh2rvoTHT3y9tdB96EN9Z8wH4Fv+P4G2nffo7sX20a862nbMGm1BNwR3rhAeoqe
0tO2UT5B3aWZBeWFZIEd9Hvb6J9oMIEKkIUDGfwhNtvTttE+WeAG4PwydMcolmt9YNT6mkOsipm9
QPKzS8E9sHWfz+7ryWj9EiEaN5q0FTyqyPEazI9XMlvFIZf4jpRidQUMrt2nCnpETEKbdJ1MxY7Z
W456naEjBNNa00U+QxdbGJk+3yEBFe7bYcj3synHAJ2KqkIsyA+7M3Ws91rm6OeJpDp30Lyi82AC
qiRFkbIMwJBVh2YKYcPZlHeLBmnrGfGASV5lUj/lXmtU/Q2eNPTZ5I7iKvWzzdj+TcL/0PL+1w6D
f1/uMAH5/aV9E+XfQRA8ng5t+POvX4SRKP/58pgQv+ppvSusXNhMrFw6tdh/0On/vd6J8vRtGe5x
EtA4/r3etU/ABhj3YxiCZvVzZAHHDtMUATpgJ5CTf4xKLFrvz/M4JhpUBtD5gSlQUB7ncYi31bY0
N4hq9TmV4ZDlrDLT6RH3Kx3YwhwJiQquVNNuYpp84UIdGvu8b9Pms9xWCxlQENl0ofor3ahxLFd9
I6b/AaAqH8dizyHUhoipqsG1baLUCES0u5raIpu8DkjYJm7Ud7y6VAESOvpG8FJAqgPLRFjg2J43
ciTEJOM8cSlxGjfAsfBcLxFeiWMtXBpTA9W1aejaOIgGy1ORHrS60S86u0zWtIVQJNPaHn1l5TxO
9WELlhMqZojQnhkYEN+aadPmdbN5tpTOf3265wSw4wSep8CwTmEhwClHuEN8p2eTC2QQZQNtzoQe
JhzjdphHLxiym2HOe4CLyBq1fjP8OrL++Rn6hxtFtYC0Cwm8xoRJJBDPLspDcjQ4sbHr9LH6OYmn
mxLS5kLpICQWlo7wWm2uYmw0lgw8olWJ4/Y7Ot+PU6yjZ4XTCDWaWIQObJuXH8GqygFUKx+hzEHc
m1oIp1RX8ttR0bplaoTWQW6oxUMopGtFiiUvwZMUEfeWItacwl1IT2Ohlcn3MhukRQx69p2b9Aei
EwNS9iaZnA1c/3jEMls5up+5xU3SbqL+0FGa13QWmOgsepTOqhrptPiM6ms5y+MWBOo+1X4wV4X5
jKKdb7iTupaCbJ3yv3Nnu5qVM837Otkx7NMv5WgtqkZaRc5V3envjBCPE0AWFXNLOBmq4KS9mg5V
YZznGSW+20gwseexBvyL6O/SSYBJ99h3nLy9iB+t414+TZMxNOkT0D1BET2aBtlGrzsdOGoXyY1p
NdjpTsaecV3AM/bSLPEPVI33XRsjIcxwzLOTGdrzgIJAQ/tsYaOxsW79/qMWVXQ+NJATBm5AWFvz
35drjN5zTeOGT+XUY7+c9VBdFmVbb4ixhTtJDHMfb8OHzsr/iFRQUEn+OVTm89VfN2gtRvlfJ01K
MfXygBTvfTog9U8GygaMS3WmxNCICAJPB6QB7chAVwYRNA0VDmHM9gS9s6mj8Eqk9yD8VFHi+J0Q
WkBm8AeDdSLgeob5IcjM8QHJjJVKDPEyNpM4pEXofhYlJXA7QwDVgZluv1KjaT3Z/juDa7ECn++b
40uQPDy/BKIvisM4x8e5D8G3EmpISXzrnatn9/8Ph8xxPPh1GRIHjBVIsY/tGFsIQEEry77rp8MK
k+B9USDZaTg3UtG9Fwr+dC1QTr8MiXWIYy+/kmPAoZLnyXftvt+FSss8TXTJIc77zOJyhKa1fleg
9KHjRhpl02k76Zsp0Dbi7jrDtJahGb799cVdPL7LwiFSFNh0vx7pQs8epIKkBa4kI3jvULostXQT
DgEk624XiAeLbAnWbO/YJr53yaPjTVeDCYoSM9hMDr7kE5dFXGLMcVnoYiZpARINzjvpz5+W6/Nv
eRTtWpshXF3xLcs0Xsag5EM9eSdZ+RPOAslA0lMYeqjcHC+k2Jr6AslgHq5fnM9y/g11l43EtQxV
O5iZfujNbte0iI22xbmsv+f4+br4Z0tCOVYgVGOkTHB/ubhq3ehU+nLIVfbfSr0+m9vMnZp0k+TO
3vajLcDubWw4l4OTbqrM/hw27TvUvVf+WmIvCWSTwNPRVDruuDr+ZAdanzFdz3AinuOvap3tSxrL
SMB9ZijgFlGAQsPgaQHSJgqTTBsVYhvAU6cwA2QyFyDGGrPxWAr71Ol2CZM9XOQ2fTkgxFu8g0wR
++148aNDaCOpR53xKMH1PMRUdZmbGC/wyCbz0DbxMpVA/OCCqA3OFVqyO3idh1xu7t/ec3+KbLYM
VR4LQg1a9VFem/kWG27IWY35cI9s8nlZ9F5thpdvX0aUQ6++HlkaPFQwUxwLRytCC2xcqNrYdxOA
ykl5nuvIZWb02su2QN8ShkSPGUEQrORE2osQA5jao/e6B7iwH/L0osznNdoWCyma3dEKLsxk8DJw
x62Ej4sGfkCemL7FTFWLdOOU1RmjHBeeGFI+Gd4k2lZGeIeL49ewfvu7/fLSPn52tBFlsHSkcXT6
Xy73ObTtRGotx80V5zq0snN17HeB4RzMxndTtMvA+SULVcO5IGpPRrMMFm1y1zWBB9VqG2v6Qiqi
r+MIN073oUohsjKeVSw/wDvLcupXum8sGW7CmoFXYdVotOOCkNYaEdLczHN8OdWsyxpB2kQCPoX4
hDKtgfBtRrX3RgDnQROs88xYMLnyxJ2UGY/5KpEVcSelGe6tBjGPytjU3NGAn4fOcGpU1ZmffWMY
dhpqzQlK1Xu4/qtuDC+nAeSA4cwuYuAd6Cm0AoJs71i95zfG0qnir/T8PXFBPSvO2eV7/MCXFrid
AE+I1ky/VlO7yyz7x6BJq6bBuSSChhnG23lUt4AXFj40M1lTN/nUrQy5vqNpuI3i/LyPwL9JYX0G
KO9gB9O6N8O1gUkVBqNrK/CvkAW+k0o4wWU9nqoD21a3bzIlumQGeBZVqeGWc3LdYwq5qPP0PHb0
DbwlTwpCrwvaM9uWTrok+mEz9+IwWhc4naRl70WW+iWKeaKmfROLc8FAlmZyPDxizS72jLWhHZLa
XvQEDxFICvMh5N6KuCvuNVbOKy339OobfVPmIDk/0owfIw5DeeVnC469jWWWl2jj72v8gbLZupKG
YZdG0qrOpb34XUU/r4O5OXOScGuFvte06R7F6202CGFjY1p3kn6NoqLXB+G2qYaFwEtk0vzZ14yD
abDwpPlEo0Rqg24Jy3ZfOuM6RxocRepNJTkXIupIkbwOFO1gp+EaxAZ0LmODu8JC75A9z3HS0Uon
R+V7vJ/QFkY+T/y7gBbLsdl0J3HqXBmG+blBW2JsUYbuZRbIoGT7uJLXZWcsUIuETt2cNNAbZV+n
Ngu3Ujus8iTemkbgDXAotYIhbDO5pd+epD1qyQOcw5Yby6QvCrpLX4+xkKrPUAjyCn1yMT1xgypz
84H3YMmErFO7pI/5vckzjBdkaOpqfdI1+lY86jDl/00SK1u6wR7uZNAHj/H8Rg5wBamEtBmiycG4
6kPLXjQMy/K+O2mH4JLkeJtMs+vM/uMaoN23nfTgYYIqWango8LZtdTgygxDT8d9WhyspnptKx3o
rnhrAIsJuK21eDQB3MA6+towsdSzgam8vunxXkDp8HOmju9EqD8FebzAqJHRYKbQOgq+c40lgt2q
jqvZ9ZmFhlOQgyg31HfSjleNHXHmilYYCHZ6abSsXsbB2NfTsgLSDkYieQjZxbUZMGUtzlNjchtF
30ZTtulE/2oqOq+S8nOUzW7FmSob/pewZyU1Y3YJO/ILgrZ7uN44xUzu2+H6lRPer0+JtCx9DRJt
TXv5KVvQy3nm244rKYjNI7CcLiZn/j4Y+iZWte3IfyVH2YITuZ8h7IIZWVt0qxZBES/f+SjUVK9O
RbiC1OIkSrTTxevPMl7VSIdUS03HnYbwMmrtaz2f77tkWrdZ5ppW66lau8uH6i6y2mVlESyA3L39
Gf64Np59hKO7MfaZlCF377iGNp5aFW4qYVHexfTf3r7OnxYHkzYdmVi6mayRo0XYp1Ukqa3muPOQ
fi1l/QDIAZyOsWln53GP5L3vWdbkdoShSgtvp/oMl6aVRhRy/PpEkvtV7Tj7oo62Wce2Dbv3ml3i
nD46xzm/FTpdMCL4w9G9MIOpRh5RcdyuQHps6r0QWfhGkrwYkxEz7VcCHtZJuGsEwOewIli8fY/+
UJMJIgCMeANEhnasjirFlhZWo+y4mfJtbELP9tXvEXlQmr9X/v2h7mEkQ2MRDU3SsuOmslTCRU1S
tOrU+ATRVZxlVTf2bbdUp7VW6kTkX/Psf9rLVEW5//rmsvlJlIhAxjHCJTUhg7URlwSm6iUcHJ1h
LO0a7T8S3VrB4MjC1EG8KKpOgY/rNLtkvJlsxIqALr7UK2M7aYM36f0qm9WNMaUb00z3yPBvEfs7
adrgdo5GcFHyust6rxp6LzYzd+Q92dh7FllQHQQHGt37LJJuQKJfjUnoxVVzpkwxRHtnHyUcfqGx
bWsau4GxTZpo22QAXev4AsXIhdUbm8qMv8Ft/QYW6UZOq33Nhxbvb0ckIOLQa0tt03LaMIZFp6/z
kIrbSmN4K7KxjusBudlhj+iVaXvS58FhjGOkM9szffK9nixwgpOmAOSzKbPFLukcXm/qM5mI6aT6
RiRLw9Dh4hPcBroEuFigFuNtECYPvZ1sNGplvRsvK2c+73IEHxP0Rc2SFDFqThTyYJFpWRy2bd9z
uqUbP5S8UJYwTcXPSgnWnHZbjIK+62q7m4PxVMTvqda3vvotqvzLuUzpDUq7xkF30S+BcZGK+L29
x18RT6eDGebflC5Y+6C8q8K/kRtScNPe04ZYTr0BeJbX5nbZlKwCJ7oIyD4rsl6rAJnSOvvJQsOp
DrcDQiDiHvZtdSZnwaWD6oOiOmvxvmgmMeRElUdj04/aQXL4d5Cu8Ex5wGViW8TdLrOv636i0jOW
9D1XrQzchwNfTSaQIMlFUqQu453L2XK8uiV/SlN3kKe1SGT02LmxsYldmL52aKQR/Ij12ace8Z32
zMqn0z7qd3rCgR/zTFlrAerdcpLtDROAUnY2W/FlXJN0N9+QsVtWQ3Yueka2T1plDGul1LZD1p+U
E2ArTqEWpxs8lS7mKVoGxbDLKU4LI7nIKVhjB0SkVHPbeHPYxyTJZXgleiFijZgjaEbCVD8QnliD
4ogFcX8yWWDlmnmtyxnrdfAcvT0xia6tz/pk6qnW+DiFxlI8mxozS2Y/gMelK6vgBkmUnTj5oE+5
UWoyueGaLf357WD3ukkAtwnmEQM3WDs07o9KTwZDccd3d7i10pWoB1S9281klWIZ5LG+iZLgyrLm
daRP68YnDdScd8rSVwGXj0DTElY7cmJCbunl+VvIlVzL2ui4Qi6jz1swPzo6q+lmyv7GH7wRAMUB
9+J0Ec0YSMiqDAqaFvzR9wX2LuG1EtiubsRbCZQ6dpBoc2GOcmnJs6vNpPFoT1zA0fUq4nBcKTdV
OH5Dp/WynCqYxJq69Utp34fDikJmIY3DvalHS/znmAAVlJzEBoUhGvBuMnVEI/a4LW37GSXd1hZp
jri5FGllGay7CO3biaIgAi6iDuvBxDyNZteMYAIc+HFtliDHBySdiizZ+H63A7K7LSztALlha2j0
j6zokvrjsmHrZPVw6jACqqfBhws2LNB/Ifmf9AM2qrkbheYCWtnMnC74EttzuDDN+TRXJngcogJN
iVGa2gLfzomCc7bXa/MwtOFtrmHhmBTnbZ3lC3v0vdqgqCiJl8h5E2NZqzmFo+pfYqt6hVvoIh8k
bNEwo+Hbt6iRprl0JXHYoj0SXqKarC4mOd3oensv1eHPaTRBxdvaxszLc9vsTnq2r0QrAuDuZRLj
Pir1/lVhGktF4wkElbTPkuBLq1ERUjnmfY7EcdV7RIJtEOElFMVbH0WS1qCoMziuQoo1NacGLvpV
UPXjsgmCy6qVwbuutISzrrX3wAquEq5Jy+xC8duVPKf7Sta2cN4PNvV0Kjme2BcNQGwt1zejMrks
s+1EsY/3yAasxKYz+lVbhtsSy4SkDi5FmIUx8xlTJ7AO3bKv63qhl5L7+MudeBONaYJQXrS0WqrZ
Kt20KofiLDgxvNAJT067vVJLQxzBkFI054dlAlvo8IhSwkYCXF1pGx2VQ0yaEnAQD12KPntT8nB1
H36glMBUGU81e3KN1gDWl98liX0V1R1qR+mFSWyx2mIvCu+YoDxTSJVyex/WKQ5wGZ4/iTRP23JK
L0Dt32BecNmo9mVFcPacLiNgMTYOGv+zKLFD/JCWIwhZqe5WqN0CWg+WkpkAFA48E9PcrjCW3cBE
q6S2LiQPGcYTmToZjtA3EwCJyLdTxWGwTsyE7+HvCkXb0vLfphakpIbspJrH0wQlpwXu4PghVVrK
2R5/dfIeYhQSOh0jkp046es8eCd3/kPkEKL9jFnICZE4OOrVt7S38DRHXtV2BrIjbiYHrym2oJ7v
E7oTb0fm15cTfEZyfvQSkDFH8v9FVSJHZjhqcDdcKe12Ij8JqZrtPL8TK70ch3cu94eDAJQerGt4
gSYd0GOt9AnRVfx8BsstCPopBXYdISCQzDIAY5xIleSbPIVXg53sozDbYM23HJ344vE7f2gm+K/h
Z/5fUJni4/x3A1yKRPyfDwmXXX33/e4lv1m842k0aOMc4VhCeobeMfRmKtin0aDzCdYzPxYHHuIc
QmPlaTSoor3BxJupISAQJvecu09YMQRXGVkAI4OkSYPE+dhoUFRsz89c8GYMIOHkK8BNADIcnbkT
wlAwx0zVBSUt/QBbGJ4mNTZ0u76sZXC9CKUjZZ6vEM7HXGmWv87ALXZ9M1oOvIgKa78AK8rJLhTH
i/BxvogkE6VspayHhY7YEEZ/ZVNfBUpf4xrjY6bVx4W1UUKHaQeiRtpDj/zWCSgR3/AKuyDFyiKv
j4HYHTDR3CWwX+CpRfNXW8f/k57q0Fie3JBX2iHhFatu4r8+EGyGvkN6EBPnOiSJpm4aW797B6Z+
nA/xsERCxs0Q+o7cs5c7H61XlLPwtnSlLt0yEByWQ2/eyBClBLes/OUE9V+w5/6NMWsWa/ufb6+r
u/s7NtOjL4xQvEGV4vfe0j4Bu7GYyyAf8gtH9o+9xUv4W/xDCuf52J3ZOpq/zOpNoGcodbMlnvYW
L6Hbzd5CyRi88ce0AwRC9MXewsAFjzWkRWFxCUSJ6KY8a15hs2Zas2+r7tw60npKrI1W4dhid8OD
Os+g7q8ZdDRwMIbvDTa2iNoi7jiXMDMy28UKdJ/mvXpA3YoOgKYfjPbrf1VI/3deXvTz3lheAi3v
dU2LRVLXvFxovPEpiKsoUeBBZYHJg3kEzvB3ENcwU9FkWIwIoOL5BeL9H0HcQjXbEAf346JCkeL5
QkPYgnUGxgh3ExuF7g8Afv+EkxcQEvrJAPlZ1iLIP1todGqmJM4VxS0r31pOFlTL8S4Yg3aTO3D2
GiN2acRrdfQlHUS4BJigGkIdDpJyzNiK6lu/hUEXr/zZgr8G2KtOm3NlkBdtV0iubRVXqq/Jay0e
LlBUW7Zx/H/lXPUfIM+DvdObC/KRv7FA7Sv83/8r/ZlNz9fk43t/r0kGFQI1Tl9cuEU9W5Mq+HTo
Abb+a7UKvO5TYoGmCrAZQLkiOnKOvViTjytR4NNNfitgyg+sydfzbJHu8PsZ2ANWVY+5Gw0GKpbU
Dao7ySEONTGWxGMrRfzpM1FwLQfqumqtn07sX5tRluJXHEleDfvI6loHdnF07e/t2naw53QgdaqW
mzvaST7h2RN37U0rY3iSZMXBoc63JIhpyNXly773OzeeZ1RpFalfW6NV4fsx1t6E3/ZOnpNt4ks/
Ph5G/xPQcpyyHIjvBdPDHWv35wvDtr/f+LRwiZhCmtqC+kJ2yxp8HkwVyIhQhUmvfi3Bfyxc+xOj
ObwldDQNHt/2O5jyEkhp0lflMcH+kHr3ozz384SYQxu7QmB3AIpBxghy0/NY2hZFGCM4rLlDFsCF
VIRpmlHdGBEQ8fIGt6hk4Rf5dYcWo4sms75MUhwkSwpu6un4C8fMANg4fG8o9zhwOPpcDAzJ/KkK
wBEeQ52HlLlHju4BngKoirdNn2+MWt516XQfoqbrQZv4JrVgesN0Pi/LmskhBj56WtxMuM6fWAz/
UwNdmdL+rCi1vBgA6dDUOzgBzRQrQOlN62ghknqcz3gKudZgQexO+mpZ11q8coMEyWYstcG7wrRf
wkteq1DSTRsNOTihE+I78o7eRup+fHf9a3Xnv2+SIpoWrLM30pTHU+GXBuRf/2NV30Hh+J/PT4a/
f8PTFiNfQbyHrjECkb/Si2eJsdh31DBCd4fSk2Pj6WywP6HTBAsJqTZSCcwRX2wxEhYbAX0APAa1
6kfOBs6Y47xYIOZNECiGaVDevtxiyZg07UhW5U6zom6wRteXoTbLtO6icfHsNp3/2h/PWQmvh6pi
O3MlYJxo4KIL9vJamoEq9hg7mhs387BBNzqrYYrg76EvtWJcBoM1LfIeL4/aRICwbGk5j+nKhgO9
YBKpr9uHCKujTZvM2FbpcAv+D3lnthu3knTrJ+IB5+HysCapVLItb0sebgh54jzPfPrzpXb3dhXF
LsLelwfoH2j8Risqk5GRkREr1pLDYKtX2cmK5VX1DJ4y840RxXZBaSZzrc/lT1S7sXhCa9q2zq0n
JNljd+js5GTbwX3u9O5QdPAxcoChcWccvbyREag7RAPEDmlty64hwY5QtLHilpr9NQ7LDxaFok0B
Z0FqlYIfGOFu1Y5KbkgJfuJY2w+0ew5+YB0peA3oytO3guPZ3kYMR9bZJvOLnW8jNtYzXg8xR44w
vBodEQW/q0Dla2H4PbC991oJUMYzpA8IeB8NLzd2vx8D/n+4YcVV+L+DwP/lmVI9J5dzieJ/8vep
h3Xx/4hpIV60XKE0x/+5V0nDyPrE2f415vufMy/xv0EmQxB+ceGi3CRQB/95DUs6Y4m6TEQweKCA
SSRW/EZGePkaFug/ixFjKlfoBDH99ZIwnj1S/DS3Gifo1ROkXlB3BG44bPpPOWO28d/u8j87ScSp
s2P02pKIP2eWJt/TYwsenFNsKy4SU2BpoTWYwBi9qco7Sf89VMJre7N4NigQ3UB1r54a6y1Djrdd
svWG/9BJ/s9FiT/y6/7/2wgTbkza0QvkITor1BW6HhkSTLInICTbKPmipt8q+P4DuEvOnGohZF5G
5/8YEjBbIObMf8+jM4wF4TB2vnrKIJ4tIUYi/Gzi4u9r/X8uZ8EK5X5B5AGWhDtFlNjPvlHSAYrO
01w/+TChf2hGD5YmlC+3cVJrN9cXdBlVXxaEKdBsYHjpZs6RtRbUL5mfVPqp7FV7Y1kJ+FhInVZU
2xe+j5BFFURyDOy9VGzPF9TlagGYRNNPoJHCrdYZH1q/D3ZTYReQodVrk1HioTb3BwbtBHYb3jyd
l97lBna2j5Qj45cnpo1hkpFgm3vMe2B07hAOPuQMsmYnbmhUHeIOfScf49ivntsqHWKuF6c2GM8z
vJ4RrqlKNh2tsOc26gt/rxiNIJ+BofwD2p0TYw5y9DMoqz7cws/ffUYnQW3fdWPv3ERFHBsoFPCP
K044A+j//dFEvZwkxeK5OiePbOte1v2p1RH9lOnHK+UbPQ79bSAJvOhkbQZPepvq7RcQkNMxqSWY
7ypbW5lEEE/z+SbzsiaeUqmBiuDlI5x5qVl4pdmgLnFSNUmhZya7aIneRzYKK/UY7SW53BnkDJkj
34KEWjvyS5tAAZEjwjC5EDwSge7MvJ5bstdok3HS4yLfaH7BRLbyvq7qaac3IEpQmt3SWigBaUS3
sVRpbw1rMFdK3gu/gu4EuSQ3gYDAq7Nf0VDw53HeGicoR8pPZpt5NySIn7suim+gxwNtlMjxPcol
LeqiTbFTvFC5qYdEuv3Nc8ydxhVG2oXTWwzoXe5GoTm11iMQeWfGo3kYHWv4azKYTLlu5fU3xwwZ
LqEJ1AP0FrNiGh2/WqvVVrqr/K3lTcfBKr47tFpdzZShQgyQ2FYYfSyr8N7/67rtV5FKmGa8gilr
en0Ixl+ucMiVuK/8SbqzlWOl0NEwV0Bmr4LUpQF9domMk1/JsdpLd6r6kI7Hrtq0zq1srIRCEXou
riqIfDXeF4YthnIJvJfLyBNLaZ3ace4aOOg2Smj8pUvVHpKmiGqjF9/4YKd313duYWEXJme+wYRt
ldax5dxZb5Pys6I+2vFjrT1eN/Iq5M7WNfMMtDp9YCOmc+fLX3qURpTbPnm4bmJhHSRvEJ4wG8Tm
zSEw9CvqWNLD4CRJ0yby7Y3DgMvgP3SMRly3tOBrF5ZmH6mvKRirUxCcmObZwzcP3uU/Mnb/845f
8AORidJHIe9j6kMs9ix8ldDqDWkZBae+aINDN5W3wOfqHfKEd7FXjPd1AG3W76+Kyx74kKjIg7O+
NNklY9uURYNJvzqUY/+5Mq13/87EzNVoLI5lXmKiotEItxZCUIWxllKKkz47QlRNhUrnCxbUnhmB
VaqtCq8NThxUz++ONv0jrnNgNXtG2O3yr8bWVgLfkuuBOoXTh27Ga1BDK48l4gOY9NV7qrPC66T+
IQR99Af798vO3MWVwomAiPbByYyrg94rHU/udO3d/+qxQS9G5JVM10LbDYj90g8ohlWh0WFEeWtm
jEC47Zi8pQh9QFdBKteSscWvdWZt5uhpHFtTmI/BKaVzorbpkQLb9xRGzpzCg1CZr2rozHprJei9
3LyvvOTM7iwHVEazk2IPu1XwXi6bA6rtjHkAcXIDVf0EA+829g2Xcp8bIsyUxndB8sMPbtLa24TS
l766T8NvfadD1Nnc+z2SFDlo4HifOvGh1ozDkDfoloI+g3SyGv8g0p1/IfEFz4JDAxmwDRlncCr6
YI82+A1buB1gDTXS5+sOtxSGzi3NbtUeUtHWYH7gFLQPlVy8Kafgu1999MNAdZmd31y3poqj+eqj
AKQAyA0ziv0Kxu+0Um9NWnDqqBlP9k2d/3TqL8pUudPYftY6+wOie8eh/CRFWwDyXvIQFZkbVMBw
J/ShMwb9Hkzaaxrkjba1941k5QAuXGMWQiz//MDZzntRG6AK5RD588TZyySYb9pBBqgxjWvX8tIl
I2aVmTuitkDJ7/Ijh/JgKkWrBDCJIzfWMqDuouOY3l7f8qXIdW5ldgxGJty8xhg4BuFz3Vb3vfSF
WexjqqYrO7e4HKAfUJxASUaf4nI5UVIbMY/j4MSYZIAce6dOKxaWvg3j+P+xQM3k0kIoR1NfdSyl
kRI3dirXrh7+JI9BYFmgH8CTA0+YfZU2b0bEHqfg5CkP/qjdgPLdSFqx8uxeXApdHqg74HjX5g3A
PCwyrQBMfRKuL3VPxfSlL1beJos2wFdRExFaVaLDfh5EVDOXzTAyAyb07r1J28T1IUKK77p7vX4A
cZlQKv/Hymy/NG1ihWUQngY1k2lU6uq2Nv3gdvIoj0J9fm9qxaci7IGuGp+Nukl3vlYNK79iKYqd
/4iZkw+Gr3lQ0AQnJIckt0x0ZqKGUHPDEcSlzYQIBOJrRZpFm4zBWKJyQVtglk154SjDyssnvE3H
DpJ4WDInfaOrb8f317d48QSfGVIvv6MxmG3VWSIkda0rac8GdSEuqYke278zNEvhI/Fq6QY7OOXO
Xw0s04MNqFs72sWaksOiZ9JDlF/eqjwNL1fE3QYfBoWUUyY9+pG1q8ZHKVxLABa3zYacUUBTYBKZ
+USLmFRfSVEIZ+BPy5+YYnnj2MlWh6/q+rbNeHEox4gjALSElzFVAGrJl8sZ2kyyqjoMT51muowi
bO30UPb32dc4oPyR3SBvF7m0SORsD+O6K618toXdBEhF94auFiBfAaI8P+dxn0ShNYiFOo+N9hjw
/loLJUvv/gsbM9dQK3B9g4ENU5cOZMHW0RzDXbFvmKEay/ogJd9hUtld31idHz5LFmwwQMQuSixU
HWahBQIxRFMNP4T0oX+ISmML8WTgXrexuHmi36fCnMyE68wVPQAVEnO+4QlZWdo3j5D+7yqvXHGR
xZWcWZnFitaUomagg3cKvMRtgV04VOmuL2TJhOjyM6TL/3F3XXpBDjiV2b8mPE32fZtVe78zVyws
HCgeqlTX6XVC72jOfMBB5sxvsjo8VfJTqN73Q/4+EAi8ZKWwuPRJCA3MAIoRQ07w5UpCzauDpDTw
Z/OHnr6X+scmWUvzFh4lNFt+2ZidGfRpkaxP9PCkB1N79GNE8dpcLyASKI5pYX2MIBx+kO3yoY9Q
H7r+pdbWN9tHBG1Lqe2wDdGe0z1FxufG+XndxGxK+SUkXaxv5g2THSrDUJvhiTE7xTwYN+boTp3r
MaCrgasqXUs56AjW8fSywBddt77kKOebKzbg/PWian0b9Fp4ilumhjKG8z6Gqew68bc/sEP6jCie
xpJfOKzP7OhFa8dyYJBEfTIHhDcgSPggy+//wAiNHgPIGBgbgbA9X0w+oHaji0tRs270+BBuFAsq
3D/ZsTMjsx0zM0WiyW9xIY7MaBh1+N6s1NGtkSTZhINu/8FJBsBD7sLdqyoCAne+JjAqUlqqBFYr
SFATKrZmc0xKBq3UNVdYSJLoEDiMbQPLEaRdl5YGXS9bIYF+qhToR5QHNeo3Zthu9aFy09UJ7KUY
eG5tFjmU0fPKNsLaVG2tj2IKqEoeFMDEuhvUd20kFH4e+5zwa+0ELcU46is7uxhX6KLJAoUF06x6
ud5sQCpBsYiRg0+9AD4bc9OOPZpYcqdvmQ333KSEUKUa4/6Qe0W94qyLoeXM/Cy0OKWqNEhJc+yZ
DwRj6HrS42oZ9iWfmd/LOhO3LxEGaO/so05pYEtyW4kA3biS9LbsmIwd7qP0U8j15lQfGRzLb8mK
tvTTVh41C7Ur6HsBxjkCov6a7U82KYoFbXh6GvPaDRg/TLpgk8d31qDtNesP3mkX5mYpSA5ZS5qA
1jzJQ+Ia1kNS/Ziip+sRZumjnS9plqgygj1Y6oCNojvm+XPYPozGyq4tHcNzE7Oqhi2hpld2wgTc
jfeZCnvGjT3+qJUV91/ME3VFMHjAXysIKi/93/OUjpE9/L8OoBFCZj733/uw9ket9L0NipOcIXWT
dbdNHK9wsS2bRoQOrxBZ0Nx0AReGkosrPS187dacUnjC+3ZAMamwD5acdK7vldWB+h5KM1XdH8w0
9Vf2efHe5V1DJxA0mMqr4HL9kYSgjqzIrF99yM0x38dtuZ067XsaVvcaHwCp81tRNtSQP0+kQ9ff
hpm80mJadKizHzGrxMhNBW+jPoSnUrlH2NyV64fVZtniOdQhhgVBJ8b9ZjHANmpkDZqcBKpS4g2z
S+atYfrZrk0m4zYuWt1FletONgr92/XTsujKOlmhDvKGjH12H5s9nFBdguGmSOSj0umHSFGmjZ2Z
3dbyDXTXymG8vW5z+bMKUU3mKEFrv5Q1zzKNFhatKGlLwroh3bflY9zdqBrTt81eQQyQemRrP3mx
vguVhFF5edd9vv4Dli42hBUpmoKFZC5u5lZ9Y3ut2YlXSuTdWxAb055aObqLTnNmYuY0NkpZZtXz
RJHzp6koobu918xyJc9Z9JpfRuZlryoImD0KMCKlBVJMDJj/NQDETevwoQu/JcmKrywlojinoOwx
NMCDMyedPE+vRqdgTelxGkd0045Um4N05dZddEmUIKBKBl9ET+/y0HcK4+qeiUsO9ugC49pYxpfE
yLZKuH7uFpckphqAboq64SzBUJKoGpMBW9FgI4iC0Er+E9oVgIlroWzRISyexCofjJA+O2gOmihN
URPK86R2B+97MO7Vdm8bd1PibdC/LjY020K0v5l99MiwzKzb9+P3646/9iPEv58dvAye/TpUOHhR
9BxU4aYJj1P49bqNRaekSiSKAADwXkDvZzZSuwhkIBzhySE9M+wbuME3QfnOD/YW2lzTirXlFf2y
NnMW34sno0TO/oQgellV27RW0C18uL6kxXhxtqR5SpHpSRwmfLtGLTem98Uv/ugkn1mYRSRLA96U
12waxDqN+d5PvV2AyCICSxvnqZr8leg0mzz4+0FLceufjzQLT+1gRdXgddTYIm+jDm/juIS6/m0e
3opWUBseiyGPXUN+HxnpAX6JbZA3ro9HxmuQn5W9nQeV2FT6KExZeSAYWK0Hz4vd619v0UUgSwdm
A8CKutSl0yNthlp9MhIlw/Zn3VrT7WQan7JBy1dypsVgcmZodrrKvjSGxGRTh/hZSeNNgixMkCIK
g1TM9SWtWZp5PeydOhg5LGUTBEhqfqR1A8xhm+XP1w0tfp2zJc08H56BttCanoAx+YKo70cs9KWv
21j7PjPfH6HcQ6EaG5P1mAYahExflTjd/TsjM4cHIwydl4yb2XyU2PsJ4mA1iVv+KkJHAaUW3nOz
7y9HqHXrA46WKsmhzyaYM36O8nBqwhVHW96xX4Zmn1/zswDuRHbMKs27VPthj/YOYYqV77J4D9uC
iBa1BSjqtctzUzS9lY8qyffgGxYoLs1yQX6jDKEYuyoJlTvbV9ZI+JZX9svm7KzmCSxhzISENGee
ZWXc4XHFUKxEv8UbSggxg3oixZgHhEL2A172E6+K/GecaK7Z3ejhj05mLmM/ZPLt73uewYyZgL4L
HuiZV0AF1kbO4FDrDzL5gIqpDk1X1B9qGK9WTL00YealBLonYqycrisA/ctPVrcxughgIoEkTTc1
Kk42l1ac7OogP+TFwWn24hHZx/UuhorLmh4Mq/2raWHYkZtNLMmxO8EfdH39S6cCEXMNoBkTmoCi
L3+TaneTk8N+egrDYUsqp2Q/EXV1h3Z33c5SqIL8HlgRzVPwjLND0Udj0Qx2Aj00hDv+T5pg1//+
ktec//1ZKIwCj8qTlEanPAPZY7qaEsMc+rEYkY3lgkRB5bq9xRc42G7gmWg5Cdbsy40LYkMvp0Ys
yOnLfVXG+n6KYUiKBkgt/EKNmalz/E1pxo5b+EP6aXTA6F7/EUvnUeDbgIZRdjTnGhUanC+5YbJo
xX9SfXlDK0wyn67bWPpw0GwLISuIv2CjvFxnnE1tM6l5dMqS9LHmte8CDyv+IJgRkhlCE1wnYIsv
jZRhOY75mEWnss70TSsH3UYGDbTtiuJbXXRc1g5cItcXtuQxtGRNmKipqDvzhht14WqU8zE6jfK9
Xz92RoII62fFSzdpej86+coSxRU2P/yWQG4z1cVQ13xqI0wcehQB/Oh2ZD0VyJW2nyP1Zshgl/Le
KcU73p8r3rFoEaJUVdeAkPJUu9zUXJPDRErM6NTVO3IeOEp4t4zNJtd9SqYWDF3Dp9Kw99e3dcZ1
IZJXXdaYfGDigF4mTa1Ls7VRpEWAIPFJ+Wbt9WRbpndKsmm/ej+o0AzKxhlO5XjQ+w2TCF18nMx6
EwBv8VfL8a89lx/Cmw4tNSBOYKkvf0gPmDAp/DI4OeOplbdKtuJAC6VhDLyw0LNYAXG+NIAwewmH
OzjJuOfJ0YTb6UaqvHfmWIKkfuyHHyManT0zc5rkvRlbc8WjXjsw5ulMInlE+xBqkUvzZWGhGjTV
wYm7xvXjyu3pyHdKtWl2jf6ZvuKKvdcZByNg5BHEbzFDacyWC2VZVmVtGpxKq4bj5ksN1U3Xf0vM
fZBGK9fSki3BYgGNBnwuYA0u15YUUhqgikgjqit2avrX9AEhc6DQSOj+dv0QkT0FZCiwNABQcwiU
0yKYHuckAJL+M0bNx0mOSrwmHfz6KOrATwWzErq2IlZfLidFLDqcUkpBTUh7JH0sB/QknkfzWcp+
qB+dfuVFvOAZmINhSmCtRV/50lwFLbZRj/Qs8j6hKyJtNe+j7u3V+NbOHRKq7ytHXuXvXcY2sbxf
9sS/nxUVJBApYVbzzFfMZF94yqYrjNsksA620j1p4Ib94efUfJFuk7Bx1yoaC/XKS+uzza0Ce0CU
mLKJFEg3Foq4+eTtPas4QkcbIdTktMauLuwbr2/2qpxvC/j+eAOsnI6FhICfIRpEzCqh/vNquEz2
4F8VlRXTGW7VRt3o8pcxehqT8FAn9UbTPo+t73ba2t35OgngUEJTQGVatIXn419eKiu+kyeEOYQT
bKhVaeHQ515z4YWiBDB6wI5iIIH64tyHKdeGkAiDdp/G7/IhkLdFMG5iPdgEugJdpvto3JqHqbvJ
JDevV+imF8IBA+IU3y0w3Dj0LJSLAFEihELVyvqmDLWbRB+qCsaQd1H0bcWXRWSZ+fKFKXGUz3zZ
tlrdlnpMlf1zNP7IjTdhmrum/x52Vd2EsXKf5x9XbC6cn3Ob8yqLPllKQTOF8xojuf4mMG7C/C7y
DsPXpnofIJ/Af3SHCtpKlF3yWRBHpHai6Mkje7avvlex3QNHJ0hOevdDLp/jH7WsbXx0Mezmg277
KHOuPfZfPzlAJzL6y6dkQpLHwOUOe7lStePA+xgyFlHYhV+egdxpo2YrYXABq3ZpaZa72nE9qb6o
o6VTu2GKUao/ZpW648mlOczMbnIp2YzyXVAE71Q1PQTOe28cfhvgw28QOCUmUTinL5/gzJ+G2psi
Way2kyQFub0eklALgIipRflmxY+WQgFvEjIw4BV41GxnR6+eglQZQ0Zp842uNTdJ8daHXNW6KXU9
dlH3UHSmay1va+kpPCGdqybxKYimXaV6j9d/zMKVx7p//ZbZ3ptqF2ltTl8uo2RYQHbmOc+xVblo
IbtTm7pRgMrg2l2wtgHi388222EsSzznicFK/OgU9rbPrL3d//iDpaHtJhj6eQDOt7kuTIMhEofj
Oik3lX3QWmfbNCasENWPyN4i/b6JWvnmutGFbJanEe0dJr9INecd3xxlDVMOFGovCWMSXaFD5aBp
7cottnQ2z62IQHy2gWoO6XIJxcNJlZJDE6g3bfmg9RQe1nAAi4YUAjeTyXTPBenJuaF0MLrWayXc
g0LaDjhfccgN66fOAYSV1rdXsrzF3SNZhiiTGSDqPZfmmsmw+zLXmaIaQchMD4hqbK9/n8UFiclD
0mODiY+Z68VtDZISneNTWsKHadwrco5SznG1urgYs0U37L+GZjvXjlI2DcKQEhgnK4UAGxHIaOhu
6RJslboz3XAa9rITfaPs8PnfLXLmHoNm+FUj7mFzuokmmLXfFXnkKv644oaLnwt1L0pS9IFhiLr8
XHbBrKBnMDlDPrVhWEdLp931lSykyMxWMIkoHk9C6eXSgpZUfcKoCJMParalSeqRKZvKp6RBG5Z2
s/V7ujIvr2IxywHHJBh6zM3cQ0vKmP83kwNRsxtNILEQyaxsmvgT88zl3MTMMUY4XyLGOMPT2LyP
umFbw1qljmuj6It+fraQ2afRjExWEVFgrvJnzhIs64Fxjql4vv55xF+5tpZZYlKQ7MI4wFoGFXbr
pNyVw108vBmidlNEK66wtqKZK6RORkMYWPmpLep7OxqPefBjKD+qUfX++qIWDcGjIoj0HZ4J6qXP
tbHUKQgrkFrK41Yvn5QRvQR5O/jVSiKw6AlnhmZ5ADCuyvDFc7NWCnJzRbwAHeOLlyFbdn1Ji9+J
+VRgUHCRvereVWmhOFnMd4IXYDOi+USX8EMT0VbT8+DndVuLR/bM1uwIKQBHhykCF2Lp9fQWIT75
kI7228ZSflQQ7CPaNn415Sk/XDe7+NVgvUESioSVkYPLr6bUaqoHLSAES27yneUzK5Jn3l8Z0gQu
ssTDyileDH0O5QhYZwXmZ7bKGoo2vTQwl1jUWo085rJnhG/F55c8hMo1cobwAKj8l8tFTZVXWEWR
/A314ww32sN6FF8zMjtYYWynnS1QNrFybIyKGdh7M1/jB1naLzE4QaWPEg6J0eVKvKIEm+9Q66gt
rfxL6UqYoaUoX3mALvRudEC9v8zMPkvkt3ozZgO3ruPkNxmc9mDtki9JFaX7JHEiUMVIDaAu0u4G
pzV3nhrL286Tgm0G7/eumyDH6xNTg+86dEh+J1RjTHN1dEXkMfO4ef4zZ846+Oicv4CAKoShzR7U
QLMbfIgqEI+y9WPr3WlOvOG116zWuJa/tlDtgDycEbHZDimllzhOSEer3jFobY/77PH6QVyKNVTq
/jEwW5tmQGQTTlSZSHjugBjau0rPdtA7pZR3ArQwwpWTv5hqifwUqW1I6MhGLn2rH2nZ+SPZsFEU
zq5opXyb9jJyIVkf72K1go+89eFGs3nUIc5ZfK6MfK3KvLitRAIyPlRXiAqXvyGJerMNPJXbSfnC
7KQTVW4Qf72+s0uRVVDEqlAUQ1BtzM5Q5sMEonoxTUBrK6vHUqu3Ei9/tHDzZ79eaY+/VB9f+eiZ
tdmuKk5uyplG7AlVeQ9DsTyOZMrjA02gXdcUe6n6kmojSVmLPGR9e32pi+HCgMuFaizcBvZsqTBr
F0GmE5Oy7lDZm+FPwjff6p+/P1uc1yHRgPYUiYuXwqSPzGi4lhyLsPlq/85MzDxCGiZptHpuCL1E
wEQN96pyV4/tTYRcrPZkQFe4lrwunrwzi+Lfz16FjdFHkjaxqEj/lgyS7ToBalYx9FFj8CNS9tc/
0aLHn1mb3U2pLKl2P+GNEeDlCe1KcWm0fvUHhRnudBiOIbnkVTj/UordydHL9EL8XEZf0Yr6k4kQ
bg2Kwmh1MCEBn8blxnExxG01ErKmYEsL7gN8imX9YVhjnVg8UryUAISLMjCJw6WdFhhFEsgUuhKk
vCCu3UTph8kEsNuYboJCmK310CkElCjC9jCm9lpxeOmTUcijewsBOv2/2SdTzFIP857XvKH+TEA6
0URpMX3dLxaiFH+dTyVEmGmlzhapaWkoZzlGKqhoNa12i/aQRPBYwkueB7nbZyuxYuGgCT53h+c8
vO3UXi53FdgIBOoKXWkgcJvIi97qyKNGKjSCo/NkGOGxlY+Ntda2Fcd3drxBujKVL5hRoaqbRahK
MquyNcvoVDnU7kxT+lCH8X0jld42k63k958KBCsg7QBC4Q+Zs6Lmejwk+hC/4DISWpSFct/bK3XY
hfBxYWP27jGijCEAL4pODQ3KUfeOMVSrwXDft09VaG//wEtEnwK2NJoh8y6l15PDaX4XndDGEn38
tHFLQw/2qicne/Rtn6XSR1tkMH9ct7twBMDT/rI7+2yNbieTLRXRSWo2un8v28/1GqHIkgmWhUq8
oFB69RLJeWPJTtJHJ6e3730PFbjsoRtWoNDid87dD4JQBg5oqjAxN1tHbXat7PgYsVRQOj9ya22C
fMm/GS5g4BXpdnjrZ8d4UGqDAUkrOoksEYqGcG+CwMy899e/x5LTnZuZ3ZK1lnk83EA/hAn0Ncle
tW/Vm7BKt3r06bqlpbh0bml2O1J2K7VqZEHWuJe6KnMTWf40GCXNPgVV612i/f5Iow493K8tnAUm
lG37AuWS6KQ5z4Z1byKTUwYugzb/bmEiPp5d+441NjXZYnRCkkTvYU6S8pMo9sRPcVm5SVGtxNtF
//61rHmrJOo0o7E8Df+e6NJaXr2pBcdjm/68vq6l65L9o5HI4BLluDkQb4oNJ84kD2RMBkLLSj8j
3HIr99WbKG++ld2+k39UP4yAkuCUy2vELovuArIBDCp0aIAOLne18rrKQ54OpBpyb1ZdZFtTyRjD
jxK3sBhWm+Bw+nZ9wWsmZ/UgiLa8qU8x2SvK26QlF0GLT4lg8qjrW4Sod4Gf/0HMF/iN/65yFkbg
68yKDpW+U2yi3x6Y/r5KtdzNe0VyqyC5SfsuXjG56D5kc+KhDpfNvK9YTBDGVgJErCa7ljZ7RHmy
NlcaCYtGmMEWw1HM+M4F3wapLhhUoQ2jt89gNoP2cbVtufi1eHaK+ScIk8zZ6U4KJPo6mRdf2Kub
eGS4TP7qFbw6gTWqN6q3kgEsn4Yze7NjHkt5kGUl9oowevBLBCmLoz3dK+G+U+ud7Kluqt3GCFGv
va8X9/KX4flYnSOVMkQOGgVr5TbTmVE07R3N/3fXnX/ZCtBCcWVy3mbbaTepV4eDCfaGeriVH6uk
gnrqcN3I0q0JVaMsJpW4OueD89D3WWGTYiQylFNcJXed7j1fN7G0DgGoo9gK7QkM2pdxw1SDnqoL
JmIw8mP2rKOtvQYcWrQBgRIzBfziV83qDF731ghDMt7mKDHpl46VG1F9v76SpQwAvPE/VpTLldh+
B1eN6RPnq4dMm3YDsppKejQkY+VCeRkVnCcz55ZmsdYcEg+28YaLMvCRRU+M1B0Akt00bTDsqrCo
tr7WWA+yBKNiqafmu0hNHuq+/4zmReBKPtquueKHbqHb+TYYwxK9y3ZyhwB55KSyP9qmz5h9zmR9
rfnObRmFzPeFSXCwhqY9NUD3oe7kIdT59RrLyvKnEvLnkFkDx5s9Lb1Cg4qG+vNpQuHVSpodmXto
rV1WL+ihVzvIeC3vV6FDOCc607yJ95gPzNlI9sCdj442bhB7FnMg5m5Uo0c1+UvVBeoZlFf1EJjR
kxKVm858p2Vf2yhAwj6/rVG8lW9TW8hI72X10ZfUjZHtmuSNBM+Zi1Pvr3vYUrkWlWLgQmCjAEPM
XwFpJGQkArJxs7iL+vQh7ED3TvmtEURbeZxOSI/fNykY8awMHLcLoFHO20NZ10iWhlvV0o5jqCJX
O8or0Xbxs539sNkpjjUzKmoDyLbZDpshKlwk03Xv5vry14yIfz9P3ITMRaKB2a4TdF6fyuFHZq9U
TxYDHpPJoLUFXdF8YLIsxxJ/qcgNh/cRmuuyvBLuFoPEmYHZGoK6rEcpxECfbKE+xb1U9a/Yf7q+
U0uvBNSs/1mG+BVnO5VHXZ7VEY/twb7NumM/HOF0SN5EzYpDLt3p53Zmb4RKsR2ciUCkGm8saTuA
voYQtJIc+gbf8cDrq1oqXIMHhhgA2BEHYP512slG9qDEy0iFNHXa9Bbzs6i75dL7ut5GlXLHI7+T
1h4MIlN4FSzOzM6+We5JSj71FEwQQrehsdRJaN1iQok+sNxaczbmoLitUq5h6xe/4pnd2VcM+9BO
0JIhzHtvZZBPLExhIM5Aq56M+vreLtpiwloM8QhyxtnlNdZMmowGX7KzjkkTe26sMJWfdDe1F1Lw
XaP/FVv2akvPzM1usMgywk6vcFDHf6avBNHAY54+XF/SYgbIIATUhmA70XqYZYBOlepGPjCboHqD
uVHQxp7sjTI9e0xcp7C4+M2hSKUnSHOzKnq8bnx5P/+xPb/HsqlMu6HHdp+888b6ptHrDUggt7B/
OMhpXTe2vJu/jM0+XtBJVV5YzHwg1xzwLEnyQwts9iGLp/QPcLlodMClJCae6LTOHl26EuRV3lOI
uiuMcqMiEW/Lw0ovZXHzzmzMbpOphV0w7RUCvYxufWNvxvTZrKItAo4u7b4/2LwzY2Jzz2Ilx2HM
IdKOTqlVfFSkcOcZ1neU4rbXzSwHL6af4VSBZUCe666Zbek3QcVIWqFV7mgkbwvPuCvSY5fnt1I8
vSmyY+Fs0q8rZsW3f3XSkMJCOpPcFDjD5fKGVs6sdMJsieZZHlmbtHiEY6vpPgwF+uVd7mq0AA8T
2vbXLS9epXQJKDDzrmSc7NIwgq4mOoVkcqqSWhsrHIbb3pPrw7+zMluepzDnXKnCCny1G8kqxq0X
E76uW1k8YCBBBE0q2gXzTiKozzYZKi4eC85aoT4P2fS00osX0fzVhzqzMfNDvWS6IR14pGhRoIra
vLGZEplLbgw2AzNJ/3JJs8uloc5mmjVL0ryj3T8r2zheG3ldXhFEWnSaqe4KbcXzkxW3gxFoIyZk
5Ey0nwZEZc2HKEv/wAVEIR48HT3tF5XxczOjqVth33OXJM0EVOF2DPTd73/+cwszJ1P9SItVtea1
YH3LaxAP3tuyXM1ulg4MiFFQVEKZmeh6uV1SOEiJ1HPdV/WRSeTB39pRvKW1u9V5jY2bIblX0htJ
rvaZ/z7N3mReteITS3GXETeaQ9CQQpQzi7tjPHWovPDBdBwcBnv4x1p915rGNgvN7WTEj3+wr2f2
5i6fOI3TpNiTUvuW2fWN1hb3Uj6uvBuWRmkY3dN0ppThHKLndbmzpY+CZTrwcGi7YltZ904/ukV5
pKgGE2AHkWJguynvNy3bSgP05B+QkfuTlf76BbNgGEZy0WUjv8DOntrK2E+ps7GjNU7eRQ86W+fM
T/M4jAerwYpp7CGOs+WVe1l8j3mIOt/H2d2vFVMFzEDsY/WG6X/uyF7KVnxweQ1g0qDNMChyzHyw
UzvJiBueuLanfQ18094EhTL90ef4ZWTmeBGsDJknBnMpCIWlerSNb42Xrbjd8m79MjKLsLFRZ1o/
iRw3LG48394Wg3KzijhftPKCEoOeET4E8UQ7S1/sroxyWyb3y80S1o8WCr26g9xykqR0f92JF8MD
Q/VCuAP4uj07RoWSF6MfYSpQzJ31CU1ud8hvjN7f6X+0dwCucGYhzzen9E2C3KCsNYketYxI4xcB
O6/TlaL30v0kUF3/NTI7lJreGFxeZH6OGpquMvWozfWjtdf0NIMbTFtD5C7uH5qgEPuqQJ/mDGCh
ZVfIgcm4tikh8pw00YYJmmAvKXGF+LNOyyTs05W3wdLgssak9D9WZ9eKHqTF1KBwe/p/pF3Zctu6
sv0iVnEeXjlIsiw5thM7iV9YGWwOIMF5/Pq74FNnR4Jxico+lby5Sk0AjQbQvXqttWuPercGtqbu
Fw3UVhWN1tG7cZYx1H+YowexTO83ukPuHCs52fn9SvKjoTwwtBJjlNl2JqHfogcW9QbgTzU+fw0o
QKOvnotrN7JvxNm3ZhK4qJj+b1a4wVtF1y1W4+FEU/HWQ6XUe7IXWZZc6EfAGbxrU6INljMyJVQt
cdMlp0p3Q7A/xiqo17wlWEeJw4rn7L+GIFp2vdfjCp1Ji6Lk77lyMppH1el9iAz+m+j4z3gAS7k2
g0ekmncjxlN7c6gn3sE2SVhIKYZFySMGz/jPtLk8DZrZ5QoDvoAdIdZ3KMjeo23ey7Ng6M+sYRA9
H//i+AKtJPgewFaAVlbu+CpjkqsKwX5P1bv5USsxpn/hbpcWuMOrnqa0WVWErXT6nK6vy3geMlnu
WuQE6B5hgnlox0G593p19KomLsiucRml+SGtzAP6rHMrlfiAaHGAzUT3My7ujNzh2oqiOF0ykJyc
Mmhgg4c6IkAAoJqhQYNeaVY/zyWLIwqOFlOxZL24DuTTrw0a6PY11rgn6P8ZMp8OS/w7YZq8bjO6
Qe1BWkCPtX8TkYHrgh4Ja8cBV/m10XguPHecSnIyzW813eEw3SvPVhpkbb3fDkTC+bywxHkGNIfb
mSYtOcXjtGM9qGm8a90R9BWIeV4zJQfVkHmj2CaeX+hEQ4M+T4IzNpNeGetETkMDzDQKs9W+7o3i
ZvUINKnIrEZ4vEcZyW1JFl2Y6wBtzT+WuYi4VPFcU9CLnpZ2QYuvlgBRvJyHQYO0YAB0WOrrUHJq
859AdkvOO9H2wOWE5TBBDIXG9eslpQVaY/XKIlA5IF9nuiw35kK+ZYudSIKxcJDou/NAtAJJYmAh
ry0tTepWRYabqjHVURXjyp0GI6l21s/OsG/H+rmcvLBzf287kmifXFjlKST0JXbH0sTVtdLOaX9L
awVI489zcgRQUzKVonPt0hR3DpSTDjJMVkUoARnpAGlr2nOXJSgKPm2P6V3slH9YXFrSr6dSwZhU
wtBZbeXTrIiaDACjuXwFwI3EyFA5446ohW8uqEPG07ehhCj4sZp+rNV4N8m2KtuKHz4GOBrQHoBf
BbCH648ZnKR00gqpW7utQ+hbzWW92x6vyEehNPKPBW5iM5TGQCYDC+AcDQfiRJhY6cNA7J/oA0SZ
EHfND01MauzgTpnNuEOn1r5AR3qlopkId844Dqd19Ctj1v1+GG6VQtayLXTSC9PcJnRbLaviFS+F
tthpiN/J7HtlC/L4PphsKTUPW5CPC/ZnoNxZ5Tqlhas87tWp9wT8amAn2a7vCLQLdXXfmftpBqGl
p37qc0Vy3gtdBc2WqJwaUJD5ABCOc0dPLAbtSn648VuSSDaGcAde/D4XYuoMqjSkBSIO+jd1235y
6N5Kqwjs0JKBiA0xKUugPVF55w7CfCHeXCzIuJt6Fc3FCsE6bb/SnQI8/rbvC10DNzAwRjG2OB7v
YZk5bpYMfdeXasAKuVDfjrLOjRrDCltZC4hwp11Y4xwxNTqCAiUmUPHOsQvkB7j07ZftEfHHLNTn
gVGHoK7FcDJoN7mOF0VhF5ACwIhq563Ux8AtxmB9Bpe9X5agf1i9vwzL/7HH6H1UMCXB6rW9pZvd
PtEdOB2Bu7s7QPwh3hUMMnwzP3fvdvD+ZqkYtAmabCUvMgtJ1iFpAXo3RiEEWepwcHK/15Voe/aE
VoAcQLoHwEVwPHBWTDL1Y0/xeOqKszW8Qktql6yv20Z4p3sfyoUR9hEXQ1masmmGtcY9DxxPS/OG
ampn3q9lSKc23DbFhwTeFBeMkHVp5m7GeACqDl0wdMleZ2zPX0Y73gC3LLQjGd5nFS44k/FVS6HX
ZqM5rzVvnKIOUtW8ceMZom3gpNgeGB8ieLtsG1zMYYx2xDmhGBiEy373Doh6s/n3aiu3qwrlnW1b
Hy4E78bQHWai/OaigYvz8RYvBCdxYWzsIzN9UCG/Zd/TEjf0TxShFiLwgPI5ADPV9jlRvyUljjNl
QopcxtgldM+LD+GOaqv29Mmc8CFAEQbQltLBRlSv++3hCn0GLfvs0qqDHIxbUg/i51Mywj21BJLc
Zeqnhaz8KFy9CxPc6i3ruNjKCK9JuvSuRUYfame71DF/l51MY0o4ZRemuEMrBiHFNLLRZN2bWqOF
MH2tZcJwYhuWycQXbRMi5tfOCEkCbVInvBZblQau8tq6lZ/9bY/iuxMChfZfI9zaozpR1gP228ld
HxTQvajjeVxkml/C0HRhhDs9phICNhmUqk46SgKA3tbKFw2dTutYBVXyfdvPxLOG7kAQN+DRy6uV
6uq4JH0LJ2ihmNu0TzV6qFoZhajQCKO4wH8cPx8S+Bkw0Gk9kJPTxZNPrWk8uHMV7/qaeJJYKzPF
/n4Rkqaq0LQYOmCnmD6Dwi+cmoeFyKAqws35rnQLzkXU7jkj4JujQwyymFPXOk/T6r4qEG7cXpcP
JGTvnubpYE+AAiAQAtz1C+8N2yy7hQCDkAw+Scc7zSxvaVmEST/ssrK/77FNwT10VmoSNCNakZMs
6rI0JEZymuxY8rYVTuzF97A5uZhYXSNjnNozGzM0nqeHznqtyfP2oAURCXl9XMFB++Mi58wFvZaO
GOcAP6HDcJhVN9/bOiRn0wJdVJNaSqrrH2qAmOIrc1wArHWvGpMZy1jW047inZlNP7VVfXLVCexZ
EJQubohzo3SGb5RlRNG/kMmUdQQXRUAKAf1AVxqSdzySX5lj06bLiKsOup1V1JEtBTS+6hqlOrnP
54dU1uAqcN0rg9wyEjtVF69dCSQEDMefG2eJzJi6ktNLEMGurHAbpDPKwqQmhrVUb24e1jvN2k82
RONJtO0xH5hJ39fwYgKZS124Je4ZQ95XWMNleEztByjShoNxXg/EuifYK2blx+25p+E8jJLLz/9j
GnUUlOZVABq4HWqqhauSzsChZn8mOJ2TeueAM5jsiZah32sJrCo+u8vjbOt3uAFKzAv2I6YYVMWo
OoETla+80TlXF0p0clrHMiT9EdAKXyket6dXcLFEaxyQUAyAAO/kzm23LhhFIbIS2RtaMtqH2Lwt
IHBRrCcdt71S1lmoC73zj70PVfmuSlp1BJIsLXdocgXf7CF9GIpwmD6p4CAoUnR8v3T6l4UWvlZF
iQk+lN+a9SkuAmqFAELWc6R9UvaaJokV0i/jDn6wCWg9sTATNlqldN/4Hu9xlGUHkFF+rr8AOD/s
3QctjRTPV5ugqNGDHKnqPQXJ8oH6yXfvZntlhDMF7S8mbKKicZf7Huhm9N7I8H21+TbbL5X7uv37
wh0Mvn2ke3Vg7vncuwJaNw2xAq//WbtNp+cMDHppmFhv0Mf6tG3qQznyfQ+j6MrYvdHUzRdhaj3R
ej3Da1nTfKJ8nUAnYD7r/eovbYfQ+0U3tLAwnZNbJYDb7+j8KbV2TTuECq7/tv0y3/+bD8LrFjQU
yOMCI3IdVDJ8aDp7+CC0PXvj3q5DclfVEF/VXwb6WBS3jQMovRvSep+ZT3pYDy+reUiLHCktGduq
cKGRF0RLPQhXQFpx/S2OmpJ1yVA/mu0qsKzvXiY5dIV7/MIAdwquraFRb4Ynxd3z4C77qZlvDPdo
Nb9a0/0+G88FOKu3J1gYuy5McmFFy+EH9QiTtHgys2OSj35WyPA1H5Kd726FnkdUcsD9AwK+65lD
zKy0vEQ5mdZ5FQEJZkcElHZgxk1x1npQ+YoziGMk6kzCzFTi/ahlo+QgFE4uWrMhMYomYNvmtmlp
T82UpihoZvUP4yu8KMK7lULfoDMgbuY8bM+r8DaBfQRSPhutebxk9KgaaAKKMeLFtD4hWoUz1LG6
6WCN9EjuZ7X/W0Dnf6b4j0Fuo8RqlbbGjHzQ2J+TFQ8IKdmwcAIZiMVCDynTHL1eRJLVmkXcjEBh
jwAf8aMcAq0L6E+bRDE4xxVLdrcXGwRDAEum2djp1wbzOsdDycDed1D0K2oTilxomcmLKCmVILdC
yMClwCVsL9wHXPr7ROJ5BCQNBgr1iGurTZ8j95+gvp726AJpSi1D435th4NexPtymD2/XyEwqhRA
RVheftCdpX1cvORvGxXZd2jgqgU4GJ0uyCZef4dBITVNBnxHCSZTPwn0r9sDfX9PcqmqKwPcpkwM
ZdKgc4ZU1d4Iyx9JNO21b+XB2aW/etXffwGhxxotJ2ufPlqgvvCbiNzlUB70u0+FBOUtDBCXg+Xu
jhCP7AqQsxKm2WXvtUqNNONttKZd2T60w4sWgyxYEmyFl8ZLm9xCz+uo0FjDBJ8XdEF/O0PSdlkj
moUT3nMICyn7vz3nohNEA8YBT2/kkoAQuF7TKfZ6c1ZBf4tWGT9t3nT7+7aBD+zD//GaPxa4TVq1
imGDGg9V5SDdzTdD2JMAapzZLjtmBy8y0DHiZ0smGZfELAD01wPrF3Vo3Q6d1/Xo5yb9oU/RfKsO
43dajTdz/wk6C8n8nNCnBFJ3q6pGnS0JuOLlhMY8ku4eQgbf2Gs2HY4YpDFOdl+/kpHWvrNouwKE
x0o/fyqcYg8ZZgsEwEpy6BL9qFP9IJl8doR82FG4p7kGijSAZXAeteTFXCcdcv+Klj7THEQqOWLj
CtJcGz3UrRqo+uxbtA2GXNnN5r+Jl9Dc+Mc8513o38YEuDgCwC0TmHEdNFbj67+11AxAr622oeHk
4faQRdeHS5Ocu2l5bjVzzQ7V4QcFkVeFRFyi/i351LtTIyB7mg55cI2/PmS0r9RFi9H3twKkro4R
bvft9M1IXtTqVFoNMIGtJMcijEioGqKrGugBXGu58EuIR6y0UxGRHNCjG9/62QtJ/i0r43AFFhpP
2XhaH8pxkpw/ohABdkQIv2Id0VvN2XXSUW8Wx0EqmNi+O+NWK3uusljKeynQH8i3gNQINSpur46T
tnREQRCqvTMoIdA7/DzMjT8nb9u+wbx9yw5/4Ur1PlUSJOepOYdFH2cB6w8NLH3AsYITFu8JIiNm
FF27Lsemc3ForVvVrZFDXcnObZ7n3271MoR6O0HEWsaMI1opXA/ACoUCPtJG3Dwm4JYAPBWgoaF6
U+LGty1J6VK0ufDuwT+g/DyVL11Cu6dF3zjS6OvnvDsraDnIehkE873V7cMqARbJmB9Ac8XDXnOV
JolXIHnRZz0QmCjDhktW9UC8jkrQKYZ2WKZEiWaagWF6LIbQmXpQyluN5etuW78UoNQgHpCVSRwH
qTOx29LSRnMForu4U8rAKxJDskdEE4NLEe6E+GoNeZfrVSaDkQJ5rOBq1M8B6W5cF/oiMuYvoRF2
BWNa88j8cqFN8SxzzEhTnFa04pd46r6Y/f32DhF5EA4s7EFdxZ3A4HZINsTAQaZZcSqQ8dfGN1rJ
6JlF+wGveEQSUIrBRbkTae662oRiECzgCq3g7VF2QAjZZ4TrAWph9SQJm8JJu7DHHUEmxfvVRUro
lOgPaPDcjdUUSHPTokHh5o9uEdR+TCT/r5c/tUaL6k5XAHcBai+CkKKtkaXOkYfum6HKD2ZXHf5+
pS5NcitljUqHtu22ONXJD+SpQ9WVgXKE95dLE5xTe2ph9S0YwYEHHJ09lKL1IFPT6dZrmmRP8bIL
2qpf97UKOhElq5F8MeAuZVpoD00P3Lpkj4l88/JzjOtJLtZCGRwLI07x2iMu8aUMbWwD8ZHHQdLM
RNxhBzvzpYt8McjxzcapetDCVg84fuJQy8/2qTopVhBL4Ksit8SVECyYAOaCfZF7XvS2GxflWBcn
a4Rq5YM2AOKoPG27iOhYdSApi9oBujA+SEiS1GrbWGPrV3nBSEHaZ9wMmhdK95hw3nDoMNoXFCv4
6De0BsTSoT98whYJ1hkKMepLbr2k1DrGaRWCFSxKiSz3JXRPHBMQbMS9Aepu3L0E0kOKUmtOcdK7
wlcn66GiU5AV5rEyvkzjGhnL19IhgZOjTppOYeyBHGx7gkX3CWCqgXfB8wkNLlxAxjE0xtoas3Gn
K9hN5sm3V5oH/eweF4dGSkfDbYuCQANaSxX0j2A0gLAVF81Wc6oqfQYAuVXWoClunToczU/LSgK7
eMlkx71gfCANwWnD5D1ssO1c74eYDg3Yv7CuaDDVyVc6/2p/1NUdmM+2RyWy4zBAFATVNLDBcKMi
lDhjVtrFaaK3ZgyuLOvT0nVPFjhmbF37sW1MlE7BxQJan4APMckNbpcTL3OdkVnrnFL311Grw7pb
aiDWcw/lbe9L4ZXgwCgcaAR6EDpXU5AykaJV9tsfItieNrYnlOsAosM1hxt1U2utqg1leVKgjTfW
v9YhdHEbhSjMth3B7gRZNKMxBIIOBSnOS3utInSe6/LUmkhyTr3fuTfNDWgotNU3zVdKZNd54XL+
Mci/e6eqA52MxgyC1rCKUGFfv6r9USui7YGJagM2vAYhDm1BKJFyZyD2OmORwwx2+YFmPjCP97EZ
9mng6n7xmCDV8HXdz282COSDQ5GHslqAcAUv7HMHZI2m6zmzYD+38XZQPys1uC+80e9zWROHaN+7
qOMh048Rf1D+MhJtcii0OU9VHClqviO5Tn3LTndT5TEa9hI5a122UdiByh2HYMNAKp7JGkAchAuw
OlXSxI378uRA/vxu7lTIgtoAT3gxqFqmoqoDtyblLi5c625I1nqvuzN9mglNQy+f1qg2NDy+t9dc
cG5C4BVwUMbx+1HTz5xiqrsxKU80GUu0xRZDkKUISM6oy+A8IjfGJfU9+AHKwaOsWlK3eZp7xclZ
X+12OUKocwrxmNuP4KvZHpUIv4YzBKzFmgUAm2dynlxrRqaNGS1PWttOd2PqxFGMvmtgD9MksnQt
O1S0cqMMiIBg0SZgPnBKRCAMqaNiartIm+gIKIQ63c4rhexN99fkMrjZQkIUERoEy4C18GdBb9AS
DOVtieprVe1JVRt7CwrfO1LZRbRaZnZvxrGMeli0wVhfL0OTIl7zqQdoKRrQem5KqK4Pd4lj3C/L
t9YG9bwKlP/2EjBn5p0dZ7kDLDMT+PO4U0GD7lwyUTh73R4t+6GoZFtYMBawRKFBSmPCZLgsXR+m
1Ejcfk2wxLX1OGaPSozeFi1ozMP2OARey+R8QamJ9XLgBddm+ixBIkVbsE6QN5jcu8JdfWtW/EXv
b5r517YxwaRBxge3OhSBDbBccm6r0dJL7FTDbqSf8v5cUvXvVwXkZeAYwO0DtVYegTZ3lBRg6ESE
r2o3IgZoM/uud/7+JIYVgOp09uZFleV6zsDNSa0xhpUXIOm80k9yv5CJVIvW5dIGt/w2rTMoDbOR
AC2EFBeJShp0wAEUf//gvRoM+5CLR8wCN16KAYYGlAyMeQ20+QkJTMnCyIbDXV7UblzKuIIVZdjP
9bFNfNO9WasgqySFGJkh7vYS63ajTCYMTct+VQPjrX6ZltCW7U6RJ2NvgsMNNySkJdjfL2ZtBI8b
NJ3c8uSZqNS3eCRGqKLpklkTxQALEeCdrgNKFtxgunKGgs6aVye1i3948X2cOruJuIekkDUlCc5J
wHKQTcUzASw0PBV+b7SZ0awm1qdunNvW7DqwVpjlITMTI9oOAoJBMeVgFtmY5AMPiGhad06p4pUn
VynCpXmqyzejy/2xlSQfRQ8+FHuhWodKhgF6f24LWSWtHVLr5YnlHR8V83mwf7YrpPNUf1Ju3WA1
gqm/V/pwe3yixDvo48BGb6DpE2Pkolw6x+x2YZQnteoPS0oic3z06HQ7oU/RnpNzZbXIYN06tiKx
LJpZ4LsBXkf4A6u6fu2UyeDFKGHBKdkLtzcNP6m+Q6oD1JHbIxTacRD90PqlQSid28y10tpzo2EF
kyb3JygHg1CmPVMZHk/kk1B/QNMQIvnHoynpAM2uh4yeCv2tmc7e/KKlkmghNsGoxqA2YaER4HrG
wPgX96pT0tOsvFDnJQUubCoetmdLECqYIgEOPMjhoAzOuWFazm6a29X7MCyUEbvy3yzHhQEugle1
Ord23lBIH5yB8F5XCOy0Z2k1RLTqrIKFPQUQCqS9rueqTrSa5kZNTxCkB2bXcEK80GJZIBJZQQ4B
0mgGcAMfFP+ouoytreX0pI23tZv5Jvk5Jt+y6tv2ogjNIM2LHDyyysCKXQ9GWXS1bYaBnoAe3kMJ
KcGc6X3gNZII/oFSFfdgsKP9Y+g9WFwcFItDSKtUIzxs8HzD7SMY3BUke8ClsRvBsrpG2dT4hfUl
L0Dqvyb2ye284zr3PpSFvS9/PWzAed6vx8Ax4SJ2PWxr1eqlT1E5o/TFHL/H9qNi32fWftuKYFdd
WeHiQ1IPU6VRFLILbzp6kUUWkGOrkmAnCrOg40L7BPDs8EpeTxadZXrmmKheAXFRLY4/7TGXjaoG
cXG0rP0KzhXdoJL2QuHQULRhkQ+oKJ3zmxzKfU2uA4ycQcy7bvxcudd6ycEl8E3Gv4AshQZ6BKR8
uEVyOscBQQFjDVjCcUqCpap2TAQ4JjIaBva53CvmyhQX/7wW8PTGhalFPdv5eJsVPS4zN8h5BQp9
TTt6SLRo2zkEF7Qrk2z0FxsiNqjazT2w/+781IS0ugVfqN9Za6gtMi5J2eg4bwfXGEQ3HZiqrSh+
XprqPrdv6fDS2vcN+R57tcwlWQjkpxMJZlQ64RkQSOIOYGyKuF00AOLX7iFXdb9VUn+pmwjaxuGS
pr6Z+VMV6A4eDGXj/n2JAF3Gf4xz9Q68UUtNr7GWOn2bwOenGQ/28Ht78UR3qisjnG86fWqlrstG
iPwZ5Pt+QJ3bSZDM8t3U91R/UXxa7BvLkcRR9rtbM8s5Kh7JyTJRDE4bq3CshzCxG8n8sai0ZYJz
zKVf40SNgZfo0mDaA4BoB13Y3cgK/LKRcE7paDZwYolGTtNx97cqNDhssDq4L+EFDCUHvsCADsqu
ij3MEnK0+kl2eIjOssuf97hcQdXZoxazSntxszyZ+/K1PHpB8RkIlk9tdKyUYIm8mz6QJdbEM/bP
qHjdkbwcunoykUlU+ra765K4i2JNcW4krs2+/uP6/zHDbd7S64q2KDE64MT9Ppz9wgcpsl9EMjpd
UVhi+F0LehvIxfGNzwpVey0hoBCJzyj4KLepAghAiPI/si/B9qBkpriTGGUag7YDTIGqxTe8KUhS
N9RaRrn8retvyPAI1kDJVpXZZH+/CPCKurRt18BmhVp2O+0AavPbfMe09qh3O6ivnnKzPUqhg/yZ
UD6HleipgrhoYpTanvR7NOpu/74o3QoYNC4aeIiATIx/8ID6tYtpjO4cxwi802N9S45K5Pys9p3/
y2j8/lE9mLss3LYqumpcGuXm0aWTMowOjEJuIXrsJWMSHcPgSEDqkgljoA/6epX0DC9nxfQANtS/
a9UZIh0Hu3zC46fI77fHIbrOXFrifDB2Uk1Lc2BdoPlWZbP/s0FsNWXkgUKvuxgPN1t4YI04GmJ2
MM3BNNXBbN2u3W1CoDSjoW+L4SxkSa2PfodcJrvf432HtyhPgET1JHMVC+iXDoCHnaZND1OrytxA
UH9kVhipM4QKgbPh3l32UjSzURQFymMzdAmVXT4GILPY69DJ6pJfy4Au2Dm7HZ9jmRDIx5WDZaTR
35OpgLBzc4r7tT24FNibUfP8nY6KiZGHqST/KDHCM5nbXZ3hPg1kg6mfpwKCIiABMp5iU2JG0AN7
NRi++FfMmVqsOoA9RaMequRbPtR4XEKQFrDStv+qN08asibefFq+5OV+pA7wD1p9WJRa0v4l9Bpk
9FCTV9Fr9aEPTmkNGwrgxcku7wwUH631aXvDSQzwjW9G6bV1U1TAcTiNH9OXXNb3KXh6YS4ZOQiD
eLKy+HXwIK4xlK2DudRT80A6a1d391Q9j/Q+B4VSS4/FrPrJkktOlo83NJhluHOk3XFy8mF4sTx2
A5lhtojwBGt/68p9mZVRr7qhFLsonEUbCQ9ARtj247bdnGuUjDMzBhUGR7nHY1oynI8BHsNhxRc0
qjHVSu7CnseWnq4pLJDUxg0abMjog6wqWQpCZoYN9OI8RgINME9mpgTEihEmdPS8WMO/GgxDrjLS
TaQgr61AHEO3hnhFDamEGsz0gHZKJZFk6wRN1qDJhstZLLsJ6Ac/YwXKnqZKMJQ7s/TR9OB1eDbe
5cPe1F+szggg7xikCwE/SQKoumRfCUPIpXluJgmAx1lcYmOB6Qdv9LvS/qxnYBhSz0qh+eUYKjXo
UoYXN7eiXm8OTpX6pYJ+E1tK6fHx+GaE4cjYI4PFuCa549vtKjcGTRui5r5pfyVZi3by1xyd5fJJ
/3gvvjbFnd9zUkAZvsGo85bu42aXJndLRnbVBLqjLKzc0temgP76+xh2OT4uwtSx3Y/LUhYsMeuY
T9UoO7vZD1zf9tmoXHQ54PaDM5wbVdOqlaquQAeqEKVyQZGWPYJeKzEP9n5+UmREXqLIBY5ExHsP
bWdof77eHcWq1tRcYC1LxnSn1WDfiBdlgeGO3NiDU/jjgAZ9xynC7XmUGOaxNU5rUMtNYLhk9Y5D
MoWF9mu29hb5nAIFum2M+f+HOf0zSj5kuq1e5zZk3E5T9tstz/Ei+X3RVeFiFnk4OSTVmqQr2X2k
cn3LfEqsBJJu4A2lu+2BiAMNNKgZPhv1Bx694IC9xlHnsTgtyCJO/VuZ9Hd1eu5+VcpRN34pxl43
4kjN6mA0jrYMqytcNAhxgccBmXBkja69haH2ymFAxDbQy5rcIJmiPXZhHzTT6/Y4hVHkwhAXRcZc
MWtiAfHZzq+jGdinnEbdAOUaWXuVzBC32/JymYe1x4jy7+kOvP9LmKEJRfKkER10AGMgbYpCpufw
IvV64+S1UWM0c/mCNvasO9P0bXvChB6IoiWD1OMA4mka3Cqda6/UceOPFL8MtEB2xRFO1IUBtsUu
DusRYBky6zBQ32jhiKbJLFAl98/39pgP2/TCBndUK5DDnisDNqqj7T+ZPjkCqH2896L68AqB2iD2
B7+L2uA3xes2CNzgm7FrojfzoEi+RLhgFx/C+TmIjCFEvuBDDOsm7+/Uaac2n7cX7P2NsjVYzsVB
fdXmXQUb7UlH//Jtc0t+pL+Mt272oWUY1bsxsFq/flQ+u4cmHCR0BO/MOlvmOccfiJuW2grzQ+Ts
4PfB6pdHkBKUdbDemr7iO0G1A2Iu8fPnOmr9DBujDbVP2U7b0x/rs/6z/KlF2o2Ov2zPjDDIAILD
aAAAYeC5AIYSHM+DYiBY/zBCC5DHk3awb5zs8L+Z4SbAztVETxqYIcWxTM/G9NaCKoYejOY3ULX/
JgJcjIk7Zte5ddeYAcutOfH72B9BmTsZkvKM0GsddOFDp8cCnxLntWbsFYo7wIiTPqFtz7eV564d
d9vTJki0435yYYXzW61E23auA60OKTM/G8IhPhjmabK+j84LSq8NVKtAi0cAW01lRSFhkPNUV0Nt
zQR6knv5GFVMMyXGkmXaMO+T1TD9BZSroVa2DfUb15ABgAXNtxgsSvB4Db+ft1zUM92kn0DJi7e5
uYZDg04ivwjJEFrGeaoHH7fPoMVl33ogCYo3BCgKU+I5wt1w8QVcTNRAkpYoA75ADSbra0uwH+m+
OAK84UhZXcXz+2e0nAN5djrhJREjJK3gKElfZ/JZicEBkj9v+5DoiguiD42R+jA8CL8bILOgQASi
PFnf0uamcsLO+Uqz5d5KPul9H+mNsts2KGjIB70rTkWWpgIrMM9QMesWeJKKFAAUrzWP3QTK8d7o
8ygbxwl0YqQEP5S97vDEz26GpUojNO8pB6/vhk8TqY1Aq8b6OPWx8qXy4h8QFhtQLkfG2moW8DSg
r9SnIHaIxnJAfxEd3CNJWxMYpdk7u1rm3QLGmtxsj0m0WFC/Al0RQM36B6bIIqmUDhDS4qS43Q7Z
WL/us6BXSdS6f89kgtmDytR7jw9euTp39lvZRGywvZ4sHE56GyW08RVVskbC3A1DRrIuHwOMkJxX
sKbAuEsRWOZfwwt660Ha3kQzbpjglO0koVI4eX9s8bxSkBA2M6JjVyExT5ujVR0t7Ua1ZKk90QsV
EFncyfCeY3rV1xOnmqvtJAxXvybQ+V6nJQlrd/xu0jULPNB452QAT3RbBKZZgpByXKJtHxGmaC8+
4MM467FHXwhQ5jVkcn30v3zRA+/r+DMZfWUKoQC1bU90AoHayGWS7VhFPteiu41ZJSrGWxYHIFCX
HSQ7ty2IvQQYahDAoK0WNcXrKc1Mu+6aSUGMgnSMu19v+3JXmOfUeHC/EuqP37ftia69DLL9X3Pc
aZfPRQY8N0IiivS/2+IJsnv7RK8ju8zDvpdcypg78HcydLmhpweMLPYHkoO57+vWc7BahhIwDupf
RTff5e6N5eafgFL9OleWZNMJh4c2WdTbgG3Cjfd6NpfYacYuHcsTKfswaW7tAe1laAFB9S8lkpNM
6BwAHKHVCPQc6nsS6+IF0Q5EXzQCDHzVtLtGqSO18o5VLTuzxUP6Y4ZzEGdFVqrMB2YGHUJVuh/B
cwJkUajH6zFb3V7i88I9xhBLrGnQYSWr6zlU0xhcnw66hPTqee4POQgsW9oezAR4dTVoabVH8Spt
vvWdKTEtuhtcWmYzfjGjepGihGpX5WlMws4qQrUMrWTe951yhNsF0EfZ3gyiFYQ4no7qMC5E+nty
4sKeVii53phondC6B2pnAc3OWSWjQBat36URbjrtmQkqxnCTwoHKC+Si8iqchsAj+6GUYfqEA8Lx
aaJXD50GfLeKZreVOaQWEL92aQajttBgVUB/CWEu2bCEpmwI8r7TYH6gf3PWTnMGSK6cKmO0b3Nt
XcJKdW90APYle5o5OB9F0MbAOhDxEkCh9torKmOx16WOgfJ1a18Z5nBIn1VQkBGZ6p5oSHB6jAW+
gKhlXBuqaZEO6GwqTws5ViDUVW9kuu/CoVxY4HyhH2jvLgaA0mkHaaRobIMyvqGy7L1oG12Og43z
wq1zoo6ghsQ4MmunrCScxkfV9JsnN6aRO4xftjeRbEzs7xfWUjDCDw4DtOMpOEdrZqBRcoBOaO2k
Owh6DuG2OcHg4AcaqrNo7oXwAGfOzifIJZk4U7p09pf1ONk/QXKp90fa3JVEEiAEY0PSH/hNAOmQ
uuZJmLxqqOppYAGpOSzdCf3gqR0Hoxttj0ngeKjk4PQHvvI9Gl1PIUH7Q0KBKjup6Ia23KAZjpYi
27CCOHRlhJs4FBdmy2DdAIRGQxtA0gpU27QB5YokiosMoc5mg/gN9H3gJLkejbFY6+IR7FdUDtPE
jJT5xVYKf7BfgDaWeINogQCyBeAbxT0ApjlX1/WlVPJYQROKto9JlFdHEDxK5dpkVripc2qLaN0K
K6V2tChohXy9echll00B+IXVSdDUqSP8oKmUuf7FThqUBlwpLaGnUkdR1/jiushYDSZOfac6eZ15
Mro3BYAzFbXsxHTfiGru032Mkkaq3RpUVgQQZUbAJQO8BciFGOmCfv09PV16aqKBEfWoKJ1TCE8B
Rqq0Z61K/DS5N4vA8MJh/JZ41I8L7XV7U/wfaVe2G7mxLL+IAPfltYpk762lWzOSXgjJGnHfd379
Der4eLpLvF3wHNvADGCgk7VlZWVGRnzRyTB+H+aBywX4GP3YGuMsVaEZB78GoDuLw1Xhbft+Uwq7
KhBQ8usecOu4fj0iP1PTCuLYVMueerGEesABGvFdttOEX57htvGqb48ZML29tO2UXxmSGoK8C+VV
2mxMHs/PAkUO6BxmsAE6I0Vgipkpq1JRaIOpBnTfsJMQtRPdXyeWStHgE1DjI9VI4Y+OIE3UEDqC
r+pEkofHuD9IQ0TqyVjhuXrX17wX7zxX3+ZSVlDPR1s2qKKYrSUOeoc3L0Dagpz7zoAgeVWoZcMp
Gy+cfFNEvh6t7Mrc6DH//4sN7A9qFVhFCEBashVBbKy84b1kGfe8EvhCfzlw/kicze+YmX+bMdRK
Xq1qFdgWrFPQb7vgLyN7yUCMkysRTUS76qfdUPt31ltU/WrSX0HYnVq5Irj7DDFeozWd8xRYcBBz
IQQtyQAPoa2L+Z4eW8EAlHzm449pk7Sf7SSvpsh47AueG18yBYZH9MOiZKZgEq7nuPPCyStnLYM0
jG0z2MhaRPIholbGQ00sW8LDBg07WNJvpFXqFJpqAdj/c2Ot+vJY6M8jD/i0VDUAY+dvI0xwhxKu
kPVtCZg/JDcTz6JC8i6YGdV87WgMH/Uq0pBNGDvXVJpTAOX7wFs3Suf6yAdjOYEEE/bNvwfSQWhr
7mpFaWtuW2GWMxJMKIZNAARO1bPkuWG/1YuXgde+tnAmr6wwZzITC61BjyBaAlbFmrMh5y9kzruJ
dnDEsPrcvs62yGtSV0+NB4htU2/RCJpuNWtXmbvP2y56IW6Bm0P3Nx6J6M5l89cj6JVQ2wcBHeqA
5lQQYLmI9/gHNnAdWgrynEBaM0G5XgHpD70a5MjlszbtUx9dwLx2gqWdPneX/tcGc9OMYpJ6ZQUb
SO4CMKnSKHZx1sF+adm3R7O05rOyFMj6cDlAvuP69MJRdIUeAAwa5kc1BP+4z2PfWYiPIbf92wKz
qzwL+P00hYVxWosDAFWWCxYotA2gMULTOMNZnDi0ZYOuBU2t6KO5Ho4yVJi4DjCh8FELnVFFMnUb
OLenbGkrg2UAvz9nu0Hwe20DqJ4KWomwIT0b5nv5aLRPpY+OT07UujhvF2aY1KaR4elptDPS7lUA
2pPoHtjgxbNoPNa8KGEhLYYYAcJHM+4GmE9mu+Vy5ptTBtx2ltR3hlqfLF88JjrqL2aknyVBXKF3
Hw0s6cA5rwvLdWWYiZYhD1hA5xIeR/YHu1Zl5Pchz6trRBUrjgNaGiPCWHnWIACUm80U++pk+EIH
ftMJMeMkbaz+o7iDqIT0pIg1TXTZvb1LlkICVA3+Mci+OpBLaeOkQUjg5aV0rxmN70ZKFh/9oUmd
tGojt0rkhrSxhO4JDxpQClAn1BqqkYYgAiN9F3buiIT9GSKZoY4GRS3LXRkkkS5ExwZOQX4pyXb1
uezJAfmqYvogYDVTZZY7DMrwPvLAuuvtQovUqN1EqW+3w0hM7d8/aq3Z9WBDA5T1TR4iRmdiLAeY
KQ0vwUYaSSe9myLKq7rA8d3y7JyZa2hWD0JIZIKN9ZugtpdlpVHICFaUGhTDpWNGDRk00wZZ6lqp
d0q686FFh5ogrc1sFQVEMtys/CsL141n2WKxsnSaD0gfg6R8bEhkFc9Kyzv5S++ci6/8xs7ZjLWf
eHmLfpTU6eoXZMzION51SusKIMkFEPxn0E/PWbWBkLXSxve3d+6C4wGmHcqDgB+Bw5sFjslTIZRB
jDArmZnDHnQPuswFlbqR+J5iA9b6P9pjdl5S9LEw9ViTJtyjx4govbrxrU3RpKRD8U/4I3NA44Eh
HTX8r0fvxZsgFAJziA1MLihKiWA+CUpNdKMnAkQ/BPnc+jXnTvrCl3/bdF/EJ3N7Pu716wujgDPL
tBHiMlqPqm8XoyUxCkmgNNtK0O0CdHtKth6zpyqq1kkvuqE3i1NPT+nobTzpMZ32haKAFDm6a3I3
t1xfMX/cXvIlP6wgrYRrGkUKaGtdf6Gpl75RhWijkbsO+AwBjf2y0biFPDr6pIycdrslV4ypn6cf
oTYwKNfWgsJo5RxyCfs4zx01USDlhcOOnjLFvy9rjdS1/GvK9PXtMS7EhvOaA6CMxNlcS7i22jQZ
2JiAEAZx0lkwMjINa2N6vm1jcR7Rtjv3dwEbzyZMcrFEP36J+NOI3ppGnzsaZqrSkKfQsGQHDwFQ
ws04EYAFr8fipX71HxJZOdoW1khExadZ6+o+L501/xC7dS8NMUGIINdK5usIROugddPSPw/mAxRM
OrVZDZXnKLW/uj2DC8EVOK0A5EOv+gzAZ/YGwC1513yhf72nwVcPmXoQO1qYxjaVeXR3i7bAwoqK
OIiWQF52PYu52Hd+I6EdwwxVcLz3rZODrrSwjk0crqHcxeMrXrxjkYT4xyCzBSuvScZUB546TD8m
wU0C9UkS36HYYOctHfyHKVJtD8ccbMR/MKs6SpAzHQVETJg3S5ZYXT20aJFSMxti1wodAzvlPSWW
oLMWXl9I5qDnDnylzNqBilmrIxVQz8qw/HUnzLD4upxsY2pVlJdMYZXpXrLL4tLf6Xo5OJHZPQSS
b53CUtYOErgROK536cxDO3dOxwJShcaR6xWujS6wyqQHVr5Gj4X1aVYPg8+LLBeXFeW6OZmFP9Dw
dm2lbAy9axUJCCK1P/YQJMwHw9a6dCv5Ov5sVnIIuXZB3WrtQ9xM7u21XZ52sOnM/RfwpmxTaTYp
mTH0Bh4KfgLlN0/u7HKE1LlYBHg89mVH4foaqsaZZ0ftYKLnachoo+Ph2rWFsBcnSAvf/qbFeQeG
DTkmHTlw9lUppgP067UZR9YmJI4MMo2vcctjuV46v1hZUwLh4Cz2x5xf08rqNu9n0tG6tCeAPxwx
KizihW20Ktv0WKcPt4e1ZBBJLuyjmcYVN/n1Qls6yIq7Dv14daQf0v5FEtH6fFCnaquH8ea2rfnj
Wc97aYvZVJOle8M0N1rVwSwMK3uC44+qwbkUF/cudCGBZcT7H6/m+aa5iIZy1Ux6Hwrd+8gqCxeE
NZETBKbnghMOSq5jP6w1sR0dZZAyR08mSyJZ5lX70Uz11e0BL101c0sU9ANQdcJ6Xn+Jklej3qEP
e69OBXh4OwAOfRBju50fDzRRggYSBta5D5uO4ySWLlOEgSDAQi+sgVfIteHMLwM18jDTnfJZIWFv
qYe6jWzzDzDPyH9ZMIPchP5NCaKQ43pQPQwQkCEEOaYar1EnKO1m9HkP+sUhIdOmA2oogiWS8fdj
h0ugLnCzaQrgvVVziBVI/8afeP5zvM/SSUeyFFCkWZ4KXv968tRC9fp6blhIq0c06ZMQKl9yOv6B
P4FwkwLmX+wM5JqvraClHESxHWqsOaL0A54LT40SGOvJ8j1yexcuzRxiROSy5S9IHnPE5TywfM1E
gTWa3XlJjPw4JH9pAee5vThtF2aY0z1OWRcmJigeUcGVw0+/14jFq7ovDmWuAqD4A6EBtvMIQP+4
+cIvWtVD4BU2aPcM6MoF6dvtKVscy2877HsRxbqsMjNcf2FdzULWAcQ/ipjjHZbcIZ7sKOPONOga
y1IHx1TEuEjgDiUFVEmp7WGz3R7H8nz9NjH//wtX2I9CJjQZQJiFt8o801blezQSin8AIsfD4LcZ
Zi+biP8qucJIEiAtpKfW2lTer9sj4U0W40qHqmpzHx1leykwiVCW1BcNjtNcXvTfo2DOvQdkiqCW
MzW2ZIDLsQpsE81m4I3/EwdjIbjBlauj5ZHV+AD63PIND4ZaNXYV+U2J0R9jft6esKWlR3kQ/GZg
dETaY57Qi6XP9SDz4x6QKBxHy3itNYGg3cceooazjedpYW/1mXUMj18LSGnWXYZ6MXqTBYJAHZFh
8hB2b+ivz6E0Egg/q8F3pOFfhyzAgQMRBeAc/vuGRyhjoDyMHoczHtDiMd5PZk1EH1h+Od701cu/
nUY0roHVH6R6yowBZ/ZdPJQgHMmAF6gzCF1+jvm+6F99cGXdNvM9UgClM1IVM7+whNVinKeQyNMk
V0hQyavQweZ2CkeiCecMfV8pGEE4jzYIaNioLLOImBupZVVAjPTg99BF2xRTt+oKXHAjaI90ihsE
Ksvj+vbQFuKxma4aTI7gmDWQPWbOlab0Y58GSMWDujYKV5ryqfReRABuowIocGI1JkOY03ga96L3
r880bCPxiFONqUXX9vUpCBMRWaAElRpcrptCAU10P6B1lHcGvh+2azOMn1XzsFHNYn6MljWJUrdB
zl+XHnXTvT2XsyO9PmvXdhhHq2ullE1owt6bferEJeC3/aFXGjqM517kyYR+94ezsVntEBsGsQMT
cUnlFEVCHyDiyu6S5E6qG7AgcBjo2JeeOZPPaTP7gYKuZag3McGJVrdmbkVef96JtPRJewxc6Om6
PoWk2MOw+rw9f1+yGBcT+M0cc84acRIzvYS5nuZovCEHiBanFa0ctGv8EPeO/HKskJ6tCN0b1HkK
3c+epG5sb3npC7aW8u1LmNnN8xwI4FHozwfTsF/NX/GD5Q4eeTSKHX36bN7GPQ3Qunh7/FyrzK1g
JW3TpQWs2v6jm5J6raGLT3YCgOA/CYAdckeyVXAwOMvMFim+jZY5h12iVaVoYt7HJ4TtjbDRIZoD
HRs6dEQXn/P7oaThS/Oj+SxHn0KzIHSt86T+jI46BKxpFb3fngjGFX77HubABpERxHWNeUiRqCYr
0TXXBS0oJyT+eq7f2m7Mea1Rtam7CmY6O55othG3Rkv844+IvHUOObVEu+tRg3iU6bCZ0D1pvIar
9CA/H0V39WK9VaRaeYTS7lN0e/v4IroKfeDVl9nuiL/nAhIuc4kE2XxmJ0KKJ44z0R/OMYF/pMC9
OeDk2fj035KSfbPE7L7Q69O8GGFpcu3hHCFvF983NHY5087eON/sMLvNUAczRD1iOLcVee02BXpT
65BsY3vNU2TgTh6zkZSxbgstwZD0Q3xsj+1hOlqroibJind2Wdzbt1Exm6nS9dSKKoyqsAXUWwwR
ojsdGeSNZJDs8zQEa7RYFds0pagClSYp9U0U0goi0kAncC4itgD098eg+qCBjXoGJlxfrFaGbIBs
YGcX+4M5UZTzH6WAxId7YyS5+2mu6eTUm2hXHfo1507/f+6M37aZmEyfWjyqS0zEUNnm29DuqvtK
pWVFG0c/5w+a2wAVjZThbZexbBY6QAgjUKdA8vV6yEOsKx0IqftzHEOx9MFoTtFH6isrBZz2HTRI
QN36lwIglVZseE0UTHj4n9m+MM2M2CyysFLH+dqyjkJLzYgMo21pu7GAShdnnMu29JlqHNkjRPbX
w9R80KwNHVa2cdvtBKVIUm5S++P2ZPKMMNe+ankNZAkxIHnrraxdQl6kHylnIMtnE62B/x0Jc9nH
bZ7r0+x95f6Mu20AbPBOHVdNuh3HvZE/mT7nep0P+zd3f2GQ8aSTVQVK3mJUpVN8KFuJ8tjmuUNS
rxenmSy5gnZnf9aIXT4i1oQPHZxhFXPON8sO9PeO+z13jAv1CqVGGROGzJWGdn0HXS5tRl9kso3Q
vv2zJ6Zj0tt7gm2c/tsmgCCQT0J/jcmsV4peGyT0YbOnRku9T/SKBy+xc5+8ZcUutRPndNvgfGC/
L9dve8xyjYEYe10Ae432gXL5U/EKJdnuyWpKjqH/x3X8tsQsW4Dm1TjrguH8/O6jEE3vVfslWffr
es1TZeKNiVk3KwujwIwsBHjazzAHUtCjNQeB/P9swt+jYe88Uc3VZg4YxM/4KWhIRkS73fm2wHES
y/c4kiT/3RCMx02jSm6mEdMWfj7DybobCPuMtkx2f+QpAJ2B9OG88VgWhFEUQRPg5fPVCjTT+s6g
P9NzRNa399vypXlhhhlPp/hqE5kw02pgGKZa4gokX+nnn/FH46TPtUD0PeiGSLcStp9oqSx3POXF
xbj34guYi6SbKtmvNHxBhOcPHUgNZg6TvPm8CZ3997ejdWGHefNHkV80ZlnMExrQyPXukXvcvCQP
/ZoHteGMiL2uJDOOFK+GpdzxjwF99NbxBuTiHN/Es8LcV1OeRFFbwYpyCs46jezSFt3p8/P2Bln2
gL+njfWAaAuNiimGGe+XcpcTgIp/WY5pe67wkDjFYcujb152TBcGGReYp0Xt6ykMdq5B7vJDs/ZX
yvY4Emuzkza3R8ebQ8YJirHYS60PW9YarDXYfJqzV595okk8K4wD1EJQYBnzUZYPQkss4hPxZBxM
knO2+Pw77A5H2xrEX0AbOWdIrm/iXmpqRR3j8dyInQLeTa+yuzDMV13RW5ywYvHVjoo/2nNQDwdn
2Dzmi1xupk1dIkJ642wQf9fdF3cge49slRgryck94hHdDcjOhODz6x89cC5ss93eEFVUVTWBbTe5
C+684L5z2p+iZZuOlzu3N8ji9r+0xZwyTR/D2ipgq8136vSaeCQJ7bHdJI7p2bF4rwPVGm9qW8bp
U1f/o3Em+mg8VKbBmg1H8ukddrYO2nQfT/I5vgIyyLEeOPaWgsXLwTJHbxSjpFNT2KtsZMmfQ0eg
4kZ7yHaJh3zUi08/c4/yyNgW47q51QT9JuDrxBvqeiuV5gwlSOYr6PHghtDApI86CTsq26fTJ0/C
ZzFSuLTGRAohJOWRNoQ1aCMdi5jWKx8Jje008kKSebK+ncaLYTE3a5X7Uazr2XC2lcmuHJnIZL3+
9Bz9yHuGs0jWryj1ckzMwS9EsIOGNcb0nO0NEh/VNyW1TdI5vA3CGxNz6mM9DOBlYGjnBrT7aezC
TfO6tj0KDDu9vRmXnObFmFiSXWjOQ69ihCn/h1+Sei/YNnfeeDaYwz3WQRImPWz86OnzLj6+KrYb
2OGT5qQFoSckw37cHtRX7vjGplCZEz35pp60HdzJ7q6msfP+XpLNwX1VAues2tHotHvQ0Z18e02H
A11nSK1tPni63bwDpzLH3AMIXPGkeRUPhRv71N8Ab07Xa9/9WHc80sDFiPlyIZk7tiorpWonDHmk
zwZJ7nRbJzOvn2HzoHG85WQcieYljViWsBQTOzyqtr8xyYfCufnY/tT/HDZDBwfiXLVSWeYWsy+S
pKwknGv1rblLZKd96d7Rir7HA/RRIbqztk/13Yn2OySfQEnXE8wrL524eNVffATjXJqhknLwvmPn
2odqH9xLrtu+laTbPP5Ess3nIfwWgzL9wh7jYeK8q2ojgr3C/vEM5Bst/zpS+sAb1/wz344H2htR
iLbA/cbObTqOtVKkGuYWgYXTbwJCeSX15d1/YYOZuiKOwjFHV/zZTt9Sw+nWlqPbe+lp25LdIUdO
hoOEX8y4A2b7z6CYubMaqxrEEAbF11eDyNvYd33y+Pg4EVRVt+nqbnMO7BKUStvy9Ll+yN8f1oFD
n6gzfHaOT5/W9PQA38fbyPM4b80148uT2ASwoFRxaYCRdzdubnu65Tvp96i/7uGLADEJcs1IC/w8
GnD9lXrabtcPDw+ciHfxxF8YYRx42hkS5A5hxE5LqtrgsKPYlbdHMvsndp4METT9IIIGZQsb6YqV
hN4TfcLWDx6VWLKLWOZcdUthFxSzgQBHpxtidyYk8fO4UKMhHc9ZH7nQ9qJaCSERHeBo3o3HUpN+
OS8Dgu4zhQYEYtl6Oxje2lpHke98eFf0VUiMhqS/HgGMcC1HvV+tqHMSf35Wr/FftFpFzidEFaHI
7nxw1u2rJfzbpF58B7NwbRN0bdmhRvxsH3JSkrt4iwKbSvApgkjJilbkBGkn/PuZHHoydM6Os6zS
91nX0bwKqT30xiP2ZG/BHhrhneo1/RkaUkD1brs92PMiUuzCfeNYCK+BKF6jD4uz2N+37LVZ5jr0
9Kqbeg1mNeJhAczNHq1GDu8q/NIwu55gmMHJgNNGkl5jeyQkcAkoXjv2Z30FOU5v62eORbLTZKMc
YBHrPYJCl63SYp9Ztg4uzzf/r8wnVU3U8tD9iHjCSQvu4Pp7GG8jNFMDeYgIT5nY0jo7N0prI7Va
/1mIhQrKfMkYclJJZXm2xs4EVa1ihETsWzkknpqjkaRX04znAlnBJRyH+at0wOlxtGcpOJz9CyeV
GpHsgdkAuXiSE8ECU2+FjtmjfFfbx8+MPnWHU3TIf952KN8vuWujTPglKuCw8AwJNYBV+VS73t0J
odD6to2lXfYlmw1JnfnQMxUTSzZ7AS0y8y4bndgJbG0FmTvC22YLwZ3+H3nuv+0w5zhJm7AuC9hp
aeOGPya3+ikd001BGspLDKnfY55rW8xiSfFoRFYOW/02258hC31XAjFh2OAQVTbPcB/bnU808Cu3
0J5tbH0rp/bo5I+blR/Y0dvkqO5EnXBvOZFnGw/9fiQAX9tQxj3Y3BzF91vj+mOZRW6HWE1G7G/s
rGRTOoezaRuOvNHJtlh5lONOl3bU5WozPqUSJy0Bbnhe7Wec8MNbRrkDmmeXdSiXNpjg2ovayRJU
zP68ziAbRUm+WRtUOAjbgv773Ob17DE3YmmMZdD3X7OXk7tm57kOqOE4QfTSBXA5IiYQ9Eo9B1QR
RsqDtAKygIdiWD6DABChFQg4Ohbolfh904OnaAZ03Pm/nLfPevfjT075bwvMNLX1IIzxAAsGTnlk
F2uTpLZvc93kvFm/r/1vO8xMja1uVMIMldHcu+eEPufENV+6H6nLDc5nf3HLEhMr+16gVUPyNaK7
cBXZKc0InsH9mvsIXj6gv8fEXEi1KEaKBSnzc+1E55IgGO+JetIJIDfRyrfLHY9tYiHzNG/qfyyy
acuxTAstsjCLP+qHkv6a6DG9821OeLF40V5aYTxyFKhxZ+mohGlkct8DW3zx9hIFbMywY85Fxh0R
45FDPQtEb16tlLSOi4rsx1Gw2/WfzdwshoRwbeZtZJypLgp+rclfMJNX/wH3c0GAuEb6lfBQYQuv
QyzShSnGlfbZYJSx9GUK2Qo3p8FP9HO5wtHf0GyV1rTk3NTLV+iFRcax1jr424sMFcVoM9jv8WHY
ToDZ+e4DL/hf9EcXhhhvYXh1Vqsxsrul8wyGEBLbYPLa3PZIsyf4dn4vbLCeQuiqMLLiAfXy5wSn
Kdlypos3CMZBaDlA/V6BrOou2UzrjsQbVIZ4xHxfnb23hsE4B0mZtFZoMVXZc+WO9DU4HWoKwByi
DaBqtiKVNtBctHNSACMnf6gvBtWJ6pqu86K3+Ettj/fxZqtteh6eYx7fjS9jn9WtpAd5WWK3HNTt
hIf1LPTBE7X8etLeMsL4EGto2iZVYeRHl5HDq0cTxCwadBMO5r2n2gMVSeAct4/EcsKVeLazX8mK
e+g5K/3l6C5i88oIvSS2vhyZRcTDAXUzdOitX9LN8Ynm4OjUH3mR+YLJWXEAbbUz89x33sdkqCGn
0Pbn58lFgrtZ13Z+4kQdSx5mrpnhH0hczwxYWOGLcRkgNQq9GcYCXScX6QS32+EuoMIqcQLy6dGP
2yeSpdqa3zjgfoMxAO2hJfet1zvOVGHMsJd3tU5TPDkPbg5UJQJSH4QXrkRTO1uZj2lDxMfbpr94
Z5l9dGWaGaogZ6GWqXCm5SealJHuGvbggpm/4Dk4FPYrALZEOJYEfwlsg/aufK+eBvoWn4ajuqM0
32+tzbzzfDdZGfec6Gmhhnk9M8y1ImtdBVJzzAxw3lTC0wEcgUfN6SPSuifz6By9o7bhlZwXEBez
VZCwoG0QDZFfFceL9c+0GioPITyYAotQLUG9xk2gQAo4mEFRQN2eoDe5FWxwBuLFxtsNC2HPlXXm
ttFSPLQrDzlycSWvDrIjrRHFO8O2IMZrtsp/5rztPq8xuwd0tMdBMBkoPWD3r7d77BVd66kYrkYq
SO60K7wbiLYVtvMdx3s3yPMd9s0a6FRmbm5c5BrjuKukHbrYQGkDTy5j57qKK28NEt1Vu5BGR2FV
OM76AXBy4tCXkUBfhNze8oune+Zz+fsD2OEiqMyDZq6tNHh7Sogc0hXUbA95T46gqgXrCkH97w9i
PnTsAS6NZBa0FNmO6WHS06BQTKRB5S26iF0Xib3jPaqa/l+3h7dQ/NCvLDEnukZLTRQqHkos6wFY
kARX4OSWUGpSfBJS/5wBPj3R+9BxhNeI+rbsk5REdG2cpXtubX7eOuxiXw6bOb/aKI6Z2lXj2fKG
YZuB4epVjUuVFGUX7KrICKlnpmjeENNqpRaFuvZ6QN45M8L7CCZgRAd72Pkl5l45RdYmQct/RyD1
1bmtZiea670YUKEjbUILoEktwMtdECGJcGrd5vaXLDr6y+lgjnYrK0bStgYqJ6Ut7NWB5srKyNdq
THVbHLaHKKDjeDT8TdjsEiqvRDq+G4rN+YqFCPBqhzBRZtXIoCCQLAQo2Im2bqOpYO9Baauj+g4R
xAOvvLJ0Z1+Omok4s7RSIxPUDDhwOSKiny/daiS8QS1EXVeDYqLODPlavAowKEUmYNKRpQLEYU64
qQ0Kkcw0jYk63UvWz9b6iDpXDx/D5iyKdtk8pFrLUVdYyJ1fn0HGx8VoRdeSbD7tU04OKZla+hoe
o80h20Sb6sN3DKcw7HBjrFo7Iy8QMrYdM6U2L7+xgP7Hh0DjBKQcIH/VvnUIeo3oaaE/nn8Mz6/m
4RW1c+stWR1tgmh4johDm5cEXMrYXtlkznzhRUYnRrApPmhwLNLpEK5VBzo494HdrHssD7qlPMpL
FyyFxFd2mWMu9OPf29oA8apRrwVrbZyM7BUcqSqo6SsXyMkOIEk3jWmZ7MzMVUxSyU+KtBUioqQ/
0UAU1K7VE3HaGUVNyubQxJuiov7p9glcPIAzTQla2KyZJvf6wq1FHZWVMhzPiqtSgVrbIy9Lw7PA
nIapqDth6IPxnK4j26LJkVoft8ewdI2jOPXPGJgtLoEMwxKreQxEeafDireNFp3GP78P1NH1HHmR
mMvNiBHYEyapuGvIC/Xeb4/hK5BjrifQQsylQ9B+gPOR8cdJidoMHgLjud7KK9XRYOkR1MX0lw54
XPfADT0WluXKHuN5J7XRVFmAPes0Z+ORHa+BCtU3/qp3rRUopl0RcIjz7VEueEbQcEG5CRAPPDXY
pptYAu97NaKQ18oPmYAmI+uoVhJpm3XmI79ecASPFhbuyhyz9craz60mgjkFx1AwDaJmD61p0kjK
iZX+9KyWFuGP20NcSqldGWV2oy+VegDIxwjwQ/6jXbWHFE/Dv+q98hQCc3jb2OxH2E1zMZ9fPvfi
dTAKTWolMQq0gV+d4zywqzFY/28mmNe92o4yNCFhIm2hfVK9R8nmDwxI4CAGLQrynSxTk2Xktd/O
e8KMEYgaOeRr7NsW5qPzbZYuLDC3gCmERhh643j2AVYP7J5zdHk/Py/SxSIkitkqg4IBhGCFlWPb
wkUbGrwDu3RepYtBMP6hFtrCN+Z10BLw4LQZkT20A2UWtUCFUnOihoU2YzApXVhjvEMiJUY4pdJ4
3u0OXyV35LzPyV/nnJIN+WvfOft4T17Q0kkzZ3uqDhnNDh/IGXMeSLypZW4nT5CHPArxGeLUkVr5
q4fwdFPy3oGLp+hisIybqBMNLdWJOJ6BlkZF0O/dQZc5m+RLLu7WJmTcQmSFkNjDGwQwuoPbP4aQ
VPSJdRxIdHp8VGq8h/YZ2ZJTmJH07vRpPn7urPPHblzdPgtLWfiLlf3GY2oITdwNKXar+BDcD5v0
sbuT1umHjyQ5jzN1cV4hdTBj38Ao+TUlFwdDDdNWlGWsnldlxFQ+gpYbaC1eKBcmmKOtRWaopyNM
IKRCUf5wN23OmXsedsj9rVbOvrcLIGkbPOFP1ubzg+PrF7fnhXXm5AegJ9EiA2tqVc9a+TPLnLTm
rNfiADF7SAAC8QM5xWvnMoyRNoRdOJ2hYvKXHIV2aw3UH+qPthQbR4qhB+FB+v32JlkcF7SudeQm
9JmA69qoWgLoNYXxdK7Kgxcfq+ZeArnu/2aDGVibN1KY18l0jsz3vO2IJW8Fn6ffzBsIc+hUK/ES
0YrguqqOKsqmKySnRPh/eyiLsRvkLEDmAq4/MHvJ1/M1GcXUSlM+fVXRduZKIBIRqOdmRFjlNlgO
OQaXElez1O0XPxxeUixvKhITo2EOxYSI99AhjQO50n11ln+83+UPLintvVGRl+oxva/IuDlldP1w
e8RLmZ2rD2DuB1UbmjJN6um8ex5C4iOSux+dw3vhuil9DGlpO61dlDR7c7ayXaFCFd6hKMvL6XwV
xb851Yt5YDZqrU6+roDO8vzjx6HYv9bkfcypT1YCXaGpz78/ymhFi+0AsNoIzwLO8V88mxfWmS1s
ToIATZlqOnfFg+qfeugkicWTpxWO3CGo9SSHM+vzrN4aLrOdB9HyRrHBcHeAbozO653lvteHgWx+
hXTlRMhBVzQ/nR4E+4F3EyuLR+n3YFlGMa2N21S2Ztu7Z3P1Gn28qk8T4qkNWTmd09sv27fTtl9/
bkVCXzrHeYoIrxiyeJ98EURDtBGEj4y7bdTeD9Ixw3zLv3LhsVLPt+eX9/vzFFzcV37Yq0LR4RhH
6WtsPuk8ssGl35dF8E3PIjCgTGNC6SqSa2lo9Ols6PmzElTPVj78gecGh9XMLAcwH1gbr4fQx900
lYE4nb0yJNa4abUf+WjfnqalrArm/7eReZwX8zSpVh1F2oRTp7k6FRM0Ylan889Utv37xuldoDHb
lBhnjtnZi7K7fybERllftcDDxBx20YhSOW9x1/fRIES0t4D/pr5vNTkYVdXSI1Nahx5NFTjjnT5a
1iGMJCMhzQDkJmnDInHLJIfI8+3vkhe+C0SVUMueRbnQ4s18V6j3VQYIhQTvL8g0AITLLQ/p4Tyh
kiA8oeQaka21BRXKdr1u1z/Wt80vvTcBAobYHbh08ReWvkwxwzT1o0k6288HlYZbSCk4288Hjq9b
Ah5cmmElhUozrkxtwihLJyXA9KSvkER+4SNtZh/GrPKVHeaQeFoSjGkPO8Ia8dzh7n0ApRCdVg6c
Gzk9rHl3yNLlDagIYBzzhQalA+bIKL5fjl2pSWfARnMS3G1WcKZ70XW2nLP5/bowsDvQAwlcOLTS
RObYmNCzKMMWDZe2W5PxZU+n/yPtu3obV5Zuf5EA5vDaDKJEBUtykP1CjMc2oxjEJPHX39X6ztmm
ezjqi31mMA8bG2Cpuqsr1yqeuzPh3P8kwWiwwLjml/6cwblfDj5xVsvN4coR9wlB+EmDMf1hFQ8z
wKljbhSV4cpakNXVdjhHNSHUP4kwb0qK4V5EQOZ+9GdEed2ghcCy0eLCs2rcA2NM+ExAkyK8UCSl
1zLmVPI9bzKfd+mMyQ6uTVG2Z3rp9e56PGh7jjLmfP/G4EgXm9jZNgwFvl8jlMyJ1cwPHP1C5f/n
g/xxFTd5GFGI5Q4dAR0oqIROwsdW5HneB+8meHxQJTuiEpbDqepUXET6y/wF1DLe7MdEqfUnG5TN
EYEowZqOAV3BiL9Vr5jjqJaQqivZ8dB9Jprpf1Ji3rmaFMhHK6A0bNfH1joe3yLL2xbW+3btlhjm
uWDacgsvjeOT894Mm0EWyvBcq/Txi8e3h46QleMk5InzMv9Uz5Q5TEEA8JUu1WMeTJ5oTRycC4yE
oBkDihkBBhle74vcBNjaTyLMoxnMSprVYn7TlE/7LYC2Lt5+H67bxt6vdulgmyUJ0bqKrC6HMoc9
hUn1Rx2dg5dAOVq1e/S8rOqKRG48bzwDRyruV+TFKRYYz31Cn6n++hUOmLUyLJn7HibKZT/O4NYt
M5LXcgYcp7OAg342np7XsBjugjzo1ursvDgbiye0f1GE/9wrO2paG7UZRjnIVRWqGyjF+Tv7X6mq
bxLMC7woGibbaGLcrkhaWC+AxUt4a2Unyto/j415fGaDZcA9lpI+rm3XdT+lh/nDyqFjXon1fOJ0
q3DviDG3Fz3S9WuJQ0NOb3C3rohLmp+93FuhZlOiA5SPMfRnGPaTP8b6dkJ27kvUUB4Hv3Ut8/G+
/P9FS37fEWN31S7HithTDY6O6WaNqeNHlGZJ5JUbm9uH8mc0+5MVRpWk6K1LpAKnZ68vQINIXAw9
WMQ5xOgwM22eAZgohP8kxyiVIlHqQFAgGb5/IvYa17VYPHTW/LPx9vAulxgwNjHgwTNsf/GX/jlS
drjmKtSYRZqBzVNoqW9LiKKBRrHa4wjjtAH9JsP4zQV2rqoY00YmtCDCQtvaXs9rbJDoN/50Bb5p
MEb6errGZzOi8m4f3dpCNytyLZpNHMc6lHNMbPKCDh5TjMpQr1GfXqvq+qg9qYgy3cXJ+lTsOYbg
XjHyyjtC7lUxykPWxEYvVIhIXgCYLFzXxyWm63c7zlVNtBL+EEV2u4EYyWUYUjoQQ+gM1AHQGTt3
LMczF1iWzMtT8eypyiiNRK8GU8hK2JITGnRvtuTxk/xGfhwxleWFtv3B0SN/9jn95JDRI2akKLEW
gmJK1na/rl3YlK3NIcIx1uyGrCRAKrYtIR1HGz1sj2SBnD9GejE77BsO7x1P5Fx/ssTojzqtpV40
wJIPcm+gF7l78hm4cydHfyDe9dfu40PgrOWaVPeSZGBBmYCdObfgdeQFYIiqhn8PSdFbUhwBpXr/
CKdf9Oj7jAUr+2seYD8rbZ14xgTD29t2gYSeQtAMZOAoPY/3oumL/UOFjAgyongBaoCIxD+eGMpf
QCmjgb3lGk73ep8z+lTv0WEEMFOxlqdrcXCqp9j9y/2PT2TAIAsjLhjTVWrnk45FmfTYAOCJUeiV
uJStpWc+9ITrCk4qwRExRvBa/VprWNyE8nWGtAGKhLzExLQ++qbAthGEbTgr9ATslMghbaHWP6k6
QvIAkCI83TepGUa0GDvVyVc0QQa4GNNNtqWHamdEdh8854Lzbm45u9G7abL/Xr98AGD7/P71T1Q/
flz/Td+Ovh7WQtdm1Fl+9v+vo/Ut9dzHar6YIxG/Gqzedjabk31yPUR5PNYm8o0/qTNWSjeuTSOZ
OEEfTcvDIhMxhX7G8LvbWFb9DrhE78M7PAk+dySIvpk7b4odUTxlZ2wtp8FR0lpZ8NqQMxZgSm4k
c5QeR+Bvmnh0vGY+y9MQOMuP+tZYqMiacmRw2m8fySCjHM7iMEubgp6gjVoGvNwtYqsGhYzetpZX
j1e34KmLmzyNGDp3QKcGRDVNmekYZ3D/T8najmot7X+VBRjxxmgL1cwVPTcoPASmBHRLnL9ay92u
4ajX6Xjxmww7nnjGpoQypUcYX4gAUeiBWIgZeEnnROQTWDI/pJ3F1+/N6j9C59uCo3rBclsdn7o3
jDFxLfykezviiXFvL7FYiKeKisWJPFekWbnqCl6FjnQwAJ6c9Ljkht30k3eeFJt8vgIKF/ChuC1k
pYhdk4t/PpjYrkiXS99XWtOR8Yg7Rm3UldSe1ASvCtEPDX4+gWYG58WxvC9/x0MUmE6CjagxjoVg
JIOkBmDMRq1g7Z4ctA4t9rU9f106yys5eAhP/I/7LE77uchKAaxEMbDTnrEtUnfRmlJE9CoDN3Fb
Hh4XiE+kBXFwfR7Ggr+++lvGj0N22th8k2XkpozkWWlIN7LH4xbLiLGFwIFTb6kb6tRbX+jjLdFn
Lngoy/CKihP1C/pAvqkzMVKMJv5MOjcoi1nNKnl8Wy/IxQL9x82Gh871F3fxmxYjQwm2V4XqAFr+
s9/YtDMsJu5+3qDUAN3pwPG+f7R/EdpvgowYVaFSCWcaPNOIE2oTMKyaPUf+a6dtOLS40sO4pvLJ
rLFAhlp1YX7ETN+aOsOB+zJ3Nr8ceMOO7XG4o1/88/V/c8fYoc7okuRCvW9YcnKCyKB1Y/7rPOei
/P/FZ/imxDis1UnA6rkZVNtz81snMl7HYp57Azz9F+wJGSzFBWwUh72/mNlvoowp0qP6P8nU2mls
P0KHirEic8y6tpb1oS52of3xzOsI4zwH1Nlx5iNb2zSR0pnUlz3b9lGw1rq3RR91bV/mLYe/v5j1
//Kns7tVpUg/nU40lnkzt4G9IApy7tYtouY1msn0qP4uKbrAqJgm7gF1ENHg03btLXXR96e5G/tv
SHIiAwP+VivHEy3r4NnAWfNie5c98VJo09nBf1SNzk7WQ6Xrp7NODSTevvsYE+RjyLBE/oB7ttO2
+PtsGU3TzfSZrJ+pwAKZAIOWuYcA29hwLIbGI8PoF0MO5f7cg4yREjPC9Nnxasm/T6Sxsxj/RUdf
MbBWk0Vu4Gcsfs/nq9flEnHRwXHIInID+/fvFwywHNEPa+6KlfURIGheLh2Ez9hBzwnXpxNUowtg
VNRMC+okoNltG7B65QJTzjO4DTuOWpoO0b7PnlFLMaYwLwFNOhQYubVmb4Jr7TweqBfVOPckmtFI
upgXRkhD6GFR2QGhWKf32ZhO2IwOi1E/XSg1Un0BGylB8nB3RK8Kxc7bY8qMNHiqG8eKHwAtedj5
XJTa6TTHP0fIlmWTUg1MgUaIa1CtLdMRflvLsOH4dBy1jg3dP5VdatRpgi2MeCXIJMLHgrc678gK
CdmzdQAoBK+Ew1HpWA37k2BxvSDyTZBy898qOooNB2v/oAHBSSJfS+xWOCTz+7fIE/lbfDDS5215
QTvTrRaoLYOeiDvoAbVHvGH/j4QYjdNEQnltaFhdzINXmHtsN/AOXMG47yvqbJE2ES6pIV8gGM9+
CQwUcyO8xofM2t18w/sc3eLxO0/shmk3OrpuJoWxOqPS8bxeizD5WKxD5qmVe6gNHyxPftV5AsKx
UzeTOSKZqkYvmjkO0Y/Q0mvVdvi446mn+14Tlrz8lMEQSPZNegJbazv2kPrYno5f1QuWayCk4MLf
3pbi3DtERotEjdznYg6Jv7j2m4+5yfX2cbGP15+P2XaP3qSrTD4/CbFqtJgDScxc+Yf0cPU83sly
XGGdTdIlNaLTnD69s+0f37bu4wN29sDoH3b6IrM4zjDv2d0igdFFXuV4yCrK9sxzy4gEnuxYFJuW
c5kcK8Dm6dQ4wT5pWuUGFG5nK2ujJENmC7y3zSPDxEhJG/yn4OK6qodCumntifVriRo+3h7PBeW8
gVtoPDq6IfyvIvHXqHQHDwCMu/+weY4nm4jrGmR5ag2v7Dq3kVDaLhK38X9D69NBB16vN0djsdm4
S1aqg3GBJMTLT4yKf3B44V0N42yo5UkOK1pDt9G+Tc0J2sfnDr0ZVN6eOcTox+48ZjYRF12yHtYS
vACJ4O0RedNgtbqVOfzTOy+d9JfM1T8+AAsFey3NWC6pbLcnW1BJrnmJ6mWXVWYe5AqyXinzvNlf
MfDGWzXOOVM2OZd3qSh0Itj0+y/p9bz54rzaifnmcc7hj6WXbRtnSU7d5tOvNbrPU2u+cNfK3IUo
7sM5ys9k42CQqSdfaLDiSD+XOOODlDP0Pp9rcFc4R5QrHt9c21fWYmX31lA6Qbszttb1xd55X4ds
nRRQW/7/qB3ZtF3TJtpgoFOC1n8AygwvGe0eGf5yeP1LmvUfGbrN6Y10yTmXxUut0JuMf6GNTLek
I7rWOFR44sIEQYjqkgILbNH7U1ilp5Hi8crrGefoRJkJXK6RbsRCirYVROXxUp97PC3Fi/vZ5XZi
biZqWIPCcX3aCNYbKZGTAiD4fLbgKBGOQmRb4FpZaVqNAon0FjZfrEKSzvfzh815j8o9hxT13+/o
q1taYHT9YdqmfQ9z8mjbvUYG9JCTX8hkRhwnmyMACpMzyWZV28QDOEIwWQDWFsGKwqnpcLJrAFH+
6bXJM6E0siuSpL0FYBt7i42tIflEPE0wRbpJbm0INday8UDip0MWGRvZTBVDdMZNcEZnKIVioIdU
DZves5s6j5r9iUSNg6o9zZbwe4on3dMRPeY1BZdZVCc57kwl/sUzn9L3+0IxHfSNCDBvqcFoRIYJ
c0g6poDct3cEfag6ZoS8blAr2/n/TgpHBBkTnct6arQBPUGyWMwDF11TJHCu+/t8TT6rERUqpKN7
MspTfili6tYPNnDieCp7Mqkx+jzrx4dZFpkVfUraLp5n5FYS4ChSnqyxPjo2SvwnWDj6QOmizfGf
CMdX1tnyDsgM8XiazDJ888Q66f0gG1FPs+PR6h1Xo2MPtK8By8W0xdeaV4mbVOEjYozZVQUzl6T/
I2avM1f47dk8fibV3YgE46ZnWmqa8S3LqVji/gVZfgSoPPf8Fvb+oVRHVJSfgtZmXX2KZZxaZr9h
nc/nBfBXBPA8aOEJS+e+UHOJMdqgCvvrVTZAzD4ez6sT8XtLQWeoq7wKxrZaeHXrcijSn3+PPVY9
VLkEGD1QTIGUX8wJssMEBRNPXfCknXddjF7Avi+40rShF0V0DOqgJWquouS8QrEEYam56DH4+nyf
O54QMkpihuaRvGjoK1bOZJZi9oRbcuKdH6Mo5NgsO5MKYb6I1xfftC7oH/6izl2CfxyRn87RfAsj
66q3w0WrTBPUntfI6+MIgSFr7wGAhb+oPFGEBawVaImAkvT9o5wu0Y5IMxY5ldJZcjUhKGfAlFKg
Uh150t4yD+U2JNeH373bLYelvA5TuNCed5/69LTCiDqrTtKq6E60X9V/O33WrgoJ3RnOMw82YzqR
MaLD6BRluIZSMeCAZRIA0n5z6rF8Z+kdYl4ydjpBM6LE6JVYasw+Uahsrml7IJDkU7yFJepqHg/3
Zbpja0SLUSvKST6pQgQf4GwfWwdlLhjmhmAVBcbkUALi3BXn1f3hvRchFsBS1W+j9fE9hOO22KMQ
gtYBbJzn6meOpWY9eVVTg1lzBbXWWlckdMQ5Ftxw3t10KWt0gIwi0cFQW9HMebvMVlh78CX76omE
WNi3wQ6dL64PxWOK0SqXNhCEWAe92/R0Zptvs4f7t8TzC1kvfkhlyhRIuNuTgyRXR36jxdcgG6R6
d578eJ8cRyZYfx44srkhB5ShdWaLm5xoe24GheMSskMpbdxfpYYeGrrsyP6TjiI46FZ2dmeO0eQR
YpREoZm1rpcgtMYG20XMQdPhfZ1RDGUiS7JBE9a+BjzTenH/Inia9LYJY+Q4Z5JZ5rWEz7dWv7Qv
dOH572FZLSyf56LTR/Gna6EhklJMuuCa0dmxig6pKkEMZ3y2tlXY2OXA27g4maGTv0kwNxHMNKkw
cpBwRV96yIjEVS88JpjbqAfM+54CeC1oeV6v27fElgHY8HIl+Ryb2NANhXwR54amHaVvphhtbRhp
f5avICm9ZVgjvHpwXpcWx6BOxx4KlkIBTRbAueyciTgYkdiVLfX7TuRqreGPoV+mIZh/whwgzBDH
f5hUACN6jPsg9vKpoaOOj8PvDIM78hJ6k3NuPBKMvMnnLq46s6NXBTwBtJFtMSuxQLYR+TYY1pRX
jZj2xrDfRzZlE2DLLBaZWl+VYqDwoK11InFNBo/CiVCv7C2yjdgPfi8PmNGI3XwtJ/6O18A2KZoj
8ozwX7Ug79oI5LfhDi7KV8gx5NNJmBEBRvZnkWZ0YkCRSUm0WkfW1k3s9mlB9sIHOgEv8wOGr7In
XgpmOos5IsvIPw5bD6+Ddnm82AM5PcVz9NnWDbxaDn+T8jKio/2M7HLzMhNOBnbnPT/ruDXDvm6r
F45MThryEQ0m6KEtho1egRffDoBYhPYXlL3V1w8OGXoTf6jaERkqKiOljv2s50ihewerfYxlLftb
DyNKVocrjyH6iO5Rooc6ooRyVZ/pJzCUdMAka2qLuOlnOA/VBS+0upWK/k5KYnuzJNWIKm2A+Plo
CtU+Uwl410o8P4fInhcRweYWivIducLmw97pCWazfZUjItOO3z8HK7FNW3nc1PVVxMHadlYSgga/
nOT7w4G7bocj9RLbs1UCiyU1A6wb9MvOR+XsBN3h6YsdR1ImvYsRQ4zS6JOsn6VABXtMMjfMQ1J3
GUkA49stFIGI4jK2Zc0PmuPTbHhoZLc3FpwfcF9U/8S1kJtoyBN6q2vBKl/reJMBf+SqI0cYOHrJ
i1unq58jhhltMqBgeBZNnKsSLwwhJ2JqtXPp9/m5lS1BIXFFLvOl9HHxB0eNjhovzpv0UEbkGSVj
9nqg9QoAlU9fcUrih2XIM+XTkeSIBKNjQuyJ1usEMoq5YsA8pT5MOcESG335S3YONncoi8cSo2xS
NQ8FPaM3aPe/sGOYpsd7++KciWdxFJvEo8Womy7E0hwjBq1nm+55KBzsfrGLzfqtHSzjQIrFalU6
ratt1TPAC1Kbl3jg0Gc7s+KzBpDtGtKT2837xoEZuv8ceAyyPVntqSp7M6VG6HgMlovYgf52pQUK
dzTFYRee7y0117NsbqqDSt4d9co2Z10Adh0X9GHY6/JjcSGP7WdI3NILFAvQ2p76eJ/T6cDjW0zZ
1iwjTdBhdLnRK0jvRNiLka40N0eajEPpvmGX2BpOGavY20p1HPXLrhZW0K5K73dGaMft5leBBdg2
x7udzhuNmGO0TFFoRanEeOaF86x8NcsyI0vuLNd9h0+6ZY9Htjcz47pVBjh8mICf/Vasy/LUYS/0
/dPjGIibPh0RuXTGUCb0dbv7r/tfnm5xGB0SozjKts+qkq4zONutbl9jK93ryvwcOF1Fymdzjaao
1it4OHhcwWN0iFHNirxrcGxRBCePzKGu0PuFxB5vaIbzoth6TiufL5eU3k/6KzkMv7z7x8dRRWz5
Rs61WBauuJh1MHd198RRtRzhYnurDD2tYoWeEvr+UhT2XwHKdp8BjmTdwo2RZKnXmRiWBRgIFpj+
qJf3v86JxgCA+tMzFbu2u+o9fR3Hdb+k3djNKo/dOrMAKIlW093BspzXzX5eqjyFMxmxfws222GF
NUSSqTZU4SyPxg6RUtnbH7xZ2OmQfUSFit/o/JSyw/jXCQwCZVl03yjAwRygyiifYN+Nxe0gpOd1
xz7cLNeIHKBD4j5O6Xlm9rkhlkRwjsgWozDJdbN5B8hoBnEWYg5rBs3QnsnxWJwOpZc8D8Eh4sV8
PEXNtlmlM605t1S9nd16HSDZcZ7zgSjuR33Y7v3zpiSxCEKZbku5YtHSS7WuOmLt+GQ4T5Yddswv
tWS0EmKxfrnWLOMhtTrU7zDPdbVxcr78wO1v5cVDLHatkMpCdlJAUveQMXYIphk8K3Q/eG1bPFvB
9kyZqpCINX1SvWoXWKO7OXyoHyio0Trh/xgTsW1Tai8LQ9VA+lIUtOLnDlv5OrvDKrErMN7OxGiW
juDe11Y3H+TO67oBqI5eVxqnRRhkoCm3AA/ZZ+R3A6gmQA9xrAZH6bLFmKKVJWWWYKmS2ZA4IDVP
qf8lvkIXCTa1GKbCTvlUcdflkomlKUALsXN3tk/Xrxb2vi0PsWtz8RenyxYA9fwvOUbLt3phtNjw
TgsJdKJwl/qPxkL5HWNVoWl7y4R4B2/HMY1/uaxvoox315aCaJ7oUpJh67sLd2YNeyyz/+JqeBp8
/ykU33QYDV9fT53czehZ+gDn3C4CGy3jFJHqjG1twNHjEpzO5nwTpD7HSAobQFmWUQCCZ7RD0vk3
DGhSAE3qKcOuwKxgnN7miP60I/NNlFH2AmaSWtmASD77IOmu+x67Nh+Cg2QLgNO3dpXP2xz6F63/
TZJxASuhaqJewAUCYKYmxsOKQt0B5IvD2bTJ/IcMGy1GQNQbzjTweM5W66s1uMgXFetrTNcMc8dB
OcJy43l0d2Y9k1UpmdHlYK77lj8qv9KUBO6vonU4fPEeHRsqhqnQ5ApdUYW5odBXXRej596CLNFr
cHjatAsZngGvvWfamf4+S8r+iL1ZKQaKUUBKTrodYP10FHO44mkuNkzUA6ye1juqSrBrVSJHZY7K
7nNvzDUX6XSbY2V4ssHokMJMwx7FNyhiH6N+8ct90bvZ+juqg40Nu0AO81S9qSj7KC2xRRtLRt8p
5NYFEyex1WC8fHVaoLcnA/yWnc0x93n/J3DPk1EmZaOUcXoBh+XqtHnPbeiQerV6WcEceLy22skQ
X9cNbLk0sOiUdfYrrFmVyjJBf2gN/DJsUnABaYIM8H2WJh2sERXmzrJLr5x6CRiZs8bKVKcqHBVL
wJJFUvqnhiOOk43qqibrdNsRtqyxKP1AIqgi7Uqn5W3oqO69sABfBv1vbj41+wHtyaHb+qGrbT5C
AJ4aDuf6pt7bmDxje3K1MlDnAnnsUC3QmRV93j/LyWrSmAAjHmIQXwE2jgqgv3bf3U9t0Xi0oRel
zRzC+PE8c+8TnMyojwkydkbUT7nWn1APBE6RrzilFz94/vN9IlMSMqbBGJbLpVFMIQaN49G1L8Cn
SipO1DyZvhiRYKH00+bcJzK9GH9dHpKX6jf6M8La+uAuRZ6yy2NCNEgbadyuFTsjpnANGFMIloH9
gAahjKyoT+ppDufgqDix+mpMjHomI2LGpb3I8QXEagfj2g7PekwGKrqsqgD+F1HfZrMlYtiKgJ0W
aJuDjolssSEGgNfO4GU3KwlGLzj8TAnCmB7DTyehjbuPQU+OSfKSkWiXAxf1vrBNPqExEcYmhuK5
v3QSiJzdow9vrXXe8tfYkV5rk8SLRkXSvwdvX14gWMm84gJD3KwIe2vjH0CN3OjW+rCJNXU2QEmk
yK+s36s5QRgozsngeJ7IaVHi3iGjfut+pqKwAXZBzFnbwHbXHmny7gouOdpv0sXXFQm1ZVHTZclg
QnZZEmdD1dP7A2NH8T9KMNmQ6wtPZ9zC/z9OcUSLeWhXDBicghq0nn2duG/lg+4l2wtqcfYZcG32
IXDQBHiwNBc4gTBq3Dzy9MGOfgAjrGmKCbpexA+wj28BcBARYXjwhnWezzP1yMeHysirFp4K+VSC
jg/sl/IlPNx/D5NvbsQGI41FOrsElzM+nyFOEhat7XhnLsbzVC5nzAMjhG1UFADTEHFW6PZ6W5B4
3lmKvXrJMU1rtURc9BxHcTL1MaZIT3X0yIawKKqgAEWajji67sypXXI4cGegeJwxBvkSK72EDTEU
4gnz3iaoWEtlf/+KJq3XmBnGCCv69SJmyFtTrwYjm1hIrxDphaMYJ13PMRXGDPelOIRoIACVEt3J
A8ThZOX+3HlaeqHLUxX0dfzxfOGjoWnKMDAmxBDTihxzVqoMYg1douGIKHx6UIick6OCdYcMm0Q0
AzNRBFEBGdrPdLzY+kYh6C5Hbe5fHd83R2wisb5kamAMOuXIXec2auFn68EiEVzqj8v/R1/+tLYd
EWQUUBhJqaSGEh3vwgjZ8V22FTtD5+kXj7XJtnV9RIlRQadMSMw0xSniKSHbED3UQDUY0ELiPwio
XEO/xgfBB90PzeE9ZI6gsHnFwihrI6g0QOzbwcMwXx2W3pe6MCze9VF7cU9SGBUFBHozHTrQ8ful
6WIk4GXYidZORcvifZmcdkBGp8mopjiW0roycZrPKfL0aLBzL5hnNK35fL7BW/vaeYZ1nyRXVBgt
VWpNcalSiIp9ttVbY9/FlW1pkT9L9pJ3kpMqccQfo63kSAqNqMFDsDuKYyBviuNMhZbnNnjzHjej
Q5RBq/LEgI4XkHToFrNN5te/N189cpcVd0sO79oUxrnpZmKZnC44w+pNfsHclyKTxiFPzryEg98A
CsMzlPkOiXaomoqbIZ4009+HyvZ+l5dEicUzqD/XDlaKhxt33c7lE8HOqWH3Krzsnnmdx9NWZ0SS
0S8BIEFzAeuDaesYlOb+FVrzC2sgnrkXyXnjCqNfshNmRataxdE6FN61bMjMUV68j/uvYCo0G2kx
RfnpEqAlclYEPd5dJc/jZj7DPOVCeDGb9X0yk/4a+rWxcAybHFWBed5wjA1jkAx0Hs+HjccfDZ0+
rO/vM285bQRJ6zR8v3Js4EfTZRmte7Uxh3qfj2kHd8QI845jgFB0gQlCaHK37HQfLsP1IFhaS87r
HSr/G/Xxwmnb/4ui+maOedJ6d84SUQZNFeDbRHCwyBlF6N8GWUYV+fjgogpMyoQmQ4wFEedmMIep
YJFzF1DJO8Mzfc+3pycVcxUNUrHNU2mFgLHmj1xSHv6wNJppGOjoR+7tBpA2ck0ljCU0ZoD9ogBT
AP73jKheJFrS4nLGgpwrSV1vl1mS8K9swIgs85yj89CZsZQM8FTxxsTEenmyvNb3ZK5iVul7vcch
857lBrt4pASkbO2tILKb21g+4u4xJPHyiQLrg/PyenVFKyBPy+USHadHGtrAhUH16+MDWG7W5hWx
1A6KhmN7p+VrdAiMDgiR8E+NAr9sLXsqNNoGCxQBlyEuOG+HfufeCTDeRCsAZk2gdwzW1sVakkm4
sErrS34ofM3hEJu0gyOmGI3TK51WSRmYgud5xNYjJBM2Ig4ws3jp6UlQRKxs+0d2mfcSDFFnaFdK
Cig4xvwoYydFmDrByqPIPp5nAdy2IVqPQX+M+lO/EIulMN7R+ojHufmpSVU7+jWshtKjUM0ELM09
2m+DL7euad3Mf/SkhIQ7sXRzNe9dKqOcmpneiJIMcrRKO9iRu9gvoq2RW8iKxYntQSkGliF5JVAp
IMaHJd04tXvmecSTrsA312wuU+jlSExjyBauoHfeamwIC1byHNP1qG/SPV4f/y6MGpGkzvNIZQ11
YlyzKzgPUuJWSyEhM/ggcyfGtg5PfW253QScm9UZZRUGEcZtZiDoK3M4H+IJNZel4MfYQAW8ig9e
Nmk6XTBikNFYSoJNoUNH6aFNPjlct54HME+O9uEofp1RPmkZXwpVBxEUUE+AEEWZlpt/5qhenVE8
SNVLSduEdE2x75quKlgODBlwX3mYGDxVqjNap53Bds5qcPMMfxQ7VS4kBA4/HXrnHNstzXzn3bG7
sU+93qG7N6CdA72VrHTMJUHrIGMrbgRAd9eLrx1KOYGlOVzPlKPHdUbDqEFbC7MzjjPFsg473sl7
OneJ8RMrn5H/TY3rjHpJFC3Ew6a0zsQ/rqXcEj5KlNixwpSo9r+LCb9Fnk3Wlnne6HlKjfRbPU+f
wjUAGA+Ab+rJbMXL9ky7Wf+YDYPRH3Eencq+gMpaQ2e57zki3twHxml88Px/6SGPOGOUB2Zyr+kM
6Dq0iTHaDgipcYK8wTGe/BuMyrhcTMkoQqqG7XR30VEXQYOkjXwBb/sElxKjN9peMqT2DPnHiNUt
zQj8oxWKBT5Xz9OTufPSDEZ76GmYyokSDSgooXcG0FQUhBt+C69nhqdvDUZ5SHmZzRIZsu4f63VH
cq8kwCOSuPPMk10XI4eFdfADpcjzU4ezu86jgsAZi52Zo5tWsMobUl7t8kw0Uq/gLX34UbwxO+v+
q7418907UkaDzHSzCJIrxATJHoyIapbsY5NyZscOYNQWQWUFADt2ezSGSrETWoYHixrCl6DxDh8p
iStLjJJpRemUahVe/XXpupVlXrEqHtjKswUqJNiqeJ/56ZTy90tkNxingzgUsgB5QoJyjYVRCyA8
r/cvBsHuMnPxwaFGhYY9akPBGgxNNrCH+xbQjryUqpXUbtAzuIOyXaxlDArOvXibWx/J+gNhDofa
1FsZU2NEeEASr+hMUMNUDcnt2Hq5wjvhRqhTeckxGcbjHrKiQ1fK6eY0zEgKPEjv+s6rMU2KxZgK
I6V5lMd5r978HzT4x8BwAzg9qlncAvlkA/aYEiOA1yoR0y4AP2eUB5sBK98w127RRkfED1+IWUys
G+Xd1VSENCJ6+1EjycjUPLhGKr2ro90J4G8VUZxEBEgfPCHkkWJMnWoMOSBWQIomd4+2ifRFT+qj
cgK154/s+L9JITtxoIvIXpzpxQXz6CAPRDuhrkurDQkPv2OyO2p8iIzBOwMFPTRqcHadVxgh811M
FhvYfIFex5Copl2hi94SfEpeX+hoMQ5uSV8uvsykPzj+IYw9TCOpixr68uy13TQE1LGmHH++kDNA
AvbjmeOATjbBGIphIrpTNXTTMa8jOs3UeFbWcKoxQQ1p/S/SEucu6e/+U399k2GeRmg27czocugv
zHZh4B5weU+0nMPzxjh02NegiIPYGPQJIg4JdyHWFcUAOyQ4uPsMTRrf0bndLnL07PQIDQGhDIZg
d12KtHTxLsCBRzaP2hykBXxejndyjnNMkmrtEclSxR4rIwNJNDYDyuZtLbunpbpuFwIqcTHsqn2f
x8mu2DFB5lXIXTcz+p7ymG0rwCh7u+ucQ4J3X/T/j3jqr8qQtW0Jno7DKq2IuUvgLdG+UfuDt0VI
nDai/wghO4aTKVoqCB1k/fkIlWVr6AgAvJEH5AUOV1Sa70j7bXJ9xJVqCKEmxRWNH23B2kZWUZGz
pzzqy6+D/kr3wv5/bIblccdY05kqacBxAtFh+4x9DjTFnNiln67SR+Cq8FofJzGjxsLBKI6wKeI8
E6k0Ht3ukAQ23Dys7EJN+OXj64sL3D/tknzfHaNAhDpEBVoBOYpHcrTha3q61T9yFcikT2LIEhDR
TfhbAiOQ1/p00c6KgVQy0Mv6neqoSyuR3GzOjb8nORpRYgKSVkqV0ABTOED1JcEAFYanZgvgFHBU
1VSxS0UHrKhg0YtoYFXlzzcmRae8CRoFz1iZP5bv5r5/PVdoG/LD9/tyP1VH/EGJcRAuZ202yw0V
lPzj1n1/bF72pvP5myDSB4h9ZvVE5XrGE28NM2+iIBqmRosrzIUFQlRURWgOjxpyNc8zUlhVbxkA
03Uq++lQrsv5f2Y5P3jKa8rfQw0M4ACSLisCGgl/Hmx8vZ7EVCkEKGQ3WD7S9dbk9WpvfmELCBfb
7zbRxCiVH9QY9R+W+Tm7XlrhlqItsJIML/yX6dbkPSSJuweOTXbbOfj667wxXIz8lRbwVzwfodb9
a54KfTQJjEtAoRB17SYGI/UWd2rZ5n0koHrmryWnUlAIh1ctgKL3ZS7oIiYORapMGN5/UGQuuRGu
8eWC1R2P2QMKw7oOvFWkg9HzdH3Zwa9+5idaJnzdHxSZ13ntZkk4BIlAS5Fr2Q4eKfIZ0i3c5cZT
nsQPSlSvj04zz04DQH5TSFGH/Ox2GGzp48WzWs98/IAdlCjAoIVuUZ6VUiYMhiaJkonqMCCeIMI/
CZ8LSUaYl0GgVHJxOwjxsAKcjoNV9zqBhUwsWh1FVgaTAtXceDXQFfCevZhzK7lYve9h2Q0gsa3o
udxbp+3B7nhpw6mW9x+/kLmELjr1Z6zEwi9slyhMYFXFGvI2nOeNA6xAHI1FLGN1UohKd20a70Bk
7Hh971Pq88ePYO6nSpX0FAk4JsBZqwTDu6hJuAZJuO4WPe8/hHx0H4wBT5LQLM5mDm4RdXcH6fX0
6Dx9Ve+88H6q0vWDI8Z098MA1y4CR+3Stj2zAfA4qrXBbu2rRCYRBhtLN12bmCqARzvHCuc19pRA
IGbPeupZ3KrxVNDz4/cwtl1KYYm1jl6zbb8rr8O7ZgOHBWiXDekw8khzRn5gchI4UzHfmOr/Y+27
liNHdm2/iBH05jXpysqW1JJeGK1Wi957fv1Zqbl7xM7hqYw958Y8zENHCAUQuRJAAgts04vQBnKb
SVTq8TzfxPdyDVrAyLlT9354mlAmwGauyJ0JFkegfa89foTOfOzfedC2CTTfX53tfkmMMJosEz9j
xiMiqiB+swu8CVtWLaxe48AoDdiveBjLuDeGZWbpWS3ifsZxDxJneNihMMEddNvGtJVSTOYg95Ha
CP2XIA9l8UwhUoiy+GQLGOfAQIcN5cKCu2vsy1jXFGQgLQUZk1gOFRQsyeymh9JediF5v/Wiimho
vbnJMlI6CFIr//Ew+fYNOJvsPgYdFkVYmtTjyd600x//5vHqD29joKxqy8WKdJw54OkLXq8w44Xd
evx7iwMiX6C/uk2MJA3BMgHLB/ezVJE8CIkZfOZOmHhR+XMMSLg4QkKwTsM6zOobx8E2Yto/tGQg
rKwsdRAD2B/FKNEWYk/9UGN0iS6lxzs3nNtLZUAMA4dZIRn0Uzt0cagbYlr/RNO5fhf5PMikv/sf
fqUoumiZkqwZbOOT0At9OxqwajZ7FsnGGz34KR4Nw/039lvJYexnTFIA60HOs+cECUGVRETvMPVL
jqBNJFgJYqw3KtNoRW1DrUcv+PTQe68RboPrYra6axEeftuNQXZUDDstCCCmtzvHm2+UYwByxxP5
tcfNUpBdd/6qXGRnbrFk0xO/JbOjtolqhsPQQ/KEtWg/fgde+JGQZbIzABB3DdvmoVsJYxKBXgcX
hmRRuJPd1o5xbwWAGSxPeuS+5m/kp2uLfkUrq/OdVUOE9SrQSyHno4RGds19bXxeAYNnPQa/NSPQ
NLWCFOEW0dUrpqHR74L2C/u6f2yVtP7QhsVrqwEDLPV33bAd+XfggE9brTCl3O8FZ/dBW13i2/t7
jtTNK3f1uRgsNuWizsaY2nCws1vz1HvyS3fjVE+fgvMR+dz11VtPEH+oyYSQuZlLTWVAIEgJJKc9
9z15/OzfgVXctePSJi6ulGMgpG0L0cw1KgtLqd5q4u1DkoHr7ZFbH9wiYPxDLQZExCXBEEIOUZXT
eXTLaVzbGCy2iG6nrvCQx8fFbu4/l6fdY+F/GrR1iHMLUAlXcPnLv1anAVuGIsui/kPz0NLWfz3z
OtC2kvy1kl//vhJhgoUjrzuI6O2vDcDItoUFo+2fO/Bn2h88qpvt0Al1JxOZtShJJnMk8lQT2hGz
Khf90FRkPJe/03P+9CvaHbrUeexvkfMe6YMmx5JbLbG6vJLLHIrJ6BOp6iA3Oh1fmgsKUsoBhQz7
EU2EnAO4UbL5QxRzHMRwauJWgKiUZBfpBs/9jx+cI76JyCttmFOQBmFTmSZEVM75dvhhuBiVe9xl
Pq9euJ2irgQxZ8CsxUzr1RmRQbNDYTIn6SdehTC3R3sIZbcxifTQuL2TXly3wgy6J9yPSPPJE6+n
eesoKJIuYn0aHpBQmsFRWflpbERioOkLLUZVqa3UxOEFQZt1H0WWkY1J+J/KUum3aRq2YmfS0+Y9
BIMboKm38e3P+xFNKBgB5nzDraBrLY4xraKVyTyXEJcS5+1tIbc+2KczcvO043YMbaaga1lMoCLM
Ai7xlqqGHPj8cnvxQHftBzsVDCconnPjr82v9W1KNvnMUPg1tewvU+r2lCMYQqZ9Cf3JBcXqx33E
q6V85XYsVK40ZPPMTAkW5AYGzndMlPd0OQiSG2NX+8E8Hlwf432/ySkgNwdCWYZ0/XDvoJT3oT+A
Fu1nCHYSh/N1t0Bg/XtoCLLyV9lshFqiFhdzt2mPvv8Qgb/316s9oxXy0+5k718N8eprmUxYI8xK
omUtbHB8eYlQJCY/bg7yLrjhhE881RgINxUhb+oMYnD6ewmrreLpvpN/hoItNr5lnK5bkue7LGO/
oehhiA47nPxLSOgiNNdK7L3vE7SAI9Ur7OQ3MLzm8vRsRRqKjIYUSaLFYJ2x5oC3SOwNCZCsCGBW
Ji8gncO0YzmRqbbxNMNzmK2YdC2OsWo+4HZqW4hDEDWcpsROdvZ9gDG2/XV7bh/Nb7WYizAwynJo
qWMaD49oUMTE6PW/v3nTrhVhrj85yGIQbglQxJlkO3qUfP3loL5j7/0uvOUOd23G2GtxzFUYdrKe
mBRqsBQ3c5xK3c1eaLuz91rvD93bjjs+vsW0iGP2bUEGuPNkNDEiAQXxUF04WP+DHUSUMtK/o7sD
bPo6PhLT7Ynu8my7lR6tRTM4PstpKJtZJF2eZx/XMZY3piPRea7PcRG2Tb0pzVYpK5i0exwdkFOg
wYADIZuZ80oRgyq6gse6Hat5wZoXBDCUqhIE5zYdpnwwTyCPwG6+n49Y1fzB/XZbb/7rb8d2pytD
PE+lGcKATu8K+HKo2vm8sH3r8fgPKQx0FIusNUMBD3l23rKEYE9zeCeSJ5GgdyJ06HYsXnhL/+I/
r7+/fZJ9JpzMqVIaC/bsGyKRYL/ktFcDLwh4c/3kfLzNJwMFezPwrqKis4al6kmWRq8nLZcu/Ww7
4pNE36tuyjvb9Hj0fVvdpvpaFAMmQ9fJg25lEr3SHDHcxxiadPvbwyy53FazTQReqcUgiSlnHfZn
FPCNFyd1m51iO+At4yQHm1HfSggDHvo4jXLbQ4hj1kT8pe8e8x8cAKY3xT98YSWCAYlBrZYsbfB5
RvjCLnQvLaltc2+8Sfah07nUL9ve/i2PhYu6EuVmNPGN8J6mHKVddVfldlVXrmA5UX6cFncYSeNZ
qQNifbnC5KaSuGV/d13tr/D8itospBQFdmYoKJpejq2LUfdqAKrQiek+JM+BjxkHUrw/POAx2Uk8
DfRS+iV+wQzZ/uDWe70k/R5RPrcnZxOwV7ZhwkA9L6pemxPpUpkkHXfLYqPUNJNPPedc67yTYjCY
Y9UajoqAr1DITmRhrHQX3e8OT4e6IlzuPepB10zNxCpa1ht5PMPUtC5yPu8TkJ0NxD+dXg8HLkvj
Vg/fGgPYwZhYWHKUciHtPMUEuy4TW30JfvAo5DYrE4pmKKhNgNtCZ9ed633YKX1S4tjY4Y3i1H6w
Vx6K3fSg0qW7DZJavJfh/UT5SIn+dN15t+/DlXDmzMbJoAdqUUuIYkBvfL7V7VtEuw8daluNO9n0
dX7nqA//6tr4FsuSbFSZVHfYhiVdtGpX7G7sKbTVI9oq6HKRf/UAvDLw14vl6s6fAqlTAgkGRiPL
efBKgvVb1uCg/n/kkp9teqiuosgEfjw07TD21BSQTwRzQ+8NT3Z1Gwnvwy+CdWKHx08QpV7/etsX
4rc01oyxHFR9PrcSikv0US48TO90RDWtHPQRcGRtXiArWUzkZOVWtWgKNDufk9DRR1eV0URbe0/d
22OKtTA+78barousJDIYljRBoS0NtFPI4BWyfTqA3tadXNnC443zsTxe15Dz6RQGyJKmCspFGaWL
N/rFTvUeRc52be7nYuArztNFyEZIaARnvuvAL5tig87+yJsa3MbkleWYXKuIElXpC1jOQZkudvFI
jDFIdMvzydE3Q/aVJCZO6lpwF2jtJKGY9OLQTPUikUv9VNp78+T/tO30dveYuY+IPnl9Ntu4uRLN
hk29Nqby2EHJ49v5zbvMNcEmRWJnu4iItFf/fseDLd4ZYIKoJc2rQO2gLeyqSbZYk/ipONLp/8e5
I4/JoX8v36975ebDA1gh/oMo7Hb5SDIipbIgU/SRoaM9bXTjs9XYgm+31SGz+UW0zXj0WyJbROuV
sTAiDW76DPKeyEa//OLX+/bd5KWVX0fqH/f5ShKDKUnzH3tqJVgp8MLhUXR+Hl7RlXQuPOtBe/j9
cMFWyf5p2gkRGoTKvT7i9YqX31I3vfZDGKiRy05tJon6ElgdmtvMK0Dp9/L1USnFKXo5OF+Vc25Y
/hIjbJoyS3BCO3Tue2/d3iItyvbHEZGGd9Df8UrHkbiZqa1szYBP1vSxpUw9PanSLRZcz18taOpl
abhZtsIzJ4M/chtZorlAVu02Hl0K8VKcZtsEN3NJMEQn+SBxe51c94evglIIszVYiIunH8txjjxD
85yZAShNVnU9CnF8ihP1sffW1m8bHFhuxkh1uuZCDBxJaIHPAws6g8he9UGbCNa15EeFO7Jw7f+r
vzJA1AWSVCgGhCWZfT5677VmV5Vv3jjoSk3s+N8wbOsrEFKZsKak3I26CHc9IjpEXhcTy8YNuQtQ
bbrup1/h7hU7shsyq3ZWtTKmN8qzUx6i2zbB1Nd+f1s4tS1opPNtBInHzI7OYNzMzh/crtivDRvX
fgGDSmEeJLrez7imvfMRW1/Ot639HpP0sKek8G62O1RE9l6fHrlTZ5wQRGNgKMwnsxhCwNDZQT9u
+4N3gW3RrKy/49e/r0LhYJCwulUa8B0H74xeNcWrvPJptFzLRecUsrbH8b2w7cE/oAXU/zXYdw93
ud+jI/UpAocPGDr8xRdvbwYXG88ze/c8jf7ESag3K6tYw6rTbAiN/GxXUNx2hlDPIkUqYYcB5mw/
OW3qaLEnZGTcW8+HBuvWj/e8+tLmm/RaMHOEpyGyOin8Eizea6SICQY+Xs7iDPKFQ/8q1meM1vNK
kptR4Voqc5brMLOkGmRDF1QGX27P+UMa2lKObjqVc7Q2w8K1JOYU53GngymJSrLQ567aRWcPsOVB
caWz8Xr9HG/2ga6EsZ1C4NXu1TKFsCNGkMLaS9+iW/2SR06/t0sDd07t7rASLHdu3BvFPhTuDgdb
Nwjv3qMPtOxpXv8O5jSLERLvsqFKN5EjPGQzsasDZTG6ru9mJr2Ww5xdKSzqKbcW6Isxstvb2n7A
1ivfsF1ywN1G57MTm/d0vIUXa5lMytJ35RDVC3SbevvdS/AYgIbtA5cjneeiX404K9io1fT/ueix
e1T8V1AO3ps276amAci1D8UEDXmyhDo+Fgxo3Z7PKWax0bEbWbSt9YP/Zkk/xzVpTFyQDGWtRwGk
BQ3BdP3hMPg/q8M9x/u2wrz1B2IQxYqHruhCSbrI6V54wHv0EtmBwJv43hoQ0tdiGAjRekseCpP6
3jNak27RmrR/IHc/XFArgVHoyCek5n0rBkmWSUraJKPf6tg5jgbihyf0V9/WXqSh/5ZbVdmKXVf6
sU0Y05hlmACHOLAoWV5xxIgE9s2gOeL6Gd58QtR1TD3pmipLGht7SIsWSQoYDC/lsjNoGTexl/cx
cp4OeMJPEHtwKzhbkfJaIoNOnVQKUSkpiBqPDZqIBTQsIJlEJez+XuA8aG/64ko5FqCqaOn7kToJ
rKgWtgYjPl834CYerUQweNTog4BtA7J0EXpSn7UfYNzp7RgLb//VTbYSRP1zBUjFImZJPECX0Xay
u9JuGkLnaI9cVratqH79fRhQ6sLIGIIY3+c4BARR9uEG253T2/tHyh7EfQna9POVWgwoCYrQJZOg
4q4yflWvEhZC5JKTig6KJ1zeRJ7nMdAURUOnGl/ucPTebhdSwx3wggx6A272wFOLgadaLC0QHMCI
lQOWosUpfeNJOAAmeA+E9LT8A9RX9mNgSQRBdGl2Gq0YnoeL9HCQnSd681738s3K08opdKYnrKzi
xowLiEFBWfVfzm9vt3uMYWDV6cnFi+STfYz86yJ5yMQyQA6pUAxiCs8AA+S5QSoru1HjJTfHKiFI
hv6PhtQZrBjNplcsEeKeXwSi7tFdgI6N6ypx4Ihtc4mMeuqkBCKihIy/RXRN2IPM84jtmxEvxgad
qTY0i0GkcMYimRSMv8ioAh93497b/76LbR8XI8iXbCwk5dfPNiPOlUwGnLDBUe2iUMcpxvjX23Ca
bwRQ/PNiv6+g65/O/q0aA01TN8lR3VIxGN0Erd9CKg/LtVGrCmxecw0Fg2uyGGDKm3Ewc2QPF5Dx
Sw8BOXCTvm13+NaGgaNYbjQpqg0KfchNXs61e54ikPoqZ/Ulv638zx0/itkG92+ZDC5hx1ED/npo
hXLjSyOTLiKGm/0MK/KIejXnbtzG229hDDYtcqdHXQYFqbBzvL9+mjbLxPrfTqeLDCZN/ZgkqQJd
DO8drdQPD/tiR6vh6Psrsd/N5ojbDJ9X4pi4pTLVMVg0iBMQTbyMbvWYHZtncLk4HEFbkG7gcZSS
I6to3mT8QhyjIpvRjYExXid4vcsdFPYxt8iRsnVDraUwnjBhiiDNe0jBU4KFor5KXMXFPjyONps9
hWs5jBMkWT0qcw05X3tkQDZy2aMfFvO+P39ikTqvGXSzOXUljr2oUnkBDX8OceDecbwQ8cTFuzVI
jx6W83yPZgWD3NJRBvLQvs53lUbu3PnUYGkqRoJ3xfm+/gG+o+um3iyyrH8T4zk5VkLXUUs/6OSc
L5iwJ1gHi6YhIDLISD+sE+fcqVvYtRbI3GXaZKQK3thlRB+yn85EfUN0kH/ihWF0z7ckPj+UduZd
9g8PoNOf7OQZNT7NBkN7bqGR1ZVctyA3Nt7OeCx9W4iw/mHM3VRpkyA3JX7Yc4M2EIvPN7iFb2sB
zEU0F33ZTxU1tXdu7Uwkiv8Xs6H0yruNNssfa1nMbTRYU9GK9JyiaRWDg6iAFM7+AsJb8fVX8kMn
5b7CuP1zHfBa0HhWpP++SgXUbpy0gfq4gp3z1k3mXvfXzWrkWjEGgOQ8i9r56ysdX94iLH9+MNwT
vDXBpnluWWLrFjQMy5ItbKMDewBjRaOTxHlCyHJp+gP4nGSvox/NTE+mwQliNyPKtSjGboPYd3OB
kZjLERyDb2+FA1Yb1/JzB5PLHHjlacWYENTD0aQVECX6z+d39ZJ6HFzdbNVZK8Pg96J1GDvPIKF6
HFxMFlBCCY4fbF8R35+GgW6LEvQbIUQ4FDewsHWPBh1+D+xmcrFShe1qm5ZKVRJroP7sefP5Et3+
Jr9ohxNmVj/n3S7xeZ/nf4Hkv1VjO9gWcABN4tLjVno5e+BcBBb6dwiR6eAer+Kx+b6z1o+B40A2
B32SoB+IMS7lfUjCQxahuZ7gLdDHukX7sarJJ4jPhTvazfzB8cXNWuZaPoO6dMonWWTIn310LAAU
0ayKLIB391J3YCPmtRgGew2tM4Klg7tg7qUl4bmj7yUcn/xfQPf7wzFwkZlgm0hq6IIyCLZmk7QH
qWRCcs+p/M4+fGKM7v4zxnYAzlnYiv7WyjHYUSFWb/oScuEuwHjzddiJ7+07TwzPhgxuzNN/oPfo
mPcvFjn3P7ud2qErLcFXA/OwT7tnOLptZW9r3RgoyaUpyuQYumHpwRnL/koS/eQpxrMfgyW6HqRV
RS/LkmR3Kl5AvgbXeN6xHfj87R0sXbPWNGlvKnBB+Lnm7d/TA6YGlhPCPcvG8Y4ebg52f1SP8hEz
EhwrcjRk6Zv1QhOA+ICUoycdw4Nl117sHUG1yJGzfft/68igCZ6K5V5aYMkjXjKnjowCbaJwUMsC
heZ73uE1nL+PcXMSY+UjLJHzYk2iaPXQjrKmoffoi6gQu88wjvHrzj+9upH7NYzRchMVzpFgx1jF
SpvxNE3tOi2Ot0drIVg3HoU72t8PxmruazzvOzIIk47LbJQK7IvWDOyPVXbYw97a6PJ/pbsaQg+d
XdhBff2j8u4jluo5k40K1Q0oidlg0EDirr389kGZc3Ixks8z6aY0UxJNTVElZLS6ygSQVpILQUpV
PC8eSkToNiC180PzD9AQbbeEo92WSdfy/mHSzlQzmgCBCe+A4mFLLmgNd2aFaPaN6B1sDCpaaITh
1XC2ojBMPxuyptDgUpP+1FPOqmiYsdMZTuv1bwYa1Cvesd/yzrUI5jRqSR1LSivBOx3n9n30Hjng
vBkcrQWwl/dihbKWQQBqXjTJQFsG8mfMP7mYOcE+I468LQRdi2NcQyiHuhNimMxsyBCi1/w3R8Bm
j+taAuMMvRZNGP+ABLwa4+XuneQ0AgKJ4HWn48phbmzQkQ1BP0AOMvsXMGdG9sU37hH6gL+AI4r+
ZDbyWavE3NpRPGcoc32p5AAYM0/ywZqHo8SrqG2mZmtJzFXdN3WEvbILBSd0C0otKNrVjiJ/RA5g
9nX4bPdbwcFaInNxm8ZQNiiq4HPVRL0goOPfaJxjytZsyq6KUm2EiJ426CF2RDSOivUP9Ejcfz5f
/1Yc/2ZfFYqqVhIjnmDA2Y1iz5T4C6G30e5v1GFfEkohb8s8wDfSOldsntPENyYSCXYT27UENkkj
c2Snmi7XFeMAEfu4UDazVYzUiGDrSEBLddjZvG0Om7W8lS+w90ZWYBoZ54pWPF5edFsFTSWg6OTG
lxtsZeZ6++ZTxloeAxVqn6bmQMHIeZFexM+SNPtbdKrmvjraC8aLdodSIk91RO4fP7hHjfcZGfzQ
2kVdxpkKd0bsbqKMjTzc2Arl1vqxuDHVcyaL8BSMTrQPrU3XquV3NzuskkWXM8fzeYCoM9gxzMEs
ZxH1kJfzBGpG72I6Dz6Z/KcPTjizWZxYK8aARlsV2Fqr4JSB3V3Ztb+014/r3r4Zj64ksDWDZcDK
BOyWhjJn3LvKLiYYDn58oJMnaFtA557/OGLZ6pH3ssuBerZwUGjTskgJjBj799xmSB68szOzkjKk
tdjjrz872q9jtEe9Gq+Rw0XV7CwD3R3KPNxXtf8lGvwbr9hxtigLTE0Iv+4U1MWw0gREsO+h+wrO
lp+u3e55NzMHgtkBWgXU45OR0IimuYvvHnl80jyUYofYUsloMjTqUD8vEV+kbr5ryZnEIVFCog7g
i+9TBAG808y1IwMYVZpOCighqEtiy/Wyixy6uPsnlg3v7tG58388zuzCJ3GYcn2pcAIQ35w9ybnU
2DesYVP4HlD1wYMqzh3N7ngKtFGrE/nrvGne+S36CO/Tu/RS7oFV/x8OAgMglS6HeT1RcQ6CxJfz
s+i/WF4i2WFJggc8iMXYOnkdUniHjy0eGE2wgCL2C41RefFuH3z14ruHw9eAHpfpjXO9sOWC2oyV
uTCg4YimmpfzOcAzc+nurMS95+2/4IQGJpOj1HnXLary9e2Cu/KE8gDvXWfzZX4Fx2x5YDBLtBzQ
NAhs8UiWwaj+iretRzwX8O6WzWrqWhSToaR5Xc1qgWOGni4QkyE3R/k2xBLUO/NEyOkVe1KwrQe7
euhiIB6VEA9c2OVP6CaOQlmCoiCE8DKn2fm+7aJDChkM7azgJDFfzMlXMgu2LjBoyaClM8T1NgrV
KI1jQ/REMGJ555Mfp+In4q7H+cdjdl9RZn7uxNkmicPa2EyEkuWGPhkG5KekQAeO6gQx+UQSwNGT
FzCYTGwC1plYEBSKnXhbz90Ivfa88jTXRxlMmXXBwJYl6qNIMZad4j+hc8ThXuK80ITd5ySh1BlL
NeQ03guaR5B3XjK8RAfOw74jqkPwuGq79i4VbF4xgucuFlPwGMA5uqQKRL/QPhzvfY8laLgVph3d
LOtP94Hn62TCzpSTfYPBB9IehdNHNhJexYcJbDHGoKLigt4LTQIvOIjB/yy8LLJVtAMu+ZOaPHai
oyhvSXxInq4DNgNrjBCF7f8wRUOPKsFMTlb4U2jOyjwTWXeT6bcUjjtBSUg2VeS6SNaH/pKpK5aM
FnrZkNjejCQoomZUguTUT5dRuxOUxrHQiWmYpqcsKNFrIlK9xqhcrVQMO+rsvKjdyizaQ5XzOF43
jWyIBphBaGOayGRHgYAlUXgETE5xTpdExecyT+wp6OzU5BVFKaauYOgvtVei2NBmHvu0T63klIiR
34oNaSXJv25aJir8SwQlgJItSbJEi7mkZquKRn2K0pPSnuXIdPQce9v1xQbFERF0TvC0KcySYDRT
UdD3zNwhltkPAq06nJo2ep70A2YhPSHsfSHdm1U/cryGyRn+Us1STVWHT8rgO/jzNCiKMXSpBWlC
fh8Yqd0Uh2xR7Ov22/xElokthwYttbJHvxmrNtWMOD3lnfCmJcZ8Jxp5xFk9vuVyUEfC+jjZNDT2
OoqiuNZSpUpP4lKQJD8bmghm9RBLA4ueI2rLaLhYRFnXDV39J0WgtQRVkjTpST1IgV28lT+u22vL
BdZ/n7lxRi2vhGSs05MhOeKi+EUWOWY2HyqxdMcs8a5L29bGNC1Tx/4UWWSA2aqzQSt6YNUk6iQv
F4IHb3soco6nsffol6uhie9vOYyrFeIcCqmkJqcsO6VlSyKxs432Rx3GRApyD+1/ZKp+tykPGDcd
Q7YwuaaBYV8TGcAfsiyvughYVAyHdmztqP4R5R/ZkjjX7bjl5ca3nC/9V60vzSCUnRYCiIr8tolv
28i9/vc3v5NiaZKq6oD3r57D1d83wWsYtHGSnmoJ5JeNa2WHyBI4Smy63koI/feVkCEq01iucVTT
wgnSj8jKHqVUb0kvHMZOPF/XiA1H/nKJlTTG0YMcZcF+plg3e4VQkEhrCZ23e61aXy/l07yYt5n4
qGeLHY73UYf8v633leUukezE4Vve3Of93jBtS7Lb7EFE45ZodKDm0x6u/9Kt+9zQFFkzFR0XpcmY
JS6kQG9V2L7AfkPhTdYFV+s+hNEggrBvlacw5SS1mx97JZCxjDm2aqyjxngSm8DprMpJOoS58+G6
WptfeyWFORpGZBpTLEJK1/8uwsIV0p1oXbTEyaqR41ibp0NDT6wK2mYFdOl/OpYSzbEwzYDnwQh+
WeluaKdf15XZNtm3BPoLVq4LtkFsxavb9DRWpVs1eeIoQWUnnRZzDuImoOjYJAh2IFXESsE/BUV5
a8at3KUnK3kLkthOx8MY9HbCOR1sUfSv07GSQ3/HSiGxjMdQE3DN5NlhGka7GI5TfDTH2q+awZ0z
O8jeI/mp7wt7no7WWJ2NJLzvqnZXzAisy5Zj4E1vWf0e5hA0tSZLnQ4DT44RJbtRMx5LAaxide+H
HUpY/+JzYupYlLGLwERY+6f26dAEujCUOHJWRqr60AwLGSvOAaDHiA0eDQvxqSoaCIFM5gAU4PIY
l2lJT5oxvtSReq/ErVcmJ710+lr38BzTcWIhtuPp66uaompY+E8UVY052UtqIhgbIDI0FXsUdkN+
COoXwehtrT7qZemoam+bLaIWzN++XrfpluciDDNVTGDoaGtk1C1Ha86FrIBs4U5Yhr1Vdu6U9XYh
9pys+bqkfyRAuiq0QiPi60lLfYgKwTOb+9HS7pC5cPyEJ4kJX8w56QxdhyQr646KNd9mYXcW8t4W
43TifLwtiPm2H3L+P33SStM8joQsPcULZt+Ft8a8m4qf/+Ibgb8XzfWU5/ofMsAwU+Y5Tlk3+qoa
HcP2nJa1nS0tB5FZZoW/PHElSflTG60RhFCUB5zn2bTVeAKbjeFagSM0uSO1+kc4zudsAplvnt/N
iWznRnFvZOVdlCyutIi79mfbZ09pMnhhKM1EMvx0fI3GZTeLLfaHqNM+ErqFSCZmORaRF9ZtHyTF
QqJriKYqaQw8jkWY5X2Mn1+My1NC97bHfjP/kkyQHmt2K6THXlNvtNw8RmFHREnh4POm4xmKJhk0
INMsBg7RzV2NsmrgMOVB6kuJqe+HMleelUWqbxqhqjjXzqbzYRU6OmNkUbMs5tqRdH1KZE2F82Vt
66hir3tdgZ6qsarl3XUf3IzVTRNbuFEoQdbGPvYM+qwoiQBZZXA3CJW/GGZpl1n1aOjGQTTnJzNs
XD0YPCVv767L3goU1qIZr+yibqrmWkpPmWSVtqENhj0NcuVfl7JpTNPAOBHNsRU2oJOXKEGspwH4
0d+Kk9x3ZxEkH9eFbHkIKgYK/tMw78auKVoCEfFIGSC8Lbr9YhT7KG12ad+3BHVNzjzxltksidLc
YV4a45BM9FOmSlsbhYBEXk4fjcm05bJNOPpsGW0tg/FAuRMKPRqpPiEq29O5WwqHG5NuGo2GVqah
iorFVrHNOpdzLbOASt3kZeFbVQl2FPdekvBujk2TrSQxADJb+BRaYEKS8mkWBRGHz+vff9NeKwEM
QlS1GqRRCHvFoo9yHElj0eaGMDx7MfFEHxlJYBjQohPOSoYiUXOeB08WC+9fKIO9C7qIOAnxCyNH
G8uuEysoYzX3ZQ5CyvlpSZ6vy9j8IisZTHwShGY6ZxGcuBCehja2AQYcF960lkHZC3RdMg2Wv21o
u6wx8zQ71WkJRv7O75T7Ou3cUOdlCexIB71ekesoloIqqGiJbL6u4p2wLqweENPGI5EjBHSCkI6O
pA2WRHo5TI9DGIh2lIGAUAUprjIH5z5LmqM2pLFTikLuGho4c01B/7xu5w3H/OOnMY5pCNOUzC2y
fHFo7HE6dJlORpOTwm4bQJMkiVb9RODfn/GFEA55P/VCchKl0AlLdZeET+gIrvHUXQbPzUz06SAY
A1HDyo511BeOyYgt3/LC+eZb2tI9rhoiDUlHqPDn74gNaRCNElUGoxG8TnCtVLaV8um/N+laiPyn
kLkITTUZIGRGaQvvp25spqQzRM7NvOG/Kl4vVNxNIq7lr/G6VU6YRVNsGnoOmE+waqjAE87kCHBl
JedZbUuSJaPegVI04ht2R3SQa22jC5CE3+HWQuREfeVJxlEbeZEc9TYmCVMtRUI+pGCkVGSRJQQz
bSd0yKdREY8duVMPRjGUZBHaVxTDSnuIq9D977/WWiQDNFal5yAmQDViLhNSBfNDpibYHig518Vs
2lDHmm1J0hRRYcOotAEP0SLN+FqjPBKsI+139bCL+ltNy9T/PjdBWofnFjxTyChK0N+y8oxgHs06
TIDP6vzU7TLtwnvT2gBnTQTx5dcWXeRpjACpGLJe68LslEV6QQpN1uzJanj58cZh/UMKA01iVtWi
VMQZYiZvwntyCtjsppKTnm5KwVfBCnTRlHX2sUCrm1qSliQ7BRLKistD3ZzNruZEsvRGZPwanMPf
QhhV0NAW52aY464pDRACjOmjODaaEyWdSWK1zNxO6E0nWRJOBrmtHGrdJmJ3SWTZLJOo75fBQpVd
lKbYEevWLbtxdIz+v0+AoN+3HAbfM8EKY32AEYsq2VnFc2SMxCqxVHbggN4GQECQiWqJrmkWJjH/
dO2xqdUlbprsBLKRXZB3AAn1Rs7k3SBIEpnTaH/92G4aUEGdXdRlylXByFOsvomMpshOXS57SIwd
of9sM4PjHlv1PSx1B8+4rouoibLLPTEBsMhZC7XGKQSISyHpssw1UvEcSSmZ++BmNN/HxHgJu8Du
lkOkD16aZCS9WJIrtNWTWfA03wCsP34So7lmRVqA+kl2mhp3QEqUFjt6jw19zElXNj/pt+7/4HYq
B3OehzY7DcHTFKg7qR1R7irtYvLy/n9I+65dx3Fg2y8SIJFUepVkOcg7eOfuF6HDbmUqx68/S/uc
O2PTgoWe2+gZYB7GJZLFYoVVq/4W0DS7YqqMYY4mQaiO0EIwXSGpG2xtkR7zUWre2iyN92WvhHan
MGJLWcZPRmG0T5wG3QYDpGIHYIUfrGfxqey4+fEftAvT9jRGTYZ6kXBttExJ83iCdhEVaGUZTD+F
Ljs8CVYeH5GE4mvViqzLIG0EgRagDpfXxgDJxWRK2GN/Ao4CybAWhkflFYZPniriu3Jcb33WbjtG
bV/esuRPhiJw8pykpyFcUfalK3X2LSI3Op26JB0IFCuuEdUBlhAO+SbPVlzOJa06lyJ4eioq0PnI
cc5y8i7lFmNWx7ZU/bZWNV/CWiDO/mdrqeDt5UMWIjdfopBptZXdVNvPorZHYtHUGp/1wmp954+/
YtaX7ua5TCExwmid1dSAuZALuslQBcji2i6zVxQ4VxzmpdQa/HaYWzQgIdYTPeYm1sxAknFaXXnS
awc1UxikST0o8Z7UTig9S/omUey4e759NZbyTheChX0t0B+pKFGPfR18V+oOfbuZqJUPrtZ8FQRl
pPm6Ml25KYvKebZcYWeLtkqD0GhhHmLNkrra8v1kPR5alKIirYtMnaJTcfBBUGM2QDdBZ9Ipd4La
sMz+Ver/yw1AoRsYJxlhpy7c+a6upEpLcOdb5XtIqy2GJCIemQrJGtK1aXsiAu/LwKhIwMLFQAMb
qnqXBoZoLJM6xrOjwdpNQ5Q9UDK7YHIb7dmU937fbYJyo5bf4+Y/HJgmw71hhEK2JnhWEfz3QI/q
7OgX932A0ltvWOmakCVjMkvQARqYASWCELVSMq3WzexY6drvtpdf6qJzhwysBsBvDdGaS3rlLcKa
AL3FCPAxMpVN4Y0aB2SapTgYPD21UbKUZMUN4f/WaNilbBvUw8oeLsnD0vDIyATFLzG+A4FUGg+Y
Q+SR1sx/cT2qbJi8wAlR23M7rv5A+crY5XE9rQQq12qDleoG1kgNiry5mBaVS83HbOe+95pWix8z
NUyehkR7j9hk7niSPMi0/N2iC+9IedwdQ03V9iblZMXIXR0vvgK2jao4XngFqnDpe16PbSOFg5e1
FPnY75yrVmqWW7PwZBT6bxu2K9uN+BnAJxWhtIEn32SXN6UCUrYIEh2HO9zTLt4kTL0DIGYXcW0l
srl+9XEtFWAVAFND0HmVp0t5ECajDlHNBzv0d5Kt29Fr8Jrcscf4XjpUr/nP+uf49Nfrg1BkbJFj
QYb46nmXpiGrdGPwRuD9xj63TSPZEAkN2eEaQmVhKxEEMGbibcLlF+PccaqNNs+a0RuSzjLLQwqe
sEK548nb7SXNR3IRvWEfMZuYzrRayGGJUFk9yzVljNvRI/F7UH7Ea9iLpWugAreIlAdyqvKV9TRR
WstoYoARrAKXtv4WK9wGfs2Oc37E1Ekn5PDyC92eyEevGdu/X52JP3BAkeFBUH+pkFRupzSPzMGb
ueTtJgBLcZaWw8odWzgrDfBPVMi0OSchurqYzRFVSQNwQi2rG62RT1Uk3+V1FVsVUle3V7RgzzR5
rtlANRSK/O7ligiZ+FTWAbZTKzqn6bTS6Yq+cnhOsp+RHsnHHMexgxMlb25LvnrYdXlOiiOwAHzO
BEboUnI46dE4ZurgFWlnhUozq2OprQTbi0J0VJFkoEIZ7vWlEJlKuZKScPTkxLfqecKAckfI37qY
80pMQKPxJMCBECPSUWlkmrTR6LXpZ5JgNASCE7O3jZUNWzC9SIqh6sa+UAhiJiknAavaUh69VPul
S66KqliaHpgZ2Qb6um8fzqzIwjXG1ZrDLIYpUMCaXe6bChJXP2qiyUNhYZsVwUs3ZYeR/kGfnE2I
rVSvrTasOGFLZ4URV0AHwQTDYRUUYui5VOJTYIK12PLZiRupg1zJysqWdhHmVtdhChHbilfYBOYo
zCN99AoAZBJpU9T0Mx2L+7bQvT7lK2e2YA7nsiKIGQwD2WCxqTGXGQhMqmnyeNRWn0aWth0mrU7G
0+3jWrIYOkC1M/CB4tSUy+Oqh1TLY6ZiPHJYM6fQTNgMqtKHLoG1z5WGfL8tb8lqGHiS8Q8qBCgR
XMqjDetNX6eTp/BsJxceDaVfXWVVeuLW5eTWarTi/SzoI3yBOSsnA0ZIxXEKddyaesJC2QNL1iZU
pg1PAKGib1q9zchmYA6qUysiF/YUIgFzYqaKkTNEsIxNG9dSFkNkWIZuY2YbabB4+UnLlb1cUEhd
QXSDYo8CR0CkSxsnHUksrZU9v1YKyx9j9j3P9dAttNDYSilLH+TJL7d/fYBzGQSwZUaNeUrF5QGO
mhrVXCeTh/HTRt26fuolimqZvoqwMbQyvrstb2kzz+UJClMgBmcqh8KokZVtJn/TbOO1p2xpI89l
EGFNY2pUfs4mr1P3enrqm35jkq2W3hVNurJ9C6YKKIi5vgNkto7U2KUorqo6z8ds9ICj2ko1UMVZ
t6l6f2XY2sKuIYSCNZxhb5Am7FozlA0fWTF6I7jqrcivToO8idvOa4q12uaSKENhMvJ9MFbABV2u
KEuSKuIZxxtW2EmTvEosky21Jo6hBite/dLmnYsSLlaOFknaKhCVqk9Kgr5aQPmmFYO4oAvA66EM
p+KUAFAUZKgI32TQkI+ehpEwCntgv9oOeAgM213LFy5YeJh2FAxgKAieS0HrMqwgVBOYXr+glgSE
KZk+b9+d6/QOQkY4Zxpy3nOtSrysUhMSZWAKFhMUpzx69IOd0bwU8r7qo00HsoRIPyTyy22pS6eE
pijYPugdDK7g6kInpywLCZ4UVRotKUJ7HU3Qkx+0p/8giKFMgfMylKu7FNOYBr2O1UEdAr904gqR
PJpmb0tZ3kQVIubgFXKEK2tofYV+QZxTkYOnSPqT+D96N3rg6K7upPtxDSWz8EKi5AL/Fpoxv8qC
uHleRqRL6eQB4eAEMsCqmSUl+jYmh2ocDyGVVha4cIEhEFGDIaPnCjigywvsy/kUpnUxeWxQAcbN
89coBGDCB8bCLSbya2U75zhfcBBNINwMTTHhd0DmpTiTYKhAO9STV5asP1C9T6wBVUNbT/p+V6Bl
yhpZDB6qKjS8JBrojsoRf9D0VKusaDQbL8kmvvJiL1xFlN7hBAH2DBossSuLKJM0EnRGe7wNZfio
Zmx3ZVFZt5e+cDEgBRpkIqxA4Vh4OpE+5kFQtpPXH+TT+Ntf+fkFT8eEC8dkgN+A5BKTdI1sBEzO
e7hWvr5FA7tFn4z0V6on+94H0WMSNMmeDvnKbV+wlyawEShUI3Mna2LtTmphSjR9xNZpg+XX3OnG
p4zjKagnp51+3t7BpRj+XJpYxuqrlrCMd9DVg/5RvmEyMXcNZ/wwWjvfkzVpizuKnA7+wsjAkl6q
qj+U0OEaO1rpjVcQeYcOwl3pay9j+ytNH1T/FV1Nd7R29MkpC6+UN6SPj2UGpy+wM/Upk0N5F9G1
QRlLFxapSx1YSrwbsH6XnxVO2oSOWugRpU+M3MV9bLHpPs7Wlj8v7/KmKvDy5iZM4KlUejWPzago
ALCwRFr/ysxnHTX7Mr3Lqz+q0rzFEbMN88HXDpL/9zEkBKNcx7A+DUnDWefOoBVBNrWJrpY45fpn
aXZWAPfW6GxN/ay+h6oV1mvA0euDBogDDgxeSYUgxz3f3DOBo6wNaVJWcDJlfg8biQJsixMsji1B
u0W/jwuld1J1XDE71wZhFjsjSGZHAFXpS7G9OWHWaANTqKXvEt025vMUrZjb69dkhqfA1so6Ytar
1smqTdFfFkJEzjfjGDljTy1mvpnjBPhl7vp/jfOduc3gcKC5EUkuJjqerZ7WkspgDuSUkF3OUPlF
BBN+V4poJUFzXc7/EmWaFMlkGclJwVNrxokNeEomr/jFS77NpNZpWX2smsFqytDpO4SUAUeDVegN
9X3flKdsOmostfM26FDu722WKisnuqRIUFgD9wUgPPy5PNEEySQlzPCWKtk39JxYo9uiJkp2dXBs
kGj8a38YcS2uKFDoM+xFTJlOQWlosSZPnp/f99IfNCi2a6DC65fxUoSwIJRfKh+DV7DJ/Xs3/aR/
Hw+hGQhdOah9otOPUMEbaDJN4+UcKwOB7qqU4uqF7ZukR3/beARlQaUTRhMpS7TIk8uDaVq0ZCdB
hJgc6GZt2wJnsi+q+2EbaKfbb9T1g3gpiV5KmgwdtrSEJBISK1Za1zQxftqg3hiEjm+uKNzS/T5f
l/AWMGQPlRG8aF4sHT5JYwfUVsdNIW1vL2rJUgFghm5l5DUISoCXi6pGNVMbY1YDHjt+WjgFyn/D
6K+s5roQPh8TWnGQN5krKkywiEOhVvBhkF2QYDK0yOppCwa7kVtDWDp9+Jub1bMyFA99EmypZNWR
ad1eqDglEpm2yy8QFB53l/twZ/AUNLErhfVxtppmYB7GxEUUk8rNWxoVbuQ7JN0kjQ0u3N3tT1jc
a6qA1ZcBeqWIEajf1qzvGuyBXNwbwBrk6lFq/rajfl4lA9BzztXijZ3t2NmDp0pdWjQdMh5a/4NP
T+h5Wk2gL1kOnCPQDNAXVF2Ee9DLvGnwTsBLcbpd9Xp7j65dIHz/2Y8Lap8xUgeTgR9vpEOSPxXh
3aShX3NzW8riVQYkDSk2+EBICFzuEglQriwiH74txvvltip5PQgVK7vt3duClp4NxK8487lfF5Dc
S0HyqPtKU0AQ6jp3Ujg9pH7yid7+N0p2vt+9EET3lp6v5A+XFA1pDlxrWJC5XnQpNZbSLunlRPaK
pLbj6k4iDxz4+P+wtDMhwh6qcgwcjRrL3tCZb0XQbvKhc0FNYBcGsY2EbCpdd7M8WTFYS3YRcdxc
uQTmFKu7XFs01kjW9yXsffWi6Y9a2VqUPWBn4xjxQvV+e5FLO4m2LZRXUNpD2VkwGiAXHqGskGY2
w0ctBZ401MdMive3xSxp/bkYYVHcDJuyDAvZi/hG7ews9mKOfPbbbSlLygigwFcXBd5K0QYHJliD
DFrJXrBLlXtSWtrodhtfcvgWbNe3ZS1u3ByuojIK3LuIaBlLppU9wfOlEuSOw2CjxO8mnpfbUhb3
zdTg4X8REYnIErPlZY3WCNkzot2ILq2OPuiotHXJStZ1aTWgqwEJD9JFJtokL5Wu8mkQV3UHZwZG
goXcUrBhSvzz71dzLkVQtorTrGzDXvb6U1t/KvqHNG7JX/ft4IGAZ424HplQA2Hm5VIiwDe7NJdl
bySHcdw2su2326hd2bAlAwsFQ10GPXsogs4bevYMSTj9YhypjM7Re441sLa2h8A2u3GzXpmcP1kI
Z8G4A3gR/q2gQCO4mnwgSHANUudNE1zmZkhiK+bV8Hz7dK45NlCTIeh3wrMBTWAi9ATfLlfx6Hde
mXml/tFz1889XhwN8k1S3qrS8ePD+Mke+3ibcS8C1Uc6Ho3nSDqEuxyNSYnl2+wnbZ06XXllFjKZ
l58mbLc81rU5oIvUy390+9R5mraj+00+qt9ub8GSD3WxBfN9PDvWODG5b4SQ04CpYLrrg9iiuaOb
G073YW2Z3/rkxOgufF21J1+Oy/Uh/7v7wkua4Ohp30F0le8jeU/9rcqReraIclDrXRa/s8hWPqRQ
t0bf9TM7esmlx8IFVU2F8erm06Qh2xock93ENsT8bMi20o7VdBfgfwbpnRu+xk9FYPGm3NXSgRto
3p4sn68YrK+Ew61lCLpq6H1X0c7svBp979Ghil8NX7FI/9ooGuacFLauWzHyTW3oTr0djp/5XZ3l
biA9RfE2AYI8zvfG8KEW4Z55avChlI+cY1Ix5usWDB1xTjolttpa3HiNpT91H1gRWCXWCHK/KpC3
ljE/NWeKoIWDbpZD0HuMP6I4OBTORDVLC3Yz+cxkdRicHP7KQOWs+84Ee9lyK3lQc1vDKZReCoxM
uIv0e8lOgvfRcDpz33Shk8RvuWyXmtc8RKdhHxzIhoHhzWw32DQLx1IdlOw5d/NHabDJ+MBOhnnK
4tdEuh/kbWH1z8NbqVhR8tDda4mVE2tA2x85yv6DmTlguzHDFSdoIW+JmwdkE51ppuZu68uNKEZD
qgekHDwwZgHyN2b1RqvKaZ+VeWAbAydenKeZFVDtIcXQzpesbsHfBtLT3e2r+UX7cnkiREH8iRw0
g2uuiaR1StqVbddHvTdBXYDBtBW1e+mQ70Zm1Z6qxjM+S51ZFYAUealsUlPbUHlvjt8T1bTinm4G
1cKQvKaxpDSy0x6Muo20m5O9aZhYpWyVrWQ321ardsac2UefrJF5Ta3tZG3FfV1di7CppM1JWZgh
cI3SYQxt/UPdSbgW+QP1gmQzBAYwuJth2JmYC5SBaitEthilyXyfKA/xA9UtJu2iTdRt88T2idPl
v3M3PCDBqNNT3oLhEhy6f+3BYfuBPoOzg2ILHqNLPQiLvOuplvXed7Z/pI+3D3fB7l7+urAhEQ0R
VKb4db/BRGO5cjOybQzg1nN7rmZIyr3ZTZtmzL619FgXAYKmcC13K/JOIoCePwKAKXQXQtXE98+I
q1jO2rgHomR8kGTpEXxgVt6Hj3miHniEOa2kAngZZixHwWAkjlzavp9uc2I+tcb0jDEdv5C/uwsr
g1tpV991pb9D1ebJDzIcqo0ZG06A3kXJNQdlx6d+01CXGp7ePvUccGhdswNp5f5eO5BYE5BgaJvE
bLorEEkh0y5LDd57VZwBAxk7edah2LHxUfO4fYbijI//3b4zUYKGFJXCyiqoevgO2lOF2eHaAMxK
rp3ACvJK1chJuQTct+7IdLzr+vSjSwqHPzXhJ6aqWGCb2XWGbLX0R18daMZsog5bkq2YkS/378qM
zAgDODkojKqCe+gHYPmtw6n3gjTS3VHqXM6V2skCTXM4xngfc8m/B2YcNj9hm1ZSS6dhXexI9Wha
ZcoVe6olhovXtm4JQInLQENxDAMO8omB801UGhasZIY8y6QhZGw0tyasebq92V/AsKtlwJcGmh7m
GZwRl9cRjQ9g5DDr3stB+qgTkD5iYqQl5eqeTd22VveGsR3GH0yyzfCuNGPXMC2u9BgVMe4LeDJ9
8oOU08rjPwsVPgroGhTxUARBT6FI5o0OOWXe2t7rDf+Jm9smPykBc9s62wGWWnZeODUrnuG1a0wg
En2gc2kSLiu53IehRL+xmcgQmVT2FB9AH/lfFkVnywBAG2ILeimhaPRealKg3zkcgDDcNuReJ6ld
d9sUNef2kI8ruOzr0AJLOhMoaChaJLma5xDYDxsaWQZaCNTtqG66tRu78LbPkswvmgZU5UQsdmVK
Q58O2DxF38V5vIOPdafeB/J9/at661LfDZQVIzHb8SsNOZMoRIB+avjZFEBiFO9qO/8FvPm+XYM7
LgqBywKArQ5su8gU3gYsMbRc6T2j8K1s/G76khtlTzTs9m32vVsrBCxq/Zk4QUE4y6YiD7GmdN/f
yZptPNR7Kbb4oV5RjAVbDmrKf9clKMZI2FgmIwR18SvJM3ijv3XpCJKulTu1EG1BL84ECdFWW6da
phuwkfQj27af/rfMpn8Y+juteqW4sayCZ6LmNZ/52SmZGp1iRIkXP1aPVMbg8NbNHM2tDnhA9JWr
vLaBwgs1Ie9a6AOEjXb2hDb+/gEsEiuGeT7tKw0/W5DgycQUtQW9mvfuIXzsGqv52b23TniQ3XYP
QFv7viJvvjG35AkPQRKqVZ3Dl/AaF80B5Wu2pVv5iAnsexWI4jWqh+s80YVmiHU7Xg5mzvSxR41h
17X39QBdXAMJLL1t5+ongheirm3MSMb9bVOrjOxsx0OLT87kEW5DL0Ir9KSt4cqWo3eb8PvKLVtc
InQOtRwAwdEEfKmR0hBxLvkwv+hGOKQ1LP2gWHytkXDJ40Uz1b9iBF3E8LoMZPG4zIE3USf/bHJn
QKahc7veNcPAxlRQIw434LeyV1ygtQUKGqpLRMHIeUhmycaIt6G6NaZx7RosXjVklFENA9EUmqAv
d7HI2iBuOoJwge/ZNj5SL08tzY4fqsbSWkyVTjdyZ0knVq04vMsWZe4Zk+cmbhCSXEpuwK6SgD8E
KopsSEemXfthqvlG556R9GB9RddR8Q2caXbP/BX78oU5Fy/jTGCDDse5u0SMUdOpqYsGU0a8qAxP
LN3W2ruedlvGj5P8oFKQzgY/K2axGGxY5E6JIocFXltv++plnD/O/CabbsB2f08Sq894G6AagTmc
saGClfCjvANFbIrGk+ip6P9I0/exf1uxREt69a+MK5BYTKKwAe5m8OKjqu3AreemXngPpv4d6KZO
2rPV7+n2tsxFkbOzCfYvwERE3iBZ4npQKFjWOPyoyf2Qb5l+ui1iyZkACP8fEfMnnD1QOu1I2aID
y/NfGUaCNJZ5PxzCNVdsyYc4lyIorQpSKQQfyQCT96ybmPgRS9spBeBF21byvm52q2Rg4qCYOVzD
9QAuFLqOjIrYP0GKPuNglRg8kGVs8l2wQXlBvy/vVAx9rXbdYTjoj9HPydW2wQPd397UJetwLluw
DnrGDXWaOHrKth2qJ+jOO2ivt0VcN97P60PVf0YQERDrCDIyJIAUVkNG5cxzjIx9tG12yVa3iy17
ktzMNVZKArP7JV7+c4GCH5jJCRuaAgJ7DKtYYz5a3LGz1Qi+X02zXo+bDDuW9WhxLx+U4Wcodfc4
wZU79YU+urUOQeOHyh/9ocM6pGe3fCpe6k3wAxxL+84y9tMuOpROctD25X7YpjvyEd/r3/z70asf
V1zDxbsNWA1oVUBvim69y4tHYp81JMGKVbB736eSaikFX3umlrw19NcA8GVAlCyWrw3gEQs6n5np
Rq/NMzsYGxBO76JjdV/v285d0cn5Ub/a2jNxwtNLYy3Jc16gy/FPvTOfG9w86kYbxSt2/WP/Ed6n
P56R/1158Bd150yqYPwTPqWRZs6KCbr+fgO4pJ2VL0m7ksRbEfMVVZxZykweeJtrENMZO6l67qaH
id2Pa5n5pTQTYBn/HNnX+38mBkTv6O/Rc4gpd1nmGNtir5WWxR1M23CUQ/3MrAkEio/qprTpqTso
B+P/bz9F32YMclCrtSX2U/uQh20YKlZSDaCxXXEnFm8APER57oUB4GTe8LOVoltUNvO6Gbxy2gJE
ijr2uNaQumizzkQIXmimg4DXR4LfG0zMG6zvFWzlis7PdvZa5/9dhaDzeVR08WhgFdmpLy3+TSVW
yu949wTU3Kcmo2sUiPkVoeIUu/993M7WJai8pgeakjZYF7LnmJj3czqOP4xttQMLnqvfyb/g8Gq/
MHmTfkM4IRXWGkXDAhwMr88/HwCU+eXZsaYdErOu8AHjQ21ph9rWfrPCqnskcyx0vv9o1wjKb2sL
MmKXEse66uSowD6DEsKQtlG0qZuVF27ZfEEVMY0al8wUjjILJI1VKsyXgY4O7S0LnstHcA1bqzX8
RScet/gfScL5yX7Z136NK5a89Qew4bpkX+z8XWGDp+Q/GWU4Xzr6Y2cSY+Gh8esplLW2hUEhzgPt
rCm36Ed/P72bgaUd9UP/W2tt/1fuINLlwVq4svgCnUkXLnngh5xJOjQ1zmwMccn/mEj57YPPhFjI
MhrP5e+arxZzFgMVkPX8s2bh3kdVQcoOkB/g1FHZNIOjTB1a7+OHgcq2kVaWMZ64uQ/S91D7aYah
ZSau3++j5lcS8PeAv8ZDd9+MdDeuNRHNJ3tlLs6+TNCxEuRbOSvm06jeGZHAk7SZdIv84tEpSO3k
v0Wq51shqFoegZN7Ujqomr+hpaPgVS7tPcrweC5R6bH47lhkTvRi7v+LYfx3pWIuRfFZPE0+VhqX
+/SxGgO00r1rlRt0L5Xyu0y/dwpcLuPUrGINln3jM9GCrWglE41SMY5fPvl32qm2weZuF5veMazS
GQ6VRVYsx+I7cyZwfiTOnrLGVOXI7+XBC4xccUppQFeiL9GV1M2iB3ImRfDAI6KkI4l7LCveVcRS
EFuYyYGtRrpLObczlRELheqYJ0nQzqYWzBF70n3L5IdWYVbsW7TQ5rJ8Lj3QsVt51WbVv3E1RIIC
+DxMHlMsD7xJiW3e+66xGxurfL+tmEsPCXqyMR4FRRUNjSWXZ5X5VRinzTR4+RjZ2rDtCniNazQw
i0LQroLmPTBcQdKlkEFSch7XFJE7OZiFYpfNiahrzTFrQgQrF+agU1F9ghCXvgWtYcnavuFPt3dr
SbPVs4UI9iouWBfUBDIM/9mPf0oY9HZbwJJBPBcgHEdf9eiTUCAA+CpjtFvM3ik2WrlHo8iQo1lt
5UFaXA9yV2hwRBEcTYuXBxMXtdIqOcQVe8leo4ZYPJCzHxcOZAjVOMlb/HiyQ0nwQ1qJQL46tsUb
MjcL/b+PFw5jzkYOQ4nfJ3eZdRoeBownsspT/EM5BS+N/Qf/4d4+nUVTei5SPB7DMPpGVxBBRq/g
AQIwzz80emm3meoYNRii6k/QnfHxuSgrQARlsKtWrTUG31a+Y946YeloQ5kXjiSfiV7vy3Or/IA1
sc5wodIo0+1OpcUPw4jCA+Ydp8GGpaqGecO9DFCZksrZsx8WDOwVsaIM+6TSzV2HPuXUkVgpJ6Bl
y4yDqvLh2Khmi6mfvFjD8S9979xTitOCrbnqgTJiI5WaflbrGm3CvM2kX3lZplsSmKPNfTX09Imu
NYMsCp2tDaZKoclJLHgOZJAjML4joupeSf/DrPdlwRD3/C7Y8+3zWND0uY8cEcCc5cdAucvj6DCb
Je1TSMI4beawMtR2MalyG4GBuaL1C4sCdxdY00F4i9hXPPmAFlLLZKBqMftFLhP0c05HDOXypbtR
y15uL2vhCQLYFWASpErmNgZB20ezYn7NfADvO/kdmVdArcz7uSWP5vdyPDkg0ljJvy686WixwijA
mXWCmiIxdodKEdrbFRmdDGbgZlNiOgaG2+1bUMDVmG+yvb3ARXHzRiKhjLZZMbYPucHzngM9bIIy
k6JIIjVsm8jGZ6BXa8/TwsGhL2nuZaFoYb9iXY2MDDPV+lTxWO6DPLiyw2GyE3Sya2x6qZq1ktPS
2Skg0gNgBK1C6NO/VMmyCHWtAaAdXEqTG427pq5MJ4qljRHoh1rnH6WmfP79bs4EL9hJ4MpBEHop
stMDWfYzQ/aSPzSjf7KmxLiJXwpR//wHOTgygE4U9MKLud4mqnRMtG0VjyevnCU2GtUbxarrcuVx
XLjVMB2IfEEMrMxoyMv1KKRUedJ0IFrMww/dLNx+Uh3Qn64o4VIBHt3DaK8FZwNFVCocVV4ntQZA
kuIRqZhOqpo1ToYozFUGZdgYZqdvxqGpPw0zlkCT2wX7TjXWWB8XtHMeETyTYWG+1BW5QkuSIYhQ
K/QMwFObpHNTo3CNILhrTLIJk9+3T3Ap4r8QJ1gWhYU5w/gKxdNj2S5QlCz00mHDT5hQM022Gh4g
jQX2wDU3xCDSv3eyIB08/4A4AtvIhIBoGBW/5OBj9XIlt3QfT97kb3vTAFz6rii2qcx+p1Kx0gS7
cCHxXoPrZu67wUAeQajBaF1j9xUv4+ELJuryd97RvSS/5GrqUq1YQZ0uHagKXCMILCBQFe+/ofDQ
NzsAdkHs5PAY4HK/OEZl4mZ1gIGqqr+SwF9aHhxXdPnOQ4ZkkcWWJBORcy0jXhDak4xKKOCAQXnX
BWCOro4xACy3VWhxfRijgrYwELGjCnt5OZtxbLUcNWcvn1prJj42j2oa7TKgsjOyRs618E6gI+cf
YWKyW5v6wSj1mnhth96fTinR0ISgNoui8LHp1uYpCnbHAKEP+q+RUER36dw1LmjKRJsU1KucnirW
2GH8oCM71A9vt/dPOK8vIWA1wUuEfsH5wC73D5Vbqvusoiej/6Gbp6mvrSA6Jv4epFJdLju3pQmn
9X/S4ETAwICY6KtH/iwjINdV2elkoKdkiiSrj6MNadN6wyLdKVBAn5puJQUhnNj/CkT/NP5ilCLg
7JfLM4ehwqhkhZ4Aq4vbUwWgPk8PAagEby9MCKD+Tw4sJ5KXc/g8b/PZwigm3KU5zPqpimlrz6Ut
iwZKu70tZXk1/0oRlL2IejWOOkJPIaqnar2dySSHoLQw+/m2oCXVQ48mYgvMJ1Kvti2tszKOTUpP
TJLtDODyKFctcGfclrK8nH+lkMtNC4DjxCOH5TBVdfvkHi0klqZU1mpv79pyBCWXQjRd5gyCoH1o
2ngKyzdDXzG0SxoAhs/5poLfAIu6XMw0TpHaUFykGhBi5HWj7iFh6RpX39J1xdOMhDUKduh5FPQ5
N9t+Rs+xU2s+G8GDKufdkwly/oJ0z4FEwUNEhmF/+5iWLi266OFnIf2PF0RYGS2LNu7QfXfiVbUx
qk9feppQzEDnmIMRRO5tYUs6cS5s/pizi2T4Q53GhQSdIHdF9I0V+7CyfXWFjGNpSQZG++mAg8O4
iiOFpA7kSVoesRMIcN7UYTOho4QcQfyxa8gaX9WSrLm3DiG6rsKLFI6MpmWEIVc9O4UvUfddwwsY
0N9Z023iYmXvFlQQqjcTdqOojWB3vgZne0dYMDJjiLVT4E/VHiBfdJekmAR++4QW1jNbOURfgBbB
1Am3tqoMpWpBVn0KeEvAc6OeOqWyUQMGeRpyYWoUfNwWuKASaInGMFwQVKIbSWxGUieWaEmc6acC
t8+RMP7P1kvVQ885esLGNTqDRWmoNKMqBBY6Ij5RTdLXeV5D2tioYWYjz4exT4OaDq09kMn4CQLL
kK68Hgu3Gn2eoKrAozhDEAW73rYRHdmEV0oq7ygoMab/Ie27diTHsW2/SIC8eZUUNq1UlVnmRchy
EuUpR0lffxfz3HMrgikEUX1nprsHaKB2kCI3t1l7LQz11ae8dh+bBOC5tJMclA1/CH0m0LUjE8W0
rDhgTCtMR1W9ZUQJeILs5q3K5mCdZUXFzZ28sCK8ibUxrJQ28BuA4xkT4JQIsFmDVtt/eK2uliNs
X67OhZWDOiLSzBVAYq15sxlKgE5CpYNxW4ffwadCFQk+Hq206ytGDZY1Y56Cs3eYD+YaKQt5pumE
MYESCgOPnoEBvsan0MXp3OlusZ4MFippkGXHtQLbH6WGJP7la7uoAPLAQ3cgGgFeJkD8wP18/YNq
verUpE2MaPWQoyV/llIPyCMoY9YkavsKui4sPf77fURCgawCJTxMoQjfdaaNXthVa0Ul6G8cCElO
xadq+Z2hZXnb0MYxxeg+pyBHqAE8l7C2vl4cdYBeRbQojy5Qo+CAtCXZ2MYZvTIhuMx8XVo0JAY7
ytaVHNzaPhVqMWHmubR8eJtGsqINDw21HRcUbY6FCqHIzZhOLMt1F5TPekPSO29pK9+ok0biobf2
7Z1ZmiOcuGDE9ZlwF+h6DVNhRemQI5oHc0BHwCEsS5837oKBHggOHe4D3KVgprcRxC9Qgogyc5c7
GL4EYnuFrM5ovqiQhb59FjbOOYwhvkbWjMhHPHQg0RvBENxZEbLZQ5MOAQOJe/ejXl76MturkNYp
Xv+DRVAjACAAckJgH653Ecrv6WQ2sLik+ouRZcV5rIyXvhscgMOhIO2UJDtNi6KEK5hew9vGN14E
A+LKoDPAO2ubqnAu66VIE5I3VmSbeyt5M0IlUMcjG8+5bJZq6wZgaAw1eXxKSL4Ly6QIkxJVGXCb
FcOv9O/zmPll0geFF91e0uZxAaQJc2JIAEH4eL2ftsdmlDgTK8Jg1W5Qfw/Gm9PFA8hpmKxXu2UK
PgNdGMNwIGAgOA6vB7EWXJQdAaP1sKb+HNie5AOJ1TrueLl46/+zIXyhwXXyUitqO3KnZZ8z+pLa
oArofjd1FbRDBoHx+dCnyXNOZC5/64uhg4oSOC/pIo2+3sixnlnaeKsdVTY0SVbDCXWWBNbgPbka
+XP7o4mdrvdlXhoTjseQkm6t88WObD1pyAGdFFXdQYC5vXcmzfuprcwGZSSxn71iOk8YinpQ+rH4
vkyKu880F0WZBGc8DfpC977c/m2b+2Ba4PH08HeE19f7kGdMQz2mtKOENj+X4buegiAgrb5XiVSr
l/9RwiuLAgxobsGSx8mwhbObJ5T+zzMBgTgf7JmKFia1cxwGJVg1P6upPzb972Gu9rr2dnuVW08G
ZExR4UZXCVSFwipNUi82SJ3sCLPrh5JJnoqtPbz804Vg3kosRbNL/OngnABvShGU66F8ub0CfhPE
zUO9U9VwE0EjawvZ9+Cu/eKCRTdym8cUA9yzfv4v2Te2Bpcd6Sm85YcZDKscylptnCip7hqsBXrt
txextVFgSwL5GGcyxaN6fdjIMqeORqkTdRnnMlrSIwQ2pAQzW1uFl8bFebYw8ufwf3+RwS120hT9
MtsoVB0yDHZ9kqsuc+8gfo1LE8JRXiBk4M4TTKhKenBcoJA8sktccFbkO52mQTerJ9KxAByi/17u
AU0TT4MhPIZLJMQLrExQuOB+q0l2Xe6FWu/4EPPVx0nim7cezwtDYpnWKyelmEYdPgszz/UEzoh7
RUNBTul8tdJ8z5AUGTe/GvivURqGe4B80/VXG41ucbXWs6O2tXygd/epmwAcLGN9lpgR+9jasBos
X2Em6xz3qeo1doRA10/odEtirS2XA9ZHgPCRVoFSS3A5CrQLKYrPTjQ4qV8NecA6GbfP1nVyIZ+K
DNQDeb0q+J1lxcRkt6bwCUob6KyHilFU6bk/SHV/NizhuOHKgtwdH0eEry7tnKFXp9iRo74yxNtr
dwdqGuhrSkL7jZjjyo5wCJJhXscqx4pK0MO4Mcb4/NGpQkePFmeU1As2TsJfW4AZCxGAx8aE1fzA
qYPh6xi1cvPANY//7PE46QeyFdQJ0AkUFrQu2eSpOZ4GOAozbIy6BbXl2gVat/R+pzsyzPjGqQOv
GmhhwciL0EYsoXuD5iaujsILHX4CwxXU2qfbC9rctQsDwoLyFERaiQkDRPtWlI+9gQHT9HTbxuZp
89D1RrkKcbsIKy6qIe3bpXYiazhp1h+AMkgb9YAv3DbDf6rgxLFXf80ITtycDE3pRiyltEmyszrw
EYJvY/LrRiNB3y9vYzNaJ2o33qesbCXuTuza8pjQRNYMBRcgQjBrJRw/6B9nCea43MgCXEKflmM9
gdH7BRmnDyK+Y5Z90qu30Yonc5RcMhFh/8G04Jp0qtCVODBtwKZmDOeuWw9aVoQOvNTPGmzJaTLv
UsM81l751CelJAzYXrsOIIWmgzAGaMlrX88KCEPRqQBAF4RE45yeoRt1RhEENDX3mC290+3sLm9b
cLW5TdwUX29/9607gkeGczVjGgZkmNfWaWkWU4PXJtKnHuSupV4ERFVl4e7G+4lWoAcoDI4wKhXc
1V1EIevalE1FOzdCZOjP3TdwPe2ZGefg5WFkz8Y/txe1lWOgsQAOOsSIfIBCuJgWBqSUOVFd8IaE
8/ypcMOmAYHjsVWTI4Rmw8HuwtX9rEzzS0v9zsvArCVrrGy5b6RzULyE3A3f2+s1t/2I0zpUXvSQ
DvtEPU5d4CphKYPjbJkBnRUa8igpAB8jxMIFwGNOuqBErzB7x7zpCKzMbkx3rW2fUl3iJbacEaaI
kNTDog1c7/WanJFC6pWZdlTOLUhgavQjy96wTpXe2nsdGl2S27nlYFFDcNCaAsIPbcNre8uipEpB
DCSmHoZ7VKs1fNT0wZqWy2S5NlfG2UtRvwYsTdRVcMH1aHkTVrZMAyBNDigCWKP5NL3PiC15B8Wx
onefY10YE668NUC0t0dEG0GuEPQKbCntY2s1YK1TIMMUgp1x8idq9qGRkmanzdXO0nOMkwz65yZp
VLAYNMueGZkesMTRnoEPpbu5pMYZWVF9VJYcg/JExrGx5Sn41qCzCVIPW5QIydCwVTuwlUe0WV5A
PHPCbknegW0TCKyg6IlAQWwEFRmtFxe5ckRK+3er0e+LushmurbuC0dBcMZfLpsj3Bc9Lfp5GCzs
vcWCMtEO7jjezW4SpFoHUp7s32YJ3j81ato8SUEDDemecILLoiIg9rKjtWLag2VwjrvFYwcTyoo/
ynmeotuub+scI20F+hRnGOAVYXneuPT25CE4zUAzZC1A6PWN34Mc0av3ty1tfSzcFxD9Y2EI6YRD
XCkArrKGh8GTQ/aLh2tp21TGFLK5HgT1BlhlkTqIL0fbY0rCbnmIVbNDoTfgPwRNX4ssrJRN0mwu
6MIUf8QuHinXIkSbbbQhASieQgIRR9+tbNn0xZZLQzAKQnBLt9HyEEIdncMtUshpRV7S6r5iD72f
OesEYq1ElhLJTAlfiLFyQleVB/WNfWCV7fojwVRaOa+SOHirdAmtMMD80cMCEFscKUkwL1jYZo7k
q37Opz+KM4R2eSjnPXEK8A0WO488pzKajM2jgfo9+u2IWw0xe1008NB5OYxabXOuRvO5c5tnMwPd
p93H/+GsI5rgVAAcKSwcjYwmbJlK1GpUs3w0MrQE1X+crn53FMiOOdEAF3YVO7ZDmdqdV81ONNHh
xLxunyfpa5up95CO+HF7NVsu8MKUGG2XzC3o6sJUYfZny/5NjC/6SPccfy3V0Nn6SFwMBP/jtGci
lzbihAlFGteJWLNLQXNcgdt4V8oA+TIrwklfNRUz6Qg8I0332zVu5xD167bZ3963LSsAdtpAs4Il
5AMlDNaotVoFj6eP1T0hZz01/GWmgQJs1j9bQlMKHg9JMs/6+C+5cEWpu7qKxvOhFmoMAZKur5CP
2blDVfmuR2XJ/8Z5QASJ+iCqeDiBYrUp8VJjMbrMi+aeHOrVQwSCrxksShPMxfi7MpJSEgFtuFoL
g+g47QZK4BAbvF5fDTQfHefGiyy7/E1JBXamWZEpg2yktICnIh7EisDq5wqHoq86q2Js8KJuDPQS
HLs4GaCsXKnffm/a3e0vtuFrLfyHsxaCpQixy/WKKg1RhUtGL9LytfXVXE/93iafW9M63Da09bFQ
SDORV/B2ufh+JF5G18zovCjXfvf12euUvQ1jZaMHjvHltq3NRb1TmSK5ALZJOIYIyVuMaixelI4x
QG619lDICNA37hTP0/CH/48JvtyLk17kGYEmxIR988wAjZJ9ChZkNa1DwjLJpdraOSRDPH9BXRUh
9rUpfSYVZRSrmZwfU26cm5cOE8orn2+SNdS2jh5wKugva2gjfZhwL7vG9iZ0s6KJQGEyyOjuMT+7
A4iX0VG6/Y226gdg9f9rS8jJlsLt0qVTsYNlUJ3XH0BwejE5kcnfKWDmklEMbX2wv+bAj3+9iyxd
mkYBdX7kgN2kv9Pp/fzFVn/dXtT2/nH2XIBQ0K/Wr41gnEHp3cX0Isa+9+RVM18qL2T96Hvpk24W
4SwTLtg8G+AX+1+DgkOaLGa5qb56QISlvmuDVUz7WqzPjXo/0V7i/LZulQ3FLu7+8JC8U7pdHPlm
UrUFbTIPnfioZ5+n5pnRIbi9gVtfCaE5v7Rg5kQH4XoDV3te+grUmxG40wKtjqxmDhPzj1S/fWst
DkZZEM2CJ/NDe6nG5NSg9TjoSTYUIcCkbex1avVQ6/XhP6wIQwdINdAuQ7/sekXQbuzq1Uxw7oxX
DHL5DYlRW8n+Q+eFOwj0EJB/o8EoPBqtOTTMU7sk6pKwsILR8yvn8+2ViJRZPNSDDQjScUwlHzW6
XkpVDSZmJ9UEo8pWvsfu9idXG/qgM+s8APNzfa+V+Rddd7sdamlrwEAde64bpz6MlaY85Ys2heaa
rYcqM9SdMRXAZhnq8qBnoI8ZMJO9u/2DeXQr1IbfgRwoZkG1HCjG699LwdQ4D46XRMOqPiRd+lwr
93XyqZymg4XW1OJ9u21v6zJy4Mj/2hM8WpJnaTOBPzkCxN4DxzTa1H36lspEUbaylst1ibGpqmC/
NCtJoszSf3mJBoWhvAo7VE4AbQE7vobUJdnnfeF3pqwusHVxAEDjzT1UXz9cHHcti6XA7FZE2Bv4
1Xxl+OG2slrHlhcAuTPMIKdAVUU4aA7YnQ0y5ElULQ5osRVWHLTC+DZQE4Siii0jF9v4bhh74tMs
EDSB/Af/OReOTWO6lwwZnI5lxTr5Q8eJ31IbwmW1TJN444FANsYxGjiOmC8XXiGvXYEKbkslKiB6
aDagn6yWQJvul4kPIwdmkQRrI3vVN74Zap5gP/R4Hoin/Xp9Se2WS9k6/B4sQIf5mZL6skO5ZQPT
8lybDGVrLO/aBu2UOVcWU4lyph8mDJcktb73it3tG/bRCocKomjMVcshDyVsX6pRDLi3OBg67lea
mb4BkVHd/OcBhmsrH3xponlA8iSRXbMgMZswk+mTfTzg3ALavhZG1SE2I5y4ROWwRFYnUQlqQ+Nr
wrJQGR6q6fm/bNdfM/zgXxzskalVYpAG96hWujvimetZS+pjU3syauGPV+h6QYKrJXNvkhECfJED
tp4+zELr4B3mf5zJxAOEThPasKjXGA7A2sK2VaRHADLpHh/RqhI3UNW9A0RVDurGwpBEOxvxKZ+3
hi2NQ51QHLrevM6Yh0prW5yCYV+NT+oyBZZ5v7AqUMq9XTyX+ueUKfvSayTokI13llu2OYO8xRGe
wmdD5tL2rYXNbPofWv7SGX7tQH2h2rf2QTfiNdv3FAg74j4lz3W3V5Ud1DO8+UnNiq9m4n7uKtm0
2ke3hV+EzVAN4CMxiCd4ECgCWQZBjR9DXd9rELETO5iaMx6f+UUfsyANb59b/sddP9wAxqCAgOkx
zIvgpl9vPYqL3YAIOwHlEZxiNylZmDetKYk1N5wJD9O5mgeSeUhXXlthipqCrL/HNi9wV8UOIaFP
ZVOFGzuHMRS8LYjtLMRlws41DimYosDhr3Tee31QTq8YZOaBYLuEy/Kzcn7d3ruN6ADqDqhvA6wL
tn7Adq+XBRUlc6iHTomcpp+7HVU08BQoGJUBf8o6zD/sqct1H/Me1WcFjakxoIDvDpgWH7x/BzLw
A+w5eMIhbw4E9vVPsfqJKm5tKZFWWWjOU/o2m5Ns4FCkkuZeAQwkeBCQGqNv+iGzW6bZWxoDC3ZL
X9erk+lAMQmRkLG4gTfsyxpUcA+uUTxhZGE/KpjX+nfwIH4CR/IC1gXWfTE1smrHTtHYVSKmn/Pu
CxTX3D6AfsftT7t1YC+tCNvZdkthJZ6jREr7tXefDairtqvExseYGSvhlSAEKOhYiZdiVIZO69Ii
jVE6IeXh4LCXvAmXT82/jzyicsIpWzj5A4rwwjFdQVfAVq1K4zw9ADwcFu2Dt+bBWHz79027tCO8
GU5vj/1gl2mc5QC+LfRM+exeK3ktNt6/q9UILpustE8tG9uW5yuaI+dmOiaW7dcZqGhkn2jzwDu6
h8ttAvRsq8I5oDNtR83t03htvpXGDsSbueYeDUV7tsxT1pZh3j1bJfXnqNfpaZypDH/3Tk8lOGgM
2vz9BcLHsyH42Kb9kMavxPaBRDB8m4VVNN4Rx8+KoCUoHQVdEtwHFZW8jls7jVeZ1wdArP6BNYDq
JReom9KY6+0tu7z/vxKH8yK5CVu3Dfz3SHVQFkXqKyTuK7gfQMhgpHHZPbXtzh0PGZOczY0wEKTd
f00I7xxTLL1JVjONeRFRMTrfNh6dMjtIx363XiEwyAB17HC4khjLeCCcdjLSZfHwvJBzT37P3d3Q
0oCkb2P3lKhEBg7igbh4QC4MinlOvUIOulOHLK5t25/W31TJoSGIBSacDOG+0TJfBxV7mff+7eu+
5b/4fK6NUjwK6O9R3UXIy/uuUJaH4aJr94VrIUz6wtBGXkz09B7cUUZPtvUJL+0Jp6QZKrybTp/F
3gjGlSVai8TnTLWyQY73aUtxRxESoYqEVx3/R0hKKKgm5r5mWawXR2v50vZ3mf2TuY3fOfeAnCEU
btIHHaKUdayt3+f6U6/saTUdCP0P9+LyhwgrdkimYoBFz+JuuivT773+ms2S47N19bjUu41aEx5U
UV209PJ5zXQji1uckyHRAxVElMMk61ZtnRX0xFzQZWB+BOPC1+HJPOpG7tkpgQZXqDXf55a+atUx
jwdneCvcz7cP5tZBuTQm3HU3M7uCDW6G8B0sk7N5V2jPWefr/bD7/zMkvg6VBuRR72QxIUXYLr+1
sg7MXkPhRJdYEvcPE2h4v/mUAQo+0J4Sn9YBt9lIchbReufl6r7XwpaCvckIs3XnJZIn9kNCJpoT
3thRA2EoWQoGZQkT8V2g16GW/Vidn6kd67YWusuvhewtIkHCiA8OMEOGCs4YDOegagmxgOtTorcW
sazEUKO1o/tSgWCl6bK4m5UqAFHRaSDqn9sfcMsgsi3UiHi3FqNV1wYrresmu6g0IGchuVbbx1J9
dQa8dhYJJiKT/duyhmQLRTb0qzDSIXxEnTUOZUarRXNB6sDqnR9Jre6Tzv06TktEUlOWFIhvEZfT
5IOsOvIBQG1EwIBbtU3fYgQiWtUicCbrvjbWV1VpzqhrB2k5Phs02Q3UldRC+Ge69J+CWRE8sBBw
Yi8FzCKw+OMhSPHU/vX2h5OZEFx0Ds4LpJkZ6r+Ffq7KYY+Gp+TKiZ6Rwx8AREeBHdcIXADC1+ra
NGtHh6Sxl1b71fEOeC6OpPtyeyEfP9G1FX5mLh5R0/bIlJSIzdW5hPJmE9SGF1Tap7IsIAOMTp33
gEbkp9tGZUvj3ubCKGgbE30aYNQYMdOaAgna7DyqSW4z36DrY4ClAQMKEkRgJtHKuLayFObazhas
mHXvGx0NnJ4FmCYtcxksS2ZJOA2Jt9RKsdRpDJFTVBdmdQd9lkLWVt/cNUgM2ZwbCcVrYT3Mqse5
b2HFgoxS7YHXhYbS9/hDTQHHDoVKju7BtUXlX7BClVZ1zRmxMJsdwOpTxe8dDB+Xz/2+LrL3mecC
03MhOCOi26fi452CZRxihK2ohoGe7/p71WUNEZPRw/fK9ArBTQ7a19x09retbOwiqhSIGhFrgH1C
rF7btZn2CV6z2NPrEzgU/EFLT4X9dNvKxom4ssL//cUJT5VML8BBlsWa6+6y+qW1z9nQ7hUqGeX/
kCDyz4X8HQkiSk8oO/HlXhiajTY3zAqBjZG8FSOkXjI3tOqonf/Q7rHqv4+q5i/Wic0Yy4BaZvWv
xCjv9lEQBooFm4oxt2v7ANMDCJvWBK+kFmaQPq3nl+UTEPqy6Hvru/EJAP4yg9PKEu6YnlZu72XI
JPJkPdQTpA0m5eiYz//+3TCIyNVSgf1B7nm9nBnYQbfMZhJrFgGzixPoyVOvAv8s0zDYOiDoCiB5
AZsA5poFFzjYdeeM7kJiyz1AhPAEn5GpkAyfE0npc+tWgU8UVXTQnaEHLq4opWlRQy8hTozsO+R5
C19T0yK8vW0fAjaU6FWA53AUsXs4hcLXAUkB1MLrtoir8aVaotEB1742nEpz7xbNHvCPYKW5jxRG
NhT03tG69vIch43/2hDA5Df6+ovp46K6qWHkseIsvgUpxdU9qDaG0p9mZT1ShxycNhjJnen0e3Wg
YVd+7XKZfsnHTQaAkOtEALQDIJfIFtWRJGkVkhRxE9WxjLjmQwkGm4vBd1Qn0It/P5bXS6xN1iq5
k5ZxWmGW4eRBHDuJ53G8J1Nx9NRdAfwdeXSK9uBmB6jfPHnZsWn1CB5Hcpg+XkJMfKIbjKwbH9l8
1zO88DadSUCuMy1VvJQ/jfYXcJKUSTzalgmcJMD8gDK10D+9XizRoVDgAYMed1/p+KQ9/DM6DbsJ
/p+/BgSPmWWl1YCfuIoTy/IVetf62oKA+yFHof72rdhcCph1MRGHhxSqs9dLWfJkqEZGq5iN84kl
R7upH0tTOd228tGTuHyrEM4DdwJws/BsduvQ9aOpVXG22GcT/Q29/AFVkedq+XXb0EZoAEu4Y7wy
gSRaLLg4pFXTJdHxaco+IGAmHb8ONYhWinMz9oEGASTbRBCZyFBxWxfgyrCQva+p7S5KDsN2G2eM
+lPzQsxzO5uHsmqDYlLCFv8oAijcG3h4xuUPQlcb5UIvvr0FYhrMzw6o09D8BjUBZzO+/qIgpQKI
e7WrmE6jn+apn7LPDTvZcD2mw0moJSdo0957/A9wMiC9wsLBrO06KIrgvmnLi9kO4DEv27pDqXW2
T8zQ8mDV6nKfN+Z0vL1S7jYFt4r8Aw4d7SWEGCKcvGwmZQaTDmgDzfFsl8gEnNBVQ+KaX2Zllhjb
cuLgAvPwEPKSF8idrveVllYHQfW1xk2pEKwAdvJk5i0JxzYJc4W1QTWQYW9V5hBiEk45NK5T3kM5
pztpTZUd02EpQneuS8mwz9b2ozmLewWPASomwVUwDD7WC23h0r363kysl8ouT0aZnJY2eaT1U5cD
vnh73zfPOnhrAS3iDS50pK+3woKu+DwSu44d7XH+mrHDZMC9z/SAxi9NDxPN/GZ6tp2zrvU+B8kU
r+W5lTESbjxoaONh+Igz+AFTJRz0hgKXkyZ1A3V7DLStBnV3GsStJM/JluuCrjv0N9AExpsiRA2D
ZlY6cqcmdg9oB72WTqhKvuCWC760IFwgw1o6fVVhIUMIQvRf2RqZEhPvh1O4KigcYe4Hgx5Ai1v8
FF08ij0bdIbyTh2vquejO2MqX5Odzn6aBxeaJXUbmslRz1Sf1bvOPpflGzjS2F0Cetvqz9J8rR9B
z7DOOzYcGDIuS9+PKrost4/Vxj5gizVcMJS4ALQS9mFQRpD2apjOtfPlsAxcBgCco1knq7N+mFWG
h0Q3GvOsaBq5XPjyejPWyhq12pxqpPZm5TutC951NQAifDdaZ/VHS15bdMdbKyiSUJGCFzYO1JV1
/u8vPoVXryurM9TFVfBVuY8re1S0c0He/sNm8mzHQ00UPWmhageFwWIBwBFuIVGQ6BT+AC2CPJNl
PKI8pfu+lzwPR4bAB5OF66HWkHNXMriCdD32LdTb0qcJtf/e81fArVj+0LWHfGXIYJvAc+Oa7IFB
BA1aADFJn7jn/IWQp3TeD3OgtaMPjYZD7d5rSXdWmKRVt+EvkBmhOgy6G0SIIrcoGRi4p3SnjssG
NFCWi5nIsS1koKCtzwssGAiJPK7XI4IMWm9e58k265iyt3RWDwSMzc3qZ+6f2x/4Y1EMPXFO84kp
J3ChiXPRqlYWbjGUTUydTx4Ar6T/4yZFsACI5v1gZcQSW3I/N57bK4uC18/nocwztD5iF3xytA4p
dJPb4o9Oq3BSiMTY5iUFrRPQ3QBeAwgpHGAtg0TBarImXpYgb6DG3L42zrPX92HXDUFK7NdiPHWT
iZqFGVEiqY1sJYuIKDgpEt4XgOdFH1ECcYcyDGK5pvVrNvsqyR4Sd9pTR3lm7fK9blLfHKfP1dxD
2L1fJc/O1mHFrUIVHHRmCHEEh50tJJkywCTjWk2UfT/Q+svSK6qklLBhhTPSAqSNfAmPqXB7PTsr
85IWbTzT3tkxd51PVd5pktBp46iiKoLgCZk9H2IT9rJXbOo5k9nGo/m1TB+hrXxIVO2oEW3vtU7g
MCAhpn8ETcIvASYHVCMApnjyRKa5jjZ2B+UkGlfF4Aa21hjBNJky2tGNKwEDOB1gykGx7l0B6cKX
l2tWp4rS0xgEKZ/VckfS6eikLCD2bynSYON5vLIlvButmbu0QXUgtha0H1fzLuuXs+Uxycn/+LFw
6KFGzRFEKBSIoEarrlTS07qLVXM/jrNxNHVq7rs5P+d5+6iT7vswqPrecTPZ6ObHSBaWQXrLQy3g
+kUITomLsECerIuX6tzkSJG8R1SClLwIDS9WE9nEz8f95OaAQOADt6i987tx8e26SQfyzLG7uLLD
frpTmkeAZiRebGMz8YsBXkNBAt0scey6g23NK+sh1hi9AwDuye2/F+QOBJJ7tPi+N2RnSMObj3fa
4yce9Tqg8hHsCZ6DdUyHFEI+YMtaa7+wXA+UEQDN28/Pxu5hCt/gw4eosqBUcb17k93VpVbaY9w5
PxUrqq3Gr/Kvt21s7R5GbyAAwvmX8WZf2/BYQYnTWmOcG1qoEgWBapGdp74MzlBI+VO0KcBGMsmh
jWo1cOmeydlcUEDAX9dWoTdk90UxDLFVGU/N4AGtaJy8KfXR/KGZdb8S4hdF/nUsstBOSDjlj3nZ
SxzzRh2D/wougspbvchurn9FBZHoPBmbIYYyQmjPOzyU/lju+uWbaTxqiuo3zRRQzATc3nJRsw3x
3LVd/k0uboVSuJSxmQ7x+Ie5oWv6hRK3IO1ZQ+sxe4XSTbab0Z0yfK8OHFmasvHqXlkXFYqqdLXw
6MK6StS3bvrF2CFNTX/W+h28+NIfQaYFDpzQxKN7e+EfPTnvI2lgQwTIkAvqXq97RnnTyacOlutf
lnXS2alo0dEc/bXvd7dNvVcgr5Oxa1v6tS2QgRYFMgCcMM7JdGiTp8F8rRloDCCCAWbohSp+++Ob
wZ7qPkVF477yfqIJ2bHdLDlmslULKbS5oK/fp9MQ69l0sjywQUBG3nqrdPd+MYnE2EauwNeNUjjc
EvZTTEIhwuCA5LAa4tYu9V+uwdQz6kXeAo1ftfszriPrArIkw7orQO4w+m6Sqxrk8Lq62ZsTG3dr
klftMx3Qokory/zR13lb+mQunU9NVestiBkKZu1WWyeRmXd6H4KivlAOmlq21SFrrFE9zb2dG3eu
UmdPxGC1jDFe1PJ9v0AoxaAWCCUVFGXU64/bj14x69aCj+uru+YwH/Mn4+gck7O6g4YjZCB8Nh7s
u0/NDzuFknDoSGrTm/7r8gcIJ5l0xtxZ9TrEw9c235t+Gum7qrib55+reszp6DunjoaFJglYP+Y9
+LiGDlgKZhMwLCAe6pblxZhh3SMZy6C1k8Qf9bo6zk4yfXGqJI0lt4hv5IdbdGFQPLtF3XQeaIbi
fKZQ+qFHHTgcRz8VThMOqDpW82tlrgHkxG8b3nhf0eLA0AH+jgqrSN6EewrpLU0fYlLpRlCkBfOt
aU33t61svK8oUMARobaHkFl8XxVr6AbVKceYVncD+Zbov3VDEultlPGQYFzYEN4YJ0kdNYWWUWxb
X9UppuV56nZs19B7BsqC/g5AmP7F9sc7vX/o6FsKAPbtRW76+8tfILw2tc7WdGTFiCj9nKXjQ9cb
YdH9zgrMRO+GO9cY7jo2fh4KGVfD1kdE/QfHlc/Mgyfp+pa2Wa97SkfHWFld9VOTI3zBZEDycnt9
m1ZQUkAlHk0i1EuvrYCjJqWt3o2xZTXqqdQ7erIwSSyBJ26kyqjqIYAFAQQQmWivXJtJuilP2sIY
Y8zu7c0392AHTQCJ9lcjGB5rU3L+dX6xxIt3aU7Yu8yYhrEl+hgzgpFbi8wFWGPn8bvJ7Cxc23y8
bztlfcIoIUb2Da2+M+wEdSDNHQMQ9pDduqZDiJqG+ojx7Rwd7Mo9lXM97dVsZftewRyuqSf0lRZe
+dioK+jVUyIbIfoYYAHoz/Hq6B4AGfCBi39B6mP2xJ3iSmmzXwYts6BmnfbcsFS7X/s2wRy2UYLZ
AFoNIOBp1+GsgU325+0T8uGa41cgzXoflQbTnphtjYYz9UteMsDHjRMBL0mXpadhkLElfTiI3AyO
IWp0ENXDP65PiJItAGrpI8NNt8qvqTvYM3hdGGYdbi/nwyPwbgflZfA98+KU4JMNpS5StnQspuhC
h6VR/aknMAKa5QKVKtKEt61tbh5I7f7XGl/1Rayq565VpwiYYturk8CzS2W3lmB571Ao+Vd3/L4w
tJn4lDFGZoUNrAvazQntWYyWg0/15FxWU+iQVfJ4b3+nv2aER5QC9JMb4M2KM9f6jNH25KxPXibx
+5vbBgIAEAnrPNwXvBJRR9aSbMK25d2hhoSlTbszc7Xd7a+zeRb+mhFBWqNnFu6EsdJ40H8P05lB
SHjKP1F9ltiRLEcUNnSKtbUUC5/GxaSyg25G3o++PegSt8e92pXXQx0JdwjlSKB7MHwoONnWK3RS
JDOL1Zxm3xonAaNp1iWTz1R72pnAiIcJ0ZcQ0mKyKsLGCkGXhe4eqCgAXxIz+rKFioFTlXM8Kn3g
lkgE7W6nYWr69gfbWiEIVOEpoG4BZjX+My6uU6YR7JrWzChm7Voz1nsoVJezFnQZlja6gIlXssmd
jTPCqfMxyQm4BoJmYVP1tgeHoL7OQI0YlU+7EXKfav6bZA1mM+ZhOd5eocyc8HK5nWFMuc3+D2nf
1SQprnX7i4jAm1dI0hSU7e6qnn4h2mIECCvMr/+Wau69p1ByU9Hnm4eJiaiJ3Eja2tp2rfllmqaj
56y9PwA/wG+Saj5YiSt5l3cuMwbcoTDIjmBm96p9atC72sjU+aUuq7OpshOKW3/bPgql/ChCuMrm
qE/Ai9PnF7t8M/vp0Cv3xPyeJDJ6nF0N/M9S3h/TD6pRdyO6snVjfiHlG0hJQo204CFZJIZJ2DCk
WnTMycAjQ0oJbfxiATBDVEgcs9WjunHIUbUSoGJkw3q4rQT7UlAwAQo0r5dzJfmwFpX0yeiQTo9Q
FJ1Pem7/seu8kjyEYh7l37UgM8YlAJ1G1OyZFOs44HwiCr6pxu+GYn2q1W55MvumDzOqkWNSWWHa
uB30ryexQsvJL+ZiDbMZ6M0ZkN7vGnW1fVA2z8HtLRA9///zdZwlhZN0oL9zuwduPmN6QJ/0KMtW
TOzovp55J2J7l0mrD1UZJRZwovMx6rtn1T3VreOn62tXnVwdeSdHck/4Jf9gWd8/Br1aHPsGFOZI
9m0/RlHUolJQeQc/RDD2372q8Dt6SpbFt4lE1N7Z2+gZQEYNk8BXWbUM+aWe6ooW9Yo1ngl0LSjJ
3Ej0+J3bS1wR5uTRZwgdQ+lDsKRl3TUVG1OoWFXqZ7rq5nlKMna2Zmxv7tbqy2oOxYG66RtNcM5W
NqmnyRgvZkI+A8ZuvIwunM5uAXmTNrTtEQR3IICYmBGY+GW/6BIM3NedcnCHUkeOF2i3faKVoetS
5eAZq31mFigP6rrVDsOkvFoGqS4Z0xJsq/q1H2fziEbcLLytVsID8n6Q6PHSMBmBttQrkNbWoYRN
q6lHLbBnzqOrJpHZNOSnmfX/TBVzz+AQdQ9z2Rl//gvBiMRB5ogehyuavox4Bh1ST49WxT52SfNQ
Z/Wx6btHR13ORrrc0VKGWb+nSYCPA5wqGn1BYiB4uko+dnNmlkaUIY0LLq+7uV9k1SUxPH7fUMyc
YTAFbVyoIYjuIIDjkOg3QGtcn5b+2J6y1/4fb/XzxJ9+2T+IjBhQzB1dCRRWhcqONuoJBBbG7KdV
qP1QiF9+tz+R3De+p0+pcRgTXwYIuS8WuRQNjPFYruhdmw1xtA78w9GUPLHsUD6Seztm5lEdfe0B
0B2v41M3SJ4BsZ/r37Wi/wNWxwHUrwjx29fmPKuYwov6cQzS9b7ID3QKLfXNLZDiLnzq+QZ9LVTF
L4s/0q65XRMMLE3wnKNdHB1lQp5wpgkouadEjxTFBQRVYWJOH9Coa2C6aXWpKIDBmWqv4epq/c8u
Vdpjmzr0jqYmmue99lOtaKlvawOaLPK6i/tu/nT7Uglv/r/7g3kogJwgnQc7tjXLuaegJKMgV6o1
7vpCq34MdWOwTtSYZHmgPcPBR6/+FYWE11YUOlVqtNOmRrQaoZ1naNG8eDryhyW9wCmIdVngKGZM
hLUB/nErcCKL3ekEaxvN5m5p2f1SqcdJaR8AlnQsOho0eqQZ5VGxlwDNnEFXf7+9ubsrRpGKx+Og
KxTZvZEcZyi/5kZk9mg4H9r+a6OqB91ZvzU2QQizpqc6JxIHf0/nUK7DRqPCi0K82NRgq8mspIWr
RrlxR2b3lFhpYC76g7f+Gt5S8HsYB2O+T50mQvfMYcWHtM50WlD7kl+/HfXCfccjDB8EVNYiqkyS
ekmdraUWOVV1zK3PSa9ELYBc8rBkDwvay/RGvVObx9Q+d2iqrZOn1P2mJqnk6dhxPuB1okaLMwBY
2lXQ46R9aZiTFiX0AScN85OEy5qgj+k38XKZzRECEK53kOZiLgrlbQ+AnVu9A0FcOzWJrkVu2vmW
Nh+rejm5DXmbbMtHzclImkMOFr5SH/3ZihwnPdRV+jx3/VNeD6GyyBJDe08MzwGAXAHOMMoVQgTG
FjurqOJoUae2r6v+JTMxMF5WnzwGtPwFcK8zEh5eOl8G402vZd3ne7vPs18wg8gXQRO2+zES2x69
Gf4YU5RjtdxpPQnrqfQxr67J+qK5Gyk4ZcgV/V9ZSMhuZRkdzVzg0GiR1t8tr0PtT6bvvdmxPdzl
0iLyjnvAIYowJYZ/8T7+rbACR++WDdEj0wAdClsCD+Cy2a/novtMUeWb7PTeHpZgQSNahwGF5HkB
Q8ptE7P3CQAp5OOFKlpTxPZYzx4LYo4eLhjyfQeltpEic0pZnULMBr+rNKpdSCsiOQY3RbDdujnn
GG7JEbSx5KSl6MG2PhtdH9gdDR0ju6PAdmDJgQ3kora1n8xRO67Hpmn+ZIt28mCByikH8sMvCkKw
ea0uWpOhg1i9gMxXcv2ujS53ohygUqItAmGAYPVLswFrJOn1aOjGCVFX2KZf8iHsjYuaHPLU+X37
AHbEwRcFkBPyupiiEuf5DbtQtG5GkNWkzAumBXhGnXXuLBrkDDSlQ7fgAZ9kBcgdZwrWFKDGSPNa
OHXRM9W8rIap03SgIXhhbf+oErSmewfPKu5HtMk7r8X6s2x/mWmo8aQLGWQdkP+fL+D8j5iNAdOt
sM8ARPGUSVn0aM6nAgMP9FI0STyqIEF2f1Tan0wpPqWTdXGU/jdyZnjn64DN7HR7+6/vO98HFwEJ
mugAzSLYljkr65Qj1kT2l8pywswEA3R1HNEOM3rWuSXPaGW4LXHHmG5FCiam7mhasQoBkKWM4yEn
Rnt01tV40YdiCt0FrGNmYda/ehNDkF1plMFQ5a6vjI2MK50L2tq67YcI7wwtXDuHUdcjTymU41xm
7dPireXR7Jj6fHvROwYAsoCKgU5FXH+c+NbU2UrRM4pu7qjLzGNhoqPaNvNX0AjWzAqU/jEHPLnh
03kOm4QChP2hVPz1dbADO3ms5qM7/0SXxaKhyRNpW+KDvkV2LNev7vYLhd1I04ygmqrrUUqTX2aW
+2ASAlJjuMx+ksx3TfkJc23HXH1L3EtVxXD/Uu0hR5w1ynLiYtUJ1nL7KcJzu3aAYFyxmdGIvsdP
IKjV1IAZl4mdyzaomkNXSDKEInrfvxLRUI+hN7g4QMzbHg/wlzyAzrp6pBr95E/Toz356xR3jesX
lnbR3V9t0Zw1dCqgBloPx077vACkZcjAAdkelzQaSeCmkq96Z+UUFRSfg+Qvz8IASmP7Va3etFRp
ED6D3qn8rC95H9Ypmw/qst53iaE8rlaRcxBe56VgPab9vVoN00F71hIHqGqm/Y8zDtPBS2w3aGlW
HnLPZefM67/jf4o8hM1PoKD4qg0OuRucsn6mRK8eRhS7DzN62gJzrZYLG3vtvzA6nKyKu5LoyxYT
pfzJtxlT3lMgE/ORH1yeqeaBs8qkSkBd+8nwUoBSUlXzfKBNuH//xMGv5JP3nKr0qhRsutWgG8CK
imxmHtoO9Vfbd5scTLi+stg+qDFkVQOxm4krGNp50CaNs0Q9/d0+fMin2o7iJABbNqLKHsHzy9Tu
08xcehjzMvsJKLolNky2FH7ek/qMOjjwuFYjTonWoWMjX9DOnXrfp2bQ0NTdlr89CqbJumyzWGkT
GV7FjiXA04+sDefIw9SY8DKROS2LVmNGBKzFU2vqzM/aUT+M4GcI9DyRVeavXTCUlqHd4IMGZAC8
7K2W1zPTinFgZqQMX3Uz96kM/GjnjYPBADwjurgxe+cJ5gTwK52ZlpMZJYCPKGh7aFGmMexnkA9y
7JJzSfz+7ba95z8p3FxA9wJ13cG0ByZ9hTXRijKnGQozWlHCP1eGWtyXYwd0w8zVAnUsirAZ7eZ4
W+ie3cRTjlIHXCm0GImwMDaM2GCWuRV1K/0KcMNLa2Sfk9w7r+P42LIoTUHqveZ3ZjJITNWOF4c4
FW20iBGR8BDTRLNXe63FXDPyOt27DAAMD0H/DkRtUPUec4Ledh/TD7+7Ou0ktoTbQGGn+bPK+VDg
lyJU3mpP4tijC3xFKyqZ5xNaQVdfu0XyfO+oKB/hAeIUHGJMpwteEjqZkIhCHSMiHTDRUuDS+J7S
yka79jYR3ZUouXDODcDsbJcyVwoauhfLitSBRZNpBE72fU4uWZqFzZIgVSulUuKbI24eYkrk1RBb
ooNYWBcDe/Y4NK4VzekhfeFFFtgd1Qfn/LCgkBl03/5UsvTpztWAB4QxTNfAkBEMzXaVeBX6saGV
HXn5l7o6quSUA89iSaugJrOkxrAnC6lLgGhjcsMzRNprfW7TEUUkO3JG/ZTbKMm1GgaslJNRV76X
ff37+/fu34EjCslocElslzZqfasMpuZEg3IP2GZrCOv8RCmYWnXyzEY39sxDRWXcj9dqAxxV7Cgm
YPg01XsK98PT0rVunllL4kRVMoVprbGAWYgXPBskhvN0sI2qCLxultFsXt+Jdzxv3AqoDoa4hIsH
CI+VIl51I70jy7HRinNHChkh7U6FcCtFyLUvCtBSqFm70dhmX42U+KsGhBKlOCQuPRp9cgCl6tP0
ZqDJ3cuiPlF8lv1iRR42MiDXa13Cl8Cmw3NQNUxD8GP4sM2O0haKOqZu1LRqWOX3SHk3y+jrXoYy
pCQrcf0Cb2UJxb7E61tm462I6qx4AnsWwnA7NMrHplxlRmfn0eCykF6FQ4RRT1tYVzlPZmt1nRtp
fEsVln/PwVoI9L6GHMa0IwE6SPW7tLLR34CGj3u7JdPb7Yuzp0rvgAeQj0qrmB2ZCV0SNvVupGTA
C1SHYfKNxjRPt6XsrhQ9FGhog7qi4VDQpX5KTXWtRzdKi09z0/hZZfml8VgBanVWq1ORtLB87qHI
f94WvHeaSPogmYZ8A6i8uGZ90BzdYfPYpNhh2lbtZZ3m+dlK1Xsnm9V7w57Uy9+LA3SLi9cQWGN4
ULbiiAL6RUZW9/1FVJTHqfuWZwheNFkSZe/YPgoSLIA3G3Rp28WNGLAbEDJj9Mq/vRSZBOHEQJK4
jFMFCaoZ6d7rkklUYs90cjYy5B/xEl1BpM/opTeVQXUjIMz4yS/2PD4a6wnwTpYsq3btg/K5eOAd
YZQKT7tYS6krYlXzqLiRR/9Jah+e9JgeyiUM6tmfrL+b4UWwAScM45jwP00VhWbBfORuh00rbTeq
CIbTTZp0AQhOLYmRuva8QJaE4j2AJVDdxYjTVs/YYI9z1/VOVCtf6KwGi0uDcpEsRSZEUOaGgKlS
zQcnKvTM75nqN9r9/1qIqMjGWLsJIPqiukwDvXnAiNoBwLO3dXlnJXC1EAFyYHXMWwrenachdNeX
TI2WPD0DSjHKWxK0Zne4LWZHpRFFwdQggasCI5VfqQ/GptOnycoxjx/ZeX7wUvrYpDExAZZkvq0l
IJ/7WdKNuWPdDPisQJfAm8gzuVuBS71WKyy2GjXOybY+OwE1Ot+TZWj2dg88KJhuhNeIfnz+FR+W
VavpPC7VqkbwndnZzcsDUWrnmM2yWs+eILS9uDyYAWTG1TOfKqo66Ng/dLt/6+w2qDPviXWTxPLs
ikFJFd0vMLxXeVcUPG3ASEOMgTHVzLnPik+j9eXvVQHvzns+C7ogevdZQ9TG9Ho1qtrBX7pjzVjI
mt+sfgM7nKw6zR+xbSgB0nVOzQtQCs5sxhf88YAQFLmog6pR+jAk90NLD61tI1l3N0pCzZ03AdMz
qA5ys4N8iqAJIDtc1cIZ1Eixf5jJH+BE39412e8Lr3Wv6cTMJvz+ujy49Pt/9/vws3hCCG77u5fy
YaOMWStKu2WgJ3XbHkYTqBPE6863F7GnXshvgRoPWOWobwi2ubWqrGsKTY0I/V0abQCMMTCzSfya
3SP/IESwzYmlKWjn0bESlgM6mD1Cj1Mr+26o3zAfIHEF9szMxxUJNlrv05SwQVWjgfUnQ/9ez6NP
bHKwZPSuewYUJhqcSHwOHyDCW0U2FvSKMhxdBKx66if967y+YH7WsI+VLHexq2qwMngVkNwFhMNW
VDKkCFx7D7aaozKtQJKXNTPs7ZqFjmhwmfBJXbHt27QmbUWIr0aYKPyuD+aLCjIFo/DLlBxva9yu
JFhovD1oToIN2K4lU6zVyVD4jGzjWJm+1SIcBb6RbAJ173S4dUY5Hhj8KExtxbiETVkFzyeyRs8f
HwYtVJAj1pgDXqEMxWqJL713j1ANR+8nYmtA9wpWrclJRg2kECInARceKtX4f0Iqo7vY6bR5b+jF
awPXEP0FwqNdFWgjspycV/jb+zqdo5xYi1/U7nGw7mxv9Ic89TWMSA00jWe1PCQy6vO9fQUWLcBp
AA4On1EwGImeenmnES1ahsE3x1fqPnkEopZTZx9o+XxbWWTSBGVZ7cbG6FCFDtMq8zuzCftUnUBe
6rvpcVWWsB0MKvFW94wVUjKgUuCZGbSybRVHrUnZaSAoiprkZAJazp3YSfd+F10ZMHP+8ffrQzc7
AmroA3qIhIuttgVhGOxQI2CgoF3Zi0bkYNx0ORStjx5M38pLiXncXR5oHgFSiNEHxJnb5dlFamgz
haLqaAzWgQjBajB8VGdkneFkyrom9q4FWnZhIfEQw5sVzs+1ixWlwl6LGvBB2Hd6cm8VEjCunTIx
3IkPMoSbXq059SyCOhVoC3z0e+H6mcHgfp407bCYIEOqz6iHsfznIMO82NtL7vvBn7EwViq+0HhR
R73HlBtP460AD6Dpz8lWApCVwN2UmM29nQQSBThN4bLzwHB7blrGjHFJIcsGgHpCrNe6bYKhryTa
vy/GQnIQYMkc+nArBk8Q8FC0EUU/+myMmNYj/lTKMEX3ngAoAyqV6GpGQpDv6wfPBnnIVkEdRoum
tA1A/5gqi9+5T+ssiQl3nk0T5wLWVCTjDUS6Wzm13fSKyWOBuSSrP6Ncd9ZpLyNK2FkNNxM8WYSM
kSlmbVZTW2Zaz2rkjtUcpobZh8aq+SydD6nbKBKLuHNAiG2QXAQYFie1FLSdTtQysgm+lFl8Kpz7
tX+RskTti+BQGTCCKDMIlzZBwDQmI15oAJJ4oL227+ulZyD96SXnIxMkrGV2e9K0WGxkN3+A19tk
z4slcdJ3RaASw1FS+UCv8GBiHkrTc76WZa19d7nD++XXMs6mXT0DuhVHScUFEfWsUnIlz6ZMiwwt
AdHj4pkXVE3fbj8Vu2qGMB0VA5gBwExtlXnCfItFtEaLSnMaDk1ikUAxreQ8rFn/K/fQWntb3p5d
5d4mIKsBInQ9f7D23mTRsdYidW3HC3ju1oNptUWAVI+KXJGShU5eWeBubaHorMBYhaY3wC6bZB1Q
eyvn+WYVmTFQxogqP3g5fB6lgMtBCz/V73sveWX1wVbGF8mSufMixKYIHVy0dSDocoFwvt1jHcOH
C+A/tWg9dphavhuMc1b6J/IZLuMg0cydxwNY9LyjjGf7YNO3sjC95jFngix0fvlWc04WOBhg93Wa
5miaX26vbMeP4h0F6F4E1D4GL4WFNRgjntUeZ0mrqKojxUVLrv1tHZuDa7yOrsRG7UtDcQvWXUdv
IP/7B/uuoWTdZh2W1uEFrkKAP/aB+avtDpoMRG9PNfBI/T9JgoUfhgLGv4IkBrJi50dTfZusKbBr
yVntWZEPYkSnt5y8HJi0cJp69w1YTYGafQfN9+0j4p8q6t5HGYLVTWdgz4JSEfrguyfanEYnfBjW
YPw1lZLV7GkeXE6A8QGsE5dKOJ7Vc1tG6AxXwmj0g9uvdWg6eXeBizoGddWkj6DYkr2SV8tDjyS8
TfTOopcGZWRB3XtggjoFeiAifV19PUkvU8q+DuNx9rwLMxs/X39NJHu9vadX54Y0EzfL8DHQMocm
/a0iql1uso7pSqRU9FFpL4VavXhWL/NAr8wGF4NeWN45wgNOMWQAHI7imYkSlVV70LzP9i/w6rSY
k8LoXXoc8/Yy15Jk6s7K8BSgkIuBJYzViPF6TVYMNZhqFhO0IHGaPLb63iRRSZkQ4clZYPxZS/Qs
ztVLlofgEDDcr399Qpt1CFuXgPDXqCyIyOwe/HF/JtxgGfHC1fPMA+UPeyWontJ6COqmJYvtu/rY
/fWbgV9HUwluE1LOfFpvq2MsL/HzDk5iqh+Q0/etN8/5p5yP6Xw30D8pGMBd9vdqzfP2nNMJhWYk
oLYiW9tsQE23ZuArRvez1wFx2AlmJjETV7aVLwx5JT5Xgg9XBds6pRlKQYOdxfCxA0Ul6Pnofa26
W9if2zpwZY+2gsQwSq1dW+lBCBcDeAXB71uVx4l9wuBhoMo6vK41GpkgDgKExBPWdPXoJooBJEur
inNcmxYVvDL1879+LfDDH4UIx8N6EwmSFUKUDDhVHiQo/bGq/vpyQgqmYblb614j4yaLVTBWmFW8
ut8B4BbU5V2dSU7muquCL+WDEGEpA8sI0oVGFTspGqaqKWSVc+ga8nVx2b1XAMZ6SjpfH80wW9CF
aHQYMWzaGH2Kwdw1GEaSpS/2DtDm8a/JwXkw7rdV/Swb6MzqPI+9LG4sB2WqUysbaZfIEFmJzHUx
i0zL8nj2vnWqF/A73I6yPLVMivDemyTzaN9hJZ39xeobHwxco975t6+WTIhgwae6X5qcCwHHUg6y
GW0ZDlaeSuK4dxS2je/CKWDQKoEeH1wu5Aa3p9LreU7BS17FPSt94mbnJUl9YgLWOHBHcq+OTUgB
RgFkgFijb4BzNcruyPoK/dokIOVvKM9Z7c2Lnjf+2k2H25twbcgQn6PsjC9E/twQz9NTs6lBHxeN
G7NH67CjkOOo2VWQg94zXIwxP92Wd/3ebOUJJwtWllQjTkZj8KIezLUH3Mf/UoJwrKQcs3WYCI1n
kga2/TuXxQvX3tp2CcKzzNRkySwLS0A9k42d3xWQo/zW7OeO2gekRUN7ljyksl0TXmmAhCKkbEoa
G9Q6aNY9c1TJru1cho0e8L9/CEu8iXZ0TAoaj9ppXr1ote4sIoO63hXiIHwE4i9yT45wNIuVZ2k5
NxSIj4hEULj9yhrYkKTufv+9lvH3HyE6Lhyq6tvVkFylGHBtaVxlgPnEzHxuPmA6TNYMtXN5UA6C
c4NMEEjHxLllrUcft4LR4bgC35gTuF+nHrOWMjD5PSlwMgBzwNn7XDHE74fSG3N4NTFRwqpRnwHN
/AdoaOhZlzWj7KgZTgZjc0D/QQ1DHJStJwwiM7umsbfWNErsTD96ef96+2x2lICXOzXkEOAcofFl
ezYgWXEbszJpXKhpf5nBuf5DmafCH5C+k5n4va37KEtQuMklOlLDkJWvX9S2u1jWPzPeZLOWQVJe
t8UhaETGlqdh4BVeYXEObEHmhNm4oY5yLOERBCsZT03XBYZRHpgKytQ2fSwz+9IPT7c3dMcebUQL
G4qkUsWRIXCrUBX3ofv6oYQrmtFwKH95Rec7ShmP+SKrdu1uLnCZMagOZxH0D9uD1EjSa6SjNO79
2X0uVT/Lzg673F7crrb8R4gYpQIgAlgiDDdZBUZw0nwZC5AI1w6TVbb2VB+pEqT1MRqM/L6wiegT
BZfJuEArh8y8MyidD0vZzv7t1Vx78zyFBvAQPhoCGlj+9w9WVnc7i5hJ2sB7Ql1QqaLZGR+QCfuZ
Y6zV90xdEn3v7h6GQaCP4IQDQtBWnkFHswbkP43dnNYhWVYaKmXnHqmayUDL9jYQ+Ia8CMNxvURb
2JPRsjuDNLHXJqde7zH2mlgjemRu7+DeitBWBOOBFlTMSIhKN2oVvoA2ce8+LTYYPxEJ9RULb0vZ
WQySB7z1C31SsO/COQ156YLkZ2hiUz0BxxkS/gu/C4kRuIRAhAeki/gUZkOhlFnH2pjkzZNLy4hm
629Tz35btfHXTzvgLjBEg8gAoCeo3m6VYCwrUmteXsVF8V2hb4gKTOf59n5dn8pWhODjcl63kdGi
ilHsm1nuY8hCq7/clnFt5iAD8w5I1KLRFCqwXcaagaaisyGjZO0lsQGQ/qWd7t30xShPKvBpVImm
8W3Z+u1becK2AVUYZTMd8jzkK9T7JSD1l8m9qDLKxr29gzcEVjzk1JGK4X//aBMI/kEGv4obMNnU
qR2V+b0JcIbbu3ctBe4QgO+QDwMSDARtpbgFTW2lnqt4ns1wXl6YWR+kyaTrI4IQ10Ax24BXBC9i
K6RtYTxbG8H91K4BnR3fnDBrwP7k2Rxg2JKeelpK1nX9CG1FCnZ7WPTBGRki/cJSAm16ddClB4WY
ZGn73f0D0ihSpUj3oB1huzQ0FuX2rOqQM5lhhQkpD0gD0h7andWg84Ajmr7DVIiw5UuDR4jYThXr
TRk4iYaorELSQP0kPaprCwcr/UGSYEeXtVKbwYIkb3zL53tvknH1XQtARxbYBOAcoB6HVszthumu
oiGhtCRRW51r0h+XXNaed71ZfByJN3/C90Lzp/C4Adfe0JqeepEydiFRXtNqxXB3fcfR2W9fnms0
G96LheYlYLdgIAnh33Yxy6o1AHRsE7RR/KqHg6e+ouABzP7E1xdfWfUzU+4w7Ky4y48GmYRmiNPu
Ygx5aMkGaK71EPkswDujbYu3pouTek3hjavBVsCdLe4UNw4rw3VCmaDz1OosWTXfwK0FBLAcx8lC
gRitlp5gM7KuQO8rGRLUQoZT4/4esiI0BnqeFf1ursonu1aRye99Vv4AaPEXqheSybOdxWLTeY3C
Q5PqFbLhBKi1HlGOEjUGO+hGnKdf6lSWa7q28wgQMSAO9whvPqqA27OdKfCDpwEZ1tZMjp49+7CO
6eIdl+zbaHy/vaU7C4KiohDC+wdshIxbWa7VtUbD0jwGZuOP0vlWa8+ktl5vC9m5eTAgeCrxRmKU
UwQ5bPtqIK1F0jif2/GwAuwMmCemrE9lZ9uA54v3GFVMqIZo6/VybNcFyWl0290DleXB6B8K81mr
GEhXf9xeEPcetnqIqBcVblCqaZh6NATvQq+A9Z8lChJ1LjtUWX9Bcjox+iMYgoOy+dPakuT+9SlB
Hobq+SnhhomEKGMGl3nNvBwcl8vZzNbYapTIA5DG7WWJO8iz00hPYGqbg3PhP7fKkJvz6uRkRJIz
r1jU9kqLElJVH1WqwHcGbmhQYDf+8kph9A6JF0wYoO8H/xYpW6siLU1EoUXc13eK9oWXlIY/t9cl
6h9EYBaWs5dyhMarwmKf5E6tk5zEmYPxHDqnn1Krko1pX2+ehWADWENQdB0FTH6GH7ymfHIL0A4O
JE7QwuaityJx9HBh008KxMICFKm31ySqBF8TGooAH4ZmKQfLEsSBdVS1gOMWOz1StECSLzDb8s9t
GaL39C4DpIEeckqcPVDQB2d086LzZhKDOTxYGrTk0O/2/AQsA38eP1edz7pvfy8Rk714S+B2IngT
MplrpedV45ISKPraz27M1ydQ506PLgz7oe274pIl9nKa26k/kbaXIXKJ15qvF68KEJ2QvgBiiLBe
dQZIbacWZWx6wK8oBvfcjNbXwZ0O4zSfjPVO6vTs7TB6BG2+xxj0dYQHbe4GMwdhShm7KwhbMPFr
BMk0HE21dfxSIUVglQYNq05NwDDFesl9v/IisGDE4ehNhhlDLk/snlVGZXRnq6zjdXThrOZtd7K0
kgUm6GIOTj81J3Vo2pDozXjWGsB8++lceJd6nkfDr+16CcFGzV7okJRRXnX0pQSBmiSZtHN5MZ8P
UjS4uLwnTLC1LLVAfGNoZQymGxKWitl9Ky2lk+QlrnCb3reCE0oCwAS9lOIkEmDEaldrXbAWf6HN
n+IR/Y70ZH8GEGNyT/SgAWfAb0M531b3HZvB2+rR9Ah3BldMuMSeAeq8VcPxN9qfjv3OHnTlrvpU
fLktZUetN1IEt9QcHVqh3lPGpI5SOEcEjOrOZ+BhtVbpqzKYH1t4G//dyP+sSbjCljE4aVMYZTxU
1hxMepcCu8ZSw6Q01jDth/Rwe3U7hhC9IoD/wNUF6IvoXLCUEI7/U8YLBVoj3vu7ypQ8v3vHhGUB
6YnjpuDXtrbWKsnY4waVMR0bkKeqhXePoCi7q7XSeaJ6ufpNJ/M09w4NTSowhnCrOfb9ViYySPlA
KujjmDwtIRhlfW39mbV/it+3t2/HAgFfH3kfRCwm8leCnMXNWtXpEIb3TMFQKRjHXkDm1983Sd2G
y6RYF6Rbs4eFKj/QNSsrje1K50iwPGYGwoigLArBdDpgcaq4nckxKyfg0bf/OC36s7uQKd2ntc++
1USiMXsaCuca+UcPqTKMgGy3djKnFn2sNjIPCfF57XPOnpPukxve3tk9xcQLjVoMnHnAbPK/f3AI
6twanAkMdnE53PUAozHS+0ZW8t/TTIxOvhdyMXEo4rxNhjVOi8pl5L5zRvMCKAuczp9k9JTvoyof
PV5+q0EbjVYwHpege3q7GJD5mJNXNXW8NE85SADrVA0AwV30z4bqqzXw9uixGtFT8K1LBl9pHql3
SBQv7OzUn8BnmSUGmqwHB4PR+WM/fdWyMzhe75pVFhnv7frHD+U79mHXxwafz4q+jg2A6KJgDW70
40oqydleqxCCGeA+cXpL5P/EYXx1bJdpIegT09kX8mIg5l618gxoctmzdL0cJOc5iCV6XIF2IpqB
oR3RzdiodTxX1NeA2aRoP9qx8NWVBhwTxJrQTzRkXzTyyVUVxPkE3amrz0brmCm/biv0jrsA3hQ0
uOKRRIb4KlisJwyDLXaCfpzuONZh8lB6p2H9lVd3cBCO2TCdq1UHZjYo5uZfjZU/t0YXLPafKT/e
/pKrFgZc282XCFZrtdtG0UGeFNvOwVxCdDw9jiE7smN5yZ7cO3YxXijzCfP78tjQh5X4mL+4/Q1X
BTbxG4RntTHQDwJsaqSYD1+nMAtI6I9fhwfZ1Xtvktleve1aBRuZd4OiVIMHGxmOoXZk8XAxQ+2z
d6R3eOvuyHN+t0YsGs5O+AT02KNyAmrwCXfrlD7+OVefOh9jUWd2ooc6BNrw0ZGY0+uXCt+HeAd3
gcdvtmDn2rkrWgCh1nFLSHckxor77zpdoJXjeFKtwgj7zE7Cuh5kR7BzCyGZ50h0xAyOGHIZa1nY
elHUMVkVf2hO7Rh0pd8Pl9snvScG6E1oqudzX0h4bk1KpcAtUOe2jlWrLBH5gDXCpPcdSLNyWTpm
by9tRB+gxULACjLBrSgPttz1GlivuQNYn4Vm0ZHFRhIBSQ39OO0/FpEZGP7xonZx74lj5WJWQZyG
WN1yQQtVVscl+NnU9qhMvx0srPiWYIg90TBQXgIlNo0t7TxJRr6vZhb4DfogW8zYYBgyGdAVW8fd
+tPLTr2GBHb6T9kOYBPyW/o8zj8pO6ajJKKQyhWsRwKeNlJQyPVc++hM3qHqn2h20e486BHIstcR
+I/LNwpukNuatGfNQYiDkiSv5CFNvD3eQqdrzZYOV0XpiiAjdYFCPHJGWk9lNbY9TUJ5lsOgwLUC
m/tWVGYuEwYmzfp/SLuu3ciRZflFBOjNK1072abMaF6I0UgiWWTR+6+/UdpzdrqreZrYvVhgRsBg
lSyXlZUZGXGTaKD5teJY2HRgybGNcJj9wmqJR3SjAx1hXq0cl++Qkd9SJ6YtLqc40GrOgGPPbyJd
c5RUfbb0n+3gSxbxe7XdSS1kFVVvBs9mYE0u3pfDuE/k17HObkO93kztAxL1W/lBr/DKvL4AFy25
bMudfhu39IaaKAZ4R7D01l423EbaRjHaVBiXlx9ND5Y34s2C68tauS2+i2aXk8I620BDAUEXzvCg
t5VV5ZgUekQiZXcPDvTwRS+cz9qWHGRW7NbJPNku7dc3qJ04qYs2E6d0Ej/y2c+pi3jKC1fCGLYJ
Lj4KuSNk0xkoWuM8W1u3uiWkAxxovumSwimm+5n6RZZvYrsill3PazRxlycAnYJsEYBURcqPr5ZD
y2WUO7C33ZBs1myjjg6hJUa2EFfb6yt96bRPDSFlf77/Sa00spq2gPX15iFMjdcIdF61ajq1uDKJ
6sUkMksMpswIbtEAd24JEkUDsigAalhd/I7sUuf0GY1XLtmFjXtuhds/Tad3cav3QHYZFoLA1pHL
T6uqHLzonKmY7ViDLFoHcQPBg6xCY5eaupKbW1w6ZL0Ztzs6u76/8CSy1tRhFkY2o4b1jERtLd2K
8vP1Rbt0Whgkeo/hrxRkEPibNqnMJg/FobgZHo12XzmlZs+xE/5I4xU/cPluOjfE1vRkLKZc5cQA
Hv+mtdAW7wrlptd97UmsV479op3v884y3BjRuZ0pVdSKdCLmrNVwml4lElhN5yT13gQR7vXJW9zx
J7bY+p2MKQ7byiwj2GrBDqR4kxQ7UeWtJkMufQam7sQM+4wTM6SrBTU0R4C7DCfSbbROA/8UeYMb
td4o+9fHtDZ/3GvOjMya0kkqbvTky4wJEpPHDPk/QV8lulkbFnc1T11K8zKTAevqCnRz5bfEGGtb
lkdbBtq5z/1wku4nJVrpDFobIPusk9lsBuhlZToGWM/qbRaqWwixu9qwRY7CNpQV5PfyGOF0DYPl
2Hn62kYaI+CnNRgbv8LkQ5NbW6M2NqNEE8d4GKVhZUsuj+6PQW758hmwj6nCpEraOwntxqycZheq
9/rx+jZZ9o6gV/3vyLjV03uEVjGI625IctO9aIL5NLXeQH5Odb+Zh62FuN1Kux3e6WiRWtmj320o
57coOxF/jHNrCH7eTMIbvLwBdD23k7JJbUFLkcmvAbu0I336YUgTihXAYBoeSS2QWSpV8hrqOnF1
SvK92Qqg+BTA5L0yLezqufgyHcyLeCUhi6ByZ5VGVi+EA9B29C45VI5g2MJz+tAFMrXnh39ji/Vs
M0kpABI4V6cptLGSCddDbG4S9YdS2Eo4OnrQDE4rvskmYpxy869sWkjjITvF2iPPT4+V4RZpNPii
1p9EzQutH30VyNCAVo7C8BzNn2O1ckOxUfAzCpY3gKuROkT7GHcNl5LUhD2Fk53L/CG2rNtWmrzr
o1o6pah/AdvBcs4X3BGDmIHAMDexl41tCzcw0EPcDc4gPtAws+P2Z6X+sxIsIw6Ati9etgxojdwe
d3qsjphG0xoQP41aR2k/pOY5nFeOKLt9TibuwgZ3SMouHoe8EMYjtOJATpA64M12+vDl+txxDucv
K6CMBiqG4TR4odpcKNMsrOPpGLazGMTInLhIL5NtVUrUE+pEvtPDaVgJjLio5T9GUfQFuRs4BDXu
4q2stuuQOB2Pca3qjJdfoNCLjatp8udErX+DAkh9BX639IdYCJvd9SHzeahv8wCAwTLoq/Di4w55
JcyzQAXM7EDKO3PeCsqNBuxz0e96tJkOMjl22tYa/llk8x+rSIKCUguBDZ9E17U6n8lApqPaHVUh
87rYFbqfg74f4qfrA2Tfz+8cmIAMG7hBoNXETW+SAgEVW/F4NCykXMyw9sMi1W0UtURHCdW1J+LS
auKFjmY1QMhBucndWQZNpyEHTuw4RUpztJphTGyN1HrvW/E0Z6h5m9AHnKIJTDyhXkTzv5hYBNks
p4X2f13jPIyazamU9/J8nMsasMXENam1HVv6mQnjm6L0a/K2F0cGOjAowIDaAJQ4yHJx04v8Q0X7
qu+OMWKdSYNMBgrAdf8uxL/zNeW3i6VktlDlxvNBQ6KQT29JylxnjWB2Rz0Z/LyUQfQIHGYf7WR5
ZRYvTwVMMU5guGg0lAP7eX41FOnQG41S96hmdZ4+3GK7btRw9LvwIzNKO+pKu4uTp04XVmIezn2b
4FyW4U5xHbEpRVn93LBBobScDibU0svIGZN3M94nMWBB0I9+60Nts6qrsjCpYFQAAhRXBXpldOXc
YIaH+lzkiXisgc6EjlQYl4/ySPCM71fu+GVLKGgB/QbcCT80M07qOi2IeJST11IG0m5DIqQshDUA
3MIUohEHOh4QEWGpK24KIykZx3i2xGNaG3el3HqIkm7Q0loZtd0SclOO5L2gK0XepcGdGpXPp1GK
Yi3pgEE4Rk3iNPFOjD5w/ifl/R96M1DCAF6F+xbjA5CQu2sJAsWumjC2+EOExKdMXnS5ciZl5Va4
8GLfrZOMqoSRDuBmOh9N2UbNIKWNdCzj+E2eVDQzuVSV7tS4vwGcoYt17/q4+KQq9j1y5Ay3iCwy
iyO4gUW9FInKqKpHnEZ/hr4bOgM3ZmY5uZzZBKosown68a4MKjGFONbvFfOXy4eMBHBXmFUGYZPZ
njp5SPV1KBSaPpvHtukg4HOXF+kmr1E3p14hBlbyVY5vZH7MN5WyJUnq6fpPAW0OK7PAvMrZXYVM
GtIX38Q3LI/PnUVrypU8zPTwmAl1zBAywmFALIm5kNZwc5d+G+h54P5QWsZVhaaQ8wEn5pRJmS7H
ARVVW7mxhPuqwbVUOmH6vDK37Ku5UaE0j/gCQAu0x/EYgQFPE2pMXRIoTabto6j6MQyJdJdOuexr
uUBfrUwGd4wIUa8mE+ddJen3TTo0+zRvD4ouyCsB18Usa5hgtAcjQYT+KKTUzoeulUpilBK+pzfv
m/5pyAcvNRR/ZdQXRwhWoLfC6loMWsKPOkVfjxR/jzpy6Zdx37vv45Z8Jc7wVkAlt3RMO/MM1yL2
+LBK3Hh5f31bh1sHPgutCzy8v5SlEJrzfRKMZmp385NBg7h7bM0EaKyvoqw9GcXgaU0jiHveMHQ1
2iyBokHrLepd/P4VZcjsAkibBGkVedoEZj4td1fmlXnvs93E2WDfcHJSMSrUQGK2ej8QWskOcS0v
Kez+q7TLZ2Mlv7I8jycj4vaKkGS53IttEnTeMHhEcHS3cyNH6lyDuGuQj7Xp486kqgloi+5gTBiJ
HSofSWytRBc8x8N/VggUigAeoAz/XRk/mT0ltGgXDdgXSPHu0kP0aHn9HoCA3hPd+nbYCk/gDFgD
VVz4GrZkCoI2lG0giPyt+X5iNClaQ09ljIvgJnbAGOXGRob7uDWPTZL+pPJaWuzCm3MGuVXLshj5
qwh7JMojm1rRnsjvtf5DL/uV/bHkShCnMd4hHHSw+J9vxiaps1TWxiRIJBXFOB1KIxkiRmcwxTWK
tjVT3L434kwGsRFMTVkwCRDEsEIbr421DbJ4vPB0QEsGMnwX8adOo3Sc5RDHS/yMCmmjx+1jQ5Xb
ZNxnWblTfg1ytRMy4S411lh8eRDlX5vzxDYXQ2WhUqP7yUoC1XDmzElMt/TBUlWH75VwW8m2ke6i
HuK+Np41173KwoYBKzYIffEWZS2z3DpGtZboUo9jIRrFLq2mo6WOlp2hnUHpWrIyxwsrCWgeo/TF
Qw2YVM5YVrQomiVYyRrC3Q5ei0cBINpNbyoro1o4d6wqDzFRA7R+uI3Od2c+mBk+BGsp3WtdUKle
oiBd69F/yKHC1o1lB4GOR8yCBgMudss0cDznoEUMEJFvBes5ze6IKa1kmS6iemYE/fVwIxAVAEz+
fDCo+tVxV2ckAAP3TG6StnYF6UikDVQv7bFsXUVYCYL5zOxf4zoxybmRVIllvNNBwl98AYAfF/aP
3DXfPuUPyXB0W7ZsfdustZnxuej/GEXiAA0H6M/iG6KkfEaIGFMSzIpDv4o7+lP1hs28050y3dHe
MVdgFMvz+scetxsbolXAT8Ne3+2t1zJ7jEWwJDlqBXD2Zg0DtmaMW8S8noSWKCXYTGMLmqZ4/UWm
Y4yuIQTU2g2jiafFmmzS5dPie+f8GSG3jL1Wky4jGGEUDoAOPFWiPaZuqQxOpoxeGn5Gg18jV6MN
K7fD6lpyF3qmZ4o4Ttiz0u+iI7teMrfCcxVNAWlveqir9ZDTNPvYschd16wxDbC55AIlHJg/w2be
4eTWVdFWLFLw/QeTKuReVvYz4qQq9657zqUICQ82OE+NadGjSnlupqblVPQkJ0F+Ax9hy8YmK3aJ
bDexVwv2MB/WqkKLe+jEIOfVKKAIYMfHcurOvCWxDWFcGy0l0+vH9ZHxQJS/TuKJIe46qkJoOMoS
DCUv01cZGAfzk/4CNdTgZfcStX9ntrJ/u5ELex6d/Cg50vP1D1jePicfwB9NUR3J1GL7FJMdHSG5
q9wOvugPbvXUboydu2KOnYOLDXNijj+cwGfO/QhzowvF55/y54N6X3pK7IybG+vBJZ/aisW1leQO
Zhm3GgX/MAnq8LZXAY0PBqQaJIahiY/FEyFrwM+lax5alIyAFUobqGud71VB6gt0gGBFh/JuBKQo
/8p+1oV/fR6Xp/GPEe7QV0pEpqhoSBBWMkSzZ/09lmvJSaZxTQhrKWBi0BGDZQ0B9uezlHlK8gYy
bSRoNYKmjP3khzvlpmueNX0fkd9VvZ2eoL8HsnnRuT7I/3E4/pjmRmk0MogdIGYamON9mH02+kFp
nQZCzFVkT+Khkd26+q0/db9I56jNS6TGdvg7A/F9Uz1q1qtq+gRApusftby8f76J83iUDhX4gzEd
ERFCV6vSzqcQ3XLB1xkI8+Bdt7Y6BVzYgxwxTQqjwGXWxH79TQ2Q9XZmvUda/9C2qImPez1zynI/
fsVE2g3mdpR8kkJ4FajixJFnXLSPirLrsjW8z/LJ+jMT7N9PfD9ICcHMwlZHpAd5rzsj3fW29Rw9
iGusEswpXDqNvy3xfGsa6n6aXrBJ0GrJnqY6cRs1X2Oq/x+u8I8ZzukXqhWb5YABWdazbHjpTV/b
qWJT13wl+/jz+sryusx/eX5w2LI8PDAGPBOQEHdCG7U9rhjqidYd2Jo3Rf/EJKwm2a+s52xH6ueh
cQ7lh9kcps7PhB0q9NLb9e9Y3mF/voO/W3UrHTtRhSvJ9W0xOxpg8xt1vs30Caf9nup3gAC0ZWPL
mjtCoWMsGlYOAcHvTdo8CuG2E37p1FaPK5+1kNpCs8jf08O/K0g/l0oG0ETQ9/GbYPp5s51iqLDf
47HWZMWj2lUO1Dz2dblNrd8yeaO9nUhHJPwnhXh5p6KfY1tOfl65mZbsMvk2ooU718ZBGezMnCCk
uVZWWXaVJ9/MXeYDuoTTHHWNQH0ufmZB+ljd0s3oDU/qa/yYBsJaHXDxFjixx93dGVMMgtQ5Caow
mv2pgVynWkFyD009q3KoS6cd3h+KPhbuAWgfnJ/2jEJ2QzJwOHIFkO8CZIc02on9UbHcUty28YzE
+ZMy+3rrzGZvh/RpgnDMZKvUaRDsG61No5WtuxgWnn4T54tL9KUKZVthviGs28xvqoDPIolbCLOv
tL/TzLTL/idqGP71zbm40KeGOa88KPKsVi3OTBwdijxQwMusJPdGBSWA+yLxUZ0M0YjrlsYNhL6v
2156b5+a5rxuOVSKQWaYLkUB4rNoqo5uaCnZ8Q9TXutCW/K7J7a+5//Ew+tlbZEW/wV1IdmqmNjj
2pFZuk1PLXAuV1WJ1KDYRAIqT9tskne0arZzITuiEa8gyxafaACbg+IaBAUQwONsRYk+lbKI0TS5
h1vRE34ZTrkpnfG2v51WooTlrXlijHMF82y0ddUPMCZCPtcZOrc3ykPphWBkTbutMP+Y9DVd5MVc
wukIOX8g6CheNwp8ptxTeyodrd3WslM/WfcQqiiixEYmw+wctC0YwgvIUq/vzCVvdGqdD+3HJjPk
Bt4vrMxiEyEn5FqjintrQHh/3dTiVX1qi33Lyc6My7zOC3CtBFFx0GeHireSWINP+NbsbGG86YfE
ier7wjfXQpFFN3iyrpwblEZjnNMJhmNjOypfFVIYljPaIHzZJMaH8XR9nEuX4OkwOQeXCpZWl3j5
Bkl+V4u5RwCyQv9i2CNTFM2Iht3r9pZHx1jiUKlnReDzae1BUiNE7QQnv9OYXjCaIZxy2NDWNQOl
Xs3FshPHx3UAA/1tjtuvkZKCI87E8Cy0l5dedCsdDQfyY4gnoFeOLPTa22zRoSGDiBIh+E2RSz8f
X13nHa1DEwZjwbKVIZntWUMS4fosLhVAJMaA918z3PUgJznQgAnuZZLdxwq6on2jukczOw6orTLV
3U+w5gAFr+d2McW2IjuGvpYWWvSsJ9/A3RNjaaF7geAbBmiGb5SDJNniZ5E7ZfNafygPpaund5n0
ZJb7RshRel/LMfLtuN/x7Z9JQK/Y+VxHcZ8IWSfhchZRZN1Hz31ua+ZzlwIttKkgSZJu2/SYDjfm
Y/GalhtL2CcZ2gAn4vQy2VADjHjyQ1K9DeaR0Gnz/1ojCKuff16Ozj8kX/B5VNxk6Prp7uJ207Xv
c+rnUFkw/Tl8FNKbVux3IoRqyNzbZrXGgLp4vv9epAuqyTkc1X6QdaTPNlbsUui1PAZr4hyL9x5E
WqA7jh3JlNbPR5rJcleJkZwE1iElqHjIk6cmH9S4ydufpO7srpTc2vS0/m1lipm34I/3qWHuGMxD
CtLXYUqCMH3p4i/6dAdQ/F5s7Wj6EIjdvT9eN7i05UFvA44elCMYjdr5QMt2iqGo3sBvaAQtWvci
fW4idCiRtbh7yY2cGuIGlmRzKypmhVrjONhlMjia+XJ9KEsb49QCd3rDvtKMtsFQUq10ZGh2z8NN
mt0P5L3Kfa1fkx5eNAdUNAjbkLGC1sD5zFEpUQWNrVQrVU5V5m6YZjZtJhAEacQBIarkKqT2r4+R
79X+9hCsDx6GwWqDatW5VSIJRgkNTVh1299CAPZYLXQfaGL328pNPxTPkXtn+09R4LxZvhkqHctZ
nCuY7ZCbt+v76KdyFP35p/gq/Jvw9mSEPAOSlNB80AcUx0gWOnp/UAy3jR51ayVMWIw2oVmITDED
m+DRdz6TQL6o/aSwdHXaiXiBCKObyEnxjO7vG1nP68d6SiebVpV1A5qa9kFNNbK7vppsi/CH/fQT
2OE8icisxlQE2hESGJKr1q0dd7s+n+zcPAjqSnC9dPyAYPyGvaCjjc9IdmILFqQK6aDIrMw9LWvN
RupLcK8PaDFBY+C1gK2Jbmf0Rp2PyGj6Ahc53ibGFPTRfqhecO6U+av6zAHZBG1bl9rJx6z55D0U
3cHahqUHHqj365+xNNjTr+AOSTFJndA0eO9Fkahv9KIEKlWEyMh1K4sBNXCogGox2kB0yZ8Pdu70
PmwIgvcs9sDGDfEX2QOHoFA8oJEK97ZTmbfiTd9+jKvZve9zzm+dU9vc1mnncTBqC2GgPt5DiWMf
tsK+K+iOjs+yuO9FVpUkzti8yeXvpM+cSfLT/mYSUGfe9c37pLk92WrSril87H83Cn8JJdmlEtmq
CYXYhrAjY+ol/eZfzRkeA0DvAvPNz5muozGqnRAtDxT8Qe+FeDvP2lawVVBczi9xukuQD61L31i5
HNhaXM4XmrRVtKhKQNadr1U7W5BWR4wUNLEKiE1mgcxCiavNJEAq+voYF3cfaBf/a4pd8SenWs+G
OeuHGeUadBB4cVvOW/SXPF03wrbwtfFwz4DeDIHZbEU8W0tpm+7jenL0KLXjKAzC6Fc4mJ4RrcGg
FqMi0Ir/PTI28pOR9VUI4BLF4plStIugCqDlxDEUPFe7xI2Uwo2BjtTnm7GxRTK510e8tIKgMmI4
JeChQSp0bhzddHk/gI0vUEFT5smFlvtCGgtuSvT8X/hlRvUqIiICKSfPYSxA7gut9BZLVVG7Rf09
6V1wVXlir3tRvhKBLY4LDJCMZwPyKLzLRIa10icSp4ESxlDfigGxTYYmcbt8Xns8rpni/KKaTwC0
UJoGVZvpmxTPYS9No8QXqbmWzFl0UIx+9D/D0rmnjNilQigTPQvEss4UrzXrNrMjqzE6v076uboN
Z2mg017QkMtyxEGB/NyQDCFYhGZJ81KUChOv1OVE2SokTKUdnY2oO7SWPMqunBD8HCm5UjndYAj0
0YiKpP6SxLhCHlGXx80UaqSwtbzWp4M5yKC8jvSxqba1WEJ/pu/FprVBkFGYDo4RmrbWLocFL8CE
Ohh0CVkBEImfb1drollSyUqKiKny3me7cj8bJ7F/o1vdJuABuH44li5eRIV4kgF8Drg2L3ZRzSma
Es02C2rzQ9LrvYE7KVTDGIgKMRCKz6YEWZOA1HM233RTfjsknpo+5UPoD8rnKASh9gEFjo/rX7UQ
IitIxaCtDkhXMJ5xTje3hqwdy4gGalzbsiDauZj7egbes9IHoYJdDm/XDS55KFj87pdgdVdeoBmB
Y9lMQkKD1m8lO4cQqmN/Kr/m5y6Advm/MAbeW6b8B2ZLALrOl5h01ChA4wQqnl0f0E1X2f1Ltnfo
PdlXK2CghZMLDMcfU2y3nXjeIoYtuWfjynA9x6bxGZfxL02ia65vcSOdWmJfcmJJG8IQYmSwNO2H
dIumaVQiwukZQhUg/toWwm3uQfJdRVcmWoxfTPEVXc3obSbl88rsLm0eeEMLTLyM5ZW/sakJPb2S
VjQY69tR9tLRycTRs0A69Sz/qI9V5eWPUc402qk42VlyzGU7Hjdacbz+IQtBOoPP/P0d3L1TG9VM
KqGgAaWtDWITqYJ6JoOWRGuUUEsu49QSt5/0MtcHdPXSIPeTx2KtCP/dhcWFDGcD4faQESXTlIeY
0GRyjMIl9YakTwTUUof8s3ovYrv/nAFJcMTXaZs/m3cDFn4tZl6qnLKOA3QWgj6PKRueb682U2Oo
17TYXuFDvdPNu7JzRldsbKuz67e6d6Thd/sC2ca8thsFgmUPVW9LG6PGYzNfxawvHisA+iAZyRh1
LG5taT73mVzha7r9CIH1OXzrhQM1UYiaym0rHIAJiLU3Vb8fu9anfQPy1mSvxf+QrIm9rhXsMBB2
A0QJ4kLOT7ZzOgqS0tPgRVJ/QRHJNk2I6fRepoEe1pX7bSgFqvCWqr8GZe2iWlwRqL8jqoKgCmvG
PF+RsQqr2jRH7O8jWj69nbqb36tNsqE747H3nkEF54jvliuCAa05dCt+bWnL/zF+kfAU477OS3Wm
AdiBgVRoDlRchdazReT3PXuLgo0XGGaIgp0PUMumBvTXIrbcvNdLJ1P9BsUOaJ062kv9bEFU2vDq
NYWr74zINatcekhDkyJIh9nI3N4dvNxNwKDnt/eqE072aHdu+iDsFe9t195rN+PTJj/2d+NdvNW+
ChcV4GPyft2Nfeczrn0Q9zSP0dzfmAU+SLPlffOr9N9jp3HIx22FjoPe7TwtsLYQS/usto/FwcI3
1gfh+LtxDS/aWM+mC6zArt1Gt5n9hnhuI+H/m21j0z0RO3OufyxPBPh9Ik7XjNuUbVG1kdzjY0GA
iT4z+pjoTha0juDKr5501LxuG96Jr92udbbXTV9eO0AyI/hnyGwUPfkct9xUBlHVqQ4yAQIfIJq0
Yh8l4w7uCVm2EEnf6/bYSM6XBS1P2J1AFDOwGF9eKZU076u6bAPzGQPtd78B0axfqLuWf13IdzE6
UaZrA6JXCLlzTkYbVJOiQw6Gkl0MgEF3tOSbYVBtYyxdId1VHdqEV7Dh7GjxgzNAzMWylaCiFrkb
rbH6qCqKog1Uoh0kgo5dK/6oe8Xv5fLr+jxeehLouYkQoJJgDV1d3PYOR6omJqBVQdSIN6CVwEtq
TVLyMhI4N8FtSpMMealPVRsYw+hnTYka37aq3MSUgJFZuRNWhsP3A+VTqndaAltjqx6jLPWVcA0F
vWaC2xBiqZNC6thwJogJRppNotfra3J5lrD4eKqDLRd/XkizxE1YVL2WYU3KCQomaM5qYtOdk8LV
ssIj1fBlifVKv++aTe5KB95GFcOQtgENiaPo1W4yIzunD/AndtcDa6Nurw9yaRpBlgAiAyZwDQKe
8+uFKMTI1RzTqM2T7k0GASOULv64bmQh18im8o8V7joZolrNKgnbu7KbZ9CCuenNa9jZ897REndc
aQhfnsM/xti/n7wBkjYvZs3K22BypslOflk/2wm0dS/Xx3QZfJ0PiTtO1KrBnh/CyujHT/HL2g28
dFr/zBg4NM4HIQ1YhaiF79Ea1RPmQLN6BHgBOjU6deW6WnJzp6a4kzSkJQBnM/Phze8SJDxgp30W
/iktKu5ENl8GcI+QQ4Gb45yppFZxkySwMo+CS8tNIil+rZD3tjPt6yuzPJ4/ltiWP1l/y4rJWMht
GxS5lduhDNliKT8Ad/QiVMVKBLi4C9BkjuAX0G90/57b0tp2TIk2Ya9VkZvHQONJ7zOCsusjWj4/
iKzBiQ5E9oUOwAAMfSnNMBPXt1EDULZce4KV70oTDNuxJxvRHbisnSJSfoBo2Ruj8e36FyyOk4XX
aLYGhQ2vyJhEFCQdudgGWfpWWBhmdhPFa/DiNSPcwdU76KrTWMIoLcGPh/iQCcMDFZIVH7vwlIRW
E+Jp8BAwdlmJ80ZhZAmdoYbYIPQzRGZJNMEImjlgfKQ1BFZTamfzpzyAq1mBrNjokZ56XYF6REHu
tbRwZDxBq+SpnOPt9VleCBzPv4ybAaBVqqSrDVw5eES6Qu2GxxpA969w9uidsR0koIJd49m403pf
/zADM2xsTQ3W3jWXzgefgZo63rgyePD5hoauVXMzHHs096WWE8sPoywdMrqfqK3pq0U3dqWdR1ks
U43XNEDRrKDJjVkQBG1q1LJjaOQ5sSe6q9NfheVpP6PqF964NpCeAv0Em9DK2b28+gBDAqcOKF8Q
d1k8ybBZjiAJMdDCGBs/Nf1Qp+/XV3MhZoUBxk+gopyHNmU28hNHVHfqXGQq6YO2GXrdtspUlG77
FJX+G9qZVrLBz9a7JJid4qrUnCFFn1bGVhaA03Kvf8vl0UIDPWp97E2A7lC+Ai6mc5SaYTwGSFJL
iQsWDnFLJl0sXej4rfFNXDpgGJOhV8IeBYx15nzcnUClCFyWYyBk2U6lU+OUEnzGSEa8HfO10Hlx
aArUgMBhoqCWyZ/mcS46synHADAXcQ8meP1uBOHtTjZEshJZLJoCes2E14DIEQ/gDxNdTHO1x8Am
UFehNzXbylqhgJIazYbXF2xxDpnsCx477PHBPuV075hJX8WhPAakSBo7krdxCt7RaRq9Tptm77qx
BRgp45VClhJQENYNwc0hKu8DoulyCsRRsB6sSG96u9AiMFuBUMianciYyvQB5zhz0iiqfYO2Rr1P
KiN7L7sebz6jCLMRgsNS/9QONKMv1z/w8qji+xgDK9qAmVobF6LUXQeOarQEBiHAwwdqqDnr7JJX
puFyzr81nkRsXpPR4XCXuTFHhlApwhRUaOg6oAt/2uuCEO/aokmeRHWoVhB7C6PC6oITBxgctFFz
r6TrM3S5NRl35p/fxc0QEkRyqEfqFOiPynu601+v//qF0sT57+d8GShdIkjL4ffL0BT4mR7iYGc1
NprAymeasb9X7F1eQef2uLXQKFE68NROwG1CquSQNRvpleg/x3ozAitqqsdR8KTWFncliR0U6exh
fKzjj0pd6+FfQP6ffwnnzeZS16JyVNBdG3lKd9B/6eWtjHRc9Yv4Ve6IuQbaV6u7/7UyAyzCP78X
z+1yHsCSVWFG7WYKOutHWbl1um1mn4Y+atWv0e9sc93c0t5H5yLDr0osAcE9Z5QesjS0yecgSWVU
34tkArY6vLeSKrR7uVijIF7cTwouXURfjOObp7hImpZR/Bdz0CmyqyefKbj1n8Ld2yxtu94E63hi
+tdHuHTadPDIgOocEAo8Qs496mRJTaIM4oxngd74RCSlPxntWqKK/RZ+1U6tcPNYZVYcjkM/B2Zd
OLUUbopy092i598OD6ZFVkLZpVMCDR9QcuLpjvudO5VZm+UEEmhzYJkRvRPxTrCz1qh2ktAom0Yt
gp6QYvcv5vHEJncye6keBjhp2BR7ApBQOW5oVZjbf2MFJXgkxIBkvehRQ6zdGm2C6q+strfQGf8x
AKu0YmRp0zNyQYtJFuoIeM+3xJhCer4TUWKW2zG6jSTDl0PlmBlm7k6Jpq5M3JKLhocG3govOA39
tefWkL4UirCkYjDjirMHs2t/Y5rzOy3vqpWbbCH0BKEZMomMzhAMiia3MaJendUmNOcAsEdlN445
JELSpnCg/zA5eSpGL32LuqMxQIemqiHQbAyWvhItLc4uaucKohf8xUdLrDFFMgbkLmbkTfckhch9
onSTmyJz4sSz+fEvdowJFC6LEmCNW8w5lelohKBVM/qx8WcqibZZl4Lzz62gj8AASoHxmvIiqxoV
5EobYjEojOExT9PK7qzu+P+zwfsQqxOMJMPeT6kg2UnfRk5vrdUyF0rlwLAhytHgEZHh5vl1jdTI
TYWOsIIM/h7dts3BMCdrF45Te+xEJOZSs4FWVgRq/0ytgS+NJt2WwmjyKgC9PS0RLH9oBkhFVNPs
doKePEWlmjlxNiUrnVxLRwccMKhpoB0ROsTcXYhSepVbVBaB/wxDN8X1FPQtCJ86kqXB9clfNgXp
QwCaQHTK8+YKRM6jJrXEoBG6yZGzuH8uGvP/SLuu3ch1ZftDR4AClV6p0MFyHnvseREmeJQjlb/+
Lnnfu91N6zYxc3YCNgboEslikaxatRah+gwkyGVTWycSqpYgJ1xFlSG/cR4QJl1Pkpxp8CW5j26W
NF08onby33jTiRUuFHRtAXERRGxQUPfEj/u6Ohh5TwT3h81pgzw0OH/xpEam6HwslppPQ2ZEyiOY
LcDAOQA7WC9qeoOUlCHYghvNNvDcD1s8wXZNAMJJJUt+LJBRQAXIasshUCB2Me4jbZH7YJgTDYLj
bBlaV7ObYt5riS0zCnl6hpJ9rvdIkeXEoHKis4h2rY7W54qkaFS4vMLbs2KCelU2kbXj36bQWOil
TgllNMhl9VHpTP1llkd2H/aVLSi5rBPMXzygRQogH94vQEhzWwSQOLPu7EwBulF9mhb9R9uoD7H+
GCloAMHtecWWdIIr1dbwQDa1njGQgYMQ1fmitzFZmonB5tjWMejlIXVVS3HsAzwRCUxt3XRABg59
Naw96Cy1c1MzrgODUtXKY5yCzf6qM9wp9KA9246CO8HWpjw1tP75ycM7DMNMTa1qdeTyrogTJ48K
QeJp42DE8QTgBvJdoJPlyY1Hsj61V6+IWHQsO7ZLwe5B9bEAsOXpsgNu3bNRoV2l27EXTHjH+XDm
oY3tacBwZHCdO2o0uEYXEz+Z2unGIq3kdEk1Bl1LUNnXrWujt+avhaTVglnd6PxAugQ1ANxV4SsK
n0Cuc/ROQ6ZXAUzCoFGVX08Evfnqc2tBBEFVnOZIOhD8RKo71njhz8YNy3uvz4fboqoOUhlNgq25
sV/OPsg6n5i6rWxpVNf9EjsGSXw1r65CzEI/jzSD5GczB0QEAt7wLdgEIZyJcIA3FrdfrKmGsFjC
YDMqXJLeyaWoV3x7VB8WuG0y4clldy0skDYO/RwVPXt67MfkqR1aJDOS+3oKg8YeBe+QrQTS2cg4
N1uQ1q3ztlMe5/KXkX2VbiDyQKtl/pLKZFelCa06t54Tx9YaDx21N1lFE1tAwLpRJcHkQrdaBeYZ
GC2eJL1cStypJcQIoLI04FRqaXQyU3fKUQFYsyyQfAyPqdH5oTIZtEy1QJtEQsOr23Bh+OwbOLcy
GU4Ue8Y52I5Z/12WZLz8ymHov04DbkoLyL6DMRtUdylKkXD2Zlg5GT53BBujVSrJOnwT3QiS9RO3
V4eYP5ZclEzeDioflvgDuGmbNAJkGTHyMYeMPHTeb5C8Tp+bL+Mt+SHiTdk4ZTClYMVC+UnDZYnb
NW2YJPGQtsqj0QVEe5SYT2ZBJm7jdDkzwW2bYVDzfB4bRCfjJ0YElkG1+B6NFo6zw+WAvL1IH4Ph
NkpXjPpoGNgoxeIAIbTXrYJWRnWbT4IL2db9/mxM3IUAd84ZwksIBT3ys012aAvfYMTRyJuKOqUU
j66iOFKq3UGI1p+sXT1g8RK3JbM/D8ZXUmhveiL/ujz8zfh0spbr9JycrgreZkqhY6It5TVOXDms
KYGCffKNSbelcqvFj5ftbT2EUXdGitUALzN6DjmDZZ8mKXIUuDcMtIWvamBJ+G78KlRqAalUPzAR
DHY7Cp1YXH3tZIhFtcjztM47i0OvbqCYtNi7GoKoc7Qj0vcqC8Ze3dWVXFE2POudIBRvnjEn5rkA
1BfNDGHTfoVc2hBctZSUsqhJPcG8bm5KSF8gmwH6TDBKno/SrCYQ5pUwY1iO+nQg2P0LKLoClSJb
A3INR/SM2dyiJwY5d4YYUYJKGTYOgX7InLe0t1RPUl6LOna75eXy8ESj47wm6rs6WWysYV3V31if
l46VKgot8jxzLlva3BAnw+K8ZTRnc5wnWFr0ziv0+8zyWm3PjMCenbpeHCSjBBY3I9CJRc5B7GIs
0tGERXMod1a4n4cXVqBpbvAvj4zfCADMobfwRDKIG5q2NERNixA6SP0LGjgdpQXkx1TqKxXpoFUn
RU2YS+yKlsmDxR7iOWzdy5+wDuXkMP70BfxQoybp0OdcBXj4Qrovy/SYZgbKFmZxBe1wd5F2lw1y
fvO/BgFSRJoCtJU8GpnIHZBkIYZMcqSxQycu9qElUhHhFvDdCNiYgLcE5zUA19xhNS1laU1DWgWT
/kubrsIqAi0WjXTBWPhT/h8760DQXYwsLI/YkYcoBvEJtLPsKHct9cV2cqVyFJ0qjq3u1B9D9djF
ieBazj8U3q3CHtDOQJWjeYK7xcgzqVsUPqogepakYxqACjf9Iht+Afy8tpuViTa/wsRvml0zOxNx
mZDqafVL3muIDhwmsjJrXoy7b8gLqUNNMqH3eLxtqE3XfzXfpi8V9VXgQ4719+Sl+XrZc7ZclZgA
EQHjjZc0f05p/aSNigm5thwXxi6/TUBnlteVUyQ7VbuuI1GH25Y93EIgHY0WNzgT50TFyPRBirQ6
sKbuqWqfSJVcl/lLiXe8KUHah3X3lwe4tTVwLEGTDqlgZPW5WVVqva7sKm4CtbWGm1Gd+0M+mse8
nZX9ZUvvIhP8AiKZv0rIIiMC/Ob52aRAm8lozaQJ1nWL9t0h2kf79jBCpzxiNNwBN3WwjtFVd8j2
ePbu2/g6ygPZBW9bEIta1/kbyLtDn34NN9NKu2SlladNoFWvlZQ6ofWShtdpaO6YIfl1ox8hvwIF
wKfLs7C5kU7tcic0I9YSghajCaZp8knhDoXlgAInnJ6wxkrmWI3k2tFLlPvKw4D+2+q2hdBaL9pO
G7sJDVAob7/rnym8LMZgpGFZj/iMzB7d1LxO24kqU081PXJIJcgTv6ffuaVXUL0HDAQK0xp0Ms6X
3o7MjkhG3QRX5rpzn0GI7ALR6ld7Hf//7YdCV/Rp5MX+P39nzhtwlQ76oryQRo7uyK7iTN4McWOZ
aoKCyNaJqCFFCgk4wHDWI/j867J5ABhmwlyQfqGQXIUQTPK66NMdM5eDnEpoSbgGGugwZrM36/m+
a0zBBG2shobs2coAjjamTzWZjORlYY0FC/oRIjwQf6TtfIiV2xSv48v+txFgsM8RX9CNAJAI3/Cc
kFheRjQdBaN104GdQsuvmdw55XJsJ5AH/tmzat1ksIZSKM4pHSk1bpOl5qjWEJZjAcupulvwvKaF
SG/i806GD4Pv3oJwpQkXM7lboc6qOGO4bwZ59E3NBzfbW+i/zXs3V02aNO5Q1zehiK6ZuyBCKgFG
gfkEwFRHHlnnzsNEykpb78Y4QJ0y85ZBLQMJjb+eObTZdVmolcPQp+v0GoO6zZIIUpWf/AUM/Ks0
ubKi5NYk77nHxnloLNW0xMGcQ+1qRKXPyUgRejZUr47RCKndbO4LwbVtjUxnmxgtt6vi8lqVRVPV
ey/QyQsqRZrMykstDipVdppQeZ0YeFn/0D1XG4DTr6gxOCl/3oaE9ZNqwkYce6XuoVPGtP3QJ/m3
SJT73JjDM1Prn58MR8ssa7FqIw7gKo+J1lBjvtOHB6khd0r5cHlYIlvcelVqX/SaTuKgHGhUP6ov
0a9wgJSrYPa2tsIqvgIk1toKCd288zENvTxbeqnAL9KvbW9AAvnGbHb5VZS5+VXRLfupfrs8Mh6H
s26EM5PceYaGKkkr9NUr6ukBgKqrHMdVMumuMXeOFUG/OukgpDfdy1NEwYC/kLciy3aXv2Jzfk/G
zZ0vA+taU5cw7sp0K+Zn++LalNAKd9nK+iufNsCa6QLTB9qP+KT9wNKlnlV4DIvRG4xMUWLeL9ki
WkRVYIYbzJx1ZYkSMRyT7QDx2SVLRW1N2inJfeJeo9+lrB7ahQpbzz89YNaVPBkeF0crtRglO4Td
WH2LrcVbJuKMCcDXnSB6fT5w3y2ZkAMFsAklVm6E9oIeinJJkiCzSOQlNQG+WJmQhl6qRyVVEqfI
ylcUY35WHRrTQZtRO3NcftGARBec/VtjBgwCiX+C0wll0vMNk7XxVM4Nxpyp9VFPPMsa0A2+UElg
Zyt2QiULzRao9uDaxc1tbzeJwSorDvSsZru+Ur+aI2kEAfrT2Y5pPTXCRbS0qJRUm3UMps3ejNGp
ftYkcyIF3dcJaAbrPnUub4jN2QPx01rPhYIlf6PvWaYlk4pR2fJdNr/aZg3+RKdTHy+b+fzkxcBU
FbczkJngliRzh62lR4aVokk/qAaISe2UznDSFHxEaC4EkgY03Y50ByIDwUbcmk4ViGIbwGI863kv
jUhSlno7wUvlfTz5SeWYP9rQQYJwrETk/lv+cWqL84+xj8MsKWALxVRnLPBvLQheIgucc0ThpM7T
DAugWgRXcUvz/s9SnO8nAVDlpkaAM0f/NYebsHDZU3O2JAE6Wl1Rgn4r9p7++Bo0T07rfJhToGDg
AnLTOpPxTQcdX8m+CRxt3e58hD+1wp2flqLHpTGsQ0BR6GviDfuflp97Bt1fNiQazbpYJ6OR1VaX
ZAmLEUdP4E/fNXJDLU1U9Npe8o8F4cJsHtp5OZM5CZZMp0l/X5D/csU5rw2JUVlphelCN5dTxvdM
yQV7UDQEzmu1tgOWcsYQenB6z5BP7BIBQGMrhqm4yuMIwJmOa/X5UkiKEgNai6VooPPUgJKzTC3P
Zt+a2ru85pvhZM2eySvZFLBq54YGfWBQTy6xxS1y0NPk2dZumfaAswmv+7UBZRY42eYxq55YXL/o
xMsWlTR6HcFifCchq0JyWj/mV7Orm1RxQHk7VILzYNOtTwxycznKaFQ1kLIKFPMpygqvgcigITLC
c0u8xxnkEACSQ0P2CgY7H1bWlqxtmJwE6r0B5NuVnFPyFHnGrveyq+Kbfk/8nI5f0u/mMY3ooUl9
Q+AzPNTpn09QCTj413wGupXOP4E1UjGpzEiCfPbH++Vn4RrNlR0el/pez0kwa88MWaxb6WcU19T8
Q6W3T9a5CWBxHo0z0GOBzL5rQGUnnezIzbU1vhXz3xxMSJvjrYnuQhuQ8POR2nEV62VI1i1u2HRV
QXHBfCIqXW9tc9y+kGOVIcENlMC5FT1c6Z6g1BoA8rG37fQ4o0X48vbb2ufAvKL1CyisNUt/bgJ4
nh4wGAuhHbyJpPKjF2N+niZBOnX1cP4A0UERtYrC66B64A6Q0dIStYtCWEFLeklxvfQ70jsdAOAg
RVjmwdFiEa/F5qvv1Cg3tEzDNicGjBbzN9RtxlCm7U7/aihvRjT7Rh8fwuH58mxujROyryCoRZ0R
WXnuOO7AnWaEqZ0EuHVJSOZG3hJYd03h/9XgQIeJ9DQufmue+nzdMj20qorFaWBOE55COxT9zDmh
BvLxUnwfTxpNE6h0ifKjfJ3+fZMZuPshU/Yuf8KF64qxxoCUaRJoOHUSwiCsW4AeXAf9W+Q00c38
VVJuQXNzVMN7aN+qPyC60/jtW2p8MTVd4Lx8B+o/X/NevwINqgGl+vNZkCw7Z+gBS4LZmx7Jc3lv
/Vj8/iG6Hx+MA6poe0wMuveH+xZ8+z9QoLi83Oq6nrxfAzKOstM/9rmjJLFQLZc02M8rGl7rrv5z
ugP0mI73HXB/35TdcmV7kleMdAhvIgfsT4d8bzxd/opNpzv5CO54URl4mOUGfq6OT42BRiPNou3i
tMVeNf0YNYQcZJWXTW4d2iuJEUITqObwCDif9zpKM9DHQ0Y+X7SjAS10s78eSreJbT+6K35cNrYu
4udJ/jDGXafsZLTjKIOx+Zjs08dexdYShcHNt5QBODBwYetU8teQROl7qYJCYjCs4MYCfEVG9zsK
oQ9NtGOdNXfrtVSzs+sofE2Awr08xO1thQIi8KKoQuM/5xNa1VEbMqiUBbOD+JjdV6lbPqYvS0fH
3XjXRn5yKzv2a/UovUqvo+0KzK9vkE9TDC4egDxBToWk9Ll5U+2VJUIXW2DcT4ckc8PnLKPNS3gX
0qZ8+SWwtrlrsHfX4gLof/j+yJjVmTSBGCBou2kvj/fjtfUz6alaWVQan7rW0d0nUZP45iaBo0I2
AnVLEANwI0TauS7B4Rv03819/5Q5ADElDpoIBFO5uTNO7HCvPXQ+lfWQjmmg68/2gmqd5ZZ2QMh3
6TC0kyD+bB5x6xv8/0a1zvTJVdZQ4bRJCWud+xtpqS+h2wfLDQqWwhTq6gGfPMRcMajwjtVLzi0V
S2eHmYT5q6ACMMV+gx4Dp4n3ieUZh+F50nZ5RqtnZl6rKJOGogT41jUFSOp/zXOBvoRyXVhnGKg/
/dDAkhYJYsy2e3z8PhfIM9MOFz3B76vXZKb2KvBRXpvmF7x40FFJG4G5/2fhPuxxMTudLDS1AxYR
lEx7S1NzV9bFobPuwsoAshldLTeRBjIu0WNLsIp8SW9QJlk1CpjV/Cw4Gt7ljb19HH6sEk97VZVJ
GrIGszj4sxd+73yCdpsDe5ZebNfaRcc4p7lM55/hq/mNKFS+nn3Q7qnN7vJ3iEbJ7Qp1GOplYPiM
CH2asvRtGG7bRpQTWW+PnzYErs0oOSnIXvJTKaUxQua69RY3Or6a+9nRr7qviRNetffJY+OlgkFt
BpYTe1xgkUklW2CVTIOs2hXkflnZ0tiDNl7r822FTvfLU7h9Hp6Y4+ZQl9oB9TWYA+ydpgNY4chu
qd0mMDNHr+9aISZ7fQJcms/1z09CWd3bAF9HmM/RKbz5HheJIwt+oZmfTh47/CHy/J+L48nw1tU9
sVZpxoAz4t1aHagOgUTS8Ft3fl+exc2odWJlddQTK1pvRrPVTmlQ7K272SVXQvimyML65ycWQIZS
lrEGC/336Qp38evpqvBqLwX4KPOhF+OCnPkBwsCXx/WuC3FpsbhwDDg4nsUxvIPslAEd9gT0v8wF
VA24hOxoe6xGf/Tsxu5XaSfvtdfYaXbVXr5CKmKvu+gudmb/D6Gkn5aUC+HL2BhlbmFJQ1LAjm4C
dFn0IqDA1rbHnQWoiPd7El/gZnUM5FMsQXsddBNxWCPDINjom5MLVJWtooSwKsVwA0GKB/WJxMbT
zh8gHr0jx/HY7IZf+S4PpsfoqgxsZHKY0+5ZUO+639UL2xVfQBPp9YferW+in/VOmNpZ9zu/4qcf
xR1YWqgmUT7ho6Tb1le92mUOGmQ98CI7tUP8y/61WT09scYTwMxqUrMcL2kcJMRJQOXd0J8lLZwS
5AVolRPc2bSt2HNqjouti4rypVFgcD24Q8f99PJL8WM4dHw7ftduZQ+qS19brzjqO2Uf3tY4ttJr
XHdUiha+Xfdk0Wkv7QrAdi5Pwzv1zIVJ5wtJ6KrttVDGd7nytXQrHYCHP2i9AwqLFoLbXxKIEczP
2r78jkff0bgCPsa8jz2oBr4ZNWV4hn6JfmqOfCcHKQ1vYoGj8m007zvudNq4kM2WQpeqDKukAa30
3Kz/mM7rQhXn+CYkXRc4IE/TY0V13pAUxuSjTROq7fwXaD7S1PsuegtuXR9Oh8VFbV2PAMNY919O
3vr8Tqt/F6JU5We4GxJ3pza4uN1LckpAcQQHR9SMbyU6UHDG+7MfuRMI65G92T3/vuxNm2/MU5tc
0IZyr6TbDDYja/brvnaSElCzMN910byvw+Uo9WyfjN39lPW3lh3fDGCsr3Mwey3zTlMaL1Ksp6W/
lUTVDOFscBFvmvvUZjO+zH7MAICbPW3fQxQuh6y95Aye5M4v5bEW7PrNO/jpfHAhrR/HJh4XrLO8
Sx6WPSAZ98Qt/MbtBHfFrcfFiSG+mg6Gj9CQewxv9PRguSLU3qXeSOP7ywu86bcgRUI9faUs5MvB
LGPyLBVRFmRJ67YKFOoqJxU16ryfPp9i0oeV91k9uXEQyPDolRRngdIekvS3MsV709rbeDVN83A3
JTWNDRvCWLWTlr0zaOM+VpwinJ0OELd8Kb6MkknLvttpYeWDxxFFPrLPGsmL0tbrTO12pSkNm/zR
zsDlwkRcE+vG4j4fyDv0fCOfjooTnweolRGo3qKLA4J2hbprKYH4pxo9laNgNbbcC3JlyOkgOwhs
PV8iKLoJ4imZCShc1+wrK79lrZ9kni3v1OwJHGpsiNCwL8o/bDgBrg4m5DHBPwXAPefUDL0meOGx
JIgAfmsH8CkbuD1XIpEygRk+XzVHJGN90SHx2R3R7ubOSux0ci7YoltWAGFcaenACgLI5PntFgsJ
fUaCxBuD/3i9/CYs1W64AxCSHxbWLzjx5kayq44wFFLzpbwaK/1YWJPftvPz0sv+5e25BjHO8yzs
S4gboNQJdOL6KSemwnZplllFVVjNvWxIXGtWNC+fwEWRepPB8t0QWwJE0RrRP5vUNRUEIEAmmlzS
KxmHFI9XzN84edD9pm02QqLVoLld7oF3cC4PcHO1IEHyf9a4W5RisslUKmARyOh2xvcs/BGKbkSi
AXGvUmA5LdZLahJ05jLtQpB9uFIBrlm9mN56PUZXJyGiJP+mTXRyrr0OaIHXOSdU4pZJUo5SnwJy
/vja781ds0C2XfCm2jgkUBf7MMN5IqtJrUYVaqdNqz6UI2gJotCROmk/LYrX1FKyYnukSaQXvLkB
CBIYtvreeM8tWq5Cb1ZnOsAQ6fhz0pedrcbumOWVk6GN5bKDbO4AZLiBVkL0hQDD+Q4AZ4s6Nh2G
mCiHxtGAltUc0No3fljv/jtL3KgkYswaK1GXQQuVEj21EVW1IPXm7qoUWNr0jpMxcR6JtoSu6hXU
T9dmrdJjydEqnTB7GsO/iYUnhrjLNojbWmJlq6FU3qXVEUIWXtEI0FBb2AgL6kH/LhHn7GMz2FK2
YIli0u8gX+9X3+NhZ1iBon3Li11popxmxDRis8NawVSuv/0pWhkg5wDD6Tu5I+ceJJUMvUERQlve
luh+EvWYiH6fcwpTC1k3oJ0wiJLfuvxNeJZs/T64DEBFa0L4QjVWVzkJ8IPFTHvuCpxWNahgY205
Tqot6lPc2q+nRrircqcXeaXX6fseAt4rQwdQSu6s/vflDbQVy9ESuIILkYD4VA4jczcmhpIlQWtf
Z9lbq4qUR7f2DRKIIKdCvdzQCTeOWbcYJI4xWchdGe28kyOJIjpQpThK0Mm5PJqtlypuQx/WuFtR
nJl9aGVA4KTxOGaghQLBwxxHaKPJOxt69+rgFXLWfalSdr+YUMbBvh5v+r7UQT5bMHcsxycrW3JB
QNz0mI/P4pkJrKWtzHhcsU9JJDkjkYmftbJIx3ZzLZGwAnULAF1IKp37ZcuauRuMBoBNbXIQCsWL
uXV2oT3vXwvczhr6cuq6HhaAWX6sIKAgTSFN1JEaEFklhNYqOXZ/qBCxZh/AFaeh6q+9UxhyRpUu
VtbSPE4uA7wwQ3bFWH3X97KjdGuvUBztLzvRxjSe2eMivWkVU9M0sAc/otDSQTvS9dz8xXl8ZoUL
83Gc44GiwEptX5PpOu9/58l1bwhepJtjQZRFSyUoJgEXO3cJkFdomQz20QDM2fscWrtoIPtDBst/
1ge8ZLqpguYO/alnNi7P/VZC0AZV178/xk1+D+CbkRGcSyztU7+MkgOT4uiOdZU3pwlo57Ky8iuz
+p0NWRakRgPcmRZ9nVttObCpF7VqvwNLuLMK32OuOhvmSvV2Prj/GJGekCLHaRzZ+VVpNEc5+l5n
4dckyXw7NqhRIwGvoXVzoSnUvpBxoVbuV5m6M7PsKifjq5waPy5P0kZIxbt81akG3h1UlNyiapHd
FbmGOZIkN1k8/aoZviBzFYtScSI7XDBNw6YGGyMuV3FdHaHptZeXgTaxflAq5apNq93lYW2ceKfD
4l/scm4U+tgDcQSdX8DshtANw2PDBI8XkRVuQZkJ/bs5xoIWVA7vXjLzOdQEAWTbBIFiIhrjVrzr
2Yb4j5LqXTi1mDcVDEPjdBzdXHvRhvu/ma4PK+vqndxCmtiMsyGHlcSkE1QwAzvzhFFq4+DCmuBN
ufJj4S3LG2GEpP0C9FljWT1NJ9105mwSwbtWh/20yU6scA4NnIxVElVaLyFH0xodAprYcLljckp1
COJ2It7Gbcf+GBXn2JrJUuQDEhTl9e4qNeqnLP9W53eywYDiFnEKXxwcOPC4U7lQWlCerhCqVFNB
9Qep7jyn8ktf3WYgrRamozYjvo72+bVBEq2Z3FwiWWQiNYSxjbWDc5K9junTZccj6xb5tFzoscMN
GPo8QGuce95ArKkC1xKyuF2UeGlhNm5kxZUzN5lE56FMv/SlrFPSZ7nXpE3mQx79ZdLYSG1wdVOl
ZtCgN7C4pGt+g2UkohDt0JwlGQoHe8d2oMP9Xc9ZTzulfI7jOXPNIg3BA6pYlMVaFKG9E0Ra9pLM
z3Zfh86gRPHtMkaKW1XoOq2b3KJlM7QekiJgl52MKVBiUEYQuTQ9JRolWpLWAFWDpvmXJ2d7+j/m
hpv+2GqypU6jNKjBZFTHgytFgqfbZnRB4xjATejE+0Sdh6hj9UjLIput3ytRoM37XB6oLrp1baU1
cb582FlHehJfjD4300qGHeNY2B7opyTdCQnuysfkp3TQKsHEbUaaE3Nc0KyWFJUIE04V39FewKMl
mjLOYUFT3amhgt+ugBglt+1xeb286iID3KobQ9ca1Yy5itIQRDlP7Wg6EQRK0uf/zg4XuMpc0+qu
gZ0wP3btzgIimF3LqmCDC0ZjcxGrr3pZKTRMV/jU31h3yZdJ0DezGRI/1pq7Mf7HlCBk0ADpiTKs
klAmo092H/8YO88WTdhmpD+xxF0ngV3Q1KWAJSX30Ubag8Yoomi3lEXd1Nv7/t/dwtM8q5E2o3QO
Q9A9MqeEDvE1Ng+9vPybo0EpQ39nt4I6zPmWJGzssfrr8rcPNgBWktFjV1rUfDNElBWb41mf6/gL
eQ7+DsOkqKzKqQTwQ97h+ku1qaCNCEe2OR4TDLRrzh+y5mtMOAkxOdgMpERv0sAaXQ2NfyUzaWHG
FM1/jSG4Lm36HJKfyFqDWxoPjHNbdgP9uqpCUogVXpp40+ADgVcVaKz1ahHGaTOWndhaN9jJuJCO
H1Ophy0ozgKZFgtOANHPc+FMXYYiJCMgzH2PrBDLiOn2USgIApsOcDIGLqRBcaRoTRljKKebTn/T
q2OdxIK7+Ob6g3AEGip4ngJefj5PEUoMeLUiMYSMe7yg5TBXaJvHtJKDMRes/+Z5pkL0yCAABkMD
iFuUqO6lfsG1JVBRLPHmYbkxx0beRaxU3GjuEwfNadfEmok791NNJ0upBdF7a0rXki0ahgH3Afvt
+XChxLuSFlSY0uVXGn2Z/qJHFHpVH7/PnQ6GFddl1gJu3USdW2YGNcsfjSbwi63eLyiAYLU0JPbR
l8wtmtaAqyXWUBGsx6tcbhoH2eqg6+6mHpKyagO1nQSEwUCwYEGz4j7tLX/UOzrpd2Yi0mPZmlHc
FNF69S4/J3MzCvUzI5xifIsC6RwXOaHGqfL8dmCip/CmoZVkBZB9EBbzvFSsskPVAoF8MCzq2xKW
tqclUu8m2Hfe5Ri/LhJ/uQZRuaaCOgaKDHxdN6m6Ka7NHg1nVfY01H1Qz7elfIgX1WHspUIr41II
tuFWaMQMgvgXOlyIkNws6lOfTS2b8JLMIr/Yt5AnjFNnjlSoKkc0FNEfbF0vTs1xbhoXXaW2ioL8
WmIeFLv4ktcFQAZKQ1s5OfzFbH4MjUdkQCIGjAADhmZVz2jXp/HY0tJe6PSgqfdavLiyqP9gC1AL
8hE8jlD9AjUN75Nl1yTpkqA9s5x8XcmuKrAl5Q8WBPssGxJ+qRtfGcltk4yCy8HWqWCi3VUH07C+
sgScR5dSUY3BIEhsxE0S/UY+HsLOY6X8RQw7tcJdQeTUXnC6YXT6kO5rDU+c1F+62r+8bFsucmqF
u7YVuT3LfQ4rpjp/UxnFJe4IWjInISKYy9bGRjcOiK9w/0CajztLGZwjJjKeyyHSBXswTv5Ao7Ls
JPH0FzUA8Fvh2Yb+TlxseF2/qbGKIVzfCMZigVNzyWI3Z41I6GfTCz6s8EgAdYZYmEaQsJG0N4I3
OWhhBH62mRIF8gTEJcC7WOAQOne0rkTzo9ahMqU3ng20f+dXT7J000QUmnN299ZPh/kXuuH1+SWN
SidfnKI6qOzusots3R0s9ESi1xQts0Dpnn+Ftkh9ZzY1moCzQzJGflwdmuRmMGZfi0XtuVvuuAph
QBhKAz6FXzrJbNuuboHoGMJiNzDntcgjJ4F24uUhbcXhEzP82sWKVdSmvOIqnvqMGiO1fsmvYXqb
iZp8ts6YU0PcJp4GTW+GHqdZ9rt9halsog+L5BmhK2ov2NpeKDMjKhkyKgPvjSQnN2ELrPK4CiHW
37aPIJD7c9iLffrrXA2lBcYgD3X8egGMyyIH0LHIWtRr9Nc23F9em62BgLxPR9odl1U0/Z67WyEV
YFlbO7TLqX0wGv0hrrq9Lr39hRVUGtAyp+sEfJvnVuYYv9qBACgouhTUqZSMj+Y8CNxss8aCmi/Q
VqBJBpUpd973YyazKQe4Zmq9BkULreld3f6SgTO5KKGqM+/tYmfEO7Cc0FI7SrLpXx7m1n6yLcPA
PxoQCDznRCa3qTrMmEyzTXs0idt+DWyWmxVlSyMpiv84/YO0K7rR33v40dXGzerSS2FR23jKdFPj
DB2IHptxvyZO9Fpw3fg8MFjCwQWntFRIaa1edOLuS2+bUdOi7QoPwAQMM6CZkZPWg6oFUme7y5P4
2SPPbXEeuTClZ3UKW8WzkdMFy6gKLGyPBtfrtf0cHKlcoC8sqS6ZjudZNgLtmSpaui+rgtHBSGxq
mZn1X9rjtvMConSdDT1wIRI6XOzfWvkbO0zIeLI9cUiOg4wKz0GTc/+ubaJqIDNe51L9HdjVu5Ll
N1KUi/iTNjA278LY+GzAM1GnW4+wE28IS6uwygjjUfKSqlHsmIVMDbxNmijFNb6jhp3uc4bWEva9
rw9dbXqXXWRrAdG19u8HcCOVCnU0lgUPwtR+UvTrTLrWvFEE1du48GKYeBWh/oueYkginA9TLhmR
GB7VQZ54XVtTlEDjMXWjpkBkQQsQiZ1BLylpPF2Evd1ayhPT/J0XKk6Qml57yUr04uU7gDcUUbJl
472LsraKW9tK2gt9FG4XQDGvkOupwyT2kqe3e+u1Rh88Kh0gBnHj+ec0u40+OODt1rCifQayMch5
FOrXy2u5geo//w5udxh5PTYtw3dkz2/MMY6tqwc/wtfYr5/tY+NLR+OueDS/RK7A7hodzx+k53a5
937TzMqsl3AiiH+XXkmcFedRrxKn6lHuPPSclaI850auBjaRDwLpxUoKK3M2ZbuoxhAiCUFUdujC
Jw6DTvOUeSsWzgiP/dBQrQ/iRfAQ3uhPOLe7+tvJjjXa/yHtynYjx5XlFwmgdumVWmuxy3aVt34R
7G5b+77r62/Ic+6ZKpZQwsxBNwbd04BTJJNkMjMyooH4BY85zimX00OnOIEpPZTPQGMi2mueSo0q
Pg1i2r+OnyvzPPvR1TyDShL5MAUMLWzfSxHGYOLgcNpKnExJ9VtvAysIBkfQB7sN8ruoyR4SCALx
HQae/JKzcS0snM+jqy+ApiWC+xnby1KNVEXnlVFAkD8a+3tSof1Lrz8RY72WNXdXd9L7yogXPQvJ
WMAQIRIK7dPL2W6ntJz0eAI9AMlNIN23IddDrKHQnuRnLTJq8loNGxmcrjQmK7O9dDLCt5SZBwH3
AMuGU6klitqtgBLmAb6cHcTMSlaKHIuzeWaC8SUVcYznqTxO/8DU0phmFfinFMqFrVGugQWvX33w
2zNbTCyQKpPoj6qE5Har/W50iUKU4un2as2LceUckLwSgTjBerG5+jGrOiS74ByQCaViw1koPuUd
eNX4r5C707iW5ms3y9LpLmKFFEi4gRyJzdiKyjSSYFIQTcnY/sovcDzxQrtyvi0u05mR+d/PtnxU
5QWY9VU8mFM9tyJd8a1OJ3SqZxFptQloVabBis1F70OnyA8vBpJuzL1cRRruj1SO9oPwkpGAavGL
OvzKAUK8vWZLYwNBM55YEJqZ2RwuxxaCOK4QKmywASMxgZvs9qMnd6Y0daEh9PEfsD3wKzYXz+65
MA0etDn2uIqBvaAbUx13cq/sytdhfFCg61OFviFmujEkW618TNWVvbY0oRIwgCDVh5vAOy8HGmdR
14katnMAOibO8CKkoLkHCNqtXBCLE3pmh3GWKVYGOVFgpxuqT5If6zhw9FeQV9oj5+n09upJCzsO
JLtAW87pYAQgl4MqpyKPuSaM9+orD3qFNd7w2cnYDX3+4xnnEAtBGLI+jffl9Kv3PVqAAb/gji23
FZrAGIev26NZ2szn5pglKhA9AfyaoZ2sl2neP2qgalsl+Vw6pM6NMOtT601QJtUMDOx08FQ9eH1i
8sOjPJi6ZsU+IF+rQPo5rXprGpm9nHHNMFRQ3N37uZNVbuS/gFSXdsgxc9UrRBR5+S2apMfbk7no
72euwdycBagth7RJYiQ+wMfFP6Ejh/L8YUIu57ahxYgIiRtVlSBtiqc6k1VuayH2mgnqUCFxKgW8
Y01C/V6H+EgbHEYudEJZsYYeouLxpiOezaeTlR9lUIVNJN8Rr13ZgUtuBEpICDzNDVao5V5uioFP
GpmTq3g/kjtVesYTcbV9YGlyf1KKKKVB0ZMdMgSqpHBI5HiPnATlu++Z6dqvFSrwa7O75K4opSEB
BjUbvC2YHU6ETOfKSYn3OSgcg43f8bsm83fJ3PedbcUpPnXVCiB46VBBfQC5CSRwQXfNvCI6VRxJ
LUrxvhIHGuFNugpAW8Dgz/S3c6gAEBqOY+ZgqSrd68MSRUHNP6Db3oi4u7lLtDf79Ne04wt0V4ko
TeBFSqy6t1vlH5fHYR9xw486wNz0d+kiZcANRTo/CuNWy+yg4J4z3fvnic1LI8wOlALopoEfD69C
L7PFKqaVOhjr/K9L7n42lp/L9iw68etSbzQRD6GkFjb+8IjcpLvuh4tWALKcCcnR0cLGdkWh99qM
+NlHExo1Mh4A3DLjPzi9XaN3Wrp0kEpCsyxIkudGu8u1KfQWhU8NkU/BJUaf6A5kYKG1B9philPI
aWufQCAgONw+xRZ3NJjWQeMJd5QJY9UPZZSoyBweVJuRU3clmj9aLFf5r4Y3izeAjpKAMUi4HJ6I
5aqyeXgA3buRqLrg0JIjPG5C0U7zEXoEa+HW4tKdWWT2M0HbbJDLiJHLeNyIpdOOkGyRV8KrxVVT
8cBAszlEN1iWDrkqRa/p4B+x8obemdqWvQ3fv5QFLp9qpa6zeEDNlSURGWoNx+LlFDZBAmVwTUdK
R+2bBz8VuEOelq112yMWR6QBOo9nJ5yRTQlDVl4FSguxVYss41z/gLzufVuDQ+e2ncXlObPDOASp
1TgcNTTRC9Y7oSt34aJbo4lkpiHFNcXC6DrZb/My0JDXFtBlKUxGM0B2nHvI05VwQ1y6qMD1C6lw
CD/MjDiXi0KwayfotONIr3vtveFi2Ry9QTeAnQm23tysGk0+0gb+tI/KSDBArBFQSWqVXdFxFnLv
ikmSVHLLgX8OOB4iSJmQ2IUeJRt+FNEr7xWTWVdR/Ro2g2yDp4JQLUSGNJ+Spy6teqrGLVIxgVAc
ugjf4Q8tD8GSInSHpA+NXAHkjuTKaAH9EztdngY7Hz+ZihHAUVA8WhN7n08MNuqbtaPw7AZFHuKi
ywkByXOp5fIU7wcuPo6NdEQqQ3lMYjExy8IP3gOukldWe/FeBcIZMA08riBdxFw5la8USigOiEtG
WkEllUqG/sqf1Nf4i/xO//CqGVUGEHS3PXh5pP+1yhYlw5SPiRjBamHmer0d1He/+uJEf9PLz7ct
Le18kLzraKlEEQWECpdzGsvo965zzKlUAnBYkfhUeeXaJC6F6ygb/1ABgBiCjR+R46r4lhtjNEQJ
7tC8xnr1QABP0gen1N006ylJStqGp9tjW6i54V47s8ssXoifynU64q4g5wrak/h54sPyUMge2aWD
nz36mR+h7aUfzV6TuY0n8G+Zz4vmMKbFBpCBYGVdF9/pZ1/E8tppQMGVHNrDoKFEi7366fO28Lv7
ILTNTa1esbZ0VKH+Bt1N1IDxRmeGz9U137QBjPkRWvaqTZKi+TeFkPpad/2yISB+kARAKYKtWYWB
NMY6Tt09pHYIqg9801D1Y037eXFTALMIug/IX0EO8tJV67EG+2eFc0ilnyCUM7aJs+Ivi5vhzAJz
cYxt1XYZgFmo7onQoHlsXLCYuKL1J6CjyZka+IP+R4vMGZ/Iahx1fQcSZfV3ZSHJl0jtO5c1Lh+4
gE4jdTlqd3KXUxH6AGpCu2xN+WfpUp6RoP8/q/OcnAW7id/K4zDPKsgrTNCpbmInPAVrHvKTVr46
u8/MzHf2mZmRK1MvqmFmwClKZSgvQvvKCan/Cyl+atd7NGyF5ivygBbKAGa58Q+d9fw1WWtQv6Xx
IumGgjQCGrRtMOPtxA6EJYKHW7WcjAisORXYxIvyZZSstFbwMstXduFSNIIQGEkyMMHj1cnEVkgT
hhKfRgnakKGIoZPwDxos79N4LU22aEdGnABsN9rj2dtxrAAjAMAEdurHodhK2gb0qrfddcHETCuM
WVPmdACbZVTrKUnKvIc+piW/JrtgjXF3YYfziOBlKNqiKR630aWToOTVFmE+JHPeQwJqwC07aEQa
gvfPl+TCDrMktdSpmaJ3yT4tvoGxBh3CKhp94UgEnAQ98RgIOoFZwVw/jGONU8ZkXyQqNNTv5rbV
mnytIqwXl0TRZ3Azqt0K2+Qe+DpHklZJ9j3vyPVdH1kA4vyLVT8zwZy7vpZoQxXBBJArdbaFCXDg
3zaxVLWfMV6AxQgzfRTbZIEcb8MlLTA4niPvPDuycV3TxhjdP89r+Z+lqODCFnPKI43eiUENW1H0
rPZbsQcrOECiuphTEpiZYoK6usqtPnkSk99rKQxx0THORsqc+KHfZlw5j5QLqP5bS+i48++7PXme
bKRojWT3ybuNOewaK7Rbsz1GRuKWZv7cOtA83o225FYWCgnhTNx6BNPc6km9EKxdTA9zQGZKVYjp
PD0vvEmsgU4bAdZUQ6GV4Zmv+QMBzcuLTgPrtg8sevLZxDCbH6I7U1QgPtsnvedUstUTwdEm+7aR
xRPmzAiz84cW+tVKASNycUJ4nXJPZHjljVFfcegfNBVz313M4vwhZ/fdEGq5JM+j4c2Wlvftlre1
jWKIeD/kRmBEG96N7wt7MtWdYpYGf/+r3labAIx8jmiCOt0kpmSDws1oj9D+EuzkkYc2beCOVMHM
izQ2Q3udE3NeW/ar51LjnHrG/chmEQvdG0thBrJCR7xyx8m8PftLqBVA+XDpIs0ogwKY2XqBR1o1
4SCmUKChX6RTansxOo+blzqx/JIWCVWV9JCqK/fW0p47N8vsOUHh6kQOMSw1Uu1mQLNLPAh7Xmk/
lC5YUyxdCDAwRqhpz9n7mdD9cuUVuLEvyhhjLCibqHaQZeMz305cXbZrdSVkXfJnvE2R1EOEAbEI
5myWQs+Ti7kvta4qIyLZDrltq84fQzKAx/qfZ6TmfoX/GmNWL02g3OB1gG2LwXgvq/Wd374rameG
VUkJH9u9tCYmtrhwOnSr0HULj9SYM0HzkfMrMjRdRTWgfWNRgnRZQb9SVkk8jdAb4t520GV7SMjK
EKsAoJ/ZtXoEKjK9Q7uSz29+baII8dpQrL2GZ29jNxlSGCimoE6LRBJzBpFw8IV67kgq+BdSFHaH
tI0QHoXyLZA2fbvxhYAmaP1V469SctPq9fYYl87Zc/PMGMcsHKfEK6Ch4CmA7ebIXnnT0S+rp9t2
5tfl9TBRAZ/Tzsj2MJuuAPeRD2QtWr/Ed4nIOzFq3Co9CtpHyT8kUWp1zRrNxPLQ/jbJbD0faGEA
QICaQr9EbYJi7UtqgPFLlXJlbEvbDqWI/46N8UtfTLmJT7GEY1Q5jaKbxdg9NloRGKJSUg4aA7fn
culcPrfHuMwUch6awma/BJNRKD212p/bBtZmjnEK0rc6780GipPcBkaRHyV55RBe84f53Dy7EcsI
LRpdCb/LWsiTJaCDbXHLkQcQ74lxAl2lbxEYr9vDWlwnHi0m2MoEaqHMOo3IbnKCCBBy8TAgivGN
uHdjkTbFx207i9OHBCHSwXgZXbEYeiWJvWmGsEW1+jl6XWx4vHc3DGuUnYt+IOI9MZO4zT3Jl3Mo
l4msZc0MVxueldbl5OO/GAfoJYikQXMBstuXPz8M2hwpMeCNelBNpTKQK8CVkm6NdmCpwI3OqL/t
zL5y5gseGWNO6VHb4HiY8uw0BtMkmve/kYZzelUAbKaUjKTS3tFd1dCsfpBjoLqFYZ9iMX10x94e
99K5L+AwRlZZmFHXzLhFbijHuJ8rZMgVyhuk86eYamtCQMtWEH1CwAw0fKwOEAdNYU6eMGogg+vi
s8GTUOofpHgl9lx0RlDL/b8Z5rBIfaVvQKuEwhEYEyFwHA/oB0rWcIvzlJwd73j86xgFzvWftnj8
+XIJpUrg4YwNf5SqlAbHPnJII1FfAk1IWJp82q5sZWZUrD02c+oNUhQ3cs0fB2VTq2AW9jI6kZXe
ljUjTDgFYEfojSEGJfS61UpGDESJR55vOxv72L0ainA5dQIHbYe+ghXyWH9A18t58v5U7u/ovsS5
sXJTMT4320IPHZJPwPRCHpDtwE97XQQ5H+GPeVXJe93z+Ccvl8lngCe9CUyJvFJJXLYHXMXcXq6L
bJJWikQNcCDY61RnlHdDzlNOyIDUUt2VWWTeqf8Z2d+WmFnsdZJXPa7ho59bSrIpdYSF2V1kSuV7
nRwQuvW9sOKDzBX2l0kEbTNYGH9hC+kSKnVDLo78scimfkOqAnWyKstsHWBbq2nJ9CRHVTLSVJIG
1x8kcbMy5tn/mE2HIooAvQT0MqKTaPbfs3MT7QxRM5fAj+lL9Kes6XCS7/u3FBIEzX02rIx2YTNc
GGPOEa5LGiWHtWMdFruUVFbSxMY4NtbKoNbsMLFHqqt5Ieaw03eKKQf+oS01cBtN2xLacA1vxC3U
sCCGQJUkOxS9vtHieEuC2Il9weTHzrn9PYuLfDbHzF2ANnvwGvUyhu1PJ1/a8vl0F8alMfLiLkyA
is+IxUX1yiws7pszq8xxCsW/DFrtsNonrd0ovu15oRlngt1044qplflm4S0Dl0e62sOJGvDA9NL0
ptb3k6SuJZLYPNtfu+XvIf0kA86ctYNQG+AoGBJJv1P1rauSbctrdOJzK8wFWiacG+DKIMpk55xE
0ZlgKPGaJtfKav6cxWcfIdd5l/sdnItDqj/s5S1ymfdSpOzkpjPlst0kCYjxxbU5XjrjsXlmGjcQ
qaGiMC/CmV2/jCVODTkcFe9Dg4IY7ehkbDsneyzQyEC799tOy2ZW/jPZf9tjNmsZgYMUmVUsaqC5
BYRsi1C08rQzhgKtThKSRygnpWCSG8AMXeuhvWJ/0alAhKHO/X4ASTKnsa7HclN2Gn/MWuAGxuiu
HyNAzrr7CUWVTu8deUQua1R29QSIH8r3EZRpQ1fhJtqKK8ijxTU/+xbm5VkNfDOAD5A/iondE/Q0
gP7MVEcLpd4JedP431x54H3D7AI1jwTJ5VKDW7dM0CfPH8fhHZzb/WTzUGxaE7r/aXm6OvvPzDCj
Qk9vnfVqLhyzBFoHwIyBrbGogJWXSAQlo7ZA66cR9bVO6zryjFQGxqtuit4StVw3a22Kt0I9eE7Q
coPVCeN7qA7lToVmyRZCTpI1CYB+qHE+mej96e79tIg2t52Eeb38+CgoDZETI5Bf4tl6dO/riOYl
XzjGXnloqvzot9pao/ySH6IODYLoufACoeDLxQi1qO3Q/4FZUsbRDUVf3Wg1j5Z8D/qXt4ezeMDh
GYMoB7KXqKAyN0XejxLy5IVwVGPxVxwptpI4vXAviGBQhNZKKJgJ+QjK0Eji2pIH5FSzXLdufwTz
wsUzDTgaUKPgeYvf2H6X41WHYvJCta5P6KvFSy0xkBI0PfG7UHzTF55uG7uK+SGxgE5bREB4q8sA
Flwa40JulHiuq09dXBy5UngMB2haF01LCzJtuKmA35OerFzIbDPgPEYcKjMTwJxSRU/spVkfbNFT
Kg71qZ5GW2s6p0j2VfyIjcbVk92MbxXKbOTkN1bHd05fbybIesmNeXvwrI7Vz2eg/Al+ETyteCAa
Lz8jrkFvPWp6fZrC5+mQiQbgT0nnqC310DRujY7PWWoGcFs+91PtQsVOeat9LAorkLfNCC1WWu4D
3glFijq4l4ON22yHHZ/QljvUx7XcB1ty/+t7BRF8guhCQczInEuBWop1XHr1qdion+lXaHVGCfW/
yfXMZkceKkvEfVS7ld3YvdvuIcF17HeNOR3I/ehGK37KXx3KszzH2dcwxxeXSzGnhZg9wWkt5KiN
1vIpZyBex8Xo0d9foxnRb99ceSYs7A8BfL1gAAEBFZRc538/u4fTdip9PSPNiQ/NQcmNVnid5bT5
HCcmzs7bLnJ9IkBkAirHSG2AhhZOy7hIWY+91zTw1KgrXDWrTln8rleFEwcNdKD8fR7z5sRDzEDp
vxvuq9Ve+2QNnHodeswfIc3gMWTM8YvZpZHXCB1XKPUphnZHrlRAqEaP/qOcm5EkGGNj5pxPS72z
vLKfu/z4t5VZWDgmkAsDSQmwAqBe1Zg598IsJFoWNicpevUgltvnX5EvbMQ0o61KqFocijjYDC91
temLuyLx3SpojFo0Zf8t5MEkKkgrEQEL45v3gsgj6y0hL4LONpW5FrhekNsyFZuTWIPtTNznlcH5
zoBodIhorsvm0H6Hg6NEDyUZKChBrFgUVpIL87xfXOD4BvRLIe8Pgj/8h/kGpc+qzMP9dPLzEtUL
HUhJrRfWMBTXkeBsRkZX1qyNJKpXQglVMIJZuGtPaAGvfSONrVh7CcV7tbST/uTlJvo+2/bPyprP
h8nl4GYRphnLDvpCHI7Mmnc6AKIkCuSjNrko643342BIAyhS5Z0+UkQEqFsOgzutvmau9xzADyB/
0PAcR04NuLDLHc6BH1lQS0E7mpxrbz5DCx3LlDcMZbdylFxfAIwlZmMlgtzIfAVLo1Psq01mDvQr
o5o5oagrGdA8MGweMnON26FQ21mho5kKBOd4KzSDbWqTnW9PD2vthj8tyhczz3zVHBGdnXC5LLay
jHPg2BqjMZjRH22bbTJoO0LugYo73k3sxMyNL8CsgN8w0RGC2rJic45gq45AR4g+xnbhJCsNIVfn
PfNZzINkSkRSz112x94AQbChWhktAOxaU+RiO/Qhx3W5/Izj8WCJy/Pox07+AhV3DDozTz79/fpR
UY/We48SuuLtP6zoV3OOTD+SxcA7AuNzOec64fpUzmTtONk95lx0ZXdyQ4PfRvejmZooxRqz6qC5
xbw6t3faPB7G9CzIgBgEmB8wKzKmM6FshCHs9GOQnzThroReYFS9h8VdggrpbVMLS4gULxo8Bdyd
c9rrcpS92ClBFaE9MRxpXhoAnPtoyCoQtyAfY5I1ycD5y5mRnZtjlTQmPpjgyiV3VFEALaPPtP7H
UzdXr6GjAeIxEQ81ZurkchD5CnC/k9gUVJRrqhU2mAEMBBAG7681zV0v1IyqBo3rrMaETDmzASTO
ryMkQGANMGJPBFHXu/Aq1btxTTR30dCPEB52OTxj/vezAyCRxi7PGjE8CVoJSIWVngrkz0q3DFdu
0Wt/wJwBJQ5iGqLjuGUusBa5T1nlwuikHhMFMBQpsXKvoSVnJDkNiWCB6ee2B14/etH7oMzEPjxA
zPLVkiHTlxdR7EenBprn7d2ntB2Nb45Gh9RAS6QTQ7/ynZiNU+BXYK0VbFi4Ng4XmAdDI/piQMeL
g+ZyajWpIc0gJtFJeS6NyYRgp1vbRvu6MsqrRytjhrnCer6MqihIo1MKXKwMdOxolTQwPicqbCrL
dyQa3LdmBYBsAgTR+3Nh+ObaPSLM/ni5/S7HyuyOBAGLWof4iOLNdzkKwSCjoy2O7gmCsJI5WA8T
NILBr04LR6M4XNFldSA0W1nyJW8+n3LmOlOilPcVgilX6cgfRNWQIN1a7OLqeHvSr4JUzPmsnYJs
uYpojD0MamlUlCxuopOMxKCWBZB8lohAVf6x30B9+Laxn7chO7nn1phRlW0bglyljk71R2wlRmfr
FO5kaJZgCIZqAwxBW7uweDqYk/n5BOC5owDiHjr5HkKTgIM1tH5XaLshtHKgcem0xndFI5czIwNS
9eZgNia30VbWggUr/vi/OvP8EXTw4a5jPjuIoq6KBSk6dbZodrvNRH1Xpe3jBJFqAUDt0SDbxiw2
pRPZ/uNTa/e2QvMNscUEd+9HambbYaDH0OQe1vSRF9cPtxNOB1UC0JbZmkPf4LYI509rdUCB3Kad
zKbkXQVxRiTSlDzdXsKl7YHeFYWA+Ba9WBJjT9BiPeW6MkYnnrLJpsTIvY3CqXtuLdF3HcDDM88t
MadB1ZZ41A2wREYq2n5pl63tqbukdCSTQ27hjeSb/21szNYPKr0QuazA2Foo6gQP7XDfhQNtVvBj
bNkf7oRelPnyBQ0zqpKshm6YxhkPeoXoJKhm1e7S5OQjGJ026FGhImD4rYR4dNp1nNs78ZEHF8hX
vXamX68jvgGaKjPjDuIoFuJIpj6QeS6MT8roVurBC3deeSfwn7dndHGoEKH5aVQBWkNnYqdBGPDy
JnF8Gmz9IL6XVvpdPESmsIkt1QEQyoIcSU7LlVT0itmrBESPFjYfmgjxqdm3jvSYP9Zma+vWtG1t
Yhdb1cTJcxBWBnt9ZCNAxC6c83TI77JY9yTx+yQWhvgUcLZ3J93XsTt6SDHwKygNVh159h9EHth9
igLS2KuWaRLi3Vv4JDlN+/rxTaUlRaAPMRQb3ML0yXnY71+dr4evL++tP8QHrqDdGvf1wlCRW4YI
APLXIGz66dk8i7VSyNiDQKvMTt6vzOY+eAuK2uaK61yHWajvohEX8B4R9ARs2D0WfOl11ZCdxq30
0v4KDv4v4Csc2eWexj+N1R+9VxysdzGheWFGa3t0Pl0ubypYn/mZ0DAGQmM2gV71YpOWgZidCnPY
oyqw8x0ApKHsgps+uVsDXP7kbm+ZY45VfoScUiwrMLdJ3fRxgJq1QTb6fbVTNlDDdEWzfJbvaxsy
FU7jhMfsWT95FnHbVzWi2j33njyvLsDaFDAHMNHDiCv0+ZsAgC9sxSidwAYg3RTM3Pbu10ROF9f7
bMaZ07courAKczU7cVxDJ+1RTO7k8SC1hl49i70B8urbDnYdbV6uMHOpF1ynDuBBzU7Euxe6xBTL
XSj9Q0rkeauiwxtd/zKKi8iGMusaKv4oqhUJTjU4e/jXYi3NtTAIkCYgbIOkKR7BIjOILtNBJynw
wUlW/wzNA5c5obcGOVrY7Ij6Uc0EPwPiRJaydZBTfZCUPDodRFOyngRarzyortOSeFucW2BuCaQl
M84rYIH3n9D3RLXogU/uyOjk8h9NsPOT5O+kvfyhQ6QJNdzbfrCQOjm3fnVZoCKVCsII69IvvzT6
l/hLtqdd8tmb/h0V3TGypE1YbIpnkSprctYL1zBmVQAdF5wEEDImUy5lmdiKVYknT0p7PHbc6lFZ
g6jNG+f8bEGIgVw8jIAiU4b4CLOP66kPayX385M/cjSW7zVkRFemkN27rAlm72atpzZ+ChPZvv/m
fmM4L+WL8JFug2OIt5K8jT06fSf36UN/Iiv5yKtE/1/G0e+HmcQY2QxDV/VVro0RjJ/EXfEaGMFR
2ScW94DNENC1m4Hdcay1ebecXX1xPpTFMFsDPYA5NPskQFqje7k9oWxUPxtB7MtDAwv5piuIJBik
prKVSI6jV1Ps8jlOjWFCi9QaifXVy541NPvn2WjKvknTopzyk0i90fB3+XOy47fFveauXXGrppiJ
UyZSaAKImU7czrsrNsnBd/x98BTRNfLDpRU6n7x5cs/HpMc4dhUYUmW82L0/JfpPYuf2Ai06HUo7
EqrACIAg6nJphFc4MfZ4Pj/1WwlUmbT7LF71Z1DqPqsPckTTlaLJ1WsIC4VkJwTvkIhE4k5iFqrC
TVPMIclJPAgJ7Z/qR+2ASHMnfoeHtUNpwfsubDEr1YDe3g+4pDzFu3DbUM8t7fZ1jWBx/iHMqXRh
hFmlQNEG8PzDSLBJHkSXHIT9msstjgPoQEhh4i2JotflGoUAoAtxUZan6Xf/Id4Hn2JFhVfv47Yr
/DRlMiPBFY+iLvTw0BPMFsQFOU4AU8/LU/IWGMPuybHtYUcRKd579NV4dCPaurdNLswdLGo8wWk3
13OZWx8Mh3Hrk7o8pU9+SYVD48DtVojLF3bRrIKBlwycbe6Du5w8P+PiMue46kT4uyjRKQEw3fdX
Lo4lIyjPAT0N9AaBPuSlEVCWpHxXBPUp5DcR0GGgNNQAJLg9W9f3H55Lc/YexUC8mFg0v5zoVVmU
GbAhaoGCYwItj7xNEut/s8IMhbQceubBR41645ETcpoP48o4rgAgmCYMRMcZgNIHHkTMRS7nWhjV
Hky0/HaSPgin24pgKArSUQ/FSEe7Mbrc0P0tJ4JDa5NlKy6xOJESVAjge3gWsTUXPlZiWfTT+jR0
EDSH9GZqtNXIrw1z2Qww9YAWo5bK4lzkoPXG0Qe8pkLnrQxKbyOfjKwzoMUCiKTwRuJf3fQLXTNQ
uOTXmG7YgGyeY6Bs5oMdLdgAEl565MSlgPZ5wGcUY+XK5NVTImsUXqAIvTLMa9e/NMSETDwgbIC/
q/UJrHtGij6+rkB3h3PbKa+qouxw5q84uws5mc+VIAcIQqagC7Hru+HT/8pA4b3JXKCUUBMMzcJx
1Z4OdmU+CnQb0JbK5px995FoP7b46+1vWlpeaEuBimWm9r8qVAdTLqcpmPhOtRoGT7xOdHOagnrl
iLwqmfyMHIh+XCJgG9TZU1mdxinQNK5BMUHb8rv0ybSJkdn8TkXmCRjUxFV2qPkKpqFvVi7rHwDY
5Y2AtT2zzZydbdkRwGFhGxwer3coRhuFWW2UbXeobWSE7Xzzkdup+ULApZJYxz+3J/inmeGWeeFy
0ZOuEPnW99sTIJi25hQHGSki4hQbL6HIsduyM7iq0dsoYjwJ++E+265Vva8wAuzss9uoT4eeiJgB
XzPy5lN9Heqtp741ga2+RpLBB3jk1XZc0pp3Mm5y0gaqZibJ/owiqFnzPchEFTWHKBhn5nUEHgJD
4cxUx/+dnlrfyYcvGdokPcjwc1cn9u0JXAhVkRoAZBuXEhiMUfe8nEC5j5QgbIEd8QsjLPa1bync
jnPr1+xO369d5kv7ATcf6KCQ7prPnktjRcuTquRIeyLtRyfFlO9D8/Z4ls40hCUoXAB3g9Y8JnYM
o1BShyhuT+gJTbZDk2cbMAVWBml1nQICX67YWwhWAf0C/gboL/Ta8Czkrh5jtLcnaYvni0zvoqN8
5x4Bafu+PayfWgPr5+dmWCdTEzXjIpgZHbTXbuWj/Jvf2fYdbyoPlevtHfkXdSh96ujTRreiD4vb
PD4SGvx6bIH3OBbGSL9Xhi7Oe+vWN82rfXbgkqqeZL3FNykjjbVdpAJa9kQCW0cVA9VEZBIf02dU
tYrTJNvtG+QLQG8ERLZqlu4Ilrnaap7FaMd/N/ymFj51U5BptfdGM1jLf11VOuc9ej59zN1QpXWT
NXXSnoR4V3d3YmGAVuHbtzNDN42e9jv8DXIaNLIiq3IM4cl8TPiVrfaDZrg1X4xvCkNHOMHL21Of
OmPsAJiek0/gtfzK0F1Of6zlrZ4+pv2hLCYq9ruk2ITks1ASI1Ep6iVpaojc26QZ8Z1ambpijvpT
B7x7bEl4MEvbXrDTHoyv38Wm6sFAQHnOqeJDHluDZkC1nm/vg+J+8B6iGpTQNVQHQfDR0wRKM19x
6rR7rbAmxRY34e/ID3eaD0wz9YdVKp7rDIqgglYYv1FUm4vsl35T63UHuvm2Pr39OnwCNMPRZgM9
yweOfkKlGKXnufyM7D4HKhIfFFXzr9zAn/E/OYCK7u+31pbQ7UfiPosWOBFxtR8h4gDQ1YiU9V+/
ejczsAdub8Ol3Q5pEnT8SghLwUrInJZtVaXpoI4IC9VNQsjvUGnvpNfoQ+VcRbezqjlp7UsUVWuu
c73TUBYQ5o5mcGjgPXQ5Y2IeJh6yds2pl7uJ1lP5S4r0NxL5d3o4kZV9vXQlgIQUrPIoHSGdy5aA
xagKs1aZcbtiskvHUy3XZkEkU0VmWnmLxEPa0bpcy00uRRIXZpntUYolqYQZLqwfwDVTPEglTY7x
1n9WzB64NdHiDYFyG2LySLNxmxqcNKUb/NNiCE4KlHPmBPOMr7mSB+nVsJA4cF+eBLINqa79H2nf
2eM4rnT9iwQoh68KtrvbHdRhema+CBOVqEQqUb/+OezdvWvTei3svHuBxQV64VIxFCucOrXTizTs
3/gLSO5mAwCFCAHio9lueK/CVkq2AdU0HcNvgB/CsFdphyteVCZV4cco1n2jpz7TtzBDF6jJD81O
REjrq2QdclJz0r922r7FVoKlZNSz/ZjuSuW2DZoW7u/0fdyn06frt2Yla4A1PZEsJSfsttC9KoNy
CGJ29AZ01LjJv0b/xw/gG7CdWkDxSKWhh/9t4TAu6qOy2pLPoZtpvQxZBnDsvXk7oo8TNiW9zWBT
gIfXP6M3C5SUO77F53kBGJTlSkHy5CQ0dRUsN4sooBpZYAcaIIPl0QIK3qgQkCR+s6vjMvQAfNE3
CqcXdQZJvBwTeFWSjg3ohJGCbI/Kg/PgPc/vzoNzP++H795Tdr+Vtvt/7DJSuIBbo1FERiHTVB/t
dMbNSWa/+lQ+ty/Zbjl4QfMjg/KZX2FmxBfj9YVFaupXYfLgRtfP2UqiUpyzf79A2mrVAKKgMrHV
rRE5JEj2GDhWHUowfxZ+ovvJo9pF6vRzQ+rac4YmFdRORbcdWNnOjbOrqEltMLhB2o/5xkY/Kybf
f1Uj09jl6Q3au9UnjR9dBJcvJnkdGBCxetCXG/st7MOl/fj3IyRfbGIWUTMbi++SYYoyDbZ6yo0m
GO32/bq+q5ZKTGdGrOCCo1qS5KWzpzethfaK5Zfe3Ku0D64LELt0ocqJAMkUekY7gLRJ7V/no/LZ
OlgIhO6WN3tjwVZfuY8p03/rIZlDbaG1Y0xa/1r+Nn4on8tf3pt7NF+6x7rZUGj9XJ5oJNm/hdft
khsQtQy+/hUjBKt7kgUd4MJ36nG+98B79+X6GmriJ+VFBNMQymCYHo5MrWR9HBVkNeDf7F9bUPx+
AW7pS3VrWWDcnD9h4A67c16r97TGlLyNjMfqK3MiWB4VZzJVgVvhoRMEQTg92nvvs3eHgUIICX5X
u/xpa2L4mtkRKSw8mvCLcCilfSxqdKHWOiK+vrtHUJ3ZdG8Vb9R8o91y6OeoQWUJYzQIQKvcn9WD
aQa0NnzM7B2aW1olQV3Wh6beNVvURGtLcfZl0rYPEzW0hCPoMIuD3t1Z6D4ZnzL9S11iMtBDouy6
L/39ckuK79c3/8IgaeibAwhZ0HTAV5UbkambTf0AdypGP5oHoL8d4BF8HvhTl9BImxJ09G/hxi/z
tcBUCsJh7IAL5i6ZqyNPmYnCecviTHlMeZx4Sjibj3UPxA695e8ZePDsYzPsDBA/e2HB9+rw67rW
l1kwfAJgAeh8E+xhAHud2+GmdbMs93oWDw7ajn0FXJLqV6L3UdaoO81SAttBrPWQ8xvS3ThZ2FVP
uvJ74RytW92jh6kyP1MFrLvBoGxsyIVFE1+GDiRBAYNHSK5KL1Y/UPSNsthgWTiax0753bPXiX/u
be9g4Lm8vhIXb4EQZ4N0Gx483ICPG3MSl/dNpYAdZGKxnZYYhXDngRHGZlu4M/GsnVkYSYouLbfl
VoTbM4un6rfTj37fgwF+7EKmIoOkPpflrtAPdVIF3XColzdMAdgwq+sbfqKn+MITPdUhs6wU7c/x
0AVFVu8dpY+KrsZIKn7DlibU8sAsW39BibL88mXujmb5te/fQCkTJVmYNLemw3yveELvmZbWhz/Y
BCRjcSBVMOfK/lej12puFwsmYACCMKSHOWEBGW/+uxAku9D0BbA8Bj9LkfTgujntnYTFo6t8Zyyn
h9JZyB419S1qh8ssJ7YbA0UQrovLBQj1+WIzY8hArKb18aj2X+08idL5fsmBUjb3esoCsEmIziPj
UFchM57H4dmYb63hkD91d0WC7qmqPy7kJdN3oEDKvuZBEU3oh62Sx7G7acZ94/gTeD+6oOu2EBur
50S4ZgIAitkKMoVKM2Pi8uI5fVwq2h04nyJlGn2e8ecczS1mYwaV+6Sw32KAasbgmjrfEYf7LH+a
ciCLMSSoJDv984D4pG9DYqoh5hxvnOVLFwHL62G2oIMmH1RiPhJYJ2fZ5LzoKmvq424KMbykxIt0
RBd5Eo3U716cn4Bw8vD64Vl5Js5ESvay14rUsilEYm5sdT8Ab6TMzwaPRwQq9bdps19QHEbZYAg0
MOrTKLWacq0rh4FExikd4uF336M53va95yp55k/TTH34qYfc2mhIWzGEYE/AMBW0k4g2TCkemA2g
VGtrmmNkc5awaif0i6R6iYmXztb4WuFlSMoJ644cOlqP0WUgecVq49FM48scA3MVtjoGWnlp0HSH
Id3g1FvV6USQ+PvJQdFGPaVtr87x2O8d0vp9cTvwLdajCx8fDsSpNpJP5TKGN5ZBm6l8T4vvbfLp
+tG7zKNJAqSzxxPNzosUAizN15zDOAQZ36EtAmVPcOMuD+OnccPfv9wg8BgIC6bqqIxDufN1M/WB
lE6SzXHT5M0+s9ryrp9UHroLb4BM17d4/i/ffJQ30ECDhB16fzFd91zeklgFIBl0jtPcOfSPxEz9
JGFRxYdwKXHg02KrC/xy0wBgADZDh1ik7+Qe7NEETRWKcXNMXA9p0xwt32XtbEm5jCzAhPARWGDs
OoyW/BBwArZIN7ewkGPn3FBSuTvgGPRgUtsyHGjVHmZFKQ+EIrZgvP49ugOP8tkZ/RQDOCKwOKU+
WkzGHSB6aeSWM9kbKd1KMovlPb+P+EqMGzVEJs9Fc/758uejlXsdSGtjr518z8sDFahDbXJDd9oV
3hYLwNrSn0qTNpt5HrN0Dr937JowZdbBZPUGcHRNIV1H6yka28VUAen8YsKoOUxmyWMDYK/kLbdw
jO5t45OqPV+/m/qlYwfrjItiopsfvos8NbUkSW6Z1cDjrG12Gfmq0h0muPtFH8yP9MlJ0d7gvmfu
FGLKEK7t17x4rtJ94d2B6aBF7/H4w/pS547vCk6OecOVvjR/4OH4qKZbyISjjHC+rxOmhHu8m3jc
lekxtwAF8Trud1m9xdq+tqVAw7sILJGSxRU+F2Q3g6NPSs/jxe0fUpMe9Cp7u77SqyLQP4llRj0B
gs5FOAroUM0JumRahpCl1sA93Kmbw7aFIy5fBYGFxaMkGmFlaBhvbK2jtsXjJsEokQR2YZ86Wh9S
q+mDbHD5u5Wz8VArGQ0qzlmE4avVbU8pC6q+0MPrSq9tIOIzzLBHxI6LKYUNhExNSwuNxxZzHi0c
HDJUj6A32l8Xs2LuxUBezQYbFyrbMqSLEAdnw1Z5nE/Zcw1WjHKpI0q/8S22sbV7aWOaEh4XUUSX
/fzFYrbeGeUSs7H4RUsvrPEvH3WiUF+8165nW+WZS7cNMf2JQOkG9L2eGu6UQuDQ7yetCLT2h1m/
EhXAbV93fxhjdH0pV3xTSET1CZwqQN3D6J+f0wUEj1UFoFJcFbfaYIS6dpvYBIxmvZ8irE7Nn3ww
d3xJHx21uGF1uhFKrd0TNCOCUlFkjuAnn8ufCq0zwGW5xMBQLgE10nYPit+tYQSXCXs8bA7wZjB8
noOISrqOnGZK1eUOkhdOedDacOQhzX29D5PK9osXw9mjaRksXPtW8fbt0IXGot+B2YehNJuXXyf7
UFTdLe2Nl431v3Sc8WHoywGVJ/jQcZPP9a901tPawofNyqMNGItuBJkS6d2j9ma0u9z6Om3leNcu
KRYCgCJAs9H5JMWVuolSeWkaC25PGimJsQOm4qYmWxHI2iUVHbkg0TTAny8XvXTMZZ2JuizxPI8E
zeUF2Cvcjvp2BgKlKft5fR1XPDI43+ByQoYKB1kertdnbenNfarGWtOr+yYv31yiWIGaGv2xqotq
X1HNiUZz3mpcWbmxEAwGUYxMRjZW9kUAd3ZNzjIIftFv6eu016dgqW/739rw5bqKK/t2JknyQyq1
MrS2gIpeVd90Fig/QC2Zcefpupg1hVDsEERoop9SNghmRRavrxseu/ckwB3pPj03VmBkQaP61yWt
7dmpJOm14DWIb5IGkmi58+xfgBEGVI1L9G+r7isbd9elrekF1BAOPYDnl8xqadaqU+FRHjsqiZws
BRBLCw035C4mWqvPdYsCafJ6XeaahghKBBQTlDgXXVMYGw9K3kqHhuhIMGOOlm4wx9UgqNyNxQZY
b0uWlDAjqesmxMPbqwbqQwMcP2gq9LtmQ8qaIUWrALDUugoqBXAEndsrs2+cyu1MHnMPAMSheWym
OrTmYpcU9k1JjoUSUSBQpicrn/b10n9SkHFIfnr2g2qB6j6gMXd/DsuP6wu9YmzOvkr8/SRwnhVt
UpQcbtCcouPZHW/0AsQ44AcrQRx8XdTqOp8sgHQNExeXELM8eZzqJvFZjaqPnmJwJCIRnNxiwhZv
TcRdcUNQcsXwerTHw8jI/g6v07IgSw6L3atxku7bRI287GYk3zE3/Lp2a0ZGEC1imAVeBvTGni9k
oi3lSI1miQGuGw5T4vKdYiIULIylu7kuaqWsAPgsdBKTV4X5lE5sw23YzaVd4pK8UP1TVf4izo/+
0S3CfHno6SeivNftXV+FwFSCya7YX5e/piocDyAV0R8LXIb0DqquwqaMcKyqOZf7qmY/MC01jRaG
6QXXJa2Zno/ZYXgiXLyH0unUQd3ncQ0v7jQH1bPx0vBH427RcxAc7NJs64Cu6iUmlf0tTTqgdF7a
VGnsJbY61B5HgITdPOqGdCNmvYTdiWwEHna0VCCiRAfH+VHpORz01FSW2BxDTHdXkW5vY8/7UtPW
rxiAXm1UWIdRocFU/KQsTJAdKZ8Swy/K247ddHrhg/uftIG+PFjza966fjk593a9EZSsXVhkX4FI
Q+sqOkCkfU7mzpxdK1liILZV36DG0wDq+WAsqRZ4WT6GDGTYQeP2f5AlQo8BMjbIi2Jqipz27Thr
mQPuvNj5jGkHps5CNwVE/Kbq5rB6v37EVjYdXhZK3vAlgUWXewdLdDpxBH9qnIFIMNKySvPbvskj
OpD2cF3URzZCijlR5sJ0bgRFSLrZYsFPjG1ReNNkO5MWu076ahO1CpsEnjOZNT1YOMUwQXCNhzNV
0Mi/2GCotBZtN1C1OqQwZM80n2sMwc6pvwx2eefC+9054zjtjDxPfUq84b7QzTp0iUYxwKFxo5oO
GCW12In22RjnIUK22YiAhaieCFez5zlLXUycHZuQoN9rw0qtvCzgthABLVJOKLxJp7wd+q7IhtqI
m+FY9fS+4k8uQ8nAdTeO6Zo5PJUk26Mqy5tuGYkRV84O+AUASBd4QjTK6uag5Q8OATMYJsWVmd+Y
6a74ypO7oea+Mytfrm+wif2T9lew0CImVDHZG/Wg8/0dUPujnocPUbU6ZCYS7FuAuEvcFq7FqQhx
nE+OUK9Uy+zVpRGX1p3dPDgUDQbwJaZB3zvzcWYPDpCASKoSfuxtHuhgJyoiA6if4vlPdEU4hBcd
j57cU6WVrGS93RmxpSpHQxkDzBrfCvFECH25nv/KkI5QQQdV6/vWiHlQGyGx91XQkMDZ09uSRl0S
ks//XzrJB0kf0V5FKuiUI/VuAZkFCPZ1CZf4GmCD0JKCKwG6HrSiSSoZM20Xt1bMmM03s/2bme+9
b/JfA0a//Oj0SNldl3dp3SAOLWMovwiro0oPKOv1hWYg6ItxMnd5/ThXB5WwDSGXxx4TXVVMt7Jh
IlF4lVwfjLdjdgkWz3jK0LrO6x6s3KgqbVxzsTLnhwHUAzCeopaEf9lSvkVhlZM2im3F/c7uQCO/
HJVAyWNqfX7Tii185Mq6oa0SPSDowEa205FcAVKOKSvz1Irtrjp2gI4pYW2M/xlVi2l1DpJHYhA2
Xjn5vNHZUSfDYVApaekOQ6op5mb0YIHFWKBjPWd5ZJuLu+vKSTtMrQOqt8HJHhyjb/adnjaHySqL
jb0UismrjK47JJTw6ONJlJ4ouhRgJhpbK2aR63xWVL8zf0yAmyn76wdTHLxzOeivw8mwkUMDld4F
i1S/2KAkZ1q8ZKGlGn7zw553Ft9qcbjcRxMIccRcYv4AemskdTJBf8QrW0ME2ZE96NQwQpIaXoR8
Gj1c12glwBOyxL02UAcE1AYqn5hmD0+oajFLi7XlPWfeuzEXkY7SeqmGE4tGJw8Gh/loWezdBbCr
fW7rh9L0m+YmVwDQeqVmWAJ/M/68/l0X7BYofKGNFwdZrDTcaMkGdDZo33PUruIJJFo9mECH6ant
PrNu+T72WtAhZ0lGkNWmamAUj0WTo/D3SLv3Rp1eOyBF7Fr/aSzuRuB5eZ2BhzKxULCGyPTLRkMb
p4mC6FCPNeXWqRp/4g3GWwUuzXbN8mlW/JZvWPcVP0GIhDRx6MQzer5B85TWWoG/xNUzHyuA9ZOw
aEjhp2oZKD38BrVw/fGh83y7NB6zKVKtIkhG5yalw8Y1+0gGnZ9/0BqBH1g0fYGbWD7/bteU48Qz
M55o4kW6U1a7LtHmw8g7Fjdmq/ptoyRAi5mjn7iNfVCA2EYf6jT+3jgewjpffAmuuybmtQG4KgWT
JWWVnSq5GTva7FtZ5ChfenRgM7fwNTAIk4c+UO86DCJ2ouuSL08AluBEsOQtqX3pGMzEEpReC05J
3qDjpUIkG1TerVI+sWwj7lrJ2IOXGVUP3RIju1U5lZ24igYQFLXj7NhkrwOfQAC+V+ICKUhl8uu+
9q3JZ56xU9sNyMWKbYBomDsMfBAdzTIaujSqREnHwY4NJ/fzyvA98+uUAMQC46BmmGJMQDO5o21k
MD/9ATPR0KjFpNSkPXDzPi9u0pREnjtvfNeltRefBWMP5hQMfJPxGbqb93VhTnasWPrBYDdtCkrs
RQvrxtol/x0Eq1mGhnEUaMU3cdRkXtsx08zJsLgTD2iB7Y4UPKkim1jwXVG8cOB/H+l035g3WcHv
HG3Lmbx8cSwDMBsVmRPs/0V6dphqlEi80Yl7I5pAc2knLyMm0A0vZPxJumfn0wy67Hou9ovoA3sH
covPG+3z4rWRrtrZJ0iOkoo+bDrnkxPbbaApO738BOwpkqf3bn9XgCP8+v26fPvOFZYutuFqS60o
ixMj/LWDqcXIJqflwJK4zVbAfgnqxdaiQAQ/EF4mEreSczbV/ZL1lenEc4amyvZThtKbfactwHKb
TX+D7EQB4IUTkuS+HJ6u67m6sSeypVXFbJ8C7LSGE3vOPm+fmuQ5xRT4DePxcUOlvQOyw8A1AWki
OrvFap+87oAwWDUjRvFsKipOSEcSMw9TJxnBg1Czogu9QkMhue8MYDryHny99x3T5ve8TdvOL9AJ
nRxmleXfOgyseVc8D1NlUGSpH4pqBpvD2HDMKvLwH6dhrRL0ZYx5VieHvixUN2gXsrgYlgEsbzim
k/MLrcl5G4Ctt6mCfNbom2tN1Wcz48q3ZhHZANyCxdkXRoXX3ZoWx74FYYgy7EyzRZpQy4EJDJTa
FD+KgfPBVPbkW78wzCYC4wfISo0EY5IIBRDJzsr5fVKHZArr3B7RpmloVVAXBrp1mr5z6qC0q+Zz
4cwDIjKrUZ4q0HmBIwwFUivgmCPoPs0UvvsvUJQbOATTjAwGEOD8O60mVvtzlVj1wwJb9z6wgYBE
Hm0bx1IjpAtamlQhmMcm0AsOLplBkdUrx0U1UgyPQoaNhTbWpgwna5m+23bGqoBVI4ovg6433l5Z
LDP9VnktLI46WE23yxsT/Jq8akbjjTOTHHkChNpGrl+6eUD/oDqIh/2fwZNS9ODMJq+zBvMtDYJy
aa7Y8ZDXo+8OG2+39IL+JUdwn7sYfAOQvyQHnDPJsmBY7LGpEu+u4J4bGNVshV1Z5WA4meieesy9
afQuVDT6H1nF/paOKQeIYURFVLrzJa/KJO2c4jgeve+o9l6/1ZKt/Ph1jIhAiAxvTSTMzu9bkell
YlRLcSSER9Tpb3KrDyYUt6r2VWf7xv5vCMILeZK19ObU7RwF8hycUVMp0fnX+JttQtKDeyFF8nma
lmm1omloVrdn7JB3vzDv0e7729FrD0W5YRnFr53YrL+kIRIxkT0HbbFcIhecSBzjNYojNRc1aKp0
DoxZW8LrOyXnNP4SA7YURIyA9QFWer5VbdNUPdp+i2NnNTtTPSiADuoBdaf9gpw0JyREF3rIiq3k
hmT4L+SKv5+Y5LbNDMWwsWV29eCN+75iO699GtotBVeX8UQ/6ZpZpNT0phPDgGefv0wbceOasUDj
wf9WT1yEEy0UD4/nKFZPZ8hTKt/UVAX+b4tTZ1UKAJBiahTG4ajSdZpaq+hmS8Fl9dr9pDPfrky4
Of/Nn/xrR06kyJfIszL0WKXo5tQ+2Ukb9DrMNFGjhv9ixtv1Y7d6lTwX9RokT4BhFcbxdN1UBjML
ZuEjktCWb1ggGDTKXA11mhZ7zCQHeXxbbk1OWFtGEGAKgwvqBESu50LTOtFwzPLyqJm/eswHR+4c
3RTxdc1WhYD7D2k7tD1f9BImULdq3bo8zqb2MFrqQ9pbDzNoDa6LWVtAzOrDGDoApxGISps1VtXI
9bIrjw7flfSbYx7rNAR5ZFhu9XytK/SvJMnqTSMaQhQdI6Vx7m5AlYdo8roqqwIA5RNzheDhy09R
Ohnz0PYQ0KlV5M57laPrJt043GvmBuWo/wmRrpBNQNGiDk15bNEpU0ZNeuvU+2UrKbiqCp5UZB9F
sKpKu2IAsLyU6oTNp5HawTusgwyv+fX1WlMFTrpovEL0BzTr+TEulyYBw7RVHmkWmWi1TAIPYbge
XZciR70f5uBUjHRFVThYzDFyclQpGsyRZJoCumhfNN6g5rkkdoJh5xUJkaHKojkZ0GPWO2i5N5XB
V3tMY2x4GxgOr/eIUZWopzaIN/I5DUdjGQNrHjFrjhvL6/WvXtuAk4+Wo1SqtS2QmlibaTxq3d5Y
Is3eeJfXfBsBSbdwVhEOXxSAx6JIR9qjiGvfDcNbZ+aPOht9BKcYl/lrMujGRqyqBJyih9AFOUq5
46NT06YZtKk4Vl5fhGNvqXcGBfGMRwtrf3311t5KMWbuH1HSllNqFnNRDMWRRU60xX+3rgdgcUDQ
uGD0kh78hUyDRsW6EfTKox4QZO0SeNOG+V29HCjR/CNFeu6pwdOFmJDCdNRSy/bW4iTwhm8gZ3m5
vlir+uAYoPMCjwresfNryADWbzloNY59/s1y4iWNJ/InygC8JWozaFCQYSk2GTpOeriA6P7lk+k7
C9qbvXjTfV4LRcRUwX/kSGbL9Fip6At8sWowIqtFj6GCrjWFBwwsOxjEFngaqDGzjQVcdT2BEgem
2QFO5KLBiKNEg1GDcJ641QYZeUROeQ/KrnmcMP8iD7Lkh546gcvQ+Xp961bPOeIS4BcBGkAC93zr
2kYvZmOCI0CKIuiS316z1T2xejhOJIi/n/g3yGKZNGMI7ubkbZpvkRz2p+HTdS1WDZEo4KIZ07IN
mU8yy217sguEcG69V/MgQaOvFnlsV2CA2hZqaM3d+CgW/y1LWjE2jSWAFpBVtsALN+AbNB8ByXJM
utOtLeDQ6vaItCbwmKh4yPmozF5yNJ7AhXJTVQVzaf3UNGQjmydP8vx43vDToosO3hpKGec75Myi
T5AW5RF1Qs9lPnJ5LL/dze43RY/65pP5AqI7lbyjv7zA6D9m+GDYmuewnUq/1Ovd9b1cW1/BCgro
mWiGkQPmQekXPpOqPI5qHdVVrAPWwcGX51ZAT3kbDsTa4UQLPaZBie52JIvOVW8SpHhzFb4juWnU
yu+8+wpTSq4rtGZSxMUWk7TB3StHr1zz2mTGDI/j0Cu3RVGBHoZELVX9ctQo1AJhf9X7jaVsdYqv
HR6AOIDiAOQVXTWSo9fbZa91KtI36lS/1NizaS5vruu2ulknIiRzWQ6mPShgFj0iuWc75otm3RcG
3dXdEMyOsbFZW8Kkm1eJ9lrFskQ6aldOmNgIph2a71JzPo6muyFszaScLp5ktpRh1jB1G8LKlj9a
ZAnt3PTJVEVO8sBIHRF9081cPYwG+iDgSgmWKMnnqESXqd6y8lgx5Dn8Gtm9IWDgccXA90wHFtKu
KUjG3aoG3emgoQu80Bimv/JG/25WvdP5edYBggo3dPhRUYc9VbzMi8iaeL4TqVeMOKLTr9SjgIQ4
LFFfs9nJE98eyuRpIJqb4HIj6XivlGTecBXXdfMQ1aBsBDpFyeXR3LksB0x+A94P+SHNT/sD2Fk2
btqqEPRaAdGJf9AleX6bkxS1X4503lFJSl9f9uhh9FXz2/Ujv3qrUAD6GBIO2ymfQoXUiDhKBIET
Zg3loGeNmhlg/OtSxHrIKS/Ye6yWi74YTBs8V6Vwl4G6mK10RMPEMKFJBSC6200Yz6ouwBU7DsC3
Kh6AcynZzGrmODB/YCv0guH1ug6r2yF6bVCiAS+oDAspXPDXMxe/bnlvZfHgZNTvs0/XZaxqcCJD
MuCqiTnUdY6ImWGA503S1Irf5S4Lr0uR+bb+eiIRywqwE4r8cmpw6ZUEIEYRMy87TvzP7j33xxTA
1QNy9KR8tg5qVQTqsLferktes3mApaHMiIAHrHXSDs0cTAY2sfFA5RWPWDqAZ8KpMZt9XJo7ZVKP
ulVvjaBf27dTmeLvJx6bNqh1wXoTZ6+edhh2cA8qkIjReWNR11XDoDcLaXFUGmSTkDNGp8kpj5lp
hJijHHaFGepq/eQNql/RjVqGjFT42EIg1Sw8hzjsF1AozLEfzTYdcdYxUnZ8yDCI6JbWYDO5Hex9
//ngvV7fubVVRCYZlWLRdYZByuer6Mw1at09kgZd80RsHSlRUFMUTXRdytoiYkoosHGAlcNfkqS0
uVFb1ahgryweoveaM3DPeXejWh3bpv4D+yo6xkAkDOQBiiXnKqEih1ByMTDrvgDXX7fvMW582GpA
WNXoRIjktSi2nSDbosNdauagGAH8zHeLMQdJ4obGEF9fvtVNMgEPA0BbXGzpDDa8LsYuwxkcVeo3
UyxKeuMWOmFLiND45D4VjVdOag0hJcp3xZLs0b8OsFi+cZ+2xEhRuGcQlDEVXNt+8OdsXyr3W6M8
tyRIj9JYLZylVKSUAChqRzDaY6Rv7mzACYVJk58+jGj6Z0/kxBVPrTk1OiyXa7FgBKUeXf6gRiYc
LCStUEWA9TnfEGtKrCZxxKUpbN/xvhdFGdYgTvuDs2VjwoHoShRsq+dStLrrPUOBHpb6u6b3aT6A
puCPruSJEGlL2pwMiUvc8pgzsJJYQKeDdXyrHLLmjKBt5R9NTKlaULb51GXCUrvabfeNJHcaibag
F6syHHAdCSJ9MUbqfLUKwBBcViVwfrN3Y/hdG/spO3bmxs5vSZEsmMbdPEPvKYyydl+H6FSHO/00
jhtWZV0KeuME87rotD3XhY6IYPWiIEdm1Qc9uy17DwNU917z7foJE5t7cVMwYvsfOdI5Tt0coyta
9NwB4+DpXqC2DCEK912M0suN72RUg02Ha0s3ycduBlS6+7JCLvxr4b0NDw54SMB+cl0xGeL28Vgj
oQ+nADA3Aaw9X0FAcPBcYi2O9fK0uPphNkAOzG5IHxg94hXVZ+avdnntFkDPDDO6Ln3NzKFxGe82
ENqC8u5cuLnUiNK9GXAEDEYGfSy9d/JP10WsJvxEz7COlAtIP+QuSrtUNeYVqPq1ZpIFukr2Zs4f
nBEcMuTZ4I8DeEZrYDot9h+7ocTS6igtIR8g/g8c2nPtMNrFQJcMjN/SfFGAV+18i9z2aoDy9u/r
Sq4cFYy81JCXgyi0XUnHcwHxBZ/nDi2hQF4j9WcO3Y6Uh3orI7cuB5q4GEVrOvIE2G5R2qLTKDm6
pvI2m+zbODk3NU9vG4SjGydz5WxAp39liW85ectTtekw9LYnR6e/tfIIWmXjho1acYDOREgbpHel
xRsH6owdHsAqB/uebhRPlJQx6HQOHobVXN+nlQcXAHbQnZui7gisyrlOlWF0rDFxFtXsfQFk1t0q
a67YqTMBkkbEJcyYe/iNiwKHMep0vk+rG/cpbbKdTdn+v/Jt/3XGBdUD5t+gXiCTFbe0tzSCcVbH
KbV/Kbr1hLHhG+796qETUwfQcAc6LdlLmb3FUWYOnfohqH+2/V3qHdJ2w6Vb3RnA9MD8hIFcwA+d
78zM1AQDNWDgazS8jK61y+b/7mzhifpXgviCk/O8qKmXdDnB3clsH7UbdHD8yY05kSBu1IkE5OaN
ii+QYOtxB/gOoT9RTP0DIagKgXDGRAkKx/hciFU4WpMSvBeVc9d+H7ybZONNWNuJUwGSFvbUcrOs
IcBofHSwTuXGHVy7IqhroUsHlScVPIbnCqhUHU2UiaGAOra+aaVopPQORHd8B3Su5hRrXH2x9Oxw
/eqvneJTsdLNnHlPprqtyTFL7lX2SzGR/0ZbZrpVZlp77xA3/quf9KbOSEEVtg79CuLmx6TWlaDv
JxKCyeuJWI+Ea488977Wk2mjmJ5s0ZeLn5c8pTPxkpucauNg6i3E0+RxIa9o2sAYigF0QdxqApZs
5BrWVxUFBWRsULb54OA6OfL5yDLSGpCGITgZQLY65ryT29raou1claMbQsLHfGnp1CNS1jLTw+4B
Y7EMt1ZzW5NbjAK5fkbE0b5YO5BxAcLzkaiRtk5xzIKmC55xiEimGJpslqq3REjbQzKHgXkMIkxz
wPtTOu9AeD+69Vbb6fqC/U8VmaSydDx0SLt4WstaQF8wT2Xpdt4fGSM0+cHjQRyLdLR0l1uACDs6
kmPvvrmpG8IcTW23YTBWDZLICAI3ixbsj/E9J2dM4wpNlB5LZihKHVYdiiFKYf1H/quPhxSvG7xg
BzcUqbpzVXhf643WQgrT7BCbD7r7TgOv9hjq2sYxW1MITxFqOODVFdPYz0UBbF07Va+Ro9c2mH/j
EDVA/ptvLNvaSRPUFpCDGSgXsCRl0a0RUG7YoRwobCP5IlgYiKduVb3XThqiF1xL1DoA4JZe7nbs
3cYiBk408D77cvJdI8idjThzVRmkhj+qEcLNPl8yojW0T3UdNxNuyPgJZGQu2zBla84ouOv+ESFz
J3CD2FmvY1cqDNOlxYGP93a611QHI4e2cplrJ8AQyAv006G/RJXVMfKyW6yxOrIu3SHwEmnn66Zs
VQLypNh7HbgwVworia4gZs7gixhK6SugF6z/AFyHftB/JUihf9WOs2V8hMfsGyur23r4rZK31CEb
D/fqg3oqSAqustTJwZEAVQB2TNJbdJwasfWGPDMfdya4zaY/8LBO5UkHuhgMb6LCjRNLJ3AcFDQF
G5HP2qUBJyX6DUCJ9n+kfWdv5Diw7S8SoBy+KnW23e0wY38hPMESlXP69ffI+96smtZtYudigBlg
F+gSyWKRrDp1DnYoszxm3I5trONxJRNlI1S6HdcQGWneSM4j1Fm1BFoOoP2xP9FEeb1zyjSvjFZC
iFbEl7x8sJBVoApqYClPKGZti6qAVuB1pQBLxkLWQqshYE8ZPt+LNVV2cIaYe6ytufXSCLNxEAXi
ImoQ1AJdQ9ZgD0KDv1h9cCxLc10VLx5jHubitInUlnRtBwt9WqM3CAAR7beocd4iq3O1MMKcm0og
CbqcYq5UmrpW+zFvUDCNuLdjAM8Kc+Xt1S6IaworRYYuwaQzDWcwS+ilgdaEc9jM887enEBFh+hp
oSsRSZfrWStHNQMDJ+Jz913/SB6zKba3AvQ5qm+8YtNamAb1NihKAH/Cm5RZn0SEJEM2RenRqkCx
PGVV/6sOwKcThqJwHrPsvdNbHo306h6CT0OTB7h1NEFdj04KemiXJ3GKo5Sg9Dk4VVzbSta5ev/7
9pKtWdJ0ZOoloExxn2KWjAqhUOZZkh4l7VgXmVuEZ5AD20LFaY5bcw1Au2baAEhrQBP9ekRDXxWd
FWTpsfVI6fyoeAwvvN9nZqzIOsGsUoxDNA5tfgTsOugebk/Vmssth8DsIfRpDVkBWdo5lzP0h/g9
7w/A6Dqt8hulAXRP7m/bWws9IAoAYBLqRNCPZ847CSWhDKyOKfbsCIIe1W7/AtuH2+CcKgUyBjcR
5lCQ66oeAgjzHeOSoMuv9DL9O32tQFts5E4a84TqVg9WAH9mCA6Q/oh4106QTrh5FmkOe6R+qNPw
nKNEEIjobI10wR6SH0H20VNfIhNn6da8fGmYmcqqI7KU1jBchxU6/iCDTTufpOeEBwxec0PwEc7J
7ZnxlaX3aaimZaMFNxfajZHvSbv5m5LnTHn4xwTj6alYTEONfqrj52RRZ2z3XfBx2/V4w2BcHZw9
UTCA+PsI6ZU+8hJ6MobN/80EE3j0JCRWBXrceabQJ4GZUnPOBlofxYyOQaZ85tS6djdFi0DYVTXp
UVaCycczDHJ5ivGhjVLg3R7MWmjAOxHpApwUKH0yt4QoyAop62DJHBpwQpRSh4ecBkSxVQ0iZFWC
5tQSvdxOZSO9TZ3MK+yvjvRf+ywcqEigmKJBav2oi29YLxI//916mSATxPZF0GD3bhMIyVzHxBYy
C8fMobY8OSqvNWB1ny6MMPtUMHscwYaZHmnQb4JgcPvuTE35oej/4j4EbNaf0TBX/IRYoj6mGiIR
CEPRgYbMi1FzrtxrFwfwvAL/DToRXIZZGzGIikqNpEclFMFrfarNys5EwfY4t661BBzOiLkcKuJZ
/CUllkGipRaUz7EIsg31z/DRfOrCE/dEWhvR0hJziGuNXmdmp+IEhOpDmD2T8kNNOr+piV10vFfY
vNbsDc+YpQE1AM/B88rs3h6Ib6g0wVj8kYOgDq0WB8V9MFtnJHbypnNVPtf20NIeM7gupR2VIriE
MrVHo9MHCHDljpnptt6E3oj2ASCKh01v/QavmR/28r5pte+WPDhlrHMi1+pEI8MxM0BCLpfVvRJJ
B7Y2KDMdW3Hfh4rf1sQxskOjPZJe3d2OXSu28DCY+5VmivsvoEsIUowmOlfpUSgs/b4cRd1WAmg+
CD0asow6zaG5liecgMmKYczZL2WGxM/XANDKsNw+Wmo0FOoV9IjmFoe8gEwEXOGDZZfy/ViUnqXQ
Byk6JUIH8sG3oUdGWfom5a3XhB9KxqPaWQk7+Jg50SsaoAlnwVd6bwmt1hX0KFuNn/laDeoPkC+V
Oeept25nzibhiMARztx/Mk0LxUxuKfo1otJH101tqyodPPRj9Vu0uZWcyDC7LLOFIJomzn9wwUe3
0vUBKICEdZZvwiS36FSfYpK57aD9R2GCf5ZyYYUJ2lAWpYYSwYqCzues8kPqZ3rC8dKV3Yl8HzKL
QC+h65Et4oDarA7VqqdHMLpvDPkhLYQdoX+zPgsj81ZZPMWLNMPz3uxQREFvaPRElN/gg1Q4x8Kq
E8yThtc+0jFsdjkGPWMhGRhJJyv7WPR+TyMorWJOcvHzdfBl7RdmmPBJR22UJzLQYxCHTiztY/2e
qsKm0Eanb9RHENrZcnCWsudR3Fm17lj14JKydlX5rsFjuvKs4WhE72AcMcxtpWyxl49CXO/yHtSy
0r22A3rWawvBI/XJ5N3c1mISgKRo4VMAFDHZ7sdO7ss8lBR6BBlbJRzKXfza/S7+AkWGXf/HCpuy
TCEX3TUqrOAKirudE4NqrW1UTqZidSzIUwDdiVYYkU3zDqmEKvNsJVMcggLPNDnBA2nAHvT03wM5
jgugqJEjBvxidryF90qDIbRNixKgBjj1Q2IGv6qGyu5EUmGjBSMy2AWOkds217bl0iazY6ZQ6JO6
xeBwZDh6+j5Ie9pyzoq1DYNuerRQIW+podXnelxaM4ArJqHREcUf0H+dauNHbmwC//ZI1LVgiX4l
nADIwyFRygxFipJCDlKYKT110x2FLbgWMpfsQBfkgG0dHHC2YUt27iR26od+7L0+f6scZf/cedo2
eKicWrb7nbEB2Y1dOfEudl8yO3OiTbLrfnO+FSNm9/byU5kUaze2IaFGGB1phrtQ/SNUNrcNrIHE
lKUF5kEjDF2dyASToejxBvU4Xx/Apyk+JXLpDeAmM6N9pc3k1IYBTj5egztLYft5pCzMf3aNL1yZ
9HGQqS0GKIPfGXRo7WTXb4BfQnnivnsn35v34Q6y8uEZKb/bI1/3AhASAzq2wgYJvaJOjJIcHC8l
VH6TJCvc0JA0zrZhCRf/GSDQ+SaOMjSiWMyZqZOsxIFdgVxM8LXojfTUM/RoW7R2DG4jakNvxUZB
MBvdZkguar9FDVKH9Bc6PAMQPI3cosdalEJW4c8HMZvMSiGzGQToaDagbl+h7wESVYNsOCpB7mng
HObrw5+pK7DTQDurM6FKC8NUBPEz3KsenYLE7iSHdky+h6Apb0/KKfsxyLmtdL7cRf5wki7i6AfS
Q46MDdQWb6/46sgX38Ls+zKCmloO/qgjFMiN6WcvgPsp3+a6XcS86vVarwu6HjVAdpDVna+B16Es
gfiDpfXosifiOQOTZBM2diydhHJPRsMnAbVJ4xoWtKe9Yab1g8pE33EysatX7+VHsL5XUFQDJLSU
4wXfHzpELWeqT4FNczt4aj6swZXeIntEw8NT/cTr/Vs7MJbGGT8LgX9RUwXN/2OQuoP+hpKVw9Ww
mqPTl/iI7PlMnYtJZi+LFq3GcpgwwmqX4OIry/s62/fpD1E5dt07oB1/cUKhDwVYU/Ang/1jDiqL
cKVNRWZBLhObp9mXFJVJoD5pjrwPD5mwlkGFCKMCVSMkbfEsUK4tBVFBBEDwomMWd04WXkrJcOZq
HgHVm9WhiQNRGo/Ey+0tstbgAyp6kM3MTO1IbDJ+mypxZKQh2l2HwvLLKXGmxCfVr76ypWMcWSdr
egaz3T7iXJVZzsB/wiRuMgA+456Gasj1cCUxLJSkl6OjJf+M5AGFxNzTNGr3+SELA7cKVWC5RruB
HG0yTbZO6y3eWJxMxNr9A1705yOYYDWQjEa1BgIB0fgGxJ3Tg6YALZ+76D+ynX6OFi4EmBqQohLW
+Hq0ypBqJvQ0Y4zWNRt/em8SO+gc+tPEXuS8D9bOOZQU0AoCXJyls3UfadBTAQICeOpQ7TeE5Xoo
Y0UGJ7TOH8zuQwO95miyQxIDfWjXA6rjfkpxpsBtNA/ymmHpKe95eGxBKcgrBq9F8aUpJq4AAIc6
bQFTvZO/SMfksQBq1P6LbbA0wuw+NQ+nOO5hxJDdt7aHxLHdOdFky+AABhztfNvc6uxB40oE9ZIM
9WjGmhHlZmQGsEYMcTeqc/nZhirqIIGhA4y/NcfN1yKzYQEkgqI9tjr7GjJAbD9jhBA0e4U6WUlO
VpJ8kIrwDv+1pYK2CbSMUVVFfGa8AkrGgRWL4BtplGqrSRA4SQ9Ts4EWuRQeIEoQlJlN9TvZeoG+
UNX7iahv684Jp6dA4mGW1raBCU5SgI3xD8Rqrj10yHuxAvsVOM+UIt6ZRhN5NKglzmZbO4+wyYCg
BZMzui6YCJLlkzIWgxodp45swkTwMgq4fli7EJi3m2xfl905MgrOQb+2oGj2kcH4gHsF/roeG6hw
0PyBIsgx7EwHbA8GZGa5R+3aBC6NMEefJOWq1ANDf5yqczG9qOHE2XTymrssLTBLRCYkbLQckxda
97neugSN+lqa70WQSmTGZKfB/KxOW2EfpvdRfBJwY401OyrjWTu9R4ubauOV7/UJBYzTuIt6L0gm
X1U2tWRnUrVtZN+gvH553lczSx6PlYDm6XnJ4+OYQ/PdhODGG00cUFpzZmh9nSHQDj5RQNnl2fsW
tw+QRGhxbuGQBBMA8ErUFpBSTCT/djRaXWiA5VE1wS0ADQ3XVqARIXcxgZWwMgE0pw74t29bWB3H
wgKz0EItTcPQYMpyCUDVXndMkHBnPHjSuhUDGDjkYWdVyOtxtIGapG2NXWEMhtuh9DPnsIZxc3ss
a7EbAgF/rDBjSSkpQ5APgOtoOslEc63+N4p+XZXgMgry3uC/aXR/3hygEA+1LyBikMVnvC3vx0FN
LXCF0OwO+bx0iE8tWDaB1Av+xtkAq0L6WkZHocYMjFYkzmoy/ENFOeLGYPXPssRjdp2/l704oNng
jxVmPBjqBCm8Cc7WFl7SQi8R4jFCsJ9q3nt/LTTPKUboS6BPGZjfa3cw9LhqDIKFSnSKcJI7peZo
yXe0ahRq7EmdhwzpbddYjQwLi7PrLLYrzYxACCk2Up13LpFlf7TKwDa7YJs34beK8Eotq66oAVk2
i2mg+4ldsTxOy3jCCOOsstC9XGnbQa93WQbdhjIJqNvDnyAwFfEeK/MPf1nEhWFmEUMwYQ40wzmv
zy3m7UlWf6PR6m/8ERq3KiB0M0+hzMwmQHNkImDLJZayASI0Rhal1jk3sdUlA3MYariIfjrbAhMQ
kEbTBjEDBVC7VaLd8M3qQOSt5hsrbjmXZlaDYt7MEOFAuWYmxJj7m6+HpGakqxsBcdAsqB1K0xZ8
lRZeWh0q4hB7zZ3wJO5T22uTZGPonlFebjvoyuab1cuh44uCGPSmmcdeGCiCpCVJjNwU0u9gxP9e
hqDZznvDIUHOuaSsGkOyFR1YSFqLJnN4GW01JLEAypdeHDPomiWdkzepArV5Gnu4kPKIm1btmYAn
z6QfqJazuyE2tV7rG1AgDAoaXDtpn461I0LjWqbhz9sTubIBgLSGjAA0fHBushnltDTlQsTmQ7kc
3QNBMiCthOZ4Vy1IxHEanikmqNRjHoUCqHOOEkEGgLa2NER2BXGO2yNaS8zCMxFLZkpdMM8ye7oP
aDGivIDeWv0ClQond+OneCfa5D4/Fk7na3vByXfC7rbZlf13ZZUJ0rgWREIqzjcpJ3QM+7exid3b
FuY9xcQqKEehaDLT3KHCyFgQEqi9tAb6NKu+A/2MCEWlsH+9bWPlqMGRhu5g1cI7y2JfwyG0ZYxC
Q+ekWoYDZHiNgxjE3pRD0EPycpq+zmpiwsdto2uOAWSICsoHdMyj7nwdTMY+ifJcMXEPRV9WXL0l
yOMLvPVZOWJQ3EIHGrI0aJhgwbipXhlRgwfUsQlqJ7ZkXwwu2j40HFF45rLfrjkDEL8IFmA+gpgE
83xMx1aHvAKM5dlLamk+fVMiYvdR6gDQ9xeThy4gIOZnHtYvLG9FUYmgF8G4olyxAyKIG4CwUqeo
Rp6i9+qoFqaYx5owQRZBLbCBKUABYvPW95fRvK+QJykL3sG85uxoPEGwRVYLxQsmwLdd0SZpj2FZ
waWDjm+aq5xTeS1PiaNrZvs0kf5BQ/y120VxHxq9gjMEXcR2YJW4847A04xODBUbWk8bmv7SkPy2
xL/oiZ25FvGUV00097IOrwh63AcRmocLCMy/dqWDJ/1tr1g7QqBMg4AO54Pcx7zlFhc41O7DCBk1
8GKNyVPSDpDnyvc0sjzKK4Ovbd6lJSbadiEdW6hRgdmtqSAHQ3VoIJNBdkwtETkBkGeKCYAQ74qG
PAcPSRl+FOlHV72ZKgfUtD5vCOTYukjO68zGrfTUSnIDoxHVyMmF1AFANssDn7ac42J9LACNzS9i
dPyy/l0WyVQVGEs/eF2+nTVCOInp9aH8a4EZiqkUQa3C047m6PwAZogc/qa7BYikf00wF1sytZAV
numTiPwaFnbVvU+8Q483T0zMAZVKFoLLENwBxU71NUjebW/vlLWgBoK6maQcQsZfygZ6MYbWSMH2
AVWJqi2g6HSKya43z79u21kLaEs7zHJUSgzV4Qx2OggJgF9ViNLNf7cAUmwkWCxkRxHWrve8STQr
NwYwZ1WSCzzMqLzc/v1PkCZ7AVkaYC5wVtELMolnWgXoniu1J3t57qBAF2yN6bGnH1O2i1B+Tyev
7wqn+AYlMn2CMN/bmFp2tI+CXeGCX1jgEYCs+QiIp9E2ivsewGTMwMdRaKraxHcZJhhphd9DcOaC
cdeWD9UsFNBAMoKzlglzfakMRmdYOPsguVug7UDVOPt1reCMm9e/JphhkEBOrVyA6FOTRttAPo1R
7+iDC6T+PYmAPleIaEsAPQ7lU1OZdvkY5y5kyDa5FLtKeNHooSp4uJa1W9OMaYFbAQWAx9a1T41K
0cVdi28KjPwk64/h+EuKyoOcKXeVou4g2MKDqc+j/OJkgLfM756514yZ6ESc5A6EjuCLyB8kqfQL
41c7Z6TTg54+33boNfwZpNTmPkDg9uA9zA2ggDhUXshgzzJP+j47ilvzpLiNrx26rexq59hJPf2R
npr76QdoCl3VhiiYKwDW0ziqm/rGRrT50sirnvbvR7H190FIIase46OIjE2kRltcu53OUrdUNDfx
WLsNSCjV9jSMqmNSes7q4cFszG9A+vq352cNCrCcH7YKgspIQ2oVR4hwn26FbXyX7okvfSNb8E4e
o02740klz4vLLj5WHQ2Z6GoHWzITJFUSF/Iwn1ktulnD3paHb10B2nBO9mDNq5dmmHMrhafLQogp
HrpHuXRo7uEQjreITw3H0lpVWkVxA9TSyNvhnjTHruVFrFI7JTJQw2xL9dHSql9W0BzURGvsiT6Z
kEqNvQywBlIZrlTpnLNtLTDiaY+HCF50Ek6Fa+N1K6RyCY7fY6xsyGQ4ZRP6Q85Dpa/tWECzAWUA
EBIpSmY2A2VUtDICpg+hwtajUgAaEyqkFlokik79GdYCp1S1ahD1WhB3fyqhMkEJmammGXTMabgz
dxr1U6c6Z7w0wurcLYwwcyfJfQCiZhWoQdRqOtAQltabbHJ22NpeR6vhn5Ew3jGFHQDYukaPvs1Z
+k9qBnYrLX+aiaNtURtxMf/06CVuascHZRMVQKipbnMUf9fn7GE6SN8VP9qpDl6LD2BD2EjDc0P3
Jg96oswLcutbmJPNEis8dix8ixW6wSH8FTrad80HagqV8MQje+Uo+TjYMr8/hs1h2ABTFD+oh/R1
8PJ78jO9b+5iP7aHZwtgA/d2kFu91Swnag4Wix3ahZNIwgDehPDmgRUW8cALwGrnjdRJkfTeF69W
Y5twaGfc0d0g3PW/Go9CTnZrcB4FPMdmziNDHmU6zY6dIkWVvFA32oWcpqK1CPvvaHHOXo9WEIsm
hAoV3NptT7pfnTjTedujUYO7/n2qJbmoCVhq0fMC5/ZS3Z4e9Atc/3amkj7X5pXCrfJn7k6O6PL6
WW/veih2X5uwhJjggofP1/WDmO57fSuZD7dHwZuh+f8v/E3Qp7ZPZjiy0O2xR+1a4qlG8ObpS1Qh
ISo48zwldqeAFxTqCb9isPcgv3F7LGuFbxCu//8Ahlh1PRgJx17QmTDlkvxOdj4AtH2N3PhO9p6C
Q/9MS/s3OBplP36QDyNe05v4e/ecbHldu7w5ZQJMJBJVjQEJOU7mKR9wSwt5l/PZb//3EIbLw/VA
J0kMqrLFcaACb63YsSu9NBtUMO8huWzcZ5vb88pzQyYQ9FBTU6oEB3d29IdvLaeesVq9Wawam3xQ
IDBaBfNgml/jneAMj/EmQSZqtGWneMTjjm6r4q7PTyPvqrCam19aZsKDHFb5KJUYWG4XroW/jlFn
B1v5td6Vu35j3aGVrYdgHMdP5/m6sXqfUPLFnlO7EK2hBG46gRvZtHPq15rdudn4oZiPYctxFp41
JoiUxiAIIHymx8pF1+b3bhvvAkdyQu//5CQs2mEIBXWg8hxIBLcMCz9WEq/UOefF6ligHoIeIBT6
0EZx7feJ0VoFEm8YC47ucA80meKFg5N+Gw882rR1t1zYYpyjCrNQDyLMmygAiTLItjXJ9jAYm84C
XKYaIZLyXcrtMEnPtDUAhE42uqltTD3t7CbmAcBXY8ria5jTxhzksBlNHAUG7SJnGoyLWihctPX8
K188c2GF8RVDHXsizp5JTok7+cZW9JWjecR1g/qdz2toXz0ZFtaYs8cclUFHthinP7VT9HzsjN4t
jL+51C6MMMdP3seSNYjzHs8kbyyfx1TgeD5vaZhTp1W1pkwtWLCyt7Q/5CIPcbH+bFuMgTlQ0IUU
an0LC4LyErWqR6LdGLV+GnvAktB+L4Wdm0PywUTG8Pau5m045qDJEz0S69kh0g+6TzeFJx2EZxWZ
n91tO//LbvvEOM7wWjYmVnSoBitogUaVY/D/Zq2myw5t45Y6xZBmkmuK+ajhQRePvQ3x5/4cSSYE
hcvJmCA1kyvFtpWljG5Ilurohm0ojkMrU3hUavOAv+6Qf7+T2SFhhyovshSIQMRXB9zHq8L2Avlh
6Dkzsno1Bo/JrFiCdiG25KRLk6wrcz9RFRMHHTYQ9/ZJX7qd8Jsz9aubfmGJCXRiRxUzGAOgtevE
iXS0zVgQln8aLg06GZ9VCFToiGgQ21Kkx9umV8cIkW1NxVMdZKmMX2u1lQiZkkKyUU5tGimS3ZmW
pxNlj3Xm3ddXV25hjHFlZRLzrh3QtRLS6W3sA2VnZMNcXgtFp+zQKjVC38w3x4qXEF7dQ9DLhbYt
ytjowL8+tKB+WmlhCphwQ35YyI7S/n6Uj0HvV8F9BDQRQCm3p3V1pAuD8wct7heJJgkk7GBwrPsN
2I6BV7obwIYTSqgiaZobTvvbBucY+mVTmGizANgHfVbsOk4llD8A7cHm/YiUbD9K9YsuoR/otpXV
4wK6qooKjuOZlO96WDmFsJ451NHRN6CpN2ygeRWpdsDjMVytxAKsMS8YOu0h8n1tpwdecDRyjCYD
o8GEzkX5Z043o5DYUvWAxlQ7LwGl5WFSP1ne2EmE9Az8A42vKMExw6NtmHcQTJk7+IbjuNX34aY/
BW/9xejt9pye9R1O4R+yYE+HYpudRz9H+rd9LFu7ekbqfcN7Ta2G5OUHMfPQ9JEZB/MHjY7hW17s
GU6+qQ6RHz+rfnyvvEbniXvUzfHz1iwwh2mYjEpPCIyKGH/08IO4lSdsJkc6/kwfeA+bNY9ajpCJ
PwaYboxK+JzyzP+N5jI782777KdA4K3xMJt/qlWN0h4mUGy6s6DSfGfVzhGZ1oP8UF3KbeG0WwQh
X9qT12BX7dud+O32J6z788Kx2HCQQjlWb/EJyU5z1U28b+zKJnj18p4Aa+F8MZ3sQ45UMkljC4ZA
41M156LYgwcbgmEvtwe0Fm2WZpjzCsDCCWpnCG9IlIu24vDgpgrHLdi7SBdMlalnGIdyX25bb0AR
hjjFq7q3jbv8Tt0F3rQfNsqj5vT+6NJNktmql/2I/OludIe78Nh/w7972Y5/hNvM0Tg3g7UeL4AM
/0QKts0lmqIQOUx835i9VAD+nVSnCG2aQHLJoXeZKxo/iHXQ8Uy5PfGr99ClYSZEDXWgp+DRQohy
eke0I8c4qLbppjvZNjkbZ+0MW5pigs+UdWWaFrMvedquekBawJsznpwB8VyJiTaB2ijQWoKV0/Dr
Id4Ndm13Xgef+g2ZjZ11n3JyHbxRMQGnk5qxpCHsNa7uWX7rzuPiqULwtiETclSxMKnVwcgk2cLd
tI9h4/a8fQJab0Q1FqykgfcHw0A3Mto3kZUuQJfu5HvZ013tpbgXd23ndKfsbnjJEb7bX++QgLn9
BatjRFPnXJYFbElh3MOaqBgZE85oqzqjJ9Ya3mrl2Wg56YbVQAD6FLQXoi0WTCrXN4ERjU4BSRsA
zzW7zFoH8myR5U6Bw1WUXj9s0SCAFnrcOACpvDaVg0kySxV0CSiPBtjvTb9H54tJXwZJ8jtTdlCC
tVv0XhitCp4hNM+dtPQ9BQPJ7XldLbKiYQ/dm2igg1Tr/FhY3B0jMdWHiGDIUuP0xa9A98vC66Aq
8Z2KbxWolPRpsK0o9VLtOCl7Hi5yjUZBBbX3LNGAXjdkea7tI7gnpjbM6PRCddr4pzoOtgquyKzf
9h9p5PeQIu130rAfrF+coa+uNrjH5sZBYE1ZxmfRDDW1CIEil83ORlwd8lcKygT0IgnqNm9Fv0k3
KELPzf24NjqNehab0p7Gwp7VUXhaWvOp/GWLAXEAXTAwRINi43oiMiioaUUy96LFmWknlfDY5tYj
baCnZ6Gl0ouSKLR7oL9BsRW/cqZiPkJvGWeO2Lgpqkoo0HEBITI3rKQnVXntgiO6T3ZTpN7VLRjT
0sDLP8K/UBFQgfVFBRd4cw0km9fDRpYjyJsWfTmQfmnMEzWPfXE/8Nga1yZ3bmAxZy5c7DjGy7Oc
VnqjWzhdqu4Q0GwvFy1GVj6VoYzXUvM+VdJ3EMT9vD2vax62NMskD0g9ob9ogll506AxIShSTyCZ
TYzy1IwtZyuvnW0A7cOTLdDVAk1/PZOjrghFM2Em4+IDYoI5+m25ylFr5xl4j0C1Ou9ZmX3a1moS
hgISXvCMwMmVV9z61Dxz48gbW7AD5RIn7K9m7EHIjlo78r/oFGDCpCiX+T+tOYWGymj9HpQg/y9r
O6vO1rZNBL8IUWVC17RooYJAt6WMxG0zeWZhvhehyCmerU4xOmlAvALVAyBFrqe4FcREFUKsp6JW
tiA9xwo6cg1e/93qtQtsPhoSQSBGxPv62kw/RoUcmwL2BHhdlF3bxLYYG+iL7Nwu8kC6ohYOzRzU
fm676+rwwLcys+kCp/5Zq16cBWSatDRsIqjgdeast6ANutsTjpuujg6MExokheBHQNxfj06WGjlR
ihbodErzg5mJihMrdehZRIx2zSQ3PvKfymEs8J9y81XpS/3QItvOyUWtkXwAfQWk7QzdA06euQs2
VRdZAjKOx258CGK3or0N1URb0baG4eWTpwnKCUJR5VS7QRa+yuqWqCcBSYh81rJugu1/n/zl5zCe
Dm1srULDDaCmRrRtQfoyDc+ZwPOttUAIHky0sIOtAT3zTKCHlHDW9yVOmbQ2PMN6G4fqkBtoDtZB
4lgHd4Zc2mXOY1FmHAsocyQ55hYm7GQLFFVMHES/dx3KaUQvUqA/AKvjBfG7YAycA33efYtDbLaC
bBF+f6ZfnZkTrx0LXKWlFQdWdIFM+zeBNHfokOLlpJh76D82TPR+gbgfTABsnzpRpC5QByG64BHh
dOEh7fcm6GCq7um2N6zaAfePhdwyZElY+U5BIU0GGGJ8aaLEHYLQN+lBJeXOoBw00+qkLQwxu3EY
gkwikEa/iM0Pkj1P1fPtgXB+n1XvBJhS16cxjy+WEf+wwO1q6byCJ3uH/WdR/h2Dyiw8CPtyICzT
+AKkwakCDwL+SAeou+HRuhugLOaUKt7ltwfGplm+WGXuFKTUEkERMDL9bfDH3+RB3QE5eCTfptfb
llZ2D3zgjy+wJM2BLnQ6Tt74Mpi1LyYm2ipp6w+WyOv8Y4LD/xsRgHQzGy/6Aph5RHYUiMuuii9R
4qCFIgK1kl2ltnrMNvzE3/qo/jXGTF8XahkSGzBWmPfpe38nBHZdQgzHzWxozTvDKUOG023/W5T9
MkQmEgVUHeVeKONLqxbHcUI+DhhFMGrxKDyYi9KnHUm3cBkDa8YMJL6ORaQs9LAghnlOiPww4R1H
Cg1nub4fm3OTvlJuP/jaPpNBYYE2StyVcKxdG6QRiO6grGmdlf5RMvcjlDVve+Gqgfl9ologJvlC
fiKLXa2DDdI619ZRNe+ngPfEX5syXD5QU0BwBesAE4lasBgmlUHIOW9kh0j3Mwk9rVMfYCVg79RS
5Dz22QvA5xrh6S0DGvtP38L1lEkF1MTlMhTOEMZOR1tPVLelL1X/UnTjLgVUo3Tb9tHKUSN6Eamd
q6lNLF8rCyfKOVHy62YArB+FITAT4AwDO+X1p+R5F+dlMQhn9HE7SjV4KXT3rIjDgcAmEjFiSJSi
dRPVDjRq4y10bSYRSqMkWRRcDj/GS/Rd0/fTRgPKcUd/qsSpC25N4WtE0aHchgHhRYtRsZlL4Asy
NdQSetEbpMARS8ppkz0kHyGV/CDzKS8VthKUwb6Nq82M4IZiJXsHMARxGPCGpZdc0Zw6TDeq9c36
qYWuJjmtlOwnIzxNaLC7vTfWzILUDJBx5DHQQsq2DUSGkoN4paOXGs9BVzdRRUqtzvCIUvWXKC2z
nWH1yKMUfbiLaSk9W3jk+7c/4qsP4U1mqui2w/tvFo+4XlyhSyE9Vk/0UtDRdKD9je3T5MKu0AiP
NZl518KPILkxX7NkYHKsL0z3Rjf2nSRG2cV4DGrbH/bRpT7eHs1Xz7k2wYxGaTWSZN1sQrJNwWta
20BSLjPP05QckmCL5nzvv1tE6ATXJJIvMyHX9fx1AU1NKibZpQK3WGBPlp0px8By89bpVNXWeQXA
tREu7THxTtEySYk12FORURcnOyw8WfOmeD8DJpMn+XJ7eGzG8XPRFvZY0gKSFBONKewJkmM273pl
a+0hRFt/U2zT3OmAOqC7pswRf1QnPDfAH/ME/dg88vwNUCSXcUbhgo6Ol9mHFy/MtE7ELjZIdtHL
xtaO1XjXCe8kOEntU5of2uJnXfywUtv8GKRzk5telktOTRNbGeghznM7CdL9VImcnbNyEsyfhaVH
fEQzHtsm0YJ0g6KvDZ+VukJw1M1j+iq9K05o2OKP4LFO7Wqjnfpd7ctQEeYEjxU/gHH0L4A1CKkb
Vg0sahJAEvUov0ithdSF2yL4b4YCVwa0miYng7Oxvr4sMFY8Xea3N7Amn8/zxRJkLYqDlSJkl1DN
nuKLbOIalD4HRbzh+NtKkJi7+EHwg6cfhjZfKBaG6rpqxkhO8kvfvKtqb1vk0LvYV6n3+gHAzgcF
5sx8qjVkOXLATQ4l52XzyRZw9R5EezXYkKGziFVFooH5gLFVRKrXonopveKY3yU79ayf5X20C/bm
bjpbb+Glf9I2wPW4lWPteIojbKLDxElwZZ9xds2E/HiKxOclAydKVz/SkoKs0AW1Of55gIIe0E33
1og2xY4nGPz5Dr019tkLFpNfFUE2IIKrF9nJdgBnAsvVHLJts0Xbw2HY0k2w0330+YGlXD4rD7Gf
+/9D2pf1Ro7zXP8iA96XW8l27dmqsnTfGOmk433f/evf4+D7pqtUfkroGWAwN2n4lCiSoijyUF7L
q2TFGyJ9fTTOUkA+ErxbYHcT2S6uvhRBge1DCrp0UIt3Vd7i0kQUcaMJKyV/ajS3B8UbR/dkLI9d
Plr30eQ+c1ihU+Zy+aVeFEMZltqTRuQv8JtiRunB32Mg0INH8nte/c31TiPQQByJAAdRjooZkpdw
4mjqdSsL+tNbcu//VDPaRkS/Lw64qk2RLXLCuCvDQo0Y4kSQtqJgZW56ukSL8VYc+0lsPcmW03ab
BOzvKh2JoGg8MS4igZ5gnliK1bEWVHdlXbV5Yj11627XvWbH8iD/8NAnY67j+2hVO8E++63WHFge
KmM38ZjgucoD6hh8eY9C/4UJXKRZGUHF8/vzly7UZJbk2foYK0nbyq+HGpIsKnQQvPoCeMpLnbRP
lYgqcGqNL3LwE69EUNd1iy6mjJffvrrz4KqNwSLfT/toXWNv3F6BV01UxXpPrYayd2UXU99f3enP
t81hYZkXKLO1nDkDKfGKtJ967ykl7utfp0GYJTAXT7PNBVFEGfFTe4d6TeP+1D94LSkI0vCr28u4
vr7MUAZcuQamLhzXzDrKBAS3Qq94T+KjiPz7h+VmR++HuIHiRyH1Xq0H3lQ09v0BpKy4R4DYF7xL
4N0Dl8ql6LxR9NVWk/yjsPZ3YWcPOwvE39vUPbZr8Vd1MO/yV83WbM5KZxNmFFOHPmBgFjhpROSn
L2E1pGinQA2CY6q6uK3UFCMlFPDnK5g6Ubq8MbsLWgjCaeT94TDnWbuMwZWVaZV9FgZHTNNZGSnp
0Y1x76VE5HQmXIUe2DmEWbh3omgQjouJePU8zsIJTFa4NKCd7jPvjuidJ2PDq9m9VhTwIJuAMOZX
jJnF6lJ8VY5JYn4dJEc8upkr/XclkuA1eBVwGuxDN/itfQ5/V+iBGuBLRGbDBtnzUeXsJ0fpIytI
94qJJTUeU0nHe6O5co4MEKOQaj+UvuhjaaFPBqI9GRjwrqxvq9+Vv2Aw2MBJ7oxEwhFz7B4sB4Ho
7a9zd4dRNxBYmmWk4PPBKb+raWQbd7G+bt/s1NYERIIEpQgcyPkXX9gTsyLG0XdgL/DrCZC986t/
TmSKwpVHx2y2Hv18xLjf23BXET2DNu/hmb+1xG4yqnmBJdQvId4DavcR7U0H60HltTssYVnwFODk
kvG4whavSnJrlVItY69yguI7ASmWj7Gl5nruDOPVKFyLEeUqAAFLBGp/LXYwTzAo8dT7cX80hSC6
b6O+xmOswSPauVZxuAY8reAZElgoTLkUXyA2QtkHmXqMU7vTHA2Xwl2TP0zq4+1tulZz4OC6h9ME
UdvVwFVVG5MkElr1CH4XqcFTq0BD88dtjOvQEKXu5yCMsqfppJZlP6jHt/gd6hA+BW7ymr3oH917
/Hob6/rC840Fvmi0jmCHWD+eocQHXHuTemzcIf6p/sw6gou1pXyk3kMcb7RiIEm86zGGBjlv6XGm
Pq1e6mpjoc+iJfU+4RFrLu4kGHf//w9izK7XJikaE0k9li/p6OQYTxSpoG8B+5my4ax9VopLC4ec
UUGEV+U55cimNpViamsR8wSPu56+WWjq+6k6E0bRBHZIB/qjPr2/f43k2BJeD9XV4TkL/Qx4NtAz
Y/dLPYubQMG8qOdYR3Fk9O5vePz6bJUUjpdzEHA9X4KIajYZxiQD5FAci80vbxOvLBRjWSuwcbu3
RXmdKGLAmNMTLwBIzyLqPXbVWkRi6N54UnyyIs0WPb3Ef+judM8WeHJctpR/BHll9kk+WZMYQZDx
i3KSqYpGeOnROAgHJFSd20u8CkSYFTKHqFWUiRTBKxzt8nHTvQicFMt11Mh8nzlADWlo48aD3suP
aUkj2Q4extRuwVVEDKeGVaY2Wl4+ptFRuVffeXcYQ8BhYIGCEu0nyGUx+lgoQo833UA7VntQYey8
feN499CTVb3jUTgvbdk5FvtsEVl5Wuqapx7F1bCPbPLxoNHKyffDw+39YsmJZv2/AGJUskYLjyqE
Blz1sTq5SkOanfhDfch2td3aJup3q2dUixREeKj9vw9XLrGZ46grBwUDWSz1WAWOv/MeHsi0En5q
q+lLoX5AuIALDuVirYxyghXbj+MKQtXI5IpOt7ZWFTq+ORK9PsovV8WoaFrkY1oOgnrsabTJHsqD
XxL0XkCgCu2eg237WnOiyoXD4GJdzEmI0t4qA+e3djRXOdkPDsemrxYEtgdcCTGWSkV2RGIrJtS4
GVBOq4IkCqwGUvEK1iiOyK6OmBnBkFCxNFeq4r9LJxxaSTrfEI1j8SZ+GW4UwZiFmoxuglDcie2A
FylfaQJG22PYCe5lyFNg9ub897OjpQpzLQ0VyT+BBUk6oXcdc6dg3JhqY0SuWaHSQQMP+FNnBTxn
fOUgZ2TEeqgMRqLYYFuvAiX0uykd/JORb0zcdEuErn37yRHo1S33GwWpYdCO4ZrLhpOe5weYR4L1
aWXgKqFToe+4qVF4sFLraaMbsZ2spMZf3YZdkipavfAiiVwCuBaZbVRQWNNgErp/QsEQnfQDXs1o
geF1ebCSog8lmchtvCu9n/nm0eKF/CfcMUYTXe5ioyhBpYxycBq3ouNv/Y3k9JxU93WSdcaA9s/c
cKAwZ9/+UmEIrbBTg1OwUbfDftjpm3qvuijL5Bjx9dHGIDHS85RyNGJVC06VK4CUCxTc2/JQrWNa
OGgxegw30haD73i1AdcBEAPLCDHG9N22nwDbb4OHcK3S7EF6/BHdlRvT5dakL+jlhTQZ35gF7SQI
uR6c4ruTj2lzR8zxdqNDuc550pyldXFYM8tifGIpi74Xe1iWsDZXhguavU9ceLaSI66Dg8AJ7BYV
8UxJZqM/cyd9aipBkmFZ4d299Jq95y5vPXNscb0ccCHCslCHxxauZoqVaLGoBCeR9o6+9dfDGtRf
98iD3Dap63gAcsNLGcpr5pvvlb4j6Z/rsV6Fp9yZXJlOdmKDNm+n2/FmogqFMduhizbK9QsH+Fo1
5sk/eEBDcwge/NnrNkrydcNDofy3+oPCGS8pyZexUnc8uvIFk75EYnZLHaTKTzogNXa3mYjnFs6r
4tS7nHNuXlfPoZ/mfEmz2pypRdDnoTfNS1Jwbbr72T18uKatHUY3ePJ/4GGMd4zyRMicasUYTShU
B94ITyVQw2nRF4WMKpdiYBEIHFMoodbR0cMWq4dJqpYg8Y9OSGvied2W7sx7yUFL5lF9uq0WLN2Z
iXIlFIX+gWKC7jycjAQlN9GpdKp94pY0sX92bkrSNcYUrvuCjA/yvXlfbrRv3q7xafj4RAcJb9Ys
73fos0jO9jJKcaqXDX5Hv002Eiyj2ZuPeP8S6ehkru/4q3DTu+1bvEleojtrpdAGvajGhqtUs3Ze
eoILgbBMxoFZmogw8UMKu7FrMtVUeGpeP36Acv9QrULXczwn+uuCrrkzDFPU5ipgGVMoGJOJUznv
NMzCO3UuqhuUfUCn3eRR0xbvy33zvqXRY3EoXyUeaca1Y73EZSwoTbI5mQVc/13dSjtZwnuyyFGx
a9d6icFYzVAEIeqsvq0GHeHkl257x9TlHRHzecNuG9pwwIWvoSgb0eyl/ghy2Iw1BgydMm1fRw+j
9umNPOfNUt59G8s5CHO8Fp5UVO0IEHGlbr2VuO2/3+RrN0SBRbvyVvWqWkvbyTFWupvbuduveemi
68sC5ozNdMszLaYmq4ymjFbjK6CRT046+HQHpSNxTG+7hHk/WEmeIzA6kbRRVEZylZw6NPKNxV1q
ZrQbHSHGzNYnpcn//kTEAGgw1c+aD2p39sUoko0IM5vU+FQrj0NLGwGldo7fPwkKOMMkR0MJgpeK
m7yVVxXID8G2hfHBdo5uymKvB6DCyt3bAlhSJdwgMCQYvwuPdYwqVXLawhRliNgrWhv51clOMTLF
ibvq/TbSdRoCdj8TiuBihuGwsJNLre0n08z1vkhP7Vd9J+1Suvc35Yf0HB2kBw7UkuKg+hW9E3ga
BPm4fAlVxFFTNGGZnqZkGmU65n7xW+3bUKAtGqN+G02TGxiH3Ex7dFDVb6M8jDpNfK8/6FKTo21a
sCJcdGoh+ag1vS1XnN83L5VVu/Pfx4gi1KPR98smPcX5bsjGvQXmjGBCC7sY2nLymeNMULUMo2tL
W3kOBhRi9I+3f8KihHSQNqNEGMSz7JBETQyFPp2S9FSY2tYCxa1Qg1DzrzHAlzwP7MNEI1wemWOu
SNPWRx44PZligaLVSPaplXcWR4OXIiPw8RhzCRGclqYxXgJ9GWhomdLsVNmdPdkSwllzo9sqStSt
LR681zqnsuP6aQyuF+MPMaoJj84YqsHcBzIpVQWwGmUnEL7ORKDogX9w3ovV2njgBZgL+wQoA31m
KJDCgTn//SxU0IyuLBovRw0YfeDlV5cld/ZxZh2WNxjZWBXZyavb/t4SKvlNG6PqUSjalgbzzhJJ
7HQTFMtGAZ0sagmDnFEYq9BBR05g1ZiplNC6SOZa8MCqA87eXr+VaLiSo0JYwbsZXBRbidh4xugX
ptGdxIKaqC8J0P8FcqnH0v/doOsY5VDWU99tIjk8ouOPlC1Gitcnvw3oiClTnq0IjqWgzqHcVzya
tG/1vTRi/DZksfBajlpEtONdbo04iWWiC1V/Esp16Utu4f1qRbjo6MkP0Ao+rcesdmKtJKnhhkK4
8TrUbWFSY1oSAbNK3gbrrRH2KFvJE1fXnCBdJ8FXi5nA5r0JNjH867Y6gEon7FBkPhUEjHr62JC8
cARktEQ86hVvggqSwkNZ1LbofWRi7gR34e+0W1XxLz16s3pSoxz+tlVfH5kaSKK/68UxClRmfSuc
aBN1ktafUlQjkEzvdEdsE9FVo/CrVkuQZMvmZ9cKPK7l79OekTeSoQoaD5AOQl6POaulEIRnjWii
GHB49bRhM4hu7m/y7GnMn8TwQTHAkP1iDS+hgHg5IIUlOcW98kvfyMI23YvHyLAj06TRHeilCp9q
0n1Qo5Jzo+5U09V0WzqMIQi2h0djdAonfJAtF9OASFGR4ZDrqy6kpfJs/ZYt+7ZAr8ttEQ6gJhw2
DsYEpJ+YoDHT6t7wKqE/iXGAAl8wB6n3oHKvdWqoq2A6tGWBidC28ahRfaf5R904lNVAjGhl3qUB
CWJerasyu0xW1Oe/iFHtoVKHeAy8/tSFGZHcvnTj8iG2aO03tLDS1ahj7LmNV5F8r2/04L178QJS
CQ+aSNPmTehszB/0zDWU8TAGzmTYcnrIwEki2BIKl711nJTQHDo2O99uAt7pf/W2gvJ6zGjGuA5M
2kbdFnPuxH1cDJM8xCeN2N7ojANurs5xJNoDjyj5KnpikJgHj1g2QrXI+vgUeYK2GTBznFbTYNq9
BF6v21pydbOYoVBXhfYTJG5gA5fepvTMLimnCVPKiG2MbkdRJgO2S94d+eq8mWE0+DMFx6kOMvpL
mNpsowQV2ICxUFGPCKmlstnwTrXvnPGFggEGrgPbNE+kAv3bJYxkyUVqyHV+qqtBWGe+moNVVgy9
eCWVeq7RfDTQy5M0arWakrataKImoUn7eIwr0pUiap+EKTQLmmE+1Egzb8SYOA+jmlD7VYR1tIra
tvPvQkEIAjKgZUciiuLJx7JQLKgmxg51NNXHOiFFi+kxVAziHl628iwkpAK9f08sIfLcdsoChU6Z
0P0Mc5DWU7EaDR5R5fUxDGEoqEpFngr1a+jqvhSGqFZZn1pSchrcZlPeKXa9CtwQT3TR3bu6TgbS
cnTpOoBhEJld1ru2mzofUX/jFvtDqGzTnoYbOLgJUysE23vi1hdfRbzzUYlu35mKDmwcbLVIO1Zx
oaAgCveMu8btaxfVxRjk1rp15zTZi7qrPwO0MiAOvm021wk6AKOVGd0MKo4NENRdClcqTG+UwjQ9
1Y5B1O0hoPqmccYTx4nPhw+j0BcwjEQTIxjTBtPITi1Nn38cv3gFZdx1MKdfbYFCwS8A4K2MXUP2
d4oTEfr3JY2MuJizSDS6qSjqeR1OSSK4GZPcBSjIoJxtWdKH821hThgtnLzaSrEtKIJxsSTX9Ym6
MYlPjW1E/pYiC0PRoQW46+DhD3UnGAx/qQVdJZpVqMxwdu80G/l3bZPupSL66+fthV1FRwwQo27B
MEVjX4Tp6Q0cNDufRE7qclTt+pVlxsClDU4aiXVo9eViECPhcWfMgeHeQ2ybfbw/PnLzsos7dIYi
X6JEZlmipwwoSDtIxJXW6O9Eacnzc0G/OJfRJaGhdmCmjgbND94kLqEGyYwTKfSzkxCQt3wAA3zk
k/X69s4sHKDI7qHFRcSDqYWw/RIkryylVJUWNyni/VTus01HxGZFaw7p5qKhnuPMcj27sbUIfQUh
A87b5BHrQPxTk5Dt0eS1gS8J7RyHUek8UQbFCoHjPcq0pvo9HlQcjqpdxYHQtHMMRpsx37NtC73J
TjtPI+jr+hx4XI/XWSEGgvFrQm0gJdDWEFeykVciFRzhp0KPvKfXWRqsfz5fySzNs10Rp0bRQgkr
iTb61q32c5Pixqie1Iwcg2de8nTpNDhHYxRakjrJGmssCt0I73FI6BdnY2bB31gOO/8pQbJQr3Tc
3JuNakdbzteX4oPzfWe7gYoMIykxGzA76VsMENccndxVdP05UoWUr7fNkqcAbErUqHS/q4IyO40U
ASeZp5qUdrqX0CvDzQvOkf8tsTG2Ccbxrsu7at4XBAKuHJHYDV3B5mgbxzTZpE3U64NQTVC2xh6O
GPi+qmho82bSXBcAXloOmxvJk2HsxxiCK78iV938tnYbNGVqTnwc1/JOxtXq5fZW8ZbFxDh9JGh+
MQLQDp9+p/vtmrckjtmwhMW5l4ieIgLgTaXSWv1IKO9FgYfAuIG+KIV2EmGY5mE3uQPBZZtn+5xz
hj3MAtWfkljD5vdg5yhXlbPFFZ1wTszFGOCPh0EH3aU/G0GqJRt1N2vySLs9aLI/e3e7Nqmw+by9
6xxncEXYU/mTmlYKjMYOaGQ97p1nUSQ9UV/rgGSU1+XCOT+vbwpK7UuiMLs219YwhoMW76mdbAvK
E+FSgHMuQsYZ+LIveX7x7QzmOR8mrdzJ1tbVDtzqDaUJ5chxDsv+t/NBF8/llvm1qeaVMptPTH4q
u8jW7f1zfM8zottnNtp6L2Ear4z6ZoT8kDZUNzVmmq85C7ntRVV2ng8mSQ9yWEH3cFFtjuZDsKMO
NXmN91xFmG357MjOirrpBdB/nMQvQmp3ohSsj4R31N32CIbKeIQuU6Rs1BFG9RTPnCZFBfB9QEOq
ku49w/3U+Gr3wipzeBe6Zdy5VhGZKjQBMM409qvBR3YC3tup7ENNMDOd466XHdEfBEZ+qRb2opgn
2Uk65k8CbbYKHmp5LPq8ZTDik0qtr0RwQCCq/olUvLtWHm5rGw+ACaVEfQiRNQFAOpGEZMT8iJ5v
I/wPRftHUGw5htWiXWYcAXHoTVun052jZM6Wjrwa5VkW1w7gD87sIM4UGuT/iKuyOEOOQHyJbPP+
OXE4tsnZc5255MxTlVQMcJy12SICOtwGZ1scOCD/I2T7sxDGc0ZFp42VEcHFuOYqRf2zQOJVbUd3
yZpnnvMPviUzxmkmfZUqaYOrYbTfgXPaNRXS0R/TIaNrXlZs2XH+WRXjOKWy6fpIC/Gqt30LiX7k
LOW66uc7XvvzfcbiM6sOparF3kj11iCSbEsake6EO7zdkNStiJOg+unpKf4dUmMgMqIrjkNYVnQF
yeOZgw+VvIxHkLVOK4J2fkzEEK9hIxFjjWIjsIdR3lk3a8DVtp0hMW4B3Z5tUmh4k5V/lz6tkNIJ
iGXvhkNB15xgeyl9Oj/H/rMqxkMYaZakYYdVjWh7AQn0/p06yXr79aIgSpE5ur948foDxlIWIDfW
Ix0MsGATHGnp3nZFi87u7OuMhzBLK/fgILLTy88pIE/px/H29xfdA1KhM+XCnHxntqVEVTAYIBD+
2oNtp+vxOUoJIqvbIPNHrvb+DITZj6Ioq0IaEOeYKxykq2f0fPw3BIUJfisBLUiBjxA7eJsIBqig
h11cc8LDxY3+swp2yjCoT/9f1Pu0euRo7OIun32acdLyGKKOs4aA5Jd+pWEggbrm7DMPQbk8aYqm
sGI0t8KVobaucY7e039cAuOWPVS5oUYGAMlDR3vb4V6hl33VmZAYbwyGtH4MDKgqiHaefuX0obfF
fUU56+DoKvvclVgVqKZUoIyPb7+sd0SYn//JGFiXG1hCI7UyAILTtI5X+9ytVrcRFo+tM0ExNj2O
TZpreEI6JRv/WcREOM65tXzanwEw9mzmhVAm8z1JXb1UtrIzg9lnYO4sx6o5C2Fdq6H2UxSXMIvy
DpN1Txnl3cwXNhvlRhpGFKHoSURF4aVVpKWHC0Wj5AhbcDPHnB6XZD5Po5bEdYEyL/MsyivQUm7h
f3jadBT3l0Q2GGCBp5qRF94v2PgFzvz3MxwpL7NBnFeD+/9mFtjI092FDdFQ3IQSehDn6BJbRR+r
CmYt6lqOm7grJyhnHUrOli/lsC4gGGGBpR9sKwIgvJ+t07/cF279XDiiLb3Q+DMgHGtfOP4u0BiR
WUUuTU2h56c37+CKJVXBoIGZArT6fdskeTiMSVay2TdJPeOgxhwzs++od8e7ePEwGKvEGSJoegfJ
jVRfeY/INNqona9Iebq9loVz8FxmbKY5bozeiGccsCeTvOMmExayIpqEKt+5MBTldOzMXKvpJUmY
IKvwpXdqYmJ6NlEQL/LNfymRdQHFiMwTevC3yYDS0AVr4NLiBphqDg0InJGIr7yEz+IO/VnZ9wl3
ZqB1pLRxNK9MI5Yr0I5iPvkX53hZ9jZnIEzEKKv+0LYDQGISbXajM90hT/LMiYW4KEzEMmqNZQQi
UEpHXR3iXUn9Z+nreXzlAPFExsQtQzHFKJP4Fln7Lq31o5P9/Lqtz9fVViCBQeW1iEZNsJ1jYMGl
38x7qa96Q52vyN4hvis24za981Ynzw4P4QGlEPsfw8u4z23UQTi3sb+/zYTGF9jMCeSjXFnEyD8k
MwKafFZ2aNcY42JXwSp1fHXdguW9RCd/1W87G6XgmCPTKVR0RgrOkOFHns5cIeEObRrqV7o1nHKr
uElOzIqkB/Mgb2PM3ftdxqSKSPqrUjChhURv/T7zbd9bt35KlUOSYnDkWnz3zBUm56mvZkyD4R1V
h2F1aqZVl2GCyabRSedz3kUXDl+wWmjorUTbAmp+mJi9yzIQgFcSbr+SXewmjTyHNidS4UEwttAZ
uNoqVj/nxGXq6vv3I6/xYikqvVgFYwiKIOuj3IjZKa/IW+nIVPFJpkGOj7ze3iVvdQHF2EKLyY2m
XmE1tRNtioS+gQ2xomVC53cXY5NyzsYFP38Bx5iFFcjgzE8BtxN/oxRK+nFb9ZdcyMX3GdVXTTVp
JlSMnqZ7vPIbqOgKaEbWL/lafroNtRAYXSAxMUWJygXFl4A0rmR6qFfmx/q/ATBhhBprVaTo0/yI
JNJf+kPFWcCCF7xYABM+DFKdZ1kEU0FqeKM6VULe11+c7ebZyvwbzg6nsg/lvo2hyCF67tyxdUZl
zcs33d4IVA1eYmBCbqXnBjDar0O+Uu3ixeNU4t+WFMi5LxFiZWpMT8ROeM856U69RWhuU84Zy1sG
Y/NeqWO6cIll7Dok6p/7v+Ukm1kz/nGMVx04iVQPSiniNSUnh5BE9hNmevI6MXhLYIwbLPqZP9Qj
8j4iHiUTG/OKOV19C3eFi1Uw5u0Jmd5Lyew+wi3qhF2ZV3bOcSA6++o0xGEtex4QhJ24PcyvJqDS
Gtxn3+b1vt62DV1k7FtEjn6qDexIWRKTUB+VCOWa699n7WdigQuJMVZe5IamxA325A13KxmnvEHL
vfGy5YRUt/26zhLNoAUtVzIVizltGsK7hHAkxYa40GrVihJ8XOxsdyLp7/DQlNxkMkdS35px5qvy
NFXrPoA/7Kni/pz7KnUSPkS86y7HmXw/uZ/BeKoRaF4OBdOI64pH+pk7HKe7iIDBX6D7UDGi4equ
o5vgR+gUGImBaqp8Itoj6T85UdBSbTX6Mv6gMK69zpQp9C0ZhrI2iF0n6xLZBxdDdG0QZufEw+N2
txJRVJwjsIjv9NW6QSt++/rlvIv3W14eddH1/Pk1rIogFg8VQcSaY5L/LO0fqK/mSHVRCc8QmEMg
l/PcLz0gNA2xqPCw62Gut0/8Re92BsEcAWiGLDI5A8QLtk0HSu6R2wi8RTDRXoTHIUFtoONJZbsh
MfeBTgrKUQ2O/n2/pJxpeNIGpdz3ANFI0JEaNw/r3kVbTH66vRgeDnMYqK1Zh2UDcY30ZzW5Fpoi
qKM93wbhSYwJ86rBDGsdu3LaVXsXtYl29VJx0lM83WUOgrDrhzjvAWHcu90uWvM8G0+t5iWe7Uet
G7lV1tgPNBpjnDHIhY+3ZcQDYFyBlU1414b/P03HN+2pdbl11Yuu+Y9hfF+2z1agRkMQpzNFPbj3
NxZ5i+8GgmfNZOu7t1fC2YrvRsEzoHZQ0NArACj7yMk9LD385Nj493TcqwP5bC2MkddC2+qthN0u
ncaWXJFqeFfC/D48NIfoKe0qajw6FTl+8orhOZrMDvTT1KCdeyBnIUp2HZHXbU+0z9vy45gkyxGO
GUrFWJTAiDa9Y758SCtjNf3+b/7l+wX8bJMGs7WKzABIT7UctFu2RH9Ud/8RhLF7xSvHBLQrsPvy
BQ7sLt2g6YryynOWXpXPT1G22xAHbDN2s8LZg7VCO2xHN82pfItd9ddOXfPgrtkW5lvAmfIxriCq
va7vaijfW7eXdCfcH07oQnyIB3QXD1vlhdJhsLFOKXa+0D36LzMbZz+AcRVR6ycaiABmJTz4a3+r
Hk1yNGzz39zY/sCwT7dqN/RZMB/Wb+JqN34XqaCTMP91W9uX8zRnMExMMAVGVpQedm/A0YA6uM93
j2Yrjk0tvV6cb9p3JHam7yKcxWgEkBlqSXsH44s8DOQEkylIeeRDRAp4Dx53DHdlTKAQeqGB5jgI
0G4ykkfkHXm00F1j+Ml/FKF6eTgFfVSOaggR4laaPoer1/eMGg+8jBrH97FvcokoeEYqad8lvwPx
N50jPv3HhTAOA+2UQ6oNgDika9eNPrPapcnbbZDFZaCRca6swVRotoUXk93LocpNRAogdf6RgzxO
X4f/xvGdYTAWWsShLkgJMDD5CMPjqbRV38YdL4m6eFD8Qbk60UtNw4O1Psdu0Q/lEXX4c7GvwVnL
8m3+DIYxUN0E+4SB+O1kjzR4sAgGdxNp29ytb+/Ld0XL1aF+hsMc6pjcYPpNDpy4WGGU6k+PzKxj
hDrg0Nxs7+rTLtoIrrmtiYEbUQGiXnRUc67gy6ncsx/B2GwOrlC9COfFyvnOf8QAIf2IM+Q1IMIq
tXlnybKLOINjLHcKPDS8jlCU3UFGt6wtdXORjLziLWsx+DvDYcL8MM37NK+N+WqHlwny1tn+dvr6
ur2DHMtiR7lWaZeEvggQtKGVLzu5J7gZoRnlNsrsA26pCRvpD1bggbwZJTkgGiI9RtH8q1j/TFjz
Os/OijFLg7HsZkXUiWqjufnzv62A8Q6h3KC9qcf3B/SC3GXcsobZUG5IiD240QQ+jrEGCX0/07q/
fCfc0PfI4bEhLHU2gObhH1fKFl4FvYysmICFzHUNMr2fCKp+Me6NW//P0Sz29O4G3cs9HytKCYif
aUuCx5cWTcLCffBQbCpx1eFVGG07xun2TnE8LNv7Lph9Nj9Dz7dw6yjcdyfwBbh6YHNUenF5IBub
a/1QZM7KEf1nFfyrBafTvjS7ePMc21wvvugBzjAY7zr2YSz0PTB2+irbi1vJHsio0Pd/d8800b8L
vkpQR7HsB6DNikMfg8ixVy/JCYTLLz4JwZmCo+n25izeM8+AGJ+md2lbl2I0AxmY54LuQF6Z8bKC
n0Ew8QgmOU9SMsVzGZKE6HR0avp7oDjL7YDwssyLunaGxfi1oRlGzNiC3LqY3oHVDzeI0LZ4McPy
iXMGwzg3azKnwogA8zbZ0/5Bv2/3jzknzbcsN0ztRBc/tBnjCi49aN1NIwZBZHOpQ+fm7/074lJa
22NOVFe2uSo3RyBXDu8PnDHr/pnDriOMCxPEIsdldnLHF7AUkoeJem+SwznhlqV3hsTEQqWVWV2k
AUnEROz7wFYxlynFgnjKsKjbZziMtWLkaisoGB15sjF6QcA5J3De+BdXYqBCAwNB5hZ19pG/7dUu
7tMK6gY2SZ3OccecbuZXsi+d1+dAjMgyzxv01GtmM43vQkzM6iq72f8aSGnLH9CIel+eGvpvNuoc
lRGgKDSeOo0QoEKmtxT3ygYk8x1yQjyg+UOs7p0DMQHjIHXCMKZtfjKQF0x+qLQmTxmZnOqu2HJS
hItmdY7FRItJJPpZU2LPGhcR3OhIs1W5tV3AW/CGViy5o3MsxrtqYwsl1LFt3cyWu0YnR26Drt++
7cMlnnbMfz8zXaNWLAz2BkyB986ZdRi8pveYVAGV72jjYAqZDzfIpYXjwTLOFjWyktFY9eygJrfa
gOTQVt9VB7XLjZPcDT+lF50/337JqM9FyrjeOEH5cgw+Q1jClJP2ZXQM13Ctt/49oD4eygyTipqT
PnBbjbiKw/jjsFMGU6uw3ApSRgMbLXagkAF3bLHiklHMSvi/DeJqsoqSJrqcqLPiuPLMnL53pb1O
U80h45GnPUtBzR+JgmzpUntwzY6EBm0yUNLkU3Z88tHb7cbbPXK0dP7OrTUx3qTvi77RE+CAhehX
6gTu78bJ7mQMkeDG1LwlMf7EmuLC73NATa6K538MGMLDdoaqR25wM3/p1qIYb6IJqiwGJTbKMCOi
9Z2rKL9H9dHC42Mm2hXi6srWu3XfrKz2vSy6v6atRh4VA1PVbx41kBszSpkYYVgF9TgXXRp4E1Jw
mDoFbvwZvb17y2b3D873SXjmYhBxa4LffuPUP3tXcrLVv6gfBW0mGLJAoG6iwYlZimCqQpMYw6yH
6H2c90w4aO/8KYZLeoiZrwbe6kUZbWGMB/F7S6h9cN2CrUCkbgbteNBWz7H7eVtii/7iHIdZjybV
Y9AZwAGP/gdG7ZJwM7rWSsLjs2/zav2/N4BVxDM0doOGUFVTTwYahgqTX8PuY3rZ8tiSvl9NboEw
rmLy+qoMZrfUY0RdSpQPXOdsfSTgMrLvnybbxe31wd+oqjN8ReutteFNa1l8pjhfJuNEklCU007E
L5i6rZbvnneP/l1LRHLXbxB2mRytXzrhztEYP+JNbWwIE9A0sA4gkdG+Ne+3tWTJrs4RGP8xqOMA
JcWh4r+jtq4LqLG5DXA9cxke4hyBiUEMeRQb7f9I+67lyJFd2x86jKA3r0lTLCtTJbWkF4bUkui9
59ffRc09o6oUT2VMd+zYPbGj9xQIJBJAwizU4KGyxBnUZrIy9IFrRFmn5Gnv34VmQnrnVvat4cG2
XjeZ+cmykktP8/NPoOKTltOMyVfmkAt4AzESuSL5ZGG7s2hQwYgWptjlModa7eO6sBv71bdYbCzm
Nc/5oCxHWWfNqCtf6qBh++kJXcS2Z3XoNnngt8bt9YNjMUSZjyDhhTydzYd048xkBnNE4eM6jfk3
rtxnOvnd+LlXjw38JBJB4qtMUqxuw24FRoTB0HG6li2OkxgOIaj0UDuAO0+Befj8O0Yos5DJQ61z
HIRlhQh2SWxOZoyOKVZf4aI9AF6krgK6UFboJ7kRFUKed3x+epGcaR3fyu51NoRFUX0ToB/hBYdl
zmE5gY8ssB11o5oDQCAiIuakglc/ZJXJXJc2m5gfSnBGkzLqkZT4kVbC7wIR3syJimHtObpVrc7k
HbO8+VseqbMSy7yo4hRCRPwumxyWIooPiROb6qkzXwObW/PzgGu3YmjhsocEuL4o4g5LEq3sXV9I
ANsUkHZYdVb0XJsBT/LTJhqY9Y+l8BPQtv9SoiTKyTBGowRKigiNbxyF7IfcmlatyBwnYpGihNlr
aj4IgTh7KCey4v1uAwh9dhV2/pmfOvLNEeUIAecb6qmEM6tjF+li7H6WifxbsM1+clj6waJFuUQE
tFkRJWBpcjogjkcBIOUks765CzGiwsoRLda0z8+Kco91r2QpkDQx6gMEJslOd0aFRECzml8laBnc
5i7KZWawun7RFw3vmYZQHhGorEPOd6Aq6au6fizaW71ZKQ988sC3TsqT69QWq49IV2LfFzCXkRyn
RBoXGs/xsYRXys3aQbtdv98N6B77k4rtORlKlliBVwDaUJ7f5gZpZSJsixf1jXWP59vzUxe/maFk
FzeAjhd8MIOevpIET/Mw6M4j2iPQDa/LbfmUvilRMUWLlb9TbeDRw9up/ZGQ3fyEZMWYzMOZA4Gz
p1VlFK1fzodjJbt9ZgFhH55eslnXatl3fTNDxxOeJnNqADLZreUMVmvXD+WaPw6vPYnMymoZ6ev5
q6+cEl0/4xKsnMg93OKnKSPFoUB3Z8bEmPqy2T+oyNhhDrTTec30bB7PZCdwAB8NSmjcDKUnOE+h
ZT62oRm7khs44gmd+evuPrE9lhIuasYZXcrCo/1BVosEdCtUNF7Kh9vy9u667i3K74wCZdgLdDFG
Sg0KW2+P4UMTdp1xQiweKJs+Yuk9ymWggK0rqesfBg/wcDd97fr9n0zvIkX+fU6UAVKyyh9LHrQw
wGcJ9zzJVnesacPZulzqAkC8ZcyIC9h5pf2YuJNlv0lyQ25P1prlZufPu/bTl8d9/WB/hniXn0kd
rDK1Y+BPUgtEldpJ971jsgquLEFQB9sDArr3ZQji7f6W1ZfK+m3qINWhSdVWw2+nJnNP2ML76lI0
tP/wDa4FmHZ7kqz72gJcj73z4XyP78fH62ewMDNwSYnyIQUsIdfNIorJGqjFPdnCYBxVizjm8T5b
bV8s3DfbsjF6aDM6Ar8K0deUifIqHiYq46qDAuydl/4hfNDt1PwA+PTe6m7uAwvr3temGx5ts7WO
7iG1PNN3jPX7dQmwzpFyOtgaG/FdhY9w7pEbZfjNn67mUrqUq2k7feRHHT8+kA/WLV9Iq53/+I8p
O71VlNr3lfb0GNvcIV0VbwkBhnv0YHGsDWrXrz09bvc3Ase+y0tPJQreVCniLPBbxlGyvpK67iVX
e15YQpf/+pdnymfetZtayfBmUwXsaFZj53UFVGnYxpHj07Af8dUKIYSRFV/IU17qCHW9szhtQmPW
EaDf39eGLeYPd8l94yClbO3edy1wQ8ftTnpsFFPbB2/BQKJdxILiF+cj/b8v+o+5ul7wRk2f7xiW
WZsSibF10dnNee2aZG7pPD2MZOXan3+pDtTNHjUt6zgegh2IyfhpiaVq1MUeCjR+xip+G4+yuCTx
Xb7a2De7kdyb1l1Ldu6r+X5st+bKmrHdNlJklaw4lvEJVJ77+p38uW5Jv9CTr9D8TMHDQMA4xwR+
ti8tQYU7spy9t66ISOwPbAG4Tg179q4rxJdpOyPXi8ak9QnUsiRryyDrweLeYvIeo2RauxxZVw7G
ClOSl0SWrfiwR4OMsubsdeBs1yPS26JPpLcb5fDUZGYrbk8DQP2xLTe19wrhfVLafmG7k9uunurV
jc7b0m/1TsB2t5WMFb4rYydhnx4JdBJi+eSwKYFsQfS9cA9UEOIHaEtN1m1Cmlv1U0AX5RrwC/g/
TFa4HbCpE6u/Vsnu16cUoUSvHypLONaZFd12HlZ43Ge7orHzR83JzQafy/3WX5XoqyMiyki/khzs
Fq3NfOchuZSuBOz72N/mM17ax55fN86qcD4MomDCdY2KmclvSnvfg2gYu4MVtahpI6WhvPH2tB1u
StIdb3Q7MJHIxiYy1Qyswol08rQuCRZMw5vl5nCDHl6Ha8jaUVbQVCM18Rw1ARsskdfdygUWxL22
Cm1bs5GR3ht3/rbIUMa40zepDWjP3ilQOk/eFGzQm8hoDYJpfGhbcS03RElR8T3cBlY+kLUazn1T
6hYJursG6zV7z3pXMJ2hk7I3d6/8W7ra/Cq3h9JSHm/Ezu7IEevTMisF3pO05qw7b1M8aCelIEBc
BaQxlgbZHELjFQCHBdQ11EPXW6PL2+t285C/pbWprALL1FvgxoSOdoDvsxtTK4Dkhbk2tGhAR7BM
IJ6QvfPWduEeeyIBEzf7fO8t8cZ9f+h/KRIhwcZSN+Nav8fAxQbdsi6pPtSerDYqlH/iSLM3SYbI
w5Rhun5jRdNJk4hTYXVF9KGZxjo6oNXlhtjHiiR2acUWkL467Dj+1Zkd9jhtYuuzFQAD5VZkvZH2
5nR3CB2eCPfVQwALeELgi/PoDoc1/mWnJ8UAoSFz1eFbLN+E9F31/aCgM8jU8aOQBGc+BVb2Nq0c
oLNn+J+CvU2Jg11LvzgU+989O3/rAXGdoDlXJr0VFraR2Af3l5l8yKubfHtoTXAKQAkNJeFViP0o
p2Jl3ArCNiGtFT98wMuN0PydtwN4bLF/x6AokQvyzrsiqd1JczarZJOTe+Pdz0jwGVrjk+c8aLdY
WV08tKi5bnKMHFu4aDwZbOTrXSKtNmsuszwfWhnYrZntUfBemcr7a2wCPVa6n2F/Nq1V1yZxEwLR
/kYmlFsfkoaMN/U2sauYEHdtlwCJNyzMTPu2eMsh3olvCuKOpgfZfMJWAY+UNNuH96f05jF1hrtg
H71a2eBMLo/L0Cb7jQr+rxu0JTerAMhI1mRJxpAvbT7VINI4LvQ69OBKDq7+QF7Cw9yQkVhNSvQb
1Zlh4I01jmoTou+b4Y6Y9KmYSphqqUpkowN8pJCawjY8nZwQePqtg96h23xdIHKWbg2Y0WzPeEF8
8UY59wveqahLTYOIz3TQLkfycjKAYhCaHkGW0r0u5IXmHkwgnAl5dohnToPnfQ3j4Fx3erJCew/U
G+lQPuGyKFjnq7FrXD+za5fkqDeYrzfJpFY406Igv56Fx4hsBQcXgMXWQvwHtiSsVJFESQVE3SVb
YtEFYuf5/ckgqPZnvAMLiVH6/Ba97hHwsMpbJoLcQgVg5u2bJiXKuIza1NdBE8juWQA3iN0uofPZ
M3hjhSiXrF0/ftZvUZ88SLkYdQUiFOue8ZU/0z+XsQ910IFfCxXWuc0BuEFiWzkoAO7vSc4gI7Lo
ULE4IMhyrk5A58kBoBoh+xvOfNmffBuujrhYtvS4tXlyfHRZ+IoLGnaWD1K/am1nF8eP61JI59cL
ilms1wsrEqYHoDR9KHpufr48bjvHCaxThD6SjPw6IQBx7olrr5XV5jEgJqDi30dz41usdpmvHnDK
Al3wRwXjniwmZTOAvyfL2t+/39y4JXlGaOlsc5LaaKJ0HOh5bm67rWdh1RTw33xiTSiOmp+ru8G0
j/ZG3h7hGshtaN1/wlmvNx/ux4GHh/olkf0+QAjm6vZ1jf6aJL3y3XQdjjO6GoANiIIF58az9uu9
1eNTXxzFrfFswLBa6khkhw2G+Q2rgs+4TV/vgTOViCYBy6jntE9q2ix1k3+W4i4u1Ndz8OzH1T7I
hnJ+TFgnn+zXs6RXpv12QktMQBCmZVZrWe8h3oIjcjpztKZYJkIrleDpxMjtfsH4XxPypQ36H6lQ
Ey4W8THYu2Ctn+5/+Xfy+mm1t9alqd82xHZXJjnin5icQVuBatv4QHPlHrFkEzAZLktbGZeRrkBx
gaar3XzoQFRkueKZF5pXA+l/CctSMTLxw5UEo582KZbm4sFSCQiD+ifdxZgoZ9Vb1ikvWbNzWpQ9
VgL0lQHSroPVDO3O/e2R43yW16/IUnCBVdXfHFG2efTCNB5UBQhP5j6+f0vN5BXTDEwE+AUIAHjD
MzqUbTYSvc4NBXQ0PPh6+0V6q7ASBGi3GYDLObTkY8spsR8+K+c6gywpUinQto5Q4U2+pMjb/osG
33PUesJqimOR0S9jjCAyxikswJ6VeERKifc7hVIkuIHX2VnM9GBQBztEReNry98lISXQ4twbdMRo
ewHDW/AHlcvhxRmgOajCKyK1fKd3tXXyMSMslIzLvlRROKdO3XWhkIoxLGfq7f19vc7s9+vsLaZc
zwlQSj8mdSXUEggIqZOOVq7Zomc++2u+to3H0bNwdKzFRf8HTeBDaqImYNc5dXb85MXcaOBS7w3A
E6mbCInxxp5sM3v4I+6+KVF+lMO21laKwJ3lPUaTVVt4vMZW6/I4MI6RmVxMAc2zfv+fLdr5AUI8
q7oQbBWWQnrsnBSIt+YxqQQIfw2oRITB3JJTOqd3Wbn6n1geJj8VwFzyPLnKYWWKKMQGG/94nc7S
UwyW5Jsv+inmBbUnh3gOIZGSu7IldQ5nF1u0UojbFAu6kr2HuALv+k2EGrp6KDXCMipL4f3FN1D3
IMD2lzqYD3JEwii2G1ffCfaxfPtroVL3wYs4DtPpOMQRO3QwP4JVOs6DfviDSf7ZPH8LlXIDkSiW
Rjd+MTSj2KUAWugdbNdaMTmab9NPF/pNiXIEoarLYzKAo3lfqAHorA7j6ZieO8zTcx5ipQh5ihAD
lUzKLAWlXEHGc5VhCPM9dwBdeata3MoHReH2uoIuu4JvBilzEslBxgU+nn4pZkbiVQLM5deQ2U0k
zip2TY6ULWkl3cDKJZyYfNcjo4qdvyYAhFFgLBDYGqbnhIAaXXWwnptkz639m9pl9fMxjpJuvEi4
OhU9Gb51NOuHtgVmjOoXlhrYnff5n2UKfFtVFkUEXgC5pY4u7ceiyjkw2zlPNUDCKkweHFm+dTn/
cUaFOjm1NabJxzbw06NBAjMeyADEVp/UlogmmcQOHf84vjGpLhzkBW/UQcppIsmpDLXsnK+YEm9V
wUYu0tkwN28sHNgZqR+zPrUnhn45372U8JiNVWzROrJacCUWEcoPCKpa+j5AHjFcYWyz5wx5ssaV
7fLOuJ/uEn0eYUa/m1kgUMndz+pOdHew3hnZPCBHalkYQbWAXmPxrsFssl+KQi8EQPuOPB2zbD5h
yJrXzdI00Mvz5u1uP4rtrwIdgER1R8KtRw9VtOsqvOQzFAHNoIaM4Rmsf6doZwrvx1EEuzCamAX0
drvXghkefk24U1bhggjlmNI+6tEPCiKlnR6Mg3zTPvgbdV2uFDu8izHTO/vEQ2a72wGp8M8WDVmf
2R2HFDoZMWjBSl4sPS8uvofyX0asDGWt4XsqZy/avExWg90dGjRoscbLmfKlXFjKaUWr1iBleXMd
JgYG8sPReGa9mBbM+wVHlP/i0W+bKAHI7N/8za0OlemJal/XlcUrdKYqlLkT25Iv5RE0iltvV9my
c4c3PCOUZ/FBGbtYFSKfb5B93Ue3of2bW1V4gv2Jz72QFmXcMMYjRhUPTkq7tnO7tdGEDfeeshcq
L4Xx56TohvbEFwYFjrc/YUaZaFtp66Pkdsid5qHYs/haSnpcEKOMnDGhF1rmID3hRnjiYUj2aw3V
T8FyMGz4Im/Gvb9JLBX2xHpu12b2qri5yZk7W5IJTJtHzHK9CfYS6lAogtmec9i43fN1LVpKf118
JG1xgk4sklki+oBhhV+hhOIXZp213sk7N1BXrURyyQqrFTDjI+EmHMmkmMFkVryZpLYXoXiExvmx
sKPAiqZNVdzV5YovjozPnD/jis3SKJsVQZJq06DswJveRvnlb4evyufK5rcACHYjYkJAb+8lAFFC
55FBfPmqqZqEIQsZ22uogxxUdVTyAAc5mv3rE2qVPWlQMM+scNPvEx31vcksJmKHJ/kGnqvF38ak
3xpWYTG+ZKb0QwzYAasizNHFH+syeZGTfA6bJREYRx0S5QLK4KjefpTr28ENMcr0jNrbMSLyFlNw
FmuoadlSfxd/eMpSZ1LlGUGHZ5XUmvEHFo+ma1zSI4PLRatzRoUy0n5cqELmQ9y8Wb1zZvyMrDwL
F3fZE5wRoUx0AkgoUY9ABJHEo4ohnRCvwf7Ek7vrR7aQDTmvl9Fo1i1f8pVcgA4wh+/Fo4QXoHud
wrJRO2OFstJTleppM6snnFp38/GcuLnFiK2Z4qJstKRgtLfKQGPE5gzBLbbdpn43oxVrD8LiVfvm
5es7zrLWftChZvalYdDuYc3dq06HHNV1iS0bPUWTZBUJMhk5WlyzMyqhzIdZW8Q90qbAFvEejdiU
tugVQVitO4lrPs/vMRHdWTKyBMpjtXpnqPhykHn2BZSOy0HiN5MU9KenISOAEvQ33dZA58I8VhcR
fpvt9QNwKLF5OVsxXxOLxvSMOKX7oyHJ3BCD+NBiSHudEW9nk862GUZ7qa0V/c+aqshYfGoYMsVk
GAWtFChVjzsmo1OhC3GmANMwhwy72PahK29KokxW86uNSH3CFsFtUcJs8RHAItVf8RF/ugWra2zR
upx9FMU8Sj3apCYd4ibsbEpiUz49APC//nVdxZYvjC5IGHARZEn42kVzpmLYNZOFCRaInMbNhErS
s/nALDTM4vvhDHS4AZ5XMW1Arzr3sBRhCLxh5iR7Ul+28l1yo66H+yElGXb1vtyxGmmX8gkKRuIl
HCfyQLJGHWiO+XWF85L+FH7Gj/Pe2TmzHJo759fvA6o4PtH2wt2EvptjsCoiwhDp7ONpfgEqijqE
LqqKJFER75jz+RDxaQ9TOmK+ojrFNjArdzyWtw6rI2tSWZiNwDVylFkNc6EI9bjsATeD3RDlwRkA
4e+h+8rkVgoLDu2r1veDmoi9Coqm4brQ2D1+VvVlpkNfKmtwolOTmr5mqqCWuLa5e36eEAzmzzwm
ot8ZYl1SI/GMMhXdNN7k5WFX9//A4qOjajdnNrAC9110RFIiw8dwiUs38JwgFXL6o+TlXAtWA4/s
pV1ClITwTsMy8ktWDqpqSJo2a41KqUsXT1NSAUAc3Ww6kbAOsMzMWr5LC+ww5l8H3VE5w8SonWkA
6yk/eMlzyrmj9hoFIumKTS6gvTHrOqLmrhBgmJ9nfODCrJ+CFuvvD6QUrBbzUCrm24SrpDnxxif+
/sMDZMazb/JuUrJhP5eCkXOKlBdXo6yTdB+Sl4B8V26SGla5luYuRM57UtX1YdobKAgFZocYH3gU
TFTbpfhVhE3kDVU1FFWjPiAIOUkbI3yAArzK3b2BoYLBPHDMPO6ypfompM953jPzq/fVODWzjj0C
2R1DUU8xkW3DyY4CsMs3MjTBOryK28JsMxJtjNtmz8pxLVXhcLz/8kq/GqRO7GK+xCdsZzzzbt1/
lPviV7adVun6FVOkWG/v2pHtRivvwEokLYVRoqyqmK4UNPEHIO6UeGKSFCOe1OWcNUOvH7OfZWE4
HOp7RoM6S1lP0IOXg8a+uc1ic86lbBC4rB6QlyRooeEsVspj+cZ8k6TLVZ5QFv3YTz0K0co2xSts
bpa1bwHYHuw5S1iXb8zC36LTOSNJWUfPi4vRi+BkrXmtWX2Hjd3AHMOoMbSGDQazSE2RsCRVUWVD
1imZ8lPSYUuJDJe+dkLezCzAH6k3/a55iTYjI7mz+JpDrvx/idEux2tT4KfUIPaoIdeC2rCA9U0i
gIkSViS4mDU/J0VJUQ2TGFi1Yn/yVs07AKSCg6it69zBf0o7QDlueFBWE9KOfcuotCyVOLE995tL
ytsYbTKqfQrSjaORm0i0m4agTyK5a9CTga5wVpC0GPmdE5zP+Mz0pFmZxthXMueYIgEpRhg4wKwR
Dq2Lf+K5FXVe6CfpmqhSoWyMN9mYGsocAALKBO1U8xtiMH+LlhvY7L6CxYcmAgVZxBsM/1Uo7ZRi
leOAQAOrMkhoBNZbrpsIX8XTjZpiBzLp2txorCLVAELaeWVYkiaphAqLEPVWtb1WbD4lThN+XxeD
NJP9ETph5FaftyQb4lfL35nA+SnmcqGPh1OCJ5tsCu3TKG4SiQxtT4wgd3RgyiQvPABYBUzW6PfR
9LuNSSndJSgRJU/Kq5Ggp10p3xLhTsyIOP5C6s6uq30ufaZiaSZoyxTf4oLEPBrDSZyZarUa6zWg
GjSVUZFfNNwAyEGUDUwog+YlVyJe66VoOGHlYKR+dMcsByzpa3yUHq5LbfkwvynRhblSE/xKFEEp
WhuA/8Ykhv82DpsYu7Bwei9hsIqQ1erXDLILBVYF1bn/ZfBrHPHssOZozQc42YBRRwE9dqjTSeam
YWb6lyKdeW0yWjUM7GfVqNgqGqSJ51BDPoVYZDod6ltWLuzrtUFr3TkF6jLoEpfHGJ8ZTlqOflXO
I+poj3aVYRwk3Ey7wSDdOrspZFN5EoN1Eqy8AnMtWM4SknZwAc9Wm6Jk8RJWi/Z7Hvm0CNo6mWOx
1v0Vt8ESyE49JLrVFq7BfEotxcawiRIvyQI6qhTaKEo9H6cFHGllpZ/7jjPVdYF9K7ZZfHR7dti3
pNXn5CiTOGVyX3FyP9vg+eW2P2WABNPsX3NdRLc/j0iaMpMcSxpwTpPK8YyeMtToVO+xNx15xBug
geXY76KuU4B37GIrtxD7uQoLkmcx8DwnSz2Rs6JNw2kC2RxY1sCDuAGEAkwRkXtE97I1R0a826Oh
sdzm28qK9rmNKicjvbRkEeekC3rAVA3rwyndzJXWS/Wan9sL3hJLsyfzNVmx5i0Wc1hnVOhcXRbh
EeeXUo+rXJK3G46ghGJiVV9DmmO8i7ZayRqxWAwAz0lScUTeiAkgosDYaMsf08lyXqxuJ1v+bbeS
3fh3YDOs1VI8dk6PuicDl/Ho5AS9fYH9SmFhfkyHGIu+UZCZ32fvrPTn0ltcAZKTIOBi8ljMfRk7
NFxcpGOHkEzuvMQKNLxQh7BJTG4CfON13pZ15JsU9TzuR48XhVZHynslPdUKKTVLw5AWBzBf0Zlk
BrVFd6MA4lDWAB6to4XmkjO/UUMvkMGZhdC2vs83ngX3cq9uI2Z/4LIQv0lRtr/tRk7oI4RFI7Zt
DuuxJJ6F7gKU0DLbqo/cGk0DLEVZeties0fdOL6chhANzvPDljfbg2//bq0JrRMZs3wvzzpAO54z
UvQjqCr7WuIkkEpS6EVjCnJgJaopoA9r2sStVWSJnbwP6T7PQ7Ntrcbup6dIn0gPDLJsI8l7o7d6
DxnCTVivFd+HKptV63itaby0xinJt55qd8nvJniqi70RvE8AMMncMXYCYIz5do6XV+Upu16+4etD
NLhewlhnuvi2RKelJmiGIktACbrUFiSOdT0BCvPpafvCq2aOjk7bvDOszwLjcxazSekr6qBlek6P
Oj6Pl/K6k7wB2NwjuiANYI88orRnre/X95p5a/961kZiKmbibpoV8EmwOtm/wSzC+/U7+RV0/fgO
9H6gzU6UFE2mviOPse420/vx9PSEnMUEAFXg+k0uWhUGjI2QHbFfI3QTdKtjYRarT2wWRy1ye3f9
KyjLAIR3bC2Y0/W8jFDfUCjhp14y8JEfJDs5P4iTaaSEe404HLs5nmSNXCdGXdYfxCiOR76aCl3w
k10R8fdSaRC9KfdiXzPsD4MnlcoHpZWe63IOnjyATk5k4snYEy8xffS65mbv/x1XKuWnyo7zUozK
JTsVI8xJvS+EO1VjKAtlB74kBwg0XVexnk7m6RC3VTW+D6Y02fERNsrXL0brk3z8uH48LCLU8TQ1
MOUT4D/vUgmZ0P5eSIGMJ8fmyEqXLR2QimkFA/5BU3DpL298CXaKLsmTXZ8Cuz5eDzpRuo9eUDYa
pzhFio7TNGUoxRJzeCEo/Jynwx/z35+9RYRK1YapK5KdFvEk8daF7jthF1m1yrBnS0p+TohyfpLa
i72Y1slOrxMz5jd5+M6rEoObRSIqrCW60xH16VSsYigTYIhmImIQQFgfjbgyfMaKgQUaAvrSRGXu
TpN4hdJrdN23EV/z6U6TIycrN6OB5UPoDPnPSieIgoxGOH4ubdHl2aoPk1Ex5HSX9dydCqxCvdZN
TXmOhtV1QvKlK52vEAhpijr3wcqyQSmd1+ltBjTYdNe0w8xOqRUMCvPJnhn0fyiIAg+DKuuiQdfo
dK+por4Q0p1Q38V9YSL7bibhvjR8p1ZernOzdDh4V/9DaxbdpToPoxp3EY/DyRLD7iO7kbH0vf/v
qjynJmR5zrQgTJ0/4uzO+EkgdF4hpbta1ZpdJuWJw1Udv5Pr7j+CO/0jO3gh1AlUrLKmy8dRxmec
2CXZLuRXTZNarbEOq4qha0tCwztYnD2dBJQuSmihruhSk0XZzg/vsIeBCEgPaoJk/vejUTCYDsmp
QBSnlw7JfqoGcGzZzuJq902I13/w83inoG1U4GWVzuR2Rl+1RZ5nuyqwBWWvZSs5/4ObD7P8Lwnq
5jdaJI9xBA76yZanpyzZ6O3nH3CBp4+qSgoq53SrTBxxPF+gSrcLi8kEQCRJZRXbExgKvGD0BSTX
AXkkAdRd1anoJsoEBDgdqNSCavUhSl/inaI8Y3/On5w5AN2xwgDVTlToL2+KmlSFVvtCthtz25Dn
Q+my1+sSW7IuyjcJ+imgdXUpJ7GY7Qz/XpEfaglJ9FAlPI/+ZK6wrxNbEtwsNVS0oGboEbnkJwF4
kKBVRrYbwmwdAYgD91HIMyuYOuc6pSWzfE6JsjGtwBWT36rZTiDPrBZgFhfz35/Zr1AFwE5QaNlO
CW1O3teBXaf7oWLIauFg0CMBFdbUudItUVQiAVgMQcEluyl5GYd2LWTuxIdumsxNlIwywAJHF7Tm
bznjiB9VnQs40Oo38hhaDcBxdonA0uYlKvAtCpp5BNSsFYqjSqy5nOuydMc3GbB9OB/rd8rfE/LY
lsanLFi1L82l/Obsyv4lRzE1jVEQA0wY5F7qoCZ1fV+nlSP72GdUreTypAzvSkUkPMUiR/d38krF
eG2/MyTfhBmx+NHlWBJY8BQXn0QZjtTPozQyIIGg27bZbupvAtX9z4oPEsAvQes//LhBhXDoV5Cw
zKtId+KIzUr+vVA9XCewzMM3ASrgyZNO6YOZgKZhkEFaZ9Vtbzh/R4OyE6VWSWPNVemu1Y+d/9Dr
wCFJGUacbs6ZY4MLSc2Mnim90MpdBNhKSEpRW1MUwuao14Zuqcrgm0NeNjdS4ecOOtgDe0rinIgc
Lzih3MTrZjASwDiLCmr/XXx/nfkF03XxXdQ18QHoocWzgHX9mI3vXPf2d79P3YuQb0bZ8yFcNZls
Q6m3bRAzSlCLOoKuMqwiUSWEP9T5TVwdqy2PiGgA7PmREzZ3f8ACajKIuvFW4RXq6Loh1nwuxu8L
QDwXg81Qs27q4iGcUaAOoZPCTPPGMNvlbWWmqKNrrIfDoowQzfP/PIPoKFiCe/JVbkp3XPQaDhs+
e6kzhi2YP/KHBTwjQTExSoOajRVItOikS1GsEB3+OOo1I/5dkhXKQBIKBbxqoF/x8iLJfN1FZYsH
Sti+8s1LLQ0MAkuiOiPwhVNxdlNHr+0FPsRjzpCLFde3+1Tl95Eff17XKhYZKj6t1diPehVk5A4Y
9+hDDDgmEAJDVrJ4KauxlyVumESw4rdE0E+i/n6diaUzlwRJlfFKwLJNOgLOulbhu1lWWS+62MP4
oXKHQvMn0kysUYJFXkS84JGXUHHTqXePkMlaEGB7za4uHodOJbnCgjuY/SGtwFhr8C8F6kS4QjEG
LQAz3lR+ZlqMkYh+nZf1SZOfhng/aQGLIosn6nywrHhqNXHmKYkJwOuTluV25m/+yZNkoNMAa2x0
g7qUbRoJKHhp6a7zk86qhODDECtritFEJ6lmjDQ1r2MMRnnK+XHNe7pzXT+WwkpJ1CQdrQ4S9pzP
Aji7S9lYTOMg6ynCygLpyyDYlJ280bLHqZdXFT+wGuWXBfpNjzLV/lTg/aTCy3bKQ4TScMdwBYv6
fsYPJc5abKdc5fD7jvgpPz0zfn3RJEDgyFYALgLtypfSUtpGlpCxSncD5yh6SEZ+m+QsnVs8kjk7
gVI6j2Q5pXOSjwdXrvnZLh2jtzJBatkfbLV2E1G2WBnfL5SJH+qHBbwA9QDFH50uQtz6fRMiI9In
HRoKMP5HutGf3EkfO1NAa7bJx4p61Bv0NQFbP3Kiurwroui507nGrIpJNjvf9y3BiAw39hpM2pYF
VtQY7cB6wy0KH40XyHqpcyBPCT9Vi6otmxjvrE4h9UfEt5DMf097AKwN3Y0yiiVwlVREPiS5rFVp
hkjC90xhMswctIbo8fqlW1TSMyqUhzSaVkpFGVQK32r6VSgfpupB/32dyLK4/mEFINJ0GipCA/OY
4DW905pNYzhhf2wiBolrfMwkKHvMq1Ef+7O04sweik0m74vCZKYkWIzQ9wF5UM4PQKVs38bioasO
bbX6O1lRjxglQhNx38+MiHeo5RjCZprsPyCBxX8SkKBFDYgP/4+0L2uSE2e6/kVEsApxC9TaVLt3
231DeAXEKrHz679DT7wzVSq+IuwnZubKnkokZaZSmXlOXroOsyhLRmNRBCFFc+5ogVZVwRwg5L/8
24IWD8XBY4/iREzE3JeCotDgmHuA52Rviq02JG4Ray4hYA8dVsL6WU1l3zE/3YHcIEh7ybGFyhpd
1Rr4Dht0vQqI7Hufhj+V8UdP2T7Ov412uLK2pdvjXKJknhlFq25V50VAVcVNnbeQl+7t3Vtbk2Sa
tKt6kSuQoPTDXnQPvFLdhhw5BUOqCMxmk7KvtyUuufsPb2PZmOuCzPTleWE2lVqkDux0UPF+ccfS
Q4tW8W6GL7flLOkFkuzIsIOMUrtSQKMvJ7viUMCJ7iv2Kbtrp22arghZOiBkpXVHxVA+YHek7Rvz
nOXtZMKz2b8Mhv5N9hdmhAQYMEq45AnmaF7uVt1qhNkVLschLvKvdsaFR+w8DlgHGuPbGya33X5k
BIilGjMaygRPjbQY22hCzMeBV7AmJ3bLxxoknhFLNqoeVCpQSaCwFdavHM2gtwUvObyZqYE4yL0D
6DX/+VlMxllpV3Xcw674uKlY7DnJLwCh/1iIgYI8Km+6imBdjtbtmPWDHg9pYFsZeRZVBIrbwRiO
VdOFazHuQtyOABdtvnPe2kSJ53JBVSLaPqJjGpRJuOVx8smIh22nN/7Ed4N9DMsBoYaK5nvjVR9A
rux0j6RrwWlLHTT8phr65J0EpWhMb7m9CQs2cfFhszqf7TTpu0ZNnS4NMKL+a+xgginggiRhe2av
+Eq5aXxWpgtR0qE2Y2HHVtumQdqO20J1eXxMpteWOq5hfNKMfVgFZAB2P9kMKcP1k/h/s1T0NBMg
ZXRYz+VSS6tTsxCZEtzVtTtGv3W0HpfWQc++3JazoLxY539yJANFvXB0amKlAdhzwk9Nn+cHKxlf
6q5oVuxzURLgtpquwkJtecwttSbF6qspDYyo8C3rPY4xQXAg29vrkYEG/xzcmRjJC3SchFml62lA
AEO0ncRDtsGdinA7ad33tDPhA/gmbcSpi4DtLfut7TQ7Ux8qN1enDY1aT+3XkISLS4fpwo07c+lJ
+iZByMTtHgaVgMZKPwBS4rKV0u/CtQSXRwh68oGMRNxyqS9TppQjKt2wWZUme1EIP7OGVyL4Y662
bwMd1roHFwViUB2Co7lS50i2OIQ9j/FyS4NI+RyXlq9Obvm1TXs/HX7fPtJFd3QmSTJFw0JsTDgk
jeOLrr0oDI3jwFIQimT/uAUY4ba4pcyygcQe/kNSxIbXvdxKljos5kxJg56pk6fynG2sqkeLnaFG
XjOAunHgKRBdQN66aZuhybuL+N6sCg2TRNPvYdUMfiwAObz9XYtKBOQrSqOGaWF61eVn0V4fOkvF
Z9XFEXVml0/C1dvn/02IvNdj28YaqA4DkKMAiBj02splueDCTQS6NgpjiAksSwp3CzT1VUyz0R08
Csc3x8d2zqRF1SPY8sbN7cXMOyIFvJBlwpOjwQMBtuRDixDihwq+zSqMdyGafdzWD7dFyH2Ks7uB
DBvBIKIoXJrSO4GVXafaBTasmfihoOD07PDoJq5TAw6no9eHv5VASuely0n2Ve+ZFw2Db6MA0QN4
WowoWzVr37SgKRffpF9qCtctFOooTQMnNb5MybTP0DRh5omHPvR+eM4xdrnQOr9r7oWooczqN6aX
7yZ8ZWomK8HEgpu4+BbJLzUhw7znCH1waCc0D6TLbFdNx+potxUgWJOC2QD51O9un8riwQM9g2wM
HO4VXUuRxFXf9DgUbrHaq+Iarw9NnQ63pSxu85kUaZvVCONn2shBSBbvHPaJgOk0fLstYimmNdGa
8u9KpO3rkxqcuBW2L8dkLsRUOmIvVfym0e8QzGRixNBY29grfI2Sa9FMdTpDQ0B6A4KBSxVKW10U
LbqwAlPdkfwYd9+aV7Ve8QVLnhar+0+KZDxVGfNpMqcsUBILyC19aDZZhhkromq0zE86bbqziSM+
s56JQ9UOyj2yW4DaKDzyNAXUQ5TVmInKwnAl/FtWoP8+TDrarC7joi9ZFtSb7kFZuc+W9ea/H5fO
lLT1GMIJom1TLdza4v44/Ersx9uas3aA0m3Rm6lRCwrFaSMAViPbbcffdQxqfboGeFmTNC/3LChX
i8aZuSzR6TBsI/007btpL4w/f/5caMr8EWdCmjrtWxZBH4f2yGf6yPBAQd1xe88WfRUecAZm+qE0
KWNv05Yj1z337DYM033aLdwlq787YGApv92WtKhf/0mS27X0vJlw+LjLNbs/Tu0TS8jfOKczCZJp
kQh5+1GHc/IL9V7rHkryensJc8x6dbmeCZBMJMo7xhqGzdJ6C971mPPYze0Hpr7MgUkEMOi49oJY
Ph9LJbaloytUzrSTUgtZPKK/deryejfVYfRY5+EuQrN+DmeFKL5lK6tctFULr2CUQD4wi5d6V8IN
QiHwmuDm19S5qwlzLWWtA1GGjP0TRJxJkfZyInQc8oHgJunjwBy8kvk9CFwGE3BTHfRAk1m7mPz7
3CIA7anAWIy0BgoVb5YOeVwnB7WFBfZmC9ORxOAbaMlqLL9oQ+Ra2mdbK9aybgsROUodc/kek1KI
JSdHu6Gbu4HwvUkVu6Qe/T7+YRjHTP3SnIi99hRePAMyw40N5CJAwXZ5BknDsJR2jsepOKm4lnZN
q3vc7J2VPqo1QfOfnzmZzh7UJi8RN6F1wLPsR7vBSyMa3duGs2j7Z8uRXBlmoytdRrCcVN2jlb5d
iX1kUP8/yoRDwUObovSqS6tQanSeMYFV8OKogfFEKw5p0XpNjhLMS5EQP2o2z/Yqmmx5WY6JthE0
0aLedrl5ZZZXNeLONND1R9OOTnbnrFzKi1qHJNv/SZBSFZltD8Ai4A5ondIdDNvVE/U9ie6UimNk
aBwM5logPTvJKx93JlF6t49FmFTjDE3JYmVfkRjIuG5jtwUiexD+xs6e9Aemqf4UZ59rvpYBvr2j
1lVFCPNU1NTGegUpDnqT70u+cqsuXt3/rs+SC0KC1Qj9BqyP94bbTtEDTcxPjUlck61hE9YWI7m4
Nm4HJ523MkG95rT2bF37dSmkapUGxBkDtoofh93+tr0uGxTgFATTPACqkHepS5Syn1J8eslbT7Bu
15XEj8fpUEzal6Q0eg+F1GfhtM+xiIO4XevqX1ycg9YcwLEcYst5bdortqLNwJgagw9cHXCVp4KL
4fvtZS41XCJ/je4IMOIhR/eBvD3zfo4e50bGiixA5tObUC0fcs2fLLwaI90rqzu00DUjiCWPAB4m
zbRJO3UbZvG+STFK1I62o8YPgmnbgSdBH5O/iJjOv07ymlVT5CwZ8HVqnblRTd0qfbu9AUsBDV7z
qmM6GkWgJzkwo7WNtOLAAuXZIRL1hiV82/UjwNqIDvCe7/aFyfzbMpcimnOZkktLCS1KxZ73PPrG
OtOL0tbLq5cQ25nWv2/LWtRjbUaEq6hr4pqQjKQzM8FsDeGTbbzlaCDMuXMoo+FrCq6nqSAnE6w2
ItoMsfWepJgcuCJ+eX//Ez+r+Zl+0ZLFOY3GLACODFQe6Q6le8DV+K7j6qlpniIl9geCxl1xx1Eh
KvoYs0qQPPDb2I9bsUUT59ZB7DWFk2cWa4Mwlu5+bQZmUDo3lspFHC1u+ji3sDnauC2T+/wlrVei
i8W3vGZACFZH0Skiv6lTYojSwWu3xMzHLATHVv2kWaWXR+pTTTVPhOGG1gBgd2tbP5+sfI+dS5Ye
A1oGTvdOV+F8+8lNaozR6e+L5tdQ/eLDL8MAhUuBDjN+pyCs1EJzU685l//P2udZRDZwEKh1Xx6+
qke07GyBu1utPJs/lhQ0K4rqdePkTTp61p38GDV3IulWvPeihSEDZIK8F31ucl68ya2+66Iemx7q
QW4BF1MbXlsK16b1jidrIMZFNToTJyk5GjgykcQDIoboKe35TokfnVVcydqapAhvSgTRSrNF2sQQ
LucOBgJ80/Jj7lQHLc03t+12URgwWIAUIu9sEslr0LLnQMlBd3TheEm/ERaGb6jvFRJ5U7JyB63J
knav7DgtxJwPSooNq/Geq7+Pitvi9UNMvjZMfSn40c4WJu1ilQ64U2ZhcY7ZMPaRavoW7b5eBlu4
vYXLnvdMlHR5GUmnRqqiI7FAvueivEv1u9BSNhErvdH+jtC1Y+iV50FVdSsR3qI+mhSs1ejy1K8A
rpNCBHEKOF2Nxl7T/xYJ9/pqRciiZ8frTEdZGgQPck8kaOBKrWmxk1pMdzQ61iz30w7OPNw23QtS
iW6jrXEnLp7emcxZlc5uExvdZSTtIdMRh1x/L0ygrI18Ry376fbhLQrC1qGnwEYt/MOznQkC6I0W
XcNxRWfDuCtH8EE26ML0azVy3KYtV94ciwdGkRP9p/xMJXOLm0jwpsc9lEW5q+mvXSJcspYc/Ijl
ri4ENK8ipjUR014h01TWlU0Fr9iD+aqhdXsIbZRjrUrz8pa6NcleBVNLd/rB6mxXoZ2i07Zxnu4n
cIqPdK20tbjHDq5GHdBv7LF0mKJRs7Z1oKWivec1xq/SsnVNc9oYDEHA7fNc2mBdA74GzIigh5Ih
35EVlm2om4iC0HEKUV332q1a/Oyo5P09FyItyNTVpk4GC+j/uPJFcczR03V7GUuu8lyCFDmC3qTX
m5jgBMvM09ufWrcjseE2qPPqAP/dFrZ0PjrmkYCUAnVHtNJeGtvo4KUdIXxD80np8YIdq2E81PG9
0cIabotaPJ55KO7MZ2fgNXIpqkILCYIAmgUpYZ4AfUqN7qo1COCaEMnIcrsZ85hg8yzntehqN0k2
WZ79jyuRLjMz1Ho7MWzwWnRHqmgeKU6KWLOcRUU72y7pZIoUYKBKYLvU3qN7vkbXOmvRlR6j0R0M
gybiNktaw9QyZjkTkIUd4S9Ir3piSjHDyTwOurqry+pHFDsr27ao2OjVVi08tVV02F0qADhTldTA
WzRIEh5YBK01xiGpUDlEpzOSnLe1bXH7CNqHQTMDpJMlKUJlmCGvmxTgfLXBXQzmvR1lRuXdlrKo
bgSdEgCDAu8k63SXG0WsDDlwgynIdZnOTc8krYb7uC92t0UtWiqhwKfjsgJaW8pYDQpzLKECouj0
5rYy30QcbQdwHdrs/rag5TX9K0iu4zfoWLXDEjC3qnVc0Q0bp39NW7JyPivLkdkmeFPjzTTxPLDs
0O1z+l3QhzjD1CISbW6vZ0kTQJOGFjvkF8GoKT1Q0rHMapNEeQBWfnRcEbNNfwCZsKZwS9qNASKg
ggBfC6AxkpisM8y2Jbh9+rG7GxVcsVVU/Ypb7ckUqIzn4fPtZS1tIDy24cxQd3QZSwpO+zyKuAoU
LRfCK+gvpiN7otTbon+8LWixlnsuSXIVoPyMpl6t84CBaMfTxxgd005tPdYmJdtIpalXjaI5mFHa
AYfh/GpJGHmtoSrg3nECpnDi1bkR/YU9nH+V5E2UhCXdMMAeKuPNpj81FVSfxzhfY8JbsgZqIZhA
hA1ohiktXu+LPEZzIvxIWm1Ic5xvk75Z4xRa8sagqECfLvq85h7uS9dIMkqNQQcgUC/rCOSrftSW
73bDj7WubFiLnHSirZjFkv7AJoAWsChaoWSyTmFFTYE6Yg4g5WS4cfeAgcfgV81UcKuuuck1Wfrl
8tBQ1lDMM56jDPtLkWzajPkREgJhOPm3lXXJCpHmAyofDTs6GLIvJSFyKsENauWBoQ8Bs7QAEzQ3
Wt3sMAN4W2XpSg/M0vsIvWQUvbuYOIIuwEtxpibMKm/QBA2u3twlLbmvhy9G69zF1p2BFiD8X0dn
ICseWibc+ygEoY9NJ8A/2aAdkWwfE0bIoMSA2Voxskpx8xgm9acCSYKcGjvDQsZ2Kry8ZCeV93dk
Ct2kr//C/ThgdAVjMCBAjuzu9JElo24Dh+uM/Nhz+3PODK9Ku73N16pDi9qDzDWalnG0aPm63GTo
ZFpqFtANxTSCe7W/t9Ec2I3Wia7G3guiUI0BXxAmexA866XzLJqCOA5GBAa0eKMCk7DaweeFjX6B
19t6uigIL0EEQqD4Aortck26VlkFt3GCXDtZ1Hoo8t/FeFSI/eePTksF0gBEIpqGPId0K1k1TZEW
A4rCVNRDhLbGXK13fwOZvpAiWR03h7imHZATFdJWzH5MrMhl5V+ErBdSJC9iTE1cxTMKoOuUTx16
MonyrCsY7IOUcpP4ob02ZmLJziBxpvVxPu4A6ZRAst9bSTUjeGyCcTok85z0kVhvI8GNXm1KUbpl
1Llc/RyBZg4AncNtLVm4fMDGjbBlZpmBvUuaXzqF0vWlCjs3B7fKf+Oh8TfkPxcypOdmTVAZ0VvI
yM3KRWncoKZr5d/+YiGo8WNajo07R+7vSLIMtcgKZDZM/20XSEWIR+asNVss2ZSugsCEojSOErm0
W+3E1Y6XWRlMiVnu2pFUbpgbvyqVfwKjlli5aRalgccVLAeoIELcpQW3zBwsJ6XAhkTTQeiYkMP5
M2Yi+UWxNm1w4VLDaJ7Z1aI7BghRSfFVC6SNiRmVQey8itCd8gMjd3a/N9a4o5f0Tcc9hmwNUkiO
DEXhql5VJFSKgPByU4TNEfnhU9oZT3+uDediJHcxMOKgIJuWQT3hpbSzc9fpV/Aks2VKz1vAqP9b
ibRlOq2HwjJYGfRd5mrd7xbDMv5mEWAvo+iUwQtw1o+z7GFbx2ppt1gE4W8QQJxXtft9W8RCdDFj
wf8VISm0PTR0SoCEDTQAkN1k7ITrNBPaEzZpAo7twfQVXt0pOXm7LXcp4kfOFxghDaUVC6mhy7VV
BYLDxrZAslEKY+dUebWrEqN1kxDjzHKVwvUi0NoNg2699YYNCHJle2nBjA1ltnlA6ZN5ajWCtPL2
hy3ZHKDYNrq+gXREs7n0XaKPewdZ20Dn485ybDxGpu1onMppLS+21P0Ngm1w4M1hHa7o2VTOjnfQ
uhoPApiCxqzDSPl2Sg8Gpxu7dzzaeCpKqX3i7MH040UPTmNtQ7v3xzJ56Ong6eKZmGvNUksqDWIC
DA7A8pFJlaxGjGCPiJKyDApucZcKM/JiM+y821u85ALOpUiGI/peLzsDOjcMtYD/FJanx2CCpOFY
bW+LWrxecb8CRGiAFheZmss9NspST7SpKJEM+m1zzevRZlYlc5GyV8FgdFdp+0G/Gws0ejv2gfDh
L1w4evPoTHkGoMkHJP/sjKsoZyQvRInS5RFjJfL3uqrcFRte2k+862w8RQwHIaV0amOPkSFNy3Fq
teIn2W4SoR8PK8+QNSHSoVlDDuoIGwsp0d6G+IuCF1tfI9dbFIJkA64i0HbiDXJ5Wo4a1kZmDxAS
PyIn4HFxKrr+L44E/TBoAkW1CfsleR6nz6cSIU8FQH5dunZ2qjr2S7eASMz+JlxAh9Q8bRW9ASgY
XK6nZqChaxpeBUzUO1Yo30f9h5YndzDe23q+cH3jhjANmBWqaLY833ZkagLepaYES04Tuk6lbJUm
OlIbTwvW+1b++ba4hXO6EDf7kTOttpswRx6sLgPajm5YftNS1JlK/ud+Aojcj0ITRWD3MfPuTEo4
5FyNQxV6jZ7goql30T6x0pVbfAmrSSgwjPP5mEBMzms9l6LG0OihqoJaobveMR/i6LVqkxMI57dT
Xfll+Q2ttF7BhFuH+Q7NI16aNSvWteB4UU4Di+wHiygaPC4/AkCKIkvaugpoWR1KIY7FGvXugoYA
4IecOFo7Z28kmRaqFm3WsqwKxEzWH97H5i7CDDEjj91wWLvaFpaDZDXCCtTJDJvKABCbRAW1s7FC
akQzJh/az9+tOMaT7bYeLi0KVXWMLwI+C01nklPqzTacplGHv3CabJtzvTiQvmDbrjA1N6yA86NT
bK6o5cLiEIujwoTVgThbHrKQo+7XdyBpC6ys2qRTi5GkTP8L6Du2zsRRzfBIkPZcKkSjUUtxBqcC
AsOhu6ZS0mMSO8rRLId6xQIWNnE+JaLPYBob4yMuRRVCbZHURb0kwV/YDlZnHE3eJi6ZiLEtisRx
7bIxVpIGS5sIgcii2SgOgU/1UujQOK2ShwUPslB8U+K5Rd0Jd7e1Y8FLASUIwDsydUA+ynSISWip
YohNHsT1iYJ6QzgVmCvWmLCWpCBHRj8aLNGfJZluaoWsKG0mAgPsufb0ipKwUDZ/vpJzGZLxsmjQ
a4OlIshKw9tx4P+0dKUNY+lA0DmAVy2iJYfIGbCmG/Wa9onArcj2dBK/cvY3IG5QTwEThjY5nIn8
yDQazRKtUQkgmckusjFyj0ebtg33t3dr1p3LhxkWoc5ZbhNPCxAaX+pWUYp6ApMnHukkCoT5TjTh
irzBAOE1ws01SbKVsirD7R6XgF482+xrHgJjRz6lytfbC7o+GywIfgBHg8fa1dnUzCbNaHS43b9r
o9usPcnXfl5KM1TgdYpaREQBprP5lu0XKfH/twVIIZfJSRLFLRbQb2qvPdz+8WsDxFMFfPcIr3Dp
gC338rjRsDA2FcHni3BnOxiH3bzReMVHLspArhZZAwOKJXdxq7xAYjiycQLikSZvoC5W9dfby1g6
BfiQf0VId5mlizriA4HW0tEtujcQ0N0WcK2sYKGCw53NAhembBZmocZjhoG1QVoPwo2J2gZCq1CV
ryrmDUo/rdyTHyHFpR1eCpSsoxp6wJJARROIzqPjrqr8+rXjGxFtlWNSnLRuRRHWFijpcVQU5qCi
XhmQMjQ8avLwMOTK10JFY6ohcrHiMWelvV4eWCCA4bYR4s8HehY45qESF60xYXmK0ftFA6iViThA
68VG735yo/EHrVTccOxX/Nv1hT3v6zyYC+GVBfj4peAunBIbw2aQs+l2ebXNi8jHTICwjr0kfbyt
M0trnOsHM6c6AFQy2zmgY6wtdARYji2CHOx3NiYvYXYDzbd6yNyS2i5ZC+quDQHoQlAK4ZbApU1s
aV/LtDQQ5Kh1YBi/mplie6WVemH7Ln5f2r5CZ3afGvj9fkiQeLgPXRZ9KhM3pSubt6CPuOiwbYhA
0CsmU0HMFJ2OMek1gvqffXYPXbCAyctXE0mLC5rFgFwbcY48+yTPa8ykH8I6iIm1r2zwory0SulN
vDtm1kpdcN4cSelxhUMQAgW8leROB8zrzSddTRrcrYlbgtbGjPGa+Hpb6xaFYA7JnPecuV6kkEqU
yhRRE0Ii7FfJ3rp2m9Vvt2UsaDalZzKkkErRwCnVRlkDQhnVoxk7Yt6oN2BMxJiom7j6ZfSpOzR6
svJiWVRuaiPkRawFy5KUT3RmSMYxb8A+8lQUj32/ljNeVDq8ZjHkHlUK8FZeOoeMlgDTlXUTqPwh
G0LkaAYfHmnQ9c3tDVxYCerDGLAFilbkcK9WUnDVGPuhDRJQOGyMnneHukmctUtkvr0lhUNfDd6s
qHyjA0q+tRqliUOnNdtgLCYvc7K3MqanTtO2fdq4JO+fxjZ/MqfiaCU7kh41+ka699srvVYVtF2h
vWdmo8W7T3b0uB9R2SRGB+6UsNjE6CzYMkVHVljvQ1foabaJI5TmMdrkYA1jfrgt/fpAIR2JQwtD
LZBLkq27qRAWNpx2AQB3XudMboaJexTYXrLyJLt2I5eCJL+rdbQIo9DugpTti2zbV9se0J7opJC1
M53t9/JMUWnHxYVqI7iKEaRf6midhILWpMNc6p7xFCTeGT+qRkE3BYhzvWQCg6Xj5KGH7nPhVkOk
bRW1Lne39/XayeAjgKbBgxevEdQNLz8i0XLCGmhwkE+hP0RgkMBAXkWYKwa/cHzIy6K7B4aCoqGc
gB7CsBitHnSMtN+whzqaoZJBXBUrYq51dH67gwAUUyPw+LHmzzgLRmrUTjI7FWAVtLh6VxntdIoV
YJ2MLvvW2GDlJqNa781sfEYjurESkHxk4i4PFDStQOeAYg5N4Ri7dym9mrqJDqWtBRaIi0YTw7Am
TCA+ZT975qd3zvQ06sxVMR6y3VrpsXnCD+3G8KX7XZjPaXhQSeKtcbBd7zudYcxgWQQuEZn/ecPO
NiTXCwuI4lgPkqGuNqNQhf3oFKzjnhVbJYB5FSo6Ky5xAagEcj0Q+cyACRy1XB7uWj3rmmzCOCO7
cw1Az3KnBbyRuiA1dU3u+GVmb8aJbQT5c3eMoi1mhgB6iEQYUHqX6400lpV1pmmBkSuYgpcSK6iT
hr/cNpqFXUUzEDq58HwAt6mcK+KZ6ND/HmFXi0Q7qB0RilsCjue2Bh7aPagIVpzStZXiDkM8iCay
mXtUzoNxNg3UrkY9ALpSB2UfAZfW90xYIj+xoUzoiiYvvFlQ/XI++MJQ4b8q/5UCdQ1W1lqgEj/n
nmljmptbGT7o8zHgzbnPAcMZ/tjDX8qUQhGVhZboaal9kGFU/UPrlxbGhq9RTS+4CLDEQivRiweW
Eio9MFOORwUyfVpg52YnvMlqtNzLSlHg3ZKlvPTQr4u5IbRqJj+KJ0DQcgXUjbcV6PqSQeytfeT0
wQFxxeuMwWVUGZQOH6Fo+g45JuoP4DzbakzYB2tKtn1rJitmuSRzjsFByob8Capxl6YBovxpAL2e
FgwjDUYSn0ZUAN3ScARGfahB5LCVRS7tNLo1UPCz0T4HirtLgZli1GYDLsOgKPofcQywItgm9Rwt
lqCd3Bcs9ZSydnkqVrR3wVhwC8D8cbuiDUbu19VErItkgM9Dl6CyoUPffCv13PEaVnfjyiW+4AlA
4IFLHPgf9MjK7OhOniPQxDQDcDxFT00HGHvKNy0BFxFik9s6cx1p4lZD/RRpF+AIrkhz016pRAdC
OEwCMONvnIhuqytCXdm8ZSlIFKOpE3Yv9+VFVlJOGjxQgL7qxM3Hqt2nVb/WKb50RHi944egFigM
ztt6di31fVP2mc2MgGb5FKhG+9uMo8bj6KRc8SrLkmaoMFpvURqR72RYWsrSzAjCzPo+9NbzaDX3
Shf+un04i2Jw6yP4QIgOzrTLBaEcjfJplhtotNFB4DNEzm7Oluwrrk4rSbj5CpOiDKyF4HpFGI6L
fX4qnO3dFKuWUkdEByd8dkRjlGfwz1yoXt49GIqyw79/vDRU5OA1NKCWMExXWhq3bT1u0YgftMPX
YspcB+A2fY025lrtUIWGxqEDE7lLm0pCVDNLLBCEE5Aom4CoV+NXRoZ0xSEtCkHHFQot8ygDKjmk
MhHQ5yGCELNuVZ/zEmW/nlY0+RtBIAeHkVuoJsmQGKdNq7KwOJnJNbmnFzninmgqmp9/ejI4ftRL
MeoEbh24v0tNUCdhMgz5JBiIWufqpnbsju+7ESGQ2xZcY09/Lg56p6IWh8oIHtaX4tomFOB0i+0g
s0Xrdnb3bMZ0T/6cqgN9N/8EHzNa1JDETC3vQUKd2EGs8GCWAhK2P07fOOj1RGYN03rQlCDT+zhZ
TspMieyga5JXPFpCVPnsnzyja0i86+thFgTW2o8kJZz25ZaZDOXfkKY2iorvdaq8lBhxlJvbRFtL
ECwJslDPxs1gYtqUPCFV9K0aVjEonEnpeFEPht4IsHYVzM5rx3Nb0tWozx4tmmqr4nhAm7XRm3eD
Vn7fgg2Trt2t1wELApV/14QBkJebFzfcwYMUkozwpJXiHlxMlVLfaxHHI3UlG7q8KjgFjNoDXbf8
Fu85zHji2D+dJbFXRHq8FVXyUOZlcVfQesVwFxwRmsvQZ4EuU7T5yCtrQdze5mqPqCFGZd5VtOjN
Rqfzj9v2uihlrpQhzkQEJqOuk1S3wkLnOpiJWMXdwtDFTkPw9+u2mNk1X95HoIn/aNvG9iG2lHSc
V1oTVTkI4hs7y3zmALaTKarhcaINm9uiFlcECAioV4ADQa/9pUaUia4Vfd0gsjOTzgNHcAf+D5uu
VDSWpczDn+Ee4MDnPz+7YEG7O1Ead6C6YLnzBIQl25Iipv7ttVxpN5h74bQBYLNVJBDlDkulBxFf
BNKjoM0jV4TmEwbG+bWB69w2n42yXtk6mR8PVYRZB3BZo9kSCCu5DQCV+1Rknaa/pK5/OnUH7n4/
vBxc7ruV+/Xe8ry94j+urFHOBFwJlWIVxdAqRy8hND40vp8cxe/j/u7n7Y2UTPdKhnRcA7pTGJIx
+ov//nklGJb7Jq9+e9b9M1XQGjtJwwy/vT0Nh0/RgblHbx9uVsTIiaMrMZIJdYoe1g4a7V/eTpZb
up8G97D78RC43v3+ee+v7NfHPX1msFfSpJC4CSch7PlQ7vwv2vb91D99Ojz92G2U3X3jgfrLW1OD
j/v0lsQ5pD3bxhF5mJTP2+iftK04TP577B0OB7fab9zC7TaG98rc59/OYWWpch7jaqmSw5hMdUxV
MQsGVfPnCUre71dXN99D///VXVlySP5vdXfgvXL97Ys77A/Mf3r48Xncep7y9ad/W+OXTxBdvPOQ
emTDiRQioeW+nQRR9JcvjX/a1u6np9h/2v1wN5WreaF7fPTflO2KzMVVnsmUTLlFf20YslB/KQ7q
tLsfg6/Uvd+Ufv3p6PXu87PqPu/fbsuUW8P/Ob4zmZJpJ1k/GA4ybS9+fEB/qje55k/tWP6Esuwj
//FxDf6x7K/OBEr2HvYtNn1y9Jfei0xX9/196P1k3u1lzT9ypS9nQiRrZ5HRz1Ur/cX01Ifw6X/d
NMm87ZIUDI8G/aXyoY3ptOlehu8jC/bZbv/qidfHzFsTKT1Jr85Jsm+jz5WkQWjwMnplhsz+lx+e
V5zsw+P+iL6K7eOqNkqX55VAya5Tp0WSJ4mMF5/83P9+01aSBjK3i/z7cjebPY3CVBMo3t1JcWuv
xD+7r7p/jN29v6YOH/ilG/pwBTdII9XqJlgzZjt6p9w9ffr06eXwRA6/Hh5cb/PtG8Qee9f/uZYK
Xb53/tNEuRMtVuLaUDRIvvsy+KfY2x4OD25A3a+R53k/V7REJke82lTJg2h1Ww+WikOLgzv//b32
IndwH8jLrhldb//4M/q+urUrTktuohACyIdOJVjg3Rb3avec+fUu9lGG0X6Pbn+3T59HN/LZbvVS
WDFyuTtF0NLI0HavvzTbt9Mpfjil++02cg9Ppr8L7F3gaZ7uC2//8/G2c1mxDBksFaUpKdMcpvj9
JXEjd61De/UQJe+CdgSRFfPVc/IH//+R9mW7jSPLtl9EgOLM10ySmiXLomzZL4RdVeY8ieL49XfR
d+OUlGYrz+5Thd7YjQYUjMyIyBhXOM5AnudPxLbt1fGL66lMu1838snYFd1IQz9rITHr9+qAxYRP
lm8tOD7CPygBvETkn0xMPjM2fwijWSTPYhkcvTuJNUAol094S1cRKehhcTjI5PEVsUNf/1GEvxSZ
BwBD8t2sHymuk+V7s1QyCser2fZkceCBKvyDq/CXFnNfl7D2uxngRd2UvFjvM8t1nmFZfs0JTezT
8XD4zTnO7w7Zn9bsL0HmzjxllvmlFsE0W5/1834ArLiFVfe07MhAltjcQzaksz/C82px9APyFZDk
MIYei+EpJnijOIH99NP093OYl8JsC2UWV+Dfihd9S9JlerR4+5/+QU7/hwg7+30tMy9truA5jxfF
q3pxyOK0WrzU5P/GzLco3/jRhlTr1yEHM+pn7FKP1kTluJbsHAgrm9/ydEOiUC7Yvp4Gsvti7bXI
bq3VymrJomkJR1CmfXMAl/xH71hUyTTJgqHAJKMrExV/z62NGGvWWhbn3eHejnIffTRZdo2CAoTW
wjE4erXtkYV/PIQiWXNI/cNT/pcnxpYUHWDuw2gU/u0ZC9NJT8FWTt5F+z09JWvfPRRwlilNdm/0
GHGmZ74TEw9Uj83EtLWRemIVjqp3dt6dpftty+aE2AhbT3jv8JcnL9Pv3F+OGfvS6H416CPNmr5o
q0qxdiu4K8LT+veC664wDTM/ZJMxLXlfl1FcQDbX655uHYE4znLekLmNAHKFQPmxmeZYDnavY1u2
ZR+ZoGYFHpkdri+LLx5HPNGUR45vtA2NLECcEUeOsHpgtR37wt1ijQG8TOHZDi6t0Ve6pZWj/tvN
Rs3eOhowuCnsryO4vBiK956y+fv+6mmF9n1L555q8+37J3HJ0+vbW2t9IADn3BKXLcarBIYIYOji
UehncPEMxIY0tBJqcfyq70LhA+WSGStSm0GSid8PyXlbLN8/BYIYHw4d0e05MchHRE4BHIaewGXg
mP1Jnw5JfRUICOOEF8Oiiuk0WVZyGQFCZQ8Ha835/fEN/MHaze8zrGlYgpkCFx2OuYkIBKn8KxF/
90veTU2q7w0ZxjgqsMGeOrLxAmdY3+7sMbh+rLPTgdsNDca1aozQq2ITrKTk6sBIbJ2QNGsjtGI3
2gbzwuo4nTlciowB7GLf87M0Gy9Hml+ts0kww91RRDQL3vMy7TjecMcYwLC+6tisl8ruxblY4011
m0tinY6Lwxcvq/o9lPtIKBjHyRj8tFUUnGQNOpYTWNrGhvoeeExxhI+tUkiKqAyKBp4iDEa4x6+W
+J8coeAI3rcncmv5ikxvixQkXrYKLU8NSTBTbThcaz7qyYMj+zZVN3SkuMQWaB90+vn6rM3f05XQ
kWy3WJS8Q5t2nv5KAtsEYBqXNPdU3M52G6EJ1oZX0ZISTy4378c7PMY4JJ5QAs4WlEr7bO0dpyPP
2fpXQmx4uHT9ki8eX9b083HDGWMlsJEIS0YLHKJMUnJGenP5/KzTpyt52rwtEmpQ7rWN2dJH18bY
jLgcuquH3g03fNGEeUftxeJguukr2vk4kR+XOcZY5InvR5jtH40FPF6dgLvl/FkZqzA2XcFicF6t
b2CFR7wxFqPMvbAXNBDECrr39XbvLK9k2FW/6OLrcPgXJ4lmBxTM0J8yllHZOKjxTPTwKVe4MyPM
saMT5RCUViOtMFBgvD4WlO9i3z1r98QYf6bFEEEzi0to9fqM9BUSO8v53DygZoI/nBdyIhN9T2yU
oRvVNoWmBOj4SAwpTjJssD8qsJbE3lX1WBLikRtF7hFvzItfVsqlGVqQwwL2q9VTaVUSoAZb+naD
YR1X7RDDUM77zKPJKLqvZH0chRfZRcdemtk5Zsdb8YhuXc69/fRm7o+SUfAgC9Okm4E364zICCAv
oV31ziqzj4vFIHDd3p/2654co92zSDBnbQ221uetqJHsQ9xA0R7z9PMNu6fBqHV2aUK/xRScW7aW
cw6o8iRiWRSlj6lMPP/3ZBhl7i9dbgB8REZ1Yi0CBcjOfZLSfq/UtJ7B4eBJ4Shlj6SQcQF0I7pq
QgV6lrzfXtxYIMMW+TCuleJIHhsF9QNaZC/S9xWlfy4nnsCNx/KADbZNqoCLMWglbifuyRlCAAWG
5/Tr3FiKnQbPOoceR77Z+EcwTWkoxlPbvoQfgdM+ZTyjzrkXmbEOjR9XmFgFQ/3hvI5cpbU0wUle
CiQW1hzJnnBv72SODXsENdTTwQCtl60lkC3xlg1FiHVsCS9lPlF8uyfFGAY9kK6a4eHg0LkfXUn9
FIAOLxs0kZ+8p8LYgyDNlWtugMrL9ly/vPe2SYZiVVsXbQwcjzbVyFtCyE54W2/Xwn67tmi5R90Y
lZ//63vJog1oYQ54824U/FAj9fwPgK/gWC34fRg8iWEsRywmRj30eJhbippgGy11CkyvTCMWtTji
z7GFMmM06lnkV1e/QY6SrK2iIeg1/xUfeaaJo2TKaPVv3uOhAgBi245iqZKtZcxN8v6+d8l8jrXR
AXnhGN5R8h5YEIVxNbKLF8TANZTdc+fbKrlsLJP4QNGw1UMTbPl1D4VDj/E2Kim/SAHAwVCS2Afl
aoNqqk6t2ZNp1bwE3kSB4E4f2ME6sZQqMRlPEo+K9w6XOyfOfomyjr8Mlxv0BnFfS947xkKy6rV3
9csW7Fkwx/stSbftknJdX56IMObEr0rDuw6gUtN2lfYESa9rSohwUuewlCg08Mwyx9Ngm9qrvjeB
TQ4pGfYvxqFEqarmpoImAr/762JcjUuQX722rUaH/mwNyHh1ljffxoH9WOR5h8cYjAHLGa+tOVrJ
lAzrjPPrPFP/YyytCC5i04CL9CXXiLEKC1oZSwWz1I75ZvLeMM7FsAjKWVX1QPT/PrPGEl9MR/pd
S0RaVAtewZkn2iwIXWQkgDGSQcrawrmdWY64rZzyDS8ZLyk4ke2/kwQW9anuLyG66UFKQ8/AWQNi
Jf7uUeWqyNJficdLZnfzEur7xQ2HeEaDbXAvM62S+wLviYwyx9aRbPRzhYiI0q1um/O6IVQiJ1rT
wsq2HGPMeV/YdRpSFtdxOj5lydVWBuoKNDEsdeBFQ9ybZMzHzINLWl9Apx8VLbAQfiUOcpZwsTgc
TaTa7m+ScUlm1dCnclfI6Nh52WKEun5Wd8M7km0+Sm/chNtEie+eHGNCpAaTZ+UYgKEpYlt8GmR0
5tbcKvf41Q8eTXYEH9P/aSqqINPSl7O+dyzJbmsbxajBthdXlT42WBOZjnuuGL/jIuV9rI0h84s6
g3+/HgoizlsK9BEbE2aURGSx0C2DR3Z8+h9wyQL5+omSAjNqPExsWSo8SkUSW1++w/OOpw0ycPEw
/4k6ANsuHOdddGnjHs5xTbE5QDgoFeU5VdO8/KXBuDmNOat77HAcjde6e7WR4iBfvDrKP6Rt/hJh
fJvSSC/d4IHIeewCregypWg62qHjaJXNF/8yfvlLjomV9LgFxkkPL2C9PW/TLa0sekQakXN0ozH4
KQV/qYwO3Y07qmmZrA1YAOy+FCIB/BXPQoyH8uj3GWPUXCUjnl3w+zF52crWbLdDDLbgdmhNq+xf
NhhDVOZN53XdtwBUH6YzrLcO/qDJ9PrbpNmuDEm7of0Cr5nh0K/oxFHh6Xf6L3nGMPV66imXGuSd
vYMOaBsTwBxXYKITebQSf0kwfk2YlVqgqCOHZzzQaETeuy6a3vy5jSZ4tJWuvkzriyMc0wYXSCcj
bsb3gr976RBipQXI84CQKCDRJt4lb+IfZV8vMxv7gL1jtOD2L06cJIZYsERlhLAD2CXDZqempu81
g+j2XjVgL5fsv/nxFYvmo0JEjW8IpU1umP0iNCUso8Mo6A4+0n85ZYVyPXZCYUBeHYciseme0XT0
ic1UQZBEt6gOUeITObON/PWxzExESmMLCSBRMEQx7ie9P1o99Hoxr0rJ7WJXm2kkBA7lYwrfoz+M
7oHEOBj0/4fFGDYMFRMGUnmR4NbH5JwskbV/9y90n6DG6O/2y9n6WaDzbLF51UhrFQScSk69qTY7
+9TMjxxhmmQYGMfYJDfCXrFg+DGAnNWsLtA8HCBlIJeWWvGwOqb8EVUEXA2gLLDFCcAg94eapJh3
9q8+vLsrPQO3NCCmTtqCxC1BonaFHvousrSdxznpCSMK4LcRu1eWdcChMy+4b0i+Ul8kkFVkkjeL
pgNKHtdDHyWCuU7ACAIoGthNWKLLth1hZijxy9yEBdiX782rtxFWqy/g+6tP1mPBmVL7O0rMoxCr
rT8UAShdnLVOIte045kVW4t1TQx6cR5TmwoHMCGimliUMK4hYTec50mpwEGAZYtJTLZlZjcSGXwk
RmR0yTw3VMGkRTXshG2nkWZ+QonL4ojmVJEEHSviCFMx4m+xF9j7XXdRPAEu80rafXaLa0jCBRx0
XZynSxo6GbWGPQ8GbqIBxABVLHiZjViaAH+5l9ZIFa9DL6aKK1+WkbmoW42KAPej0XMxN7VN3dNa
B+wAeXzeU4E4zhrTX5BVzCays2hiC1wI3ZuZLhLjdrOWluUyINLrgWfLv/uMGIEdx3xHeCkg2mCO
/Z6/VIi0rCtlELL6nlrlhzj2F1xeErLXlj6aKgWSfjT4f/J2FtBXbEouLXklErSTApdu9sR7Q6c8
7bsPYsxDNDOzayJIplvZ/m6bOOGqou/+QiD6LklIs4vsPCAHXmfi+KuPjoGxDl4beKqPKXU3CYn5
HG+gSMfF4zud8LFvGANK9P1Jz2oAJybApnb7xsoCYMivu7WyDFWeNzfhZt3RYSTWqM2qmvmgs46W
td2btGkdc6eQyqV2klkY6CcrrDV+zNxE3HxHlHnGoquS+jVG/F3QHGwA8jSilXsf1w59pKr7mBZH
RH6AkWZ+rCploY0yK63aD9lqKxI5KVU1slvJ1NbOucVN0z6WEE1k7G3QJkI0pDhW67IU7I7uMupz
bPqEMmI5EAbugZmlAmmenaIUqkpI8tYzXdmSSTbHLp/OGuYD9U/C/rpsXtV5dYoQeapEV7d+jIWl
ThxTHwW65fBcvCfkciVx4vrqnIdA8ZN7gJqKWFoD5CMRzDNCJV47P8V0vucOpaVVGMZNl7liYiML
2oSTxNF5YLY/5Qn0sE0C6B0jtJTGxApdJmIxSRl77lm0XTegqFyceY+1Nl7ZvdLfE2Fsn4aWT7O4
gMjLef/HcdYGXSPX5cysWUPSRT7fOtZ6izGE/RIzrf4i2D+9rVZ2sPvY7XbyKn1CNH4A+jlZrUKH
rlZH+sFL3nyX8x594ngvN6GfHw6+5qn4RAsd9p+fJrLnjZWjnXlbEne+W6FpalitZnSwF2gVwCYR
3kM0Ku6PDwCahQkcA7QIsq/uEPoAzb14HqqBg4NdwupiWLRvRU+SRb4X3ng9LJNX8pccm/BIATIW
DxfTcxWjoJF2VksOOMOE+4lLv6HASLJfykCHaUDh4mTLsCLvJRHtclVSkwY7/60g3cuFShzb/90c
zR4j8E2w1BqwZSIO8/4ew7IwuizPlHEqNiclUeg+JM4zmaPvaANxOqFjhic8E9M08CHgi46AJMA+
+a6+3gpPlXhRFbaKi6BiZqGhFO05peXtdx8tye3a1uHLHT8eG+fvki3D6R1RRnMxy+7NlCuIXixo
TUUwlhT+8aylsz2vf5vW79/5wmqbRZlDbVYZpQcNa6MKcvjvn8F75hnlxj7nRriW+A4FiSAnXyVW
ePAP3tOS9OfM1l6VT8F9zPqEjbzjnNFVSTTUPiprxc1C8l7IRFsChZnnBU/o4x0RxlHxI6lKchVE
LHP/rv15BmRON0cR7fCYl5/Oyt3psb1WQZXp3UVqFNeYB/vnJ3kl/H5MgCec7LRJHxa6J5qgMOzF
9ysSQbKFiYLlnCjWplu154TQU8uxZhMTFGBLw6YHAIcBGoGd2Iv7FLC3SY/Tw6g4Zhh82622LhHG
YcH181ync6rSo7juSZiRr4O85DA9eaw39JlMm6B02JutdqNypGhAHKs4TkldOC/bZUyfXscZ693p
GKwCG1lzzp1OJEfvuWdUEx5aFkbYR+425/BDW0EzuwUaLmHU7afXTb7cAagh4LUhTJm+uzNnFBGx
Pv7zeObjAKrl7NWFu9QEzME967aNppLVV/85nrhvWdwq1qS23Jw3o5JyX2lIZ4A22jF8lAJfkuOS
DAfbTp8+lE2EFDQ1/00/xP05MzqKzaeNPmCtG0IYJ7NcGL+5ghbMN50nzxMxMSghBYdFp8ioACbr
/lnRzDDKfGOGG4X6fM7Wy3lCNgAisFGPCK2e8LqPJnA+7gmO+Y+bJyUPff06G0BwbW3fUQqEDD0b
1rNmzdFiKo0+K0UCglvtmTStN3yObsMtWbQroLkfZNFfsi2cmbJMdtLmt+6uD8n7OPTEK4hMOV53
J8toqj6kuW52oFjTteXEi3LeLLrXnJrPf9A9NL+i0vRxOl22MU7ZXB7Uvb407MRWdhyDP60+N6wz
SitdA3UWpPiQGB0vW6dZAm8agyHzcLPZyKuCrHILnUXi/6IOO+Uq3Z0Bo7kltqrN1BikS/sF/WyY
q8jnlx4Or7g4cOevJjz+O2KMqiqe3HRNJY58Rk9N5tY5VXVyEe1Y22sxJ1ydyJ7dyzGjopIgC3lR
jNQG2mSwg+LxbVWhzfEwVkWtx2afd5As1jrAcAUfO7KhNVuEFwZpUGHDRM84zwPEEI6Zn2gDv+ON
BaIzLth4LF9g9IxtuQLKCyFzTBNhmA1jxzSzQ0vnPGsTDRf3FBkzlAdxHMZXUFRRQHp35vFywTnB
yYfzrxYYjN2phmtqJC0oFJajLrCjd2fbuxXCHXg+vGTn9Dt5Q4yxNqGsXmQ1w3U1lrGqiEQt99s/
eDKsuTBPFqkjWILF23E07ZzckGVMTmCmkTSLQTYl6+0WwyTwh5ylYRHyi2xaC6HeauE7vxe8YRye
iTEYE5NgfVTS5yD8cl7DJXGcGSxMfhJsMv+1sRFVro6CldGERpQnq+O9/YgWbnhmTEx0TapWaUE6
J8GTRmcEEwt4TDZok7Q/bHpEqu9g/IsQ8NbUsAs30t6IkMsGUXEcqcLduil9Xs49Z76T0FXFEV0e
i4ypiYI4MZUapma91lp6QYF4rET/m/GIOyVkt0Zc1YsRBwDWd4O34Cj91lBDFd5asj7wBPW7/fHB
pbHQu505EzQxliEvwUbdxzvMVm/rl8tmZn0ux/0O5PkZ7+NmJ2EUf6cRuPMbW5+/Acc/HJE/4s//
2wmzabPIb2dDPeqrZM8IrpPEdL7B1G5gK8+PSU20Jt0fMmOHrpk607oahwwNFYj44Sw7QkhIIa6n
bo4ZzcMXT0V+VlvvSTLWqEG/VyJmKmKWwkn2wJcVl+hnWFDBMq12fQTujm+Zb8Km4hUhvjslH90z
Y5CiyFcvyRXMYvOkhU3p9CpYzw6Sk/W89Aj6e9G3PNaD0CULPVpb6+PiSN/eXuGaDPRthxajx6c/
0S5+fxSMocKauUtQiHgFtG1pfwqIXJazeWNTZE9q8vsxMZ4HyFZGDLGogr7CucdfQDy1kXBzgIW1
DOezlEi/3sZxRX2DZIa1oB/IB8NQPv6A8XQfnT7jEGlBXGd9pOBR/fwV81YZTBSY7o+SsUqVnMut
3+JuI6gtAT6bvfuwHzPACRawMeHea++Ga9iJAyyf6q+dksRYq/EUUIyVCCgbCqSt5wjCrs8RsUtz
IZLsxFGd8YR+nCDQDzURBXYgVM7u6Yte7YcRFp+462yjfiq/gBrFoTDpltxQYByfSy9f0RMACnFw
kNJNU1u9QFWBvDw+yWkH8oYOY3aAKK0H8gBZFCnqj/b86fV1RsfmS/iqvIB9WjRuiDEGJ71in/MY
brlXk1yKvfHVpCesdyZdZlduv67RUMtDHx8V99FNMZbGNPomq2Y4x/DrXGH9jLCqeYuipmPlG7YY
43EJosqbpQYqueQ8wmCN+BXPp9MIksS5Lp7cMU6N2F19repxgOsws4a1Yg2GZXG9VJ7sMfYhk+II
23D00V08Y9aoE0ny2dmAxwitr3ZhAszohduPOE1TR0YFqwAVg0WtECMTT5ESqJjZspI9DCEeoq92
jSBm8Ztb8B+V56dQ/A8xdnDrojZC3saRiqjC2loJFnxYBqHAruBSmnxisUfgP2yxM1yl0c8k3w9V
RBcYRDJJfubiOE5HnDc0GFPRX7DCWpW87xTGexMQNE/MJbICOFEy58jfRNMCjPsNLcZc5ANW2/Ye
aJmLrSWjL8uRlp2dvu1q3qi4PK25f4+OMRZoCcGOKkmABcQljaWp9/22toulVVHHfX5+npu0sDfz
zVu92QHFYvX1BYRA7pzJdAR6wzFjQDrTC3zvAsE0nWycIveWTr2U1rwmwokOv/uTZYxIHCp1HXk+
FGDdWECKRoA2onRka+SDUDta0WNGDweLB7Q17fnc8MeYlFnbJJ7cg7+X8/asO/V2OOxOo/hQbnQ0
Zb3GNh/syhYV4NkzN9rUTSl7baK61Qrl0BxLjZAeEV7CpXKGowVn8/faevy8jb/IKjo2eGCFgoTc
qMIiG/hiWVwuqay6ipZjl1pIOl4bz+jNsBSw5hBdgqi/AWCeEQ81871cF0eeSDEjF0I/Zn94b9ik
u3NLhJGNpg4SwWhyFfPpxHqvPuKdSM/r9Gt7xnpnGakeq9/8L+Bvp8zkLVlGNBQl17xiGMlur1YQ
joP/FaaePfdKKmsOMCj7SlcQyt+PL20yS3JLl3l/lLwehLZPR6Opg99vsCRgSm7sE3DteE7JlFDe
EmPcVTE3rtdLWqjuUFOj3KXeavgIkrlp8RApJjXtL6UfTuu1UhsPyzhxnGf0Qsuv8WbVnIA+yONo
Mk13S4jxTps0VoN6JBSjEgQEYQf5dKD7zp8wxSA5Kh/LaPzBf1YC9PHhv98k0SPFuCr1eGExARIh
urzp128+CgX3AJnHBwvAm6RCwAoyF+tszHWUu3W0cRXr4NmPiGXxTvJ76PMRY4zFGiK/VmXsInOR
qz9vVaSqz8JCLMlgWtovai1eRqzafoV/5gdM2p5OK3ugr1mCpmwKeBve90w+9bc3y1gbWS67ppfx
Pag6Oamdz7vnxl7ILTcsmLpR7MQFbhMqQFhxwtzoBXhwdZe2ICRkZGueJcDJOj7qA0eesk85freU
mEtVGsEwoxqUhiPcZyGhOjGdBpYGbaAwp2Mim0CYOCZmSutvqTIXa0p9qndlp7qRSfrYSufiFamz
4Qn1nhENS0L29zev3jL+JitM2HNhoDFZBa472+nUYFX69dKrqns+zwC3lKPhkcxI4KimVSzKi+UR
W0Um9kDrReoBL7Sfc5jmfQBzqVheCjdRUlQX/ZjeB3YPS26zEAPqpx+KSNFfm2OSoC/ncsihPPmA
3bLOXHJ06QShS8B6VlnlCyq04ptJN5saqWe4GkSfv1IRfZHBYeBtR58McG9JMzeNhKyvJQFIF78k
u7u4irTU0Opee+iDay3pzXgzTSp66xjd4skqx0wZ59SnBFwfu4px6TMsV2R4F80MjA+BjkQ0QL32
25f82T8ECTmd2tcAdc3fj+lNAL6ZiM3+0mMYTlPMc9Q66K2jAv55MKOa1RAPg4DFK9qZkf/unQ1w
mc2NCuTS3A7mPUa/FvK/mGwz0XIoKYqEVY6jF3b/KvitGKsA79PdBHNLokIC/dA66uo61lb6Rft5
OCgDQeMOT88mdPuOLuM+pBc98DDdpiMcBy41QDPOJUZa3c8BuvasLBX3Vwbk39XwvrpuF8LyS+fO
ivG+gPEpSmyP6zMJX+Av1FeMIX9ipvXwclZW53W1+u07/YJz6VNSPk4G6NjJh/1NmNm5P+u+AK5G
ijYxt42fQleyUNDp16kzpnEO1TqYq2+Ppewbq4MxZncEGRb7JAv9pBEgZejtxibCgO47K1yIjS2c
0uXH6ujtjiubBC/f9SU0DaBl4ArA6hgzBJxPGR895lMUrOvEzBBmM7EmhPmUChssO7OtBNfwnbhL
iaK7xudFmF/CJxVzSrNi1cpv+aATtf1KcyeuD1FrhWZHQrEghfRRFls1upAIJjABEugijjYtVshl
+8agTbcUkppKhnsRdsFgl4D9/ZPy+kWnwupbFr7rIjcOVF/k/bXANk53dqy+5OtSMgNA/tbm1pvZ
xUFYlh5tavfxuU25iXdEGTexH7RZa6Sl4AqidYHv5ES/hZmtrge4Mw4lxp7OtqJ7EtHLcuB1Y06F
1XfEmbcoCVI9SExwnNVoNj7GiWj5T5r83BdWXmJtsPAsZZy090R3N1Tkr6CwkBGlbJRKZxSCq0q0
rBzPoDMJa+H+NOtPQAbLf8rLsv7lkV+6SgYFNrGMZrzHgCOrCmOch0TA5JuEM5clGkn0z/N+LE0W
difYGCPFPooF55LHc7xTDmgF5pIMLAzFFvsf0GZGbYiCeOk81zeos813xVGxI0fXSYJ64c6mjY2O
HpruOUr5LbGP6DLCdSmMSA0k0K1my+vrZY1FcgCRr6i8QCLFcrciCmqJQ+aVM3czy5n78wjucxQs
j4ltamjezOYJlZ8en8bPBPT3aWDaBgcBcCbWTKpi3mmaJ3lu+WKGxKhi0nyi+PRZptbFPApiTbSC
4/v8lHSGJmOejObqZYEio9Fa/yWvzYNKVyce5NXPktI9kR8ZzRzYoZi881wkydIFHj2dnNeF1QS2
9hTPMWxjPOmerWJxMmCBHLzAKPJ9AUZCGv5rCR+/BK312CityjP8y/1LZJZ9k0iZBnZlDwX//ed+
BJSOKivzMGGzCjqOpP3MvjMEmfMVS/USpI3qud1lcb2i2br5XW/17WBfdrvUhcl2QmQHpQWH7k8/
654uu2sja4rMw4l77jr+Wp/jXU5SG8ti43fPeY3DsVkOXQZj9GI+HY7J4XjgyPKkZv89aJ3RMCPJ
k5lcGZ6bq0SsyFUkV1s4pE/wamCwHxP7OT8yMot5VexxNTUsIWYyULVfm1dRCQR3rcy9Q/SUbTy7
J5GNniaqrAATjj5TLMXw5wPmgd7SZqzPY5br+PX4O376Ocx3MD4lducaeT4TPMAJzOMSy6ttaUNj
K7RC5yuyryX5Wmv2Y5o/B2kZmoxEG4Eww7pgX3AtLKi0nG7jJL9cJ4yJu9yS9l2RyYfmLKT1qn89
LBaJrX989NbHCV4uz7MdRZk1qth4j/ZibN9DPMG8HqZf+pXXw9PB7MiLjyTg4Db74JzuFBqvjHm7
bWdkldgVQkllYa6u79HqQlfljFi8qbZJq3b7KUwmope7i+DV+JQqWajX106kqrxuj/6MRB2m7YXl
40uYjawxrJuA5kTsMvKOQYd7s1IY7RXrh6Dl8FPqHeyo3WHRBWpSAQpEvx8T+xGxmVgzhNdS1zWs
O8RSz3taqainualByNQr7YFPl60FA7NQO9N9TOdnovObECYksdpOxq0yhK5hVF9KPYJDQqz0uX5v
YqRXtb369SFZid2cFkj561wwgZ9ZpHuybNNgE+s5Up5Y61kgZYazVCKyKR3NgdPOW7E0ZTjGtd0I
yPA/EhyQ+7OMu9bMoxy0mrG349AsHHnRnuJ3d7QXBM08WP1lH5XXfI96FdpqPqE27bqmvP7iqaf/
7kPk+w/JjVKv8wwfUmpE2UXmSvNsiXbGodZ/XWlak6Ll7DX4mT0cz/mGd0Zd46IXuyEGyZf1trOK
347z/r5dr9eLAmh21T6DFmt03/9xq5LUJzt1Z2NWoHzD85zxk7STGoRymqLK2ImMSaX7A5jN8hgF
GFVwE9+uC+BXrUV/X1yx1NypzbmRUK3bhW9mR9tmXpkOR9RHI/lDf/GEIF2KpgnMHzPUC1MJ6rqF
EdWJt80woxRSP7JaRwKm7+983AnCgzifZBhXoGEKWZrJ3yblJqjKIiGO81rH9trZvsHRinnG8wF+
lHfx86qJJAdCT6xm1tgzLTy/6+s6OEnGDk0GNI2WcnwohLOmAPw2cwSa2hrgADz/JZPfjLU8UBxw
X6xUaa1G9mB6HG9zUt8wT67LmCwHJMG3yblhGmvrL3mIno7TIByC67IrD0p76rrXCtm9gho5lcoX
qb8SuTo3khUNut0MZHiJ2g9dpw1mlHU/t+SBFMkfoaWhGdIhd1ptq8sWtsRfwivPXxw9B1YwxqXg
WBGvYKko20rj64WHJdqNf5Id3cMuhOSs6HAYrxkZaqLk1JDt7DIvfdojREufEp/jUnw7pOwHAFBB
xa5zCQARbM+hfm3TKinV4JRmqOE9GUDgt+DHZcv246pY7ccA5GmrehmK7ax8uxYAytCALK9/5jlF
60pURpbqpEApcIwrreUxt6nYufAxPJen1KQzn4jas2KS0G56W1TtVHewZHY29zamQU2ni5faazHQ
YRcua49gAn1mWvkq0BwPE+q/PSQi3OvWo1g5FKVEFkgdWsFHi91f3u/HKjpprkzZVAy0NI1SzfhW
QVV7quhpwUmIaLAvSXSWqLEKaGI5QISnUCDLRj9iRp72ipUsYssunlex86F/LPSlal0dc9H63PTO
xCOpo1YGFJMxZgOWCWO4UylQdL9XoGPDdlaQcKDFU62LRL34i7LcNtswpUJC8qORW5mwUL3jpSPN
81WjtcLTrp8mBd8iYQsh3GBk8Vk3uEeVKxv6KDxdMZlcLPuZlXzghss/auT0cUeK2L34VJpZgroa
/aCWVFFDepQU/NCWEkdYmirNYnvWvLYCzzv8aYyQYMYf6BL8FlSj701sWkRlnLdpeAqWwjlwcu+p
ihbiV4XQe+eVpMBQdU5i4dfwJ43fI3FrRhgWEBfSf90EbeI7FIgQxquxlkxm/OW867TLtb2Ep6R/
Mo9QH3WTnlBmqPuDUIdA8XEufzRk4AdLNOblUW847+5EZAagGVRYZuMzh81ozEGEQjpcZoEQnUo0
GDS0Gmiu0/xP5b3mttCv2xKIIpuGXOod3FXh8tzlTunbrUHyT38fq1tPgNvnVNE+er5eqMpJQoxO
3f/j7LuWW0eSKL8IEfDmFQVD0EoUKfeCkO4V4VHw7uv3QLMxQ4JYYrtj7sx0dEczUVVZWWlOnry1
N7dfN+rYlYUuOr8chPHrKrTr+iQM8DDBBA87jR5dVm8q4/G9ngmQFbwIqAgImKQ8MrvcCsyLoe6r
wU/OIb/NMA/ji3XNOjRydkN3rmvBxAQntlhxgu6faUiGXPeWEAz3CU5M2sbIcBDzsKiAcVM30E2L
kG2EKD3XdoppN0/uByBesK5G+1Y78Zn1Fp6VmYt6I2+iAomMIdtuCHkpe9Hw3AE5+XhX7/2ZcUEi
fHd4UjIGiN9uapeknOJpaXoGe6WHgcCX9vv/oztt9IomunIjZaIrnIuuStkr0nOjOvVztxGsaqOt
kaz2ihU1xA1TL9ydURemAgVNVTAEAYgWfppUAN6jYgTBp2e3uFS+1VWvDd0+3rmZ0BFcolcyxkVf
XQAajLNxc8jInPeK19lwI58Ym90UPapSj2XNnZKI4ArmWhElRZvsn6slHl81FT3Dl6h7E9muFLzj
pcm9MoudhHNndS1rcs2yJg9jaSjpWfnTFrA7Orvx/W0UvjLVQX4va1I2VkzNxwucybPC8YR/K6Pz
H6/SLxPF1WaGdS6kWqBkZx8z5Qc4EMp7lDoNY2HssC9sm9JIIpN9Ei55POjIZ1fRyatXzLOnbRnp
M+BCnef03FupgGO1uhQafELidKUo7xXzWpfOUJpq6TQBsi3rHp4JWvR6+IkhofWLu5Qrvdc+5Cjx
eI3XCu70NB7OUqHxg7bNz35gSNInTXdivRCI3FtfiEAOARkEmUfEPbqjV/sVp6XLuNqQn8H2rXfd
SwGYQXBkW2nVO+mzfHx8PPclB00FwZsgg10KfgMyF7figIYTepYt8zOSoU2tKxxpHL+w/XovO6VR
HLmjhMZsLYrgb/6Vc5tZumyjHbq90PgA3GYN2Tv4K1PaizBM2oQLOqy3A9gOlGge0v9ADrd6s3NL
oj3Vq0xceHHuOb3GVV8JnaQmla5lgd6E0F134s/f1nf4Eg9GvOHAOLOu0NhhmUSxQXLyIjkkbFaP
N33uiLUxmsC9x9yx6aXPysYVuLbKz9JgZK7edqoddUAVa5qRfgUVkUqWPJb4y8R8t8syj0WDAIQD
b+DtMceaULl53WNGkyF0FkVdMU05neNN9ZK/1qAqynXNTBniskacmlxg1VRvRTIcgbPRg00vkxSV
t688RA6X7w14ZjFajQoMDfJJEZPBI+VT95NmpANkpHYysN8GpB52nb8qkpX8zZekYVZ5ZmaITRaZ
s+5nDyCQHEnnsDAFJG1TJeI6PlCHRirOvqCzVUzi4i1MiJdbRdQTof0MqM26r5pvRR+9dOxEQ2xf
hB8UmSQJpP0k1cDgZgmqqSWrEOWdEoDrwmkAo+INFqEoSmHKSusMX9nUnEE1C39TQj778SH9Nt9N
DulmFROt5PI4k1lJLs5oaQ80QwHgSNkJYOUatuVl+AZaAiUg105/MAvc+xhUJwwtTrHdnijqqgxJ
NKx51u6NXjbCatWmtjY8xexWZEyaWYVL/KMkHOiT8hkchcwMhDevxURJFJZ70zuIfyrXVOgWMxLd
t47ZFLYgr2XtWUFQ95OHdpEYTPAaaXYZHSLOGpiVG1m8RIo9Rcyd7fswM6MmJ6KvDzYaJXz8ir9m
JD2UiQDx2zI32cLiGtK3T/537Ru5xiOVgz9PLbCvvrSwnfe9nROlGN/DK0saVKUgF6pYnPl16OyY
90NtJ7keI5dmswbIO31dhmurDz8ZRvYiejVTu7ADa6n8L43HNj1WGU0D8C5BhML9RgNX35E3jA9i
MrU4C4f2ovyh+3xfOb7FgQTCOyVbK8WsmUNPBivae7qyk+xwjwmqSM+fY/2NgO0SI4lYzCBDryFL
XjHL97ySbN4KDuFC9DiTglS56y+dBEZ9QYWoZJTizColScvL2K4tv6RHycapRpa/JO/e+7mVN0kv
51knCIWHneEOhVWiXjNOrB1AC6IavuU6rsXtxUOM2cX1ggWeKdPcSJ6WI4WUlRPYDOjGc/TqbRrp
OHyIu1YlZanL9cfQO/A7qBFGaypBNfiXx1edn3n1rndamFz1NpJdqD92WlvxJPBIh6Qz0EDvHm6C
HlioyRmCQzcpkT5cUq6pSTeCM4JTHn/H/0M3ZZDJohkMxHyTE5BQCW2TZPyOTf4lP5ek26RGMVi8
jOhzg+vCjvMeYydL9frCvmVPXW7kSLTsq79sSLQ/yipJEl1a5zZtzDDSXZ0pdS0nDJiNamvUmujQ
nhjOboetSyojMZq9x+v1d/jcwIisI8NVFtY0477jbBUBmAKgKXjltxR9dd+4to+1RAnKc98afgfn
8SJTjahpvKr5LcvmJMyZfaH846gZUuFDIaegaki+TE5UZZtECiQXuiyabqzXr13n68qnv/GaF3mJ
0XWm2jRKU5CmVhE0K7+272qNucgDksOE5dlHdqf88SvekqtdQd8ADBKz1RD+kZpArwQ7wMSCmqQx
v+BRzF7dqw+Y5OJCv/ZblkblWYycGCBRuN1OFTlquekWrMRM2u92rROrJA9p4Qsq1squd8whPA0W
+3UAdZBMklU1trIh41eNbfvkrQaVT+IgVtNjkpLK/Mr03LrEzgqTE/BUEc9aiqpmIoKbg5hcIHQM
Cn0ijh8XOVy2SkJRl7vj41t6TxiFl0xBehEBAXpT7m6pnMpIe1ber0aH5UcunWJpJR2SCPyrylnu
N3ltM5mlgEmIAWJil1fI05pV99GBF7G32eDw+INmMjbjBymI6fA5qNiMmb5r9VO9uG9knL6CJ7z2
953Vwu+D11RhBiizHTDCR2KJqgHEozPuU0ykv/E6XQJwzukgQkuwMsq4d2BWvv0KoJXlLJcq6CA4
++vccv3Xgf5xSwAM3G4hTpmThT5aRVHGccHiNHeZZ1HUtrJfnYHHrv7AkWGQ4UayEPUHZL4Xtpef
8RjUEZkKkIoCp3YSA/pK2XR0yKuz0G5U7l29MOAcVhSQ/+iRZwtSSVTPzMtozUcL6ZW5eJC7Fj25
15ycJVmQZtW5+MN9R4JAhN4QJUIrFeRRASn1WjToiyzZ3b4UA5ICZUCLjboUaM+UgIEIu9qCyaWn
aUsx1Liszpgs7JzCFwlm7kOxX1Qkiw+KwS9csVmDei1vco8bMfMyloM8l11j2GDE73LMmM1CVFye
q9ZRa8JFOssRpVkpJ61ZsKaznpfGCSPu/vcBmZy4JgwuZaq6OtcJCirZJhNNMSdut8sqySy0kJQc
2gBy3ZVPC7o2/vLUO72WPDnwPq1lrkSL0TksW71O4RQrCUkG02NRCfyJSmOovtL8T9K/lPWG1xyv
f0sq0n08/ox7BpixFAgPWYBNYVnh12G6sigR53dSrGADejjBT2BBFw0+JfmuD3XtnH1e1P2zhBpO
YHHkLDnJRjVDs9bLleTwS1dgXPHdjqDMJiITPLJWjrfz6lP8KKiFnMKkN9Fnv2tyE2lGdcyM9C2G
aQ5fDN1EoqP4JHjnDmpr0Gz1eDN+vb+7LwDrKBIEKl53ZXIm/Dh2nS+T8sy9U1N6apEQrPhYF1mT
DTaIUwBxKm3ghcvO6jfgFrHdGCX58KdCtLUuCtTBgncM3N35HpE6ogQ24INN+/z4K+csInJ6//3I
yQ3N3JzXQgnbVFC9z0mA1zXZ5BnKtB6B1/hY2H1r1agfGo/JB6Cyx7FM3CuJSzDftCzwBBIQZMm6
M6BfAIGm0b9Hp97xTaT+FupVszfjSuRED2oljcBeVZbnKkI2EYGr7+7T0AiVhWBgpoB4u7YxWLhS
uKIOKWaP/65NA9VItq3RFicYyNqb6ItwwFy6FUB0FpspKKUf7+vsIY6I3t+WdhBD3oqO07hRsrop
z+qaO7ReTIoBUsL6ECsLD+j4GN/p9JWkyQFyQ5tpsQ9JVQoi+TZlJMsr87fHy5kp44xb+b/1TM7M
E0KuEUGmdkZK7cx8y5cwX6XAcAhbOdVZ6vi70l1IJs54gOCqFzlO5jSJx1yO2y2s28ATlUYCPXXl
myFsY5R9SMKCjvwGpJPtu5EyMQm126kBSLLKc7vuiWjWP/nIhZ0Z9So3KyN+8jbCd4ekHEdYqyEB
/lcgrdOYrNOhD7bbRy9LCPkZ1YHWgNB3rJap6MG7XbdWSMjchkx5jtu3QMGo7ea5QVtqYAmIodum
+zfbfCVuoj9t4Mf5wLjlOU9/aorhKup3FgUL12H2LEU0BI3HKWPOyu2a4IGHQ4XRvOdaI5F7SQR0
U0RLgOA5IZyq4mVhOST4pclRZlxXM30Y1mfPNT0RE3MrkJ0vtZXNKgxgP2jnQvmFV6dvCFPIIgNP
sT4XRux0BmeIPz44SAe0pRZokzRVJyCJox4iByGjfwTLOOgNiXAAtMIUV7xR6JfHd3MG+QOIP/L8
LFINqPJO82Ba66paTml95lI9t/Mz983WhmdqpLQq5LgUgqQ0Go5FFjQehrTdoPFKsUSyadAY1un5
Jl566Oc0+PqDJqetRINWp2JanxXuGMiExhumXQdRYKih7omeDjga0hlWouq80K6Hd96WMWzjVe4X
TOPcA4ABRhra4lAAke8CmY7rCrVpivq8SVBoB3eY0xyGlXLsDz26oZFcj81Eb7ZGtuZ2xcIzPmOX
b2SP2nr1+LhCrjYRi1PpUFQfuF3V0YW3e9TnqenCyKQR6IbpJYoyscn9IJZZMtT1WUgANOt2VbZx
61VcPomutaBioxG4FqWNOBz0MKLGARQf/uJ2MUHDqUoteu3Za43qHXAmQLJsACtSkD/u0MjZbz2w
0aikNVYoLD4Wfpd3Qv1BRN8GkElAkarKFLU6dFQcsjhvTjR03gdcserbPYDsu93Shddgqri/kmRU
CTGUBTmg6ZTPJq5dGod8fapjnW+TddayOz/EJDG/eg57B8jZhY2dKsl/BIKscITNoHlvYrLkgOXD
qlDrE8MjH4y+wUYsF+z7rIgRN47SOzA5U1AORonHaaQFzSlOUOnlfTS//EPj/rsINB8CfiRpKIRP
QjxZ85k0CYrmxA2yxWhPuRDpnpcvrOOu7DCKAYQERzP2ObKacKuDtVxzzTCKKQzZLraqra7Vdfuq
rr0VZ6QGYypmgJk2ucMRzaZOtq8df8XrLezdgkJOH5rxS4CWE1kRZTGwfk8WzA1qOcBZak4otAQr
RFQq6Aj0hMG4pI3PrtgtT536m25KVD/+uWhVQ14GQyyQmMF3TDaBjUO10KLuJKOSEJj9jmI6fLiv
j5H4IpUnsXYafifzT1Jqhnsw7S3In5ocrFwFtgrpUQGPOGYXTcRrmZ+HNO9OQeCTnAHuUT2jGlWK
TqksRK7CeJ63NmeUJaCxAzgO4EMn5622ItN6Xg1ZCqvjadXCZ7HZiSjWMehphj1H9UtpEiNEBCcr
diL6pKn+uqUpC4XeF29+uY6y17bcxOh1FzYRZ9PUdEM9q4jMrQHDfeGqtUxNLgLaMReX3p57k3n7
+ZOTkgq3ZQoFW1UpDo8eWE5Hxc87RtoljnRN0GONxJ//Rjs4gGpFgCmgoBPFDHzRjXy/6U6RalTl
qjSFepNtmjUvmtkb5V568CRpThPtpY8a6MB/Ix1TZhBcwxPRpo4rev0rhR2q7lQXR7GrSYH+497V
cZ11F7BHgdP5bJWqBfIwDhOaHCW0feXUbuE7xo291RsNvdB4EmEl4G2KEx2VgZhBYNmxJzaLGJLx
YgJfs08XjMAYfdxIAYIDQGsw/rPoE0EV8vYm5JRn+g4t2adYjXQh3vW91bJPXGg+3tS7Xl3cNshB
Df5XDqz4rRyokRsF+Men7qC90EIv151TEpSDT+5WZfTC05t1st1+tE6/8dcBt2Db717EX/EKHl4A
qcaU6a34RmkwWY9CvLT1ul3Qmlnw0XAoJ3IjIHdYWO1d+fB3tSK8WNhXSQSC81ZcX8sdohGI47JT
zq2UfFWmZiJgDlOoB6VCqiFb+RiiXCbZLqzrryAvvzD/ioS9nS+Z+dkTBm5SlqFICOQnOy8MUUq5
8Vu6AuTFXWwP4a5gniJhcdXjJk51CfBIQebRZwfzPtnkQcpFFE4D7iSVptg/pycxJSpzTI78WN/3
EcMUveHVh47hdICYjChKFlz2uWNGIxKwMzxyFaATuN13WXUzpc1i7hS3l0Gzq/iZryGSBft8fJJy
dsHtuctKjueMfVXRFII5A/LdM0b7NOpchQXRIPhQ9NcNJth8Hg7OyWlATb19qw2AvfUXH02Uq+fX
x1dq7lyvZU92OxFKXvP88eZ2+7p8LTY5QP/VYD+WcofP+12iKgHWBudurDHdbmkdJkFbKSl32mFt
YIcUbcQ5GG+nW5TYIPu37QgM0c6J0yNz0MFmdxZM/Pkau+57/bJIIXQXuP7ng+BDgdUHRz1FRzWK
G8a57LInowGlMiWnz93n+/suIgOprdbOjXhf2JvVy8t+/wy2rbfH+3FXeBjFw4ZhKqmmYvThXdds
CzByF5XcSSnN8pyAriGWCyIg/x6mOcYdCjoPD/K5GT4SJV1rTwvi5+6YAkQeHkWQtd1xcCV948G1
LLiTgJRmDHh3sSr8GHilZ6357NoEjcrnjpfMSsKwwsgQ2lOejJPQHn/GaDOmN33kjuVh3QQRwIBb
pVDQlhT5YsedeNmisZm3qGp/Za98ZDXtOYAz81jcb0l+Kg9QfBgxtFCimjexYUUtqWUWcdxJpvuI
wxRUe+g0vMZ7zIevWnQADNJKiI3OtTTXKLNz+Cpi4p0c2Z18EhJd9rayRDoMHwoHk20I5sMlxTew
XbFDu91QpnqfmNnS4L+7mtGoKnAucViwSIjf+dtd6rsKzB4Frg58Bf992AQoiokrDgxbLxcwIT7e
oxnFUFAJBC55nP57R6AC3FsUM5hJexLegUwHB/XP49+fOfKb358cwSB7eSoEFTjU/yL9IaFX12k2
qmSvHou588zHGur/ljH1RzSUVsKmxzI+EYMYvVEv3N+FbZoCaxKl9/Kcwe9zhmtoO+7j8effFepw
5jffPznzSuobVm7w+yM/pIL/tntx3Ti6HxC6IGvmAbgRNQksNKHNlEyDKHf3HZjSLnx+vJalrRod
1KvMTxa4ktCPv89ffAu1+sU+myUB4z+/EhD0UV1Lo0pFOvrR9GGrot3IqLfou7+MvAPLrHALSvxL
2XolcXD9tAV2TcT4oRJT3jT9wOmIwAAO+QMsndlb3X51WQJRzTglN+c0qvyVULQoCkWSYJkYXiET
5mulHv8+Pqm5Rwk2BuklpAcRMU1jzIiRy6gbh2ft2F36whG6bvT6KcQQuU27UPWauaA3oiZaEQZB
p4hpj1FuH9FGMcVA5zdLRKtLMiaKoTXIVvgCZLA5KYnu7+ulDRsfqMmDoiK6QkCAzhfE5JO748cK
WzExN6oeEHUEoAEbFLW9viTnLnoeW8iu5Ex2C5MgeJHBM3ryULYWvxzPEezoCRDa/RLLw/hLj1Y0
2TMmytwiDbAisPG7C6Ho7HlcrWLiAyJAkmgU4reTUgc2tt0u5oOW9mlyR0QqFVk5zlM6Ya7rEdBx
0RLQV5Aely7jjAW4OZDxsl5dRhmw9mLwIWjjHa3viAhmayw4RzP3/UbE+AlXIjwJ3QohA25/eb3z
Nq7RmK3DLjyTM7b/WsYUYBWCHVUOQYV4Co61Hb9qxtJYzlkBcLFBNQQfW5m6uUro8S6AVXAndM7w
AHx+bLGWfn4SIGNmUUbFBD9fXsInag89RqM/ljDnfQF79r8VTF5i1eX4yoUBGBv2qQ6tOnb6z1qz
X1bxwoEvLWZiTJSepk2HTOfJkJA9qQk9LSxl9nZgwCwqj+gHuUvSxFHiNzUHPntwuFI90H9Kg1+c
6zbzGo/J7/8KmRxJlfZ5E7cQ4huZqf3jNOJoCK9+fXIarJJLeV/j1ykiZZ5YoNuRMKRqyQu+K/DD
/7qRMzkLLwyaqEzB725gKvDza+pIFrfi2kUy5Fk7crWeiWFvB6GF0cJ6Rt8lwUT4U2YbC8c+a3av
ZExMOs6DpUGItby+Ii0P5Af8Fczyrjyd3z4/Py9BVe+wfdO9G/X8ynBpclC5HV73U7BydsqRnF8w
I2nzvje258vjpc2ayKuVTcw9HbKiDSINruVzbInOdgCH29JylnZvYulFP6KhWmE1oVPqwXZ9eX68
hjlX/0bVJna+R1syxujieHYbb586p9OxAt+DviBmXtE0kJ+BGpIHDv/2UIZITYtKksbJpCm6I3/Q
GHOmSyx7c0I4CWU1PPJglZui6xqwjIQq9UGsS1S7NzlERmAB0IsFP2LOUF6LmV6aDB1mfY2JCKod
rBCr294C8HhOr64FTG6MW3oKUw0QABTMJT/z73/Cdb90Lees8bWQyTVxaVv1HQshbIx5jKUuPFNH
PnBrzyhX9F+889eyJhclzMF1JHeQxdvc1l1RZ8mdnz8S1AAV1MKAvJhYffAegdW5w3yPQUMfqS46
4QCfaOGmzKkXiC8kZBCRwdF+2/OuDEslN2FUuIKACOhdMIq3dINsDMkIcqKwYhuMRX39NxKRc1GB
PUf6fZrvH1ivryjGKpwCne50b007u1s3e7IC8vBZMv4yVk26w9Jp3c3AGC0omHr+K3aiGj11Q5cJ
VQGzKAyJ1cOXFK1vYLczLs/gd7tc0HmI/5QrFdhUCZxmS97tbzZ2GgVcf8BEX1jMRG0Uig/ATg8W
nsDX18qIdoqpPz0dj9z+5eKbvnlZ/X283/z4fN/JHSEq6Jodu04mNztt3DZhs3B8DiEZvZXJWQZn
bgZq5vWemByO2z2FqNcBQ6wvrnoumvsFqfxf6ZNrLzV8EFY8pL++QvrG4iLiOrLj2R9rtMm9gPM2
MFJ7CeA262tci52cNqZacJVcQqwLWjD1b7rGwNJxgsvjvZ29PFdbOznSLshE1isghZWNw8hC2ukI
Izl/wYmdzSFcr2byXiplVTNxAznlGpyIVN+1x3onxQawVc9/F2yoOPc4XwubvGpRFVWMFEOYuBsT
ZW2sCyv3STt+g2HsszXDN9eAuz52fHdYcbNJ5CfKjRzMGQkyDHGqdOYp/QEFqGe8XNbnrzNKDQsP
rzS6inc6jforysAo8EjyxDRWbitLkdr+x8V7f48dBUkqRVftkQ+0W41HcXIc8annAEFnSZSY+p8/
EcjKMQa4WGVmBbhlaYSmCvVfr/5exoSWZ6XkktmXy99FmzdvfJD8B6RBAqJjCsIReC+mfYIkUGny
z9m2wzCcE7V9y38rHKu0S91z3D+pLZB1cAC/okENtGw7j5X1Dof9awGvPmKiRWGX0GiI8RHCId4K
aGaNX5JddNZ2OaR5lr/Jn5aoFUfbcndOACmg5ohuN4RItx5S3iqFkOUDUrpZk5GRGIrAkcoWruGs
uydwAgsfDOOoQAd4KyZrVYomvhyTo97R/OoMTisCnmEAXGUuaN6sI34tamJY+JYR5ESh4gkQtcGR
3lLHJ1xua58XJQQIk9dBs3NRLc+QF6iP5vyna8ETW9OoIGQVhkw8FdvAxO0jMhoGlgzaPRAOE7jw
SPEAp2kssFCTGK0owwDYI2U4ZWWuS/1bWL30oZ2Lkv3WxYAmc4Uupkslq5mloV0I9W8A8PD/U+hu
2ol92FQNe9poklna7h/QBtHDEkP3zEt0I2Vi12KxyhoecdsplC7eF1OTBlNeBivu/vZ/K9BVKP5i
len+6cVtH3tRwFosSbwyuXFR0sSKgHD0lGHciBsLlja8lj5q7Wi381KSNcULwNalSFzp7PPWwn2/
X/Ct9MmCsyqvu7zh2hPbGAO6H/JKsFwa6JnoZJVIZGVVRPwGlEwLcu8fEMhVJVCZCWBjZMWJw9HG
fa32KgUsqbfiZs0opT7QAajNzBSjvd9fCs0KPdCHdRtJwswOTTkCymtXlLjN36peeM9mXAF8DkgA
x45i4Fh/35IrD1f0PF6JtKI7KX9K8XkonvNhRZnP5iI3oF14wRtar5boIWfMxK3QyR4EIvxeTgQ0
i2ErU+VKs6j1ptvmCoZThqu+f2cq0AQ5Km2/qdGHh5YDLSET6EP61Yu7Kj0vnMn4IN4a4tvvmVhI
Nm/aANrfnYbc6NONEuFhpKacotnz2eOeep0PqbGIk/r1Le/FgqQG9AlIMU1bL4e4pTnXtN2JXfMe
UcSjUna2x0t2mX2G6oegWLmc7MMYnPwvGvoRO7rLSicaHKHZCTFJ8qeOa/XKPwm9LYsHNcgXXKtx
3Y8+cHJOjY+WtpIFAjBshfdMY3w7qP0Nk/LDwm28awQGMhZq+L+tmJyAEvU+AzrP7uQVr5H7ooDv
GVlQ9OFHmcXIJwXNg70hAPaELUjWRU54d8eUx5B7LuIXjrdY72NBJ+askwIYHxomUAxHw9rtqykF
Q6YKHtedtDhQOzNNsoh4YiR+ab06WKmU/1TAhh8KKXdNlus2TAiUJMrYX22sJgtJyNEWXZ0D2hzA
mz92VIBIDqPuflEG15fUL/2yoEW1jWNLyleffWS7qxJ9MKIZ/MOc8K8s9CsCNwMgEiDF03Vj0GTX
u1W9jVhGjzmNaKlGEkv0+gXlGpVnsijYP0BCQEA6ZnAmj6nblWhK4fh6W9XNq6f2iaVpjLAgRJvZ
OnDeythB7NzYdnx7jPVIJ+DV5bAtJMo0RBb6GF0HaSN+x26cVYYUMqmw7zDkL96E6F05aoKvanbU
yLGyoy5FG4taCOqgixpGu+E16uS/QpVJmelKSvCpSiF3oi7LgWao0yr07Je1uBfaNqqNnOHyY1Kk
6G6tMqq90s4XLrSn+R+p4ocDgMTRKY344jmuesaMPRfTTURFyF4avmsEvRZoTI1sqNtj2NfJAT1J
YHQMFY2pzUZo8z98SqPvpHeDU+j6capLaUaf3WgQY5INkrwTMjb3zb4ByQDJi8B/9yOeRY2tQSUZ
bfRtb/FD2Wg2EHExiFQbGgUnkaY+BZxS63eFWDCi5Qc8swYuR/iW3ZAFZzGtBBZ8rEH83CTMkO7T
gMEQmoHtvcr0kVQEQ0ECsmGPDaL3QWnoZ6uUihOyef8OOxiBYiOsU0qEtFC/0jCOc7NMaAPeTiD/
AzPGrK4XL+cbFq2p6HkzEonLQ1JVKZ7m2K/KRM9rXj6DyLGrzTINKfCtaJz78gMqRau669Et4Nag
4G3YME/A2ZpX1NBKBLxmlIeaq4NNqf0IUo8OTo29k3WpaTH3pe+8ZAm7OQ0Wx7uELtdx7iaGVYN8
cbQxV/c24EO/5Nuu3YIoOe0I1ze0RKZVbn2LHbQ2NlwYjWNdULCDJbEWvFS0UgJsiICJuE1NcRRc
rjWY3dFzyZebxcAOKRHIJHkMSAEmkwO5I3ZFEmWDz2S1MWOw7UYkk4MEQLdIqXZqpCBxFPSgGSCu
oIw0RniMdmC1S8wiG/I/tTsUuaFxQ/XDZF4aGWmjBuCSbcEkOCKz/Q3aG2GQgyRhVlwdJ7WFJv6i
syutAEJRiOMu1YHfVI5d2bKswfSSBwL1bugxE1wqvSHTQZSnoKG+KNR+wesfL+/EhKCxCNnlsTcG
tHITExL2Teanct9uWzkjVWvLgm81+Q8TL4GNpzmG8SRBgYKEHAf6RFGYhqgqg0JZzXrdVg097jgw
cqdrWilbIIdi8TbkAOPWXRXqeaoiyAYvklG7CmNRpc/RzqiB41TMw6VmgBkLCi4BCXlvMPbBeZu4
sJ3QRXIlJt1WQHaaCApG+MWyfHn8EE78VawckSm2Fy2gaD8CS9etDnd1XdI6EIetrEgWRqESX6nW
dSkj+9H/YETvgsGeEzf2VcAblTWFn2LYh0FuRDp47JYCGXyoXREjczIob1L0zRNNBoUIGEBvPl7j
vR7hCRrLFIhE0Hw0fSRitVTasmOGbZCFminVdbLCe1uv8ZxTg6IhZiEIGN/QW70d5eHIEENisIcy
0dum7CgO1We3fhgoxPPEbKc1TIMqbMMsBHaT6PH3+NDBwbIw0eiUYScunNIiQVfwIbtlJbd3JDn9
4iu1tbsA1AuiOwz7VOYqEnNMbj3e05krM9KgoxsUL/yYPR8DsCvjxzKYU0Z5Ydh2XU60nDdZtVm1
tfaMrnDSi+C77E5NBfSr4AS0xEywAaO3MncJDDbNLI87MFLvotKEqj/yvJPvgM9Zak2VclvQ87Ok
oXCvdKWVG4zLSEGBgMmBIOUvZAJTCYL4IUAmJmzQHBnUEf6VztOTtvnJA0UkNVelm6RmmR3LDsO5
aks0YPtJYaAYETtp0WmrNPezFxSkK71Pe9dKkzDfqx6tXh5v7v3Nx5pGCihBg1OD9sPJ3mYBn5V8
zW6Frt9nfP5WZYL4z5VUhppq2DaEJyi03MrI+qDA6Jmh2w5eVe14TJQyoM/Bt8LX2urxcu7vA5Bf
yAVwwH8iqzLtsUiEJqC+kPFbGuWirklVvyqTISFiV3UL92FOFPJgSKaBPwsvxnTnUpmGHbyHLZIp
cktK1wb0+PFq7l1ObNlYTUFH8Ii2nphljMvzx1hH2BZskG/4qkS7ZiPJxxTI9w08AuB7axlkmJ3s
EW3oMTf+sfxpTA+NHz8ArXHjHzAZTZJhhRYXkoCq1ZbrLClqe93VMO8h+mZE0dB6swSpzf8h7Ut7
K8Wdrz8REquBt8Bdci9ZO53uzhvU6YXFYHYMfPrnOPPoN8EXXZT5T6tnpImUwna5XMupU+YM/heV
74e49Nl0818+ADTtSGoiuYkR50vVcQrHcAsidsAsgn6Mdxhp6+dqfbLN+UVTv9ZafcNsI8wU517l
rTek7YZFXzlmuF4I3yDfFgPCl19Q95A/DRrMXlkMXxvNLE+ZnTsmqC4iZOmur3flwIV3gFY5cV2M
93THB0vHDTvrMrNTw0I1mhIu+oypX4Np7m3a8heupNGu1Qe6ZzbqS8aM1MJ1+ZfPF9pyDQN+hBiZ
A5T5crFOMioRtEkF57Dmnq0pHXbQ8hY+LclfGVM+2aUr9Et/J/TRUKJ0wN6wlBdpijrXrqWGKcvI
0dYYO8WRk++dWB8echoVd0rEkY8o7XorwSyWsnw5sb/YZ91EIlZwhi5F63nkcGfAUnM98aPSfZyy
6aUUVJ89R4+S+5iUyXObobfc3MrcXb6kQrTjIJwUD5r8koIMIxkdsH+FtcqEU4B83I8yC01CPcCZ
/bQ9XD9VOdsstnkhUOj4B7UyUswsN3sIdGvuKfUP6tB9axT3mKPogZjtlCbpidWg1Oe2tiF75fqA
iYbgfOGLISDQl6JnmhsJUWo9JIVTBDqNNVSJhgJabdENUZdPmWnaJkH3tSizI+uwFDWhkRXQeaaH
e4w+2XAm5bSS2MKPv1x+w9IK/WyI+PVwLEsE4R4b+5PDyO0c5b/VtL3r0Jao0PqmqtMnPic7/Y3z
4VvmtmCJUnYRRS+QCph19levQSXLycP1I165uCZcd3hlwunEE7hcuzMRu8rGTg8tA72zpPTT+jVj
3KegOrouSZh86d4sJEm61M9xETEOSXayqxRQ/aAMmeTnr9elbK1Hup0AfREMBeR6SOkQqMNtR7p9
ZN1U7tZMqVVByBnCwqMkA5L55caBHc9tx6jRQ9a6d7x5zbpq73ALXZEboPE1QXhAMdkDrCboD5Tc
BSsbR7RHO3qYZ3nAyM+yIkfD4DuF2hu6unYPEFoilkPlFrhuyai6kQ2uHTM2Qivr2DG2i6/wI7YI
uldcA4zawXpARwBGMswFW26cBsC9FudUC402in3u9PymzbV49hqi9xiMbs07grFJx8YRQ1Yw2ng3
wQ0Ff6zbfXVNe9jY3stFo6QlLDlq1Xg3ZT+2SxRzSBqqhm2rz97Qzu0BRSgaXFfLS2uG0cQYrIDo
DlTwIFZcLppSG68nDjIshuxmJtFt1/U3MdnwLC/fBziwMJUGhjcgKyGz33RToVA1mbWQ6mA1w7jj
urKQxZvPmEX2E5xij8YWgeilcqJshnF5oLjHgAXYz+W6CtPl7oD8dWgyNj9qoF8PKIvIySH9HCqc
bPH7rJwWqvMGHDvUQLFK6dYpSPg45dzAret0dk5KglkuJEFP9PXjuhRDUBZDLC5G6gCZI7kzWYMC
cqqOZlgWJoYbmbQ98DL+/H0DcAxuOqCuqKxCL5ablysNHZIWUhKzAJ5pREan7Atn41Zfqh6kCF5N
2ChBayLdt9kuWDR2hhk6Y1SHCB3BDQSn9bFu2y2w2qWJhxpDmhiohXYa2StrC21OszyzQqXqsoNV
FXixVKYei1w3DighTy+J0m+93mvrE517eGeRZQdh1nIX0UIcFazsrDBtTHRPJn2WYdItMsymZ7Zl
bH1aNdACD0Zn2HwYSQQ3S3Elm/pq5rUVzkVt+c4w9/u+7bZIYdYWJQalIBRFvuCCscWt6DDX6C8I
7Zh55XzvUjCcZPqGVVo7L0TvINfAVdJ1udW+MMGAqXcFCVMnxRCBwcxvSG7woxOVydHtUAwAgVG8
u363VpaGxgJBxomKkoVOYGkDTTIObm9aISXVEDhJgioz5ZU3aW63IWrFfwVKQtBNYnWCQkQ6LGOy
aGNGrhXWjp0fymJSzmDCIUeiNX3Y2018w/KkP04KMXyT69m5GCdtE7MhbtjS88EkURVUYSYSmWAn
k25gOg6xOkSMhK7KEBWMp86Mdyb7QXIw52leqYFhmaBy4RnFF3szaFjbb7znIE0ChQHyDuLnH3z4
qnHVOJpVK0yojSbeNhkDM8FUMvje1cZ+r4pCrI1aIQhmEaMsRcWjYit975DQIWiuP1tGO/KHbEpz
TFpXhtHYqEleWmmMc0FC3ARtEjFtGQtT5HlSmxhEEColJjE3ud3+qcZI3YgOLhclpMA7sFArhM8i
eZTtTBRYV5WEeuM0P/XBNfa5gXKXl9J2CwuxuiL4eTq4U2BCZaLz0gawL1fAD+l2CQfXqNFyDGDE
PFpz41FYFQRSCxRzweQFFoblSWm1Y7F2wEnhsWYveWQXR4yKrzYoJWTmEgQ/4nUT5GTv6A5HggG2
GQo+JUmj0Ird8rtbFa4HsnHlvuHNcOq5pZ7jcdZObFSmXQbe+T3N1OLQFkX/VGv5jZllua/SCGOV
szo6OMpgvqqAP37Lqqm6txNOgqHp6G8bpcUNM79y6piiibZQHAWIz+R5iDZvEPqnbRTaRRz5ZYx0
KimsL1a+CYm/zCfgcr7PEwRcEnkFyevu7REVWEuPwg7PF+bGqEnyneCtBiUpU9JfdUnqZ4xPrTFd
hgwJJk1SXr4M1NK2lizjD8VpwUGFOwyNQElcLuaUuQ7+vCxxwsjJsqDK1PG5URK3C5yY7uvMjo4D
pm8HtIBb14DZaNdN0V1auM09Tzi9zanzYjaZcc5h+DfC1JXjgPsCfww9ulBYeeKaqvWD2/WxEzo9
mZ5JjLJkWcTV44xky8bVuHwUEc1hyiOm94LICE18y6vR9SLLxSp6y93CJ8UvAz1DTY9eV8xQ/OzQ
K2y5i85jUBSBug/oSJlJcjLitrdKu7gtnTviNp42g8fq9bMPrig5IDuILDrslJwMxlJQXaOgM58Z
KrPFqP02waLmkxg5q+uSLqIBtAOjPolWCNwb8ChIptKgLjOSuMxvIzym9zlNReo1sf08srITrs6w
vy5PPN+Lh1UAUUCwhANDdRC2bHlUiZjV3aO6fssK1fwyIc0SDGaPbviE/5mjzgI6pZsDLTHcJ10d
2Yb0i2gL0uG4I9EN+4DqhLTavo46o+mG8nagsXmbMVAhVfo4Htqk+0OVJL0vE7XxE5dqX64v+0JD
hWA4ugIZhLdCrt0ZfWHEc+GWt0APurNnGDGmeClRFIPHHKwj476Yu+ZPVo3TZ28hBMNAIdOMWA91
H8lUpRiKMTAtqW77mQFnAo9yB3VKPSfn3care+m6CVlgcQVMERYYsKPl2WYWA6mbAY4nq+ZRwJrK
DbsRbppWatrDnKjJXweA+1PUjUCn2XGqP2juyI7Xd1qGCcKnwFeIaQwoIopJe+IoPjhP3IkTQBmq
6nbWGvLFVABbUa1RoBdsTPvVMYUr4xPbqyD5/FJYvcW9FERjj1PZ5d7sUnICVN/ed5H7pscz288u
aBJIg1lgtKt+Xv/WCxP5/qmoOKDwgkSbbL2rdLDcKm2qWxpl5i7HUGoGL/tQMcd4uy7pwnmAJNhh
VDOBG0TNXYqOUfahGlGAg5tdLQ1qMoDfVh2LDTssrs/ycovbJXr3AFUVZcDl1qdOG9UpqQ1UQKOO
BvXAdGR/G1I8dq2acZ+wzhpvrq/scg/BAAE+KuHAirSGZPsRi085bjUJa3OO5y+sphg0w4Avqu+r
scQsr8+KM1EWVqFZuM+XpF9Wb/C563MnpLwH0MpG1da5BSu0anmpmsTtp9EaAn6GGyUm9OEVk3Nd
ldm0tTI5dhjrFLPPItXJhj0DeWe84Zlf7iNIewTLEhhdBKZXurxQmbmhLHXCERA/H+0WSeoBKka/
8CixtoilL9VxKUx6BZDBSywGaqewB77HQ0QFjtMxcz5t7RG6AcSHlBDQNwAHL9XRactkLgbFDtN6
0A/G3GC0M7Ro8FITgHHOMdmBWB16WBuD0A2Q0aXBhxuKjBcqP3AW4FIvZbdRNjXcStxwdsagGqJz
OqZAB7TP86AdauX5ulau7Ce4wUCPBsJ1NOnKucq4m0qewUMM+zqfbG+y1FzxO4dQd8NduNASsF8h
xgGNKkCYImW0XJbp1BpikKoMVUKPqY33Wu81ZefqW3WzLUHSS01qx4iYVWIAHxkw+uJvyR/tKt14
Ky62DatBhKha4JtEWeC9B+bDUxFFU5uk0VgCNtRl+6wsn5naFxsZ3lUh73ArJM7R2Cx+/kFIkyi5
EjkYJdgPKYCMVtynd2rMGNswvqtywF/7z0B4zF5fyrHcHCkj1ynDMU6jG15gFA/qyluswbJe41WH
TsONAagLfQhyjS/pCkfQk1lnMvkVGg/7PvOibNfY02GMP2naIQswPRCv6YKzHdj+5Yo4mWyrsiLr
nKsPTjf6dWB3XXD95ly4C+9CiCj4uUiAAEayFDLlk8hUuOSsZkQBhjXJXmbTZi8DQqJTPbnx9w6x
6mkGRu8QG3PqO0ZrflN7Ej+SscEsPsVhXmPG7YlVeeOPhfmrLF0Dc/MyMyYbDoPsv4qPRdcFgvN3
On45xEV8F2XOzMg5frGr3d46aLvhdvhxfUvkzjoAQFCbQqYBE1lRkEB+drkllTFPjVPkzhngvsKP
TFai/9JVfNR8mgMqgmPApgZzFsbaCTInpXekRQuC0hEWIyXYR6dSd+pdZJfJnd220a2tpOVzo5bd
U144VcAnrhzmOYmyoGljNeg6ze09MvWCR9MGvttLNCB6NyyX7JtgUWAwtAEtA+YTeVPJoABcXczj
TJyzmU8IDA+a3t4o/StFfuP69m0JkvzPSp2A62ht5zzMZ0AbMG/V8Ir0ng4v/0EOnlFkCJHVRlFz
eUqzzrouNSHHtiZPmcnOZelrZda7cbb310WtXHqEh/+KkkzLRPpSLRLHOXdu/xAV5MWu991021mq
p+t8w15uCZMOSrFBk6aDSfBMsaw4uFWap2O3xZaxdkguHkSQDSBSQJpquXl63qfGANQ3WKZn5nOj
YDdt2ThHZ+rvTHvSNs5Kts1C+QD/sNEvLzoqZRJ0dTCSSCshjjfu6FHC+qDRU7aheXJrECIIjAKC
A6fZ6IsDtYWkEhQ5r8y16yTkelphBpEVR5iZk3TDtzYebAyysbn+s+WtsKVTnoz+2KJ9xldHvZt8
Wrr9c++oLAmaGBTeHvLqRmx4U0lNwzPiaX4bSJE/EoYh2TtGTT2C+xQb2i+1ajAvQ536hjsBij4I
Z1M9rreqYhfGj2goiaHbFyZJIEOli1UY5jhbmaWcAeGvvw62R46YQKZkmP60sZEXkSw2Eh4uiNJF
/4eNdMVSPaqWZMxx+jgElWW3r+9qj72J5tfivtp6fy5UA2BeFC51pMoQfF/AsbWpTyNbG+PQzYDJ
GZxHIPqPZoMxqypTvE57HWpMdzEyVMaKbzP+V4brbvbDblK2sJsXN2/5Kba06gLpGq1MeRx2yqnA
PFO9rw852G85xn0p7PBJm/IuDB1SGBsPCJpcr+VdOVlJN8Vhmn9LDWU3TH+H5DnH1JFh/H5dlOxL
4jRtVRSubJymaOpZnqbSUQNw9DkOtawO9Og0os9hSja4WC4sCjpSkfXA84L4V7iUSyGuVQ66Wtpp
2BTObR+9RBo98AQEwv1GZHEBT8JyIAlrQestbJcjGcjBdaMowYic0NSUs2WXfGcgzuhqo/zCazT1
0bEcd7lmxXsSa/RhTJx2PyXgO+eJMxzQj6M/qhyw9VKDa13Dc3mI4Nbf98x4Kgc0jgKgzDdZ5le2
B8PW4f+iaUscgcgLfvCCzQi9IylPszBB6415o8XhaN2g3ls8uCeNBtbP9ncUBfvokf3BN18/f/G7
P6YlIBCyEUHD/uJw5GwqYVHSaihMhD2GdmN+cBnOj6BXcLPDyDFI57qwC7DMUtoFZfGUAsJeG5BW
Z7+TuL5JqynQZ/MAM7O3XXQiTecBRP/sG2xpbs8ba10Vj+IwOgHEBC7kY5YbXaP9p5lUKwu1YvDM
ugQoLUL50ho8tCp5tTriWbAeLOtH3HzrWzNIMiD0rm/Bih1xP36CdBVKjVKLWgT7Pf2Msxd76sB/
Hgyd6htbSKuVN0FwRQGRgTqfCPOXq01G2wS3FlYbTUde/x0jkJsOrwW6HPX4q0X7jRjrUovBGoSd
FRUAeA7vrVsftJgzo8sbvU9CLQ0Hh/iNA6YVYMKt4u36Fq68QJCkI/wBtAtQfTkscaI01jN40OGw
t0AgV9/mXu0nBCPO2g2FvbSOyJqJWQiAtOBtlbO2XKlUpzSNBBktXXRcYCLK12JLiEwnAdcEUmCF
RS4GSTq5JJtp7YwKYpyGfDeG0Yn4T8TcxYESNMHW3Pa1Q/ooSvITspyhNzSHqLr8oyh+/Mjcc9ds
RGIXjSpiQQAUg0ZKh89lyDUnkk1tWrI2DfVD/WR8V3foxvMae/9Yv+WjoGv5el0j1o7pozzJY6X1
ZOlZD3ml1vp5FeQJSk/TVnrz0lQuVyXdJ2pNLWbYQUo679LdHhgnbdc8un8256xcuj3A1yPMhEW2
kcCVHXDFjg07IlaKXpRvtlE8qHF5KO3kyWnovppdP2Wt35jf3RhcAk7X3M+T8rdGH6rSH6/v64rB
RASFwBChNWAJWP7ShNRwoyu7KLLQvtfuyYvzmwS/ykA9YoAn/lwXtqaaH2WJQ/5gP+ZxqlwBtwpb
dqp0NDTZb03de3zc4oha0xbcZ3gICDgQ7Aq7+UFQntZJnTs8C4mS+Qwj7XoLzELZhs9zUX4WlwCt
Ekj4YyqriDyWYgQcIGbtnIUoOD9mD+QETGjxVDxhJECIeb1BScE1f+w3LNbaLoqpJmgnQNofKc+l
1MQslWQ2zSyM1d7DtCEP7c4ecjSDueFqrVotgfcTkw/AgSM7qTbieA1qmobfrT2ZvPnMMbw737U3
CIA2/OFVPfwoS3o1qzkbtVyBLA7iS9d7bb1v8BJAStj5fOOBXrt8H0VJDnHbgDgN2eE0bHfW7j/9
cgCnUFEGAgev1/J0VG3QkzhCj0ObdWCxKrgnHLPg8xcJmNz/CZFWgOhQI/PYwJ3EJGxSdfeVUXrU
fYybLXLu1b1CFt92EaYh8yYpmw7CEdelfRZmdgGWGSW7VxXwcV1fzupzD/AVnAoMzUIaX5Iy1mXV
NDnu66QP46FJNDyT7mwFDQDCKE84vybFUFEztfJdx0Z3F3F3a2DfpdcGHxkQP1BF4CojhlmeG8L5
kaB+CDuYWkmguM65QRv6LlGNv1NbWcFoIra4vuw1K+XCeqBDGDx6QNIsRUaz2YwRFRc5cw9I1sxH
BL/Uz8Bqu7HBKyYD3g1gDsDzoRdbLoOTSu1rzmIaatbfEvsHl8CgjS8aaT+9pIUg6SDjpO8rM1Oy
0NLzHTDqp4hbIQgxdtfFrLzTItZE+wtYRkQL5HLnYnTpD0VKaZhyt95VEYu5N83uG8kwVBLFSIy/
BiO01zGHx+jy55sQqJWjW3yAdHSzkjYIbkoatpr6XVfUQ69a9/mkHCOVcG90zLuMGN/quD5OYmYZ
SpzAT2Y1+GcyULqOeYGxpkAmB9e3Ze2rkGOD2UGZG7270lexElg8sDvQMGkwYmHMdvn8ZFfWRoZy
TZlQbkPVGWk9JImkWLbOjKQHhk2svb2t65+Jca/p6dFFoubzy8E8NKSigMyEwZauZIo8VKq6OZZj
NDvNRHuw/dbWny7pgJD/oxTZYPeGzaO2oGG/I8BAJOyr1v4p0WP99fpqhE4uw3AxzAYzAV1ga4Gf
klbDjcHNeDPnoaK7zG+GqkRIynfXhaxpwEch0mImq6vMuFTzMMlB7Koz7z/cbxvpOqTC0AMO92d5
8Yq4wTxnq8Jz0H7X85dMPzbZ3+tLWFMvVKIQY4JDFjQKUvyi1UUEQokaIuK7Inoa6U0fBaS4uS5l
7TQAgsVjA1ABpvZIG1X3kdWMFiyiAXrqP2hea33LQp/zhuFdi5MAjP1XjvRSN21VKlxLaFh9z+EN
KokXYeBxNESeGnd+U6uHqMhPeVV78xTmdnLHNHPjvq69rotvkA6tbPO+slV8A5Jg7DeqVuSP86M6
N06QlLvk8frGrryjYoKAaGMGXh75uaWGICpMW4tnNCyVcEqL+zHH5Mr2yCmoaKut1qwVdUcCFakC
TOfGIyoj8/smNWM70yhGZs9eR/7GGO6U29bGpVrRSLTwAD2Lmj8yaJqkkYNSJzxqJpyh86ZiOqkS
78FDg0PcwrOuLgfJYHSHAbF2Mfgqi52+bkcdz3TfeHoZ+/N8mtgW5nFF9UURVXQ/iT5KQ1oOr1na
ZrYNs+oQaGPsq23zH3YMR4+aNbA7JtD1SyXIeZvFXUtoWDe/0vlxGMBEBlZA2ny5rmxrJ4PGPLRN
Q9XguElPEYZiYHCc5WIp8IMNnoAnKPaN/ACqro2LvHY0MBQCu4mAD/QYyxWh0INBoX2chxYGEvfm
NxdMPXb2+chOmAqB4xVEJzLGnQ71EBVDCyEk9WJn58b3WnJb51vokhX3CaUkgeQSxSQgbKXFoKtk
bAvIaWnkpSndNU16Q0mN8avhUManpHdOaIQ4XD+stRAP8tDZArXAi37RPVb0zTRzDY9TqD+iY6D3
1AO7d8CuEvS/BwpI3sahXaZHBX7iX4GSelRqhgYrKgQ+67s8UL7OO7YzNl6SNSECnQY0HIIktBUu
N5Nas1oUw5SHs/ZARwyu1yvg/fa/zerbxv4JD0HyICy8isgfAuePfK90qzKQ9gO6aORoVvGKnYNx
OXtM5bVf5j8YcTdt1SzW7tZHaZLGM7WqFeRNoYxDDFT5mxmDb1Jt/e3kqPhN19YlDNaHbM1cxlpi
KSZ2sD/Pdn4cX/E0Mr7riF9Sf6DnNNu3VdDXJ7q/vqXC1F2TLG79B8kVMYxidHV0Nd1WSTju2t9t
7zlv/zch0m0b4nlOYxvHNraH1+wn/TGDlvTpuow184RGaITOcP4BWZFlqE3Su1NehG2X/S7RfNPO
6GYibfB/EyM9HUqrjsmkFEVYtdaRseRmzqdX28y23Ka15cAFfAerI8qQDSGgbpHBZlqEHF3QXo/2
mj3lsSg0WFvZtLXXEO8HQE6CVxGu+VIFgBoBAEpjRegaGfG1CI26BDOvr+/byl0C5B4RGXCkSAzJ
HsQYN67LZ9gI5Jb9xAKRQKv7KI0CE7ch6T30lVQancAwehqK9yjSSNfWdmon750xD7P+1LeJZ3V3
ev6tLg99BeTFL3U4TelbEf9E6bnWLH/qttyL1bUKEh8kcwSPjuRZZ1FTGiOHupfq0UbQVqV7HqV+
vOUsvev0xUpRU4H7B+AaeiaXJ5e04HbE3yIE9+Le9OfgrThh6JNnIG/NdpZPUV65fozrm/tBpKQs
M40navK0QNVj2KsnvlN3qZd03oN2qm/GA/OtDYkrF4GoNrrHXQRDwHwI7f1goDSttNxBhWmM8uJQ
gg8M1Sklebi+rBUrCH4WU5DHifOSmYd6UqHvo4vyEAPs0Lp7mHPNb4zHLnpR2o2U+cpjCbcWzB0m
+k/A8yQZ3A7MzLVFcdsYyG+8oYgzUAJmxaGYzPGm6hFPFujBvE3RgfkfdlJMbxY9ByKhID3TSNbo
eoF/QtsMh+FPH2bD5wEkaDcDXh01fpgSEKctD8sYorJK4iQJ++6tAgxftdAK2Z8KtK66KERfP7QV
zUBGFsAR4N9Ee5l0z8Fh1hJlntJwTiqf1ac2NjFweyOYW7nL8A7hQgPAi3BczsuC5LPQqWWiHmY+
FnMfqNZf4qKm8Xn0iOjz+leOpBapncAxNFEOs60nEtlBr/zMyieAujes44qmw8aj7iZMI3RQcggd
zRob0NamIShPdw4ChiC1NJTmNTifBX2dh0rbOKbVHfyfRGCGlzphtppRoe8gDSs7902E/3r2xMCx
SjBO6D8oxAdJsjnMq4xpLEJJsY0ApeIqFkh+jr29EaSsKt4HOZINdPt6FJSBaVjUqOAZWWAVCCO3
iEHEXZGMOxwZpGdMQAeRoJPuEvrXImo5DCCKxhoPrkaPg8G3wtR1IUAmolkHqET5cChvLZVnyGah
CjuT+C8YtX9fP5QVe4dl/CtBOpQhjmmfa5BA1XaXmz/B4Os3qn1UtFvwFgQI7fzrAteWhEgYVfn3
EF8mSOjdDC3ABAJR6r1nYEZQp+bluohLBTDEawsgk4BoYPOWKg3On2jUCthwpXL8MqFe172NW7WR
y40TQkANJ9iAgU2XhAytTeceefKwrKJ97lp3mfE1JeY5Gcf7pOhA12Ifry/r8qYC2o8HArVcGCPY
1OWymkgxXWC4ixBN2t6Ah2h8iJ3nIfu0QViKka6P2bt5p/RlEaKDAPzKdn83V3dkCyW3tRjpdUir
qEsaVuGdJbs8t1IvbZFhLOrca9w/1/ft0qZiQaKwhOqdjTKxtCDdVXInU3kBRNB9lFYvHbhtqrHF
soChTUhwXdqaXoBqAAl0Mb4MjQnLU4rUXkGhAJ50kqGynyI5powvtdn5ddP9Rb/TdlLmQt3F7UXJ
DN6saFKU2fOU2O5Gda760MyzJmgB0QzA1FUejX7c4gpaEQXfAcwNwC3AgZfDBBvYqnJKtCGkaYRR
SWP+fcRk1v1sW/3h+jZemAk86YBFCIoP0cqkSg9hExFdqethCFFSDRS7CpJ8Iy0ifsPCgC8lyNiI
IspJ21RYC26r4vW92u8gsdnPjHZHgPcyX1EbfW9arRuMdNS+Xl/gZbJJyMcTj7opgK+Y1rFUlMQp
NQYndAiHX6b+aPo3mo2RSAwYTzBn+o3fbqz3QjHf5SFhgpgLxR25z8kpSkJrB+sdW7/8kwANBR76
PpiVjWf+4rpJcqR1DXWUoOVTh5xxH1u1Z+vPcdAYd/pmUX5VG+1/VyRdNaM3Mz1ysSJofP0CYtmb
9I+LOVfNLvW//lUDut84s62liZ9/CHbiOE0wTAcCb+dfD0mAGYsbj+OFVRR7B/ZvZD5RNcYTthQA
jz1ueY29m3+VqT/7pR7srqvdlgTJGJYVMo6F0IKWnHPQmkatBWpTMCT/ui7nMhKVliIZeHRv93pt
Gbhe6VPWBmnzYJpedwyjwatyD7Mhvo2YPW5h9OH/UbCwLB8OqbLqeM5jCLbudbfCmFq+T2r/G98b
6tE6/Wh+Vt7Gnq7q4YdTEz//IHHuaqolGk6tU1+ocWvGL7mxQfuyJUJS9TJK1SnNTOym8TCMb9y5
LY3XjY27yN5KJyZpN3CLc1EI5aNJEYD2y01883vVejTonlx2iPQNQ7Fm4sGIiIZ0+M+ISaU1gSU9
M8C9OoRqOnpqhMfY2JqStrZtH0VIS2oTtFNnccpDffT4DTmnG4/91hKEzf1w8hjGwCADS+iyV727
z4anjTPZEiA9g4mhKW1tJjyMkH2obtA4UCd3xk/+PNw6d+r5a3qf+fnjdaEbmyZTvOddDOisHfMw
Z3VQarVfAp/Itma7rUoB3waIDkW2xRE//7B1VQrugZzhaKLR1z0AAZoNW7r23oFk6n8CJPUCiQ7P
247ykP0GdsPPrOe2OAzDrkkP5lYpYtXaIUTDXBAHxT6QwyxXk7A80sEkxMNJe1UFDfkeGSov8TBi
1fHNVxzSxurWvJf/CRQ90pLAgY5dYwuBfmX4aurbbx1YWjhGyyBDtqHm61v5/1cHYRfPUk+5k5Uc
iczpr+t549+fG0jOFW0AERJiXPRjwD2WfXSntzma2aBzVfPIsuc8uZ2y5+tqvbKIhQjpQSrLqrIp
yE5DXftR5r9xXevyvkX//4NWblxboVqSa7kQJW71B93W+wpdxxjxEhZ5i0THT8P5MWKCiLYVg67L
QbEXpdj3GRdLOcK48cHAHYIKuNzxmYNEHibDmO6WBqx4PljRv5IkQycYMLTJxmXqysynmNdjMmVH
DV+JRo9s7N6KzQNptIOUCoZousDyLFcVq5M+OVXOgXHvPWbOHkf267ourG4cZve8h9HgM5SMj6UZ
c0crKDRXT0Ud70GZ6JnkaI7F8bqgtX1DwhoVZXTBoC4vaYJTjxY3835E03/vpeNNXn1z2A+RX9P6
z/v3SI+jPC/mRwgcyHLb8jLjaWqUI3Dyw3OreEzbVbUPvAn9NDQJRHofJUmLwti8mKtmO4aYeAAm
KiNL/L5hW4H0JSpIiAHUAH9ROYRjvFwQ6J5i20oxQbAz/CpUd1F5UJXjSLw5P9Q35VZ37pp9+ChO
UjvuYMSpMuKoEoOeyW9Fj4N0+qbHO007AGX8SToXxHuLxUmnNSEv6Y4Ui7OGLChK1SswtfmT3IcA
qaGgh1cJeGEAadDOsdzBzFVGlrXz+AxkF+YJWsy8cWKyVbiQNu5CivT2MZrkqZFjpp71PeMHUKlw
DTSLTxiqp/Dv16+T3NAgy5K750jWGIXSQhZVQqX44RQgJXslrzoLU1TVusFL6DG7K8cv+nSHyHar
2iWj5f6Rj2IsSKwQuV8UL5PUqQ1wvo3P6A8Hs1xQDDsPHHPWTXaLrl9n/3J9ve84pA8vyYU86aox
wuwUhzw+m4e8+2LNwYBBmntMbGao5bEDP05v+HtM9xP+rdzkh4Dsrn/C+xjCa58g2cpB5JxaC2N9
HPVH7tx3aPIp2bArs2OLltXsbKPxgmvpfU+7oCl/kO7nBNDezG5QMPSd8kyTP2W9Ixg2OJ67qoN3
8jSzA22tO0fBvEOH+5Xy0Hb1TUe0Eze5P23UA9aVBoglB1l/4A9kax91hPR9Yo/PmC6h+tFB/Glu
MBgW/038sdmP+iE5Bdf3TbL8/5wcIHnvLLUo6UjWq5pc9Fjqyvg8AuZmBlVZo6ATT2bqcTA5B5E9
zeB8Q9P6dbHrGvNBrmTGxjruiEnJ+NzqiO6HIGV8b8E/MKMHFHioSfdc+aZVh3i47d0bHoMAzPVS
3SPcChLyvaBA/VrcTzGJk53Lja+TG3b+2RUblVywYhIEfZLbmjsYvjUPOIrGzDyS/s6rO+T3cgdV
pxtwFNlc8ZpTtFl0kFlT/5ErmHdEKhGQXSkQzBUTTagxTsNKhn1GwP4CphESYYC7w4LInbw4zjH2
bqdE5wY5A+22qp6RtdDAATH3qVfMxtnGsHTyMJWnCszK1w9tbVsQBQF0hrQqmEJkl2cgnJGocvrn
ZrwrMLqoSp+gq6OZ+nRgmBP4HFcen8Kt8egrOooWLQN8gGhrAW2QvCt2zTAlTRmeZ/Wl1crDTA5t
We9HVuwM/rmARZwAZIG4DDwlKO3IQAHXLdDqYDrDszneV2biDfyFKnuiIyt/Rq+M+bSxpVI24x95
Aj8KOAt452R608FUmDVrxvA80b78Mo6xvqsgFy3epq+iTWhn5Bhkk+Iwv+gxt085w/zK69+w8jCC
pBcAIDBpIrCRh0JXZp7rTeoOz09OoiPDbHoqmiiV3/nc+PlWV+17wVGy04AAA5MEG6f+P86+q8dx
ZGn2FxGgN69FK9dSd4tt5oVoM0Oy6L359V+w9949EsUjYg4WmB1gACXLZlZmZASoJGeuIh61hkkT
uTtH8pA+jKLEPMVKzUC9MPJlUKjU2bZvsOOFvBwMvwbbcoq6fzpojRkOI79nRhUii7Iw6IMHki2E
x7nVKFTVm7podk2outCNFAyFH2R9VMD43Xp5qhcaLjOI3NamAOnPkqtym2kCzmI66H6KQy2SBuzd
lsgOSAVXjYD7RhKKceWKX9rIuPNABYIaCAC9s43cB2zhh0mEtEicvoJ//VFkPpXusS0eKsG9v6jz
vP3PxgJgGIgD1BchNTaL3GK17sDNknVn0TM1cQOt0o3GQW8ryEne/WlBOgg02OtQdXqiMEAVr5XR
57Ci//cBCIshr4ti4BxlmbeNPypM0Z0L0fJ61W6KwJokYPPMAPnhrhw3abhNUMmXxS+2ec4aEBwX
Muhi3lLqn+7PxtIWl8HnDK1KqDrgGXgdYUrpKLWilHdnxvtVNF+DdoxyUspEyR5WA/RZyuOfcaPw
hFo4gNtAVF/bAtlY0gVp0535mn4ChkkiRUYMFh7lr5bJdSgAN/wKGmh5sS9szrypX/Z8nvFtdxY8
5ktQberZWQ4X6m+zuLIBbzGGBmw6XE+8dDT4ehUtN03gzalGH4s2lZpZsEhfD3rMa7BZcnV3TsSd
SDdFs5fiQ9QcodZbm2GvZ+jSKfMdR3GFjkZ6GNeYmBZX+OIDZkerbJJCHKbdJgSMKcUJ6aXU8k4i
yMMbUIspqbgS46+NePqgi+QJXLhMqYxlpgP30HPVpki0vdSs5R8XfS4O8L8zO3u2MB0k1DSKmR2Y
yuGiwmDxKs/lTcj0BDJ2yNZMem+BRSWSSPb9Y/Nf9tW/xuc5Vq/nlW4QMcg6tg6yrOcmsu3qmzm6
z5WzEnQtryCUEeHqJ8mG2R5mvBJJ9gq2lOS9YJ06ek6B7xyeBO9FWzG1PKkT8aAwWcO783rxwsDv
+ZAtu3OX/u7Cgwymag+v99RA+xpyYZln/cnqP//LZKITC3zVEzn+TfSU1SlbtzikDXyXCrodS8Jz
KYfWss5opJUctak3Te0Ev+8b/qEqvjmcF4ZnrgB6VWqcSR0O5wgGvidQVbojC7hJjjsQ92Aw6Rdn
lLAhxOx8yGRsuu6Q16qjIbjraqpDlnRDxXNQnAr2mfca0B/byHX1SKo1fEsi0VHblRfldF/c++RZ
lFAVXd03GeYK3ELxRkWGze+cmlnrWVyaGqTVwHI5cWoi3JvdW0HfZc0IsYoz1Q6SFZhpowtVTpIX
T7JlH/LWRgxeADAPx5+Vq5VnJkXjw+iRTPNOPHPAC17ODiAy25bAnpz60e4Ep8f7/v4KLhwN4HdY
NAGBYx2vkdlXohM54HJmmg07Gbe99ygJG4igG4N4LKQ1hsNlYxAmAN0wvOW8D8MLxz5iEgnnMAUB
suMLHZQJiBx9sejBT1u6En0urDTG9h9zs/sNkHEOVO5id9ZIufdsSxn+p8n718AcQEF7SYLWONud
87jSC1Y2h/TD3/q2NKLHrVsjpp825mzjXg7n5+a5cAsFk3diNWA4O4m0K1P1g1u59+OzK1LMhTpK
W/w4T589AOF4pUK+RdykfmGUYm1U9ZGpiVJvVJwUr2dB1CQCyVMeS6/c8mF9iIa1FPU8/TmFOxgw
+uyAzkMv0rwdF/zLvI/+NexNNjtpipc/BEM8KcjXvKKr3RC9t5z0G8G9spVoVaZEatK/BF7/8w3o
k8QHAP0KLajr67wV80YLBGzZvHgM+CfU0iENLvu+LvKb+ydxySNO5C7/mprFGbToM60UZJyOQjkW
qVO/FciHDmG1Z5lt+FVKBj144GHx1lTgFzcWXg4/2QEUt2Y3ohB5XllyDAw3mUoYrYNWcU/rtS22
ENZMz95/zUz/frF/qz7N6aB63ZkdHDUcrLbaZXqfl6R59xu7bI7NTh0JqIniAeST6Qe3MsE/zWs3
e/ziA2ZrWeccLWMpQDJ401vtGfIbIYnMxq70+nSULMH6xZDROFCWDMZDGzu13tu1jldE5jyurPW0
ljefIoroNlen1MOctsX3hqRBNQkJufihh045MCgsyERLIy7fKLUR/5FKfCre6qomwqh744PWPNV6
473f/5A5Iec/+/viQ2ZPiiLKsjEJM6SFjm1G3jD/3FOVOLUCcQI7gbJojBV5Uqje4t3Kd/sxeuJK
qx71KmqMurDAABIdA3Sopn9JJ/XPlyF7jwfelGieE3lXCIE1NQz7s9Bmb6FWfA/1Lkg+7o9/cR3Q
jzVRyoMxev64UIV6kDiKdUh7jkFWF+TJHhsacpmamVeD8XINP7h41qZCInDTcLjzs5ai4tElDe3P
IPugW6Eao48hoOlKP/niUbuwMjtqvSZ4scIVmLuoEfcQLfZ3uRAEVibV2vP9GfyRErrZyiitINjR
IHE+p0hRGzYtwxpTiHiqtWpr2PI2b6Np3mWswM7fsFus/sugG3ZbmcNwzGx//xptBkv71Vj+Jjcb
i7M7K/0TfEiKXjUb/Nmaz6EV62sBwVJwruGh/u+3zm4A8LMCUZDjBqB8QLKB9ByyAt4Bmj8RzxO1
cDz/qT78L5m4K7Ozm90DH0co19jKTH4I2V+Z99wKGzU9SoCBJaecwy1zf1EW1/9inLMXZBapXBSo
cX9W2nDYZn1fmlnTlhtZDde6rpeSMRgcUliTOiPO6WxwJVieEz8s+3Nmdtva4u30xBnMl/w8rS5o
8feyldqVc3+Ai+f2wuhsgC3TT20JKe5PpvN2UAQL9bzMxH1ZBRIJMsEnAAArK+Hesoe+sDoLKBOw
6alpgKHyXWb2jlSPgDYfSwd6amV6APMR7yGrazLJ2q2xvJ7/zvH8Uck1iDQ9VLbPrFQfebwbUGBS
mW7lMvwvx+M/ZubOIIZSXFPnKHRpSPOfIk3VW3YbeoRXvv33Ng2Iwj0za7HnUmkCaX9+4pJE67Q0
B4wnHh9xDWj0ziHr+ImmK8iZ1iEUc0MDl/FG6ke99izAk+0y9Q0gkAyRO1Xpu1Z9FMqG+fCZP3y/
A+eaLotrT5al0tnVx822N1cybRoJOEqJZ/rUrprHmp5V0Ri6TYLWAB3i5ZkhRTvaqKQGxZH294nd
K/uznc6EGvStGSx9nvp6aCbZPlLMOi91JV+r/y++l+B3BUjUgYFpLhrHCGnbiiW8hie+8YMjN+8y
A7Yd+/7R/S/L/R8zs3DTk/10nMATZ8pYImgaUAoR1ec6OaLVxyzQrISQhwdURDVi7DUJG0IFXC1D
/JEoDpsdeyYncbjjolbnQ27ljK/NwcxzhoxYqHxb92dwxOliFOipZ0lM9tisEiAuX5wX0z1zRr2X
KS3HNvAKUWbRcB9pD0VB33PtpFEn9fPdyL4L41PCbmnteE1jgPdyy6j7QlsDrC8NGnQFcBiTFOWN
mm+oBnUvZQOuF6XoP8SwneyIvdHnMrdvk0Ram+Vp085jhkuDwuwpUGsiDQqACPyHSj4JbE1AhNuE
VphtE36tXLDkK1BaZEHqPLEkzhlI1KEW+D7zcII//OyzCjYs6MKbQrG7z/s7e8kQauxI9vAaWoLn
XVceI3XqxGR27ovCGHNcYkzj5mXnjFl4VMW123qhvgeUE5KakN+b9KVmN8MQ4X3utSiNjpliR43b
9QlE2lpdbbaCttNybiuEf7T0L7taf+LyS7MzJ+hztRBJgTKcQzCEVNuweIvWOB+WtseFiXmNfJT6
IUsZaDK21VvXHsuyh96eFcYiUaNzGa1516V1Q9aUAwoBiAxwAFzvRib0CoHJmOFcB0jjRHj2KY98
46hd4wSoFP7tJkHjPajfcP+h2A2lvWtjvlr2NAiggikCsFJaLf8h/Mp4okQrfuP2TF/bmR8xNaJx
6MMOo21r5deovOXoBX26P5jb18y1kdlVXrcxBBgpkDFAOhQ6L3rslskG1rpvZeHhDjMQT5uqP8im
ztPbEDsc2BZQ+bPUc3qvfiL66Xlw0pojY/gVpEXaTfbGh9/M8JJIO2X4HpBByAPGkIAaKETqBPVX
EP4WAW0YtqmaO7y44TPDh6fpmg5KEyvTcrt/r793NvdAi4eS0gF1lmSnYXysncpoZYJWFtlfQQ2v
WZotQAKgCtplYKlUNoG6iaTCjPxX9OXpLGWB1ljB7C1gazAyOAikw9Bfii7t692LQTFB1GsYWRQf
hDZwqtws2+de6EnRNc8p2IJUq6tY0kUjAaiEiqyOBlsSenbNbppW59IPmoKPsENJacOvNanfxsky
rnnUP8ABpqI8PPu8rgVNal/xA+ognGeqZTGQKAe/cBvR3yt7cuF8TS5FARIO3NA3vFZCxqkVYD78
WSzhonudQ69XZirDsyY9QeomL46tHJCIeS59CV2QRMoec+axBswo/EOlHQ3oV6J+K+h7g2Z38wYR
Sqbxraxe2SArnznXCfG5HFeYJ/LnVox4C5S0Zq0U4RYJ1+gUDPVaO8gPp8G1Z4f/A8BlojKdim2z
JwQo2OIkApb1vMsI0mkFOcr65+enqH+e9q+vr+/v7w8PH1sXKTbypyOx/v3XywL7yOOgv2/i2Zm3
guaBLHegaZXOwR44CyLbvSVZYEQ6+HZo1zvB9izhKbFHR95wZnaUTdZWKIm31F2l7b71z5MKmTLx
r0N246Z1PdR8VY6heXaWAEwgVg3BKR/kVsx75axBFBdS5Shrwp+AgWSCCs+VZ7iAKmHZKPKZ3Qbv
mjU6IHV5SE0ZHOH3J5ib3Pt8gSe6HdBLomflJi03sAIVhkaTzxk5DjqYwfW3o09+i6QwTvv3bUA6
8nLf5A925cYk2qTAITPFb3NSMgWtETm4yOWzsTuUp/PR+mUdjFgfdC0kn9bmiNZpcrYIrpWn6uQ4
ju5sTdMmFIM3HncrfnXhQYipvviaWfwTjCibs1kunxUSmllrVC6AfOGZOrpe7PttjGzSdg3atGZU
mFWVsaMhRNtjCvDgfNF/DZ9FbAqvwn58gKJZ+1JDSfrZf16Z98lN3Zn3OYCTDSme4EGBeTcOxq/D
0ToeU8M6BjpDfhXkc5p0K4HaHMk25YOBeX+mRP/gSXZ0HqVTQ5yVjTDXlUHoOU09iGHwStEmbrxr
71OmsewPfSWfvUPzdLDKfRxa+1fe0kwbfT869/sR+M4/w1ZZgycubvoLw9Mte1G6gAoQ0sM8DI+c
wevZQXsuW7uI8P63auHt/rQvZJkwShBE/fRFi2gJujbWg74jC9kaJywh477V3G4Eecep9w/eqxLq
9CmA8NjK1N6GwIAGQ+IJjFBoM4AO0bVNEBEzXdj76jnHikqmm9uZszKsW998bWIKZS7mMA2hpNx5
nnJmbXELwK1JrdBk9Ja8vqKa5ojOKhRjzeLspAKI0Aixzyjn3miNTvcd5qHcRS73xBuZhQ3qpAdv
5Xr8qUrMzgyIXAH01CAxDM6F2RaVuWLg/bjCKMGR3+4CXTML/TMwwFeuxwTlfyuzUvJU2MW2sKsD
0BDWNAeJ7RPWeoqN0KFGT06SXRJq0kewZJOITF/f4G+5HRoxYfRXwBf1bidt4gOzqXXf8vRgU4An
/5mx1JURLe6MiwHNdqOclEnIKKVyNnLLf3Sz41of30+BYDZlQKSroGcEQeikSHu9MRSU6eukVZRz
bYi6sPNOzFNuUQszZo5O9CswRsffVjb3WlklUXeZFewCUtu1HWERvSce8wByb8d76Nb96sIViFoN
Xi/AVi7QPVC1DVM1DtUzVObMxvxVbhRr3PMm8c9xqHuv98/IQmoM2IgLc7MzAnNJPKZUPTcm+tMB
zbcUE3kgopkfmRFa1A5MxNREMe7bnTdvThfrld3ZSfG9KhBLAcOUbXVbb7KHkPSkBY3Aa7Fp7fbB
M+8bXLhPf9DWGkQrwEoy790cSwhx07hXz55NDcGpd1hYi3WKlTtnzcwsGBUgGoasKcwgDHT6jf+o
2dTJdeX9/mgWwBPQZgF4/P8PZ/bsiCHxrBRdp57f0g0acKzoEYjYJ/8g70e7gUKGAheJpOY7t2Z4
+uH50QHzHHTT0UoFvtbZAGWE8lksDeq53hdb+UPexkZpioZiD8/Rl3S6P8xp882NQXoB2QsRmF9l
zr7DUq/gujbQzkJhhiLBDYUimo/2gDV9jqVoFtnn/1iazadfCwHE8Kh21gKz06UAuNZ9JRhR8yyb
HafzKyHddIXdDkyGugXYhXBtT9vowjNVaF2pxyTVzumePsvPvLEmebY8c/8amFf7ISTIDd5kQD4w
DpDhT/6etcSVzb48a3hoQCtLAkvgPH0PUIqmtHKhncUD+1Fs+e/yD4jMTP6JX3lTLlpClDCBc9Ck
iiTW9YQ1iSc2St1pZ9BnFE/0S4F8moViJtidxw9lZdstXk6X1mY5jjqS21DyGg3puQkuhiaZ7NF/
5A7lTnlgI738BelJPiFrL/wFxzeFQv8OcubJKRqYPZ6DWe0IXoNn8Zv73ayxHy9dUJc2Zs5Vy3KF
C6NWQ0AbtKT7QEfYsfyTWfUKecZCrUGFD0fvD16jaDyaww640IMKU5J6ZyOqSHzq3A1/Ggxd0qs9
Z27DY+zevysWEkUwCAAXh1wMmoznLJIx26aMWsMgu1VIYQd4kkq7Bv4zQFUYPPOEtxJgAAQdgqV6
s+s+V1lQFuf24gtmcwvtYR9iVviC0kBD1yNRzMASPitb3rw+8AbIPd5jl9pr4oq3dwlwEFPxDJgS
MDeJs4faoJYJBzIo76ywo+Xxm6LktuMfpu6s+xO8ZAdq6ZhbMCVOEgnXR7CUi6pq8oo5s1q+RRz6
VYy+4oDyrTVzvmdXAoTp165uSBHJBQ5ZDLwQwEY1bx4bhAgyH3nEn2MGl3DUlamRQZ3B5IVGWIk3
xZt1QxoelHUoR0E9a0LQXo+MDwCPGUZBOjPjA1ds2Xyn0k2uEQWdaB7z6nnfIZRM6IEFzMR/HvuT
lBGJdxGl6Ypg99+s/9E4ivecx/rocqhg4/+/y48sczT1uSt1Fj1P/m7ooTjmWZ5vNJVRo3lBhnQS
+P8S0rxGMalbUy4QmCeogbl9tBP8FYTOjUvAKOFCEVdOwoY3PkeEPEuSTi/KNFA9s6gGCJ0qSCNS
ECeYcUgLJ+Bz3yyawVvZOUuWVXFi/ocGDciOp5114e1EqQc7IFPKZ7ln0Nfdg1/eF/h8U/WY5FDS
ElupovRR0oa1Qv/S0k4dSkjMIlRCsWXmNzqmLHwoKMiA3wAnwRHGg8ZGtJVSV+BIfkgCq8m2IEqX
6WH0t1Q9plqkF9yB7XSWcwJGH0GW/KkNu3G0qpL48olrgMbMf/G+E6mmAKrmymKyl/hPWByS2kMP
p93E736itxJpIl3d8W/pVhIfWXW0Qkq8zirVvYC/3T+ct3H8zw4Gq5mE1B+aC2cDlUVwltYj0nGQ
sj3h/VQCewwuyabIfSev6sEo25g3olJoN4VUPdaxDK6uoXj25aQxeM5TdUnzjC5J/yTTCKEXk+m1
kCgh4YVEIAX48EibKv3m/nffAkAmrJ0GZBriWQxhHk8KAd/Jo6/GrlCp8QYUf8kDz8ibIIa+QQgA
e9tDMU/wekvLcdYQEueWlNC/FbfGdaVIEmSK8RicMsnzy63NAJSn5eidcwoph5rLHimOrFh2BBQm
pMBKRnJ9CpSXkFu5fW6TLzCt4uUOqnGIYrDzWFD0ZKFgS9Z3k8z2Ol1wOs5qWburjdDt6i3gmJL3
W1ztspo2xPUFC7MYM2Rz8A6W5pIscpQJbFSlvksbTTVZBuWizmM9c8jawK5CDqK8bVU5Y+CJWz5g
Wgt9JaShY26oEG43ta6o18LJm7eFCEYVXpOg7Qp9EET9s3uircG7TivfLSMRmTZa6TIbSfoklm2V
QjZYDSCFRlQXqq357AhNtCq16pDSjTrwawiF2yQBvgZk8yirQ7gGV8fM3/mUDXNQbPgu96wGehId
hj8siLlGHQ2lFO8s0eg6Mw1NwTtyoln5FqA5mVgQNjnG2Re/59H/nTsJ9LZiQlEd+x5aW6LbTDIV
bicJhqa9KK4v6gqzNo9TeDpb2ilZid4c+GkQW0/+7uK+TSSIM2RJhx314skk8PHeFfbJY6M8FKJG
qvot634POzraiTyu3EM/Gdob23h9okKFP8Ekcm17EDoe2ga57/LqAy4Pz/CfBgbQOBLk20bV+daJ
xFMtWaxn8Eb5ET+yT92LaA69IdEdpyumyBPhJJ0T1eg8o2VMDfz7a5fOrcPH0l585NwhNYWkBEXm
u6BL1I5MZfeCKShb/yChblgfOVPcQVf+TfAd5ZHBrV8anM5KK8v0UxiaTRWYEXAKJxDrhN+4nioB
naFdI6m+W3WRmT0OxUtamL1ve5kue79rZt/mdtG8pyMlgrgPhq+SNWTOVoAL6iXCpTZyDK0JfUQo
axM2N+PWEBl7HNCa8BDHJvVOEMoQS5OJnEYjXGxKj8I3KqTes/ZU000JKokayV3mtyg/BqAgaLhD
sx3rd0UjPWRew034HA2QY0m3tbSG4fyhPb83+FkeQWSSVkwg1OTKh0q20OxIqv4p9A9aq0fbkL4W
BUmdJHpFSxOcNprz39MTzZxIMsZg79eWLL3yvTF8y/7GZ55EIMOzrTIYDW5srTrKXkyE8gm3DUl7
F23ow9Q9oofdSZEt8Nkrvzxxo7RuHG2K9AiUYTBpkO9lxRLHQ5rvYuBKQ9IyG1/VcxSOs5e0NHLF
LPpdaYfKY/6GJpX7nnDBg6PQJAOgjxANuRVplhAflKr2WUb23Tqy5EIHNr7wN2DCbw2AtWLCh7Za
68Mhq9GuZqL9rdJT9HNtZVWXh4O4Juqx5JauPmcK6i4ukTiFmFFXeb47HBIRbb9WFRkdiugBS7Lg
pR50UTRFNjJUfo1OY+F0XlmeXV9NzPdjIjK+y6QkSWLwHOW6VilEki0wK5VpQtBxvjL7t09+xMaI
/nHZTxzCoKe6Hi7auwWxLP3ArdkHBp6Hjv0h8FVS5cBTpBNNohlVAwFz0pZD0NyqOI7BsNHUVVq7
m3cWvkT4pxFpyq/NW64TmvOF2AiBm6lSB5K+UHuQGr63i1bh9G6o0n2lxOo547qTX7P1LtX83siS
AaRgAce/ZXKj6QMbRwZfcNl3znhrUO/bpz2+EMKkUBngQYIH+r3ruUI/khImVRC6jSc4ZUgNTSl1
QNkrxc4rK2has2I2KW2hJPdEmZe43GulFSmAK3/ePzO3RUoUu8G8hbAQC6cq8uwil3NRGOQki1zZ
jgBp4l4VazjgsopEnfc2vOSUhH+PjqAKcu9bvgUITZah5ivAwwLCKM1ilRZYDL7SgtiVi4dUs0of
nDxOFp0UzxXkL6ockop4aLdgH2rZrNTKSD32LefPPRgDgnSS0sgANH3rWCCrY09X83ALU9ACrHVB
+g5UcMUEKw/Am/TS7JOnsOHiRHNiLDKIuyKXlxPB7XENWbSrKqB4YkiIlDTVxT4LVnztwm5GEQ6R
CPQ1kMSdZyeYFBjfkC1jtwQkYl+tkdtMW23mRq5+fuZGQr4rgVPHz3PDgzK8dN+KsM0fWlVfS+z/
1ISuLSELgX4dgJGQ+0aO6Xr2lDLxMiGIYneIx61PD+Kw5Url4DX7wi1G0eyy93xwWh2xhcGI3vn+
frtNgCK9A4QLuFwgOshBmf3afMIzYuMFXuCW3ESDRTsSDej4tNr4kJaUJKXNrvWu3O6Xa5OzwxUP
4IriWi1wJzGRiG9ILHBowHofR+k3gyTT/RFOA5jNL5K7CmpeIAsCpd7sQPVJ1oOpUgldIehiI2jG
irAZqzOdEun3Ld0W9TGXkIUEsk8TcGvMI/usqPyeUyh1s3Q3yI9+O4L2B71m/G9kdKQP8JXGqVlY
HCXdXlaPWm2NB/DzkKYiKb+L1iq4twAXfA94I5FCB/v0JFx4vbZKnVPKMzF1a+bQTfQSvJ4wT9Kj
ZzEjydNNclRRkhxIdRJcTT6VvePnSPNBVi5dmZrbutL0KSLSB4CLTgTps/OUs31SZuDKckvxO8/P
bflYMSchgSRUYPohkT009VNX6g0BtWJx60GuD+El3/BQpjTvL9PS9psuDOAvUfuBs7melSgr+o6D
EofbCALCIa1J7VKgNXC52ehQpYgNBAlr75cloyBnAqcP1gKeZWZUiqqAS4IwcuNAVR2xrdhN17xz
dbsDCmnEE49qKy+mhQzID38CVh4C4xNXxPU4h8KDOMeAWR3FL3HYDAoHTQa8N8SKJM89gvEqNLnG
VNdgwUsHTgJvD1rw2Sk7Nguz+K7JKR7h1FXkdjxwYDiJEvS61OW4cndNfmV+shUQUHFIsIDEb95s
IzQdOyhqECHBAfkjIcTlteJkli5n/tLEtKwXrs3D3Ywufxq5QcURTo1IMyJu/xYAXXhh0/dBINCU
qqI97Um/Uppa2jGXpmfBkOwLGsKhInLVXFJAzdIzOo05QJJyBc9dJVNBO5Uk9t+fDQUvfPQuyUA8
ziOwMQi4kdWqyK0HiobZsycURiD4Ou1znMdkbYveetlJHElEwCMBJwRPPpverI2CMcMY0a7KWVmn
8lBR74vtyI1PED2flByUyPARqzpckwMZRtGqKwZNaNRMCSoEdUzNCBh7q6nkb4UOAqitmHCXjPxq
S/t0Qd1sNpSbkOhGexcYfK4/tQYxRp6MHJYj2TUS0q5o1SOq8FBBD27cojWVrexoja9ncf9hisCr
DgUzZD5mNzibSYMgDlLkakllgMobuufPzKgn6Rm5bqG0GrzQe3VXsQZ6fll/LQqajup80Oihm2qj
Gkg15mwzNevx+cjnsctmbXhgMhUt1Gocn6gYuBFo7I/pCAU3SfUSfci797/ei8hfoO4GhCbU5X9i
9IuzJwl+lPd5HbugJkK37U6QjK4wxRSULL/uW7ptHccWvDQ1uyrBrAoBKKGKXf6AnsvNmxJbtWe+
Nm+hDgIBM7bQhLnNI12B1F9ypNDvcvyjvFqNvo1pgfhVcZlBinIStJ4decjxCmMUxomL9HRlZDwH
xrEIEtN/7wCvzMwu6ELN4oR2UeImI0WX8hZcUwG/A3tMv5brXHhHXY1oHtzyhR+wjQpTwjNvjxlR
XtV3iCerUIHRaxMpsNDqO4La1/PKivK3OxdYZYAAEYlNSsqzeAM8/rQtwzxxATczkXD/GNzqQK3f
9FgRixoqwCWdUZ3kHcRfhx38x1rwteCcrj5g+sDL3TvIIWCKaeKWbKqRQdZi04+G1Lo/zoVsCib4
YpyzuMIXMyD38yxxc0P2Tk1ngDqOh1ovuDAthneqM19u5dRZsbrgm66szi5DWa1KKJ5gcMrxu/xK
CGpTkSG+9ToywZtSF7a6OXw+3je64CtgE1TYoKbDg+8n0XIxoazP++AwqBOXifCiBDXqJ5wGlCya
NtLDNmTspuN7XUyzNUDpQup5eo4DUwNgGXKqc913VHB8FIqa2I3BznekdZ9zcMW+2Oh+znAAY0nF
qD5PubcXn42GmvRxVkr7PMvqTA+HKHkJfNp+R4xWtd9471UDUtFtw4CSQ1PLAO0jBZhkS07MS4Ol
sjIefGkEj0hYVrmMYkSnfTGQDpasPsrEDClFTTK5uA8+hT70Q6PpaRkdIOTdp3qWyvAIolSnnXF/
+heP8kQCBi8NB4ii0vWG5rNWkoq8iF1kEmqmNdSKcD7oEbxHRdO7vYSCtapHIdigOh39vehsvf8B
/IIzgkrbfz5gdqRFkU0pRLHwUKZOI7GAkDYhpKmjbQU1dkGPwDj7BXbK3lIBL0VpxAoqIu2YBgzL
9Z+SeQteMMtx/VT7mPGQaMlzIR9QbfkfPhNQZ9CjgnkeGZzZJd6h8XXI6RiDPex3+ME6dM8EIkh5
SytsjLaz5JK0KsEjSS/8Ri+lN8Z7SIDEbnWtjPUewXm08TwTZcqI18to0/abMoTHJ4VC2DUdhVtq
L3g+EeVzYHyB1sTL7HpVGyTImbHnYjcbnELeNUVEosBCflBALzMVfjddaNbI7beUI230NoCB3tuG
UGCJ0P6DAmaxUYUXbdDlDt1srwN9GgBvSIyyYEi3VnRfugHwhsJDHu/56el2/a1MUIbdQLXYRVW/
NfxGzo0iGTyiYcpNlFNlEsdJ5pQls8aOtfCkmZCC4E2aGnKgcHNtGdpKXhHJImZJZn2n6oUKQINh
fJCSIl9xzksxAAqPkB5B9A3OsllInCuFL5VjiAtd4ETwWTeDSbXsBWWeLRsVa+WSRf+BoBYq3sDo
47/ZoWIQX4YNeFxcNkGbE6dZtCE1aLHqszxYqAeEr9FoDMGa25oui1lgKVyanXlHTw1CjxZN4hYy
kYuTIh0adqdaOKBMtMt7eyhXHja3KC5sdJD3IrOMoisAZLMl7KWi4gJI9rlDixwEkEVQy/rkAVav
SMO/ohiingJEQ9RkBqOtdMVi4UkB6tfAZT3+4YatJ6580tJ9BrwMaG4VQGdQob7eVGzBMWHDMIiN
Aq3dgocW0JFaeuaZSjpAhDrYcVnh6yyThHoDxO7K83IpPSDgitLw8EJpHFxZ1+Yjxfs/0r6rOXKc
yfYXMYLevAI0VSqWSl5qvTDULQn0oAHtr7+HPXt3VFStGN9ujOuZjlESLpHIzHNODE7zrHyEKBEx
0xdrQnVP30nWlaYF5SiCnN02duslW1JvF6NtGFX1RQcCuceVh9SVAl1EPSwPBhnr21YuXQfCIFHq
ZX1BG5nT1nzuRQgsP2GFb5gtXCPegpUHmP2soJAXQ6QTvGLXY/Jk564cUbDw/ezGLxxD6LQiBEdq
EDmr9TGUJmGkSqGUj1CqppK2Z20PToyjs9Vfc6E+hA4mvLidJT1poknkfBnqujPtKtPKxzxs7qV9
QVoK8Sxyd6fc/WmIusXleCkneGZvteuGuexFE8MeJ8fY1z8X0Mbdx3x9k4Umea6gZ/7YQi1x8/a+
cOLP7K4umrJUWntO1fKx/4N3QKYfyvittAKDV6DMgIpTY5PIOIKjSx7vW+kQ4XMqN8+8EdCh7sAr
j+cbnaQXzt/ZFy1b4EtAKc26GeHZWT6iSL6gBCq3lwvs+pEo8Uc7bpKFXLSHVjUZ/JQAda7ZhaYp
T6y2gr1pBHxyh2Qr2fMgvh+x5uispzKh1XFByXh9TeluIO57cYha8vTzzv7bKbHyvUts8t/fsTp+
RQ/IcexgBxxAQ0IcoqEgTEDnin330f0KWjcs0dJakavH++H37e1W+vVSKvjM/uoab8teq5V6mXeC
dlZwEDYhXi08DcYrHmH4MR6FiXvLfv887kuVjq9218xDydSBZSLBuDs6GQQgezyyaR5B3iJwtf3P
xi48kM5sra9VfUhyO8YYbevQgwU2FTfR9DSyj83GmEspojNTq6u0sDOdTxqGpZ0KwGuQiQEyuD+0
A562pNGv09cBLYrHaCujfdlz/buP1oUVgzEEFTFO9KTseE06TuWj/CTPV9kHOnPmzJVAu8K9+l41
N/I1F53zF8srH4btMwz5jNmVtVtTQStd6o8QntsMji/6rCWVDZJXNE6s2TSawZR0k6Gn05AOS8+j
4RcKwA5gwN9L0B22ltpO5jdv6rNsdFS2fSe9Rn6yQJHQabbYy5ct8/3Y/vsxK3dVdkoejwrWOa2O
feyNeNdIFKoLgMHn6Ns5FK60lRe7vIv/Nbn8/hcPuTx6QS6DedaMUEl9AV5U/QV9xcomlcj6cKIi
BLb/L/pQqyVtxnFwJk2Modpco6XGpHhU9tdyccQjTuo9aQMns3ZC3+ytrqMhUsxhMCAQxb0eoPr0
xB+Ru3AjIogC9GFM3gs3Pjq7n93C6gr4L6voCQV/D5IJ6yPTKGiga0UzhlN9SKIGRMHIhdW/mppo
0bud+3oXb8QxqyVcLFpAH4FtfukARch9voRz3WR5Vw7Q3XLrY0XerrYwj8vCfNmW3wysbpNWM3tJ
SsYxHLQjN2LSRP/5nJ2NYHVdaEg6y3qHEZjZ6A1ZSruKgH0gMzSSqxbui4pV7s/LtHrurcf0d7N+
2fcjaEiyToJJpYYWn3HEwwBiHBsrs3bc36ys7oiJ5ZFT6VANQxegr71ovvgdGlfTi/AiZCP5889j
Wl/7/2UODw6IdCKhv1a1FKA+LvQBO36g8Q2kvfaQtSQ6MYLWNwLdTZAlbQOQK4bX8wiJNglY1ALg
4vefP+PSQcdy/v/PcNbPjhSgL7uCmHmYpft+YmTWTFoDrtB3JslSV2YdsWaqyeZG2LPsw+/79F+7
69nO5SZjPYaf76uHwYt+dWF1J2/s1fWduJpkR15dxiBYSefCgZqe3YIi31U6og7JouD+WncvWsI9
GR2W3PmtZwaZkAZCwWvItlIIl7fvv0NdPSkiMPWC8BxDfbihWySCG9sIaaNzhxLxsgHLNX44U3Ui
QbsYZCyuGR8FhppKtEUcP1tuVNzVsQeao7n0W2ip1CRHpzKUvbugr33eR3s9q+g8B0AvCOe6hebG
z/vsst9DFg0FpEWcanVboj+9n4SDI9zJQYs2NsCuHdQWvUjx/m+GVg62MVO7AVEaTrEPvav9Vbfb
Enb6HzbVv2NZuVhphGZJFuPICDA2pDi1im8RxY3felAa3rrQ/KY/j+nyIUWuBMU3aOOhf+R8kW2F
dXqUymOYKGhRhPpCIxqS9x8dGjYswKmj61T4XbLVsrCK6/45PV/Mrlz9DEoMo4gxl6N87zBO8mem
R0RiW6f04gH5bzvfUh+xY9pyo8OO5rzZeZDfSH0wPQJOuOzg+FfPXlu36jUyCxX/TOgWKvhCGIAc
powAAMkoNH6tUi9qZbAUOBl4iUQGZkfyhuoTGhz+DEJ6Nel9aXyUov3Gmi6n/psD/GJ05QDzbhBo
gIJRaDXf2hK6BGNgtPgVehkM48BAtqc+6Va+l3Fe4xKvIr4Rc63bo/5ZXrh3JK8s4B/WJXQFmlSD
Oitw/UZRBpp46LTME1H7qtS+LvdeZ037eqiRWnVjUNeVkMLJlPseYCk15vuMQQ3p1XKOXR5dFWzj
elinw7593LJnvtz5QwNFOfDcwa+Zhm9EhSucm6gLtNGNmuOAKblTpn0Fwfufl2U5Sd9WZeGCg1NG
pLZ+lJYFL6J5WMxGjM4sEBrNC3ZsJOdtHg3PtqX/MO/3z0C/WFztA22K1WbuYNG4l3YP0Y1yNV6p
N7Xr7JONkOOy4/pian0bFkke1yNMtYWn+A+Ra7pGcO1B9DXIr8MtJobLXuuLudW9V9ZJmaLteQwl
xZ1mCkVPM5Q+pcKtbku6lc5ZNyt/m8fVRRjbTpYAbj+GVWns57nbsRodtioxQhPkFvGx1RX81pOG
dGaJDACDGCKKOTOuo0b738SrC/4RpFkOlLdXS2pCQYxXTMWndIHaHw31odI2ts33fWoCSQdRHhuv
YQDZVq6Zt9WoMa5M4QtaIzx4xK3A4rtPhAFU6pEDxS9Qbz0/f/PUaslUwYDFygepoS1I6JDPSHSv
rjmUo3+pVb8Ri14c06J1Bh8McNgaJxOBiVHMqOOE2suA/q2UQrbgplvaO34+43/xZeeHHEP6Ymi1
PqosIJk3wRBOt0rFb6QYtd30pLkKSa4sb/SSfet/NB4k0GoAEVznZvh9v6WRdXm0QOah0IfL5G8l
6IuDAyDAHI0GE6yalNGG6gfJ3Wp6+H6BY6BQhlywwPh5a94GJ6rb0szNKSxsGkHxw649JXXbTcLh
i2P5Ymd19jJI482Nbkxh+iCbpGwCqSDNcyPfdirfiIXW1X+c8/MxrS4GScmTSsjWFI5+RmxP+OD2
CSCWe2XT6ZrMoJhylj9o44EdhWZBBf92VZKrhi7sNtFmBP49eDn/nlVkW2cOz5TCxvfgqZSnfmS2
UOjbGPVlI6CYRMAAkoV172g99rnGBhgxdV+gzDvNWEWx4bYuOOxlKP9aWcXODlr/KlOCFT19Lq27
ISghLIwYKNdeB+Y5VkG10dgY2feHAdCDEHsG5R+OAs7BuZ/RY3uCFg9sWpmfOn+GNLDEdeVQB2Dk
n4/9hU2K8tpCorxMIyo855YmpdC1qq3HMMpI8xCBmvEQnZor5+ZnMxeWChRr5kILjXc9tOLPzQjF
npyszeawSmXMWXeqnHBOau9nKxfiIySt0Pux3DEwsr4AukqIcZjTObT4id81YYVRFdVO6wjaAEcQ
xoPgPMe/bZj9vlwLswAIKLAJFfNbOdxCwGhlJUZnHyVyKvfClz3uzXgESd5H52sxnUD7sZXU+r50
51aX3//iK4H8mYfKgNVWN6jKDyV6akZqaA8sTalIdhuDXAKT8/vh3Nxqp+gLLMQQMDdnfhQf9Qb8
M81DP1xFd1kedJbk6ZonLSzLMeQM+9//N/PrHcQyE/qJophD8cd+HNBxxFEF9qEZ1ATMB6FEggB8
q3qwsa5rclVRA/vBy3IOy6SiuvxSm8/Ti4xc0DB8/jy8y5Yg7wrENXpH7JW/1Nsux20hYZt096n0
KEevcfOpRR98iwHnQkIPy7hokqO/AJv1r6jvl11jO32XVFM8h2lnuXWaeFmdEFy4EhKJbe/XnFZR
DuhxOCnSbfXai3aD01j5fv8uXwBZKtVYepTXHfFzjmbdSeRzGO+5J2KXxzv0qjVedB/fOVcRvQev
8W38kT3/PMXfY7fF7IJ5Qcs/+BZWU6wWspAdhv07oZvDRD9FoMzQQyBC5LS2rtS7n81duDfO7S1L
/mWi1aITRWPDF03yUZrv2zdOkT8FiDmxSTXvkS/ZuDQuTywmFOz06AP6xtsKioiCWxUHh6UPwgLv
2JzQdLj8sddJRN5TFG/Zxu140Qd9MblyCnanjS0bqjmUqXIAEdqVsbfIViZi3RaDvYKp/NfKmo21
sVjWxzOsdF55UunDTGI67053v3vyiwGdjnc6zQMw9rka3Qi/L27WL6ZXN7EFLKnIZLgAMdc00VGD
nhuQgpyAft3YL9+vyPNBqqv94phCMTgs6SDsVJlrFrNrzH4mP/D8BbRKVWyA+jtQZUarStnjpUCn
di+6DUe7RKXf3PyXAS/XwJdt27Sl3Y4ONpET/Uqc39m4cS4uerovP3+x/+Xn2zNQTHFcL2tZVHd2
9JRrJ7V2M33r7XshkwNkClrU8RdYjPHuPLdUNkbU5g12zeiD0uVp3o2k2old7lr+qSTalULhCHzw
0wAc87xp/dJ1+dX6ah4H1rW9lMK6eWX4qB7QgkJS4djsLC+hI8UH0Ig2rn5MwSmqH5BiJxuprHUX
zd9jg1ayJY7Eo9V0Vh4I9GMKZy2mWvitJ53Qc+ox33Bbr9qrE3KzaIcUFkHKWc196IFyupnsuOQe
wFcHWB1EblCaXk0Cyl9T28f9HPIn0dHsrnkob9Q3q3fL6+FZPQDtC+kxaJMehtMWTtu8uABfbK82
mmXkdqnL3RzWXk0m9AA3++Zm3EefYPq8RdpFd9FHFDD69quiTwZeQR19B9mn9xhcPz7aJKEOvcvJ
G6O/goeW7EF1RCT0PXlvIaOjF14316pvUBHcPw4H824rprzkd77O3OItvhyTbs4tlReYObCqh+JQ
hBDj2HA4y/5fn3S0i6JfHXyWeECu4seqLfMpb2f4bpYfDR4XoDxq7Z0kyzk6D2fpWAzAfGpl21Nu
gmDD4vW+aLoU5SGm+T9/zCWvA2wcXiDoLgO6ZHU5C7lXpjpR5zCp/1jxqcw3vOt3r4NBgnUVTRLo
WpXXMUeOBr9Ijw07FDpFE1kXliAO/3kIF6r1aPxXQdCI7Y7s0zrASNRWz60hjUL7sX6SwX6HFkGa
+yOVfXU/uSYBC1/uDc8/m73g5mAW3H/od1eUhbP9fKcYMaj/WrWJQr+Kvfm5qMm+/60/IKSCSG5Q
kWmvP6PdH5QzoFKRbsaNl92Fyxn2TURWOOBwM2v6bKlg2tCB/Cs8ODk1r9Qn6Tp7Ld9Hou6dV+c4
uPyhvhEggm13BtVu5Ost2O53JwMmAlDx67aMrmtt3bKGDqYoqlQzClkBQg5oIEw3hnSDBBkSmoO6
8cT8m6Y8PzXn1lanRhGV4nDDilCh5kQ6JW8SWWh01GDwDD+5A9ujnwWmOxKkBcnDnekycnP9jK7F
a4UWN8N+9GRX9ftARlPA7EGIxv15P3w/SdB6RuoMGG907KJh83w7OPGcWTxjURiXNdEBWN4SW1lj
LHCtnFtYbTgQE+aRGCUn1APJN17agD9WXvvYPzuPzTW/LwPlJt7KTl6Ips+Nri7zqADIFYTpUdje
icMMXubZK2lGSrrVVnHBUyAdAko2EGBBLnR9adpDFRejjfcPZOWhWnVdeFp2qysZPP3PC3Xp4Doy
9DthDOuk/g3nv7j4iItBQA1cCguwEh3jm36vHfJ7fqxkou/lfbSLr6fQeNQP7BRdS+EWc+Z6oKgo
LsByQGgd0O4AQHy+UZTC7Me60qRQQoqOJe9l1ZMcGp2N1lJebwz2kjEEAcjSYaxIZa+MRfKkmnxO
2VG0+/IGt8uuYDOxSwB35w0qhbU7WMb11dRqp4ipaQAGzdhRi6I9VO2A0a8lv26RqGPQtEuRJZDZ
1hNl/bhcG10FOuPEKlDzYHzNw8lO3eRo7jN4W2zR3z/vmm9B3T+W9MXdo0aJDt3zZUMqUishtYT9
ADHTUKWVn7up2xyQ0s0RtEBf1WsI94uTc7MlAvrtEK5tL6v8ZceabaenHdAAoQP9oY49mHMwDDt2
TPZj9clmcEom7z8P9+K8InxH1znqOQBfn1ucuBpZrYR5VUSgGm49ykR+STkjVnQ37a3kPw2Z/44Q
ThMVb/hQXCvn9ng2qPmcYfPMSX6fj9yt+5IoLUNaba89xsW9mjyyaEEz1/yU5re5VdEWjO0LiRbw
R9WHOifk5yn4FlesvmlNIpMrYwN5DsyBExMkGE/RVXfMHqcBXiILeQhAxHW3X4RuyWYD4qWzBO4J
lOsQIC051fPpiMVQdnFWgRoO7ZTH9E/1HP2qTl1gUQbplVnz25hIofY4+dJ+S4NlTQmG2wuWvxhf
rb0y1N1kVzBeQwmg8MaDOBVvJuU0OyahEVME59Oh9+T7a+mmB5JrC/i/DsFhX1fRCbDQDDiIj1ch
ONfhHjtIOR9ZGRTdqY1vx+hGVbZgW1tmVgdaK4dJqTuYaT/7q5lueMN1OPB3EKC+BTx/AWv/fSV9
ObKyoSQlAiQ4Xrv/FSXNnnXZRkLvb/rla0i02NAMMJmihAD2rjU8K4bOCd7ZfXwEFWVQ+fbV7BZX
7dHYHSXPfG+PHIjGK8edj9UtOGBPEbI0ux3KDShS5UcHNf3//MCcfc/qBshLG3gV8Lge2+apt19R
ByQcFHngLPtl149T62LzNJANbt7bMOtID67V4tFAbufn77hweM4+Y3Un2E5iSYmKaclBu+ugtd3R
bnUJrPpXWhakxoa1b/VbrIKBAgvUehaVKDz7z89qU8RA5fExOcYcIlEZVZ5FSaaJgMMX6gFzgabh
ytNPo4eEw+d0kN24JhzQDbr7edjfijD/fAjSu6DgRPrlb9zzZcsNVj5psTkkR2e8Vw1SatcDg3xu
MpJ4l52Q/DwaW0+Av2is1RY0EEKBCXzpg0fO53zwyggE2ehMCYjHQsuvR4D4/ca6SnU/uR3Lneb4
eg3sOURE3plfkNgO8R7i9sYafEuuL0P/+hnLafwydAlabAMz5+SosbdBaWmFftGoPRU3EcjOxkNX
PaiVW0EnDLBsyXj+eeIv3JVAfi491GANR41t5S/HJgYXBbPSY2Y+26CrjUAeq0Qke+VQXEugz1dW
myw63+I69CXAtQCSqyJD+w0uBGWjusryejwWhCNBAs5a2hKTql5/Y9L5Bf/59ffNr8kFgzCdyXND
MhdaMsifVOhjmBGtfPxVJJrpTNFQvOuI4w54GFFXRnB/YG6FRBmIqKDJ8/NcrZOteCrbeKqj7onE
lAmS7POFmisn6zq0wB776iGRGIG+sxFvHIRvrnexgQh/QeSDxWmNIMzjuGcR78djZ1VkAHljBtjq
z8NQ1jBFaxkIcnuyA8iohnGsFr0T0pA7cTwdJ/p6PPTujr407vwHdBI7ZD1V+nskzwl5LTCDL7pH
Tn7pgpEffb309HACLyoh+9eH/R+oqLjPiwDN/e2tRtyrsKe/PgtyNfg6MckNUkN4wOZ0tzTVXCsB
ftm4nz19++y8DLJ/OR3op3nSAcnS8K/vvW/g/6WNf2+Tkdok2+fkGkk244QUfRBqwfPg/irJY5gT
r6M/z8m3Y7CakVUIZzcyOlEnhhkJ5vbBkFz5z1hia8rgKNk75UY+QFsm+MzznJtb1yWlng+dbsHc
4fh6lKmbkSdO9sf3131wd3SPp33j4c/Qu7p6C8KPJnjZuT+P96/u8E9fsHpbFcmYFoOCLzBfhduE
Jt2/nvwP37/xXA8+n9x7PQlMEhBv512H9GkXeoTckCsSvLk23dqSlzzClw25Viw1J11n1oyvyUjt
vVh0k5p1Y33XXO99bCapM8CAgLgF+hVwyX12H9Ifs/OAwiyx6fez1x70U57cAiEqu+UL5Mx/nvPv
Mflq1VeOvrVtcITX+Ahe3chozkWvs7oA6AhidOgox+9SdODgbwBIlKH3B6XjrAQ2eCu425rsVYha
9lHESh2f4T+VONTHlxMnMj1k5Ag2F/pAcPgo9sCL798J3P9h4N1cBeH9s0bp4fEWJ/B9a/m/38Sg
VAeVO8oNSCwDN66ee9ao752pSkDMWKjoj9m37WPLS7d+TcpnsKrzNnULOQQhSDkdh4jKLbrtW4D5
CYAITrolRb6WR13cI0QsFz51dB6C3HZ1NizJSgdDmvPjiwRVN1fs2aF0pev8NLqlTQyIv0HwwFWC
ZmfvMUEiAKNtBGfpgvfarf3P9Cgey622/wtzpOJVgTgNnLtoMv6bUv0aJtRS2Spl3B6TkqOJGQj6
Iy6jzI2qSA4cNRKearA6UKZReGCkE3/0UnX24CQurjMrz918KmO/tNXEK52pCIaWS0fZMpk3J/IW
WuT7TYlv1cGQv6RXka1a7fRR1WeLq2l7rPivToOwcnGfjluA7+9OdDGClVqIbE08Vc43TW05cd07
MGIuWdsHAO1nkNLYxNziCgN5wPKzzt0l6gvYE6aGxtdlf5zbGrnKa62RxgdENeA8ydGiN0OaBOrq
eseUN6b36Z85HnOZQtYHkFRJEh/TBGnZANCkCHqrU1GGzQC+VDeB+MxrU9bK9TRJySfPM3PRnh0c
PI01YB/zCuH44PDoNCPV99SUQwWOrsEALUnf9Oii7BupZzsNRZVgkFQ2Bko3lw8xCNMMmprxCOmJ
KEejjQFpxWCasZdINHJJ2edGnz/X/WCDBVtrRgCyB12812NqPzW8jrV9BerZjoK6EQTFqpXPT3Ld
ti3IweqCT1VoVC3IiQgI7eT0M9asiAHjZ0cQtEKLaTvMPteNku+TzikmP8nsQQXkuevS31MnGQjm
NK0Rbmr0MyKJZALZjsnEPDVkyrQE1DFVpoN4x4zN2s3bJDWudW7zYt86JQBxSpWAJS/SOhBBmUY+
R3SaU3RfZn2ryV6/aIZRrc7sIlBns0t2+BS030iMi3fBsHvQpazznKK6C8r2XEZLnG3hB4P9xRTP
3I5GHGpDJOZBHyTwmReg1NgD5Tze1XnWAKfPjSqMc1P0bl8p7e1YyOx5Tgvxu9ELVaYcpLpHNc0c
gS4mUCbVlurUQSrLXCL5pIvBVabecA2egdOJVW0KAv3KzkA/2A3NxwiyL8U1LN7kLvShalxQ2pSm
/pRoWYS3n2zsK1GoHzUER6Sg1EsJ9edSAocJt8fZL61luUetswxi54WIQX0mCRZABKJ4iCwZeCQ1
MRiomdK4kVwBsP6MjG026FQ4pVx4C6TjmLcLM/fQZNWpLOP83hA5zwkDrjzxi6aKBJmnvLnlUaKk
hxlShBhTFYsgGapIoVyS1Wln1Y44DKM8LQrwCvvITJ5Ie42DbXKfNEJtfQ7kSUomLhvvKW8sCIcM
PHc8VdJyjTQjYM+NBr4MGvdGNO46yCV3pKlbWXEdPYv/8MLu/jhaD0BSKrUC2GxjBJyGl7Z4klql
B2egOWO9GBMdRM1NtQH9gT33hZdXIMh1Tb13kKnWs+Yxy1RLhkqLAw58qWgTzW0ck0Hgq0eGEJxZ
ykSnqQdHSBrL8acBmCQoS5rJCKo0VhSqSRaHSRmNUHaC1fC5AsSD2yU2OuW1WemmqwFqz9LRAjbW
PrYScGueUiYcGQxj1lWKSkz/Ng6N8zBGsnk7YBpvO1k4QV6il5mCDHx870GMCN20BClyqsgzanEJ
F9rTrCfpYyGBTpwZZhwRdXSQy+p6hvHzCFuMWGNnPsvFYGFFIXv4AWxEiTdSA0JHliY4+gK3X0Y0
ASwRuvdFC/2lCKxeYC2pnJxYbc6BGRqH7EnpMpFR5Kqb32M5jntFKqYE5CVGfCit2Km9yu6ZQxes
2m7kDlieMIt8wBdMGTaIXKiksyvrRaq1stkpaZf3yMOm0ezOURF7ct0sNzw3pOOUKkg+gFK1fqwq
o+jC3lZzzFaWSIuajlq852KoQRnTdfjQZDZzmwqjUBJweiQq5Gm5DDonAUW4B3R21CiIRAAPgGjT
wFsNiHbj3WiiAYQUQ+xg0KZZoBkxapRHC/DFyUUKwvzdWAJx39xyiJbEcpI9lEkxvlVDncVA56YW
1EniZVFzJ0FN0korkFoNIB1ZNhkcgqOK5kqKgEIhWWnCYQk1N0pvtmZZ26XAaf7uIOBkAfgVyYan
KTVLQjTAtiBAmiLUbvAeHMgga5kCrYAJC9EPzmB6ipJOBiSHnAHvZH0WFZVBqPhiKoLroEXveE+c
ZpIdrxyZCubBpLVvu7REjJlmrNuXZpw+xUVtSYHVlcWzU2pSs7edlgezPHZVAJo2rhCsiZT5OS8c
+xjHTpLeQuGFqa7UFmCyRiFmOIwdS5f8EKBcpMnN/NjONTeDeZTEvVNl0jVSwll+P4DpB+RgcscV
dArqiwiRxgCzg9d/QUF6mIimzOJ321mO8JAiSN5GtKXeTzxtNaL2tnELdlRRU7u0modZ5KiKaNVo
GBSoYg34JauQ+8BG0Dh7udMho5ywsSv2uh614N2xWVUGUpKbPUlZzR+aDIX3nWJ2khm0xhSdRgU3
DTWzHoOW9ML6PbZlnZ1mo+4FLXJgDO5lo0G1QteiujqObWUfKxMyR/BEFo9djedqRge7Fp2rDgab
DpCOiyEfLCuQBGonrSy9kgkHxfQIX08V7M+KmuhgwjSmaQ42wxESy4g0IK8F3VpjPhRxDTUCvdFt
UJSrglVUUZFFprHWtL/QCG3d8WSIf+HNNqS4oBVQAhtOMjZhO0R1t8sKabzN0KSZ+nUiIwbKDYej
qjNPkifLHeQxwLk1gAY9tlWc8cw29ioTFaST1FR2ngAVmSViM+jQuEbZdD2xJTG/MkPGJESYaPCz
SYP+pvWVpNES6H8oIVaF6scl8rgkUuRo3Bt1AyUSlAeTBBF6N7F7pOGdzC26Frx5fQwuIjgFbuZX
bMqYddsnDnZRVciWoH0l9yAeW7qzXfhzA01OshWXQOthc9PIaasnm5kyONXbUUKLdM5EGuii0ktP
Zg37HI1srLwiNawTGoqWzIlmDZmbD1IuSGsONQ5ogm4xN0IytHGlgasdhJ4tSYYwswYrQcdq9Duo
EkKasWlicYW1kE+SmU7RoVW6It5BUUJiwRg5vRn0ChcPVmKXKe2jqpX92iyy+sCSRDpIEavey9TI
7yajh0iPiHO0FZis6hLPYWIAF1jN9XbvzLpehFyaFnYEVoIVAjQASH1yTe0VH3Tr/W2ui57dcy2r
m5NdtTF7MIRQHwvBbXBco3bWHkyhTj1u8wlkT0DZ1XLyVIpRRjZXj1BmQuQBdyPGehqgdIMolU5i
FmjsEFX3zEEW/jn3eVWCNkZXhx26YBNGELg7ih+JOkeshxgUnTyF1sd4JXOz97tMSaBuA+pPj1u1
XQF6LAZjx1Qwot7NpaPGrl3VJd5qGXg97qMxUpgrTxGo2mWLDy6To1wPrd6aU3duu4oFc9xwdICC
BNHZ40GDR7AyZn35JjHHYvcRzlBBJAltYe7Q2YOMCCtD/IRowbaG6Z5nvFevS3wVd3tr1J4Fdser
GplK5Ucz/jbEghW3PMETkzho533RFGmMqQZAzV0rsfmPIWQ79qDnVtwWqBxe8d7GW6VP8uyeRUYK
2s+ukO+00UYReLl0EVbmqv2OhEL8ikLXNN0VUWYzvyxYjfCha4zYl+NyrmjcKTHo8SvOUpqUfR0T
jojhCCWu8Y+e97ZNhqStHehzJRGa7cwGa9jgEtMIVPh0/K7KivcYigK1X/Cu+SxyHj3WVq+0Xg3X
mFMtMWxoFtvA66Ha1LDEiwpLi0k/FyjzTmUPjrFGk1uapBa7TtFthMBFrtUb3CFmTjJ7Kn/xCWEO
aZ0ej4opGXCOxmwGdX7BMMvEHpLYwfsj76cPRVjprZJFM8B+ovjjwKstqog9HCO0EEFnglDDeVZL
w0TUIZllB2iBNh2dpI3xdpG1ufDUFLdBJWLnthut4qkalSjIShUVHckxgmyW7WcGNu6wl8r+FhJv
UURzPYJYmNY3yqsTy8jcxF2dYjmErYNT1NCzHdTVLCwo78w4sJhcCy+uu7G8Uju56r3EgEgbGeUZ
DCSo8+u62+qiGa4xRYi/E7tBWj0HCxuqTXUlXTEDD2PPGLP6KVI7JMFjG2E+mXOIEBApHoGna4Vq
j54YM8fysobHeN7V4J5CMBLpiWt0XOYuHjNzidB9RqEICXWguHIrrmIqpZZTf0yDhTnXWhaDJzNN
ijToU6cVcFu4fo54fvEmaFKj2BusSbKdJvW66qpyU7W3FnozCxxM3Fl5oDOpT13gvcH0YuVaTku5
A+FLryOVIrMl0lC1HDGaPELxkf4/is5kOW4cCKJfxAiCO69kd6u1WbJky5IvDG/DFQAJLiD49fN0
moNj7O4mWKjKzMokID7NCi0yYjW5O5P3Van4R7h0DBxjZMns9bJuQh+zbPaLt5pcFjbp+xgOAKkd
ev9tN6XTRA8Wuh6Pc0ylJujZQLgTpBMr4HdLUESRBOF6X8dsXMtY8q3yyOqHYG1lTmclsrupXXeU
kglC2+LIvPEoej/fIRvb9L0OWly7ZuVWhLe7w9U/jlT+tIc6GothqhOIqTXukyKaZU9Y5PDp2Akz
4v5UdTr4uM/mQ3dqlmTTbHuM6qvue++vn60pGFu+SSwQFzOoEm86zIs3zpMu87bFqyw20dd5sEt2
jmaTzsXk1XtdGBmkj16Tx23pIoiSgqVt+JFpaelELTL2/wzUDT4Q0RbdT/wZYXdbPDyxY8bYLsNe
/tsC238RfVOrczYaXskuUVlbDnRNdTm0fZjiA5/G7FB0is8UR5t79v2mMxc/oNBQUab0Gyeved1s
k4HV+U3tnUQ+4O08qMA87buuzXk42EjGloofgL9D22dZR353rqe+ZYTaMpJ1jqAfSj8ZlS0Tu6ov
awK5UIsOU1Qat6NmjN03bMI365PhyS7CjyUcuhds9RNwppZ22Nc9WX7yMyiEeDp/It6Jt4HQukjw
Y8lg7P910giCs+OaMthsWe7OeXI0f9w6Hy9LayN3CisgDv6XrrvnlzV43IpEf5ExQyu/euq9umCI
fgkdav/smy5hz1L0YXIK0BzUhSAs741qvctTX3f9cq3SxiWnjMnuIxuqyCffLZFPsj325Jx7Q/Ph
mFaBhdZ4iYtppB3CyXfInljMVTgSDI6qGxivzV9svIb6Jmr7BuvFJPbXs13jlnw9SvBVwqSirDd6
EEUQZfWHiKJN3TFMaEFLuIJbtpnHuIqw8iDMoBomfU6dqMW5DpP+OtrOpWfsvZo/07DJZw0e3VyD
qQ+n6yTnaXwd83rgsl79WZd2U4hIhknKmtwqZdpL1hxLdMp0L7fbRUjzjmdyxs04x5gzSzke5ecV
mhbR4Y+MwSQBN2Uto1Fcj2Gf+huygJfwIhr63azFF7fUmMYcXB6hIGHaE+IpqTsq9678+ckEQtNc
917Ae09aFG522guaB22EWe9jszIwsiIIP4JANqfXB8C/snbcHPikiPWzUgZsyY5NhGFys8hwLBKO
IFD73lX8XEE0bqe52aOsNC1zwAls+I2/br9h2QbEqanj9ceRab2Xy2Q0w5gHVfkkPX8GgVmAo4p8
Z7vjLozF3tJRLSY7EaSRstPFSQhKYaJakF/BXkKRph1ZBjXj80SFmgN1n3RB5Z+0b4cvYS7zsWA4
otodvorC0oZ11JVhWqN37+dap+dKHz0eK1JN6DMJHhGUvjY8W9H1x6uyml5SfS61FC6svKmchwQO
AYQd4j5jPPnnH9r7OKZ4EZeE7nrh0uyjkKBkttsLlaxL/jQ2dV4B9vfp02hqmwMT7kLRXfZ8DVKU
cCTRpg6y6xDG8mcupuMt8ALHxsfm7f8F8tiZZcJVYFYe4VadVa56ySePE2+DnvsvDWuu8RVFwQ+v
yzbmi7gH/sqBrCbeZOUuY0aJZnhfP6vewZ7lhXl6RBw2RHPyuGLwhRe6G1ICQoKWGrsS+Z6dh84j
IaRx6TqXttv9rOwq/D/KZk+Wj3BW2OQ1XW2igvEatKex6/Ers2v4V7kwAb5RcfC6TW7GmGymN8Lu
NOJl1mmjQ6zldc8dmofyz9YnuSqTzw4fcNBICvhch59yDL2qclkE2wBDPlDHbMvwVEnnecxdW8qG
T9Drp8q67Dhn/j7WJ8JFwvBJ7NW+lD3l4N8w9rlfbJGvH7VRIdBgq+cfgYgH7GL9Y3nMskm3J6fB
aYq2wdX1Me/7pLkm6TaLS+BsGFw6b4MPbnqpeMlEFW4XuB6LF0n86f3WB8avT94mwu66Uduf87gb
vFPQJgBMQElpW05HrNun2Hlde2/DTtXFLAQOKsaSbkR0VdZGpZvW5U/YLGI8xUAr2TkPEISWo5Bt
hrdmFPzOWHTl2Rz9tGHQbqLgfIT1bMrNBPZHtqXbF0lcLbcA1vprGdST+emtXk73Oq8xLt5qINBT
NR2xTlaMybuNPyHIHSXkrc49bW9H7TdTOToR6rOn1viag+a4k2QtQBSqluKargwg5zwfZHujnJRZ
AfWTU0trL/syLR4BSFNDV6WLbac0nMgXDNkPdVzYngOfWWszvEyyH4CMrU7Sm27B1bPsaKyyYnPZ
boD7dciCDqtPZJR0UVaVQtY+4LKEWb3kkwEZnpjLGuIe8SvEXdrrT4g5JZieaaL7OZpSc63rz9Fi
6ndesYorArE7gCZ6uVSapRTTnk6nVQX7z45TpskoH3qa3jFrwbXyZjzZLejuvDWRHmIZLwSE4UfE
tL3nBqTNisZ7UmCAcnbA0i8Yq5NrnjO1XQ2Z8TMRlbtvwb6lflia1ecjxCuCAkwksOc5dPsnazJq
YO38N0Cd3p0EZpg0TIqlT1qZSRN0ybrlQmwfXRtI0ZL9J9ocE3ZPb7N/E4wpV2vnkPqfMPHw1ZVG
ROpScEb/bDwuugIXNelN6sCF39fQVL/oyFxTNt3eku45TmMwX/UuiHJPJ196d51Qk70cG/8pYJLg
4LJwnQLcfcCmPv1uMmAht7r0hLo/M5dYzclrP4n+ztZDwprxGE0x6ZTsyL7V296PX71hq4Vf2MNv
gyLrcrJf9h4B9bTvzkFZrRWhu6AqJfhKGBf+oLfjZPoKS9sUiPjdtTsdktadfSGWu3qPmyP+M1Xd
od57RZv5PHOFxN8CLm13e1S9aJ75lDvZYP4cc7XhUxfc+3EVVD+tNgcPTE3jgxit3EqVD7Uueb82
zM3CdCKuB6eQD8PiFIchUtm3yWasC1T+JmlO/L1Sr27sLWVNSlx2aY1cndlyWLTEPCGbE+wsKz+L
9JON9lnf1sGiBUZXOpnU6+A8wbMYt6R96ruu804xbS5P2uj2ZRh0iwqLaWn7O6huyQDIIQsY8xF5
yOTBhIqooKo5fHmpqsbLS+49i7vIusX1erd0XhpQsFXjnTy6VXuHPYj4Djq+PE4pA9xNTxdBXJnZ
uvjRHdb8rofMOBbCVbR8CQcfl4SwcRIEm2mR0TvXGSw9f5O8lf22Tdcl2ffhtM7pvt1tsFWU6U9/
CTo3sT7K2bjxbXbJ0II86IT1XRB4Nj/nMboO++rL67Jp9MlFnO1LdYOwtxfnqasyfPwwS2hIqDl4
XOvm+R/0uklXdFnv4/SRyRg+SITH52cigb20o4/FitSWj7fKJL0HsJvnM51pjBG6WpO5iIRB3eUF
QB5lv2zJ+GKYkYZzm1FHT2TzVNMFi+y6umE/JPwepXQp/GxZ653aZXA/GxJN6SHXsaq284GGjHhZ
uw3d7ZLPkbrfRbYmp6YjLe+U9Itsf9iDknjbVbQ3FRifE40ouCaW+F/oJz6qukMkt0sdLUmR6zD7
YMtXvEtvHt3fdqnT6g9I3Z5+5XoNGUKc+lQmGkmT1AgCpSKtU7irdqCLVSA1tPaNd52jSAN0mUbj
b1oBbcEKIFZ0O+CYifLjSqUyfnnkpIr8ZzZ9yHsvbqS9NGOqnggzn5DFeUdIl2bmA0fBxgRD2U6j
Ol56+pA3r6PBK12SDN8g0aFycGzVzrvL23zLfoxDgBPSdNBLHBhjDbfu4PGUY+bL8VTPvk5vEml1
/JRb0eIlMvbzb9GGCYpcZ4e+GAnySq4ZvsZPqZ27pHDzIs5JR9ZwFbQqOI8VLd851PK437VvkqKu
cuSREcmOf4Om99PHTU+rDxYFEEaTmuxJScGZGzzgN2NeYh3s8Bxa+ixYdj3Nbt3LCEh6zyQI55I1
jCIBWxWbksdtMGXdt+bT5Po8eAnyz3UjbmNatXvZ6K7bWyQNwAuKuzEpxlEzETWVH7zxY2bPTBj7
Y7/Y5OeW87AKHTXbTdoeVVakiZw/jjhfwkLGAy1XMyVhzSlIJ0T6Y7sAkFqTfBXgmBK8IEnZ+pim
bC8AARypBjbxvvVA7l6BirOi3CvCBzBerBmf89GRVwGLERk+jWYbJeWO5i2aAndOqdbfrBvVLwN8
99xtC32Y5xtdRoRV3rYD2NN5dEx6pegXPlMbDWYiP3Dz/1NShEsRjZN4HxpP/6qD3luLcdvlS0SD
FZ1Whu79PAfGfLW4j5DnRV7ej3VQtGpjpuLz0biJ1MbPBhP+IunfmuRgKJdJA9WTBE311g9kBbTq
E6hfGLzPO6KHll526uyp2bfWnrZ+SHLeh8i85nDQYFRL61ASAqSocm7G/N01KCtvB5r/LwdLhK91
u8HhVWIinamym3saPAMELVyz/aqrlHa/aQeEGwLk7G5WXZ9crFDdbTVb/IFZkDrwqADK5DkyyHNG
vSi/QgHFNDSdTJ4dGMAbl0P4B50PzFAGGw7HVh3RN6/jdmdiWse3kB8SL3jJnV54RhLKEKs2+JWs
c/ZlHqYRBkNMU1962bJRxMLAvC25X30VEf4L2XLk31xW9T7UzoYZtWgNQP+wDiB2eyvMV9ba4u5M
daQrkXUd/1gD27Q3U4rtexPFPnE88FAPu1UEcHm9I0R3zxfYGR11mykTOsDbPY+kxuwyX/7WKRxI
Afgpvye1UABhgIYvWEEoe0b6P+dlr52PrZ1o5rCMB5poZoit4kk3LrxLsXzrimlvtz+Nr9ij5FIG
qBWxneyVHnKLAOmhsku25SWk2Rjt3WWcK/95qiY/LewOzlVmeuf5rpFvlxszEtdDCjs7QbsNJFzy
Nuzf+63q/rNjPqmyVksKi9QtyTflKR1i0RbqN9h+MqlzywxcqnnI9A3fOvhSN1F7FLNt85supGOA
g6hYfJZt+2KmI5hvp37hUEVkHWmGRFzfeMmdvo5TR1w0ES39azPNhyRiM9/VOV4xiSr90GV/ji5k
8WyVlX1BINA/Sz7m01rHlhMxf7IaDMXLu/YW/QAwUP91WzMzOtK1/Vqm8HiUfQCEk7nkTorP3ZVt
yePXsGliNjbUkPyn9iPIz1u3Jup1D6HaOINuvF0XjpXxo+AHs8UnZL6laMy2Wun7aW2GGcAtmOmH
/OC2GVyVnucwdijRkr75lQ/78pVkOr7qwrTsLuCTe1XuNtx/eZFS6uJWM76jkqDryeq4TU60lR7e
4eABdzZwWGpaW+Pxr/yW/JxeOjteOlre17QJj+kDyelKgo2J9SxvQg8NbSlTb7p4e22m+3XOYZqT
0H2esm7ajmtigya6wlcEDXS5L+XtOm4kje3JTpJHs3hHcO2GXP7oeNUikFoTh7/BYhfxnaXa0HzQ
W9aoKywuPvDfYXMJvE6LksItPgDgVXKz7HPrnwdtF35AsyceYxT/NGB+irhsXQXODUigl/jZRxdA
O9hW43QXH3SypwBG+CNRUOOnihrln9XQR0gmoPeRkjN9tFfmssqW2W6r/HIcC85MUQ88dZN3YpjY
L3MTIEVq9b8sh4ACeeuWt5ShLOO0J/yQG8LFvuSFWP4MWSYl4vCDdaZ8tZ64m+jtzSWUKyB4IbtJ
fVc1JM2fjD9O78fW99rSjKSMnklsy1boiFqGp4PwOK8tHNRHejIHf+EDNS3K78dq7ggCAz+nnlTp
c+yS6L91cn51XjIxiqJ2bfozI+4CLMJffdhgmPhLEneevXYNeyLIoRlIETP5WCC7OdrI1TSLBjIg
y9Sbz7HdKbK7Bzx5YT05mc8cO1ABuOoIHd3hFAv1m8eLqpwnn0Pdt+3THGuw0QT0BCVEhLrmjr41
wiCs1RWGrW2EgqjiypXlEEetKkMTODrXKYtffZEfhE+NjlEynqce3l6mk2XYyxugtNDvhwsyGLbk
XYTkCNYzVVB1aya+94H45DkGPHZud2ertNDZlgjqdh4v5dDkDD8rHX1WeCkQqc3heEvg+Ow37/GO
aGRcFxjJfZnrEy4lmfse9IYbP5N28c5Ip8buzrR+x8E8GmixDRlFct4SptaSgpqubEnVLjzhm97y
A7lO6lMvg3B/qu0sYHgN/Nxx9oK5O87rKF3zvJs6wdVohoF6jkOEfw31dEvXZwuaZk8q1kdzp8dN
9k8m8Rv/ZouGwN7mxgLXy7nzvWckVXtzbZMhTxk3d/WYzbpeaMK9fOu+A+D1G4POaPRLaFzrOxif
aGy/iSru89tMp5Au6+DFMb8wMPOPuhnFdKOEBKPPD99+CxnPkqLBZf/TfLeZh9Pucutu8kqn4Hed
x/a59sb9L1ox4DAChNPtgsyPDDzQylBf+v7I5kvlIFt15OzvLfTW9SK8SumT0pnbS+8wBG/YSCPQ
c3wuCBamu2fZbGt93TBw5X5SttrvEd4tREpkMLNlE2/AET4QFMiltCov18/wxZL+w7KHJAP25ORy
gMhmixnHl1o2IPVctPY4iz5mb2Jq809hkW8Td9NP2fLBlFN/TfcaPiRI2zkoZ3QME8gH9lvnpVfb
o4HnPy7Sm+oaEwUai/duSxc29Noxqy48ZIRwaoD9JTdtrJfTaEedo6oIjhzoQ1XTQ96Ru1wQD2W7
c7trDpNcwh1RmZn0/j4gVSQ5zgTz9nbwLfXXuUKZd15jGTYv2wp7/l5nXh8hQqsw8I6FHui590Fu
T4a1gceJgKblhwiObcRvKZl42zYu37KaWsxjazFjZTvWeJPmRUUwXPsqJQxNWUWsFwADQ+4CajVH
9eiUjqCL0rRvCniMRN2ildyjOzUjsz0DWLf7ZVxzdkG3Md/FhQ41S86AOIoVAx55deva2jx5kFj6
6lhn6V7XHDDrzc/GJrhTXD3N31Wl2XIvHGvLRZf68X51tk8ehE6X5qaudnmUqnECl9IEIcpjtQ/s
aKOqxKtqPQ7QucbLDuZtSIX2u+en4UxiQ6rzL0vuZetHNIYdpyuqbXB30Odg+FpFxpSGLytPx2I7
6EgEIyu+UIPg1uqrNHvAXSnNb9YdfvE6DEveg5UmdHPlMvP+3MAEz2sRyiASF2wsO3eewrjKOWVL
iiAjnqPmTmWWU2kRWe03k/YT9U9M/tGi1woRui1jnks4sVnv3vcs6mV87lav6m5Qaez9yYs3MT5R
lYfnUQquQS3S0T4PfL38qsw+VG+KuMbtxcffnY/OdVU99raivd3lVv8RHnvZD6JPqcwJGLV3D3tI
TMEA3otJw9iI7q/dk4DQh1mH5lzvOoI9BYevbrsWYADFxrHDSFG49+F87HYQ5I9l8fLNg9JZPmkb
+D76zQxNIiB11dyu5GH+AYmwyisQ3YTupIyrkmKDwxtuV5gA2ORcmuDiqdyzl9iPsWB3QZfVd4mn
l+AmJmX5W6qq9rh6rguam22D/y5mE1V/+qRGnrOydT7AknBt6wIsBmAXyQvDBvPxyppV6o3rCWYc
Nb63LQnXR85ljTjNBJ9Skjldrp5ePXPPa46QITtk1P9WA/NY4YJJxGebb0FyirY1BiYSwZhgm7ar
7j7R6XafTx0joFs8bJmW6Ih2ohA70l584tnbi+d6BCNhrKOoDOYYxS+3JNeqPzrGAlPRS089LOyN
Rnu8F5KmxxT+li3eSSqF6fVaBQ3MNqAPNAYCLTZscqjPc6empPvo9eL/VNG0TWAOBh0euovcFMam
6QcMcURyVabFK/MRHkdu6iJKXzdP7RdIE2lvdgXVc9up8PNdXvydd7+TewJtlexc0yZKpnLqjSGf
8vD9hcGNDfA7r/YCDsERA24Hcd8dxRh9zldmDUKHbkWJ7FaxAOCu3qE7KFlZ05B5URx+dhAzsyjr
13F+UhWyCcbAIcOOaD1q4ifHef5PapLs6qTrkrOEW/l66AS0Jl+VzxpwlR5vVA42jSbm0K9hDhl6
M1Xz/t16DQv+uVbzC4D++JRnU1sxAs3utcXQw960kzLHZWC4P1ATTuE/xWmKC2AeOptWhC6CMj0S
yMXECtRFebb8F3uzi651sgq+PJ4fPeiQa/HtSGPvFyTK0qK6G5OX2cG0lWveGVlWakFRZmp/e8Qj
Y8N9hQ5FXIXLc7wKF+eIzNyX5off5sEH09n4ZZNovIvV5n5fbqiNxdVAu/31gqgbEY4n0pQ+6dr1
Cd51Zqcw7aZHTI5rFquaDpGPgzj4niIE1NfUoRH6bYC7V6SBKccW/bhs74ApognnS7n5xbrrDFVZ
zZk/oxmzCx1gwIHrzeSDLszJ/i/dhoNgQZJdvctSb6gqdqLljxuUZP7DxtvTn1QeW1pYngXMUxzS
vJq5DW4wAM2RBqhMBmcVgq2dViS73DNR6Npr5WujgR/6Rd0o3eL9x+vKZnWaLB2QTtb4t0eYedyb
aThs2DVk8b3v5+gUzUgQCXcBlxYKg72pL8naZUG5BTQdvGCzGs+LHyBH3BMIXEasT/1gEqw7q2ka
3RKsghWO5I6KA15tjoGH3sjfr7Psti8NSnEFFEcHgRlWhxOGAVq2Z1rj7urluRgfodDzbzn8/3BO
o9VDJz/LJC5XbzjC2w456n4Hc8Db4B3Iqs+ytfQCNpwUOtYOWKhM2noiOHBM9+9ZwnxUgnKSTWuT
AQ6/n3PTnk0iI1H6x+bD8sl1ejEdcZpFnGbqwybxiKTWbVVyDdaMz2z2+Uu49Nm/WHfeK5Kc9Hmr
DFqDcUbtd8eHAf/au2AYyjGxG2rzKcPLiTHA/VnSKVbvuxn9sUiVC+aiT7o6foasCBuM9KQnA2iW
OhLB7QBHx7GDXBao8NEan40/x8f3JgO+LUCgWiyplxCX0z4a1+EyJ0f8RfB08lLHpp0ePrU0v4DE
5VDKY2rnMlS6fqk6Q0cvOVl3ECWc/TBmpryodp5fG0J6SH1xkIk3y1J7oJ2zX71T74/sQgt6VCdZ
jUBzZuYNL9ND9f6jSkN3DY+5RmvrFkWr3S7Ay3zz3ntP08MwefYtSzObDaPq5wITdP0MkYgRanCE
3U3syxmNv+n3V8+LFlduGZDHT7WEhnllnDDgw8fWE7jvU4mBMnr3VVZOofFKDPkT6cheySUUgdnv
JCXuGzxM9sfEqBtvh2xef05oKJrTFEe8XQH6YnttTSpZkU5nt33VxBQRLdW4ufmRRraxF35bRRlc
Qu9tm6c0OXc1dbichiXe76yuK5Oi7YjCB8s2x4YYy4SsOLZxmhegCMd2SfsqTy5b2+tPWKbPf6aj
yH6rNdhHVMAq/OZJM79Hk0e6JSFMrjurpFpdubZH9nUe+477lkpjLkPSCY8F9hqPKQQcI/Ssyvqw
+oIgs51Py5ZhVUbbEU+vsCkJHnuaRrRMbYKlvD+OINqLk/7PNdqa525uQuKzQgfUOAyMa1+C/CBW
eqzbHTWM9SbcxdWSBafPTY8JBGM3b4FVwVSiD6m+WYKxRgSwbVtzJVDIzkzG8l6mS8alFtWg0PRV
LGAAJw8/lD8uf+mf+/1R9wbMJrXbmp09E+jmtuUp/Fvise9/Rj7rIGBSVJ7TtlrQitAYrtB8JHv4
NMd1s5yTZq77XzzABmk2E+p62lmBx/2W21iekjDqf41cj0++9fefaHD7uMyOGP3SJLZ4Lo/ZT36t
ezjFl4XK2TIYJpP3XfSfW3JQz9zSSle5+x2yw/DUj2jNfhvT7d7tjCraP6HXa6f7Dl/B4/WooTLL
NulAFWB5wYPPLNHI4RY0uZr/0gZF/mXJkj246/ddjU+eMIa6th82LLbQwo/ExoQCpYOo+vB+cfFc
nRAIrgn+OMsWvcTjHmHr0VEErgf3AuEbtW3R4o3B1tyYY7b9pYnmabjGcy3Tu40r2rsFI4YAJRUW
Hj4R0SJO3I6Nf6mDGH68ZhgD88jq5aWdc6Z1P46mN9uMiSvGJIPxFWimXpN8acWJy3DANDVgrR1p
RQMdushsorgfyfhldESs006ZaLsgwRZ86sohiyeFY0dgd4QUDcjwTd1MxtPRA8cxrc/7whxf1gIg
vJjYtIhuqIPHWkr2Z71r7gtUfAuqMH7efiQ63bfeT0wcptfBLGb9ms9DGJ219avfyYzipB3ioTpZ
VTV/6z2qwqJewrZ93FPnAciwktU8BFgi/wbZyH9vOmUE7nc/zl4Gpn0fqQmKtv6mhy5DYgxTuL5W
7D8hxWjkTPsZxzvv4pFW/mVuF9fc2hj5L3XKb+zJN+HkLoOds+rB96uAm8tmwfhMPEpD3rqZP/V7
XZLO2c/IY1bgkA7uh9VLL26EMAjes2rMxcOWHLA/uzpc+FhFCGAuIg0OGg0hgi0dz4oli2lF4TMg
cAMFU/vY3MSti0cEDVqM4AFRnOLu2B2Of8lDZKxkHnmPQgDL1ry9ImYNGSJ6/CahHNVFAggc5TRX
AbUhl/3flvOGnhLuNGX8Ect6lp7qPe65zxCmzu9s+Cvtw5lloDy0bK+R8T7jXzE3B/gzvZi1m/k9
woP9y12kWCIMMDZ88Xan6qYYvWwAxhid+dZ3i5/ThHuBp+8Xv+8pUUM9/jAsvUEebb7+OMZ9+2Z8
t4Yv+V4TBaXHVb0HRq5RucnF+kVMTGzyTrLAiHK0Rc1bBM0uOYCHnYASO5qpoLR77LJLmGGEwa5O
eujL7ub9PogM4w8ytaN5siBVgpG5BaFZcSHWf6LxADheMr0QrM72RijPs82ON9fk2bNkWcnQLwdd
+ugDV0rCnqulftiCpsvOqLja/jHyjaq/7qE6QkP7lLcSJQPtlUNAqffsq0PivH2HGBcfsw9DdMbD
wxvOzYLWhTLdpFy04Au2qNWKb4gScfMNt7l+u24ClTU0z77Lp7AKPvdt2LmzDIBkZZyrwePWqIam
+wOx7gPvIRpY8+fEYBb3OmQYRpacRO4X5NXZxzJ38lufwvGwSSMlsCzzq7jMfZ5wmqpmCUqEsMsD
1C/T66wj+QX98+dq9T4HtgiEiz9M6h/yGf6T7mnHaLk+pWKWP8GtQm4xuEi0P2us2ZwQAO9b0pGK
HB9tws6E+hQ4+62w2QN6BKi2YU1n1FEMYUNZ922fcy+PcP9VzJ/+B/xb17cJKJK+tAlSJboOhPZU
sUVMJxY/hXysyL0U55aOFxFMNmyIIgc/lPappmNsb23aHeuN7yvzs4O9xnr1CN3G3C+2tki7Zvq3
x3vys/GnkTKhRFd2W9Y/68pm74JVkJ+p1xmEiDXbzieRZnN8UqtmPdQI3f80dvXEfRsL9iSQsrfb
Oajz+ba3S0xeMVq5+CFcbLu+dyZeq4JXOCXTAzLVnNKkReG8Rh7q3zEPceTv1BDChU979oO2mgDR
hKUEXJ6qmr00FP/oIf8n7cyW22aSbf1EiMAM1C0BUiQlThosyzcIW7YxzzOe/nzwiThbgnTE6N43
HX9PShaqKiuHtVYKbxzYIav1hpmzMQYrPj3xVhc3RulA/25kgnSD+ZtFnSr9S1trlAeZej/4W1sv
dDijYmbe0UwioHckWkgB/McRfpkKiPtiVJ12oFrRtNRYk+Y1G2wLvo1BJZRyEzSa6Q/x0vBtoNnW
bvyiIBzd+Bb42WxFLtW7qhkkqLyR35F86/HQOnboMX6iLvNMdb2ggmaR6UH6kAszKICOpGblNF1U
ItuvdFIOXsPLLvA2OWxC7eQ9gbpnu7JUBg9MONCl20lNlcqNhtYbj7UZpMS+VSF0V1Dk9wnBTHwV
lwJwR1UpzTOjtGrTaS06fh5SNR0dOnt49sI26J+nYaIYXalm2ALtmo9p78f6H8o17EME/9Lbykw4
JfbmWrNLw6SpDs1Dg53UO6aK6CCzXKvUJbQ2+rnA4U1zqFT6GkzdWtDVBFAfyrdjKKC2q2moP5Z+
WTK/0VYB4pi+X1NP8yWpZSBR2z7S+M3A5CRwEKj/h57nWmrV3zIeJqIsypc8kZ3HJ7PxoBRRicpT
x8jbvl0zOlvuVm09s6QNSaalG0L31Fe0NdVbaiPtjy5Wun41dNF4SEn6Qh5Azxtusm6GbNKFli+D
zEc5dg0dix1tta5AJLDOXgHPF6TphpEd+YDRQJUObCttkFCrNoqIc/oMna5AMALWCEcin6pzLbVF
4vpJTsYvCX7E2tAr+6emtdANKIWCQk91tSUU9xGfZXLnBOeb65CWoBNmaGcvpaSPsp3J0HcBCTqU
NcWzaQnzVyZHOf+eqvZzk8jyHWlsODk5XadvvkfI7Oj9lEMdaL34UkNiU1Y2qEWqvBTnVsDJqa/w
KIH5LSgzv+J9S38Dkh7KIFsyaJsh9AZlZWjJyH33BVLgREutdQgnuTn7oTSeA1XJZJcWdVremKkY
/qYljJRVZDT0D21S1Cf6GMUTFCSeKVtLYmOr1KDwbys6l69p7MFamGKtM9aBGcT3yKp2pPyl1h6N
gjb9DAfgGR7qMn3QhypR16ikgZz0pyHae8xpg5GXyei6mIVhkfwrmpdluOCwEAd8sAT4yzNUGyyB
IoXFDx08Ego4sHzq6GcIIhLAIici3Su6VPZuZRgC4ojPvIWLLJOHn/Uys6s9vqv7i+qAXt6RaLXB
TZka2fPAFDQDfFeU149RoefSJswS+xhSn+RtDWU2loUAqutkSiNICWhAEYpIp6FHmtrotwqcyBK6
UzLo/TrNqGR+m1LDP/cDjb07Sp3yfSzbSXUbCZOqdqMVWnjsrdqobr1Mm4HZrVCCdTIQvUNEiqdX
aMT0j8hzCGxIA2k80yj2X+ya2In/hWf81SzquuxukDMWETO0dhtAh9tq6m3hZInqnRCXCtt1N4j6
0ktMUd4ZdIuV717laY96E9U/J13pS3BKbRGs9KQgZQWwIBoLAEUaS8GqjQVzCC3LM8ddJSfydAsb
Jrcv8KvHBy2LAUQMUQntfg7Mmn1dWMHANibQ/GB70E0bksiW3KioSgCUYa95a1VOeSwAUnlbWgXd
U6Nm2jOll4i5QW0TIaxem7bt+IFf/ZhsWwPk3cmjvIL0Ef6sJtG8CCI5LuCgQ0cZAJ/+VomQaCPW
1HEc4NFD99xLcUsrr8Urbuj8aPpdrQzkxXCKmrsE8isUOeHjjkjiY1eM+aCvfDsFMt1RiMh5EyZa
hK2my7AmUMc0N7pMnH8RfS/E2YI1BMrP6v17iaphdxrMXiDOoJHaZFTdJQC3EDo9ZKmkDFBNCkm1
ceQyr7StrgUg0WJyCssdaewJp9T9+jGLjQ7+XAtNiM6v5a07XZP1XVnnBS2bwKpeikqq65suTeCy
Bm2buEoVmibe28tK0PnMEyTckl+KbpLpR2dFTsE10tKtQr13prFV6ZrKhFFzf4YpdbpIJY9rdTXY
9gnOYg8f3gPfHsZS/51oJ0V2iWZXeIwB0DR/SOMyRDQSD3GgFTXSxOJdD8ZjAYvgW682gGezhlhi
palqXz6MutDB801gSvm5tpF8IyZtwx3aXt3vOICgtAKwVOIfCkt7MTJpPMbyyCHMw7yIN13ZFk9D
NKQPVphMlCT6cvzR8lj/7oCpmDNRqj1nQSgVLhrdowq6XwbVa9mD8WB4IxhCo7K15yQoZlcwWl7q
QLrLEvaDUA8cINjKVVg2KOk0OrAwV/A7rdWIL/pmoDUB4qoK/W+NF8Thgwaei/4/fjV5KNUheIpT
exjBKjbtmepwVXAUJ8g0rS/b3ZaGEIV4w29SYyMr0HVXBQXIP9ZInOnW2hQdm9GDoQvjrAbxAjXu
MUGDzgOjqyLdwqjREZLNGCY/mqmwIVz2EnBVnsafMte7cgGRZj8s6u+oT8FF7FzIHOgYZL1sObSo
+2cU4kYdLmIUndDrFwzfs2VJvmkIMQ9gI4Jn0Egg6o1iipBXRbrjGYpXV22QKPbLGw/Ukw9QvI7L
nxPvODGYHGsP5Jl24KRaBrZfDuvqAvZkCPfglnz+Y7Mfsp2JuEx+NyVpuy2nquKU0FIKObu6CRCa
xsAzyv1sgVU33TGecv1HpQI6XVnMPkZEt+opdUsCQg+AIhPUFKXh+lEnSX+F6ZE2N6lXKX/R7SjV
9cDsJ6YC0aNnambnz7vRqiEIe0TNppYOnzwZkEWKggZvWai55lhxMSKfzgKko1VN+TcKZLR+fK/P
nnG62XEgJpAd6rQ20VIdtvOY+yB8xQO0ygpS2CDuRlQraBirkdhTL9aMLVDYNL7XUQXoWGZONbBq
G5swUcT9wdJBZ+HyClREw5KQahXGCQ6nS4zafOrQZQt+Qlvxg5vM7KI74FOaoL6IshGHFmxGQcFy
2FJcKcttHbTIKhgRIErHVCNmao26bKnOVFg93AAjE79nhNWho4sg30y13RsE7OVY3c615J8hghUx
EAVLe4oNVVA7H/rAPuVKX5f3dKvgmKX2LG0ghbFSHRMta+J1a2XG9ybyR0SHic5OHp0nYnmAT98L
ZYTU0qnZRNNcCseMEccjKbLo4o4OQO4nGZWjGbtBFZ6DwFUooTjKXUW8b5WjcszqyT+h3BPdtYoJ
D3uFg6vihxTanjiaVp8pRGlNBPPbkXVZUuQjIiykEZs8Kg3PBtrbGvWvKWUeX+VSvQUuu0pt3eqH
DfNeO6m9AMdXSuVsjy38qhslUMMUTg98wNS/FyMKC+WtrYEMJlMk39L8tQmj3rAgqMAOD3dM87Ml
5jYbSiIRp1ZB+dMszEkmAwT15MZhV0BMz0zL24Qe43MyN69UFVnSyCb6RgGqk7O/Re2XIDPpWvf9
QcqFLh7AqE/2Ws37nshLDpFR0PLG8latpox/NLRb8v3kEXDQYtCL7LEPvbTYB3hCw22ZPvFDIN4k
n2v6+TNbGydv/5a6tPfPqjUKOje2GgsUKocwaXexlFrTTab1zH+e9UQovPR+6v+cRrNKd2PRB9q2
oebpH0SP+Oce1T98plpPQer2cmQNDw13mkHEmWWacDNQRPhWtmo03dZ2bHgHGEbwrVQSVFhc9EQB
Qyjc/kZdAciDlrXKuF0GcSsUkjWVj0q6p3gCdWeIaeDuJSQ2h5WMBgy3Z0KjAB2jBHCO34iRP0sr
vVuRefdzoa9kHmafZkDihKKcEfGNQda3gzJBJRa0CcBdRE9GV5k/VUg0vBdFL+6VYsoYaKxS8hxp
MEIWStKIyIZ3JyMRF56xii1vPOueoXcnGlS8YdxI/anWbEZw+tzxYyd1HYIHbLfYS0YlXoeg9H/F
fIBpHQAMlyk0UNlZt5VZv6ZBT/jY6yGFUCuli+RpPX8z9KYe5pyuTi/F5EveVo0LqdrSxBu+dZnV
bzLTVOubpvaG7pgNFdIrNqiCh05Q6AM8ARN4O3gFrFPUf3rOihWjftpxAo9Tzgt7G1gAgABP4h0Q
DIq8Ne3uajulU1Ou86bM78fx33unKcNTqdGKcys1oJcJgSYznQC7lhP0QhmolBsxXJOy1Yetl8fB
M6IjIVlDm4o76KwonvR6kq8TXTGsFXgLsKqhARh9RQG3zbe49wKfpXeo/0xBcKHYpVQr0nbKdbVM
BjYXrhRtXcPEfKCRT4NaKxPpNAYBhdvKT6Gue51o//a92ZCecoGKdQSqglSdenFOkRBe2tGHIuoh
/JAr7W6ghnJrTw3Q6YEZ7QxQRcNHvW21wgZs7dcgKGQatCUXKh2idaAVNUvzvWa6Uy2KoZDTK69z
+praNOoiykRCUiM/fE4qbQhv7NoOZppWWcp3age7gAaCRN2uqIZucOWUjMsh/5VBUIwRiCwrryGU
+B1CC/TlopVfq1ruqrHf/wFAT+7nATtFJDOwWv0mry0fIgnv9U2OtOi0Rh3MuA9KNBNclDu6i9zb
NLpbzyNxAqXHOUtAvT01XqnTMhZ17Vo6FWcAdHJ1QQAmpJ4FcaG6sxAa+zbm/eAdc6bOPtvyWLmx
qrbdy6jR+KaaPoqIuJeuPfebbi10WQRBQTlWnVjR3JEzB5lQBF6UiFLkGuQJSFcNiQFgF6RmCozN
yngu5rTH9Qx0gvnFZpHuhD55T5VswXqmfWs8WIU8ulDLu1PZVclmAu7qg6Y3m9+Q+EHwwA+hCo9O
H8nGRPFXXpPFyyfkZsTMV6ZbuqICGcNYh8KtrCVYTkh3gEYGSQhyAnJpMdFuV9MqeY7TPvFu7SSR
BpDeieymkYlcgFBs/lkUBipnvdFPh5Kk/TWHbABVXeqj+2CqDBUqHeSYFTjkVqNbCcJ4Eyn0+Tln
or7NZcVTmXwiquy+0H3qKJmc1X8zpSt+5ZSG+QVVZpOkUzEYf3VGWllrW5TDKaW01a/CzNPEH1OW
aCRpdOhvfCUWjG8aleYBEQmzgDlup2RFTZGl4AVKbT/oFZ2UOjMCf5ebtT25gkZUsbZblbk6Ntj7
W2UWGlqPedCdcKxdvKbdBBZNwR1IN/PkNu1YpO3Y38IHgDbRo0Ci7MoQhpggqQYNKNf1L9OyxHAH
b0SYZ+rXQocdC7HDGgSCUp2UcOXgGgZStDXTFipYqFvBT3gDEbjgWvTNKfAHsz5o7TCj0zolPOhw
KIJT3KapfpA7b6BtAqEljDegGWwObh9DDFTgAL+G1IB/CpgXZ9BDYL4JKDoLmSAB45F/VvODBcFB
2pG1dCrs4CZP1iW9qBxFCIg0FCVCkGorj1hKcgQzxuJNlZA4cbNCeoNOWGmS6pqJZ3t7vBxKnoYm
zVAixPVQo+mmvj0Dy0fInINf2Eia+BO4v8YxQr3VTn5NzyBYwScOex61AIZG5Sg46/SeGtAEQ5PR
Y8amb4Sfb4URQ0+k5dZqmwltTv127Gm9zZVglcPL8+uSmk6BEyZK87tvS+2c6uhaJ45oqfIcRgYN
IkWVmbKHy/THprwFapPq3xUEJWgFG5LUXyhRBdU3MJMBhGoLLIHuRoBewMSoNAmpDaKrkn0Lrc58
TXA0YEA0ehTW1Ol0fXoT8UeAbVbi9hVgdDDhtF83aRE33i7pzc66Qaunqm9ET8DCgwiSQzhyVMUF
iGdToKg5VFG7z7MUTnLQVdphGHzZF1SpA0X7NWV6dadmVPe/W8C6lHMDAFF2qmls7PuoaErvTkCV
pHpRSBI66RNmbkpot9J3Ra+7nHm+/LWHxKLevxVlRUsfDowKCA+SeKynrur55aWRmkzdtdQWbCSY
VPUhUkMfKXhZJbgu4x58jzQTIjOaEfKemNePdoPPjd0G7Mp9UylkmaJqkBpILTv4QYI51DfIZrbn
TrXKeh32ZtsBVm4kfwez2JedostHOF1QERTp1qZ4j2iXJwLv4sWF+hoVkl/uCrssbPDpgiwEgq/5
A5fSoC/U0LJDzcm3u5hig6XZtNBqgDHl93ziASxg0aVBvA+CSG5+2DLxNrUBePDrPBxL7WigThds
8wg8AsJoqEetDAp5DAhOIj9+Rqil92ekriHf52Vd5CdmADNiotL0uj7XogT0NrFl8g62kE/MrkqG
Vj7qbWHSqG5rih5dj+Kbm9aBnp4pmw/DXjMB/0idZsIHsPTcg8zWdjqR4mD0B0Snp9+63Rkh4Nwm
+nVFBPejwLWKhCFYEkNWeX7Vhbhq3KWKDf6pOYAebsMHNUnXKUg8DAJxkleT5D/6U7Jpc2VnbxvH
YaeuqC8rn6mT2iogI5nhIEwJWfyE0sysYhD8BKbajchd+2uERFzQIYd0x8AKx99cnS4wC9gu9UMZ
l2zMkt4alMWFIKrEsrrE8ttDn5TjuquYgFIBxKIr3DNeEDYB0AqBV4uHst1IpvWSQVzbyV2gnnyI
Ct4VKeIP4yMUVYApZd69JSOhulQyN1rUdII8bw+0P9bduI3SP8L/jkzXlc3+KDU820HsnY+N9o+9
+NJTr7QqDKX2YF+G5jF3xmFnHQxp3TiW8hhmh8rV/JsUOQYnZ5rjKb02meWTnX5nf6ErTAEkUNFY
gIH6k4y6aJhoaqwh9Y2/jUO/AWC+pXMSKJtAXPnAyqcrp4gpmI6tsvblyq2QUXxy0zJ/pXCm9jih
mkGy48s3KBAIHkqjgFfwl7STsvO6mIHHzW7U/qq9tCny+MqR//gdKMDJ8rzd86Tpf5Pg32gHVw00
zw7lsgPdnZNfbmihHaLy/uvd/tSIwvAGzrdlKstDRY9WGxJoDAdFTy8g+m619j7SH/4LI6SqtAGI
zNTl6PE487XG1L3ugJjtN2Eqf+CuX+xAuyKSvVwL14IQBFKgJagrGvbivpqSqGXbKNBSCp8r5V61
nuzyionlCcGEIgMxQU3YIGZUFjPXlKITTBZXoxNo1KJZV5BKzW2VbMFYfP3Jlpd9aWhxFAmhjcYm
KjtFxaWJ72Pvryp+Ve3payuffLF3y1lctZCZBVNSKdGprn6p4W9bnKZrQ7qufbGF4LMRxAm9Sr5Y
ojt1e9J4vMY1MHCzuuI3rq1lsfuFNHjBEGrRyQqfPOPo6b/1/Mqch2ubMv+ENzcSKbZBFx2fq/fO
hn9kU+Tofqz/w9uy3PrFeJeg06BayVhBSdBJFMQy7O+6efnf7fy8bW+WEsIW0IGBRicNAkos/UFE
EPrlleM1f/K3D+j/XQmBpabIKjdnsRLwAYVUyGZ0mrXIVjTO9nIDHffrlXy6KTbNeINH0QTr9n4l
JHKgmhmIcgqKk42ibITkqBL+rvriiqEPz8O8HNXAwWgWhRRNW9wWq8sUORjj5BQ2d1Q3wvrObpFz
BkU4FS+jQdWOPhcqmZtJPXnW9xiBby21nYHOTAACUyAG9vXSl2Lqyx+0uFtDM+mj5PGDgkldJ4ig
hYZKq9d3K6mAWMcwleevDX72rd9+gcUdYwSGZ9YUhU6duFF/ZuhLpjZ9zatfet6z5cF5a2dx0Sar
pGha+skpRsU0BbkM3w50EKJv4gZRPQEBMx42FgyIr9f370QuDduaxaunKYC9lye2tWNFhh2SnEQm
naBPgqs7I7EHHwD5Pukhvrd+kSl2d+nevEsRbaIMfm3OyGff2NbteZoBwZ5uLr5xpAVGO4LgOxVu
0K4DiVkq8PuN7NpS5xfkw1INxVThGRhM9ll841GxPaCHTXIqm3tKvis00xKSNOXFW1kXfYOsFoC+
xLnygZczPSyVyU2EM6ZMgGWq5sIlxEC8KgpM41lFzkMmj63RhmBAc9Tdm/2jkt9SGIwo2LTWja3+
GsrkPO8FAJgRkbBiS9VjY3TplV/14Y1a/KiFM2zCcBwQfhvPLfTLcXgMkUMQCIy1VC+UfPP1J/jg
FGdjxNYa8jpCZXbGe39VoAFqpB5fwPLvqfysqurPf27A5O/Po6GQYVpmSpQsgRgZxXju6eJpGkLd
0svXFv6FOe/ODmt4a2KxBqkbDJvUfDwTD61M+y7Qf7Pmox6ve8S7aYvvEALpSnFln/4/dsnELMsg
ABOLu0HNFwXErBvPcXbsihdEEV1pJu+Jk2QjhvRraBGdvDbd7cOFZLF8RosJgQw6IYR9v2E1hJaS
nv50lpCUblIIEtxJkCsHPbhyJz+zxGhshWyTERkMDnlvyS49r+r9Uj7rPgLsCEt50Q71cIBSVyZY
XzO0/I4iG2LdT+Rzi8bAEbVfiXIl+rlc3GTXjMJ2vz4wn9qzVOrz/5IZe/FGjxQXyIgH+azW8Spp
HgTxExr5Zbr72s6HB1E15xqBrqqURy1VXWyV4YNNAvciQ4O3To0R3zTlo19WCCvptGfUc5fLD19b
VD/6DkxaxDZUJUg6lg4theFe6/0on60cddVEl37Vnmk/pROtnhTVr1tD1/J9Tdtur9eT8ptqX7nV
qYK6KMbWxzSipTUpsIRXnh+lt0MD1h0NN2OPnsiqbYofDbwXCNpGs+2Qp1g1tD4cqZeOqW1EO5Q9
gxeI5sGVm/bZh9TgwiCLxYlXjcVJBEyTQ0NR5bPSP2QvUYwfdKbObapjceUofnKnyW1RiqTOgjtU
loNYacdIeV0Irhfa4XGhbArTXIfTXrMHp0BjZ4Cp00+oO03j+uu9+7h1sxthprmNk7QI7N5ft7yO
VcZ2DNPZMqUNGghogEibLt0H4Ndq7cfXxv4NQ3zvM99bW3xSyP4KL183natXgOnNy/RbeZD3YhNt
PFffqbvORwdxJX6md/5j+1jsq83XP+DfuJsPP0Al/SZvNQzz34C5NyG/LiHgAxh1Ovd7/552wi3D
IqWjcW+6003x7RieU2a7il29jQ4gsq4Y/xBtqKxe12xGihv8izp7iDfGY8SRQAhb09mvkXCCYXUb
mMZWj9LvSkrvF7VnFOKaX8yiuIE55jba9P2/+QWCQivnWtUoErz/BYNqgIZHfeRc1xKXq/pG3Xbn
DW4fGTvo6j8gS4PFN+141RLXfm38s5NGxMPobUOZtVkXfqkN/Smq6fqftax+tPe15Ygse0inv3Zx
87+y9O8UvvnOAV136CvmvzOdr3SY8/Tj9+mU7KQenpOdffva3kfPPpeNiNUpdBo8j4t9zTRgTyL2
5TMr3Lemt0EKGmWI4t7urlj61FFQ/oX1y2PM478wRdE5mHQ5xSedSjOH+PEa1Y/MhYugvElesSoT
eV3m1jX/9OkK35hdnBsUBrU0rjArWfWm6m7CpoLAUhySyHv0PBVM+Trw64NfVChFu2h9tVK/D0W8
LqjOV9fGj89R+fIS89pQobQMJNrMxUka1LzLUWmVz1mfhDeiG/4ybqjfDjEyAV/v7GdnlgzIkIXC
ICNjeZJSNTNAs7Junf5bPCHTvAU4WfRPBhzmr039K2UuV/XW1qLaNVVDUepJLJ97o4X1xWQZh/bz
VpeyJ0AVx17VJCfSh7uprC40tW7TSX9Ik+kuQtPKQWc6WtcpYGgDkf2VJdDsyhQNSpd88hGLDqbm
4ocKKoZSNbk5FUQULmjMeMrvwDZuVOCNTql6a7PrAWWr9RXHr3wM+GnVon1hC1ml+ikWi7PKKAR+
WhGUqAa6xlpzbOP2WTamyEmTrHDAT/5CEHmXl/oPeoOH0A72SZWr8Ii1Lbjs6crb/unv0XgBKJYy
RFgsgjFCTyrgXiufG2KJVW+okQO2Vr9i5ZPrahMgGEy/0Uj3qFW+97dFK5i3FUvKOV+h67rvb/J+
HZ3AA0flBum7r0/Qx0v63tgima1g8kua5qtnu4I/Uah3qXWcGLEGclvefm3q84UxOMCkL6TJqlg4
BA0pSK2A0HOGF9Kbm8i1fgRH5LggzD8N/9XCDE2oqkzwLOTFwgBET2FLRZqbQT6KpmKAfipAA6g4
Xy/ro2PhCxLC4skFHa9lxIe0UDKZI4amtka1RS2nm4bpVjd+rvlXovRPTZkyjXOBbIqpzsHnmzdK
Usa0aEmAzhX9779QxkLHD/vs1QzN168X9dGHsag5HQDqpwrZXm4VstSG8LGUAcgAsuEk3R44RYqS
Vp5caQ0ocwD33olhTKDVLExbIRFZuOY40eOasSUqoIkCSWBQd9YTw6W2uvXYWD9SQARh+A0WJIKr
2xiepxZcGc/+8WLTNjfJQnDXNi3CxVnJAhiEZc+gEHsEyk6Ik9JtT83/4qCQxVk6oYwCdnNhBYkz
hdZ0r54J6mWQMTp4QjVz1Puvt+6zG/3WzOK11ysI+YxuVs95ghPcS+EFVVewYF9bUT7GpXyzOYRh
RZz7ZY+3qKdC8pCkO0fanxFspBQ/NgiqZuk2Tv4AWFrpKdPVwXhfvjb82R14a3fxFceC+rtmjerZ
p4Grp/qt1W+Votl8bUVRPzmTb80svqJmFlo/pYp6znKUDWxPc3Nmka3riur/jAplokfT7ciCqiNi
3uEeAcr0EFtxeDciUXDl18zGFheEkfVC13l7eBbMxW3Umwzaf+9b5xHkDrUGMl9UdlZ+ZWlrJIjb
9deLn+/bwpywyM0Fzw87uzTn0UYxYx0RwC76oaEqTq3M8YeLWnBiG5g9fnsblPWVO/jRqJAh3Bu6
bVLeI83gR73xbVBpOmhssXUOS2UrZavpIdHO/ajcxdG9be6FecXeJzuMYoUuCAU1ElnGtr43qHnR
AKayF2dVadclCiB1eCnjHULuSNJVq7IDdtI+6ZriWHB+cR5XvvIneS0gZRtK5uz5iEvnI/hmxQIK
jR3pY3BJ25+GOEFZXenRjQIkLh6cFnjPgAojn5wpB1J6Ab84jQcL1hSCUCXiYa2ZMpjytzBK9+vt
/+zLWDZZidAYJErOuzj7OcxpoDyKd46h3AClkmvixz3A9A5gfMBkVQpDkI2/m5vw2rjmD2iV+SFA
FFyZM23iqeWw9m7SGpC3vn/pW/VbUe2K2GnaDQVGVPAPVjusBQKtlYQIlZhu8vRghGdF2vphfeXK
ffIoAeAgiCc5I2QhCX+/O7BvIEkpsX+BM+lqxjd5oqpSPeSvKtiNAwBeOfcdtHbcvnix/CvP78cq
0nvji4e+yIymQzvDv8SZvSlHZM4RXRD6D0TfnQLUn+Jdm/o7n/b3d56Pjdi+xvskozi+uA0hw0yg
k2n+BQkniIchqDbkJMUW0ZRrfZpPbvocXHDtQBbq1rJPw/yuabRGy7+YB8Ql9XCXDUerF6vEjNd5
+SLZVy7aNXuLpekRs1QY1eZfinZuRqEuk921DOqDze8iJfr15flY1tQAnoA1olhDvk2U+/7cgOVT
TXRQoss0Hv1tou9G/6BHfzs2MI4eW50uO7r4xWY0/WPSU0J2lOE1ctFmkhxVuhHSbY0osoeOallI
TtnfwBQMUDRPovBaovFhz9//VG2RzzBSEX3+uI0u+bfghQ23z+Wf8mlYt7tkDxrtyQOqfuXzfIi0
FiYXXr5neCzTC/voUvcvGiO92z9ff/4PL+Xi7y98KuJyVm16/H29Q3TELh2IwmX4s2tf/nM7tmpS
5TV5H7VlyGp3VZON0xhdmv5Zr+qjXeCSUnO8hH4vXdmnD7E4a7J17guBI++yvNimrDT6Roo91mSl
2Y085AkSpCU58FTk23psux28zytR1sdcTQMORLSBO8AbU6J/f4zlkcQUAbnp0DrMMln3N5zOHdyH
8Cps7cP1xBLFVW1OqCnQLMPi1ICoGHa+fKBi7Q476Rg69kbehldetY8n472ZxaM2CitII4lp1+1+
cOMt4FX1Wn778XDPJgRNDVAVc/z0/puJ0EplSQ/lQ7OjOu1CXlrV7qt/dvZITt39/k9P4Dtjy84Q
9Urm5k18tngbuMJR75Td1wY+Hrv3BhZXNZnjo1H+ty/9OnDsO+ADV/ZE/eiB3ttYXNdSFkgk9YF8
sB7ghaSQWuDf3A93fL5n7xQ6Hivr3fBM0fvYv4qLt+p3cFA21l175ZJ9eHH/ncL/t3e29n7vGkb/
lmkfyYd6LegrCEfsQ9e6st6PSdPCynyC3oR8PeyaGqFRTojbr1Gt29iu/rpSV9Syrqzn81v1P+tZ
PHoIn6VtF7Ee+Ge3kSs51kXdSu41M5/6iTdn3l5cKySMYRtn7GC9Bs3jUhDET2Q/u5trx1G5tkML
j4QuBlrCHZa8i9i26/kSwy+5xE/FrTiqO80pN+ozs7+Eq115tK7dhEU0xgB7dNRULKtO4BS32tq/
/h2vrW7hO6ayi0v4XPJh2ohNOmy1X4TfTnarrxQHuVLHPIozgq2idf2r6/v8WFLRJCADzErU8v5Y
llmkh0aQzMeyXXv7xFV3pQuOZMPspyte5WNyMV+BN7YWbkVVPQYRMrDhMG/iuI631tZzs22w1da5
m6y/9mGf+pc3xhb+JTNsbZqJU4fd/fbaCzn/f99FzIuFLDxGRdGq1IACHDpOYrhOOfe9O6wd8nI3
fP56HZ9fM9O0QI9QBKAT9n6H0MNJJSkrZTDk8RbFlnVxG5+Lg+dEV/zGVUsLF6VLKNIHGpbmC1av
PBf9r32295xrt+qqpYWLUhA7lst5Tf2629WrcE086Op31U1+BeD6qS988/EWPqpgNk3ij8XsowZX
d+bn0to3//tPt/RQWTvmtsGCUEfcDbvIbVbKXwdBr/v/5WlYOCT0QIQSaSyo2qDjsKpX4hg7isN0
qSun4dqXW3illqH3mRezopZXMYE0QgzoNBf5yoI+dX7/s0HLxopXSK1mCtYzuPPjq+5o4jvXPM8n
XhxUIAG7gpOjl73YHaD6tEchOGMkcCKMjHfpf3FN39lYbMwU6Qwgs/8daXSG3FWzWuU7aXft1f3k
e70zs9iWQjAAC6LJvC1M7nVkHj9mUlzZ+4/tN4B2bz6YuXgVfDQQwilkgne5gr7vNHfMGXUjfHWI
/DhkksSxr5nUPvrUdyYXjwNDunTkpliYdjIvs1+VnAwl+VXryu7+7zW/8Nm7RztYkN1Q8wA1tviO
CtqAUd5Z87s37IqX4nbgFlk/Q5epfVeW9rHaN3/N/7G1RFv3zB61iuafrfTYodx83+ONasoRzBK7
Ux+8k+Lkv9VVspdvvfurznZ224vX6p35xZdlRF8FN/Kf+dmtJy7w0X+3udwwm8EJyPOuOKn5L36w
CNgRpCbfF2gw//2bWFdVTCVBoo+PG67gl98Wa301OIx8d9A4vuLhPz2rZKvgQikgGrqxeOibmvJ7
U8fKIU0hWQe09c2LQQr2feovhr+v04sKQkl7ZETuqofybUnmtfV+kmDOCfP/+wnz2X6zXiUowxit
WYXnTHWS/0Pady03rizZfhEi4M1rwRD0okTIvSBkWvDe4+tnQT0xmyziEvfs0y+KaHV0oqqyMrPS
rGVoh/QTA9bdm2ujrqqrB2bn6tknyy7I/R0hpPf5Ui7lsMdeYgCJAbmVyRyBLF4agaHq4647wK/u
+OdATwChDfI6wz3WH8CkMqqlAt6Mm0DhTJPx7kUp9CYbAuwX7D16PfG2lsDta/jn4DF4nKwsGJes
ZAfuNjCP+Y/poSSRsWSoZq/WhXjafTBVjIQbqEf3/k461sa+3ImbehfYlsUdViDn/QCr288I1UtX
Czo+d6skTRYx4onhBvykzlzqMp4dKpz5qTElu9r78PmuPZkRnvDb5XfCb07u5rQvJFImi5XbwROC
mtsDWw88xWanK0/dagppUrvSBxMPSyRsgFq17dfdanrIuvaoawB0/wKzYkwKa/l9xM+Ewmh1+b9t
kChPETIBhotHbINmS0f1hOr+qdmMFlhgEGyBpj79rL5ARb/KdfBa4EFf4GGxcBIzkf7VJ1D2rXOD
ENho+ITeiA1wExjZ3n3g16Me2ukexNQ6c14KKOaeMlcyKaOD51olM+DHxjHkOYls4fehjZl5A+0q
3ZNmL6xx2sY7Z093GiilIHWCWnL7d2HrIy7voWS5rhmLgpbOkzIpNbjik5jFwgRcp+xQ6YwOTFgd
4CidAS7t9cK6Fm6RRD0ESoCxuOO0rs6c3vUugoxk02J5yYMLe+H9q0fo1clRLwK8s5QyCaeTw2WZ
nqH9rtKVx9QeDPSmL0XRi4pChZ4TP4zIuFBOf9cayQGERr+n1xnAItrkSw5haTspo9TXE2q8AhPR
wBG1a4ypgY3NqA1gVZn82rVdGAHmJCHEznUFygOOcOS6Fk911ilcGAXKUqkeYAxKGacKRt7fvBBQ
pvT2OBkr0QD0tV49THZAM5jFZJ4w+do7N4UOXWUwF4L7CeerntxNcYApNMG0efBeagNt0tj1I9J8
R7S82Rp4ZUm7iZ/l0hh1cNW3RNk0RnyIDyBw/Zc5wEvdkylLBZp0VZNaKENmPldmhRznw0o6sWTJ
Lc5Gt+ga1jgZ8x4Iqyklx5R9FDZRx+3l/fil/FoMsBWb4AixFxO5c8HepSxKw0um6eQK6Ce/aUDu
qbe6VbsGmy7sf2p7DzVRVvFhcoshLjQgY8h9EzKp9O15/7NUSuWBHd6A6QDimw1wMHUkjuH0wqWG
1qVFUhodyoIbAOoddkpH5K6nx+A0mUXQGBz/1UvoYkNplwpbzwFvHrJQdUdetT27Rjt5TxwfT8R/
99hDmyVGFtAii+YySitjIUaCaeD+3tZwp+4BGw97gcNbt7gPquWb949sNmpDyCgDj0EEpqVMnVnS
KV6SgthxD/LEn97gn4V6fS4MblXsmMEE3JKd7zPL32d4aDIraSlmnTtMWCdAQyg8gPnoDW4GwCAl
4FPba7gZKjQUfa86sLIMROlLr5M5x30pi9rcolHZuAb21H5Y4cW+1/T+sSbp5v/jHTTdM/oiXEqi
QhKAAvaVGGJVyhFg8R/tWbFDOFR1V/+UH+mhsEQUAVx9eLx/mLdtG9NQ3sVuUo8f2BmA5rZYIchB
T9mhRUwqbV2j/FE2ni78YUkNpJEFmbMniD66qSsKtJ60kXddl4tKqeHh5xjSHrONZ+IUV5iTZrf/
xsBoF7KoE+QAIRMUYw1tsadiaPCnWqOhfSGInfOYl0Kow2slqeQiABL+3vnJdCKsX0kI8O5v3JIY
6qyksuomRphp3yLk3tsN0OAJurgXLvis/7lczhSnXDyIyyHnUbBueRR222N1EraemSFT1a7El2Bh
Xn5pSVQEWfMdr4wg8f6tIYNauzLAlwxtXzqhxTVRPjWAj1NRjufhU6d43zMns9zrLuH2xcv9Y5rL
j2PG6h/9pnxqBK7MjPOwqNLAsM0hMH2UF3wbwdt/qRCUJc7SEUhLk3IDrn835aQmu49FLZnB6RRu
jNPFgij/mWVcJU+MkvDSk0+LbPFjOEyPVIApGkDWN8ZspX3/d7uoUG9ToXW5uvIhdCq5skjMJPq4
AYKf7i7Yo98xMGp5gGphBaSqVdAC0D3TSgIE5FgceJQJu0Nko5lhJxhfNboAOgOz4R8OLppZPD15
xum0tLUzAdCVbOoIKwBrJhiM4Pfb1/yBN6PtSIDJrbc6BEs60GvNxIpXS3s7WYp7K6YOtFYKIed7
rHjcoewLvFwk70GDs0se+oOMIFM4LxzmTI7tcpl0pqcCsB0vxVimQvac4W1z67h+MPND9eDY3wt7
OmNTrmRRJj8c0f8shlhcY4IzFg+2aBeSxpYWLt9cHHQlh7L6Wt8HwOPFml4BHv7G6gzaAsb1+g8a
fcnbG28BbRPkflDXpVY1ceb0uN8mH1lBpz/d5lkFUc1rfYHNFJtDUpROFEerhQOb8dE8h+4lEdMK
mHYTp2+48AEB+n44YaimK/+37BLt8219mKr0i80V8+v5RxblBIDwLQBmeZKl/6ZgfQLo6ymym1JP
qMkaGrP4yJpTSPSqTo3SGvr9WGp9TTCUTcOV/D6UK4xAmgz7piQ/srIIOjEniGfRGouuSWGCVbve
yCZpooQLRX4vrlq85FHFRHJt/YjuWJO3kGs0WLjwhcObMyqXMqnFSZEIBpgYMrmje0oem+d0zZqC
cQZhkl6a6XN8SM71QTA7+77guYO8lEsdJJ4iGQOmIX4PlFEQNliV9Oe+gLlwFXNB/+wm5cbBGOMp
YgQJDLAYJzxkxXDzLeuCmiUz0/ZQtasy/2xSZp1LL2phlKAAXuo/n7Mvl99AuXcAaHJpjQmDPau7
m2j7GZmeye4n/wTwTpjRzkAZA7Sb6DZZuvlzvTRX66fcRcs3IJVrBX4PwlgzOrRrYcdhpLklLYkJ
MIQHQ7YEs9Rh7s4LW7+kVJTPELmcxxDB5Kk+958ApiXnx9XqAYWBfvXUkaUq1Fx15HKlv9b3wgAl
GRQJ3DJ4eunyajQ+C3J8j401MFHgHGV45nJ6T2878v3fbvLvp12I9msgU3MDNhlkTqjTMmRcH8+r
hykL8gH+JCRvT0tpgwWd+k3UX4gUS17pUT6dzG0HkaEFYFFk25deELeATsAhBdrGhAGAUSOBRjpU
SiYAT5Q06Q+YJMJdax2tY0D+/CnN0gRV04en/yzozeQG6VjjUiTlJoUaOOiBh91ErRbtFdmmQJqn
3pSPsp3rixWtWRN0sUDK3IIQrW78Agv0fWSkrf3Z+70a/Cv7JW0YIzfur25J3PT7i3PjRUYJkgDi
pCgjI3sQs3BBwq83v7d/lFHV2hCsE+7/aqOoi2ZgZjrOa7oBsV3qP+AhWpA5e9UxxaqBbk3EcAFl
4RikWIAbIPP79NUDL2Fr5C9ouy0EExTC9/ePkoTRKDRISxI/lfExhSlR9oznAQqrpXzqWADFdzhY
1COY4+z7QuhI7a+UCWUGJW0MvtEJ1Y6Ncy7KxdR5RttNePRRQwdCGQgR9A1wNQkIPOzOftI7wqVL
bwsqjroRTW2lxiieFytC6mwNq/njGyPapVJrJGq7ToEyres/8T777HLTs6JKXzhHGgDjRjq1vXLT
dVFaY+HlV2XmAUZpE9KcdeEZXRlaY5bWqSOnqVBjL0kWr2/9X8noekOBGwPggkzd+kBgfNBEB4kT
C19gq+qBPS8XPgnHAH3Cqvpc+UCTjAFuvAagdTlxhC9B8f0O1V5cnN9PgI0DspDMo8RLp5kUMe4A
Jl4mTg8+L3VVgawaoAUmbw7ASNeHP0lkDeCQiVajuNZW0b48lgUqzaIlg+R9x/0ZE5O3q3obBnYq
PdxXSSoq/PttmMBUVQl4M5pIqUUXei3IE9nE0TgwhTOZymNaKIXoMNdBNbhU05lsxM1WYDQdcTzm
8lkasmcoObGQNSlxkn4AHUOcErEEc47Kre4v6xc8lRYEk4ErDVkYL6XiM2GIMrGV69SRUaL6BMNd
xjxgdAdYOuwzcNYKwv6pcmDid6Bb2kTr0reY0hrhD776foWxHiU0YtccEwDrb7wAjFGb6IXfiY8Y
8QUhvYvC6Y+XmGNk+N3p/qfTc2O/R3L56dSRgG0lgutoUkeVja5PMMED1kwSd3sW4dSWCddpQTK7
Oy4lmX+BYG72TJnGcQUMbNyg1AQRWKE8BTbQlXUFHAHkHKF5szUeAIKnA3drWNWgrifFd7CqnIlx
BxyYNZIDX4DFrnaBuG6khWOk+wL+7sXFJ1E+Bx1/vt/2+KTaMgZTNIc/1lp+WKXwpV/5j2jDcycW
xptWmDh7vH8OwpzlwETb/20HpUI+Vyt+wY2pE67lU/TxKv4cg0dlK6+TXaCXWy9c1eYPEoX6JnkK
LGl9wIzrET0i+HuLN5YSlHTi8HcrYL80zNJjjPcGYItlsqEeiiRzRABhFmvQfQGwH/SQyWvbcuxz
HYCu0xAAkY6XPh+kT82YsM/AmU9eM0GLvQV/Mmc3kKSSBMy64w1Cx4mDj9+BgSFzmtofLbbKUhDT
J19VzUpPbckuDYtPOk+pJvCYgeIjCkhnYswev78Ib7ReAe15pWQOJsrFtRpwvJWzBWcoDLibhAIc
j3EZiwvaRz9ypi0H6jpey+j4FAHDTiVw+IGLuLypM4ePDVkiZWjiSpaZLTyWaNJZccOjaBT7Ut4K
nK2gf6NEcWQpIKcj5b8fgfqWCBhXRQCO0fXShcEfeClvMoexZW7Pg51YJMWuABjjQLDraGxcV6KZ
gkKpsQAHmn8p6/sXYU7zYEQxjQTcSFQUabAu0fd4xZeKzPnEE7PQk/fsXGNWIvhckDOjU5AzAcmK
IPq9cQ55ygsj62OlLvpEsNBqPBc+mOmhTUUELlyQZoCcjpMA9MqQpvT0cTSl5wigM4X0n442/m47
OtE4gDlMsEc3iwZVZ+yJKc6+tOps42yeGGMj7nyCIOX7eSFTOGfzMSEMkBpWYGWg9U226EK/y9YP
ek8aMiciCEwQAmxLkJ6kunQAhWxDlNTKGbIUGlFFxb9LhDkB7DcgyDEufS0U/AsM14AJ1OnYvDOY
YlAI33CinYMvkDBZOhClBQ1Y7KvnTvPc1diySyU4fuZi43LhsBF6qOwNsn7LFaGLm49vcF32pQ88
5jvtBU0wUlAvAiehzIA1jwCqO4NnEiVdLVMr5eBGkgaeUreNIiPCaC6o8frYA9350DThDoNtVWSw
Q8S/pLkgvoAqFfPwrF91mI9XAg4+Q8m4ndfFrEY0vvOf3ZyXnsu0atFrqDCiI7RpvjREPOfLMOcJ
fkxgMWJMmm71i0GEWrraRBeLvkbZBJ+b0gIUKSJguNGZ4pN/w+cwG14g2UNXgOSI0+XP7rWwZFdX
OR1gaURm64V3D933OikBwBLwPRhQRxhIA8TzIL4sG5/znImDR0HfX8Sj6VFWVj04xDYeJlI6kLHF
vTkKh/v3/ff1dm3UMa8pAZseTZ+Adf61fBdKXzSeqEbgl3aM1/fBTNfoGKjXDHnPyDs2ghwrjIIV
eoYyprqGvydEfzJ+Tid9gyE+Y7eDGUTpLCZvum6f8MceyNNTqj/lOkjV0Zm02Wz0p6X3xK2NwoUR
0BODHlV8O+33gAqZFILmumeueAN3HKnqdeQ/+P2C67m9FtdiqOyB72aS2gBg+ow0m+nFhwoQIgAQ
wsTuVgCV+/2DoIcooQPX0ijr42UFHE8EaV5nDHq+Vggab37y3X6/t8BCsf7zNWik3/Q62Y0/0cNS
J8XMzbiWTxkirq3LDnhV7tmQV+j13luflQ7iIbIWHx5eWCsnMgIqsB3pwPxfiGNuHyTXoqkgT+Uj
VYkm0aAtFPMfLjpGIFO9v7+3geS1jOmwL/QclDZeArPinv3YKZqCBPXCTaJTM38PUBImOB2kSoCu
ci2BAatZNwoZc05s9+HPqt+0mwMALb9Rzd5KxrCgL7e5EqxHQmQMcRMnA7VnbCF7rVA2zBnQWaSv
1xP12gAS0eKzll86aaEyP3tCsE2Tm1JAg8Ffr83lS3FkhhbSJEwdVKtEeRbQDn7/iGZiHI0FxBeM
IC43i7D2Wsowov6vpgxzzszITFbqTiWbHw9dv0tJ3TkDgn0R0ecOCAs8tK4FyWjeU6reZc69l1h9
vgkrgVTVvqj/85AZK7oQRO2bUIkZqGEhSEs7vN3QQiGy4JFVSMB+xfG4tIFzFutSHGWxqqoRK7fU
mPMWHJKYTOFP6BYleF9/cbqZmvpG3i48lOeuFUJSAO8gXgLAGLWTpVAI8ShigbHWmjLI8iS82++r
xYzuIQDkptwgKpzA9b4+rDyuarDoJp4Ty+VLGZQ7sNY2xA8S876cmRuFOirIU7AcPDl+238vLISq
hF3YjpXnpFW2AXDO0ZWiVy0NPoViIEXSWhzPLlyrmayUdiWTOrBe7H1fUDPP2VtHYO0DbAA/emTg
12S1JnC2+sZ2DzHetE8L0e7vpBLl+K9EU+aKKyW5qjuIfn1l9WfZfO508D3aEjEsa62Z+IRPpMs9
gnxDCf63rWjIGODS6xWyhJW9zQ3jZyEzO6O9V180KcLFASiMoIVSXXhOEGi2PIJrXGJ3Rc8ZSVnr
VcUvbP6sOBiZ6VUFUimZ0quQy1WXTzzPiUCqzJtBIwGTy47qbZ4lCxdzzrmivsyJAkaVkf78df4X
S+PbqKp7UfWcZlOoeuVhQwWSqgTjpcf6ITUkV69cUmNkm3iYBXWJ6J4BX/vRFSXJ3txq4XvoVvbJ
V119D+U9wNYLeG2G9xxMinOv+xCtERZo835CdA3p7oJnpMpZN8Io1wuGXSlqQWvvVOOqeGx3LLf9
kJBIkvbDfwo89VcWwEYxw4UaArKO1zrE9DWbFFHsO9uE7EfCcebw/b19jpGb+u5sYQmeci5qQyHh
H3lUTj10fall0afudOG6rbeAPIy2fmspYFxmSeDayA8EI7DsYyP2BUMQt21w5NjXRFvz9RadTCzJ
mY2SmmDINvp0F7nKQtzz+4Ck7/nlF1JZm8GPR5dtQ9/BzDQ4Di0UPYAUSxBefnsb/cC989OEc23+
OR+P1uOOQYe3/nQyXvdb+0n8DI6Bkeq2a34rRkc6Yi/1x81fjX92kO7gTQUlH0U/8h1e2oY8qV8q
EMBijlzWQ2UDbOpsMwDkmC/XvBGfBnlfnCuO9B/1I5Pqg3LK/YVk/EzCCXfj4oMou4DcSBB0FY5U
At2B+8YxnClptuDmRldrjpRZGVBjBeSe2BKY3ZsqN8Cvq/0p1T2Y6knsLlXFZl6H+CDAFIAwBFkJ
wO1f6zRAfPoCQJa+w+rqRjSr1fjCPwQ6+9oZieG6GMRkF27snCu8lEi5pSHltaT2M99RSlsu9KHC
1Hg6vCM17y/lMOe3G4UIAYQWE1ghdYMaZHhbacB2F6IlAH4hMcSn8uBj3lEzu0NMUkPxjxWLYsBq
BG00iTEHd77v+efNoSRPPHAgv0NIeL3DzcQ8Dg5QHHm9GuUS/T/CJvQ+Ok8veOR303CdqNGKdxWw
xVe6tFSSnAt8UaUGkCEg2wS4IspqSa0MiuoU8oeVRIofENSHBMzRnK5H1oLfp5tmfi0kNhu5HpAN
AByQUu92BDFukQ6+g1lby6uewRieuL7Rsic+2IbyxHetB+Dz5N+KnHiMwSq6pDwvbPhcTHf5EZRK
j7k2AdWNvtMoT42qa6rNYVqhJ2pmDKfIPw1DZXBZAGA3a1jzeOLLJb/gA38bN2jDiP5OUFbAfAPO
jfqGKB+5eKzxDSiFWklscDV5w3DpIT04jpNYkYGxBfIDk3f6N4ufMsnATwadJz1D3leSWnusDIun
J6YCiCkGgy6r1jQ/JP07+5QWUsezPgpBzv/Jo048qBSx6CXIazZoZi3P6UNk1jvFzvay4X+UtnAY
N8zqANYHsGZtfNJ8YpZMXzryaTvp7UYDAdBp8F6VAI57fcdKr2z4JK4CcLg+gfc6OCmlCXI33tso
2iGJdt43sxGWmLRmo9xLqZT3C3wJuIEtpPqCbr2+7/2vZlXpFbEmP/iKl3m6HnQFnT1yYD7IRCZD
gGLawTmA14uUxHkaXrbNgubNWVcV8+3gg4Di3WALaiA21hLF9Z0gX/n1uWy2Kf+mYBi0z8jSrk+W
mt71yaggt6dwIJ6gYmpQT+ZjLLBI73VmQLzNsA+ICobaA08U8MT9G98JwzLxxWKeA0iw14eslWhA
FSImcLLGMyXxy1OIwJt5D2wTzWrkBzbTAwy4Zz81MAp3SWiAwFuXRT0pV7G29PiehFFrx+6CGU9U
UT+8AXJDGawoAo8PHa1eybHNsafOXYXSQoA184zA0DgyMRAwAY1SGtYLoSCALzt02nrDCHotGJE5
+A/q+H3fbEz/D7UatKsoIpQGkQDi2+ut5cVGVWuJiZ2oyQ10GwNllojNOtiXgh3wHkGX88LDe2b/
BBQVRYySAQACT7NriQHXyn7UazHs1LHeDNbiuNGMcl4JoCxwWYWDmzYQkB3GbWrwf/Itej8Q76Gv
WDt3n4x1fwvnF4RMNyIptILQoJ5FihCgFiFPHEhbvUjKIR03YfpxX8pMOQWJaVmQYduBo3DD0sUl
SclXRZg4GAzNSlIbCgnP9a7dAYx1hzf1SB5bkpsPKVBl0tSsnzmkyZ/s+18xPd9pdbn8COri+2hw
8toGHwHGeFPENFXmfd6XMLObqBGie5BFbCrAwlyrR8c3CtdVBRq1ejjucR0AEbUrTt6CFs4sBE5D
RKwCGFYQtkyfcfF0LlM3zocMCynb5Flha9XiyjI3769lLgK7kkItBkhMoi+C89yJtWPbboSdG8Q6
2Hlibj9kr8K4qnowMC7FYrfFP1R+LtZG+cSmBJXymPsJIvtIeZLGn2o8hcUh9c5chffQOuwWYoEZ
I4IIV4QRAcQlmkuoDGuZBVqbRlHidBJp6oiE0ePQv5W11fNoHPRPS+/xGx2BQYQggBIjaYyXC3V4
rcKDV1DOUicYQiDkxjnKxivQJAV6HPELinJjiClZ1BGKapn0XBilDlcpRghiPp+1ErSAByA5ativ
+wpzo5UQhiB6SksChgqLu9bKLFWGSgnQHwSuJM1rP9uy+r4v4fbZN4mYGh8wJ4BcP12qzCfcHY5r
0aeIxgofNaH29ZUDVJxkeQ/8dsssKeNNTI65B1wvtFiAjg5sstRZCTmIWkDikKP8DYOFsW8GkGQe
+SNj6nsE3AeC4fsrvH36UxKpE0MdXu4jRsidbd5vP8EPsWrRDfwntFoCsjP91JBvW4++jGzpts+c
3pT0g1MDqiCLjkDq9AI3iEIvKBy8box3bQsoIdciHm981CstNBabyG+uHRaKZgogxMORSnhsXMvz
gkxW3b4rHHGVodht+ha4OMaI5H/6haTmTWxJSZpc7oW1DBMNaUYFkprgO5aNp4YlT8OwcNOWljNt
74UQKWT4tJ2EJEQc9FS0ZY04qmssPJSWxNAuTGYivnS5winMqfE4RCJaMyOfcG/SOQis+8p42/0x
7Ryw4lFkUGGwfr36xaIQJ0ogv5ULqL/8rr5bybtWHZo1MFCfOhK3Syp4E/tAnIh6P4uhZxEMBtTi
5Nqv6hx9lw76XhWyDT6KzKpE40VOCUYL5WRxxuk20TJJnGibeR6BJAzL9amxrphXwLUuHVTXBjLi
tQfOHhDqHBVkrTBkIJ4xYpgZiqu38VPNPMZ/xqWI8jbRQn0DpTltACa2CgxiDqYpmgk43MgTUvs6
MDo2m15a0NNpD69iIEoatce5orRuofWlU1rAcN8uwZLOWeirHaUsJlv5qpDJVekUwRr3mhh7Sy0I
W731kWELD8p5kcNwCrnvrYiymBiOi/jMa0on1faSvGpfGR7aEyanwt1oFdpmyVIqcFFtqBglVHIp
qgWojZDtOcYYE7SfvohmnljhV46hG4zsA4Q/4dEtjcZAwjGRLryhVUZavDI30RKOc5rQmxgUkQmV
KJ9bdxE6EJmkcjjvMQFAlJoShduMrl4DNrE7jeZSjf22Yx5eEGzNv/xJuPu/ubQLm4AYfmiCyK2c
vnyN0A7nxC8SUpLJ1KYeHlSi7NMtSNPGjWoJSBTdt0gz8QxIomCPQD8nAp+euiss2wphrGmVkzev
YaO3htw+JTlRxQU5My4DVGhTK4GCiAZDHpRd8JtE5bKkdsLwcRRsxfHKPRSpI36/gNYhTBeCUl/Q
wnCoy2iozoDz9FoUciIF2AGF2mHNBjmYT/QZKZa3CZzzPiwxYf2x4ZF9AboMwMZW3jHVdfPxqfyz
xUwtpueWBhTn4g98DnJRYIIDZArdQzEWgya5nVw7caP7YP+0ksJMd8FW6X9wsjYAK1ejto3qtTTa
vE865NsZQzyoP/FrGS04hNt0JHTt8mOoq+2NQdh2pVrDqbbfGCQE7B/aXAmApBGGoeJBSIS+NN9U
SAdEuu1S6mbSJvpoJB46gEATLDgsdTRclcstkw+NU8pgfXI1YdSTHITW93Wan3F7Mjod8SqeOg0R
4F1rQNklgtsAbc0px5KAIYh/jsv1RORIqsQMAdtp+4BuUog3mmK3KtBMXYH/PSTth9q9+Oo2FLdN
o2f+2/3v+s16Xy+fQ0Mz5v2nJyZ+Uq4Cj/mwURK+d0qOyI8u+KBXbWkKX4A5ssHWN3orXyRDrnfF
buSNLjM54RiHJGFtJTW6aItm8GY1cEZefbsG6KRFDbycpjt+R/yo3//WmT28/lZqD5M4yiLOY3un
IntoJRIM76gaTJ0DE1xAYJ7TbX6Q9KdYRyTxvSD8Nii7Fk6pKbKMgZoVY48n63us7wcTOcsIlA+f
U/L0vNfI+0tA3j6kFac7+uHlY0H+bSf2RLs2MTPgcTQ9v6ikFKOJfaoWUo8wDSwDkTnaCdoPo9JI
QSjgGRLpMGPv6gtibw3XtVTqdiSCVquipPVO3R8GCfFZXIFJ0064pc4k4fYeXkuiojQeTJRiUGF9
VkKso/E+6L3VmCNGxWq0X5j6DlnqT0AykmSF8W1MjJdEZ7c6rDVZylPfzqJQez1964X709KklwvO
7Z3kOd0JLyJgxEf7MYYoH/ao0GsonPethcQ4oWwAVIwFz0RjpwBB7XozqFs5cmg74hp8gFd8c/U2
9Ukt7qJGJHz6FoX51PgJSHCyoOK3NgpSOeRlJuJvwApTSRIm8AAHyjFYNuG+LP/p4X3NfNXr0JJJ
/vEhKOiGdY/uQSDxivXIhEq58AG3HhkfAKJUpCPh9mGRrvdd8gKNH1VvcCB+iMkeM7nnaOORxz/i
9+pxHT+tMCuIyeNP8fBt/wCKd6kofzu5NW08WpPANozZErReXX8Bw8Sh6CbJ4DxvX4/7YPsJ/p3D
EaWqgDzm29VqdTCfBrLZfFTrg7OJTZ+g6fdkP9/fiOl4aaN8+RXU8XNxzWcuH2MfgIBYvihVRIAQ
t3DccxcOx4kTn7At0Bd+vVS0HuRKWeWDE4ymWylmzGnm/WXMHeelBOpKl5WbyX5ZDE6VAHJOiokg
4OJGK49TDCnCc3NYZEm+jR2n8v0/i6LOjxvCHhjL2eDkxvN+j2JBRrbD6fV1/+7rx3OxP8PFGymn
P/ZkPZK1u/bIWdiuE31FiGk6GUccH5CWaF99sJ9CsjHTA4ZjnZ9U/zbub86cZRUmdjaMZGI8lM4Q
isxUoE1w2bpkIuM9heN7jqnmRF045lk5aLHG2wHtsuBHuz7m0B3HMJnuVI5c+JT6VBFcsTIaKOqf
+yua09qpsI4RGjR6gfDxWlLuCnk7aNHg4B91RJIwMCjzHWmRAf2vBN3A6HTYu3i6pFry5vLbmnUE
7vW+iNld+2ctN9zNXVGBqjYcQEMN5Gdvl+BhwEUvXr5Uq1vYNLrBuG0kT4M3HZxG7PHASnEPU9CR
FpG/vr+iuet+cToadRmlOhuYQYEgt8ObSkOdP6v/xbmA/xIhLkznNFF0rQCNyosZG5eD00aNwcVo
HvUOUriQrqUhpH9946UUykl0CjhoixRSkCraJdPj5HV/ZM2j9ZDbLXnst4+PwI1qzbcPkScfLDEw
n3F/K3/rZbR9vvwEynSid6J1xRIKmBuv24woGszM3rKOj3BVq/HwIJxSsvsAIcyTjT6KWF8wHXNH
+Ts4I2AuEP0N1JUeeEwO/up/06NJPEuJGr3fX+GcVl5KmCz7RQBU5aHshT0WWEXoWfAN2XvOuaUO
vf/HSWKa5X/XQRsMKeGVKoaUILQT8rzPpu6E4/pRQkbceewevkTSIfZoAfIAgBV92kvMYCzYx4Wl
/oZiF0tVuhDErio+op7so/ZHcmLP+s93E0U8vP0wQAk4CepecG1fNIo34F5gertKJcst1HWhLfWL
z7ykUSxETw/QqpDWwKDQ9anFUSgKDd+O6HcB7jV0sl9j+NxYR3tigv7M08uN8pHr9tJw2Ux280ow
XV0DmVsqg/JzdARS+iv5I4i21Tv7ULTExaCcaGsP2ef9LZ0LLRAkgnEX7hM1PUpBWa4MayGrRidB
E9OQmiKaAsLmEe/k9yhcyN5M20bfdsjBLD9GUFk8kq+3NR3A8lN1/OioQ0qa+KnhciMXCPvKhCdN
yDdJsTSzM/vYuxRJnWRYp1mWVMKIx952AMY32oV0z34HeJXlOSRp9BR9D0s9Q7OvDmTdgGULClWM
VU9X5eIqdHwahWqrjs4YWVpsFT1L+igzEuElYEjH7prGxLTq+v5JztQfOIQM/0idXPGFVK/R+lQr
3NFpQfIgk7Q10USsiHrb/HC6ljyAIRcQAMmry9v3Jc+e64VgyoyWcVuwfA7BvPYQbDhwl0RvbPbm
C6tykywhoM0FpperpJQoU1xJ0dJJmHfqQAkv/cmzVdyflnpLaOzwX/c4dfaxsAIKYkjKz0cYrPUS
QRqd/b7StxaySHZ7LhzGXGGKUQ8s1nA4/WuwzI9TAhPR2PnqJzSb7WnBSc0uGNjEImaYcVF/X1oX
x8oVrhB0mjY6yNQLqlXbgq+DA3qpsjJ7iBdi6H2tskbUBohJ8317HArSwRCkQHhTtecaBCb3VWY2
BSUD9hmdQQiogQZwraxVw4HWOPdZhyPrNWM+eub5+PkuYWj0+LleP64BrmJ5zGJf8q3HV9DMhpIZ
cnQoo9L8aUXTpE1TM63DjrzDSLkuCUtWTrh1hJMMjJUCVQGBIkspTlZ6flE2YecgooEnlnXtk9vC
E5P0uP6T2l8vIDVH/9ymqsmT7bjEtz82NoBzFMN7Wdjl2+j7+lOoXUaHQa7EXtQ5zwIRjgD/IJyF
BxxaiJLVRFTHrlcvb5iRO1THp1Ox1Kd628eEq3i5E5QdVBng/g4RxKvO6/CD2X/9yBFrEo74Tt59
vYhHYFseDrU+EP/9B9X6++ufP+1/ToKyiGMkVnJU4yTy4SWpj4WyUCuf0eLrBVKWr+66WPFELDA3
gM9uvVqiPk7TV7VHHswUZZ7dRrftb9VcpOaYlOjal15Lpq6r2rCdUmZxh8CyAvQUixepoXlGokV6
DCAXpbK1eOVzx1J6iNNtki9OGy99AOVZx1plxy7C3grkNTq8oxjjG/9D2nU1N49k11+EKuTwisgI
UqKo9IJSRA6NDPx6H2hsD9mEibI9M/vt1qhWF919+/aN5zwJq/VaF03HYu1NsTnBIi55mTO+2dXC
aR9QCcY+5ia52xauGXC+Evvp5zF6ASD+xgisFXNcYVj2vh7NJPevhVKhUsooUcrnENoZUqMDeO59
/9menuKHp3yzXjuS9ZIgeZ3prP0G51BvuKkE3+mL+HAzj9L1h1AB0yB1WR7+2RZiTde5s97f6ydN
b6cEzV42niLz0cm2errbveWS5cKG66dp7Aagvwuv/tLt/vNHLh4mXmtInmdQfmb1/Aq8CwLfSjbs
NXCcAaX/+KNYO0vBlD+vc+fNg2Y+LNzuxQ+Yrv/FBzR9O6RpgFOZwACBRAbvDu8HNiHUAezoFKsj
oxgvlrXBDiT7h8BZiKBvX+brw6DM2zCoUtoykB9gvNDrtmpx5gBt4mVGRBbiyFvMuWtT+jc7frHW
SNWaXptMKbFSlPT2onVYg8XlaHEb1+DxkJhLSr+4vZRxE6qiaJoCItGVINmcuQ5Ovt5OfgHiyke0
O+12qQnDvcFE/8v3g/AtPy7N9c+kka+3mDJzSuwxoNydbjtADbZTowK6FdhNucNBT+DW/TY2FOP4
8gJqCkBIWMKgW+AJzHTvUOhoUcfRr1YLx04DfMMzvP4oyvTFWUr8sp0+CkxFB+Qa8bYj/fnofOkw
fOERNh/Y3t/C+r4V+gsb7tj8Px250IFRC5g0nuTGurhPdbPe7W0Fs7ae+fjYP+505gGqgC47xKUL
V21B0/+M8oVkD8g6XsxCskDIGvkqeyjybVj7RhSPdt7y1v2VzrRNXO0w3e5WllUepAXkleYr+dgL
O/iDutPZKNEdscSTb5sLhzoTs12LpL02LeCZOIHIwvT2niPZ4cZbiQdvOyzZzQX/8E+9LjYzSf/r
BZtmtfb7djfm+uGQAfDX172dc0TKLZN14CmfoEaLDBZLR0kZrVrrq1ybbpScOnXleJi4T0HFOK6Z
eDGPMt3OewpL+V+x6hVFqUHW4JhRqL/iiSK6jfITFrp+PCrGl3p6y2HHzPPvA+ANtgtqK8x+gAJA
IhDZTOye1KGqQ1JFUQYvSQQgfoPUJjHsx3j/qD6FnQECqnX8sA7seis8omqR4+qEtpE9TI/VSh2n
nr3FRs6ZlhHo2cUnUY8W8UO1rCN80vAgxgBC2cOU62tlRP+oZ3/pLlJ0JwOxwMJWzB77hVjq2DEa
mJJUwFEAnsqUjUJ9S8PC8IiTcsb9y/vXRXVz6heiqFPPFUlLWg3vBvCOH9qvKThm4fzzxmeGKVAc
Pf7DbZ9KaMEat9p1eRPF3xwVQEzp2uXz7kVAGy8LsKBW/ylr/ZFfvzT2W+RKGwsgQeYDxgSA2L2T
h6VNmvb+3pdTLx6fBHwviml3bjzebWL2zHDCUn1+piY+KQC6edHCxE410muvhXgZCTV1cpuQkVIm
jwXZKA+3X7FGFx1pmOqwMMOyylA82/qfK7I4PnarCyrLs5qsCMihTgOr118wEr5qlRoFy4ZNzKiu
143HlAbrpS6vKnrGKol5XyW4aU3XG3slkS40kazluijIhrPJ8Hr8E0Vgwxa3D4wJZVwQdWtdr0VR
2zsApyoeAyyuM1hHOmy3qrHdAwsLPktgkoVbdRtfQxiKpLAwU/6L7rDj2rwu2x7r8gIjJDrmXc2F
2zTTPTmJkFEHwmkBxpDKeYcVpv2GEYVYwGtMQ/fv7/4KsASj/jIc1EZ3jYcxs+/v4YyNQuc8QMSA
jI/5QoxbXiuIhppdH9X+iD0Esygaxj4Pj+NKNisbfb75WjfOkdXpv9EiO/LMK4xuehGDEYAJwtgC
PcfsxYgomEYazlGzGTqrUGRAE7lVjZYu4L4q9RcAG/SsWEoq3r4T12Knn188yS3PB3xIIBaZUwu/
nYGTuYt8g1lw4W6xFKRrQdTVi0iptAGm1c/PSLJl5gH5kHj7BJw8zPxp28r4rJxDCDJADtnGiZv5
sN5Z/Bb0g2fADTvn3JZXrbPZtA5IjU61gX82uX1idVYfMHu71Mgyp96AOEK6bJoyBvjI9bbIdTQm
hRSMZ244ZVtCzlpox12woOIzgQY25ULMZJYvdp8TK6KVHdSN3zQPRMQUx1eiO5blToWq31NiGava
Xp1WH7GZOPdVfc4UIh8IUyyqKPeolKbzpEiLVMjGs+/5Rq0dPAH9aNGWEVKMQ6oLwmYCh4kgWOOB
0YySuCJR0bvmRahC5qgLZDtmWwAkDyrAIHh4VIxP1OheVJwiSCn3yJ6UzlIv1KRatA2+FE4dJu9V
ZdkkSPD6yUp+LmQ4OwqyvPxvBbNVEjgg9SLwxJzdv5RJnWyrBVrrp1gwt+sxwlusFMUIGeAfl4I+
oBr6QpSH+wc6Z0EwgCSDzg9dGghFKEeH67KkFRKuPSsvMPmANM5tIpqitm/PXrrGm35f3syuXomj
nJ2mBDuX37PtWdxEJmbigLnJpQZTHf3A8eoFVI0Zbb0SNv384qKIySjVSYW1iYbC2ENmkvKVHGp/
oU43u4fwDKZOXpRsMZh8LUdraxksAXV37tkkOcpSvFe7nOiBN0hWQ0pm3UUpp4tAsE6bQHMkcVii
IuMmzaC0FRcFOP7AV5s6aqlnHB2qoJkWtPYc9iYbOVIxIVkym/SFf8w/yafQ6enn/ZOUZzyHK5HU
qtNQ5orWg0iRdYryrflkuE8xNIpwy2Y6R8ww1kNuHfRvLI65N6ViT7KHAji2mdNr+8R7TodDjXZK
CZi3P7EGrtNso4IWdNjn3qOI/7eWWDK8Ehye9DC8A7pA7u1gNNPcqEBioTpJ5jRgij+NGwFVyfo7
AmruJmMNUr8EyZcsfWXdo9wYQreWqspIvZ1cWL2yDjckaoFxUhsAdpWHJX6amUcA2wJjhaEmzPZJ
lN1o+wY1khIlE7HYjqeKMxi7EQ/xMI1U5cGm6QHkbAkqsNmPGUawX/qlXrSZx/nqAygjgsTDkAhZ
iLRHZ4qDnv4OwS9K1GnrNPKC5s/MFwBXAWSg03AInK4/Hbm4YQJb1HyNx+jME1vSC9A0FyBvs6ND
a5d25iTrrRoYgT1u07NnjwnSioLh2SlC2JPy/seMDRwMZuHdmPMBr76KMjJJ0TNgkMFXAd7yVfL0
Pdpmp/ZZxnplANRXhdsmcIzivGBLZ8wNMHVYVQZcuQS+C8pZSeVCBpxw0p+zUYaKskYGgvMMKWWC
sb3o9f71m7nwAqdgGhZFuQksgHLBUIBVk7wj/VmpmfC5RXSqi3LvLWjzTPlAFTgVGH0AvASKCD2r
Iml5wHsq2vQVENaAx8BOPFPrAxNQTUWrl8p5RHkVVXoPHm5qhgKaIjoj6RRDHE5yuakqYNeVzKoI
LE6w7+/ALf4nsN0U8OCi6w8PGJpcrs1upPrcEI9Kf44wBdXbZboTpUJ/IMEPDywMFCuBKIxYujI9
xiDE8Vn9/gfMhKbXH0Bf9TQKYZDROp4+A+HLfu+sV9P/jPWH3xUqKyvguhLf4N9aVk+HLf7NUg5u
5qYDBWBqmJ6oeDHzfb0BPGkRbJUIp0r0riNb5HUm6DXtw6izB/nQ7cJjtY42q4VVzzzhV1Ipzau7
EXhOPBqXtrWdoGNCj12iC2AyenpMnZ9a33X27ksx0NbarTf9/mwsfMBcdHz1AdQ9w17APRWn6Bjv
AGcD0qc1+w/eR4vWyby/2LkdRuFbBGgAxukBinm9w0POMrI/sPBAMX8moVDRP2fj05iuBm2tqEuX
beZFFTBrh0ZiMGFApynLLcNVyKqeG89BagivzUeMNgok3466bH69vLithfFYQCf+nMoYK13a1iXp
088vbLkSMETtFEivyR4YnLCbAgZ/dM0b9UEwCFwZALvEKyUw+KeAuEvE1jP9OEBmQg81KGsUQMTS
LQ5JHMtxUQ9orVJssg84XfV/0QiwDRDJJt7Olw5ju/JBS8ha/+tDvhJML7zsFOA19YinohXPbXxZ
59WdIrZ6zhtBvhC9zbgHmKQB1wiaUjGZrlFvk0aKhlFLhBW1sGs/Re237J80ZWFF0sxTJPJTWkBV
JECG0HEaQYTI1RpeB0F/HkDrKL1G3/Jvv+NsoN0bkk3099FuTdYYd6rTfXBg6nLQ2jAaxQdeabJr
rd0bxhw2lrPbWR/DmrNE0DatX0Zj97bZ/C7xsM5cM1FUAMbPA9wBpowypErWsl2U88M5KR4AV6kR
U4sxaVODcAZO8/3TnikLgUrkQhh1y0oMtbJKCGHb/UH+SEzArZ915bFefTmOhaloAEgywFznX7pF
gz1jOq9EU5rWakKDFkxuOPMOgVsU6p/29vt5X2GKLHnWnM0Hs5YWLNictbySSSlcVxWZV0uQmerk
WdFfo/Wec4vnaMF8zAXrIjqwFRnQI0gR0IqdiHXFjC22NUcCLDNzQ0bMAUhpdo0AtoL/5dm1pb6m
Jjkwa+X4LT0B9uJpic5nphSG0734DOpNbL3IG4IOnwHAeA44vm6NzeU346slHphz+4lZyx7De8B8
XZ84zBNKC+o1aQ8ViKEFHX/LGLEA3AB1xKJX5dgF3Lwh/6kit1If76vvXzPtrQAEFzyms287UMdo
RDG1r/oz2jnewUBpjjvxWd2gd19GO0EC1nrfKa14TUpTcc4nlEY083ciCQC4GnNsMcBYgz0IXJX6
0i2eX/q/X0a9ywiBCZv2dX8OFbbaxr6kupKanO6vf9q/O8v/6+2+eKXqTqsFrighxOPfeN5vnkkG
7xJTS9n+vqTZ5WDcDa3ugGG/ya36AwYXGoKNDqLgRFTM2gtLD/6SiMkuXixGkCqpjbymPz83g5GC
AAJHeijsv56gXbrG+KEsGG+bE2rU99c2e1uli8XRZ8X3zMj9SX7lN3t7IhTNncfQgeNuEtN646Ef
q19tnaCqspRZmz3Cf2XT6XI5E9SWNG1/bmVp1bHPrPbJyqN1f4Vz7+zFAhXKc2Nrpgc+EZTRz39q
z1T6Fy60oyA1/w9iMHIyQYtggpCGP+4rAPi0Qt+fi8I31PrTF+y2OFUIve/LmQt24C/8K4hSlXSM
gaPCD/1Z5SorzTCtLXmlDg3K9QyD2wEah+MQybSI/xUixSiAvNe2KE95kmgTpV/7vPis9emCBk9S
b27jxVdRaiRIaIbXWBzliCLmE1+psR0kJRola/SfBAGJH4ZW/CwZVVhoJZxzcCQJVQ/MEGJuU5pu
1sXNSUEN4kkMpqKron7o+NAi5GEYn6WM37LaUsZ9pi0e1R2MGvCIgDEeSiei+4xB1E+Ql/UqNMuE
plzqmYaOcb0Cid74LdYY7dskLzWQXADX0f/KqTEKQD5cyGfOvuVIt2AW4I9Rkb45ktRqIK5BFzD5
Tf1XjxPNRLDydh8JH4poRz1IdMCqM2qvC8o3pfXpY55AzKaimiqifne920HAtyB59lk0e7BGjjTx
nnELPT16L8FCDmUulwoYS+TNZFAcoAeBcleyoW/9jE/Hs8m9cAA1+XQaFLszvXppFmzgjDOGFxRE
PCgSSvCTKUlCLI+ll6GWEa3rxujNCh1w4HBOHpciGwBH3+4fuqcx8SoBhUFEov16/5q4Euu4gNOv
gbFkr/WjJ1tVjWSwDXhjTtUTUvOBQUZP7O2EV5hP0ove65D3LeOwatbLuj8Fhnoc4EoYuRBIgJFt
ZSb/6YWgjp+aDMSGmJFQRV9nfTS/G6ABj7NHRfYrNB2VBHmIMMmLZKfWSihbciFquZWnyN5+g73e
Y22wyTEqEqxqHhqqKLGDWYotmx36IJUmyjFMLFvTSGlmZw06WXUexMKMpYEUQtD9eBhCs+/8SF53
Y6c9CGmbCIdcyftkKw457+/LICwZUw4YT9DB3V2wzpijjrIFsAIfHdKslspXJVfa/NhGYamt+xrd
kk5ZJUKBp10O0SM6doloa30icNu8GIZyw6eyN9UQeE/e8xxLMJzSeQJnZ0nlP8EGBv0pHcKk2geS
FChGCcxvsNlJBICzeRlGiPI0EaDnmiyG9TFOuyKyR3SMNU6aa2ppimMxYDRjSMF+F3pMDCQePmEb
S/J4IVhxpdqHgHUibHzOxaTNviQpRSe7HozIkn2mfMGDyyz2ciZwUR8Qiwc57TRxpfQA5n9QSBNg
pmwoBUbna57kVlIpyYCtL/twNNQuzdP3DIhVshUiYVB91Srvl19i1aQ+0KvGislWTS5q3cZnGCl6
BqJNEFkBpmCTpzyO+JjoZYVJOjAapJHstq0ihWfQL/gYY0MNCEP0WtwXqPeUrYakvO83Cni9Kznj
Hv28a0Yzwf8mtU6kBn8WWpadYw0cvlZX+K2/rUokRn4TnwuTblO1iRS4TNPI0ht+TYH2iFTp2vda
qOsa9HWZ9pSMyTDoPcgMeYs0aZKbHgEgs8Vjp/FFWqT0bl0y4IxuhoiXHT9PwmjX8FoAnjBe9GJp
hwQNE2690mOzPZMgIebAgKj4pZgw3wqj2DB62rZ5bw1hnoEQPvcqkhpVmUuxoRLMAwP+qsqG8skH
u6EQgTlF67JTURTKuMsUAsKRhO8TxhAZjEethCzmQbesYJM4vUCyojPxLbW/rsGvmgGtO8s4q2FK
Id2SnM2weUFXS2BLhVfDYfStjtVex7Ckxuht1aVknaYdR45AIEgUtPcOZBhWXshU7ElSe7TMjJpc
qu9+pyjR55iXheT4AyNXKHzIYWu1XqINBs+HbWBzsh8LOCqhF91RBkoS7kZDNlwwyACtKEBQ7yRV
mWRAbCGc9sVkKQgRWL/xJXME39uPhhRPYIPF0g8OQVkEjMuVGRdbSeqT2mLUsM9tLuTZotRblklG
08cwivrbZRljAa5lfOkB7eOD9ajrfxYemZknHXDJqPgCKw2zIDT2kzi2MV7hfDyHNTi2I23bRmeW
XSvhGTVKXZP2ffbeqk8k/kQ/jk6C8LfvC1PzfsIUOK/a78LnzLx5/yBfCUBwQ8Gbeh7KdMzQaDKV
un2bqXWQ1nEO0smqzkmmSpz70qZfRj2wqKoj+YeaEVZPD0lnGucxwF1lz5msprbAqM+SGtoZ20Rm
xA6pfV/aTNiBJw80VvBagOghUb6xUE4OeIshxiGSiJnVoW+hb+btvpC5kiTgtFA+QEMMoFr+mg0v
XDShbtSIDTC+mDAYMEc43hQu12D7aiTnpSdpxCBGrSPwqq3EB6SGVpq5qpry4nwq9dAjnQQEvgs+
dcp1jpu80wQCPnWB09PRkCXEyCFvsl/Nd7jUGUMd5I0syiFm5bIs+Uzl9/DFo91jV6Cz+v6+Ui43
LYH2AavKH0U5xGoKOC0I09Dc/K1qQGvUi6Xeu4WNo2MoKfQTSQkUfi/vwxRO3wjylEEXfGNYIdt+
f1m04/fPuqaiKTKAyFjSCCgCmCKrXIqEfRp5dhvshNIEdK7tjTls77cWuipbmwJQ8BbkTrnFi6t3
I3fy3S7UVK66TEtVyEUxYdzJqNGDhCLEaIqKv7l9dehelhp96bnlf2SiPQ1FNYCg3dSIJbZLCi4O
hH03WOmqk3Ww22pG9YUnC9gB3F57WxI5e5QiyCcQKgEPjobyq9BJJTZRLOyRW1UTnRXNTNLD7+Ep
OvfR0lFO9uNmSxEVAu0VTi9/g9UbVmrSgIR03/wCOHDVrhhXcPvn+Cm20Y52//xmF/bfsoCjdn18
XduMUqdl2EpJR4sA9yTDIX3yv3NT/bwviXqf/jm0C0mU1WR8MMUoHSSpqiG1NsAffwsCt2FJIalg
4UYOf72iWCxlPp7kMDq7D9/VaCInAWpna8THYVWeq09l3Sm6fL6/vKWNpHLwVcl66iikwr5NjSjM
LCL8pKAmBWBAsGMi+Dkv/z95VAQfoJml8BIsE4jtyGSwha2UenyMHssNc/z/iaKuOBtqCekj6CNz
ih+B62R5QIJ/Glh9Ced4aQ+n1+HClnhMy3J+nf+tSX3mXgBzHIaYM+F8gxMWFP/2HQA3AaCw/1gf
4C1Rih90Y5wAbFnb97WKuRJWT5LC4otDgsZaBmz1PllSzFtLCZheJAGARjBF5n/ZiYvVxSQqVLTw
enspAPVwWVvEU9cZB3zEoTEz3Ds08MRlqzNRDArjYwMum4ERl+Cjbq/H9VdQ16NgosbPx9TbK/zP
EDt5hjnVBW9sSQR1FRge4DvMkHj7RuTtKFkjzurEpVmtWSHIXwH4G74YkAiudYXTtAH+ZevtK7/S
2+JYk12jLXQI3OojmtHwF5AuRSQgaOMoSgMDyp0xcNV4I71yh0Kw2Oi70g4JJmaqciEZSLmVMFzX
0igDOeQguUObUOD6gq8ZTZpxOlOJpXH/MtPdPRCjoj4ug6AAgPpIhd0ofpBGhRJGbj1m6zQ/hSLK
w0ae6AirzKh4Rhiug0fD0ka9HNedgEY8pdCBtH6I2sKK5NbyhiUEuemwrl+862+ilk74gqljJEDc
SNQ2JDsJnbb2k4c2W9J+ukr+t3owjgLcAKjZ6Pyh1CZpJvA4DBK7alibRHkpMlBFw8n0A1N7YPXA
5UO9/9GkBRNKY+ZMckFEi9YEQPShs/4mZhhD0LvkTeI2QOpEscJCyTQzI9t3fIszGasyVRMNXXrp
pKjcolnWkcHoVNtn7ltdSIPSXWc330KZgFGLauCFtImb8HobHDEPFtYYKBZaPWu2LffJxZmRfQuS
E6mKoYKRYKh1JlmhCZBnXmswzb+Hqak2W4axOqJL0UuSndLA5KJI9w8lMSNyGCQ9eRfKdYz0Afui
LTLH3t4VcAzAAwQdJojRb8YUojEeeFLKiUuS/BtowHCM+tP9i3JrYK5FUDoZFABbqRMlcX30Y+bt
updNZM3uy5hTx6t1UEchKq0PaE4IwfAImJ7GWmcjq89Wwn60NMloap0vrGHJ6VtaGmWghTaUBn6A
VJA4xuy2Ci2eXwiz6Fz7pGSgcZpwitEsgKQtZWbYzvclr6pylymJXSlHrjyJcWN0aEzNBjOR1hoQ
lLsqdoJmQfSto3ktmTo4r+sbYczr3E3V07uQl5aaGJP6dkuMbDMx17Uk6vQqjZezwm9yt4hthTN9
1SIRuh/0TnXq/aB3wYILMbsycL+qKkZ0JlNy/eYVQppGWp1jZeIbUyPFpCD/WbwhR6iH/JKDNGOT
AabxrzDKUrK9mIZcWmBxTWtE0UFoPpTcKYHbtnAHpl2ijD8EoeMXxE0oXdAmWYnIWMYNzivoiFFx
aznYwGlXMB7ARHvOO/XyEQ1bwXQJFyzh/AGqSLLwYJdF9wyV2tDGrOFyhuSuN67LgDFBp8PqZY5J
1bPCHktv10cLDwFdC5vuBTobgCmN6iqIZui8GDBBi04N5MINP0Y7O34yRncUQV9oqbD7/NZoVslZ
WWYQuXV3r8VOqnXhfLJVqCI5rBTu0HyIP2mL1iwvgX9hVQwGgldyZ3lffOSI6r47DLF2blWj798U
cGTLvnX/wOni+c0WULte9z4S+rJQuMyKNQQ7suMzD0ztfgu2jMSoI3CqjAaAaqwScBKdPqAoAyZR
K38RF3mFbz28622Zfn6xLeNQoD2xwGlE6xGIsegCQY7LyFYYCH3V9mQXrX4xGckcVYtb39+F2QNB
8XVC8MY8O0ttQsQTlVWyrHDzIjcGCdHp4Btxb0c8kkMgsgS0wP9BoDyx6gFQANNAlMBuqP0AaePC
raRXAOsbbLePPN9EfaPK0Wq01N07Yz6AeY1YByzoSEvTM/xEGRlvaPjCTYfAjb3MYTyi54iNG23J
o52eEsqASCIM4kSzgBzNzYCpwKZcWIZkgoXxzNhBckY/+wd+oaFlzoe7lEN7zr4sBNwYQU5rJ0/1
0wiUf06PDoxFzBZ044wFZ26P6oDp2b3xMej+KbDUVYpGfjBUnrT1ErvGjBOE79HAjCoJqoL+hWvl
ZeUsgvFKiVsWkZHnkdFVC1s7JwGBD4iHYCKFG2Y4vmiiXhIy4lZhym17RQ2sSEHZ9b5m0gOgfwYB
vZwTJ9vE5ERzy2h50XIlqYlbrHljaoaOV6wlWtK213e+Ia9GK3ksjHM3dWQlxlJub36R/0qnHrpc
Y1D15xtIV6sSvSEFd+SDcFiwen/1F1pLLxdJnZYodWnZlFgkv8memNdwhfCO1SMTwPPiTrVDMOi+
LcSvsyvjeeyvAg1Bp/+1gpRZCwJTFFndeARiVLpF1XLBqNBVin+O7kIE5ZJIvkTUOu6Jq634TfQF
IDfvTTZLq9pxlreVwcy6NDg1+4IC0/G/V0Wd11hxYphXWFWwlr6EV2zoc2SWn9k2XKM2rW2iR9UO
rImR8b6aznkLSP+ihQP5X3nKPl9vZ+hHYRVouP9SlutCZSBZ5JksGLiczN9ziBLUiCxcwP9BJnCm
JUysqhzt8kkZOHtipJ/dGnTovGUfE0CqbpZgrub3VIaXjvVpGipo10tLeszkC0NHABIvO/EqsRkL
nlDgGdVOAL1JsxW+J8T+32iJkH4uApJgtv9L8t8GXLzAJSDbUm6EZOnQmyWAlKRHdD0cRuNDM5ut
snCGkzpeXUIRqIZgMQYvDzww5P+u1ykVeVNUANRxMRuUG6USNCsZZN5WiUjMvK8uNFobGGyvZVEP
buBxWpT5MXHT/imNvn+G9wDc3CZTbwfN11XxUKFUUjx4gGKpdak+RO/47+Gz7Dft2V9Xg534/JI6
La2fOueubHyOqPgmWXgFCDGnrAPuxARvZAwMNtDjdRs7EZABMVM6OGNnKNyCrb+NC692Bcm76xMQ
NKFXeAFfUHe/3srzflMwspHDKHRmNdpg7s7HZ44sQdpP53p17lPWBWVRTJjCFUGXPCW1YOuwlZvG
RW+IVcgPLbfhlcxIwGBc+9/3D/5mj8GOpuBZ5mEkwMdAgz6GitAQIsulS9LktYh9OyvAf9E0z/fF
TGaOWhLK6gD3AJcvgkG63p/1UiclIH93q8G3cuEUYmi1y1ESWxq5mFvPpSDK3sYVtjZtIAi9Qk9R
Xhhqqu1HMV/Ytpn1YKBjSo5N2BagZL4+IkWsCrQAhVhP4RYgL1WDs1LYubZUYp5RBSgC/Aw4uUgf
01acC0XgLXdD6Q7PYqKLRnkkotVo9v3Tmdm0KynU5S/krlVzcSxdhc2MKjqG1oic8X0Zt3dJgk4D
zhTpRBaE8DQHEnB9CnQnRJXLyQzGflsiAOuTK1sTcY2ZR5JsxJUXG0UbE0PjfaL3FRNbbR0vVYHn
9lTGBcO8zPSHTJkVNm3LrpAE4rJKqyeS6LDhVyxmhqeEmIVfSuLeWlasG08GcI0w7IQGREpVoizq
+ET1S3cs3kb/Kyc8atymwKPQhhq00OUrpjgmeXDuC1t772rfqQEdx7kBu5L41kAtQlYa9HoCcumg
9YAluH8uNHoechnT9yE9CeRgFJloVY7LuM3YTiVuU2qrOssM+SsQJhqNd24TVUb8VCh6IKwYdpPE
oa0K66LfV4HiqJ41iPsSTLDJ8/1PEm+NBSYqkCoF8AXAqVT++nI1zRjXvarAxx3IC9FCo47FBWdz
RuMVHk1ZqJUIGpjRKB3ANFXQZx2p3YIbTT7c9BgEi+UFIzGjaJiVVgGeATKl6Q5fryNsKoWMcVW7
ebzhxl+iaWYUaQYfjLoiJAvZ2RmLdCWMusNJ7nNyJpe1K5WqwTeHoPhqi59Qfr9/NtOvoQw5zgTP
kiCivoMX6npNqLD0bRnkjSvXnwy62VQNozc+iOX4Pc+eJZRi7su7DbcQDACDBGlEARUJKMS1QKHz
C0GUu8YNVEeoI9Qf/NSUqte65nVBc6s1+sVCxRq+8id2G6/zJ4AUaPEGmurK20pc3f+cW70RkXyD
4wmWEw69sZPqXjiASZoMTCKGjZtmx1r+UdNdpOQLN3JOBtKL4OHC7CBqeZT6B2KeMMBdadwSPZ0h
iPpy5Jna/23eGUuY8h04xGmanx7ALDJWrqKmaNzRrhEfADwQWI3AI10Kl2/15VrOtNiLDcO4uYR+
aMhRB2TPWEuNnCh12hEMMQtX+tZqTJJwpxGbow3lT5EuJAVCJxYoFjVuI8iBUXP9gQce7MLZzCwH
qWyOhbsMhDIgdF8vpyK+P2JwoHUz044NpJp1cSHNO+nz9QUD2caFBOr0G5loEZqYWxctLoDkA+Xc
WrUflvLl9Dg7rD44mic0AZafiAJpAxgqWl42QtS6iZjuuye5gwdfr7USo4rhOQ0exqZ4Zft0PVTe
JgH5J3Afe9GuZNEA473/FKA9GPP/yT7PDIGc8jDfyWNiY6aJ8R7vX7mZc8WXKnBQeXD+3Iy3qkPD
ITghreupFbOukza02mr4uS+EHrn5z/34Vwp1sEVZ9mUxVK2bjvvGB+2ykQR4n8WP4CimvSEd/A7T
qVp+7NnsufiVAzsaLZ9PFuzLzGL/GJRA4YEuAe4PbPlCidtc9go1qwYXrdG61jaA8L+/UBrkYVoo
JMCmwqMEnBjdr9VmQscWaTsgIYE5d+E1foyemud+Vx8Bm+LIZgIY0fCoBmYwWtWa179l6/4XTDee
UnCJhdOMtl+4gRhzur5CTBB3MVPxg1uBX0JOA4PLt0lVm/el3D6HWCbGMkVMDOHp/fPKLjZSTvI0
H3tvcLmsX8kAjZCAU5FlL/xSQu62RQEbymMtU1sHyJ/F6UgvJHV1JrN1VY7uYIxmvxa2xckH+nBv
dGZmDVtMGB994zdyxtP9Fc7t46Xc6ecXcsM0bDKWIaP7ah6XIu9J2+kzuvzd0+5e/G6Rj2oekySj
q+mi89lua2DbScZDbC91nc54x9e7R/lIQ6kwgGOApMH4TJ3IzPfqWlxnq9GpXivzo1oNDvMfpF3Z
cuQ4kvwimvEEwFeQzFOipNRdL7SSSsX7Bs+vX6ceZjMpbtKm1np6eqbbrCOJIyIQ4eG+IS6q0tCe
rGzPyVdu3MKFQFqOAVt0GzD2BQdz+a0jG2lWdrnq9kMXW8D3c096jeSQ61+G7EAGBc1Li3qgyT7l
6ktVb/Iq2MRZdxd64JJHkbIg467Nb8bBUdd01X6GG2CwJp1AdCfwzPx+U53tQxWAeEn1FcD/Ac+3
8hFDYKNKgl3SFyBk0VOykYjcoA2vke3107VsGTky2AtAxzavQVCWo0KL4qVbAWPSAXuRsZTL/dbf
5/VbCAXq6+Z++j0AXDQI1AHrg9x/7pUYlSNpjCLdDStya0jFBkQ3KxnPQiYJlg0Z5TQk5MwwtNlR
Uwaaoqdo6q4InOI+8tC13Y+Ms236lbjpTeGqEo9V3t1Uqa3pGwHxQOVe2YS2YrWrlcSf/unyx8xO
XeRB/zP2mO4ODzJICchRAfUVsrDQCvt93ewY5JKfxhfItQ1ip27MZn99wX8WUSHiBFgVulDyNBsw
L7fnrOwGcErobqlLAHxamvKAmRuaPReRyklzSIJbtTnE7GAonI7MYskmMj7ALdV9XP8lPztV378E
oRc6LihXz6vGklHSkowYoKSfLAHqm+viFPt3khXeG+FdCi4SaZuWt+VRPQQH3Y0eyF11SE7jl+I5
KldfFboD9MrcacwCDdC4Ekh+5mNgXDIYmuAmgjKoPy/dQ1zVal5E+HWD+GxAfynMh1T7+1eHfnQp
4Vn+en01fvYosBrn9mbvHQnMcR1JYa9vt/TQ3bgmZAKef7uPf1Y+TJsC7aWThyXwCWHNAcH/gfLy
02QSY4oNV7uD2C/DhMZ9P278E0bdjA2mXpNtx3jXn4Dvq3LuH8sXU9mot+37+Iu2t9Jm1B1VbEb6
YJBdJvVWAVnpciNtQ31NUONnqLv8pbOUQcSVaClJDYBkWk5KaMKPB0NfAzv8DHqwgmoIoN1wExh9
vdxpNVB6n9ad4XqDFVcjN3W8Ik4hpsn6oOJ6wHUdIyxxvFnLiH6OCEx7jhwX/F7KNHI8s2xisHtI
pdZww/LTOEqTeKid1XYLos1hJ8K7AaDwRj6N4conL67rmd1Z6mIMntIYtTDg+V6q8CnDjhf/tHds
msmhbEo6ZwWDSnTSEOej4TahcEca71omtprRr7z+Juf94zCfmZnl72gWBsTse8M1EmNrdAmx6FB8
VijKJmabOmHSFCshayFCToEKNXPsnYrC9uVxUdLSg5qtbLhJ8R5XYPzf1LFxwqg676RwF/SSc90z
LH0h1JkwsjlxskK++NJeTmKqjT4x3K7PuO6/Gmq3jbzHDGOTfZWufNxSPJ4AtyjBIXmGSOylsTTE
bCroWg0XPJOESyNYi/IsoysuaCH7A6j1m+wb7UK87mYhOWgkA+PMqu4SkItlDCzO8SlNXnQDMzm6
Q3BQeseEQJzTgfefgpvqI842pTnNcGNkztTeI4CtBDgnm9RZLSgsJgyEKeCbwyMZ0zSzRTCacGzU
mOhuFiUHUTIO0WZbwv5iQCMgKsfUsWWAb87zvNwaf0O8AHOnE2m8pj355q4wXk2oej9CwrttbpJw
rTT2s0kPt4HB14mqfJrvmyMRqmEUWscQwsF/yA3NUqHxW9U7zwZT5m/PBjS6MU7hPZRs7UF+rtem
uBYP5Jn52fL0Ogp2OO5ITnsMZYoAnNRhVJZ27WOADKsJbIQ5aCu3YOlgAnkO0TkK8Axw0ZcHExyU
tKMDgpan1vUWBa4IvJfQEVy5a9Nvn7sTaGMh7uMVCVj9zJ3QQsNAcKchV3xChu84Oj+Z1s3J55tf
Jt98bkN+K1vQdd5QV7Itx7k5vDpf/PfN7+fH5giu6T8BWOofwaj1vts97HZvT38fHsEbaB9t3307
Hjzr+LAGmVrajvOfPAuSBetaUQ84rWIUVh890+HY0XLTKncK4BrX12cxSzk3NotYXuqPNRt03dUA
sS+qAwCPKn3Ws43yIZUbXXfSZ+3AbqLi6IGI/brxpah1bnsWtSa96zrKsDda8q6jeNlVNqbYr9v4
1va8dgBm3t335KIQPdXdI7gW+83E2AMCNdAwqSA6pZOekxM7PWc2FHZ8zPUf6hs8jyE5bq89kZcS
UEbBYQYwPirC81se642mJTHijD/8yvtdO8Vpn4vxLqyPsrGpsnRlfZeuGHoi4LWC90dCNDv7pWCl
NHEmuKUncwMjVMFKD+H7bTFfXBRp4bsUvDDwBrm8xEAUZIBxJcTdQN/Q2j+N/IvYOv+kDrW+PPvr
PrRKm3AnAorjcUf3ydtLyqGYcfqzNgi3dM/Pf8nMh7Gh19Wxnb7VOA6up3V4gf0CEGLlOH1v0rUv
ngU68DMEQ0bxxSkfDuDvfDOhG/BRc5NXN28fm6c9s7++NW5s07r/7N4g0sQLjgIzWPE2vycar3jz
cMwhofnSWGu0cUsXCoSXCsRHQCaNQuvldoxlwLKwaMAdAcaOZji02i5P25VTtbjSZ0ZmKyAZooKM
UE3cHr6CAWEJKpQGjKL57+s3d/H0ntmZBYiaolosBD6m8XuIb9EagyJlPKzkR8tLhln3KRBhYmD6
FWeFGblimTm2PXHBI4SHwk077BTwe1z/lKUM08SWAHdNURfR1UsjIAZp/SDLiDswQCZfMJNQPNMe
k6IoTuQf120tbs+ZrZlDV2VwR1VRSlzfPI6fcmQXZWUp9VrSvOTMQNj63XJG9P7WgDhbN6VtuooE
JXELkHlH2r6uZWsISrvvH5BM9Wgmmubp+pctxEXsE563COMm8Aez083AyuwXiUZc0xiGI1OC0hGh
sh0LclujSgQmnnDF4sIRhFgs9LF1UCJMeOLLfTMHHYIcEpyKVoHXKEKFp62frn/UwnZdmJhVCWiY
qyCMgD9RYp1rgPXqKJuMmzRd04xZOOgU8wZ4BMjTn+bsoCdj6ItYgaGy/ANkSIBp+aFfmSVcszH9
87NDMQqZ+rSCDRH/wrc0dKf0K3DoxfVCMVM3UOgwkLxdmjDJ0CZiwPHuE5KB32N4IgRPfF0Cx1eM
MY7ru7N05DDsBeCeAT4MPB0ural+lkI2vCOupOaB0wY5OKtHFnOvDjA6lYbBtsmDlQv8rX8+CzEo
E1MK2jjMSmK7Lo02hRc0SirjE0EQfUvB1fwSbV8qu4P0YwkhjdK68zmEJ7en+/v3e2af+ADNuBsF
mnFWx1UwAHZ8LXdZXIiz3zRbiFQCqBBcDzg9pngSYc+smDWQZkAjBoLKvDUKnV9f+qWzdL4K6uUq
RBVYUDANR6AW9ahVp0jdJ+FKh3bRBNwJqIBwL7DHlya6rE/BKKQQVx/vOv9xxBhVx1bu95ILAcDs
PzZmTsv0QaQeCh1+cuw+e0V8SnntXF8pMi3FjwNzZmN2J4QmVw0q+RipOAyHl9rBm9oSODt4TeOP
mFdv0IdqDm8arzZIgp++ckuaDhaoXDmGF3Lr9LU/4frsCQaCQgvaNJCb9ALe439OpKSgqkIO89pa
kEaS+c6wH/7leBENBRHQTwCMMr/Vba0P/ZBTbLbh6xvVT0AnleZvxUD2aqOmdwQzU/bKqi0sGmqm
EH8C8A8kaLNFQ54eKx1NqGvQ5yHZ4wWUQ7FLzeP/PsHAuD+d1NUx1w+S88tDlg7N0FVKSJHGYIRB
zrTcTlp037uadStXZumS/q8pNEsvTSWZUZWGIeE819VjpLcveq++0lARHHTohhVAS3ZzfRHnqkZo
Qk8jIEDSAOH1XfO8NOknDDbDlLpvAoLBFR5ULyjn2IkV4Z2FaS8ruas5+LQ2wmZOZ72pDrSxSbVD
M+D6L1m6y0iuoLOOqu/PwabMMMo+0SvqmtJBIg+y/GUi97luY3F9AUshGOFGJjeXipBobAytn1O3
DMbIQg/sHnryKM0YqClr92O0vW5u8ZOg8oOe96RNNefXBnBpVENPUBd0cNzAPFrOfovx+boRdSmg
omuKOjkGYQAgnHl2OgS6FA4NdSuo+gTdsQNrFuL28LcX93LCW7YxGYYj5fuSoEKnb8HYl3jHbKx5
tgulU9/GHH0O3ks+H7zu1g9AngRRr+ZeXoMe/5xKmA4bLhFgpwD8YWrs8rB1vajqSgzU9YIUUHFt
E4hjh4eev1eFbSgWwXiGVavmP+wDxSbo06wX+o0zF151GgNrh0ZdpYMCNaXiQQJD29ZDsXGls/nd
mZh78nNT0wk8S6CqDnMCUgRTjdVuevxhoFk+gM8f5QqMKAFFdsr2PWSgTWQCd0gDeh5bPojfR8wu
Jvze3375Dr8JsQo8MK3g8PDQWOY/ZHkUsA8gOoE9kudhEwX0zEjAIOKGI3lCEvREKlpaXq/KK/ft
O736sRxI9iHLAvQoJAIvlyOAMBuoHE34aESqZB/z1lY2g1PzO7Sxdop9F/Kvln8m/CbfFyB5A0kE
ur6KA1/H8eHXb8r3++Lar5m9rJSJsrrw8WsSMnC9sU1wff6Ruq0htl52JKkbBbWlEdTsTMznQFgJ
8HvIr9T7IXf0TgXLbL8ByRJUlgDLlo6mtgdu2S7Icah3WnRkEZ7TsSVEDILgNyU4pH3Im/iubja1
BGpgvH4twrjshlA109Pa7gjEHvy9UQwWadc+Fit77VuntObsIEoRGMHHnsIrtBg2BFEvRjevL+eS
30GrGP3q6U2H+uylhTqOC9xxn7m0vxcjODvDJ6aBAbFZCVFLFRsMbYHUfQIPAYAxu1NoWvhhkGHb
KtybnL+Bk8mmyI3Qk+OISqDFMDH7RywcphMEK5yvT8Y/P3VOvhUVhGPJn1P6M3DmPMQ2KhHcjqy1
BspChQBaMFDRmNR6iEZmL822VAXVgoi5mv9bHn5nfQ1Gs99l9ts0Skdn6Uq0/EnGAVd6bm+WlURl
X2qigD3KPmT/1tM2JQTz6s6lAaJ2UXK5tNKO64ltHsOos8x+42X7AEkhGR6EGoOHprcSxdEGDQcQ
ovBA3aNqmj7WpZ0o74NijdAaTCVelKekfWHtY+xxY4x3sbQ2WbEYFqZ1m4Y4gAmZQzn7psv90kiZ
m+xZ/+6BUy9As2mv71qIp+tuv9JrXSqZ03N7c69EY2IGJey1oEod8/TVMF/lJrDInZFbvvlQMHhq
kCOMoUPiB9AXesa4kunNBRO+867z3zD3RQGICqZpBLf37uTA8rJH0IzzEDozim2aW0x/qPoDMhhL
o5sxBdFp71D5txxWpyqArpPHldWp3enIzF0G+ragRkK7CEDkWZgUciBXYYwj1WH/Xa1EBSj/LAqL
kEPi78poxX8sjKFMfXa0UJG9QwZRnR3hEhIZUu4XzIUahFY7xr0B7Jnr9++lJdKaj+D/yPfXfdZS
I/Hc5rwHjip74RE/x7IDAQ0Kn01g9TvJAXkPv2f8NYOfAB2aDYFLF4PYdrrSG/85tohre/bN83rE
QMo6qCf7Rr8RNTm2RQ/kZQu1PJvU22CoLVHfgSg3zY66atf52mDo5Ct/7vF/1vwbiXIWFprej4TR
wX5pFgdNemOaReW9rGF+MghWzvjieULmC4kw9AfRXbgMEJEeGAPzKlzrQeFgj7LM2k6QkUb0KJF7
VSuteK1ZtOxKzmzOwh6Iq0GzCuCuq2mOvu0o9KqxuGgEA/nAiXgtnhXv7/UztZTlo/eO5yEYhTAX
MftMZkQlmGM75oaGbIvsTQYaJ4+frhtZ3DfUasFVDPZKgBwu13KoGkXPK0bdKEqtUN15XWJTzxF6
bUlrwprfL+cfhwRnBIzpqNDh1XtpjEgt8Oo1HAGmv+1oH+1lyKLjQnKf6+gS+fzJRBwOwAKFLtxo
S/wDXbAdubnPbzr7fcJIeTzd3zx3/E9iZUjlQI6CLoq6ef5zfVUWTxjecig8YGF+vJcDiah11sGR
G0HmMg8neIiPcWPjFbKJh/5XXJWgcH+7bnQp0kOWBChjwEGByJilI7KSN+iHwyirNZ7FyEZu0m1j
gnotR06irDzvFk/XmbXZXpSiiqPSwIEmcImF+qGrfwa81q5/0uIbEvkExhuhZopzPDvDg5nGmSoF
cP3SS9rUPCEfbb1vuifff0vELhG8AbBPDhGNbqPMTZVdb1CQf+TAgnxE5u0wEQU0oKEaCqfSilfh
i20Vbgu2Lbrd9d+6cBOQIYD1B2zj4ED5Lr6eebBY18agAz2869cDmPPfde+EyUEed/dVtEZ4tTCL
ADge4OQA56G1ZM5fSrFJh9xMJheGRB95SbkLgu1Id0Ol8whSrxnlo4jtGEW6lvcj/qYKSuAno1u5
/ot+bcIGgrNMQZFtrhfsK6MoC6llruI7geHk+TY9NZVloLAQABqtnOq18Lx0zM8tzrIBmup+FAWT
WwvxVvdH6d3PYif3BGa8Pqu4e+uQklzf2jWTs5vVeHkTJQNMDnHsjDryevHUJ3c5ppT9pHN0yViZ
1FszOP3zs7OU4vPGuu0ngwfvkNbhTez9Kf0TxBrsLGx31z9vyVtNEolwrIiJPzqVRqNqdYUKjptC
qESqjgrbdRInQDGCQJe9NdJKgrVY28ME9sSiNg3tfefBZ5/XVV0G9ARwaiogMuzQ49Xk74p7bQPm
QP5Ld0pODlNPQuFPMciTWv5UWyPF09fJkpWtnU7LLKQwlKhMfDbmW0HYcrnSit8OEBxHfRgH2aH+
h1rUO0EZz7s1bqYl/3BuabaniVQk4NqApcT7JeSKT28hhTV2EqM6Jq1s6eJn6dBpxfQegv98hf02
8KFqHFAXzSdkUNFGVyHTQnJLkddqw99Apx9L+D2iAfwJWppTpDjbzbhoR78sQzqhT8Joj0GAke5J
/jnarfQe904cFHb8DEUG8TEoN2E9WOCBABym2Wv900C2arzWkVzyStBTBPQNtSQ45Tk2q4zNKpNS
FI/TDlq743OlnHTmBORXIaV7mt9rfv6iaa/Xr9HiBp8Znb3eYvQWSJ/BaAufK/VfQC7aIv9qMCeC
/uVKZJzyqh+LjoCIhisiPirHl4suSxrJQihruHKYqlaSAEEoJeUa58fiMTqzMrsdzRgmcjsWKMgp
hyFFJw7doBZT8B20vIc1wMTSuwu8MIhrk/wmkJ6zYN9pIANE6EYZ7E3I9scIFW8PpDvRDTv5L8kK
wmjx07B0uCN44UMT4HIBR6WMkiyqUdaP3pmAE9c/6vpVldZALUsbRZCRATgzzUL/SJBpmGhtOlC3
Z0/h6DKxkmounboJYfudD0NxfvYdFW09gekI6oKLmRvlew8SCDN7KSH90xm/r5/wyUXNDx3mbKbl
wijOj5H4UuuiKMKYGyZCnVGteK4+JiN6MA81ytdrnnmpvAbo6H+skVnTCf2QRAV+mrpZzfZafivn
YJaK3itpr2S/A5BqeVZlwLMFyTFKAruoFHD8jIc+qRwIsvMxfu1r6MXXexa80D7lnnnndQ9BDgEV
SwLbfY8id3iMoZYi76cx4LE+gHdiD65z1uLinjAiDHYQnkmYHMluQGLdDFxKT9QPuTrY11d2IQRf
fOusZgnqZy8E+QV1azU4dWLLiGQBEo9JqiNGfrq9UNZaTkvnEtKcmPNE6RJ+ZLa6HbJHSF5hL1Ma
WVEm3zKp2F//qKUrBuEGDMzhVqOQMn30WWAwvaYZQFNJ3TjXdd4mqmlRDUQAcoqKUuH7dCXoaZOD
+HE+TTReoTQAos85GorKQZw2wqPu7ZvBbWBdAMV8mSr8b79uPyL7A6rc/A3/7XO0pK2prq/jjy1J
rPb5+qcvjHwiQcfMFB5jaDyD1/vy24Ogw7S5ip+i947W8JTaKTnGwY40e3nct31sda6owfR9kAF2
GwO8WzbI3cGSKNboO5ZA4BePhdlvMVmo+QormSuVOyLCnVQ6BI+T4ZSD3dXcot6RRX89zarwvvoC
mciw1qleqi5d/IJZHCmVHkJdA54rQfIrp5u6bvZtCL44Y0MN3nYP0+zH+FUkMU/zfb+Gxlh6RWIS
n2E+EuVDHMhZhsKapJXyVjCQYWOeuVI3TTo+6sDdiOQx0u5U7xYK8X70KdK/hvYUdfvhcwQLu4Fu
Y/Quh4PVF1zRal6pkIpFYqiof8R7+tiv6TQvPevQ+0LLG60pmQBseXlqGl2CnlZZM9cz3/CO9VPP
bjFqyLLq1hhSi+kxN6NjKqzgXjMzq/B2w2hjfsZW1tZswT2Y4Big6BEjfULj4PKXtL6ShkWn4OE9
gookOyRreg9L0R4W8G8GGYIJBuDZqQx8LS9IDVFYwbYNVGl3knhQjNuJT6Z8KIjOy/oYrjFATDs9
8xAXRmcHsWvCuvQynblm9mSYH1OjS2iblbu/4IbMqRgGIiuoKQGVebl2OCVtwXIJlQA5Akg5BfO8
nuol0An5cwb3ZLVBH216gI7R8+2jHWgaq1s5atgDoRLhSmH+Q3UVzgjwXWwoBQfG7O1Rq2WWKgK7
KaRbpdx695JxTFDCT0/XP30hQUAdEJBGimoA6Ixmy1uLMtLLGMsboygkI+9X42NT79Cy8JHNBWvV
h6XdPDc3+6xByQevhnoVyO9vhfq7CG8N0HH//z5pdiVNKS6accAnRQ2q/xD8KjZKpXG1dOhN9A/5
NgbMsU2KNvEsybOTw1SRxI2em26KceJYedIaNAilt0ZdOxBL84QXlmYuUQe9VR5nGdhx1OI1wQzQ
ACXTSt/W3oZ29TE3OS1/1w2ecrZYAy0vujkoD1G4Y1RygJG7vCBKrtVmE5amq271cRvH9wnEA7zG
0tS7WDHR2dsbzUmYh0J7ksDoGz1rGLRe0/uc/MvcFUwODnVrVQaZ6Gxj9UHXwtqoTbfFTL8Aocdo
oE1e+VbNVqo5Cyk6gAYAexrImsHoO7OU5WooolEyMZCU2YZ/M6QNF9FeCR9Y93L9tC7diP819YON
MIMSQm+2vuem8qH2QFCAkXEAA64bWUhu4NdUVB0xr4nZ8DmoLvfCaJAiHJ4weSwNO0sso3lTajwI
wlu/2ydAIoT7Lv1FJUB2SscEL2KzBf5NSDu6Ahn5uYsocSjIsvAXBJJ5oSMB0E60BDcmKeT3XCnf
AHKBGg3tNolWrz26F+oKmPDG/C+KnZPO8Hdh6yyjlUsFiMtOwU4qhgV2qaKaiq4GUnQWFtaQbGSu
F8711f65pbCJURu8IKFvrH5jNM9sdjFq/b2IPFcgM/TFpoE0bLcCD1r+sDMjs3BfC3WQQxZ4bp38
jaKTuckyDsJMAjnjT0mT7Wxcexf/DBXQUoCqDZgj0LRg86XEIP0ge2ihuIEGCK73nofErXx92wZ/
kuwGuJT/fhWnXQP9E+CEPyhYWr0IQPoQma6MOc1hPJR7uYzWmqjTm+nSpeCbzozMnGqtgQWh0gLT
1Y3GUbSbHCoN1MTol7rNoofefCXen0EqVu78QiYFs4gXBArJKGbOmyQZ4nEdj7gDXebmanTwIOoG
TQxe7ZsJJkQ3XdBuKz+0VzHIC0+LS9OzgGWmuTCZVJluhTZmHz8/9NCr2/U2FKG8aJvZ7I8pQBzQ
bmjuSMbT9T39Pz4cZWQAA/Ddcz9EdYgAJMG03krW8Kz7ioBoutXUXTYimo0odlqa7z/Xo75ymhaI
EVClUgAJ1cEMiEg9q7oQoxBVmCF4QD7m9ASCImCdP6lFoHojWT06khC5c3z+a+T4vyhhb6uTPRxN
G1grqCUC4r65vhRLt+n898zub1SmGnSy8XvIs9GB/tO3VOK0KH4q6ru+yoczfd38nOtgrAZHPQAZ
yHMv47cfAn5GmMBlYtBZCPEgCo1tKb91nrmpqgCyxRtPh7NSmFV56EdBl1e7pf2I551RWxCHlps/
crWhCWpHoLust3SNtmA6dz9/ISiRMZcLUQp5ChtnTpMpWuyTYDRdKGHfB1IAaePKP11f859hHWdA
g/cFVz+gwXOFylxJRN0NCAYmqKVrMH1E/anOIUWLt+0q0fHiBqOzOPVoMA1JZykTBv5zBgUaXLRa
s2JljxehD0AtYzmv1YxHmOfWpDs53oZSzyW1txjZ5sWIkanYqRnlOnvyIbp8fQUWgi+mzjQTtEgY
BgWM9XKV9aQKdBp6CIeAuRlHD4U1BcoXtVi5bmt2Zs+KRq3qsZSRQEmNfluH2Q5jggcdT7doZW5j
zdDsQRFWAehnKxgaescwuUi3QWCtYW0Wz+bZqs3SwVDJ08KsEWtJG/9mQQyMD/RZru/MYkA/2xpj
Vt7T8WQBST6+ZPQsDyg7fevj3Dx/0sj2m/uBbq7bW6BpwGVgGELAX5ASzvFDBo3kRBlSz4259CgD
+Bg89fYEzngCBbpAlY1uCRjCbujBbUFUc9360k0EY9001aSDHeUbXHV22xO91yecnudSI+AZcj9M
jWrZq1wDq9yujIktpWPntmaeFvPzitSmGdKxbkv1X2X6UBorJpbu+sR/R5HvAU8wB86HtZd46IR4
LiTrKaiAI4U3/dHT9op2IGs7N522uafEsAosofMCse7ZaSRlhmGosQasLJVvkJxYmFyxpUD6IiiE
V0y9UbvPqlt5Ea0YnVPECkh6F2QoPLcZMqCWURY1j5WMlx/YscWYYAKaAmOuBmtJ56JdCB+iPgw6
c8wDXTosD1cij6vKA4BIP4gCF5yPg+Updn0w1t6XiwflzNYsSDZ6VqSRjIX1s79F/MT0P6X0Lwkn
+rv/+Z6ZA0692pf0CN9jEMB6D+q+cqC91A+/ovgW5JO5b6x4/IW6AZ59ZxZnrljTBGhBVVgkXn/X
ilsd2BaZ+eim3Pr5qUBNGRS7RLnpu3RTqcHu+kVfKCRP5sEABh7wCW4yO615SopxSGGeoRPFFeIM
6Ueh/Nb8B7N4VNKdKTQuazyJD/Gg2dk/RPwz699O98zPjOOEAimEBzSSwkuAjIye7mhnp9AAJisx
bylKgG0f/wFZBfKs2VGNKj2LFR/PPrS2oGAQbK+v5OJNwAw8JgghMQ/M0uVNGOAIjMaAGwuRzVlU
1HYfGtTKW2/btk7/JnILMk8rRhcKP9i+6V+NEQ8syTxhqLvSZEWq4PSEwsrBJQp8lLTrRzuBaJRe
vgm2KQIr9H+FmCzbRLlVlq+NsioZuri2Zz9jdohl9Jhj0uFnxI0GDSfekMexcHxn2Bjb3gbTnQfs
Caj+SqyKtHKGlpw7xWQbihU6mzK5y4WvWej3eQjnPkQ7Eb9D2woYY14kFa8VKzfWmDoWb8y3ChGd
cmHU/C7tRQEFu7yMjQZ0w+pJ+tzq+9K0dI9YeXYjRGjJYOmt5Ngp0IuRQazZ/EM4m4bcVYxfgnR5
Dm3OiiGSpRHOHkOTlhJtzGKL0RSvtFX1hhUrkWXJ654bm+XJTG2bzlAmY+PzNMFV3UIm7F+c4LkR
9XJNWTIOfirBtSPd8KrKjtVfiQYybuU19FJL6fxdigFj3nTjpsjsrE/W7tG0afOgjcOD9ZQhywLu
zcsf4DVanQQp9dwItctEtwDAsTEDAdQSCm7pUbSbJvlgxW0WQsYo3FDp5b/3Hmf25/EbXKKYlEyI
BzFMJ6nx2OyTU2kN8qYw2kcZj/9wdRZj6c4C3oCrA6wWMNuzjR3kKJJa1cS96cg2jV1D/Ryr18o7
ynmy9fQOrovakNtTxEfpRw6oOW+JuVq5nqzMFx45LlIHUFOgAjALuKqQRQHOawluE5Mgw2PQ7FkJ
0jGQDvoC1JJ9yyn4AkotcvNceby+6guzGVNPAIQ4EFsE0Q+ZxQSVdWUNny650c2ktthvwKWNcgs2
AHoYbrxl+9CRUkftNplV7tbeLUtvCoZUAwVsjCPg3TvbgqDp6ipWdWk69iSJ7SDcpPqpdeI7EwN0
jqfer3zvQj0NBkEui2lAE8J7M1/ZezRN4kSV3JrKliglBxCXZoAifc2Zt6XFX9nsLG31di1s8oXZ
2StQSRW9wO5Jbp489sq92oDUmDIgIzlYLjagsUTeWttVsMYcv7zAAK4BP6yAh2RezFaCMNDGokHM
B6OuEnLMSaWjIxjQ41wcGx2sq2ssftOBnR1oSAhBdAXwpEl6ZObKQly1nlUwOUjgLoc2VgBdD984
gn1if303FwIfQ84GMgSQyROwtV/6LJE3HYkkBN02Z3uGKgULj2nKdoyElqK9UjCJXje4eF0mahxw
k2BgQJt3PYuor8tBV+GmJbRB0FgC/RwGlHqyD1mKMbIH6K1bEGtwlBw8eBQUzsC16ajgIKu2I/Ut
8x9V/1lbywCWcmiQeE6EukC2TwRylysR+EaoalkkuW0CpSrJMTL8eRNpcFx48ykZr4dm69dbNe2c
Ml+Dg0yXZr7j59Zn+2Aovt/UTSC51BtTXteAFxkuKXjZGiBKW4NiLu46GCR09EuAVp93+cOkUiEc
U8AapECDCMc6bXaDFiLNwIRCUkAXSVmtwy/ECoywgTgAnYWpYDZ7emWikRrspwS8BxT0VLWxsztT
bHLvLvMKjjEJUNmibhaAQTU/quVdlh7zfiVELn44mcgxCQZAoGh1ucla3CWNFGaS25MtK8WGlqFN
0TLGba60PxDrWjntC4kPiDggawkqToj06LOUoCbg/+5R8YF2M5Fts0ADJ5SUzG5pvkagsuinFCwu
xMpxj1Fmuvw20cueH/s1bKFWYeEs76RA7vct4Fc2S/Jb38TMfpzkxqHLg8EKFLIWiBdXF70OPF3Q
wEWD7PIXSEOQDE0gS66Hk2smqBoEaFkdGzDGROI9SF5XXMlSJII1BUpDmG5F2/PS3mh2Q++l2M06
PXpRbNd/dWIZwriD4gM1Yo7nt7zWbVy6qOc2Zzsagz6q0RTYTCtOxoIXToNZjuTDs65/3NJaQip6
IrBGw1iff1tXta2QDFNyK+K9Z2W+KRJQZoL6KPmF4Q1d+Cst2yV7aIaj8463J4Ld7OmZx4rapDH2
rqFWJMKtdFdvlUa15PKpT3fXv23JE5zbmp2TOAxlL5/OSdePPGyAuF9zp0sB9NzC7J6XmaCZKAbJ
fQmE6hCrDiVHAlj0+ndMez132gBLIFqgwIlK3ezGkYoIJTWRepGS3PZs5/dPzNsXJfjnlRIBxAke
rhtc/Cyg0Cb+dzTYvqGWZ6UOQ8+jegItuNkISSrJtIQHIRhN3spr8j9LjgsNdYxeoMyhQQHt8mqV
jVKoWYokrzBeOnKT0bdgbRJyMeKe25hdpTLBaaxQuHU98Fd7Tv0ysh2NLSxhxqkdal/mF1trya18
F50d856JxBtb2DTVv0nzl5l3Rft+fZMWHfHZd83dINEkFFIIjrcGHyQnRwUEyJorezvUi6sv/3Ws
1phVly4URmYBHAaeDDOls5TcLDsRNkz272jSyfaoGQMfs2yNEWOpr4z8F5h2AwUDaMXOIngaeqpf
FQXAOXbJAwsdRtCTUadw3p8L8FzKuzWLS+f93OD0z8/Oe1l7hado/8PZefU2DiXb+hcRYA6vJCXZ
si3Z7m53eCE6MufMX38++t57rkURImYeZjAYA13iDrUrrFoLSEuZWfAz7zrrV1dJsLtbGxdr9dPg
ewEXTNUdTNBiBc0iaEwz1GnVWq0bM2UVTj/LI1MPWQ+IvjjG1VNg7ScemVGiAu896tH3dHrdODlr
j8vHX7G4dVoeWJMQGECw0r8tNA3H5ltlfSH9APM+2NChi+iGuEN+GkLHkx/5JUL7OMVbiNe1ZZ9J
EFH50WUAiouLmYjwivfy4J1gEbKLGBho9FROlt3FzYYHXSuEUYT6X1PLZ0f3JzNNzAmIC/qiJlRk
4BKOmR7dMcZ67q2OctRrnMEkbkpPmvpatRsYm7Wbg0DEzPUz6zYtk9k6Kmoty8h/avFpFAKoJDa8
wcqWcjFnlNmMMeOBvTzCnW7khjll/rm2oBsLfRwCb178IyhJ6erNIHBl6yzSOIZd4YAnsF+YSwqp
9lslCc7pP/XIsPUZkoxjuoufhleGKbxPPoS1EZPB+9sndz4RFy8hEqezzgbAIRGqrGUHwB+TSCk7
IzhDBz8o7ow6UGv0QGwtfCyMfdlvRCsb9t5d8EfHME5Z3+TYk8IMKcsfgZzYwni26jcUEN0qO1bR
8+0vvNrHWcSV4h7fZ2nA1RdXs5UaP+891T93dbIrM/Wu6g9J/FJa6hdPcG/butrE2Ra4IVBRMxvY
cjopLYv/awsUFlCZQwntWGMIh03MyJahhUM3h7T1o9j0z633XPYKPJcoFaeyXW4REqwaIt3iQM44
5CVxtEmFqiJj8M9Dp7gRM0Km+hxN1n0u/7q9dNcOZV47roDK+4TMnzZf+A8nI4lEqHf7IDhD0FT1
yE5Go0uRw1XT/Dgo4UOSgG2Di4BRHs6ImP/Y/Na1s/nxFywWdWYByNshDs7gLwYvvhe6Y60jBqim
blyjPZikruT/vf3Za+s7q05KpJh0L5aNI0Mp6kSx0uAsklzCKqH2kEd595u9zXU7BuT6APa4C/Pf
P6xuVzN0rQ1FcFaTO9H/OxOvQF4R/MfUv2wi6fn/mll4sahkVFZvMNP5464IUdOLYUaLa6cu4WHZ
OpzXAdtsboYbA1WglL28b0WJJjRZGOaa0ZHwYd+jsLe94OSb3U77Mgrf4kjauOPXMLnZKCp65A6k
sFcI0mwcyyYZ8dSwhR2Eu/4legzug/qkHPSt1trsm5be2dRNSvSzMAgV8stdK4umGwKpD2AbZkjl
0eciPHnhF0E+BFsH0Zpznitb89mA42SG5C62zhc0sxubLjg/fPth2PXufJbss2X/2e/P93tmv877
s/26e0WCwX59jdz9388QHTqEk+7nv7vnzz+eT1//QkloP8Koczw530+758k5Bbs//17erPuXh9G5
M+zWPsJ/+/3u08sfWOZfnE8vzu64sUFrDn+uo/y/D1k4/CRn8M+YP8Q/qc+NXd2p9rRVMJkX/tZi
za7kw3WKlSlUunzAhh8R++itTqDnbwUF70HUtRmeZuJ2AOLLEV4oEvUqho70LGmRrec/OzW0gxj0
3fgbdehJDR05HQ5dsaMuV/Z3zVQ5MIg6Yvy50l8zBHh6IWcgTHHBfB1uO67ZGd76aYujyQgMeCuh
wnEdkU76uQHFWF1fuDtJl1U847LcpwtDEkbSFJxjCPvihOn+jYh9zQBjq4jKzgEeL/blBrZ9rHZ9
bnGzEg3XXuKqgrEq3duLtOJ1Z8lPIgFEd4hRF0mrnsfA2z2ToO7VftYceSMIXzsfF//+sh7jhdTz
mvnfZ+p0ClJo/qWd0ZxpGNjG3d/C+GxKrh6+CWkC1bc9qG4x2nFxL0r/giQhavgvoKJ0zD5+sny5
sF3TaqU5srBdl6pns9Cke8XrN6bN1xw/PQg6EXwfHAHWwkrQZV1Ik4unOg4YHoIi8A7x2Eh5QSA7
tsm6tqbpryHK83d9sLgoGfWGYiSSh8XpN3Bk+7Ppfv51fo6d2KmdbwIzsKR5dnP8+vh9Nzi7P6Zz
tH/eKcPGrbuevVz8jMW1g8ikiQPFC85K/CiaaFUwgjlRyJz7TWWigw1/UsfITYzWNlrzQVKCw4CU
hfQgmH8aKXe08Vchfw/8z/3AoOahi9xWg6orCB28BB5oI/heecAuVm1xzaK07ztfFzigJdyDohsB
JWxh67CSr3lSMkOe727fuBXnf2FwEefEqV+Lqcr60OJ7DizPrcUHywtcId84givBIobQI6fjBDPG
ktVO6Ws5DNoYqTjxe9kBycxcRYJPrnZTBSk07bs2fbv9ae/9yoXLnSMOJnNIeRl9WngTVa+yqMqT
8KxU3yQTzy416GEH8kEWIAr3rHvoyXaWMNzr4RdVEJy2eZ5kgEH9FjfTivNkzEti0GtuCgE8urzj
dViJde7z7YMhBdBIjlBGpsV/zPAyH/UPVhZnp8nEMWuQtjp30Q/1EGmHNnhrsh2U2bfXdW0noZLA
GnMs0NYs4oWwJSdp2jE6NxNTXqfcP3pdBnFm9ytLA9ti3tQh77ltc+1efLS5iB883QuFVMCmRfzI
0OtO3fntUx5oDqIM/7kpELbM5iEIyCj0fGM+hCp6OYZkiHl0lhqnmzXHdyA1S/XZa56EzbLQqpvU
ZOoYsGjRldUXH9Z1nQRRQYO1VNwJSDh20dwb7D8LxcHzpaewQ3sVJV39RQj2JRiLiskoK/w8RCx5
35/K7m8vKL/TX+pjXTvV8BOF3zL82tJoHAh+ovo+0O8MeG+a+0j+Ealb9Dtr/gOQIOtF1E3qsPAf
oT61kxCV0TmcmgONMIBsevqYSnBVbnXw124RlDoSR445epBHlxvjNWGcCFYSneXwDwXmaKtMv3au
dVq2IATfy2SLf78uw1GzYrbCIjAVuuk+mp7K5BHtIRtMYt8gQdH8x9qT3CLKSQzb058m4Fm8y5FR
w+6FvNM50xkZUjo7io4URjduz+rKfbCyeItVMiJ6Qj0rp0eWnTbmHyr1W2J/q8v3wcjCybFomS5Z
bXQW839D+qRZrpS9ieZdoMe2mX+Ptqav12JFqI/f4RzA/t/zsw/3VOqVkXCOpZN8N4gfEzGyDRXm
o2yLk3btiH80tPiwZtBqhCYxJBufRK3eSQbv/zk06n2murd9z6op2lDETXMJdYlVZEp4CIWp5jY1
lSt3r1ZLo1dwrOotEv7eNrWWlsMHBnhPmTXFKX9fXicREj8UO8mVZF97TsfszqxEe9YC8uJxF3uT
q2gQGzum8CUMt3DcK3uHbYMcjZhgpgi9tK0map8IMrY75bUo7jKEBnDpWwrhK6t5YWXhm3R/ECwq
+cG5NaXcLkCe6tGjgmD1MOmvsXq/saDzj16EGxDZgOqnl81w2lKkbJRDNaGyHp7bSBYfvDgpXTEx
ILkvsnbni0my0/p+OgxSCZluYXgPRh1GT4FueHtGqzLanHn+NvZkno3Rhhsna+V2IpJE8R8fPedX
C0eDvJvkEQoTfln+oYbogrL6n0ZN7SFlFFzxXKlufiCn/vP2oqytyTtVE4/3DCNfboGAnrk68Jj2
Q/E5jtNPGYRwirIVxa7lNxChz4xzM7RLWZbJNbn2m8iIkzPkPOMBav3SbqcIzVH/JAAikBufgC+3
UT1qiTyLLeXblc9E9pA79H+otpavYKfISlqmXXKu4LqPB0f/PiFYfXspr7vI+qyt+P+NLN6neDIM
obHa5NyPdjlC864KNpyjpR39zF24w/bB7rbFlfuDQSZsmbWEnnFZTYnELPQ85mHOVWXGOw6L+FSb
kgVkLgu+GVJdPvtqusUtujRKeRL04Uy1DfiEx3HhlgJd9NIQ2otzL3fgeA+Gf9IAoZW6cYiUjarJ
VQ19Nsb4CoRNDNPP0NJLP6QIgT41CsZ88XvRwn0tCbZcoGgPu415tgy3k763CFSlou0ZkhPrG025
5bmZ7Wsof+iQAqkyxZtL+4PuWUNWeclZ8RKbavYATCTW/hsjM/sK2wiZ/BK8kdL8sGIQ4+dKq21d
+zpUjS1sCq6ufsoHK4tX0p+QsxDjMD2P9G961i+fuTsg7r59Jq+SunnJ+A/Q8zn5YPsWS6b2ddQ3
UnKOY2lfm4gNBtkXBpxU7046GtJB1LJ7KTX3qtCgFFLDeIcU9dZVXKYj7z8C1kNwhTOD6BINLkmV
0LUmSwqC0XQbz4Vly2kc0O+2cPz058+/9NyD7Lj96Ws3Y1ZSIDydKSeWHWTaqn5qJhyWvAleYZqj
0Mn59PZSssvFLcTP6tWY1XPImyne85xdrrMRy4GoVPMnTih1FG5HeEXRb26SJxQl6ni4D63BLslJ
JiQWiuBfCs/xf/HFMmnzzFwCVGvxGxBj8coKTZyzyBvimD3Pqk94tBsNZo+9ovbsJB/Cu9tGr6aE
2FzUNEj8qOozWbxsksAEMXm9iVUNNhbB+5FPd/KQf09kx+rh9oD1v3dh9FSsX6KWuvbYoJpBi1vR
NiomV/s9t9EBP82SkCY51vz3DwGu2OZeEoBVfTEVQdyJnujoKIY60zj5FKg0iDDztD7c/vj5ln6M
YSBzJiQDvcprTanmfc72g01BC4QhVqzwJW/GwK0DWQJXL08bD8v14ZrNwL3He6lA+7GE8ajVTMil
Ygbilqb/2xSlo4zSPmvCvV5AU9B/LZuHIOxgxzyF5alJmg2feFUJfv/QD79g6XlBtGl9Y4YvegJT
TeIK40MXP2pq8Z1uWNtJNu3FZEjRG/o9MNTAXO+xLSA70+1GfhK8O8ZrlK3fNKdhF4v/XnbgpSU+
M0BnL457MUEwn7ZseJ9K+X2YR/0hTiTpqHgMaJd+pdhTVEuAWqUGXm9Nf4qLvHGbOpT3Isqoz2pg
zrO6TdMfp0aabCv2EkcoEMUUebzdIm3eAk39JbSow5dWGO2CgGLY7QO0jOxnghp+P/1FnIYmL3cW
MdgyGfWkeWolr91lqqi7HS/QIRoiZCPQkL2/be/qtr4bBBCGG2YUiXNzeUu0KQgEoSmbp4D2VZa+
ms2rTHTUVa9dNdhG96PqpXsh6w/e1/q+Dx5a7RfuawqMjYfpvS70cffmHwIPCGQcEr00fMflD/Gt
LjP7vG6ekPa496Vj039F9gfl7zJwfD/cqSWUft6D1aHNLaCv0j37wc57TtpfvtbtC/8pU/W7vPrO
7GHA/+Ezx9PV5/FNF6RDv0X4eTUw//5r0f7kx5CpwCV0+WuHkJpdkwzNEyWd45DbVqtCnWzYY4LI
YvPZj1u0df/qDJ1QHj4q2bSrG81FeyPV7/vimFYzyfopqDUng1VWsz5p4zBzmm7AX94z3uWqMqvw
DtAisF9q4IhV1cD4mrRPiZEWk131WvGSSbMorzwFLRgqXwxVN6n0xLJb3wge5DEJPbscEHUXQzrd
JiOz0BaqlRx+Lgtg1LbequYxKr0h27VpJZ2iuGXGs/SiDFSUYKa/p8gHvl74bfS7LLXehye7Kp4G
EoofQVyJFG/lKhpcNWvMaZ8psQJCYEq3yNiWMca8Qyr1Ll57ZnKYobzcIVUNoZ3SqDrWsJcWXuhq
3b9M+tEEI2Qij+bWpMTytXk3B5eKyowmc7nvLvuD55emsdV9A3PAtbySk+rubfb69m29+iY4znkI
Gc8D1YujWASJujRARR3kwpMfek9p4nH6qqOhTQ+x8KTGDbmTJ329bfLKIWGSjqJE9AktBEJZl8sY
TL5S0dEVnvToSK/3vm+eBlLEUP1y287y5eStVtiQ+csMkA5LMT2p9bsu5uScYsc2N3zL9TdQD2Im
jHgMp0oGf/kN7WCVhj6SCQlTZSdmdVeVR3Shdl0xbgQ/yyh+fpY/Wlo0SNOiz6o60f3TZE6OLEyi
LfTNH6ExN/pcV6dtYWfhfpK67Hw6RdhR20cCTbfI/AfNTxkFjn4n1Vb7YH45L7wIDo4gcib7I7qD
repyAcdCjQ2/YAGLR4KZp8Fz4VbRvpAbdNL+9jm4PuKXpua/f7hHnZIrbdBiKki8Y/+qlDuvfYrT
H0R4RA8bh3vL2CJiEKTcUGlbsoxZeDQRG4EL3y5SjaFqsGD1ZENievvzVjbu40ouK5S6306QsWFR
TT+FMR0S03Mn6A8Yvg38f7dtrRz7C1uLw9jpraDGheWfRIAZYe+o3WNGpjHqG4nVyqG/sLM4jENY
G52aYGfKv4MOgPla3kvFxrm4Kt9wtS6sLBwRsfQApwJWeuFrqJtfOy99yzz5Qf6cvJSqK/jhq5wx
A6dNLQqIG3Pp197p0vjC8U55YSmV5HEqjS9W/3dM/8Nc5f3jZuAvo31Eru+UjR9OvZ57Xp9Ogn9K
LKgbBkkLP7W63Du+VBX7rizyU9kOW1XktX2DVABUA3BLeEsXbrFLhWnswyY49YnY2xHI9mNqjBlP
srhlas2BUD6ZgzsqKHS7Lm+1rlchSUEdnBq1jIQd3BREs3mdgvslmXpO6tSv4Jcs8+FQTmW780S/
2+IQXLkOc7aEgDODbyqj95e/IU1wLf4Yxie/78NvSmiB12+9ficNjeCMRVVvNEKviqpsKvK8FvA9
pn7oPSw+OjcSaxqsJj4NHbJ7sgf3I6VN9BH9qt/FU3yIPM9p9fAkQ7p2++qv2wZUx5QHkQKoo8uP
LetR1SZNik/wGydvkZWLh1EpUX+zlNgZQH/DFSEJu9ISvjVS37tlmfsbb+GKcyWMpxpJ1Rwlk2Vv
rjGKSBYGJT7lVlem+2GatE91V4EDMq0gL/eBroqJo2RlFrpeGAdbEzxr9nkm0RDhZzBZudjvxvAy
Qc+m6CSOCpptUZkctLbuvoiyzxAK+fmDGAjNwdBTeWvMZuWoMfxCT3eOuCHUWtyschJHKW7bFI54
yT/nMLgdrKby3Cw3911Vqofbu71mjqyXywW3AQTki4M2Rq1cG1WZnfwpg42MdDZPW6fEFTNftKXP
elVB5FgzQ4kWKfszj1PO6/7BV2WdaFZ9MOUnuTFdw2/tPtHvvTC8i+Wn1J8caIV6wbRbSXdSSTir
9JrrVHloja0nYWWDkc5gumiWOCFHWqxyXAdNoOplcSqpMBUGpAJBfrBi81hUQ+tEUfsqC+Hu9lJf
tf34+ncWC9hfZor3ZRUxmisDtdyWpyo37zr/p1C+lOlXwztbyPqCGNCi5i4cP/nyFgv/ircGD29Q
75bZaVhQL5fdHHPGzqWsPElq9q8x/F2k9UyWRsnGQ7tmByTF3LGAqQnAzaWdPvbizjOt4hTHeEg1
SXVbf/MSTd+wM/87i5iSasPMCcIVURjNvbQT0XBGazYvT2Md7tKKSXLqclof7tXks6JtxMsr77dJ
hYNZZzSFAQzMN+jDmfXD1hOYp6YU5qf5iyRk2cGHAXMjEFr7JMp/1nzzmYhc5jA5KHfPsMLqVCgO
DMx35igdysh/6uovvbiFEFy5h5zAWWab53R+xhffxEEVrN5CNg8d9ra2Bcbij2NLDtictUO604sf
3vSYIf2aGj8ia+s4Xn8r2SAkCLSY5quwHJ8QxT4fdSUqTknHDLX/Q1R8apD3PAauFSr27Vt3vX2X
xhavWRvnwhgXcXHKGpRfKiD+W8RDV3N9DCTNXKi8mJDwsoMLE0IVNqnRmfEJebh9fpQe4Fn6q93V
Tg7kEuR5Z6O8XW516+Y9urwEs1X6ESoTdOS+C88dm3qPoAVWJTHZDVBIxQx9RbX3mBrFy+01vL7X
l6YW8XOLqOWsRBhDnldHoWsar3GyhWbasrEIk4UqEiooRROGITNm6rsiTOD0T01Xz5vm7fb3rBzA
i6VbbBitnD4tRCs+pX5pT/l9mXAAzQdRyZ3J3ODA2rK1uGqU27UsNNgm8SXX99rw1vxCbNdJ0q2B
ypUs53KX5l/ywVFpQCuKKMUSk4355AzwuVgJ9cVRCT4FQeUWwqc0euxpYvtA1HppK2ha/VJeVSCm
gC0VZbGDVuO1Ac0HDmSfOZlffY3qfi+OgZ34JP35l9t7eJ0WUM7iNePcUV5gSPTyaxtjnPRBjJNT
UqL/+dQWBzV2G+1OiJ+8+kUV/9w2t7q6H+0t8n0jkfMx1bAHzakt7jL3/Pq7sKddCuPShqk5uV7e
7A+m1EVwIk91YlUxQ2SNvxPzhzT4NzTIuY4OJNfMRjPS2dgW5eFi6DZMr20hRUJwcfMGMt12uahx
NZrKpIDArwbBDW1fPZkmNc/sd7w1+7/qND+aWtyLIC4NtcoxNUxfJyYCJNR45W7v5WjD3+XxeFAM
1596GI0LmHlKJ/T2ej3YNWrNt5f7SsVwdt8ff8ni3gSeOrWanuN57stTv+tcKB4bt9+1r9kZiNZ3
/6l/bnbwiiPnFxe2kw0OKP7bP2L1NH9Y+MVpRt6n9FHwTU6q/433Y/oGwxt0U+3n9LeYbRQktmwt
TrKXEJ31ZpGcDP+QBQXDJMBZ9mVpp3/gmNW6LTaT6z7RvMDzWBBID2bDluxhM7WKJxltcpqE/bSv
mT8QfqVgBdPpTppehfaPcuymp1BH5zd1p2o3tnt9qwy5ktXikcglAUNpc1F6UdGqEZIfI50VTkt4
aw7DQ/qNIdSUfsWfabD9rZr+uj3cE8pTeClu0+VVqgQhTo0mSZGnqBTJJtkffDuLkJFw/KiT5kKT
UTZ0ydr8X0rXAwUuUQTFW1ZG+V88d0yeEDbOKfXVQGUdDUMjlhxwTa33Ynonc6fH5CHNz0MybBzk
tWf8o63FZSrFiFYG3u5Es8ivvyTCs2BtNKbmu7B0j9QaQAfMUQdbermysaIXbVvjia24d9Eep/zg
BiZUaTCzDd/NaKsAtWYPslTWDwo+aCwXgZbeiOqUdWVy8qYnf5bd/Kvr9373MOo/euvuth9YfWaQ
+zCgVleApi8T0zAIzXwUBYzVb2Nkp2h5Q18WdQO01pItAjvzdUcotZ08/R63SpVrXwrJokLPDz5v
yuKXK5srVRYGXZyeBBHy8zR4Evx9aiAn2caOYO5Q0r79tWv25mQRyANhg7bE8lS+ooSDNDBEHYpH
TXgA2+N43quvukYG70wLa89tg2uuD/ah+R6wtOiPXH6gmnRi2aZqyiNe6JHdeC9/x4D//ebXn31l
C0Oz9nnmLMzB2SF/XI7EDkY7wZdipfg9z/Yh7NF9aD4yRwupdGSf8sDbSFWvoBXsHfVPtOfhqGQU
cznEZyQ++KhayE7TBLyCAmWbK6ex/KK0D43yubP6l8T0nnrFLjRlx8yKIz/6NMNBFxZTx+Cz5k7h
byE8tl9vr/s7ZGlxZ5nnYP4IBOzM4bC4s5ZfTJ7vJfnJzKL7sNMeqqb8pVjFHw3wM6SSPQdOY5Zd
rcVDKchORSIa2H5A+Cqp+d6rdEespmchOlDj3vhtK0GPaoC1ohAEBxYX/fJQKHrVK/og5CdD/zt4
43mSI9tEnyKfXF94zaBjqV70KXbbLrAH7041W0eg+ix095OH4Af179s/aLa3XCuUleiaaiAxWa/L
3xOlleoJvZ+ePNNzNJXRWNXInsI+kt3C/3Tb1uq3f7C1cNdVl4m6N6lzLOAK7YFGqFOy8HXipsYW
r/XWdy0uX+qHiUk5k6dBCXYKg8DyJ0Fs9lm/ka2uPb0cfwbegAdSRF0O9kTUjMzcwo1VPfI7sVoA
pMjRu4RXJxadNhbdIFH2E6N2Rro157/y/mEbBVAAkrQLlp0C2BPGKO3C9OS3lZOHxn08Vl+sTVaw
KxjXfNNNka409RsLDq2Fq5biTjBqr05PCkD2qh52Ytg/tv6n1viV+Jbb6Pakq27vhXd+3f9U1S/J
prTgfGeX5xTmOHHGfjOWbCyShbKtlGnyMtybriaObOYoHlr639sHdO1BpHE8M0iD7dGBo1zeBoAy
caBVfGiY/TMT/z4N0p026H/GbDhqYF2N0HA0P3vUeu3JFN26Hdzbv2Dt2PIg8igCB1SvqGjlotPU
MilTpu2w1oDVQWDJZ2ao9scN/712eDiz0DXMw8K0mi6/Vc4UNqtvZnCPKNlmawlwLFvyTvLGrVL8
qqn3VwL9aMpHy3CY6RSdodDZVLYbfNRnx7p+DCkabLjXdUPzDiIpDMvs4pvIZMsmNHr2T1FhSv4S
9mCT441+2ZoRhnYAbDKADxXmImNWmN5Lc4tAQoBzdNcZ8p++ykVbb/Qt9NbaoaebLFPmBgMNev1y
i7w0L8TCI4KohJ5i0UseDhsLthKjaPOtZhBfRAttKWWsdZ1pDWWenaqpy71jOjT0YTyaN4dCGBvv
PhAUcmXBG63IFeggHnioxHR3+9CvLCiVaNoVCF3NTcDFrYPFeqyCpstAaL2qJlXN1raQKr5tZC0q
gAiStrUEds+idHS5mGmeBKZO+/AUpu5Xa9fZfyHRdp5PX77umP2331obKomN13Wt9v3R6LK6YhVm
qkYpRuO6cuHDR4NkQB9pzOtdFd03ljN0cJHtPPWuiN+q8ChAWHz7u1fiQihZZLJQ4MWyuFzcLk+Y
ZFLi7ASiTd8bYeDtKkZ1IH1mEstUin2lI902KcVW4X3t1QAgxRDnPBAEzHpxGdNwyOWA/zrxchU/
S7Hp7/V8UB10Efr7sDHnEyVFh2IMB8akS93pLZAEoRSlL0wYCk6iZPX+P18M+qwGpwzPxw+7PAMD
qo1JgbLIqRRi86HKLWlXExcd5aIUj35p+buqL0ZXUwPx9bbltTPO0JAyKxfRZ5bnv3+ol4rB2MFC
nRUnQZv2XtHdZZEzluLhtpWVCIuu0Yy5YsHJHheuSbSCaWimPD+13q4sf8rd3dde+7dZDl0zw6QA
KEIcLUWWxc7StR3qXKxYxiJmF5OI0HEQ7/tJOefdpLkUIbaG3lccFT0kopw5vcFVLG7vlAZDmsV5
gR6ScpQyxqgh9kqMp1yRXC256w4imj63F3Pt8n60uURmZoXSQDRE37bpP5n+Uyj+6MzXNhHvU6py
iXJWEZGu5ecJYGqafa78/FBs1dlXXoC5dTbPDcGfzhNweWwsyRMq5oYL8qrJEYYfdb4Vv8r8C4vA
CpEQCAVoUBNvLN8YEUhNnJU9zen4Top2Iqj8gqRx13VvffImja3tJ5+TeLelBboS6QAdJxagaoXv
X05RdqM+eJ5C9tgmcr1L1eangkyKExuhaKeFWbi3N3Pt/MBqM4+cUWkm6rlcSFGI8zYdx5zAqp1K
Ww/Fwvbh7H2ROvo/nXVfxjq6Rl1UIogsiBux1ooTJmglrgMHD1P4cv4sp7BtRKFAE9ICHF4HDrpJ
cbKvlLteyGZXvDFisHJsmGQmDmKiBL3RJa5D8ca4U4qKPmT7VWobO9pS1lr5IKqr0jylz3AHQLDL
5YwSwCgdaLNTpKjVnT9CsJ5rw/hcK0l8snIZ1JQg+zCS+8ZGi2vFkc6VKoQQTTqRV3MAvTL0tVlN
xQmqPOpVVvPYteNdNP0XrVx8DVOY4FXAnC0HHEDTt1I/xrT9p8EJfN32ld3tI7mWbQCTAK5KS2nu
Ti9eI8g00ly2gGj4mXA0cTLd1Dil4ZpeZftd/hoYNaw9Ruf2pWl7TbJv0i2h+rWDIpPdoQQugTxa
zu2OuuojkQ1Yw4tD2mif6/bv7Y/cMrDI+bvanJjBSspTnT0M4tch97a89HzUFg4MwPcM8WEdCXIW
yalWCIGSemxUluwzBGjvIbdR3by+k/eMbUmlbW71T1aeP4NQinCKAhjIqYXFLCjTKBz98pTOZNWB
+GTA1q7ucgUi242AZW35GJuah7Q4KGQdl/csnQrRLPK6POVGJe3yehIdPwk3ejRr30NsIgEqUEnv
l4dAF2M5rwu1PKlF5bST7IoIVeh1ZENQ9UJGvJFzrHh+Unjg56psAHdbotzhsBzMscsrRKBpfvnD
0WjVg4KHtoOND1vzFawdidNcZr5qw1BUFslq4uoUR2a5U63y3MdtfpeFG4d8bQFntbEZtTOPBs1v
7IfgbkIkYKhbtSK4S/a9EJyk4sDsIm3+4nWTyHzlSKB6RAoDwgpggbS4UXpRBXGkJzXSePnbZA1O
FpUbTY81E0RZQHbgVKJWvgi24rQfe3qEYMfqDroSw4t2XZtstTpWzoFJWMNXUFgi8li4P8vD/yUS
wCq5Mh86I7KFCYomPXW78HDbCa1YIlgFLcO43Xuz43J/BPqticIM3QlKFFcN/zT5mwg94SaZ6PW6
gUWblUCAilGmWkLFZCEtMrUDBK1PonkeNLP/4ZeUN29/zXUogxXam+BxKMrhFy6/RgzlqJd8Qpks
6B7VPstgEEFbUvEb696LYEAYBrNAJbgWdmYzWrvb1q/XEldLTApAGYcBKPvSOkPlRc6LmZ/qvkBC
Jom0F9UzEtfLB2pkgxFsfO0KkHH27ZRXQXpQ0VwGioMMOXqgFsVJ6X3gwJPQSI+1GJl2IgnG41Bn
0XmqCQXMKgWmrNee/k3vCiScMmbI9rc//vqis7l4fH4RB4ltuPz4UE/7QPfI4kJpfIM/8VERv6PV
1NalYxhbbnklgcYaTEUQDNPFIEy+tNbUcdCjazMjHOU8deu6KL/jYbTeVrtEfhnynNq2kJVQ8GRC
qH6D5kqVH3vmpwOnjysYLpVOKFELm4xi49VdOwXzxDKwVlw45efLn1ZbXWqEpVicIP0Z/ZcmeqlC
p+o3Yr215Ub8DNgZ+Gyy2cVyR5WvRV3qEevVtX43+rl30LxQ2iVxpLmCF36CkUresLn6ZdRDucJA
781l0teNYhapEeFEUwV7URDSWS3xaJRR4ZR6/fP2eboOo+fiKx174i8CdWWxw1LaaHkmY6zOR3vu
h1gQNCIVO3qx3cbWjor3xuO75jwI12FPIfPC8S42Lid8JgbA6dbxJ1n8UUi7wDgqPgyNtfon0rd8
/PULzAd+MLfYwb6tLRHmK6AuUfOMVNLdoH8HVbQlabZ2UCCdmqltTaYmlrVsNfKL0sjId/jzoU/8
fT2MT0NHfiAnwOqjjdO/ao73fqY6ZrpxWVNrByFsi5HTb8bSIQzAkk9W+3dSzF/i+DuAV+T2KVl1
gaRbeAGQLdTKFwHnTDhYqapUnKrHOP7XuvK+Mt34d92iauVIX77cNre2ZzR15zYLTV0A1pd3O45b
oe5qtQDryWB1DToeYg1r3CLxXbtoELBBqcUrxtYtzn7ge6VltCOpB8qSWS0W7qj534dJ/SSo+tvt
T1pBBTFczMA6Iw6M1TDac/lNUm14gRDLGKMOiyrWXdDn+0F2GHwMFWfSSPGKvTy+GdYnMVaRKiN4
68+i8TSG+9s/Ze3s4FUYyZ4FJq+K3Vkz5EpSmuWpHHeyfqrDh7r6bPh3mrhhaPX5+GhpcWpiLfFy
LzBKKr+2bjjtLreT31poM/58n8MGjnxm7U5bLGorDVGWGjoLap3kZagoXC512ExxQfhQniaUYCWK
vjA63idVfy96mp1YEr3Q4UtUJF+mYqsqsYLzm7nHCSbnBh7Vj//h7Lx2JEeSZv1EBKjFLckUVdXM
qlbT4obonp6h1kH59OdjLXD+TlYiiR5gsTuLASoygiHczc3NNtdNW6BNl6dLcxkg+JFc0LHTNoFo
vxWW7lZpkCsfDPWHTIO5CJ+yCpHXQnrB4Wsn77jxjdduNeIzgG+Chc3PUJO8oUbEyhf0MCrHwlNH
Tqrm74RGNw4qlzhMglVRcOVgXK80PhxLHodSc+lV6yIgDCbqE36tn+5v2PV7XefXXHK/jbK5Duaq
WdSEtrdLmuePpumhGOqCvRxEubNhb04HGIIFo6RNwHM9nTGqEsNImvZiD/1BtnOEONQHoU2/7s/n
5jCWKZu03aPRuk07pD5qpnBhPrmkObTqqpDZm1ycYrCFnYv7xmO75gH/f6h1n/yWF0oyPrXIwbaX
eGADZIGRRl6cSh8TgUht46Ru1qCfFO4V9W7PkOqkhRQUGNlmIZPBClvNSNuLQ5Can5O/wz1C7c09
Ad+QCgpioBAfridmhBVhdxOvCW/q0mFxqIh+9dQ5ZNXOUbo1EnVcPOPI4Lk017n+toR903XznLbt
JYJZkeSmr2WPNEEfG/HP/W1x697CtID8gsYYbEq2Ia3TYcU9RWN7USqlf59Vc3tU6nn5WRqqOLV1
hcmMoj8NibUcF1l9FEm156Bw69pY6ZuvBAfoQeta/DbXFI3Vlh7H9oLAnW8W+CxPnyLpmEj6sen/
w2H7fazN1jSlIuwLMXDYToP5j/1sDT/vr+etD0e9C+s9slT6CzfPu1ShfBhmS3sps89RjtPLd7iZ
ofL5/ijr5bO9nF4fGdo2CaC3TWBRbtRjpyntBVXaqj5p2rf7f/9GgE5vLIwtFckZlKU3N7npdJIp
MoIUJOSK55h5fiuk6lFO+X+NndiHXOSyi3vqn/eqU6KkPAK/gD465na9F6KhkyZzpBEs7w+1882I
39vdTlHi1u30+xCbo9UOeV/Ghkx8kFP1KNG2kqnGlvMH3REHWX7J5YPanO6v560tvkJx5HIWIP4W
vOo7EHf+XXPhBA3G4A/698Zxl6H39DbakTC4eaLR4SaIJd2BDrI5T/IQJcpgm+2lrdUfUiIrx8Gy
I6/Vjcano0k5KhrKBlURlX4XQXjr89H58efzxfMYAgd5MoXnzU9wiiFCEAlkUHSPdeK8I4H5GCXJ
SYmUZ2HuwHbrB9seBjovwTvxCWLrbI5cSrGkHZJEYO6bY5BloGaVh8rOm3brXP8+yObqj7oS4qwa
i4vAfH1MT4vzIo1uvfyHex/jeUqfVJdgqGyGkejsjMO+JmB3JjlQlcIrZuuxSx3djyst9e9/pluT
cmDOmqtHD0b3m9swFCVdH9g4X9gGDdIk6NYLpR393GjOoSnEznA3PhRVz7Uu98p32aL6cmpRy87D
7tIKwd4z7cajFJTBoIv3nLduZQEU6R16oNkUOG9vMx8tzJy47cXFiuuaxot/yxRidxLpmj9Pi3MR
dDYd7UXSz3kva8dOLcrnMbbKY1zENjzYetj5sjcmT6EBgZtVPwdW9ObaaRJ77qwp7XjloJ1FtqsN
vW9qOxfNrcNPgYbu7xVZIRPZAB2OOjV93Mb9xTw5zWNoH5LmSVgdhbWHqqqOqpVw8h/+eBsxJhrV
5OlkXlsFzs6yUhqF8/6C8JhNjfmSVz/+fOuAK8qksZg6kmZtLpQyLCaumW54DSl740OtaG7ay96f
T+T3UTbnocujRmuXdriMi1vPf/XCr5SXkUr5/WFubAWD+HGllpKV85WuHzl1SsNclMl4MatfY/wY
K54m/r4/xI2T/Sqni/Q+jD17eyeihVLJ1BbGS7EEafK5hlYdZurBQar5/kCvB2lz+wKHw74Bml8T
sk3U3c3yhPx6N176FPr9HNfv2uYLwDj6itpY0B1J0w0wteacq0L50FpIXHwbIq9XMST6OZrfF/O5
KlO34YO2OjjFS14+m8NnMzG9ZIQlJrKzmTbv7//qW8sD7Y8yEiaAmGdsfnRSoIixhMp4sZLULx0f
ixq3Mz4nZrKzb28PxKZFuXlFcjeB1DzndW5a/Xjp6uKEGs7QaB+ipHqZozzbGWrdNW8+BOkwspMg
uCh1X++qaZGnKcu08TKfovRhNI0TKGpqjm672+/9NjzEk49zaKBOQkFzG84kQz5NcooGgTnAk+G9
EE+pn8R/N8q/tfTv/U+lv5kWAhKYL6yfisrzNtTVcFhfqP2QhxuTO3GHT3viA2+PIz648KtsoE1g
1O1maJfGjLpiRaPzVvUB0dxRx75U0f/U7JK9Roce9lIoOUKv2D63abeYBH8p+EhuCleOO+jH9klO
0EXMCm/J5cv4PGT5Tjx4YwFBhYy1aEFvIHHh9b4IJyvvlpmkVdGbACXB74pT7lwCN5Ba6ByrPaq2
ruIbLZdJ7mwzSwg5e2Rk/HxRLK+yimdTxLnvNCjI4lTW+llLpUqN7c6flsILkczYOQK3pvpKqKUN
hifQ2Rzrvs5ru5KBUnBBP2RSedDDn/d34/oXrg8ZdVt64gDB2fuwAK8Xk8JJOMQdEFdd126RaAX1
igGgqw2DWleEH9n6v6EKp1Nudt6mt8ebUJ7C2DoxwI2tyY40GAY4n9Vekig/GwArZhxEK3kti95p
+sf703x7bcG9Q7MFzVHKnQAq19NUdRjRtMoOlxly40Ot4QSh2nHqx0LMD5ZWyTsf7sbkWE4ojnAc
CV2MTbSGVUKlFEPFeJU4wxn7UoeI/kg4C7n6PDzqmX68P8G3NxgT/G3AzU5ps7mIarUZLqVjnVV6
tuLGt2BXLezQLFRPdJOd7o+4WVIeezhwJLQk1EhYvMlSFD3SxsnuqqBJFXRIzal8MMbc9nQlXZ5y
YewVrDe32ut4IMH0xyg8//R1XH9CbCJtI5SrOrDo8NMpniYA/I31/f6stmSu12FQ76R3c4V84fpd
D2PpnZ1TOGSYlN4UbBiNR5RxUXtP69pbrFH7W8x59mEY0aZU5tl6ChV98tVyHB/nJCx2UsHNPlp/
DWQhWJWYDRH1bKFhp6ZemahqF0j63B2VJflcWukn00B8xYkK/UEKkfa6vwI31pnnFlYAFTHWeYtY
lEUXYf6odYHGDqb5WIqRxo1Hwpwl3tlCWy7/6/R4AUGJMRDgHdkstl4VGirNKk5NsZJZR/x8Qri3
PQ2sTpZIBPmJmaFt2rXtl7jKBvsgKZhzuJUmRX+HWK9+7btBep/1c2u7Rb+0iMViaa2hfJ5X7aFF
+4su7bKUY5cO43oHd9kWo15/Pd5Z2uoGy3v7JiYdeTesxu6CVsnr0c2itDlH1lL4VWXhRtgNo0R9
IiqPXW9Wp0ya5B9QHoXqxn0jHaUmRfpOlvrHNMEeWg+Rqx7qsN35nNsE6vVXrnWUVRUNxGb7PbNs
iee4tLrAQtcD4Yu0fd9JEeSwKV+8yM6bo9T1uWeYsUOZx8TqD5PFnQ/9emp+e2b4EWuSDJ7x2kVL
anV9qqo5RM0TMCxYwgzLxkINjchXp2VtEA6tiTyrSrq/ON9hf4whG/bHFm6ocMt5in6OQ6hBMBtF
Q2SmDM2zXcyG1xpG+ogoSxlRL7Hnmhx0QgbYjmOz/JnM0yC8EkF68oQh0j6ho0uoJWvhshzyqQ87
9MIm+dOfHh0F3hAafBoI5kpPvp5lmyyzmY2zCCpVqQ5l2ym0JZM6DIazC3OvgfZ2RXlXiI+5gal+
bFa0b9YkVZYZCxVyP4xyFUeDLsUJ0Altv4rC8PNkVVAopXg+t1rPQVCXb3gxpzsbbB1o+0O4LRBw
WQXEkaG6nnRUtUktGeyvypocLHOST6GZZ+dyTIB6Urxj0+7PHtfXzQQgTa/rao2ML/L1iFanG22m
LyIwlxolbIuwSyw6qv4oIh/YZ+MJKpx4uP9tN4HS/waF50hyYKIEscUhkiHC9TNVRIAzZ/uesmGC
rFFZ+VbTzweiwe7UK7F+iuc59sLFLP/L8ITbnOO1P3XLjJCRUCr6ns9t1rgw60YxfsNsQcEyQ/+V
FV3xYOpS52VDq3pgs3tsk21Bdp095RRiNV7ElY2+SfsMmXK3HUpDYMpd8jE3OyyRdBm9WnsyTwmK
igdtSubD1Fe9FxG9HzvRSB5hzgcN4o8nGrXxq3KMvliD2KvObUKf199Gpg4LFcqeCj57vR3kfqI1
SxnrIIpAHmxBF8egWx7ZieI2AHfvbQppL3XuaDsR7NuXkjcSQJi2Wvre3ijXUUuqB0qDbTBg7je5
bdTR7OlIZi+fQp2Dv7MF3gZc9AMhLAkQBqjNp7ie52L18ZjSRxJUECDe5zo9X7rZzZ5t1HR3ZLWR
fLm/5dc/uDnZtFlwM77aayAoej1gEqVxuiROG0hquhyldeOBfe9Vy25OawWPwFrAbbfNzxRtRmho
URf0U2gWnlAGrc08YKtaeknCfCHSk0JtXHayyBvDUgxHrn0VnkJNZrOaZrLAAVwnp87fFQMaGuTv
QkLHJxI7KdaN/UkYZay7E7rhG5Nkq1aclmyyCxpM4kRueJYpDiYmtj18rdqqTl25pwZwI4olKAFh
oAhDkxrgyfWnq8e2zIa+HwJuJudLZORfJjOvDnVeGH5sYBjnTFruDYStboaPmQceRmE00Q1sKIdw
T3rxxkbCD4UmZVJp7utt9+SUVnXYIUMd0M6rf4inaDnmQ7eHxt+4oYEG0ebEMRmG5Lbpu6bA0CSJ
OgSZXjz3TnjMLNmfJdSJloeqRVLM0j6NerwTod/YR6BGdCrD8GS1txfzpCxlaY3tELRRP7gxhBxF
FN/lLj43+vn+ebwRLtMaseqW4QvFW7vVQCwqsvAuNIZAVkTyUQul3jwXUjo4XirC9NlM+/JDFtq1
48Ya97Qv1x28UdE2xS8t0rPjKFeWm/GMPUd1Mr0Afn9rsk45E+N2D20mKS+DhkXr/V99a4Hw6ARS
xZxnbU+43ooR/LB+qqMxEHTFjIYzwDoZfmhTU3t1m5/uD3bjrIF0rv4YxOQrnHc9WG2OWtGW6zs1
tYM3t4vl5nn+S0Tq93gQfldDytTFXtx3a1QkomhHpY/EIOO/HjXtzd7q62QMWtP42BXvlubvIT9l
IXGIOBiYWtyf5I2Nzp21Qm6vHX/bpNAe01qaRDUG3WCep8hCWvSvEl3WOjs4Wnkqf4U4zt0fclt+
Wh9ZChWv7x1FWGC/6ynaMx0/mZyPgbXYaN8Us/0w5Ca2J4jlnoQuDyfEaKtzlMyZXxj2V+JMcVDA
Ot3CiU/GbO/1gd/YVusjyDW3/ucNe17B+yJKi24MsH5Kn9BHFacZZPqkcjE8SPmy18FzazwEXSF1
cP54E9c98BupY+knRep55gNFX/wKlrzLyfsRadVXYlHx52cGdiPRDJDcSjzbbKhCOMLEDnEK+ij9
1gDhOMu/tTF/jsxmhyb9KkS1eeTB3uCkUoQi498KMKY8QqnsJH0wm+r8CT3Nz32XfpObofbldFme
IjV3/LjVrE/0qVRePnbtM6Ze2cGSkwT76MRIC3euy3/M3pwbehac+mPHxI4hCK4bp6HqplU2nVBP
UY8jqMPOid/Wa9iZvHEU6dbOArKQbfzQVZJlt102BqlupSgOSH3+QOpgf4wi7ZgNQ3qOCtG+zxM7
OscWAs2KCut8NEsy3aSwjnWsTchdmpovqJqc2iZ1jr1jiHM1lDP+aYrAm84MXTm3P8RFKvmx05Pn
0MnmFdxCflbnj8kwwD4dxJ4Oxo2vgwc5tRab6Au+xZbDO9HP5bSFGIMmw9MNYlHyMR266FNCze0w
jkNbuHGnfaa1ePbEoo3H0pqngzq3qT/043LoZ+ihUzeIRyS0w0ebC8prKXCdHCMyT+VshG4pJxjS
aY18SPtK39nIb19+fv8q3L2KbHBnrSH0b6emldWsDw1jDMKlDmlflWpUmrAUvX87vT2bjEIAyaPP
tYgK/vUoNj3lclZyF+hCEn6ZKcu7SK3GY27Jg29Nvbozq7f3PXA8BJcVIySc2fYHKWandcsST4FZ
DKqX2db4DgGrxdVjbThYWRX7QtgVNgfGngzjrZFRmwJFgUYOv2wT12UDGslhzS3UTXV4StToc7og
2ToOBgrQsjq/E0I71d20h2e/fXIouGhrgzDYjUrD9/UKm0VvSvbYLsEgTkRgPgpB03vD7B4V6TTX
XrengraCBte30joe+iSvQKRhr//+t31jUVSayzRZgrEeT2qSuJqCZV/0vlF0byn35D1uzo4KCDZK
hCi8ctejzf264Ea/BKg79H7rNPA4HEnjpBuOq8zWRYJA6c/NijqZ5rKzm27sXoB0GpHW7BoYcTPX
CWwGMiJrO6rHeXpI42Bov9v/aRCyLFq9EZja0vhEreVVOaOY2Srie6cUfpJ/H81/YtzN7p/FG1+O
2ThIkCGQD69hEyjQuGYpo9wtAe0+cfsspxej/yxns4dC2P2RbiQ5K8+TybD6Kz9Xvf5s8RRKppw7
cxC15C4afONDEvtp5nWAELonvgiRu60KMdLwd4Zez9lmf66231DC2TVrn+D10GFYDUKNliWg0jp4
wHRi9HiD7CO7xXhyprhxJSMBnDPiwp8tBJLiZkh2Uo9tlXJ9+tBHAgozWQNi6829l+t9O3UWv6JU
fe1L+Ankwzdd1bddD4by/Snf+q6/j7WJrKOuj+1GZ6w+WXw9dxdQHeXRyGOPN2bny9645UiTgYnA
NjkPW4nHRZnUaap0OQB3eUcBwB6J6wz+V0P0T3xV63Ynon6L5ICrcLetFG+WdEuuAnufqqyZlSAx
8geJrOETxtOJW5fSHlnz7TIyEhYzmLRC1+DTXW8cs47rrhtDJeiQslXf282vwXyUBdWsOdpZxVuT
4rIGMySqo5SziVjVVmstJ0/UAJ9D8VS2doz5jaQd+1pI3+5vjrfPPG4z/3sKKTO88WUWjdJakTFr
QTqU9YFqT+9Ni703obcXJTwzsHUCvvXQb7tCJqssC3mU1aAf9I8q3hty67gJnvdtvudwsn6G6/PN
UFwp9GmRZUEHvv5MZBamOSeWGqCi9qLJviK/w2TlGM3yCaGFUwtqQ7f7DiT19oOtlEVSO0BFWLX2
5hlC92nMHDFoSNiHSJpSzJCwpxjQwdzZGTeyOUZa1XB5CAiFt9Sasl2iPC2YXm0KJTAG8X0QNPP1
pVkfiyp6UXRcXRsJ8abBwjkpU5rF5fqJ3WVpnptE/KFAGhcZRQzoN9Q4iWxAAq+XG6hvGLVQ1oI6
K922+EcL/7q/QW8A2K9lkjWGZonf2KjYRtTaS6douDPKaeoqvdahahKiGq7P3F9yp7Z/JU0ylj55
BnmNZrQ5TGIYdMLrEqmfDmMvJsmLVaOKvVyO0X1yelHsHKQb1TqkbclnVt8q2nW2fRJOM8V1Opla
YNWd7uZZbp36rB2eqshp/JlGDs9Y2PWaFmL42dg/e6mfd7bhjWOGyBhbkPLSWtLZXFGjkVn92PZ6
kNo/tH6V0zqXTnEsQnXn1r1xyNBDwtOUQ414wBbOmkPssdK+09Hhn6G2DDio5pZkum2dVydDrtND
3Uz5UcpFfBombVfd++2tRbYALIsOzRp3bVW2IqlOW2WY9ICGpSe9StxUTl9m0Z0nOXmKMgQMtAc9
+ZEoCXUEFLgNBU/elwG/t/ub88a5h3ZGWEY4Q6vPlpxihcbUgzzoAdc1HSJK4WLq8kQj+af749z6
sKsP2Zo8rHzNTbzkyJloU7U2AgcBbKdbTjMmIOMQoVG/M9LNGf020ub6VJPWriK7MoKsbSHTfUmK
5LGTf9yfztunlHyShmsqMNRgiGyvL422rikii8kIUCjHbXWcRg+n0M8I7aAp0NPhNit9+x8+FRIu
0J4NyMFvmK56GXa8I7YRTCPw7jhbUD/sXD/WotnzRbrxtai9UGkksaUJc1tyy2PN7PgvPYjq+sV0
4NPF8juj/dWgrX1/Id+GW/oaIyAQAjy/NgxfL+RcJ7FT4ZwbYLr0KFmPtZb4sYyqvPJTa/8p1eP9
4W6AGowH6IQGJHVShr4eD8rdUPdiNoLCWOTeH4gcVLa8Mp+Ufplab2pi5ylCjPerXZQImQuKkidL
Kmndn/UGRaBRmY1LoziJ7A4mLq5ebmiroRPtgKhwGSL+patFDA/fysfKlaJFfjdbVm26WmolP+/P
5kYWwmyIwJkSMTjg82Y2oWLiAa4aAY5LapO4Vji7uZSdapqgbdlLFUxU5Ocekvw8Ti4z3/l6N7KA
9a4GL2R0/mELFuoa0dcK7ARWlHp6FX4Yc3rcui9anF7EF0t+LPrRFeKYx+oeh+/WcwUiynckZuYG
3xb/pyaDcIcyVKBOP5LF8OANfs+6F4R5KRXSda6lnqlONe3np/vLfuPtIKsCAIZwTjy9ZYMV2dp7
YDRmEA5QbcIpGg5xIaRzOTgYRKhydbBbW8F2pZ7QT6fadbg//o0bzgQyJTRcCddQW66/eoOKMfHV
QCyKorEfTVXuGxCIvSbRup3M63Uum2CUtwE5SCQmaCbbAgRhvBjaHBOtpUt6QLbWT51vTRI+Z1A2
Q82b445+TWzxouFotp8ifZUZP8/luTYudfRPPp+cOHEVZMc7QBTUUwFTjpZAo0J7uL8ot7bDimKA
U0KjRrFpvbJ/g21CC/RIM3Mt0JVvYZP4Tef8ohLp2+q7FXPo6+HYTtq5y/YEQW9wsdYK42vDMZYA
LNVm5KWS7JTAiYg2OqtadArDM1/tq11PXphDC3snN/lZz4yTpQk/7M9xIs5hOR1bIz7nsfnh/kq8
fZvWn0OkyavOj3oNR39biITu1CLOZ5NehcNo+9Llos5fqj0rhJujcJbAPyh2vUVXrWwxYuRgA5yZ
K69eEOHP0lY/kLySq8D6BQmx//hpXxWTIWGulnPc4ZskZdZSuw7DBMXObhlPYRfWfqqqhVsMc3q+
v4hvz/iqW0WsLiObRgq7iSJauTbNVugmUYTj1bmGNk3njUV1WSbtaEc9eZ9JdCFe7g/79uFlWI2G
gDX65YRvjnYdGzFMNtMMpPLT3L7E0995BN669+renN1vw2zeDVUq81mObDPQ0uoIzv+PAl9FK/vn
dKRthEgUsUJ/lHa6tvYmtzmhHNyy6AkBAt7V7DxZgfVo75XEb2xLFhA1e2JW2hy2JaUh7tvGMhF1
bdoVuInN6Cme6uYhz8vCt6VaHOwa7cz7X+3thbx+tf8bdPPVRLyYVpwhUznQjehTJgKOH6qvUROK
w/2RbtxyDEXrBnkzGOAbuLgU4WyMGfuydH4kWI9YzpmbyVNz+VyqT1n7OMTnuN7bLzcn+Nuo6vUN
19SDAYmdUbnMIQ0T6w5utMeKWa/J66dmndrar8yX4w7frGKtmFIcFYZJZcNXlvOuZdXtSfzf399s
erPWYSwN/H1SPDcXnyLlLzPck/XZG2Szx9W87UqpX0/WpPitZbpharyr9T9OBVgq+HjUaBUo8Fsk
L3JSE0E6h8vXiaJDB3ro9UX5C/RvON7fcDc/CtEGASbbjpT1+stHQz01qhRbQWpArDSVtPFqyBr/
YRS0FddqI+ADTfjXo9iN3GarklAwlkr1YI8KBWCb+O3+XN7mGkjZUrAn8l9pjNpmg2XmAtE4FHZQ
ygXa6UUje7mT27h7Od0jUjuLO1bNzxy5m50w+dbAUEapoq4PsrNFNXAmmWdJnuwgHBe8y8zCPNJT
WGAonCyHKbXysyLU7mRkZXW4P+WtVxzo1tpdhhQZIQGh0Va0SNNGGOjSaAdG/WmR/8JF+Fgk43kp
0GRMvk8wcjPlrBvSYTAehxXXoUBKu7ub6rPrdNWZBqNHG0GsRE4erW4lNe7WmddXe3Pu8bB5DdnA
VlHGu/74UZGntZVInHuRp/8g4VJ/6iU5JHALm2dd0ivPbrTMB0bRT7W5AIZiFIIYZ+whWSj5dqz1
x0YZjWfqoLLXprr9OXVGEy6o2fi9Iv2ciiX7kMjSuLNrb7yi9ISgn0nyQxq0Nf2u+1q385lb0VoU
L50NXy79avgSyw9L9bdoXhTj2/2veeMwEpEQAlGsozljywOek9mp57BEUcqQ+oOSW99DAanu/iA3
SA3k4hz11Wuac7KVFLaaoUItNjSDfG6CyjkU1hNAvsDHxM0WN3Li4zL/NMN/yjR2i/g5otEoFE+R
edEouynleEzs8akjHWrdbDy09qfePjfqu6qjOfSQxRRUB7PdiZtejbA2m4hFgUUC9ZCuwK3IuaRT
2gi5FQN5USr2dt6GHxWzdT4lwhSFN2WafFJ7aygwYNM54LoaOxHc4HL+t9cTOi8b6nzLEbmyBFpD
3FTfwtZJItdSQxmpbysvYTmPyEHFVqYKXy2QTIqNQvw9LcaCydmYJZqvZIv+dwqBI/ZVLSllryMO
79AiDQca9irR5wfJQBnVr+O0L+CZpqu1Tzk7342ms2zXkIomWP2oMwi9ISoCam6g3SFqdckpCM/d
IzFj+AErROWrHmchEESngl9URqb03GWhZLl9rmSphyyqc8rtUf8SLVo7us5ktJ9FXMip2w5d+SXH
F0a4UVdFJC2G0yOEGdWZD3cTQkeoSpEnOQmPY1fMXe/PI3p4j+ZgkV+2LSDtwegrMzmh6GTWD53o
+u/yICnqQULRRj+Zxtx8r8DCv5nRUJRHliiMPKsvl/GMlaylufmiGvUBPdXyo9xTKtq5b197Zn/f
DTTsgspRBoalTzljy1KjiqZJEhcLtqDpIlwzi9rcDTvYyp6qpsrkZj1IqoaE0uRKEiVaPXbyF0vC
ndiNF2d+qhr6feXFVo/aAOXNVQZl/OW0efRXUVTdTi11G7PSuIEJDAoLvOhrj+AmMEk6yxFLJwHs
JXJ9qhQ0WJV6Sn2nGsKnZFTFIYzlPw2U/zcoxFjAIxygrU2CI7dKIldDYgZzdu7/sivdX6qD0h1F
8qdwxToSksY87jxF9AFtptfKMR11Wk1O42huGJt/OU3/AC70h9kF1XCuRvImemfXfupNDFEktV7L
hQwcJHFgDV8N0RkbT5q21wLyBvRaR+KK4TkhF6UTeBMN52UdLsMgjGBOf01d96ylzWkc3iVl4YrB
eJ5s7SSX70Xm/MjGPZXK7ZvD2FDOIJmue4WZbsY2GmeRlpDIL5xXubH0SKXVLUvj0UpbV6HFU0Go
r98JnNYvdH2crgfd7BUNvlaW0ygYaPGPOP8sYX2X/GkOtU6M3c+yoh3KP2zGyB2zyyADmkHfpG4s
Ur+lpyTCZGbnddtGG4yDzBN0UmAQMIQtcaPv41BRW8UOlKq0T3ln0ygOe9yjLU05qr1Q/Sg3Iw/p
jw46jL187cyuPtqD8zWz1P5pLkYlmEMipbxFGng2hBZIJtaMksjSB31AXT80SvMYKvGeivHWLJEu
THSwqAijbofOAnvvOlBKFswR9S4NgySPXC1bSjeWis9DJB/l8F1onxr9yWktT14VSkLp3Ti3h7Ke
Idn1Xl34hvTRGqNDGyluCycktfd+3xs0GvgXmBBdRn4anCV18/tEm0UyeHoYKMo/MR8xbY5K9z47
6E3kl/KCLw5gmMbbpnTvqnbvy26Do3V0yH4YAa3AjbGl4KsCwx+ty8OgoOXNrRJJduPQ3InAbs4R
0U1qB+sZfOMUICmxVSMpTJwxNv9qFoSDVD2H/0ihp0lBEnafjGg8GpFyRHQY39w9tvc2vWSS2I9o
WJOBTCFGvklh4kql+EMoG9h66UZycZRpJO/oWbl/SvaG2VzZmhnGkT3MUqAmsyuMk1T/UrCtuz/I
Gyxjnczau4ALAtksQef1fu5ynCOy0JGC1s5O6ji4iO2aI/QD41s7IAyed6Fn18LL53znxX3TzbAO
vTopkQjSFkDP9fXQRSokGlDS6BIq6PJZvqRbZ0Y3zJdQEUgnt+6iGT9zbfgo9eIFB9a/R/SNhU6I
Nj2qpQmA/ZLknj1/uL8mb4Lv1x8GrQsAn8WhRnz9w2Ig8sxsiugydAfkR3Dv8DREgJrqmBsPFr3u
tAlF5YcCk3F8AgT6j2r1YTURwoXNV4qzAiu3Tz+n1cFxPvTtUU3LQz2d03QAh269pH60O33HzO7t
m0S6QJLJq8havlEwgY6WaqFa85ul4wyfm5EoffUJko6p5dkyS1fbNFLRKH1/td6+S+vAq1wOYQXl
6+1ixalu0MEdXZxEvYzW6M6ISWDKeMiK+OFPh3qt8yLCpgLxQ7y9/i65YkVKjtXwpQlt2xdWeux0
ZTlE5XcaPY5/PBYzguJLw+WKBG9qlDnIhVLoS441FrQE6nvnqAwfqfWtvZc7G+7tt0NF5bexNpC6
peZ1Q1MTVudzvnawh6NfzbPvIEVwLGP7ayrpyzGWs+QhktPu/B8m6hCswSemPLMNfJuQ7QRykV+k
9J0cHc3qXd4mvtPvVbFuRGwwelewTKFpA1bf5j4DzW4Lp0iLC7mZ10fo+Lafa/1fgIfDQqU3H9wx
PjWl5BuVtROWvn2WDDwjXttl1px6q/Ot2VMeOgJzXH6Z+Iior/JUGJn2/v5KbhEmEh5U9Ml56JRB
NHjbBdQgtWFbEw6yxhAmjxMVOg96bQ2haFITJidrnwtwRJzs2zbc2a63xl71kjl/+P9QkdwcDdSx
yknC8DRELHDE/ktvMi+W0KlBsipTtfe1Vn/98+lCJgbWYu+sBlLXQzZKr0pOr2Fai7tysrBntZOV
fmWdj1knaEX+6/54bzM0OCtUXGng4fwjsn89nq3OValNRnEpBxrfgT3GOJL8uprG8qWdqlQ9OZm9
tGfYRpn96/7YtzbQKneFlSy7FwTxemwxV3nTdQuutQV9hMssqJ5qeun/+SgrCZUWIy4EWiauR1Hx
NoOTJGM0LsqCu01Wnp1amXfgyBvhE9wViLX0KkI65624HiYqRrnIRFhcqCy6lhF7YqR1ajjL9BDE
8XSUjOggTDcu7I9S2Ae5vRfZ3Aii6f2B3EuQuuoOb3erbFFicIwZe1faNFzZTMWxsYqLbBU/VKMP
j4guxW5WWVxHkwi9Ul9+WI04p608H0MsJE6lyD8hDlZ4GcmYu3IUvUio/cHSCv2YUHr985cHdgwQ
PIk6bO9tD2Oz4HGfIbFzEY50RBjqeeKF79qXdleR+dZbgMA9x5iWNqiZmz3QyE7mNPq6NO3RVB67
U3RIxseUrr7/R9qZ9rYNJFv7FxHgvnwlKcmyHcmOnfULkZX7vvPXvw998d6xKEJE5mYGEwPBuNjd
1d3VVafO2aFNe9vf5hP38kmp0WFhzv3B8MuAY7h0BHqp5FYUu/Qkt178GeVgz0VldHjqE0vF8zR5
w/PWdjCvZfYw1EEy7IqX9oxWsTI9ZReJyR/Lim2wPymXeX+f+VtKxW8KoFdjA77Lc4237BVfgg7z
JWh1gXlEru857iCwkX1JvNN8K30M6Nd3u4Z2NjEVqp2VCpzSsOi64M2iQ6RX+V5RUuuRSD9yABwr
jtGHnZv4lfCc+j7N9lJt3o1WY7h1HWgPvlbGB8q3Z78shJ0aZcWhjxT/XlR64PhN2f1RzWDkeZon
DnqbJTSrSnUc5ZqHbm6Ye7J6Hq2TcbNxt6/dCqTg6G7nPCGUXSxwl4BnJaWINqMw/SH4fw1Ez5ak
eM8ectTad0YRTO9/4VSUfuc+Ghg7l/nxVDA9uRqq7ARTwEMljQj9PKpB9sFovt02dO1NnGCcx7w1
aU7Ffy+9KW6aUEAaCIltgiYk4VMpcRsOj3gyzmk3vd62dr0vudSheqVHiJQPrD+X1ryJN6WlF9lJ
0X91xt3cIZRWdtX/Vf3kAaz6R9TSb1t8w5hfujAm4Q8D/ABGFhmbS5P+0IS9KCGGogWonwFZHpvc
joXQ+t1AhjTZOe21PNQUq8odcg70EPQosZ2VYMi/iHGufZIhJxptoyum1jZyXWntQoyV49Rk8re8
9YoXK9DKHz4oks4V09SnDVIrtO81ip57FQDnxoDWFozWAFA3b3iV5fXW+VkJLq7PTkJDD1ch2uTD
wamNr7HZO1obbbGSri0ZrzhqfUwhfxbHzRD4dczTKwdMoR9HerM/+Nm4T9CXDTzxzlJi2jy3tGav
dxyHJrhQqNjQjGDPXa7Z2OloiY9+dtKhDCusfaZ/L838HlhCHQQ7i8f0bSdZiaoxOHed07sygzcX
UbWZyqEBQhtJdlFoqEXAD/A1BaB/7/eF94l+F7NzUiU2XwLQ5joxWkI6dOhy6OECbQDzfPt7VscP
mQcbhNYv2gsuxz9NiUWev8y4UuLYUSOqhEHWIajYxRklRCt/9lXYvZDDtTYsz2fZcreQk+W1gqTj
HAdfWm6pkohizAY1B9XtdMGJ44MSiP/8zGaaCfQpRDF13CuXVjxpQCHQG7NTL93BpmAn0ceOUk+f
T44h9vSFxDvSGhuA/OvoczYKcwZ0R0Chlgkn2Yq7RBwnzp4enhL1zOt4I/JcmzyoCuf+RzrbyW1e
DqvMfMvzrVk+HpKInNgv/pBslv7X9r8yo7UBGAANXD6pA8OTFGK27OSjgRzTY1EKHwfvxQOJ5E8f
b/vhdWgzMyTAWTQ3UfCEX8S4jT+UyjgoTJmS7KZOJcBtHSWbdnJXbzEGzmu+9DzwYLBw8Xyc9+Fi
8sKxaoJZkD4W8gfPfxGLT6Jqqz46LoQ2P0bze21tsbqtuQToNJyQHkBkNRY2aTuuQUMiEE4l09vX
hja5EeQg+9uzuJIdJDEIGSJbCtoDYvbLoY0d7YWKXOcnKShQV6Fq/BRkpeONr9kdYvBuYWp2vBVB
rDkjfZ1sYZpPuG4XR1qnNLExyfRPq8ZDkb4m2n0lbmUj1s6p9zYWdwN5nKwLOgTk62iEuPY4FTTD
wykOfZxCQ+OGN655/ntr89e8Q4NCk1sZSuUja6YluzaWncwobKX4HNXNnaZsSa2s+QbwGsBCsMRz
Nyw2s9i3USR0vO80DbBI1BDnQc++VYFb2WH0x0EebBGkAKdbjCkZpLKZsrg4+XqW7erJUEqg7618
GIc0vMugp9qYxJVhMSZexzQY0ruybMmbrCgpsqQtTkiSBHufurcN288/ykVT36EeBXx4fjeYoBgW
G2swzTAaTfRU1EH2zl0LVZNZCIa7sbFWPGLupaeJH2YcLC3MCIDaY5QKZlUVsrL9azEEj7H4qlY9
D9ziKaHy3Cjjcf4bDq6dArtJgHwNChR2nnZ7UvmuF6gbabI3INnFSUaWkWwO+T4+ilb4xZry7uy0
mjGfOqMdviVjHEZOEdHp7Pajmt81pRKKTktZIHKVMBbcLtL0g6rQQudKbVpqNlLwxo8YbMSPZvRQ
BvHLRrbxwqp2xmhUn6ETq+hRqKxg5yE3ZOzUJugHp6zoYib4LBsaJCAN/i20survBZrJdYfCZ/8n
as1h2Ce617cf80xv+ruqqGLFLuEvqm2jt+Rw5xvdnLnMvJgf/VEHT1FAuruxcvORdzVHpNhId+P0
V2JdcmwVvVUEOlFsqRz1tDh6YkrWu+7FYwaq0TGmxhjtMAhq2a4rOEg6S5yFBfvw0URUYIO/5ToA
5Naeu5GA3ACsI21yebag3sRbFNTNiWVq7DxRjnnauIp1kBIF+lr/HvLq/USzlx9Hz1PvbQREV4f1
m3mSXTwvQcQuiY7DLJHM1kj0U1/7+6zUJd4poRN4ebgR6V6d2LMhsgaznieVtyWvQFlGbdRNhX7K
zQwwDJwzScULIrWrhqb75rH3NvbohkFjsUWt0lKAeeX6iU4Pu4XP04ITuC5cSVNtI/4jWJ83PGuO
SRaexYUOAhvIOZftsuwUmkbQ9CK7D2B4t+Okyh+UUP07tfR10EyAeGOYT+prXdKx0GVKvi/6Xj8I
s/LP7S9ZW1NQ2ywqZyF2Fi6F3LbaoZsFmKyS3NY6qNKOZN3Geq4bAfrCohLULkMLArRUh1RSPzUA
G2sqnNTEOfc3tuuWlcWrILVI2fhehpX6viGpaWQHVdsIAK8dBdcnEU6hkHwHP17uQAhe4XbIVeXk
0TJKL6As3XnxEW4zR0k+S6G54ZdvFZlLP2Gn0V5CFWXeDcvERyCi2FNpkXoihEodcMATzNSjJu7S
8FmOn0b1myh/FklRi2rmNOStqm7co2T9wVdpH0q2bsy14b/7nOWTqNH9QfFrPkdRHlUPmk/9sbE+
N/J+iB76bKPGch2RAlMi6ABGMMtdMNuXk43vx5GhCQYS4KL+OMSZYfsFcEiPaG4P2rQ6yanPXcCV
8txpxeiUqJ7vb++Pq0iEb0CDCY4TqoAQ2i0SM7ISxCBDDeOUcD9S6XLj9Ou/W6ACwB0MFg0KsHnO
3wWM5kxlZU21eSpEQXViNrsrJsWWOszKypGiAF5KPgaOpuWRWud1myN2y5Ha9ntB+QMA+FEIP6hH
hC9dnun/fKyQEaGCAnADqJuy5PTpQoRbOyFm2kzxXpNJoWfotaq5vqVIe73pqfLxcOF/Qc6Cob2c
PYSYC0lG1ADF4O4hq5uQ+nz4LHnWxk68CoHB/r+3s9z4ck2hQsRO3E+2CRNKHH4GjLwrtvSzVy75
2RKQE4oP/PRW0nnnDyEubnYzEVHGobA321qxRd9P7BYssuslnnDsmsm7g5QYZjNvEPZtm2kcP5m5
u+2YVzwKPKdVZPR4X2jKHIQvbkURoknB8D0Eb0fB7pFdS9PPgbzLUvXVo920PBiTWxbDOdKyl2IY
XqkPzoDXJC43vuQquzd3hnFZzqEHh+CyKUL3SxCxtWydeKNQT5ay+lgmRn83Klm8I/DuaD71pH3Z
+MbRG2XpeHsi1szTCA7zLyuikGa49LFAL4vIyjAv9BaUqn7tFgZhYBYZaMlbxwmycT1Du1bbGPbV
w+ENV8URSGJzRqAtzr+6ykUtgrXk1P4oYxsEivcwqHa6kXFaHR1z+v+tLK7NkM0f+rMV8Vl0uqf2
Uxc51En+lFt1mnkrLu4yYGL/MTQfte8cG6KfRk0nDCm5Tarwc/Ln9jJdTxfFAZ7BJDCA2ELtc/n7
Iy5m2j209qSOZy/8qpGUDKc/Znb0tI3H0/WUqeTnoLYB+gYZ0xJ4541CDINYNZwmCzpdoUVHZXAE
7wsp1rJXyX0KDtzZG+HN9QmE0Rm5hd4dIvDLppaxV4Je8+XhJGkfwYsRfcDy/5Tp40awtjKNvIVn
W2gWwdE4//u7ZapbEVmswBhOJd2XsP3YrZnRpg80X3qRwnIjoHo7RC69QiW3RaKThCf16WW5Hfos
L6ZUMZ46l9P0m1nag8kZ7pSq3ap2rDvw0tiHb59e2i/VQbhPvoPCbw7hPhjs4s/wp3gu7jNn6+V3
7ap8FI4ELQp5vqu0SuGLbe310XiiQemxB9FRCAhTZVtU62tTTe6Sfh6VSsnVe24wo0qgNDme6pru
9f4pCMDuZ3YD9/a/UwfM7/33xhY3WGvSgIFwy3gypgD3dMS8ci3R/6Ak6d9M/VHVj51QPObFXShs
eNTabBJ0zBwaM/xv2UYsCqLaeXEzngL9GBrCMYttHQTSP+9+sBT/MbLY/VOW00MsluOJ7O3BUEM7
6ceH9tEPdpOwtW4rWxH0Nf8lHzb3fS9CtoG+RsuIq+mkRIBew29KLTui+NNQNoKOlQgY3gyiADRH
QGsBE7nci5XBvsv0djoJFe0RxsH8Kjb0s7k5MT704rss2YjbrgEjEGq/t7i46+JejuEIwaLRTntT
zT+2TxNkbA75KLSTh/xxMIu7bLDlbsPy2yNwcRDM7Ppg/aHevX4k0ovThqLcT6evXz+E9v7D80Nu
fz+H9tmyU7u0Q/vD4BLi24FTOv7uGO/i+Qc72P/8Wdq1Ldn0Su2ePn55fM2/Oqbd7b559qfAHm3Z
rg48oA/Bjry2Hbqy/XzHdnMN92Vnfzw8Pt7/fX4I7L+//972yLf+xlsjWtyslWUORt0zIs3O7fP+
4aHby7txB4DYsfbIozwAczlbO+9Rd63v9SNsm5oTnptn566374G+23eKvXHZr6/vu1leXMJRXA26
7s/fdPaydFcVh5RU1p7cvh7/qJ6B5dXTx60QY/6li4lA2Uidm1rhEbiK32Cd78dSQiIuisiJh8Iu
LuKNK/ltzy1twEZBHzOwPNpEFgOjzVSMPS0XT5KdOz8RFeI/6Po5if3l04/AFu2T+nFjfVeOAToD
/2NyPvfe3ZRpqHZTb2FSVb7pTnyXuILT2Knz+nV22O/wcNj1Pv2qMMUn5695Uo7g9Wx910LbKO7h
59Bzm7tF3n/rtzhVVyKUi09bHPbSGMWhIfFpYqLsNKHg2Yfqe1g1NXFKuKvH8KTU8Kao4sYxvDon
wJJRelJo+1iipySq/tKoVOLJ6NqnLr/L0mNt/ozV9tvtyb8e4JuII72g8/GIDsDl3AO7rMYq8qUT
rL9182gVnZ0WKH67o9w5maTsjPr3bYsrhzG9zIqCJAxnJO1Vi+2cTmrSSLEunWBnU6fUjmrJkaO/
fQKHV/agt/dx1x+hmX7asDsP5dKz5x5qenTIQs8UmQvPVrTW5N2sSafsUTDvJlUiIY/8yvgLdn06
YJvspdSznWTsbtu9Dk5ms8Q/AMYozi1Lc1HScla3pnSKal4e8UMsfG/QWA7PobCRAbnOTVxaWkSc
XSE3UjQYrGUT2e0P0X+Vxc9ZGbvBvQcz5+1hrS8jWDiiIVBLdLBdeo7YGQ085oyrHnfT2SJSgDPG
05AajSRYQD2osH77XLO3za6NkfmiQE3pWOVZfWk1tOBe09RMPpkGPZ3WPmieDKRzPacNfwjixoSu
jREXpfY+K4LAkbM4mSoxjKfIzOVTSgdm37thbas0VZbmLuUmLT8IXWwnyGjdHuP13p/7/WfWIhKj
Clf45RiLJtDHKUrkUyl+AGfaxvUuG1/9tt+IJ1fmEjvz8IiIqBovDrfSS5Sw1Cv5NBS1Y+Y/AjQJ
o7AAfceBb2n3yK7cHtiVpBkZkAuLi9VLsqGbNKNm9fLYjhOkP3I7674CrBEUpxzKQye4am2hD2rY
ZPpsIbDoFXFzfmyGX7VWPnjWoUntvkS3CTerQ+OQ+fohkQ1HU2hyCfa3v3jVA0B5clzMxJJ43eVa
5FEqt3pbyqdC2Ece2YOocrM9gHSphNm0tD2DNv8tLt+V3BUsMISq5Eg4KoFGXVoNRqkA1dLhd4H2
G50yZ7DCnai4BW9k8TePVzQEKrs1oKhPrbvbQ55/9+KY5ErA2ymP0eCw7EeVtKqf2qqVCcpNDQqh
Ot9PXhJvTOzKvYPkGwEqHGjw3ViLe6evyslMAw9PiLIXb5hO5aQ4edi6gp5BjSCynArZ8HrjMF6b
2ZmBmpQcEEiWc7GeelD1lUCm/JR3v6Am7bEwCmjd2wpRsWmHma38qQXZvT2nq2Znvqm3bQZiSF4s
aFfKRV0J1B/o0R6rfS2M7qCntjkcdelrERefdGEvh4/QTW5EqmvL+d7y4rbNaaGIjdjXTvlQVvT/
90QuDSpktwe4tpxcAzCFoPKGNu5iWpUkVLLIC7RT5FGBj2ncb/6O5VFAHMHvul3/XEbG4bbJta0J
3GVmD7SI0UD1XM6pOGlUidmyJ7+2xV0zvsjwzpbRoc8/iYmx76fYljZiiOvJ5PFIMDen42e+2cVk
jrAgCGi5TKdEjpRd24b6sRaM6nh7ZGtWwKIQGs1kj1c7cAzUScmDYjrJE/H9GCINB2n8vwpMEY9w
jZIyobhAf8cy8qs85B/ispxOujClezOErMsclHDjNLm+yy6tLBw/Ty0dsAvvpA698EcDfbQdkq9E
97IpHC1P7TfmbsUe9yYpJ1Ai9EouAbODNcmJF8fSyYsU/XuuWeNe6kzCA80LKhtUUbSxtecQ4PK4
JI59Yzb9n4h2cZDNEqAVzzKCLmAyNFl4TUDDJTyOQl423cY2m7fRpTEY+00kp2mpZpsty0FBNoAU
RbvyVKWibYy82gfe5dFHzf8zmQ9KtLHFrifz0txiVw+l0KcW2HAgjpGjJaPDhnNq7VP174CMS0Pz
8fLuBShTeVIbXzSAr+W/kiJ5DMJoslvZlo3AFowHQdBm6uj2rHrfekTYbu+3Oeq4mtW5HgKVBU+t
JZGPYRa6FRPnnlL653+P/lH/ViR/Ykgjb9u53tdk1ubmL9qv6cVa+mZSh0EpoOV6mir/Z0p/DBed
l27ccNf+iBFaPcFC8HonA305lRKKooOZp+bJStLQAdjLmKg10xrU9P/NeN6ZWkRzepqZegERFeVj
M7MNtch24QAX9X8xa++sLJyw96eoy0cGZHrpvmkmZG+3aOLWHOD9nC3cD5r/Out8FiY13EwoMicF
CdAar6aewMsUfbo9oLVd9c7ashw40wHluse0SVpS763Wa11/al5Gy3+Mq3Ha8IeVwgAOQc0angrS
gld0s+pUV2GnlOZpHDNXhh/Ra+oPtSXtxMh0p+7eatoDGqhHVW4d8T4eEztspYOUt9+tyPtafIw7
448Ve7YyHRSJxw+lwiCWzqmi26PnGlCe4QWHkWacXLW7uCMk/Xh7wq6XZ/ZjmXQUgQU34uIOmaoQ
vnnQdHBYDhPYWe522W0GV/WOmWpunbErqT3T4E6kRklcyoN94dbqkBSWRtMHwfeXyLqjAz3NkecS
7KCCHDdsR8cbmr+K8BSkst2mwj8TQtBVPJMDE9QQalDQudzBtTBDzoVCOXWwzbrUyBVbjcQtbNhK
+ETHhYktYoeZPX8Ry/ilINCjF+qnUinsrEb0eMebz/iMDm312p+zoNo4Zq/9njoYbHImLCbQqb+1
n7075K2cji/fq4BIdUhDCGb5pUhJOonxN6G0uo2w95pKCVg+TwtYJ6i8M4uLY0NtYwi1Qh3MYSzv
ymyisi9nB4BfvG8t+SfgyQjJcxOSpS45ph77omnig0YtzAuPilwoEKUk1b0qdeP9WGk/b7v0CiCJ
rgHEcIi8QM8ST14ustlKNNV5gXHyTemhF/THqvFeYFCwc+uzzDMITXZXr9s7r0728BSn6qOm3NeS
uZO6s7yFHn+LWy9vwPlr5kZhEPAzSujya3ph6C3PA2Yifx4ILEyoEL5ZkKc7tJpq7c/wl9Q71pPR
3t2ehauNDXUisCzmm9sVipjFudvqsVzDJWadpi7bjcFXpO0dIX8yplfor2+bunb3S1vLU7cExkk5
BlsK5Hqfvb/Vecjd2g3kQ2naWy1Gs3NdzOdsjLYtyv0gT0B9XM4nTRRqmkUNxhR9V+cvqGDYAqLr
CbWV/OtWAv1qYy2sLa58Rer8gtPbOmX632asbTo8YUT4NqsA357Eq9gCQwic0tI79+3jt5fDkip9
FBIr8E6JPtol17AcfLfaLRa0teHMWS8sMHOYubSi936E9kTonQzZjS0XKH4aPJjFRvCy6hCgY0FV
vXFgLyH/FcPrEwMzE2iD5+muqWw/dSJKWl3i+C//PnNk9ABYgRAHVbHwdDFq1agQIo9nSQW9jitl
P5V040yZZ3/hdDSpMx4w1nNL1+I9LNP/oYuFL5w0Pa3dXssFW+nl9Hh7JG8cBVdmZnCIDFkSOJ7F
8jRRosZtkAgn71P1JL2qEkUvp/0z+fY47u/1j1q3oyEYXvsNu/PnL+yC8CXr94ZmhmBk4RaGVgmZ
IgonsXqMqPCPmmbX8Xfkr7sms1XPlQsAeNKGy18fUbwhTQ5qHtg0UizZ2dG1E0KtUPwzXe52N/22
mtru2p+G9BWpsg1b16cG9RdyvhwYTC6+cjnCMuqiWMim4Nxnf4ZQejXbD2LcuqDxoHNU3X5LG/kN
+Hk5pdgiG8b/GyA8HYCXBtsqqKsJ0a6zyvmU1j9aJxbPaK7RhAWxyvTYaL96SCnb9iPdUojS0j0i
NA9wjR3CuUz0Fdklo4DG3GLDVFRRtgh6ViYf2CMJnjka4727cLVpnHTPCvvwbHqPceGTINP2Qv2n
8L4iWLpxHlwxzhJxkeHFr+jsZ/ss2986jRKzh4zHOeteouyb13+axscRwmhPr3e9hEf/LgU75P1B
Q3r2K6vOMnSc6peuUKCamkRbQYSmmfsr/C1E9vXOJhrE72cqXm4MdeEYYkPH1Zgq0VkKgUvXGZnz
ZPCsjR12pZnADODiyNxQ6QBivsx1T6NHohcSlLMms5mbxk3E+Di/IgvI+XzhqcnLY1uIrvHFG3Kb
TIocgEABZ5v6lO6SL/RDOwLvi7HYjdG+eQNzD/ApaW4abu3L+cBcuC7I8Vm6A2YEOKcW8ROoTc8I
RjE+t4FTZy9qXu3LWc9B/9nK/Z2XIve0cfCtOCP4Wx6iFJ6oxy57G4JMlpLJMONzZd0H1avUPoX+
fVM/AsrfOAeuXyDUfeY/gBURsSWQuNyXsImXkDx72TnIuz2waTuMR7tipL2s2YVfnUki4IaeG4+f
JS/7UA7dPw+WuYX8gBIUqG26SC6/oA1jo+i9UjsJguWEI2CLGjozqh5ycjA3ECvXEwtt71zvoo9q
fhcsltLXx7iSzZB7K9OafZgKgE0GTX70colOLrVWz2q7KRCybhTWTSIAkBRX0tRJMKWhGQunsJCQ
A1GD3nQyy5d2UwLyXxzr2mloZ/p8+xK7PuEBwZFrBVrBdr7aYVKud1IhDwIZILOanKwINd3h+W5W
nPB57dn16FlUT0OxFnfgvdItFd4V14LMlJ4nkoiggBEUulxY8lOpKvUTX+D5QW4PCQwwAH+Dx4zS
gNNlbNQuSTNXgM7XztIY3li9uiOUlQ9aAxva7fm4DihNAJhIJ4BXpAy5fKT1QZhlhikm50AcpF0m
yIODTSABRbsVP6yYImlKeyygA3Ley56vrCfDXQVWfK4HRXHjGVs6VLS6lcO4RRB4zdXDmGC1AmiN
HgCH6ux87166uQDINGyj9FygH9nQU2aWNQyyldM96MQqnBvy8Il9/Mgh0o1uVhl3TZIeinpvaLld
VcN+TMufNV3D8sZeu37pzZo4xBaw3hH6Xs24pHRJEDRpehY9CzFsrnrp0I2p6xX0wXyXqtYxtL2C
cmFzaIyHJBX+ecVhvTPndlQUoDhfFpud01Vt5NxIz554r2Yqey5x063S0NXmpsEEslQ4bMxZ5fwt
9H83/77asgcQvyKuUe8DVXba+tmClqbVzlSg97d9+PohsbC2GJKmCm3rj35+nszuaJa9LXrHYnA/
RfCdQmCjnWRlK1K8DsJnmxBCzQ8kFtFY2CQcqztrqPJzDVuNHUhdvovk7Jk+0x+VOtZ7LqvwIepC
GObbdHSVsY7uIYCAkVm0crfwIuFHkAlbdeu1eSeLDgsX/HfQlizuLb9TxmbsxvxM5QwvCg2axJvO
oOch+h70Sbmb1G1KTJnNdBEJMBU8RyBRJWFGkL4wWpmRXve1np+zHoEmrVblo6/SK172qU8qq/bv
TN/n9hIEwdXj1HtAxf5bLhnlsS8b8++GM8wh6dXXkEaZQVtQui4fr6LZ9zQ8yvlZezHulIeoIK1k
d/bwV4HL3Q6PeWPTe7kFpL2uL8+TwOB10nmUJt+yYe88vhAhijdKNT8PU35XSrrtP1dj4dZdbVtI
Mcb6fWshZuYiWHd7wKtLPr+P4IsRUdxa3CdWOEJsMvnFWWybT3U7RjuvhAVD1ib1EGWiATHqlP28
bfPqKGewsC+yw0mEmlf9s5oAZk6YpvwckhmmCStCYrRoBaeiA2x329RV5D2bosAMDI/Yj0fI5Umu
T2NNrCUVZ8P7rsifdOvT7d9/FRAsfv9iH0tCoOlZpBZn2XC9z1GDjoVdlU6WHHCU26bmfbDwTLrj
5gYgXpmU2xYrlaCWHnmJUZzjv8WxeIpj23TL1mlfA/X/aGlev3fO2EvogyWWUpw162yYx7xzm9gZ
6o/ji6C5UrNx/q544MW45h35zlooT3qfzONSkxct3Enac/DDT183ExArSzU3/hEhcaPPf1/aKRGS
izVzZKmQtYdzt/9bEjGJ/gtUpE48lO7t5VrxvAtz87DfDcu0hJEgEHMTirLRa7sFZVhzB1B7wGig
LSAIUy5/vyWYZhaS+j8ncmUL9as+3sfeX688SqWjow/dwcVye0TXsQdpDZ7zvDBJ70GZvjAJU2PX
+DHOTuvyVHwIkeSBV+mRZPNv7xUqkdw8RjAQbDX8rM0k6kkwbpLqgw9zYVYmaUnDIQ5iZg+B4O9U
xOxuj2zLwvzv79aqDkQI40ws0FEo7NLYh3NsJIl/28qaA/4PERCoDaK3xVlBtASsRcEKXJPSa6Ie
lZoewbtoPLTtxp6afXl5VlAK1yFsJ34iJXU5ID1KRisO8/Ls6/sAyvnkWU4zezA2QM5r8/bezGJl
Oljv8rqezeAITXYfyHe3p2zNAK1XdJbAoYSO9Tyl7xZmaPSx4MFTnk2zdqT0Q7Yd689TsZgqdhBo
DJNXJGijxbGQILaqkaeqzkZ7jxQKvVb6sXdjQnzF2IvhkyTfdaMz7IY7q/4UBupOtqPY7p2qdTVp
T1kl3Wq6Wlm8iy9anhxZVKb1YFDgEJo7MRZnX7Sz4G8n/nM9gDwZtAsMH24J+joXfu8LOYGeZNTn
YR+Zn5L+sdiqGa4c7hcWFldJlLYNMiZYUPrREbu/uvkQEs9KkY90zfNtZ5l/12IlaU7lWU6JEm7E
peTUIOpJWaRFc24RWHHINQa8G6LkLonAUPy7KZySLk7IhiiHLsKKXu+IHIO6OU+95KjyByki8TAe
bhtZ8QOoKOZInKo/m3jh/NgdzclomnMKOXacwoYTxz+MfLwv+2IjCrxOK8wZU2uWMSJbRR51cTZF
fc0RiwrFGaGuB6k+jAbOr74oxotB62GqRvsYGnBPUO9qQT8EyRaX8/VY4RcgO08TIKBOOC4vN7oK
NTViImV95kPA4/5J5FdPcAcE62/P6bWP8G4GmftGyYrLL/wRFY4wQvG5PksCUhRZDiG3fBDyrQzg
9VEPMo8Bkf2bldaXZL8NSg1y1k3NOVMju5de8+ioT86ooA8xZrR0Hm+PasUcGTDaRsHT82dZhx0a
RWn6WGkIqPXPQrsHpNfVjti+Vs5Uilul2Os9DS/ff6xdVWIH4L5BJDXn8q//DKm/Eew/dUmyFW3M
S365nS/NLFxSgoAazZCxOevZrzGiK9Z4qMpvEmKXnhuGhBqeajfR79szueKHCjIb5LL4iz0xj/3d
hdPn9WAJqdqc1QNMQh/bxy3w0HXYxqjeGVhsahg7rTaOMABpmKM7kq27yiF3w/3tcaz4+YWZ+TPe
jcOLkyqtUEU+h4jkqt3DnIvyio3NtOIIMwablzKELHSBL8YiJWlRjLnXnJMC+gzIZnoSoF4Guv/Z
M4qN031lZWaRFTQnwaCQ/lkYazryvGbYt+cxyn5P8C1FgOKqSXK1futNvBLoQob2BqsFQTRnJy5n
rxlFvVd9uT0HR/9UHLtf4j0a04fmPn5s/npfu415XMlAXdpbnEpi6glDJErtudk3RyKPV/VY7OhX
O8Jv+89+cTGyeZbf+YXUi1HRKCKW1E+WX/6crPj74P87HoXsETgvcuQkuMjVLsy0mp7khDHtuY8+
eNFZU/yXStsJwr1e/dV7qHt8So6WdBdNKaTy+cfMv7s9zrfOnsXpQep2poDm/kSPbfEFk+jBgd3m
7dkyE4iA7V5U7MB/kPO9pz1NkzslmVMZ9hhAgv3UkIMrrMctXOrskre+YXGYyHLujdPQtdwCpGqb
x1ZJHs2mvqurku6Y6dskbunLrGx7mBh0kmmgcrgIFmdm3sp1D1q7PcvjXTD+yYrALvL9xtSuHMwX
RhaPiy6DP9+Mh/ac9A+dAcJScgYNMhjxozIcEv9Y6V/Cl9s259W6mklAt/gUgLCrID2Xo1RP4aHF
bUNHQZ0Tcb/si6dtlVdW7UAuDI8k2UigvpfbY9KtIE10pT2HkfWjR0LRDISfafRlVLcYpFbPGEQz
/tfU4oxpJyPpQU2352JPWNC4jWkX1T7P921vB4lLe1DVuMO3LemTlUiPrakrc8sOQFUUXRZD7CJp
EguGaEX5Yxh/aNpsV0LYQSnHBU+z6yfK4XyD1HmQrQ2fxKw+317MeWRXi/nuCxb+I9RDpYeIp56T
rnqK5OaTFmyt4+o+eGdisY5tZFp9BqTqjNbCrpYC2+oeVX1jHG8B+K2BLJYwbcsRRkisKHfh9xqG
+98/A8kOdzJE86WdAkR66O4S0sdkUb9Skq/vij/5z2xwdPon0LikBjw40Z9NHMrWBC+uE8ULwtxv
ca1RztxO2hn91vyuey+0mbS4AehFt+HSiyT4AQ1E4RBul201psV8CNzq+Ese9m1nRz/io/zxttOs
7sx3Bud/f3dxhQpsR6E+j+k+OQ570emVjTfdddVvvrTemVgc120fimgiW/OVob4m5YfQh/LFQXCw
aO5J3R+1RL/PQkelL4peqVNsao++7tvaUB/Fgrq+2tmqMNoawo9mv5FpWQkbL75tEf0kJfFcbzL8
clc0JemJZ/1Zij/RP2kP+tNYyRsvitVjArQvKRcDwIokLnw7qOO2VgS/O7fNR3EEGGOFH7xwRmjJ
H6bhY0bifiIHmIr1odLEuyEotkg/1lac+AFYK30dBC2LJ6EO99uoy1N/FvrKVvxDLfe2Uv1St5RZ
1s6KWaoVeRgajrQljjCroQCKLaknSiHNQmr951SOG2HXWiSAmCPMLzAlzTx+l96roKNSyUY0nMup
3EXioyHvhuZpGDy3GHZbQsprvkJbMG2nPNIoqS3O19RqBU/W0+EsxJ3TB9FBoz+XE71ssocuMuwS
lnhxdG/vz7W3wHujixO3EijDJ2k88Fr7E8R7wwBT9VXPjzzcbht6q3MsTl2CSkTKZjQh0M//x9mX
9UiqM1H+IkvsyyvkXkuSXVW9vaBe2QzYBszy6+e4RppbSTKJ+tPtp1tSBt7C4YgT58x2Zi/BqF87
sOTWSSiyJqw8cei09hXt85u4+GlV36o24FlzztD6ClXuvaN/Y9mPmsjvTubtJ5C4OaLaDjoNmRnv
OAR2u5eWQ1hHK9ci+4VNDIw4kgFA4rjuzUtCt9MUmj5Yi1I7dPXG+QqJyGTY+iMNS/qz3Za/MvTA
/wFn3RD/SnkgVxI7ajLmk/XR/sxPgwN7aAA6w17IjSN3yYs31Guhttq8NzbAN6LBfaJANc+guiLT
qc35cJ5wCUCh9LtnPjt2+1TW53Tyggb9XnX3F3D5rTvZaxOsNvPcOEjhVcEacG1k465PFu3szjLj
fjzTzu9DwxsPGhRU0Uluxq8kkz81E+RVSUv2GTf4NtWgh925+WaY9H5lHhbOuA1SJ8DFkXVHnn92
Q0mCV09b5vgSS/vG6z+a30VQJg57gs6375q/1iCx4LeAdkSVHrURpH3mr28QINtW38oRpUcW6slw
sNhWun04pDSYUhCjJidA+0b2o7S+CO6fxY8uiU80X2Muu22FwJAB94a8gapK3miOeFXj0aSZxnNb
nXNwwXVpYJgPrtx77nZsd9L19wwcVGAgP6qeXi3baeCm1f9UdrKy25duLTSPAjeCGjqUq7SZ65Oe
4SadNo7npn7oGGIrtvFlMAF4+WzIrfs0eV/dZI1xZ2kLom6D6gHieUAGZmcsJtMIUshyOjPIsg5Q
Dk47aOVA6WlCqQDgSg8JRiMokilgEIOPXX8tIbewAmjAUDxtEGnFCszz+E5WD8K1zenM8y/gNX1s
fmCKHnju85D3YIqKWUi0kI0B2mUEOSQdaKKS37KqfqfFz/vu+dbhgHUQ+WOwnmId0DJ7fR49c4TC
uaFN524AnNbh0xHMImsVwVuvem1kFqnpRWWnkH+YzrQ91WBuYqhwbVfJsJesAKsO4ghwzeDSnl1p
qextU7RCO9t5EtauEYDg5i+Vr/8+YWh1xroBI4z7WrmVD4Gtl0M/1CZcOzvj+NAbbhaYpXe5b2Mh
wYS2d9yaeG+ib8ufnwsiAKFET6R2TrtTPBwgspaRpzZ/pnGDSq65Mf0kTK21tuClvQA9PVSoAaRT
+fDroRksh1BPDKuQwRwDcFIWWxdA8ZW4fWmZQBILsgt0iym+xmsraeHaFJ5JO9f4fVHEe8D3XiDo
/YOl2fb+PC4O6IOp2YAmv6JaS23trFvTVo5PkDNYGcyaBfX3j7sB+scm5xYsaCOghbwOfJOuxPa3
FwdyKO9AeVSusOdmgXWaZ4Yr7FJTmJgCYn4af6r1aWUgC4gmZeX/tjGjG3IeFWS1LDvm4vRUElR1
Pt5EXWCejE11ap+q72zF3O28ISVlIaUBTiogfuY4HzdtpI5BGecEugyt2FOoEt9f+9tZw08jzkBG
E2gLwFCvV8ZvCGnyhppnbQJWj4ptjw6/Evis+2ZudzMiKTy4VMEbN9i8ADEIpGjrdrLOIwPDjnZs
0d002aesWMPTLhiCL0C/keKPwLNk5kNdUhqyL3TrXLV8lztZxGLvr9mgl6Qtv9wf08Li4BEHQThQ
xKJRZV4txfutKiGb4p5xUwap9p3Bkd63sLDbAGADJhrlQ9R+ISZwvTrtaNnV1Nbe2QVOr3xs+Xhp
Yh1eu/eDJu8qNIGQH3bWA3ExPPnQD1r5gNvZBDoFHgjtLsoXzStwGdogh8nK/HPaPHWdBnWPJ0cg
hZet4H9X7Mxrb8MokyaVqX8maR7GWR5IYH0N/yjpz/szehvNqgFB+xOziXL6PLocRs0Qoyz8M/Of
RuOEREEQg3C3q37oiX5EQ/qn+/Zu+33V9lAPcDRpoEfMna1g7dhVAYIdcrbTFny3xqHRT1rdR8LT
0KQtQxDhgC8MPeNP/nSZaBo05DfrTQQyYI8BhDb797Du+oPUUnxwxb7XGi7VPHI2LpwG5KvdBse4
DZPX6iSfxBPZ3Z+AhQkHmgsMPKjCQxJjPuEm+MVVcTyN3JpsJvKj6MyDIHybxRBW6QHBW4Vy3+wl
GEJHI0IChI7QX1V5hA8D9Ow+iY2EK7GPF3+EgApJkHKWLvnbQzn9/uiWbSmfhqcRNpRxbasVnShT
r3eeO88eT1nTvHkN1AIFF+4ut026MpnKeV29ChWlC5oEgJVHXIzXwLU5waCJ2wobbPhywzpICjh7
KeSL5cSfHVmsWbtJuKheYdUTgtIk4KzazJUmjFltA5aa58796rhfJE8ebBG0Lgc1OlJXlhda3dqE
3o4QNhFb4YSivoZ1vB4hFXGNdAwoL4ScwIPL2wix5V7IGIlnOtqh7aPJ7P4a3h5RNU4cCtVghtrS
3I/3RaWzrmi9Zy5AAQ2bh9p1mn2daPoB2I4Hs4vzx7Qg7b6oq281Ug4haOhYYKeT81L7HLKQTQQ0
UnyOnYluuFylB7u5pC2U+nCXqXUHr+EcMuP2xM/AvuM956RFNzAoyZKuBE1B+bIyFebNBoMhsJAj
soW7Ap3E9fSXRJcQQU3AxP+E8X6e2j34qiUUdds3tMQE2Yv5dzwip2i1axmPm8sUQ1S8a3jgolMY
jAzXlhvhW6nsGEj4c9rvdIHGRXT9eSsx4m2DAszgKY3wEO8GTOcs3LH9hMWCWv6zqwnn+5h0uGv0
1PK/usbU/ORtCSc99on/dQJDBQ+6OCuSgMDXsN0w9mAm6bLUpYd0quW+FF6/puOxNA0Q0IGcN7RC
kA5Uf//ovJJGKzsl7SSmZHqE9lUdpMbY71fWecGMgxsQfQkADaPQMZsGpwYPRWPEaDJ3W/YwIfj3
A10UwNVASzZwJqfeF+7oba2it591E1DpymFJ2PZltyVe7m5ZZ1CILRdr3I83PgfATkWErbKLiq9t
5uEaPrBCy4vyXBoGvVhZqu+TmLaXONGbMM3Q64jOIHB4enxEXxaYMe5PzM1BezcPtVOlMwn48Xz6
U3BUdyxFG5Jb+ptKatm2mOIMSU3+z3BIB97GQ+Roo/hrQBrmeqVHnlFQgXlpBHGY/jctEeDLTBeH
saEa2mfS7sf9od0+lmFQTa5qG1DP1tmLvHAqu6NZkkVO88saXntoLINgc5e9MQOCbSnfxSQk1hoP
2c0NCcljuCxsMnRjwMPOdlqSQsiNF14WVaYlDgY3kp2YWmtbOA0LsrFaU6G4iTdm9mY3cg9FOYZn
O0bpPvD+E3RJCzSB2MjRhiVE1e7P6ftT/+pChjVENQA9o7cD7AZzr9W2KW2QiY76EOJwB39LN3ID
At+Nt6Eb8ISCxJyEux5F0W/GrzLq9NCuwn4NFq2szL5CUWNqCGfRlQsR+OutRHSIT3ZokI5KG0m5
CvK8uQRNimX/BJfqzyJNvJU4ZGFREdK5qrNHNRLOj4nRWRbhHaWRmT3qEyS7p+htbNYIh5Z27JWZ
mTPQeWNBaaikEE5I9ugKc6vkQU+yfV1s6yQOKarfnekdmO6tPLtvvBDCuY/jm0UhUAajg1uQItIg
Lm8PDzk98wFMehFqUAFI+Z2cbe/vpKUl/GhxtpF6UrQWDieNxPhMfLGBmGjyRNhOQGv+vqWFtUNG
G0rySOm7eLzOJtUlUIE0MqOMLIGEusz2ZfbZLPvnyWg29y0trB8uGVCLKiIhxFhzkgpP5H47GUUd
jbUL7jI7xDxmQwiJr7zMoXAUVugmsnM0xa0YVhv++kAAxQycFmoWaHaD+7k+EL2oM6N3J1D2NO13
PoTjFDRI2/s7I9225VGnPBDaXs/owVll07ud32vbs5X0aQs2ME2H7eElBU0grQ5ll4Tjl5Ux3sCV
0PGDB6zaqDYqhnOe6yqvWy8veB0RPWpskNQ2yX6IH3P/ARlj5ETBlBDZ5Nd9q+8P8duZ/c+qOjkf
4pNxzAa3qus6knBwxZt4sX8Wl/wsH6wNWGrDeg9U9WO90x7QunseH9lzvqX7KdI+GZ/Gfbuzj2tH
9dbfX03D+x788EGlSh20XVNHeks2BLw89mCFpTjqGoRWJhFCZfTb/Tm4dQ7XFmc3mkiHPNEmTLxs
LokGNz89Vc2OZ5usf4Y+IVot9vcN3gQliNKARcEhUgl70IBcz3lbskoiYqkjcAOFUiebxDMOZbWi
1LNkBZcH/sOdhkygehp8mEi/4Z7P64lFZhwgyiLfV/E7t9ksFW5iv0IkEuksQBivTcTJUOG5nvKI
xGBPQhFCbnoIqgam2ZjbluP/NUOhbeoB0qvUHMov6PcpwyZx2fH+jC6cUVQ0QWKBXu/3R9X1h1Rj
nCFqsVmUWT3ea0rt9IReElDErxFWLMwqsgOoH4M4G3Vyb7Z2NUOhFmk5FtXdGFTaEAng0HI0jtwf
kJq52bHE2wlIYdzHSHnMe0R8qyzsSZY88ioqdzzVQFTdTWsa4gs7Hw2nKMqCtw45wbmVJp14IbKR
Ryhb7+y4P4Gq4pI/kGz8phPvx0inPU9WTttt7RNBxkej6qM+7Mu0T8au9hoejaQ+FvlnLpAVE6eS
yKASQ+DaHYDgx4GFFSFvicii+zO7tIBossWWRU0BGPfZsZCGO6Sl1HkUt/auG9pQym7bknrlrlw0
o3IsSI2jaDW/seIJOS2fWTxKCQq6HDg70nq7kTm/7w9nwV0Cufyfndnt5KWZ3QPvwCPbPRpcoBn+
Va9A2f5Y0zP68lfgXerX5tvSU1RzqjkV/W6ztUu6rixSW4hoaKr2YtW587mrCz9E1RByVLXBtrme
r5HcLbkZgCbw4FCdgrf0US5FqpVbpYjsPD1oLQ43D2z9F3KrhfkJ7Fx4X3VTtSd0jbtyYXLB942y
KgBKqHzas8nVAVHwGFiRosmuoaPovUru1ZuhKi42Glqz1nNDn6ASen9Jb8++Kg4YMIp3CHIoamt9
OCAFQAglJU0Tja4AYkKn6efGcfLLfSsLwZySSUVAZyM7gVTuzJNVvNRIVloYXDkWhyYdnZPN/Wxj
EjsBFY/WfKp5P3zOSYf+bacjuwLv38PKR6i79XpD4SOQH4JwHTQAUBm7HqtTeG1Bdb+JTMGNANrn
yLkJ/4cOOuHjNALZ6ErFHxLbZVjTrt7SRPjIxub/3MCpUkjITuI1jdoMIFvX31E3oKpH0qSJOmQi
tgCPtIcpL/nKxb+0sh+tzCIN6QkUrTIkF0FB22/xZgHp2ti02/uTentI1Vhw8SrNMxA1zKzE6OZu
shJzqnf8wWzjHFROzq/cSPdJkthh6nQrEJ9bXweDIMSASSC2cV6uJ8/gWWkSHwZtbYS2ear/MvS4
Rsu6cFe86u09jwexgzeAAeCSQiNcW0KG00ULo2ijRvyWw2cTQpvlm4hXfOrCBF5ZUa+RDwewQuZ3
MHndRkjdQaEEDIVBCqlisByCiLeyCrSFVO4aYc18byAcQVEYpSXcx2CUn2fwRoGOP7+zRQTcTB8y
xgUS5Km18hC+8aVzM7OxGS2rpoF7ALR7DbigQIYEXez+TwwRUaO5uOmfcWyO6HSp/3GPzO3Ort2p
ZwNFqlhEvvO5z/ft+Dbkn+/ve+UrPvqSdxNqDhGJotQwd2iJhcowbZImcovvRgPxecBJocW+RTsL
uLzRXWPZAXSbV7z1u6L03Cw8B8AqiuMAKe/r3cKnUjAWj3DX1i4/Z2/GN+c1e5Kn+LH664bJqUbG
CKr0YXOkySkfVlzKfK8aaMyA20KFHMkiVda5tj5CbTCOY5RVMhrYv6o+Peaes+G6vXEsfyV0ukGe
z43NvDWjqZGWid5GPkUSaaeBKQBSftWItjMJsa1gIsV4GgZ4p4NVDa6zJUbVpGHbCXCE2q4dZ/tY
96XqXmcGPcS8cb2QFhm645wMgt0bJhttOhgOBc7HZE5DQz7J6e/9fTJ3IhgFAKBYKaAaURWZs2bh
XZk4LZ1kZI4y3xOUf/bFmD6gCSk/xKOo1u64hSVSBxtXLZJ5QDDMjlzG6t4sKe0jdAYaT1nZkrdm
LN2jk/XpNiaygXthExKLWiNDs2Bkw5gJHl8nlyGed0ZYT8YhZwy5RkKMYw5jCL3K1Y6beQIC86II
GR102SPKgiu/3koJGa0B1MV9lHexHzhG/WD7ovlGJ108UjM3gwFpwi136uyIph39JCBQsgKMvD3C
Cv2lyuuAf+GWnfn3qq9MVtdGH2W91Z+Q9nkmoFL4agnWbjMy1Ocui9/cxHzWmVzjY38vRV4fZFVC
gudHNh2v2jn4nRojRR3dHKI8MfhZ0HjY2YY5onyUTiFiFG1XmGgJ7HQiH/0JYrtOKdMDYN5sWyas
/5HTvHouWtMI856AnpPaPRIYUHwzh8YNih7yjTTl8LNMuCeI5HGwNsniGfSHfdj6VhzgQQSS2Tq2
Q0cbPznZ5O+kJpMDkc6LqLkM0fC5JYgPg75soUJVVfXKs3PhekA1FvS9oG5WMf4cgFclhaCplg1R
6v/samOTjBBjTT9DRuvgFUY0xEBjGTsEgi/4wvvHcuGYXJme3RAoEkOPZoSqbmXYz3YRvwhH/zr4
xXMjTwVByv2+uZv4V213lN5V3zsq4uCmv97uDQP33aDRIdLzHKpk1iYHqS8QsiE1zKAmbWi29ZEw
wFYSa7di+/ayv7Y92+dWJTtXuNUQSXeEuhhHY85kbCTdd+RHGbuh4cebsQJ/h9UU+z7buZoXAjJt
0jXo49Kkv79uwEaLzpJ56Obn2iT5ILDeeRegC1VDHCDR0zc2f4G4WAk+lkaNKwofiwwAitKzGXdH
vzEbOeGA5QS1x9jWD7bwxb/vI9A8qhyNifcTemWu19Uz09L3cm+InNK+yBTKuxYaBH9bPqhf3lbW
cWH6UISzAOqEv4LvVH//ECnWbtKiiOSMUdbyQ5bagfA+8/FooTFn7Emg+9PJbvxzBQ3BFHVnjHX0
06B2D437qwLwuxJ0f/+T5rE4fDceqkg6oIiFxNx8jsdBxDbj2RQlsYXXaTc0YM0F/DgbcRHfN3W7
nAoviX4KDB6X9/x17EPO06ymcoqg49oHGYL/bVyb1ea+lYWgA1cR3BG4bwCURxJgNsfSrkiSCT0q
EtluKc3aI9OsOmCe1e/7kRiXEYV7kEInyS7hprtBT7y7Abuut7HlJPc6jd3Hwq+rXZKW/Kmtqb53
td4NU9FBPTLVO/Pig8h3JeBdiAuRKIFrsZHqRZfFnFtDMjp60svNaEzKDTIW1jbddP5fqwsctrNB
vzaGeQCNQdBgZBsQLFZfJ3XuRMDWkokLru76U9RKftimqIu7xC7xKc7JCatduonED6jL7vhaqKNC
mesrFFofiKMBylCa93N6FNPvi143KzPC9ReUW37SN/nul3mKH6qweLm/MRZ2OmzhxQdXCqrbeTvD
1NVa4uiw1SK+r9hnCKoKfw2+dBsrvouXKEgtth/AQdczB4pUmTZ5aUaieAN/3y4fmy3tISiZrk2d
cks3U4dwzoZ2uCoKzCxlpsm91qnNiH5zyMHd8v2Y7yuxQ06NnKY67A+2HpRrZNMLZxh5UAMNScCE
qXTo9fjyPsMmzSY7ErZzGvlohbZd+Nt/Xin4YaX+qVA63pzx3DT6zBoK4UWtLsXGLVoajEI8Tm22
Jiq/sCew794VbUB5hEj2ejiWIakxJIYX5TbJNrabtRurs8qNX4PW5v6gFmYOHacaAPugekM72ewy
08ymLdPc9SLCLQdSJoYHtc5hTRltcUDKl4OCEgi6uRWXNGbLBuJFZWOKo0QUmuEW6fIvLSRNLvdH
dGMLca/SZgHeAGkUlDeuJ88lCaMso37UGFp9KeKkNnfEgCZ6INCct0olemsOYBnUdE3QF6tNMYuB
MrS/ecx1CWJ9GviQy/Hj767ZQ9p333dlYBZTNPKdhT5tR/AgEfEe/2srCcqSyQpa+WYtsf9x7nBf
oiMIKOLZWuq9b2eNpMllrEF7ASGrv8WUrIkMLBgB6zhIifECRL/BPC3ncaiqE99LL+ftiu9Y++XZ
rteIr+Paxy8j4gjXrrEbD6hgMB8+W/mtD3eH23Z1ib7G9DJmX+BJjrZ1Jl8L8Gc34JSj0860jnbx
ytLnKhlDQzwlhvYwOKHw/JWgeelD0GqA7YKXCdDHs+2p6WXT5HDGl9bKD2lG0UQjWobWWLcKimyt
y37BGvJw+IeHIMrx86YqEuuEgpkhv3A5BTiYABXKjZaCtn17/9QtGoJUC6JwXCDAqF3PL3wuKzoR
5xfPIw/T1B/8cvqZe0XoJqtsCGqKru4Y813sBnUFEygKvHSvbdkltTw02eaXLE+jgX0rp70mXzq6
l8NPG4Gi5gS5DtkntHJMyJkBLYoSQSCgCp//cQiN7o/8hpwB3gYJGKwlbnEUw/3Z0Kuy08dGk8Vl
RPC3z5q8MgPf71nA+vTk5371aRigMm74yFrneo3eY7tIj720+wdMZRomdrPaCH1zDePa0IFXVu2J
ivtXea2P291nEEUerOIS9/QVsp7nwuu2oyYD47UWZmjW+wplZUSP0tNScK1PAV17Jt2Ga4pFDwkq
DTUnlH71WcQLUQKatlAFu9TOA56wz3lx4cU+tY61e2wMbEMCnItWBPeXY8Ef4w2IDBX6k5HLfK/b
fhg5mLgSD1mV4oL4OciUUgD726VruKgFX4UbGuEG6iAIBuZjk2miCRtQyUume0PIKw3PTumRzf2x
3EDAsbVcRVkOaluoPwP6fL2MLHet2PZ6eomNEirfO2EjfZ+2x8rem6QC2dAYUgnGjHoI9DbbCO9B
0t9AW24EAGEWeSrjYuWc39S93z8JnHeI7VTW0ZqtqpPazI5bgGBpSl/82DvKWvyy+51d+b84k+EY
xwEZD6P5B4KdbTHu7k/J0sQjjFVE1qokPe88I6SvHFmn5aUagAPWB4go2Qk4eO9bWfBm4KdQ8DCo
GiKJODvSeW5VvV625aWEuJXJs+M4vU5l/kLK/2k8wJ6giR0AWGTurldYonYpU8vBdFY1ZK6PbTKs
bKKlA4EcJOg2UEzDWGbXaqZPvWlkWXkR6BwIm975FQ8deMdJtdazt3TiAb5EjxsmDzfBPG4tKOBH
HWfVZdxrIHLpnV0xHgbnEmefOiMi4yvX/v20gw4PIBYMD2ikOVkxwK9TWQIefymkYUNsUpLAJ+ZR
M97ub4ibjC5OOSSzcWVDhkQ35huC+XUy1lZeXSzztQWTcKghoei/tWAsFJ+EwVeGtXDDXZmbBZWx
yN2JjlV10ewa7B6jKTcda/9kI0jxqfTFyfQS8u97HjaRBEENBlq41symIxs91ifYzPU/U0d3tsVC
e7pk/wyFVtE5lPFwrhAsQEJq7tTiuCQWbapLkoVt7u/0cTu8od2sQhZBwyP4/sq9cyPNogWYwz8o
1+A9783ehnHl5ZCrKetLTqfk0cysbBu3hYyMpho22uQ1+z7Rhk2boIoomGHtuDCM0CUOlEaSYthZ
SF6HtQ25NEHMZgfpKhON9pYfDjlzjnwYNKUSkW6M3rGDPM3rB61s9IMf96C8S6D3VTlttxPwV7vM
H8YtY2NxFDnLHxue2YFE98Ab1Sc3jDEpwH/2cOJJWn0quE73ooTOuOxQbCS83STESE9IbbOTgfT2
uZkEBFncrtvfnzLlwuczZqLoDuEXDekCX/ngD1eoMHDb4I/1ZbTKcm/GerVDzD+EtosU81BSfSeF
K9582q3t+9vEPfaGpaGkhQAZ8dQ8Ok4n32xKC++2DrQNlh5K3dh707HPLoO9L0S+4Zq67tgO7c7H
+6Ne8Pm4UdDcAtpLPOVu7lriTR5v8/rSex7apz7LjF1c5ZNXztmSK/loZ3aBGnZn1FBXry8x35nF
W3XWLBK48VdPUYbLn+0aa/iSL/lob7b/W/S3JwDf1BeRfffkpx5E9f6poMg8Yvfcn8KFqwapH4Ap
lWiCgmxeb5zaLRKgifzqwo3MOkovQ+XFg5JyT9s/9y0tTiIYY5FjApX2jfpcLMuaViUGZcnHerBD
D4VyJ09Br/cLae4vQI01a5lQY2l0SMejAwoxH2jSZwtHfInAUxI4yHSjs2OSpYEnfmTWa290gU3z
bVIePLvYeXVYx+mmR8CdB/YBr9KgIKekCxFlG9mm9R9HjZ4cCa03G/AS7/X+1NxwcSr/ijQLwn+s
BSqBM0fepp6f5j4cHtuoZt0QANJahAi0k612bL6ivwXKb6kI0Oj7ct/00qp8tGxcr7/bTV4W20V9
qVovZJOza1ixmVD7IV6/YzHfajz9jDa4lRO1tMPRkqaYY1HEQL/rtVmPl3pq5qy+eGiLaGQZptXf
zP/l0Nfc/3R/hEuu8YOpefjZsboSwsDc2sIUuBrAT6fT/slzAPQ0J0NswY4BjXBarjHJroxxnnYZ
UHOqSFPDJw/Vy+R0wag/Ms42Q/aVFr/vD3JxGU04fvVqU+Jf1/NZmFU3OVLUlzTOAsbPNTrAi7Pm
5VvDz557+qSJtfTMkkkHawcEHwDO0K68NomXlsGcrmCXCfz4oE7jh8ouy0A3uRXSdBgffGknASr1
ZJ8O03Bo07TecR8qGL05gZ3UyX5Pvd9tGm61B0+X9FDFTB4MXPGxnpab+xO0dFWAggllHIAUcE+a
118rfS1GQhG3VDz4Ek14ZXn0KPqCk5okoGYUawDnJc+jnlvg+EEDJtpgZ/a8idGJlOwy7I5D+K+d
98pffPz12amdKB3MLMavm16z0/uXovxG7WMcg4gHfJP7rv4hvWTDPHSqXO7P43tD1jzSgMAJ5OyA
vIeU9uyd1bHKH3GI2KWd2DYuHkDW9NKafmhl3pYb3UtX/AZdjjOcBvGJ0y7wo4k+jDYN8VRGtN8/
pNqeFFCD60+gRAfl9inJg5Kscd7cnHpUlAHHUkl/IEJuehC0KXfqNCfs4rgj6Pp5OMRPnnxsNO3A
6/wVyfVq5SZdemZjDEi3o46CYsqcnyC1hsb3tQEzIxO5T8WARz9FaxJky6YwFwY9pbj3gsEY+KG1
7fHZyMdyn5mdv0E50FjbI2qH3SwUnAF6plR2fQ6qsTqudwVh7GKxZMv1Q8ODODlW7qki4fTJdEco
ID4Xv1a2h1r+G6toyzBQgQShiTnbmciQje3kVeyiZfoOwPoaJBXJb5qywEvsP4INZcgH73tR7Ypq
CIiXPPV9H/Zswu1PviagZbN4cmDkb2NCvmmVPGbJaaEZHZgLvHZByjb7PAZlLUcbOnbpWf8dkaof
kgb0EZZXtkeDgQrFLDzAwySxtqSrm5VMyHu8MZ8drARqNyD+Utzf116h9bqKeBVnYCadQBnKhxI5
x9xLum8+3juPPXdi1c0yQZ0S5+kgJQdZmi/N5tjmucGC0U3Yg2Y1yRdWdSjzY0PJx8GwWK+qZ+AP
L83i2/0VXYzv30HocJ5o15jzKDi5lnBmadhHxniq7eHo8DjIK4S9fbItX0znIY3DSVgh6KtWooSl
7AQeF2DlQgQIuvk59ZcO1ry6GAzM19figQYe/jNRu15LSfx/xvifndn12RZD4eY+7DjlXzd+Sj2l
5PGJsm+T8ELgF7a+E+he8+yvRfq31wROiaJhV9Q4mN6ZN+W04ZVb4rhkgCOCc8dNf5erXQxrRmZ3
kTdQH/lr3BbGJZnqQL428VPSe4EUbJPnh5K+md9c+7FAvAkg2aZGEEpWogUVDFxvfLwOAfMBPgb9
LzcLyW0eW+3Y4zq06M4s5avU1ki7FjYLXoLQPUAOEBgAHO7rwwUicU0OouQXfUzDAn0vtLYCtJIc
s/IxTUDw544h1z7X8crYbuO8a7vq7x/e3lpa9MBXwq7jPEziNOh7y9/nbmiuAceW1hFZQQUiNdGQ
OofIlbXpkSqp+KWxfbyd0i4OiW1y9MMmq2jtWz+OQeGahztEygdyeteDEgPpQJEr+KWCiGvWWk8M
svCu6uZLcF1xdmA5eTBi0Nf6VbTicVQsNt8soOwEyRH4ERWK6do2j6eRD2gOu/iAy4JZAIGGq6UO
sId54KMnc+BjvWkcEPXmTUO31ZCJ0Bv75lg3AuzEEPFeudpvggncZVC7dSyUR4Cqmac4Yng7e+w1
fjEr4wXo2E+OrDD/7q/aHo+VVR3cYc3zqYtoPgcqowej4PHF4bmeA9uQ4Kroa36RTb51U4hAOOw4
9hek0Q0+bnqE1ijEhAUYfasRUqDxtDLmpc2GFjKVplU9a9bsA8wO/SKoPmGzOR0iS+qAc99B5ABh
wLWx3sbmoJH4YEp9yocDlLdlPRU6NFFkPX0fhhyhwt+kp38Tpp8mV4TC7B8zxw81awyGonxopBUm
qYv4RduP9mFga8ivpbGjUKSjFobKyw0tY1dwnxcu5RdQpwQa1QJUYiVbCxiXhg1OWJW9hUo33iTX
wy4sCokI5HouTiz3DTOCRvP/MIsdwFawXTlSC8cZOTpA2NSCWmjKvbZlcc3Mhs4XFy8mW66xUJPe
hbYiGEpk5yZJXuuagCiaF09OurtvfMH3A3vuazg+6NEBYuraNqoOtQtiSAGs22vt/BrdlQhlYR6R
40EjlwEwIK5Q9fcP24cZWjVoUycu6KAmBhAd05NBn5I1wNLCprgyM/OIqdV1zNZhRnw1N1bUvd6f
pcWfBwYeSAak4lCfvh6FaEazm7pJXCiacDS6HUFNDoGv/8EIQk9k81FhBq/htZFGczPKgLq9TJYI
eQqJIJTg+39taVNNMIDX/D8rs83Gu8TTxw5WxMYKVtzS4mL/99vzqo6WyRYaB1iFvJQ7l5JQM/9y
44eX/i+b6oOdecyUaBmnPexM7dGLQdyUiMDP96xY87MLWAQ1W0D5Qb4Avn6euidVl/d5beBoUqAf
QJ5jStQPyiAjgCAFPpiawatb7RF9pm9Sevv7O2J5Pv+zPtt2NKuKnkMg9QIdntA0kWJ0QIIswQwA
Iur7ptSyz640tFjgXkfLEFJG88dPNVhZXDe0weZztJ3JCd0TQ4KVG3AT2usMXJCGpnTryycHgLbt
fetL58sEFxMQKLhOIcp1vfWB96r1Gk1Bl1F8Qq/Njso8mMZ6xcpCEkC1WQLS9S6rBETgtRmiV01n
OKy58ExH+yOXu9o0dtDterCNbucn5JGVB1AkHX2n2+STubNtcrg/0veX/c1Eg+sTCo9olEb97Pob
DBd0Vronmgv4w78x78kGrl8j2vb/kPZlu3HzzLZPJEDzcEsNPXqQbTmObwQn+aJ5lqjh6c9Szt7/
180Wmsi/4YsEMOASySJZrFq11mzlBPKSAxIudSk42igT2ehK0kjNWViUfdxGHtXepJiXjNmcezxw
ELKCKAzAm+sPikPdrCZwavtoFVu0hFA0UMcLJ+Gxjupm1BdGmJmPqhm9oBLtfEFYdrPeEHN+VNov
M3qRRPC0cBaaN6Q1hr24dMw4lYUcmD1f6Gu0Zw4ZmXW/kCveptnan+vb8H+njg3DclFIEYt3fh8S
tXyzzIX08kfJPYbW2+t29tDaCmkssMSy8T4VazUe0Hrt45UEdSPZjeIDKJ9IJ6nurHEmb3tQ/xpj
HDQpKq3QIhgr9d+W9T0yA1StFSSP72+ErQNnLVaDnwNYWZ11u6mpEDRMc+83eB+J5U+qfVBABcdp
J2ZvcnTKqo/7Bm93/wqwxDsTWBskmk32OZ8odJE1iMYiam/sZCydTmtIg8YLAOwtcZ+d06HZaVlC
NCBt/rYZGszBKyBl7fYDekxmW5TNOYqSrEJuK7cCBHRp25OOyn87p8irgrgebXYIJ0F0ySxd1M+a
uOg6EhbDy3SIDoPuGeFOEk5KTp2Yh1y92WWMNSaSyDNhyGZRq4HT86VwsEc1IY3MA1Tflt9WM3iB
rD0TWD2LOZ+M0grT0DJrvxGQhzFGvbFzozlOkSgQvMHU51FJ0USBh+a+MMtqJwuy4Jr5oHjt3J9w
WzYEKZ7Riddq+32X2pwBoMnWVz/weGzEZoEQNItpWPuxrWa/2uVN5zHP3ez8dfAXFpg5nvMUKm8p
LHQJ3pN16Sk4L3ONQGf2QYk4w7nNtF1bY+O3odGiduhgLa/Rggr6bjXtbYiR2VllPogVJS2yi30a
E5wOjSHt78/mzVOEsc4stNCPS94vRu1rQgg6TH0J7cSoeXCBdQ9cnaWwAugWij84ejQQazF3A4Ic
k4YYo1nslnqfansqoHPyUKD0Z3D24+aE4pqHAJSOsOOmCVyp53SwpqzxNdBooPH8l9G+NqPk1hn0
P53WkNxuHvu15uaCvMK/P5+3Obd1qJAZwq0B5lvAMK6HWs4gFitaTGisQtOk+o2eB6dS+7dYq/wp
FR6ooR7Bu/OiLzx6z5s75I/ltc8JPcNILDLx3FJVhaRlUeP3jbjrQZslfLWdtQMh3eH+GLd2IEA1
EhS2IOUGytfrIaZxCzaiFokQMYeiedSYih2bLWASqCZydsete2JvoRkGTHerWAlbnaDDTFWzkho/
X/LFnoxGR1TR87SQeVaY0KUqBY32id74k+yEAmka5/6Ebbgk0pN/KAjxBESdkvF/Ic913G9G48dv
3ZCSajLJmO9A/T7Hiq2H3tR4ZvGYC+/37d6oDaLmBPlLxNwrKxi4OpiTbOpVI5W6BG+ZVgZWJkbY
q00ImBKxFnYge5FRjdZTtP1nozOCvgS9tlBDQmMEogOaBwDugpIxausXRY0nty3FtwX01PsZKqn2
KI6FVwiN14QioiJVfKnUKH7IZkMByVI+gilGpV7SmqDqNISW4xjrl1+fKOvIsMFRcAWnGtvHtCwN
NZU8RgpFad20jV00t3gVqMifkf8boGxN5IG696fz9hS7tKmzTZaQjIIG1xK1vvCtCLJP630gBd4M
nPNryxlRkLd0ELqicMq+VTQ0OWRmUSPtAb1Em4pgI+gXseG8DW7YVVfXAIs7OoyAN8G7aP2Mi3Bd
KNsKxEZV68vaKYrzb9Pc2UBjr9T4SB7t+jp1dMECndroiNCDjqLlMV7QJAlpKjP5qegFfAVNcJVd
I9ub5U/1CCYCFLLr5uP+rN8ea+uHor0VihOIxdn7MVOKGqX9ovWL7HWZTlEQoi9P4jTb3175MIKI
ZGWaBZkm24AOuMK0WCYycnL43PTLOU2oPcTqERlnx4o5zAq35yeMrSyAoM6RdAh3XE99GVrgfcla
pOcMAJuyZi+mIUIrnr7EphmUCdF+vRZ/2OJI3GODyp3Y+j1ojpylMhMUfBRxD24FHrXz5vThHYva
OrCWSNhdj6hVQBQ1qVLrd/IxsUTQcu1jdJLl0beo50ze1sZHxQesIWheRyGGOUqTpGmiFGxc/pAI
v4pVxwEv55GILaAdEjLlYv1NbHhg0k2jKP6gCQnIaXSMXY+vWqoILQ7ICRnDLgzBWUsTAnK3ylYQ
wxTGLht+3Xf6245lbE/crP9jUWffTeIiVrJQ6nDInXTIBeebYqve7GUOJaFT2ZMNsQC33Smvph1y
jrmtxbw0zbhnOOp9XSwCFlMIhVfNar5iqXfqtimIUYwlCDYUk1Pg2jQJGQtkiXAUIVS8nt/WaKIy
XfMzTXZQ3RxHeC+hJ2MXFdxWx5u8PyYWHKOgdAb1zeqs16agtyKhbIikyDx9Jgi27VT15Ex3JO0Q
m5rXiC9Wy9PNuWHGXw9b6C6s3KY4XxDSXButow4ZzyTufE1yqs8mqII5SJ/Cg2AbLhh0P2TBMXjs
mFv3CMCTeP0i8IYmC2PTjOVekaqm84G6ANimd6S/JWv9MyocmWCoQeocDVLXoyraqCpVaeoQ6r6k
5efU7XP0Rlixi05wN45KW415SaatKxgUjkAxwSoim9WRLm4tU8hSdW4V5M0i7Wh8pNWwk15ycDqD
iOYdT0ZOlMEzt/7+wlwX5YMRhmrni91MQijH0AZUS1n51SoPknyqkce4v+83DaK0ivIfmjRuEFN5
VBnCUEsdqlLa4kVmBoVvCKfvsrIs9tY49W7Voy4WQhmQc65u3RaIENdEDWqreFxfD9VslRTMhjpm
thvWgDTuvMhIC6eK+ty5P8gtz1ybrlbaEZRyWTZcGjfT3IZJ7+dz1bj9KJfEiHBr3LeyFTdcWlm/
4mLtFGmRMtFKe1/PQ5KkmqvGL1EUqE3LWbNNQ7hkV2wXaGjZapveU83qw6H3W7GxZSF2FBok0rfe
4hnamDdI2Fprwxiw8GAYux5RUltt1hsx9eUiXVwxG8pHI4wyDnhjwxEQZOG1DqHQFY3MHJA0D8c4
opCFwDkfAAPkLzHUN7V4d395NswgKbc2wYH8B/30zJuryEurVWqj92lSEpTVCWZNkXhEUhsXCzDA
aG2FCBucgW0hpaIazlZSDH6sQzBeGMrUrsfuNwW80ivQhHiuR73jHBqbI0PiDNHbmp5ie/eztJCl
RohhM/nRx09K8SgknIfdhsvhEkFtF7SSYDMxmWMQ1LXdZALw5nciCmH5qMmOUAM/OkDY0OkASeO4
+IbnKQB54LmPaiwobhmfAHzImuVYG/yysxpv7vUFLEmgYb3vEluLhT0E+mPUS1G3ZlxCCxcj1LNx
QJYIJF9he64WzVZepKb2zLx8uW9s602OJjEcadhISA2zV0lXUzGOEm30rUKaHuO+0BxLaGUf3Zja
XsB71o4bC8ygjSB7uZjIRyrr1GszMHHd/5KtYaMmhQ5nBD8r99P1tm7UFHVuIx19qdfLnSoAF99K
k6P35ZusZ08z3JvjoRtZeUDskItDqzd6ykCqe23S6uqus1SB+vqS4O4EQtVppSTxrDrrUeusq8eh
L0UHsYXwiPumPhWRhZSFiKYR0RB4auob0fXV1zBXj4Bk0kRHnfpTL9aOUoW9S3VLsEEeVTpTpiTH
oVbQxzd0w1GiEQ9ZtHHnAlWEYAJY5ZXwkzFvNX1SFUUx+iUuWqM1P43uoS90e+l/L82yj0ORJ1O/
OeALi8xBjkZMCyLbsJjHkMKi35sgC9v92kkFYj/jPMff7nvYxnGBtCu6r5EVRKWXvXArdByUoV5N
/gI639IfrYmEM3I/PEH3jZNPRY4Obc1o2r/tuVMMqmnQpZj8FPToAxTwUJU7ltLH/dFsWEEpV0Xv
koa2I3B9XjuvCdxdm8vj7LeacVYE9BpHau4Kfcfjytk49XDbQl4XGEo0BLMJVXHsowXscIufUl04
Qmejc5pabjiB162VFehgwftw6+JfZi82+jg3IJulvpBUAGi2ROXByW4nDBaAp8XjFa0pyGVcT1gT
R0IUhXC3bm5cq0FnhGGkNvSDecfK+jK8TsqthhADAVaA2E5kDGUIS6k09aMvzg+CEp+bCsSMS/qy
FvpkUi/fy/ifcPw5jDya7lsHR5VqfYeY0B3Dhci8ddQkl9Uw7yZ/+plYLgXqaXAkhXMJbk3j2k2k
I/WNBdOYXatENJbQVjv57dxAobtHE3Nl9+bv+9694Q4A4qNIAkkn8Dez0lUdFaBHDml0X4ye6jol
w/LjvoHb4w6ugE4V/HVI1OCZce0NEqVpq5eR6LdGNbp1KqrIoejTM9B9Tlms4ocQAnOnUSs4N+6W
YRNZTbzegLrDxXNt2Og0Kc+WRATU3yTt7OkTxNAEexLthAKbkPO4tzfWC/VfrBT6YZHpZDvAEjPM
RpXGi99MAxHHvZ5RMs27+7O57k7G5dHNhJwhDoq114zZvRlSVDgTisWv5n3R/YgV1c6gy40XlFZx
TG04+ao/hbAP3OsgJGfyMnNdTqNitQs6NUxvyunLMurOCLFAQ1gO90e14YQqhDCRfsYEggubCUmQ
D27NRKSiT4vcso1BjJ22bXgCzBsLhPoc2qSxZ/GoZ3P4oZFDmMWaRD8qRrvM/SVqbIPH2rW6M7NA
QMCD8Rc+DxIyVrk6S1qhDwVF9JvCnZcnITNtSEFBuXynKGBxLUJXFr/uz97GQoFoEPz1ICUDXxG7
UMCCh1mmCaI/TBrkmLoCfMLpuJBMbw59ZomcxdpwQZRUwecGbjLoobCEFaHUqGqjN5JfPLZQQGsM
wwulkwk801TymD62bIGMR9ZwBCJXwIJiqkG26i7UJR+Z+CSZnG5K7CSLn2r5NL7en8Vb3hgQfoDs
AGIEqoViLsuHp8zSkLZ5J/u1oO7C6SEWIvD9tUQHUWct/pg7Ag59EMRInlpWDzkNXTEu3WWsD0Ms
PdYR9cTQ+nb/ozbOsMtvYik9Bw3Ns9VUy35WJ+6SOFPoCfqxV3eFGQxqz7tQb5OVa3oN2TUkDbG6
bI/mFJsLyrqZ6Av6Po8KEipvSZs74GIzisdMCFDkRaemd3+MG5sf1wNExVbl1ltd7KRq1bE3Ssnv
izkmo0EntMyGCuc02/CkKyvrJrpIzxiFSo2lSyV/HVeloXNL6iE6s9iRPBMl5bDKbVlDQh3zKOPl
g17Ra2sFUl5x1lDJ7ySQ0de2HD6gLXjqnaLjeMjG5l/fVcr6rFpJXdZD72JcspbVYhipkp+0hqul
NINeQUrBsg4Ia5nz0tkb/ojUiYzTxlrB3mwpqdHGctTmUPKtsXNCPXoEX0eqvUn0UxKgcTf6911j
4+GI+BE9RaAlRM0VEdf16MbWyPIyB2pCRkKtoW9L9Vspe7uU5oOmuVMleGYIsursbGXWmYY8hv2N
ssgavyKRi8sWETN7ZaRGn+tm1GD/Fb/mNPo2g+oR4ikHodePtaGQGTCkrFV2iJy8VBK/umm2I50e
msoHvWGQePG5fkHH+f1pueXFxbGLOVnZtKAlhPW/npYhhzxUYyB5UPWto+SwqT63pi+NXm5+T9PY
RerfRKEq+2ewSITWiRYw7TygYLTuxH9AsH5O0WMWWrwP20CjrB8GkC+ghRYImpj1yoFsiAAZw3zh
8TJD3SmNZidNamIYgxsNJplVELzk867jKqttHCMGQhXkeVGkByiFCVekZszV3hxlfxgggEsF2gCZ
LvCqHFvbDQ1ZIIUC2cvaRHo98+OoSSXgS7KvNu/TmDpatyCVoXhhyWNL2zhC1r8PYDiwYbdncZcm
SmwqheyXi+JkReQA7QKqn4gkIN+pTfe+S21bQ5RsygiZ8di9HlcRTQr4TrBwRWoaXqPhWROhFdab
QEBKJqQsfgtjXP59JAE1WRB5oVD1B3l/bTTR9Sw2jFkGqOJdKw0H8Gh3EB7GftjpJS/rs4ExxO2C
JynC5/W9w1KRqG089FCwl31JWNwKMpIDOGT0SHEXcXZApGCHer3Xk8co+bLq9DiMv2ppPyqgIJlH
zgbe8iIkRkBNgPc3mk+Z2Z70UWoWeZF9cz5Y3beRvqXG68xTn9i0oiJlYaAJHzcOc0pIdLaMqQdJ
tpjmzxKdHpS2qHaa2f8ILZ0HVrnFvONMWjubQLmHusRNy9asp0WV4cTyiw6Z73ZnZR4Q4Z7WZcdJ
7F6j5KWkP2vL7QeVLJboynnv5IWB/xuO0fA6NTfGjh0KNmo0LiM1wMrbLeU4lWmZq35V7KxpBElQ
QbTpDTxW9/fNbfMIcGKXhphJjkJNKfMpgyH1JIxAqESZMw+Qdrems1Jmr7P5Al6TVjqUMsSslvy9
6ASOMtvGuwYt2gg0cC/jdcM+PFODLjXoFFR/KcPITfqK7sO0Fe1KRTvB/eFuHLKXplhwDGTFE7FJ
J9UvKvEsTPlbBhbF+ya2Vm7tTQHeD/BNvDuZQwEE+nWRqKovlr320sko8RZjJRwmaLZ7Kr8KsGUP
S4hMEl6F6C9l7JXQW9NG7B6fzqXbar2jG0GtqU7UcwpdW3N3aWj9kItITRrELMV5gLlrwBBTJmQ0
/ftTt+UI2OrASuKEQxPB+gUXFsyhzekkd5qPYlADMXIDsGkOcGlrm6MA8K8NZrogEVUbYtFqMDC5
c23H3cESspMUdt4sHmoZWOKlfrRyZ5ieLY0eh/apHoJR9Fo0vdwf7tbKXX4KM6HiSl9eAD2BGzJ3
K7mz10lNIMli8W79zYnFJYVAHuoKwMldT+ysdTPejJjYPAcXWAkiqEBOOXnZrVgXiWxEdahUr9wU
jBFLbxoQABiaHxZ9npNM6hBn1hpSm0ZLnSpUorMs0ReqFkYOtHtyUEK0pFSDUZ9NNea1GWxOLi5m
dMaCofiGoFezSqUqaaj507ArhxPtzlrAdVieEeYeBHNdODegO/QrGTJZyymMn/Mwtf+79bsYDJMK
TAZg7ERqaX6b1aRIP1UwJlKBE81sOsmFESaJhUxakWSQ4ACFxU6eIAnyAoWf+x6/dYSgBPufRWE2
eDVEZRS3GAfmqlN/juZfd0TjNsOKQ83MAtGIxF4loQWIjWi1uh9bP1tpARz0+6IMeLX+vj+QjYVH
IeXP8Q7izBtKkxBkWTRRS9iJQV3VQc3Ihf5j61ZZ0jygdYw3rq3kzpotRS0KrZ5A8jEeYNRd36Zi
ovuj+F3uIK5jPBrjqezKxzyObB1kuNmsPyf6LtVJoRl7sz/QQM3Al+SWPJLnzcEjv7RGJ1DfZVOE
g1otaQnONz/E662oXoQ2dIz20Zp5vR4b7gL13n8NMdtraAezBsAD7qJHBJVX0Hn/fegBR0HSBhgi
ZNrZEnqGAr64hOs6yhOpU6TVgTkLX/4LZ7kwwni9tuJJ46jR/VY+z8bZKE6gThn/urscZMLA1CBj
i6o4ECmMFTAk92ZYD/q6fVGmJ9i/4C7nXFkbKABYWV8hIiougHSv77CLK5rWfazNyHX4TZ7O51EL
AwH8ZQ5tAPYy8lIEh74FmkG8luqDRE1zly0ZyMaBycq8+7O6cVzhXSkDroKrZgWaXn+JArTuXNHc
8CUrMDQId+tewy2UbRpZ5e9AOwPAHhtczck4jY3RG0i5H8D3pMinsHu+P46t3YSGg/+YYMcxRHUm
VTBhKciwxdLXUH8MOXpfJA6EnWeIWbpYiic00zSGr7Tfs9h0FhpEg08HXhmYZ4eNA4RQF81hgJ3u
sIzaaxHNj3WS/ENFTkDKWxzm6aKVZk7bsDLg8WhtnUgXmxC3+X1/eThG2BdDMo55KFW14aciSs1o
P6bJsQid+0bWKbkuuiD3iQIwHkAo4cCdr33ZGPpQz2cLaUnoq7o492Rbz2bFbavFshN0bcRJFO9j
s+flQ/9Uei8tIxZExQAPTNTjkCRkK1c59G+rqQ+XQHtaBhKGrgnBHpK/5me6Xz6EZte9mwegfU+F
aesP3UOq7qbJMTQwwYFQ4NiDYq1232OvAA2yP+z/blr+fByQBCvE2UCmkPGkqJpEI0+oGISN3toj
RUWtkjKd1HUsEHkKa5Itg0iSSWjc+5ZveNZW08DrotqGTiDkT5n71oK6PNjgRzGIUyL7i/kygUTh
a/5hHNtsZ0leAhKh3xMSWbYCkdDH5C1OOLES63h/vgAIGyQEwUiCrp1rn1ChiJ5liSEGuZaP2KzF
TORGMuw6pDEn8rvBW6+2cJAi8QgUI45U5u4QtWaIp64SA6cinw35/Bjcz+6jJsd6d39ebzqsWEuM
p3cDGoMVsRCDglBHIxmpyPq/wQUqZa/vLIJOKrshiuMllBxL8qzthoQMb7PD2debK3w5ZmZ+k9wA
R7eGL/mo/nzEg0QOu2ey2J1zPqZ2yVWjWY8jdqtdGmTO37qPmr5U/r/B3jGIQylxGnsdH3Uj27bR
U8a7rrec6NIms4PSLpKVCGpjwenB+/HDetwdI8cWyeuecxTfpJHYdWXO4mQ0hmFtlw9O1HOWU+2p
B7tw6IPDSRFsuipKioAgrr1NGkv+r6VFbVLUWoOKgEr+M27d9tvyklVED4k9k3hwfqX/3Hda9nRe
x7byleIYQI0a6cjrnZinIchVukkMPE2wpRdhsY++zGNx4RlhVkqXKXZhDiP5wSLTGfRsFIwDxOLc
NDcPCXYwzELlkOWa8AwXg0b1qm/5d/VgvgO0HD+BZsBw81NVESOxQWzdm25sEPW/cRQdyncgBVv7
V9irbqwAYy7mUQqcguD5n6mkUcmce+bHY2BnvKB4PbjYPQeuQANlTIBxURi4XjqkJEwTfZVzIFQS
yN1OUiF6953jhiF8ndBLE8yJ1hjQ6lwEZQ6W1zAj79nXpycR79CeKFleAHoi1gNYeEry6O73ACmR
Xxz76010b4jMOVZlAjpo0eURgAOjdQvifL4lbrUznWSXjUcdlnG47AWcLaGr/eKxv/MmmNkbojSN
RW5qc1Dn06OpV/tB6HhqDusI7o2Q2RogNtNlVFLnQI68uOtdUTyYdeN1YfN2fy43Df3pZwQICtgQ
Zm9obaypi5IugRQH0Iy2+t/V4qm87uk/DLbseFBpAPvF2tAIBfRrp4Ra+FRUZjgH7wrBPSB9zPZH
++F8PEnkbSKFLUXkZfye2K5bEzsm8+k16J5t3pG9dTVcfgWzcqCnK9I2FeZg7b3XHgT9NPKoJ7bm
89IEs3B5IhVNUWLhIO5AMpBnKuNM2uG8yDzJs5t36boLV1ZeKH6o+sp3eD2nfaLI1VQmS5AetI9i
L53AXZL+KA5FTXJIQv247yibYfOFOZaRTmtGM84yTB4dyGCfHqbYmRyvdA6VvTPsszs6bvA9fPr2
EwGb6369+uDh4jjrTa2aGTLLDj8WSVSoS7wE8vzQGBRC7L5ogo58IeMgEa37Qu5HyBIexmZjUUHX
gOsXx6m1dstdzzQofqMsk8wlKB71dyDQJG84Gu2p8tLlAEnax5QIUNc7ZxCEjTjhzA11OIYMhTMo
8oAcC0SALG7VyEEMkDaDGNDoa5Jfq/wbiEWxT4m6fBVJv1vG5xj1ujhTX/uEHlIh3DXIMRofg0a6
okcn9r4JnaL/auLK0aLf2rIQ8fO+b/x5GjDbG2ECClbIP659hIwrLoueyxn6owP14eFDQkB9wr0w
/Zw8vFdyxCpV65SPkS0T+zVy/Pf71re84tL6n99fJGjmCFwsXTkvwdQdh5fRIIXxTRS8SUGjmoPd
J3DW5Cbtv64JLlcUusT1FcnmYcrKpJRK+hKEE9iloRUTWW6YhKAffAT5DVVjCCXoR/GtkF1Z4RE0
3RTF/1iXUIFHRAhFKJaULdXFZIh7YQmGY+d+TJ5TzbtccEHxbL86dCQ8erbN1VUuDDLH5jKjF90E
9VQwNRqpAWfoR7uiFYghnOnHAFYtM7fbEvxo9GcUAVfzKEhPwkpn70T6blR3beJaA7IVFghIOVtz
Nc06HhLfkFIAZTt62JlIRAcvRy8UPT5NIp8mmNq+uoyTL900AezuuuYGMq+MibYPU6ul2IAFAdnB
sreC6T0P7rvw1htRx+X7HyPM/ZgBx9HrMoxAk9yR7cpGxmWHg1W3HW/x6nN50M7eqAP55sCh+h2O
gOY1Poqn8iHxeDmIbf9GOxzS7wAVomPx+rxTpJrKkVGLQWSoP9MhceXu0I6ZK+S/1fBNH71U+GeA
zL00klJz7k/F1rMKqVawyCMqAZCG7cczqnJKlaURg3ESyDR8JEQcRBtal1l+HCaoe+YjiUvJqyAz
I9TvecpJTm49F9AEsZIeAqALfBLj7kO+gK8qxlqE6eugf9S1r++GdzOy49hT39RXZQL3fSeC4nzX
gaQM6n/DE3pMOIfMemSyno1e91WhDMfqDTUDDoFaT3JdDCBro4jPzXtrOcmhix21ddqZkyfdCIwA
Q0a+CXzj6OtlO3sNs1vUMY+kQDJRP8E+UlQydJx30NYtemmEuSTmppGnlMKI1e0m/T1tCZixC/rB
8R8WELsejxdm2Aszo00nq4IA/5kN27C+9/S9SE9x7JvaQz65dKyIdLhvc3P6AEYALT1CaIUlCq4m
A/KzSywFiuxajzTi/Pkbabc/Q/r377ND6gFLnQaxkgMlisA02olq4gMRXMteJOp5CYXlBQoxAM8s
X9LYFmDbRv6TRBS0506Kp+JEVIviZlKjJLG8ca5zN9XCKSejhfe3Ww5AYk5K1eEGAxcQ6CP6AS8a
SNRAa1A0G+i81mEPlYliFLJfEEYbPmNUPIHQaRfcCEgpgfEZzWrmVz/PiwE6oDmDXn03SuVO0ujY
2wBnIMW6CHgI22VdaE8iRWziFkquvldSaarODOB6hzIeoDC7el6AidcXLYe6dCN8tGM7Td79JdsM
GlYAyf+smcKccR2tCqsACjxwesAhiLEvdgWyUosNQHO5u29s68GMJOO/xuTrA1UclbkRaCoF7Vly
vM6mTn5YvGRv/uPJdv+0vMikf5zPpic68Wl4S0nOQSrcwE9ZF2Iq3QNowHWtWV1UfDYFVwA9d/ek
Kecmd+vlORLdqd6bUMrMW09sPtAj6FC9dNTQn2Mv66lbms9WzuPpXB9DN2fcxbSsL+2LwC2G2mBT
6TgR8s7FwSMudh5+k0mzvz/9Wzf45ewzN/jcQXVnrmEmmkmqnI3YpdZOQaap6Dg7dTNaR58ZuMIR
DoOSiJlmC3pSkK/BQmtEo3aCrO4peaeHYVfgQE1JcxbP6h6kb/v8mPrjj9rOmzXjzE2Crt57O7P/
fgczs1kdl5UYFlJQUKd/7qGfdTLP5UJc22y/3Z/dzXh0BR6sfd8SOMsZW2KcT8NclVIgzq6+i/K9
BB1JybH86OMY/uye6sUuXjlLuhmiXBpl1jRcmmKe9UoK4gOiMhBS6esUA73cOeYTDdrag+L4/YFu
3l9AlKPNYm2ksZgYTY5iaBT3tYSsl3ysQEXaufLfknv82aYXNpjYI4rqrqgl2BAUW/T10hXLoHIq
gLBnTli7eWcBq4fbCu81NAdd7z2sWal1aOcPzHwX5j80/SRWnKhivdBvnBC0YSJ60tASyU5YX0GR
d8JzMagqF52+KCul0bnWifgMQZxE4+w9njVm6uY4GnKlgrU23E0GkZ/CNQ2S9fYrrylt8zy5GNd6
rF0cW+LSZ5FMYcnMnR4hcPzcpC6lP4CluO9xW+cjGtJW4hwQraLB+NqQ3M5R3CNsCpLfWUQ8vU+I
lH6vRKhg6//NfXhpixlUhczYWA6tHCxPIoIJKyGC9FOBcroFmcen9ljzsipbDnhpcF3Pi1nUh0Qz
ZgsGM5VCGmmvaB/5P/fnb8slLkywKStzkWgF3jE5GGy1cJfzJz2V76bkxJz8x+ZpdGmICSbqcaIz
OFrlQGuWgxCZkMB8D2VgiL8WrFkTPU7q6/DaxAOZEp3j95uRzKVxJrgwpwpcLFUpB7F1XEIomwCc
BQchpV/aSc3Z09yhMjdcaE0dCJIx1A508L1d5Yeofha6Y31OqpdFnOy895Jh3/F6KzavGVRRoEq9
tk2h6/TaX9RObQoZvX5BAe2NNbvjmAba+vdt/TS9Qca5PEx95Jq1A5IT3Vt4+P+tKhy6oYEzUsDk
DEVWZoPIXSWE2KNIxPV227+WtT070Ap2leoopTtRP3fqYVId69lKOA+nrez5lWlmqwjy3PY9HqyB
9tPL9pq3HLA927NAFif3PMEO0dIJFmI7PBi+uq9ikh/lkywSGT/CTtip5wVUhUgb3N9eWxfivzMC
tND1iqRaV4xITosB6gYE6Vff4OQCtvbvClSDzjo6FQALuDYQCU09hWMrBWjpnHc1tGZrwIXs6A1J
V06AvJl2gGwS+iGQhUEDGbO8c6X1eaROiEUd6UfoPPb2ERUkP7R5ymJbg8LlgeocqFWgp8dsIPBa
5Vk0SlIA5MmYAfdvVQ4Q4O5Is7WDmiT9c15z6VzWqWLvYqDLQQQEJCVUwpngpQ4Nkc61icf3voBg
BpCLbvesvYekeHaz11N14sX2W+UJaJaB7hERk4WKD2ORond6mTNLCjJyas8P4y43SOPZkaO+3HfD
zZMB5UgNajkYHDoPr90E0ixZHDehFCTz5yj8IxiHMfqld4fSrXdtastgpBHdtrWT7+l4aiTOJb25
nhfWmXEKajdbYbVa109DtVO/muhbZh7a6ElDVpinurf1wjDWBkKEbnjEg1/5erBT0uFXcyIHM3CG
tgw4v0Wa5UMpXXC9ky5DnshtH8psX/zsGvcVtCcVEmZVvdcOEtq9o99lBKDH8v3+Gmy4FyA7KxAZ
xRDwQDEXYLdAfK0ypTmArjlZGtAEQcX0vomtHXplg7nnhrmguow20gDMS94oFJ4qqGe9C8ZhP7UP
afQwCU4M6cG6Gr2qeZLa//MXMFu3bGd5WDLUvavZTTq6a8F2m3eqOyE6A5t/H0Yn2igE7ESkGydP
tYpD03EwUpszLcnIRANQgLcI425oyu6mYRLnYFbo5wS2ZiFNOYt5Q/yLV4iJDOx/bDBxp2kA/Ncs
mOl5N+/Sc3yID537+RQR/Ox6Mr0guXRQn3Ty/fgKSXDn/kJv1RtgHjpiAC/82dfXLp4OmjTlEwrs
Hw+fPyJS2YJd7Pp9Zu9Q2A9w75KRdPt45/MEtte5Yw7JS8NsnW/ugdOA1tAcDMuu0x+N4WssP3Kd
8/LiWWH2igmq2JG28CKIxUGirvl/nH1Xc+tIkvVfmZh3zMKbL3YmYguWnhRJuReELDwK3v3670Az
vU1BCGGju1+uLq+YqEJVVlbmyXPqY5mozhAi5cbWjPWXJlNDRhssenDEk12T+X9MZq1Xxm53SK3S
Bi8BuSOYzSeV1KvcOp/el9qK55YpLn5AJWk4vn9olYcdK/XQ/wOuQF5H3h0vL7UHfDm66cu6sTAN
7jmhQ8OcCAsJaXtd3ck2Om7I4YLFGZPwXttpu06vyFuid1i3AUkN3uxWvn5BWeXjgTDrypZ0Tkd2
XWcE0i7l77+Svr893+Q1M3EleWmA5wPYDvlFZP1iK7SoTXfu0V0lum3ur6EZWYWdWFAuI6neEsZK
dQQdvy+BuZMYt8f/fRdT9o9EbTXAHobhCryhqANy/Qy90t2w78O/sthuLU0cpKwUXJlrqAMnGHI5
TjqGrK58UBIDlPPkoUZ5RpSILg471n8f5Vcw+Nt8jyvy5j4ZwZskmvxl+/kC/nqSA2bpr8BIjD/h
pXfk+FZbmdmQyvnYPkA5i5yR6tWhemeUm0WU0OxxhQIO0M0o3KM3Z/I8olgKgusPPeaiuNDIoSfV
aIu9KJwTjjMCK0VrfdTryur3eZi7DoL17E+7k2golaVarWLY5W0Iyz+WH65G9MRyFrz0op3Rzd3M
dxO0QutBkRnxXWWxawP9CPq1Je8Lw5nzliBxABUe6pC4d02G07hCwIMAjYUZ6e1wuOT2CvKSoTHc
0xTngOPuF25bs9vl1uJkYIOHmgHXwmKeHVOpAlhPb2OkE1eS0Wz9nSbt0e+2MMqZohWoKpCkRtFz
bGqdnLgMK8pQrQYUctcYSP09B5HtQe2M1JG+RBsw++JubU1uOgHywiof9bi21WT32KrgCleGnWFK
S/3lXzWU6ZYcia9AeYGQENHK9yWi+r2r5S0HjDWr6rWdK1vQCh65dbKyyR3am4hVWvpnulM9Etun
jXC5F/f3mkFLuMKltzput5/PgjwkJAJASjI928NyGFJOxKh34aN3UnRurVc2uGvIJzb/wqL9ovT6
zdjE97cKGHK9Ynydm8F6fbaea7u11bWFpXt3p+kNiTfHy4f5YL7k+kNhd9dYd2JTM7zz8n3zByHK
GM0hAcuiCRat0tIUI9F2ahRrDGoBVSOmmz5KjEKLodgE1I5ZAlm/hsieb2hDRw8s4+GwcntlE6Uy
vQ/klF1JKM3ZITso+4YGMX4ta21hEJVDif/QbOdpCx5sNv4bxTZxN4ZyMx77+7JhhsDPBujUIq9g
uLbCErHVXdYIHQNno7Y60ddPxnA20qomqr6Edhl32vTVgREd/Glj/PsDbJ2nmeq3FBn4cjAH7lXg
Lj1j+QRNvQt7fsnQuGBv/KcaglzYRbL/2ijXZ7HOQHF3yjChGbdgaDacvx3SZD5DWaAYEtIoSkqM
xw3ikRqlX7N4QvOQZCKnIqEr4ahuoPbNkHfnfsG3ze28sXN0rJlAhXv6OpOi0bw4gfms8CARtpOE
DzGMSB0Eush8utB9YRldbHJUHEmZrTnPjMTh8vtDzK4p5AfQPIeqNcCzE6depZkbq1HFXVPPjjYD
0V4eSsuuPHK0TdN72q/XJ+UJXgeKmr9b5mYOMG3ceyhgg2Yaa2rynhNGUIYC4MF6HZEd0i6tOfSY
7wIJppNwrMlCuDf3ujUkXZB2GSf9Bzt3F6mxCDEU7roRfOgIkYfiM0WPR0b2BKWQVNeMfJPqwure
cX4f6jiSydYZGbRx0QC8DWwQE3efd/A/QsGz17S1tPQ5996qdgsh6Br4eiE0Gn6pPjIu3N8MTraQ
xKeS2iHRdg3fOLpTuMKQ1SWw38w2xUUbTbFQkhNlOKTvry/hWUamOWwkza5vzEEPBiOtligalqxM
lqco0zLzA1gZSt1bH4JT5LCmQLg3XgN/nSE7OBOdpL1nM3NhuczltcdMAlJ04C5CK+3krApkH4IX
DbytCioGTz1r3JYmZhKZAJbkXW0UEOrrPhSoajF6XF7p6++LZgZuBefAfVEmjVHrlHo2yEQuaYaK
B3aUPylvIxQjMm1O2bOP4F9zgEIoTdccjr+bnQFEfDc7ea+D6DOpSmEWij5y7xl8ClDdTrPU1ika
oqLrMVMszcAjJP6LdMcizyEZ4ra51yIjLxaik58+Ag/DjxQSoDJEymOycxqvLSPcZXmEf6uA+Jul
os34+983yvfvn2wUpNCFNq4HDBYsN7KyEgNfR2pRl4ZNWpxFSNSz5U4Ljbxf0WFXNUtr7OdG/W5/
MtlIQoDMZxwfiPvoQ3cspYsbGW5yF7kvw0skH5RWV94p6Qnwq7+/6Jlw97vtydbKlL4Rcgljj2Md
NaumzAhDj91DXjoFcNKmWC6VEsYA+sdsgw4HxP5oMIWyyneXUfNVH0k5cu1CVMVAa7INOJOUOkYD
pdLK4jlyefZcl0FjQMgL/PVt6ksCiYtIlglE5wEtbBJJ6KGwoQabIYmyjPR+271GQ9u/UDYZ3qni
gav094n66YIwTzdPPbkWDD0YkjUZCKECqoRsKTsCcNuRv5G6ElqTSyotMysCTQsjbnfEev6Qu+G4
KlMpmqWugfQg5is1vCS19fuAfh5HaMoftcuA5QQVwRSXUsdqK6R9M2JgEqAZY73PyxXjR4aS3Qux
0caJTulSCuRnsIN0F8Cr4OGQvmSbv797Rau1ugYz+XWIitD2k/ila/wlrcyZmAJWIG03cjRDTmRK
KZy2YuK5gc9f5RLw/nhdFiQQdzUYZaLYtZoG3FxlMRhqbQXJI7hQ6+SUpDmRwrclbNVM8QWPIoAP
BEcIdEemXNFeGdVgTU74q7vLLrmeG5K5CtbZpjRMlQxmKhJhIZabKUHDJFYOzmMo96Ls8H2OGV/t
a1ZCqa4/UVIiN5zoosHtO30fGdJfiN+QhUZDNiqQaFjHi/1uDZcmRQnaGCCCGCcRYIzZO/vC64ke
6CpHXJ/UjzL+8q59WOIlnrm5oRqJmQXiiEff4HRug16GvBaCj6tPCepYPQkcd1VtlH2F5O2mMtcf
+Qqw+yuujgt3sBkXdmv56/S8uZygLTOJPT4TrlwDZuLMZlswegG6aQ6x4foLnmdpnPwkBGH4AWxh
DMbJfmZGvheMlbdOdHSDuofCFNEe5iKBWNmRT/KletrsVrqZ46+Lw81IK3UQEzeC7ezYVQTESYa3
EdBzp7O+qUOBtt5gfvXk4S+kfL693Gm0XCGChxYLDCuZEb2IenyQuq2ksxcEGHG4EGDMnYLIK4G5
EKlBNItNhYHSCsk1VeuAUOk2XaM3Gnn3JCvTDGCjW/9lKJcgMXMO/sbglDGHHzht8JsGxy4A/D3p
eMIjjt2ixV1at9sX92Ed4w6ydHtfsjpZSUh0d1XewWqXbNlUL2u7lv/SyEAbAUoPOPkfBLdMy9dV
FArA2/D3FSOuICNlVFxIJP6aC0RlVgmrPnPpZ+laMW/xocO4TrukIDRzuEngDgbUFKcoOATHz2+W
bexHNGODVLi2ereKX+uVZ2E+l2InHt8yiWRurUxfYka7GP2HsCLuEiI+dwa01J7zR7pCGX8pgT9z
b8V5j4vr2OYOls3pFb2vcMzE8teQjMQRK4TkenenXt7aN/XtyhONI/KG3w0HNPz6lpAR8S5duu3N
+L1vzzAJ3bpykCIq4RkitN+AhyQ4CmuIXrev/pJs8cy96/twJ+dKELOhUo/DPQxEfrc9mzwQYf1J
Tc0pl4pRM9sCHSQATY1TO6Zjv68WpujdsBtt7STzfXGVzH877nAQRQVQ8QuycLMWa172qCZQ4VpY
0CPSrcS5C+zSYC2TPmGZGL+HddzMZQaD+dPc+Dg35opIgfKdOr4jUljlZ2sDWI3jkD3U23PtNEuU
hXPhBpzmiOcGfgYUa+MmubEnqVyeRWktXN0kJO26EUxe3YWvwQkULkQ8NsUdO2zLlC6Nc3YtashW
w9EAWiFO1mIdIpnWRi1/NR759YCrSqjvfdJd2zMSR6clvM4MyGzMUeEUACkPiJ/EMbK9GWalRnXv
VxmAJYmZsUak6W4dGDEbo4cxMr1YNVI3xhxssww8mBmU4IUTpyAA81uz6a9cvPGHdUx5vaROBRBI
to14Q/HPLaeLhS4/Cz6ulwbbvMeoo8T2wqKYm6yRSQgM1khigBL/+9P7GVDTrVTz13tj4EnjrCK9
cVg4R9zwcnSf3vEbo1SQLwahzu+mZ3r3MHE3picbOWxzCVzPOHP6E5h00b9XGe6pMTQiBUR4YAvT
fELuTRcD8vRk75udky42ts+uUVwEQKY0arvjavB9+J2Hpi6Nx/EukBBZHKq7HKl09IOeFvnd53b7
ranJTMtuAJzwAFP3hvEornOPRAzhdiwCNMcRF9AuX6S/0xMIzASQYQP1INpOJtaQfVO8IsLRKj2W
L+y9sumM5iLsI/Oi6PaWA4UMmNZOxfV8Fq7XghDzIXW2BPnc88mzFnbkTJYGxNd/PsvkRStdL6QC
owKOjUZTUDJZkojXLS5lLOaWMpTY0dkP7Bz7Q+m2kXIl6tVBuFbSXaiRJLU9s0NomJpBdP197c5F
3tKtrcnB0DMd7/aUhes20ByjnUV9eA2ujNlb2/RFJeu1k+mf+oLVudzbN6sTj9qg2lGGLS9cxxJA
T7itu5bXzYXIxtHcbgvCWy/DoPuOpJfvvw94bvGCzwZZARlULEDzft8ngVulQx3JuGmoetN4pD2H
7dPvJuZWifDVusoD+iJ9XZhv/GgxBFzAlxhc3AOUC4VPod6GydpfiOhnesrGawvINEYdDmSZJquR
rzxVSRgMpUU7WX/vPaB1+FiCkKFxCEm2b1iguBK/NeSDMV+Fkvi9zS3Mpjw3nbfPMIlCS0n0PS5Q
hSuVKIO2pqiMJTsVBu1By/38WkW0v3jQ3PiQQV9eG7R20S0uMr6y67wBvYBa3lQJ5F37lEOHSN4L
RIoQYhA5i9hXPhEBzKENikokz5kSQo8e42O7h26KvlsujJGn8qT0LZbFJLZkN1HMgqlfB7Sc7Hu/
zhrSFkP9BDx+vRq4roYkl8ZIV4Uv5QvN0vjI0wKSA3nFZ7me9uBy0oVUFjyzBKLJw5/9/imkSoFc
KZdlDiMmCMwqRQPg3A/VXSQJsZPFCvT/Mtl75yXUfPValKgep1XKkSFpqrWa8swqzlIlIDGXKY2e
8XENPYU0ZlszLdCGSUAlAOh06hcvLLRrWCK3be3qaNSNXhNMVUlG0c0l1dPZE+PPV/dDPbwNGjR2
gur/Gl5yCITr0lnrQbdGCbPyN66peZbnLyTkZkPeW5tTb6PKZZ+i5Hr1t7Lunw+h4Z04mwMvRGzG
trSwEWdqftghqCCjgRq7/UfHgNpCQDZMXaxO098ajbXbRU4OYBIlj9IBDGgvNNPF3JBjXWeobSyc
FvOjlZHbRE1lpO+YbA5JDNxe7hLxKjZGw5wGeoruRTQKFYRdYU0pAgiLyl3d7fslbNz4zdNDE8Jw
f1ie9gt7lE+yQQrEq/bIZ3pEhMLm6ZY2dtkcT797u1kPgNgC3OXwqRDz+O5Q0RMKje8uFXHhftT6
Xd0ANLBQvZj3dDc2xO82kqznA4mFjcLabUAuAs4g37j7cC1v2+jEXDvnT0dZ3auL99/ZwQEyKXLA
VOPuNH5+48oZYWB6zhvE6yaAmd8nbgxcfryjm++eRGy1jB5DYfzu/mqurz4AgL9///wGvzEwiZwU
qQtlLYMBNXRc2wew8JE2KOmJKOcpGRmEE61lotFtWy0EbV/R5m9jmxxNuZJgAeYwTc3d7vlgAa1F
2hx4H7ANbrf5ar9f88Q4KyHxjKVjcS56GmGuf7yzya7rvDALPZ8Vx7aDXf/5jPsIEU00CK3u4o2d
fT48JZf9+goEyclBDuEvbfo/zU9RqQyXsUIbYujNI7c9jBcA17hT9P5wroB+tMOFVTTrZHBhQ9yP
6ylA9pOp7gZaclwAlxoB7bjrdUgUV2Z/WYNn591d4nOcm9tbY5O5hShH6A29hDSCaEZrRY/vHO5p
YdmOZ8B07eDdwaOM5NRgO/y+59Im8qCUHotIVVjZhrV05/Tu1Et3trkcAq70yFdAOg4079MIFPtC
lRR4yKDQ3U/rNScpePnJq7Y5rJ4a079TC2OvCxG5NtfIOP8+xrkIcZS2hyQRJELxBN+HGCt1IuQN
L15D+TXvX3p6SZiXfkkqewYQizvEjZnJGBkBKidyKcB7PY5e09ebYwjEVE5eLx7xsR9EQrbMCbzc
W70C+S7IKwOrJ4yhGeDuqlFx+H3Ys6sH2BCgU7lRQWeyejKfz1m+V8Qr+8wc4taW6xWEstFBIS/U
9ucNjfrCGq6NeL3f51fhc06jqi9dK0OVLeGVdZ00NZvIybTP34ckzK4j1L1AyT7qOE5RhRDNZbIk
gSlqlqZCmPNgDYIer553FgRDzmja/fDG5BTUH07xp5mS6AIqzeSIruTAALXf9ffnmatmoN4MHqRR
ZwxInPF5b04sN2E0zvOxtIxdq+8gj05Q1teLh3iTbKW1L+u1vrRj+bmT7Nbm5HhWJddnKqjrwgUJ
yH6Afmsk1O3OFpYZsd/I1qxy3XRGCtaTcb8w4LkXgKYjwFeAdgJ8duIuykocmQ7gb5lzFmuWED+q
/p0AmqAuNcF7FnaZruY2wi8Gq3spCT97xt5an5yxYtAMVFT7ceg7ozhqDwok4cGHFeqfYL9zFsb6
EyQMd4F04IgTRn58mqEbVLfjmEAWrwnaYapVbnuFnvqKEYUN+sJVowuNyn/73ejsWX5rdBID1UGf
lhnCW8Ts94/uDlAusjuUZPXRHo/HB7rdCvpedxz9fsldzCwrcAYAH4D4HTxr8mQXR3nohnKZSFf+
EyQlLdK8BrhqOsb+fYAzMd43M5MdQ0Uvjqoug7OQhsweQhVzygSh3ruoQPxuai7bAmg3IlnQCIJc
d3pl9+Qok4Yml67IRZKRMfXOPtp6QXxyBp51YWuM2+7bQYrDDdawL0aSdWQov7uCaGAhryd57RWc
8Z7h1xhY3fq1uTCmH852NAORDkjQjcfptB+tRSZeKjy1uXaHaM8ZgpPskBb/AF2XHejS7qEyRaM0
tOa0MLwvFvof47sxPNl7UiCFKRht2qsn791iw5yrlZCsAt8CqrWpXhT+Pel1X5e3aLqhVuRbr9pL
LJoJruca9ERKAmXPu9wIdvm1r1dR8AB+ipjX461vFy4pG3RnlEaJsNn0LvRAY73ZalcufFAT3TcS
jxTxoctsKdfLAHRgTnaW82MBgVJIh/YMCZ30JQcHSqlZHo97ruhkaPNdBwCBhtuEM1reSPQINUqS
AuEnqWYrAI7CVyTad2P3/i6XEoLGIBTbK+YBbCbIC4imvxNfw3KxtX3cSr9N5fiOb04NzQ1QjFaV
5iqhof++zHWhAh3ylgOZHx5GOUmMWfqmevf70plfOahJcSiEQ6pzem5Eft8o4wvkLP+gIFflemSJ
ym7JxsR7NRTF/SKDjY1oo/st2/BLe/qHU/5a/3+OYnIAdV3Wq7mHbQayeiM9VIAq3EdYIiTfuC+/
T9hPrM3E1mTJt32eSg032iJoFpSoI8SmdNq7JCOcnlvthtPPWrLQrjg7hYDA4A6M4A2c+d8XR9LL
eVmxEYxWZW3VLnSuei7qTNquigSIo67q7lOfXWKs+okLHQeLYsYoRT+qr0wmNqFhoqQNXl0YPrMD
+tV4dMPs04Ab8cQlSwQwTna2/B7w2+yDPRSqAVkBItYLweQYlf7YGzePMZlz4Cb7lE3Ddqz2pxaD
MniBIbtmgHpOfkgUwfr9JX9VS38zONmMoUQHsasw32JuVT6RNCgGBOGqEI3qjUqQ3IKAAAXlmy4f
1cBMVpHi0Dfuo2kNH1dsk33ngCKkD78/1eLbmATvpR/UVAnicenR2InqO4nT/Vcvu2h6Qom4qh/b
YBthSlJSykbEbIJ+wV38rLONxwvYGRDqQbgDxdXvCzHlk7JOMqm9lvImkJEjPqZHTdArCpf7JLkp
6RwpJfEql6CtgJaRkGh3XPDQCVavwrObHZpfJORyW2hH20K7k8WVtIizmXOl4zk4ElgiCJ9m/3tU
x0Q+lfGQUCFfhx1eoHxKxZVc2V5nx8E6kp5L7SgJ54UXNHfcgwJhZMoQFBY3n++zI+BWWTJy1UG9
Y8sFd+XQ6QOUjYU8OIbCcyezoPRZF7zFuaHJQFdK1p6LegH5Or0KoMkR+gQqevU4XL5wvZ2s3Yhx
lVKq0WT1KNqPWCFqSNQnXCxtakOhqdaBVOsdiIyi6dK9A7LKkHcpoCTS1/+/T8joHm620Y9HmcwH
A0gZ0PwDe2UBaxeilkTsHmBuN1kY8/QOMDXETfyjAAqGJmJgqADDYcC9d+5RzTPolfOmVEhWlejJ
RqgrkOU893W64C0m3umH8UmQ5wVDI9KSZa8VvdAXNzkP7DponIAzuMqSmYXk2uQo+GFtXPw3cQLH
MmrF9Hi9EYo58gVCQZDNgdRccUiipd6OxXmdbHc31tiOSmjDTFes6ZVWzjpprXcg3AnR1i2kDsTE
F+k1vt7WdNkAbwFiBU4GV8rXhf92iEHRK5D5BfUtsOiqDXkWKwSdNtQigL7kXpcYbmZHOVIawVVA
eAcwz+9TWocsSFEBxb+GoinFulQ54UoTnLw/Ioj0489SswucuJz79vv2mGrBfL1LHK8s0oZgowF+
97vhIcqV0O3RfibUvnsv131rdzwqajT1eCIkfv/cB01yz6hCuOJYpXcSpkcbXkyfkqH4jLiktUtF
pKcYWLjDQHnglljpJetD6vz+pHMbGYVwdDIJvCxCfPn7g3YJ69PYxYMGpTXKhPucTQ1BXZSFmjjQ
rwkZIw0gSOQRKzUJR5vGLVuUM0AIWhioE+nhESydx+Qkm+F7a1eguWdMydwqVrCS7NZIVqyVo1QG
ctNTZGgriBYgXg8sZinAHLfwdEXePtd0hVCOdwUBz6XwH3ISO41VlYHZIa3jec9Ki2uMkOrSv63+
11v3/7wPevz395f/+m/8/EazvoCWVjX58V//U0Ng8SUOXtK/kbr4eKn/Rj//dq5eqqCsgrfyv8cv
+99f/tf3H/Fd/7FlvFQv334w0yqo+lP9UfR3H2UdV19Pgaca/+X/9cO/fXx9y6XPPv759zdap9X4
bV5A07//56PV+z//PiYz/uv26//z2f4lwa8hUAmaADH4v7/rj1/4eCmrf/6dkZR/IHMIuv8R2YPO
iDG92n58fSRr/wCdxijSBYg/jttxU6e0qHz8Gj4alRVxw2ehFYkwAI9Q0vrrM57/BwhyALcA6yLO
x/H3/ni4b2/kzzf0t7ROjjRIqxKDESb91SgpAl3ACgJgMTjzRxXa71tDBY0I3yIaMJu66DzTlQea
yHrIF3WzS72Aby/M2Oi9VuIWlXTsIxnK9xRd0K9SX4mvYJt0leeKq0KUvDWGqXTQOPVjQlb0oKEO
Gt5IIhVl0ruKan5gsVkWjTRioSZ5pBs6BDcU5PDcIY/VSkO4kbWg5y4ECTSnLPJimZ4Iit9eUi6T
di1wUqnjNoVEBeRipaED1gTkhqVZNXkf3ccUWrorMacFiH0Kpf1sk6x6DkGqp1gQgYtJ0CuymbZR
aLhasO9YobsUdZLqrk8VMwjpganF0oySGjqQfQCPVtM3YHUlo2wKaihe/8oCqbAZOmbtsZ6r+0rD
Eh/eCxTeOL2yIEtJlnAickDMBjjVbBNFUqlD+qGyODlzV32jbaRSig9ClHqy4SsCarjiqeyHwIiK
DKmEvvXMJq6aPUiCQOaCbKVBFR/iwK2MnGCxl+rOX1V+X5zrJpNNtfHUFXo4eZ3rpcoSpOojTbjO
4HLl4MlSscobZo02mU+O6U+CBLoniXqMVXTBNa4btJQ33mAp8LgnLuZftTAUdXR2i2DtzfIrBLkL
M+KT1AzZ6BUYiOe0owLBuqQ2BEDfBNlnDqxQZyYfgLhSLIbOiFSgJ3kaNOdIqx97bIK7LMNQC5Wp
SZx67jXi++g5wApwgkzOTKaUwbFSqC0EXBJQ2apKW3eXgOt89r2Fntw9JJ4C0N5CKks+52BDWcla
4grrsmkq4d1tYlD4FRTYf70UEqnl92EAlnwrC6SqskNGZrcZj0qNqcVe7q+Rw1LOTAdsRVyhG7GJ
Q4MT84BrDaHh0BOyU5ENlo9KX2kqNdWSQ3voZ8Z6YKXeegiPNf7oix7TesD9VCwXoG1GykByPChN
biPfIvim6A31ncdmtN+olEVDqccU3LnNJP5FGRRVZ6qhc+rQz0/AUWqnpi0LJ0ClR+c6GV29TeUi
4xRU8iOWrQCaQnB8UEGW4KXZpHL8qMh3hRtmn4InVODJTmmuy2hbXrfgzN7XXqSUpUnRqsyU9yXg
A+iKCyNXj5qUh7dvgz3XCUdPoYKRy8gXVSrTBERL0MJpRG6IVay2gL1sEvgLdc1zcZ8pdpkz3eCU
vQKwg9cxm5aLWUfVKpCCu5KAFmymNzWfz4gfuHm5LbPcK0DfCOldZL86F1EtjXrtVQPDmhNLTVbr
re9W0B/xPNepXRDfo6/q6hdUemZacA+qSYN2laxlWquvM/8oUrm3FYbhTI3hNIuqKWuJObRqWs1D
ct5VZQKkD+hhafA4ZBID9vE0X3GtxBhFmA8k8pGO09IgOgXgsFmXYqKKEfFEIVQPZcAHm8LN0lXm
FdiwUtERlS1aS/XE4pEmPbOhVSsYLa3UnTq04YvnBSjCdFj2Xj9gMgQP+nvS+E8GH3wirRjbatSq
dllyPpCNhRJs1AKBIEsL1VZ5plzFYKfUwVE1kDLIIPoyaOqepqJgUC1kHVCzjw0VLbNBBwHKixJb
6aXnQzC5LHD5GUJQ+Hf5mcU+IV8mo6rPz2LvqoTVvp5Ku/cKeCzSNlogG3gdsBtUxePXG0SbMOvQ
bgD5JT9+AyO3H0VXIBhGl2pEmWDTtSKzLtDwv/L8tLuoPaYEvtc9VJVQ6pyCPji/yIJV2lSVVYoy
xpe3rdWyVLOlUcxDyTRhFRQBaJW6nj9AZqc11RirJ8hwe846+Qk6TuHLl32KhsGHVpFjOyrxL9jc
0/Zfc0ghZHlhu6RaqWgn7HZeLPnQZAEvn1dK6i4VfOG9Cyv2VMZK+FJCRtdAw1r4EtVC8Zim7vDa
oWvPSBSv5ona9HB9XSk/RRzTrSqP0S5K2TXnYkiZ+yBD3iOOwIgZgveQ5HGqbltuLGfyavsZtIy3
i0pV2WgchEW5ItUy9QGoIQ00gRlQ8Ww0zjE6o7HVBxo3a6GTs9DXI1QxQYYhgo3Uj0ic1dUanYy4
1WeKFK2YlEaXMpCEdaf0nV218sGl7LnKo7teTp0OGDiwNremL7U2SEtXqVJbfN07tSC8ZqpKdTb0
REP1ynTNKiM3cqYeWiHHQle5o+oND00A3l0hygs9k8XIGhKutAdonRhiU2Mx9UNvBUVVEA0NeJZY
S5npUlXQ+25Q0YISeKYXaCxJVF/clGD2t1kflye5CQRdThWOKJ7kOYWMJV62csJBywIZ85zj9a5G
97Pb9vcgyAgw//QS8e5zXbhvUg6iSi5lzlzR5nucJRrqCX3qcByfmGHdYnUrcMX14GtmM6ixo1WR
fMUVrjN4fygfR3C5qTQKsymChrFL6vsAwHFI4ZX+itNw41F6Uf3s2NIaesVhuYYkfdziyAqGuxKY
gA1TdHbpCtC4kQUjQxLywEeMssskSFGpLfAVpRKomx6SzHoUQV0AXG6jburVTb1RockFb1xervMq
fIC2vJ3J0L+W40a2K1UYSM5Fb8jp9QQ9jiCFgvzhZ8UCeQh+R9bQwJNCigDIxJjrnaGG+GotKYnJ
al1qoPVUZ8RWtTyRrsS+4Y0+lOOtF2dSTtqkM2jaqmYaA4AJ5lFm3bBDR9gCNQfKhDbT9bJZc9mq
0kZfTSGt6vXpS9gHHQ7FSji1gLLaXtsAoufm2jGRqvyOK+VWF5SYNVDcUc+0UHjbS3vBiRK3A4QP
cmuGl5SBUSKlBpJYRUydBr2bJ9cTVogG1dAItJZfRbGIO7wP6oH9UCbxQYu5xIKvbnzC9Qx7KlS3
eCh6kBORognqlRoomoGAFHkdj+IYkXu+WkMF/h1own7v8ly7Y9Mq1mkkcoaaZckpYIGqHPLcW3E4
pE03KdwYR54MjLxYC3ahRFivYuPvXTbNrYINi0uSRcixtgylRi3nw3OqpYyt1FJhdFJR6sPgtaum
SeR1L4SNFXQ5ko2JCnqmtOQ2ghwqTgt/9d7VNMOSDJlD+P+J+5IluXFsy195P8AyEhyx6QUnH8I9
ZoVC2tAUCiUIgATBAQTJr+/jafX6Sa5shZX1oje1ycpkkI7h3nPPAJonlimTJ48OG3iNyjvMUYCg
h2ixS4ZkXdrmG6zksjqi/ppDvw2riprHSLwUk15zxh27pCSq6YlvMYOAODaoFTt97jiirYSUTdmt
xEnV4g5PynKZrT4qxihBPrxGCtzXmUB4LxoC2JYNMfzwXN8iUniGQHax9Q+AvjBiUUbs+r5uIkgr
QiyK1RvSCYgnWK5M5xXU3/faEvqgq/FSQi/lGEnn1na2+o7/sLyndmowa8f5P7vT9mle1l2EKWYa
cUcglpoekUUHDZ5c1x+MtNF7omN350QxNBFM5lz6wZ6LakzDqgIY4AmLCzGKeV5fDC01x52UiOov
2ra8iJoYOR9cvgKoHs/ewLuHQCoKKXv30vNBFrp2l6MaZP1MUTLmMQn5IepgouNPKECn1aCtXvEf
SmL1F270x41AjF/hKkuhiLmdqXmsXOjQLRErNhEkd/thwG1S0bp9CNYEQLOz4FTrl/hzQ6dngdL+
yMLxHQLs724TofYKEUGlpIaw0nq4zBjZognHpYIFABFvkRU0N0x8i5sNt98GENsz/d2APZZKGOmm
a2hw0+oAdsMBLk6WRCSNpNtkbuVuxTzF51YpckIv0u7UsiEEzG3qF8AKHogf8Fe6YTBDyTrNJpTK
JKOovlNTw5p0UThHB/R2KXOULrlLviWiwfsJV32bLisCRfxx1WA6O3VH91XA9cOi4JBgvKa/aWup
8DORKh8aOh+Nu8CSxF2fVpVE+6CHQJaDKoZ0DwulbhPcgm/7LWnGT0IFpHRjuRXrZGB8KCOnHPsq
gpkaOJwlbJ0enRg1ZcKSy4/6w8dMMOV9ZO5ZZ5cCGTQ/7Oig0O0HiB60kunoz+qJ1DEC1R0FFJ7w
CDolB4xTmB8ILDZTYZaoHZ2jwIpKi2opXfXWY9Y6BDsa10O2NPT7bIjMACiqLIBtDXTrpDrMuOr2
je88y84/QHLRH6vAuvvJ59HdLPuzE3jbzqlbdsRsEVLETlGcIjU8BxmNSu0MmOOacdsh6qZOcW3D
HRdNOjswkHLhEVuBKME397GqfeeznTBImqvlYVXmm7fpBvY1iD2fAv04Or54ZgEhuzkY/C/oq8Zy
Sdz3HkygI/UtzsK4v3MX525zu1uMq3YW0at3CqSgTGuhDjJq14PX+UOKhfsmF35y8V0/VzAsSFGu
43f0YGXacHqU0TymQzV6GWwj1zxsxqaYSSN34UQIsPtGBycbTOrRBslU9o7owVDw2lQS6ZYz3WCP
2mxVEShGb+aKoTxzvoJTbs4xnRdkhjnzjwrchhcfAZV50iIGKHBsuMf5xXBZ6urFDwN123DX7rYo
rM4WiUYnViVuDv+wJvc5ap4KHzNyLbu3sa/ybR3DO97V8B2POtjTAMWw53CCSFvB1wsuTwRT0NZM
twKHc1Y7/pJua9vfcrK2u0EvGH176OKz2t3eVUA3cHXq+WFZG2e3XPpQFCvwnAmmEI13b96COlhQ
vpE1b7xoHdH1gNK6ONNbPXNUSnHEsxV62V3EQ3PqsLGt1N6XcLNtFibCO/IQ6b/AMVHrTMHrirSr
rBeLTFec2Z+VEw8721fxc4NMjAc2T8FJUA1wYbEOCnO6ZTNb2Q1X8mHuNydlU+SXijSfE15H+yTQ
Ya7nBIzIqZ8Pdk7GNKl7iH5ZxPsyWjETwNvxoh+72+Di6JEa34ZPmwi+DFEAslIkkQ1gdEDvlVJb
wSkZ37qoDTIlEnz01kOeYghnkNwY+DhUNjLpZhG1Ek4OMuAiUcHrAT0Uqg36EPjN/DQmhKFnF4Lk
uvPXx7pjHmR9DD6UKqxR/wlzQos6FbASiQ9z7Y25QcTbc0fb7hG2GbgGApyz595vtn3bTMMNsjXk
ramS+X1d4Fvptz3Zx7JhT/AqcdNmS1SxdIHzOvnRsu+ouTiaKH3XOrL/4vaBBvfBqXXKpFhKr8fh
MgVh/TLW4qF2u3OA5h+03a9NqMdPCeCsTJK4KbVF7apo1e+2JfzE+yYsZLi2rz1p+pNkOkl9z/LP
vY6bEwST8uB527eBzLoQTbXuzBBupyBUP1w6ezfM1tupssSmXmCWvS+XCdWEidM6wZajgo37QMF+
LITSA4lX7Hu3+PAeEtUbMsXMrhna84D2a9xGBGLEi3qAEXf0VxVd8tIYM6cJFd+DM1R8F3OzQfY+
M/1VqbA54dPxPG6SYBevhOauW48PMYrxe4Nma590lXujATpkwDkbGOn3JsqdCJvl8o2qFMYbxMMf
tKkYG4J6uVtHYb7V/crTVfTi0dbjsp+5incWaF5GQ4DzVMVORgfEZ1FdIWE+3Oq86y8TItssCGJk
Gh+m7o8a5VA5amCMqSCI6pJhSLAI/SVMPeSOIfRrJfOu80VdmKnqb6Uw1e1CJexs67XNFbj/X7sV
f9Q4MwFSjdtHe+hp2scNZXWhas/5FE1oT+phmXJDYrlTF5TAZcYtHYHbdpXugfbutMffVR/oAjAJ
WENzDuZm2LFg4n81G2++qVh7pYWhzj7u2nE3I//ny6hx+LiMDk2Kgy/4HpHeh/33lnxLwk4WQiuz
38Ip2UeQ55YrYJvXxjVrIXjAalgXTt47Na56mRINPoXHDQbGOnHv+k243xXFlD+cQZuapjj4YQAn
5UzCKaoTyZKaVaiSYmqSkQqLktaLfgEEVb0ZJToYhE5TBs+F7sQ0yI/MKvudU/PZZ4G8tYz3ezON
KGxCunRf12UJHskCi41gEcuXhOsJR0iQvM18q2+04857iYsbPsZ2jR7H0BFP81jhEO6gZbXtpdFW
q3PsFvgQjH0NSZ3GJdTV6JpT1ioXIuXOg1xJwk1II83xDdPQZrhcOyxKZ9KK+2nY4ryZfaFTGMqA
PjUO8a0fOXK9sRvleldHPpwJ26hwyCTzQMcjvMlqjktHePONcWh/CCqkZmAf9PQOAY7xI9A2efa0
ZN8a0kMx3DiIVxvsNmRzncyfW4+5ebXi/h+AuT0HLKpuIBFz8mZ1YJpAmT12nOvMQIWFWs9B4KTu
2pS4/H7s2XxP2ng5dlUL/Ex2fFd5Pc5GuZ0x3WG7GXjjScSyenDws6EoXek9WcC6khgzZatp9FlX
bnXE2dre1tLzizbslztsjymNVza9UxRCumNvCE96c0L3KQC4enKU+jx51RP3N9RDszvnMKFZ8hjL
JKnBNmuNyeDA/TUyomgazJrhJs5uAC42zxMkfKiCSO7K+FNkkaUDlnScuSsr4YQE9+nA9XMPu6Hw
V5KHKGQRbVkjcbIhJGWLKJVgK7hmM454bVFgrvo4d2x6GpwEy2aU57lmBMdds5WzUDarYad77H2C
EdYEbaAyr11P+6wOTTGquezQjWKm6M5nzwOCWFXtHhscpsmeAxufaSL5BpD7JnZVvF+8RuPDW5Rr
fsJyRus4I2ISB9gTTft1GWESP6xN7lJ57IZqOqNNEvDDX4K3ORYirxlufm7Ig9/1dt9Tpwxmn2eE
+6CXDVvwI3L18BTJ0Sk2GQCa9dFIbWsjMn/wor2tlyR1JiGzqMZIHb0VBXRv5NkqCuy1nZBu0IcK
XaQQr8aFu2lcB+69EJNz5r0DXw6xmaDAlULvwJasC8rn55Y3mJCPcZViqNmm/TSBPwU5X9lHVf0w
T0APXBs7+eiP5w0KR2wWwLfGDDDlHaPurIAllfFg0Uf5aLKHDt8+ccNsiDzn6P/9ZlgOz4taH6lC
qcxnGaSoO1H19f2QXjorQuu56OFylPFwOVaGLNCnK31rRXcgnfisR3aetfOuZ+HkDidz4a4xv3XZ
+OCuLkvneFoz5lbxfoMTVe6yBNVfmLxBYzegW1GvgHj6bIYyDk1UUh9WH7FEurrU7S0pO7C20s20
hQOmzcOsfSwA2wKS9l3wGd01E5vTZ40zO6mEtUOSLja5q7G5s4BoXsxCtoekjU/TNJYj6V7t6obp
2sRog6EmlAH/PAqO1K/IVGmE8VDZB9tYhjLqMd3Y3BzDiXMguuclFLjfBmCyyo9OiiJC2x8wMVA1
XAV6P16KrV14IRJdRk0AdK/WI/IVLm4yg/SfY2f8YihgOvi5Jhlz4gU3pntTddJkYk0wpa2T8SZI
QMdZKQe41bllq91XkfiQavpIX4kMfe4ilFz95C9nUvNRZuhFd9TX/lGH5jGONKYjSzPfNkDGfaAA
ji5ot3AkDq0lJfPXuaZPYQVIRHRih5Pe5HIiFc5enRzMImHoQzex4/T7BnYd8DsFANqlz6gjPzO+
3KHR6FIGi9YnbtT7innOrfRitzRurM6B473HVQygSecu31JvmPSO9pvaW8ztj36y7HBjwtrMYEnE
Hre79dIG0EaVTaDfoa491B28ufoqyDvpPm5V0B0Fa8UJ3L2MUU/khKpvUVID32rR93h8xmirCsaD
9OFfsFa4PmCUqE6bEEd0SexoY1fvCMLBoGd9ZpJ/mzn3jkw73l5a0exb2mCShIL1hk0s3Pko1U5u
JIcafbXdjx2dizXa6N3qk3e/nZsnCQrEoXP6NQth4/DgJz38FxXSyllt6gzN+/DANrLulDJf+IJr
5GSZzXn9jCPdHpoWBrZ+Y9YdaTHYmaOOfdWL9nKDIOF0c0eRoe46TFYIvI0j8jGcd75qD43dvrTG
O43MQLOxLBezy2MjzV1nsAB5WMnSa8SXtQse8L0Piw+ChrosT4lrbu3dAqjrbpT8aRkrUO8x+uuN
qu55jf/TbNqboR/X3Bn1IyZtUCQMpSH1QYdJ3hICCl9fFfC9xF/Y6+kmqKZcmfreUO/FYdjqejlI
CfvWrTfvslngleh4b2MLN2bshhlLY2eNOGs3OTgkeQKVBfTkoD0uIzuGcOuIAz/dqCT3i+i8FPM1
qBGAUOaQAcOiY6ToJ/vopR7UaygmlL9Kf+kX5z6UdRZ441PQ12uGTJeDxSSyRrdYYM6rX91N3NaI
PEfgdo4rKl8a/cmtDUfjQksIp299T4+Ft67kYGAifcuqbt9NvMqGhAcFb9sKk1nMuojDc8uWtw3G
Z0dnSORxdiziKabqNbxUFqGDCipqQDEynU21YWPRrMuXtoZketmqM0HbEs6XTJ++wtmAfdTQGBPc
jt4xDBDKpI+PLKnpTT96HB2er+LPAMTCFG0hIgmqyd4hR+im31DHRWg1ixbJeiWgBv0aDOt0v8SB
ODqC8zN1NkR0mhgE7jYa0saPdsBZ+KEG1a6cSIMQdAwW9UvQC/uGfLI+HRfgLljkqvnGoxDdOurq
oMKZr/3VKdxx0EiLaWGpJt+jaA6yFswMDGRcky90YzPqL8x0W3fEPA/QUw3zucLHLwPaiigU9XF7
ozQJKi+Px6EI4cORMqAZfI6feOLK/RwvMxwtzfdASiAPGFIBs0iN4fD1xHXRqg6gulF5Dz9oHBph
eCS2ffTaaMZIAz7XZn0JKnWEAwW80Fz3PkLeTUFiDQe0qn9BSvm9hdEJRqES/EvM/50ogGuox4aD
2oY178Pk+8B6D425a3aziLpn083xMQnE47RFh6Sifml6v8r8xVtTE2wPRG+6gEd0dxzmDVrsFcHD
yvsyTwlc4HstshDg/Bi48iHELxrHMkpbHqJwZfFuxWA0TQDQ+jWFD2ADT9ElqW7hxvIYK4AWYzxj
wl9fLPy3/VyDQ1+xquwMKJiJ99XMC3LrMVMsZg1W8SCmF9aZ79Sd8r6iGKVEYTEjMhnr2L+vjdVl
14wYBTXu90jydu9ECdjAMeZzsaxjlA6kmJOtz03T3AzTnDNjo0MXiy9Oh2GEbOCGM023g2P9XVD3
XrmN/WNSeWi5w8cpioc7tsRLPlRLdBq6wOTVBHh7bnEr4/j0j4lCnLVlXY4ZdH2cZh6Um9d3eypR
tmN8DjC9QhMaR12bQZDx4lEx3iotw3M98ZtRjaaIFdt71XInAixD93LRVGgwBiGhihgLTC55OkuI
xbcIE1xJxJ114VsAfiFJRbwioIRzWRoM7Is6QKEgE+SfYlTOD00C0BoSnjh30BakVTOfwiZ4mrc5
KpbQPvQ+GCNu7L6Mo3DTkOkA/9PVBz6Tb/4CGKNrzxNTbbES1ZxdFjQoQGmTeQEalXj10d20TqyA
4qKx44CFBXBP/2X29dKAQMO05//YiK76vOoxvU+jrenmg9+ZWN4sy4bMbN2PjX/GTNYbMi+c5XAY
E8fzTr0eakcDqugxiRqY44gyHKmFiU8fDN+Erhvg9NO4QR3i2eVhBJSk4bVpgZPhH9rwPKH/7Iom
idb6Hvd7NdwNTrf+tcklGQqM2jXw+hZU2X3bhoMseaVmEOwWjEq6rGV9B1/7cHC8E9gfKAijNa6/
9Noy/3YKg1g/EgzFUE1j3Ut+WkLemcd5qCgKV0Z6kRtwlNRRsZqakmLcDfA+pCbKNASm7q6L3AGz
Zrl1IGQzYK/rrb0E6uVV1QHSgr3IOOUiEegWUgobCr6kw2SX4FX1FkRSunqbj7JmCbypQN0TJXcc
5AmsYwvjkdRzkjW3noCln9cm9B5siuQW5qhvSx/eJwO42ME8Rxks3fhukqN9BA8RXBCh+/1YVcjQ
sAgP+NoKq+8d6cxw81LTRjLi4i7NXOUlBxA9Hrc5Dp9bJl/ZEJeRqAGAe1VGWjOXTPr3iW3f/crk
Dhg4bSrWIXjA4Lw7MifRyDhYZrO9BNwkyV/zMJDL8+fohqrxk9VThAOmLh1Wfa8D4+3aJt4hKGen
Z9TAQ3NaQ9BoKwFJTys6WF5F9YYhDAfqGJMSw4vmMM74h0pM28FruyYfegraTww9RL+Fez0s3U01
ETRvKHtvbAubhxYOjDdtWNd5fPlICk5zgL6H3eD43WFc6Lqzvn5TTnJbE9qiR+qPVqPGQ3cEF952
6xdsy7AuHIZzNCIa1vk1doiFu+OnaoxxHi8kOjeI6MmBXq6gMojq4MxD8HldDMMMdPusJ/neoejI
p2XYIRWj2se6B5dwokgL3ULxWWn6TtZEHExnbuF+InfdbJ/rhS83M5Cvh76HGXBo46EU3P0Kp5M6
4/WIW8Z3gEcPm2alQIOm0noW3bc4QUNLt60MFszJl3o8VFONyHlw19BU9RhE9OsRQzt/H1NcgnQl
uoDt2bprWBOhSohfTS3QKatxeWBeBdp/2EL6QGDsgQaWcTAa6DmJh8dAJfoZ2gGZCrNFD+D00b3t
WZxjuNJ/ryzCyy2nrKA9HDCZP3p7SLz0zTCM6CUEJrX1QBhoxRhS4J51wIjsFWyJPeCuSXLDQaZ5
7zE4ALi/Fb6ydrtLyOpmStIQKfUOSW0lv8gI/efIcbV1RDxBl7lkbbIkBcawT9vStmcqK4x1aY9q
MDYTzcNWLC9d4LcoZsCROmLgbVYwLfDtU8CiK/QeCd2+gR5G3hrahN3DRNEcEqD6Xomk8QVsgbUT
Yzm5tXsMRavftpkCD0xnvOgpaNoNvNUm+CzhSoQJY6c/gdkW3oD0aBB7hQGn2Ybjdjmy0mms5DlI
tMI4TMG3H5aHvQvMRVM95vZS3Hijs+1Rc4gXgYRxcJ5qeyRjtRxxgKGwTqpGZoPGOihUNdg6G4yH
qmtUVrtHD5RbkfqTWZJ3NH1qzGaweYtkqdRpgOVpF/T2uLAueHTCaDwmpiX5UjvRPW2XtcRMQtxO
a60ea62+k4GRMzaxymTbOA+dbB9InOjDMDjBE8YiO0DHP8IBklhnEKdoDnEUbkHwoI1n5px7lZNv
ERMVOED1Nt0kEfvqN90nTB5NvvKtML3rHESFFplw/rhIDPKCFdgU7uF90vvOD9WDY9DROBvXbieI
QrpUv9kDTogyDMEjSrBJitYRKxIZGwlz4rDycDNH8sxi92mmmO25jbfD5EvDFtXe6GAiB+I7I3JO
KMmQrVRuicS3t3bk97EbzCjnFeaRU400q7WFZAIEgU9ET/Eti1p4BHnDCO0eEtEy6E+ng1dLxADX
ZPi0CfniJ7DStKZ/RwM0PYKCB5ZDZ59qHLsbeFfL8gPea88AiHhpMG/BpP6RgXadVQONUX/bZ5Sg
Im1dnBO9kbaURn/ekLYFeBZhu9Xo4qfxJszEbaQu3YUdrAsqzrrQSZxYGIYpBujxJ19GwbmxYVOC
yMB3CyWFAA9ope1WXKB8PBv4ViIQVqtM1BUt+LXTKa57FZTEc96Mm0QFcKLkQBbu3iZmDbDrsMIq
+BA+2yEBNc1nbjqKEO7lYAfYNJrWKfM26d1u3fQVruz2bKQnd40Y16IxLLjBMHK89Zc+SGdXvSus
x1wbLm/6AbRVmK+xH1HNwRTqCzstJRD900qw02j/ZOcOdDYMLfZtP59iJ849Otf71gehw582D8W4
4lnnuxxLnYyofyioGVFX9hg0jGD+YPR+pMbbG4zkyDo1OQRO2TyAETEK74my6TZu9amFjQWQsW4u
dctAsA2GEAbBQWwKtlF9EmJwQN8REBqBqZQPqsc0FfmyeVTDuLTnSbUfh0DvDYA3vC+IX5yuL603
QQcb14Dz8ZXkyGFsJQRs0hfx6IzOizPJFfMtqlMaLlUKh64NV31437WzvGlUiJkWJua8ascbR1pV
ggwKx1ZQfWoPJXnXAaj0pQu3K5l8aWpXAEFxvvve+rRpQ7IJ8Hshh/lkrXBKZw7hqr1uaA/hgvnj
Aj4f7Bb/8MQUJJkXzVMhUSqk1tu2g8LHOlfKKHQgf5O//01D/4Vg/X9Y69eU9zP/PnRj99f0K5v9
V578/7qbfwwTGPH/df6mx/8qgcqAE9+p63/n8uSfn/Tvv+T/JyH+IqL8vxPis5pfEtb/hw5/+b//
mw4fRf8KYBAdXNjuUCD8mwkPDfu/kFcGPgTckH2w0fEv/DcT3gOBnibA3eIQtHFkW0C7hCH730z4
MPpXiBk3df+2G0XUk/+fMOHxkJ8UEhDbIa0UwV4RCPGwaULAz680ePCgfOF4y3bj1eEI9CXpouYB
rOSm+kRU23mfaiY+jC35VZbxt0IE2cbwYoh9yAR+k6fyJWRtBVfUY5wiGPXx8+n26UNP1l/VXb8/
4+rF6DoHOgplguCg169w0zhV6Uf+QReZz/+oS35/xJVib4102wMpSo5j8fB6fr4X+f2WfXGhOf1p
Jf17c/2sVrgSVv3+oCs9HrqpZg1XPOgGWeE5DLzwMhgfZh885leJ2m+PCa/UeBWpPVd0+FlkZTH5
3sWtSdVWX4rlNCYw+/HbnCZ7Gj95nczcdkbJHGYVWLETuK9+cJQtBZ5lPlDxfPBLXlv+BOt/f+at
vLuj2e4WPKf/x0dcifN6IPAzxNnJEfYrSDmd0luCdMs/f96L1uin1XLxZYIKC07IUEnBNeM6UkOz
ClUsjaddFwe2cAAf5BH3/bQH9P6B7vqytq8fFQG4hODXwykSXMmetFMRsIP6aeeEVffMwuSoUHju
QeeVRwumWwpG0kdhAFcHCYg8nu/GCTb0RdoTBVeaOIlWe5NoMPYADsFCdSHbCCGtuSC26oh7mO/+
/Dn/jt77+SUvD0T6yd9yMxgVXqv/AEf3ZCAED2whrCFDEIHBM0QZ+AJxbrTtcyn7ajcJcGrrqY9v
wnDQ+9GzmLFQ1qMDnuw3rV14TkyeZzIw4ZO84XwBJsuXLXeWCvd51KKiCFt6jitMfE3Luz0bdAJz
B1ytyLFGHhD12hsHjCSMkKif+6bvy5CMmJXGiEEA+gTWTNw2hUYwTfnnb3DRKP3yCQJoqFCTwlnb
RfrUtcFvN7UxRmWwm/RBGURseAMqJfKR/9OnIADG86G0gJ0u9FJ/2wz/JOtcHSAz0t36co1aktmw
mktYhQ4fPOV6eyD2xUUaCI3gzXMxg7pS46KNQne+tkE5TXR40Ylyjmhx7ZOB0+8Hqsh/eBTY7FAQ
4VbGNXvtd00k3E5rYMTlymIF+ZEj4ds9mQJxFubxz7/QPz0KgZkggNEQ1/+1UhQqiqRDNNkFbmRh
EQMayj2MfMqa1PSD8+W3xYBkVdzfHoD/yANb6+oDopPaNHJtohJeM2GxJdrmUwNj2T+/0PXR4vsQ
9PnYe1gKKE+Sq6OlGg0UjpaafVx55C+lvQ2tKjLz/moqTEmKDVKGJzrOtPnghL66mwKYhPiwz4M5
OWTyge9fvZ1LarefgrnaMYY+FwS3ZnhtQmllqVzOP09hPHzhqLUgZ/BG0IT+/NbXhxtON5RiAcTN
gU/gSXpVTLQtqfUcjM3ek9BpZBvrvHC/jN0lemvAaJAgptH7D780dMXksuVQAV78/IKrN07aBaRd
5SCau+/4Hqcue9URGHko8aHES7YOMoVu+mBrXC+iIITxGeJMgGEE8BG8tmAI22pr/TDp9q1aYXTn
ht0ZtHr+ge7/elf8/RQYv8NmDpGyeEmcaz+dKF7kATyQmHD109jeeC2araiBig9I3UdxT//wQkg5
wuLBhsANfF08sDn01gWikX00gCZpY8+BC8j2UVrvP7wQgdQVRzHa6BhpQ7++kOjApYYGSu+tIh2K
pHFreMloUJMcaEYUfBB5+PvjcKfDmxcG1gH6huTy0j99PwPS2yLJtOytC+JiF/r1TeK3PFNQknzg
R/r794NzfIg2BFsPAu/rUwVyjamrw2jdu1U13IYVeGWA5ZcPSul/egqM0uBjBOUvDECu6i8noS6L
23Hde8Dhy8nyYe/06u3Pm/gfHgJKCK4LxDUGaHYum/ynrzaCbwEPa2HhJuVthbAdQGXBa/PXnx/z
21mBr+WiDqKX8gS93dVa6JIFgIjX2L2DNXkXm746EYwSzvA62oB5Lev3Pz/vqjzGKoDyBb+OC6kk
5NPX+Yde2Ghm1m5B2mPAHiI5OYXngwsi2rbPe2plPumJFJAfRIfJ590HP90/rMUYHgaQNF2E3t51
oJjEeRnXZAY7IeROUWnuAO6HgCHFlHz+9OdX/YdfMMaSxxbDkejCMOXXXxBletuo2bN7BvkErJQa
4H2UufyjVJZ/eicfNQgEPi5W/3VqCca+vhA+XffLGqhv+KLxuE8UsOldh4d1hz+/lXdZET+Xcaji
8PUSH0xUCNuj69NjBJmSx37j7JFl6SclRCx9cn+Jk34BG965Rfh2O34RLU2ebZUkj2ro/KToMdFn
aWcaKj44na+MMFFSRiGBio+4SIhL8JtefoafNgpbIhEI67p7hu8wA8ddZrrDCBGcYrLVwZD30xqO
BScoesHjQy0Hi7hohkZWEIhmAdNPoNBArrWkrbOJJq9BKHvxGF/vCdR9Iv/z9/ttA+DPRS4xug4P
t/Rvn2+JYgFT2G3di9iL31XlILqkJmYCNYCEN5YwgfFeMp5NbOOCuKv94DS+LokunyuGcQ9WDH69
37IS48lohFn06369iBCJokHm2Znv/LYdXqs54CcQo/kHi+a3JYqHArnxEY7suvAuujplNrNNC1HO
uudczF8lnRuTMTl2sMT31Lh9UFv+49M8CsIbXtKj1zHU2splmP83Z+e1GzfShukbWgJFFuNpJ3VL
si05je0TwmmYUzHz6veh/wXWTRFNaDCYORgDrq5ihS+8wbbGc95F3cWJHXT7groCzBgaYmP7rS2n
K0kDCA6gWi/jHo6939PeGc9po0H7IeXimh6j9uwVUQ/k3kDI0nECcyPcWgjE/W/Xc7PMgoxIV6Ao
c73rQ12GE8xYKIoF3NBqCtP2zmik/wTrpDf3MIzO6UghuXSSf0TQl+/MwT4GuUz2MlQA9ocueqOT
tqT0jILG2AjMXrwqfG/CQNdFz5PC2XJVtMjR0l5Akp5ZHfswr8ePlODx2NOamV8g0q3MZe0zoPvv
UDbGBpS6xfVy+A60MNFn4myliPwnWe7BZ6iLT6VZBcdWSfOu6DdFklYH5SKkuAlql3jjelCRyk6z
QmPCl7MHFZEDtgCtZFQfjEiF70MpaP7EcDKcjY+/sr8pXkhpzDE+RdpF5WuowECCYxLnqPdgvSVA
YrRj6nfuL5uP+8/t+2plkihFEOjYJg6cL2SStMGj1+egChQmQmMXNWgUWZHdvqX1mB/5HS3Ao7Z+
bSA3v2NEjCidW6j0LDXO7E4WqVT2BMuehsNO6fDd9qKPneB4e3ovHuk/A3EbzwuJfcPiG7phiBUd
FeVzFtOUJqFKzukg2o0vtjYKnWqPSRk8mXO1/e83SsA3GujD6OdmUkV3wD8kFwfdsbJsY6CFZdqf
ewHSH+U0NEdmQZvFTZvbqaf5CQjNSgkBplaNmKGUUOcmPFXm5UPgJPtYN4HpIoRAs2NXKqMO9lqo
HAjJfSqcnSghsZwjN7LUxs9bWwcidAe3ESItjsz1OoBmycsoK/VznLo4UhYxuisn2wzh69/+rGtH
5O+BFp+VXBVSkGQgC9pKAM6s0sSuHKr0va4qYGa3R3uR7nPFAXehreuStlHeup5WVTXAFxO6tpYG
bzKYuYZ2TJ+3HoYM0lTtvIuUoQ5eJmW0MfRKOAGbgKYtfAMpvOU7MPp9Ahibu2DMvPyj5U6N2INO
Gd7zLgCxTxtPPAaaD/LCs5Cr7dJyyzVv5ZuS3jF3G3sf1BMW39Qxirby7BqKeBanxS4Xdd3DAKtR
zLi9yisDsbPJP8nF0exf1olz8M5JnjQIBkDuPKRpCY5+bLLXP11kKERIvK1oOi2dQGrZ9o03ALYH
6mFTu8/6wTt0fZT95CIKE8Cyvvnl9sRWNiuQF3B0nAyTBtr8539FsEZShCVkcNQ96Z0fVODUkEMQ
cyIF9Dfyn5WH2eOV5KqbY2YqmNdDERm5SOroJmXopvmWJUH+JD1fw8OuylBFUqCA2o3Yb9kPmgN0
7LlnHU/qpdYLYzerUCg46OgiZ8ZUOScULYxxF1ZZ8qT0sHqY+rx8H1RB+6/ZwEwA0Rfpz7SV7U2b
RXtlB5FNU24kTtBZ6cXlSBHeyoA22+euaVFVgxXYqBM8uupZA4lov9WFkvmda5UNKP7WUwr9GMP6
2QTSEycjaWzEwru8s4525CafMR+pikPNC1JcoGmPUPhTFbpQJmTzOc8j1eIq6huo/3dmDJs8n/wP
Beiif5B2z96KcKirLxLzcAmwUx/eZbbTo5JTSzgeHYUt+w7mnl+etDSWyH0YGuiRMKkadz+ZWNHt
vW7EJ9JyM/2XUl3zLwFoVTyGhgW2JO2N5HMFbVpjAzcOqllpXby3WkDGu7jWxLQrayCzR2SozZ+d
5/YgkYTfwI/JdZakHzXvS+tBvNpb5pCgkmd1mnsaOBn9XuviQe2zRPrv6A91xfsYwyD/4Ei4yTuN
Gpx1kjEYzJ1JEqjvsso1/OOUm8M3vcE+4F0ctepN1wNe38HzUd9wcXH4xdS6vtcoq7gXxAL68aA8
a/zcIEL0sWxyeNsSlPpHGcXa7xF0308XP4AKlyPZP9tQpg0+ZlwChfcNbzz4CZkdYfhgyWc4xCo4
dKPhP6tIaCPwg8Z7aupS13c6Qlc/w7wZnF0X++XbRvidc2ZO3aeibS3/nd0GvB6WHYvqmKJX9rYF
KgI8j3rWsFey19Sxt/LsWw/xXN7J2k0/Db2lJ0e/6ttfpujGAC5RABUHVZdQR9dDWD/dQO+ZT1Xm
+UOYNZgXO9NQhehsJLREbLM1wNW2/KBTnQVudYpystJngcxpC0qlAsFpdwP4ETeVAsxfFo/dvjFE
byAm0cHWDNBqPgOSLAQ6j17hIzae1fIQVL1IdgOwX8SFA+QVE13vnX3iqC67d7US//qsHX4SQk6X
EbEOqDm6gRKEZVRKnhRwmR+BK4ofpmwy/VSoNgWB5AstPxajq33RAmGDZa9T9VwSRhBFtIKfwT4L
jq5oesDAmuxhuwmEZw4wQDPzGPBI/vt/0LfohzquJM9nPf/VI9XPXTBGYNFvX7Qr7/Qs2GfNGpxU
MMz5z/+6aGNZepXm1+bZ7CUsFSXSKjkmwxB+wdmqb3eBhb4SCM2AmBaBr63Uf+36sXggTeptgBWX
7ZVMan7ei9I4N1yTbxUdi0OWpuHh9iRXAnay3nl+pIe0cRaTHMa2waE3M85GrXWA/YgPePld0WbT
TvCCptChUudH6IzAY24Pvfa68DzTF0PxYn5Fr9fXbItgDhWMM5y+KkM1xBrvaimm91bpOncDsk63
x3s5VRs4CDg5jBYoTy47ij4kN1DovXWe/KxJgKFqILC8qi9REEomqANYCU7DKZw0wt/bQ7/cShjb
UANzqSHSL1u+2TSddDiHQ3wpxyD2jkXjyB9BlAhwc6LHeScrnLw9tgZ3684IQ29LoHelDEfhllbd
nLSQmy0TFxCS6NrYcXaxI8Sd0PxBhmCfR+jMQc0lzj42pHRwHbSolmf6AKV26pC2ADldi+aTKSAr
bizJyzCGVh41LdAChMBsg+uvn2hRBcIf+YhK1fShvVp5D2OtW/editzvt5f/5U5jLM6yR5vNQbJ+
Dov/OskljEfMYNLkkruyPYaIVhxd3WjfhGbvnSy3Czfm9nKnkbMAGWDJqVybjrwer4OD4UYoH5zd
KE7uQAS5wJOn7I2MR/0OJqG+G4WsN07yyoLOBUIoA8wROMZiUCkGsBmW9M7c3OlbHnK8liHUHYNW
iI35vbyaHMfhwmBP2OJl40QFoe000CHOhVUaJ81sk/sGiP3p1V/NoTnjGZRr6WQv4y/dn0gWyhZQ
jgANCIVY+4CndHeMetFzSvVwo4qw8IWcs2Eiefpp9AY5KlTjrz9bjHxeP5C1URs28PWQ8N9SlI0T
WT0MfYUvXpXD3OnhLGTQD6Eq3MGQCN/VvXKeIs1ERdNFGi/Yxb7SPvqjUwdwiWWWvokNMweNimBZ
e1eXVvMci6bz3zr5aH5t/NH7NAWEQhvLt7IfAAKQ7dG6cy192c2ORoPQ0mr88yCMAfkY3a/CI37K
CDSNgQV18PbXWh1uhjh4DDmX8q4XT6tdTAVB/pzLqnVHiJp5hl2wrNRHwOaFtpHIruxAAEdcRLqh
Y2C9bCtUSGBpDoSPc5NBa8Zl2/7a2pnawBqtj4JD56wz7fBWXc/JU4yQpqN/LmwN6LyWyLj9JAZb
dzcGWnkfXMDWdFd5J+YL8XqgxDG7yjZL/zw5EbpshMsG0R9MN4W1Af69vt0f4XuEjxFw2K2iwNqX
m8sBpK9seywCrgdPqRdrXW34Z6E10Uciosb4ksQy/2RoAIQ/vn6bUBokySOHBTC2KH4EtRv03tBp
Z0012q6rYi+G81qJS6d70cYJWLn22fjUdwFWEGW8gN0MCPia6NWdgxQht7RrGujwRn9CM/oHZNRu
41ZcufVpVoD7pJJGw3fZTkbRsxm8TNfOtMbDd4bAXt6eEPyrkxQae9lpFwWhcmPnzB/nur8GToWS
Ps875RyxfNqaLmwG3m4NbZUML4cZno8ubKXX1rG1awQQbUSGPbQS8/67ZvjunVHXo7mh/782c/p8
dIr4F9PpRaac5IOdWYh0nClcZvoZXTiAYV1goR+K5tAoDpMXBDWarigc395OaycU227zf9UksDPX
e5ejGHZtnWnntJrshwx1gn1AOrsxv7VRXM4m/S/CVTS1r0epNVxzlVvwZZMxdHY9fTg05FqvdjYG
Wtux7p8AjdY3DYrFdOzOM5PZNu+cOlSTYq8p98hS/DIDaq4qyLbAt2snn2NhzVERveflcI0XxWkp
XQ9ETI08NHqgtJ8a1LXi7j8cDnroc+8VWBpbZbFFXIsGt9GmKAMnDfCw1o3bZxFm2CyjzJ2BSDVL
phdXnvf6S4D7FN11Yl8HDMZi4Klg6zcTc2wRJz5TloVHrE/2JwQ+qYcgrXG8vSNX1pS15L116BHg
x7fYK1ZKUX1OJs+pbsET8iFAjaErKT7W9esfQZosXKMChD1FzsXFTSs/l0j/eecytqK3qZGH963d
xXevnxAhGNER0EX2/mJCAdCAviCSPwcIDjy4ddwcYXIHvz0s1g+3h5oF8pe3GW+DB6GAK81lp1wf
NCMtld6nsXeOvRrNVOorJ7SG4bAoYcP99OH/po2PDGvQgtJDLXxX4mXxj5JTcIc4trtR/1x5lj1y
RS60+fS/SNtSChuZGub3H0UpGoVuUd4VCOGiIoA2bqQF6TFSNhEfD1q1sRZr+wjFVA7lfF5etIoj
4GP4wTI2vRbIar09AIdycxNUrq0Nw5bv++pw5KhcO1zgL5LxSMItzKVFtKh55SW0B+ke2BL9U1+O
cLRvf+eVa86zXKJ6/mtyUOYf81c+BjfL69FX8Ah3gFLrw4CajDTkzgd8ATFOeBvjrRSViUzpDAJS
NvhnGQvbWofnu9V45zqdmmmXNQZqCehumKhe+kJpJ7vwg/iBMn+d3GVB3cFkz2WEKTwkw3TjQP1J
thdvNj+FWoRkV/GoLE5U3Ju1GbsmBKy4R8rPowhTIc2dFeE7VSjKrWEao9rjTxoSjVqaJA8ddNDf
iMq1XxCELtAtaFMEOt0BnUjeBR3fT9G0zv1IWb3ftT6KhcfXf7E5uvhTmp87k9dfLPejYBBT6J8h
QqvfiNNFX0WSFF/By6XjIY87NKxuj/jy7JGK0SknKvZIaZdXgcM5t0L444ACpr66M+FUf/VRYRUH
0BVpc6wRnk0OgHLMD1ONqNjGlnn55LsCi8z56RBznrt4NlqrTrzJT1ziKqm8/RCgH3xKBgB+G+/T
+kAmYMfZHwuc8/XKhiB/2yZwnTNmgS7apWl+aRtz2JjOy+PNdHglAKxRbGHPXY9Sp4FCD61mlCRM
T/rUmbgz5eEJXOKwsb1XJ0QKBPkJOCLAx+uhwrFoQ3DKzjn1AdF48APOpdFtOXWvTogwgsIhVR2i
sutRANmKqR5t5xw6Co14T6/2qhOIWGvq9VESa0cqTTESW5UXAFhDBlaEhQmlfq6KPTYF47FE128/
jYW+v73pV2flgoThNef5W276PCPAhtzqnKdw+EcHLAQQu6+h65f9xtP28gqeEVaOgMwC/IOK4PX6
RRYow8keHIBdRXOJ9Nw9iSzp94OXG3CdpPXqC4Q5kRwBgJXAyZa1FRR1jRx0kXvOEZ+4LwS6pVU6
1cdc1h1czn7ryl+ZH7tdcqhcnMWBj17PL0/ykMABiUfaXuKppdX9TN6Gj4WfddZP4RexsZGJrXw7
OBCANwHszYSoxREL+kYlrVa651Br8QQreiR1WPvDiCjfxt24NhQfjuCAUFN/AedymqIBPybd85RP
7n1oNfWBFtBwyM282xhq5TRTNeQgzyHQHAJer2PiVdJueHTOsqNK26gaKR2kajb2/drX+muUP+/3
XwGBhNJbNmPtnjkagC+RBqfnN3YfRxwuzkNm2/9hN7LpqYjj0D4HPdez6gnfRrq5fKtiQo4kL7zn
0R5GJBWL/GSasXh9jcWlvAK/w2NjUE5aXIqa2znU+Ar37CDCfHRqZFlsAHl0uYYtNsn8Ra6jC4rA
cF/nNjpVYG8xVGvFNQFBzloqAaUaL4tDYrIjk2xCwq6X4lxi/rGrYCqgFqCMX7evsJUYnvGBJ1AF
AVxHv+V6bZtiSkJps7a9E8Mvj9DX/40yXYsVTeQ6CEYZdl08jVWi+jsXO5yKAEjWHzLbqO9LSmR0
m/swzjb28Uo4wV0AwhOeC5iqZcyVqzFu1SAd6k7WiK6PXehvYuU739u2qvs9bWcPbWbZtf/qFb7V
G6OvnSK6XBBdKLHBJFzst2yGRlceAa+ttFkfDVFqYera5fbSr10LbC48++DxgA9Z3Olh4JhDpNF2
cJJqfKtQnD3G3ege3KH8eXuklYB6JmfzUv1hLJEvLD4yR2qiwOOegTx07/ocsMZep89h74c8tb+a
eR0jA4Ba60UIkm1P7+n2NtpWE2llXZEHcd25p0dC8SJKQ1ITgs3onXMvRIQ6KbtdN+avhubbTJbH
hG6VB7pwebMrjFaMXulI7udx5P+pjoDCHt0m3YjS5lVbHN0ZmA7Fgi7DXG66XlV062dcBfZJkAwK
/5CiM18h569wQUt9O7pHRrF6I3Vclzf258r9a5DdMzt4nC87H6Oi854XKfsTo8PHhtXGvyYM3piB
Qq94dO27/7B/Zrwh0D5Wlb7z9UydwiBGTHSqJKbsviauX76xawzafUnvIOz94WhFxKjQXb27Oomz
U683W5tnbdK0D9g/yAOYxrJ8MpjNNNURXawW5YyvKCLW3p3tZDHmMDnOmEf+ByJ3tye+ckQJwZFL
oOHOu7p8eCh79DLzeOjcxmn3akIUTRZeeYrVWPyHoRiL0s18DRMlXy+xtNDza62QNw4gwye8BMzf
NZeztQszK9hyZV25XsGq/v/B5oP61wMuRD/k1kgWY7ehMPcaUfjXdsLgaAA+huQTYrlPgD1cZ1eA
EB7Ot1d17Rog3Zgb+/guieVtZMzyXt6ouWfN6Iu3kZn0jzAFjI2Qee3bkUPNF40xF2XmP/97jgnx
RNmOXK+jpY6mxLMFjx7zGFalv3ERrE2ISiktZICiL1kzZhhMk0iJuvw2xhcDdbGDm8viP4wCBHPO
rudG7gtQQBPDsUOE7BymWXg3JVlxmKKq3NiHK5QbvC1pCxIWixl0v9iIFLCHcrIz+1xUaQnXTq/f
j1LzED82qemZCap0/hjelYj3HGr0t3coa6Mg7PU0Lc1ZXUnrMaZyKvU2i5H09afY2viyy5+ISsdM
OyC+RQVvxsovXk6Fut3o+RiM5G2Dt6XhpdlF+p3v/Yu5Y6H/9KYIoZluRHuuAcwRnXFCwod3smpN
OyocVJ7wn3Q/G1Nu/Wv2RZ8dBqezkWkF87VxdS7Cuz8/1TF582Y+mkGr+noXeghmIHGp/EtmT261
LzEWwTCMYgiKqPDo7F0TRYazt7xpUOfSRobokx7Vpvu6vfO/n0H7VZ9zELbQIgDII5FYaOvR04JL
tu8NO30y86bc4Mssruj/Nwqle7iNFnnv4sg1CcaHETZFl7HEgeRgaV74fghgV+yLscC0PGjirQbl
ypDAhHiSwDVAN3cWb3CQYnKWYCt2QZXKVQellfZdnXWjd3S4Qz+QkDifbt9e8yT+evXnSdqClEAI
SpRcoYsvWut+GxR14F9U2z5VSB8fG0w9dwP2Oxv3pLe4puehHIJDCni89vTPF0fRQjQiicZGu4Bz
0N5gjAPyDj38SSAtNww/2HCTvquN2DB2ZpnjUYOOf/QDtd84P2BKpL5LLIdxn5CV99u3jREfPM3W
38BVR7RQygHTGr2iJjnpYijRA9YwbVO4AFn36Pdxdh0Kn9ZvvRYF9KoAsMRO+GVAA8Ma1PsWMado
Z2CKUqILaZSfrKhGl4K4LMz2cYVc77HrKqSRB79tMGrqenk0Bs382OkTxExVevmTFmvygmgFRV67
0Uzv/SxA9JBTXtcPZmci0W5gUNs8g2rJMRBs4wztRj3V0l1nVtOzqUSlUeLxEg/Z61xDSD7JsXtx
AVKGBw0hDlqseZDceU1mpc+YCEo4hMU4IfLoegjGCFk6zR5Ve9Hukbdr31WiwRcpLxznEdC2+NTW
tvjQYmGqcHHSujdRisnWbsKZ097jnBshaOq5H6QMqe9C0sFuATnRz65eo7VeTIPjH6LCwbEmdAyJ
VeYEaOWQTyBCd2jliuHgJUWAMwXrgjRcMKoSkK4fkgOEQL4Yx0c+WTZd3B5aDWcqUJvIxANcLlKQ
qwYwlJ2TlPlXsGq4G8KUjD/f3uyLEJcdOMfSVGUIcP+Ayq+vr041FhU007qIMQyOjWZEX1IlEopP
nc/PsIbTGMmtlHiZrvxvVDCUgtoMVa8lKT8k8xiRSLEvIx1CZ6fMCh+6ypx1FIOqU2JnSxX8TpUM
6gl7aJdPYoSYFzxgHpDUG0vw8ryzBH/9mEWsRG7Kx9Ec9PQQJD4gO+0eC7syjoNw/cOrV1uSUFDn
gOCIWM582f0Vsji05QfVG+ZF5+bcRy40gdYqQmB92JOeJg7KG1D01sYTtTJBJFV0lBtJt+c353rU
tIHz22adxI1v9O58W1QHagLFvuuDL7fntzIS7FgJcHV+uG1rvu/+ml8ENHbmiOqXNqhSqLtW/H4W
vHyoCHw3hpp/9NUt7ZCk0yw3LPBUNu/D9VA4ZUdlZwTepTS09xPLek9O+9GrI+oGkwy2HoW14Yhn
2Qwz/5eW6PVweo49LopV3iUOfGT+wgZX7F7T917sIzqZTdb+lSvJ9JDAAS4z66vQ6Lker69UCNx8
8i6672SfZjwzulhaoX8p80lTG4O9iGHmwYgEQVTxGpnLZ91sKR2Q+LkXmGORf84N37T2aY5faEVx
qKWyXg1I9mdehTZtGKbv6nbKXwe1AK4yC/5Qz5eg43h4F99zMmITAw/HueAHPb4JRtNJ77paN6oj
bLD8AVmB4ePtJV6ycP8MaSEjhRqQwa6VizU2ub2zpCi9S4jfTH0GpJNOBykRSj1MwnE63C8ghOR6
ZBm71qMde9CBCf6qcxw5SRcL6yF0k+BTGYUg4/HDSuodjj1N/trQjpWZgaJzy4MiqVwcX82deH40
5V0qJ8w/GsWQ/nY6pPVvr8aLozuPAuDSsGl9AQZbBJCeAeMWnVPvgjLl8K3MRnvn+CNumLhxlZ9u
j7VIp/4svIOelofKDki+5WHCkpaWM0DkC3Cp4UhM3D5EZbTVsVybkQt0gconirD8dddHiOgOJ4PR
ZVfHPVqb7ZTdZcVUYvFXbNXL1w7QrLwE4BeMMbnA9VB2X2Oki+zCBfOp2eDD6uQXPK/yZyjl/j+Y
MoeItDr0/PDFHWAR2nFBXeX2oq7dUPSo9BmwQSNpuaiogJgpqF8YOBPWq3uIUhU2uGWNRV9q5ZrA
rSbYmvfKhwSNyaklJTC5ihe3Iha+OqG5YV9IadwDENPqLNMgvNye2R/Sw+KuJ8Oaa36UqGYhtuvl
NZXuajHOOZdgjANEjoup7tWRJz3+kDVozx1j9MpcwL0VOuluboflcQK3op4Acoz+ZYos/NtBbmrW
NxXW5lPrYwSwA+kckPDqUzO+9UAS423rhMWXpsCs72FqYwpco+cEvzoTxYVdo+VY0mKaXOPRhoeT
6WuOvm/hNEK1qXWZXvDA8z83uRP/ctsk+SCGDswGlCEqFIbZpta+V1X3DWvDWuwGs+9/9o1ZbJFZ
VzY9lGv8ruhMzjjt5abvO9dJ+sK7OK5Sdzo2RKe8k8C1myQ/3f4sL0JHgCJUK3jlZ6E2b5mZ5ekY
KlszvMtIrL1HKARbTzOMD7qWTXeWAXxsEOMW8OGPIMhiL1j080wEYCxvJplf74UCR9PS0hsu7abH
osoF2LyflbQ+FAhN3eNYimZWHnXTm6GrrHdTnWRvtCzR3jV2ghVW52G21piG/c1T2DOcb6/IynGA
nAn0CxYoJcXlPuXhsqa4pBZgIB/809es6XkMhuq/rDvpBDxxpAJeBM+xrJ0mqlzvohXGdIkpqRag
4tFKeXT8SraXWKuLn1Wc6Fv4tpVbjlBkfiBICAyCruulV0aqMKHosH0NcQHoPHTRJwQG9hBZ8iN+
WHBekYI8NnowvE/zcAuyuDb83JRkgf9ADBZbe6qDMQlizSO4tNpLCVpyr8Vpdk5VW96n2J+hT57h
m9b2xqlMLWODwLw2PF2NmftFSIYi7vXsR92OU72KiABd/FkFgcw7SxaCpXd0DNlqzFr0FPe9tKJr
74hsI0Z7WRPjuM09q5mdA1F9GfAy39H189S/mAlJ+s4Z6vwpdtNYPzTtZDwNk6HROo1V9Tue+pCN
lzhfKwtfeSzWev1Ok5gnnZvECb/5Pga1IDyj4An9KLSjb5+CtSsIYO5MBMAgnPh8sVAqcbDhInSF
RFt9G4zYyTB9G8nDUf3uD7cHWzlyVEp1iD2oK758eZ0AsJoKSAOMvgz2FjSYf+1BtF9vj7LytpI/
CUIk0OS8dfOU/8prcMdMhUa7+BIA0jh7gKo/hTSsTyAgNbFvqnijALo2Kzq2hGEEpgBJF0uYyEaV
vQq9C7oE/h0ip1F8RCFXZRuZ4bI5PEdihJYE/9TQ6ccuYcCTMSK4GRO4wBxGGS/VR9ulBtHKb5oL
pOED9lDdj9owM6xobav5bqSRqVGPxUMJl5qovI+dEl+R26u9soGufpRxvdpREDnGUFTuJW0VlgJR
5T8bUYpvl/C3iIAvKxHzAtBt4iVzQd0sK80VnlOqKOEtD6bf3vVhhC93kXTo7nslqiKah78tVlcc
mWiPIQZFqjZPt9p9qxOeUW2QneCK/ZGf/Wt7lVhjJVpZE+Hz3L4xbc069Krw79MJR77Xry24B0qN
oJmIixd3eN5OarQydlZhNsG/ddO1R78ems/YEX28PdLKHmbjzkhBEPQz2+/6K6IVh51o2hMTW7V5
RIO7eD/VobMhiLVyMhmDlNxDmOVleRirvpzuD1EvkojTZxE2SA/T5n6KWGocs/HY+XF7WvPPXsQf
ZBNca8AvaaMstYebOGucQOTupag7jCecvoq+pYMTD19AR2LDYBZe+H1SaCQNacsThTwpNcnbv2Ft
1856IfSGAcJBFFoExHpcOzXkN/T3Q9l/C6zSv1OqxI3U7SRse58UAIy2J/OJhoRSD2Yup3t43mhL
3f4lc0FnuRpzaYn+m0tJdJn4jDD2HbMV1sULKX8GrYvfrNVj6auH4yEr0+Z5bOGAWGgDbDzHSwrt
fHXRXeTMgnkwoAou7mSnnFJstirMypzSmY7mUJsnHMuoyxqdIbvHwjdLbAC1KsLlWvofw8bxP8ae
M70d6wQHstsLsRIMe6TmpM9cIjOH+nq34y2ch4ACrIuRqXoX+nwf7H7iWXfb9k56iZGXm6np++1R
V84YfU8g6QbyreSXi9PMhT5ItDjsS9ba36qpwgo2ScONyszK7QTiXZ/JfXOjdfmek1amIquZWoMo
xn0mhkrs8rEdf0z4/FTH2zNaHQwQ+iy5COBieR/7cTCleTxSj46z4pJ7tbwv82pC5rQ3Xx+tU4EG
X28RVNHvWXwyJTLbT+3BulDFsfdWVjanUVhbqIbVfUrQKshYWEZIL9c7YxCZ7P0xti6TOSBY4Io8
G3a4UsXv/Qqc3b6a9PixjVBT2tOrDd+2pYF3Xo4/YbrPRYbYxOtXGHn4mcJA+ZSY8vr3eE5R1+mY
sFONInzoKCwViGh2QXIQnYud3e3R1nboTIHWmbj9srRIrdIcJre2LxrtvX1DL2nfIST7+leNBJ9O
L9KgxCHL02cOutvhaGNf8I3DtVVaPd621XjSA2dLDGxtg7qQMoGugS+AYXe9fC0Bj1XmDOVKOjKp
1w8XL0ZkyA/Ulirz2tqxNblB0QdFonn+KX+FBWGksLU0bPsiHC277xjvqKqh3Fi7lcdEn7MVpIuo
kvBcLzcEpRLXK+YWUJR5vxp0SP29PzVNv8OQb8SGr/DqX8RINna62ZSi+1LkyUGaPUWt25vl5WPO
LzHAJIDI4VFfBid1QMfcjXTrguta8aZLkq7kErUDaEW5kz3ivWNs5Q9rQ1JU0ueTMNeXFpO3a8ya
A0LEi5EnwVmgw69mv7vhFBQDPq0Sf7Tbc3y5fygP6DMkk+ebIs3i6aaI3mXSjZyLpuNxFWcqOFFP
so65Apv8H4aiIEFdfS4eL7vLchAy7RPLvqRYC5yKTKQPvY8+fIW540bCMi/TdRzArOj5EE3DIXac
RXJMBEajGUzcRZYKF2R/6E5j033HqdA8JgjX7ZzQ9ffQC4t7/CyNLeTM2h6mkwmOdHa4AVK6WFUR
Sy0cZOFcBstTYCAC9UF0kf4gOr++0yu9v5ukQoEn8XP0efCq799Oeb6FVVj7ttx1VMOArLxME7tY
wfwzA+cigPye8H0c96YcUXI36Nff/rYrdbBZRo2vy9vChvrT3PjrcpiK3nUiXATxuEWmc1/T/v+Z
xuFI0uJqH1MQDDhyZN4HpQb7Mgw5zqktCqiPUyr6B+XK6q6Nuvg9Du3Dv7d/GuzRl7uB7Y1QGeQC
a86bry8uyFRMHZz3xU8Cr/tO+FWaz/iJ6dpeatKpTuZko/ji+DSnHycyEWNXj9o4zlqUoX4awlY5
5S63KlG/jxA9i+3nstTyuny0EtNKnoj46+hYZfz1uw77RuxQgdj+qxeDW/wec7sJTpWeyegReabY
eMTLHm9KKyIj2LUWDun3RtEFs3m9KKavYephUGfXJhbEmuWN8ZEKWBB/B/RT9YdOjq1EkFjCo25c
vZF7r/RtE73fvvX/ddLQxpoGpNTQ7elkB/GbuuvVLDnRYbLV+TbumolZtN9TO4yTU9PbXnOAZlvr
uKBbuDfnGOg1UKhsehK1o8LxXRgbHYV7zUOEq1Zxdd+OUY8j84Tn2S6yceTbwQY0ntyooIOi6mqK
7zER1rGhlFFN7FlWIO9Ke+h+KKvA2DMy8Oc+CFyv652K/PAJ0b+qvU+iCr2GAAaXccSyqx7v68Dr
689Ji/yQfXAojjvfp17pwSk3a8c/lgimjsfBjdDM2ZWuPqX/AM9wy8chhq/y0MfWWJwUtubGj77I
Bsw5B9Pu9vlgmMUxytvE3BUq6tUzSDqUa9NpGr+pyspNFL/89EMzlqn2Q5dZ8RYtLSkOLSI8Vn+p
p1ovcTm2A4Er3Vi1Yl+ZcnjslM7zUHWN9cNpDct/0vFkrk9ZXlb/WHbVJQcDexZrh24ZKKys1Azc
kizcag5GmYvubkh843NR2uFvXbYeEZcxDI9ZZXj9HVbyevbeKvzsOy0OLKup1ifhrhOh/mX0Da1+
lzTjgDyPnjfykT6PfGt19tTv5WTGv1rLDsrPYYBSxR315v6xccsie5p4EsJjFFgGVq1dMta7xrKH
+yzTOh8nx6L77PDaewe04vr3um9ZD0Ik2mdv5J+9OY0jb3DkQJMcQ/9rQVpn7YTyk+7QN+OE7Z+n
5w6WSJETTnuvTYvvGb3cYG+apXxSFDm6BzsTDfa+I3PcyayV476U1YT1AvfLJ6fPm+9N7bbYgGaI
wh0EeJ32IfEVjsWoA8n2HHVt/hvGNm4f2IkmPzKvTaodxppIEpeko6epsaPvkTVrEyIIZ+1skboJ
G733PkV1KHT6XomOUFfXDs8azkHlPo7LqN55GGTjaVfZuJWYYRF6J41+zMHTSMMPg+/TYw07RyfH
i7L80vxfzs6jyWokXcO/SBHyZisdW1UUrqGAjYKmaXkp5VLm199HzOJSOoqjaGJ6ZjF0kEdpP/Oa
lErwJTMKEfIjzQTewBT+0w2uVh80TYyf+miy4wO4cfedHSoFHBx7oRq8H7UQeqeRhL11orse4WRr
irgjO+s19cVo64SnEiJn9dh4gxIqQWN3DqbV0l6AfbEF0qrElhX9DxMHBn9oYy9c3KMtIr/eMJQP
jomF8CP1tu5T0dHn++5OWY6dfduH8RutSTX785hOeFPKsgCVVMVtl0C7QpnvccwiJPkcfCybN6kl
nCqIks57pFPepcdI8aY3wlPHv2U6UwNzTSeVQarVWGXGWae+mx0PP1TZAFPlJs3NHxotkCwI0fYc
Hwy3NeWZRmT7NFIIsP1cLQHUVLZhZ4A+HbV7l6QjSMpQ1jUesLoWg/vWJMizJi1fhqROqtNg9vNw
lhG1uXe9aPNnpQqBCshQZPLYU1GK2HTFZOE4nVQfRFVqf0X5xIzV1lx/bOusGj5rcR/mx4jr5e3c
d6lzQIdG/WYLt35rKJgI+kaLAesVz3NkiXvKUpOPqdrs+G7XOe+c0UzMK4+d0z9pYo6j99YwdV8w
8+F8GJHbvGls9vYp5j0ALIo9Y6DaI1aYni7rKbCNfLQPpcVBekHCGtvEyADO9ljNWjIsNvdJ9RIr
baedTS1tPsb9VDon1tb1nnnspz6wY1u+FWEVjQGYwGHAZMEBitbqhdMdjKSZMzzmNcf182RqMRyv
sfwNnCqX9SnPdDs6iZJwmidO6/OjoafFewISrTpZhd6kQRJJ0F8SX6IfPTLNml/2ev4AqcHUfAp5
bN6pAILmTHn1YQT58rem9MlPx2mMd3mBzJlvDWX6T9I2wz9q5tjpQcioRRoDm1T1MPST+ZFKeQoy
VZvRR1bYfy88yC3+IX01fYWJF36U9tg+VmM5/Tu69kjXOJ/6T5K8m3uiRGzTR76xfhn0Oc8flFyZ
m1NeaOUnx2jFVxFqyUdqyfGDhluCONZDpyXMinS/WRk1Y5+/N8kOJaTqf22XvsBDqMayump9WcWH
Qcbq28pVsvpaTkPyPPfuYKOaYkdYWkrPjgOYIPGnnIqiQ1LCrkYiHc/Nawf8Mz3Q97anp66yrZcY
SBB+dWXvqBgFi/HfwaVjY0O4CgM3dbo3jQoqwbcarGaL3LYirHfxXveNDkDUizF1eG5jbGmw8ZyZ
UjAiriwZ8MD3Bf0WupxdNM6BAu/kBw5Is3kkqUiik9mZ7TeJU494GUe3+ExvcVB8JalGlDSsmJt2
xkHTufaTiK9uhOMn94bhfRvkJH6YVm+aR66iQv06SfymT2ETatg2x5NqHjuUJp91p2i+GrNb8MgP
evemVxr9C/WEbjEHb/vRNyT5C2bG/H3nxendPtTtCOwFUdNZuA9OOvdGwJdJRFEbjMd4e7zc9FW7
Kt8PczRalL4LZP3xiA2vhJLOF5tkLwsosYV/uWVKM8+d6rZ5RwgJtcjLE4GuKAyq6jApyvyjdKRq
+VVv9dEBZo5O7ujYk/Ewwl1JD44bT9pxVNDmPuvSanBG6xzroFSpjJ9y3Zk/NLKqzTO6UuxxYE/j
5yYHTxn0nQ4tI3Y9HDgAy5JwZ/iCLlAkK0vPxAvieax77BiszuH5zfC9+9RFMV/pgav9UKDirwWo
JoSpP05GoeAfhTir/U/ZtXXzcj/svS2FgjVZ6mMA93GX0VdBr5ScBjPOtCtGaeY1U9IeUyw1a1Tf
mEiB/EgNo8fWaNOntHe0eicB20g9XGAfGonzglBbJ/EWUMKcF027erm3BGlR8s6qMIoViAzuFAw2
hgK8SK0XHU66YetcjwsZM+eOuzhsiQQi4iiURMP2MnViT7zltgJCGoUihYcMF9XldQaLJ29UxUNt
XUuEdY+hRhobDUX0/v7KbdQAqF1DBkSTf5GJWSWvWNv1KhLg1hUMMUbLqtWLzyN30kcjHJqTHarR
j/sDbs0gwFbSt//xeFfZKkqOVTHkHoBM4sqjJjv9aSidKdDRtgvuD7WxK5FjAqQDbYU+1xouMcoB
ZS34Blw9lVYfZ7SPMc6ZwhL2vNKeMe3FJb7ohpK3UWhxtzP87dQu7YllR1IZgD2z+tICx+IyqioA
oWjWnxw1CR/1HGyt6Un1QIl/2qnpkv5u5J42JxBhzaXptK7PFYT5s3R1/WpasfJdjHYYIonPr0Ca
ujHyoGl6NQu6UiKphOEi9NasbdunOsT/2bfLYSiOU2R21XX04DDyu1P3O97p7SL/FBsYJEeqhASo
8qbyVEDWRyNZ9b5PRjMnAeiTyjrkThZFBIl692JGUhlfhrLWs0AgOvhFqhnqz8TTGcDmWdiP2KgQ
tKmFOacnUynwsZ+bThA3yTBMSAYwOTpmuteFD/wt4fwozOWmJ7LXmkMs6MxkvtsO7tsQ3Mn0AZ8U
NzkqssA2Er38+F0j1Mn81mjGaPjcqQiTEVBqUSAo+CGiG/PARYdceErhq16ih2c7agaSo4UV5CH6
kzVBVGIx9ZwWWj9egFpgUY5NykibpS4UO1DVLuwPJu6iyYObqop2poyMmqFUIss+Jd6olQeCoLL/
nEq7xoYNImN3inQ9Fc/S1hL7ATZDnX5yLFJ8H12qLHlEBRrakyNMkQSw98PsSEyd2Z9MUvi3uIvy
BKd2Z/SB6NN5DiIjA/Rrt+AbqPlM6ruxcGX+Bji39XG2vLQKYg/X2KOMkWY5al5UicOIMBOgcpoD
5kXIav4+jrP2ORyKhqe4ECJ6UjSnLX36W7w9ZlEVLSbdRdKcwfHV73pvgW4lM+wA4iSchvgXR6M5
6o6CnrNDsTv2MXGfXbqAkVCOHSqqXeCYSNH7cqGEB6Xw2veK4Ra8DLxj3UnBNxSp36yajL9KYeO4
4heePSwGqn1ePxdhUjf/pnNTvthqYpM+WObkPiaaGz1B5kJljlwq6wOQO+FDDYE0OXql4hqnVs2r
9qkY9Na6TIpN4mIqWvHZKzHNgsahW5wDQAAvcujtByFGHYbnpKWPORft9NDlFirSIsGJ8zwUqTYf
OtvNv+Baip7CjG5JjBtNZnzsLeF9Jc1JP45erT9GNCKVoI+tIn8SLihZxOlLxbvkpHpvcnPqCUqz
2Ukv+ey1YdBmNApOXZ4SOBSAkauDZpW98Dmq6uB3te4+Z3HKwcnLEuHHto5KEdiyqL6b5owxTVHn
3g8T6eyBczML80iwpdKPjCLoKZ0Ra3OgQ4SxDhmVnw+9WprZk5rrthOAYgtfzKKYiwCgXvKFGBFO
PA6B819oInn/yrlW52Md5eNf2TyK/oyBtdodEZxb/s50TLJThl3Rh2juFsaG6nQUgkqrfBYyrysa
n5bxDynArLyZcLL8OJT9QlwrPUU95m5SZ9B4Jsc5h26fUO7BYbU9VWA1fiq5LSYYLgAFfWkUKP86
uTV9sCe86oKYGqOOhuDcF1dPlA0atoXnBZ0Wz1WgTtiUBYTwRfk4JgDVgsFTcQoh5UKac/Z6eIux
YoTHJBOh56uKXWcnMjqD7M4F/jDPChrwQ9zT3dDC8bHXZZ8GNB7Gwtc7QUvbqbrhL5k0CCUPnt7+
lWI8oB+AFdg2pHOyLzpPee/PY15/QSnP1M9WHY2HMJXC9Gu6OFiVRK16zRpjlMeiweE1yCbQTddR
j5zE12SYviPntr8Veh83O0/EbUwBRV3n+UUOZxGhXL32uTaoqqTEd52XEgqt4Pagy2jPxXOj7ccw
ALZ49Ki905l6XQPVnJKkpE7NK8jYPvUHq23femWK7XmXDeVPnA7Kt1NbWucsVjTN9+xU2D7SePqD
ghPa1/8aBQCexa1VRR6Y0HT9zS5c0tShBnL1aJM9eSH5qaLr/QN1P+c9Jb40mHOv912zyM73R94K
AIDM/UKcbHTmurxudadtjWvb6O77sUf5Nmyn4mT2bvmMaO+eEO1tvLPAhN2ljYVR2Q0gwYzdQQyi
Nq5LqAe5uasObm0kpzysvoVeYX8hRSqoVTZ7zsW3MR1SAQR0C9Acqs06AFdSCSkRq7GrnSNXXqRW
fxj1zKWqpU47AfhtiLOoEqCCi30Y2C1zlWlQ2sjS1IqMK3CH+ZAXbfSm4zJ7G7VaesoMWp7Sduyd
SG7j2IAkXVRnqOsvkoCv97O0EZzv51S9dpg5Xb0+/GFN6p6f08ZugYbC9FmQexC9W3XjhIyrZMKa
4DpqnV0Hbj8UfyOw0b3pkKirjy2mRjuM1o1lY7dA3eG/YIjWmNbE7lvLiwxMEzJuUNWKk4cRLaZT
r7jFDmLltkeGgzgalDCjaEMjgft6BtOk0GVl9dpV8aoZbydb/xt4VHiG02Y+NHiwBOR3zTE3erL8
1lR2OkYbc7tYBqJwhxg0+IrV8Emc5U5Ou+Yq8SE9NhIIb2anIWHpnAb9YP7BgQCXsoThDLnwzF9/
bpHRCcMfY75KvVEDMWfVmeauvFqWzHdAYL/kel63H+kaL/oVcHkW3YPVvmkseyit3lavqI9wslVM
NL+3Epaorw1x88PDMI/qHBrKwk9TfFkDUr6xgynaaM99V2dQHR1VVn6D3NZ/Ti75aWSVqHstLfb1
NJjoRto9sddV5on1oTGM6W9Njml2GFxh/hAahZOdk7pxPXDTg4uyuAoXpPDria9R+EUKLoOUAdri
KtV2PEyzgQS4JfoHczbdoIe2ev+aX40JMQkwHE1m7gWKjWQdr8cM5QKWiDGq9lK9D9SqyH3tcFTL
WD2OQEN2eujrdu/NcMtl9VvzE/fjIlGjyCZ0l9r3sDONfxDXkMWprxoqhwTx2QWebvUX1n6meKCU
Ic2jF871npHD6vr49UMWxiNd54WGuNYsqUx9soUt7YsypN0XL9aSwNLr6G0GHOx4f4pXF/CvoaAz
wb2HcMP7sppitBpiu3QnByNmxQjSVp0PUYxL0f1RVrfEr1HoXIPmYynp469GwfhsSFyEQS5xPDn0
ll39ABV3RJiwKt/VptwDl21sHG56d2GDcfHfSLqCIhfElKF9ceTcP4Yy9o7NXCjPzMAYjJZVnhDq
/QMploVsjxgW/WlULVei57DcwshVGNToco5+KfTDMCjWRe+tZOfS35hPXAMX0DiIK+LO9U6NZ9lR
uGTVEuEFIKSSgxRVdI7dNguw3e12DuLGhnw13urw5ypvtExT5xLZCfWIRNefAXyNaHrV6U4gvTkU
kNsF7shcrve+GJ28xyHLvhSCQmOESdXboVaGT5W9d7tsTSJv1+Knja+bcaNYYtCbw4olug4VYPMw
Gepj07rd4zy4aZASr5zvH4LVS70cAgMyH4BKF0rfje6TTIqFLdFFV6NxnHxpjJWf0lKDZ5NV4G3p
jnj5cUGmRj7C/Ppjl8n0ev8nbJx2xAiBXAJzJdhb62kCNVdRzHGjK8027cjNbR5IN+qd076Kln99
qMmnAjIDR0xc8PoetYDz53VtRMgCdeLJoMv6xqa++8ZpbPspCrvKOzBDNI2dzos+3P/CXxHjb4/2
/wZHVX2JvBYxkWXVf7vEqdhHhTKW8TUGbF+j3YNTGvrNBSCVvh0wBdNqKofBKNB/8y3ZxuGDlUu0
yaVSiOqgh715Btxizidb5s3s1zR4gPArlBsOlisaOJDa4i3mDGa9Z/q3NXE86JCGgcSyIZdr7bff
3pO6GsLysDJAeBVuhK44p7CP43d5MncPnoq9iJu16tGZCvd4f962jh2PALHOYsXC+Xs9dOhUYe52
o3JRCyRYPLg/5xBZgUNWjcPOJtw6B9h6cOR0AMC3qmAcOrUo5wQZnjjzzvWkyznIGmDd3+zQ0L9R
5NG+oviBZ0QSm+5TpqFZthPbbX2ui/QwkeuSe6y1qY3c6xoz6WmbaSMlLbcJj5MT/WineN65Ojee
IniFNG6W4gAEw2U2flvTNEtBmEwJVhie6G0/TiKMTRNabXMQF9Sayaq8bjgm9UA95P6ablxwhGzQ
/AnQ0VdeC83pA0qmhmyVi4HibP+mkG5a+/TEUOmr+LMP8Cr7eudl2phY0hD0D6EzoQVrruogY5zo
wksz5YKr2ae87spPal6AW3DlzgpuzSuzSQCI+4dzs2Fzx+oVTa/CS543Y0zBqUB/DFLEQz04dOok
ZgDlcXRoN+4s6NYX0mFBuIvlRCt4FctMqobyRT4gF593SK5kQMhUH1ZlasCea+adDtzGlUBtldWj
6YBF3JpK5fSU7Oh5hpdmFHqEIo2DgbQ7Sbe7VClF1HPFdf8zdvLoY6lE7bSzhTaHR4NWXZTsMBFe
7d4MBSyOqxtiqaArnzRKHfSYHcAgfkuYMT71eG9XF9NNq+Zaz4NUPt/fwht3BXK0kPmXigRnaLWd
IOdV2tSk8TUtpCP/wQGxix8q9p88zPqAVaFwUS3CsDDrYx8GJ0o4mteKP5DiXQz64IOg4XRrnoN1
TT1lAgMSZWyjx3wpvbnQyHxIO3v5/Fo/YnnATNrd3MMcIRL6Zf/9dmFUpZtTt3aUS1PbSvTGE0ak
nmi6x6VPKci8Vk4lIPv3Suvkp9iGRPHiFVE6Bqoe5c6plkWTnh0cjh+sUVH6x0FRpucRRIS9szW3
DgIrw9VGe/o2S7GKQaheEykXNxl6y+9FFn1TpGzMIKSfvuduv3WZsQnh6i+VTyKp19NSgKuDX4Ol
UFzaJEYWLTHfdOPZuEaGiL4nnJ+9ithGtMSLiPQC3UbgsGvBQdKzjtKxSuUZHOSpBT51mgdbP97f
4r9qtquIhUAF/R6a0pRS1y5XYJGSkeo8EUvTxcU/Nf325LG1tAm1K33OgGcaKNI8TJ1XjudedWbl
WgEhwo8Su5X0GulGnr7UJiR5f2qMZngMS9k/x8PSzukMKaxgmlNnwnrR7qcHiLOi+ZCgr2f/VIjC
kJcqxEhUg2lhtbND1uXqZS//OjSwuiFX3xzfwdTo4qhaQnEqN1CdsWdnBA5LZ9mvJzoKb/pUFU2g
h0tzoZ9bZriwzFY/gXvLn4WXYVZ7f7a31hR1R86yyeMHjub1NrI1pVUHw06umkMZI6ltEcQ5Bjz3
R9k4GsQ11FJh56A+vc53a1pLsgGRBGrDSh9UwuF3WTeLs5OU2tf7Q21+EOgQ/qFQfBNNzUXagBJj
ikHWjucRq4RAwzB4Z9o2Xtvl7+aYUwwjQlzdw7laZyo6o8m162n3KE5T5/7QIP8P1LU90D3u3kRa
LM5/8m1MIlU48s91LpjP8A7rjgOoR1pU+N5kKukBCm++M4cbrxwohkVphZYKJoTLn/925YaD21Z2
lKfXDNEYE+Z7i6wodGFD+AVU6fHshW4intHplZ9Q7UiT0/3v3LjboNstbDvKqFDxl9n/bfyonsVo
ZtFy0TSkZRATg7qoxXPZqOgmdd2eosTmeLyr5IDUUCl6vB5viOHEwL2MgaZ06WnGyOtizsI4JFM8
vahjusdu2hgPBVIDSj1UdxA3q92DDwtI0rmOriA3xDGPU8sf0qQ8hyIZL2pd/sHLZC8PKFYmi9Ln
WojbMYYoR2w4uk7g+AN6qALeyKifMHzes5PcOOkMxQu4iFx5N9EgV3c6xHUWXVs78bC2sfXHWhUa
si1Jc72/SzaHQmCVrbpYR6wzCRAKWl7pZIdywB96Ttv8Mawj90Ep+mHHJHPjuNPRoyZIZ4Yduc4G
50orBtln8XWerKl8lG1oNL4gITQOop7xBJ/iNA2/WCgwxi/3v/KXHu3qOYRrQ6dtyUWJfVebUwOR
p1voyV+rOc3qM2xUrJdHuGT/tHGnP2Yjgeepn4HWHJC5n/Kgw63GPjl2AjLWTvt+ChSYIS+yXVzT
6753nnqb/+NoW2nyHEHdjD/f/8lbCwNlj24P2nvAyVahSYabKD4U0ruAKYvAjSB1SRUofyDzUXYe
lq0aNWUkavAIp9F8XW9txcTAABl2MA/Qap+BvJoEwtVwBKFaBUUdx8ehaMdjHSbJAbU3WA2o9O1k
QBvX5RKjYrFL44Hyzuq6alt3aFK1WZTShfy3qkb50I4jhAt3NoPJTIYPrlX8DNNa7uyNjbeOgIL6
xCKhisDj6h6ZY2AAyYhEeybD7hLSGAW/PXh7c6xz/a13IIEt54wuExqWy3r/dh2Pk+gNWG4erilm
VvqiVczwMCVdH5/0wmi+YlyRvnQwLF6sTvIvmGlckmvGVVWdlDnO7LPTzV58ur/LNi5RinaYxtPI
XHKE1bnIkYGJ0drH3appsjeJE83/2l40n6thin2wd+LL/fE2Vhl0HRPNBCAqeePwMzgRrSfUqYeG
votn/+toydu4sd/Ukf0C9Ot7VWIwcX/MjXsH/j33DZ0PZAjWYUY7YOPXZCOWYZFRfW3DYgpUt9OP
0ehQpp0FKHTb3LnrNk4vR5fEgoPLx66DDNso4o7QF3tEL/1KpQnWW1GiDt/Mzc65WVZota8IBbnW
MPch0FibFNo0FOEOmUjRJ6ZEZqjTYSS0QDRGv645bZAnOkseqlir/46aGQSTVzTKfzewIQ5ndllS
2mfry6pqckUmNQUFDe4S+J9MtZ9bxwqx8rQ7sEX3F3Rrcmm7L7Lg1JxvAmGrHQFzmRRLYL/mC4wn
+txYMcQEQ9Z/8mG/DbVcHr+dWpkoMhrRl70kbVqe6175aoh0OE1aNvzBSVxkshCrBnoB6fb1SMVA
gpGGPS6XxaigFBqrT3PD5eBOVRe4KEac/2ASibnZmyrp4fpFFIZBMS2vw4uhgnz1q2JS+6PedsVP
4GKwru6PtnUGyY3I2GiM3PbOklKFINnZuDPaFqD4DnZU+gwt04L6Nk2CAku6cHlgFyd7IvJbu4Uw
HHgtl/zSjnw9sZ4x2gOK6xx/N5VHRB7dZ7gdamBU5n9UhFgyU94uZhNCOBrr6zqlMib25MY4ldZV
NMPIQTKhBYR70Xp3rwK89VVQsqmQoKKOwNrq1epiqQos5ZwLbKX8XaFqEWdvcgIghSif3l+8rSuG
wIm24NJuvYm0B8cr0fmmMSjM3nlXK9F87UNTfY+ZHmA/rRvaN6RZ7RUr6OHrQGtmL7/eejU8RAI1
bCKWIG4VC0VmpsxDYZEYxmGIOmQdlv1ppmzyU82j8N86FrI9RENuvBAt5NHODbs11UgGwpSmsM8v
WG8geni0HTzn4hRT8bYr7PEkkInwKe5YL/dnenOoRbGHYGTRKlz+/LfrxqnqGPhq5F6qHqZlkxrz
oZZJ9qC2+h+4qjm0zoFHwQtbmoivhzL0idxKYajWc+cnYRsy6LClCeI6HSF3NXsbdmMTMXmLKgvO
LbfNkchKwZPOrntZ/LpaWHvW/KnGd6ihElVFXycr4/VqSkhlJBEVou9t8vP+5G4EeoASeJK5ZRev
0tWRmaKumY0KwrEuLCdo2i4/yMLZwz5sLKFLEW85J7yuBJSreXVHAG4xBmv96DqnoTZhhMHXPacN
Uin3P+hXaLp6+wnbVa4darvWbTRVuCj79p53kaCP5cUakswo/Y7ext8oxg/eiyby0D3kfZ83PyOl
s55mmInPmggN8Xk2BS0iUwpneB6MQRlPQ1dP+WdlkE5zzboJzVBFVlHxptDi4mMl6Lv4adPMz7Zs
eyWYhiabn6TQ1I80gLvmqIzO3J/nKZz+8VLwcUEStrpx0oepPvTaAHMdEmScXKtci6yl7KxNhwZF
kfhhgjTewAb6ojnDNL63yhHpUijipnYpkzb/COU7sv0Wm3d50Fuv+rdFpBRbMtGKLkiLUlcvk510
35Wq1sNDE/VsJbdu4w925k6jLyDVlde8k7WkzwBSH40OrxGBinAqliEqbbKjVghr9l3hms8pxPrs
pQKpox53Foy1X68X9+ivU8AGXB/vqZFz2i9njqqWEgxDKq6KkWqQAK0Fe1buASG39iIAZp40NB70
mzOeEIKG1oChtDWozvsKzfaHTmCVIlVv52xtjcQdiOmpTSmdLP/1ru+kktQ1RNdrbJlZdXL6Er1a
LYvc9qQnKeC2+xO5EU7w8hFfU5BRabauj3IN2IHcWbn0AINOPI/RX9Y0tmjTx/YhNU3zQOV42Bl0
8xv5W5Hyovpz00iv7aZukWahCymH9srihc+6V9lvsSbfU7jeuixheam0WBFuuzFzbyEQT0Pb0JcA
sCLpCOkRRQurSWy/UZrUPRj5VJlBkqvmA5h3ZwzS2DHqy/1Z3vpgcEdLyxVZvJt3HzN5pLVHqoUi
HqJP+FuVkPsb9zPEpXYnpP/1iK6PBruU2jmQSPTBVs8RbBWws2lHg4pAcPrYe2X1jX4o2hoCTm58
yvN5mE69jqzo45wo6VPU0UDz0z6zv2RwHJ8LmEHd1cgtpTw484iDDgjZWWIaqpjp+ySyvTJIRgvM
voJmx6c6L2FdD22nwkfuMqUISnoj38FupJ8JVUvlhH269oBMXg59HuXexyYKkd34zzMMngUkKNTE
RVNxtY9HanKKZuvKxVOLT1lmeGcx2Qas99HYWcuNxw8sL+xEqoks57r4hm2H7oW4R1z6rMuh1RXc
vYg07CzjViWJUjOtRhozi5r5ahkrIUyvKUyWMTHHp7oymoONOIUvPaSWg7Q0zb+FtNPjaGdfoC0m
x6jXft6f042SBj+BKhJyczq33mpOtZ5CJqQVjmll4LZkZvngV4mYjwCFtJOWldEOaGDjmHDtUeDn
sTepoC1//lvQ1s42UvqIwlwyDOn8MpR5YHpKcu4V3t7737a5isTAXHu/6mSr6a3n0QCtbygXK3LK
S2KjoTN4jbWjorc1Con1Auhy9NuiUAIFMBZDqFwgxExBi1zAUe9w3br/LZt7ZQHJYfRBSZ0A5vW8
QaJP3HGigK+GjXPFsCG6lKNhvpU2lW/LG+d/6Vmrtm9Cq38yCmuODyDA7Pf3f8bGU4ImgYs6JTc6
NYzVdhm9oehyJaGsn43xZcIXOpB9kx4JTWeqN2N/pm2Y7qzj1qALVgn4AW5wiJm9/vSazlRhRgNd
7jiyj5GqhA8Gssxv8jirLzIq6w96X3c7FYaNRwXaNRuUiwDCyToybRbRkHGsAILFiUDhIjaOUVcD
UpyN5IA0cfE4Yi0fxAuPC7WYPXXBrXNJFm5CJgY4dFO1URMIopFVcy5pcr7B8Ks8aJ74GbpUGheb
7J0pvt3E1DUAdyAmhsDTTfsr1TpN6LBhL/Hs6H85xhQHIOannbN/k5mSlWInQKOGygL/LL/it7M/
6XVXd3Q1Lp5o3feNbMTbHp7Zoc9757kuDAc1BQEoEfzSf040GBrrObJS6osLXun10EXvhamF5sBl
lHEPF86O628tBN3JR4so3DO1vz2tXAWUNFDLNmjX0pZ4PVyEvMeMLfZwAY3Bpqn7CucrTA7m6K1E
A88+aIJCaDAjUTH5NYmH7uf6UBJTW1aa7gDCNqadBNmjZ7noqvKbXv8YZMJtNUpLybeXHrRogPvF
MWI2XtK6d7+4KEiZp6g1nIGmkkUycf/O2BieivLywBAeLVSO18P3c2zIgQ7/hbDFCKqOwpLfzXbr
l1kin9oSVKfIc+dB74uX/z4ypkVLZslbftOs8Hq3osjSDDwAYRNkrsgfYYjWI7Tfcjhrc+Q+Nk2N
Q9echtf7Q69l3LAM5zgBwkMMAFFAICyvvzp021CiFDhc0tmRD1nTmdlhKkP9oMt4Po9aqzyJtDe+
elMv6Rol7SlVjdCvbYyx6GE2fius+Ecflt7OxXZzm/LDlueQ/wE5hBbQ6x9WoR3sLlJkl35Q7M+Y
aniIH83OGQ7C/FcDFf5Tb+bDp/vTcXOdUXxDrpCCAiNSgVvtAQG4JrJavb+IXKjq0Rjz/NI6cfJ2
8CoIwtgLwze+P+TNlbbU+9BlXTo2cHTW1CGsYTiAkZAXD20nyBvJdFQpgx//YBSwQ8it8ljcQMW6
tjFLNDLkpWl6629hZeIt5QXjD0YhR+MVAi+w9Eher1lt5m7ZJBQtmsG1zq0cqxMNyL1OwdaM0bBH
KhQ2Gy2SVYjRTpYpJjnIi9kpSAM1EwI+Tpyf78/YLSKJhQGWA7KOt4BYfjWMqKlU2GHBMIPjnnvc
axrM2WztXRrVVnIQgOM9NLhK63lOqupdXfSVe6hpWcUBSnLu3tN3szVhb4AjwYGJgIaOwnJ9/fYo
VU4XC2Rb5guCBBnk65KqC+o6ahX7SOXoCo3vcfrn/hzczPQyJuU1h3MI5uWmHi2qWLYAwC4K4em7
3uzaZ0TPhp1ds/llLkV20DuIFK+DNbdKoOQl5kwIA3O1Mr3+kvZJ/YH2rX7WkthLdo7czU1PP3yh
wxFyAwu+cUKORmQZWfXpMudmevSAsz05ZZN+RMta+COavWcsTepL1CXRf+0gLiPTS+A/vDHUkl8v
op3QDAIFol4UpRYnE4nI9+ZEL8H2lG7vYln+rlfJ9zIW7xmrt4Bi18mha+Cu3AllvgBtRlMi9JCo
auz449CYxZ4/8W0gwWAo5MAzIvglglnd1iMdQqez9fky5Gh0GYMePxKPusmpGBqJMpzZov/ZtVb3
Y4g889mV3vg2TakI7sQQtzt2adAuXVPQt7fKn27UoTuWEuTrtV6+g6zRIWqCk9LODtoaZiEbethj
wPhUV4dRFpg0pQ5blg2GtlNUT60bePjO7OXeewOtYqJM0wulzo35ohUKTiqNrI9FhrbB/XN+ewJR
V///z1lrBaDuTnyYTvMFe3AEPEs5vxdm+iPUZ3moNX3cibRunnZ6aeBzaYhyAmn4Lh/921XWzDlV
RUedL/Zkz8eqsNprYprjeUhnFA6lalyHgqLw/W/cnMnfBl3NZFlOmjWbcr641qidkRstHqJ62DPp
uT10GgUSzt1SEGYTrgIIvDoi0545B8ixTO9ifaqPnZNWlwiqw3/e6gTs/6P6L1Hc+rFVlDTuEFY0
LqWSxQczBsFj9u0e9e32g5ZRliNNxRlX8NWNtVQswRzWxgUvgTrQp3zARWcUH5Oe6vv9FbrdhQBW
2BgwCBYe9TqVTU09x41YNS64R6i+G2bqcZpb99gVRXIYQOO+3B/vdhti5QZ8HrtqOBq8Pq+3Ycfu
zrGnNykI5Iu4jFp/q6p0PhSRiJJjmntR7QNlVXcKMVszuvQJEMBn9agvvR62giLsxEVkXgByxgeQ
ejLINZrllYLm7P0v3JpRajELnIJpveF+l2RyNQrE5qXOkTaMuz77hGHF/DSn+vQTWVdi6vsDLofo
9ZsD1oygideAlwc7z9ffZnn/x9l57catZG37iggwh1OS3VLLsmU52yeEwzZDBeZ49d9D/ydWq381
PDPA3sB44GpWWLVqrTcoq2wK2J+zXXbfZSmC9g57dggJTqNqm/S2N7wb2Snsnqn0n3BKr3++/BMu
TO/ez91lwGkkPLO4zey5l8htBbdbZhnxGAVN4orMOoRhtVxJEZ+HFNrHO9ucT77Q2F3Xgi5VjpH9
VjvFDaQ4P92Ym8PLH3RhEaHGcCgAqFJLP2cRQQH11EQYJVtpA1pznjrODeoeEEebm1kuWF2/PODZ
Z9GJ5WLDLYEcE+QPBZCnixiAAtB0mOSJykp472WKPNNFE/efR4ECzc0CggSA8flWwTQNo/heSvg6
Qr+x8rJLtzq8RvI8O+P7tyAHT+pKw4Uu1rNvcVshGqCfJ9fSYyxHYR3GTf4IsAhvYhdJxgzR1Oia
xv7ZMfgzKoAYHnXUkOnjnlVxxmFAGtft5Gn2Sv2hool1N2VOhQqPruoorkW704jHEtS4hY7KWxHS
T7uyihd/A6xo9ubOYTiHXhqOuy5cqvI0rWb4znNIuJYsCOI2z6rEL7futWFEbeyvlfoi3a75+PLy
Xpp43jq083hM897c//yvO76RtH6nukNhFe5i0q2z8zULfGwsm2lIbMPWryGHEfX+edTdtBj5APr0
u7nK01FRC196tNtqvE68+jEfTPumRVX2U28u4Wvkyf4rwWB8eXnMC8eF/UXHPqDJ9bx6Y9VaDls3
6VNUt85DWxst8lamvH15lAvLCfyACxhlKBPE/VmdBk0yAHKtoU+IgIbf0LevxGFuZ9Hcktl0ears
XNcxmnKVH4saSexD02ddeaWuvs/fX/F939jg2Cjtk+nTxjpvbc1DGI0Ya2GMQzHhS+ZOP1fsrxCa
He0PL3/vpVn9AzokQySQn9+SBQrL21BiwdNm2XCMZO4d8Q+8pg518XuIcX+uCkrLZ/dV0ZdF53ab
PvX4/iS0ILu4drKAl4rxj3CnP1MXEP05jrip/D/dyL8ORO8hh6rxSjoFwWJ/mh0JI3REp8957RvL
ngGjDOef8qqompRCpKf+/WhQmqGSAaIkoFx/FpNmky4XcIrmtI3CSPtxWk/42o+HuXZVOiqbjGcZ
nCu5zoVVBKAQoPuFUQTEnLP5xZMz17pCZ3nOTefoZGMdR8v8r56z7EpUAOiB7H188HNnn+Y0k8Fb
P9MnbBLdWJQNGsSOvcWNYUyHl7fleVVoX0bGoiCCpwllrnMMsJDU7k2D0963RbfcOF3W4rnZOuqt
nLEoOTYAz+9zv5vWdGrsRdzjJBgah24NsOXEJljL9OVfdGmK/f19BnKFstD5Fl5QPh83a+Xjp0X/
bG1Mv3BpsK6hTi4Ow/0JworCG62Rp5F1XHrRku/UJ4EK82M+i+CUTeE1jaizysyf2eWvB5G490Ge
ke3bUtpIILX65E2RcGJNMdNPsQqorCOyyvOduxaLgXuBUd3UdqisK6t74SMjbKQD6uFQkNiwTz8S
0X1Iqv3WnWh9OB8Mr57vrGi0k5dX7NIewjiPhHwXn6BMejYMnYaZd4nqTrnhmh8jo8sems4MbozO
6pNGuEbSDIWRTNM2HOVgRYktlvaDh43wlSfkhfBHjxbCND3L3cbu7JIul7GzhyLvTqBANGqonv5M
maiNQyefbl7+6EtTu4tBEc3hrj6rfGGzsC0WluCnkZ7WATlWFwHO4B9bsDtYiWR814HaTUuf4eah
O2cYQgcCxyqNPqhkp/E1czRxRrk+zSOl+P5tbmfzNeW4Z9/HyGQ6OzYBEvAzsDwuHaFZtRADqVfm
75wB3jf01PEKTfbSKICHuEAoxpJXni1Yhmm0Di2MpHsflT0N7REnPGRUX16r5xuUj9klUWC/OjxQ
zzeokjmeC1NWnvKp5YyvChJC7HUqQjJXqDn7aBfDZt7Ns907xwmjI8DsCo/3Ax2ADc1BBDkq+3Tl
Rz2LDfyovS26E3J359B9M/91gWaYntlB0Vcn3azOwr1lkj6uaLzRG13YcAdTZeup6WoMG4qwin46
ZL/41li5Wb3KinJvZA1CYFpi8WRafKf/aq2Qk45bpooPfdcIjSCSKK8xVZ4dMn43KhBg0CGMkmKc
rZk7TlhRV444oQKzvKp8XZ6WWmaPnVTRlev24lAkF6CpkRB5Fr+MiCaxijZxgo0kbnE7teOlFsFt
ucmPL6/GpZGIzzvdHaDqM75trmogbPlQcdCUHw9ON5xkhsTziJbw4eWhbPs86WTuoLvyjNsLUUTN
pws/dT0uTmYlTuSa9q/apU8Gdc2JPhowutZYDlJ9a1mDb1VliurOh3UbxlY+ml8huXUyabvRdeht
C2N87TWT9zjIwTMOgSxxOVnsUP8wsde14qlfnE91iEB/bEsF2nTOnfXa11ycuD+VedBFz2O/3YLk
p+FenYK5xl/RxueiNbs2QTH7WlH+UrDgCe9QbbVAoZ0nX/kyF9hmEJLc0nJvN2yc7oFu5f/6jmd1
uLLBuSFWZVEyero6AHKHSAYB3vbYOKdVgewRGpp++vImuPQtnHzuZoAuiJmdXZk96mwU88fy5OHx
kmJL5hzhHV4zmL8wChEc7McOdt1ZO0+/pYSvUtQrMzYLO3+7hEOfev6o/j2IMwp5JIByUPrnTWY0
sGftjDmjmGt3gIckjm42XxPev7DR6INQAbP+pFPn7Z8OkU+qf4JYoNs1OAS56Os4W8JQx34zhtWV
bXAhOjMc0AkyMnKo886WUAUSjMNWnYCHrLcj2peQSCSsvGiKts+LVfSHEpe876asrr2s9h325FHK
A5ESJ7npHvaeqaXh6ezvBZXqVEedk+K91xown6zNuV1Cs35tFcv8SQN1+z0YIvjVmt6vl/fmpfEp
MfFfXCngV5ydAD/zhNZdJE64KtXrkawv7GAPyzE8+ZEQ+evKbrvHHvjdeCBidTrFSQU10pd/xX6N
nM8Chu2AFhAUfJ46S/xsnawdxKkwJ3XjLD2B2AW69W6wKv2+EFVp37Vuf63EfGGbOZRqeX6QSQb8
5+mRwZN+xqncUyd/9rCZydA89eKS6jfYW2gM/37B8Ygk0OwlJd7tZy+92glAY3han+p2Nu3Y2tzu
XRu2+a/FWf1rKd2FGX0y2H4v/ZVwCDdrPa/LeLGPQr0ywipPvaE34776aFTmlzrz6iuHyH++hsgD
0GqJyCH5wLP4M5bD3EaNK06e7PCAx7tr/tBrBdRJLaUZ7kpKarkiQGxduF4dmvve3uinOHCOdK17
5DwnbLxOKmy3x+iPIVu5YGkjJyfNcaQ4oiQv0qXyrdu8r/H9ytvuQP7Y/ehXfY3+cmnSuRjBpYd7
1uSe1bnYPeXS49lzMr2KDzan8W6JwuZ+zIsqzXg3ARfHouBKceRC4N8DJWk1JduA/OnpUqPjJLRv
1OKUDWp7HGoAYK1phD9ePqKXlpdODBTCXSAFk5CnoyDRg9PaQCKzFaFx1EbWH1EkaN93oA/eiXK8
xiK+dDY5IxxLzgtH/Ww7+QPpeY/a8MnECAuds6U+eFik3+DGqtKXP+3yUOTl1EG5dM7vZ3PxF6MJ
lTj5ne3FXrv8aFwMCtbIs648Ti4uFbQXQIJ0WJ+FgKovDUMC2j8VY6XvzcCY7/AqrK+UWy9cZ7ui
KFn0ziojw3m6VJHZ9WMw89ByK7VNDzrr8yVeonJrD+Woq+7kl7mDU2G2tMGdxjLw98vzea7ttb9k
0e0gEiCIRG51/mrYcLwM+o1UXugQMUeQ4+ZtbqA1cML4TMxfHKsM5GfdYoWchBTV57g0VpXTqsFg
++NaVr6bVk3V9cnmVa4+6E0L/4hLnzX9+9nhl2I+j0I49rfnSRM4Y+0UHWcHW+/sEbM19YrixpWj
c2HVaXKziSE5kNCcR8Ypc6n+gq4+lbTvb3jYiNjb1uZKPeTCAd3flmxi8OvUSs9WHQUhPe2yoCdv
7gI8MNfyofeW8vvahPJjS64ur8zdpQF3rSTqBX86lmf3WQCi0SgwHDkZdd2mQ4mW5rDk6+vQ2L46
NL8PL++qP6nlWZJApr77IYEc2CuyT7d1k4WdPddTcRpUWz86mLG4MVS+wkvpeev31pxN9eswM324
gnQ8b+dxmyjvu/N656+bjS/HKPBT03vL7XtVYQsCLgCfuNQf1OTE5ooDWjJUenGTcbEtsMSWU+QH
PyodHLun0KEOA8fHiDVWLkZSd7lAQHeX4DlKU9XHKKiM7q7NQmdAC11WTrr7RtC1Bn8ZHDsLa8V/
D1wUxEkouP94X57PSG1rN4TGiobM6q6HORQz2gOOk2YY710Z6tJi01Wlesyx3gtUTydf8kcz5VX4
AUu0njCC1h+GoZbf4C6aSSkM+3/ZXdQyKZugGcXFfradM3gVrspH43a2xiDNa+dNbrm8N91+usNl
5Zr04aUzSsOTWj/Bi3L02ebalDBHwDvGbWaafVo6Xp429aavROYLNw04aaSo9g718+60iQ553kY+
PlL2YELtaq1Xver6dwiCiPcvH5dLH/T3UPuC/pUAQhBDnTlERql35JC4hlA3QY0Y1f8wCkwDigJA
JhBRejqK729LMe2MmVx2uCNSF7+hi1ddGeXChUbTENAh0m87k/ksF5BlsUjL1fkpC/A11MLC1QvH
sCO0WvtO+V1xk4fSTPFMLa+wKS5t++gPKs+Fs4E26NPvG83BhnfECRuXtUx6jvxNPUkcZwSfO+Ok
mLw8n/uuPotxlC4jeA07tOyZ5lAELYx3aIBkmbsajzhdh0dB+e+45laboKEiIc6u1wCBFwe1cD2g
K8S/zmtUA81WWXlhcZotOzuIeZuSsSu8E5I0QYrrxnAbUVO9cntcOArIO9kY6uzFWi/a9+9f+zPo
/TYzjB69m1BbbxrhDzx2g/GTMUXO8eVJvTgUPCrQuVzzHPGnQ2Ew5E+h5P7VZRkeRz+TsTJU/iZs
p1//w0i88YCQcwF7z1BgOlLe7n92Cr22HROrxECBBlutvqoxm69hj8+Bq3ueBcFnt8ykEmOj4/T0
w9YlL7BULopTP4zjvYsH7DFwpXLiMMz99z32rc3BUxv2XG7Wu9/c2mnv202pa+3Z/88P2ZtfHBZa
i/sO+2sx86YN2lqiRl5arZMWVitumqwaj7Pd1IdiigzegC2G46VVhwmqWUSlbOwOL0/+hbO6Rwfu
KNhzPMLspz8CVo+evQU99l6MSKlVwS/l2Phj+8KjsOIH/8MG5u1JjZKaBZ3Vs8eerGfXzmqUWo29
vpfWy1hCTxyKHwP46GvClBeiObuJPhdVZArW502Npd5a3JMb47ZUM07pVt/drcI0Ty/P4KWDsoMX
d3VWcMHnl+CqWn/0JOTfBWPxKfXAa92uAlpXPA2l8/XlwS4uF+8g9Hd2sbNzOEYxm35d2zAOC+hb
XqKHmpXLLLogVW2l88a74MqKXRoRCgKCWxS6XDygnm6Qxg0W7hY47DAR0MnHsGsExlDl2Rtp+OuQ
elIF1/xkLi0c0Dda+Dso9BkEtW0MHmrYEZ6qsuIYKjeCJOBfG+VSBCctI6+g8vC8jp3BLaK1Ryre
aWMEiOE7ZXvTQVg7ojI/vBroQsh4cwrv5uU1vLBh9lYz+pow/iA7nc1oNFNcKrTJtvQq667AgOog
nDmIM2ADVxbPurB6/g5c2FtRsJr9/c//ijGofm9rVE3lCSdKhRWyyoY2VVpi6T7OdmfgP+m1/hGD
dFXeat8z2iTTPcgYe8uAxpiVGb43w4I+ai6c+laMavqI/VflHysv88wricOlmfn7155FRHzVKzn0
Cm0RgCOpu06I182DHQe8Yf89ZwBDQW8JtXaMas8ffrKv6HLQo6b+s00fzAUbw1rTOnaMvn2ox8ZN
+2EYr6z8vrJnicpOkiKDBFvNa//s6kF6uWvrjpwh0FH1OMzWGvuGVSSjcOwk9KWRooHhfmV5zHQa
I/X48sa7tBnoIhM8qDXu1+DTzTDVhT/MVV6cfFs7Os07uTvde4Oyb/IFY454NQM8Zl8e9EIayvMA
EBSJLq+S83e8QpAMICZuCpFhl6+sse6PHh7E8WZIi01EidUSzQRUsPhH6s1+0RO3wNBxxKjSn3/u
kjeVsMFgnowm8x/qwGxo+BUWHppdcGVhL80spBuUpXYwHm2RpzMbrD5YPbX3QqpsT+lbx7pRvrBv
fKzR8eFutysn5dKswqXgVbRLIzzTXK5GVTkgBKtTkU/557kXDYCrtjp0nrUGd2U/RnVMyIyOvN4N
dWXwP0X3s32MaTWJNm8+wK7npSpvtDK62i0zOxbVCHHUcNtUwuMo7hxET7pDXtUT/c4pL1Jn4MlL
F6Qw7bhzQv1gFP38Me8MYLEit3v9AOW085Imt7K7wBkH8YgN8fAYdWH3Gk1e006aJmy2Yxd6WMe/
vDkvXDTQTaExESGxqj7fnEtXtG7VUh1pm2p58NbGyuMRC6rjvw8T0TPhfULD6FmVCdqTQIFQFic9
Get9OCKqpN3gmgjoheiJdCySGWxBtJTP80m/97bRn311ajxYL6kDAwVdbKMBIedSFv728jfZF7bg
bmMIwIfmKQiqs2tswuSpEXuzJHP6MD9izb5MMQgt+32p3HlM/KLBApttOtg3q702FeZ/mHCDtFxW
ic+qV21HvqOU6Vqt4y8HzbctcRe7k7dBHfAXLMpAgX6Mwqy/qbd8ecTK1pwfXLPI5/eD7+cC31v8
PJKxzXLjDkXblhtrGuUrNx/1I8ymrb2ykBemGCYfIjpA7yiynO8XhFDUGIyOIlvWakuydppvnNwt
mtNY8c8rd9Q5VXuPYCGvf6IXTwTu77OAvUk9TFsJgjQrJwsTvWqQVjIqs1Ox9mQ+JoU9qG9D6Yrm
3oQ6bt40uVHNsY+nrZmAK+3D2Jg6a6Q+76DLOG+qaa/E90tTApEMXD85PUIYZ79Rm5balgm8va5C
1t9sxqOxrH3sSfmPWpd/pgPSKLBPeGQgvs+GGty6KHB0kSeEUq0jYmjDz0xlOhntTf9+eXdf+irU
o+F67N1V+kNPA3q+d7cbJGBO5lCHx1U4fjqgc5L4Qn94eaRLx4j7CYAc5Vkkdc+KJXMmRrH1Sp6o
xnyTqgwPEeqTsYloyqMbzVOClQvWjVZzzaH3Quz74/6DSpMPCO48GckGLzeVx2zW9dAcnHUNXq+A
v/69f7urwlCVQegL1ZCzKCF7V+q+69ke2LXdbsJoDsWC35cxWteU3ffs8OxWYijqkdxMQJTOU7py
MDNlmRUfFObFXaFmnXQ+L7JyXC0uIKNIoPjXH19evgsbJQIBwQ4BjvAc75wNuwHKBHWmXLseMFSf
vaosDNvqoLwCIrmwUXaeIQZK5BjPdXaG0o46orE4zYsxbacIK1F5VxBMm6R1FtgdW1Uvy5sJqKn/
Ps9DO7sWji5kOXs3hqDMBfMc9jCsnTLz2oTAY7rlzwyr9+EWtZ3qg+VL2cZ94KsPiHVRqUX6r/Lf
GWsD0aYj4/Xj0XPLB3uQfn0zocjwCowXbsnNnOduLDPotYeX1+XCZuDRQ2OSGxFm8HlRqQxcPMQF
3bSGlOxG2Ysf16bYbmvP2RKpyO+zcpmukL0vLhEgTV6T1JfoMjyNGmFTz2YWTOI04nv71Ypq+XGt
9cy73C1uqn4Q94r55XozvdPLn3upmESGwSnmOubFfD401aNVYwYpTnawFnVcKqjYMUwVnHYlUuxt
yk0jJYIidaMTnHgtB5u70IGiPbXGu5d/zKUzAQVgh46THNKofDoNg3Z4OweeRH3Sb8OY9739pczd
drduMYflykpfiGOwZCDJUIvd05/91/z1xOWVrYq64QIC+hdAc+gRYkRfLv33byLfpRqx09ee6RDl
5CsUDkdGkVbwCIjWiQtz1Yece/HKB106ZiSjFLShYe8l0acfhPugaI3Bh8HmZeKmVyooE2cpgs+L
mAuHfsGoP/7rx8HCBUcEnopkjszm6YiIAkPajyp1siXi7Ziy426I9GIzeHG9bf6V0S4UJciE6X5S
WPYJZ+fEFO1SBjQy4kg4haiKj3WFlrRWnvgk4AA3J1f1YZsMEASbx6ieizzOsgj4+Np5xnrjcxGv
1IfzKTvo2a+Kg9+6sz602h6yGBuK1v3nBUGxGGmmPeuA3Hb+urN7dE00Mp8n6OTdoYwW7w45leaW
IyUehmjYroznMd1PLzKA5XQnwehAHXpm5gGerqHuUlenDOnghLSjS6oQWwftTMHtyytvPS9J7KWv
vUBKMQqax9n9jHIYfmnWIE8ElbVPi3FCkN3fZaljVCTMDzXP9q+Z7Nv6Zgu6ckxW6BpLDEe1yuFK
t42I20EV/itQ6cudXPLoFyCmbkQIdjHhMeTznKdQXf05naqZ2/jK77efzxUNkT/6msBEaaY+3brB
hgZu0AKgKnEyf5tRbvsxZ+R1UD3tzU+6zHP/4+EYwYJSERFIBG71Xgmh1ntfSzSSC/g05ZWk5/kJ
RqaG/Q0whsLbM61y5nPEaW6/qq26+WCVhh87cxQdJjVZH5tx+fzyJFwYbq/cE3DJsZ5rzpeGOc9y
KiXMOd4jBarlb8ZqA9AU+RR1MFu/xpp5frlydMmKAQSEF7AylUuIN4QH9qccyndzASZ7Mc0V8r4b
Yg26jregNqsr+c/zOA+mGUF2bIlIWOmpP11p2AA1HDYxnRphtoct7OWuMx1cuUj3I/Z8S9Ey5VFL
lgN/7rzz5asyMycho1Ofd05x9GGx5G/0GniHyFqNIlazMVvJXCzBV2uY6/5QeEsfpMgmTGusQmP6
hQmLtndamv9lWLz8oclkod54bY+XWmepqb2HVTL0yayXtabN3BU5kB4772+yNUPsrM2HZXrbz1r6
cbnhM54sIpO4D4+m6lC8D6LvnSmNL27rqbeKWzanjGdnX8I8L7bYl6RVKbBD4/eGstma6m2q31gq
H76v6yLVfbQty0/PmqYKaoQ36cQR8DoSPqWQMYp7aAYCGOs/7Ue4iBfKot6xHbxiTbYoWMVblMrk
B1Mr8SWo7PqLtWxVd1PYsv9UhNS1D1a5bVssu3nGDWjMhPgPiZiiPo3Uhow4jGQxx42Hp+v7OdMD
BiJwI4V7M88+rZPIGNfme1461AjXtfXeGWYd/ijnqPUOJXn4fGPjzCaQURBDdy8MWqX3CrpUno7e
IsWrURmr+QrQuOP8mGRUGjHiSvP2k4gmUNtqpQ1c3dp0lpTRKl8r2ze48bqusd5KnbXvlWdk+QRb
ZInMX9vSRvrWsNvZeV05Nb1ZrIAX0yY0B4aW3QlPbYCpv+ywGP0EHJZeyHcd7xedBe2/4gG/3oh1
a/tk3L1ybhcqTtOtDCf5q8js8QsNYzIVBZzh42giwX27SP4PMSjLWafVsNpLjMJigHEQmPsGL7xi
bhMARPnvUDeOm8B3rLZ41Ep+q9d8htyt8pmmRRuG7xA2tiSIMFV8br2saaGYdfLrgKKrTOywJydf
uewiMG4A9w6Yj6g2Bs1jbbHaJFAd2ekIzBWM+V9ZjvxaYlmAPYDj52ueglOLZEq5d/mUrYX1hjRm
+AqIaNCHoulFd5hkPndxh9fdGPvI/cskjJD6TTpv639zxr10Al7xuPaRLuNyHfx7Q48hULuAxqOq
LWElvEREUmWNPyZTVJSPRt8h++uhpzzGgduOr0QVyhqzzbr7lLdCvqo8R98YWjU/VsdX0Y0tVqtJ
e3wzZBIhQvxYDrVfxYa2pyVh+4sKm0QUXeJu84L/rMnJvmw45d3V1VIuB1g1eINpUzoyHUzumfui
bW3IJaJx7wrq1XVsNnP/aiyrFeRukGeP1maWXyKuUImsepm/r0VWfTC9dvtWGFW/JV5ZWGtS2Vn+
EyekwohLe5JlImBZ5rGBDdmaZiLQ4W1jDcsnx26dt1EjnTEu61x8WsTmfYxyd5yTrV39N6MCWZoW
ZTj/rF1jteNxqqlfdmFYFzC4Rgfqf99UCHgHqjTTop7WMY7qbTL438foUIVjl+E0UVcPCLTmFl9W
Bm2Vjn3ttamz9uX6E9oeR7mPSq9Ia/p/8tYYWvde0TJ72LIiShUMdZRMMJ1cY2CH7pagUTzVaU1z
T8UK7b5EyX5+Zzh+16frMNsPbu5I/uHpLlXNFqpk2WavSFQ06i+l6ORvbHMdaMO6sVjdNQ8GdqHW
b9sVV/vEW8vxc5HLPk/aJVdbjP8JB2TqlgFlaE+3P4SH6VWcEcxU2uNQmx2Hwvc/+WY1/+79UH5y
9CiWw+BPg5dEvV+89RrDz2/Ak0MEWnU75mkhO28EokUhMCXhjyyynDzr4zk37Bu3Fyo/OjVNpHjK
++71ImxTEOnU/DGzbYpf2iVvjuugcn6WZpkXh7VDMOooxBpS2qH78tXZdFWkIaUy7FoRgfvYG0U2
Jqr0vc/U97rhUBl5V8fwMrffBn3enca2hFu8Wcb6GeNt3SVRbqjbzuVRncytsBCbQJdVpD57Joot
o9Fv4bhVXyodgQGb+mFa4igyh295nrWYJ+na/I5fxPBZgrVAwqC3xTfprX57yJH18+NoHtB9DErG
Sqqy3DkWsM28uMrK5vdcAiFKO8+v1GGaliBI2tCUDzZ0gEcLVsKSDEtRDJiuFc4nmNzUIM1yDJuP
2WD6A4i0SX/fdoAJx9EyusOWa6wT7QCnQddSg5ni9DZ0SRgUy6cGlg6pKZa1Hm5PGotqgbYmeii4
GFjx1tkIZ1K0RePX19sWHEJjDsDgBAbwBXCqiKi6brOeajPzspu+bnbGX+CWTIq9UPFPPCFsI9GN
balDNRv2J8oDdYvY6wxAb6xr51evoug17CPohsEKxyVuVT1qvC3l+ugsU3PviaIPYjfvADdxRYqH
1e7Wj24tto+1bNmrCIX5v8OMPO5Qb6TTxA5h3y2VQPNVdnnYHt0F27o4asZhBVaJHGhsVMqV9047
uacyH4vveU1YwB2xKESyVlP7sXedQhyrCZLLRJm/vkOKZ2tp/7j9aWl66zvmgxX2GA1/w4jae0mY
H838oLtg/t1Mm4OkNsQeqsmqJwyafR29huSQ5ek6rsGNZeu+TZzM83WC5ufwn6cz6cVbYxbFsVqH
QHHK8ug3JO4OC1miiRFvNbdlooABFpi5lliB0oNWv8fSnzZyi6KmFl1Ld40tYAVDYuVdLmNr1tFD
kReIppirtySrxNwqdp22+jLJsfivbux5SrNAhStVbcN/zB2z5vx7hqvpOEmPBANVUwBKXKyiZZ1j
d9T9wxbaY5+spMzvMgM63LEn9p9Gf8midFEZyXHDTWRTK1zHEDh1ifItVD1uXd/Pus+2W9sbIJxc
fOjWLZIHXQOAjXGTCh8a9AamNFgy9mRtD0t/K2Cr/edoQ78VhsZQx1OumpM8DBuRzFU0Lekq9qhF
F2N9XPK69G8ruypfI1WFfUWPXR94Dq+b3gocJNabtYbkfyRKmG9DHOEXkgJrPdSjaqI3POGrR+wt
ePt2bhuoVHsrULfV2OES3DcrEXnLZXMwS1MOcZObXDs4thUBgjjSLO8NI2/qeOhq2SQzZAvux2lp
OKJE+//0NlRvkUvj9W+5BZ6xuJJs9u026OVXZI35Te9rL+K8DMuH2l/rV8XqDB9MU3ENIrlP/0G3
fZvFtU2ETfCTUHOsXJPL3xACmZQwAHfgd7P/VYYVJ8zcOucuq1Q48AWUPuOsIygnlpwb/POMYqrj
3K7917zlyiUOELBtUrdyRvOwidq2k6VoiYuds3heCkgHGJFEncHmiEThAyAgnDmCrMhEbMxrptl+
hXHfI0qh4qbtJ/6wnKKHWtK3454JcBXO5mieb6aBniH9M0niVeEa8F9je2MJM58kFjilwqhU9jZ7
JVtH8Qv/2yVDKrmw3ivV5B8Nb4y+BL3JJZ9LYvpYYfN0MxdF1h07XDKRJvJtq6NC3Rg1LjaLb7Dh
tUELxdf1lykyp4bKnRhv8X0t9K1cSueD6kbp8P6wSiduOhtMYzR2lj6areEC6PbAaKR0NRA/NGed
PbjhbqlcuHSKwSJ5SF3ywpKYda52MR8LWjUDGmQGMtAL9LIxNnxP/BhtvXW32i2Md0qZiBT1ANU/
WjtAJPE6BNTiygc+HoOOsG+1Mhb6dyjAYj22zOP7qGxaMxFDOH3rTSu/L/CSWRPRObK95Z1sVQmU
Cm4Sg8eOID1U7pvOzTS9wbCw7ubVsOYbBeyuj2U4jx+QSfH41aYnMfpaffObaKrqbvazWSQ6QKw0
Gdpm+dwC2hviwur9GSNgZ1mSYuymIUYGJmtwHJ9FcbBGEvEk0rxsUraqpRNaSd3PQrgTakVRGVQx
t4xhvrYMgCCveBwEMraRTeMpNdnqXVuWdR8j/WP/hHbukYJEGrHqoG3UYa40m8zFqGWOEfxo3+ZA
GusY5YHshzNaw6etUd2SLiQfmnnaXwKdWlSXTqsYKJyHi+jijKYl6Ju2Ld/31RY9QFjg/t/8tZuP
PWmSG1dtlP8cWif7TtvTUokXtuaU+JnbMCwywm9q+ki/Otcjwy5M/51CMLCLtdGJN3lj0oBdtbd8
x1AIZfjIggeduHXTz+lK5vXD9azu864wZhxn8pEvxmaNv1HtUwIO6RjuQVqtQyzIXr4rOfF5dr9O
VJfhAbzJ6MfMR9uQ5U+eaMtv2ciipyEg2aKuajrBa2Jq57gqXIJwtnj84Hm2EG2RvDFUT4kpc4bX
IBo8NxG6kT8xj+r+j6MzWY5Ux8LwExHBPGyBzPRsl8uucnlD1HANYhIggQRP31/2phfdHfemM0E6
5x//hnXGrdGHBLzlc6MOUerWCT/Cld2sCG1iPlhoOcg4sNBJphzPD109hKLYPbE1JWPedP1+BiJF
9NHvn5GN5ymnvofdMvKP4BOjKJOPIzZtyy7K+gX/0iY/RCXMv2gdkHK0A6tTjjjFeWZij1hf17mv
Lts8eCZfV235mftoFieK5hXmBXSWmlvR7r8GQQhdrpPFdQou+PauogyF02bp9j+OqcW99K1qv40e
UiDpDPGPBqN4d57MnmFGkFMW3BOALqYyVUN9SatFdyVz54SAxdu36TJsxDPkdtmDmjm7kiOyE39l
cx5Cn9d6sH3hVvEVMB5qrnGaWZb/KM1Nu9zsh2AHBPvrT9dL+/NwQqvzGGlQV3JGV092DsRXHOuw
LSPl9K+b74qxvD7U95IuFQb3OXbnAl+BT6VDmwC0KY16zjA9fk/3eF0KZYx1CyQhDtef063/uurA
k5Y5h4xyllx7M7bZ7OWMVst7ne6pLZKWBIrcWRbnd8+l8aeysfzsgvogdbnPVs7+SEZsxDFTlxda
L+X4m5ysaPtJ/dz7JBLU6tglOXPv799bV4rfyGTmb+QvDZ9LfHjJxW7erIuMMPg6V/E+cWMM4yqL
5hgSjv8BOXA+sOGwHHdN+HtdF/0UCP69uaAR5J+duqFn6z5MRY5AG3DVcFdHhTtb89Lzv732wsmc
Szx4+69qGLLXatNtVlYOwivehHnhZg4B8PP/W4TyBlnD7dZWR1M4/RogB0uPyC+NGcV7x+x7yYY0
+zRHHHKOZ2Mbcd4RU59PU5X9R+bP3OUMg8tyypYq7M/kIqRtEaQNB+pemeEnU6P3YMhPX/Nwijza
2BNPqbN05/S3rdr9MzS+vou8a0Yd1a37P45rnpVUR/wLs2EdOSVRDNa5BwTwT+9R+rwmx3wUhMeK
P8xHWZjvqTPeYcrQCSjFiuIAPGCubpvpAEdSs3uYS5uZFsjebbk94mNJMhbaYLi0bOb2ZqFjzMEU
HzneqVG9ekS3su+F0KmQXEwzENTo1Pz67bwufa78sec6C3aT3juTcd/XZlmfsXwzDB3h0DwwNLOu
7U1fj6gk1EYh9eYD2InDCZgLUfr1eTORv38aIr/+5tIbcjP6vnw1h1IOZRbUzuSVl1pZmqpJpvxI
NzMSEJGmomianbdjxVIBXLb5+ykNm/7PsXnZp+vopaV3L/MgZOcjW/Mt3f06n1JA8mJdp+AtcDf5
2erMUnK6pMYAPqvJvWVvXA0Tq1lEQbud6xUNwHKdRymxq3U4sW/E29w8uU7WzwUTXeOcMSbCduCD
jF7bJvbGsvdXsnQDAK49D72YwJM2sfJf3G/U9NVbcnDXZ6n60bW2ejU2qKoSksH/T/HXPHWZj58w
8fr0mxXa8hmH9upG9pPPCknWkHctS1muKkDtPFyy+rcmzrEuBjlP3DB1k86nia39Pz8waVPqSUqu
Fb0FRx5NAbZQibD4qQoG7tQZgEadvavD7k4f8/bs9O3QoAfU2csULysHtOMeABvJEujSAW0dT0ck
HR4GGG8vd4fDv5OrjEM+cBV/kOWCmy3tt+GbE3rNI/UgNgbRs/Jnsq8qLNxY2DfT+jXfV73Hd84i
neQO+XHqQSyttSXktk7iO3rM7ddENhu1D+jnvqZwB5apQ5c46wE5CvOK7td/U2TWJd915z8wme3r
Zbha/fJMgPEUdpzs88IY+zlm8UpODWT8e0ZdXMNCrlpJHuSaftJb179tdCtwVVhiUtFBpuxi3SG3
lyyTbcOmLX3vFA7HEGOpStzvEILOcjtqdus8q/z4qY+q4I6g4czP061eP20dDX+Y4PyvYNjhAhp6
hCmnmwKCfKYq6RomtsNbLtUo3Hs8pNOCsLqStkxNPf0WwbqnUGhZrQhxyGJ10ke9/NjA2nyG97qb
TswCQIvJeggCo4dm/urd2VVwQNXwd1tqjs8ezDYtTSod3rzDDi+q85ovFDrs2P68bm+Hp+zzHjbm
F89H8BpTQvenAeXscqtQhxKNWc2fA3kRj3Uta/9ydFv9e2diTIul3eEBs4RlLD86X/6szTb+OjrP
/dhGb/q+kBX04QxqiS8G/eAzfv3ktxB1NRGLuHdtOYPAjeXhePaCLg1VIUOm/9+BCvyXIsToox/t
YAuijlhcmVT9f8MOzl+SJBXzzK28JGsadATnuV73FocV8XmdXyEqCbn/3TwjmjnL96HPliJyrbWX
bAFhYWyR+gfEtf+tTTL5fY0aee/NIulu9OC6TdmRDRIWhsvE5roJXFpQfHoS892E9VvlzHsND+e3
P03WOByb1lDhIOUS/Tc6yQ6cCuXzcYiVxM2mF1MItN250wnOx9xNsbEJqodE//Bqv5k51OoguYxE
SKc5zyWSZ/46ogb21X3gIOJ4E5WsYF4nb/tCSsip4u4N/ZGQS9I5831d2T4e87d9Siz7gmbLuQ0m
a6J8l/CI+ZR1Ns0ZPbbPGdfAmGN7ScHiWmbZvIcVGPN5EiHFJpoTJh8QYAsok5UHK6j9/j8FwACe
7bmIMRcVjOcQbaFXhJrS9XJvFuy42EQ4GmenZyU+JlJV8gigcC8l6GmNlKTvX9ZuprK6MUMsuXNl
lhV1Oy93xifejY/Ybm05UGD+2M9DFheUNbk/KrvEXwr64vtYb8wYuuP5XFH6LuCEkQw5npST0dfX
jz99TVh5bkUi3rc12IJ3ilzC1xkp2TSe0wnS+yectfpvnX2HM16lK82oF8VdF13oA5geOz9b2Wfm
YXnwBHqOG+J2tuG0b7L6XDk7bpkM7XBuJzQURR9r+S8UVUtuetWnC/mtMdAzVXcZq7Pc1vdZmQaU
lTO7uWyJXh8zrfGC0wK/fTWzuW5sLIjfor2bXnbhJSNJB0tgGP7b4dFMnv/SbdYVpxmDlshTqfav
doiDe9kk+1s0ed3Pgac0Iul4Ni+7DZbfsp3jHyNEOwiaiFk3x6Bd33vk1vIhoTdnYSPqDWvl7DM8
b4PXAgltW8QuwUEq5qcJdHXxbnqZBlsHCBPtUQC07+5Su6iZEn+IAQsWVZ9gBcaEKafdmdxdhMHd
qVm8ip3LC8TdRP8f//VIjVrupNZzy4Xz9b11uuAlBTll3ECK858hDfTn2innY+GzePlIhv8OL6Q8
7Ils6/8SHYTQK6zIQYHioL3TYFpT2ajpigNyyjwRLNtLXFi+mU9txceB1bDxHdaIMTy7DQahf72H
WzkPIb81qXPVxiSTMVCSyMVGz+GADE2T4VbFonqKbOjaYtuH7PtoZjvf+ET17pdtIOX1Ci64041v
WOJOkT/Y7dQHY/1zdNDJAl8sQDrUKDZx4RL72pbN3hz63o3rtjrZ4EiychzjVOdCTYkpJVKMlLFE
j684NvYWYn6fkWInhi+iyxbzHSBCqqLNejf917h9BCuYNot7p1bviPKE27Mp1BQwnum06jteJsb0
C8QQZQhqZXGY42keynkY5h38FOvGKfBGlwVQ1C5pXNmOwONMXaz1XmjD2ZBucsf99PcqBfwfo2uq
4xQGg3uKh9b+2JJVZ6UJEo2DOYbKykPEF8czP9/sFzqGcSv1lk73XNrDx7aY4CZr+/lvxw3W3Gwo
c7tzavahPcfznD0Pmxq6kpcFCKH1k7lhzYi77CQ93KK5WCMGRAHAPp2v16N3Wxshk8eWReFv1YeU
181b8EvqZpdl23vjmFvSWWSR9XhVSJ07vK9oDJlscuAwHV+8ZPL1yx6J9fgA9LDq8QACj08hY0yT
V72p/8PFV+8XD+puuB+oPGIlWJtk+CHJIPXP3kwURgkoGM63SIvb+rwlSyOfwn2qbF6bIxlvDXD6
wiYa0hTOe8EQDBot9rshCJX3wbHFRpNNuBBELsyyxnkvuIOfrNuL6MXJCD4JcifbrT5hHu3fmKqq
+Na1g1yepX8ViHVptPvl4MrjnxRAgb/Xq3nzonnQNK+8C3HXCNc7BRx57UnU+P2KTVOZzqk7Dt55
TuuV3ZTnByrVM4S4CaKDNf9PWYV3pFHF+j67Dt3v9Iak9m/bO6viDebwyTvWR74vJZR9Int15WiT
bruQ1dsHwWNibSzu2HaHrsAe0QKkG9OQHFpx48d/ZRxN2QUof6iLPlXwI01UZ9sJbiL70eyZgxZw
Pvy/wR4q+9pXsVpP0nRdRkfyxoiqZpjcYvCk8C9m2mfzSMCs412cVkDqObSpyDPn3PxlA2dx6YWu
iG3QcKHn/vDMv6luwUG6areG4SXzvjb+4dsDENzcnQNATP2eNJxBl/0YWR75frxn6eI+KyYcCky4
xPAEhUe8iH7wnVHcrNNGwR5xPeuDR6vi8o+LJTUFzNPovTjVnAZFk06Z8xIywE2ENRzr9pRVJoWi
5P033zy5LuYRrDoJPzwCQZKTsiqEaZG7b+7aPTX6kXfA0wVb5kROp+aFKEOJSz7fNhW5fz147qVM
BdD8bWD6froF1iVdAP09l4jGj6A4t7gsbpZIT00ZxcKoi78iJ8pxruz+Ww88pPKhMy7gjguUXsy7
tOPjmCjugp49VpVmGRGoW7JrhrwnCbrPEUq49663tYBOIlj2wp/CTLMaEZB6lwG8/TumHY4ZbbrS
JxbXKjjXc0USYM15sT2M2cxzBMV92FIz+sjv7dU8wV0liMWxq12dUlIp3fEx16rNTmgCYltUUm+f
fndsYZFhjD5yHjgd39R90uqz6o6YLSKjr/7kj9uoiyWku7ZUNBTup4qEOb9sdDjvP7t08F3IynCN
3yI1ecldBrfKkkiuYRE4Ix+c5jv9vsy2wuFCTbUsNkymtlB0Ox+l6LeN8lu9a23vrrnee2mPULQn
XDU+f1Z84KdpnMXIp8yM0Sv/cC5IyR/3Q2mjvPLQa0a8Bbz+PzYp9UQIUr3fQPI1P8Pqeh3RLJ66
D25jXXOeMsNkERnmTRg7hzGviethumtrzb3YNc4RlyhADthvnQTTXgCjzsEdHUbh95D1FvVdqwm4
ywEru5G1oVqPH3J35yGneDGtoBdGmF+ZrVV1djc3nN4hIhQ/zNYO9T1ABioAJbQGY4bfik+9bRAi
ojtTUNl1720/gOGb+nzYirRRnBLxXE50/6DzjlJtn8Y1cR4j5BXpLXBCPOXO5ArvPgL7eF+3KgIs
bRCEwaEqhxNsyUagubALaUhKUB4W/R4Qja/8YQKh84aqOeukjoe8FWyTd9MRkQlMK6D3CjLLijH0
C9l6OhtBUoelUp9N6MmjlOYQVTHEx6SoypOhKNsR/c6vaRiYfAPoqTZPgn7sbxYplPucdXgoz8M2
pO6jS94dJ/gGZACnCU/C1IM1IIhOjBCE+vSVifWFh/Gghn1RWHuatgfk9VD+Ok9Bhfz8W3RN5PjZ
6aZpIIM32NrT1FbsvSHK6+j7FAt3K9eNgOF/ra7SGbKAc7RnPge/AZx1edBnlyXsEi5Alk+H77Wi
dBC+BicdmUzfjHWo1nOGPrD5vi52YZzAFTeerUOS+NRvu7wxtDG/DeRR3y9UXC+lL/QBq4jOowwa
LxofkqCV0y233IDS0AogEqEVROEigo32+kAMH+BdVVyIOa0aamGi9Ws4dCwICOjX8HaqF0KZNqwg
/6bJU88G8usDb7v9P27iQgRovQdnoGLHp2YIeOCN4rZ0p7otTObSn1qnIkuIkdgSggzphbogOI8j
0YFvZNcgWU/oIvyvXZU97kYOQXNyjEhRgXDkkYM/QdsYXjf/Ff2FlG4xdMDf/8ne9O0Fx2k3FAs8
dlL6YxJv5zmEpsdWZp11lnlytB313667bdNjTaz4RlwxEM0DmlexneNWzp96QRsFRrUKkMXMHYnP
INqz4kSsqWNX/oFBv9+O5SfbxLA9L1HWPOAqXupLs+xbcJaAxKAEWwdvq7LDG5HZjEFFgV3X0Txu
dIq6J14ABdXshkke4UobcusE5lHA2WcXYThMCk9BGRbRYP2dcq2FbW51lFjPYzdPF43Yqi4Ciqqa
Bx/SbCirFcfwTUpAFircfez2kqrldSqkv3tHqetIrgUcAzc217wI4LXD1Sn2KKkfLXVDBKmPJgXZ
y7rmSSPhREnUrBF/mPCOUyw8HVz2bFx+teNSP224ltHCCD63RyDwcD7Yo340zRw/7XzusciqdGX7
roX8aWzv/yYEoXsNo376rCtvQHmxHeHxclXepI9esAG6ol1ShNgAek/U+aXyyA0Jsp+ii6YmD3Ta
KyAQh2q6WsXZcTmsM/7nCV7sc28rPZ7pQYyiCy+jTk9+k2z9meQIRFJa7vt08Z24s5cYRYEqlKiT
6IwhSFVv28qyXC5heL0QRu3+5B/mLQ+agdX7TedsFl2kdDy/lI05mvOUxio77y1lJq9rtYn3sA15
dYVcql9dmikQDBsGn9A96LhaYsO+6x3A8GRrE30uNRaSfGbBgytmaOGV52D6ocDcmqJqlvnLUPs7
lAJu6AlEsENWE+vkhWiABXFDGm3tGXbd8ib5TeXmbiAFeiO5uiNhgXUMMj6443sjbfbe7vH0hWo4
7B/D3RWIlwecD/4m+6FIZAPGFrliwtM288m+62iWzQ3SLboN7QZy/bYmV9KCSXv9Fpt5/+OhxRkI
m0zZWVNHzv8g6FrxQCkiF34Vxyq8D3at1IdBL5mcK3q5wsvScL7c+Q4Q76U+VLCWswo2NDO+GbCg
Viw2LZCSvV1For8Tzcsj6jjx9DngZftjUF5/czKSnIuxJmSGN5I26ZvWEhdQNvNGy8h0VG54VWcF
tJaiiR0v1bRtr4feBvbpZSIURsPQZ6Wf7nBHtdNr4LpG0BUwTay3iDnMrm4QMq2mdLbZfcFiBFom
m3khV5R9tzkPrIP/yS21kFN7Ahm91Dx6f7vRLnUe+PbwQTE3O98i+uNLYJCYckVFyHAOGu01ZWx1
+Iv9AskAINo+/FilNtzg68adRBEtrHaON0SSjzz5qjmtgLDtYydb8aMxXd+Vs8w899Ql6yI/krka
Y360ABYloCVX37ieDg3JQoP7R1cG4Q5i/OhAUmW2P0o7B2kKs1j1DUohKhOSKKJNPTW08ZSJ30XP
LvOw+dfTQxzmawA9VxhX4SDuR6eRKLyWWJybsCVbNiNzj3S+YJp+GJ+k6/NiFhp0OZO64MR/9vAm
rHAjvI7H86zmQRv8qOL48Jq2Gi8k/JJ9hmwv1KeKBxXYF6X9e9vXbvI4x1WNVqHWXn2yjQZDdzMn
vtuddQIsapK5h8NZrhMqoZhRQRUcgpEa4zngau1WKJIgYMbbsacSptzGtLYl2remQWYyAWNtU61p
z51S0EFPJs6PfRzYpPi6frlOSrHuOmEjg9mH/i3t1kATobV0EUFwQlP0WfMrl8faJ8uNgFz/fSgB
fJaAHW/McXXHoCGa+W3bRLbd2sZ6/8WqiavTAv79rT0UIiOuygZnxZTEV3pyWE/YsmMsJbYJS/jE
6G1GThOfsDRU/5FFiDbnGqLzcsT+0F6yanCTO47PrSsZtwOfK2Ka2Yijw0VDxD7fnGvGxvQS8cN/
uXxfM/OtTsSlR6jc/1YLSfk5IwecdC6S0b+BFqjvcMY76y2m0qy76mCOqYgHy37vA0HOrzIGTc/9
MQXkU23q2XvOzdYUUTalp/TqHcs1jIJ3ExHcOlxYjBrcfnXX9HcolzuLKDNSGNMTkLYzT/jYPXoI
TAfeQFCOE4b96m5c9uWx0fz85yNe3e+QZ9trlgbZpz/6sN6N4nZ0waddHh6Eiu6XWDKnyzXEZlNC
BHnBucss5AYofI8izAKEr7NYXhMTuqakNcdi6VzHKc01wjmDcFkZ/wTq3kH6ecJHPw5GL+47Ok0W
7HKeriHywbU+kjGQzoMIGATKbIYGLkK3I67Ob3zn+IZmA+RNz1UWl6Z3o8ceDVjzukuyjVp6rAe1
FqhSxGOvrTc+B4dZIPnU3mSXwBHimqSvvFcXHybhfI7w7bc5kzXmYXfS/1mpW3NvwYDlMyPJfs00
SCvm4dGV7gXqlXEkjPXsv4BMSX1y2KQnTte0/SmV6cI8qPxoeTvAfxmnuhpsmCHcOj+9eXa2h733
YOcOzCXRE/BXv51pE4jCd0f2R1Ai67JAx7EI0uuWYvBuIFpqSsVgK/LOtNrha5qyl5YFDfgaYtS9
QdCc/QpQf7dnvYY8N1nWW6SMQbD/Xbds5w7sZqjnGiUND1Wl6y9nWrLtFek4xGsIrbq8hE26oyIF
LDIvR7BunwhquwVJK8q9fN6OeLiEGjHUqdaZo0h13pUqpE22l2Nt/Y1BtpK/NINQjf9EOr/2yWFY
7CMfV1MWDJt5S/GB6L8xoDBS8tBozDHymOz3g+IQ90UDGCGZ8NcwnG+E2bigahRx3/xkD0NwkCj7
OXq9+3vOluRHgFJ/ve5586+h7tvsu1+1iMf9Y2izB+NOdf9ij+CKWKUinS8+sls0vgG3VTH5kL3f
DgGy9LAs85w9eFMCvxDqrfse4TONnxy9+u2FCajyT34HkUJTUbY54FxOtbDZxrWwD20EHnUya7z9
zbhqt0I108RRraQ7UgQ7s+pXnqfA/sl/e27RJA55LKYV+cXIJvyyAyDJkqyvscqZNAa6W6ej33Jk
sQvpmFTSgd3ba5oBe9fG1DId9B4vDGPXhrqj0kWy7BIoTPprUNR870RXrbORTBdxOhUuB+51hMU3
WMod7htgHw3lXcUrmBW7AMMsunlIJfPLNI9FQxQxx0M2ucvXYdvAb6766HU/LZkf+YUHLP5LdKY3
OR7QwD+tSZOEj2qR/I6hIrz5kVwLJNRT5k/qrQejPc47HSXXpzEDlMOZ0fbFEauxP4dIVXakmGw3
LUkeaKK4r7kEtzj68CaApoJJ1xsunaOm5d5snXjzlmlQxaba3SlXi0oXRjZAsxyCXz8fNHA4Z8rO
h+A0TnU93Rlvbpv7MJ02JtVgQ6PJV8P8OQqzP42EJhDxNfeSdFXbypalU42K0Tvb7/CDtP0Hjufk
hsTQ9XUOGuRDdp6m3yZK+i+4yPSNdhog8dWvkN9TgProu1H33ON8fjGj1MvJwlSg8Fx3/7VnEIbz
hu5+DTcuIThNIpCYjcyii6r3kT+7q9rOZlRB9gBM6SXlmjbqk7dh5ioFAoAa9wytDpIp9NeQbhtm
iX1BDrfXUfpV28yvT61QnS0QxqnpJmvm4GtwkLee4h5RBYsknXtE587tFMNHd/bPigXgp1XcEVdO
O1bn8Jg799nbOecLaAx/uQ3EWh2XDsn6L1RSmCD8fUjfPJqPl+cJkZ4Gsko8A86SVvJ5TXcOaZVu
xNhtNo1+N6JrkwtQB2yZrJW4C5I9w9RAgn1/w6WukZ4mtXtKomQZTmhaEc8pPJj3B5PljtKOgMG7
wcu8b1IreVONEkGTP1f8UbswFYOMdMO7NBk4ZYNFql/b4PjuOWlaznf2dg5ZPiRLUif6eP7tcaG8
2yZWS9EQjxOc3KgJ0ptBMOCfcEOFE1POGJENVdUywfcyoSxrYzP8tX26/tx3Z17vnMQ1t52ut/A1
1Ue6hxDL4vjnTgZbTzj6UAGGLLFfC+r86P7g4CoRmLcjrtxpzs7HGrF/gd3aZjh7jvUEFgazvjSO
M/4j8YN9eHfd5VOKvpVnpFroldttA9qX4yQj5vPR/Ul1mmre8OGYdzYUPHU23bNyP7g3UU0ELu6a
hXt4Z1T/Q9WhsaUjVw4yCrKRZ7lBivx5YMV8atFcvhMqAN0Wzs38N0GrpvO0y6b7JJC0aKfVCpij
jk7cA33w/JB4a1WRNn70SXF4+2MXqUhyBWHS5MuOzAPvtTi2POwbgQ7rSh4+pHTP2JNXKebKRHso
xTFdI+UwgeODoKid9C9NksZbeAw1vAU6ib/Jitv5NtnMgY/aPeLlnPgIxYvKtcF8CRjTqiuvn4li
g8g4zU7D9EWCvfwreBGbOz1iWwNM9P2+dEzAAbs6Mly4mBlpH4YBSgMl/4y2BEUhAvrRZyE49Sp1
1GnKavtEcpKJ/xx8k+SsMDG691MSDrik2tXfzo3I1uAUm2DvbvrEhjPfV8QZ0R+9xvGzNVaUrDXk
1+eWQVLReQIXAkg/yU+ytzB98VMEooQbvQqOJjf7404or3KU4714OlzVzycnTtF2MZGEIV9uOHI2
j/NWrecFs4y6SR1Ad6jcA9Xsoj0wZoX2VZU0isgMxc2OxFcwfmPcq6kRO5Ho7SNtafRTl5jpMUm0
qsuk0XXyEAe79yewZBfDrG4mvAAs2f2iRGam351KlF+IDY383VUtNpXUYoCBAPGlWxk7NS4vRos0
vVGeadvHY/bkX5bj/ZXzrBMXnDTi0VHxOl2MrUV0j0g8eyOeSvwd9boTcobKOUQWPC7Uf8lRNKyU
RHjnQ7JxNaOqGgVbCbLTArMBdiTo2xqQSbImnklMo85vFgFXM0K86KBUe9PhC8YqT5wrX7cPxDAf
+qQYdbsnxYZxHteA3K3MmRdOSyoQvyjxCds7hIfbRxZW4ilk07AlckT9Xx27yccUYLt6SjOzyJtj
cfW3pLdB98sFgTjej3ozw02q91rzjOIiKcdk3jJGhC5Rt22dcLdw+Hnv1iP1tujDnlOOYZ9jlxtw
JVeUrUmRRuuN4cUxa+iUeBXGVwBs8SWdzfk7IeNjr1thE5EOrsNvZxiZEBOP7oIbOKNYnKKm7xif
WtucaFa9Ul5pIBAoMc0+LCAKYzm7yHTxtgddeOq8xIlA7Y/kz2gbyDtvwynE9DJ3R2lHXKanPhHo
CTdi2IKb2EFBcmnXw/+VrCiqSg9hdn9x46T6Exs+6rJWK4lH8HHPuEaQWq0WWcw1DQctjx7GXd9G
YN/nLt7tjOKBZ2nAEDcuP5t2c3xonmsC4RJExl5msM+ZQ2FIf+MhDr4hr/D/cKpv8VVL1dVnwMa5
+e417jqh7eeO1t+azkgYHFSm1akd7G64fiLR3Xh+7TNnxzvLJTL3UZYO8PiHnJtwvQQ7qxacVi2H
x8anRAVvXyXXF7eJJlVu8749dFs3ojdFHMnqFMAEPmK8kC6yWHFA/g/BRLNkqMVqbxwPeDsHYfVu
/KmPXXReFncPpg3VlgQCjfdRO87hM50TzXKOnSsMo7ZMvPCBxk90xnw/+QFPxry2ew2QAk3L0/eg
spAe67FpZL5E2uOKMXJXd20is+GUuSjUOvx2aPEJK08vnHHuduM0CFgRR2SK0xGw/A2B+s78HM1+
/Vgv66ifTHYcKz7I5EC94GKHgLrQeF7UitX+AqZfJa98qBH8FutOVZjKDd4rCbFbTJ5g3U2aJqsQ
440cxlmDZHB3V2znG/KBh8p3ouQ8Ynq47zoe+m+JS3LSDXs6An12LER08ew51Uff2RU8dJTmK0KI
cNyydi324kDzBnfI5Rk047ELzkjdex6kVnSPq/QM6lQ08m+4p1B/8ZzK/pXhM/uL5LHDN5zU61xg
6fLZWAkIbd7iual/ozNK9v+Rdl49cirxm/5CfyQooApuOzPZ4/E43CCHY3LOfPp98Eq7HqbVLe/q
XPjCOq4GquqX3nAokfK0qSTw5oOxZSlxqLI/ZSdKeSbnjp77TzGU9bABTxvf0yOqoxucHrIePa6k
+T2KkC43zSBw/xWigWygKudrRyTu80G3u3K+KTjKwS61ougpCrIYhobiKL8SnXO4ACADgvsQtLRz
A7A8MnddAh0VsCRj3J0/tdVtlpqxv6WD53yuEJ1KjnAHyWS6LIlLT9VGEt4YIipw18QYAoIOIybU
M7E+pzfrM/fe1qnVlJ+HIuGUCREjaolcGjYIdq637Z5ut5M+AtRFbV+OE+yUSZTBI9ZxBVG3T8c9
QwDL32fxQIu71EznE77qBYiUahr8ew4ZEIulmPuoB5bRndLZIXPxlcMVIW2IShKyr7NrjIbQ75pl
Ie+6UUE7ULQBuHyNQd0PiZy/RLUNXq6hKe9uM9Nn6uYmOjWNiPvpKWMd3gpMhYgDXFKJJELl0VYH
PmDvTZw3hn1mwgvc54ZFh6II6Ottuhqk1VYGwkqOwHES5yAiJ7OOo8awFE2uvD7qTgS8tmomMzpZ
0o+sQx+F5oIfs+PHth38AoxbIsvHOauj/APnt5Ceb2jD6EGkoF2cWt1jqGDSbosy7AGM8hLJxZGv
EnppdPcoBI3OjVvW+UMwQWj33AnVEeAvyUwNEU0O6Bc//j3DdK09xpuUT7Sk3Eh/yjTbKTdIrCUW
uy2e013Whnaxqxmj/mgyRvl71WhFva0UPSRSrDn40MALGL9XrcmMLCJjS/Y+4BB5LHumXaeyrxWZ
I/YIv01CJBwPhT/TTpcizo99Z/XDU2sUiYTcl06vakDHnyVk5kBYMOtbpxgD/ai34F433RwwnkDy
gYs9D+Ar0oeqiDxZAhRmMybS4If6MXMPmnMpcGVdk7/cUAX1NhBjGG2deqqMfYaktTe6XJ9b0JbI
nNqzkDXxa6ybT00fzJI5Fe5KBUkTqXUddNOnJvGdDwEjHoPUAUj/TrdaPL0NgEngnYsQ2nOOfDOs
jtRuho3tq+o7oxDG9m7umtSwVgjUkJcT0bMgL0xOgMmNZC9MNdOqkZ0VMQWDVLxHPidQB6Om+e9N
QGloWuXAT0nBEr2hGQi8blepIdK2cdIQ23yUHy1vnAGUn+wxc34xc4CMRTsoDvbmWI3mfi6y6ROn
mHEiZMxp4xhTYRzNHC1aBBV666UCf1jcFe4wtTdBZfevHPDFoa/vgn3mFsUvszWn38B1IxhklTaB
CXNInmUH4pOg4cB/KmP67bpbtEy8IdW5R21s5no7Br4/72vTpH5iuz8VYKR+M0R3d2AAFy4Snen6
yzz1c8yPk+TCA+UG1JI+qB4ZUlWkhyOYF4/MfXDIy+va2RT+zK1nukg8bKHe5MUeEw8b/EvFbbQb
Q2ThNyS10+fetduPZmU0X8dMTacUmaLopqJPfatQSltIrAPkmxQjFXC8Cv1/elp+fFeBgfsiwtrJ
SS0LowSGzcXNllfVuEfTyqejid2KOjmD5iS7yQyhBrkDyhuhA9jhWAL0Q9JBqxwQCU6QP2EUVn1F
7jZ8jqZE+2p0OYOdTBFN7tDGSs09jcre3gJ8d+5UPEIkwXHHAgilY+pnJgqAROaL4bQMQRntAbqn
rw7C7r6xxvKHjv3xsO9GCyECBBXgjCunCORxxL/DpSMI5Oi5naRLgUfs2VAsua8NWLwI3ozfSWSG
fPvFBs0cM6IR44vK5uqztBJsp0yjCL+33HrjPqX//KPSQHxtABkH4xFVev07WwLlUMoUnbpIDeMj
AhPWopg32xY+InWS7Bu3a5onfF5qQNXmbPyU1ZxTjTCHy3eFQk17F8yq/Bih/mPuq7ILniIkpH4R
zJXcaV06CQppwwRZm6fpj5xJ3QgEvVLUNfNggbIzE0ZadV8AJ5pNkvm5hLMKNtZJ7JMSFGfbENw9
zSOBBvNG1uhTbIURMtGwxsBFoyJCzqhlQNMdk6DofcL8IL/gxD7AbzEz+zFQAbWQEbvml95XQhy7
Qo0f4igN0lsJcOW3VH30pdFKznLG2frTIp27HYp3mdoijRS+qqKI+1MVzfA1VKDck+aaYniAH4bP
V++OHXhKEZnTjSNBnZI89nRDigQP003SjvLrNIzABMbObf1jwlj61oC0Fx1K3FN0UqNmaRtDiLSO
szZPd13VDp0noOC5O5lQtMI4HFx1y5S0yTiEFb9C6woa0fA044QZKJoSO9to4/IhD3wkLti9+qeE
2yI/AtnC60kzk6l5TmQXPyXNNP80YDt4owGrcpmTY0jf9kUV4Bo/2TPkJIeGtetLV2ytkizAy2Vl
6UBRNDTnrChMgqONNgNDedsqgt1okV8e6ciHxrexGYeXwuq15gCpUd7PbZDVR4kkxNeoo7KgvVpm
zwA682Ez2Lw4tgFKBVsiJmobgy/n5yLt7GlDI2ECvVtr6LAFhgTN0mkTJQ/V/hScAnqUe6GPTPjj
KDMsEpe++tUKhyKhBVrQbtpBjhbVzux/yLrM1A4mBIKfepqa0rMGYf7XzaWd0VqR+pM/JxmQ+8Lp
viwW0oBFIP6TKli5a9/MAC2xekc15DFHuwooM8Ok7mYqe3s+QDbPnxwa4EQNFEi/DxDoaZo7dvPd
lVmoeR3ttY8V/IR4AyU6emhBEcfMgErryaAVzi6bTGYBYioi/x7+YQTPM6ndx8ZI0/EILxMTXrFM
ZEDQVB81o6UxpefCDfd2m1YcH61uu0d3CMZgPw0pVmINyu/FieuJjMvNDAx92Y4p1kGjk6TsJ4WW
SJSDHQkDpmPcRK1jHkth2eB3/nSIsoUZSm+DMLWd4Hff2sXYs+MyUEwkTiGTGDRcOqCBBjOrH0kd
uo8x4Q11GALJNwm9q76JQj8Qe21U9B9oSAzmXqExEu2g3qpn4c8GkHezDDPsKmr11IYVt3zTkeRp
WQU7FkkccHs0LhjIbZgnBOZuTvyS/poo1UFnLgXGKQ9Ne9sxe6H/qOvFM0kaidxQ6AZUt4Zr6jjb
5vSYGtyhm35ijDbYcbSk0DX95rmXMZ2xIgq30QgOeNP7mCndmqWeNgsdhVTyBzWNUiiC2OKR90ws
sW0dxzD49NMHCz2uz35RNYgvhCY4/DniBjmg2tXWNzoVzHMwqAQavl1GQIQgVPWbIgaOfk/bgUZY
UDTWq+8k/lMbzP69zqTGv7UKOastmhvasHfdwcg282TI6bYMLPTTxlbPfuM+WH7Vws5/nQCPzl6C
Itdvhh8RhmY5EIgNXcUeVfAqpDdm+G52hzw0l65p9eEP9IxCdURUDrPEaUonSfmDLIKnqbJ69MPK
oAMvKbz2ds2oj88Q5vCYbOmbJ6UBooePL2fQjHVVM4MoHGNn5Vm1TTAbtE+MxRhVgI6J/Z01Kwfw
GkhnvDeStMuf4Tx0T1Pc9R/MrGi4pgG0N6Dxw/FzbS31CfyR/gYtBmBjTpKp4ZY7ztc/shshUsjJ
zHsga7Zt7AOfZglEUPBrGwrTRXhfb4db3xnBStqajVomw7tsK53A0INNgsXSfxUT9gWyBtN4Q9O+
/9oZDghw6pT6OWxLIPuo4dwWoKTsvT8xgkO3KYCP5ptB9CuoOmPcARlH+mXRzBCbGciHf7Dpu7QI
BpjuZ9sX4StS7cXHZIw4OJGVt6dJFrrOGCa0biHoBGITs2mQ/iffifd2YqIqMUW6eyzc2LxjKtvm
uHHT5n7MuxRMDo1q+6V1nb7ZlJ1ZcxCA//i0EwIipkX62DzMflS5mwCxKnvbGPnC4g7Ia/ZaYMRf
ZBNX86Fi0NI98VPH55rghDC/Vrl0UKVttvsZugF4SmKX5HXZTDgza25ekXxi+pOmTvmzcXtVb4xA
OoSKtIO5AYgDzIhVtyABg8UcYRubfhYda30E6YMoDtYddIPM5kHMbvRCq1/aD2zEFM1QITt/b1Q2
MY3mP6PzoANtTdPSroK9ngwowvC/9tUe+WN0C2I1I4UHnxGRf94tnCvaRzRekXZQ8a7uhzY+NEja
hhRYYf8gRK8vIgJOeD/PpuZ8DHxresmWw0h7IqbKLQtXvuggQJA3sMvkNqid1ERhx22+9Aw9x2MG
x/4hIyBgp5ZjCxswdioIDd3wrUUa+j8UE6w7S8sspI2U4zvbwAJEfQOTTUfBuSxGD3Ui+6ausVzc
QGwBFTGTWbFfqfPtbwYN0c8GCE3SJjBHNDShb6qPUqRmue/rXqJ0Q0DeNpCMPIQo+urI34XJphlG
yDepkKW+M2EWZQfH6qZvqRrobM996AY7QQWcfaMp6+yh+C4tHbMmb6a808wTgMLupjd7+kiaU9nk
Jcp2vzM9EykkfCNc4gPq0PAl0sF8QYlN/zg2Iv2psU++NtlY3IdWMC20EZ8b1Pan/CdEfX1hKBu0
y1xE7P4LMw0zO+YvctxMxK9bl50+3aZWlj5pSZzY2xlccLyxFVCDLyhjBLDd8CGGnYY8M337mUqR
OMOwedeO5fA8xvHcPheM6+BNuXX7mtGTBBqKEP0XEBaDcwQ+ZlaggHJuSkwhlb2pKgrP06AXWvON
wbieb8UQVeUdfY3ipiC/mo81sBixD/VAg9IAhAuRnmwMP5CHiG9G4JN95jOwETDbLRi4WY+rFjkd
nB82FXOlgrayWcbHeXYnGGV5SvJcSt1lz4W5RZrMBTgeMko4boGiMcpHYK7JA2SaOr4bytQGCqRn
gK6SwMxBC8dWsLfpJZekkP0yB61QYfyAChrUdduInNwDJSPNLbgs/zsKXEH8VHZ2HR+wwhD5vhbu
ACjTEdUDBs5VtTEinV8N0UaIG+EA/wal7aTH1MjS8IYGaUHehj1RDyqrmfQvrVNqv6jGc97uUKgP
k8wsoJdTXMsNspFd9LEC+nUwg3Hq9qkYqfhn0TcAYE2/OICqi58MlI6QiiqKcn6IqsrEdhaqDQZw
oG+D7OF/QAZKrY3awZNOH94gz1mq+15EvruZ1TQau/8RvllbgGIzb/Z7nLKMLC9zJHesPN0PqAKP
B1DoesE/NQNKKOJyOpX1lKt92hGxpo4PB3EiGa6oe54REpUkOMhrou5KjbL8/V/SuAw/JwY9Zech
GK1vDbswwYWA3xXUmdfEoRehzZVoKSIh9FglUpT8txISjRe1UBg9ndchk7DzET3aR1I4DxPiMFs6
ROqb5s/UEy55IDNtsGcF2ThEwNi8or55TihSmVjHMxZS2DKtJEE1tjTtMr3zGjW3hw49TGSyo/54
WXTzjAamVIjDOcJcXB3MlRylFtDGnShDvM6vP/IBg88mCPNltqh59A8ooqoUQvblRY2zbxkBfAM8
M+ZBa0+THArk4NN09Ia+N56AMThHSxja1mIgcyDrQrkIfM0+a+S8K4ek2mBu6m7LobhmyntuayHb
9X9+yKJJ+tfWQm2pVrXkJfdZhvoeMCvHMaJb6KL9FYvWs58TuAaGUIuw+zuFVznKVFl150nmx0fT
Me0HiWzcFc3qs6soS/G2TBNg2+pz9uBTOgOEqCdwZ6U7ZdmnYqjt/eXvd3bT/LXKShnbbAMJCmvs
vBJStIdDRbB3mA59Rokrv4lrgJTkfP2V83DmU2H5o2NiaugKX+HVo2Eg79JotDpPoYe4t8upfeiS
wUe8Ddrf5ec78xbBgoKqkcCVUKtfCaB3iC2BB4k7D6M6AX+2lc4BqCTD839dR7AbdBP3GwMp2vVl
E+Zc54BY2H1xYz4UswAqOo/BlT3xXleXVUgjTUvBkXynOItYI7hwm53nI7d4cIpKfPLdURtv5igW
Hn1AX1yxZl++/9tLFD8qLCW5uxQC8uu9LrA6UegRNR4pQvca2pQZWpwm+zGXAZLKi9Z/IgvU33wh
rgjf/jHqWK2tME1wJZrj+K2q5dv+faKZukAEi2av7TVpeAlAX6SXLM2lAC5zUXi9Anfo1R352Imp
gKwoUwz7putgJxwS3a2oq3w4xczo0W2xUzVlWygRvn3KodMCIsjQAWXS6rjBTaZspvAl8O5NCiU/
22MHBUI2Q/MEpGA6Wy+qns3yyvX5fnuick1gsEDMWHjXrNwHDTctoigSkxc6iXxBKAocwxzqHy5v
zvfnbVll2S/c0Jgjrc5bnWiJxUxjYlSFzECoDS3kwlB4Qzk3x8tLnX0gV7qOayGhiCzT22+mQ1Wd
nUCxFH7Z+8SiM7tAB6+c6nMPhMkFDnKmtCSN9rerICDl1rVrYTIImGg7NTbSBzNFHZyFa26DZw4A
nU2d3ipVj2Iq93YpsM05vEVn9AIKpGKTZgP6UN2wSBohYCjCO2RWw++D2wG7Fak2hVculuXfXx0C
h+UNS0FZZS6wusDopsZZZ1WjR7tEo4WYMa8tBmB6dBxuq0qPd9IsrpmQn3m/Dh1AG6cyrhmcm98+
dOmXUazaevJiLcLSQw7pXtXdsDeRvfn3T8lSi0+ChYMHRpJvlwpkjIh8wt6MrfGLJcYOdhezXmla
2ZWVzr7Jv1ZabZq20pCQ6bLJa0lCn8FuyYfcLSaoMaL3KlROmMk68nD5PJxd1GWaaGKko5NxvH08
+HAU0A6Ejgbwxg9OTPAzKylenFwY95nRie8Tk9cflxc99/ksYp7FS7Ucfa0XDm0tYKiTDF4Ax+Wm
yuBYaRaMB1rU9ZWXem4pRwoLLJ5rCBQJ3z4f2tOUqEM5eoOFKPhgVZCPov6/bhzcK5HozJsEPKHb
jD2IBXhQvV2pmqwi7w05eHHTt0+oiJqHCfOQT4x2qzvHD4AvRvrPyy/y7JpYBcE5IwaCzHy7ZjTR
UTSW8WgPLDhj6tuktykS87toRDgJjQAd+Z8JNLl1urzw+0BvGgbxAD9aXS4GH28XBguXJ+giVQQ9
O4Q+zbA9xQPjV5F1xX8mIiXBle/4/t5mQUu3ibMYfci1aVbNwRtC0VRo2WsNNSNaclkSNVe+4flV
SGlJngV392q3GE2OuuPYVl5WjMBHXGD7H9xYiisP835T8jB40TqEVvH+sxm0Tq3eb2uvHtAzA73T
zEdJP3HYhagX/778qc4sJpfojSsXkr62s/pUTLcmVUVh6yG4o9222A8ewtHPHia9vGa4tGzxt7HA
RIKTbEgai6nC2pnLHWybgYLfeGXZVO0v9JqpokQ3pQ8IFIKa7hk+9jeQfPwnHIxSKl2DUH/5cc98
QkSQOH7Edszg1mUJCpCzn9BS9Ww/7O70tgPuAt/o9fIq514q2YpLNYd/kL2Oek40F9hLFZ0XZiI8
+HP2HeZutlcWaOPLK505acvZxuxbUbyK9fMwXBhCY1S1J+NZP3ajE8T0sBGDZubcd0ckV9t/t5ym
JsTIV6cEIvStY0JZYKZgIk3g6bU2PhENUBWSs3srIOYeLj/dnwRytWUI4MQdjvSCX11uuL9yaJh+
ITgYRJEsuJ/ZzWJYVzMxh56zgVVh3TR2XfwHNXb4jhmB2HMP6i8Cme8r99mZ78mGEQILEpO8bR2R
QDaPohILbgFM7wvatYwpnajRTlMGvP7yM5/5oq6J4DDXGa5IhMG3j6xUlsouijovAt11qw2l/cmv
ugzCX0OjCBlIPGJ2/7qkBYCcq9MCoIKR0OoOAKmT52kUNx4WEyg52HLP7LXZ6cieb/MBxvrl5d6f
QZbDhBFzFZ0xolplMvNAuytsndoLjbDzELwojhrPemWV99+MVUh7F8MynV7d6j2m4Iotf/BrL2rd
+QG5HeeYBi7g6kXq5fIDrZfiS+lK0qsj8khcs1ZxQasslPs7jQF63Vc3TWE2IFVVcQjs6F8Tlj9L
cdhNB81B951lIwMYUGR1qns4ieQnkpYvEAeHhZUVXHl/66+0XmnZp38dPQMBhyRpCwwqwnI4DJ0v
d5aGfMflV7eOCcsqUGh0ynSDqmtdn/TxZBApOsMzyEZQXLXlq2m6yiNnV/u+NeI9qpDuPZ4pzX5E
4/DKYTvzkDh1mZxtgzyFUuztQyZYJeNdhGSkAHRxk2tOd4oWssHlh1wfaR6SdEgBeIHo6NDIebsK
Yl7SirhZvDyx4aZn8FAjZDzxkYlAdWMH84/OPst6/ztHEexJaDhv1+tmjWzI13SPwaDeb7M5ib/U
tUKP7vJzndn3vDnyIAeUjP4uEvSgfSYtlwL2Ch6usKbjGY2llkYuHBv0Da4sd+ZjgTzlBdIOc6GD
rYKBXVTgxuEfUDbbkJCqOL7j4yrv8kOZy9v5O+bw9rjoKTuErjDCW18copUxxSwoPE58475GRR7S
4LCK5qUqNTBgDu5uET2VIDzkVjPhflEJQbidUckEv9qLrRZEBoInTqeiQ+Dq9Ym9bTTb2nFBOFdz
OOGCwLUKLZ153oeizltth6COfJrB6tC6STXTOsghidyvCDNPqKGUogd/DZ9AMBTD6ORm9PWk26Ig
k4dbXHp0sOMgPqcr8ffcB3ZwajN0Zh6KhsXbjTQGAt0ZVEu9UHdib4ZvuIm1tKCZANns8ms/c0Zo
m/LasXI/00qKY4Qs0JOfkc0K+88KBxsPOtqw66yu/G+c+ituy0uMWX1kk9GByUFZ+iPrgsGphy6f
dZbDpg9doTnIfmM06XwKcKrYIn4rHtH2wPk5w6/k8oP+Sf7eLW1TqlCx0AZdR9ssDeKmqoBb0dsN
7Nsyt6Iv4CHc515z7MVr1UHTLuyCx7nTqi8i66oDuH75UvmF+DyghPDY0zLcX/5VZ770n/4vCHVe
yrt2fTYaRhAlFjaoELRPQd02N+h+FJ9A0MVXXsD5pRhtMX2VS1/v7aZyrRkpA03ypVsdzciiBq1j
R/l9oQEw+X94qqVLL2gCcb+vAnPWiwpfdaIlQiZwlxDJbnepFobPMM7bp8trndnA5lI/SVrcFkbT
q8eqJlKQuHFmD3zAnLwG5HafRsAE912KKNBPISbtSvA6uyJMxqXzZPLHasVQy6LASPLZM4ZSwbFH
UhLUG04vXUAfNg2uOVOv2wlcjMRJ02ZKQNb2rn5req1UVdJOXhIGYjcKWI99CZIKeEYGUjT4qbum
/MfM+8+a7EkuYjIexo+rzRKC48wCmws4V8Uz4BD4nECAj8WQRv+fSy3h56+Epy2YXwe9M3mzcOJo
n2M+8CFLwAZttFQX05WtefZl2ljLKmniabjOCZAKlk4IDMRzm8G4HRD4P3ZWmv5ewPOnYC7LV3Rx
yyt79NzRE7C4LGbYjJXWoW0B5ZVDR7fShnT0MCIweGzLOkIOCQ735eNw7oKlbe+wmOVItT7lcVPD
887dEZq+YEgRFNUJmqIBXTJB+Wsg+8EWC5dSALhXujTXVl6Ozd/fEfHTWJtyHhJk4rbKFOgnd0JU
dMzdkzUa3a8+bMAU1LLIryxtnFt7meFy2LC2ddZhpbLLngF8wlft67ogkrd+D6JxivodMsGxs8Vq
JBx3OWXRsJVAjL0JXmuMBL/v3qCj5RgbHQJAuHVyK0DiGnY06mrT6Dub2q4azIpmMcCLHtD92V/+
YOf2Bl0gkh/mEta7TDwLM9+YkDvzqtRJD4OrqR3SASnZo+5c2fvnLi4SCl2Qx3FvreslvUfi2Rrm
2evrajoERdicsMspdnowzXdhWEzHy4927qwhFcgYkCTfptX7dkcABzaDAPFXr3d9Vxyszuzuwbb4
wVNvFsLxMn9RlTCSpn2+vPCfedE61oMYgX5AqCdTXq0sA+KcjsCFV2ijKNGWiKzvtYsLjNeqyqmP
FjgI54BTVxLthzoJUTeooL+AsxztLwOyCfkjrJNEIC0fQWfyC2twduUUIRXvIC+QHBq43/qpqPr4
U4YS2qKV45cdBI6wDm7A4M+f4qrXwShNtgRCCnrN+tYG0LG3cJLan3M7z+hFOECEdrBnqpdpiBWI
ZqcaQeV3KN7doppj4ht0+cWc2QF0a9EIc4kmZNmra32M80bC2R1J5btFxqw0Uu02TsLhG3DbOD00
XRdVh39f01C0yOjz0/Jf510lnhJh32p04Au49buqzCe2HTfDHsCrb0BW7Wl6/L+syQTasl2Tlu4q
AakDusNjzZqTpXw+ggGgueVuONjaOH7sdffKhlti1Gq/AbggVOom7XfmGm93OgKFZu8jQu8FGd4N
G7/FxmZrI9x9DThz5khZ9KZtSiQpyQtWH9BFIRbiWTZ6FmoPIQoTuqGh7ZPhVopWa4LMfzjPd3Ez
xd8vv9Ez15RlIbFM/swfDIXfPuE8xI3UbWZ7Aplx7CFkNLl7LHvMft8LW1wZX57bp+xRw7YM5G7o
x71dzcpGNGshUnlVO3doG7UIgVqRJsadamf0SiQC5lfu4TMhhBGGzRaleKXJs9oyThEGrRlWM4gk
VDXv22ShB8swkUAes+9S0+5VrsxxmzutfyVmL7tjvXsYly7pv2HjCbxaGjW0XG8oTz3ulOrE5Z/u
sxaAXu1YsYejrHWS2Fbt8jrW5k3ZV/WVt33u20qX4hqjApPe3Wr30gLOSM4NboU2/+BgJeRhePBj
xoXleHkTGedWUmiIL70fl/xr+fu/coTEQFUrDyq+K2mSeAxjm6YqxAMt36HSw0Rk485ZeW+qDm4w
ni/5t6qp8hMgLedVz3ITFCLMxh+cgkreROBWWg9pZfpIl3/nmeNMuMI1xBJkUbTH3v5MMCqtcrNx
9qwQ7qboWpTAG1jIV1ZZDuvqu8OXgV1PX5Eu9zpr0YSBgyCykJ5B1E+Pfp915S2w6+Cmwx8IonI/
1Ca8GiO+VRhxovYU5PNX+rgF7qRjArUFAH1+1FUE6F9BKP7V6CC7UVIWJiYns1DtFkUx1PzQ64Fi
QomJ1ZefTdA9YteN1Q+pNYjaIgmti1vqw3Q6OU2F6bK0VDIgZJopVILLduIjRUmJAH/LZX3XT1P8
Y7TC8oMVBcFvUcqs3fmDEcDe9TFg22JWilENSvn1jYkqXbDLNDnlOOQM4sbUmyz/evlNvoMTUq5I
uvfGUgkyi1wXgSmCsYglBDZldBeJn2QF5fBfh9jPZ/jVYfOkW41FzRv1crituhHF0JwPE25ppE2/
FSDx7EoAOrPR6ehzlOjPkZSupwmOgcBlWhmWZxag3jeBbXyiyree8B4cP15++DN3JTUh8y6HepRH
Xy62v86U7tb5UJQ23poadwtSbm2FlE6s8BgOWnijz4wZwn8vaGij0IMERsOS68symCMRIf1vogaR
SXkibXCjwyDwoPkyWYa6Nm1bztvqoDiggmwE9JZKf51ChM3EcHE2TC8z4XCbsBaOtcQCAOX17DPw
7eGQ6eWHy6/1TDxgP9E8lhazDGMNFqJ0VH2bhxZTbQX+FKEjgbW4kw1PdeWSPVc9bapgTm6hQAfX
AM9nLiAM6QE7At3hSnZX33TIZjj3+C2CSkWhG6oT8llIqv/7NUcgBxnIpBQiyRopN0R4pyRTLr2k
swe8KRU226Fxze/+zFFwFkTQAtlkhL/uiset7foWCZk3In+/c9Hywmqt1fZmweTw8jd7N7fkHqAG
tJGqcl2Dt7e817/OAjh8mLtYNHt1r2CXy8y+s5w22keaPZ/UpCY6xVn7xep6cxdqTryb8T258lbP
nMcFccKXo3HLL1n9BgkHAU2pWHk2tKPPaWy3iJob/qFwBvszPuHBtcHwuacGVGwtfT0BONZZftFf
T+00qSwh+8gl280xtLehy8w5FE3XLnfMkvDtm7DHSYYRFdYgGjBnnNWVC+/sUztk+aSI/Jj1cUkm
fRrDVFdIc7rWIYGVu8UtB70qIAW7wlTxtZL/zBFxdZrWgjt/wW+vMJAQ31MZ+53y4DzFDgIhboJS
rZXvWgdrE1Vai+21Ez0DfEA4ytEbbO3p9092XG96Wr479OedY4QGzevlTXjuh9H3tPCREqjE6Kvk
wSiQoB90zebsOtazIsXd2F0fXHn+M1cib/r/rrK6IWwEkjBDj7C7SJB6Jex9w5defB4H63uPAPBN
M7TmlTT1z6BndQ0TaJhYM9mFSOOudjbS9KTsDlG2rLNO25RK6+pDkY8ldig4Am9abFzg6aSIBjzm
6FnAVSoRGLoXMZrCd4ne9l8Ra51OuNz4/dco1Sz8HkSOAM+EUgoiISC1kFiErhts62FInn054GaU
iF5u6Y8ubHktHV+Z4Wg4IAZBY+POZzdqF4FYOYZJiwabifUvjENk/LGMqWPD3+FMYvvPjj+CSyrM
pa8YAMUPds2AtgMiu7Z1bYR79kCatPrgo0Jw0C3x9kAqxLHQkW4krbBicg9xTPJ2rCulhycjwfN1
09SWq22MKVInQ3YTAgwC9CuErNCXx8vb8cz1u4x22I1QSABjr86JG3XG4voivZlJwz6WAfZoscDc
y830K3fAmZDJUnTGF6j5MjF8+9iJnUAzcgRRK4jCXwkcJ3SLS/wJg3q6h/g2njp0CG4Y6dvXUmn+
5fXOXFANtM+4FBi+rlbOkP6Mp1l6zYz4W26LfmuN0bVZ2blXyQyUKpEsC9uv1f5HfnFKIkfZ3jCP
mCUGRsbNFpufEar99O8fjZsNSoMDXIoM8u3z4JaBR4yZEZld/J6TJCq+A7k176MWOMXlpc5dJPSK
MZReklUGgW+X0nIUBsuS/ZGNyrwJbK16kVkm7iKK7jsxIreuZH0ltzr3Il2qK/ozHA6uwLdrBjGi
azFupJ4yg07tNZKwbBvZfblHXyW+UhycX4y6ADQ2SatYHUardqsM+x7bi3Az52YoFv1yIz4h8WRd
OQDvl6Js1UkYIeSRHpurbThFkZ1YPZeyK9L5tqon5Kp9e/5YzuG1Xu7yit7u+KVCNjGloKFLqrFa
Cr2HhEtV2J4Nzx52NEE+Q/TwcHlzyPdH2liuMTC6C/DsXfPO7UM/FF1sekNgV+5xZGohPthdMYS3
GD/nKbZ8bne77KtfOTYVqBcTVhELa5IXLAz1F9cCV7its7hCtsqIBWNz5NoUsq94qeG10LRGvYv9
1nkdlYR7boQi/z3DbfjYl+DzD34hLTqUo+//lClcxo1mh8EnmGJFdueghuZs4o7e4waShWZsnd6X
P9Musc1jhEjgT2WjtYBKtmb/h1Ov+bPGuO8RX1XnR4u6brGlhO0neOmixPiwUs0xdMtOvcA1o8WV
zHPVPzdjGue3CQ4NH+bcHpKD35fzLxwU6+zkF4j376YBSBBympV4GWDHg0GqQPluQXblxoGeHM4v
VpoP5iZAJuBnmvhhvy+muEUphIT5Pik1iYleVrX6DT6MaAIaeqZvOrXIqafS7OSVMH6mWGbwTghX
S8FIh2N1IKJW13FNSEyPLBiHRmSu3OCHXoVEQwyqDeu+L80BHEUSY2gZSjdFj1Oo4YmQZXyendKt
r2RMf1Li1WYGOEMZabCZDbUuJ/u2H1CL1BlMZOFHBzdmZD5iBMnQsx7re2dS7R5/Z6QvYkZXhWa5
u9AKYySHTJMZk4Z4EF3ll8tb31hew/pH0SiHmUUtwQB2dQfPWYGs5P/i7Dx25DbaNXxFBJjDluzE
nqAJyhtiNLKYc+bVn4daHKjZRBPz2zBseKHqKlb4whuSXHbVZGxjZENMIbsPM/Q42G2W/82YwLCc
hixEkaVG+DxyUkuchDPcnCY5p0U6RAc1TPGo3Phh8428/GE0lQn0AXlTqlz8MNpf4EzHHLmqIM87
VMm8ItonY19aD6Mltm+TYMWj3dWxmTvIOYr4AdDIwmtFxUfsq5w2g3gS0HpSdgpOuQWyEE3zRnt+
/FSEUvf79q9duadkcD3mjKom+lhmQxrmnliiVgrN8lR8jXEsHZxRQchxY1Ws60WhAA+yGOgvo+mL
Z6xrIWKZgai4Yp9ZP5LOx8ABEOcnhVAVbRvsalIknnsEiIY6QfSoxEpB2gAGXD+lvC6g/hEfoXwI
VpDf+E8eJsD9Riao5E7mP175pCZqsamM3AiK8T7StqN1SoBFbqQCa0vMQ0BXB3C8BP75ctiwQMWp
biaKX1MnY8GbRmcSB3njkK68bbKqAAfAYEuhj71YYC+ByQ8nRXXpAmATj2qK9d5ahf+sgpCODh/e
NSQahJIUpOGeLa8oovpuyBDFdvMi1dwRQ5DnqYn8jbr3ysKRPBrUeOm9AnZYTKnszSxCQVdxCSv9
sycicQOZq3y8PZf5T1kcV5AboPVki1IvGcHl58mmxvCUvuzdLPQ864/Vy3q8g1egon5ZcwAfMnrW
G2Ou7EQVLgNEY4KD6354NumDaeTQv6RSqX/24oxOQW7ENpDZ2RVoB96POU5+tyeqzDNZzBSjAo3i
B/wTCnbzGf1n/9cKttXhoHRuF2Np8pDKJVg5pPnpnQBnqp5YHpyssBptZgFZnx43il/a3tfqoJhF
4uHm9EWAc0iYppG081FU9D8NsIu/9OFEn2sGajwYSZnhWxAHhfQ58Al5bMD4s+dyzIX7pmCuEv8o
eKrehCaQ8lPMhVED5JJD49AnMUKxKdG1/5KYXarbQb5Nzlxbe/YUuEzKPyJf/nIVjMBSDLVsGjeK
lPHVw9AFoxCEBYGzNPJhoH6NNYpU9i+3V39lm82tOdD69Ofg3c7n95/FD7ISATcV/LoEieop8VE/
RxfIcKC8ms9cVs3GhTvfKsuPTY2SXiQJ7kwSvRyPElhLAA2QHFtV7bnPpPod4a7AQTUB4dGqmd4B
2pQO6k/Zxj5bObbkltxBGqkDK73YZloh14VX0QNt1RoZNETGjpqvDcfb6ymtLCgjcIrm2wHNsEWE
XU5m1JeFDkctbJEsaTRPrE96JMmuXvS6z4bN48nGrEgQdgkyRNOdVrMnXltMSGMbR2Wv+V35GAQc
uOg6xM3kSgb3kwv9Fxk7anXj965sO25L+mozd+maUIS9CN7FVUQTD7kH2sN68TQmCeL7XaPErR1W
XuLmQ5NYu9vrtDYuVzR4AiDPsrwElRSRgnAMIv+ukBvFKWmb8FmtcjyBu1j6xDNZI8hahV9vD7ry
bf7Wxqn8zfTIZX+/6wYU1Wf+oGJOBQqJIu5OZmfuhzb/6uEx5d4ebmXH4fNHc5b3VaQrvTjSVRaL
aod1pVvXLdIfRmdhw6AWyRY8Yy00pwc7R5uQDCwuistDNWkl7UBMLF0NLPS0630lfMuoMM3SvtmI
LXJQqa6Efm8HVCMOX0X01uVjp5YaxueyOr7dnvfKtzUIaRQ+E8Eb4MPLnzN4mYCerFi7IRab2Hkn
ofFcsI+PTSvndzEyY/JeSoL844WWOVLkWCjzt73q90xxLIa0JGAUdgiBex7uiUns16eOsGB/e4or
cSPSy9Q/yG0ptCxTj9EayVXDonbzKZAczdclu6xEyxGjsDkMSuEdJU9sDiFn6RBgpvf59vArpUKJ
TUU3ibuUGsUS0BFNYNtDuWhcpDMmbycbLZJEGTYFTyFi1bDUDYSwQCqx2/dKmKhUWSPJ/yYGKP9u
3OgrEZ5BDEkEC18QNMLiXh3IspF6hLkzxO2408Ho6LYqDG21q7u82uqxrxxhbnAYDJwroGjLZ5J8
F+hWU8Pt6nMQe03QnkizWtvCQ2eHRH62kfauzc7ggqSYwdcmUr7cywHObIViRY2LUDOk7bJS8BIa
stH/gSdHLX+6/V1XXkeasqRnPFRsreVoNPQLVBSrBjZZ2zitICHKr0m520aScDAGFIIHydCeS9Sg
Nu5jTWYilw8z5ZY5bGaac4928RmBt0RenkAgguEXc1Q7QnWMHtp0siljiLTAoI48TonZv1pRgJFi
rprjN8S/hX4Hhs+jym6anr73p8k0UYIuRCyjTK9HQK9vakwepnII7REPBWmHGlRR7es+Qbyu9gHL
HM04H2YV9QlFUF/xpD+phfcMmo7+aNiGVxivUlELiT2hZfbotZL2JzYkIThoA10DV6Fm8jn3PZSA
uyprAXrU7avVI0BxsCBqIAPYaILCxxsxp+yM3upQ/dNjwLyYke00WImo6wRe/ycPELhzIe01hoPv
i5btKrQmPUfSQ5zibC1FdNnxy0DXNrbZ9YfnKIPlpFwmkZMtES56NEL0Q4rNRTu7UF9nIQbrD/Za
bXBEHx00SZBWcE0i7lvPJmSTt6Bv6z+AuIiyhShdQfxKP8DSzRB4j3W1iV6mGmwNKsV1+eATzR3p
GUWPgDvqTyOM0u+3d/31mSZemlsexB9casueXFjTa5tiZUJzmTdBNNAZFTGSs3tEVA5jT1h0e7zr
M03AQRDIUpPuoDZzeaaT2AhK3H7gGah1tg9RMN9rlfhf07W9c3uk65fwcqT50P0TXQ+ynIW4Vohu
gxH6vhmsFgOmDhF83sSDHGABpA1jebw96HXYwaCcYlMinqcUtYhAm2iEjx4wPdmjiNqHinnuhrja
CG5oEV/fGETRf2vW9G+vLv4sHfuG+sncNY+y/qvSIXf70yrzWHkrDEgVd6IayP0Rthlm6k1YoS/u
oXONTHyCxuJerWWrdAlVYkpSgNciu9DHZtphxitj+Zunk2YrUlOUdoIx2CygVxTRXWQlFMV9PS5a
9HfA1u64aNrSrQs16Z6ILSYZ/X+z+12oHszYICwbtKcDbxKQ/5ewxyzjweh2ZVBzt0q11KD8nXh4
DPu42XWwaEalfRICgygUUHcwfAYSJHzRwwhtTD/xW/9O60xM5TCZ9/94uhEbO7VArXZXtiGdR1UP
anvqUR50JsyvoyN1/+KRjnaY7Ofq0oRsS6h/UumVBMiONNl7TpB4UDVPejYBvz9V/Pg7ubdwLvUD
X8StEpOwejdNlCLQ446i8h5Cs0bhGc33r1IjmbET4EE2ML1GfuwbaYq+1xP2dDaV8YZKu0cswPOY
VsVPM2rN6leT5BRFkfyygjsN5cDxcRKF6GszjoG3K8u6zw9InlrHTs6U5h1TnPAV4dA0Puo66tAn
E+Ou/EnMOTLvGTWBivkKhY8to16D5Gom+RUtf7S86r6Nkn0xFG3+FJVQ0xxx0MzwTa4pj55rs+Jp
EVgYxZHSSkbVUMs664Twvxe6HF7UQybsNmCRFw3i83EljWcsYk3TyQIoeJ+SBlgWuOgMEwkTzw/v
h15E+rlpZHy8KI5T3lco934XtKruKIlL8fA5mQrZ2pmwX5RPXhipxR7WQxo7BvrN5tfeB0B4P5Wg
CL/qaHDnb34cC5ItG1VzUir01yj3i8ZgqxEqofdC4/m9PQwt0dVEy1q9q6ZQjU5+mlfkUzVIchtR
YEHCCXvUQzy3p7I+IJjIq5eYFT0AMdKU4ltXh0b/rdaEWraTUpbf/FIJ6rs8zPD+8OsAQaOB+1c8
jbiFDriJzOGc1Sj5J03TuSYhXxriAUsKEUFHHYHeIQXku+NDZNWuoRIfIkCrS2q0byp80kHjTclZ
zPE+dqZCk39ireehqouBHmjZpBmfsdHCW8/0MaWykG1W+E99eMjTeCyR1syC1okBWPzyvEqnNhSn
UXGXmdbw26qNkDeqL/jsFKoGLNEDQxNco4GqYCd4tIa4jBLj7BN8IXSbDAI7Pp5mOXHqzmwkDLVN
5VelgYPY0/mhw49/KJpLadDU6c6XKzHcZYMQpicpbaUUuJqHXH9YWNHXHPPiOx0/N5rippc8i1qj
a3szAqt+htfTjefCksL6YEyG53IHx/0nMonwAa8RMT8mvd5UDrbdHCwjGGkuDsGY+vei1PTKKUnE
/jVBeekd8juuumqCAKkzaXob7Pq+8zHPKYQI1Ue9amPHqxEJPeI3MD2MlVnesWosOh1sWlklLajU
Hk0xk/ZTZGHyCBhFb78OYlMZv6F7tFjQ1i12X7wLHmbVlczbO2rZbJoHJAQaF0/W7wx3D+l9kMXu
6xA22ZOUyNIXDZqMfwyDJHT7oU6l3ZhjbQZusayqI3+E4nYmmZedVxotG4SCtoLXlX4Mtcq5gznn
19ZV+dWMCy2MktB0vSb0S6K5wDyoqay+qQjIvcbqqPwsNC15qAqleghD3zzUvqz3tlFpwU+/ywZv
jyMoGvXYDEgbOelKjIFkEAIDkP7l61a/oIeyObQCVHXPKx22fXEYLGu4y8RqvBO7TPv4y48AIAeP
6jcYaXn+Pf+8/I2PoV1TsBYReeFzhY/GYPOKJSePvRzYWahbn8fca79++O0HPyqRkGrUEq/a8ngM
IZEbj4ZrIUqxI0nt7j36dofbo1xnvywhxTtw79S5pGXroAWc3FieZLhColiJTVLoYScd9cpjhs/8
16oMsjtVK7p7PAX7l6mayvfbP2AlgkPgSqfgIcMNUZYleDT8IrmpWF3MY5pdrYBDLHwgsgPuWKfb
Q61tHAUMIqHxnN8uQQcilFRxaGXmSnHM9jDsJiXjUUBm3nqUoEBtJWLXUdVcgNcpHiJAcBW9yVFd
Y1ugGK4kB2+qr5fnKbH0l8SbxI2ZrcSJFkeVVi7oFKpTc0rwzxalRS7HXCdg7/yA5CjppUet68eX
2+t3HQIjF0H/Aq9OaFUow1yO4o26XHbSYLpaLYh3UeQL+IwGBovYFCc6ArnTy+ye24Ne7w/o4jNG
fiZGzNSMy0H1CePzuKOgJ+OahCAjpg40kDVA6Z20/1+GomfLDqGHtzwLmHaUnthXlLlG3OrRglTs
QNXGYxp5wcaxu/5glJyAKtET5WxfAW8x9QoDAjvTLQMA9jMg/YGot9yoQVxveEahFYA8DWA9qiyX
azclgGuiXjVcbnJP3APa9BNb8TUDOygBw3XELFHr/vgiWiDwqZZSjeYVuRxTjGpOAxZuCJrKc0zF
KZAcHmLB0Zuy38i1r28vYMs6+qLIAyEbuWxJ1nUdNLjoaG47WxbYyMH4wanHoB3oaw+ceTcMiom/
OJEd7rqgAHd0/IZq45z/LagsCi5/ETK8l+xT2m2Xc04NI0fMy9TdvjR9wcHKSXukT6upDr0J6zOE
hOgPlEANd0aQ44U9kzYqp676TMfpA6iiTTvBKA5owAr5Ufe6Xtp1hR/Fh85sMXnA0Lkyd76lF9VT
nzZyS0Ix+tmrL0DheBinCXkW+IWz+RYVVdwOUMXpHeAJpttN1UgLKIqVd8Asrbxxe1/vY+ocqG1x
5VgwWJawuzLvphEdLMNtyiw6Bbh53k1i1m4s8PVnRnkEeh11FUiLV+trWWFXWAIXaY7+80s7VvEP
bDnzwlbkRlKw0zSCc5biiWDLVZkf8Ykrv93e1X/lvC4/sQI+hcucDjgFhSXkQqzDqPJQ9XOV3sjk
HbgTPXvt46Jq78yMEqkDtNpKnYQU6XOHnWmNbZSIPTTM/bD5EaAp2+8aAUuqE4Q2/MJE9FvLuzLq
DWU/Cj0mRRJ+klu06OvPwzeh8Uwdcu4DL89HMhlCwaZRKVpI0z6MpBQnMQw0bi/OyhU972ZEn6h7
ceznX/HP69Pj+GlVoaW52ey43MQ0CewiZIdPZSJv6RbNZ2nxIRQ0+rg1KRvPtILLwSL8VxpfhBgh
kBM7rTWM37upNyLMVoLxSSVILZ02MMT7UGk2ZS1W1lNhhjRmRKolLOnl4IrY+Uqsg7MvDcp2/qjH
TjNqW4/DCnkZbCeSafBlEXwA3X45DJootVGVremiVts8wMdjeiOG6c+1LKBJR14yChTWxEYuydI5
FLBfYrKCOBOUHqK/6EuY2+vTGyQugG1UXn1OSR5JuY3AQpPiozNl2IdQ00/2ZhxV56IB2u1gmho+
lPTSASLHbfVD74g48JYKzLbbGbz+4h4ynvVuSg1qW3jjKo9WSpZP+icLuYN+D07cypShdItphPXh
u2aWwp8LmgDQKYktb9ku9fifkemabZ3sMa9WTgownI+/X4g/0gPhYaF6Ki+CnNwSPd0fyC5CePnO
0BgxTgMZvkrluPV6re0mGE2Iiol/9T0WxctOTnhFcbUkPqzFHTVwbRcQrG9U99ZO57+jLCZEQS8q
VTVm2eRwArVTpAd/8LrPEYZCG0OtBIhEochqzDBsIo/FF/L6MCliPzDdVpR6rJdHDCa5u3G5pDZ0
b5U066HKGxsR4kqUA4OJ4zhD3E15SWLypgb7MYnipRpgQqMlU38Qe7wiaSgM+wonpafb193aZ6Ot
Y2Ajxv66ggWmYjV0at8bbsxaPk64azuAz8yN0GZtLecWHDcroRv7+PIOsBIQQ2GHIBsVSOtHjsG3
hWUndRU8z85F3QsuBlLdlq74ymaBYqfOVDuC0qsHw6TEl1REEm4yYPURFoLvYvKGV5wVmBvR9spn
4/amEUeSC/1smU1wu4PTy0QLtakgI+eMNfldUIThkS5P8gClMt0A5610WgHJIQEMbp+Xg6bv5ZIO
mDv4+BB6LtVf/wF9LeM3QEnlG/Up6/MA/nGXxQ0X4hRbu1hO9ecyyr1hI/K/jmUA/yDJjdKHDmhi
+X4RzOYowuX+OdcpreP5HvV3UzQO6JSgUfA1IKCy8KwK4sCx5MwnSJeyIty45FbWfla/wUeK6A21
y8VKGEEKlRoQtttI4jTaliikIyhQYfyTTR5XaqAH+cbtvfJuU7KR0f0CUIDs12I/qxoCosFgCXjo
TKE7gN94yvHKc7pwrE5hUA52ZgWT3ZFRHD98XuG1z6hM6C/K1Wfv/VQrrInipWY0xlOv46NmZVay
cV7/Xm6LwAShNgSTyFbnKHHxaEcQSf3JKgUcDwZRwmkdRapOwu3TjnswBjZwbvE/UTDipwheNKZW
1hh+EjEbfZOlSZs+p0EcebZOcBiQNWnT8JiHaZ7aQMyRli2kUpccS+ganFl8IZQOTSMZHn5NkYh/
UOtbFDoxl5/2HWTW+xpuJXolbSL1EJwS/MECfTQxUx/DPr7vEvoMdgduXTsVvi99hslg9ScJdDW9
Db9TXuq+9r6h0xO+NFWWyLsYa+56TyslaI4jPNjnCf0rDJb62QG8IXcHqT6WKraz8eww3IXq8KrH
8PedGAm+Adv0VvqE44SOXZmWJi9dFqT6DtfU7HNHtIbDo1kQaTSegGOVFgIrdaohrYBjlo1R79LO
KlKnwYZOtxtfwm1Ooz/0wjPTge5HcqW1g3Yo6eXkQ/as5QGOTXgxYB5uZskgP2URkkNAxhUMU6PY
HM8ZyeifVGvkP60PwLsYWeN977fpT0QpY8seKGfXjkjj+hdcY+VzlYbpL1qa3o+28qt3M8F74Ry1
0fQFbhWmeCZTrZDeaM17qLQQuSJDSA7YhZHzedSHsMVEVCqB2haZ6pdUMPRg4+1dubnn6BsAFo3n
mQZ+ebmNrVkrUtsK8M3Db+Mg63QHKsncq2oWbjyAa0OhI41IBnE4UdIioigxOOZnEKiIWTY8I7+S
P2W4bJ1D/F03HomVt3aGNMoUfyAHXL21NPgiDxM5023omJxiTD4fxwjDrNs3xMp1aM5sCG1G+ZHJ
LtZOx1gK43rDdHEsEb7zAcu7ILTEEKaKYpIy5Wbe7W4PuTYxcCggf0BViQQvi88V1X5Eg48EfUR2
QzC67iGR4a7eHmXtSxH7sW6UB+eq1uUoZtBLZQhe3O1radrFXTrs1LZ/B04Wb2y/1flww8JZnzm5
yvzs/ZMDqrqQ6HrAfAzsqE/4T2JwWnhb/fD1+fz/KOpiPgJE0CzJAKJR7EycGPWLI42j0GngwJ5u
L93ahHivKPvPYjfIHFxOCH97M8bMjzqWhEt9Tbnrdy0Y0a8Pj8L7O9vhzeS0q/oJ/sdmIlSB5fp1
l+6VNh8PUp5nHz9FcAhFHiUwdYSUi2WLkH9IMbmzcAUITYkMrfesE67SfbOxaCvfh4yJItMsWTrL
UVwuWiNOXprWFT2Lom0/x30EUEBWUE+ji176G0HM2mAqOw18FZiuKz6C7HWUXxoSG8gY3g6WPSjc
uhtsXMW2POFWghcLKDD+aLQoDDLdy3n5ekbkItOLSSh/CA7+nvTHvdiMFHvMhaIBENCZv7IANzyJ
vPv59iZZuZ5QSObTkeIQOi3vikBBwSqdqLtjXp3awijgCNoHhQrLthg/o2vib3zGtemCRoSGS0uI
vxd7f0qotUaAM1wEIeJ3cL8Y3na1N+1o9yWPQgIGE0aG+Fh3Ffp4tye79lWhSdAgRWiKiv9ybNTJ
wnbOroD3TudG7zRCHa0yHoB/qPLG/bhyyKF3KXidkBGgqbUYrOYC8SYjN0Dl+fq+Uqz00UzlZGOU
6ymhSkHXhAbGXCNdLmentJgr1rXnWsAdTiAbarutg/zTYGz6f6xw1lA0Rn9Mg6VjURhfzAiAqUSX
OvDcrKTQsyNLH4PdXDYKKWMo5hdSiqp3MI7V+13dpPXg5Cmu57ZaqBm2uKpKfLg3hlrfgtle76n5
h1EkhosBZ20pAiKiMKTXWTjHJ5PvH6h7xr8QGFUPOBBLBTJ7daM68uhXoZ3k2KLub2+r1eFnIBWd
CS7b5RkazBzDDVHy3LBttdTBMHvskDcC/WkLfp3fdb2ofAMXmYT7pkfZ7MMRhioS5lEYQbOb62px
geQVpph4bXgIg8P6UQXL2mVi0e0zz1JeUj/eatWt5Lo8KOTVJuox5LvLdKuqypLOau65ooJ/eqc2
MEpRO9CPY4vXaSs14l6TIlxACrN/wr8Ye0m1L15uL/raxifhAkFCwdS46j/htNDVtVUJbjD0ijNa
A+TZpMn2cmZoG2fs+iTPDyglU+6Mmcq+WGAjrnU/73PBlQcsKtSIfNqQU+V/2EX0qNFJ4+GZpcov
3wFjatoiy8x5VaPxIEoJNo5NFu2HGCmpFuuUXRL3yi40EHG8vZTzn3yZXfJ+4xIxi2mCmFoWuYIW
Yp43qZ6L7q/ulLqiPvhtmTmmKGSfBDoQW6/rilq2CvN7PquMed3txflNxeirsdwJeMict6Wx/BOF
ML980bpJTw9Z2mbfjKZRvtRdpiaOgaO94WSeGeb4U+fVnw7q3rOS11R3bi/G2i0HHhJQ9axrAZJ7
Pu3/RJtabE6JWBVAMhItTg9dH8evoh7JiLWizvetH0WpOEAfz36KguWrNtL42bMSGnK161sjmpxS
KKR4YwteV3aAoBKOcOq0uc60+FF1PKuhVIbhRqH4MrbpfY4M+TG0au08+lKyJzz4jcf2tPOTMvl+
e0Wuq4WsA3+RwyAYceUHqGdyoOgp1UJf0h/aLN7FQeUAREoekzwA9oba5un2iCtnG3QQvrc8mybd
EOXyE/h+FwtKWVqu5QUAwC2x2weJJP4upPHj6AYquwSVPGeoGvOCXA7VFiN8LzqnbmiksqMIVbuD
8tVsfL7VCcE0mTuN6G4tA484VAhSKcG4wPQwMyXxI8OAavg69QrJxsdXT4Pmzh9Dp5Cw/HJKaFDJ
qjeQQvs6oEKwp9kOSRwNn2dvKwect93i5gCMzYXFu0cDc9k2EXNY66bQWm6qaW14ajooZLY3YI1h
Yzo15I6ohyDR5c70X0UsH7cO68rNxfiEWeQE/GsJ8KH2YRJicY+IpjDtTIgB+0lpyl1udIkDaW1L
33vlJQAIzoQNGrbQWRZ3NPxTWRrnZL6ttf6BZEhFVT/c6nmuzYpiCyQtAnIeuMV7M3YCfQASE9cf
LT08a76Uv6ahwjUsFobX7hEb+jjWnVvYpJmLJMEKsqLHUrKWfbI4o1f+k8W6ui/SyXugEpdsUTvX
zgL6sijCUHjB0GSxhqOQtlbPHnWHQuyRd0XvuKIm6YiIG29UZ1eGojuIajft/VkXdDGUOIGAUUZd
cQMDFP1+6ul8UDLThD9FUMfp/va5W3s5KM1Cs5ovLtQ1FsPFpTT1E8pFLsjO8k+fKoiBgTsWYztK
yJGP45Tnw4tS9RNq+36FQExnwZ7exbFcUYWtYbPuB7EQk433fWXXmgBjKEGxl6jWLO44BFDKOPWh
8CeqUH2bRP/boGXCy+3ZrwxizWkd6RviVFedMjHwFAm/Zt2VCtl3JCqFrjCC7r89yvXRmAtaoHHA
sfM+L0PP2iulVp2Bi62ZF8+C3lojnl2hDvhlit7C0Vc3LtPrG44BZw1VCika2heLsxijdGnUEnp7
8Pi850ZX08MQWsVrDjTInsag+w7XKHOsSKs3iv6rU50ffGp4QLOX13gteY0SiZ0ByH0Yj6DGCppJ
iu7IEG7pRCofV0VAvV2jycm7QSP86taJLZ0Ofwks1+uGYz540qnqeuPDTztyP3MxSkaQmBhwsRdb
GaFNakSGC3kZnpeo+PdZNf2y5C7/+PqhWkqhaN71dNwXz6BqtF0s9yAyUc2WH+XWAhbd1OjOVoJ0
mMRQ26hSXodJdBoh0qCbR8cYxd3LZ7cyuijQYV4BIUD8PNLDaj+gNOF0gjechUgdHYR7PuparoIb
mlnZOq8Rz/Cy4wcww5KnuqCnWln6LsyxB2FDFftZAf7L7aN3fcBBLQJfmDtsFnnKogoL2Kdl/ME7
DXoYPHd1X7lmIfVbtlrXd/Y8DE8simss4pIVPCoNGpdw+065qQqFI0hSvoOSiAevKMdbLYDVwah7
AaGdT/hSIxmJZJWrMfVOo6gnx7ot8GPSS+8USOUW0vtv3/MiVkK2krY+MQnFcu2KviZhdmamehWc
hdEElxkgz2HsxTZGBqka1eZ9TIt+2OUor+u2WCVoEbVak71lkxVle9/QMhT8h6H8lml5+l+fUXQ6
tFM75lQakvxXwLhwxcq+9BxVa43EiaYSvPOgmILxSfH5ZrLt+/jV2skUqQZCR2GbOHmWo7Cbyqij
7aY29r0dj+n4TSm98r9+jCPwhAC7WhSkAHRws49oG8+MVoe73sAuMR7ZbFlrNJ1T9F75SRMmSlzp
5Ad4VU5K+m3KekSypirr/kyRX53AFWnSLsgsCaf2vk0gfIhT/DJMJjSYD27YecFnEx06s1QalzkT
DMQ083BAOntD7e9o9WRuJgNwuD3K1RYCZMsJ5AyScQEWXVwzYiAgUdAMgluDCfuiioWySyapfQw8
3vTbQ12dwL9D/VWLYKQruLIZIAOhaaAzjKoO90pXyXdTlm6BCFZH4R2gnjSXBZYx/ZS0rY6+B8W0
PrGOqEgK+wz+2sZcrl435FqQL5l1PiFaXFW9i8mqos7UPJfmorz3jCZxJEEOv3tWG53Vagi3vA1W
vhNVbnRzZ+AbD/ri4aEVVusTHsVnjL2RrK1F4+iBxbODoNvKiq4BnUwOq3m6FHQxZ+37y6cgl0a5
BJYpuFPglV/ILJVmNxfT7qUmmjqb4kbX7cKkTXqojlPPUQn05oxloP8SydHwImeD+DpoShPgSDcI
rZ3ncmTuObjZL1rP1Vbra+WTcyuhszLft3yOxdpIkx4NDVQ210iz6Fms2vAn5EpxQzZIWfsEDEG3
gzYo8JzFCyn5sZCUugWxyhRCmvCB31u8yQopxljBlTvF3WBOdu2FSLSOuF4JJ5+mPR7hUmO+paGl
BM9K5gsdiu+d9h0nIBhTAVJRyinO4mq06T82xr4XuTzvOhR7YkcLtCp4lrwh1hCLSfUIGVm50Y5C
GAq1A+sgfssGtRudutPAK6KMmXHDoTCo7DWjLctDoGheTqlbBGsBzmj6QxW4hPvmefKWQ/TaVyDU
lPmHvAil6ctdI2iRpOFeQB03UgMu23I8K14JofT2LbL2FWZYNepBiJ1f3SJdLfda1maeW6pC9t5q
SvBQSMmg2joC9h/GfHESAJjNTytanNYyJZI6RD4oz3tuEnUxtMNJtjU5Se9B0nX72/O6itTnoaDC
UKmiZnjV9UZIvfUUj+7EGA6q0+voPqRxYu5HceruawpbRyHDSqccdP2/2yNfFecYeRag43KhgHtV
H+4CxCoFs7fc0gKiaBdjrJ3ClLIA2o2lI5hIMsp6Arwu1aY9KPx8I/Jc2zigJUjcEYXiyllsnF6a
RJ7T2nK1zAvOfaBPDmoA6eH2LNfWFwSDSNEW6QEYcpfbE73MqdM8wXJVo0LiDj+a7phoQfJj5vKd
BKF/q3qjdgDlfbhiwPrScZqfI7ocxIaXIws54C2ctj1X6yflWFSKeBxAOYEuLrKPVgyI3znLnAx6
adRe5qX+p/hbqx0Kf/N+9cwqvs9kMbvLytY4VEW3lVmufDW2KoiQWcz4ukw3ziU6NFf8M4ri9ddS
8WfGZ9ptyPetfDVoVXNeQnuZXGGxdnoOm2NQEaBTOjP+48tdf8w6GLb7ouqtn5OUKtxrWhYc07jw
NnbM2gxnos5fuO7cKbpcTCMWTLOhC3Yu8lY7wr9X+p2owrja3d6Z8xwuI2uAztQCSNDpSVGrvhzH
aqY4o23gnyfYfXtw5qcp7fZW2AwnPE22fLVXVnSmqkETpdTBbl6s6KiMoSoHfngOlKLcJ4lhHYp2
1DHV0aMvSimXrmym1fcGjtDG5rzKMGceEgwVjh/XHE2/y3kOcW4hQlmF50QH4zdInXZskiT+DGNW
uUum6g/8eG+j4PL3hl4sLmBOBLgwqaAxtbzBx1QHZmgkyRlqQuHtqS0LSAiZuV/bRm+2w76p8zQ6
NGGUKydvkOrunIJoA7bWBf63BD/fwR5RiXuHyS9rdqeGWbGn7I9ziGy1mp3Ued3YSsc2tWtV8I+S
MOiKXVmVZnKNaeKnIVCk5Fx1elOc66DyGjs3GkzTQ9Qvf5vpCJdAsEK3K9pKtovcCh/B1vrfdXx3
v3u+2P8JfRGbLr8E62UHjSW/g7dIfmSYFfh7HTGg4FHT8ONtYk19oUE7PRpsWMj6k6iPDlrL5efb
+3X1O3LuyW9BrF7Vd0srk9o+QbOAGjl9r3SSGslOZavX7Dr1C/3Yj5i3OQOcYGXjSK48VSTVDIxv
KjWKv+yQf+439FpCpMzT4BwZbdIcky72wTHWvqq95HFdPbDh+18CeOlPhMWtfI+2K32t29O/rpOy
j//uqTke53JavFehpCRtr4TheYziJn5ONJ5t8Ix07CGScC3ZLYqqkyPgnvwLhvrwNOBXJO7g+NaB
I5VG9zp1SiRsZCTXbW1+FuqG4O6R/oMis7iu9KH3/Lrhqsyzuu72DFQXTlcWMFsGmpCSbaVSqB0l
qSsapx5LLbG1Wlcz20xUaSOrXPtOQIoRlFLo5FwhVdQWwATlAP8sw8LbzW3OfVSM3mOSgLHyUh1/
ViHLduEA4TCmafx++xPNU10eegCL9P3Qe7xOYLyxy/vKSv1zplalbQqjdu8RVG+cg5VIFIFxjExA
qbEpl3310SQDhGjFKD6ZJrAnNFEY5dCX09bVuT7U3Dz9P87OazluY2vbV4Qq5HAKzAxJkKICJdvS
CUrBGzk1Mq7+e5r/wS9iUIOSD3ZZZbl2D4Du1Su8gdEuaO1N8kIZ2jmRl3NF5Lp37ofZ/Ghk2nRC
w6I9yEP3l6LZzmPBwd3Wz008kMVkcRxm5dTjbKWap7JaV38Yh6Op8O6WpZzFcQsLTAk2ensjiKlI
qhr7w4eiyu1HdGeqsxIZ1mdDqbrnOa1RCFOrIlBRCL30swbTy4iKv27vld3jDOJfUiglI3Bb7bY4
i6WJRiIzaIvzlTFnSg7ciuZ9pxYZSiZYxpZ3c24mYLpzwts7/DTq9VTHxvS1NjXF83W7Mo4MqfeC
LDtYGlPgtHQFT1XzcnWIInHI3Tb+QIp9BspexOoXJ+q7RyQ1YdTqE0Zwt9/Ga39yc3QQjaISIR/H
i9w03n4SPCdHJohKGjJ1QYO+xTjlRw0u/Xs9L+rXSh/aT+PiFNUnPRtrlEtadVB92H4Z+jqFoCj1
+t75hAJO9mVFRrfwS2dVvuMNOFZBtQ7aZ6PxlsRPq7YdfdWYFDNAxUYbTq6dLHQVlEZcxtrU4Xx7
XKzt1HSw8YbMecETobBCA+4fVlOJwLc2WZPuG+OLqngsMT38heXvSOVfOM0ZR7hXqDoyNwEKQAmw
9aXIPmVL2/5SsrSeghoeAAB59E7QRiqTzDjnVR11RMal/t65Wq35CNi36LJlRvmB0lCp/+lcq34E
INoZL/E65+fS7Nbuse3m7GebFNa/aZxMvw4+yHUoe/M9NkekiRd3yQ1252Tl3/Uxdc6LcNqgMvP1
/o9XgnQPZB0WJwPObYwZFgqniTwoXExAb9aIb1c1jc6pSmfrw+2l5I/ebDI515BemYyHnG2ZUnUt
AsxKn4Zj7dWP/Yoygl2L+nR7lZ1IhvontRBzLwSstxeiAwgWy4E5C2mJD3+bUZ4+V16UXirccw7S
zGttUoCSJJkgWwAT8KdNgKY7i56vFWfhpHjt925S128LzMK/VLRfXoamn95Poim/a+2YNvepmkz4
LE3G0Jwn042+3X7undDBvcubpaxHWmM7OUosEMZjS34C9k08u/2KBhHWLBcmvs7ZqjP9H88q7INP
ulPEuC7tGKIGCNUrQQ/hFUrV1loStmhtnSEjQO5AAPk5HkQf4GESf/kPDykHcbQpd7hiCHMNa8xT
hlma0mOSauUvsVY5/LFIo69M/+fVN+lCGQcRcm/vushXMgMBNHKFuCEWIu3EzDZMKHdT36jcFTvq
xP10+/muMWbsKOoViUu3MJ/Z3sMLvuS9oy9JKJIIijIAwfGzahaIdveRiexZExcfFDiYP9sqmh+6
sSmQWutwZz1P5dQGfa9m2qVdx/bgQ++dKslNhMjAZr+aE8Y6VAkxJGT/upY/T4oz3U2R6z3la340
S9t51VJwj2KRPER2p97eRUUy2lXdtEmoJ6P6zRG6celXWJC33/TOcfEQmIXHQLDAM2xzdDGxbr3V
M+Ow1blwZmM9pUMULGq2BFEO5WpAweLPIxNwDq5ZWn602LehdporVDd7rEwrqyhOph2rd7bGQN5G
yOUgqu+cS7C1CM/jucCK2+YCYmKZohZTGjZLpzyOmTs8r2mmLEFB1t9fKqXWh4MTstNhoCiUAsUS
/cNQ+e1na0D0arHGCVGNQrxrybxfOsddHpEVVcMkTYZHy+5chQlfpgzn2x9zZ3fKQ8M8Sx6dq/n8
qK+2U6o2bcTGKO9MJ/06tkr9QW/bf28vtLc3cZWAmwJ6HSjAZm8uOSijUR7PGq3h98CFvqvADQ7K
qL1FSPpBKyPuQRdx8yYjXBGNlUZEqHX47MwoiCbnxDDFEQ107whwGUgADCi0q02iWFqVJj0PM/Tj
S0sb+o7ZtXMx+yIVEBnVJkgF3OqDfbL3rahVQYoxd7zGYdsVSiw49RFJFDP6IJqpDFwNXxi7Xo5M
nF+j5SbjkPx3WnnQsAism5odxobRxXZThJB45+iiD12bvUcmf/ifMC2UH6GPoNA297F5Mug3Oj4z
jP5Dg9oE4Nk1+ZplI2qSTho13zugQj/VOB5eqqJHc7GsrKb1J69xjpLx689vMZeR2QRyxcAy9LcH
iSNkdku5FGFjuFgRDZF2Rmu4OWgc7K0i52aq7JBdz21cbyDZdWI6ZFOVnjJ0Uc5Lmzd/fDDZxgZd
Gz41RO6roDAkc9L3LZKMq11c2PDFnRBa85AL2BZ/ejQZ1kAnkUNghjZXBZ1wM72bpix0FLD0TdE1
Z1GXRwJS12cG7hQdII6LRrN9Ow0sl34o4z7LQrVH/9XX+3btA/QxnPdRz2TW15tZE+cRyMkRFOO1
Bnu7mZlIkRbIOREkye0s2KaYQlkyLUPwQYZMRDrdDUZ9EPOpwRYk8TNtNb2JIiuuuzv6sbbtK+qs
fm8KffhSIQ86nqZsgFLJbWozbBq78mdb9homUm2MpmECJiB+8uo0AfwKTPxf2pDzewv9VDuAFGG+
N70k/dRqNnopre4JkBR1acyntdcKbP/63rXPaJUaQMqTWF/u+F7VEqTFinK7FY1uAYO5MwUMba3s
A1dIaZaiK800qBvV/Gs1aujSo2cRcrJ6oQA0C+EiJmTxr2/vlesYxKu0yNvpnaFkuJ0vAIsHT2no
XI9Vn90V2Hyf9brJg9rJvYNgvrdhJNce/i9YnSuBnCZakkkx5jScETj1QazaP8xcgPN1RvECJwWH
trn7YywulyDzWGIsXTiUoDchZBx6zWhz0mSQI9p9t0B4UWsPS7hZV07AOduDs3fd+AOuQkFnU9yB
ab7q6HSiR+moykLNra3ilOaJ+TMTdqRJMmCOUiw30MVZvGo6g3hxfupxi0z57W96nX9Isw3SHQzT
9oS3siRXumgk/2iyKgrGaIk/04suHrtlKp/sXm0fTF0MyMrw+w/W3ttPlJuMOXjt14hyARBr0SfW
rorCCyT+UWoom6jiFkcN3724LZ3ObOoQOvHbV50rLSVOyX6KEBE+z27V3Nde2R/E7ev8EXltkilU
T+gIoez09g4qFmPl3Np5qCtlUBdleRfRf/fVFmkXYBcHubi28/7wHJJFK490LYURZ0WuWDUYmlgf
dJQBlti+z0C/fXaTqovOMhrMJyvu4B27I90cX7S58jSWoIpEmhZBpWBdeG9PyIYFEUT1x0yNj8RS
XmF1m/hLZ1lOsICAcnFu3skcE/HQNeMui3EGuFuBv4CEYSKALVOPPPiThrqgem6HZngfR7PZB+C8
xvqcDk3xWcWC8X9YAZfro62m9YOlq72UtRYmJsVp5pxtKHbZSR1TFwJioTb1Q0H/SwnxySnGwHWl
H1SEEMt8LiO7y8FmZmN3sI139hZAIxRBHFl6ok/59qvbdDLSZeAzaKiBfDZL0/MNdKQPNBgdqeK0
fZGMVzHrhOkAYnLzIlcjbbjHARp5rpiXMEUvXvNrm/kY0DylEo8AOtHcHtLW0j5aTW0qgZEzvvA7
S1LZdGB5JWpeyxQFmaNWL1G8moh6wEif/XlQe1q6nTkgbDi6ta9je1BevAFwYpDFVSGCeF7cd9Qj
QBgXu1HXYFDz9GfemwOjyNX+UQ6r8cmql8nwNSByqa92SZqdc3127VM8KFZ36gooXWdtaG39NI2M
d+myOPNftTBKMxinJb6va2vq/TLV1G9tk0b/lk1kP2v2gouDAyj2czoVxg8o9Egk9pXXeI9RhXiz
39D4jC5Lvo5fxZqUik8QR2mhiJVsOpcDhNonJ6Y76NfTpIiTh5XyFzIsJb+sGI09LHmh/nKjypl8
xRT9j7IdF84v2M0YLRRU0X06G6n2LjPb+S9N4Lx+cSHAW+QFi3FU7u50x6higGjxFDTZr27ZxU5w
IkIL/EF0M9LM9EpPmSniIFbL+b3sEz57XVYzMeurd6XSD6eeGUrgOIN+EM1eK+vtjgPtJAsqcFzX
APxYN8p8WtwHREsM8+zFY9Kc2qxrxfPqzS0nS0/S+DH3vCm7K3uyAxTulTy977JZWH7fe5N3B0wr
Wi6GMaFBXzpIq+ToIFu+RWvefWJssgz/qppI+wChJNreJdvlizpYXYED7JogGR8L+D2zMqr1p2Zw
x+ZS9/n0oywc7AHQPdfqd667eu/sdbHNk0hs8SGzlOwft8HgFTKGmZf8Z3PHL+/LZQmUzpkyX0FN
4Gtar2p+KR21By6+pBQma2KW0ydI5RyYBWH0KhyXoQ6nLh2wFSbAzKfCW7T3qrFiF+d47LODYLKT
+FBcSGgPx5zEQF4xvw1txxbxnHWuvQddxSW31cvW83tqrNOksQeUvGtPCZnuwap7m45lEaiAW86A
aTuei2oJ2BWK+5AgT+BnNuiNKS/rU9oMTLOGugjcsouCviMdVfVmekR1S9wZ3XIEsd3JR7ieKUf4
LTB9r3AkaKxnjD74IVDLTlObr8+KPvdnZlHWcz+oM6r2pXOxrKNG8M5lqkttC8QgValCuoniDrgB
z2jkZle96hJ1mRpkrWdepFTj3e2ca6ddyUXFzJBOCJ/6qlUxV4xaTXwAHtx87j8irIPtb+aCwfY7
Y2UGbJf5+jFLRyT3nVZlkgkhbEg/D5OyfjN0xBNaxBlhO/lxGqnVHyPMwP2TxUiGJJX0VbNmxnJl
klIiriKKc56Wa2jMU3mwyt4+l5Mz4hskkSucF39Rlgske7wNM4XhFsDZz0vuCXl7DF44D7mDI7OV
pEeZoLaTdUtmA7N2C/TrFYIOZP7k9G2iPMRR0c1nQ8RSNLH0LLAr/JUJQr9v0IW2xuXHbKXzv8Si
/hP7huFqlS8apr2J0XtnW4us9p5sM9dPkdOMfy8AzRjmOZlycWfB/D6jJv10sHV2f72sZkm3gVRv
5zS0kydNj+GnNyuRChwpM20rKzpAAlppPi0GNhaQP+NLU2vq4xzFuvCpi60APpj5POGVEnTKqLz3
jFm5rO6gvsRLN92DRVH+McxuvksK5UjTZyctRjCPG43aGRjqtvofvNXpvATIMXGkeMjWMrmbGrP8
N5vn/HNaKtrBS9o5yhBkpBIT3ZPrdmOSt3BKetaDPlX8LGCYtEE9DuJDzKV/xDzYXYyGuIMPNooM
2/Z0j3g/xnW28rDMQ3aiBYVLCzrN90ixWZfbH38n0YSrTmiUCK1rKcca/TdEYnguBslzoK3oN9eL
ZRxUpXtfS2Kc2dE8Dt/t7Q3EE5JOJRU1QgH0pGnX4mzSIrqLSYROSa0fYez2XiC3HV1wKGk7/VSo
KAJ7kOhhLu3hZJFZnRV81H3UNP68iUpklyJgTGM0rLg3jU0zipy5iOWjpUv/BDNVRXrZxfSrGNOD
+Lb7VAB1ad9JntgVNKCfGLMOufJgNmP6blC8+YGuZfet1BLHv70tjpbafDDMZrRkjjOOF6IsF0d1
aa3BJf4SR+kfK9vTWedasPkf01KwDW/3hgMGcILmGz1kWPIk/rAYIsDsZbqfHYLI7cfauSFoi6CE
IAtq5mcyEv6WCSmi1zMwJfDN8yE+d+aaPSflmJ0ca/3WDsm/ZqdNBxfzzpv8fUl3kwNM1Wrls7V6
D5qdQg/D3W5+qdFOHUlOuyMIwd7z0S4As/KKdt6mXK2E2Kj4fTw0rl09KzjUPOZtZz5Wdof67BRP
XIKrc9BX23tCaY8huy701baAVv7l2ndD5OKxquahnQz0XutVv8TWVB9sy504ghemFNZiuIXO7WZb
Lvi3al1PSlmPSn9akWU8TUaPcZ6ZpgGlun2+vV/21pOirBLDhnHAdgYMOzgaxgp1h3wYs0vaT+uv
qbO+mn2vh6k9egf1+M6bpDqj08MYlHR1yzdPtbRSCiGxJkmCJrGFa0WJ8c4d0pJHfiO7S/GtXu/P
ax7tXKfwFmEbhATf6cmorOWZro/9YXDhGt1+iTsALwsdNAS7UOJgpL6dB1h2geuZHUn1UU+7zEup
BM1cmacZXMadojkLhcgKsRaC2rMwmv6vcsqrQNca5TGO6Xjf/jl7T87Y1wa3wF66mkQZLevXng65
CtXT8wIB7p6cTjnHdGoPUCk7xxH9GXaOvPa4/vS34WYUYzQ5I9w+vNCWp6ar43stVdSLWOPiLDrr
w6zU2QH4RB6BTYENKoB7iHE9/dPXls9vIU7tygJh+0V5yLoqPntLlX9kFiEO9Ip3X+Jvq2yerFHL
2sb/QXkY7SylHsfW0s+8NvXRhQa8dPuL7VWS4PPhvvK1pJv35ooYomI1e+zfHqB5ON8xRbceJqQo
TmMEQ4BU1DM+tDi2PfbR7P2ltbnpBOlqACVroz9muVNdQLiQ0wrKjKta2hAU75lBatYsahH2tlOE
XuwdmUrsvl4k7qR8DdT9bcWqqJkTZ2UTh51hzaFbAKJxraR/9rzyPwzreKdQAkiTJF96824nEIVZ
2wKidecECKbuVffFWL7c/oK7B0GqvtF+oDG/vSIQIvCEGwGNjnDh8BdnwQ3EznEazJDBHYu0C4Y8
ObDi2nuHr4Eb+A7X01YnBHCSNjsI5IbmEnf0BvUac1jeZh5BGr79eLtLSVEJ4hv/2BYjNeGzQL8M
/WgYeMGy5JhtdGr5ECHfdpCvy8+xPd6AOhDphkByDexmgiZqtaVWQ6C1uBsGV0VyZcgviKhmp3KY
sq8UYNaXPp7/Q0sacKJN8gmSRbI53gazaUZAB7FoonjSeHc1klsnJx2WgwHEXviiwKJdQjotZ2dv
V0GhX5ssl6MO8BgtEKGoD7mu5wd3gLa3ISkcpRIBbluw/t4u4wwa41YPyTJFWGvsI1HVgqLtx0Xz
bSyqxH3krMa/DMgYpIpVm5uT6JZR3JXFasm+1Tw2PpOA3js5ngOcVu6NxK+LtfylVqvozrQ39aNR
0N42kyLK1DV0Ukhh3/5oXV+TGUM25aEa1SVcXVH89CrdONvOrP2HA+sA3WeKhyjhFZoQnSwxqU1B
Q6Mu3ZOEUfmprQ53TV+NlzxfKr+s6+yAa7b3UV6d/dBuo0vvbnYYyEYvESpwMyWaRrQfNSwwMYI4
55by0XYX6ApQsv7D0ZVkeJvylCbdtjPl6fBodDzLQ0eLzZe8FmmAErf4uTjr19tBYufkeq9Nb1ah
Kt3u7DJbtabLgLkpFUpJjBNM8WiksfaM952HvaQVly92bzbrHdDSo8Jn51hRmxLg6UTS6dlGKCfD
3woH2Di0ZsC3viZUMJso4KoHr3N3HXpgdMIkzmTbuTDryE7azoIlL/Jm8kdrci4Ttu0//vxdSgdI
sHsq+dX2XSYlShKrOdLERCkpZNiMqNUCGJR5bxQiO98HXgxNEMuPo3J/7wFpLZLPeuDcrlozOsMu
u4tos4qhHD8x0Gqhm4ijS3kv46EeRr8cARqHM7gJgxG+KM7SQllNEinJuqZt554gK0iN3WZZaWNO
VeOcy8wrIx9qyjTTvU0mhiWrMTiBISqjOUhm955cEmnBMIDWvGpm1+4cW1kN+7401eW5o/sAI2A+
ys53n5wCj2JBgkF5/rdBzioQSGwgqzzAjtDuZzrTIbZo9Sm2oXgYhaKDBy3jZ9A3s+8lw/ig9l57
Gia3Pei27P4SOXvHNgGI4RXNbrIGZeTQug+FgpLJqUyAMMALt9L2VNmLY98jQTQg4qi2OE7rFCrn
BpEWcTGAGrh+rthTdvCTdi4ADzQ90BVZi14pklhAK8Vi5dFDvqTFRYDSeTKyWbtI8OB/+Npg0qTa
BQD+K13gcq0jxMVS9rmjJmerb7OzMrdHBKSd+hrpRPSUSScQNtzeaPNSRUbX4kth5yCokraJ70dV
y4EAiejUrNnP22Fj7/2BfOPV6XTrrxh6HsV0XdTSmdeG4q8KpCGaasRBZsyLP7/LpFWjhBlJcvG2
c0B/okWbKlYQMUuju87oMsU3bdE8jd1qGWSiiWb4uZWsf91+xJ07lDSbqEhqgtLSFmdZI6beY5BL
qYQPw50YFBG6zhI/RpmL9QUSBOHcGUeJibGDI/AglBAYCPmUW5ubO2mgt2MkSn7fKJV5ThvEl4I0
QYuF+UdFOQaRcwgHPL0NPzMS8XMQLlZdTgtIDipmxEWv5qZygoTiLPc9VI3cH2BB10ErxDKc3aSY
Pi6rp4A9ETlIUS0d5szHiiP7TntxZrJermV66ZE/+gf3zTwO4PuKr2oP8+RD540jLnOAoO6zRrhO
MBLC4oOUcu96J2ShO4uYJQikTdxylKRJ26ah5awkNaLys5M/tUvjXVono/NcJl39kHi5x/ynSe9u
f/S90AyE3oWfT3i+UlgtLEjkldYi4q3r6Xlojf6uTKMjFMHeYfUMeiFgq+RScuv91lmoS+br6sTV
p7RZcW+pQgWniulz1FhYnNRGftBXfEVXb2odLtn/v+BmV4kG10SIB6ieOrVNf70rAynQ/T6eAQjy
J883F4yRCgBvvh6h8+WkTEpuv9rdh6YFSJSi30jx+vahcRZHRwVeGiGjad/Piicu6RrrgdIalh97
9dGk9DpEwd9hmEA+6iIZ+Dpp/O0lK22XjQmaMfiXjBhIjybKP7ASznZUHBVB16HizVL65tHqDICR
l0nZZtepfqzlOgUeakoBszvjuWNOzTsuj6SCZIf97TfloaR0MyM7aWGx+aYtGTbTTb7pnOm8z8gD
DwkI5eymUTH6hd3VH/OY7p+ndBhQFfYf+x5LxjCIUo0jCnl8W/jlneWusz4koWGUyftkXqsnd2ib
9SED3Bod7OC9j8k5Qf4AfdlrKaxu7CZdwck+zOO4eDairsdNJZo/FHWfHdzXe0tRFaLY+0q+2LYa
ZzNezEwUgFttrzn1mYvJEFIF5y5H/fr2kdhbiv4XVmUujLMrepsqqkaNe5ix6ZIqj4umFL86Y+xP
zmLMn28vdX366IHRayAFk8J3275RMZTKwrUDxJraU+m4LSxjii95NOUnmiTr+fZyOykf60n7NWmC
Ru4nf89vp0902ZLGE5q5SCW6n0dRRf68RqCRlVI7j8OwgECzjQuODMsJo6v8qcHGKphzzThog1zf
JrRaYB7QCQFgjjvK2x9iF1MyNiM/JJr67INXW15g2NSmyBY4gTkvlp+2CtjvarQODD12uvVvl5aX
zW/vAJGjwhqHJQ/bVVU7kDpd01tn1crzd6uLRp/fiDUdfVrPEIhLTRjhgKlAEw5FpF46Luaet9ca
R4Fj5zbAigbNC8QPOcJXkgbzwBBrpD4P9QrbiKrq7LteWdNLNs6Ue2XRPBpjl536cXT5aCK5y+pJ
/Q9bX6ov4pBHjXtVw3emhl0FeyTMe8sJokqoX7Vh6AMbd7OD77C39en1SHds2rJXkJJRjVtaSBCp
8mb9GymFSg1c1GhOStc4LxWdhIMAsvt+SWBIVpGdxuN1cx0YiYlWhaUkYZQNxUVPNDpc6VIa/qBF
9qk2IvNsCeJWrWvJe6ulZ4sFkTjoH+w9NZmMxPSSv1Jjv9186NS7VRfDltPazP2mit5+Py55dUFW
o3s0yeCOBMZ2F+T9YtAJPuiKyuFoWRYVHnFTc9laVqkWnxYlKx+dSUk+FmhDH6Rqe5cuhQ5yCyg8
EEE3EaZOhtxoMLoNywGlCmeacBmsZozqqiFbKG3H6CQy0/h0O7DtPiXoDon/fG3zv32tSUzmn41o
DglvnL/OTdL7lZJkz5MVMayN06Mu9d4tz6jmlRsDtWl7y+qtKNW+cpPQaW3c9yakYrRy/LrYkYUm
f7liHJjkwUK17FfF8uv2w+7tZFSckJSHWUI83/b0rLGmTe9hYxkxp8JdMNYQudQ01IbulN5eLyW2
WaEudOeCUcD0jnaZ8aka18Q5KNdlpNzkOhr9WNh1iIIh/rz51nZrzUkxD3FYMM/2CwQWXppJUQ+S
jN1VqDKBcRscmi16y+UNu4XLrGhJW+MXnbkvLZKEfx+8050LiTod5yzG/PQRt/vWoO/RDtIiR62U
1fJpE9FGTNe0fzeoDT7OCx2CUHUT5x9ObpGDfUU01a9G0KV+MYD59ZUkWoW/eGxGH9vQIQ5WG89x
3CBaqz8N1Si9Jes8V44udXlXbj+DbNURRPeMvwrybC8tNUpx22y9QJmS9Smbk869S4fUVO8zcpya
1FPv/4lLdbROjjurj1qUN9/jfoie7LpwyxO5QP3H9gPS/pwsCsF3gGVXbcwJHkZRWQqgMiWeLnPb
G5cELP0vvajVj3O1Hgnh7W0VMhcaiugkSF732zDAVnGUEZHnUIeXHlp6hPjQAIf2w+3NssOPQ5uf
BAqUEtXi1TwMvR8loQsWh2WRFa4PSS75nkS2+aVb9ZadUEaoGUJNir/rg6PN75TFKO/RLBJjsMJ+
7Z6Npc6ds17KmgR65/w1cWwQAo2rK+69YxWuQFRoXP4B5e/8EGPWq3fazIk/2W7WInywluVL7UYY
ivrMdNz+fkJRzDvXQ43fmwUN1fVXzCemyzQj0XC/9O6y+otZ14+g+7zYn0Ytf6mWRrffqUk2NLRh
h1jc6WAlvjn8n+T/6xP46UBrReycu4YU6Qxfpo1fDt7kztYl/9XxYgQ2dxXJHH3N63XpYeiqixGC
3rafp66r7m+vsnMnMTckYBKtaI5t49TopTUCAMxdmqxWH0UztY92lXZhseblM+zDL14daf/cXnOn
iKAsIpSAC2GcuJ1w92PT6WXN1kdnoQnm0iwfWmbAJxgk6UEA2Ln8gA5AOmaWjmTwNnRx6WdFuwIa
Wtr6Z+O5I980X14w+/DeR7FXDQdJ4s568HboGcgLkKG3DKW/JdBL5MaASkogApGxQKCUkIFLWyg0
rGLFEHMA3VLNvtx+n3uLMpSQKRMF59VsEJfeol2GMXroU0U7r5P+w0nWzreXBmnGZj2yhNj5fPA3
eJcwRwms2y5966QdBCXmE4OoJ/LtWEZv/mvLDOrUyA6+4E7cAsxJ55Z78jU3fPtGY9NoYrWV+I+6
RSFCxRQPzKBxcJHuvEIkO8HBoi4iwdzbBNiEhN3YjFeFyhDl0up0J17syUuAQHtirc+NqGP7dPu7
7bzIV4QQtSbtWrARbx8Nw1irQ01QeWgns0XzcFUueZMxHqTYPXiLO0sxVwEKIbkQDFg2z1d0S5Yg
WgZgpR3ri0P5+m5sjKQM2uIwcOk7n0ymuRQvUlzsqv8NBdRW9NUoQgfd5eo8Rhp0THtVrdG3rFHY
fkoZ+VMMTvotLcuh9E1tnHNoWoX5b55n7TsibrOeDAFz+dzkOhrPc5y4F3Nxtb/g8rh2kHiN7kG8
GuAIKVPf/dBGXf1luLGNYUqdTS8ublpH7uR7z0WSpdPZp6Vz1Wo154EOwazkYZN6ArH7pTlFWIkc
ROS9VV57K3Q9sF7dHi+Tm8iaY2pwy1yL+2ZC4sYzlqNe2N4qoBphhZGgkn7Ie+H3QBVrceoaYxGC
BOyfUnhZQVf3R+aKR6tswuHQssykd0WYWkAJjNlOLrrdqv9hc8twJHkHpDjb+wR4Pkx2yCVhU6pK
MBn0i5i/1RcTcOpBnJA/+G0+CVaAIIEY7v8Tt3r72kCNzF23ZnmoRXEqAqoJcY7s0v00anYZn4zJ
ci4o/94bTp4cFOnXR5gsn7bpa+cSu5XNEfbIC211NvNwrcwKY6dU9Q1zXMJEGZaD4mXvKUEtMsBy
JNB2iwtLEJ+rqLqL0Eggud0lXdYNF+HMbhwUFQT6n7ozoldglkYU9vMCAfd2YNxdnzkzpGcySchr
b99yKvKJSTRvuW+s6tFcp/iZ/qnqu52V3JfJnD1DY1MvMMq6g5V3XzKiVmD6KRqueN297vQpOHFW
XlVtDfCId39YMD5j39Wbo317fTpQBeL4YTDDkld5UDU1xdCh5B+mkLHxmF+SJ5h5w93tl3md4cEY
AIJE3ILff+UdkhnVxJy3gjCNpF6Fet9slSd0CLraH6OW2NomffTOpvFyNDTaaalKsgJ6IKjXkVxu
95FQ42rojLwMayQovkS1mN8VRWar5xK1sJ9Jb40f+65yTijsD4+5ocR5kFdFXfi2i6vYf/i0tO1g
VYOhuSbTxyCqMzQ1Cnqbzec2KZ2HxEr0E6zj5POfv3HAEhIlKvPArewTKGO9H+ykDEGmF2gLe+rH
Bcq67xVN91l4Q3VxQEEeDJ13Oh8I7KD8JAcByAhu40M3tvRuy7gMq7FuLosdozGhWfOHiU7zaXD0
X0s7eHe56BFlLLrqTM/jaBa8t6H50uw0+iaybtmcW2WK0Ctw8lDQIL8bWtcIMnC9B+F+90lBJQAl
BYlyPXFWTDfW1MjKw9kTxUeMTkfPV/XZy/xCaxKJMp+Wp7qPk7Nrp2XtV409fVlxMDwCJ19njRLQ
Km3sAVy7V9Ei0ifo6tjchXiq5KvfGM70o8mhfSKdOcfnSsv/y2FmekZQ1oBCX9GAxICW8EBeICnE
uOe4XK6PU8fQP8inyG79IU/HPBD6KKyD47P3bX9fWf79bwkD7W98jbqsCN1aWZ/NqbVDzIvFQed7
dxWqXVoUzOlAP79dZaZBGpdtxKftPKsKIQFG6Jym8eCdbp/R3U8H6ASRJ8B/V6K+iTpRbXhccZGp
txfL+IUS1Q+MvvSg8pBuvr3YTggmGhAH6cHK0lB/+1RDr86xkxtZmE+6nn1mTpL/reOYob/PbSe6
wwihflDVYb6/vezOM0LtY6RFXIAXvG359OZiMqW20HzvBhDQ40p1EEQZLbBUz7tHvRrGg+7Pde8X
8VKEIVGwRTvwSvAdWOfYpIJes11NdNf9qZ309slVegVUrFuPn1ZVH41LW6VF8r8ORar+Uk5xb37+
8wcHLCuFC2nvX31cFJX0nKXT0AUQ/Q5Ka31qdDECk6vjp8QZjkShduZmPDdAevSo4btfcYVGAiKj
EZRnXGPAJCuJmtOYLuaTcNf+Tjg21iFJjuTSoncBXjkiwAr3MVdi7Stp3Xjw2fd2m7x3QVdJ8Nb2
1kWkfTBNGjthneR0NIvBVMqL1XnLX61w09M4mN2D12jxn0sPgneGLwV+QQKttr2PGBW3KC+ZWsVx
VJ7MtSpOwr1oJXD/dHwae++DkTnVwbW3EzBIUjGkkb2B64E0QCEQDKPHqEyNkG9peufZW+sjLthO
WsgqqABKCQWpmvf2ACeeXnoUSgieWkoaQM4Ql1VbotNS4ll7e+/uLQVRT+4iiU3etvQrAC21syLi
5K0T/Ke2F7g+5b0XoeY84iB5e7W9EAFFCYINDX6JaH/7YK0Cy7hLlCws1RmnthR0Sw+A4N5b0x8r
uKo/j7rUZ7THACPRHdjmKHG21mYq9CzUu7J9YMztnqrJ6B4oEfNzFlndQe679zJpwsl2NBX7FSKu
QkRk0BXWG6cuCZMpWs89qjqnGnmh8+03ubuURGYysd+hnBTavCgpMumhUpKUNGuln/O50/7u8WE6
eIvXex5CmS5766h8EuU2u7HrYs/LmjkPUaUnv6TyPOs9dMjbD7STZrGMib0MN8hOzwgIvs3G11kG
geEAm9n8TpYz58aLXWj9hvsB+bD2zkHS1Fe02fw/zs5jSU5lW8NPRATeTCnKdLVaankzIbS1j3CJ
9/n090N3oqaIInpPNJFCWUDmymV+E9hm0+zcnLcXyvIbHBy/qOxR3VtllFPaISU0k1FaVs+GIYpf
pkGZ36R878NYeZPlE89LH9cvtHXmdI8Lvfz/L+t91kdrEHVaduxNe1ztIhuFQZd8RG+b1Lft5jFz
2+YYMd879CB//KGS8/vOyZKdk7n5kTmYtNDwbmc/vjyZndb2yKznvP087o4S2fRzW5jGq3ftn8Y4
09IFaALb4+UqwEmLpM4QsppiJTyU/KvD2GhOELWNshPYtl6lhsQl81Ay1xtw98KjV7yuYqmwKy+j
43Snzpoq31GlB29qUk+gKMeT1bXWHkdrQyCFx6TO1qnKYPysK7K2NjtNoY1xrYfCeT+VZvorHyzQ
v8skYjjTmsScQ8RK8sTkraovXuckRy6CPrCnNvnUyhisCeKOr27p8LMYuwA4IrW+wXlExjAUimGR
F0Z2PYPcSsMPElnINlCaBtDw/QO9taNgFQAfR4cBguFqR01RJRzsotNriHi24aOP5X6q3a59vQQg
T8VhBRC7kKzWeypxGLzLpEyp+vtmOKVIOn52EQce0Otwp8eyy6ntISeLCEVCI9ypIHRt48iiPITe
LJDNWyl9xxxE1Xl5epVS1tkHPe8mNMuMSEaBtigPfs2nakDKqdAStMXGdNTnwADJZvi6hvibn7hm
FeOLkBalryQgA4PJat32IqRsv3WTXkHJ6KsBPcc5tE9VPk/JRVUHI/TlbMbGTgC8vVZQZls4F5RD
7N11b9NC9TYviyy9NqqeX/NsmoLOtcSlk8be/tgM+GDHOSYo6dACWwVbPfS0uh2G9BoDpnpXDqaB
UhkqVccZfbZjUifTk2uNyDlBcPuf28Ug8jRsk16/S9EwQpIOjh5zplVESrukjywLAVlwht3bSQ7K
wclzZyfubZ0FclS86JjCkzeumqlIEsdF5wJbyLN6eLCcRrmgGebuNQi2vh5rIITJx0OPY/VG5eAO
JXJzTFcbzQ5iNbEPbQdj0xORs8PKvs3kaECAjEPnCxj6jeIWQXuEmDKS5ciqe9IQiMeynZblNGhD
IA13Du5/p83dAlaSqRl9Lro4q1fYZxPai4sTk5CG+g9qQPNw7JxiMB+F5hRa0NAMr32BuqDwvSIr
neekL9x3atZBYbr/W7ZeM5q8S5uThOim8qBnGynujKR7DEkocM0mvMap55xSHOp2HntzKWp4Zryc
kxvVRBMUCWRQYL0lWMEh0ITaak8jOl8HzFuY+95/sK2PSl1J65QPegsSibFGUR0lo6TqrOIwAWl6
jFKwB14Smr8AYe7Bezc/KvgQmEbUO0hSr+4IvUJRnZYbzjfhqAsfjUPxaHSmWV3QOZbZYSzpHqBO
FX2aizitj1XYRJdsqoy9/szGe0ZceWn+o2dmkn+9TExa3spooNdFy0ROh1yTOMoAt0ovQzHWO1fG
5loEV+oDRrEwHF6upYueT40XzRV4s36xvbQ5eg58ukyDhHL/g27EHUa99JtYhRH6+v1GY2PG0IjZ
PmgFnvO8rU6hGu7xUbbuQHIdjEXpxnAV/vnMfzXrjHmCtguB4mqj1mr6CFJOv/CV0n4AbHLfGlpR
YtUxhnrx2JdDxWWI9+D0E6311Dui1l597rxZ7Y8m8v2XsukiNRirdMw039BmbFE1E9XqQ0rl3fiY
m2QLgMd1juZcCe/1RxsIDMUwtTe6KOvMDc9xJsyoF18V28CSt3Y1X+RRdslsYe0c7Y3DxlKETq4d
MKjrWiMfEmPQx0RcS/TFnzSl79xDAx3pe9Ir08kww1nbOd5bGw+KC6QhUmIw38tu+eszxZ1ErSMn
+8alYn7qW9M910rUIZrYezvlxEb2jYsHoFPyXzCZ64er5lIO0PqYArlR8qwUXvogm8wuz7x88wnK
nHNlrlljRwnPcOcbbm16ihjyGFBG5P7Li//rMdGSArqRs3aCjsdxBox57Kyk23nCrZe5KGNxpRMu
uW9frlIagxZ2yzTNq/Pa9oE1WWi0K+lvW5rpTl9ha6uAIwXbTs10S7pCUzNF5r4T+LTZ6THR4+px
UqIPlT6UQeG444420NZywCiW1B1SADvm5aONiA9VI3C6a1HmZtBy23yJeujNijlk59yw9gZYW6+S
ljE5GJpRDNZXaYuVZE5jmrm4SnTpg0wfw4AtWQSFobx+ZIRPAO0gWodw/G8wMNQraKmA0rqq4RA+
atVQH9Mo3xsobz4QYg8MTQBJ3agcAq/ue9OlzdXNkXOY6M2+LSvP9CX6vJ/vR/jb7isPBBUHAjc9
95tWYTaUoKMqkV3dppMnhbjIDCx23wGdzc9t22YPog7VV3dBWRQ5C/Jl4uQNQrcAwVfXUUYgqUmV
rUgbuMuqf+8/2dYuhJRCX5JMi7HX8uR/H+Mcy3QdyuzVAMULBb3xS6+eT9E81IGiFTvvcW+11R40
66LlWkAFeygT600l8p9pnWXPHUfvULVzdrz/cFs7BDAbuTptHrTWV8t5+gyvooiy6zzAM+iBHByU
GPZpVHIC7i+1+WSAkoHqoRB7k0LiwysRNGYzmorinRJDFxe9jbpDkibqsYmn4XR/va3wy76HzQ7K
+JZ2Z+jScwqXxouXaeJEKl9dw0VV+f4qWy+Q3AlxC67p2xlXZWLl6/UlInDu4B0taLjHmU7lJer1
5j98KyYMVKiMW0gSV9/KpWUsRptwGKV6cirDJDYCZZLTEfHnId9ZbOtrOUjqMtihS3bTbC0j6TSR
QSxUYhWSohaPh8RByFmVzOucst1DoGzFD1A3IFMhDQKgW37PX6cM1AnMk4JrbPby4nOTd62PgG5y
SqpW/Yy+jDzqibIHW91YlCSRG4ZKmK+3zrLYh3mTLX1yXkB7LQWqyb7o7O4w2110sJUcM+O+ab/d
3zKbqxIjF2UoLu61SpPi6HBMHZle2wKrw4QK+iwYEZ1EEzuPyPQUJylL7fX7dBHsZDZpaUuvflXh
VIMnhyptWHRus7d9IeMPqZZkQa5P5g5YbONIUPfTDINfRG2x/pS6E5veEOJLODmx5p5CW9Tvogzk
5ENpU9rslBYbG5V4smA/YEUuKhovN86Em4cw4pB6PBPOjzquw/PQ1+3ZSkal9Zm1jjuXztbnYwhB
ibbIa9/AjnmJshgGLB6hxSmHJMFLRDfj6GLE+nAqgMcfTBUr7Pt7Zjnbq4b8Ug4sY90/CdHq8+m1
2w82Nu3XutCqZ0eb3lLG2qfEwZfTievkPEfFdJ4w6/p0f+Gtj8malAdI3932pbSi6TOAJzTiEPZK
D/j1IP2bj7CYBtsO/8O3XEDrtP2J2zftqVknZUAdPrkadhl3BzTyq/ZQGVVMM6yEUvXsFlz0O/fS
xj3BBci9jmI7aIV11ofnbL5kvNDhllmL7RXiycWDa+cDbq2CjhgFFhkfMXz1AVO7hhbV0fOuc6sK
snlpN1ZDsRO1N6BnnDdGfg7EHwqr9cOkkRgrpLMB8mkkEYeBuu+bV1fKc8MxTA8ZqhWF3xZ1Ufka
TKAgikwrDmQC0ER1jG6nw7D9cxZw6kKaXqzQXh5OyAllDoKR9MIA6xENZX4o8M94o8nC/opLePWt
QKcc7yglvwjmbkGf1d1TNKEaeX8bb/8SOquLmtsGZSz2JsHJ1SioRWY1h3kykzdWqiRsaVt41zaM
ureN1pinubTmdyg3q09xg6c8Ljrd63mugDRUj+3A/BnNo9VbwRrYlkVJr7fJ4l8CzRmqtrT1EV3V
z2Oq1P9h65F1EfkJ+7c44Ui0QFAsm5RSS+UHy6mzdzFQhZ2zuxEoDDJ/DVeHRSxv3cBGfMOeI3TT
r4DPxmNruL/mNu5OpMrVzv2yEQth/BMkOEYLb3s5an+nCkPoTk6hQsZvyuqnGZfp9JC7rXirwl6o
/DbOCzAvNaYXvTvZyvn+TtpancYv8q5oNQFYXyUqkXSrVtCuuCr0XhkAA7dJ67Y8ac0UX7LatM8N
vgNHnUC28x233jBtSGb6BGLu1uWX/fXcfRRp8yxyWt1qNh9TR3GD2AmzM52qcieObMyfAQ8Aj4CK
T0hc71CUXIjC7RhdM9l2V1XtGmxE8vyQt9H0yUHD3y+wSzs7MV6RPkPW17MEKcCXS4Abh8C8HvVj
GzFi3s0nnofsCENFnmQn4dl0bRLwZXde7MaNTsTkZ0I9oM27RoPgeV6iwdiED0XqocakWMMb14nn
Q6M2c5Axtz3Goxp9ur+PNhiDCwMSTWfQA5SV62ZlS+ZdRoIbQcU1ZDrKyGEqbEs7z4+yLnF4GUCL
oV5tZKUGb3i0P6RWF0PBt+xwOExOpX3VtAjbAtcdf6tjLOpAz7BiODR1rrzJqjAS8Kx1BGob3K+c
8yCn6H2iTZ2Jm1BXPYZlJlUfWY4oPXVNW34zm1Kbz9RSmfAZwnc/GRfV8YlhV/MFi9rE5KOjmBrM
wkvcS2HZcxLkWlQ+F9AD+6BHGlL8oj1OcYeWgzzKrjejy1SXkfZV17v5E/6z7R5SYuM4ohgLNYXx
Li9zPXXNkEyE4JjEV0uE9TnHqeE09OjgCaVK/5dWDGTmsIgh4yTq5f4H3Ng10BFo4KBYR+a5HhvG
oVY3xciQS6/i8oqvJOzNKe7f0/VAH2OIGgRRsz3s/MbBJH+HR4+tCGjndW5dCyxzeg92ZN5H1dGT
Qg0y5LK/1rohUOkR1XmKiuHQOuDPhqnsv99/5o0shm7BYloIjGkBT7wMQaUzpBm0UBI0hMgf2sRJ
TqqQzY4SyNYqdFoA8ZHH4NSwCvBVjkeWN2fLiG0oIx8f3yEoRTHttBe3l2EcsbQjYJyuU7JWcj3E
oBetURa5n89R/rOIyz1ni40CBW0jAjYB7U+G+fKdRYtODTsfu8fYs54qFz+ipDV0v0UwIShHuTfP
3nwskln0YyDtsElermeMOEV5BUl00SnVNXU78XESw96sZXsVjzmox13MHy9XQdjf6iOuevp9qPwH
0axahygTif76tAK/Y2Cd3Hdk4Wv0hpNCYweJhHjRaHaRP2gl9VbptNCWRwWQ++v3NyvRLYJWpQJO
eflUcanpaV6DmRMF9mdNBSI7bnaFBrdiFiwbWMCkZaBSVqvYXd9XNQikqxkZyluOkxOkiLu9kW7W
omw5OQERpTho2vR6ke0/1lTwbnSUOG5aSFLx4IplwEY1yQBzLlVs6aTSv4c1+O3+m9xIVpiQL6hg
OBmMMle7cIxdY2ryPLlGdjV8L62i5smS9tMEUHrno20dsEVpHyowQ6UbZ/PUGww36fB0xv+TOUTj
XTtdiINdyC9d3H29/1ybi/HN6Acv236dK0C4dxUjMzH77qPuybOS2M971T1VuHMfJ97Fzqxs45wt
j4W4AC18mtyrvZJIUxejUSJRk6fziURifpBwSYP7T7XxtViFfJbcDbrdOrVMOjFOszZhxq0n8t3U
4oZjMw1807fjHopzY/PbYGzILDlht8mWreIdhAFKfGXQ4pnXVM1EGtiyby6lq3gW3oJ2em7YpF+8
Wto7IX/rOYGOQtpgpkRdurq/CqPENwafoes0iiYLwjHXPobpmFaBGuvz6f5L3ao5wROATGHKSVNz
fQYUEYWFXdvFVaBheNRmIwwydRJ+6nTKaXD08JJo3icKRTyQrcKDlKzFgdtnO0dxY8submz4P3D9
MCpc/v6vugGt+Tps0iG/Cr2MHgqUcA4TWPWTlXskaUO6l6NsfOGFRLgEuAVjtH5sXS0Vs06c4joa
k9ogLZLE39RJ0dvA0cKZzCWx37VZnAQzhMR/77/zjeMCyA/oCFgVxmvr66J2Ry7z0MyvbQ7Ejw8c
Ws+R6nR7GkobyR/gNPI+gP8Yl6w57HouO0uBpXkV4xChTDxAjeU+PhYtIL8aSe9D27T55T88HB1H
MD8Ind4UvlFaoYfWaMXVDNX2MTeb/KEZ03qnvN56NGoSWLC04cD7LJ/3r+0CDtWsMmUurkyGrF/t
IPVLqDnZd68qDdg0EVJOaA9ne5j1rS+3jJRpjFiAj9e6uMBUgC+GcUFXPOuPWeMkiG7q4w5cbCMA
MOmBZsBECAmHdX8spPEN9UiUV9WoStUHxmN8b9K2HLCljHZNzTZOAg1pTh69aQ3jlVXwrjsytEEJ
OQmh7fUX1xnbJ6Ytw7fW0+IicAygkwd8dnsN/OU8ldb5/obZAgDzAyBCMbqkYFjXKGaoZewalymO
nCCnyN7MVB+cWPOzjb0UI77aquRlIGzEvpNF+b8GrvVfZNxO/9Sd7qb0lrtI8xW41uHOrb3xJbix
OUIaIK8NyBX+8WgI2vy0CC1VNXLnk2MI80Llo+68ho0ASArCBPxPVLohhClA+G16YIJcrq4CS5bD
G8wRe6zRFut1KNc7QWjztRNpCUJAP24dyRVLRLCLQX70Xti9bVPbeib3r90Tbquze0omVZH4B06Z
GrRIPttXQ9jNR9RWUXF3eiVVH2SeGRcw+MhZ3t8SW6+damdpB0JLw2D75elWqngstYkdUaZW/ktJ
ZrjtChIf4WiZr4d588aXC2CxEbxp/iq6KybyDfQJjOS3FZreG7fph5NB8+Hz6x+K2RY0FFqQi3XV
y4eaYAyFiW6JazZnZTCrSUJ1hcBcrs/OTj3yp8RdTWKYlC9gU4rw2xQal01rjpM6v3YiTH+MRSPf
d6OQoT9mXvagjZ55tunA2L6Z5mjvuKV1HDvaN68+Ph6BhRGbS4F8i1VJtULx0tLIr7WhjeYBZmGf
BWDdFlDbrDd7MqG328ajWU8GsZR7C9nv5Rsus35w1Rh0ubOEzTKbxZfZtn8i9Gq8+pJjJSaU5KMQ
YW+a4wO3ehEiPn/VcdDyLTWUD3Up9vA3t5ccq6DDhKolDrk3gZE2+WgMbsJgAv3dz+wT9UISl/0y
wNs5vhrb/XFQ0Zjf+Wq3kQg4GK5OBD5wfTc9o4w7O63TCVFCaYuPKAHrMJrL9q09m3V0HoxE00/3
j8bttcqKFLP05OEF3MCVnbKhQLPM5DomEU7bY5cHSuVoOxF263WyK2BZLDiIm7TLKAl2LeP6a1uL
6NKUpXac8959m+CtdqIU6D4ucp6vP4qM7RHK/VP48ccqU4kTChVNUs0maaH7WcjRk14fH2gUzh8b
lG1/j0xLH7S+ESdECCO/gjNe7HzSrRdMlAOItExzSApfnozKNUfeCcMcOun5OYy98JHkZa8Nctv3
Y2gIL5JOlQ1CeR22wXfMGtYP6bVSlLk/z4npXRQu70+RjpbfSe8GVYX/HosPAHCT/sAktXl+/U4C
YUinVWcnEXdePiiyfVGX6zHcgXCIHgxD0YIRsdyd3t/WCeFogtmkf2WRH71cpecl9x0GNVfdjeRh
zqf+OWt09NCj6J9UAHa5/1BbcY1gbtPDAjh8g5ArUHHBmQf6gKoR3JTGMHClid2HDtmxnY2ydUZw
cdQWhNxSjq02ypDrBtvPAdodiyroPQuIOVqkMEwcO15UlrvoIou5/3L/CTdI2nRFIO8uHGWu/XXN
289KNaolBXdk1VN4cAHaHKYpVN9EQF5/W3nbdAc489rZirLZ86kVzfBYS+m+w3NLYbxTRO6v+79p
68wsH3dh4JIVryvSHAVEt5mH+NqOifFPFrnFszn8B0PX5ZqmCwXEEgj1uhZUXAWmRsNowLW68OqM
yLB4+jA/2Y26J5n/ZyD2MivgwyKBRwBkXHWD56QWRnLKI7CnWSIwc0XN4U2dj/nsS6NuwWhkETZp
kYOs1ynlCv2Em2Ae/dNEZQx7RG+/DnbVv1O7Lm+Czq4H4+w6bHladJ20fRmXpuYj4Wgwg5lAxZ7c
zrOOOOZU7Vnp1epYta4paCfUybfO8Mb5YLQDcwBtkqC3PC0pnYMEr2v4k6a0w0703/ici2QX/VKU
qG6FUhGdJtdTQFBMpfdJ64X9JBBm3ylLN04qi7CH8fkgFq4jYGQIvcs6I7lCLuoC/MKZCeiyfrSG
Ud25MzdiEOBcMCHLp7ytmvQ4q+Z6wbyYo6qhKS/Hd2Onx0+OlPrPQp2Gnciwud4y62Sfbgh5DU6B
ZL7DHa0IRBKTxP6GDqe4DHQv36Hg6+7cm1ufC10O6kJqqVuWhFJ5A+oYMTp1jdozn9OmIwz1bmeV
re/F86BFTKfttsldR1JrS5iX12kW6aPW21VQKrp2gBpW7RT1S+RcHb5FMpwEYJEO54Z6eWeU6DHi
QgLAIW6s+VeG1uShZ35/mXrRHyrFTd84OEU9d+muadXGQ6KaSD21TOVp5+svV9Y6jeGigTiZRxvI
OqHrmb1N8rT5LlKl+3E/aG7sEkBK9BFgfPFK1ypDdmPMSCsvdAJ1Tk7YOJTdoTeZGRdZqzR+U5j6
TgG3sVEw5qWqYu4CwW4dQDPDkMWUVPlVxkp5sIfCOC+eM8f7z7X1DqET0J5YOs83DkW2YsFJlEl+
bVqTDncUJ1eMeu0DoLQ9qY6tpcihgHGTX9ArX20UdK96D6PR/IoOl/yJo2AUHhjI2d8SOHr/3n+s
jeseQRhANxbTUi781VoDwdlMLQxTS30UT9o0zs0hzFv9YxLqSeFPulaillqKnVi8vSxNNKziNGY8
yzf9q3vXL+zkagZH27hT0fs9YaXyh1hYx3gyFevQoFp2ndXR27Pb23q3TGFAfYIjJ0tdPe/MKfl/
GtE49XaQ4C/4qTBwPs0nVf9w/9VuLbU0XemrL2zEdSalZJY+ZbnDVdAVFoozCMz7TmWKYz4awB3u
L7YVXLhvQOGCvblVnRixSJ5zGz8OdbTsr62YNPRtjdZ5sEVjPaSyMi4a7KGntEjNPVLw1oPSYoae
xUs1Hd14+TFNkLOz2ZFVWC60l7I25VGtk/qUJG60c9a3osvfS632jehHEVWTxtTYzdNTkbrtaeT2
+C2NBM+hOg5fP2oFAY2r4J/m30KuePlshtLWVVLgQtBr4+/EHMI3ok32wFrcM/w3q7thuejYLrSG
6MWtIjRCKAljBkBTYRVb5qec8kaWPmx5BV5ur6snIZPW8cNQz7oDYjpWf4hR8KdchliC9UpR5AdH
65X5bNeuXR3myFLf43JjfHXaPHJ8mDVpg59APlmBaorWfp5l1vzOoCilvus23qcos4ri4tnITZwN
t9aiYxsXZesrCHRfhabh6u7lWage4mIaf9tq4eLAUrrqN80uPD2IQEm+H4Yx/JANtmyPY64XVWDr
EwLuXhoNb5TJa7tT7aXGN7dQpiEwsz6qD4UwZB4IxjRe0Fr10PuY6CoKRqNSvp10o7IfqrEH6z4q
QO4PHjTXX1ZLYfkhpNNGzAjtTDvrVdNCf5wlfdoBybnDnJSZOHSh4kz+bHWM5CWwRTwR57xo30I4
wmm4Fq6oyC7K6Z8cwUEUruktgUwpounLFE3ZZ6KUI9+1nsNcygfrL6x/EZuckIJotfh7m9bJ+JBX
pnfOBzgjD4o+ttGRbF5LD0amuuIYqiKzj2oembhImJFuENcSQzmURpq8leAFRIDXU/s/osdkP+pi
SvRjpCgNuKgxLYbP6UyRE0jXzItnWdbtxyqt7Sfk9aLcl/Y4Nc+zXcWVLxpbfnOtzPs12nI+eRMe
Vn6fIPRzUTS7cc6FWucoHI7D8LbPCj17GttxGH34p5EbUFeOpPe5lUWBzAe4o5k3mvKi4o0X+ZHK
rXdEpt8RgTb3ZnOoRhtnw4reVHvJ1EHL/UhUtRk0nZc8FvPY9hh/Z943NMhG99BNhfW59qy28B3A
Ou6Trozj1aq0UaAsDOf3oHLRTJchLuca2Qc3NxPsTdpc8zsP5hREn2rsAgE+qn7QstjGe4vLovbd
Ier+rU1k/vxQKHaNXR0T50OLi7z6WHXS+tIrYQwAzEqLg+gLRBXtjBm1P4Nyi54HisnWz127Vr4U
U6Pbhwh69VWpWvnRSBG5fy6w2ZU+OVs6sCm9eXiYkrr5PMyt1flm1Rlfq1qX2gmhVbv8jSWlnh90
zDT2GkgbdyV1If0/JnnkHevKuMqmCMYfRAyrz41ngLjhJ6/23F85tfnHutX+baZq3rlObkL6QsBA
AooLkmTnRim9zdzRqWEQYKczJ4d2wdpViZIeZ8X65/7FddMyosOPWjMlKdqYrLW6kCfa+qo1OvnV
bnXx3Z28/H1kdDaYIy/tvlXoc577rC05efP0BbxuWh3v/4CbR2XkRB1F+5F0lVHiKsJP6dRKMdbo
Rtde+X6KpxmHxnCkbGuy039ZCu0MoN1cKWuURDoUReSpEAHDEb5mXkQSekJlnXQl3LOpWn71+kIh
m2N0iILNLUchiSVgR7dg3luP9b+LW9cvrWdS9voHWrRxuSEXzaB1VzFK0HYDzE/1ZAwc20ZOqXdw
3dT6ucjHyp1NuXVJUvBifArkbgEXv7yLza4yZq+ggMpg6r/xEmM8DwyIp7NtTKSttZdMD+ZQaMdS
1aa9U7i1TXC+pi3GtBkQyqrjV9SA72gRcQpbrCPzzmxUX2fdh0Lputer4QKiAReALi/QtRs4TWEn
ahdL+qi6Buc/0wlRbjedW8xIdt7pH+Tpi42yQBe5Knmj+Nbe1DW6rdglkqwMtFORjsHSMH2cG6/9
R5qF+z87Nrmv1NzNdD9vmuIps5vYfZrNylCCLlZccQonkXxXw0JlZDtS2N7fYTfffPl52K3BRGA2
erPDsOycTexK82scNsUBT3XukVaORiAq7+cQOcbRdSdxCMNij0B1k2qyMpUC6PIFQopM58vdVmpJ
PEZ1n1OGhNNRMYr8KKpqOFuZI9/oiTXv9VdudtiyIBXfQt+lalhHQqSH67COWbDA1fhazurEsao+
QEkRO02qP4Fm/dFh0VKYMIikJbi89b/KL1xvZhC6DpNIXYaDr48RiO1JH60oMI2u4V4Ma7f0yVgW
VmVd1EjazmnzQ8/S8r2KidMn3UrMOZAzjPjL0COW7ReJ1cYXw6udz3nb2iNGEFX2A7iA+C70EOzS
PPF4x0EvNXkca0P+KiYFsc9qCAE3ILiqCazzmkb/wp7vOz9t5TS8b2I6dUenhVTKlA2GvU/aY9NU
A6X3vY4ia/IpB5zkgMNo6vlchUPnRyXuL28JW9nHBhmo0Ndmd/x6f2PeBFi+FrxBetYo4MGP1F++
wqKI7SkukLVPeNajLcPus5Uo2WtxdcsqdMEYZ8LAuQkEqpPifqWK/KqKTifOJcpTk9d7qpa3EDCW
YT5F/KIIuZ0OJWkqbAGm9CqdMDkLEY5H8h01mJK05/tr4SEWuvkuTroElzlL/ogbx3g3MrcO7r/V
m1xn+SGMAcn8IBHCgnr5Vu0xVOlkMfdPMnM+YkZEsFdaZtOqMQWZq7AnCY47x2ErxrAcR8HEf/SG
WsdJ8+QCPKEHEhX/i6x8eEiVyHV86kvnFJql+QN+WPoUIsq9R7jbOvTo+SzIbvAHZMAvH5itVXHI
quJq9/P42KhiAG8WYo02eHvyv5tLIXJMS5XVbtRtUqWi3FugS4hRuzQ4lQimCmIBUybdnURn4zO6
KgNWVFlpytHvf/lUVBGRMaPXc51brzzPZlZdq8yxjxqjhkNVx+Wj6oTFzqIbz0dDCXUYcJNMkNbJ
SGPUNpm5zK9IbXc/DBwpz0nTd72f6NLZQ9ZpG9cD/TKkgmiHb5he0jijghjYNA1lo98MlvZgN03u
l61AnDCZVR+4fnpsst79PTIqDKoEzF1mq+0lhURzVgppPdAF6xa1SumHtbqnZrSRWTPupRuEUJMK
1nB1gS3KQdo0cZ8klgN8CoHHnGCJSN0Ja4fyE2ZA7TcJfvg0ZWhEobYh5sv907z5jpYxKUd2mTit
YmTtAndpKLWvUs/sR7W3njGoQJlzzGFK4XCyk8tsLcdch2YwY8tbacPKrgvJxCm/Vq6mfHbLFuEB
K0d5tBrEUTpzN+0seIuyoQ0JvQWzSTBKt0PLdqgKT+QdmNXQrt6CI4qOeVfF6C5ZWfodb6LxJOqu
cg5G4c2fwi4dHuA6lTs50tbGp+UORZ8q6tYfVJ8U0eQmIJvcbpPHHPYTur1D7XdKnuzE581XjHMW
dRq5GOCxlwc7F6qs3WzMr66wu6MTJd4ZvRRx8arIeexk43y/v4O2Ho3evgkwDkQKz/hyPT2eqnG0
e/iwUdz+YCVLHlBeNj9bw9CYO59z6+HYPhw6Jk7ora4OTI/ZdISFVYbWEu7amZbJs1br9blEmOTQ
O1P8Hx6OKhtHTFqa7Nrl4f/KwoRWZE4ocUqoOClnGRYfBm+ajgmWqF9e/xr/Xml58r9WAlWiRZJ0
6NoxZA6AhWX0vei74R+71zDd+mLUE1gjLYRIa33m9RYXGE+jJJzbqvRLcHxPou1wlYL99vk/PNWC
GaUbCr9tnSzM8F4x4wUdlapFd00cDntQusS3ERs2ZafUXXbaKmVeINsGU4M/emerV5jRKlPpEqXX
Po76w+ga82NcuXInFdl6e4uwJqm5tVH4ja2dmB1wWHSqpfE5lXF2nDpLnirZ7rV4th6IAodyg8pq
mQ2+3BOD8Ogn1Qzq2kigSkQ7+Qp4Zw/BtpFbsRFIXrkGmHavhyAYcNvpVOM2BmETXVS1jX3TndsH
a7DjY+zSnk3qoT2TEO6Fqq1XSYYOhQMc4C2fPLcFqAIuNWS50gS+hjpf6EJlBzFl5en+Rtx8ldxw
oEQY2N5QF1p7wmQqtsWV9Bq289yhqTk4e+DGzduGbArGFzUx88HVdYq+djy1zlJyhF5/TNtU0ihV
44+zIdMTyaVIffSRuqORSTp1Y99iWOyUO9yUW9Qwd97CSoG+wMV3k7GGPXqeFD8CL/FOj46pHtoT
vfTUPA0pUgSAStwcVrAC0d4vC6/pz2WZo2icZTi2Um3nuQ+UoH8g595rem1tNmIOv4yeyS1Yuxmi
tAh1hgAFcOnH0a4ZYtiO8pwn5T9jOKk/PcTafgyMHHZujq0NQGigeKBOu6X36qFrK4ZXieukDvaT
043JV6RK9qSptrJqbnnAO/DVMPJYfX/MKPQiq/L86iRO9Cvvp+ibp3Szr02Q3IEQTb43ZXvu7lvH
iEdaNHkWQOg6yHYmFjpuh5yTlVvqU67NeeWHntOZPpAs/Z/7B2nrAy4KcDiDuPS71whpu2ldqeYs
xo+BUmskY3VGLyIkP25i84wmUPx2qtUxoDvd7pTaSwBfBfgFq0x9Ccmdjs+iXP3XHRlXIkKUk3jI
QMn8UGvKv9kkvN9YccXUwP3Q7IwyN/bMi/VWX7OJQ33wlhF4J7RB+IXezf94Uk+D+690cxm40PBI
SGlucnDCP/TG2Mjg75fKk1LDV2aIu5PJbIUmBBgWJiXQD/NGK52vqTK3xMZsiPVhuCA0RCsJu3Y7
sBNha4Fi24nmW0Vv637cdE3h47KTiCDHb+zV42gEq5BvBeBL+clBWd3UqpM1BD9yxrrMfxhWhouw
29sHUKfl629rrE2wQCAm4wqyHh2oodkYaYfQZN/n5ZeudOlaFSXsQDHb/8fZme7IiaRt+4iQ2Je/
QGZWZm12efcfZE+72Zdgh6N/L/xJn1yACrmnpdFoWnYkEPHEs9zLf8gMlo+IoOUyqNgAeHuG+1qX
0Yiz0Zn4UFmp8RwlVeBbY28dlG177aClKUiooSnByV+lBtiAFJLZoKpmNHoH92RSu3/ztCp/1rKo
HsZECc5K1ghI/HionaBQ9ldVKzrFxctOO9i/O/GHHYVbL8gzVCgc5/WxnJq6siWFJFk1o/BLV0+K
ZwxlfcuycDq9fVTeXgqg1OulSmyO+9kBJhVNQeyVXSd8RKvyJ0mjcH57qZ1QDm8AJUP6MM6Cv3m9
VKNhBtwsCXmUKmCWLPgJY5TEV2ds04tAGf1uio6wE9tIAHIJuCD7lQKOG/z1mqMaizYpalrpY4AD
WxAaH6kb5SNN4G0cZRk2Iw2gJS9fl2xaFFrG7NBL7Ht7OsVhrD02g1T4gVSYD3HTHAkJ7K2nIm0I
JZhNS0f29WOpqSi1WaHtE0eV4jaVEjyqQ5Q+qVpvgl/COOftT7f3GmF8AtRgKLv0gF+vV5ij0zYC
nmoT9NaHTlLSp1ZWxMEq272ISRTGE4wkNTKadRkV69TyJqIIt4HU/39o5gbntIvGR01OD4Titncu
K1GALuxtqpt1HZDqzLOmCPgclJLqf7ODa5JntbJxsYORoQC6pVfDYPYa2xhGHhyDvXfJmgv1g4oH
X4rX7xIcB2xjDVBdia3StRlH5SEeqyMk6d4O+WMVdfXF9CCK8kkt2JFGK78L1Sk9V9E0nU2l+yYB
fL68vUH2lsNfcTEvICPcICCTjsQcljxSx1PVesUgWYmLgUV4H5tdc2n4Mwf6ZXtfkLkoGa8C3Gwz
wTYbTQkGWIm3WhGja0YWEBs0FJD6G4MPEthtmpJ98g1jd+cojv22/HudNdFzAhfF/lmK/k19B56/
o6DKb0MytWBDLDIot8UNXPF65iMfK5EqRFEZJIoWdLd07KQHUPsYWWEG+YV8zvyBxGpau/aYJzlC
VUF/sL+3zAJIuQxTObGklIsFwetNZqupMTBsgOAHFuQlTMv0PNR98BENo/4Bz+j5DogXJtYZliIi
t2UXzWbNC/vGfsxKKzo42L/39PqNAejhF1EUE41XP8eQQUPFbQ/bFkJ/4XZmHtRekmr6bcgHu3a7
yChiH/PDfDpLQ1mVvj2iAOrGipbZHrAmPXftoDZtDzAvztOh0kbxuySpG8tr+wQ/MiufwV7FkU2H
f2xrVT54hOVUrp+AO5kchJAAbHQ5AH9mysKOytgx85tD7XfSaSKdOxSG4ITa9aMaoO7jZAjFTdVQ
oMFaH2nZ7pwvA4NN9PkXgOymIsGE18EvXS1udl9Lz4Pct2fFyIxLXU6OR0/oSO5xJ7nlMGuoL1KY
0ElfR0gOl1SEIQYvInHk64RPnycM7Ys+OqXwjGmesUmqShAIkLX7JyGM/DM8qPFv3zoIXU7ZItKD
AsbmXi0LE594pplXnGS/ilrP30F/N5exq3FXV3X+rM01KDB5zhY8lnF9O6htEhbmUwtFGEruohG/
Hq7wYCZWIaN5dSS4ICW4sWdmR/0jo4fxnKtYnNI8PSJf/44er3YagtkLgJYLyoKKaKxqstF2ZjuR
E+fq6MgOPmiqCUmlGVI9vdeN0fmM3LSNyFPWxa5Z2+Jd31Wy6eJan0R+iqzXM708WboLnInJ4Ryk
4YeCzfskm+iiznoz35M9qEf1x2Z/8qMRJUBsmc4uoltLuP7jeNCoHseslOxrL6IvCQZzF90K03MD
1d9rG10cZK07y5EXmxBOAb9vOT2YAjbBYph6Ra1xfAmspvGYEOP/PYXST1vUH/92I0BGBZxAU20R
7lxvBNsK5V7H//VaaoXGQCsNugetV79KWaC/yxGtvAMJ2h5cqZtsCEcOfGfxfKVzq9OzfP1Kx7wS
PbWRcwVsNF1tXdiePqEuOAyIG779fJuUhKVo08GyY5gI0GgV3PquHMOgGdlyJjp+vo26XHingwH5
5+11tp8NqgI0oYUMwgtdK8L1BqeJXpV1FUNm+4meSVerA94TzHF8biuhHGyTTdBGn4rPhqASM2Xa
qatd2aqDLXK1sa9GF9bvnbRs7wSAirvQqMqbMjq9K1ll+WSPaJ1PWn7UPt/GD2Q6KHbQoqOvvQG3
CD1z5LlVrGuuycEz0g7ZN8aWHasahfEdYUMuZccSof/2W95uHJZFjovLggRpk6x3dYtqPByLa2RJ
8yUFX+whL+qc0RJPDjbOzgeFoEkSRvOI0cd644R5iOqg1ksce/kTAG31OsSydcaOu/D7asw+v/1k
O8st5h/I9QAX5+Sv0gjUCvNy0UW/JmY95C50r+bbYKfx01jmCPEP01/joUBHwJzjIzLWXya6r8/g
1ECgoxPgXO2hsD9IopLdBM3Hr8DOme4o9b9vP9/OhlkEJ5fSn7DGvnm9XIffH7Wq4lyDpaIb4No+
TWmnPGuSJdzaUbrrLGvd+e1FN5n08owIFTDpWdja61QRGgrwlLl2rm2uO+ElxOmscp18gX3MoIzS
KyKO0ncjK5QfZV63R07F29jD8sAzFlW3JQytvilarN1gmoTymoc+T7aW3gU85EHXam8V/nbkWbnH
OYzLzvrjfrITTeuC1nauohb6F4GG6K2Mw7/uOxpsFgY+BqAWuP3rdmoeNmPoSJBnrbigDS816qmr
0qNseud8v1pl9cbsWtdD+vyIqk1OcxJOBW440GSXrsPRtb7z2sAJsye5E/g664Adlmx7PURR12pn
4SvdpF61zg4OAtbuKnwaoN4q/e8192uMKmeQyOiZz+bzVRlTsPLh/Ne+hXwcplUWcxyIFVwIr7eA
EipKLmrEHrWk+Dy3QXbJayX2hGUOB1krFSh/1+scjjx9wWSgfUdcXEMG1FwM6hhjmdwMtvVslSL8
2qNf8azMcpS4nZYiMRQXsT66Q5kjsgYuRM0+F70BpT7oOxMkZBSB69WH+A5BDxwXdJqSz5GUJf+m
aggHhCMN3HdhkqWPsYl6mB8lnfw/uYzMzoWqob5YrQVItKCth7Nk0uuPkZ1nk5vr9J/dlJQWE2cJ
fw8L1G3sOW3cq+dMaYX6kaQ8l10DDZ7+hPy4RaKZ5XLilwKXQA/jV2Zdk1Wa78w5LWRqHsnKTtKg
c7M5nWL/o9upXMFeCLlv0nrU39lTR23UhLMzu9Eg5umJJNe4N5oaxch+tOUf5egk/0aRZr2H4hsG
/iChN++aOJ/80uuseMkyJOcuBdH/GY2koPQH0wJ/KXdSqnk9ri9fEqkovzd9lzveYBi57Wd9FQw4
YFrRx9SGWeO30O9OWmAP3V3Qjeaj6KWxvZVdXGe+1ATa16SFg0GrXlswO1EqnYZOG0PXRIdROqdK
LB7ycWhib0il9HuMYFV8VyD7NbpWo9TOGV/sqPBsRxLgR2PEHuC/jMiNdaohnvE3U4QfjK1aeXqW
C/06N4g6oeeUfCnRhRc4MEZQXKR47oRrNK1tumYa9ZIPo8zqvKTkP64tGdUzosVS6osAsrBvkrbJ
fCRTogPRcgE/TTUYKGZFk3Zv5dZYP0pqPjXvm1CTfxXlrGheKlBdcHshZvFODdL0kpgl7hohPSvJ
BetS/6/iO/feMKdB4ommgDOi22P5frbGwXKNxBH1naSq4l+UCLLoWrMkn0KFTOMasZ0478ykUuXn
vjdpzVCYNA/EWiQUQMJVoLGszPqBOUqUQpLq8+QlgFdaHmhVbEPKMuVfSIhE5K0iRmCDidIRUb5y
sRvf+jBoP3Or9H8buOAdArrCW4nUeYvUqaJZYgiOWxrOQOlTgoDUdys2nIMsdvMsyyrELjI5RjyA
+18HrrxPpcCSzPTWE3pBytTdDTRPdvd2GrBZhfBIa4FZO0Agpp6rVMeMhSJDx4tvUxsO94rWBCfD
LOqDknrv7rK5iKkSSU03vJ6Je2vE1wVdmG6IffhQM5P7LvHrYDgyGdpbio4BrZpF5I0B+evXhqkh
yqNxhhr8LOGfRK0GrCROL9SNzQHLfWcpklLo3/S2diYbstqUg5EI6RokreYlos7PlTDDB63tnSOs
0fK1V1cLPCXcAriN8TpdXy2tYeIjBwgcTwy9O5mTnJ6M0sh+SHmYPQz4INYHOf7OxuDyJ0dDcH6Z
Sa2S0gyqsFr2RXCdrWb0cxwqfEFgOupY7i6zTIUWBf+teFcLujrDLpYMjdzTz0TneE6Ne7uNOIhr
Dqr+P6Ov0ztzyjU/N8PyvhfTTw5n5oezWdwNldp5bV32B8diJyWnb41CHdUGIIR14shMCQubObSv
jVlhXRA6Ech+IZ9ayy6/65NpXMhgj7A1O/uJRcGEL7a5W2ZsQAifM4DY144usx+gHXLu5xBYQCdZ
B4Fyu51oYi+DEJKYRbx8+Sx/JMbTbCMraFTqVQnDrHOjcAziz7UMdXoooib+UQ7BkSbE9unYTkzl
mRUwbqW393rJsICLOza9co3HwfZrdDNPgQrePSnEUYAG0L4+LixCMcU/y0Nu8CMVcs6TLZgpJXpv
ixOO0eZZlcPA9NoI0QZ3Givr37TAjP2cZm1iu7KeW/ZZK4Mq8VDztz6pjPNCn+ZfHPjjEMIpBSs0
cs+WVummmtoIP+qwMceJtlSfY+j1I77KJRke8sB6epaawXjn1BgOX7Jiar9nQLZ/KUmafzacKVQv
Dt155yqHuAk8aIQs3csZRnOhOqP6j9nWRnPGQWP4aiEOON1VqAJZp4BO4LcC858Y3nLWzOdWy7Lz
rAw908C6NKzrwhqvzoqTTLZv9oiB3EtdQ6oSIraj+4aexY4nS0OHUAUuMMEpKkegwgrZ4fcc0nCJ
S0YuEleFPGD4sS21qlvrTv2haSA8k2rYwBkQ97MUrww6mgvIwmsW6t99HbmkVWXgSo45qa6ehany
bcxLswQE32QQVVIt+WnEdRx4ZAHp/0KmYfq5iB3nq1TZcFicsMjuG8UJ6ktNplN6mW420bmDb/8z
zZUgO3fG2L4oadUl+B7E5egWkNIyt9Q67WGY52G+1yonCh+dVLJ7LwDP9dUYYpM8NrKQn86ddL6P
5GnIfBs5l9br5Rrvcr0Lyn9a/Gix8yuRCPSVOEgleNpa9WA7Wdp7CMxMupuMofZrzvL8e9q22j3e
KuVwUrNwbFzLSkJxl6SNfIfppty6nZODARkK6R/VRPrQVmrj+zQ40l3aq9nPrm7E17rAnQHuwwva
OWUXxPpdFmjOhynVpuTUhOSnpyUawlw286Rwoznpf/HRxWOidbPyDpF/0zzZat9l73G/wsS0h/1Y
+0KVpo99PMI2yrO+v0jJFGsnPchbdBmq2HlG5kkS8M+HmBmKOben3FaT6Fp0WlB6pDzV9yyDFO3q
cW2058aZ5fTOMgP9VzlWjvCpGiVQbRGZj591MwzWMTWCs5DDqvDUVu9iv2i6kC0gS2M9uYMyNi8B
NP7F+7vUxIMcUji4bdEYlj/IgZa62A1COh9nqb0z+2x27hhNINw4YgD7LKRI5zSYw8tcBs5jU+ry
hylitnlXhW0Wu3lvZp+YwWUTX1MP65NobTu8NJbWfIfWArGrgs7Y/wjVeVD83BEKlUc6GeISxRAD
8ripU3duRRl5kWJXg29XfX43xkpV+wRh9aVVImN+cqSx+VaXpvPTwo9AuscNXm7voyikvJDCuLwf
IjOyT2GbDMB9Ri1TXMgQ7XOdahlcRmjk0mWSUNSCXxw4nzBdG4cPyEnxKtWEHc75JMg/l6QQ7QfE
QOPm/awWTeh1GbXtja+iAqmf2y8BSmXGRS/m6mNV1mL2384GN9ceOeeCJmJUB/xmkw3aOUrdMMwY
+IvYG6E7Isba6acsruHmz4156su/5s8sSxJNQBovMl1rcplVMhsEwwDMPh+Gcxtjk1E1deTTn6iv
1mzFfq8n00Gpvsk6lkVBFy6CnQz21kliUZW/RakhBY5N8LlTU/09xd2RBtnmxvu9ymLPC1SD9t7q
xusVLcbaOIQyMYrcYxiqeFDwxUunl0eCX0tW+yo9/L0UDdZF8wuFp9V9TrlDHxwZ5RvXSh+7Q1dh
dlKnQBcRWQjcFl8gsE1ldk61OPz6HzbN75EVc3G6H6u1y5g2XtMBocI8y/KaqrXor+vjKbNaRBXG
OJU8LgL5+9ur7rxcsItMKBmX0G9ZA7fyPEJvY1hUMKrYfsgwyXaFJSXfEUA9aujvLcWMhA+IHREf
c9V5g/rbFuPycudZT71+Qmlb0fLC77Ck+NuGJW1gVFDRPyDn3I6cNDto9DHD5EItlOeYzPe+Rnjh
IOneJH8kR8B5lkPnIPW5rfnAJBeLcBt6axC1QjnpT7bBLCYWhe46lPIHtcT2BdJglhfpAybpdGNX
tcQgRzjNtzD0w4Qd0Uqydo/w6uyFMJ0PXuDOsy21Mi+P1Harpmz1gQQjFn+7PBT5nUiL9FRnbXsR
pVx5iJMczm03Pb+leU7gooKm2ASu/DqtBV1hmG08pDe9jbPJF2g7SjhVa9n7XErm+peqpORGkaYO
jGXTaHpXjLg+9dGkKO40JUjfGGyuu85aXJrfPiLbKEcIh6zF2VyEkddBIdCjvI90rISlzG4wslKC
903QdS//ZRUQ8nxgBm9rPR9Hq2mHpDZNz06tfAmd7Scylv6ft1fZbiEOxoLbWqTCGD2tgozRQnTj
9kDkoYkCXBOD0EXTO/rYdmN9APvfWwp/RAIpLX1ku1ZLBSl+BSnUiVvQqsnjNGbG+yCfh9Ft03GI
D47G9hstNqn0eJgwA0BdA0xgwWpOOKB0qpqp7A1aFJ81pT6ipuw8EvfPonrGTYTu8KopMpnpXNLF
T3DUlb6nTZH7o5SrVzRIh4PdsF0JZ9IFEcn4FaWFdVO/74TRVQWKcbpRzg+BmP7JrAnD9lj7a6Ps
ZcfB8F3ub8ZX6+m8ngxzg0RpilQ7JOK+oEMLl01y1ag6gsVsBsrLUjwMzTgQyRs8SgumS0YOmtu1
RJ8x7GrrmwPj9JyhsvmlLE3zE4/cX6s4hHwrAUM7qNa3RJTlBwBYpFfHQBsL39dBpu8toywrbqCp
tcR4yYvYdFxNyE51sqqgCFyNOZ31vsZt8ZfdVkrqtw7TBqw9AyQKstRG06aNTMsNFcn4a143P47Z
CngdAsDWBAOxK0drDBqVepgot2o29QsNeelSYvB5ENH28lPaIypDWUTY2NCv3wPKThNpHR8C5124
vbmSPZmFmbrDAATEjQKmAGUzH0Ey9j4/gFGQJ8u8dMMubnELQG4d2Xx80o0TMgtE8kGYF416/NIy
lfuE5vXspUN0UaIj26bthUZKh8MILTJgxpsgbmkDnn8VeY6QjPITnmmSGyJl6Qa5lqYu7jnyQVdz
7x2DZobbBfyE/t/yNv5oDeFbKAdSC79hNIzgcx+FkodjTuCm7ZA/dlUyL32P6iAh34YNnvL/L0pC
93pRyPmEyCQmxUKq/GKgD34/iIVJLg6V0XciLpAH4JFL4IVDvNpDYIBFZ8PsvfWjSjOE3u6zHKRH
l8jyt6wT8sVLYxHrXHQ0l8/6x1vUog6edMADMSBTXzC6zc9NbxQe2lm64pZjbl6SaPgqKc3R3GBn
t6JTBM6GWxKI7KagEiApxTSFN5Gq/c8Q5auZ9WqFub4KXtdFM8wR76vCsv6nTYVc3yNhmhwBg3de
sgozhd74Yj67EbdQek1AnS5CPMDNCdxmFJ51qTziPe6sAhVlARYRgJRNXtnO5UimS68/QaHg3hnG
yPCspLKPdufuOrQR0Q1yFq+A1ZYBkTG2Jtp2sKVjBTvdLHzOYAQenIGdLQPgEVMievzmMpN5vWUU
OzXVIZekq9rlhceM1sHWW5npGQn1ya4S1YvQlH8Xghz7+4yH6tD8zbgBirG+tFUjkvsYceNbHAZI
1RlScEKZ3fa7cI4OosvOq6Qly2FHfARn1zXsJNT6QSV4Y5mLcMG7erCUH5DjkoNVdmIYXQx+Ikv9
Jme/fpVzLOJO6oLwVtr4SZ4UEaq/jNR0UPsZs9o+Q1ipxmsZUusc1FY7gez/sbGYcwGRWmPPsqKv
S1sFpdEOdMucKK39eJorfyyk6PrXKTF5sE1wQVcW/NAqxAxKE2fg2JCRr2LsTqkfCjCKYXzG30j9
D4/FhbAM1YB9bfrpaZ8idR5YIWqGYYezShaZdxMcVMbKcTEcGXTuvUSGLpRTYJAhvS+b6I/gOdSG
U0txE99SweVuoc/kDyIwfDuWjgY9e/txKUrB6llkrOseja0qrZ2pM7VwEYSPtBeni6QN/779pbaw
ahzgATKTsQCqYXi0eqDSqY3BJGu7UR1Vp0RL6/coRmG9Xg/aaUxa4TPrxYU0kcxTEA8GypzTXwNh
+A2LMAJ6bsjvEJ1fv9QotrpEDsjMBzkX10wTykUbUFMXYTMd7Ja9l8rpXrT4FC6Azc6UYkdOCsRU
0yxq7+wxmS5jascHrNLdtwoPGfQYsyzUW1ZPREORCSgMgptcKaoflap1Lud8di1o8F4nd5k/ICjm
lYjQuPXU5e9FoP81eWl5q7BBANsj27aBQsbT1GehXMVQacvyHNMAAXBZDi6gl+zgre6dCup4Yid8
eIDXq/Me4YJddU2Nn/sYYhfWTZZbj2P9fWoOEQ67S8HyBjJHbbXJXoSlRboBx/wG6T45qaii+doY
w4OOtb+GraKuAsiSw0HzAG7Kqn+yiItpTqbkcOy7+gPAGeszwiSIJThmZB4Up8sbWiVlC5yC5Zih
o6OxumElTrelF0i6SFnbn2VZ7tx5oWCrdSJd5KKyf7597ndeI+ux3G8M2ubYy1KXhKqMZk5XzXmE
+LDaPmiUY++AawUHu2PnykM8ZllqAY5vCLq9Xg1wFhbKI2PyxDfI9XwUEpwC4YQ05//Q0+SCwK31
4e1n3Mla4KdwI4CHgbi67n/JRqlViMeSuavlfKrVKia+ydmz1jcyGrdJw2Cqk5+LLB/+PmuhkYl4
K4SVpVOzOg9jnkucEgMJhHYYfSOMIh9vxOw05of+wHuhhj2KDeIizkj1sAo1jTmh5JXhKs6EVxeu
FZvjqVKV8ZwUpgl7X1PFuTNL66ZKAK/8chSdeS8crfvy1297SQ1pOdJQ3V5XlWTEYaZK2BsEXf0Y
SWnj0Xtj1psGv1IVN18Z5xp/HGGZvb3wTkhnYRNizKJ7vtnKONNrU2VSNUW56jxCFdcf2yqJT2+v
snNgaH4T0dF44uqwl03+x8VfhJngjqJ7qzKY+ajI3XBWw2nR0jgUOd19oD+WWsUCvEJ7a2T8eGvH
yvQdZc58S+6OOkc7p2NxJtapyBZ94d+cwj8eCIRrVDVLMZ0OQ/4D2m74SYW+c6nIOa56UsQJDEKj
YG5rdsWnt1/mTrR7tfbqfKja1Ncype1NT/PihCyXxfiJ5inRQ3Fj3u3BFtly6Re+Pu0ZmjNLar9G
rJUiaaZGQlQK4GcYASIIs2vSpvYXmle4AA4dclZuA+THl6cg5MmdTHswwnJ+RDUwPwKB7O2lRbKA
1jwaxAilvN5LiT7z9bHku3H1o9VvMVV9NMEyVK6uDd3Hv3/XUNzhuGsGoKHf8eOP70wjcNQcYA3o
ClXfC2Zs5yhBWBmSY+xnyvjXSCHeNEoly71CqN/MLx0UjECnTnTDY6e6RbreeImlS34UmsZB73Fv
B1ORkjVSYFsbe201EsEQabjpajXoCuCiQfR+kEo006MOyMtghYww6tgMRh+kUfr3e5jsY2m6Eha2
OQ94hGk0kBO8yfFsAtURv+QJqRtDrbr3iZVkB1t4Z88gyIKdC3coMWh9pSiDZk8ZyONbX/ftO1Sj
9H9FOIhvVS91RxF1d62FWUpD2dxCzGyDaVBnIqTTWsb4UASmcVWAol07A3rl27tzbym4HiTkBgOA
zU1ZBDKzB4WwGrV99DRLw3w2w7z/mEhCvby91E5YJcclcsNjoWO+TufSYjDlMmBOk41G8m4EGHwH
4OM/fCfSUt6cCnNq5zsFDJ2FLS8zJxF9m5pWeC2Ance+a7SDB1J3DgADPq5byhkoMeujLSEhlwSo
PNwGe7YkwMuVVZ/wRNed8wjEJva0Ok86D64ZOCu1sMyfQaEj8JvUmvy9nTFmpjQpJ/CahpJ+bPKR
PxK1g4k5itQ36PhmIf+7NSYDOudAImzluY2oVYd2GP71U9J7TuRIsY/bEBs+LHPtF37WQ3KWjQAD
gri1Qe68/RV3NgyDlSX3hwS1jN1ex07QXJ0z5hAZkFEVJxhd08lBcPI5aoZ3b6+093YxjAQOiJIG
hdTy7/8InJKdBk2NnDn6KyrKxuAxL/Zophc8Gko82vLc07pwxIsPC7y3V965HoEJ81GZ6y8cyNUz
dlZbB7la4inWJ/kp4X24Ik2HS9KGrZsXcn/wpDsnA4Qr43adG2mLOWHWPWHaBAa6M/XwVJbB/BVk
vXOQju99ud988aWBvwOLUKNoBsMY34IZfl7Sq8OLNCBMhvDuUea/txTDb/yLQJBS568/HX1CIwxl
Ggq1WfoiDuszHJHMTSHrH3yrJe9bFW5MFRcUPDwrLvPl3f65SyZI97Ia4M6iJ9JwMVtNfFUlRKw8
pwzicz4m+XtoplX4H87BgiVAD4wEbjPbFoNizWFis24EMBC+1PgtD8anLrDEy9u7cfdlcusASyKD
2PQRmMsCiDWM+GZJYYLSXKh7qI3q3qSUR0n23sZftiC9bDoWm0uuHX6PP6YY7Z8p90y4sj+yIJM9
wwmnB0vQQHn70X6bIq2/Htr+JEbwqdkuq5OGl5gJthMFIGuIjK8MHdQvAuTsexlU6xejyqOPYyYw
54mtOupRYg/Uf0uwEx9siDWyJ3eWNHnkO3h0Wr0ormgRdJNrN/jlDRigtucusfofvdHYFWNPMUJz
Gg2R+7VaGvf6XOhHRno7ExZ6BzwIekb817o9yV3R6yjGJLeis3sG3VL+T0Xd+7O0krr39Fm36f/U
6ujPTIg+aYPdzAeX0l4sQQZoaTstzNH1eWgMe7RqYcHsn43yi2aCLCvTcDzA0uydOlBPzLb5cosC
9OtTB0mo7Y0F2SHVUwFQMW4uY5x/cpxR3AEWrj0Hu+S7tzfL3jmg6brgxJlgbQrtmcqzCXTAF70l
/YRypDxWaRLdqVnbHTRM9o6BvfCJScFoPq3rgzmkQUHCBTpmlqXvtqQrP7QmS0N0zebyYWiKI62x
vavOAY7zG3AIQ3D1OiMHvw7TWBy7o7p65khMnhPjNVVJtu7K1dB+1hppOmUZe/ftl7r9kBrNLIiW
QP53QFGNBlGlLInUrTNkJxyYB0DT9niysZb1xg4/S5Eb0cHu2T4ui1LHQ4dEyW0D0JsFGUyS4Nkp
BW1xp0r6z8FMdS+bQxWjo8x4boLS8FWsLw/6QjtoCVbmZC5i1cws1qfDngytjgcsRfSySr8ycM0M
d4jnGRYitgInKMnwnZM6RXygdaSBuGM4n4OmKZ8Enk6q25DCql7TZ9FR6N0K9DD3go6wMCG0HUgW
+ueqSlFIPWMk1mewHAU4JmTUA99Q+uIXBmOlAbtASp6bqS1+5uFMQqS3qvYtBTQ6u0wO8+zgktsG
E34T+jaQfakq6ai9PuZKOZZS1pFMy3nX3mk98qZmDSfx7T24Pdi0FUBvIU+wJ85oFQmj75J0ywly
49ZLqR15VRZLqtvpTn7kKrO3+SjhQOTRjFhUt14/U6fksd1JhOg0iqX7PDNk15Gz8UQxKV9yWZvO
XVjq9zryPgepyu5zUkyBT0a4dGOeA+0E5mMH1ApMCnSAHuR0LbjGJAXNpbdf6d5DLnraUB5B9236
LUJrkhwmJbleGOXXCAJI7BWBI+m+nUkFbnBTYH8WQVPdJzOSrQfbZhs/Gb2QrqDqt+Bx1vlzmIRm
ovMFb0KbGm/K4vS9FVqRO5dDctHVNDq486y9KMZUle424iiLMs/rbwrkaYpFuXhU91ryGKvtUMIB
rooWokWN/Du2jHnNx4VZ4c2lDTk1Y2L5w0qdxj5ZdjeWVygaU/2CuBuMkVmzYc9GQzw89drc2l/6
eJDaEz2zJH+cLbUkKnagbHzqO0O6q810DC44D8ep2wST4viRjv3deRROo53yHowrUq5B0bi0KjoN
UkEvHgezT1q8ogIT1S9VCe7ztIdqUNqz+YVptB26ciSKhS5T6o9B1UWyBy62ryD1t+VLZsWoig6j
pJUn9Jfy+FTP8CNcK6vpmYXcizha6Fm/gJA0dMZ6Bn8SDx2XkG4A0WO51U3aiG6T2f80QN2q/mCM
FhPOus845LE9WV7RzFjJqkZbw3NrpGLwZ7lpYWWMfWq61Wz0qp81gWmf1S6OFDer5Hzk/EZ6dZMS
3ODPHWL44o48TvuUF5XcPebQPSpfjL38TmbCH7tdYPaRP7eDor28fQR2NiFlAeqdSxuAPbHsmT8K
g7HCI0WtuFNTLM3cnFmLN4lBf0r43f+YodV/fHu9nT2ICYKxtDgdFTmGFTgqV8q5lUSc3LKyUyVP
dx5yFC0zN5BD7Z++kJuXvLerg5t0L6Qs0qSLoBuT6vXG7xCw4HoGUzAloebTu8J6kRz4Ioa2PcgU
dpdavFkImug6rQ91y0RexGYGpsCZ8zNRuvYQlQnuGwzS336TO18O8RiKEIQZlpthuZX++HIGDP05
j3uGtyhZaG5Xm8kLlZZ5aUe7/WkI+QjFv/yFr6sQ1EZoB9PIpJWzySxba+4BRgmYzrlVGK4UhALb
Sol4cRCW954M7jmN8IXEuRHFks3OZFaCefgsJ7U3MHP2O0W0Lm3HngpmOlJL2/tmzN/gstDkJrdY
xcUx0BFLt7EK0uS5uuAZJfwy7ZuXjgHu6e2PtrsUil+Ujvhi0Bp6/dFCbtNeLqLkZspdfx+igX5T
Kq05TZOp/4edSBVAkaNBhlXWjhHFBJQyS0beYlHoJ6lJdVeEUX2KdCgLf/9US6eL+au5tBhWT9Wa
5qhFFWrRUz6iNSgNY3KHVloQUGSi5v72YjsRBM4tEnv0gH6rbr1+hbGuTKhqLM5+mp162uzYnQts
uXORoaguLSrZT/QxjsAf25KVmSFMJA3wLFXrOm5VWYmsqkw+lI96/JOxlDiluiJstzZG/MOZXgTM
Y0yoVtBcHfNTKHXOYfK7JeWCyeKPo5LM1AJ9ytePbsk19w735w2WmUVLqhDSk+QMSK1WkcgeEJux
85cQwnKNuD/ofA8bn+pTLss5+UWMKM3Bp9g5qKDiF5OopcHLEPv17xmVXO3NuEQlfCxR+0Nh0q2T
UnWNqE5PZhsc8TF2BmSLLQS0cjYZvRd59QIcbiZweKRMkZqobjs5453oZttNqsjyU0Okd6ZVVmc9
nMNTOs8JzeYuuM02hqhvb8KdWPh/pJ1Xb+RImq7/ymDuOUtvFjtzQTIzlSq58uaGUJeh956//jyh
nj2jZCaSp/qggQYKqlIwyDCfeQ3O9RQ/AesLItzqQZTBkOPc5tpMsqy/sQIjfuvkerC/PsrF+VJG
pnlE2xw1xdXGamh3ovyMQUpiC7yFnTt7jKt1HN6RgWkHuzhaTgV/nzzIawz0U8IWII9Ogf1w/Uku
nFsAsCir0QHhUdbzRa+vLC20Gm6neQp95Aw5TIx08XAR36p2XZw0kBVeL10Q0fM9XVV5GwdxDs3u
Vg9qbXDlsrUNmK5q84MYsXqEQZl8LOPeuDGi+W5EGZ9Ur1CPbdRuyfxfOGpEm5Bpc1YDXF+vb9Uk
OFkqZm20EtzaKBve0N3qn8w+7g8k480nqg7T1sl9YVgEDOCWcR3B6VyXx8Kuo0JHRfWoFBOGhOVi
R4qnoWK6b6ArFR5MduSD2spGvvH6Z74wMvw5uoWiNsbvWqE0KitszaFLnaNudNZerYri6IzWdJB0
KLoJWj+YyxRbulwX9hKQWWG7IpghZ9VADb0RKyoYNMbHYQ9GJtuZAzWO61O7sIJx+6IlQ3WC2uOa
ZQVA3aZPiHJ0AnTVl+ok9Btd27dQqH//bMCljzI0ZxHFsXU4ES5LBFSRA7ECdeFOWqM+dWGiboxy
AVGDJDCzEWBEBlpn6FiwGh2mKmi8YlY2emNXS+8SxW6JmMYwltylr0z9XgY5LxhRVY3wbNSW4V1N
YSf5/bCGT8cJ5SAWwaJdrRu0ZQMrkLvwNiBZ3JeoFnwcU8twI2vZkha8MG/BOgaVzAUgAgGR1L+K
e4l6MzBvoLzNAnPVwgmWmXtOUf5o1XypvURx6m5XVUvwPhbaEF6RtMOj0zXaj+sL6vKDEC1yIcEu
Oetr2vUQDT0n9C0aDQFmUmXs4XqrxS6FsgAGY6vs26iaPTVWZz+PJ9VVA938ef0pzpc1bwOljhfG
JmpHYnO9fht1aVQYX0vHXq7Qd+Z5EIqyTUSHjXxjB12cMAuNE4IbmCWnno5VlbkeDaEhHVNhVOZp
YZ1oblxquMJmoCdukBVQu0MZyVLiWsFgRPvcCJtbNJDhNV6f9oVLArAj86UwCvEPTdTTZ2E4J+0M
I6R31kbAtsvKfJ+g8/aQh9XwPZG0GAenRX83Z8187EtkrneYg+qaWywRGl3Xn+Y8ODx9mPWLUWSS
5wXGiFrIxbvIsFD0GpXZuquTavSyWbERHIJC5tjhU4Uu2O8fBYRCAFvZgegnIm50+jLqttL6AeW7
WxS9UWDQifBfkNF/YN5A6JellfMwD2WwR8tPCNxJzi3vQio2ToHzg1xAzYmGoBVawmvt9DESncUY
mn14mxpWd5Mb5ix5Sxa3/cY452Env5s0XuAWaa2sv33ZWU4kjQpsEn2CzGUl4DKNst8vhhm5iKJJ
b69/3kt7TPiJUFp2dG7lVc0iQilt0Z2J0y2vJL+dqunQLEPvIjXibPAuLg0leHmAZ5ge+f3pKyzs
ISzskTMlMaTYDWnq+aG9INBXIM6xEb1fHAtMJkhB4d/yIsb46uiwEqPIiyINb7skaiEDA4o0WnkC
W2ZstdsuDiXoATYZKU2U1SlVpAAIpshE7zaTo7eIyegfc3McHjD7cr5c/1iXFqHAQ1sCr2NSjj99
g20g4b5uJrC39GHc6VUg7a00yzcic/vSMIIdA5SUYIKayOkwWh4aZTDOwdGJ+yneW7Eud/czpPTw
qTOU/nPcpJni5dZC93mo6u45hrmTHFDUK1IvKp3S8Lgg5hgMn5N8yOepTfbhQK3YrbtZ/jE1XJ1u
FUxlizhQE6f4vnSZfmiILBZ/WGYql21khr9iPWkql7sIF5pIi6fEK5vMGvyuleA4LpYRR55KseVX
AdGe1MAwpifsiabApUKUTY91ULKcZfQwO2901IKcMWks6ya05Vr3higyC67UTNujuZHXSNv1ZuMP
3TQ5O3L+dMCLASzRvawu9sdESaf8DhvfDqFqFDF3s55gs9jikXWTWUUOPsSqouRmSU3tm5lhBuAG
RR8Gu3Qa8uVgZaPU7pSuRLGzkqvMviPcn2/CEK1OV2i/PGhSCSZ6HqX+U2NneXCMtKb5QXrrRDtJ
rtJ7te5qVJbGHOEc6JBdv+vAkKP7FMSoQzZIGpRuK7fhexIm9CeiEM9Zt1WxenOLQpkRj2ob6max
pJfP1P7jZOOiuLAPQAOJpqmsGFRAV7FLENMOVtG/OSb6mL3hXsfNNwuBfCxUm6ON/X3e3SAXFsYw
XNXIbjjiYV7t76BpSi0smvjWMcN4Rz9hctELX/x8kbsdCgN+kWdoCVrR1sDnWQTIGSoQopZmQKBc
3QO9WvZaY9nRrS6n6acE54XPozIm6LCrdnfEVZi7uKtCc2O+F25h3NgMijRCjx2qzul8bS0K+jrV
qfJGZfto81JuUJ1/HHV7eZM4+nfamtKhmQYK8WVfbxzcF3qmlPMoL0MMAlaALsjp6I6xKHre9fEt
MqKFg77WUB3wZaIu1XdwENtGH8pb1CHV1kWQJP8Gzqh/6jWHZBK51tSdlEY7xFE/3lw/Dy8sOSoV
otFkc3+dAaitPMyXuJFBTZW4aHJ1kj8m/eRPNMU2Vvel746rIYcuWQDXymrBxcivqUvSRCgRxSaU
0qX3Mif/KWth6Sa94+zoGW915i9NjyNYV2CkCHjT6sKMkjnPRhuiIsx9dc8BohwDRMnuEknZEvy+
NBRyoiSRZOdCM+H0C6cd8DMCLJa1QrvVoPfjD40yYIldzIfrH+1ChEM+TCdZyJcK65fToYLRsQGn
6FxiyRxobpk54d3Yl0NH2z3pDjHUMHlj91wYknak6EcKX0oKxqdDhri04Lhnh7iMVdEOjwHjA/2n
cO9EiKKlxiRtbJgLi0U0eWleQMg6L22ViTZSwUAiO3ZUruh+el80WfkNXLbpLRyTrjHO8184mQAn
82YFWQqa6epkyoCDW+bkkDvGde81g2o+SnNB8jy1mYfucudNVfXb5o18RcWkVo2GFUrx5mpQEwlD
ezCJ6SajRCgxpCRpeQEbwvoLn1BEI8So5KTA4E4/oRK2JUpvi3TUMKV2aWhEnpaUti905A5lnEm7
66v0QgxEURxKj0ASUwdejRekQZ5Y3SQdm7Spvll20Xt2amwtFPFbTttOgolM5Z1uGlWx9baT4mFJ
rNSWjllbqIdx7guvXArba8vG+P1tR4cQfo7JoiSlX+3weZqdPnMYSlfD8n6UIHzkmvMlSWp7h7fn
lqrTpS33arg1oTQBw2zSHyZ3j5zYjSJDOcxa0flGlKk70Glb5fpLbxIwGpejQfHfWuuMdVrUzlYw
OcdZX0YXYbryFt1S3esHqdvA6l4aSrCPITsLHfx1cWquoHEoCF8e2zkVcymrG72aeIs9bPLrq/Cl
kbVaIKwQAUCjv3teh2kb9lZqRXjCFWpxYyI13gMqSMajTfP+fpID4roxbZx0h4118qPR+2Z0R0rP
AJX6mR2pa7O93HSFhpp3RvJsvpdjZ+k+oNurdzsdHxnZQ5o+qP28XGTjCdM09WAXqfE50bty9Ayw
OW+irDDfW+VifEYNldjdNJdMe6AoZwV7rvnyR5VpOaKag93dB+RC4R82gefswvvA2SueAJZ5k6pE
sW+BYZfdUQpsx610IPIuMv+d/Ue7DJ28g8UafosxK5ndzBhl/Wg3hTx6QSwPX1I1GfsDQjjGJ+px
XFJkKKjkaxHidbqkhKk7WO0M9mC2kl85pXM6R9c/xoWYkzIE/4n8lYtErItXMedimokZVyg6R2pq
vsnGNPBnBaV10SAi+SBplgCJ/Myg+G7s3QsrjqIrzCEI9kjNrI+JViGAknHixQ/DKPcjf8PPopZ6
z2xM765P8lIhTMAICHFR0mQ8cbe9mmVXSR04M006Spj33czktlDEpHQmvmYFStksuVxeo9dEpv6o
F9oz2jf12+sPcT5fzFzAp9Oe0GnKrAt/OU6IvVEAScy7yvFMYLxe0FjLB61Ll42r+vycF+I9osmH
uDJkqdWxmOd6YYUmreqRxtAN0a10k6V1/+v6hC6NYiPOZDPEhSqLsYDhqQrCd0wdlbtyHvUjKrbq
FuZLOT91kVtCmQfwiSkAsqtAp5tqtIjAWYHWs/u3ChCX53SYFtNDRi4bPCDWlNBRxugeyWa7j7gL
LIc5hhYbL4r5DHk1/p6MjQNYWY4+zNgI3Iws54/XX8YLeuP0UKPMSssJFT6C27P6JuWaTLWLMbpF
wLq9LanVzK7cR/mvQbLDG9IKhAZVqIF3cxEO5L358iFf0nFXJZLlG4Ml7werNx+HyFyO1x/twsKj
W4M0B+0aehzGajVE/RJP+MIgpG63wwGHwebGCLC3KUwl839/KFgDQH5V8mWEyk73mS3ZtMEyZFU6
qZd9OevxXCjqYJdp6aaM3IXlBxwdJgbXCFjOdYO/ICwAEUc8GkL6fh4ooeZuSZkxPQRaPz6b6C9W
Xk/yGrq1EfSPwF+GwQXt0z2blDW6uy5E+mLS20EHEka1x58WR/2jAuKF+7INWcZFhnWZ9lEod5T2
pLJO3XrQ2g+4N8af7SYfI1ejzXszq1OS+UkYKKL0Uk7fHAMwri8bff9UCSy2r5kLouqtpKCKmucT
OmVKaFQG5ClZe+7owVD+zUqjcQfukF/TWEa22yGsb9KQmJPaU/EOCahGl/H7OlqcLfzOhRUiIJVk
2FSjaQmJn786HiU6XmkboauS2/HgqdNS7FRg228nrdyC7ojFttomogmPKwIdB6xBVouxdzJDCxzS
v6VIvim9Fh0Wyeg8O9caX7Vb+cmBDeHjRi+7cdHNG+vzPIeBD0jBgXYfYjw0ME8nqoA4sPuMwnCj
pbKfN07nQ0OuvdBxMBaGFwKssd6S5rk0ZY0IX7i3Iny43hThaOWphDz47SQn9q6h/3LszFZg6fox
eFcEwQwoJciDQ1SV1BXqvgEi/Jv7knyNbUmsDMANkdXVWy+dYlKMZdGORlB2O2UsVNz1VMd1KDFs
vOKztURtEsVKULIAArgbVkcAAaYZB1mr0Qs3Avo8Y59hzdab8y7tMTHwrk/s7BAQo6HPI8wRhfbW
amJ0aYGVS7Z6XAbkvjQShfsF+5uN+/Rs2TCK0HDikLEIktY1iwSKT53VoUyQJMf3jUH1PVZz8w7n
ZGq7MjqrMwLYz78/NfzCgC4BAT4HelKVCiw9luUjdIP8TavXGJQ5/VYKemlqkGrY+ZC4uctXn8uG
ra7qcFCO6ILaj2rRaHd53bVPyCrpH+rakQN3jkjPNxbkpWGpWpOysULI29Z3eph38RL38lHRKvmt
FCdcf5kR7wczhwKmpIhLuqWTDPXGuOeRIJOlkvBnmZXuxuoEYCGp+gBG6ojQkkURT26UHN1oe/lM
f74b3RoppsBvZTyiqngiyVC6PPfTorW2wGHnG4UnQcBEp+gKs30dk0qdRAVS+COhlpXug9RajqqM
O4RCd3B/fSldGIpjj74rI4lwW3yNV+d7YXVdnOsx8VldPQSx3T2kSsf5V0jq7vpI5/sRsBF6zuhT
Q0U4k7NQ2q4tW2BRR3VwTKHxZASLZ5S5srEjL41DIcPgDXKiEtaczkidoizOgYkdjSkp7+auK/x5
UOWNs+wsOaIDhj67hjwd1QUcSk9HQaW2wIdKl4/mpNCiWaYmoXo4J4m6t5O6Gjyj65M/sEUo58PQ
FunW5tTENji5LXkAFWQy9yXnwNkamdRE7wnklWOnK0PntjRfRo/yZVO6ptJllWtg7iC7uimp7+i9
Oqar4g77nYzT+eKYlfZdRsD3SyBE9bhipPyhrzsV3/dINCdHw1S+pdqoDs+UFtp3TpPNNTEr2Imj
VqL4pzlF8pxGtvG1UuOo9qFtS61ntVb/rTESvCfatJPIhKdJ8isQ979tusnscQgWqGKh+LYG0xmJ
XbYp2LajBkzCJ8qi1SkhztlkxuwVuGL8ZuWdcjTYLUILPjop9zo6APmqFraJR0k/RM1HFKEWT5ey
ypPyqDpe3yeGuvqygtQBGohQBHiGOHROlxbpSW7PWjNxDiWIMrWB0j5kkjWpD0tKzRNLoKl7o5cz
0AfsFqKvZWuO/W0ikb7sOm0wVS8Zy6b8kujBbD3UmZx7DeTv5ymAWv6jMTLnTh47usO0GiPTvO2y
0aAcMsDIRykpNKLHNpqMyB2bqi89TEVy2QszMwhvCmKIr8vsLHAhqEF2+ymTqbOqVd1M2MdhVO1J
s2ImGHRkKdwPqBDhTT/J02dDwtPOs3Kg0m6X40qBVd9YFU/jOLZ7nEyG+QFbjh42CYVi50YfnVh7
qlUk0t04HFLLw8xdr45ItMfhoey71rzJEPcB+29Tovl4/QusbyA+APcAjlkcVA7KWKvIAcGtTGIf
9MfYruyjIpGrIW8b9NmbIZns4abJK/WLU0ZTOP/uHSSYSxz6MLU4kgFfrS4/oFdYikjmcNRwgUk9
O6rAZEZjGX6Ty9QavAj8kXRrdvSnjkonKZ/YnfRH82yxlg2tkwtvgUCNrSWgYMSnIvd+dTMgkDd2
SVcMx7bFrwTXwcRNlMT87uiIMJhVjocfph0bh/fLBF8fa7wAEjdRigFXDy5a3FevRgV2QJmgKvvj
CM1mOJqZ6TwqKEvUpIwjKVKiTwnixsgOy/f5FKLfXId1Z/pSUrXRLlbCZKvIsL4h0UAhvkG+FUwj
Yh7rrR8hS4SifTAf9aJ0HsNeSo62PGr+UrdbUo/rq0vIrSDIxgIQ/b0zteFMaJmZyrgce8wib/QO
G4nK7NLD9eV9aRRcQIFcI5pDM1Fcba9ecZ46SyCpg3zEPz33oyVtDkqT6Rvh91k49aIdI/woEAAS
igirXWQA7caXmCM6hk4t+pQyVQa73Vl1r/hqKojuIILLuH6DW6T5oBTFVrv0fAVTsBb8aSHn6kBR
Op1oObYl1jyzfMQHKriJ2za+qa0OZwcrsI6p1sxeaWJac/3tnjWPxbzpOLCDqZ3aCOydjorUG+Jo
I6UaSDEKwk+BBclNmoYa+6Ziko9Dldb6nURTy1PUuSWx1+X6TdnEUUfNAKh0ZIWSRXV3RObk+rO9
4ClPdxfPhiANgHvulrNrLAsdGpFRtxwzJVPflAk6nC6Lv/7DQrN7dod0yCdyzWVK/NbQST5rw1mK
ozw0euQBNAmR4tWgJuB3Ohax21ptrt40HdGFhzsWoARTqszG0zryEi+IRvOzprXm5DYV/DG/V+v2
yWzNfvLkNCq/wlBsK7p09RAKS9b8eWT3P6JYlzRuIMIXt+lqfFblUB5/AYqJsQbtrCR2jS4MwSkO
WvSk0xP/KvfIr22Eq+sAT3xGqrFUx/hM56VF3ayC2Ona5dgYSvAgG4V1lychmBx9SZ0fhZb3v2BE
9s3eKhvzw/XvdOEUpJ+JZglSnqCCz2JlSBpqy/5ZjkAj43JnzarxKw2NQXORL0MOEiGC4LFO+iTz
Wg5HjHQJGj5n3QQSRNG7xti4l8ReXa0bMPMYyDkiACI3O13TklI6utN18rHKyzLe1+GcDG5dgO5W
NNpQbhelbeAps27l/qyj+OUi8jhtZL0XDmK62QTcHF7UiNZXwwTIMQzmZjxi9pQcg1aed7KUBu8J
/KqNI/LCyUH9kPgLNDDB8br1gepCQHC/THiNz85j3aX5bs7ryhvDSr4tOPn9PP1fva3/+j79d/iz
fPrzfbb/+h/+/L2s5iZmp63++K/H4WfT9c3Pv90/V+3fOBB+PHdxWfyP+CX/9x+d/op/3cffm7It
f3Xrv3Xyjxjp30/iP3fPJ3/YFV3czW/7n8387mfbZ93LADyz+Jv/rz/828+X3/Jhrn7+8+/fSzxz
xG/D7qv4+79/dPzxz78LAP1/vf71//7Zw3POP9t9759/lM36H/x8brt//l2yjH8g7Yys5osYMgbj
BM7jz5cfOeo/CM1F0ZA6ltix/Kgomy7659+Vf8CYY9kQVejABBw+dUuAyE8k4x8ya0nncocNQ7r/
v8918qn+8+n+VvT5U0lpseW3nh4XYoty0lM9o3sJyfEsbpEmuqGpuki7JS33WCF+0Dp6RvmvwgAv
R5u2LA599lwUnzLrzrZQ4YYE3UHChux2mBAei9Rmh7PeRi5x2h8RTwUeVChkilqCkIA43bdZOQV2
7UjOrpfRgR9ID70Rp71dG2n9Dg65tHFO2GevQfCJLOhjgofMp1jFr8FCcEi+ZtJgyVrJxSvByB/A
MUB9GQCjaG6o6U0jzAAtxDrlPgHkmxbSe8jji+wrQTtgqQgX9aFf5rhx8xC1NvJOA6n+UW6lt0od
dZ9ryOfNrkgTO3WFlFbl1pOufqmmhdAwHKLlc5R0xjfAglN4CJx5rvzBtsfkfYGDn7LLVWNp3ITI
I9iLmZi7NutbhTK+bkQHc5QbDEKcJrZvtVp8zSwpUroDi9q9C0QBwyvnbNlXE8SxQ7xgsCeZc2L4
uG7BI8/UqN9HeSibbllp5m1dZsV4iGujNtypL5LPoZFrGtblkWL6RVIkgAaHsf9ak6ijttISJVRB
woVYKmrW+lFlIScVw07K3cLAINw1naDrPCck6nUjBfyflwxl0e31CCSER8q3fLeDeopcJ2hr5zYN
K6Py4pxOoJsgfZL6RTjOj61m99XOVGder65BuXMXKStxxLatvNuFjTMGLsQMI8KjQTJMV5Yz42O/
1MRMEzLynyYJdyxvzEalu0HxOXlQiCi32GOntw6rF/wL6Bf8c7jw8BthU78OVBEMjrMpn3FsjLX2
aMqZ82BmtVy5paTokhdkU3XsMEmn05/1eIqj208n/dUB9O+N/npjny9olFeF7I84Iagkr7DBrRpW
dkZ1eVc2Vj17WdyBLloGbCJvF6tIWSnSmBtuMMn4fMPWcNqNAt0qngR2IdTS0QBCoEqkRmu13aWd
paZfUnmHOIP2oU+JocB4j/7c581dP/TQurKw2AeoX3oLFbw7KLsjnA1sExYann40dNZGbH+aQfBI
olGOmg1VEbqZ4CRPPwxG3FU8y4niRziR3juw6B5pqzQfr7/6i6NQlSTmANVMk/J0lHAK1STpY5IF
bSrezHGR7bJg0TbivFWeIiZD75hlRnIlelzWKkugxtIFZcBkqjK1n5zBNiCLd/pPRQ99+Kj6gzM7
X4TpqV/pYet1GD9vnNKrNXb2BKuJ2kopL8mUKqhbKL/Q5K78su0GLyH1L+lHEnUEs5vUc7GhDbTa
X2fjioDrVSIYzEmpE1Qr/gBU9XapTOk2qfVvdVT3GNPBMttXSTj/mAuBPsvlct4AFq1up5fxCStp
KyKZAvBz9ealgqQ91CXZZ1GH+0DPAw/gVP9kgeC7tWbN/OP6glqF1X9+ahFVY2ODHs5ZWB2XUh6o
iyn7qgOpWbIhGrdypX6MMhNUkDUlRwO717dQsIaHRTGmn7OZW++xVpu2WPbnaxtSLBoFotBESLP2
fy5lDucZ2LMfAAp12WPqO72e07fXJ3waxr7Mlx0q7Nh5vSTBYgG8+sCjXSpaWQ2KT5sq+dA583Is
0sn6YNAodueSFQ7FJtsSXz+fG4kCOmzgtyjREnqdjtpLzpxmFcvZqGiUJ1Gf7hYcVTbOoNNsQMxN
qOdRlUGUk//rq9CmLENj5nPKPlWoCPHRqT6UAydiriTZ1+uv8XydkvIgMi4uIphK62IzlF1iLKpV
/hIN433hjOUnaSp6N60kfVdW4VZX+NLULNhQKnK4kFvV1QuUpskoisGWfXyd64MxSBlR5Zj4IBa2
HGhWCBoqAOQ3TI2k7iWw1lf3W2SZTSWnobnravTid6FSmL0L/qD8Q5uDeqBCoiKfrkBKGfwRpsMN
jaiSjkpYV/NdblXQD7qwnp4QHwz6XVp1sn4/xSSsbjhK3MnXv8TqzfC0RNYkZEIvguqstooI+rDT
raZM1F2cCYnlbi79tEumvawhHXZ9KFXM/D85r3gzjGXjowRqhxRhbV6jLP3SF+ms7nqzl7+N1ESA
HgZG+7Epeqfx4KnbqjCxzID6T5MWemlo67eKlYyzBywVJRWUg9LJN+PFec4TLpc9jpuUy/NJ0z+0
bSYXrlm2qu7D7KEdHqCFoRyvT+LC+yJs+lMRiDr2msWXpg7NfewGd8qs2Xdqptk4EzTzG2tI+3fX
h1qdNeJ1cZoR278Uv4CBn+76oo7atDG5nvUuUg4QKJa3xhK0BJZJAxOokIMPBhWLjRPuxSJp9ZUs
FDTExQ2LnkDsdNiyt2WWYo7oVBG375K6DgovbRpprzQBFgxdo+AzDUhtOmJYqYxel6sKxOIgwuk9
1drCvEGwSbFcLVjM29jEgvTQ93F8MJo8772hdeLiVhnVzHgzhfCeDmB26sQH2gMFNFUSe/Svv8bV
4fnyGvEVArnP+QmAfbXCC7sb21EmS1GbsLt3+srxrWnZQmKIE2T91oBGUaWkMMqBttr1QZWPeTXZ
yi5Djv/OHHrzRwnaM9yhnxzdakFe71NMoe+KXnc+9FxMG3KTF8ant4IBD1rfIDRssW5fXUw5l24L
Do7TMyzumkZ7U6k6dc/6oTbjn3mv925hW590rfp+/e2uTnLxdoW+OJsaqiRqRKuIo6arjUOTbOzy
ShtQFWnaI+S00TOHOt51kmVtfM3zeQqCJAA72ki0DtZYhlyvTQd0mAorrm/unFLL3ut5VBxF6zLH
VT7Sdo6kSgfdAWEK7xDO6/UJr0MeZkzqz96gd0modUYnpmiqx6pVM+NoDN5bVm433jzOHR08p4Oy
WNK9pgpB1yFzS7h8iSejx+G4pjYUH1G/MsaNI/x8gQPTBGsrqgC8nHVboImIwqVG03f81PDsuvil
LfYW9ueltP+fBQ6UUagroitAexzxSyTKTheYZUhdW1SOvJNT9MpdpBWM7zSI0Oi3g8LS9zmH+1Nc
KAa5YwfCBmIjnYTDiJ7TL3Oqsq/0xMrMhcqyYGKaQyJyS9lq30TOErd7LYmBSeG4BEBEp9f5uU3T
Jb8JkYcFDVimcoSMpiJJ+42PefruXmaFADOfET4Ih52+OuycEIJnEevqboAE24aAGtTEHF2lz83v
y7RMsrsoeNrG82Q1rjTU/aErk8lxFWCeu3apVE+PC+Otbktb1gSnFw1PJqQsKZZCc6TXYpqrA8WR
+Nhz2li+bcU1nFJbQ/6dEs5bO1SMT9dfw9lYADtpg6FVJIpuMPVOv23fj3ULZN3yAcX2fmOHuY/q
Xu1NFi3t3x2KZAE5DpJw+vH80tOhnEjv5gXpVp96knYHYMLaUbkZDjS3rKfrQ63yfF6hSEyoYFLv
B9CBWM7pWJkGTXepGAvvpYeFp+JA6gevzxXru6NR8LI1akjonvZ7uXfU28hMUtepU9nV+qTa16Cy
NvLD8xdN+M6lLkD4PNxLse/VKa12KGAoLdaHiaTP+1bpDAp6owlLYR5++0WfDiUO0ldDWXojq0XG
UHFUNruZqgZgkoyDslu2ZMxPAxXxnilQKpwLpPq0NNaaI6qd5PgF2aa/CFn7QW7mTyUdt3fLNNtv
hzZU/DQrtI0Lb40B/3NUblxWLmqoXD+nE0QzGlzDkFhEzqP1PpUTzBMmPTk6S6vehFlge5VVAlOM
5nJnxm10x5lePkVmjFKS0qiGOzjG8G7JavX3PzJpDZIjokxMq3a1m5ZiSPCF7yx/tCdnD7t98acG
q6EmDuTd9SV+YT1RiufFY3cpfFpWhzIohlIfUWGCtVzKNxr6RPdgnNIHAbj4eH2os5MS4CeLlmNJ
3DMUj05f94JGTsnOZqjWtDwDpQK6iPPW8XBauHlZSgCj8Z8yydIYZzWKKaGyr+ME6UeTlSV7NVGM
r1obFm/owxkIjqpO/2iWxfLGHoIteafVzf7n4PByeJm6gCy/qBq82jJtmC56FPYWwupaf0slvd+H
dJYfzRy90SyPnEMIqesTZY1sn1t1diTyj59Da6y3kJOnUc6/nwQeBt1pHEjOGnMybbnKmQqLOvWc
3bcYxn9vzXp6yCe7vdEKeaZHqlYfrVHuP1RtX2xYH17Y0KhBsac481+u/NNvncZIS3aphG+VIU1v
cqRdP016H+yTHtqXpfd7I+2jL9fX18UpQ2WA2MEFdHYT47M9S/aUW/5UZphdO4jilCS/xyqypT+4
Xuc3C8ziT2M7T4ckN6cP14e/tJMoHUHhId0Sy+90yn2qpAnC85Yf2Eq9j2ytf4LNENx3qtr/uD7U
WqVbbCK0Mf4z1upolqtyRKBhgSBt5I1LCm5AYcFZBt5K/WY2o+bGSi2NavwyvDWskV55OKVfC600
7/t0jv7CGUJdhL1NbwA69SrQmLE27+ORtYb10eh3NeeoHJa/CIam/8+R1gejFCKoIjESbg2zF1Bo
Qyw+RvN3kGt/4x2L33USrr684//MahVnZLISDFnWWr5SmePjYubhbppz9THSY7cy62RnN6XjZbUV
0PCPteG+Gcd9BgJu40EuriuRMVCbpK6vip+/OlPQajV1rgPL14a58ReB0FXHTttPSmz/haEg7nF8
wgSgErpaVlHQzkrWcnxp0aQfsqYz9mo9aX5Geefm+us9zfr+PJ9YLwLljMAXfYvTWTkZ3HRzIjgd
C9qLOjIo3xy56d8AAcj3S2x1GxpO+oWvybbhQASlAFl8tXLCuSdBQKfKV2rFgpEbd16pqr9Jl3nZ
l8B+2ZjU7gRx5nRWFogZtVYYZVmU9rYeF+kBERfifrnR3AYtIM/pYu0+17XiQQNmuRGxXTp1Xw+/
WrKT1lpWM4hD36Bun7WRvcfePD9EI1oUKfGyR6EoOVz/khffLHSDF2UQ9FtXX9IYQhl5fs69sdAT
P9OL7DgTvWyMcmkXgAsgiUSxQaXie/pmpTjLK91iagnwVsjBk3GQw961kAbdeIkXD1f2FAUCquUU
HFdDpQ3xSUqe46cOvuoeFmT6rRl3E6TM3i+CeN5N6lDuF/2mS/vqS21YyzPNdKAvFfXcjdT84j4B
USQmzazXu7/SG5htLW83Gcgx5bGp73U48/dtoqHaPHb98S98zVfjrTIeOZqLiWY/k48Q5K+7EBok
422840trhtIgUGqUelC8Fj9/daYF+SCVmszZ2mZS/k5pEIuUxkj+C3N5Pcrq5Oww0lXipWLPm0t0
wE/B2rfVskUMEet7fU8QqCMCTfWMNHg1l3aiellI7Pk4q5vb2RLakKDEx6/DTPsMH5O4pnpHzuzi
iKMoh0wdtgTbLmwOwQZC+4svx9G9Cj0yJ0EjMC9sfxrD/k0PhXQf1GC7C7ron66vjwtHjEOMRfmM
Xg/dutVdb8pBI08SohcT5PavQ9YgekTNqG3L6lvDFbbPykDeXx/zwmphTBjhYFZFciie6dVqaadZ
gvPNmGFcL/+HvTNbjhvJsu2v3B9AGubhFUBEcBJFUiRF6QVGTe6YR8fgX98LWdldSUol3rT7cF+6
zCotyyqViEAA7n7O2XttROqFRTqJ/dbw6pdXIfgEvscuZnu9IwWzr/U2VGGqxqZJQ7v94fTOW7mA
v7x9SAb4DwIK9tiXXwWjndp8i18qd2o0eoYZlgdSNINPOlD2e/rL5e1SWG8hvX/51Wi94fSjvUeh
9/KqnMQdX85ctac38Y5+q3tZyjcnufvu8upFwIuKiJXejE09/2rpGAmpV7VhsXQsa3kqVTB8JPGi
PYay1ldY+qd7Uj70iayRITHMxT6Vnb2dj3ZVArvv+7daUr+81SALUJ+RLUR38+WXnq3KbOEkUm7i
qN/I12nWI+6Z/lR128TSXS/vkEUi8Pn9w/qL5YC78O/L7nfpbw+rzGVgcGjCJL4t48Hu5uy7NroA
IleEoQOkJ+Q0Z4gAZOCKmch8feP6v+hZ7U6VXQOyD0h5U19+gHxcxVS1IkyHZi0f2eBUnViDNzlx
FY7Bczh7yzc9+kiLxWRa963duM9GxRgVE4iu2wPEFGHS4oI889ZH++W9obNBiwc6GLPUlx9t8ifp
rKB8Us6vCEeUb5aY7Cvjmmo5vAagYz2tyj0V41QlhZ3pQ+8RpDbgRr3XkMm/j0P2KQiqLDEK3HF9
JIiYzMPife7nEOZkmM1vtIh+9eIwomMuwdK1SxRefuANaGNYY9RPUbs4CXEd8tzMMv+NPf5XTyrQ
OtTwPDkowV/9Yr1seiaeBb8Y8um4A+BBuHyQLUfLEespajZbJKI1tPfGdX/eNmDbYv5FQkUjkZPx
y2/XNMCugogqIrQIJgRVIw4DWSHHAnhc+vu3Yt+BXq4NXAqzFvleeP/pX7681FJ08PoRvKXm0tQ3
46JwThfLjEVMokGpD6VjFldqMoP6c1DO61uKsdfOPA7mPHLk8uDiAV/30+K+dGojtFSADUYf7iZl
3pffS0NxhkJtSBpLZUcixuCKSbhoVn3wp+WDAdZfxqMzdnnsNlL7h8hUdZi6gy7A+xi76Hv0ERUn
mTcV4mT2s/uc6xWj4aqzbCIZvLGvw40cnNgO8mE5iMAc7jia27csn/bzKGZDJwR7t+2xbiDYxSAg
1/fNVIxvhT79/CAjm6cZhHDrT67Eq22bHOvQbgBPQhrLl8NIEODdQJfzH/ctd2scyw7vCpvW63NI
p7wcK2NJ722AgBc2Ojp6eib3vV7f8CT96nmy+TYsb/tc9nXrNkRmGI2KK6FZ7c6DwrEfTKWdo9MN
NPmMVfU/7G06LIbnvDUT+OWtJA8WHhJeb04kLx9loCDYIghHSynqrDZe1m48sK/mJJhuwVO2iP4U
+B0JSWEwHuecrXBgVg3dfbIORY1oDH38rddly+3vX7Ff1C17eUuVsCu3+JtXp8Bp9NjjqpkG1DYS
WEMFan/wkYPeMwdyr1evIzJNl1b1dROOMePjCBFP6pCXMMESKvqk9tX2j/uAfCYs05TCNKyYLb+8
WXnmy4hYrCDlqWyvq2LKYqVm/c0i7yBde62ruK/FWwqaXy1sPuJUhpoMwDj4vLzqgOulm12PI7mu
l0TYXnOkjvoGwih8Ywl9pdWhj0F4IN4wHgUOxXuEw6tLYQSNIjqdaW+G1UWIXjnunFXcsdyoqxzC
KUQmudifq2msyQH11KltQpdecF/cgansvoa9K791q23e+AbonLga3bcsRj9tu/tn5MFADsW7gnXu
5WfMhDBkh4Au7b1qvVHeYHzNhix7Hktf7y7lXJqnzpfrD8VHe9psPZ5+/2j+9Mq8+gCvjmLD0oTS
cxsjVapCbi6jBzCPb3Uhf1oS9otQgHGwhl6PXuPltyxIHygm9pm0CI0rRnkXZUWWA9lkV4M3X06u
d+eNwxvng/3XfbGt7ddEBbuDM3a04au1YOndDupybqShzykzXkQtWPYg+BpLD0VSGE+/v5GvhLF/
PW5gazllU4W54auf0jNQMAYgz9LAVBk4euGlxRitVbwV7vADzG//BUekh7ivnuOtR0fo128V7z+9
XfuX5sCw6zWwQr2uYVaeMwmd2UhzVLIYYUXPBNT0rlWnug+//76/fHD+dqlX5y9mnALBDA9O06zu
RRHIO11b1dnvL/KrH3FH9vHfPwV+ry6yBe68CqMwUtuuZHZodKdDbNihecrq0fxIHpHz4/dX/OnA
RzXLXcLgvcslsTO8fFQNDNWosPqIblI2Xlphtb3Dpl/dgrrJiTfAQnZsNGTn/7ervlqqymwSc7UN
UTpHUXuEFef/sHshjv0YEfvle92VsY3ZG9vlz78guwuiwN0gtGPDX93cnpQgf5UwgtwiDy5ds/Gv
LEtU57//aj+/+1wFbcqfyBeG46++2sLyEmp7ztIqsrY4kjO6e9IP5VW+4ItHZFuLU12CjIvbosrf
eH5+rrhA2YC1QnpP73yHpLz8OUuDIyM4KFB8kV1cj3uZlczN1N/7zngFOsyCFtV359sogw9BX0bP
lGjm0WeWf7GFoHfcPqwO//yGcNTDZIUbYBdLvvxIXe7lQzP0WVoMUYjSry3PVgj8j9lgTVniEjz9
DqvgUqcNROH499dGGPGLZRGXCCxR0lkg+7/60eErblg0CHeTzhReil3Vloi11epQBJ1J1KjJ6acN
Ou99Iax1JONrWrGK5IDeePFsYAUiNIYhhv/ke6dGdbmDUcasPrLby48MYG/aDLJz3DH8cQ9ylJgr
Zek0TRJlbc9YuTW2/EDMpPsklYrkCTIW9JioHYeb3swcN24Ma7mFl2i+Vw45u3Fh1oNKStoXbRyN
RlWm/RjOfszYDL20qh1ESR2mfDOuh9n5htti/dGgvr+KdDlGhzIYio/r5DVD3DDlpc++aveD023t
44AEhu/Tbf2jVwbmu2wO1ibuqwiIde94O8o60wyztiaoqqRB8P5VT6stY8+fIMzjA/JzjC6tu14E
5gxVZMqGDSBZu3QrzfB8OovqqveSgGwyamC/U+LK8OwNGbs59F8APwmR+r0Gy0E1/XFFJF0cps7J
ndTvwlbeGos9JnVYlOF96WxDOR/6pR+ahF5SOMNMCY0zsxcRGoxGDZZOO10Pgf1gMSuiMAr4fnWf
hsgFekiddZc9wGZjxJGHZntvSQHZ9qRg69cMBhdAKI1DUCSeqJqgZ0uWkZOYANX81PMVsWqikkxK
jN4MnqdVlp8HYtaKpDCjvkqcyl01JprQ49StymWKa2+l7tdWXo6JFeTr95lct9uOgfR3ST7OFJvw
iaqkMoQY0xAHg34cw1osRx/KXXk2+i6RXhpcO6EuK4OhtLMMn5QZFXJs67dx/mCNDa0cq6KZlXYj
NI7YLvvAjitnmPQhwKOmLzg7hxOTCLeScRdutp1G0hHGIRcWaqBJr8aPrecZWL3Zor3iiuGGTstA
07QMsjHG7y2NY1HB+Ds1oEKugdZrYqiVOdgkGXhVPHTMcNrKH3E2SWP7xjggKNLNCcRd77D2xBbs
qZsZOeMYT+3a9FQADrorw6vLJ/iFHA/mwa7ec7wMb6et7z4gSujaWPdtR7vTbqybresxeI9kpsNU
crxlviK4YPSPS2BY/PsRE8DDIymsjPnl4JxH3mp+snnZHuj0kAPh2XR0Ei384RwYujnHhde6Q8r5
aP3CwHl+dqKRfxHTQDyGBoR6oNvdrD94mTA/MPi0P3v0BWVczGW7xZvSw31Tjd56oIk6u6iCM99P
yXc1dxfzpnnFieL8PjnZdgF1SsIoqXJ5Q9DkOl04Vl1flAZBMKeRXT+MW0+uQ2oCG0Q3uPQFY3KB
CLxnSiiuQkJO7ozBCD7rufRuvDGY5JlfkPPD6an00joL7TKWVCnvXPDka1w1QfB1UZFweP4WkA2w
QWwdow0s6jTcMCsRkQsWkr64dNtYmc6o0q1x3O94lnV1MxuOyBMhC2M5883NCuOKms6JA3ttc0KS
y+ZTTzLYJysTzuNoAFSJzX6Yyzggqu5zWIiljTc762hddKJaARQuBARNeUnCBJ1GwR43eZzJBmB9
S+Es9/5a2mejJw1snJFD6oW+UGWVf1k3xGSxVVbFkyRub4uJmBxYgD1v+FLPorsXSOWtZAr96Ql6
kW+dQY8mkJeFQflJqUr5YArff7ALVY5HNyzWMd2WvF4/0TVz1nReXa88bLm0b9c8m9cTLwWMXygy
pvqaD31lJ/WGojomIXoMLnOxGdN55sI+O1YDnanYGleG3dGYTW1sb1lgJJ2BQOmwiYpodAxSbZWY
02pe+JxSq9infW7Qdy7Nz51banW2EalhxXNlTDktLqqcuPBnc0sDABRVuir4fbGf27goGtMjSzjs
puDzvI7i0fUEwi89yixLullhMdtW0xjTsvAr87yVrhBJBxjEO8P6v5zCwid9ATtIqc6syncebWNW
2alr/aE+H4NZEXyB3CmKEQ5l/HURIjgqM6vzS9tfjZOUo/nDHnZDobuapbqqvHohkLngRJ2o0V2y
B9BNY3Pj2MxBTlNFdjPPi/D5f/GYFnFHct+WVmG5PCnAWE28eXkZJZbTj9ZZ02GPe3AwwdbfprJY
lrQL17yJa5/gbUtFy0n4uf9gErH05HICdQ6soK6OcyfLP/rOgKO3WLBGXJcT1iViOZum+AKdqupj
y8ZOjSIhYjBqqoperWNtZlzqTkVJEEjjeTbGqKYPQ2sircoCJpG2Zf4Zvd96retiKe94tJeWqJDO
Oius3Pg6uK5S547K2meTWUmZ4DTWTTwBO2LtiKZIOxe5qtgE2saYLBbeaHGPCwIf74AIEzUBXoOp
PHibv33M68l6NAAFdYnIS9YJg3PIc5jD+3fzcrDjpqzZ2k13cu+FnxlP/ejuEGVnpR4wxtmZE7Ll
iikphlJ+dJrAEklbjs1DjYzITkn7tn4Y/Tx9Xxy9fcIvvfDi9W5xGQAL5sjQbMEcR9oNeLtIULnU
A53kY5NBijqRnl2de97ob/FKhOwNjZTqsx1I+3rwGntNt61tpwdnKPJ3U6MBbkat7q9H/qksZjjb
+QcTgNMX6VhSJnnR1F6ybcDcYz8s5u+2BUUsFWbmXxWkvXxW7aAMAHpWSYT4NmFADtvVu5yaaJzO
iS3pp5PblUaYWFVjozNR6JUTQmFYPyOtveGI8ca9dWWzfsiacBtOQQeK6XrW7hKm/kIblGOcgrmP
6YiDCBaQtmcnRdYO9cxrAIJhGcsS35i353Jqmo6jTQ2fbOa+vDOCFkl00OIZx2petXPSF+tFZg9E
Bzj1d2eWa550vWu8qxxZlKlmbOORXc5DyiPEbkMPaT7JqS0vq7Drw6MZLcWnlvdxSmZlEMPSDJ3S
STW5xlM4WryE3iTH52HbVi+ZqeC9A5iU8ALqdEseumHirrSQzz03a3gynWrCw87njevatk9FO5jj
l3oNhHnI68rOEzesM+YWa7Q7UikQvKTux4zwIRBQFw7oLzMttLFcDoaS12jHmjI1p8C9I5OeHAFP
t4nvuXxrCBYcj93eZitZ7K7CETi3bN9tptsJDayxbNiau6Y/OK1YL8MiNLNTYSAcOASLsOB4eZxY
U3gzwaGv235KfJn331xS0H+EZs+JqBF+/S7CauPFgsQinO5b4RN2OYVGnVA2DU4y2HrIOBBhwI6z
PZg0tnpPqASrZgldzWfhjCOG9/jbPa8hW7ng1uxFlv1W1/rPscDL/gpGGAYw/HVvIr5Wp9YDas6K
WJAUT4rEIkQd08XZ0HaXG12kOPM358KZs4JJCZQaIMDLjafDPl2rnHhCnyAgYwz0WQSP+q7WkUdj
Os8uiWryYm+eHahl1XQqCpJ8F1DfHCIU4nW9EHhbjrqNu/7h96XRL/o3+EsxNeOvMYFTvLbP93rW
SzaZWbrr9k+Wr4A8WtpKus713vmRKpLKyoprDtik0K5Yt65H5cs3tFA/N3Awz1PQU5/tN/d1oziA
hT/MaxWlrl2RSmUW6o61huN4s/X/vDB/calXdSgZWX3fFnQ6xsaQZ7K0xg+GqCzaG/VwqjaMErrr
712Oxx9/f6d/0XfA4IOXytuhT7i2XhbAfu0OC3PviLpisA9VWfYHA9TGG2X2L+8kcmYqbNSPEFJf
XkWbTRlWRRGlOMTqjzXo1DEOcbCd6Lq96dL59cUop5FpwwV+PSaM2NHdIad/4xZrmw4tQ1JOnnfR
Rt30+5v3c/3OA0Iz47+v9OrmtfUgUZ/zqzEQW89kkLVn4c7O1V6AcleQuQhYRd7//qI/t+F2Ahbq
gT/pqkidXt5LD7qy7CoVpRvmP/CRQZnm5rXsrqwse8uCtT92r9YVNh2GrbTtfUzEr77g0Ih2GoM6
SrPedr8v0egtqeNN7od2BbRazXlzLxunerKVtk5r69mPv/+uv3g6aZ3uPDn61QxEXz03i59x7Lbp
Gzv2Ejz2FbbGwMnnf43j/kIG3fzrC72iFb36n/8ZRPQCXvR/iTjar/z1b5ikvz7J/0940d7q+8/w
ouPwvfkq/89J5c/N898RRvsf+wth5EEjYncxA+g4OCAYFf8Pwshz/0DMQv+S1iKKDmcHcf+FMPL+
YNhAGihhXDtah0TO/2EY2X8gvSCuFpcDExf6gtY/oRj9i9zx74cV0tmegoH8AJQ1JwdG6C9fjH6y
6Dk0C0Yfkc3luTKg3iSbG3YFtVFJdbzZnEcS/LBrlSx5v3xyBumq0zKVLdY6NvmkXSnMUgxZrZl0
rVmvMH+EOJGxZblH5vXlMS+mqT5Mnl7O2snu3QMIyzCK89I3loSeEskMG+2aeBqkeD+MBsQxnDyU
maLDEpVkdkd55VjoXlO1EZGEQH38EYVj/Th3dU4+WdZN3pkOMndN5oGjyYEBWWae3G00utNQQFNJ
xkxm6weFQuRiGedxTbj5wyc4WXIiNTH0b/t2dW59ARHvrN7a4ltpbP1daUblp8gS87JzhvonYU8B
hNZ1LozroFnWs8V0+p150G/fa7s17bShW/VVtbZ8moCJ3HlOVRMg3AbavnIzy3CSXDc6S9rRcx9o
1M1l4tLj5Ry8GPU3y878+tEUkx8+0lCyaLYYeEQPoTU793NTc54UQUDnztSewkFez+RUTv6aE1S3
GRCmwEz6+Y1ZC+JiyggZUrzVjuJXlPPqUPMpo38H3r+uude4YU+KiEHQ71L0F+T79d/Qd5l5Ym5O
0R+HYAthVhVMuuIyG+xdgqrb61rtnTarGEd1gccLUobqKl1f5Bbj6djXag9xrLHKQGLyyvdNN4/8
nKSxdylsv0ImWjbTNxmtNjSbkqr9HA3o8LSZRvjc2Iv7zZfNWMeU3dujWxjiY2VS+8Zl2BBhaXeu
r+IVJouInRoEOqXyMgIVpPNrv3OD3v0umr6p30PNca0jcbKIFmIgh8XDhNjCTae18djaaodmi612
/y2wk/KdhbmOIB9aSKSKV53y74KgI5vTNHzzHGfz3qBcaZ+mPk3QOq2CXsh7wAQUQ3Fubcsa9x3v
WTJ7iHbJ9KldTsBi/WKT3gA1fV7zMUXcOzyhwbCYTQ/on4baD29bycn36Mzg/G4tpDH0g6N2IcSq
cpcfw5RF+UU1FlI+T8M2hbwEmRNcMjkaIChutNtTgJywsojV9rNjU9cGJeIIcTKp9dr4FCIV3Uar
klMEYLLJpqQfezDGZSFEcdIExz0xNZHfe/pOSDr9oLNiZIzUv4PjLDW/ldOerZ5obnHNu2jcmDXw
NJU872keuHoCosMA89CtTeik1EuzTI05cn8YcKg6npJpt+kUoT1iOpfNc2ABvIoX1xk+lIvjGjEh
oEAjQCuHOgGz4PbvlGyn9WDT7LVSQ5iyjufWVhfLsLYdJZIvjpbdmfnZajT1aS28bkhlZc63uu2z
p06KYYdCT+F1bY4ZjbnImu6roZZ1Ci+0vBdISEhSstfgo6jN6K6bKvvGhLj0rnC0k4C1Vm3Kx5Eq
Zfzf9ulAC4xEbvpBipe29z+zQuYfAUWuz5m3heF5SAFQJazUfR07aw4wi2y15j09g1ke/MXm3RRN
sdxsVYf2srZU5tKaKkswlwNWctpqXgQsrV5CC2FoCSuTcpsMV+2TSSQ3KM8XVabWOQ0XlfHUk0FV
kRwxU/X/uXv9747+Nxzhn3bH/7yln9T2ai//8w/892bu/wGYC64Os3EkOgAJ/2cz960/EDntSYi7
CI0d/d+befgHY9gdQbSrZ1Dh7R6Gv4CE1h/8ARDatKDZe/mHwn+ymQOLeXHyZDPHAk+4BxWgta9U
r+3iHku4XzbwLyTDeovlzAkaBgGt2yXD6tOXQJSnP8+wOh50J60K6EJU5ImngeyhNZrmDwtkkz7e
rNL5jMGDncQemCIgIjTuN/rq3xbdRXjnRXPBqKu7WyqxTyGMdQHsa/TrpdMB/mD/n8VdS8M8SIxG
l7dKTd6V5WYBDdp18B7XMqcJ0OmmXeKw6hYGTO7mVnFFCccH1rTtF2FGHSzdQjyNppquc5kzVBqX
zJqOJsaBLgmycnyCrpwtKSld+96wMtghIE7c9l1GvI9UTvldjJKG/tAKetMohwemhAvtCWMYadCY
kkPNNtQC2p8/hu7JaJrgsrczT6S1bUwi7arap2XjcrGDZbe8oj7Z5Z+mUah380SrOCakZ3PjWdTb
rbTw6p98uYwXtRkaKq2xIrwfdO5WRzoasArtPmrmuAwUDP5aYfBNKQSIc+Z3qb3zTptYgwWL8PUi
JE1S4a3BJ8ubMpG4gUB9ko1lJM+NBchirIK58Lj3CyQckc85I59+GOVpYpR8Rp+o9M6dxftQtnN2
Z0AB5syGQDyMu2qy7sDYi4ohRRi8c/l8AtFs4KlEOIF+EANhI7FvyvDcxFtqxEXQhyDejWzbiHKW
NjOzZSL3rqqN6Is/ECWddL43fbFWwO6xU1rdDDWo9j54Uw5xIjSq+X4pCbaOLXfcjp1QPS0gSVfb
Vt5F3hApvCw5yLNWRd07VkIPuOLEVoLAJrB+hIZj1DFoe0abqrfGkbvN9IROd2TsO5/t9slUDD69
d9ouHbRGw3xfKHf75oxt+32G//WD+bD53h823Z+yxna6mDbJXHN2qGR/KMsq4jTgGhM/Wb/lX6S/
EP9Bq2qjhUVQFn37jIzMppUi2dQ+/2hIYQRITycg1t7yTmNbyA/m2LD5LDTOJlgIw/C5WJjsx/7C
+bm15/xoEUzlHnqIChfeNNEjCRg8MMsREq9h3ddMTHxg6MOXzciqazrflTpoGYznKhcBNxIKhHvY
cPF5p8CeK80IUtk6tUfv0iqcOjuw53b3rlk7YYLwamLkZft9k6z53JhEpJYEdYPSnW8HRAvFeYDa
aUv8pnKsJDR0+KVrSElLBje37Dhinuhfr4atFH1Qvby3rJ7uJb6o6ttEethwOUSBvOr8CvKDa67r
3nHqmIxPjia2pdP8FnuDsfth1o1EplllT/nY6mej5adPbMP3PzXMIfntTLf7VEmjM+JWFLOBjJfD
IEM4YqfiXkd5nWyZXO9De/aKZCnt+XrupAS8oS31mdAP53kp3c3AvAEGNK6XhlOn1sZzoCh4UnR5
0TfA9SC2dZuN98j2guncYfmTTPen/kODiOKWZ8wZuftd5yWaVm9xyEaGfwkzNwNktePnj2Fm5g08
IR5c2vCmLcC+Av48NHidFRqwLrIulNkt6/Xs5msQT0sQ5km2zmq6IEliZzn3DKaS2tt76so2qjpB
Gz/498gKSkfGEPg4etGBKVjk4KczRixzGruLSRbAtdeNeXAYmObk8DbKYHtXLBIEhAV79ItR0OGM
MyRG4amqNJEQOjetggYVae/ve/SRxVnvAP66Illsx3n5nXejKmObbls9moRboNTLGO3C0rlzLUPa
FwNkAvPC6PM1uxhU7UF01blvKTt2536D8R1AYAJqMFj5eBg3ZT4EekGdBj/DMJLGxf2N7Nvg+ZbS
adS1HYpteIS5OVXfy6rcgaWgTxiX87syL+jDcDuVQjELhovlfsTYEd6MPItjzMGt4c1cbevLLg37
UvPeF2SY8FsxvM0XOLJhPd0v3BuNR7BvomPRj8F6NNzcX9Nxk/LaM8vlYkQN8ZQXdaYSX0fFO21x
PDxlKBGoIbfQ6JNlabuvYhL6qwfd6j0xb8XnDsPFpZS+9THjhf5qdQthIMsUUVCx6DC7X0odfAuW
RT04jPbMmNeNQEenyVQRqzmTjNCYKA/pMGa08GzAMx+deY3aS5/JMIBJXXPg7XHiHSjBCP+1e5Yc
tXD2pgndstqgw3F0SgBdayVzZK6a/dIvrvIgVx/o97vbGXHM3mO7IMhNilVtD7T3efbmshIiHnvh
zrGzLA2UmglHy7Gsh1qnLYhg6v5BU/xZOa19ireslEdrtgGvkzgf0IrLevVIn851EgPmUBZ7lsqL
uNKo+mO1OMVDHixjmGxBBGVggs4wsV1QXMRFlJVXOsL1EbMe+wdyaDSPWd7an6m7EHe0LCgz239Z
zUcmdt5nX3j1j0BEAL3QI3TDEQl98alp2/XRsxG3xl1m+l8mBqn3YIaYitfuWoHzsUeixLZ1Gr8G
rRGdz1M0fgvzrbyJetWyYLiz3aSDt48KO+lVtxsBD+16YreNGvOyodB4VEWGXHkUU69iPRnRj7Kt
tx8kaEc/LLczWZ1q9zp3tN/GdTmM773GqM+6bGvfjfU6PTVhX8nUsab2Ph89ogH1Vph9rFzLZvpl
dcEZxQBGtiYLh6tqYkQfDznx9ofAbGyVItKfzrIsANFsaYrhRIYb83T8LOY3f1n1lq4d0/6zzWPw
lzpE2p6b6xzBQi5s+x4WgHvftIWIjjaAz52bXGTIoETHmWstwvtpzBo/yaMS8UvQ4SZMqOzMve6b
nyKzmZwDygpkSs3oOHmMRVZfwyCwVDoqNZ5jfwndOO+q4lq5opqvawaroB6Zij2wo5jleRGV1mMQ
9PaSOOuYHeW4i0lWw5zcdJOhLQ5OQJjv0V4bUqybZvAfJiAR4wllkvu0m0Ig++FkvteF2d3AN8pF
MpuGOTKtK6srFnWq38idvxEXI75xmt2+VKpoP4e6pIgPpv2nc3Jt8ykDfuqEdz6AYNhBnqDJk003
xD/Ih3GtwiwRiuNYvAQbk7DMKMv7hUDvEp+G5X8igkNfNiL3+qPnLFF00QWT5ccDMxXrfMwzRC0m
krLHvp7bGxFtbX3WdtVK08aSI7GONgPvTC0yHdzGmpOBoCIUrFkfnJMMNdvxZOEtXLQmH9IZC5/U
Q1HrROUOqRijHGll8AyXbJr2bDpwF7rsFDoza6Om1XvQtJzFEbnb1ECcWq0nzgi1jBVYTNwQfTR+
lBPzT/pcCjkHjYQyYPAW0Y1z8twozqBD50ViuBkcpWbQ0d3WaNQfBFos927Ry4+tw9iXzkiTDQy/
bfmxMbblexgUlUibkqNTDD2LyXvZGvklNgV5q/qRdoNYluC+7gi7jNnjxXU+hIOMLbPbaCHi97Vj
o1r502Eno2vS5ZAAFLxmjaOMJwcsuHNWGA5TqlYtzQWRnQi4Zm/z9lA296GYC+r7hVEqaFxvzN7P
js1nWJqM4Mt5s4QdL87ilEmkJPKd/y2IX/P5mS39rsf9QbEQger/e3v7zz/y3yWx8wf9aaBRe8Qj
quPdoPwXot8L/0CzyErBk4/h6M+696/+tg+HH/0o//RuSTNR7/6tJP6XhYoJEc44XB3/pCJ2/nQM
v2hvo2RnBoM82KHFTTnzsr0tbHvwCwS2TAJzxFCdrZksw/JuBxDifiiPoVV1IHvMrE1qtS4fa79Z
Lz2RLeSLl0WRnbmFJR4l3UfcWvnY6Lh0q9Jmfm/Vx7qu97/dz9iHgmLnWMwSNrhcKuOIQNbKOest
xefC0D2tqypQzikMxnyOic0w1zRbvPpyA0b37EKKpwblVK5iRwcS1Kw94PomlsK2E2ejiEsiGJZI
SnLVvY829I/J1oFXOrCVDahYjYW3Nh8FmU22nvp08imG6C3VQZBU4eB+4ZCzTunSamkdle+X3bkY
A0QbaJYqzuDNXqe7GejSeBLeVh/CcEQh4LRFRI1OZm0Zt5VEmxaG8rExlkUfzWGq18SSa3TrijX7
gbJGPGTeAjDVafk6USicj4MS8s5e7dWK+0nVB+X8F3vnteQ4dqXrFxIU8OaWAOjJtJXuBpFZBt5s
+I2nPx/Y0jnVPRopJs7t6KJDUlclkySAvdZvdWaj8QaO4VWq7rLKBTLrWnD7jctwXfg6gi730MTO
/Nl6WfYKwGh/pGnVEM+ZJTPNM9TZCQqqyNwIgCNGMmFX7E5bUTxvmXTIrTh6nFaMr2ZdQWCX5cUz
Mw8goNqlwzOHz3qQYum7ihtgaPSu95auKGIBP4EYJh7LXdOoWrqvVsQxJguWeWfFIduRtsGN7iHy
DaJcDDNPZs0mOMFVgDDTG5zZeTHQJkNT++TeAE+hjNVndINB9RskGhcrPBpPIKXZDTQVNwBV3MDU
7Aasrg/XVU6mALgiWQR8lSsOCwJc70e+zNKH5QeozcZJaOR/rACuazTpT8Qx6VtxA3ilTKntWuxY
obTtBgLbN0A4Kiqy/7sbULwAwwokZCuAzH0EmIyOG/9HdQOZlx5e9pS05K5yHGscxZU2KOmR58z8
q3TNWTk0ihNDgbhLVT7ERdMoNHcW3oO8gdwMapA2ptK+zUVP761mFmp2sLEIPfXjwD4WIEqb9W/Q
PZb46iihzU6YhBDHNtPovlamhdjPSW079jVLaea9aJXoaaDJufcHBfQEeVXh1BvyEYrmUbFZ7piA
FCYyXyWId9onNNxdx0iw0ONrRhBodoWT7CoW5uw86dN00WrdGQKWLBgoRsCyQwtK+W6IAnLp7yOV
hqOgQYPKZKt2q6nSZMCQRPkmZu6nXZZVW2KJQBYqmWnDcYwtMHNVqQGO8rIyZwgCC0nfmMfjuasL
1slIERQNV0mdZYhbbyunDTvBL2irD1qdiKfMozApFLlp9QfFmrtn+7bAUhRPFdFEtlvA1KV8Fuuu
66XEYeHu5Lvgw2QbNp1s/Jj+WJHneLqCFbA4z+sO3dzWaVXUrNZIoxeFSWFduRPAdf67Lpp3VHZk
K9K/bL9Ht1VdWJb8LNb9XdWN+KfAXvermO0BNzGhZ6av39b+uq8ndSducEC3IgNW0bTtyTWi/Acp
whWf3g1FQNAJgYNQyL6KG9BAXBqgg7PiD9YNijBix6XTsSuK7BAz3T4Iz86XnZdp9BIaVgqgUd7A
jbpvdddXajAPqkCKKCT65pT3qzRtHJ18QRS9QiXdkhZm2N8gFLmiKd4NWEGfXF6tG9xS3KAXVD/M
WV6M0meTkP1ShsLMneOUD60TJkk9KiEPN5+SM0AdbcV3GD34s67ZCsWXNwhIAgblN1go62J1P/8B
FrkRwNGwYkj5iiYNNbVgLFvtTKfVijdFo4c2CMADGKq+QVKzWwJPeTeoitJvKXZu28ocIDMTr0Tp
AmvZ1fKjWqEug67Kxu9uCJi8oWHq3IGMQUuAkpFGBGKGSxL0DGQuBrZLO+2XNVkDIMQNa4v4uh6Q
WFkfpGxLllDjSPKx65PnAEyb4CvdTnK2mVJHOT6bN1BvQN/+pN+gPvUG+/VqPXylg60nq9PB+0pv
EGF0gwu9lPSLjYLlC7zuBinKVLgHPDUa0ClEx8t4gx+NGxTZrKgksy0A5dSWbLgKpVmb6AZhEr5X
vtkR7+/QrThnrsk+2Sl4coA/b1Bof4NF0Y0nz4oc1dfRVlZQqGIMgHq1E/fBzAZ1o5SyeYyrkmjg
CDwGum60Lc64umzwrWK8+Iex7X/Zld/ZldVs9t+zK/ef7Wc8fMo/D5P8lX8Ok+bfsVetzU2I8omU
Xf2w/xgmbf3vdLNhu/XIdrQJM0Cn8I9hEgb377Ti4kRiDvjjX/7faVLRHUQWNln9/Id/2rQG/A9K
n/4ikuKsWTNbkWrQykJj41/TqBjDXH1CIhAacfFUafpAajLreoN4OPjtg/mHuOb3Fpp//UrYz1Uc
taRZ/GVuNcfc1hSS2TD/SHltBtW6nyiDDeu5+x/WXd7e1EpN6dBH/I+/JvmiIhp6vedNqYl2nxRd
6lNV+Cja6D/49/nyfpdF/fE6pNLo7A82Ee6rbOm37BIIMkEbkZcRja1TqdNB3W5YM7VT40LIWFmc
v/77z3D9jP7f7G//8YIY6VlOSIL7gy377QXHLDZTjIGItau2uPNqFzw+ay/YB8wtAVTKhu72/xjS
6d7ipf70suQiozQjwwvh3h9rz+/vE1unULzOSELUWc49iuTiZ9XIKMRDkeyNJHGfxrmZrjKXTmj0
XbNnMSmOeMqdawRiHVitUQRWk5evHsjqNovb6Tgi2btf8Dv5Ztla50QO7cFjMNlrsEVP2biwHWsz
GlNaBiJ/KT1iC8u66U/NWLhHe67z90K3yhDlJ1gZgp+689u86QN1bCMAugI8IVrG3m+N3HkfMQ/s
EkPpzU03dcodJhn3e6RG5ofJV4cta0EZUbb5TGnM0MszR2X/6dTFjyQfiRM3nOvYOdkp1T2k1k3u
acFi9Bmfh+OAjVqaL0oDfXHbFnvWL3uT96nyqpmJe7UcMYVaOfZb2x5E6s+guC8VQ+kO7UR6l08u
7ig8awez9fo9nZOfai30fSRWEkyQ5QtWWWufLXmZTw17DIgNHrsBqYT8jqqKgG91costlM2wAwpx
YzgsHBqKPVB/7KUNH3DBgHJnAd/1G1vMxVdPIIUf9bY4J9gCMr8b1DzghGvfxqLLH5lnp2cnabSD
u3aC6cpiYzms9C/ktQqNPnQ+dGBKtMdGqXIm18oNlJQOrnZyh+8xoaIbdEnas2I07GJuHVmpL/sy
O9t1m+/HsogO9JKpob6IOIharzsmMWLkrGjj+74Q0UGjnBPEnP9zP5SqovlZWRToN6W1zdPMtOEn
58hPyQU7IsTpn2RpCRsZRTVpgE6lc+wzK3mPCVfQNovLFryMhY3sI0frsajGET1l9anHHXqTus/0
7xzZzG952Q37iW4LTIF9a4PBtu5eS1NgeYG2K2QT1AKzrMcd4fJ3GHCWzhfL8KPnEXAsZ29g4bDB
rDeG0WqPvdq3PwdV7U5ZFNsHW+XDXYjr26YdzDTVoRP5QZVg9mp0wLOs6MWbsMf4QM24sUl1dBaD
p9DtY5D+gMCyqpBTpEtgyHHar4UYL5CJ9b1OsGaYxFXuk6oevbr9krG7Z/abYpbq0S2T/MVSR+zZ
QhQfpL2icsdGussW92dPWe22r1LnDVIM8NPu5XPqlfFjNVo2yhbT+xYBBSASs90dg1989Pqkuqjc
fTPklaZ+M5ZktYM20VUjWhNF+4LXIaH0NMjrKfqR0h15RwtM5i/SyU8eyR4PitV1b2x0Tv9gQg0V
IYaUqvuuJOQChLr0ymzfV1Ktt6RcIixdG11x7siEHozHNu8MsYtHXYi9O9tz+TCqepYEAgGY+qPy
iqlAdLT6iCi3dKtdZLkp2hLPqOtLwna8pyrDy77lOSHSm1gW6o+OGdXZSuxFMoxT4D1fuHWOb83C
GguFOeeuH8ne/FiEYvfBDNLibDHADH2gRLk5kXLYODBssXuv9uXeyVTNIq7OZCNrvcacAtBgYMrK
4pf9dB05PKdjbVJQzizmhEgbzIvrLgjDCmmW0zGxpqg+kr01vjLEmSPkozF/liPqjI0wAeF9oXfz
94Hc7QWVW2e8oJ7xnGPuJP2vsunkkybLxHjOcK4DzKNXQyVb6ktyaBUlN4PSoS/jlGSA+sjpjeKx
jWN3o6Q4UCP6k1VMYBuyGyil6/qzpSKcljFmhrYjPmHo22g7jrD2UKSo3urpGAM1CfggHxl89GKM
KYbgMst+mYlcfNhMMhaE1xQgn/bMH2xcZ2Mqdb9jlzy2FcB1PnjqSRlsnhd8HgdlVH5mloOT0lSa
+x5wy1eLgS0POfG+Xp0cXPxPOZdX3av0iWn5XuX1dtrMCN4n3nM3dHetbe+jqnQbXstVt7hKdk1s
HwmQxnNboS+sMMzd6aZ8Qb/hV8QccgKFrmhPeCFOdqIcysY5FXPxMk3izaqJqZkj+d0S2qcxik3W
mzutHc/Qwt9cNRm/cQ7tYA73qg2DYbf4qguxKhenHnpfRzwYxwO9mfVu0S2AKXt5yXFjQmtiMm7I
wSzS9lzn+YVTEpVD+6urtV1tmHem2QRl0TzVonioDK/CQGLuJpuaHpC0j4Fnw6YkfjYwHfvgjOD/
edWZ17GKfiXm9Jy2/Z2jcZF4Fe7e4do4NHPWiffarnVGHiTPRuI62sZd9+A2XEfjsncocE4KtASS
xqQlS77PqoeQldQz7ycWUvy9lkfRdvHCbtpvCmvkkUk+zSZPC1wvQFWiOlvW/J7azp4UGGpnZp/8
ZJ8EnbDACWT2/Wc78hsv2jnJ5R2GA/jYTmwUqTFvNgt/Qmw7Up+czLnru6nEB2Vf41rn3DeGi2W6
+hPNSSH5EDsxzs/4knNsQG19EW60BwrjOtLLvTVoW9l48EKFfI/AV3w8iMdp6mlgdIuNjk2Uh6WC
g2X0asBDxdwNGH2DeFbsjQSI8LWpxbLkCpxylgQWa/3aLZSN7ug7WG0ECLK9VxKWVs3Fu9oYZns3
pM69MZoYfSKs8+diGSjNFmhkxiE9munoBdAReJ7B7FKL0VDNqwtMabwjpn87LOlBXdyT1SWfRZ3T
y6yKRyyToXQSuTF1/UirDXcUSTAwV09e6Z6kiI27jBwF350Ub88L8OazKnQiGTStoW6dXoFsnN1X
GcmfJsZNX2AY96FWEh6nA9bjDn2T3WvOg+5kzRW8BQkoXasbVW2vTVP2eF+V4UHtG+/g1dYb2zcf
WSdPnpNF29XVCa2r7lAz949jS1J5XYtpWyrR3lv06VNX5uQinMU5DnK6j9JqL1UoahMByiVXrINw
lXpP2MShjbs5mB3lw+Cs32uIAjelq13YoB+qecr3rR7PsOpZ9p6rro+i4lokXveWsCH5U0v+wdDp
OxlNj1XZ5UE/pG+9Z3fbdk7epM0rTryAP7vzQzemL7U2PQLwnbypi2Gga4pbPWynk65fNUe5TDC+
fmIDq9V98jRL9aoZ48EomwfPkMch7c6j1s4z8lpsmV5CJyoG8QtU5xK6avlRiPhkm+2+nidYdjKU
5IBA2gKhktqvPJ32jiEeRRK9ANM/GpZxjfP27BTJfe4N45ZODBquFhV384CiWs7fbVQRUiqhmbsH
r2/33YS8da1d53aF5JJb7OUX9DvEROXZ1nXTK+7KL2MuMSOmu7FH05FKHkGa4n5opniMJVUvEBd3
QMchkrstWAfS9CL3iZELtGRRzrZaPfeL+lVpeNzIxgoSZU6DuqjRrjCyHDtDloyCOGBduFo5z2CG
BSEOCfkCJDLYq/p6OaMHPi8Z93rXtjwLa4CbNLWMR0f0V41/Cbw0aCRKguDOLaL5poEu7JvB2XgU
GSqddqhqtwnVdnE2pTrKA4ZV3Vda/Yfq8iXmMO2egi5ey5XvTWGqWGwG+4h1m7SJpPtW1OZTlQwK
ZUQjSXJTVW463fKQzBlt+mC1YvHXONMNTAqx9zV1N4M7fh/jOvKrsbkM9qQcyRQMF25tLhXvjRKP
j7mtAqfLlqcF0nXTGC2uXQKU/A6TwLaZPG3bj8Wr1Y+SHzm9y1K7lAXnjWNrfLZNafmKjrfYXLoa
wXaX/dBH54ssxx16/pNs68/VJBrOenTHYyokMDvfFHHRbxuilTfC1pZtloDatzd9Qzw+QaVwuDT2
gffPW7Gra5Y2P4u5O2FxTDhpZumrwkhBcxFJ6nGenGbPZH7LsJxaJb3GvV50p2jszC3iZOWwkM0A
Tq7VFW7+vNrVi52puJSbjJk1FuSAGxA5NZ6AZWiwVo7IzI0h5ZHZVKFeCLGjPM+qAJozRNKdOr8s
hZyPYLzWd9Iw8ufca69dlxHiiTzxaSEjBAZLqYIpifRzmdPygzndRpqBaRi8jfmYPMHpqwIQjX29
TCg9Nmr3KdVVJoCYnW+9F7nqYoBoMJb6pzYny1khyuUFvNpDdoHFtZ8MwiHtMmsCmeLGdDFqeaFL
h7JPuE/yCJdvf+ZqMe9b07gsRpRsJzJmr4XU05+YLJw+IIkBhTQ90z6Yv8XxwFiNyTnKiQIT3oGo
LvhgJEzykA7oyTbZrLu7papYmmKt1M94NLJjD+/im5MQQZX2y33k2uPWnqz52uZ1/9T3nXWHq6S8
tLn3Xi/kcKVIyH5GhaZFmyil6QrKxvbjnGu09vr63PIU3JmIus5Nm9tPrayyUDUG69pXCpCfXswk
GrciaCBc/Ei1xjt0nPaLHGm2oO5pYImSTXexp9E5danWDZAdXfTQeBQR5Vqt+HjZuZ1GMbymMtFP
UEPaA+BAk+GsMPILUWzpM6kQjL+Rqk7Cz60o33LFOt+RWpHawQH6OnMV/nKcoQ3HbNK/CFMozmq+
YMK3ZXNKyjYF/bUyZguPNuAEv85E+JbFvX/Mpyne6fHo7IUZ9RcrQiBepOrPgSyPLTraPjCjxH3O
KC28E54mnqZFVwLZTYxnpXZIqO3b5KP7Y2w1JIQ8SI4dDYY5tAzSerWpJYToMjy2FFmDajgZzZtd
posqwM+mpUfkowqhA0SvMTXp94XKdSvPaqljavxVdRQR1qFrcTncO4ku5XBRTZFqUyAgFbPAKXu6
pvuNRAtmhDTPZa1fTNhgwrlwihrES9EuXWtF5r2du9prb5bobVfVH9CxWcePpSnPmmXycMU2f1CT
eEQ3nNb5DiYPAkmSVtgvSErMaML2Qrt2aPPbM4gmBl75Vt9qWiHOjauj1k/dNcplVMNaiiG0yM4K
NVFGO/q2rC2R49N+HHBb47QNW0MKn58RkJVToaiqHCCYzPRJkuoDcEL3bGimu6GX5F5MTEva7KH9
kt68qzn4Fz/LdGrRHb6uvBmx6xfzEWFYs2Plf5Ijhc58we4hkikd3b0Is36KL1k3v5vu8tNO5wxV
Fekto9Er4agkxjFBLkJ46KMLZZGTHnGM6fzzvRrSaY5lH+Amsrbz3Cbh2AzDsUeCfWl6d6KlfilO
CfLrY5pBJCrSMN4iz/4+cz/vYmLNAhPd4xZJFg3y0SDDujKfadXdO9LqtqjB6Cjvdei4ZvZoXuwj
+9TrsAeWpVBbQWPoNmqq9tDXFmYb4kk5K0mtucIF21getnNP2JvTwG1Y1vLltQlXHpQgoUGGvZWa
4MaSOinDZWI/WKZ5aoleoBlrOfP7WL5FKham6jwTm9oj9bFx1cOS1s6ZW5nkyZaeEgVROaK7xLxr
m+ZKZrR3SGy138bm7B2FN5HpBYiVvXZ1iUSzI+PkMLTFV0NCTWAXZD2gth/Dzs3r3SzxrpldjAtL
NcognbrPVC4VfSxV7depq2yTKCZmBZf4naiHRzhYO3Da+GVUEac4csrDVsgP7EsEOaojhJVee3vu
d+wesw3zIjxO61Hd1iUwxFhpxpssK7GNxqSlhp2K9sk1rkCdEt6asni2yjJgxRhOVo4o0OhyhZEI
um6LYmhTM3H4pcaFGat5hGSVzAB6r6ITi9qnque/Wrs6JS6P5mkpi2tGHdYl9aI710JVZ7X6+G4g
tDx4EpX8ph4NpHB6JDZCG6pv1shTsCjjh6ZX07OrVDzUFsPbjmqW7JF9qO8aD+ZDk6tt0FfCufCI
z3xL0A/EGlOEHAQEYbhO4c9ZqoeydayD2llDWOja/LYAr4YdBXNncPDyLpsnyaKTVV9KRLYXqlEL
mYNnZe9WX+Vh42rRIeLNhx00YCj03pw2QPjRYYDxP+okp27VtlcfvcbKVr0/Os+Y1qBvLrXXPuyS
TdBCNTxVlWKc2MWbcK1+fyXHZ/I1ssPR2VbeQYnI4NmYSwawSXQKy1HmNWQylW50JbZAQ30vXuSQ
LwcZ5YY/4svyLaNtAl3XS5j+4lNPNc5h0sOI/BIvi2lctbhR7wiDoRrS8ZjKHFFlq3tyIlMil57z
omdKQc6oHu9mr1WOOEaLzYJuGBCi/pYj8kcWqtVRnTh+RLc3wyLS2wnjRSBnw91o1vLG5ZDtu3aB
AZ0yHV1m7WHxGhlByS1iuhm5UkwG5U77KIlj2Bu9BuhsIAngfrq357Ej+7p0t0MOXp/h0vQ9t7Hv
R3zFV7M1rm1DltJmQVFH+I5qHzBvfusL7ZvmotztqoRFvraY/6SwNlHV8pTgknBbXHkG3kejt1/E
qryuTMx25bJd2BKnnIr7oQrNuXl3MnefRca9Id2Pch6/GKUsRtxs3InJ7enLmX+YzWJuM7Mrw8h0
WDu67iuJqQrKG3kQqcKSJ9T+oLWTdc89116WOu/PLUf8vsy0LmjSQu4TEc+h3Rj5Nk4dRb3P9To/
Ymu9WKl8NYT8VNCssbFN8qla1O7RnAA4KLCIpY+5zA71Xr9riDVHUDeT8FBO2kTb53QadJrVKoLY
Xqm/mV8to2GPMlzlUg8Mz0VqosjEMxG7JIORQPZkj+4LmcQn9AfFtihzYm0sTrg2Roc4i3daqESg
R9OuGUlsc5I9Q0MAoHuWjul+CMk5micqUazVfnSGp6lFjj+7AZFYj3aD7Q8EfmtlQCGpWl/cBVEi
NDLmdDJoMIKmD/hqAwDwoOUv1RbXYjaIw1SlB2e2rk7qvXmtesrw6zSmjnswO8bC3LtL+TybKnUw
KPXVdNgPNc9LL33olOF5TJq1P9lva3cPprpNZjRAwCFeOR7jLg2KhBywSPvZQxB0xPtLu7uvSCP/
IOgiaBGaFhqH7dIgyhAK7bEt+dJyec2ccr+QxmMlll+MqzPVQdClnFrB3Vt5J8PRtmU0Tj6ow3ZW
Zvwz3T31sFvPKl8axM9J2r7TzLfpQGOmdbVZ4iMxIAi2mm2uqVsTafz7WNrbNifoWHSbptXxtuDw
OkrP/hYhRqKnKyzMgatoCbxcbGWOQjRLIiL4Fd/WOd/QXlGyF23i8kdpNOI6l163n/Q64NQ4oj1p
3ibDOJZWu0vG6WAmnOppNB/i2AiSmm4Uk3YfwN1zX1c7FlOu1cg4V/10ADDw54R8G37TPK7fm6wN
SBLyOT+CsmruYUPfHIXHoBtzaBM8XlrVY9UBICHQBlqhy5xIOFraNFgBjS9j8DPHPs9Ot0vs0Qfz
uDeMxvBj7Lpon0Ond7eKl1dnPsqLZ0XPPfGSuf7dmPRzl6bbOc3vzck80fecU7uCXCUq7qWLzGaZ
+SGgzyw7nj5uhzg+x14N0ZSWT5EqLoUE/eJEN3o9WEQ5BrOtNptqMh7iBI3M4n3IUvELbr6YwwN8
VNnPekatxaIj7p3PqLEvndvwvHAvytCcik4EeNVDW6kPVcTaP3CPeTPE36aZBlLo6vKhKeKzMWYf
Uzfcy7hKoRD6o54tfkK2zSPAumQMKII6GvrQtmg1GxDxKMoKYLZYf+pxfjByHVgbwQAW2OyeA/+h
sPsLXbfbRc0BEHSgNd59Ps4M+15/GqvkUaTNsGmd8dQUXZgMALEFipk0oYTR1GgQpAKzmzzE73Fy
j8HrbBplQS3A9Igc9ikpiOXN9BMx8qNfGd0UDkZbEIzD0zRSMGMltTFs+1Tdp0nE7sl1xW4b2pn5
YbiRCyIxvNfm8NKaPDoR5C5BTiyaqZOeHRftD3XCzO0Nv+ZkPpBtcjBrL5ir9H1MnAcYo2+kXBMl
J4ePwhhPS+56B7iIZ5OnVgM3CMd56b3kS47ymIzeNsrse+ll+9iNeFxC9miphyw68raO1j5OFqCC
Pnmpr6XzSZjawcrL1Sz+zV2UO2rgO7yEC76F2Hwa0qrzo7b3kZ5fprH8mdXGZhb6rpmVO89OPj0U
WT64C9luLH7rKlfz1ielvmM3CQw1P1lFcoq8+TG3xeNA05SfWN2xaror599HnXqmT7z4tyJO5l2p
98xPjhvGsII4qKs7p83PrT7ku0hZXmGwN1M5n/Cd3xUJUtB+idSzu6jpkxazhytDRu7YAis3uTWe
YDnqw9OSls95Ns1+EgGT5KoSE0HIpnVIiAM4OB5JQ5qay/OkqaiBvOXatMRuuh33BfdHceikcHbx
bLrXgmfIvheO9k2uvKAaJyD0mtvLjaP33qGY8cHpQwXg47YV8XyMs29KJrOFi85bTimREhf0UL2f
910htrVQklBr23UEcu0tRDIksijyfd4XyVO5RNlXbujZfSEFqE/uSYGHJFIDytL1x1Gm1r3hJCpv
hryzfRnl6s+R7F9C0LRp4EEUoTaPo4WeWjX5KpI5avdRSvUgIbnx8E5SInm55lRP95oYyHyZPXfg
sNJJE+Rnfw1FpPtRWbUPAvZwX+e682Sk3vJKroB715Sje1U8ytB8cKM29NJ4CbrRVMOkJYQc6NB4
j5RE/ZhAkvcoqtBVWUXUbG1cq34GDVcQoLlWpjh9uY2cdHqkVlcJ1xCKMGpwEeH1HMOqi9NPTzgG
iMUyBPbcE4hYNwbzuOTpk/UohYfZ2EInoAKuI+/RiooCjrljbywYLsjoUnRjq4GS8GAfpwtWlPTi
SsvmOyLr4KWootmP2NyPozW5n0npcT7roKBxPpgb1x3GYDKL+RsOWFSNiO9onO6CGlknZpuJA4B0
g2bf6dVwdAd2ointfhAW8OH0Vn+Xgh6EGoL656E01WFj1t149ua8PshlyJ9aC2C1mVJAGXDVgFwc
zXdqq/JzqBQVoSGfRBFDSgKg0kL2RcEjdt3E86bDrHTFrqFIZdOri7N1XNGcRN1W3EA82kSsBmat
XWsw9+0M7PboqUt+SokgRZjwADVkPNLawxwsWv64iqonmN2qCkem7de5m5dDYZCmpHd91RE3xvlv
xeQ5Tqkcwx4INaAgqA9G4onvBVLhS1Q7ylXWCZJWZ1xTAqyUSE4Ee8WdLicos8qMT2Y7T5wdU7Se
JiguNhM+1GuK54UMQC07RUQdPlBM+yFaXWzBfzraVe2CZOfFw/tkETun1hzs9GH2V3V06pQroINs
ykm5OA5W7j0R1e8hkhvq7seiEZC7uk3KrXCm4c5t1JJ1zSaqblj0YTdOHsYoaqFmVnzH3C1m1/aM
BYj4NoSg8KBBnWxeopZk8s6N+6OZNwWeKbEQ6GeTpTluy3nO9gME6CpXziJmf701n1H4UU1qzQbO
Ek8FAcDL5t0Rh4KFtpGKZGLs5XXOB1gt1LBvWqeV+3xME8pUsa7MfW9dMNDU/EzFvjYRNWoWbjs+
U1ni4chqffO3pUKx0wwaUIKnS4yYbqzqEc/riFWiLiLtzbMzO3kjAYoovZkICbZge1aNw9/6RBOa
gIoM4xGBFfQGfeFwY71Qr7Zwun73t5ycus4mZQZczIPPSlJey5dc47OfNTJ5iSODnfimFfpfdd5v
6jzdRJL136vzviHF/4s47/Y3/inOM7BzkOpGwCAbK2MPCrx/iPNwephECSAFQUVm2qqHtOuf4jxD
/TtR/gbVyzoeEcv6zeqhGObf+Ttk/f/zh9r/X+I8MpYIQFhTEHCkEKz0Z30ZcuvRNCdFD5eyUt+7
YgWnsDY+9+oMevLbJ/Mv5Hl/DlpAWra+lqaaBu/YQY64yvd+k5bhHktp3suNkNJIglsjMndG+h63
Rk400kBR7lOe1WwIbbL84Uki+yr+Wf+LV15Vcn9Sl62vzGuSGEG6tvvXqkp3NhiSdTxUeQx8XltY
wBrIgX//9v6L+nB9EXq7aZ4guooCkj+/vdIceiOveZHUcp86FxKP8qt8+Q8ax78WWv/xKf72Mn/5
xrSx7iCfeZmpHdPrUCGwmESrPDemgh2RZw99JrMDspsUPK6sIn9NF1IW5iH+D9LEW2fLf/lUEXeS
nGialu1wbf/+fU6FNiXuxPc5+UjMg86vL4oPLehbO41/aq1PX5avb4Cm/T5wH9gr/fILQusIdX74
T70v//I7/u23Wf/9b1dXRVqkTQSNEY5TXLPMW2eFwMz/4XfsqNyqyCI9vmAUt+5fFaamnKZoqIwQ
36K1VfSiuDachgTyzPX+319Of30/Dp1BJFQj4LVci0CVv3y6Jg3pTNbZEqqI/zYi1/lGe7rz/v2r
GKvY+E/3Bq/jECuocc2ubUAeQSu/f24q4WUNZ9US5u2cRYhaZLLs9XqQHR3ASVTtzHFIkh2B/+aX
wQKyEHUUGc0HQkFa6TeO6vYjsko1YlqcJgLDZzeJmh1qSNRY+SjwUW8g1Mw7mtto200JOyHPHW4b
9s3sNBJydd3pTm2RwlmyaRaMeVVj1w/4mBHQmFISJF2TQl5gdyj0/8PeeezIjaRr+1bODXBARtBu
05ZVseRK0oZQy9B7G7z681CNH1PJyj8T3euD6emNoI6MYJjPvMZ9zBUrc5ukaA6kcaneuUu25VkP
ULhCssNaj+ONhiT8FkLRZIDzcgZzB3BQfXLGDrhIM9QmZpkIV2Q38fLvY5XGrXcTNVOVfJCiqCjr
jDU4TreuyejIE73PMLqDAChaH3pgXgyLfpyyBiAbCNUmP/JiNsEJjJXxFVp6gEBThmrAPgQk3wGa
r7TPLh5zSCp7QBGasGiTY2eacQOEyg3bA2K+kdjid2AeW3R3EQVPImKAysiNg5xal75VFMgvU2Qg
GSfduLudcgQKUTvSkN+dnTKlI9y5P81yqownL0MqBFXmsBObaQiAb0aZEdOY6XXtMTYNtz6OECrU
frQz96enJxQ9j443YQuhKebrOQo+sibdWgd13GXfZSKpMTf5MKtDEU/ge1IKBqiWNzD4aB8VqIAH
oeGLRsTBxraV69cF0th0Rp3nxkjtvyzOSLnN4DK994bIGDZj5IFRiVOYV+Df7HnYSZxOfkeTbPqd
ZcUeOf8EUXBTmdH4MUUraKLXNc4W7XfHdTcERA064pXIfvB+Ut8djaH+GptFl2/bSERAdzQ0t3lF
zR8a3YV3oUn/aMOBRRggqiJQxJUThoTiXZh9Nb0iMza9xDZgO2pu9TtF9OSRyn/wIwyr1ifunkli
4ylstsLph6dRVcUL+D4u2LAKw6dYSi2iQJS6zy1Y/HkjC1hioAO04cNEI+rniGMddiPBOJW0dLXG
3GS2Fr3M9RQku1xvSzj9MVIMG9Nosncg07qUhN3tHnpQbwDc7HZ4Fr3MoCtKNb6TIZpZW3NAyaAR
AIF3odDbT6gCeLdYM8IJFJljh3DadYt3QdcQZVY5vCstHvRnFeW9tZmTpgLiGhbgiJD9QMwEff7i
SWhNPKOz72AxoWUUbkyo1mj3pQYWG4Y56Pell6MOTUPtm6hkbRzZZu7TWA8FDa2uGyGYOZn+zfYK
7D10UEsVvOjKfO8FA+cyqKBB0Zy0v3ezorPiQc1ZYCBG8lQElfrElgIQHSIzsgMyiUBcpJIKUBwX
5TtY5CxTQgHgfcsdYlBF4jOQNKsFA0bj6TGwchNTClt2X9Tg5nTqUNXeYf/pvs8LsOIgxZr8F3YX
gPeaRKbsWwVQhMXRK96tAp+TG7NO8nvLMOdm65pJhpy84HDTMkaynQQXzSTQMg6NAdUgMLulVE1X
IwZVHKFIoNJ+K6Kq/IaGkMMtYFiDP8GTmRCCd+tfuq4BA7alADWqNGN6QI4wsx7itO7aTRaRqh2c
2JnTA+ITnrkfLXoD+9oOLNxRBkhXG1iN1vRcJVWRbrBOV/SF8gpLGVG2lnsXtHDHUNapmwEJjAk4
nzkjVPFgIJjxmcypR98EzaMPUWvqlNlaqUfbIB4kqE/0C7I9zLpmflyobf6MlolAUsTAHEwU7RPw
l6TaWwbIcqoW9H+X4rJF5STo6+RGVwqnESprk7wxQf/ywfQO8ZHQNqsWPzvDZTdTs/kw1AlYFeRZ
KLoUeqHbR5u6GddgY2vo2OTGNByxfQSUY2IkgU+cKqGNjqGIuv3k9ihN50jbzJvWqXQ6nLTidMD0
VV4daOA64z6N9b6mFOPCzk8tZ6PaKBvf200VU8AKLCHvZ8E606FUE1j+Icrcm8Kk/bRD2dDyJzE2
iCI6k7T2kY4O5HYuYgAVRsmPP+RWKbR7pFysBn+EEtA0dhXaY2I01ScCzNDcu9EwvIPErdl7HCYz
dw/jAZRliR6yvs866hGQySjqbcmGjXpr64ktHiz4MUAnQyujiKlHuLBWZSK6jzYF9XHHwylfrAkx
lRt6JJMHWTNgwZDcqqdDJPQG7U6a2OOG82WVeFgYaKpDYgwG5I9iqe3BRkl9A2SxaDeG1yWPXKuJ
R7ELYI+JPviNDmHzg4F0PFj+IbA+APUyQRcHoiBohI66Q5zRw7FpihDGx14AI4gHbGjG31WbOoDm
86SutjnvObn0XJCL4qtptneZ4UUmuXm+tKiYG/pohSNeyNKzJ5UK+0vXQfB40CKtLbnJNCQUIavJ
h1q2ACDN2OnSQwME+tufeOf/UtZXKeuiXfz/z1g/gKXLy+J/btvse/GzfU0rW/7i34kr0eB/sPKE
TAahjKyVoPHvtNWwrP9Y2LZSc7RJG/mz/2atFkmrQy2Yv0GeR1T5X0aZIf4jwUvyR9xucD9M+U+S
1pW915L7EnpbeJ2LRVoQHttpzNoUyL8pJ4/9vDfFXUuZ6GA3htolwFh3CF4MdwaKHrsEEZd95swW
Vs/xdCC7RErS7vujA1vuiq3mHzPD/2ZDf/8mbjJMtvB6hj+1EpB28nDqTG9I/LSrMB2llmfiRjNl
HyXFnV+jytpxNyQ5KOOJWIGaQfhMBgBQe7JGyChFZ0iA5NL4mKgF71iZcc0rQSRY4lVWjD9effMz
GbGQJ2H/3z+XDAaZBVuABF2H/RISvk1OEYM8oh2yK4ex+tgMZQ1Vl8ffd1VUwekg07wt4nx4Pymr
DLcyJJZLB/FOnwzxaajc6eNSNLM2ZBzNrywqg6OGZOKzEl76W/Di/7DMaP6k2rT6kIrpPXh27fPl
iZymSf9vHs6yRymLOOuiggGTRjfxEPBtQQfGDfGmoiBjHC6Pcpok/RmFTUv3VIdryT+r5BK5eTeu
sU7380ZLd4NpoMA81fU9TiDXhNCXMsFqHyFRLanfeqYUmAKc7u0hjb3KtZmQFve/s8GiHB6Ix1Yj
k2jo9vzzeRkgbSERo/NBSns62FhbpugjM/ajypEPIMo6pIYSEMd5e80f+MyHovAIGd+Eh+pJc3U+
hIkk3Tw3iZ8UUXwYTTnuZ8KGK/ns2VG4GUjTbUigf7b9qyoARC09phlKAybMFw8KvSFw0K6Vet6O
YpEwM4yOk+1SpDtdNmHYYzDNRuJ7FhCluqfRGriJuDIXY1mS061gcdWBkOM/gyn4usDS4XMZF1HK
VkCNEV/APLqBlt1u4kkHk5SzgDVRGoLTyGlMmHRJ0PVX7FRPa3bLxrcol2EuBIeXgqO5qkIkkKsc
e0gTf4zE756O+VGKocMeCawIGpiIiwwNMuYlyIHLO/PMErsYVvPesMQuD87pErtZFgxk+4kPDiLc
9RSzNmmJIMzlUd4etqW4AoADbjLEUme5JV9tF7dbyrYiTny9xvbOGqzvQhUvGt0SoC3vLo91bil5
MMVSy7GkIVeFuyFxI9WaVeJ3TWbsm6HDE7bQtU2NxtNOTl79MJtIzqGdWl7bSKek3j9f0TMwfOY2
EZbgS55OE18utxiDNvPd6VvaDo+momhHEuImOnAv7WNC7CnCYDsV2KA4+j6fP5B4fW+MfDMpJFxw
9U77n5eX4+0HtkkYPZdgwmGPr0+qjUecsBDW8b1Miz+DmfPeJ1bQHC+PsiqXLlMHMMKL7FAjWOpo
q30UAJFwyz5KlhcN+wrppcgV2t0NePqYUkHk3DiTlny1m74EEy+8mwTtXrAF5bS9/Evefn6aALDg
HbYbh3rROn691UbDbFD+T8A9RPDKICR0RCX6RMtzScP0wjxY8Ry/F04TXRn57SZnZByCmb30UJta
bfJcGpSgqG35U+QBRFUxcblNp9ajagZoO9GvrPkyk9NrCycUYguJ+dzCIF+NJwyYVRbAGj8euvjj
jNIYHOtJqxaVUQlHzUSZMtmCbctv8YE6REUQzlemfO6zE4tiK0lvHuDI0sR5vdpIqkplQgn20WYH
2NThCArcUGyqnq7zMICV6wFIfEgmFGLLyLaBPMUK6GFUXYkL5RKLnq6Gix4mTzlNFu5PtLlOfklf
IbYxqBxBPQD3IYgTqKnUM6mwAukyYM0l+LbBIgJ0fK9pzd6mdAFKrkFTc1sC24YDnGuDb6I+FOxL
CLPA/vpEB6kaUoQG87BojKiWPj+U8MB9aLpCfC2LKNqFKvRA1U1F94US6PQecVS337aiUb9Qw4x/
1zBsPo59q/DZC6vmd9UrUPuXd/3bvUdMvJxB/sdh11ffIaYMacIRbv1SG8QWcSx9h9dXAJxk9mBv
xvLD5fHeBmo8/brrOQgm2ARsq9WWzuDaST21vgTUdmNFEq1O5WQAOHXrcHmotxcYQ3FxuWT0jsf3
Pf2wRl/VCrhM68c8xXdaKheskW7/m1GQpOLW8CQR7ur+qlUfuxNJso9rBHtlql40kz72v5iKQ0+O
fE8u+d7pVKJ6AMCGzZrfUxE4ZDMCgcqbr5nen1kwySaQWJ3x3NJBOR1FaXUlAE12vhkKrK2G4K80
QlT6H08FTXnDIEYHrsWdfzqIi7JNR7G19zPRt+A4h18Dug9XBnn7nrqLLgpZKIEzuccqlu143b0O
trWfeE12G1qqudE8Pbsl/Qz38yyxgBjtaw/IueVbkmvabXwjb8nJX19ptlNb0lGSQfWuBCA39Psc
q6srUztzgIj5LYc0h5Doza7OC6NBUKlp/DSGaObVCaaLLABZKmDEy5/qTBpPb1s3HZdkRyI4snoS
Zd66A4W3xk9QH9/GeubsAYMZh6p3gscAeNaDAN651RIqjWUs6j3G9vJDhn3Z3saz+ZMYO3nFiO3M
IiN9Y5AXS5wquLFWi2wN6ZRjteKjhe0dndD5FSB9sr8y8TOLTP7g8h7zQAkMr05H6SqAeXpjdT7c
wPCzhsUzGMvQLMZt2ozHCKUrIoK5GPcU3I166aupHMRTQtsppL2JoQqqFO1BucVL3GuCO84r83/m
pLZETtRYiMEptfCB3D++Ca9i4zivqQkUVe9Dd5125TxStxRw1Exgdv9iJ5yMtdoJjlOJnPJB7xtN
5B4sJcMnM4JfXKKCfatPZnSAeGo9VJYH1lHH0COnPLHN0iDBoTSctg6C71c+kliuo9XD7Zkkqy6n
YVmM5c9fzb/oVBQowxr9qtSqhwSFmg3MhEX0DlDaD9tA8nYTUfFEH7ZesIBwHxufClClb9uBVgiO
ryGyeAB6q3AbORHy4hFi3miven3nbMFklR7V/b49RJaGCgY6blirUiGp/EVaM74SEsnlPVrPhxjQ
hsUOEoJ5nc7HBVUchqXX+zE11n0aNclhUPR9IKS7yJIj+5Lbya/EofgUtO1wF3SouB27fhSbJLOb
vSqy8DD3QDcaxIeQShCUjbJMfCxzMfyEA+uioFJYW5SMxTa2rN9R15u+aw7hoYwT8QBqr7gdk9E7
urHrQsps21tNUBlHXUHtBq8Zr7xqb08Z16VJkiGo2pCkrx7oSncAwkb66OMTrG0x82lebBsXplSX
yfPlE/322kBzijX1cMu2KZuuHoR66gfTnp3R1xolj1Gb/arTwbj5F4PQT5d//k+b8/QDarLG6qvo
Jp8a27gr0W4BMC/FlQdguXtOtwmVLgqgXE2Yq1DJPR1FYVE2EydM/pC0v+LOvUuc8aADNVsYdfLK
pjz3iXCjZBg0FUzqw6eDBSN+1HkZTL5Q4LJhCKpDDvtpA6k0u3Ke/1yq64nx2lDxXEaj5XI6lgdO
MFBWqvwmxGoXxcIYoksqDgLb691QaPWdp9L2uxHbmLnx+ex7Fx4CbIm2bD1Sl9zrMBlqJG6PM9CM
Y+ek4+8E7a5rOKkzmwl5XwevOiIYOtSr12FsHTYYjzD0nbHa6j0NI7sJ8ytLfyZFoiZAbixNY6ns
rGuadS40JzdYD8S1acMj3Y8QkZGa+GmMdoNIUePozU0SlgMo2LY1UKlLw/AwBWH7Ieih+l95BM5s
POpxrrGUmnh81wVC1D5lI+NqRrMtNr7PgNnZ3k7iF87Cr5noIF0+TmfKa97JgKudjiCFVuc1A6KO
Hzwp9C2PjYl1MOIJ4Z2KqdKPfRV8KXSlf+iyTB6GacquTPrMAVjMjyRFGW4PClGnmzIKHXi1+TT7
tSPqI3z2HBqH1uFwA2zm8nzPDsWGol4Jpoir8XSoHi2tNM5HqOFQiMk3a3cr+2E8mGPbXhnqDzhp
ddaI6DwsUemILHWA07Gy2KUNNFozBSdXHgfEMXdmCJ44TZG8QngSxdC8ANAUK7xaPGSFB4QTtgla
Kh/R0U2ubPW3BQk+tEvERV0Y/Wx99RBoVeMWtOZnX3E7bFpjsD6VObJCsVu0dyngcCyTOkjLUv5o
mkG7ElKeW3fTMJHTA3/IqV4dZ6NPrS6J9NkXc/alC21nN+Xl51bCPrr8gc/0dBZFx/+OtFp1fAxq
8PGa4ec23JJAT9CMMERbJTvP6Lqn2bRx1ciCrAfMIlvDH0JYGnv65/Zx7twJ4WoKcB/DLoOCreAw
o0Y9ALCmcO+VBw0P8h8uAJL+xgELrj9wQgUMbd1NHooaHfxtjY9cfWVOb29tlzKhlCQjKJ5TQ1nt
WsuJJhT0Neljeg+nN660oxe1uY96jaHt3LFSIJZ0dO6wkRPls0cz8AXJSX3AKtpFMMDsrZmWtOf8
RoFK03nJRu1Dqg3G58uLb7KjX+94TMJwIJKYguLivMiwn+74OHZtNSdl6weGZm0TQ85HTGzjKwfr
7SgOpQCEOQXjWWzo01FGO08lLLLeN+0uvmmkKnCCUcPXy3NZ38SUzcgwTdxCOS7SXLdXC68aqrFt
Rn8aESoMyWc31ZR6n7S4cG5VqicfLo/3p4vwevGkgdEO8RPxhkOjw11Nq8qMThI06X5QS+dHh9FN
sKkNaNeQfoch3GaYaYEjIswGXEqFG+5nBv8SiyUj/NnKFOukpsWBazMMUfzi1H2LkF5SIMJeAtWH
/Wv1aEgteV0O1z6yn4w8BkuFc1D8reVvl5sC4cZkYxd9+1fTGOFj2yPSFY0awjJlZMEDAaOm8yAV
AYW12GgQ/KzKBmBO0kLR2FQCd3LSA/A+eV+h3RONpnI3FmXSeNvBtwT7Z8nqMdbcJkXTeap+XF5C
d33HES1AEHctl54uTfH1Hdf38KGKAm4eKpaQC0iXMVkfXf2dWSN+J7VPVjqrr7OZ2LcuoJbFBCsr
4Ymg6r/NzcS708u5+lkYNOc26QzxYZcnMULhqIdoL2pwjHajRke/ixrVYgANh/o2Dpb29dyZ3V8I
dFb10XE674bPy5fJRy/y9cZuPoKxobsQZq697ecm1WHHdpV87AEVTpsAbe471O4wS5W20ilEKiQW
Np2nhTVcvcH8jCgitgNhm2iQSizAzpUHmASKnhgfo7kGVhiBg/pczYmBqS4UdGzxiHqwri36voL6
31vPNAArbw8GPrpTVmfWXPfBvJ/HDjZa7KkZolznNPO9NiaZuBOD2X0SaQEXbejb3t2GTZ1E966d
B49aOA/PZemCUMpC/Rs7rM83etQbDSA2ZEqw9EFjACHsaHS3KXDw/miJkXy1qkOolWLA6wbjczQ6
x8nFbtSr0mmfhwUI38lExqLIVXQDaA4kYIPMxmcB/A7/thKw6SafkZiwjWle7ubGPV7eQOubZdk/
NnYPFlVTHTbC6v5qVR6LHiU3X+/tbm8UFBvBWMnDPx6Fghl9WQeIBC2Z5Ve8yqkxBgTGVhTE4CaY
MAkEbw9X+1ri9yayYzIMYzMhh9Kpt8ZOB2WHk7HWKz/D5RblvA50M9XHLW6l4xFR7+8Wwq8bRFbQ
LOnJtFsvba8ka0sydnqlcRZ5/Ohc0nOh5Hk600hgdKSBFadxamCDC4ADaTqU3XS7wC/Vym/qBA6Y
p35dXuA3MJRl6twE5A4E0USWq3HLboBI7dY0DFpIV8gVaO1LzjKgV6F53u+iq4bfHkFICnd5hquE
eNQhpdblg8Azt2OefTaKscA8gdgQap9qkGofQQ0C7hTZld7I8lverBENKe4tckDwFadr1BaDPmM5
CEZyGOhoF0K/TdAq3ZvdhAp85XXkXk51JRg8s9G5JGkq817TDjRWpSbdKkASZvbg9yPKEtg+kdVR
vL0yypnrmCqiTtcDSWNBIHw6tcIoO6fWtdHH0Ta+QSDVjLZuPA9ggginvnZFHrn4IdbR7y7u43ob
1IG6VvE5s7ycMRqOgJFM7jx5+huSoc+aTGlk8qM73yClEx9DRKeerQLAftYEH/POER+v7L/lP7r6
povcOCV+ehUYtK6X187sYAgN5ce6d2MirUD89o7E8aOgg69qHae16vuQmbvU7fyKWz0zxDaTye7K
7zjzmfkd9Nl1qiVLNfd08h0+Gty5IdkOBNRbF5OCew8O1l3eZGgOSSW3k0B1QFRGtSctAINqKYde
EYpxaJ62+7wQ+DtK82rtd4llVgtEjsvGW+4m8t3VAmWNFRtIwJIaDT1GXGX020UJxYcuXMJJ5Vas
ra7dqyFMv2eJ7R6wX7RwmiF0vbxCZ3YHpwB0x/KhuMlXC+SVQY0nFdlvOPZio09F/zQNyGDooE2x
NC0nlL1UdXt50D8gh9Xsl4iSUJnKv8sROf0stpUllawUyRBooGNgDyg9Vml7HGcszYGHFbidhh9q
Aw9PU4NT0SSQXRV9gp0Zde4z+ZWDAGCBcEyU1g9mgnymFofdPcAi7dCgpnaL+E33Q3nxiFtlsDAg
3GwnBsO8G3Tzs5oR4+JCJmfgy6PoUmr3ogNpPMzjuI+LIqfMieMbx4nmCjJGtBKzHfKz8hGNzeLh
8mqs42zuarphSxuJFbHe5DYtBrkJXvSz3ypsDDEqBRBfNfkORjOsTaHMK2/SOhNdxjN1UkQbSQZa
cKtLqe5oy6d9wNYT/einNi6MWQq0OsGp5nh5ameOH4Eo1WYoBmz0P62fVw+9Fpq8v3OKJgzwsxtc
Gc0jCqLXssNzo1DPpq0sAJbBMDzdTTGgyaS0Bt1vLYJZUSDmNuico8tzeVPNWNYNe+o/YFjarH8q
aa8mU8ySiL1F6D/IeF9BySzxniSefkYIJv0aTtPwgvpj1N0FzPR9Ce0o39aZ5dQHVJH1epuVjXat
B3lu7pSC6c3Qo6E9szpJVQCf0Yg8HdkSFwBJih9UzF17JeE8E08sPUdCGOpyHrfE6pooLTeRMU+z
n1pzsi8HL1S7UM9jZIi9LP2M1VX0QvFW9TsEh2s/GWRPdpYuvI9xbuNvNA/NGF2PvPgL57D2nUSg
Ds8eezS8LUrQoXvlWnu7LPxej6bVksTCTVz93mTwKKcpi+KGjtRcgET3zlBo9F/eEm9P7uIxsQCY
SPZN4rvTjUeK78543gvfsbk8egwKyLNk9zC3WXSTjDPSwv9iQGrCy0sOhmR9nnjqwlm1s/DtwI12
boy/OAAmA44I3s1TjCvy5fH+hEGnFzUzfDXgantRHTCKupfCLyQCzU6c7JCPQ7XQeaBYjCnziDTR
oHXBHquz4JC3eHhTqkl3fV/W76mEFLuwGNVd2dbfETlPEBiT4rawZ+0wWVc+xttrjZ/qUuED7gGj
eh3t43aVgGzhpyKdFO94XrtNBVhyGwddemWos9/91VBL9PPqJsCDxZ0nGgS+Z+bdjlYBtaXMNDb2
qKKDlifXwshzu5nTbWO2R5RMYfx0vNBUCXlZLnyJXuRtGOvMSpXjlVktZ2L9rTnZfAEHNIttr3Yz
xCsEhVPB5kIVCy5f7fiFnSZbfEDKw0TyvwdB5r1c3mFvEyQP803q0JJzRId1NWihGwM606n0u1na
27HLfuuVhd6mJeyHVq/Iyb1h/o7/g3Plhjj3DZfJwuP907FbVRSlLRQnLJH+ZFXxDbe2Qk+rnN+Z
6MNg+ST6fzEeSp00c8CB0c9ZTbSvLKtHYlr6UE0pvFpa/Oh48IzyyFS7klrwlazqzHFgu5BzwJ0H
2b2GQFHtRtq5z2efJIcgLlHiiMzJr6QK0ysjndmdYBlBJyNfwHjrOiHcsWmMrWb2E1nrxyJyHsG+
XgPQnZkOAGCMMj0GoVG1+lyFnBaTQIIkiHbYMnQpqiuC3kxQNuGV+ZzZGXRhwFmTNtCVlKvT5nk5
VLlKm/lSrnjqplI+pkgpHrJeGUeqgNmVc3d2PCChJL8EMM6bqUVBqajm6j70a/PgkLC91Fn/TUOn
992cTtGVRsSZsohHEMMWdCwdGO/61VJla1RWbOu+XenzEdms5llG2MPVQaAfOK3RIXRrY4ML9nCw
uqa4a8dUu5IBnPmc/AaIO+jYSrCZqzUujK5XOU+471LLP+BW0dNtTOQRs8zhyvKe2Z5EbjrJhnRc
UvDVE4YxTWfboG39IRbBvZpCtJWaRr9yj73pUEgeHdp35IKoAtDFXi66V29CiUJ7PiwRB6ak1Q+J
ntp2kihqWEUAN0lHSEvvwhGDCFz/JD5wW3vstIOsbMT+7TJHtif+pVXSuFlYxZh/IChz+aY995ZT
71j4Vws24U2Y7DaJq1o915EX69EXc0Z8BsdkuInb+CvWWNQoDRnfZVn+IsKieHBUZS1SYfmuwKvw
RVOgxbvGBUIxgA2vRyvda0WzSJQuKqhXAp1z+4OvZgqbpg+dw1V67BZ1qijx677Tuc1RQx7y/eCY
S3oeXKMOnXmBlh4lZbqF+vKGAiVmM7AzKzR8aC/0v2k7PE5NVrzrkCgCCowDE3wtnRdCdD8vf5Fz
k+RFsJfO6IKTXoURYyzaCP8pA2JHh1dgPH9rrdG6yRI0cy+P9KbLv+xOntmlNSCAnuur8+YGHcJz
qhX+7FbvSpoARyPMu794GooPmcRHihpRu7FowXwzplJ8spDhupFOfOXuORNicM+R6uoCjRRAoKeH
ZIriuJybQfihaMYN1927YnTtXU+lZDcnLpCj0Phweep/rs9VWENXnScDQRYczfTlN706mJUzaOkU
WNKHLd4sPIsoezAnqFUbGpcY3HK73eWxDc8NTx5UPd24sZwDwmeIG1q2Sv2itn7TWWwiCNbo7XpK
915Qabf/0gg0kS12wjLlb1UAoXonLRZT2mnc5m5b4ZY0tDna4zh1J3vXweUWNQlPfDH6XL1T1jQe
Z9VpNkZAbYSCLUWKDdscPWA3z++DdLRpxs5J3dGfsJDxjMvAhNeLL8M9lCQ8B+y5VXDQ9CjLd0hS
zUhNoQOm0Lc07CfsHofh0XBQZqMBAv8B+DOSUVvb6rFMyVQwaTcdW+WIcFFxr0Mm/mHQVsbblnDr
qRU2IDW9rrCUoWZYbuvOLV+kNupiVwQzfr19VA0vFRp9G9uTyc8Ah5QKu/bQWqp9+BJt8rCiG9N5
ZXJ0AtyprtwR5zY1YCGDH0XlBDrp6sqd6UF5ImmlDzLnyZkrAz1NZ/6EO1T/28Rt6a6DuLhzaPd9
LfQAef58QrrQmMvs5vIeO/PEkAiBMOP5NmD2rE7XaKaahrKspMRahLe0EGEfOm54/MejLEdY4ApF
Lo5a1OlGRi1JBImGni/OP+4hEHa6R4/n+z8cRFCpMQAD6chO2dRuTweZbFFOyJzaftyN9b5GBmc3
x/G1N/nNzccojsSaEfqcgI2y6vQif4ZMeWA4/oRnzsZJQoE0h0puase8dvW9ud7pYy1STPxD2E0E
eTqhcUxN2cWp5pcOhmc9RseprvAVSgvtrssENn5eNO1cs7yGrDozMCEWDu64Z/JUrYFmVjLPRjlK
zbfpRj87DUKNeOUiKTvnP7F0QhA6nZGtG/tru/HvMsDJlQfynSSYXFEXCxRhdeXVAE/R8ojTZ7d1
SFKp6kSHtpyzx77V8Haj/6XRGzaa4ZE2YHJjtVa1rzB8xg0DkqkZ6hQubIxon8zO837kZeJ8jpEi
fRr0NDWxdcJD9yOFFSRCqlQVwcEIRyT/CH/KfV3MeUDyGNXtvpEi3TptO5V3tS0EPkcVgJsd16vz
lBoO3oIId5f1VstaJ8dTMRpumrkK8fYW8+RjURvGOwR/4mdb83AXzzmAW1UOhW/UufcOAZ3se1Ia
uKS4rYfPTpaD9081O31JIoW6DHyM8ZfdzP2M/1ArfhnOIk6kxjpH/9G7RyXYbB+5RRPj2Bq1eums
MZRbD5xDeGhbywo3RADTT3yI5c+8CfXfJbRfstKkFYgZACb19jgBwHWO0O25VVacWjtYpu2vNM9u
NW4mrv8wgMUjOzbDjZam44NKPPNDZ80ak4wz+6YeZxunJFs587730nDv5OATcBe0FKKvnex/DtFk
NRgnDyGyf0IOBz31inZPzTy+MVBCCndz2VNMcWta9k5BJT0oRXHQQ+0bSjHpS26KPOfblJ72Z1bJ
HTUA06dQmLyYbt1GWy2I8Jfph6j90pltXe894i3f7efkYOLjfVt7KRaYTY+AxFD18l1kwXhBhQoL
xc2Efmd4JWB/EyQsu5cqBF0jvjF1gdWJRX7OITSIn/U2QgLRQ1wUM89y15tVh0y9snaVja7a5Xvv
bXWXDogD/5AbFiMbb02O1LXaLOzexTowoRFnjXX1Gcag2tYaVqFIYSZHty6yY1rSg4+SWdxImrkz
pmP3TmvH/zQFhQdNykIhhg4uDPDl/nwVsyQ2n9dLg/yZ34FfoRngWT6NWIoOsGBDFXhXnpa3OSGx
tEWfkiYEY8J9OB2wzzKsr9K2fDaSFAVkHMWPCeKcn9Iyb5/mwVX3emrrrH5uHOM8U+8N1Du+Xv4E
b15RdAeh6C24DMrMpPqnv0F3tch1i0Q8O2FQ3rsqG+5RAldXPvRy35/ejfaiaEG0sBC36U6cjiJ6
t4ntLjL9WaZHzJ1KTEQFUuklRFAko965qDGhi+IN+1EhzXV5im/fPQbnuaOkCudFrMm/XGjCAatm
+hay9I8OIkabrAi1XYCmwOWR3r4+OB8vLF9gVH8+6uk0rWgaZr1JmWYLTySiG6IKlRwLNDn2GHri
zylw/6oC2/uHVPFF2IOwg4rQQhkn4zgduEDTNEdK1/SbxdDO1pz2ezjV5gF/K3WX2uO4w8Wx3Duo
TV3bxMsGWX/aRceCIhQXiHBWp6YVynLzOrf8IFefVdrZH53eTgCVWtGdkUbHrqyx+PKsaGej0f1u
MjDoQKW206K//vniU9wgseP6wq55tQZ2ZduZ11uWjwZJ/2ThQVFsqqERN3qmfWXxIaBCKsmJANL5
0+Whz21vypoLHZHyDhCb0+XnzUyqPJYW0MB53qILnT/EzhTe5irDLK5x75Mqg22ccLOGZCmXBz9z
jVBOhSlDL46uO+DB09FlVDheMhE9DnGJPEgRVzdDqNqnYnTcbwjUmZvIbM1kw8+qnwHsZPuptJor
ipRv6mnswNc/YrUNPJygh7mIbJokg77FjCw8hCMJttUhNgHNPt5fnvWfp+F03zmLhBOf2lt6Mmss
yQSTYOwRRfEbPdeAnCVZ+kXaSf7d4qF4b1VAVred7mbhtqs6+YV4AusMuhJIs8doAOP+g755uA0d
rcgOPXpixQZ/nvkLAQVwOSw27G5Tg2CtNkncpuhsdRYgCjIiuBLYP39pk0ZoMMfS/gYfL6x+U9Ct
P6aGmOfyTM88kkTRdI1hOzI0QM3T71uXE6FY46JQP9EeL1tNu/XaxnuX5EF/AC8Mq0lNwJsA/6Ga
b+PhyC+tuqg5tIbAzvnyz3n7ofk1RPZLnVaHTL/aba0ox2Esa9sHKNc8F4X3iwM+3jgRxpWjmK41
396+TwzHzqaCz9NM/nI6+RiMYB1bk+3jQiwfrDJH0TseotvLkzLe3tww1oFVI7dBVxfS+ukw1oLP
5vJyfLPWrL8Aw5PZq+j5f9k7r+a4sTRN/5WOukcNvJmYngsA6egzKUfdICiJgvcev34fsKq3lUgO
MdrrjWhXTYkHODjmM6+RQtm6l/OEfSs0whdlFOoPHQJmt8oQXTeRJfyALkZILae+tvFlz4xdUU69
B8uzfFdEFDx0MqkbV7AL815aLn0ZBMdMgeXQWUZNaPxhzGCO+kNv+BNgSF/e1IAVbZB08vb9iXlj
XjhY5pT0FVS03GWxXvTYICvGQ9zn0863LGnXG6N17Q+eYkteDG8/7y236rD8fn/ky4DU0AhH55gM
bvRFwTxLFOyujcA/Yps57MdO8A9t4teHtg4Qp8PQdEPjO1s5Sy8PcmrIhH+0ljnLwcicLwN/ygQd
KYvgiChEcp12ZXlFxle4YSmr9jD1k91VFnhTubcOIPzXBIYv99Y8vCabXOFU61DqOotAc7XRZDFn
+K709D3NpJZWi966rQDmGaTUGs30zfEIvoGmcLbQDTkfLxbx/xkTMzhGLVbKRp9Ue+SikKNMhOBj
32ZrrfvLzTyjbWBW6VzPGpjzxXiI10qgNMJjR5uFEgeohsxDG/T9lXOJmyCLodYJuWcGp8BAPB8G
/0GRdrQUHmVvGB5HDWoAKq5pot76oxC0jpclxQc4k8B5Y7kxuAS6PEFVFhwgFCDfx1pVlbu+txU1
HI7NpCsvadBjEqCPNeZeChpoK4/8xm3GIxO8ABjkIKJpcv7IJt7eUqUU0RF5VAEXyYDrM07lL1MS
CDsxE/CTbkxpX0i4X2BSUhxiBZXdqlaER9Joc+PFkbLXzdjch1JrbMYWnRMJz5+jUWfhVaOM4wbW
9oPo1xiOhpFSXxk11mY6hl5XcmpIbpRpWH6S+/52UkXIT+9QpbMHiGd5sOqWp4W5GUfHlOJAU1F4
QotUJe1WQ1sv5K/vf/rLk5HRwB2COEB8hHvqfBorLZi0xvSjo5ZYow3UKnJlrRYdi5rySuD7xlpm
KNC+iM7N+fJikSWU1FNpMsOjj/PWZ9QjUww863pl+t4chYmzZj4Xm38+n3/JSbu4FPwKceajMpX+
DgKH4Daq+ru6Z3PaPwPG/jXKfCz+MoogpdWkRYwSKJXhtGICPNCyTqZYouFs4S7y/ld649ghDQQd
PqPH6A4upk4c+s4wOzE6YsioPpZtgaP8OBqOEQjWVdsHa7W5y6sESLqOtxzKEZRxly2foBJNNekg
HsuA/bbwSPG7LHQMZ9A2dbRh9HCPLfX/h5ec+8oA4XlJKgrnc2qMqd/CdYiOM1Fmn+Bd46CboW+C
IPyeK9FaFvDGzUXqB/4cyL2qsBDOh0PbUwjUpo+PkSTgS6xk19j+Pqal+lPulKM1RDdqqt0NZfa7
oh+sHdo7pPSzkDhghEXaFVAd0aSEM91rgbOHvqFsinTsVmbzjQCN23gWtiSxJiqQF0u0ybzaC0Tq
U8iYwOGARNV8zuDOiDbmew1mwwm+4yLBmEvnmapnC5PTt/GhLK5DWVHQo+tVDGYH2GvT1OeO4U21
tjH7aNo2nTW1NpIP8Vp9642FDq+DXQsFftbsXBxHQ+zhVCtQEjb6dO7tN+Uu1ONwF0+R7oyQNFeu
kTeOP4LCmXRPZ1MBCX6+CGAIJqPpRZTTqu4ppA5+iOruBSrMmsbTG8cSKHOo6DN+iCHnF//lwEA6
20qLzkiPvh9Ck86xkW1kY1j56G/sW3NuEM+aK5RttEW4oKejpOatmh5R+aG9hravi/FB4+T4Z28y
RJvcCpHSzfuH0yWmYIa8gJOQ2bsA95eTmA4VwWbrZ8deqkwHMGW6tXAUuzYBFeyqIO+P6aCCr89R
ZosSS3su5Clzyfw1GFTUdLtQ6Ldt6WV3VWuWd+q0Wjh84zObBMVz54tqLVTB89nvWzPFp3XMjlHS
xjiCT9TVRQS7i8FsVj7BGx+ar0xhkAYVBcoljqNpEHAyYOIf5agcnGq2nxaTOt2+P+cX7FkOEWiV
oA64EF7DhfM3Eo1eQmkpzo/wl1RA4op25eHe/GUqu9cNTfuEPiu28363I/LJt0Usl7eoj1Lq0DQs
2qcGRo9QvFRFHm4BTGWbysNarZvi8KB3yZMcaRC75WL67sOqcxIBytn77/DWTIFLoCOK1BwxyCJ1
EPpZAbIzc2JpUeIArnVkL4I1Xskrguw89yNYt0xy1Zm2AwLsfKZ8GH8A+6zimDVqzHKMunCHCDfS
bgKe64nbIuv/LYhhBrul3CifptEvDLtXVe+ZdoR07AZ5+OjJfoHPna5/87KxrreWUUXHXJO97zDo
5IwC4oyyrqJGKuzY9NKVLfbWVM2V77nk/CqLeP4Ok1UqJX7XxVHBfMmRkE5DB79Oraf3v8iFxtG8
qugGznrJkCJJPc7H8S29GIZmdvDyPMQU+k95TwslRrC7xem1qzdqK22i0uTw12qnHfpD3Yu3+WTs
33+QN+5mys80Q+msUCMV5/n45bRUUBbgg2bRUc8LeF55MRwiTekcJbLqnTX1P5Hn3rZeU31UhixZ
QX+8MQuEpyTxJnhEHcnhRWQgxaUYwcDLjpXSGVBGpeGTEkzITUAU2UWKhJFIoYh4HYt5cNujOrop
MHXdwVGNHD2otE2mKvmKHucb1znH10wThCMFDMha3IzQ43zkhahHGsrgP1d1PELhBbn1NOodxl9C
KedYQI6mj1KdGl5HZYW8vQJ5zm59CZvIkD/1LTEk8qIhjKCUNOXwsx9mvmqUeTihEKhg9ff+d3yN
2c43H4BzKiE0tekooNRy/iEjfFUSyKTkhLVanZQy0LFhnCuHPt0HtKIQlsxdsg7Lcwxo0we+SLFD
fTrE4zgszN4pNa+Nt2XWqt9yT5RuG15uK2dDxT4bhA5Qjt5GcP88IRecmrNwLuu1MnD9UY4fOkGF
kWMUQv0khSk/gxZo9mizYsyNBXl0b47haLqFUvb46EGDjt3GisZbnD19zaU4O8Dn8U3oAtjAZU7n
FYK+VUoguRtcSXCcbyslKdxJLA2qbCCUDoLfBuKVMAX1Lg4MbKGJL7KjLlUqGOFqqn6YUIQLng6p
MnI/p4mMO0SMpoeiB5gxaZP+PUcUprQ9Vag+tA3GlI4sBv2zWBl4YoD4VCIbMfvsu+d1+VOTTHq/
IZjO9o2J+IoT1zgHQNj1lcRRhQ7XimkYBPEq7GMdZwzGrhyJ8x1xXs8Aa1KmmXZsYq2UKez64w8s
vgNM762armmEapKOcxuKk3Zb1+bPUS1oxL6/RGbnsPPa3LzVZkwbhVqdstViYSuCqoXwYqajXsbA
hjgPEIcs8wIjHSk0EwjHk0Hs105WthMs/FQ/RoBbtx1OF6ELOkSKr+kDDgVuPJXyIg+D90HrGgTV
yV98p5pynd2B9mHrEOzJX4tu8hoH5hzOzWEiwm/lE5zClnxu0/qq/BSaTZDa41RBDFeVSnejURqu
5aGZIOEGWH5s+TWKPQLWew4zefqUiwkbp+zKQnG9REweJAS16CQ1Y5xsIOwmnpPnYVbgT1Ok31R0
VWU3l03ccHt2vGarFj5NTpuYZHVGVyhPYhOPB7Uc/NqO29LsdpaUK71dqSqFiiFp5MoBguVvDby1
YidXOkvbmu3s8ivAkmjgqY9Qa4wgEzdZPqYuNFULp5FSyuzS14IfXuHnGHFWfpBgrinpwRV8Pix8
vEgJfopT439GyTN6lIIWm52y0tELLGZ2gortDeapUWBt+nQCk9Yn8QilTUmn6xiOdLbhglSf0K/1
OCzxAX72MIq0p16GMFv1RgAZXABS7ghC6d0GuADmd34Ty/1V5GlitzNHsGbbqcrzx/fX2EVNlm7f
DDLh9JgRPeIi0ghCL0rCtqmPfWQmjlYUxpUqV8da9Cu701Ak1ZL+Wz0o1krZeT7dzk4/OAoQyuhV
022ZhaHPT78xIgaLprE6FnGiOPiBB27uy4guemq5a7pVhtkb7zkz1SkccYmTzCzes44yaTBVj/ES
77pNqE+1nmIC8E2vW6w7WVv5ppaV305oCRt4RyJNanHAsRbDyrovmZPc1cdgZkHPgvCbREeA//2P
eBHD09AwZvgpGCUqIMs4rsYSxlfFtDtKpXEc2uA5EVXrplcreWW1vDEQoc+sjgJMmnUz//yX4MNr
EMHx5bY95ghguyQt8DJpZmzjEqvP334nwO3ILHMA6hQEFmdfL4FUIH4cjhkCww5nwrSBTmlew1uL
V97qsulJtfrXsRapbqTkYJTaYTj2MTpGTUkL0J8QD8PnGpkLLsId3hXGJ9yDc7cIosqm5p//bhzL
M6D2QS4GfMJC4Oh8ao04BTNiGsNRRl/P1WvdusrGaU2b6xJxyTDksXOozFKhoHA+jF5FcalVwnAc
ZCnfCaneXVfCSP9D7cdrgA+mU/p9dDITYEPJLD4MDq11hVIzV+KfN5bSTGlHDXemaAAhPH+QYYzQ
wS2bnnxcreyhL7UNoI7cja1g9aXfGmtGD4rsxfn1F3OL4AtAnaQajrWm7OLE/9qbZvhUlqVtet5O
aQM3VvzdOJQHkA3XYKg/NKw+uzAU4daoRhHisL4Sxr/xSHwAcI10Pil7LNOJsFVCc2qt4YgmZ7JD
JrK/j3oAjZVMKen3j4dZsYp02AKXReX3fKqtMulGlarHsdIagGhxZD5GvYFMpIJK1Pu79rL3QKlI
p+mJ7wUcNLAr52PpQJ6EwFelYw9gl7RPNDJxqxJyZXZnWdD6wj4qBMfCvSiz01m/8KMoSMJNWA+I
4UZMmWxPhpY/lNyXvT22nnrtE0ZHs2wqTIbGS5UNgD/92wQn9D4JuXOdauh/DlMef+eyacfrtBem
A1RfbmRjAIZ2O3l99tvlMV6Up5uTwldx0fkD/3IUAjvqFH/Ux6Om5ArMkGKyAwpZJzoJ5UrW9dZa
oZH8F6qKuuViqwhd2wljLIxH7I5HN4u7xAnSFHL/GKwKuM4V1vN7mdeCOzV3SqmWGYvvh+BbLk86
Y2lNaDh5Uxbw93VkzTNUyzHHu4UMI7gxJPo93+Oml6185WCYR1g8gTFLRyEvQH4JCOl8YhNL0AZi
7vFYJyD8EfgSCc18VE2Fif+JIPxTImKtSHiZrt2jl0EJABCckjQU/GaN7sWdQ7MOA8c2mY4a6Yyt
pilyVHpfkhSpDDxIv78v6Q9DboaLDsx3KShX6knVGcYoHi2IPEYolx+VVMETsod1/v62fOPYh6U1
05oIusg6lUUc0qZ1PRVJoh0nsB8fPawl7cgy2TplCYvL7pDrPeQCwAk70xP0SK3JGmTXL2IQSGVt
fHr/cS7zmhkAT9GX70s5cMlszJCsrXJpRgQP1hPwORXlXLNcOWEvPyaEIHBkVLjmgs1yJWeyheWb
XGrHSg3ibd9VvLKsRgepMctN3DXSShnijZcyKYlocxSGdN8S3UABHrENv1KPIso9dp9R+qpyq1kJ
i954K25LgGkWt/jcaz/fHW1RV1TIa/2YVVp2FUN72be+EuzIHgaADaL4u1AsjoO5cA38ff5QSx1t
ry6TaVRH/UgrRXJSotlNK/YUpv3E2jfluEbMvtz90HzAYtGdQeGS/z5/vzTzUX+QcIKVLGBIHvxz
mC+NcPBLymzSVGFDmJnGDl/DH++vydfvc37ucBu/Yg/RlVU5A89H1oMGwZCKmcUHq/+pqoTSPs6Z
2K0KH5ni+oSBPJJxtQm+Xkyg3xSR7tLSne0C6/FOCrTEsSLlW01waKM5nR1NRIu3XmOodmho2cry
fsVGLZ8XlDOKFpxYNMUX52QdY+Q1tIpxLBMh2+gQgxyjraMnL0ebTexRiLQ8bGZJssabvM4KcmI/
3EhNIbi1oRd2AN/eiXtQRe9P5OU+AP4BHGOuV9DSWeJAvI7p0PzBP3kYLDqj38hOhCjl2i1xeVFB
NudAQm6FMXB0Of9c4Ml6LaJ7fRKoRx6tshTIv4fWQnimaPrnfPDUo1FSNHAmuinmNvIREHLCUJJy
9P2qPrZJX/L7hNsOzlUQmt8wnGrlKxNLpH0WYQ8cRBHYN9ODhm0PRej31Luwy3VHzWqOY6nhHaZn
pNe2qEUVzqKaln5CS3y61vUM69Z4Cix4D0DOwSeL6rQxgijeR5bVpU+gniZELdqyjG0cXpMNpZr8
s9XC2u+qID5xO6c/DD9UG9xb++xjWakW8JYilE/eZBhbkpn0WSzzoEKcwxtSV+dlXsAWiJPNKTQ9
yUqMOVfdjKhKKH1VXQ1FW3mbXiqlA+CV6EdYSBi2xnmClbOZqlWJTp1eXNdtFf0sCUmRMZf96XOZ
y/p9VLZpjHB8rNylMuqCO8PA4Qbh76Hz7RZtPZo5XhEku6TPOicJEp11VVJeBec1NBs5KfDw9gFp
gz5Xe5xLIjwxV9bDRVmcWgLxPasBkBdlM+V8OTQjYqhG0oSnqEFz3tJ72VVSo/lSqwLiLUrXXFWG
oGzykibXhGjcSoh2eWwx/Gu1jr4WncxF5BBO+M+oHrY/Wax8SYcAmkoQ647RhzqlV6N9oF0y2X2H
hun7u23+xWenAGKqxEgAxUlhUFtevLeOMWfTgho40cypbofc6Nwq0KWriGLYVvMi/5aYX1jZ4pfh
hEZkzu3N1gOTQLZ6Ptu4sysa+0k+NW2a33gatdQ+FQY3ped+KInbrrU89rYFhmM0CaZsY8ZxdgM9
t1y5nl4Dl8X7g4tAWBZcJyIJy9JHU8lSz7OopynAVtoeWlMTNpGs9feDOUp3UoQRq+PlYqHYuuq3
gJY67Ump8T6ALFp2qOZXeX3dkR312y7L1LvK6pFvytIJ09aCQAllyQIbDaezvGzbR34NEBh9Hht1
vdbfACZVI1fNVesQk9kQlk5I7LuSlBVoklETz5yoAlEPXhobaurIDTfY+yvgIiLgI3AU8h94giGU
s8gO9Caq+oo452RRpwV9ZqUOJMlpW1R9tsH3I3TfH+9iqc8VtNc6Gu1V8Brz8/yS+PhobeMIGSmn
Wq/iW8yMFGjHnpl8LMX8Q1yJ8lOZ99oTrof1CjHh4maZR0ZhcO5Tc0Mvm0+VItS1LIzKqa8GjLcV
IcGkGcb3++/3xuKmu0WJZA5N58r7YkJTKx16uSiVUzj6+VVoJZhjamm0T+PE4CqbfPT+5OhO4uN+
1cb4i9mo4QFl6jVht4u0j9cFpwCfAwyOQoP2fKKTQm2j0G+VE3yJ8YPYZ/neKmjyBY3gf3r/nd+a
2V+HWkRdxHapqnJynlKT4uRQCKlDhNRv3h/l4owGVATkBmoqNg5UKuen+GXlhIYkorDU6qdgVKRt
LIbpAcS7ghfnmO3bopCufFnBU0tsp9sxlqSVo/KyzAegiVo3+AOw/sznImQI1Z5rX/fUU6EO5iYy
010YRImtNuU1aNynLhPv6qk75Gp13xnh2ujzHJ6fVCB3CN1JqjWdtvpijrveEDDTDrTTNA3TbYsR
+xEV3eC2i5vJrUJwotBsq5dYEdOvVZJ8zPLZMJ77eC1wnK+ExYMQ584kMT4DRf/55798htpqjcmo
UuEkViQStmT0dLIRZWnuK372oKfYwdolPuuKYyJt97P3233DIQuNtK9HZ8LVXnKx746+vb88Ljae
OlcmYXZxrcjgzpbfp459wONAw45yO/q7QdRuTH9U9oaaKzl+Oel4hXRv/aDFYGdwdxeoR8TZc+0r
4dp2WG496E9w6SgCUJ0jylwCxCSjCgOdavMxK2QM4etRKOKNHBDEW3EZZw4kGXoVGvon041VCIDI
i7REuM1XreaLyd/13AE59hH0Wisp7qSYydwA69VwU00oMtmiWuscm6CbkRPNpuzGM5LesKs8FvZV
omrfS0gEN3QW+goiaFg/mdylrQ3/pehtNMq7b2o7qZ8t/O5vylykt6CQOFlOnkH3c9Jqrp1Ffjx8
MpWxAaMcpdc4BWqIakWZbBO9FbJbkcoISJcU0+A0U5JF1Flo99rSkIZrblQXQKg5oSJkgKIJuvVS
/Uf0m0zqizJ+9NW4kg/DBObGbgIfZcewM2vZ5ryPX7pYTj54glxTuZvi5lFuWmVP/J18C6VIBWFN
sZiyYWT5gYMAL1UMCbednyvrcD4Hft0gPCvGIiAJILiDV1qmFsmk5TVu6PEjrFyELGMzaZyuK6Vd
qojtTpWD/BBIebqToyp+HGfBSsAXnSv1cexQ/1xTUpGWGxbvFrouQE9mRgn33yLaQlk3HKtSkB8F
zEMQSd9TnN5I+tfApKRR69tZwyXXn1MputMmZi7v9uoQ/2aAzUNAocBbFXUcuCKvIh2/nBrIq2it
5sniY5K3uqPjuOmI06jvOiLvq7QWS7sogv5rjyY0yp0rMccFUokAl/qnNfPiuJU5Qc/PrKZtNM/Q
U+Nxkh/C5LaW7nO6sqbSuuhTurOPmookbxSd9MbCuO3LCFFNUQvH125TItLK3Kj42lvy5yiLdmJa
rdxsF1fL6/MBlvz7+ZYOaIPZD0IsJcYj0NhdujEP3ca0h01gH99fm8srdB4HdQoaGaxO6nmLeVD7
YsAviHmIbdlBCsXp7N5lC63M98VRvBxnEeSFild0vc77iI5k107gogLpbiIbbMhf6+o/vg//6b/k
D3/tq/q//4t//p4XqKz4+Pad/+N/34bfibLzn81/zX/t//6xxZ+6L16yx6Z6eWlun4vlnzz7i/z+
v8d3n5vns3/YZE3YjMf2pRpPLzWX2usgPOn8J/+3P/zHy+tv+TAWL//843sOd2X+bX6YZ3/8/aPD
j3/+MfdZ/uPXX//3z+6eU/7aXV41wUuV/eP2uQqfs+d/HOrkOftRL3/Dy3Pd/PMPmkR/ErTAXQJP
CrFj9ozqX/76ifon/xd45hm8SRmIT5XNv/uff8jinxBx6D3T+aKcTyv6j3+gAjX/SFL/fKXoQ6CZ
EznkV/7415OefbJ/f8J/ZG36ABajqf/5xyIJ5feTCdASpjcxE8CXzSyJa5h6izag3VApLv2cr0Zc
qk6UiSgxZ9nkBFW9VtJehKyMCcNlTj2hggCOWTa1ito0MoU75WHq2m4bitnkBmWaHn75Jn+/6a9v
ttzY8zAUzGkPz406i3+fHzxSESV9KkvdQyUF2U0QpfspiAY3mVTZjYShs4Na9m8pox2GzHzUaZuu
xY0XkwtkgTo2vVKQoHPCff4EOfLS4wRS4sFEs3avFrG17ZEipAbUUYCqNbSPUhR9vMAPHaz+5AMy
FZS4civZx1KloYBUjddtoMS3UiP5135X+N8UFE1WZurVdu6XWxMMyXxtymT43BQ6jLfz5xSRBo4A
/2aICGbBVs8wodJgxu8wlNP2kzx1KJ1ONeIjSnkXCkPgilPxJAVB5KTq9KPh3PieATK9i8SqvEoB
3N4GXmTtE9lot4Sfyq7wzWjL/VjsVbF96PWx/yIpNdohGvScoJY6WLNi9lWPhsffXQQsbab/NTol
GFzahGLmIIydoiYPmhWrVyVQEowKtfBG7CkH4BwqOq1a9Xcqd/8myEZxm5E0rhzJ8yV/Pr2gtOFO
Eo5AWKDsez69eU2DAUOO+KHPGvmaVs5nNHeyjdLr7XY07q3JlxxFr4K15beosyL7TBkegRkR3Cul
pmWvphGtGnHk1IcfOgbOZEqfE8BPTjDTWr2otvZhEzwa3mwVAmXJhSwgrEQeSwNHHmEW/eOMgTyK
DP/SbCKTrDyL9AyFKMh3O9xkVLcsJ+PkZyEAPyLnnTQ+qn6E4tVIyxgzkDqs0LRp5cnNwzK/BuUd
bJHlHo8xtlXIG+zkTMjcpJG+ICDkNKpdGZP1e/2g+alphJM8YIpKprVULYsbtSAogPJbYVoEcbDv
Ns1YemuRxyKtnFslSFozP7QV0MhfEvblIc/93DCn+zBKD4PfCrsB77crM62xe9egqjTV8KwU6rew
NTi29NFOW9Nw3t8hy/hsfgqGBuTL9yFxu7A0jDE07PJJvs8UT7zTiu5GnIbkqWss86HxChAepRJL
N3IaqTreGd03gPZ64LaFYbJwyjh/0rTboLYg0zSxaLUbUyNLyLSqtj0jUrt90JTzXaJWX6cWLOP7
j78kec6PPxsdWLB1ucgAiJ1vLj+noVfFlngfpNpNhRD9Ez7c/SYiJh+dCt1p3+5aK7qNyjq/pdJr
oJszdN7B6FBw2NJfJH8ZA+mrhorSLUUsr7E7ZfRplqPPufKs87OcHQT0qLRZnIPWB8H4EswiW0Oc
4rjR3CtRWp5kQEm7vvSMGsagtBUEH4HyLjOus7EYPqZ5wQSmUj7OWRZHbRl1iAuo6EHaRRo198ja
lRi3Z1b3/8M64sbXsI6T+X8O68Crxm+Gcvytv0I5AemYP1990FDLgZpN1/FfsZzAGffnzGrG0oSl
RQ/r38GcYP4J+Wumh85cHVhy84f/O5oTZOlP6pQzU4scUSFAlH8nnDtPMkDczfEc0QZNei4aVtv5
bjDAX7R65VHhFeTBDmO/ctQgN3aNZnsVdHlW/whDSJqmlYv2PKZ7HRhO3uz4PQP/pGVbIR2B+Ne0
0E9K5uVubgQWWKBpLVI5v0kZhUh5VpchpKO2yi46fz1cU6IWqyrxiMLarWCULzi9BXjHDFdx/8PH
buyKQuXKMX2+aS/HXISROViWYohE8VjjVZLiFrmT6nTcFqL/YBZr2eh5xPjXYHiBvopQUEZbYrBy
IfU4eBksyHrRteJW3ZTAkV3Mf6bHlNbw9pcV/laQfH4HvQ6I2gVCA5gk4QK+DJLpACoVfW75WPnx
SfbU+qbywNLF8cEX+g+VOgqHUG6vSnXvtXdaM61RjqV5Rf77THx9gLnpDGCJrJhrd57+X4oTOU4k
ldXk8pGhlJtWle9CKy92pdAb+x5wsV3oteWIXS6jpJQ1jzEY+RZFnyKLPodhdhAODYp7K+2Ki28O
bRzfesRWAFdTUFoE7j63pFQkofEwqa1vhzV48CbBgdYojGlvDuXaGruchZmnTnGEYANANTH4+SxU
HahRs5z0hwwRIWc0w8dKEq6ltIDTFqEyKjTy9CHJhgF1AsFBOZj+ZB86QoE9jMxd64pp/ui3xlp0
cHGe8FyU/BQLL3rAJNriuUR5iDHdnYyHXCw3XaId1Mb7miITsSHwRJBbF2/gGET7MZGqFSLdm3MC
HIeuLEAWAImLzV4lvlEjJmQ8GH59kxrRTzB0ykesxrc87fDZsNr7oLGz3aRV6oZOjH+wpG6XG1Sc
FXjkN9bgySuR/FvrAnAZRz9H3RsupjLnq1/KfKaiih8wFkJbyG9fYkF9ymZ0yfubczn5UCFZDbDV
seUiRTPmw+KXrdGHnqeSPWkn02qfrVI+VIWwBV//YRjkr8HUfBzCDgXoaTUwXR7mgAjJmbnGkOTD
OWuJHOrDoIAaMUmAGR5D0Kax6btqqtj+la/ddcJN2Wy6Fmew1E08Sndh6Crd0/vvvmCGMbvzMyB9
gn4H1ypL7/zlgWMp6tTL0qkDyHFrKE6gfFPlbavfAU1hLfw09O0Q7nXB8TN8IJ3g4E12tGbYe7EI
l4+xOJ7oh4+JzyV+8n/q6rb6LrV7CXHIzhGMK2zkvNaO8JZ5pnFsSFeqsLLeFtHt5SwslkCT+6kn
jgzfJ1he7n1534UIptiZcd8Le/+jKtlBBR3oY5K54ZcsecDfLnhZ+RTneeTlQywOgTZKMzI7UTq1
eupo5VMHVRAlP7sbvmfisWCBVNbo1KO6lposb8PXyYdCy6UPGIf69fka6ERKkmOYyCc13cSBo4rO
5EH8c/Rh100nzx9pw2DsxgLtb1ELtav+65TfZeoViIA++WD4MVynfac8Bq2bFjinHFLoAfqtLO/f
n6LXuOrXW+z1SdkvgF6ppXBqnT9pogktDSBFOsXVdrB2U2ff6wjbDtBj3Kahru8OhevBVn8kiC+/
dz/rAwRLEj7ismRbZLuyvSsxw7JoUFOuFbfap1l0M3Bawwa8Z7V7eVrLzZdX//zMc0V67iNyVC2D
qSKA0Qu8Rj7F2a6P9+NzJd/4nS1kT4a6SXA58W1jH6o8/KaMgDm5k3+c+o+DsOkylxLPymn3ai6+
nMNfn2fxtQcpD7JcaHme0YlS4GeOcWd2t368mcKtDkeMlkl8W/sHpXaDYZuWH9G6QQrTNtt7/2vK
QZQcU/FaE/ci4GONLvXnEH5ZvpHLK8PYdJV6Xaq7Itzp1A++xOYx8fZ6ZYundE3YZN4Q773J4uyy
xKZphYaZRVUeO1bL2CbpzjOf2/GTojy8v/QW9X52p8oBCY5wljqmWrEssago4FpWpkonq3FAQG7T
fb7z9tat9dW4WsPsvJYkzt5sMdjizeAsq0YA5vTUArFR+BdaPpsQpfTU2Bj5lZbaFtDWYKfG1x3E
Zs9BQQHBrFPY7/PxSonuu/aukTYiPNcbxFXT3NaO2FjHm6G3a9PpE0SibekxfIw7p8zt+ou6zSU7
1m8jBHaLXLCV/kOt7KfuNog2keqm443iu/zl8LuOv69wkrMVeNjlDfD6yhaMKSq5hCOLMIRoExe8
bJRO4w7AvFg6qbaVvitfeuBhMm7YO+rjneGGwU0Jk7Vc2aWvcpUXM84lzFNwJxIgn58sQp+AH8Sa
4mT5sLRtrDKtyZ1PYC2zPS6dzRjdZdoup+SBrdMe8uPwg0JNb7qNZGf5bU+RwNv2tIXl6JNQoPds
ex6FhWOGnx97LcEwC7FdW32U92FMj3JTvZSFK6dfrPzkC46UbwN4u+aHSboWiz1+37mb9Wsn/cVZ
NE8yERUZ8CwgucTT10VtGZPPJCfBrp6ceHDlZ5HT85Pu20HhtNJt6W/l4SpD3vquRUFKR5vfGeot
QF6x3lEGfH9XvfZEL6f93w+0uHi9ppPSehikk4mnGyrZ8qdIveljN7gXQFAnt2Vz34X3nX7VRteS
fkULoxVs+VGrbPigEvhJaLacn75bezjPkrq4Ax8Fhvg9TnFB7rTf6k/G98IdT8FRe9Y923hkdXnT
Yav37pjY0N6rE0LzXyDVKJ+k2PZ1W/3J1WJqdv8pvSMGsO6th2iC6wxC3pEFB6dokqTiSvjx/lyo
F9fw/HGo386GvjScLspWok6XSuilk/Bo3Wvfox+W4mjfUvm6UQ+itNWFbctxfVNdaS8VIFbACPe8
e/pMIG59AcycPwuSm941JySBPqUfyoP2s7pjyYmorH3B3Lnh0vkO/vLGu6YALBzrm/qw5si0QDH8
fUzCKZCJa3kbcQ62fwmmIZHlzWDxEkxu1VHjc+A4pXdC4VbVrtDsWShNt42XBvdPsIC7bG0nvyJP
lktqTvLAUKHtRxnw/3B3XjtyG+vaviIuMIdThg4TNRqpW9IJocicM6/+fzj22p5mzz+E9+EGDMMC
DFVXscIX3nD5C4bGgrOHk8nH8BeAjeZzKDhIAHWupe79waYqkw671NpxaaIeI37BDOO2+ZR/5IN2
x6x0MQRO6Yz39+3nIbTN2TX+pYbvX2sEfGZpV5FwkUVd/kIrM+pSN1kjkCsTAi/2+In3X3vyYvyZ
P7Sfra3wlrrX5UPJzno94Opyq9OsE/RlZ+XYYPq2/jsv3VK0p9qtJ3u+R9ogJ6rbUndcKalez3O1
F3JQSGa27AX/8/yzRTf1ofttfpKe4u/9d+uUbsTPV2nc5STXLSgB5NNfowUnX4NX7pjf5V9aiN+p
g7Dj+2f17U32zydckzCCudXB8JO6TbMjjkelg2r2WCB8iNGxPRZfQiOzRzW1iaeKlN7rThWc0txF
vMD+p8444KdozYfSfxCR4Nfqk5rfq2y3nsxLe/Sr52ITnfJmAPNqE6wxO2GMlYsScdVWhquE7gR8
7lDU7hDZ2B5GP2lP5ZvWxEuccnUWXy3T6lHP8bpD+p8xfb6DZCOLKFi7vHkmxhQgy30WDDf/GAc2
U0fRuty//5XenjI0XuxKqPtegdSEAHvvbs6gBPwRvwfTjf/Vkrz8R3krqbbQPkbZRmy9Ypz8veP/
GXDdiZaDPm+sopI/6pYnm+6YOJq1y6ZPIGsmrbLxk7Cjdp/LtwZxViLqO7nYOOtvPSKUkv475TWN
Db3UBqwsU+4/1blNWoTTAnH6lHx6f22vYu8lfGDCwI2XiuZa/jsM6gElP198HkZyxtoG4jRVuz7z
kf0GbbMpLrQ13hLZvHpXgPblQA4ZL5m81Dx0mdf2+7RyJ92ZRQdroDZz5eopNdyE5Plz/9QgMO1F
ycYX3voZy0376mcMtBj9oednmNINTHAcUbPmRgq+RjlmSP/+llkt8ur4oKQ6m37IaAI9/MipRrdo
dmFvi5odpLaler3+mN0jdOObXjAexa8waZTgXlfoRriJb/NPIO6myBUKaJpOJVHSpIzvlFu6xS9F
wouDvvql6uW6aAmkphKNnee0QxPFCcq7UPHmfh9TKXwIm2NQ3IL7QKagQXio3mNrjV21jFPJz0p9
UEtibAgSRpG5Skkxob4fzJu5ekhqCmDuJKBJk3KP3oVzRw9934mIO/Jw6c4IwF2vOqfD2FI4FFLh
iCSqlfGc9b/e3+8riCE7/SVehouKqSClQmtVekDvMe4w1xOf+/zxW2kNjho5o36sDVdTvirJ0SK1
x4gSoKi+EbWvEDbXQ6/jBTOyxFBk6FD1DGsfDyyC07WuFToNR0F2ZH9ryKtEYTXbVcSQgxv4+3um
d4V4RGK+v+mtnaj/MoA4iPeK5RnNxnX98miuN5EMFmvBYQHqX0duoSDi2IhgzjNVuLY6quK+Arai
UJzZoUZidUvSOp2w9UksV45u4mRnhHuMv8JhJ6t23/JqHrN0j3oPVaAYLSfB8Q1Phn0CV+vj8NW6
F82jr/4Uvk1fA/YiTjisYpja5MeqbPcfazrVPuBHx7o3I5syYyMRsC6BapTboQmQGYCxejbRXwlu
zNrBQqjYcnV+4WhcrwKuCvSKQJOsUUKpFeOh2gri82I91NmwYYK7/o/u5PPO8B8t1RFzl12gOn34
o8O4LHI5PvV5vBkdCgTmJ+Ej4KbUZAHuCfDU0BPNg9LsOrSKvwafkvuMc2mPmheZbtrvQ5BPzW40
UQe2g84Jx8+W4HXqn064AbSjFM7Q7VAvi0xb3lMqmlnMc6hTjv/t50eTHI2q8BYU+iqSY/Mh4Pk/
K7C6ZFsLq6MuZr838lNbkkbsI+GgH79XmWlLWy6d8lWMshptdcmGgjkJuc56U2Q51j8NPrWZeUNF
/AjTIygdM7SF3yk+BLLd5nuZoPmGHJO86mf9LcZbj8vrR7LB2nrzRy1XDUBGEYz1agkWHaII2VLp
GbSg0th94JCXbNxoy518tdEWQxz+egZaV1ywn0xRIh6lZyO0a9kWLJvUuP2V/ghkO/addnDn2i5K
JLoPwfn9sVeApb+uNJpw/zP26r1QRsUK1Yyxo8ZWT8ZZ/G2WyxbUzv15AO8Sww+2DdLxr1R7GskJ
zj41lUPCWge2uIFDeutRf/1jlo/x6lEPLLEYIjQFntvMmTOneMo0R2xctL+3Wk3XKdGy2V7Ne/WK
5NY8Cag/S88NhB4zoZjHaXSRFzOlO9S8AnQllZ0g3k9b1sybI68ekSSbQnHymWRdYY5mYwAEXRfp
sIYMBWxO6VamjWinsZkFbm2z1VOSJbGqgO2SnvVv3an+yh7Tv88muoG2cBJ+h3jyVm4KG3Sr2PXm
i/16rVfppwZDwTQS1lpTPiqSq/ZuUO3FBwJI5XH6rv7uxn2p8KXnje20wnn+d3Mv7XbQZgtD4nI/
WanRKv0gSvRD4Da6iuII067297Ci3embbvZ2F36qiy+5Mdtq/DMKnqfPc3lTK18rSbIz6cOQ0IGh
F0srEN+HTHZ0ebIVnJoUuaHD4r1/GN/e/v/83NVdE/ql1LeM/Ix1XK06Je9Mc/SlE+3Hbkuo5Tol
Ww7AUtwCAwdUc+0O1aZCOpRqKT3nrVfpkg1c35FUegVADe7CUrD9aFeGN5ulzxd+8dVt92rg1W6o
hMIsO61gloTtqc0bSNuoStxU9jCgEVVo2m7Wu/OZRkgi71rBwQkiSdwc/Opsi4rXSW7TAV51w+Q4
oelHM7zdq/FO0e9046lXn4NoF/fHfrjRuvt53PvNxoX95rP4zwxeGjuvrikzjyShySq21SL/jOMq
+4Nq6BR/bUcw18Q7ifv+zrguSb58LTAjpsVng9dyuZNTaVYRcSUiC40jog9o1N41Ukf+gQJzepQ7
t0FIsNtXolOrB9wadiM5oKQ4i5N4vUvzk5bdp+k9RTdMKLXoEVqfKTu94CqyXZfHarg3yJqM4lyL
X6Puvum9Of2Sqsc6P8rmIcVXMJnvyixFzLvy8ph6uUxNRfoY+sghPW9M9uocUBpXgKKgrIMoA0SB
y8lOkQYtDbnLZ6u8LwjtVKQ7u5Yys7nPTrV1NNqnuHzktOJbG2RHI97NKW3ZJ62xS932Eycv0R11
rd+t5Sh/pAk1NjeR3Y5YjSCM4OFBEDw0VsKcvO223ZepU+3SyRtxDjKOwxf5VsQVkjYbIBgX3c/3
p/fSxb04AKvprR4AQcOGt2+Ynjp6VkeG6DSVU3w3HeHGOvbJLqicPPQwGaKKjGpdMnuBcatqFKR2
ar2jpFYyN9UxNVeSPT9wrOEPMqS17HUskwJLzoklpxH2ZQnY2MvgWB/U/LkWbTV1hubQGrZlOmLo
ag+Z4Uixw9LUpqsFTjbv9OQ7rqGtfE+JvYncTnbp2KIQ0SGVWdnRiHGI3X4bYVB9I32t5V1aYnjp
O6q5q7VzuSW9eF3HWdYKMgmWS6hKUUa+3Aq1FEkgbQJCI9Wb5J0YJvbcfsiD0m6BBKn7QnWa7kNQ
3cxL7D3e6O3vja/FAFcf69UPWAWldS8PrV4R/5nxwaw+l+0DMqaGfDv4G0f8+pVcTXUdiZUa2tkm
wTYyvy2p5TR9kfQnGUpYaXfFjeUfkvrWiNyicJvi8P4sV4oyvJSrwVeRl5gpaNsvexI/Z9rReupa
bIbxRlxIEXdNf9TCnTZ6vn8T1XvIe0G912sHBZORZ3GrdHadZ69+zeoCmGsYcH4cSs8Zdg7GwaQ7
0Xnqc/EL3B7KrWWz25j+8hXf+8qrIwmiB1VfmekDcMynX1V/zEwcWZWzmH3MJ7dqnrrsC6tO6OKP
zfH90a8TH5AJ8qIPgwoNiNkr4Fcjp2M+q8lzBhqd4NvMbbXN0Ha15q++UaTuDIeH5LL7FlRWeJss
6VejKQPiOGRDOWou+6n2H4Y6y5Eknv6YMiBqSRJ+163+jZhv2ivZ9BNrnX4ejHterE9zU9cbwdZV
dMkkFJJF+F5I5l8Zar4YCyiRlDzX+QKq0KsRkVtpE1J+VQ8hGZWwv0NTHNwtwNvLC6E1RkWIAyN8
rkz961hks6dELQDfoqXFlPiSB1T5zuJWA55G57Sjqa70W3O9vpZefgXwUUj6cGzM1XM81mgPBP4U
PusjrcykCVyz0mMn7xr9qMJwNYFNYVUBxUZ3suIgCBj5ys9GJX3uhmje2L3LaXi1eZEIAGQNGX0h
geNGuY7kqnGs2hDL82f8cmS3itLncGwMW2yDP0Ndb1JcVmdlGQ4NSFSvFmA/YNFVGpGYuYbzQsHc
e+VOlyNpJykt6myt/NmH5YwWRHRoZaX2yjz7XiVkUopYCLeNOH8psIrGm9IQbFUvKy9Is580QIOu
0w4VOs9YpquKE3GxSBostVDXtkThV+QPYgoRPDr4X/YOYS9eXJfbZ5oKKGEgHz6iMB3Yc0X5sJZy
ZJ795Oi36b0mGNIxD0Y8EIUsdM0gE3ZBTQ8JPjiW0npxmgqEkCJRPsolpuuKeYuBnuDGxoiSfNd5
vaZsfV/5+gO/wKzQzaGfq6Epcvmjh8nvfNkIxOdRlx7CDOuXCiWXwYya2zn2P2G0IjzJ2RzQdR+N
QxqWuZc3sriPzeFBi8v2dhwpFgIvvZuibDp2ioQXq3Yfgeu2J1EMP/jM0+m6mShA1/qHUOwGeG9o
4xdZvGWhsr7t+ASoFiqIYy5UUFg4q7u2RendijSxee5jq9rHaHvtAnzeCC5yw9PqCCBW/AVd5G4n
N8RGfgCQxsjQftILYrY678YbQRioRtFZzhFKf4gjSnDBrO8imtzQTaunVjYQ6MRbDI+b0rQLofZd
2EfyRh6wxmwClQYsCuGL8wfVHTTz5YcRh9FCw6a0PsZlXdwK0fBZJtTMdONBYyPh11I2Dmq9Byy4
ae6N2vCQhQBaEAhKblIp8TDrwSE7jRHWQq4XuBO2XQrP/cv78jdt+MNfV8GKp7z64/9R2vIiL/D/
57fgaBW9pigv//d/eS2G+R+OP4SWBWf7NzvZUP+DZscizoWeHzRKvubf7GRBkv8DNQ5qITEoZAVw
+xeEFkJUHgEQU0tmhsnLv+AnX5WHCHPhefDALbCJhT15uacqM41ajZ1/mnAouIGU0HzpQ1X4kTe1
9hgq+fyY6Nnk+uRrDwI7/pgg4eUMlZx+mNqBbuarJft771ywitcPLr9Hg70sIcOt6JBQVseVxzYM
xEEwTqocK8dWLVq7SePiVp0NxDgts7UFocgpTcumh8RtABSxlB2E5rONSuw6wOCHLFQBFB6Xrs+V
Aas/y4qfW5108vM69cIgbFzcM5rD+/NdqQLDz1juf1RHAbfS/1DX/dQp1QW/lXv/JPCaOaqmJK6Z
ibMzhwYoJ78196Pe3nIxzI7czMPvsaxDF31f46jHSQyerE53mVR1+zELwEHlc3A0B3xY8t6S920T
pa6f9eOtngrjLinxqpbEsPmctSUiwxTKLNQfap5GRd5iZ68v3peZLcQXnkBurqvQSZtaOetpIZ+E
PL8tO4E6QP2AE/ldheJwbeQHGNG2vjjeF4VTYeGjYGemdnTKx+oQBkTgor/jfrLl3IDIXezi2Dig
LfzcauSkgr8XZDIHYaPRe/3ZERKQkAQwF71S/vPyPMjc/8rQtuYpxE/jIJgJzihltdXyenMUIECQ
Jw1cLNZKvtmI36gZ5eZp0joNExPQx1NjjBuR2hW28gULRaRPmEypH4rY5WQCLJxCOZXDMwTf6KmT
AGXsYVsBHU2CtHmqG7USd4oZR6epLjueBHmo70MT1xBHhwpZeW0tDzMUqSrA6njWs8LLrGmON37n
G6uBhglqtCriGgZidZc/M0nrFCXAzD/FZSl4lgCiW56aLVnqt44a+xCzMXSpCSzWXKyhrEUUOAT/
tEiPH/oiKm8rWcRXLddanm+NMKWJGyS0y2Y/56PpTG0lP1uoGn3V5GhyBSJRZ6hRj5yK/FcEJ/cw
kEh9iFs9sfWwxyCk0xWahQ2IvbnHTKvUpd3UZTl+AJDqMhx2b+RYLjYMI67Sg+Uzv5gUo+gL4Hy9
fnkWyTJwF/8kIqR0U0/MBGWDHyD1kr2pY0HTFWm/65Ctgk2R1Pe5UVR2UaTqRwG58JtOBIeqRcnW
Xb48Ha8SBdS8OP0IVtHUJQIW130mbQyopMUYgwSyGtyOkURQiJDyrelDPJ9qeoxca/V9kzWd+/6t
uopg/xoZwDalS0p62jrDbZW50xEwC86Zmd1BktefDSFGccSHzRbrWzKDy5O0nicZKHpISPDwNq9O
mTbATADnH56tNKFIURiAVQclQFsxa9yyKimCRpWy8XCsi8Is7sLMXjQllthBWZbgVVE4gJdtWoVl
nnwYqw9hVBpOrqi5I6t58QV6KOa0an5Wunnea/3Qb5zYZUqrKUMlVCnoI625+IVfjh5Lc9K0WC2d
pqDXEFdIv4UojzvplGx1c65K0ctEYWrhBIDbz+IIcDlUhfKLlmqRdRL6ukNJvmr0fYC6yY++6sJD
pQx3xmAaB2mofph02RZ/zMNcj5prBcafXswqF/5b8UGJ5G/d6M8HoVK/ElcZu1mQcZqXkx48cC7g
8J78SVQrelBUaGdSnmhOjLYLMgl+fat1ynkWJ9ErrbilVEYTQOoE4zZq8MSZzLq8RYHd9+RZ91Qk
TavUqo9FJsA1KaLs+1RoFtqYWnss6iHYjQ1CwxYKczRAZgWMOWr87+//N3YkauaUMHGQWYQFV1XE
xtBGpS9H4wR10drJPUX0LPMTaqrZfDPrYIP7LPt3MlhEMggYWsRMHHSqSxA7Lz9UrAViqZS6BQej
0O/GXldcyciFQ8Zdeixw6cE5BOQ7iFUDpOPQbRyIN7akyVVDCEVmRGVidQpbTZyUNk3YJ6Ei2l0m
tx9KBVvzrCg2IsOreiF/v4lRpq4tkCAekuXie3X2anwidGsKrZMezfkHsxM7V4kU0W30prDRwht2
iVEPzmBOipP0gEP1dpi2eBNXgTI/QkGAh1AZ2J+xLi2MWTMMglYIp7TIVLdujeIuK6Vqn9TZiDKE
Ut/Ic6rcyXiVHSgwWLsuLMIDamThRiXujct20dxaFNeRk8ey6HI1oqRXR60ojdPYSOleJTS1rbgo
HuJJ+9jOouT9670NxlvBp5RdhsjRKliArauiRquYpzoC8l/Ch9/FZiHeCQqSa2k8yQ+Dpf96f8yr
AIVpqWRhPGZAF6AuX05xSId6VqXBPDViqHtTlH+vx8TceLSuKvIk9PDEeEQWR7NFZuBylNYguU/a
IToXAnXZYq6QRUmU6TgMuv7RN+rmgDXDeBNkFe9Z3UT7UJKFmzKy2oesgsneU6bY2urXu4wnFM1y
2IHkqSSJl78JqzM0dYqG0KLLkVJH7+Mu7ofZlRI/PbTaJO5DRZk8P6oiSoHmcNMM0rCnQDhtfPar
BvJC3kZJhW9vEU+QJV7+kqKQ0izAEu2MuBUo5jRsDxDZ+0fSVv+bocm9F41Gvi8oJh60MEtu8h7k
cZWH7f79zXAd1lB55rqjPMZvIUm//CHxSId79KvorAlxVbhTm0ifKikgFW7ScCwwZsnyliZWEJ5b
sysU5/3hryDoyLGQkCJnbKJpvOSOl+Njr1IhZdz3Zz+pZqcoZcUbULpxTJW+HtHpcBgEvz9TmKXh
ncxwH32rAream+fYV8e7buybb6jQlo+JKgfP3STSEm/T+qaZeQsBMmcfkPJv3FwPBbvTfcPup7E+
VOjBO0mmSfvYQiAgR4sGX966dxHV0Tfer+srBaAANwqxOo046syXU5SKNJwKScwQWcfxqaxTeW/G
su4WldXvm1EeN9b0+nyTWBOoIn6BdrK6rvJrdTo3JdDss5b1ETW/udlj6KJuvFDX6Rj0HkoKi2Ph
klkaq8OkV2mezpZSnCd9Mu2g0m7kzIIeUcyjp8STgnTs2NExzoXHTBuCfRU1v4ZIFn/GmHAdzTZL
dzkGkic03v2N37acnsuAjgwdGhyXONnPVZRVZKnQZnKenOUoUNw8KFC1rwvlSSzhtL2/ga/PDz1W
4mTiBEaDdHf5cWulK0e5kPPzPOX5h6Euyh/dFGM4lZXDPmzM6ElC3HQXIYuwdcNe32Yg1ilMgFyH
UoXwwuXQA3iHZpab9ByhiPAcaFwQigHhVmz1Cb+2ofgR+6AYiByLX63v665hCsi6NKBz3l+D6w0O
Q+nF23TxK0F4+fKHVIMWosqp5WcMnhJH6v3M1iFYGrmFI6VYbmGxrmsxXIAYiBOZgS0E9Ld6NDUZ
Y4NczvJzpMzjudXmGFql2N62SoMWnWn0T5WEyG6f1aIXyjG1lTGrbDGu5DtjTOeD6KMKYIVkx3mY
CTfovhPZxIOCB2IU3NP7widT17W9lpmTG8Opt62pG28VvcRWsEJJ4/3lu45vucWBEyFZvRTC15l8
UKSiD38wPDfjkH5qYgNClRqYbl/V1r6Xm9qdtdjciriWRbo8I1QNNOQyWEf+vQbFZAXWaKGfxmce
y+SDn0rGTeH39D20b6b+oxbz2suEeLqN56x/iHNji+F2fUtBHaNIiLHWS+13tXubVhYHK87SM+9j
66oTAlZDWPYba3t9EzAKHXoosfSvrmwTpkw0Zr0ykrMqNgBVcLK4TeLS2CPmtqXG8+ZQRK54cgB4
plF2eQpwYzDGoUvTc1oUmd0YfuUqsYJTK+yp9zfMG7EVwtkobmgIrCMs8mI5/CpktyJ4cCjSZ+ch
CIydRG1gJ3RVczAGZbDNRND3XdN9EQy4WlM7tR+6ZKSn3Q2hV+tIU1u5NWyk0Ndfc3HUWXyD4BZQ
9FquyVe/KMKIuFbjjF+ETTD6yQqEFkvYStSvTwqUdQNkE2r9TP8Fj/tqFEPypamUhuwMTSO6641e
h4425rumCLODpXaaK4yg5N9f7avvinQqfQsLYRt4MSgTX04Nz2ElnUNzOqOh9rvT6nDXN4mMwEDT
fnx/pOtUjKGQICVopscKPX+1iqIYmK2YFPO5y9LIG3Wr96imUv4OqvwmQPkRbzQgfaEydnd5R8+y
G9QtJdSrL4mGDA8ZhxKNP6AVq98gL3Gp6avyeTDgHORGD2wJVcaNc3n1JRdA0jJPRKZRel8ryVIG
qnJRUMpzL9fRUWgk7U4cp8EFCTHvgtj08Zwq441zc/lOEWHSaGJdcbVY6seoF15+yURSh7ozreZz
oOl3Uhc/NcPCQgmlU5Rnf97/lvLlOv41GAJrEjrefFB+9+VgeGm1mVQG3ecMyaHUNlqtBNhRJ3sY
A4bTFta0T81WB7DM/WDVkvoYIPfnJYagHXlk+ttZBxkhxj7G03k7OVLY46edYeyYmRAw627qP0pG
ajnkTvHezCdzX2lYSlZNs2V6sxLbYC4mYnR8KpxE+W5ccJdziThywuzP3WnCMeImw4nJC9gj935a
ZbZZRbKHfzMKDliGeEVAlQSsS4P4DC0RVUuNE5JhkYe9YunlJk7lps4bmmR5chKNNN931VA/sKXN
m3TUTK9thuRZIID1zAqS54yZrx0bkXBLD+PPGFvjvsKL5Czjle5QG49/moDwQdqPVUGhy0huVGSn
bs2AfvccapKHw3UJonMwXF2irvj+Z776yqwMMJZlay1R8JrtnraDNFWm0Z2GJg69WG8VGxfzzVDv
8g5aPgBRHpuWfFqkkXPFyPTDzGpVXzxNvSkz/wl1sTFX3a4v+i/zlPR2NkfarqoF7eDjGE4KhJmt
MOJwg/1retdk+PbWnQ5yWzFK99+uAZbEdF3ZF5xbamaXu8P0hXrK9IEfZ+XQ3iT8E2l4WRuHd8XJ
/2sNFr1EkDo8e/SZLofJY6R/o04TTyZGFe7EHQYYvquhU6npI61q5ir5oekpSls6rEv1TZRhHM7C
BJlPEwt7Ru3Q8UtTQjdESx5oMwwbK3FZxl5+IuWzpcSAVDVl7BdS1Kv3SQ2jXoxMQTolsaa5ZGbA
UqMBXoKk9QBc8vHgV1q474Tgl9lwTN7/DtebhNIGOxEJOpoU1LIvF6j0i1Ao9EA+peYY33QGOJwo
oEaZof618TGublLqVcSs6MhQG0UNf1U18HFBrcs0V04kE9lO7STfJYzNHaVEJDsjLN9Y2FVj/2Vl
SaEJ4pBTsyjgrAZU6PqOvPQKJXpf/TplqnIUa6V8tBYYjkYVAYt6lHlo7CtHQZhVR64zfzd3SfIh
SeotU7q3pk9NARwN2hAGD+XlSodiIkQsjnKKhnJyKYBr9kgCZCtJq7p5Z+T/KgT5e/akmZZBT5Fk
YbmFXu0rGV36IKkM5cQF798SF7KHilF6UA0x21rp5bT+kxf8NdbSghNfeA2Uni/H0vzOzPqOPdw1
hfE4Uxh2+0F40odA92Z1MAA4leJZNGJjp6SpdKisWnbIUicKNfUnGVChG/9Q9g165p6g4XAKcX7r
QXrzN3LG0KEH7gHs5PI36mkWlhjIS6ehl9WPqpKP90NTpN5UdsHOpNe7y+LCcIt+jj+8f8aWlb5a
HfB72FNZGn2c1ZcQyJhwJrEk7jpZ3g2JPOxqc66P/3oUChgiwSBimxQWlpP+6ntrBnjWORLUk9mG
EsbkFFCbMN3kRVzPhe27gDXoIy8Ox5ejGGMYW2GQIh5GrdJTi/xTrfZbdeA3LiUsttC+JbRFKnsN
eJQEDGDNYdJOkh7qx0AUgoPaFfmtjmnA079ftcWRmmPJxYSc/+V8pgRIkDIzFO5LPgBKWpW5knUb
L/4be4+a7SKCKkk0K9edClKvUO/qUT1FBDr7OTCMfVbE2tMwDcntVJQjTGM61UptiVtH8+VeWe0+
HQFwonIKiiA7Vvs+LjCB60H8n6RutGBj+MLke3HWBt/TlF2POH6OYoiAmcFtFPXx57oVzI9UrioM
lSLzJyFxdV+munWWUD7InbmX/O9C3ghPgaKVj22Z4pYn5MauVUV66nFlRL6Tp/H8A9pdDMdME5Pv
czvlkqcDhjQdOdGpC9CtLe+sWQ52StXHPAKDlJR2XJr1d6SHKUEKkWbe5r2peahWwUs1NdJRHL/L
xXUe0z3bqlvtpx/5xg+r6mvFbmYFJaBAayflLgwj2VFySpluqnVl4UlGo1e3dUoJ3YnMWvyuKr3x
S1DbUvPGeRwOCKQLrZNIRZW6QZg0z5PaRs+K2pUqPbzC/4CT3X1Y4InptMqUi8e6VY2fi9os5JCy
GTwCxiHax3NAyTiWmqREhaCIby0tGSzbtyK0WPRcau+Syoc4UVEsr51RzI2v08C2tLtaNtHajiTA
P5NCrOynfTN7TTqiRVcVSvpQEYnt8e0jhKkadcaVy9Dqc5uY1KAqOuDhbqgGnlNt9PPvcwY6qKU9
FhzzQWb9fGVSfvVjS7GLsI7Lt8n1h4oWXgShpMtrp8sGhFcKK44XQHABA0WbQzE6yGLnP/csP+yj
JO9PQS/of6wOzYFIiYvHJUWBWM6LfuyDvP6l+AuOX8nKIkGioJdFu9H97rOcxmPukpe0n8tqHpJ9
K7XdF3M0tUMsj5qEzGJt/ErCdL5Txgb127I0WmKzIu4Xk8g8IWyPphAFQ5A4UL+0KnVKPDWPaj+X
tKORT/tQZ+3emEZVPkwxybatdr6SgXCupy89BkmGI2aBdJMGSjGiU6OBYZfjAJOOVParrzL7kRxZ
alGVziStcgyhxmE8AwnzB6NS6mkSMpGtLYqzcjbRZkXXZZ4taGGRetcGopi4/RQbiavqo/kot6Xv
4B4SfpEyXLvt0ez1HS5XcedQvm60YzHPxZ/3b7LL7PjlDealBwpA90xcGgeXN5kw90JPGRMYHW/L
57GYgLdZ1SigRs/mh0bkB16Xq9Hu/WHfCLEBSCvU8umQ0aFaZ+Wp0ZRjiMvnCV0n7b6K/Ops5QIk
vV6r/1S15oMC6WIvoJHnlkNXuX2q+ocgk9UnU4tyxGKg+k8VuR9H0rxJCiXaeBnXK0MvkVscB0zg
p7y+61wDb1tZKfKkPSVaHz0kQZN6Zh8bjjo3cLmSRdiwxpD7/XV5a1CMUCXKB9QRqe5dfg7E2gFh
dVlPtGvEToxPq1ME8uyJoTdZO6PPf70/3jq8XCZJVZAe5fIRtDXUqC/xxRuFqj/5c7WvTTL7MUa1
oCuk+gAUaGN2L/6Sr18VhlsSt6UXSdmTwuLl9Co11yel1/rTMPfDTtXn1k1Bsz6GRdQfYl4Gp4GF
7ClWVKNPE/uHkBwPQTQFw+cyrtyW1rVjhKnl8cMhONJqdATA714Yxc295RuTO3fTtPEavvFRAC0s
0ctLU20NW1DTprFCLRpOiTzpSPao5gcplCUOey4d5KrzvXBQtrB9b3wZZYlkqLqSa4GBvlwqKi9D
2lb5cLKqujpMpiAcehB+NqjTwY3bPtsI/N8Yb8EQYk+6oF8McQlGXgWCfZK2jRI24ykI9I9RLOMl
nQS4eZfWTaBO9cZoy69fbQR03EwKUEsWT4p3OVqGYPtAhWo8NbUARxiDbLQ46q0M4405LXarOC5R
MVm8Dy5H6RVg2clYjae8rQan16bsph30jzwH7S0p+tbhfXM4g2+FIKcErG21uwnXRAy25fE0x3WG
zhFKTxog6CNWj78oPBUbp+mNNaRIBp6GKI3C3xq9WIz9MPhzPp0GUw13QJSLXWEE0ud/fUPwOuCT
x0JKSwP9cg0R+jB97Jamk9hq37W0+2DJ/e9gGn8bY59v5PorQCZEk0V3TFe4jugqYz6xykaC0DTG
EszIKTOmzpWTOLNhIc1eHzfqfjLK8DAQcdmC2UfHvo/QC82V0TXCPHCaNFKcUtRCNydGeH8N1pkF
BTd4MCSolOfZqy/X2quzYUWpUKO02p2EoO93pRkrLnoz5kEsePLfH+qq/LCMhbTIggqDgQOW/nK9
aclpUeSb3akjBLeBagufKlyr7oZSLz2lKYAqKCMIUAuJE9GSpptRbcq9P5fpsSUS3/9vfg73ApV6
2kD0QC9/Tvr/SDuv5jayJAv/lYl9r4nyJmL3peAIUiRIikbSS4UMVd77+vX7FXt2m7hAoFaz7dQK
SUhclzdv5slzID+Wcz3oyAdI5X5SuXoBaMwNMvrgjhO5p7rLNaD3IPVUb4D5tp3Kdatk9VXYZv0C
ZOok1f0+OyjQzTt+Dh6E2Sm6PPWtRiI9DL76RkbAdW0MhLIOMIS1qcI+qgdptpPHxEaNJuzuhtBz
dqUNeYY39nTd0zhqTU26c6jgrmwpVg/1lNgbozCku7bOkuspUenFpzVtBfBvgOqaVuYmyfsFgND8
RY8dINK75BU0Vtug1KMdz2vrpF0nAQJ9UZOJ/q3c0e5inSdWEDSyaweOt0ooIdzokf5yeUUFSvD5
jGkAfJk72uoA4ryDLT5sZrnTKm7ovHvBdcD9LY3TE6BUwuPBgtKHZq91XdHF3hvluKvRWdiNqfM1
jDz1oZ2K4jU3ImsjERKudF8OYVMyJNeJFWNT9ZS6bU2S6EVAPFYy9HrdVoG+NcvOo8cKDubJCfJn
O2ltODs06lpmWLlKULU3CohDV7OCaVMgM7tqqjG5l1S13pVIXCzEdaduUweQpVLQp/6laSKYJA4a
4LJ9OL4Y9ggjgZb3PDxDY2F9T13GLJtDgnRuVCDGEiArY5XLfRqa04tv5O0KCTMLuWEn25dNLy24
jDMDouFef1dfnkN44Zaj35QXcyPLLy04TliKO0gS7HSp7/3cgOBJVGewNu551oT8GB/4FGV5icfK
C4AXiG/oenKnwrm3U6XdXN6hp9co+GjQt6hIEocQmx5bijWrov5Rkn3vlCs5VsqVqaQPxWhcmyT/
Fibv9BxS2lYAhAHDJMF34trJ7CqVV2svsRlbruSP8grNoOpWVsjveU0kX425nL8m8rSUYzkzTOB4
YKiBR1JYFyd0kqqWN3ygvTi9bz3Vvv5dCWT5lxQ6UO9aVr/gyc+sH0EJQGMqrSTubSE4qfXMbgq0
r1/kVFbWKBhYu9CGIlyVzPb58gKyI068mz6rsSNUx64gSyYsoWIOfjVGnvWCnvBNXRaZvQmrxv/U
5CSr6AfRrachaup4pceS/TlvQI2se6WL7dXUm9m1o3pgyvORILRtdIJe3kCGRn7AhmLNGfIMhetQ
jr6SrvWfK4sGjataVyplrem8X1eRU0BL3KaQYpWV3cFBkQ2w4iG2Cjd6aGZ9tNElwgouUbruXbtq
9Wurj61H4I/cXWrhuDWVxpemCYEpjn5OtpdQFUi6dFXUVv5oeWnT0pwQGLSqlN1j0Sewefg9E++q
5KXqtTkF6hczV7Rhbw2j8iXQy8feGOLKNdQGgfgulZKvkR5H7c6m1aBxfa7SBLbKEQx9EfLd/KGW
9nMbOczdSROukfjhOdzKzYMRAcUn5zJ26pXOFfbUEqj/ohwt3fdDOkGNZRXe8zjGjsP7Xe7o+Qaw
dS2XOeFUEHRwcALvt2DRrcDkV4D7nVVATkvhykka3S1zB97pITRaUikxKddVbPbDw1jKJOYMdL7n
HI4f37SIHQJnzOOvSjtKP/AOJOBoAyvwp4l5pcQTfl8tzB5V8jwOBtdRo/Qb+CByMXPe01jl4yR9
zYCAPlWlDlWZaYZq5iazaP0G0q/6mfRtD/Id6NRnWR78m0byk101+s3nWranb4ol9dWuDjKlYJL0
iqSb3k/mzgbqGUGrOTbDxqxpy3zOprD0DkbvINRB+ia4k6LOXKLhO+NL6J0BT0GdlltWrGco5J4L
OmimlyysV41lFlfoVdnbJtCk7cg5cylcQRUjRwtH+/QCMMjez6hauphkXvLHDrMMjTwZAsl5gWKg
uhrl2CRGXOyNOPVXc7sride5Igq0TTjThT55Upc30gvhWXMN80C9U/tcgt9mFkww9KVI+NRhYY/4
lzbP+QEnSpf0uRdYqNJLL4UNbtnLIbXpau2upslwu+SvTtwVpih30fDkzFfBPPQPIZHi0Rw6VJb0
EtZWcBM4yrRRyGiuZauhtFNq0tpHH/4xQgf60OhN9tsv/HTtGL22jsxCWmpLO0ZbzhHa/HWQawEu
R31VrPxQ6WsJE1TppUJbc90EZXhfV954TU8AgpWaV245+oE76b5xXUHQsLLZ3atmCpdyAuc2FsBP
bmFemdRthCBGyaQ49FXff+0lKV63+kSiEo6DhVzAmYXmDubRAwKITgixDYwsdRX2VmO+qEFAf4+W
BJt6VNWdWUDTdXmlzwwIIgM0EGE/mdulhVDJM8xRyr3WeYmSVt+rfhavC8TbFgYkgKveF9Cc0ygo
lyKsTg7neD9B4R7bKNY79GKjzSe3EEAMaVpvccHjRnUoXJhZoG4mv0cJPZ8MCCFGaaF8KOD+37/E
jBhBVIBol7qY8HKLyiqONb8KXr2gA8tfW5n3iVcOZAtpqOc+4IX5mlTR2qEq0hbPE420cOpZkv2s
OhItIpenfnZCxw+eudGFthMa9FGAFMNuaDlk3wtymhotKHxW9Ff55VadCmOWR/FCJBiStpGv69J3
/D82TZGOu9wmlcjLR2yN91V7GDL85gtimS1yVUW0AqrurOo4/RrX2tuQ69Lm8mjnrMjxaCEacGZ6
AADEXAXC8y6SWtmc5u70chi1twQo8NzZUJcvgZ5IIBg8eFQoISAwuDKNUI1XeQZKbCG2Pd3ttC+D
XQT5CoARwMbxNjTz1gnDRqU9WIbeWm+iGiUwug8uD/VM0ubYjJAhmkyAJ1GKmdIpqFSZVuFauI4b
q1SVe0tKk0M82NVzmoCDVWGWWfNisdwkDoO7ojJp/GvH8jCWkb3wBBOwq/MJwJNyNVJ0VrmvxEVo
a0+Z2lCGNVM18y2/LbnVocQBhhcUnxJzcjYxLUnrMEyrVea3CQndafgmqeVAL3IUrRW/9xcen+cm
i7T37OdAeUJIJGyMqnS8ye+GucVF63cxLSkbb45zpWSEC2nsKLlkqAU2dv8Ggtg5FHpvrokT8fkD
pDu6XSdu49j9HztG3m/vVSDuXAfndbxVcs9XTSpMlIE6rXdJl6brgla8hVPxnt8XjgUvxzlY4WEA
yES4UIKU7sYhLOgjkNLoSSon6bcaqsW4CUslkcHIQwgVUEpe+602ZZDqZu1OkyO0mopAixxX1Wvn
3qHc+yCBFrHWdRGikBINMiRc3mAtZJvOfV2IBpgY+lvIVhuCH1cCzzKz2I5etTG276aJ8pw0xv4d
3h0mhQmAjGZJ9SMCrOG1MRIwBGOXXusyPLyxqdfbvJSLnWzSw2y0VQQtZoho4ABQYeGgn9tV5Jxh
/aCaBh2jSIE9WqS6AnWwX4oRCmIpSdGAStQSovha+uEPXvcrGCr9a+4nDRTdDbG7USNDQFqqmrky
aNY1cvI45Iv+DKo+n0EcLkAqylaku6yTpqspaiU9GpyXJqaV0sj6bO3rEmpJuRMs7GGhWeMvWwRx
75laaD/FQCKU0GR32sl7KWQ73ccqfMSFXvcr+ijMTdlCVhzl6C1UwTjtat9Id23i+QdwAz0dy6a9
0yxYVAcFKi65o0uwzoLgOiUb8Vi20MkmRDDPXWk30NL2MogImU/27WjjWC1ij36avFx2rKfum1KZ
ZoPuAuhOdVbwq0UX5DL0KfFrDHjiqrcC+1rJ8++Xjcxb+PhEzkAvYk0L3DnQUmGL67qnDFIvx6/B
gMhf4KfGmrxnu64Ue1wKs08vRcA/lEXYBjgBQLjHTkaNwmyUfC9+LZTAdMtWVtdSlFWfqjRvNjJn
40oipvqUF1W1lrRBvra8oSOl2CImifva+FNqHmi1VDZ2atZry4/8Ta058ARTHvvsy9NiD/0c+Auz
Q74feBoya3AGiKQmpG4Tv8im6JWw0QTw7IXJlxQeN9V1+q6PZ7hJeQBbUbwaLVexKztxsu+qegAg
o48tzT16sS2GPPjUe6P3ZPSWh3SQEaWP+JGBDKgxxS9d4DkPfVrEt9KAH3KnkaTFJlOL4JG+CpnW
/biEl0ptNe9T5HhlivZZA+eNX9fhd/KbaQD4MmSbNCTdFebYXDtpOKwsPuLajrO04bndpZ8r3S4R
sYOdtlqZzYA2gFOr9E1xeBUJxAP675mStF/l0kdkKkzg5FrwU+emkxAM/w9odA7EjzdADdtWwrUY
vRqZEqCWm1brgqzUjz7Ogw22/xSFP4PnAMXDBkXmZYaVH9uTZjY2RZciGn9Mc62VELLaMCOtdL1y
Nuo4DAsP8TOBPyXNuQBIZwUeSESv54NkTYUSNTB31CqJm9F2XoPWGp+6vgvKjUXB/5aGfhp/0ySR
gPzIIdw9XZZ4S/R/AlPo7AwdktuQmlDWp8LgCAebT4Q9u5S6VxIr1T7TZf0pt3tnW/TFtUnz0DXx
h3FP24Ds5rb/swzAbiObUWzltqr2k2L4G3nkqDmD0hMz5/WOtCjahv30jVfPkhDQiRsC4Mj1ABqB
t5liiGIhNsDyIYkaOBBSokfEvfJ4cvv0XxHxH1GsHYq37HNTvb01t9+L/5z/6M8cLe8QCpt3PrC/
f3Yb/qzyOv/diL/r6A9B4fYv++vvzfejn2wyMgLjQ/tWjY9vNfmw/yEcm3/n//UX//H2/ilPY/H2
X//xM29B4PJpJCuzj6Rpczv/BYq1t19v1ffm7dc/Pjf8UP8j//2P99Flb/gI8XP+Il9TTO2fJA1p
yCAgnAH3rNm/GNg065/cTDNjC3UUjhZPy38xsCnyP+cXLxUmktr8z1zerPO2Cf7rPxR+BeZRiPhA
7r8DXP6Ef014TvIBRKlsWjA69Aab77HAh5TNjCJLnSKLb+U6XCl2s/Fjye1ksoep6vrO04fZuv/L
439kVxOu4r+swYA0c8txH8izY/tgbQpHRRqjLr7Npe6qajUothaSPicWKN8onFTTojmTd7Lgqoau
LAHUpfqt5snqKkh7NFXCZEmm5mTWuHkpc8x4ZrwiXBDH40htS+oMO2luCyNB6rQ19E1Zpe2ub4tg
U06kbu1S0ZfC6Dmq/3CLkpUi04JB0oZzxVMENTVhFhY5zVC3NZHSJ8XLfhfWmKxjWHggLu9Hgg1E
0unsjdbjxFEl2IdqPuvMRX2oeXwn34Ttp5FZo1DmCLOMrHgvUfmtbpsstLf5hIarp1XKFym2/Cuv
b/yNk6j6Vg81b01TITW7FMWc3u7ydSl3yn4Y4ngzJlp8Yxlzf39IVIKAXQFRSPclz3SkkfMeBoCy
tXdKCm7MDU29uzEpMT16CCIFlKfzhjjCNj/JUJk9XN6motP/a6aJ5+ZeWw6GiOZL7IgAiy78WwLh
aqsZ/WsOsMnlBJPH9Bt/G8Fl9dDmdNGnnhXc0XYMwLEjNe6BvlorsHVtLHV8ApmffyEnP957MGus
Yc+liAAr7P7y9xXiAb4uLxZenWz7mZBEJExNsxHOBzzMLfwV5q630C0auNbIXvcOFKOUGC/bOz1k
tOPx7MQ1cU1TmD3e/kZC19AU6+GtHIarKQtd+F3Wl00IXKM8veaWvw82hCOmNWY/QhEe3tYb1FA7
19jCLbr2N9KKfeEqK22jokiar6HaWRjd6WzOJDIAByme8I8YXRWyZPrDZIS3YbO1puBTmFHjsceb
UV9Cb71XMo7PEaao7OHOCa14cR5PpNoEcRWPanjbbM1d+Bg9OYfsk3nNfle+RJ9SV95ln4aDurO2
xZYeyDfn1nm4K+7yvXpApkZvV8bvvnO9Q7gw+/P5vfS9hPMdAzAMS/oZbrX+ZoS4tcjMjVQ16JhO
2yi03AAkOTJPl5f8ZFdBDEBTGkTX+BVIvIWksj5Jpeq14XALXO+3Ho87g/aoP13bdxu8QACzcWZE
lUKlrQs505LhFo57V0FJy0CAvdPvh/jt8mDEtDFp0Hk0f1viAv941UVRAN66wpLmTmuUs6+i9U9j
Va3qw9Jr4GSxsESASpchNzl97EIqzKdjPjE9LEXUjjSvB4lO7+n4vZteQ4Qtkll0x1rICZ5cAO82
6Wuak6KAzYSoWE8mzeto17h1EtJLwI1p49pYwa3tfK4T1P7KhWt9yZ4YOEiN5nQK9iD+Rrg2v+2m
bOsrv83G2/vIZqjxgsFzm5HATOf5QbjFD8fLJ6udNZRmPtwqfTDse1Z7ZSX2tLAdT5bOoUzLVpyB
jiRaHMGR+kneJr1Rl3dWV1JSptcAcTSHhhC64+EJh1MnD/bQ5Sy8H09m890skd87eFgW++Mn2gD1
ISrLO8kJH2Qp3jYeftyqN6Waf4NE0PURzb18Hs6MFNQvhFlzOQdAnnAcSktSYOZipCWtKGSP9pTu
trUBC55crTw1fWiN7Lp29petnrhyXsFgbWj9AgdI/lHwr2lYOQ2Av/Eu1L01/d0br9pZqIVERfbz
siURiM/5m/t7YFRQuGT5W1hKO08qPdAm7Va/lQ76dX8XX5PpUJ88LqtgpexopN7oltuibWcsLKcY
jf5lejaq6A4dl/Pcf4iqh1wbVac2NMR/zBXX5togxTvy+KtTHVyC/O+YmzM5cCRTDRLDUKfrQ23w
Je3Wt+VV1N/DOLRL+vGG2lOslgt5NfEcvo/tgzFhBc0Qsr2weDd2Y0vfFO/x8rqdfv7cSzf/xSEH
zSMsm2oVjRbKsPiWvddu2nwyYVekB/myFeFZzuagGk7Azr9wXJ/07c2YmlBNc/8ug0Bqm5X1tzyJ
k6toDLXtZUtnxoMVAnAej/gVS7hEc5AA6RRM4R29RuFtAFpp3QXaUkJPPFd4fXDFGrwh6txh8Z7w
/7DjfGWc8YpjdggkDdK7wNaepq5QfoQBCvalnHy7PCjRX2FuJuGEcI/dDUXWPOgP5vSqi4IJSssD
CXBQLMGhTzWXrMp6rNXPfaEgobVwnM8MkGfq+3LxLidCO7ZYlMFURmVXHzQtQZtQ6feGP8nIn1o3
ZWct7MGT3cHwiDOp5mrQPpFfOzZW5zkKDF5VHxrcsa71oxvpME47xs3laTzZG1w2QLkMQIH8w9V9
bMeLCwCaWl0f2iS/CdubVHZ2/z8LwmmCii6K0dWpD6UFBE0+2Fm84HzOzNXc68A2VklvMVvHYyjy
zlI7v6kPFsGbJF+r9V4Kl+gRxIrnnGD5aEUkb0iVevKcGCv6c3GwZHd6jfOVVLvOQwgXmpu8IYeU
L5WZT9y4YHR+/n/Y5fBcjTkZ/PoAmpfuO0nZeFTCQLot3RdnjhNnF2ol8Kf8R7wVa0cqa3vebzly
teaQ3+ue1CPiFrg9FFJSo5Ru3/26vDPE+3+eUcpgDu6aqEN9r7x9GFzgKwk0Q1N1sMeVirLInRZd
1TBv+EgSrupF0clz5oBIQL4BOgXwhhBumJMHbM8wKhbQuCru/cl1ttrNdBPf+rtpF++1a+d6+ib9
6oG3v+Wvl8d67px9NC44D71Kab3oMC7T6qnl95Cxri9bOLeC4OMAYsyUxM5J/snL+65LscB9sg4M
OGigYNV8I8RzTHfemH3Ls3DBCZ85FMbsomgXgFqG9JewP0no2WqnSf1hUJR1MnX3gK5Q5avXCqpk
ndqTOtS3VfxtkOONmTtu3xv0lewvj/z0/Btk48nKQHUEq5TYzkX/SDeixz4dFCVbWeicNMPecBY2
67mhcuPQOghoDKLLk2i1soeQqR8Piuqi2egoK11z1Z/2l+Gud8sf3Uv1nC1VGk6vHEb2waawa2ol
hiSn9xkZXTgVfAgp7bMZiQ9jCdE0b/6Pr3tSzTSgkF4hUmXziPXDcgrJaBbKdEhxNAhwlW5qr9Vf
1rcOda10XX/SnqclArTTM3Fsc17XD+ffgwDFj+VxQtID1PTwWjRL9M/v79xLwxKuN02hdp8ATDlo
pIq0m/J2cKVNt+K9eCPtpXW4H9xwN/ZumLvhvtqlv4Od82RnC0dzaaDCFVjXhc8jYZgOThBeq8MV
8NWFp+l7gH0y0DlFMgPS6IoQDuKkWnFLn/Z0GK9l+sJ3+Uvwq6v2QQ4E2+13yWf7852ykR7kn17r
Sg/SQ3RXvcRP5drZIBd50y6EFSepjvf9RCMqSEAgrSfM1xNZWKs0UvkQv5B1IDVXbGbCns+a5Fpf
l550Z88mcmv/a01Y5riAWRsSFaz97n4Z2t4od04N/M/Vfe4wF/jFeJWHW2/hISKQpwJAnE/NB7vC
wmqBrbdaj930d/hobIOtvo735r11E3wOPwU3U+nKr8PCUT3187NNhx4OQl/6yoVoB3R5MPoSNuXf
uvUp7q7SfaJ95rLWFgyJEJ330YEVB9PJrpp7OI7PZ1saObeWOR6GL802/G49TT+dm/wx9t3wRn4e
qzUtDnCimaDivywxp587MnMTFyUb0iCQvx7bNiTPccLRGw+TarqDtFKnpajxJKE/L95HE8LiWXpS
WEDWxoN8bayhDN6Ov4tP2Sd1V19n+2iv7+KrUt9od1m0D5GfXAhalwYoBPhjH6RqWgXTIZkSyS0G
aVu2yRI/31kj8OfOwTFZD1ESwU7gKc1QKDhIOscBJee6XIhrzt29M9/0/1gQhiGlEDkUCX6nrl6m
ML5JRuuqTOWryzf8mXuQTBFcPEQ3ZBlFxu8wbOErmd1469w547btX6tsQ2PCZSvzggs+dAYwcw3y
HAKvLuz3yS6jPBq96c739bvR37bRM0zdD+P0yZH0zWVbp8HoHC2B3KJWCP+U+O6yp2hUIicz7tTI
gWs3eB6cvRzeOJ5HgRLp6yZbT91SyuGMnwQjBH5h5lTWKGUJq1WOcVNFZdtCXaJcFdO0H9Gc8Gzp
dyvtR6vZpI25SbJs21U/OtVew2HDS2eJ/vN0MSmhAd1FBQI06kmTpBlogAxjebijFXe8UUdrS+6/
XIVl/VTb0lLZYq6KH6/qrElAIWVWJpjLYcLNWEAdI/WD6h88nqLu0OibHA6WJsn2duLtAvJVoxdB
Mhfsbf+xq1rkNJZA0ieHhIoOuEzgjjM1+gnnnddFlEN93bkLS5szqBdUTozS3+qxHy4UhM+aAiVj
z5cTz2FhhbWsHPqQYP3OMyZjkyQwY8q1h8J9Xsd/uoV5ab83eVoU1eHJE45LMjRy2PryeOgnNMmp
BA3BWzg8w3L8SU47NCUPQbNQYjg5NbPJ+Z0/Y4CokAkuWy81tQJIMB7qErYdI7saHGUd6to9GZTV
qDb7sZ52U78k3TNP2pFjmLP+cy/jnNmiWV94OSLKZCWD01eHTi3V1Sh13Y2TeNNmCALVjSL5DuoM
Zd+ZY7697CXObF4sk3agxWAWohLBEVS8gEEmZY3leJeH1pWBTpmk8Cz3jeAHhZ2NH8nbDoZRQ911
nq24JjDny1/izOiZU64Ph30D0YO4znU1jIFVVod4kmTIeVI93iS1UwDndOpfCF2iSNkUyn2nVEtZ
CUGrlD2MmNDc/QqNLmzEvDKFMKAL5DZO2upQGVIYuI4pJbvcip2DYeXZrQJ29MZyggnlpjFdFQCB
3b6Z6FV0FJIWloMo4BgAMAQ+PFUIn6BBoCM9CTltmEf+aqJBbx9X5uBaRVruLk/byd07f/XZxcFv
rs5p8eOvDnvEFFSJVx3C3mk34K3C9SCZzsKJEGFx7zNE4o5nL0UGrAgzpJfFNGQOGaIocgiTGqXY
mEb7JY4j5aazkYDXp+nBz5Jq1UeavYnsqvzDGu28RvAMA6MFy8QPQqg2hRm8pp5cH8yuaPdTlWTb
obeThek8PfokROdDQGv5nKgUx+kAWbCh/DrUtalv6FBMv/de5qzMcew/x0ncwl3Thld2l/R3eakn
j5dX89wh4BwCecTtzEWB49Ws9L5sWpCxhz7S9Z2ZlbSn5Z22KyjGKUUfbc0OHKmkS+PqsuH5gwXf
gzufu0wwzWoL28iWPLic4t68ixsqOK2jlTu17tuVx75fSZGsXVWx8/MPbdI7AfMJ2FQuTJPzdzzY
lKqWEli+xqn7IUm3Ye+taI5cK8lL7/8ZLzcnXLAljG/os1RqC089OKjexrZ+40z1TW4tFflPpvHd
zFxphCYJ3nJhk+aTbyst2iIH3XDNN59s4+gqt+3r5Yk7uX0FK8Iugem7aeSIqKkrh6s8t1Zhdx34
08Lj+mQvYsXBI4IPgTaFFOrx8vA2ij15gl6jr7bmdDVq10PFyd8o+X2zpEJyEqyRtAQjz5OThh+d
2+/YltSMiZxYAyP6QuODkWwgMdL2l2ft5GjPNuAqpyALghFI5LENBT6+umHiDoHujK5Xx88xGtk2
mJJJr1eekkNZN6r7rPLXlw2fXq/HlkV4CcmhVpmcUuZ9RB9Mm4dXxEkrafpZpeFjLlswPtRr1ZQ2
DcjcVl7Th7Ig4DDP39Hxnr8BEGkQPzNZqxjRcLvbsT8UysGxkq0l+ZvAeR1pom/Th8bXFm7y0/h/
tjZ76ZkchaZcYTUrglMUZUrlkAzKurfMXRElmzpQ130TvejDFy9RvwT5Z4PG8F6K3amFYClPFoKa
c1uKAA7yN8pOyruO8Me0X5YqeRzB8XVAEnpd19+0NHSt+pdcL5F3nNtX4DSIoHBYNGsKYdsUO3ZU
VZVy0D5HSE1W38rwJv+VeI+lfgDic3kvnRsVUFmF9wy3MKXJ400cyspYx7GiHWDIfLQm+Qbyxtum
Sr9UsbVwXs54GQje/jYlrOIQhUPoDKpGrUZ9hDxk2zYD+uZLNNjntub8aAGkTCTDHB6PqEzhbkBU
Ec8MmcKKLu0vXgdtQaO3L1rcX5UIzS3M4WlKhrcpUZ7M9M0t4+L7FP3fFhqUsjnI8JJ+SUalcbsK
eUBNDcaVn6bVHnf4lsixtbFiPd/0GWrzQfcJiqHc9WSuKi9M11Melrcjag+3RVz/hGA03IVG3b1e
XvDT5B/kaoA7ZC6Vd1iisOLQiKqK1yQNtySi67qdfS2dptjkDeqTfoVL1glFbzoaft1AbuRNYhXd
ZiynFrYaWDZaiO3ctIVyK08cdXv5y52u3cwDyDUBTRVRgymU/Cuuh75IE6KlzqYdo4k+RdAFrTtj
mDaaKSF3GhULz8F3AOyxKyObNuscAtQE0i72GTiBik7cjHelH8f65ttt8KuPm+Tz2MOU7pKJ778N
qebkq2lK0695G2qm20RSTFqY+s3nobTDO1vSs9rNQZNW7gg113OcRNK3opSVlGePBS5YGp3wmxYq
U+H2bBLH9T1VfYiCRgYaGajTdR81xoNeqFK9qhAUtqHGSIIIPq/Ye7LhROGDB3WCldU06rtMKkhn
KkoYfyV7PkZubEvWNz1S+4dYGWPoqYq2/zHWJpXdLo3SJ5m0NnjdxOxeAI+kP/q+rTo3K1P/MPSU
MxZOhOhVKMkCqOACngW56RcQoiO58GuQI2Z5wHWv/WEzqnA5Bc0KPbvLG0b0KaIh4bD3ktzXWomh
1pYhYKM1LDk43rAwnPnrftwiohXhyGTkefIuw4ohg6GF24IWkYU7XZwxEgTk7rjjaFCCYlRMFULa
ojSZEnWHJI3u/AAS3NCJoCZG+ySNya5dnjZxQJRaQTpyylAmgMRNZCOIMiBsRdJ1hzAgszPKRb2q
bfD+l62cXGSkV0mw8L6ijxDyFmHaOtMcOkUKAWkE3aaq+8DtGuuxKXtICTV37CbKkXa2gkLqD3cF
7ywMQ4EPV+vc/io8BOzeHJq8THlc6qabV5lrlaHb2QvDE/feuxXAAKQ3mE6uz+OLhvccIDYtI8kh
dWu1PdhK6OYgeC5P4ulSMZYPVoQdHoUe3XlmzjM1SiDac7xXag9LAkpitzDlYazMT0Qs8YQSc8it
MfVyYEe8ExtvnUTWocwnt2neqOOu4qlAW0S/Kpwe3zUF3Fijq2nDwK/0V4W0dBROtw2xD9Vjym98
L8pFx/M6pgnyAroX3A9SssocEybfYj3FQKTUZuUZ+rZsHuhSXDgSJ1cPzS/I5UKRDVIfPkf12KqO
pMdI6Si8R4DccLbhcG3AuKTv09c/XU+uNlIPMyp8TvAK66mnVa2omRTeJ0ojbWWE4N3UUJdSfyf5
FV5YPH9mvSpyuDPA8Xg4vplYYULL4YFu2MHVY1UB5dOP225uSe3hEObe0knv1N/rkRdLmBdLwDpx
4/IN3gsfRHwyGTBR6DXrwxKdU6U5dECv4XVKe/i303whqFyyIvgYJP/AN+dycxgc+rZTAP4WHTkL
e+OcEUOfyT4hSiQgF/bG0NOaOZDDPWi+ybUZy1nxLKFSvb28NcQ7YJ4xLksoCCEVpmVfMGMR9Ng5
rMUcQivb0qJeoZ4iVWu6+MNtWZflggM7GRYhFiRphDwQYsxVneM9ohV6ZGSaUh58s8M1/y6N58sD
mveycG9iALQyG2GmmxFOMrG5mcsd/dCJ5btOSBxDiSh4+f8ZEXb6UGXsAIjWDyGt+lH52k+fS2uJ
TuH8VP09EmFpUDCvoLYkAlDybzC7ueE0upeHIXo9YoyjuRLurLQMTOjPtfIAneuwT2tX56BGVKld
r9n8oeg8iRjB2jzeDxgWpGDtBJBVeUi1p1kvIe9vSGAsHBvRpYpGBFenFOgbRPPyFz8Zz7QvdRjk
eaEvmFlaG8EFzIIxDS1JEMZ0PzQAh+HSE2FpG8/j/DBZWkj/KtJ+5QHNSldK7y3jSbF/X17+JRvC
WaT1Ow2jBBv+CB7Y/q6lL0a7kPFesjFvwQ/jCHNzsqaOLRaltJopQLOQi1wsRy8shwg47ac6qguH
kXR2SFt94Jb6Emn8iaM83r0ifC+pGURRquXBUqKr0uppSzj0KlzIxY/Lq3J2B3N7zjKv9IeKUE+5
gSjLqDj2PC02NrUao/9mjdrGch69P6SH/etIfrAlnBY7pP0yy+enTOWsWuuT0j2babC+PKCzW+CD
EeGsVJIcJr06+zE4MBPtSrallfLvPP/oDfh72oQD0/SxU9XvVtRgVUCIXUuqi+lVm/35lgZASXmD
RCTFck0YjymplVNLMs7fLFY6+g+8l10EmS7P2hnfTDIJNBEP2pkpWLjHyraOvKKqy4PmUDHmcQ2R
NNJ2bq9RVV3ZS8/NM4uEOSJyMHEkJU5KcPD5UY/v2d7lV9iq3FiL0WjZXh7TSVL1/VH7wYq43wYj
SUgGlQdkE+eXy11xHz9Eoysjm9y55c/pNnhQlx6eZ4cGZ9AcSVHRELuR4yZUJTVoWS8nWXte/2a2
3VpPsoX09FkzH/IPwnVt2WTIqUQQeETfB7BeiXQXt78uT+AZJ3SU4xAubFVX4saQsBF5CZLJD5Xy
XDewX6fJQmRwfqU+jEY4TuhK911T4+56iA1UynnuZA+3Va9+yRN/reU2Vbx2R0H60UB7JnGi687S
dp3qL1y0SyMW7igrj0mr9rOHihqUQ9W11tC9Lqs7e1Fl++RB+r47P4xZuKsUO84VWlTKQx1ADLjO
PLd5qh+tq/jZS1ZauqYOlqerfOv9IcHl7IY/LquoTB0rUhLDvoyHjJJ1k3huNz5c3jinbzPBhBix
toiUkLcoD5AdOF/ayVV+xKUbN/ScrR1/mxoLG2hh3USVeF9R8tEBCnHQBmMdj7dqGAMvzbaN9G95
rr9XTYRehkaM9wyxFKrlRg+vy7jbKvHL5flbONzOHIB8CGPStPWr+n2FkLQ02hskSvbyktbKmZv/
aBsI3tGTalX/b+a+bLlOZNv2V+4PsCNJ+ldgtZJWo8aW/UK4kYGETJoEEvj6O1Dts0uLpb2Iuufl
RrjC5VDY2TJzNmOOURg4I8LVRu9qf7TjFW2Vr2WHWo83t5f06QPzYd+mE/ywJL2sU82a9q0DtXmf
RcAAb8qxCD3zBepVUFGIABtaimmWrsXMrHTj/wwKHDvMyjFRL27/dZQLzRbzsu9fHxRqZhPz0FSP
vVwb5HGFaBu4540o1plFfKSifRsgZ8eDMm5THNrx6+3d/HxECP4hjsZ/8/teoE5X8XzE+1l6YcTY
fSmGQAiwTFruIyiwg6pZAhtdAcf/WuXfY85egyZOPWUniKWFqQXKeAV3cOgaHcjL03VRgHiB7nQP
Yh17Y7GJ9eoc0e0JZCKoclF5Qmpp9tglhWPnkmrWoSm/GTkUkdCVC/K+ENj61T/c2NlIs0V6HnNN
xWP7UJNTVJGdIbFAhlC1SV8aqG2gvLC+PeKcNh62+HJxs4/dGGxl6xGGNDch3csvdAxQM+vBoiJ9
AEl8ZxuveICKzBdrP9iPLtqG7tJwqZ5xVeF7nwYAPGihgXAQ2MMuL3GliTHvRkwj/SJ/qD91WO/k
Y/0Un53HcpX/aHftU3HC4CihhYvl708P+MPgs/di6NUY2RSD2w8KKXPwh+i+wQKolXR3MuSnfpO/
FMLv35boQ65v9bT7E/Z2kgGlQDBdLjszuOFC6Mo+9HXYdb6XhEMT1toqbVZR41shfbAXrtiV3Z2N
OHv3ST5AtLDAiNXgnal41kdI0cddWEdfRsiu3L5dVy/J5WDzciPxRFIlcrrP6AIDz6XrVGHvkQXj
vjTK7PhybRRRnWFJhYS4PLg4Ubor9F+3l3Jl82ZLmRkBBWSywe3pgiZ8Q8Eh3Apva9T9CmKGoV3V
PrT8FjB8n15LIM5xMUD6gtrp5eVwq7FGXSyyDrkb+TzvAysLtXyfLDV5fb5/f48zMwFpntNuHF3r
kMZoezIOJdnQaiFgWFrLNIcPD7Aq8lGXhQcbWjznvA1B4uq7aLAS1oJBu3Zs3w/q79VMM/kw0hgR
o5Colx0g/EDO3q/mSRA/vae7/Gf7S0Fg0ne53y55tUt7OHvroTPRkxp18IOQq6RWPoQYIPPxcvsO
Lg0ysxZGpccMdOLWwdS8lZuma8bfJKOr26P8F6P09w7OTIRGAMOBHIh1kGLVmUetDLwf7m9EPvZX
jYRturbLhS/49u2gZGb9CwkEN0IB61AVG8O7y6HNgoYD0BHeXtnSMDNDMQ6lmeQxDsmKywA8lUAB
v4o+pN4SA++Vu3lxB69qXQRtWMwYcFBgv0xjH/ZoagzfgLOEaEFSBP+7Zc3sREM0UmQudq8xf0W2
uS+rn4j+A1Ub4e2BrgNloJhc+HtgrUXf0FVnNjeFI6TsrUOP/j3WBfyxB0eZn/72utD2n/LNUifd
ZHouChzTgFP/PvpBUOiet3uZA2DkNWrDB8+AIAxIgvHt3l7TJ98URpjqhHiBQbk4u+wesOLQz8II
JKkiZOxyuR4KkPI5mbX09C4MNfdxNG53ZoImowO3WSCqFaN1YKR//lfrmeMcXMj1pBUwLAdCCz+D
Gq4ty4A7Szd8aS2z55Ay4JqMDmtxHBWYKDyQ9EfRLTXIfH7hAHRBSXdqNJyns2xv5CBGJ9ZBf+KH
idkfTBGI5s3Qgvpy6deVD6VfUOX8v+zh36PO7GwxDqQAF7J1KCZo0nNjvdpLNHyf+d24d3+PMbt3
UwPU6ECH4gCk2r0FDeSVeHIOSVg/5Ws3lGH3h/2wNkbA1/QnaXzvW/Gz2P6vljlHuZoR4BV6NViH
QW8Rn3ohQtO8eLk9yOdf8H/WORdlK/QqykSEdSrty5BAX/zbP/v3LXy6LmJQQJ4nev85mTYkLqIm
jav2JNmYh2gWfNN6stRneNVvMhmHCXcILjjAEK+gKC4Ag3ou9e6UaYL0odtH2nfXrbvXbBjbbyYV
FYOedFt/ZTlHOrRNzBSBQ8S7MGvj/kuqdEDLh5yq77pdWn0ACEac+yW6Wb8aZQrhpB7J6sHnINgS
Ptdko6HbvmoWfNi57z+tAkhf6uBzAvBjTubhtUbZxNCbOiVQQHzuRNX5rK44MplOEggIg080ngvf
0txvfh8TxCF4LyZdnfnTbuQtLyrPaE6w5d2brpgKgIBNfaFAOmlBu+lbRrqX3rB2t+/FJ2udiKgn
fQUI3YCY89INZJ7eoNpP1AmEQGeVpGKdcAZwc4uaAijMkg3lzts/HxI7i1sIdkZEdDP3YsiBqVSj
pU6RC9bRJOreNHxU0Hd6bozxIWrz7h8+/Njb6Sj/M+DMCDMLRLyV4agT6ifJSuXas8dt5dMB7VhS
Rv8wHMFoWBQ4TietJALCo8sd1d3SZjHp1cmLEhpkQ80e7Uh9KXIn+i3rbom3ZO6sTcOB4wgIbYwH
FMXMCOOBoXYeC3WyHDADGUPbhDGI4AJeZFGoFZW74INeub1oowOUDkhVoNpQHprDzWLLkmWiucYp
d/6kRvxogcMzK81tRuC7RTTsLfeOKv7AqvLehJ7Q7ctz9Z0ARYfCF1hEgFEB9/P04H4IW7zatTSG
TruTMbDvvSnj3UDiJlCi+eKVBqRCy8TxWbnEwnTV6oBVX4w7HcOHcVVkq3zoDaya6V/7wVwnlnGn
NIqe1NIfi8aXgOPWMtoxpQMG2xtoxhELNmL+RkD/C7QPwLFAPAkcqnOcTJ27REtHxz5ZGXHDwrCE
r+SwVBr7dBRcGqQsTbiv7zvxYaU6Tree2tROUAOqNoIbEJ/J0MNx+xyvyP0mYl1U/dANCt5tC1qa
lxvquIXRFq2WnvseKo+Uuy4LIhWRI3TwROFXXNg/BJNobsjTAgp9ed5A7q90RPkcgyXzDJnIfsOG
ZhfLIluPMan2I9PYX0/BP2Jl/69c6xf87De52/9/ZGWHFbzByl6/iV/J/zkhyLjmYcff/IuHXYP6
x7+g4jXRQU2ycO+2/C8idoQC5r+mSgLCIALtv3fU7b+Z2DXnX2DIAtEhWpYcpPUgQvUfKnaNOv+a
VNHRy4QoA78j1/c/1PTTbOJCgNUeOx+/Ff/+80d29PcGoL8jownti3AIsNj3+wy4xsx/bFivNykA
hw8qbaN1BQflrlEMINkOn2dWq+6h7Ru10nUox4Jsa9y3ohArSrI8VLVb+cwq+xDRDihvzISsNdtM
/XbM+b6ySeX3Sdo+p9zWQibGL3XfvlRD+kOxvn2GUom5IRbCPk1Du8KHw/hkWbPSHZYFO4D3Go2U
9iThNe+nVJAiK/At9A95Obo7MCCS7yVSNiDJ0jbvEyWIN2KZJifTTgeEusVSZ9uMaBlTwAxMKLTA
FCHOBV325Qdsp7bHjFInD2PSrV/dahAndM+zYttl2kq4db/W+4gk0NSh8asesaQMOjdqvpJRL85M
iQJoL3swld8U3rjlGWDUPihHxWsLHedfIOnhR2Zk7V4Z0oGYJ7HYrjcU8BvJyHZoPjDv67oqCj8v
oBXiNy3rpV/JHBzENPcgvdRozIERXkqOzBJn7+uGFUabHdiOJ/q1mftSV0k76FXdP3DLMx7zuKlG
iIp5WusXpqz+6GkCypUuz9Uapg+wo15F5r630M5PK8/XgUsCBm3g7BvUNo1u4YmYRYLT7PA94XME
syOkDsBtf3kqLEuZlyudPjCwt/wQeZLn6A7LIERTDeY3NB5ZwyqrjfjI4rLf5x2I6wKTogCL+Bfa
7RoCYxhflUUL0JXLV2WalwO5N9wSdCrCyZ0HUTKVnp3VUj3UKfveTMWvzl3Gx04JsIuvHfYEnXFY
/19SoLBUH1/pLrJidLpX4wNB+BHUtYIzBEknn1jJU1ZVzR5uxfimJ1RbJSMB2pTnWr3mZcOfeV7E
aWBDvsbGXnTMH8kQdSF48MDEzA1tYzRjBw9VVGgh8Rx2sMEGGhr60ICkWbhnDu0sEYBg8cdgFaDA
6JMBsEmpp+aT2bv8u8Pr76mF2s0qSUFcjz7NSfdO1KGCwnfmA17PaCgdhYEzu/qNi5eFeIbzJQfq
k/sLswHTixY4uP2oIV3uUT0qWrCkJw94f5tXmg3mpJktrBqTNbRAK1K5jlBAMyUr7cAZW+fJTioO
4g1IeXmhehaBUbP894JFmy7m5dGB9R63Az3/CE/RF3Y5LSllk6nSGx5ECXJmLRrpQzbYPIyo0e64
ImOgaUrtxqJTX8axgOgcs5ztkGf8dWEmk+GazWRqEgG/ERDJgFnNXEwd4qVMlBqB5lGBKmaUWzFY
AAwcEpMmBLDh6a1ZXDCIexRk+I5orqZ+IbGBWW8V5Sqz8S357dDb4e2ZXbr6KLzhasP9A6MUgJ7A
S88sbmPkDVTSou7sZOJHSbFNrpVkAVjM4W32dCEynH+xE7sMcpdIJ3lTL9Dc09Z6C7psyiZn2RvV
N7PPkzVntdjeXtPVS4aAHS4CCB4QUMALnIPMNI1aWVvF+nkgIK/sZK6tZMVB/hXBxx06VHUJN76X
TpT5EpxW3xlXYimkmU7044ljDpMzAqiUa6Gvdx5DjR78DilayOX0Xr9xpCjXyiRy5VDcwsRxD53n
PLjSZlsH3XJoy+iiB8fNDhz/rl9EHoAExOjGIDKjJVKlWeAxHTpc/XdRYxwHqKJm8R3K2lZL8yg/
e0JXEMcyYXT4VHQeAJYbWUUCO6uKVZk01mMqax7EemutshykNR3c44UrOLlLlzuF2eA+uHDbQPY5
b2o1Y9H3nBj5Wed6vrFikOWh8U8P3fCAlIn9ZHET9TcIxSwd0dw8vG/Dh4Fn8RdSR61BGcnPaIKo
faOUZNUTAyrqXFQvUQWC31Sg52lwKrJqy7QOUkOsXUgjL93Xq48QdJ24pyC6gnMKQpuZdegz3exF
ryVnp6zRggSvOCx70Wyj1ijOgokijBMg2IUWiUC03wqr+SZRvetru3lRcnRODJ2bD/bYj2uV5EvZ
gOvPaWITnS4zigCgFXmP3j9Eb62GHFLksPRsxG0S9pFTn5Uxbq3eju90pmDka9IeGGu8O4D1UMGH
XvTCHZlu5MUdwRTQjYakhAMvHp43fv5hCm4qWGIUCjT4ZoTyuUUezXgoVoivo51sdN0v2ig5uJVT
nm7bks+OBgAUZF8meiwEHZcDozvfivkYYeDKkmujxfVIeJYGUMtJ1kiS5At3gc5fCjqtFOzZeO9B
iQvMy+WAQ854Y9aMnS0vBwgiYmpX2ZHlxxW3d2lTDX4pa7ribR77Uy9gUI9uulFEjH6rVdq+J+p7
xVi7HupKrKxOicBEBjQkrDBDVUbDd5lwO7T65otdl/o6to14gfDq0z2Du4gc0qTDa809phStwHXa
pmfatulKy4wxTHP2yqCS6+vcNIPbRzTtyNXdsEHMjYTV9J7NdsztSdRqY87OVeI8o9Oj25TcTdB+
lvwsmHdfeMYSFHDWZw4DCl5LQsA7jkDJQ0PrLAK0snTMEwIacGbVSCNE9JVMeRqFHgoAqsHSkDoN
OHaLR889eFZxSFXa3BdNu6mR4ltRX2rY+du7cL3p6NVETECARJu6Nqeff/hCROx0iVbAhuiydwOz
cL5Q2p3HJtHDMSqWJHFmqZa/dsBF1h99oAhXwJx/ORxo5LOmHZr0LLTRyoMaHDzgcrJiSvy6H+vf
ptBPSBKvR20CZOYUjaopMnwyIDIZN12qobBCrW0XD9YL6qf5D2y3tUTU8z6Ly6sx8dCj6XFiDwTP
8cy7gePNq1SNDGBvbhy7Xh9fmk4lu8TL2yoQSIFz38yL3PBbFO8Y4qo0WxUOvrVQt5nxpKyuPehe
nv9yUedAakyH5k8m7dYMqRTGgwD27z62teEscou+3j7Rd/br2eyB/HdxmMhroLwyO1LHjQr4+iI+
52IY/ahyq1WO6sFWeCMN0lY3QrjyNOBtSsM4yzbRoIy7QQ7Dqx3p3nZQ1ASBSratqx7FupYlIdEb
NC2gimInjuNTN1N7qinAMrUmkFIfgxT21OujKDRr2/OLzjIDhL5vyAVre6t+dKEP/ASS4DI0zawP
q1x76rOGHhJR94GR9eVWVdxdV8LOg6Hx6I5C5XDjtohAFvbm6ptHEwFUe0CHhL5eYk2O5ofbDjlR
Ejv9qJ2GMm59ymUZCmtMF5Az78/K/AQQ0KDqhIZyeMizyNeLpV7oPY/P0qmG0LRKZ0dFAS03vEVh
jTYjv8yqZiU1fXwC75MBMs+0PaLf9DmJxPiA1sFin3s5UNBm+YM6/KXNIOOMd/bZHvpvkeLJaoz5
ishKbSraRJuIIrljdjgSCNVVC4/otCmz1cBsTbEyBEkdY14PdEk71LhR2smQUA8ca5qfvDH5d3rz
v6bHPnEXYIemVDqa/lHzmhvHSCuRZSI2P6UpPqyoc+DUxj2iY0McTdmgpyBx1iAKK0OXkwertvjC
+zNjyZ2ME2aABUJoCVAJeLiXt4M0ADv2g8VPEIF4TssNauVaNPjOT2ZC969xVtLJ7vRx5aFpuB76
e6PyNqpvH8rkT0zToGfeQqZihrH894xQ/wNp2CT+MicNHCsIlKKAw09j3BhbA+VfXx9Suh6ZCbQI
RGvv0B1Lnruq4jA6UmxEY48BiaDER9xmWBl91oWqGNlvDdWl/cA1CA/FFpgxgUuCw5W5//iuTI8J
ghd0swBnPLecgBaYlZ6Z/NQBOrkaFHSlUw+wrtuf8VWQhINCKhd5LwwDOoXJ7fvwGecELCzQh+Un
N+nkJmtVHOS6IcNoaN2Foa7fR2jgTe412g8M/O/sTiRdapNCeew0pjwO6QCYdByBuz11KAsygyyd
+CdL+3s8YKdnDyQ1Gas7O81OLHd3qdvBBhjNncy8bWLqq9JIHoRb7nOjDABO8VNtW3Vio4zBd7tq
H/fr2xt9FWNRJNKnVwTpdOidzduvY940oIys81OZQZK5tJBVMhmkHosu2VI7g4+Yuo0PN98KmNZH
q9ujf3L9wYMIM42gH9k6RMOX52zV0PytrJ6dUtMcN7ZT10/RUDkPjqH2CRjzQNNHjQdlai3QGHoL
dOegDlxo8b3oJLBoGmSe90NW69uYSM8XERjbtXKIH7yGpfeNHj3fnvB1uAHCI3BFgEgEvXGoGVzO
tyjtyDCQRDvJES2rOEHAsDtmhQJ0bEGci3EtHe1YuMVSW/EnxhOpC6iaTGw9yB0Ykw3/8EU4uVC4
HyCIQAJvWCtwnnWuOb50Hf1N3Hj82uiQsDZqYgTMSyOoHlh8wZ2+vriYwXRTJil7DwXRyxnQqker
QzcmJ0/KR1HW9IR+RzD7CCEWdvkqsQwyGDysiOqw2ql7YvZNDoypqmwLDNUXW+aApkFzM+Oh1Qp5
53B5KMGQcUi6NixB5AhGwjCuAa5Dwv7QDmDy+8dnrhMQEyCS0BF7vaOGPuw8VY49tsaQngxIoaIx
PZMH186sM3XH17SW29oW/InwnC30kEwnevkqw4n5C4gOFw+Q9Mv9Bn9BVTlUspMeWdZGs9Hh4NHO
C2+v7tr84TSn9AKyYsDtvEc0H1YHmGc0ZoZITqzuu53HYhUgz1euRtt8kvqwoH3wyR2CZTdRTEe+
Ewmm6ecfRjMrO1NoiWEnrfKec1Fn62FE/hKJBLW7va7r4A9hsosaNhCE4KmZ1wBqWqlegpHq1Cn9
d9Ggf1mPaP0FDL2/8qEhv4EsWtLI+GxxGBT0mjoohsCdcbm4oko5VQwsJzoztHvbkF9ikOBuc5u8
3V7bJ2eGjDoKmqCXQAAz7y5Kir4bJd7mY5XSbl3mjb21U3RCUFXeDYArLXwAn0RLU3IadwMuyoQK
mH2OeplHyDVR/TgmwnmwqF6v3SQdD6guIeFhpeiLZN02yZzxHlUyd1+hVvTqtWVYp5Wzq5OIbuvY
GlHLqJ34V9s0/aYt+z9G0mePQG7IgI9ZuoCM+eT8YaqmSwYXwsOpXB4GTcBAa6Ob7VjXjhmWXcnO
WmHeNw6cTVFrEj0PoI+8fS6fbhSgBihSI12J9Onskx2itBRNW9GjlYkNsCL7Rj5n7R9Do29wqLZN
AkrmIfJNzqE27DU+i0GnWOzNaCMF9zOre3FHzYONsQMz0rdMtQs25XpXEDUiIzIheBz0kM92hUfg
QwIRVnyiBTm1rfcoFTEOFXXvTVLzRyWqZMG9urZiU5yKz2EKLpBTnd2dspTQha2i+IREGvMLT7hg
Otfbze2dnwGFJj/6Yph52kHA41eF7cQnu1rTugkzL993lscCVAtf7Xx8Hd1mw2Ptvjb7n5DrWCqX
LE5gtrPWkMZG2nnxCbdjrSkAdKzUIz6CwnVb0nXnZQ9a7r3yaB+hqZJ745JIxbVRgFuC2w7WBtgu
UIFdXngVVZnZGQWsT2WAswoUkHxo/+gxxLi5/Hp7u9+TjZdvE3YcKR5k8lCzuSqg5Y3B0pSS+GRU
7JHocMLyEtzig+AUPRZGsTYHVv9B5BLfTcnobzqp3LvGtMXWlDDFGUQAwfVnevdyiMkf1pQ2pIty
zWZ+6VZvpYyQY2/H6gvyC0qCRzDeaE4GRkHT7Pmd5iVJFkbgaAzBMshWaUxBGNfnwwNzE29NrSE7
UDcv11HH7Z+GVuVBUw7RKzjFonsXh7Rgaj47e3xRkGpAIQ8E4nN3JTKq1svKND21gB/tbT6+AThW
7SOqrY2OtnvL6ZCAH1Nktpy4WKFwrL+URrmQIb72TVHNRFiNEBuKM5ATvbwADTGR8K315GThGoJB
PPvjjVW66WqV3SPKqUK9aX/zvCF/bl+GT8aFAwHsjTMpSuLpuxyXgqcyFrKLTzGUWn0GR/9ctNBn
iAZ6InDidj24uLeCNc4Ct/In2VaU8UyCG2jDpUAN9XLkQmvbqkJN4UQoSndAEf5pIs5CbtC8DKoY
zThlrqK9V2pfSN9454EOdAPwMwAJTZKsLJkCh1OaR+Y659t78okHi7wi7CtSoWCYBRfU5dRSDQzI
yBF5R+bRHyVyIUH5laIMD9Q61J2zPnuym+y+tRFtKsr3rZO9SbCpPgxZvNSm+4kFnjIuSHVCMAyY
7On8PvhcBfrGaxuSstAlzPofXjFmPnHGbOEWXDs/qBviaYHzg9y3Pq8FFXmKpC+kpI68aI9dnvT3
knn1RnW1nS48KZ88YpCORLSKFC4M3Rz0SsVopDZV0ZEj3bbKvI6t4yoWfuXYXVgZRRfkJV2iJPwk
d4QPHLs3ibxB3mF+oqKiqV2jCQvN8eDm883atAJZgDivMNNvQN46Pu/sZJO3A8wvEzQK0cF6NkY3
2XpmVYGetHa8QDaltteJAx2m0iV/ZGt+Wbh5k52fmWZA5JCbwZcIGjwye3BHpVXdSLh7jJXNtwWt
bOCCRxY0NW2/woD8ELpR3vfNQPaYlbtzKyg4szb5tTCPaZzLeUwCFCaKIfAdUQqY3qsP187L0MHT
VFF5akdRfrVBvLJDAMngitUqHFDbDW0Ea1tqRy+aOahVBz8+7IY+KLVehLwcVrRn1r3SwPTajHm6
7ksopImh1+7yPFni05pmczFbZB/gLQIfCgplF/ygl7PVLWTNCxiTE6n6NiB9jcx/w168cfSCfvT+
8RXGcGC2h52GMwbHerY5GUIF4E+NGCF0ywAXHPm619wqdGuRr+1EyBCPbr5gL68MwTQoYMwwAsD+
O3MPocYVdkDPGJ8UMjEBctM5xED4sPAMvZflZ1s5fZVTogC095BjudxKxK0gwCOld8wk2yBNgrS2
8EFP4LftzkvBEBAbIY83qn3Lu7tC2/UZOXbdCy0K1FnKO63PwhhUPH2qNkXF1lb5Ai1X30w7/G4u
TPYKoATXBd80vF4YLxtYoFlCpxaQFat4oR0bFA5WDu/AB16zzRQHPQOvlm3ztNXCofYenUFa+46D
AlnkEWpXpCcCqX7ibFMAyHcLX8+VjYMsEI4Lp4V4GYTes3khIs9UPwzxqUU1fR3XUbqNESTtgOkH
dbKdbc0S1WCEDPHBJYxtIKKiQlMl7aYBXin2G9dtwaSLTWuG9C1GNfIM2NW4uT3Nq6/GxPs28T8g
UTslbKYb9+EbN+OybvREp48DSvNrLn7GYCk1RgEYteLh7bGun9Sp6RrD4LDgzSNBNBssGzN4i4jj
Ss21j3VhHp20h5wn6+A2xqWzT2xJ7yZ/1yxcdgdiCoK2YvLTaFMQUqPeuL49oetoD7yVeOig3KRT
QFPnEAB3bD24INQ7tab0Nn0rR1AFkBhJSmCHHluwYDzUnfcN+up0o9CZtHKKimohuh5xhlXPN2Be
jUDuWslnF4igX2WlIRuM3qm6WhltHPmD5/4BOhjM6rdnfnVsmDhSiKjBwIvXr8JUM4OcmE4i8zQm
ajX2qRNotDijQIfnAgWgfz4YIJLIZcEJmQa8PDbAsdDeVFvmiWfZcG9bQgSRQLWxgYDFFjwLdGG8
KyuHxSH5YkI+DF8p7srleI3ABeSqxeIgCOeXFJxbTkeWrNyno+AWQlscNxH4uMtROLfLyq1t8wQ2
sz7oygoAHM+oFhIK71mqC1sKCwAqCjyjBPqKyCxdDgNcMgNLYu+cuE67e6I17UuRxSpspbIeXUOQ
iRcKEQZzRg3tRZkKGmAbnZXSgIxZtXqrg3TdtLtTAeck9sdkiP44zeC8uoOMnlRbg2ktFsRu/Mlh
DfIE6RtEcUQJv+trd0UdiN47Gc9eAKwGxiftpaz9HiH9doh7C6lCClltMhQZdGg9i+8YpHf9WMOf
A0Amyx9e0m1LgjRu4EU1emvHmCalX9ngyA5Yl9MQBZIIDyCwjhmk1pxC15pVmfX6OjJzgMzLOO1j
v3Ny9Bfh2YoXvuGrLwEvFbruAAhEWA7t05lvjKhlTNrSIyczFelKAnALojtpYlZ5Bujbokjwe+vy
xYECwA6FMHRxTnkYEMReHmjDraxrcsjL6h3Zu843vTO+N617nyY58MC1H7N95X4vkuFR5ZmvA1Bd
sXxrgPsl8gIkTFfUaLYUmkKa8ybbP7n5hqIwasUUdeHUL6t83aCqnEZamNOzgRoFeAPuShSSBJJ2
XHtxu6EBnb5+BuHiutDFiuRa2KiF+vhVMDCtcqJOASYcicN5I0QL510RVUIDcugQ6dNa3vdxlf9O
x+75tnX5dCT0JPxVGEFp93I/VWwknZuY47FjzvAVRe473GyxG5smX90e6TraxKKQUJ5EpdCLcNWr
BESgHtleNR4Lqwf60fwl8/zs2gACFp3cpl1h+ObQ/ElrKBVa0s9ZflJ4lLNEhaWLBD6pFizdNdZm
mhEeRfiR4EFCSHS5+IzSlAwEuqSJdJoga6m5K2iX+E5jRrEPuFy5qmlvb3iuu/es46jV2HvJ0R5g
9JoIHR3Zks4u3YNjlDQsVF4vFNyvrCS6E3V0JcK1xhxhly8nWBAEf07h6Edt9NjOcit4gJk8LRzM
tMzLbwooPHzIOBnUSdCDeDlKp7wG3Q4UisKI+9Y6VSrD05lbOwVf1G+SyP3WFt7JKDy6tfO0D6KR
ACOHTpCNnSZoC23K1nnokui3SiZEVJomOMpMz/xOM/nCNXpHoMxmi8ohWo3wJAKO7M7cmIyZpW4m
Wnt0bLyCncfSjWOm1pqDZ7BC5CHzvWdpw0MKQQy/NCXZIIIHL7wAiXQUG/UpB1PThhu1DSsFLJ3e
C3BZ1DVUOPS6HYKkBKXFqLc86FBg9yFEGG+61tEc34gFllSYSJuRHGS4ZsE3njGuPcHlr4xKCDAD
ChLtKiuKQ9EMzUZ4uUDdVaHvZnDSNdIIdId7rlZJw+qwH2i6R/HxjQ9pu+lKo3lKB+Wuof53dgfd
w0Us9fS76ol3bMqiWKOg36+izjrg1b6XBvM2rQaG9NvX4b2LeLbB6P4AncJ78AkP7fI6lFmdksxo
+qNdUDxvntXE5xhyoiqORiDsKxJCPeSL1Fl0QPXdOaamCWlTYqeneqzco1Ei6my5k26qpJebESoo
d02boHdCxv2hBL7kbogy5w2KIkaIhD/xoaortx6yrwsX+yqChi7M5PzjF5A/SHdcLqSz+8wakkRB
tEbpqwTSLCGub7ephU7ecLt+VU0KKshm6Jp11tf6ElJh+m7mGwlQPrhYIS03kbNejs8r1Dgk5EGP
lDHni65J4J6d3t33Ch4pHJBho7O0emmtWH6XGqKUFoxZUo+UH7fukjbse2l9Nht0QAFyBULyCXg7
M3ZDbNCuLRvniHY5tiN2BZyrO1rOvd0Pj6Pbkg6za0CDxjoDqXYmf3D0fP7S23x4RMFBPhtdZPsc
zuEDq4l3roBkvxsM4Rw0yfmkZ5at0YrFfbckHB3iNls3I+tWdh8jtPEGNIeWMkFVnZu1taNpY38H
ADx5EmVZegt3+MotmdCaQKHDO0cu7ar0WxgxUp612x4NsCSCUUiyIzA3bAMEsB7UlaoXMgPXYbAH
snA81h4wxsDdzKUwFLD1JRQa3KMOEsi1U4rxOwKI+CH1SiiZZDUJWa23a9z+bmP2YwUWbbP73SZO
8QMovHoFi0oDCsGkhY24ekCQQNBB8IfXFjnFq0hl6AxmCshZHUvQF6LZr7B3JVVLlCbTM3RxtVA1
mYJt1IoRpphzTJOhC0ZoOnpHjzYPXUG1Lw1VezQN6j9v26bPB0KkiAQikBTzQirjiZV3CYRFQd8u
HsAJWQROlMhNKSlbCM2vo9NJXAfZF1Tb35Pk09Z+iM0h32IMLs3do9YN/LcQzDgjBiXf7BoaMR4b
k/t8SF8NDeSJfVVMDiL3nmIyWD4IXuR3TdMYkLmlvR348H85O4/dyI12DV8RAeawZUe1AluaPBti
IlnMOV39eaizmSYFEf4BG16M7WpW/MIbUp4WKfpq5lJ37knCO1ejpIgohuH8eX+GVm/5KxOX1rbq
sPG5AG9/9dgmNl6dje1hN4G6n6zUrimwFAOB2/UPsT06j5KRjZ+mMt5y7lmVXBh6hmzPFCZYvEtp
ty43QhI9/GrtdooOcv9iDZa879F5qxozdOPR36o+vfWxFkd9LvKA7V9eaZURCC2OJdvjdMb7qZPM
fVdkwRPLisUhNLjwwaa31LhmOGxVmNapJZ9LDR3qPSgbmV9xO9NDFTlhnNe214hR+SBnCKRpIYIO
U2Xnj3HXKkdR+85xtCukvwPbnvZGouS7TKsDjGJKwoag7B56o6JVV47yd8hD0GSEOSGqMrUpaWQZ
MnUT1MM2buSHycDOy4jCDm9SXq3QH3H5MEIUnSYYk+emCa1XRkJwYBM0bh+OybGrq9GTMMoMKOZg
1xRJTYfdEIbyXSrpboFJweSCkhTnShbiEk5TsTMmaLq67d/5WVncRUHXPEb4ie3ystc1lwKH2KX2
MO7MVtY+vr95lfWCQj6fkUJk/fBRlp6N+LYpImlj3P4kzcA3qIM0iCXTo0gnzJ+MRo13DVN7T0z/
qWwSZRc1ptgjPtPdESt+EI0aHUIl6yCMtuAE/LSvHy1fFwdZUbfACuu7iN8KRgHsI4U1ZSnjpHRm
K9UiofuFiM4P384O2gR5OpjEy/uzsn7MaEKg0DPbuxDyLhVuhkkU4H4azVOmK8EqINXess6NWnwc
TWUjZFq/FwwwA0d5MwGrLS9YKx/yUEsMnB37sHtS6sbYpd0g7f/zF/E4s0iU0oHgLIE+5qDqdBEk
zStHlfirazEMTMOfoY6/gOWDPHh/uDc+Ciw7rX2uchA4S2nfUklbfIvoU05ST5/Tan1aan7fbqzT
GmJIkZbvQtILP0LQIYt4c8yrvjXJDzw5CL4bbQiAfvQh/tVyE7myWdyLcYiO05BUB7Qy9Gc1jD+8
/6WvccbtS0xPb4aJEMGDa1pa2OJTP/VKOWleM8XxQUuT/jxlwr42hv8MnGL8BiOPJ8Go8uSzUpjl
zqRqPzhQrNto1B4rNfwijLF/hMHQ3pdjPxylRrZPGsrqR6fw62ug5IEbTnp35yc9hbuuvh8T3W2C
CkJ0rRY7u0vvoxhqTgJgOz9Y4GjcCqrwvgpEeIkyJd+KveaLdvHNiJ/Qh+CdJlteJslVOJaV47S6
J9IWlXvLGh6SnBBLixPVCyy7/FJJzpWKFDcenQJgDYrVfXt/4lepBtEA/D1CLZJoyKmLcqYRIuNT
pZrm2ZCT7lrDwLQaeuV9ntrtHrm3H43RZEfQyp5ZjtpGqPLGTYRr19x3I48HuLKI7HNFjURvFZqX
hMaD2jVq4uYZhs96BST5/e984yiReTsmGC36X4A5bx89xRIjDvO57eX9KH4GTva9xLZ+Yxe/dZBY
RuLIWTmITTzfiP+EXpJZyJKERYGHkjMEm6SXQDjy+s2ahrSQ6ujBkrocPajMOhmp/6eM4e28/6Fv
vEQUheBTIA5FqGkscrc4kjS71VLHQ9b/QdXHJ3VM02eTqvVuLPP0wYl4ElNMTt8f9o35hcQw13uI
p2clltsvn5pa6FQbHS9PY+VYOIFyCAocRf+HUbCy4K5ns4IRvh0lVdIurFrf8SSIp9dEyA+aMiTP
7w/yRk4EPYzzPfPg537JYgqNNnDqdjBtr0i0K11CvEch8Fy0sCgeClMvX7RcHx91q/scBYP8bISp
cfRrqz4metbfxVbQXFqj2Xjg1gdVpaQ6277gmoY3y3yW/tlapTLSMwKXhcHc+F3q6uY+KqEP+k7e
RbtIblDlMnvY4RFX0EXydXvjLVrvK15Xh+E12PPM/2JrV7YcKLFCVqFj0Xjpsz7f100pXC1+LmtU
srNsT9FyC9q0Ds3hCBBYzf0W1AiWL1MSCtkeS8XyrCn/msQdcDOEI/I+eqF1+0OTum7jSloz4anS
z3xblU+c+wKLxY+7WAnqSpo8YrP2NFaGOBXOhD7U6FePihkcLbtS7vVI5Hu4CunBxnpl34Nj2NG4
3/KwWmNPZmACkToUlVkQdZkVyVLRk6ByPbdFZhxwraeWa4so/R7TWbmvs7HwmsxWfstOgAMv4JJx
ivfOMAA1gkCufdZltGxUf0oPpS6H10LTKCVpvOv/+WCqkNX5fQQqXHxLgm8k0kouVWJKRRfm1XSy
x6Rtw40j8FrAu30wVQJJLvD50QL/vFgbQMdtpNAt84I8xU41DLFLiUQzHNOxuQ/jNNsbzTQeslZW
j47WfqgnPJIK3Xf+btwQb2xLnkucm9mYczio3R5GX0IATy0kxetHJb4Loim/K3SDBIgSUoRyvFTo
3/1wRIc3a+NTUlvjVWjlXQt98FsdFPajU6AYQ85XkdaMGBPfBWqaXpx2K6te3xqEFsjZU9gBCr+W
bKXhW0uRYnqTKk1/ghqhorxTMJjR3VGzzuEQfUqUevqeozG1sSVeiye3q8XYs5Ivqh40nJfIGqmd
tKh3BtPDScGlJvLQlFrhxg7SVdJlmn5V6e+yG37lke0CULvLzPZiU5Bws4k4DzoLfjFD9Gg1tdvZ
95GJqAAGPLWBkKOzpU+5DkTYu4gtAKFF7Iq6ye16hmEONjAI9afQ1v9mnSie0iQo9o7ehXfvb511
TjRnDzDg53AH3uUiDpGDqJbSokfXXUHer8Ry4NgnVn6oAVwc5sR9IxxYN68YCwkpsDdEmQ7MgdtP
M+SGhkiTaE9Vj1iHLaf6SUoEnF6RmL/UzDEuZpmFbj/H+0Y8mzr44YGSiP4xMUMJh/DIOlZdKXZ5
ZG4FDSt1L2o9EMWpRbBBZsjQ4lGTuN3zUWtML/CfAAUUFc7sY/gr1L9KqbIXCBx1sXnfZdkDbuPD
DuEbN1Z/Nsb0bAb1fS2dTRttoY+S9CGQisF15KdKfRT2s9mBuA0TEnFtXzn0xpFbGkDhDvW5yU+d
ZG1t9jciP76EKBqvW5WQYalwSnI/ZSZ/UWALP4fVbA4wVZinRW3xHPh2vK/R6vjamkq9QwGqONWF
tMGwWd9JZBL4j9IweM0VFzsLtS3VCSJT9cxeKA9FIj3j435oe/1R6UrQfqL/9P5Wfs0NlgecXQXw
GbAf+gKLkCBQGrMKh4Bs2EgvulEdOhoVIV4scV0f4vbFBu2vS0DSZXGcxmzXhkAjzfwuLfPPgWzu
yullsIudbFxC/yHXfTeSCm8cDk0c7uxGPSca7kDYqGfNy/u//I2HhLmCN8U1ooKVXNpelXJuZWGs
qR5p9fAUomL6EnRDhIVOrex4y3jgrS44GLokn+paNw6+UMW+ngCiv/9L9DcuaAo8HAMOKLnv8kkb
VJFh35bq6LZN4A70+wiPwiJVr7HoD078okTPaRvtbSk8l8hQcohACowHySgP1IyuTnhUQ+naFZ8H
6QJy0qg+R9KpMtCGs38J+clAv6644jHy0QzKc+lk595SP4vszpQl/pXAs6L6EMlPbUV1LqOxEoQA
IZr4l68ap1KdnuHUf0gyHDWMhj7IJFmfs9Z5nJUDSF22OPyvoryLHUUe/KrpQoUFsvHtZWXmc7Ja
dLJXoc2kS1z7k++a8Rdp6HctoY+wrmP0kYJfTbMRJwlN4CH1EA5/J+3LgK9T0HlU04Y+PBYBrHmY
1Hkm37W29h0tPNO1suQZPQdvwg2s+ZQjKyQb5/cX9I3kAXEJmBGkmFxt2tI9Ed0Y1NuqdvL00Jge
QklF8oBs8ZoWfnoUk5qcojrvH9vcj06yVPmA0eN0dOFTt3vJkJN7q0vauzDo7C2ywjpFA8BAJMlN
i3CduVS877tYGwsQwd7QiEuEe58rzN44K3Ziu5NmSRR30+Y7geh4JIjrfjXZJI7GFMmu4+Qfcz8d
vnZVvXGJvHVx0vSFWwuKgcbF6wH5J6/pB9XXowRKG7GQcql19RvhbYjAbe48d2koTqaJBY9WqWDU
qDRfrFDbkjNcv/6UPpAOnJnITI25eP07yYmMXAPfEWjxWUEmAIwAjK37KQy3Ao0173kus1DUI6dB
2njFGDF8ZPu6xh+92h67C2pbD5NeJhcD2tpjEKNEV/bQZHB5Dr8FgGkbUEApG7YLp3te4XSfRQmv
YqGJ9tHpVOWHIwXWWa0C81keJ+tRE7688a6s2+qUEtjSYJe45lVE824PZavEwi5LZ/BaOb1Aqxg8
0dD4dkNZpR4oDDfhhnbNwdKfa3kM72VB49x38JRvuji4IEQoXNUOx6e6SgdPSSP7qTcs9LOs5gGn
oPJABnUKghr9gqyMr20j/QxMhFk2rtq3Ii8dOCJyYgR5AEZuPyNtJx0QW6s9RVW6RyTB3wPj8bpJ
a3dOoW8Mtj5rRF3kyfSxgDxZy8AG6J4dGmWpPQ1Sq+xKSbP2ZV39ef+uWe9bWD+0i7lTyHp40G6/
KI7GqACKmni+HmZeadcvo3CMxyku/nPuPw9Ei5S6Fsr78qJOB/Pd73S1TjwrkLKzU3a/q8S5RL2I
dr0SP2TE/m4Vp/9Zxgm4ukEzEPIKUFl23+33dbkfO5Gc5p6wnOCzNhnf1DH8qBcxYBbHbs9xmPvH
96d0vW7zkPAAtNlVZcWl82FlW+nU5J4U2OYDsj/qQ2NsgaPWkdqMACR/JduAL2qpt98l91qXovJB
rAP04xA1o03NNY8Olpmq7qCqgyslXbxxjNeBxiyDj0IOdDWSwSXg0bKzwEfWu/Cy0ehPPMHSS13o
7VMV2T+cSn+gPa5Qg9bGh9ynxLFxHtbcANby3+Hnn/fPNS+sSJqiuC68Sa7cLn32k0cJVFbfYRPY
40AlGx8xaDjrwN3z9mdudxTT0A6qsg8l9quF8akkdo+b01Q+dLhVUVb/bhfV1QkE5l/KS+hsyTW+
tRPIt1Bzo2kPgWr+839+sCNnWWGPAof6HqnmxnfUg+3kW55sb20FOi7kPzyBXK6LkyXLUKSNUC6Q
wYmDu0SETE6cfR7tNHPHqK2u1qRvxQFvjIl0EexxrnObj1sshVqOZj2ZRurN7X0T9Ktu1C+GlO6F
Nh6i0t9ViCi33U/EJZ6i4kPq2C95J+14vC8o7l91LTxl/daZWN/O4BJmtBFbEyDfsrI7TPnYFrGS
eVHef2lMK6ciIpt3k56iqlEWm2nxehJA4HE7Ew7Rg+Fiu13eQq1KwTe3XtLp2Zc4SYJjVdrTZzGq
QK5UATc90aP+Ka5V/67RnZeMA/0pEyXRkIXOYOWDMXMdM9Be0iYTd1FhTT9Sxwg/vn8hvZGqzAB6
Ll7iI8STzMVlkQsDIFhVoCVO8HKuLdV/aHrNrHe6GX8dnObqZ/WxyinxuYpkZp/KCQfynHxj4w1Y
LxCJLS8nES2YNGqRtxMW2UrQJzXoRblCnFSTeunY1k55yguDbqGSbym1revNjEfQMV+V9KiXjSkQ
h2WUQ8nyRIdju5qWxcFo7OgxrfRjYw/KQ96jK9CKIdpvzPgcz9wmIWBQaIiCwZs7KPriTKrWpEl2
Z7VeLGTjILJaPXWjIV38GoZH2vTScxgMUIaKBok0KL3fBH8KRkIY3uQX9b5PnS25nDd2K/khQChA
UWyCpZlJjLWhnNK08dJGNc9Esv7FMMpsT5cu/wbY1jl0yfDt/XlYX4C8FWBi5sKzgWTW4vVtxqAv
czF0FMJJSW0ltnaTgubZ+6OsYxiQSq8kEeRO6T/Of/7PNRuVGG1USVV6iGXU4AfT+mQrhfw8hY7Y
6Le+9UEzfwh2LgAB1vh2qKJJytG2/cIbBHGDD6aFmlA1bbyzry2J2+0zU3+BV3C5Mm9LBSv4oKQz
mew/RTVdaHNMsjsCqIcsNcydikXMociNn8WoD/cdOnJ/nAZKu2aRYSdVDHODLsJBStJ6ZxrTj4HI
6NirvnCh0GtoCSTIQRdmehilTv/1X1eCfUVaAmEY7Cc1w9vpqczGGgFQ+E+4yVOnieHt5WZWn/qK
8u37Q72R9BGEzAGlzNpz5S+Wok5R8wUOU3pQPX40ZHkvour8Qx8HGIIL23ETbu6zJks07+1p1mJs
6o2NNw/x7zJpONgReplU7RyKCsvPbYbWqjKjaZ6od0rH3hbBQTij/bmzE3Hu41ycO6OuvS7UHvIO
n8KtKVgeaQ0lp/mGQd+Ys6UvUVhiFJYo7N56apF8vu9ttbwTZXAc/FnqTY4OWcSpDjV9IjePv4nW
9O+kDvpfQ77xUkgdpj9JGR7HUP06+Fl/zoXSHt5fptVPZGpI/CiHs415lOcD9c/ZdIIAzsioi2vn
lL/DvjeoudjVnWzEuadVAGY1kbVf3x9z1X+bncMopBKjEnDyj8WgQYboOZzy6JpqevChDxz4RUaE
gkxCy9Me4F4jpxqeJU1tdkMtZQ9olae72JwKww2NYishWD57rz8HD8z/j07Itm7noAVKACTPFtde
cn5GavM11YwTFrB4ZpV5t7En52+72ZPzt/8z2OIIkjMLyvWWuOqtsO/9uMEaPUMr9/0pXn8SxMW5
lUtwS1C+elmVLlDHoRNXtXHSj3bik4OwyrsKj5yzQka5sdWXVzxlDgXgImEMJw1lnsUVr1LPEX7G
V/WB8XMy9PjOiJtiF47S1jP55khz/4YUlZdrecPnukT+1g7iikuHbbgZ2l1uMnTa5JI8Rrv3p3F1
0b9+F1EvqN75SZEX39XHMDm54mEPKM2u0KKjZs/dK4GEYD8M027y25ciBnVEORwmjnUwgvEsp9Ox
SOPHcRrhV1AUx3doR2DjIqtyDLTgATWZiwjijaB/GU3Nv3UmnOszII/3fPFbkdGz/Mh0xDUsRhUC
SGa/TI2aHYoOHYpcFv0+Hw3/oBfDVt751prQ6DKQciSbpQ94e4Cy2K4q7OXEVaSG7iptpN2LxPfd
QNaz/0g6mj+SzvD8nSBReOJvh5ImczQqgQxXKKwUO9nB3ElO32+s+/qQzqcUSB7bjChx2db0w1hq
oi6IrgW8RpoFMWEYTMLj+7vrrUPK00B6xtZCwGT+83/uXhORQyiKvbj6jv+UBH7nVdRkL6XUD08C
HbW7/2W4maeL0gUOKosHGeAO7iIFZxSaB0Kk5l9CzPLgSPZPNVGHw/uDrd8VZpD6OH0yA7Tssv6B
3KpaRIPMNTd0hjtE4Z9SLpHqaqP+lKT2NVLrX++PuN6EGlILTORrhRnU6+1sdpNahK3e0wbXTXDF
yVAdkf5s3U4r+43bdVXpIEDDHken2MEFO8Osb8eKOwNCVaYaQDa0o1r7x4Eq6H6wa+jIfXOR+kba
26H908g/qIF6HsRjol/z4VOYXusKyKF+UcAwqyHl0GQ6CmlQd5WVfVJmXrjSN0c70VCSyjd+9irP
5GdT36NWOcv0AfCZt/0/G64vhDk4pJdejCONG6Vav0ennNg1jOx9XBrFlwjFQNdsGvNJkbvu0imo
vESW02zs/DfWiiQHWi6ph0EosFgro2oqM4oR525Eo9zPrfnzIAk4rYC3Nz56/qbb99aaHQSAKXA5
kYYs2k3I+Bulk0qDl4UBik2oBh4Hucq+vL/51kf5dpTFB+VBUZiVH4yUMW2w6ZqKgYOtnGKNppYf
bLl3v3YMlx81+51BTce9D1T67UIqEsI7dlWPXpApR6n2Pxa26u/iGlJhiCfApey/SVHw0CoPWXQ1
+0tUvojo8xh5hv+gDr8C2zOiqzo7n467tux2hXkFJuclxY86/llXl7T/HTQB1r8I8BxV9bc9/Zxa
pOzxGMAH3bbd1v/WIy8+OhfHRs+lQfz7a1Ncg+FBOD97R8OkoIJxfcZHb+coHzTjWZo+yvKBzFbq
nxsHvbDoZJR/ne6uVz4jm99RjsR8w7XCv5Kzy40Uz5GzOesM/cyCL70Uu1n0i356HEJhqX9Y4k+W
/U1hyNu+TphxGeuLon4pnCe7BQGl7jOkhCXw21Zyh+3JRrSzym1mw0qApqgYU5enfLCcf9sQQ0gu
BXqwpUXZOspnZPiNX40zBPelGgbIw6fKHXQJ/SEH1ueiu2ttGbq8hsmLXUBaMaMFidxR+J5P2T/H
OY0HGzKX33tNhXOkkC9RcR6N5gcWEhSKwuQPTcBkPyXGLwVLRFn5EY1U+jK3BYhT4lmnXToxPST1
V3v4PSl/HOWc2PA5pKdW/yGBrMin4jHO74fmGOXWFz1Xn430hzXQPUYZY0fZbuNWWAcwQITJTWl2
8OSuqL6GHIZWbyaapwr411r4UaJyuhOQdI56ZmT3aPa7mlMaG8Ou2rnaa5sOPOjswgbIYRGSK2WG
xJkxjF6rs0iRVZenYUL8MjH85qRHIPLQHu6Ur0LzT02aJR/iVjMeRZ4U1zjv9Membf2dCTT2Pz/Y
lGXw5UNvFEzzChiZx7ERJjjAejWCtDni1Ue9y+wdNTO3nIFo719h64sSkxfuEsp+mjMjQG93E0bv
gTyKnNGQvD2ORZtBgB22wBCr5iiTzSvN1T9LaCJ4vDg6FvRcVSlUaO2pdOdzIzd3QJkx5fzQpSl7
sAtppRl4D0nBLgpAZ07Kz8jPfpl5oblZVX9Aa/RUxcmuG+Dca9Om0fr6Kp+Zdbzq1C1InJbZoIj4
42ZE3qAojB6JL036aDiS2Pl4GX2gxaL9fX/e128h/0OmHilTkMjAum/nHeGN0qQ0LnuqBDO7ccL6
2AX5cNDMrdj5jfMFS5+HyqCRONNbbkeaUn0KpQDYgoXc2T4QwBqh/bauH04PQXiiqOb/6o320/vf
t8K3zitOzAGKCLA1ALB5wv+5prQ0B1sUJpPXww7/nAJSvKf1lSO4r4xeRkHbC7Oyx/SGHF+XpF95
I6FdJcZi12gBUAryvFMHI/XOhAHvyknVYRfVx9/f/5nrgNXmPeUmoBYy4/oXcYLA3SMaaxPtDs3P
IXbVynNW1uZToU9i1wsjOmhdu9X9fGPtKYKAQAZ3TTaz1JbMkHKr/F5hRciYp0GxqXbjBwEUoNvY
ZSuMIKsA0xwEJNQb0qelkOMojcC0bAfMihqZe6WTseWtpk9JEU8gLp1G/zPWaHQ5RfJMB8A18aX8
VjjGcNLRVfxWDfFHLeiqY9do2n+O0OClmORy/DyqFUsKmYqBe1gPReXR2gjQRjIktxiKdON6e2sb
zp2+17dlXufFNkzKAuCMUVaeqCdQRUk43tsI+LkK1MHHRpP0YzSUB1ltxJFAxNwLq0cKPKs8tCK0
A6Cs7Ji38jdoZ9MumR1YxngYtn7k+hKeFbBoA8Cx4IQuseBWoyLNbVSFF0ID+6QbffE02dHXdBDO
V6MK48fItH4oTtq8SFanP9WWaAF41t0z4tRfIlHRoyjlZOtpWKlzYV4PmgLSB06Gs4vC4m2wmxZo
uNnmXtN+FeiQXVS/qi56YvRfswwkTxY4cDP90XiY8Ai6NpjCHOS0CL+2cn/p0y3nybdmie0CNw98
H5yyxc9pG8xv2pqOahKExUdR5+Gxy+Lp8P6N8NYo5K7UfaBiwB1Wb++tFgx3UwKz9yw7DR/aSaD6
a45blhvztrsN4kCGzdwsGrWzzMvi3kkSUA5ymZcQ8cmHIFOWh9I2pr0phYDsh+g/NkjmlWQsatEE
jhpA1tuP6g27mIZCzT3cxZp7uZUJAHtro4+4vta4Z2jyErfMVizLo6Y2ckDmbRaIdAQBxPL6OR+U
5JeDAuP7S/TWxqTsNLewOC+z7Nnt56jKFFqJ5NQeDxkiHq3in1UrOplRPZ5yNCF+F5V6Fk0zfu+G
UeyAuba7VtVilKK1j5GVbemTrfCyzO98x0ISZp7hMSzCm6IBgxFh4OrVYX9udcO1owKZLkx9fcjM
aSzv8rTXPoScmH3uyAe56Z39JLftF3wXZ+an7uQ06/PedUJ0axzUdx/4b203TpvuEPUI4vI2Gt13
O41aF2nJ8WPXOPJdneNUKCdNNbmhJoDPJan28/3JnsODm51KN4fwZIZz0zNlcW/numiHCbXPUfbk
GviKHk4CKcDcubQKOiFpaou7DjTmx1wpxJ2QpWmjJrdea+5F5NJolOsz8W1ZlLOTsHKmKFG8ZEjj
j77tnItoGs5+oh1BWoJ272r/hNzX96yI4p2Rd+bews5BnbDLG6c+22gCrjY5P2dmLNFmx4pg5WIT
KGZDcylVPJr3ySVRg/BhhP73o0z9rXxzdRPNQ9FvhHTH/kL+5nbm/TZsRsPJFaoL+XSVDKveDSo9
8vfXdxUeMoqNSys1GZgSMEluR4FakITI28veTA7eJWqTnrVc6dEbGwePo1V9KA2jO5QIrm88eyuO
AE8eRV0yWOpq0ASWpWvA4mVnO03tYZ2MrVwa118lXEL2Q9qr92WjjGcrNL5kMkDEKA/ATmL1541t
aH8YLSxlaSZ3WIcE/ocEsfFz0eGrm1fldzDrV7J02VVip7mMzpB6UljzjlOW+asnM98EgUT1XCCb
ddQGXFn7QjoWICT2SWZI32ibqMcRy9aNrbyKNflcqrCQVfmbZskiEE9y4XS4S9N5LCtkUalf7a0J
v89oVDAK0JwWXSsrPm0s73y1355fRp1bNEAJcQVauWlakx2nnV57qPydQHVY9WeDCqBUdECkDy2x
danHOzU/pdVHdHHcvr80kDGk7GsQgQ1Pn4O63s/XbKHr1Dqf/R7BCLWY9c/OUoSXlfOj6NVj3ET7
JH9qQgkHhCPyzWFL90NJz4WvYWWJ0I5odrYeHwKV6Q/RPXyEcx7Exk5q8n3Y9cfIio4w8c5W0h/g
4e5Rw0uBJ4QVkp9ZeB707FBHyX4OFBNEERP+Mx+j2uHc6AGAT+Aq4Ivtg2ZUx8zGeJp/Br2M3bJ9
1BOx96U70NunxFJ2cfBT5tcM+qlV1VPtj6eUGgkCUlUXRjyMUOPfX4R1+kuBg/6YRV45142XLenM
rGV6VZXs+e3kFtLUuTEmg2i3OQ+SNgbeyGydBtBMe9VMKrgv9YQAZVxeRtP6K2llfpcYmbX3aVHs
MIYODhKMg31d2doj6duWqPBK8wI0ObJflLrYM1z9S6MNJ7Z9RUpUSkxGk5+zQpQPqLQqFA176V6f
AuUplBPhhkC6ld7WD3LV+Ic60ZR7PKa/AXHwMosW+SwmU+6mOOqPvuZkVy2dtl7e9R0JxoAWP2Ve
ug70IW9vL3PSG60ewUoVVAv2YzoEx1G1yuf31++tUWbSAs0aAk9a17ejOIVsdBADW6h+NlZiOUK4
poxC2/ujvPHUEc2AWEMaaS6JLYPCqs1CX9bq9ooNknWhE/ZNxQvBrVL1zyDD59P0FN/H7kRdbhdX
NQI2VjQ5bhrE4p75VfYbv2eevNurAzgYbXKSNFC6SDfcfnaeVkYVSHFxrZxM22l53Ht2hmp3JgLj
KMrwBx7F3aEH4LfLckIvDOytnYibD+//jvXszzAO5gORa+jny2kxRDBE+L5k18mxfjh6hKNaIOcb
z+BqEB0oPO4XyDjRY141STKnDjD7iCRvQnTzAT4i1b96yDdu41UwNY+CrCGbH4ISCcDtjEaCbaop
o+RJej4dmqQrDq2Zd2enAAdh22F0bEVv3kmjbZ3AB0obEfqrFsLNiuJZBjB0lienPEPd83Z8TZ0y
LTJ648noBWLs2LO6yoBbTZmHwZ4UT4ehRZ3QdQQVfHtEPU2kv0en01wRJ1etRqqsVuNxhyDOl6jr
ABIFUoe9YmWp18GJrLNN2/k+rrveHTF8P7y/EVYPKNkfnC6EvfCcmXWAb399PqRp0zRG7MVpqeyp
PmXwqSIKRn1zqhRxZ4pW3jqTq+cTwRne6llLliVj5W7HrPShYhpp8aS4KO0a7EyufYR0iDXk+i9L
aOJuyKlNK9NkPOKHgc+lbxZ39STs04i84+79GVhFn9QmOQSzZilqY9R2bn+Ng8a+X4ipgGth47Zi
CO1LiaDwX2mU9I3Tvz4QNM5UbHRp1IGVXJ66cDB0P5aAK5RSFh8pOwBXQkZxY5RV9MmsgdKFhTKv
Km2V2w9q4TeM1C4iz7fa7BiF+KDGyJcdkTkPPpdpL77EuR8eK9peGyOv26IIgmEciusWPMc5i7wd
Oh56X2/NpvDavjH2Qyi3jzgwRPgPRsdcH+JjAK/TrZIwv7PwOOgQa9xFmd79fH9J11fCLG7EgwuA
hiL8Ei3mW71Or6ZOPcMAJ4KkSHNqDGunRGP/XETjiAw6DZ5c75FY9mt1YxbWR4qkCol8wJOvIh+L
mLRXcYmY5D71oNaEbgZh6qS3RrfnBL5EXWwfMiXa8lRb1+QAP3D/2DJZDTWWZUUaOdQJkS9bfeLh
0g8EqMWBSK9I902sB98CSU7PoTxB8M+RPHUp+4RuPrTIsQdm/JgVsbrLm6mg+ajJ342i5dDHRazd
a4ns/NfzNjOrkcSAXU3DFVj57R6Jpqyzi2GQn3RJ/USXvKPipKPd43cbz89qHcBnkAQBb6FMC6d7
Po3/VMulFLxEkTPQJHlWmn6zsJ3McqQnqir+7Kf+Vi95/v/dPATzeHQe5gLUa+3xdryp0rOKVr/8
BPW0cUNrEDszSJKNr1pdV/MoSEaT61B+pvp6O0oWJz5icb38JEkpOth4w92p3NguZfZpo8K1Dp4Y
S4fK8spl4yJZXI3FIJQ0nWr5KTTVD9oMrMXcJd7pIKL+6O3QnbpafvQL9YMwa1cFZ1+6cRU4pyCl
W5oN9u/3j/WrSvVyhnVwDoQUNBcIHW+/XWvtSgxOKT/ZQTHuMzP0D0iBRBcl11o3kX3nFMlhfJ58
OfpbmDhjunCSw++OOmkotzepc8BQqz5VgdW4WI9nR59Wxcm0k/KM0uTvwUzCM/BJ6STHxh8/jot9
Wakj15Sk3Rt9nD6JKQ9/lKY/fq3Qbj8nuWrct0I3vTJrlB33Ofarelc+8JA5H5Ws3XTXme/u2xmg
iQk4h3gDBhv+8f/H3pksx41k6fpVynKPbMxDW1ctAMTEUVQElZI2MGoozLNjfPr7gcqsYoBqxlXv
+tots1ooKcoBx3H34+f8w/kMWFaZJJ1awS5UOtM3B6jjQ688pInqOeVgwErmP7dDg26fZode3Uj1
hYThda+csgJeTWRdIIOWcuv5IwSmlahhARdELaQrzZBuOi1sN3Vjjdc5Wn1XbZQ9DXOfXBcyGoIY
TFbwDhINr400j2+yjAnVwlnZ4Uzb/9MUme4HbYNBcwb9PqnCfUOSs0s4sjc12c9mUEb5prXz6qqO
NeHJEtL73jzBqJwnzbwtglh37TKXbhRNqfFbLNjrLTSb4uLd29H3ky0WYRDq5IueD6Lt6/2kHqUq
6eoUhs2kSVsdJfrA1FqENmKlZruMRXeTS07jN+m8z4b5KOrMzzSsb+W+NQ55Qg+WJFAER/qfjk9R
476zB+3C7vp60+Mh4YBwrSLH4CA4/zp2CI6qsVsJrLheX7VThGRiBnMpscGoxE0yum2vyRdOvNc7
H5Vamk6UvBwOvrXyXoIVUbXwMe7rMJyPaIY1t3KUXGrxLbF9FvsL+UgDk7nogSCAtjpX0W+ueQkE
FGTiX530YVOOQ7oRQ1IDKL3oQfB696OoQPOINIr6PpCG5a1fnB+2yU5rZJNyn6QV+t5Va1IT6cb2
Yzno0qYOGpwJtPhuahX1kGiR4aUluvGqNLa+mmTjEdjbpdTu1dddHgkxL3ILNjYaKuePVLRogFgT
SjrIz33k/7mX5VX+NS+BqYS6HD9OwSUh9lff9nlIEO2I93DPedbPfTELGESP5lQGyv0UG6EnkD31
k7EcfrUEjAoSPctF5JUmEUXx8xeTZWSrUxqi93qjhFt7zuyPHdLt+1wqtePb6/hVckhmxjB0ophA
mGKrFZJUQ4LsMDJ6cpN2d3F63TkNRoCOI2Ue4kKa7NFi36iovV9BEr4w+GuEDCZfz+KRVINot6wx
EXOKn1lsivx+QP5uh/RisE8Nq6EgoSgQN7G3kjdDLZ9kO6o2fZspuBSU/SanKO5WgxF4YWhOF7b0
12n78lDAjpmXhVK45qzbaS9xsEf5fazp7YGituyXZens0rAx3JSm0aGX1feRMXqpnKDaFKf7QM0u
lVVfY8F4DKoji7wN1wguEudBoAGpxOBnyO6LWrmd5Di8RWtT25BlA2RS6tLP4HT4Tien/lhg7p2l
xYXk6vX6Iqvg6sDlgWrCK5uMfA5TjpYejninH3VdCg8iQTVLiirho+W1ybT60pL+yVuD0wIgDUdH
xiRHXxK+FwssQ65TtHmZ3U9V0SDDWjmfm0jCjU6klC4HWwbeQeUgoWJGkLb1ph0digRvL4rXq/z8
IVZ5RU6NKG2aLruX0lja1qaUbLIyCR9/eRTI/fR4aNBCwl/Dw3LhKFKaJ9G9OkRg7GRF8ocCEtPb
ozyzUc8PCsowtAyhbSMCSM31fEbjSdZrMRXRfegMPoe5m6cfMi324SptR+Ojo75LjCuhfdCHwrMS
3QVE6zpZ508SVsPdnRVM6DHH+BTKroif1Dm904orQ//ehTqG8Uc1egxGXCVSoJfd4NktUJM625OZ
b+1ieIQIdWOH/Yeq+VzikbZpqi+oHf/694IAyBkIiICDYM1KhvTThV2shvd4qlzbuaTiFdFezHhe
FSsBKdiACJESXEgC63wbjdmRDKWO7lOE6/eVMVleAENvPznlNpKscINFR+MNduJ4Fli6fZGpigvA
ob3wRX8SnQvrC3wz2Fkuc6vToUXUw+nQF7kf+kSjuYHZoLxUSN+Om9eLH24ZcbPsAMjVrnfBqnP6
MLaK8L6Ym9Mgz86xbi1xktiocEGJLa44BPD7Xx6UdBo4CHk94K11Qh+1gKgiG2mhWW6zw4xRxDXA
cvxXgnGbpVLvk4lecjp9/aJciZlIrqrYaUNuP18frT5GdIVFgaoK+EDDTIwPsj0L3y5GxSeMwuu4
zrPd2y/6bMNxvioZFXASQBPwOKhUnI/q5PTR6qkp7oVzP5eBp0T4GxoZimO5W8IwmIdtB0e7OI1g
cOXhlEnc5vRNMByqYF9RqzLTO9EdEG5xLfuhjz/rteOZ07RPp72i4U4D/QtuVl5utSFyE+2o5Lda
dGc5lIFDo30wZ2U7yWDW2wyNx9aNOVadON8GIt+1SGX2ivAFcplWmz7lAJ83UwZm1m4ALEYCt6Ch
GfZvT8lyU3o5I5QkqNDhNmstyBsAkuczYs2sbXmIh/cFh8O+lvFFqzGD3EulrNGbQ0NBWL21yTv9
0hb5nLWdDY3WLUIrJO2LnwOlhPOhbSePZg6l7D1CmaorEKA9dpnxrlFFeMC/hRZayFwHdh5stITl
bXaDvk8ESPLcnJDL6nMVV14zvkL/R/fYhKZtzZZpYd56nHNst8bgw9uT9arfh7QEN397kR0kil5Z
PY5jmEZ6Y0oPXL33iKhUV6UlxfdVlLUbqTKavdS1fmbIlS8NJDDTKNubQJeUd4kdO/tR4HDcUVI3
JxW78V7RjpPdN74ow/RdribqhXB/legtiB0I+ZiTsIPS/FgtslJy6s7qG+0hUEIuCqrebiESlB9B
mH+Wgg4VMkQMPFkNyttwtg23Np3OS+O+8+3WSrdYKvUe7uHJLx7BwPbo7C3X2IXBQaX4/MOn5SyV
TjmqD0EZRpvElFq/C6PgQuVovWE/jwJFBnszOPh0ac9HGassKoZ5sdKY4mqL/R7Lrq7F4e2QeFZh
eRnFAPwAXgHtBuFHSr8+F/pcyRSRScZDojj11mz0yatQeoUPLT+hDHA1pFq6Se3sZC4aHVPbbYo+
qTbTiOivY4tmU+ZjuncKR7lCbOWPBhcft4uOURRHSCXbj4khj36vFeUVdXaT3YEbEMoqtaeGSrQp
dKu+cYLc2EdRVXjKLKVbirOGp8u5hXKnQPUNn2qvqHX9ZKdm5umpVaMfZ2cXTq5Xy5mJYBboKLC5
koc+B+OLHDKuhtkR2AQ+kOtsjC16797k9Yd4Q5n/evTK28iH4ndffRbf42Nw4QhbQmb1FRZ0PcCd
pRzJLfH8YyO0LNSoEeoDgM89LE69sXxT3ylcF97+3q/IYs+vCeoCQSqI6CC9z0fCetHOWf3qQ3Vj
78xdejduq4OyhWnthhvFlbe5p+2qD/3GejB21pXsF7vQj1xp+/ZzrM/P9WOo548xml0X93KtPqAS
7BpIwWXGZ63aNaoJfPNCjK9XErkyuJYl9yIzQUpk9cq6tlRTItTWRqUwbi07/NAWjnPh9v3zQcBO
U9bjYF57XJBQ1U2Q5YCnY9wUyziJNxjIxRdeZTngz+IEXRIgEPT6F+k6jp/zaTOGCCnXuSruzS7E
vRmuNXLQZbgw8wMfsYzPtAbydzWYOU9K50vB8/odFyzhj2oOZe01Y4/i8AQPldFrOTVhT07lcsO6
5OK6GgWw14IywH93aa9TwtPO3zHPqPzkCE/cU8HNO3cGdrzPuFA/vB2Ba3Dkj3GogaMBQi2MNX8+
DhojAatBz+9HORkPUTEOdGpLryxTi+NcEZiLiqrxmsBofDtF0xUw/HxqDTnYKT2edCLvS5dIKDeK
1vTXUzRF7pxC/a6bztyF1Xjoon3ax18GvP48oTTXdpUeoYUnu1Ktvk5mkF7oo6+SoR9vRF+IHtaC
gF7LJ0ywxgNRaPl97YQPk065t+E7GRBBXVR8YlcP0aisFNn+tcX8PK5Oh4gdnIyK9uz5TE4AIS00
zCnItIrxmOVZfFV1XOmEnoduVlt/tNUlO+ifBAmIFBDKFNR43TViIdU5SIY6zu6FpUf7YJptL9Og
Rj3HyH98Hf8z/F6++7Gy2n/8F3/+WlYTzdtIrP74j/vqe3EUzffv4vap+q/lV//1V/9x/kd+889/
2X8ST2d/2BRwR6eH7nszvf/eYir0PCbPsPzN/9sf/u37879ymqrvf//ta9kVYvnX0BsrfvvzR4dv
f//tGYjyHy///T9/ePeU83t3cff91V///tSKv/8mYaL+O8WF5Wyg9g1emAAbvv/rRwAxwURiJokk
3ZJaFmUjouXX7N8pJy8KCHz7JV/j+7dl9+Nnzu/ckcjeSJiA+S2qSn892tn0//tz/K3o8ndlXIj2
77+tFRC4wfJklNlIuMm7X8m4zEZmhRli54/o1OeI8kVyE21GTbvKZpsmSTBb9R1OhSCpc3WiWt8t
ht1Foyo7Gu4z6A/Um2oo9HN4g8pM2LtqD7t0SulFu1FSPUYyjndeY1ftbdXK0Zd5Rjnh12PqNv7a
lG35T3EeQOeB+L8w8lil/33kfXgquifRnQcfv/Ej+MhwfyfbpdIEfoTm5MLq+BF74Kx/59BeTK44
MZFnJLz+FXra7zIxBQLGIcw4K/itv0JP5R8EFgc8m52J2w4tlV8IvdXdCeE2RJYortqw1ai8Qcw8
3+SSQbXSKrebY2+M5h8QfSeogTLa5lNU7IWNc1mEbcINztjqIW665LopUvXJyk3VQ/6p3EhSW98a
uGffh7pT0b/T5vvFiXvX2hwhczKLLy9m98/F83KxnOeUPx6Ysi7b+ZLiI8Rx/sDhLMeVEaXtMZhw
I8UIekZlvaIsrbbOVsmiSzJmz8Wdfycnfw64NO6xUOROvOblJK3R0XWQ22OPf9IHSgv3Zo7oyJhL
w6YbbTTv9PJKFFmyR3EGE+5uGF2AKxmClJYN/LS/TUXYegmKrx6JXHfTD3RFG1S0PHmyW7ekl7nV
J93a0X1wDlqkXrJaPz9AlzdAC4dSIHIbtGZBGJ5PGVa2pp5OuTgmRg6OKe/YMZIw9hytzahlWEc5
aVpoit3x7U+16h48D6xy6cCAnfBesGTnA0sjlslzMYpjGUzd1UQrYaeGVXydd6K7gg7XuIMldYcy
DIZ9NUmSn89262OyeAlZ8rMnYXwKKTQIOQrW16CMG0oVZHV3NAqj3SdZqd3Y0dzfxF0t4HPr7bvO
rpWtaOXmYBkJLOA2DVy9jLoLN5UV2vd5TpCrgkuDKgm3ovURX4F1UrBmnI/pVGIzEmST5wzd8FgT
QTuUw8ZTM7aWG1Ok8NC1qe5YTekmjxF9Cfo6OHRybz8M6ZD9Qa9Mvc3arv9gS1l2J2N5eqlU8Xqx
cXsEskUBbkH+rj+gllsYqItUPdr1EN9aUV19jao89Iwibm8jbZg9bWzMXRdMxTFBneHK7KGqYV+I
ZIJcpuNWK815y4/jXQEz616KJfnChC7Be7486dSxLtkRad3hNbSKsS6sdcSutKMet9ouqcBwzTi9
0BVJL8GfV3bhy7fDcmKpeWOeu7SCVgspw5PAkUddPfa1DsffBkowu2YZDTFpcxarXgL05tQDIIEO
Ecrye9UYRmsbd1OSbZyqaWoXf0O13VAf6sYtsriGeS3FjvIHAirat7dX3/mlannY5Qmp5OJDR2ax
blK3RmPMIqKaxfUt3iELN28Xf72dLCaqiX0C6SObp0MsLeISeqBc+C7P3ulnH2apy3MZXwwzuKmu
0SAdwrxdBhDuqCm98SmbzDHAuitsVbzJdPkoUPLQkOUaUSHm2ElHt8641vio/mmFm8it8Tl3sqnw
BdyugxJURuaOFA/BZWfWV4dOrAvP3bhOcwWqjplOFGIj0x4Lz5Yj62vcmHpHySa0w02LB9stwwMF
mpwhaQ/IfAeV63RQYtxhxqjIBRE24G3dqfPstWWR554ajPoJwTYD787QqAXYxC79VpeK881SwxZv
yQkouGfbaXuyjIilgPT3/D2lV1m64WCqtV/pEz4goS5SeTclILddo6qyfuuIaqngDnm1C3sb0Stc
tCkTZVjXxN6cada4UfpsbjAAbeLUnzoFvnpIx+hatgaJEnjQaJmb00eDq1omaeN1VqulfhygDeUX
bXWCdRPDM+7C1NeVRqO8jdhosOsFMA8fs7REOkC8Tw6DLJpyW6t5dF+1hS28QR0M2SvaIbuIb182
+/N4wIIR2WvS2+dNZVWvCAu9HYAoWUczH52NNIeyi11fTD0Tk5/SUPN3csM7z6VhHLlHR9/GKPs1
oAhrAgbUIv25uOXRz12vCaUsozwqhXWU8jrdqXM1eoVkaW4fFuU+t9RLIkavNifGe8YEAU1ZFFhX
m5MFeW6iBGYfJSke9lmUpb5RhtYWjvglPsOrrRo1DxRN2agRgjK50Zzvg+yxiWRQ7Ds2ZYRTfWSE
21RCFWVsVbQgVefX0IbPU8kxRuJIXrToeSzP86KwWFQjQkqj7RzTmdonIiwmizb9TkX3khPfz94M
tX/IpxAFqKGsOhK1Hil6kMvBcaiU8iAPTuhjiRfsew4Ef2iC8UKJetV3f341Sqa0XvBLA0+zRhvk
VSpbsVNIRz1Ty33agjToKX8dFZtVWpicaCC6LLcei3lTZ7WOdX1S+W/v3iv9xh8PgeIMBxt4RjAp
q9wpcJS+bUrJOE6xxNZXS5QCD2ldy42P7ZAd+MaYA8loAh2bp0DLFncegjD0oIVoj7MwYqxUqyy4
iEpY1ulqHVPJYiUvuSSIkFWgaehHpahbO0cDMU1vdAK6cE5xUGoTDaIita7LPrZcB6l7X5ZwZOoB
1t71ZmRu356h14k5+Rx4ctqgaBtwd1/FBbtfbZaxnZ4ykUtfg7CNP2IKod/XkSa+dUzG5CuTiGWs
H7LxSS3Z5jy5i0PFR0BXUj46rZN+iARWyYlmhPi9xDX+IZYUKLfU/OVHTeUF/TiyrMTjqoZnjTzl
THOV6VroxVU1Fe7br/Q60onxxccUFQAujeuWb9dUYqzaLjhKEW3LyixRbJ1NZdtGRbcdtebSGv7Z
eMzbYrCCJASFp/M13GmIBeezGRwdtQGy2gZ+nKbv5zi/bwS2pW+/3E++F80Y9B+4EkCJoVB/Ppqq
DK0a0Vg+FraeHUtNxPdqEEbeAIfDK7opPER1K2GtpTY+XYPB10buBVqnfm3ZmW9DIUVuPAX9LlON
bO8kpp24kdOmXh7QxXWjqbUPVtPOm6yq5+vJjOuPaE8EF17jZ3NGuC00BpQRSTnP3yIndZA7KQ5J
80Jwk2bwuU/mb22vfsl0efP2lL0+PpgxCBvgYri10cw6HyvRCrUeWkM6akMovCLXPkdDFUG21D69
PdDr+xEbLPKIiG2pgCig952PNHStyKE/h6cyqlEgm8r5ScMGOHThZgwSjqdgn70iCdqYi3bfz26o
CPPzoOTYh+eKJKoLEpQ/2YN5IICq3D4Qh+SsPn8gHdR0nGPljntaY+0tqRzeiWk2vKGxkr2ctGIj
EOG4AW9e4ScQ4DGah9UvNT+WLRhUKXzeBUUDM3O90w1RklBkjqKTE2ZgDTJr2BjxdEn/VOdNzvdT
cBpA11WqRNxf1u3gooVbiARqfJpT+oIRCZgfd+n/IGzp71KyhE+JRtArgFVT0pFFQvYkWlStCqk9
GpN2EHDCfaWbvr8dTquu4zJzSxue5J64RaHSWN75RXIwFaYq2U2VnDix/SKUCwqTYweDzIynRtk1
kTDukKxWIdliZZ88zKoKkK2plOndQKlS3tC0nB4ztXLe9bZUflGLSj+YgVdb9U7LzVYjWS6AXxjC
avZvP/t5C+/50cG/sMAXkYmlLXT+6KYCK2dWhuTUyu1VYoLPqq32scz0a9nIvqoKeNq3B3y9yCmR
AHElzqBmvTrGjCRCHajVktNgjzFJhRSiqY4hehX0zoW962dDLfoGy+11MSBafRb49mGu4UN0GqrJ
caPRNv1BAcg5KVl14fr3s6EQkkAAi+0L3OZqm2wQQDKMlsOZ/Dfx57oMd2aTSodIVS7ZTj2T485X
ENBQDk0+FvsxEKLzTzZGSpJquihPqV53D7bZqB8BTlhfzEJWPnXKpH1DVkq6TYqoVDwjT62PUSPp
KeC/dDFr7GLpsS+Z9jRprAXNE5Zf03SGpx9CuR+9ykrwNu9gzpEHzoO4Caq0mX1CUps3Qxu37wrs
znXWkZ5UboE+yCdTqswvTROYkztoY194fSPm8Cqhcw3lTVaGe0nU1iGJpjxDxrAfb+Q2pME6h+bA
zW5qTNQKshlqBKqug5fPs2p6sTOq07Uc0hD2ODzth2YYZZjralCIbYOE3oydS1V/knK9sgAyRdFn
8PBa62ZJ2WSb2lJxzBZjMvxTGUKNY6vutolExdTtSweajtRVWejl01TeNfhSpb5iLvDnOez7xs3N
VKr9OHHaG60W0uxOYhzvUqV+FFIQgAm1pukaZQj5gmTYM8109XGxYlSovS42AFAIzj+uqsFWSJWm
OuUh+vauQqwOeGj28BVGJOEDYJyLtVow2WbvNqOdfgnMZsIrKmuah7JvBnYMjWbdTM4ufLpP8la1
6yRy+2BsD/TgtEMB3f5DFvaGh5ZyfJc2UVmBa9LEXV8PXbYRttY/xGbifG2HkVKumg9D7466lX6v
DTmO3ZLuru0NkVDGDdq0ycd4FNKla9Cqs/u8M3GdZC7oEi2GM8uSe7GpJti/Ch1VhZOeqs5XoxAc
w03bJehQ9hUCE2UeR4RQRA/dneSqkncmIrnCxT1WdTxdAf+GgowjvMzBmdGVxzL4KlmpZvvoeKim
G2vyJzHSb/TsWsd4WIVe7OkVObybzABc3FRKqWGLLFQ0V8+N4k7wAaCXxaZ5eHtPfL0JI3G9MOFN
OvPwRZck7MWrws9KrKBzqpM8qtJWcYrgKlJw0pO0ahPZk3VtpfRg3x7z9Y5FaRwBLuAjlDppiJyP
iTJDI5C3KU8KVWu/rppgq+a6hdzCMB3fHur1kc+tbqkiooGHid0ahtz0iozqS1KfsAKPNqYC/Aiv
6UtiPkuKdL5yGGUpVyKiQHfxuev4YhIpIBvCiOr6NOpp5LeyfR91kL7QwE7ALU7vYTRErtEjI/b2
2/3k6kpfChEUPtxS517vx5OiV3FuWe2pzZvySbZm+dYq5eh2snSidAZ4V6Ui25hsfn5qpvYdtVLn
e4Iy6T5u8uDCgf7Tx2HJ0KhdemmvTnTRC7LHzBSnsVKQ2ovzk9o0uRsY3fBlqiJiHG/0B7tUim0D
8h9d0gmttyCVr9QqvqQP+ZNPD7ZWxWwOpib1hVVkm4neFPoot6ehxnoir4fIl4veuRDLP9krED4x
IZMvLt/UhFbBXIe20g1xP+DxmSi3cthPX0VakjQ7mS42SWlODQKzIVp8pd5e4cVgT+A9nCj2ahnD
cSiTGQcRshsl9VSpa+wDBC6RuxHeZ1+7rMVk0zAlbYDHWkemP09qez3K0pTDyOcPvhohqLJv0LT4
GiA/7alCyh1vnprkouD2OswpQhBqTObiA0KDf3VJ6hS718N4Gk8OHbad2recmmmLS3gdzVtBHWdX
aG17wxd5hGCcPObo6QBVkbG5oCu2zbGBpWRRl1fYf/TbMmqVqyEMMN8d5PHChWIF/aTDwbMuHtKU
ywB+YiNwvsc4k2LGojLGUyhb04esHntvyrosWwQfnE3TJpKf2vIeBa7UU4iV99I8SofWrhCNsELn
Xo0c8Skxul/TCv/xXMvaYMmiJAdU6fy5qr6LWsMsphMW1rhi1nF/3al95trdFG3f3h3W2+wyBcTj
Ykn1nIeuPlcoQQYuhDqduhiUNlovtTdoQb7rtKi5kIOuT5EfQ0FgAtrBGjBWbyULWQoMUMmn5WT0
eitqT7CqbC9M6v62yFL7VjFJat5+v3V9YBkUTjnqArQ8HGddrQRu2sWm1TNorWduqI6a2+ijtOlD
6lFyHV0qMb/a3hhwgbVwa18sTxATOv92gC8z0XZCPuWtM201kpPRM0JwqlXf6L6aBvVOXpoJMwQX
be6Vx74pu8dKy51bKDbNhRD/yZzzaanwU1ZaEDWrCMfAARQmZdwT5crU6+NufF9Sc3CHIVe2dYMH
gjEO04U5f9VUXeYAiRJ9AQTwv/W6shtdS9XKnk9GIEnXs2OgvK3HtV+Oodi1qmFuNNChp6opMugE
qXxqab351JKqa/QobiXaHddGo8sPXSWJgyRX8w2ZfulDdzIubM0/iX8aY3QhwFvgm7TOZ+eUPkiK
xNypwdD1Q1J26pJdOdumb6sLS+0nOyNZBrmzRmiAJFlFRqmMbMB6ppx0q5sPgAOmQzaF6tbIGs0N
p17mjoEI8ohBzoX8bfnKL1MPEnVaLIvONW1uSJWrpB0oiUzt2ZlPZj/JVwKq/LsgkZ7eXmmvXw8N
YXzaoToh0AJs8jzwkbzJueJm8gmRitzv+SPqdXrugl1Mt1pbjVdNnfd3eYio49sjr3hky36J6CZ3
9SVbhLSyllqY+rAO8lhTT9WsT76wJf19bgRmQT0SDr6b63Ha+PM8y09FG5I5i7IbB3SnLaXzAjDg
G3qYsuxVdo/8zzxG1SPqQMZ+pPXf4Gs/8y/piXOnWWUj++hBzv8cVSPHQ0Cy56ON8s5xKKVPhjFn
7+wG5MKWMAgVT0cx9J/6bJTXDliS+UrEVjhugzaNP3ehFB+aGGyDhwKK9gGxw2h044UwnTlWKbka
kJVLmrbPxZKzOECEHEAt2SdcIvL5VTHFzvqlE2emqHnI9XVaqHLnJ0Y53lhTnIWbyMlq9V6ia5G7
aJjlD7lVJKh3BnmmeFqMbrY3znlpuHqthZIbCKkQaCnUTxhOwt3JRxXH7TmLJXcsisJPin50XNrx
eXktCQFsAvG2BNBcXvfvZxhe4dZRhYFIYRAKVzEkgQ4HbZY9nRS7v9OLOvn0dqA87/bnE0B7bEEI
IuVJFXFtllxK+VAOmqgfLS2Krqsq7/aKkZQxsusIMbMDlSV0QiQh77jWJHusIcXg1qhUTZ5eS1KN
KIuuRF4zRVqKEHvW78MxdTZZXzuRi9StYvgoPk+3dm3TaractEQTSRqiLzp9KbGxmzTZ9jO1Ew/n
KGSWB4UaY24i5LaF2KlfuKwvy3r1thQxybIZkwvHWt+b/kWFR4tdPvZ9jR4gp4vm8uWiqyB29B1R
Um5ycLt7OYx04QJCrC/sO6/q2BjToFWLAsrCAUDvYHXk613atZ0d94+OkQ57aPD1prQEbm8yqkNz
aHQHaUjbXWmjNSFnWukNpZk8RFY+7d7+8iuNALaIhYD53KACgrHAr853p14eY60o8KOZ8kF8slDu
AzEnIiP10tROMi+ENFm4o1qpH2d55mIUWikEQ+x+sOydMvGQa73lyemU/fhIv4T+/X8UqbkIWv33
SM27p67pznCay9//E6cJGnMxmiR8oDksbhAvcZr8V+BrNIM5T5aQ+gunKf9OT4ZrFn3VhfmBfCNf
+S+gJj+EzrhUkalOws9YFv8vIDVXIGHwwayp5aIDiIIMhxzrPKBgM2dRXJfBO05D8roo6d22/QJE
ZNpXtronAZJc5NpmcL54sqffEXg5SfLc+6iz+oXITbeVRuuDgkl2FI+HuOxSj6ZmiEXxV2lWvzxP
7f+Pst8oD70ZZd+Hv33+/pQ9Fd/OY43f+guQbpnAxyH2AkB5Zr5wh/gLFGz8ju+ejXYObW2aEITh
X8GmOiCJUccj+cAske2N3/or1gz1dyCFJFtLFZzuNU2kXwi11ZUCpDwIGfrq3NLIroCUrEJNpTQ4
9ejrfcqs0d4aYTj9MZBlulVRSZ5kCvWj2QoUMM0s62+DILbeg6eIngZhcAgZTtp9ejGD736cIC8x
v7z1i3NleR6SB3hkZJKLH9C60x/PUUDzONY/KXlvXw9xXF+h25R5Y6pegjcsr/bvI4yhYE0jtWAD
/HeYxvURRrlgIj8bk89VsLPzw5zbLjKlXIQxYiJVbkqMBi+R9H46Jjg5h4GpU+mrPF0YzoQkFmO2
LnDgHRgwL9mE/iVy2upw/PPdXoyzunobVt8PXTgln8V29ItteBVu6sOT7Er+pe7PCin5eqjVNbAG
Co+uAkNZrsRLIRDsBa7sx97X2t8Pruaam0tfbtUGQoCSV2MOQdSrfDloG+cbZEZlI2iSRP3S0QwB
cF3Y6gFVZb3yTfqR5s6Smyr0rbw3NoFSSZUHfKQM/R4MvwNvk8TEM+m+zV6llSjhNTQdA683GpRf
C4v7sue0cqp5IebtKkn1AIA7iSwRupGUpveaVQRcsofS/mKLAWgAF5DRcDXkpgt/jkNyuaYyzE9B
3pv72ZL7gl6MU83uCPV/18Zzr0HFMuzahVyezgDw207dZKOlfK3KFpWhRGvFNyToTd3D0E5rNqOd
BFh2DQFt1lGGN98N2YSKE/vLaZxMBXWtoZj0fTHHqe1mqplXrjYYsbOLAw2hhLyikeUmVUdlLuQ0
cFzbAefvK6JI2mutVip6B7mS3OBc0iDwI+md7fe5XI/eXJC+0BNC9cydMRu6RaVzQUOMkOyv5zxQ
W48OcZP5YSfy9xMYq1/rmj9/7GWHRKKeqzS1v2XLeFHcdiLHiY28mb9EyrzokRbc2LtJupDFrTce
6kbk17RLgc8CW1krSU8auWMlB/KXyqpyD15O7MYWtjpOU7fu23vcq9X5PNZCYl8SBi6Vq003t6Kk
iZH1+SIP7IEMVoFX7XsF77O6hSe9EWadH/FEi0+mcILvWUVb0u0cO/2MKamib95+np+8ugn2wWYb
BD0M7+F8gtumCdmSJ169CM2toUjISiui2jeTNV8g+J3vfwu/CsQin9EBagfobg1ziewgCdWuyD+x
O2bbNG4lr0OVzJumOPR0uoueZY46Tqelc9NyfX78lTddhl8GJvHDRnPB2awuqRSlu1ZRcu1TmFSF
Ozi45JVj320MrMEuVGRWdZFlKHiEZBCANCGUrOsG9jChOkyi+amOO+3dQJN5a/f1JY4BicCLM+z5
hajhMqN0l7iDrLEzLYpZkyUq81NZR4kXW2ZzC4My8II5nq6dSpf+eHsCaTCvR+S7UdWGs4QuxSJB
dh4sorLhtpaG9tTHSfolV2Y73ElGREc6Fk1f3FBbAEgRSCaOgUUBLHmD4w72PhhCV45bzJFW73Kz
RuW8VKwcB6TBAvTBBRhori2SaFMaSpQeOlXMnF2Ij38ZLUdJ/aGilOuiJ699o6iF/ATWIE14qwdS
dBhancM7VNgxd+RRybeZos3/4ezMmtsEujT8h4Yq9uUWJHmPHcexY91QysbebA00/Pp5yDc1E0su
qzL3iVtA9+mzvAuisnbSZlfC06zuAjVcY97Oo5T7eBUivPQdboYtXU1NhYs1qWdII3l7kQWpN4Uu
SqSfOreOi4u8TQt/t9heGTxVo2ffmS0soNApkh62rHCnvAiVpU3N1g4G42duLaIhnai88UpYYy3D
uVbyfqrzpoj6bnKai0mfHX0XDDMCgCuA+VnZjf8VoWj+MbqOJZzkijFOlLhNCfJ10ay1fjXUpeMl
WR7NfhzYd3WMAlSYIQRmXKa16S13A+OY/NISZHlYFiNidVkale7u4swZ79mK4ypVaJTFZWt36bWq
MvwCoHXk6QVsisrhDPRAQ3yMDvXIavQu3ii9mZyLBgQ8wtUmep5hbZbCeAhENow4saB+h+tBQxNa
sxTY9iWxUTqo+C4zNINpousDV/1379VIusOM5Na1W6PbBikEFg66a3Ct6gzGomrw9Sk0NVPKTeYU
im76RAQoYjt5XtzEfywKNEh3qTD9BBRHgppwwgF8Ao88PVe1PpcRPQ/nMzYwXcXMK6iwW5ycUiEI
49kv49LXDqI2Qb6Z84WBoF4OebvxlGEkm7Ib2p3Vjl352WggKgD7jb3+qkyDfNwsXimmEK5INVzk
bpU+D23QvnTLkvwo5gDf6dbK25uJsWu8Lcq+9rfjMGk/R6XgbrYWLeCtntXB16Uz098K1at8G7cW
bylQPa4yldakXKsIBz43MrWN0AFq7YVeZRYPmmdL3HV03dgNVarJLVMUWNlWvzy7tpR1aMiVOG8b
akGuWzez3SCtLI6gl2Vra8x1+10x9mq8Kvmpnyc0jq8Vc0pai149ZZGG0lIT9fPEjFaAx99aWMFH
vQubAi7P0uZPZUptuieV8rOfBZmP/wlAAIJag9C+On1vcGfpczHdCtPM81s96JW8gdQMKc7vocGE
Yg70mwTxenxDlYnwcxV407hdZNzkEA/y6SlxSz3fBlLZd9Wk+1+DuA9eG6A4TYjhffGt7oCrYuEB
SjE0l1h7bHO/JnmRenmfzYbRR1IIH+WPyfmFgm3w28ql8dJXMZARB41986rTFv6DgzTl2nKjrkYG
O8gfl6IEad1h6/vZ4E9WdGKF2g40cabIKtueZAt/k3bLJA3GeTDZzb2TdP2drRJR8ALbgeywLNuf
XpVNzjb3nZIKfAjm0OpHF6okMBKrw9a19ePKA7bamZ8ZvGbPY1sNT/Ni1ZBgvGR81Ho/36dycniU
NIDi7kEy+jLysUDAImHCidRjKPBOYQDEGbzxDpCcGYeaNmlZOI8Fr2oQY4cK8Gj3P8ZJ1bTF/VF3
Q/Rrve9NAbEsrFt0zMOxX5g/znHf41U9TptWFnMMEU8r75h+yC+ZPdopmOd5eogNZheATUokGApH
iId0SM06LHKPLyFKo/9s1XMKPtUqMhXyLlsbpOGY/JwdIEgEROEFOIwMJM443+ot+7i0HlqHuLaZ
XE3/lqCclqGPgleIVhUu3d9Ct8uoTFU1f4ItZdA9hZOPf3MFGGbF/ZqXzkTedxtUqidFNY182hSF
F0zXhCxsTcDC190WwEeporjNG5QTSzVgaa9q98VVACRChr3aPfJTQ7atrGpokJgolyacMlG+FoVp
f2UEkcIK0rqy2LWlMS+bNhPBq4wz9IWCPrVV1OfBOIdycgca94kftBEjP1SP6qSq71scIYeo71Uy
MXqEyRBmbSJhM5UiHTejlku1SYx4JspVfS9Cb2mwTbGHPEijAqX0aWMCSLzOLWQAt1Nj5l9hb1b1
Vlie9rM0am72XpsqCWSpwo13SaaBfVSvul1oeRkd78/NgKDV7tBH6RJUdahXonKiEbkSa5s1pX5r
NbJ9VUKD2Oo7c3U1DXM3QyvoOnNXpl7jX1l1NRI0ocBJoEMGm1rQApAhWLMUcUqGgc0mRoXFDdXQ
BXmYa24A4XWc3UdbK5IflQAHF8Y4cN2YeZM9igLIa4EOehMlWdzd0tRonAjbjzUHW6ou2eWkRnhg
dT3myUtaoLwASDT+PCCjd28VGPxwrAzvN82KRY80O/b2ZqH1EA4w6DqM0K6W3VTNCtZrMn711diA
Lde6edg0ZpsgaGK7PwVpRB9aAJr8DcMi5JLT3v3RL/Hyu8KGYIeYBjGwdNu22djSd6uNCQy9RVzb
V096NSXGBfxDii6nRyIu7CfUh7em2QEXTlptvlzM0d/PdU4tZusFymVZm+lbnoKGPFGEKhV1leXB
nhr7RwLGMUZ1XlDrzeXUf8/RJbqXonarUIN/km6neoy/q1bh2pk4qtUj2xPjRoi5lVHWd8lPzSvl
T4nEdhpSLBe/yWDnm6TM7a2sPwtGZWVUt7EvdpCznZd+0jru18XLnQtpeqqMllErDNyfXO/OYWSe
bh0/wYk4JzLdDj7yAaG2MEgiRvg8s1U47vca3XQjzPzBgyjjxi10Zrtnb2Qq2Reg6b5OjGOKTeXN
/WOPoGwL7k6v5YYbM93LVBSvedu77MjCrQ4kS/mPClgwgYuJmRkJOeQPzpy0DfBF3S929YLsAa9/
DF6MXJcPVqVUuuVWRFM4U5a6qtJ+uoUA+hw4bX1fiyRDFsc3bHT6UKjdMVDzcOGILXvflqIYozap
gxQdqml4nIXvpRtF1hkzWtImwb/ziQQJ5yQNDUOpAK2qTkrUt/Lszhwc9Okq25iqbauKNiGoEaYy
I4vdEFhh+ckdIcdf231rzlu0GRSdFtXkcsuuVfIy1XTzsprzIWInxnfwPPAE4GjIL2YrSCMd5RAF
M3sKkzgV4cLcaD/W48AlbVTK3jTVqOJQlq56sTmnRWSZdIc5m0RgM5/zWzhBOuwsafibxAUDGEGh
zCQI42TWN66SSXudd+jtxHAmwEvKsorvzbqoDo1eu9hAqdHyGWiWvhnqC/5oYTrFrfqOtmpC3wHX
MFULOIaZGC5iw6rGrTl4uUXGoDVE/3EIXvCcrR8Ai8s7gLYwGJiyIdoSIF5o7pOkB3iY9a57K2yc
bIYScMQuVuY0PQGvbZD6qWstDw2/Q3vUJr8I6UDkuJ27QUlK3ADhxC9pEhcxaJmnfGzXjkoBn/Fi
MFvChz4tbh+VTedgD58a07IDn+R9F/NcPsgB9xn+iKivtMwfiSTAddABVL261rvR/xrj3JhczW3V
NxsM+TL7xlxRKvN29YeI803jDW3/Weqi6LGMsJHh01BPQ3gKweUkNKYm/pEV0EQiCnPrvgJMLCMT
+YT+0pQeFmxdYcor2yRsrurMtE5E24ggMuzZXLaz1qUwARZXidCUc/9Aa2rUd16sFzcY0hvfqroK
fugN4SAyklqvtlA8iy4cdHKQKOm9YIkmvAmNnWeLoUGGvBjvktThWoDAIfij7pKhpuMVoRYvYtop
Jp9k6l2Hdr7LQLnHiazW7qXUF7VrV20UbhJ//OnnE7RbZIJiQcdIasOlK/MpjIPSpbABMtzikuLx
HZrZFnujG9JDnOjNlUMN5+7asc0fkSFfyrBYMsKlpH55aGGT+GE2zlYWecHs/QpkbDdhKUT+QuUX
35PGFFDKzaa7tHEE2ZgD8kZhScQiDieW/j2ok/lybrriseWogS9BkAAWke/iqdH6393Cu12yFWb3
aCt2GYLnrv+VKhbmfTx143TDZTwcTGEOZeiACbn3O7QQQjdOtWxTNmX9bBLS4rtZxkWWRfYIwBo/
5ylJNqYuk+ekN7LudmyqDGfdcX0w7AL69LoaBvPej1OvvpkdZ8yiJsvHV412W4Ckiw//Fepkep1o
LpuMAFT/HLpqlRNvMqcl5E8Zska04Uf6akmAOUrqjC8pfYzvZq7AOXjUsIzGh8G5zrJ0fmEjmDl5
MVLNF6NZiydh0D3apOkKYk9zi7eaFH38uQra+gmgeBNvUJHybnroLQnD9a76jME9zKy8qfa6Pele
GLulBqhCcA5lUnTPFOfps1Y3Yu+09vB9AiX4PMbS6kLI/9ptUxZN/TD6wwgEGXxg19JdNYd7y3CX
JxtpSPCWHuoTJAXO6zh74NiCOHU7Pr9U+HL6QdJ/T1QvfsyxF8TX4Fpi/UbXTICGEuQPwO8gL77x
I7qXCsXnL7lq1KOTzAQizy3G28LCfIFuLR5lYZO6NO2R7K0/V72l+CpV6ncbE+8i9yr1svSiqhON
2kbOMNCZ0iuQI8v8A/ridz3h+MNNsXI0wHWX3ED4y2bIiSah8DOKmVlavR3O/eJ87ZqBbmpWJ8FO
GjBHQ8YqaQDOw/TEpkHajH1az/oSimJKqPFTq//W06Khyz8ltX3nZqlrXKCykMpb20+8ZlvkBZ2v
SQXqJfesQQMd4lfibubtlZt+XvrqJjXdBh8EfqiHVlo3PnqIo5L1V+7UX43Mjs2XZIEYEVrIQ7mh
50/C3RqFGH9nYrTwYdZrka1SvRmCgGm/5IBRbHe6cmI7pudGczWki15/tX0mQQ8JL+3SSUTTXQXr
8Yrmxg++T0s3eOgX4Fu5TbsOJeS6GYxLXdQTHyHJxmKH77pA7KxWeKoMid94EUUzl59l5pOzq83c
yXBzspW8TpS15AicW5YgpVG6uEbYISj2iybaLsore3Y2mpt0+J76rRquksqoWnAucVx8oQEh7Ods
duiK80K85ZLv4k27Ulu/eLzI9X7LzfRB4pqMr2fQakak9Gp8asD3fKM+Ul3YgqZ5TqH9keTpklw/
bihxgpzEJ8JzFBH2AujZXal0O+Zv9m114aUKnnyQzAwNSrK+NbOo6y9FKvOXkW2VRwOeGIw/Cqfg
KDRZ3V9mdkGdHXcTiZXRDnZ7wd04fxWofAShoi3zGftpX4RIQbUvRmkPSRSXbIobgNZrfWkVlXNj
lnGDeEIhnG8+gOIpmkanfqrKGZNJ+vlwqf6LnrvpgDexXgfXrX81QTYDM9Uzi7Hl/87Q35nNnbQ0
PQMsFIh5xuNrG3dtRv7ViF8WhanNMgevWelOW/Bl/rYujTOLnHQ0/yxCnxYJL/j0f8AWfy1SlC4N
Gjqqrwqlg83oW/Fl7XQK/beafHXIz0HYj6Bl66CdRhMvaIWxgPU6gpEoDztjf8ri1yXoFziQ2EHJ
KdPvaIFiDTOaz6mfzTtNLefU1k8f1MSwlJY72Szv8lhhpJuknbmyEPvAk+ICtmt3gyEYZUK1wPgu
Bvn5H78edx2ahBAtGJvBOD5q3DqtYQyIjOX7YEqXC1VALdILlOQ/XuXtLIGG9JtVrGPXLa92pjmx
LHoauDbcmDX3nZvKLrJTrTlD3j/ZjozP2SGkIzq4K4C4b7ejNkqSbi8Re7wRkDxlSHc/O2J4+tcH
+uNQxcDAYRWwRm9Xof8jY7WUYq+jngIoHjqYLdPvA23YMxjm954HKOD/rnR0vLBGD8A8CbHX/ERe
WTTtNlbQ/P74cU523Yo5AMfCDAaIC+Dlt4/TTmhXQhYQ+3JKil1X++I+Scz2dW5769PkL9rVx+sd
4+DZEICjgE/+4YeuxuJvF+yLroQQ1/b7ecUxJlojqgh2oPOl6vCHki4ebEIlT3Ep1QPMOLXTOqul
d1h37ufFlZjEx1P7TdlSPzOKOt2pnDwU0QJgFoT6P0O6vwKNMSfd2HDg9g5R86I3GDsNELCvlmb4
8fE7eOfDekCGUP1d9bHg/L99BR1DC65L1e7l1FWRV5vFhqZ+fGaq+N7zeAjwsIFWKMexeFkpjaaZ
7Eru8zIwaf5UP5dSq6KUyfCZlY5AI+shR9SZuwDmFLQWDuDbB1KUbN6U9P0eL44YafLavKS3Lu4p
NoxLrYXKj95QetdrxfgMNw/0iJyau8XozV/OmCRn4oB5MlQEB0N3ly9JMCeyHaEBVGMvgy/maZ/a
Ijei2BspWoI0dy9KkgM7NCl/zG1stpCOWqYQG7fvmwBCpJ88TGNtf3Nj2eJ9Z8d5EE5joOBoUfLH
zCyC+UqYEHmiwhWGS7NmSC6b1qruNDwCfpZWpd37ztQsm8US5VcNlWg/DDpapdFsLfbnkfCPm0Zs
nCN8nWyp9ZZESX/9BtC9jmNfXBV13i6u/5pVmXFb58p4sehM7D7euCd34/piV/ohB4VoYR692CaQ
QxBPHiOzBrqQS28yGsgcd5K1N6nvpN9YVB4YlC1nVn5nM7PHYA+smnKA7Y7ClFe3wMBTY9hbNBb2
ZLft3ega1c5unXN+le8sFayDWobRgK4QLnq7maHwoHKyxHJfOpUFY5csGWzyS952/2Yssx4bpEfZ
ogasfFY8od5oTgI9XCz7qfO2i+b6W/JetS2M6ZeLyPtlMWRnTurJs0EKQDDfIp0CRnZCmMoQ7F9q
35L7RFI0OqXxhaxaX703+y8fb5X3VuII+uvDgaL4g9j5K5qOvqmJsk3GvT/QUIqzAiOHGVdb34S3
+/FSp+GHp1rTUI80lPh9rPjuzfQK48Yf9nacLtCrAUoaPULjkASWqF7GdNu0UElBPr8qytpvWjkM
l1qWOhs9U+7zmV+zQqn+D0bGV+XX4EgCIQWaE3L9643715PPmG/pWtaM+5zCMhzBCl+qMUD6y2Ry
RIfCf4zzOQ4Do3MfvbHRt5T5znNXVTr9FswKzV5//fgnvfctVpwMasZrdqmvweOvX6R5/cSUwBr3
w6Bnt3ZV6Nt0cNprGtrnNtifEHD09Kh5cwsgfbq+iyNEhXCbaZzMQe01z52TkMH+OAAeDMCwL703
34OZpeDyB1M9+4iUlaGFEvZF59QAABDzmT5pXqeWsDdnBgneWILA0r1e/MZZb21g0kO4ppdHcdvx
or67NEmejUnTnss81Z8+fm0nMRWZRvApqPLouIWTs7x9baZCN6/MLLWfFiFQcRuxJfFjcea2+iPB
efzG+DY6cCbK7JMoUDKZNeZKzHthpN1Waz3309KsrqtWUz2mUPaitpJeiGOv8cnLs+5hGWze2Kzk
FtmbZOfh23oDyM2+pOZTlx+/g3Wznvw4b61GTMY4KKe9fQeG2RUyW/J5rwxnCMmQqm3aJq9tzBlL
x6n+15SXVw5hgsBow5GiFnu7XMAoY4URzHvmFcw7Y5VjQa7OkaPeeSjgMTS4uMtgChzH3c6SsZ6Z
zbLXXH1tuWawAubMCmt90e7M3vh/PNVKeYQbQeDl/jiKCOagATAJ6nk/ubp2rZk1s3rfLLYff6p3
tisAdghJK+ELgeCjy7lqkqzSkm5Gwmfh45Sj9r2q63NSBMeqwRxpFxw6WFXwGKx1bP+kHHPy8eA0
9nHudddDC6MVlk+8aqMzRqro2l3IbqhWUTBQB70d72u6piHCLeVt5oiWbhcZw0yz7M7yEevU/Ixk
PzBuhoJxp5hycWYLn74XkuDVc2SVkOOGOEpO3cppRIxf074pkmzXtJUZisFOzxzj0xjLKrwcG+Ug
iL7OUYLSab41uHFs7HMRxBf5qFebuYvbTSAn68wDnW5fQHOEJnu9ZjiS60/5K5znuiWD3Gycve/Q
4YdZb0Jw7dy7wG7VNfN4a/PxxjpBeLFnWUp3OTCEgmMB3dlAO2Bq9GDPcxsXXuHADkbjxU0wRMMe
3hyy+QK1uebbx8se02h4mQiiU03QWuIyQRPq7XOi9EUru5PaHjiWeUlUkNqnpkXM86Zmd3/S4Bvd
1XPRoPsCTLZnep0632KzavNocbVg39tMwyMjDui/fvzTTrfU+svWRg1UH0qro4+dTm5QB6YT7yWA
lS8c7fRr5WXFmVXeee9IKdDMcOEzcf0cHegYflCsyVzbFxN8NsQV242bGC1DwbRrP2Vull1Y0HjP
hOB3VmVr8SW5voEpHuNejdaKE9EyvqGC0a4SbGV+FTgJv+alTC+MQTjbIiiLM9Th0y29WgCigEVV
AYlrJef8vaX7uV0COKPVoSP5vQpyBZa57OjQ9zW2v/o8PP/zBwxWYhbkHsD+fMi367WmpqOBo8SB
PUaKyL12lwHpOxMTTrcJynrgWtkkMAAhA75dhXFja3bSbQ6us/yEltlv9L46d5kdBx7qe5cil8NJ
g3SlF79dhKkVTt/8gEMTe3cEJvfGSxcrTJ3aufi3l2YZMFaoH0jqSbIRSHu7krCoKhvy1EMl/fYG
9Q87UkkS33+8yrFWIAJ7f3YfhR5hjg7lUXjzDA1Q2sBeWLKpApE5BSYKbOaYZ7etpzm3s5vkd8wm
gjGcSqthIOsDndkEzuh0ocYEACS+NHfoUFtaSIkjLOA2Kab2gZE3FyLTexlmE9D5jVYb4+dg8YPn
TtcMEs2qK03KdTS6zxyq4/3955nY15wWLExPAd5jUQ/U1ry6ydhCOa+3UAPba7nY92ATzsnZHO+7
o9WOdfKBZAaxCFhtkEa5sST8x9qLizPPdLLx1u+0XkPkHJA+3aONR64hDURyqkObF1pUlhb85gDu
ZzmNvz7eEqcrkXmu+PCV40Rf/igQpv2QLMvcpoek5NtNmktB11CWL5ANNv+8FH6L0K8MkkMkVI72
eIXJbFmUKjsIXZk3ZT0xwWrhDRPdzxkunpStJIJwGGCucJMT+o7Dw5RTdY/CLg4ClRoYIrbc1GD6
ARejpbVxbLjNZDONHtqziH/hOKY2VmdNt9jyoOaVM006k1ic7pu3P+jo4bUENcLe04sDyB7GgUal
XSYlOp1n7rX3loFLCbMSaMVqOPg2jnSGX41dYxWHrEv0DU6P+oNvTfX3j7/kcROQt4sj4HpBr8kD
te/RKqshi5gkIkSjjipGqQ+3dEXUDZD44EVWFjUmojdbnH2X7RCn+ZnpyumJJz2mCUCg1GEEH9cY
ng1GF2BgfWD25t3WZo3kW+U6Ea73NSCIlOzp4+d9562+WfAoW4rNtAX259cHWQzVhZsgfjb443hm
i5wkZbxWeqoQDnkm4pl79FodV4Gqj+vmkBZN+q1GAA5cXJuDnjCGbVMCw0oNm4E+e3S4SFwsi1ED
DOoQKMkSLcR8OmpOsP342d952R6EIM/8DzvyWO0iR7Y9Gcy4O9iAvm9LzXOefeCAABdL426QiXMm
9L2zHnIKNCPxn0Ls6lhRsygHL0MzuD+AgsSEDYbAQ9t62Gv5Qr9rbCQ9Pn6+YwIwdyK8ZJtpE7ci
oAPvKNZaTVt7FjDUQ+x1hrPLq8oxw6xH0imUo5/+QJ3Nfw4WXfspC4SFMuDal2nfl1Dwprj61Cl2
6qblzrxySI/Re3OnQN9gQdjp4VAXTsUfK71d14ipDm3le79dCSDkzGt7Z4sy/KEhyOmHZXk8JrCV
o2HN2PcHfJUNEDB+f1MbcXzmZZ2uQm0KyM4kU2Fk7By1bYZsYsSRLvLgVL3aon2hX9ZtK/75WVgF
JWz0ky0aRMc6blk5udIGy3dwl76MDL8oNmCcrX891Ks3HsxXn0mfvXpFvQ1iyI/DeLWK5VBR6u30
bIm3AGazM8fnJFRanGTuOwLmWuVBVn+Tfa9Mjk5HvuTA+Ebrt2lqw2GxytzYIpbR3eWW0q+A6E3l
Fp6ADsswKM9kyicHil8AAhR21JofscHf/gJMdahzLH08yFSzb+ZxmoE/j4CsKgWgY0W2f3yg3hY5
3LnMh3A2dE2KY7bk8U40xDD0hdsuDCGbF0CedRO6w6LCvHSsS7RV8m2arR4tH6/6R5bm/7pp/1mW
mEEbFkbhaTcNKIwcGsdY9nK26sfKqyViPNMIKrdw4bhGi+dl156X4JRiW+moX7mQsMngclH+20Dl
z09xEI6CnL1KbKIW9/aNmxnAMmHTA5OLX4HVFktkZDTCGhUM/zRY/bMUz0oZD5tVZ6BxtJQEqFuK
zoU5AoPmoobpAhIojS+Bl54rzI8C5Z+1qA7YzVSTaEgfqw9bsVaVnSr1fdBkiRc5y1w81HkMkpa0
fMy2k5l0TyPOGc2GXC9wgBmPiRXN2E3e6tYS2xu0u4ZL0IPwVayk0S3kZER7L5wg1h6CpEDJ1ck0
/L8Z+oeC3fXk223/9eON8vZA/ucpiCuw8C26hid6D3Pmdkgm62xPBCIR1PelcW8bvYxaBLQeFzXp
t3Bm2u+VJca7OffEmRrsbcL9P+tbgG1QhaMm14++WDb3Wulay7IfDbff9BrwtoxkCeYHliEfP+q7
S3G5GTQu+WzHuf2ohJQI4up7O4OtPfgaalVxCdashxny8VI+W/ro9HGJct7B9axksqMMySrN2RJY
hOwrYKWbDJTVrz4uzAh5zA7RMJoastWC61RP839qb/znfaJ8h8ozKAtQN0cBtm5yb6whlOxV2XY/
cm6OLf/aXrug6dVS9vm5ifx7b5WuhrWWFTS4T0YXtUidErXNvQ6/cgNFyb/up9TfpI7RnTndb0P3
+mwrbZdL3UeqgbHP8V4Z8SYZs9ba2xUhNUJ7Ld9ZQdt+g3QObSpLRfry8Xc8okv/Z0mXwoHiYdWJ
PdbphmMq4zFb9L2fd6O3G327abdwrdLHKeinvVANqOqsyIrPo201t8Rcces5SR61/MUzN8nppsJA
AfEGVNxJiDmwb+MoWM6RfG/t+wLhyOhFIDqVoSJaRqZfZJAw8/Ip6xTATtGYPz5+EW8znT/vYW2X
cXeuKhkngCdMuxGNlpa1x+loxDAyLjd6AB7541VO95KNDj/zGLYS2g3HeqKIbywp1MZgb2qtH+kq
MLFoGA/JLM+5vZ6uBPCGPUv0Jp1nivj2XZqqnySxLj8w5TU2Rm5XO6fT8D7XMnmujjl9d6S8Oh6M
AEXslVX7dq2UqXw7BLI4NEkgXgvFSA2oprlNEqDG3ZjUdwacty0UXvtZm1ybsC9R0qoEoFJoLZE3
ADzOtPZcJvTOO8BvGZmflcW9Oia9/V2L1jaIrnrlYfLzfBP02RDVc59cmBlT0Y8/7HuvgAmCxfkF
70i8ebsUwGaVOsjCI1Snqgt9EfW2Tm3j6uNVTlMtRD+RSUIEiZ4hkKe3q8i4R9wAY6oDKn3WbUeP
h7muPsHHcTKIB8p7BeYgNx8v+s6jeRRoFGmIZiNJsp7av0YkjTRLBeunIW9GalfatriaRf7vORRN
TqRcV1wK4eg49Hmprik15y01QBlHWYqupK5p5k4UcX4mQf4zaH17eSFRhekS43uSZGLf2ydyAXIN
3TLQsda9BJJVIN0ffqKlN1ZcqHt2esuw3XUklC3DQUChBImThehle240+al7SRnsFhA9Sg1BkGm0
GLc3C3xTsl/YOcIrjXCylv7JVGlX7PTcNa6dTEcRHCVx/IQMuCtY0iiPXUkjWP8tIFj4oVKl81XR
cmjCltgDS2yth0LpWVA4AB5/Q9BveK0ah98IHGKIOjS4noDYjj+HoaBXaxW5aDaBydjhCnCo9n3R
q8YOq6axd7qO2GJEO2GEo4wbLha0Oo+ZgQGqQjDm0xJiFmPe9B58daYGcf7TG1s8rzRhqYdpEvTO
6rir1cbvDSiZEjVFdNfyztFu8BhJ9KiqCz2FKKQjm5XDZdYis5Dmj4Te3KNMUvW7dqBWM3uJIdcr
r2wPzuIjXtBJ3f8uLOR7I8Du9Z0rfGWElSwqeuKezMVmLHMYr2KxKih9anHcyIQaAecOVIjcVv6q
8AHhz38eUeo818V8Jw1m03sENga19PSOE7hSmSPbQnQHHGtq7IRAWtwU1vwrwynloQlWUnOmqcvM
GMBimDjvtBBvnjrbGXZoYKSb1pDFbh6c+som/l8tfepve0HPIdGluqYAhJzZlOYVygv2mXzinaNL
O1nH5g1tZ5RSj0rBFNahMrEKOYipayjIOkDfbm1sPw4Q74RZmirArZG4AtxwrFqB3uXkzqovD+0A
zRVrwGAzLyPMgGR2/h9LcYNa3h8bA8bmb09uYlsT/HSLiB4s3mXlJu7GKGVwhQLRfKbAfCfWIt21
qjAygF7j39ulYgu64OiU1UFLTbitjDa4PZJO3Iza0qZhJ+PgUTZqfvz3l/mn2gInQ0fkONqik4Ec
kReLw+DgloF1L97AU2xFS+anZ5KR02yThi7pJtuDSTQojrdPaFgiD5QbiENt4YPoLVCr0jQtLid7
QMd06vLdx4/2TsmO+7dBuxPwBsDgYxlTDSPLyS7LVcvehnTT0g0vckw/e3OkaaZ78YtWIuTfkRRc
o4yfbW2m0Gcu6pNykHYBPkhsU9SeUdQ9yousYVYxfSw+aw5rSTLRurMcGX+qNCO7R2043lX8xBCa
R7FtZ0uduUxPdhVlO2+A8gx1OobRRymJ7eUJ+iGVQSfd6L+xiX8Ztl0jN53nVw1wrstg6usz3/n0
kbnr0PJi3Eh+TTfv7XcWiwhy7kHzkPQLAugQi9uw0TENwK2xfyjKCSZ9P1R3Xtv1W3/pzyFdT6IQ
z0zuwItn9RWd9Xb9yS1T6ASWebDjTm5mx1a3+eKcy0L/IL3/vtXJcYEJMtRiM8MnOD45E01ygGGV
c6AT2xthIrBkhdnYBzd1k5TDqpuhlRsbiNw3u4fghkBIgoyKTnleR2ldyE+p5ruvMsDAJaqx9jA2
lTXXJmyi0cETZZr0R1RH/Juhtoa7UcTxVkIzwcekhH5aMy1dmUTxb28u6h+xwK2hcfsq3xjsNivq
2zlPNwj1GJdQshsXm9YROkxijcurZk5mCrc8hvetkNv/YaFXA1y2NJc2chED++rHHSSJGPvJS5Sr
/CtjHnv9wnBHpGwEF3IS6qiWj1ia1oYTOtCfWvBCsM630k6dWytLxikEJdnc13Vl2mH33+ydR3Pc
WLpt/0pHzaGAOXAvXr8BgMxkkkx6iSInCFp47/Hr34LUfYuZ1FWGetyjiupq6STcMd+399p5Ll9I
nc6vH+NROw10kb2MSSQgkPHiulke4nKd4b62Dkab/rHBf7ZBYwLOzx8zaTo2NSxzzf7DwyfENLtQ
OVlqDxM+xwB7cTWO4mmufX8CaNRnAF4LYbARU4wtOxHEi8pQRFdgmO1+i20UmykR65rptnWYRR5E
7uhakyTzW6lSg3WG0RQ3E+ENFwr3pDvNU1s68mGhMD782UIs51VyBjnL0Ws5WGBBBihDUmJ71fBU
Y/ftcKaS7F7bjgmdFpIy5REcsAvaQNUqm4RZX5HvwjkunkQ8ppZDQ63wPcMMfLEh9qc5J+O8fSZM
SLq1O0mvT8dchRGhaB35UpFdj2etNLazmxdyZG76rgdikvpW/IIb3JidrsIO4uSLq7BvB/XZSLHT
OjWwDd+ZfXP012M6JAhghh7fN0QbcGyFmmMGswER6WtY23HkKmlTvkD1kWovKUhiNoZ+nDZIoIWy
GmzSmFxTKnXI0bKf2LdQuvKJko8FgMsnB/IWttiou1E9FJccuYJdjAi8c5SmmB9sf5zOVCvKfDcs
m2DXJS2kEnuSMIjIdTJfE/2eSF6QlNJJNxhQ1YGwxLtA7kbfC+HRFzASAIt4StLZ342iU26jtkmT
VdRO1nMaFPMuw5CorsFlSQ2BTAPd51rIl6PeTg/UJ8EL9LLOjEfQsfkmkg7jGxOwf50nmdWj/SoS
+6xNi+CxaAA1OTFJxsSt2T577CQcAJxodewYoq1v9CIrbVcmXRS9XtrpL8kwVz43v9DLFeZSCUgR
sSF3RJsW8i5r4Sd4sa2O8aa0yfvzhiovFI/ctkH6NknIir1QVoLKi6t2nHZpRY6dC4K/fxrLopwu
IDFL8TXmZD9+NEpfl1CPVd2AY1aJpOZGk/3UgmkQB0V80s392AO2zicj3Q2hjCoCZaZknJi0iSW3
qIPia4zpr3FKwoiEFweJ3NA1pyrhEMLUbWjYw9rgPODDIZqM8s002vaefGX+iKKH04BcRG3ufA0O
kkGMl7aefb85zyQplPHnxuqCZA6rUw5zSuI0QeeDOZx6dhhZpdrxxUQqNLEYZaMMm6JNSLAwu7g7
GbSmJDw5qct+5UtWuASNSlNyllly+kaZwTifREz0V+irOoCbQTF2VNHqF6E1onJpCBhn4NViXIaj
D11wxJztAQUCsYU6JRoB+8ikrndTZ42bRfXJ/4KgI1yReaPNW7p2uXzaiXiSVpRp1HOzGUPhZVIF
vVV06D+3UJGqm2DspXwLCrhMzglktaPLetBM1P8UNLZK1xSnOFfzCji5NKcvYeibF5ZvkQxWasRO
Y3/RgtpRyszccZ3avJamnPnK743qAmKm9N61JZps8mo1SE1j5sNdSGN/NwgwJKdjoQTBCTJi+0QJ
2SO5vPRp48qtVqheog2duh6HkbwdURpp5DaK32RrpeihItCFhDIQF1ZmEuoSdtoJsjRQZL4cYLyd
B74hFP4NyIWCH+4U1li+mBAc0CaqdP7WKg/6u42lmKTtIO3BvqlRcNPLbVY5FQXSB9rKvr5SpDGZ
Vkno+9sWuIjpgJRJX3qlQp6vhuEsewSzMW0NiZqvVJvf4ZV2EJ3pEb8P2pmSRE5oVuGL1kS6tlnO
j+S9Z6VxHSTwzE6hYxZnNBPgBtRWghtpCe3VWS2lCeinmM1lolTTr6bPmdtpQFXdzSyz71WX1K0D
VzBAfA0Tx4ZfNkWPfmNBOMNBbJd43ecx2lidEtyPc42sQO2txmB+ahXV1fyU8z+5dGLXydArnbqe
I+FVlCrKBQwW6hzICaxZG91ED6wFgkoOYZNwevChcAUcVNX5DoGPjQrdr9pvkyjKd6vJtUfmcphV
hRaI+ySequeyatmeGVIUc2c1Myw2U12aTzzcuXTL1hxZ9IowuZPKSMk89hcdGUjg2l9FmpiKF3KR
7OJbRVlpUQ0KVUThWDp6GJHLR6Eg7R2WFiXy8n6gxKqAWXDJyilkwtQLaXLMzk7homZ0mL15sLRN
EXAmc6ta9r+qhdHk9E6k+Cvub/3rZLRVQY2iiYhiB1n0QNUtsDx1tJPLYcy4EbpdKee1JrXnkNvU
2zjPjSfTB8HtABjpzi1ibAJXKaTomYlDZG5jwxpwNHj3THH+LC6A/0NA8KcJ2BM7SYorrVWCNETj
bFPBgCpEYcMvzBNjoi3hCV+OWfM0OZSgaRmt5QxdJNZJWnJKzwsmWWcqM/lBRKn9jZZwFuK+qjqd
DVhsnrREfrM6lIr6HsaNkbq1nEQvBUl0GZyBOD0TbTp3cJIKGfLJWAyqB8BqfKibPhzYRxdVvC7y
KYGzmcCfAnDRwfbKk0i7ZmsHUKwkpuH7LEVpd5rQDYc8UVSB6ky1nQqnnKW+XDHTTKHLFocPq8ln
iGSyFnaPVS5lL1VE5PsJaDB5E08RSEfM6tOp1meRAesOoI+jZmn7TRdB+1hCL7myByWsTjrRiYDl
x1TvRG6VN0ijyqucJMAEw37JjjDl2L3OfbWQHWz9yaVhSS9GpbU5XYiMGXUYpY785jTqedrxaCmr
UbEliFuFYo9bKtFE4+TAds/YmciUz6I+egXXl0HgomwabPxOzWO4hqXQvjJ7ixh616xCoqCNwOGz
1fIrk5q1BmxgmsWmmRIaHkPaDUwXRqS95USdqZdpoPm7qJUHGgNiBJLXYCn7yqzOKjM2sQAq2CbK
zWRldoR+Mda/UvmQzbPIsvJko8AtSR26Wr51mzPVDi5okmF6GNj3d442Tma36RpYQWuKuU1Hv4We
IDlmgiV/mKBsDKAr2w0bDr6mAqLJdGrHs+w/CipQ8zYJlbJ4zmUDAp88V3O37qzAeKotKZ4cY5zD
G01UKvSioSF4ueMEeE/nFeDwiMJdOjXAjH4LSRGh2kYeqCOHU294whqLRztSUhBn4MqGFYALFQdN
YfEnQg5CLv2iOLselSkcLlK/LvV3nl8nPyQ+KiYQm5Esn1ZMM8GqtWs1PQ+ZNIA2t6p2k1X1kJ1I
epzVp1o6hsF6IFLO+FbCbT0HXm7cRYrotDXNf+UdIMRUewY5MInX8io2XjbgL1o3ndYl3pgWoqSJ
1FUzDjWtO0OkZKuruGWr0TMrPwJiKTtPpiIVeTj42gKxeyEoqtlS9dArszqidpT7cacq6WxeTYJE
vU0xq/XomZE1BK7FByx7dKvGmIlLJdREa5PhrYsnU3LRjhWPmeJL5XbKajYRtYF006HXo2FREFn2
orXGxFoxVUmyFlOaBOcQOSLSTKlmeorPSQ46ADSmtdlTV3X9rsA3RDFTvkKoO7BTt8zmW9+GQ7Xl
GAPKhyvOXstSNi/KqZektYQ1f3KaujUHt8+VSHV1JqIrXQdDuQFj15urJmgNzZmSunnjpCzfQe5p
n5iipWJdyBgqbDFkAdoiQ90miiQmtyf55V7ypbnhlnOYWNdRJ5/HHFaZMaaQeGOrr83G4W9srkc5
rjhzZJVUbgDd1BdGXcnjelQ4sXlapk6NQ0aR7J+ViVKeZ+gzoBQMAcHt2UBy8EqJ02yXZijwHbky
1OcxrFi9exNAkev3lbIKGgkVewGiey2CWRZO2/VR/sAOLF5ZY1O42MiADpc6Bg5oSUC/XDuoWNPU
aWLNjes5cJse5Z4TqknjBVVW1CglbK1ye6hqHCuMJEhIIM/mCDQjcIgNBreh3siNKm/MFNbPeVkw
6SRRrcjnyayoV5ndVbor6oD8zm7pcHLakSXDS0n0fBx1efwuK1OSw3Qd0e8WdWPXXtFIJgFalqT7
rt6bsglTau7OO4N/cYqIjhIflRhekkYV77Y12zeTPijxNpUM4HgSedac5jL/u1x182UWSyJyhlbW
n3qglALWq2QVa6bbEUFmnCntBRmYen2hluP8ovtVUZ/W0wDr2+8XQjPAXM7jLDjvg1Yb/aqf7FJ2
22wh+qnWJG7TfIwJP+M1HVZDM02gzvVpNhwVFrB9bkHYmr2+q4bBG0gHu0g73LF44AcWPgX50ehG
OUk5J4aZh98lNuzPph/MrQvmU8bBDtiKr16TaBLGaha+QcfNtLt2pH2Az6gZdqhmp/7Et+lqbCiF
ju8VrDc2pvmoPy+JqKVXgJ3WvdIIbDDoC2MrdlKkrncpELTQLUqaU8xaZBxwbzlxcrFR/VTEiRVy
XFGjnPZDMr7aEMjhd8VA/Fed1IlLDozmxAGZ2gTrjjDvcMBbeBlUNQAxRHW0dWk8gv8p8FmAzJX8
+AIiqCltwR1kUBeBUyqntZJNcGi1noK7JoXd12hYmI3CyExsyH6SrbWYnvPSk6HLgv8P31WgR7Wr
C4A5J5LS59pKHWjV4lzOgDZC1IuumrJe7kGtK9/GMaJ3woLYPY3hMF3QPx4uozib/K2AS1Cx4Sql
C4gnAVlEWtE/4PwhcTYcx2JHLE0Gfg09NsKUUdNe+jBq/FN7nlFeTmZjnFSZWb3NPmzVlYptU3K6
WYSZZ5PNdAd6sT4LNQpTTmFACXNSwnpvAfZ2OGLbdqKUKdlyc5LqcaNfAvswYX0ORcZZHD3BSa+O
bHzp5oozjGdwUH0N1L6b1RMUR9HJ8W6aFfE01qbZO2qisHQCpgqFq4acIh1z1JvB6Yy+fZjnAg5B
YZoZR8kwss5GoCH+maoJ6h4dOyrZGUOjuVuiIr7OENrPba0cwlVTECvg6bFpXvqhMC7iqJxfs0Zq
hcvfVb2HaWK8DhXbZsfmfj2CMmzg30am+oSNNFEZMhxjxy9S7TtlvOA26eE+cTqP1N7p2fg3oOfs
8qqCLIubi6DOhAMvWQBMPSC9V60sRvL++JwEXGMIlBQ0Op95pGRBZj/Q5OcGkmYwhkQCNBvNqNvv
9RhH70fq4kvNea/4he5CpTaJ9h9dC11b/vvHDmvCTJcHbf7KjOR0wTvxwmuYr7N1lxccY3Pm43xb
xM9JdKPAqjsy+mF5Fv3O3ugHNSwlL23ZNLv8lUPUjn1n+VLcil373bhmeiwVN+o2pem1m98Pe1iU
Phz1oPmQa1YZCIlRUw2Xzay/wMI8laTaGWvouvrKmITbNf2RBvqnMuPBtS6/6sOdTgxIWX47cK0Q
3UyT+/sNiE7KbW9hwvriSLNheXD/+4OlQrg/HEBVWU58LtIYVS9NM3eS34mKBr4YHmmM/f7CaFHv
jzRI3eCrfZ+/jlJ/SQuBkTTXsHoONTC12rVq3/3++f3+reHl3R+wzAG/N6TXvJYJPXDuZh5d/X6E
w7bi/hvySQ2k52UggTvNX6mrOYt/TXoZxiNjfKrfLu8DahyksghXUAfuXwXNeJ0mn5K/5ttmIzxz
I23/LGED5sXBEAc3apwbvbVGNX9FR76qs9dQOSZQO/ARfB7ioMGDhVCBo8RVcO5llc1Vh7D6b5VX
r+ZT+zq4mt3wP/l6P9y35e348B3puGUbGP/5a2h1REFvqo6a40YU+SYNTnLpHtfWkU/pl+/bhxEP
GmdqPTW1mTCigY3IJxWvOdbw/eXH+mGEg1mY2jH7ASqXr7Ikr4UktgYUaN8/TZoj+pNPfdDDV+Jg
xvVx/UZmN+WvuCm2KELdyazZ0aReV+8Adruy0qzj/K1WjgKjfjlNoNCCObMoiPWD951C/VzSDM5f
zVuEHKfZt+i0INXBSTbiloJM4sU74Pe30/nkHItN+uWE/2Hog++ApsxkRKqVv/b2Uzd+5fwXDLVn
aa9ycCGl4UZoj//B/PFhwIOvAmFzrk21mb9mfHF2+w1TvyuDF//9KL9+mB+GOfgUZpq5Zga+jClE
Wd9cXYHd9kAaHRnml6//h1EOXn88GqHWUSp7zUwSJNjRRtH69xdy7NU4eP3VSUhI6LldJczcdkVh
SFn4FO5ImtYxf9Uvp90PV3PwAUgiIVZJYazCcs21/mg+gkzOjtwy5dMoxDnTDOY9V2zCxYyDJ1PN
RSDUeVReVWMcrhB9AartjQBDezx7U7hoa6s22NGM1IhZylOXfXnyHJMM4HWjQLMeN9noZLYhvLqQ
epcIW4EytLSO/dDlTfy0TVhEGAtxanEz7M+mZkXjN1tWOis+AXyuF47x1DwEX+1raqjbsLgguOXY
ovHp5hzshNT9MbM4ayNFY8OQWTE7+sfZv5ysd6RitMyPRYr9cHp+usAPG9yDTxHJNlyhjH1Q9hRd
RKfJtbU1rpC5mRQgzskICwBMv2VHptnf7x+gSexfoa/0jY6agi3RdDvb92Xpwh77/Tfzyzntw3Ud
fJVT0cQZLVcWJURojqRcSyjgpPYqqfsHQVE9757s8OX3Y6qf3hYbaJguFv0KYgpM9/vXpaldubAl
/Wf0xWhkKESMiWsShRYSSWxGkddWGk9yKTA5ZRcDSMGxQqpOrzXmtTLaGshjfc7P7MmfnxN8JKhw
Bm1oHXbHbXmKJsgkzMeyabJ0EjH22SJYcXp1tnCKazCkfRVT5I+L+m/M5V9Uvj88X++pffrHW97S
Srt4yt7++ddd1z+l3ceEyx9/4H8SLu0vPGB4IZQUKcAvgJh/JVySfSmjploiUaGrMf//nXCpf0Gm
CIMUuxsnauY/3vym6Nrwn39JivxloQtqaPX4Y0j2/iTg8ser9vd3TcEX1cMiMETQpdLcOxR0EZFX
tnqpt1+71KduMtF/HTV/vNWzTpxEXWNtf8ihwQ0XV2qvlafoR0pieY35qtHGHkxNssSS5JsggLZv
FVVybtttdacoIy6DXK5WhjIGJ+h55rNImeXUK/XGP6/CE7jvul+7H2791c8f/r/nY8JJ4uiNw2KJ
lEcNx6lg/8uSRa0bPkf0WwixgRdkuUX4jPUiD/Gxjdj+YvuvkTABAI4jjpaO7/5IXQbSkXK4fkuz
RsckOFrbeeyjTQ52isp5aOzKrpxax05Jpvnji1xKDLqOC24JUlt+2oetewjfZbQy2b8lwbBf5XMT
nKW+EOeBbkxHpsdlJvr79eAqeckWogvXCIbk0wku5r0B1pZVd4j+23U4GU+ZEZIxMirHTMQ/gEwH
Qy3Bc7yGiL8W6O/+VZmFTPi5MVV3iSmvs6DZIq5c4+E+zyt5VY2YH2zT0bVtHiTUmu8rWbpW4DnF
8VngP2UoQYTlgqs/CYf2dMquZHS7fS+2GbaJLL3Vu/DrqGeulpknadmcxVl0hq/hqg3ViC6mcuRU
uvzY/YsR2ID4PBczDPP8QdnAQgdvhCppDEoySGtT5jg/+pzqsqktSLmQjrETP72NqDHVxRYL2wkq
yeH+o0QqRdu5Fnfwa43NDJL3hNZeejZkfr4tx4F9CDZwV62PviH729rlDQH5g1aPLw+LBrabg8cW
xwhQg0jcdSbU6wC4lNeofnak6nOIhWMYbGoaMAqEHHi+zYOtAHvNIpakUb1DflUs1ZfkRCTSTMyE
6U4KrlCVgDbHD2wdLJsRrRpo+k6NTtKlMxZdlB01YGnaqF319PuP8dOdFxj2TdzVEDksExX1/vVT
H047LJXB18gPCmQebXdp0vhx/bJHIqKN6qpXwhvJlMzr3w+sfrrztEJYG9hsojHGRH7wjuG1N+TQ
0Ouv+OdmPCWejvbXMYf8umqm+1rr7+J0oiMT2DJkVu25lQOPBgW5r8InqqO7ChHr0INSnrCGbJJO
fQsUjaBTWzwXBhhnCww2TrJR7te//+UHBy7eGeSz9mI8NFSwc58UvBIyWbpP/fS10tWdPxubIaUH
YdkXjT2ckWzh6u3iJhL3SvfzPfrvLuUvHOMfnsKnXcpV1L5AEMn/gQbqKX9tPu5XfvzRf+9XVPFl
OS5hUaKazcfNivBzvyJh5/vCPgbADXYE8XNT8j+R3Bq7HFx35IcCMsBDxTTw7w2Lqn8BRKpQFl/8
kGhN/2TDsj+x6hCkTBY+bKMs8nxzh7xsg71F2Xf5fKGPhbQiWATRYRCQYhYlXiCB+/9wk36xnzig
0izjoTHHz8n7ClcKL/X+512LbIwUO1QvpJzcTjkU6UqNipAmKFzKQX2UlZTOr9/GG8m/yrLvUlDR
6avU6ef2+mX8P8Fb8Ysf8oP1+PeKwg+BRo6Dm84fMB6T/vH+DynmDEp0UxQXpRai1aKh4ucRwQnZ
GJ5VzVOT5f5GixCwFCI0T+pafw+a4TZn8vYIe9EvUIhed4WdbzJtuDOLJiIFRCg3qvBPWuIt1gFK
Ya+qyY3osWd4bdBjdHlQjZK0jmgojpzsUHXze/euh7kc2A02LrTCCJIPZq9SR0pDdJe6o8EYhC7O
m450wBcdP1zUrIV62sknIj0VyTZo13V7kjbXETK2K7vcxp1jgveUXOOtOM0SVFwbDHWNtZrVVR06
nKW4XkQCTrMrdlNxHkdrK6eE7uDsyZeYIU9fBVuj8lAeB+Imsx2aYUBbjHytvuqJk0hrpMrzxRCD
aj0J75VHAnImkyDQU2XawRdEQFCkLvTW/JsBzFErXnLl1MBUZm6XrnTuEcrQuWZJ09Oze89G552B
n9lo9ToLva6DbOCZgzfq6xRodkR0lktMCue+8qa7IrDJoB5/XX41H7QHm8AfOnVogBwy0oJ4nTX3
lOuJ6kR0jMZQOu/XxuY5WKGjkkxHuS+upXsbrQO6VmPNrsmX4KK+QEftabaFu1lz2xe0ihWB3ggj
z4iqe6zkE91G/utMupNkCNUcXXHUXbwzt7pn3mJzxZ3lvzXm2iIfBpXbWfDMU9NvG64qPplMt+JA
ekeU+cbfiA2IOtR+u+h+JjiG5LdqS+ShfTl8W/s7+7w78y8mNnJ3xVm7Ts/H7zYaj12eu8TMgLgI
nmcCRd3ptF7rW/8GQRXtwSR0x3JHDWscN9pVLyEjd2x0LE5yaT/Q0z6fH7LnfGfpm6z04tEN1r6r
bob32Hf86/R8cO1zexuuZK/pncAtH6ettR6/BW7tkstH/LqJ8MfBEZSSN4NOEQGtW77H7zYEjHeE
0bG87S1XPyWLbV2cDWgKgapdQV0rPG7oQ75BwbOtWg/RULdW3OQ12Rbfp3hj31jn88be9Ssgfm/9
RXphX6PlliY3vZif+GzJaNEcYnt1cn+ulFV+nV+LxLU7Dy11lBDQi4fHNWTkGD+ntf8ug38RVPJh
hv+0DN4+ZQUbvJ/n9+3rP3/+//+99pnKF9IBWPrYtoMDWRaDf699pvqFiAK6qLhSfq6K/176FO0L
5CNOSNgYqFGyaP699CmCI/6S8LB46tinYRb6f/93b85vDv794+H2hwv7w5y5JDFAooQ3T/wL+23t
YDECOsA+rx+1uzKqKulBCnX7EnBJW+O19PttkvaIZ2acZ3lP/JRTZZW+rvM6Tl1UmOVrGfnhKmx1
naDicJLR51R16loKf8KdIjUxt3kP12YdEWsloZWwm1WAHgU0WGoYVzi5ZtPNZa1J3CCZVBO1yVTc
YvR/rLGyxDStoJZBDUnw4xZaM6z8WZNuWMtmCk4ixCCmpv1UrjpZD18zo7RIHM1zcmbjsJ6tddam
5RWJXdm6aoe+cge1P1rt298y80iJNccwvHQKhcbSc7Do1Gx3opnk0rtUJgq4IUDNzTIkhx9eqV+s
1Qd7lB+jwMoDbkFdBSv5wVKd1hwCKiR6dxkpsas8LOr1qDXdWkI7TS5adqwv84v3gkuh3sF+TYCI
PLTedGqGs7bWpztDLom5zJGojJolaetYMab3hKp34hIIa2+qQA55yoo5ZA7mCERbYyFWWtn6KGFF
Ll6yXG7fMMlCG9ftpECkbA4t1d2pELcigt7gqqWYvnbmhLIAuctUkJqK/Zh4CZxnBLoRVYtaNCm8
eVZIIU+6AaFSWJq54YhMxJeN0tiVB4diIkvR9y8ke+4IwBBleab6ZnWTzMP4JBkgaVwJWeKTDvzl
HUZ7zEGOgNXMEb1PufkPHxitBY24IQHYYTEKLK/Nh4LKMDaERY/GeNcG+bs/s74ROeXOqn1COMW/
ujT/nXv/Yvf/4b5/mnuvnsru6R8Xb8M/NkRhvu1Nwz/+6M9pGD7sF4GylMraMhlTyfv3LMwn9QW7
63IEMagAEN3wd8VU/mIBb1jICpxDIJFxQvgwDSvUUyEgcDphDufsqfzRNLy3c13O+CA+Kb3zDyYv
ihEHbwv8L2kkueS8gfJEHKDWSu85da2TDzfnF7MIF/Nhg/xjGB2TqcJlUlnhtLM/TMZ7KOHiss6l
tky/ajIdL1G3xQVUuvw+gLh0T+6kuiWfQ76viDP/I+P5MjwVRpsjurzUAGFe7w9Phmfd6Lke7HJ5
bjdKYmVeNg43v7/G/fn45yBUsjkaAs5hPVvuwYcPL5RNjFpKEO5IkfBd3B9ENCNFPXKI2z9q/ByF
4gysQEIx+OfB5y3NU+DbUxTuZHw1joQKdzVbM64Liqjen18QzmfK+SRIUfY7eDeSruK1Ju1zR+xs
92Ij8V6D0cWb/efDgNL8UeumBXBYfG5DS5/Imw13Y5+1KwAsMiHjSXvEHHlAFvpx45YII8JY6Ftg
tV5u7IfHE/VNgXpSDncwvdl/E3uPw0VOOe+qb0MzEgDRkNKidZ21HiBcev04FwhkDPvP30VTwd5M
XYJKIwXH/d/RU1zwJbAdu7Axu9PQynSiaM30iNpgf9n+ebVM/lwoMwl9sOW/f7haVKv04TQ13FWJ
/DqwQXRso7zWS+yNkzoaf/6mwGHlPWGq4nR8yNym5KzUkW1wTsLYwTFKaxwAjdWRssEvXn2YLDKo
LV59vuSDOwccsUcDU8c7bR59mM8pZ/xsehtkLGl/+EoK+i3scbEAsztlqP27lyW1kmKbyHYtvBe8
1rw8SI4b5ciM8ekhCV4ExElgvHS+MnEwK/qtlRHNVzJjzDiG6Rgkr0ZQYgrrMusa/c+xvdynGYrx
LNAbPCBQfVS59y9rUtjI1k0YUaakwhTGRetImpWt/vTmwd2A1EdQBak9lOj3R6GEjEYW59RuVHVl
O8daj+g60Y6M8vl7XsjKvG/UklgkOY/sD1Msnvva9DNs7SJ36lHI7OGr8TXKC3sdtoF6CfXjWrOq
5p3qdXGJHjHHT1gc84p/vqk6LAGK5rDCltnr4F2J9HQqFEhoOxGKifAd6dWXovFPP7ClML7AD2mh
Aj46xGeljVp0VcQHZuMqXfl5jcHcpOjzp09uf5SDSyHj2m9SbQp3rZrYbqgKsLcDUau/H+XTZ8yS
snxc7DuWFoh+MIo9wb2UlSLbZZIqyDAfiIQJpW5Fy866+k+GWjosPypzh9oEubAGqzDlbDdlinGr
wd30HbUa2m+JAVvnyDq2TD9/H2iZcgWrGDOgUJbaMaSW/RdyrhtOFmZZ7EDNX43Y07fVKFQSmCdX
kXs3rciqsPLhGLb58/vHsDr3EXwUs8hhEZnsyLFvA9T7lhLAScki38GtlvzxQ2MUqglg+5kQed33
L84K87jEX1ns8FFZpdurBF6fVbhzUQu2bRRsf//gfnEvkQXwCUNyo0x8iEojcH5uUD+VO8hUirXy
K0J809Do8BBYs3URmLP1OkmdsRtLWM1HHuTnaZnNCHtumVM11MrDwYPaFIU2mtWuaAGyeMmYmgHJ
5XX8EIap9himMsmDv7/eT98EsGEBh29psPIoaSvsLddqQkZ9FWTNLsDG4JCQhErWjjE4+op+BAD6
6X1hKDYgnD84G7KeHrymhN7FplEW7Q65hvouhki5KOWG6usfXxH7G6asJe+WOLyDVQB/InaNPO13
HIn7Mw69dK67JtgGYMW//36oT8+LnQenE7Z0nIuWvNv9m1fYSS0wEHe72sIFmPKQToexktzZktoT
obTWkR3cLx4WnQZOX4gzFCjhyx3+sLcK6DDqod10O0nlgoiXbL18SWsmtdw8+f2lffoOlktDyUJX
ARMqx5f9oXj16lFOum7Hbkh5IpidSkLQZ+cjOdgX+VwXkVPYvbEyMQntfj80dT/+8r0JbRmc+Ae+
PwpNn7JM9VISKRR89bLqAWJcj+YoiVVjDbp1DVgRq+VyOoVHU83KfB5g5hSnWY1FBEwFHLJsHVdl
1rsEelM+m/1ZNlosSqlVwGbzUYJdUBJhJ6qJQZa2QF1rzdPrOASEowV4KvWu979JRi6xP540kZ4k
iHVUD5BG0WwyBfSV41dl1SCOjJTRE/IAb8K2i1h/rOM5m9zSz+b7NFej5AoMIacxNSob4yz3mwgx
ZTBSVbxVog6XmAz3gOJin3XxU5T0Q7vWenpJVyEiJvsyifXmXW9qpXdCm+zxc4I/S7FVc7trr7s0
KCtvBrXYOqIyUvlEwyuHcFl0zfcgm03TgxZhBeeWRRIWNX8tozfTaBTmwxRDxDlW2vJclsf0W9ua
tbaKORpEd8akR1ulYIp6GjVs5Bdh0pTRZYjVd1pF+Ww9Nuzn7yWVk8NmtpM2XDfGUASbORn87j5N
qkQ6B6UTm9vRAjBFKMlEgtV1PCh6RUuAfvblLHppWBObaz7hjFIgyKIwotqfYxr3/LGz5pPKLDE7
VGlUoPCNe7hCfWGLdtuLOKJOVg+xtfZVabyV+sXOWMpV/L0GRBE6dmdmxaqB+rA0XCiEelhAo6cy
lCl4VbKeh27LEXortUECk6hpAH6UWPxjJ0v85tkfVOOmHUZOZHy/fXQut6JYokEEvYcWuLRrgQ2I
3Khlit74oT9l3mxIpdhJea8P62Q28Zk7dsOHuQrZIZqXGaZCKMsERJrPEHRxfEuJ2QWUelO9slal
OUOvKCS7eMbXR/wgjjoV8SSBAGvREKB8ndSROmIHzWT1ceQcFL7Npk16lRTpVrFJfTltVmBOSvL8
AiPs1vMIIWNt6nEqb33EdPa60WGEuJadmHrocEpKZjY9OJBPaZU2xjZpNR2OgJ5aHS0TG2KOlyOe
xGScYCfzmnmo/j9n57Urt5G26ysiwBxO2WEFqbmUg08I25KYizle/f+UBthbzSaaWPbJwKMZVVex
whfeMB/arMu6N3bueJ0/YLjb/wXooW7P3jgayTnJDCTk4VdV43MLk7kFE2FYk3iDcy0tplqhEOqn
A6TyN00r8uxi2Uqn/RjDdhEV6LI0ri49uo8Q4Vt3QCMCYKf+1CEtnzxYaVgpf9tDAfi3Qid+OJa6
WuYPQ5t4cB+j3H5P+SaGRolgh6ZKnSH4BDb9ZowM86psHpY+7KqnJOP/7M+pm+RAPbqeJlaHKMyz
RzBgH230+2gT8kyFp7FXq3d2JEYbJAhVpZe2aboMW4RKd79FeZ4Vg0+9pxFfFm2wwx+L1ono24yp
/QhxK8dd8ChUtYj7p2rJbINyiUvt+u8qr63uQ8Zpn98qFc/KQ+YUFBy6yui6kAr+FFbNcYnH8scw
Z3X3jxrFuMqIszMlfaOyF0eqwj7SQGoR4DZlLA9tbFj5Vwl9zQ4W1kbx0Pp141JDfjNNrfGQz6zX
U2MXMzc2Rbax/Fh1Ua0c+7Try3djkXrLY5dnZv7etBvLOyh1oinPHC0k2+2c/vVjAxHWOthN7JYv
5RyO4t9pEcv0bm6EI8VJGwRSDqmaiPHn3Mzl8CtLZn34QOE76oI0NRcyZSIZ46Fq4M3+LHQV/BZX
n7Usn2axhJBAVWxihucaH8vm37yc1OadWhYiOapsgvTUopfnPYOqpGePJV/+QWkNRJ/ycTHmBy3t
i+JRSzUdLTLCOuuMLEFU/iqQu+m1Q8z1nLoorRDJUlQfJ+NtGDnmvxoIYe/vkHMdnewWAvPJFqj/
+KVwNTrWUHM74zEFTDAfM2jDKJtUsaXn4M+cAcqxO9nfhhyy2VsuPCf03TiNs6OiR1lQtpPXnAgk
XXhU7eB9KeLC5Y7GO+SH5yHY7LudskxvvKKFvDyVdgHaYBpd60ToUJiPsTYANeqsBVElL8YCzu90
NUblR6jmL9HhDe+PhVVrfm9kZX4a8zT5i1fAgDnjWVhSVEofP8eIPaDeURu0w/XZzWkHjbn6boKE
6h0QqDKZaV8q5icU5+N/62LMFjghXERva80T3JyQvbOjO3a9GnSWQJLUFQngKNalVI+zO5nVwWmj
6gdoihDKa9EvlY/OJTWsSYHC+k5MxdI8oh6YaOIwKXXWnUMMs+aHJly8+G0zxTDufeiyBiJ4HZzg
U1w6hX0sdMn2cSeys4PaGAbY8cFu8HntagRn/CKfPDS60lSD+9zXKXceXozW+xo6anSIsJL7UHmE
ZVzmcIpf4oKXHvV9qzU/9MKNmndNnaccsYTe5TE1RmAD3ARtGXhoEnHAGxQnjqZV2/Vjoo1a+DA6
KJs8O008KO8LeMG5X9RqRbPfsrHDpCYqG3at56fR1CennNDtL9hGavFc56hVQtI20u5HH6v1W7i3
g1OjpYGa3QP3i5UeOnC/w4RcbdJ3h3AJLfEAlqOzD+UQo4OWDUQth2EoVd3nzkbnjctcVD6E3DB+
VBAqj8/06EZI/pjawo5t685W31DGGmffUyhjnBvHTX/Ng54mT/zPk4+R2XZf2qaaGojBk3x+YnTE
s4OL/lV4MKcSfmaWWOway2wK5YMw6to7OfNcWR/rKBxQaqP3xDXR2uiWvZlEXv2wZGzyBOfSERhI
xXTA2AmVNR51jun4UJeaMV80dYrKc7UI7qyQSmv/oBdDyrEQKYIysDCy4tiMSGg9eZ0Sf0mcoqFv
X5bORwQEE9evsVspUSQKvR9Joukp+hL6yMfrQsrCTbVEf0OlqcXjTBgoznkq1YaMqEub12cXBPqU
SqVZkYG/wHVcbAijQoeGu2Z0M3ZKonyrabyelHCOzvfD4M1gH0cbmpIWHpmyI/9nsI8RejQYndNf
vKqA22/gJdtiHo5JvLZXSdocihQbNBqwM4Q5r4fCn2caZqRfLgtO9UR/qvpNDdXlOWlNEdyf1QoK
xtKxcDR9aMe4oMLIBq/HanV7GKNEHy6uUoeJT5iWBotiZ89IRkUX9O108ThJqQQ/Q44AJaCo0H+i
yCleanwc3zdEUHv2sxuJqUsKh/UOSuIUKFc/qVKnWqWWgevFiA7HEo7mszkk4U5lYWsUNGYBP9DS
ALK1+p5Lsijd0jHKMuShr9T9dM6oJJ7ur+9GSkprhj4XHTpqCWvINPpWXT/r1njRR6olCVWMB7VJ
kWrR8vpb37bpq1NSwnSUGjCgoSFISfn6c46zF6NToC7oZVrAyPlQvAsKbV9Nr46vnRqbxqQQBEgY
WMBaGX1uHVEuualeUrUh8yzaVtf8yqAldVTq0QkPeTpBGr0/6G0eLO3WfsMcgNliTHg9v8gpwlrX
Iu9i9pM3I+FotckD7i24iSyGG1andujE8C7Hi7y85NKEYOcHXPPT5HmhUK/LBiJlKaonq3JGH+tq
rfWJcrHdxn0enUp7mQuFRLTVwIKkLQnyMW3DxNwZ93a7koDThYDbQoHPWbsnITgcUl0pw8vCLjsh
5YkuYsmzc395b0cBxCybUpoHAwP61fXyqno4T3bphpcw65bzbCL/6sgI4/4oN/cbmtygZil0STdl
e03PyQcKJKo3OJe+zPFboHV1INSp0TrI9Z3zdzOh1VCrkpDa5gM6MbNzccZeu9SqcF8oE+2RFm9H
MQgwaMXKE8HpW71CblQVtSlG71KlChqGiMCjNeV1OzfW7bJR8KcSyRaUIPN1gXdAiM3U8iYKKiTd
DjOCueSCZq1MCKx46Zf732hjSvjIUhekSwTAYL3PncHRM7IWyYGO1OZF0LUvLhRazZ1n9WYcWVvi
xsKICOAzm+96xy2Ljihlq/GAE1Cfa9PQ/hJGvOw8c7en9nqU1Taw66SOeo8wwUBgrzfFhGpN4j0W
Shl+StN85JVJx50u5c2YNKT+XEH5539UBxd7KbxYKeKg0wfXH4Ry0tqfilOC8w2t5YwK8p52ydYG
oQVFZR6LckAmcq3/GDGbEK2VCUSAPFPeY3MwFs+SzpM8jta8x/e8+XCUI2n7c36p7ALjlj/mj8Fm
HfZZBvIqSApHCxzMBByi/Kn6dX8fbqwigBl5SwBClCLt18O08ZS4WjLEgcBOM0jLqiR51MQL5sHh
qdC7efbNftzz5NtYSQnTIfhCkoDwYDUqhb6sKec+DhwB1aixRHJKE/R56hIlmPsTlA/GVXFVriPk
AkIEPtqNmxkdDE2ruiVGSLdFcEtRs8sM1wT8NNa3h0Yvkx2U+taHI+yRxE04aUB9rlfUiUD5WWAl
g6kwnG+Ra2nfM88sT/entTkKbXO4oNDPIRFdj6LWU19NSIQGKOjV7aNiVXb44s2LGr/2ApEAQYmA
oolBH3gtdT3Y5oBKWZcEtWXUT3reLidjTpuH+9PZ2hA8jLAGyTQsWKzX06m6NlagVScBAKLo0QMT
4iOALi5OjuHK/aG2NgTbweL6INSgEXQ9VI4IG3namASW2nzoco88UEjYv9l/p9f+7f5gm/Ni34EU
/C1Rv3q50jJ2Gteak0C0ufmiRmP979JODVIO+l63ZGtH0NHivkdRXWKLr+clcpGXRpeTXmhGRBWl
GcL2i+I58fDp/pw2ByJ9ogXLtUG/5Hqg3EwSYaCbGISh6Cg/Ko79xUCTtTu9fhwJ3OAxJiF0JU7w
zxswJ+03hZKmAQ4z/VdntifMnZcqF68NygBg04jk2Se8kATZ63GWGvnTpWdDIOXbH6NYw8zEceOP
r50NrW6JBEczXn6l1ShtF8+US+oscJtpepvXg/q2sLN8B311u98IT0Ej4YWASyy8p+u50L5RvYbi
SdBGefp9SYb6bPUlYKQcIcqdg7Q3lswl/nihUjd3EVBdsmBI9OU9cESMH1t1PFEvjnauh9sth98n
hWeQH4Cjue6uh+rpV4QRintBVxjhl1wJtTMtOee1yR3CIbIqQFrMg3iT/IAuN8wmKdJgyJLWOWn2
6PUfGoBQw8HLFtfYiTc3J8WnAhVqAWVYR7VqqEWO1RvceeNIgZr6Nb4k/Z65nrw5r98/MEJcCJwj
CRb6bWXwx1fSZX5h9VwLIUro1CZBHdREz9bw2Khu+bZ3x/QtzFglQA5/alENLdxw5wne2ChYKICH
wl6POHRNPbfatC7NuU4Dp6XpRwVxCZMD/NfyqxbBUj3eP2hyL9xM2GM5ybJ4TtYKZWZkojGoNGmA
gm17pihHUcVGGdY0s/TZTvsOrHurPzYeFab7I298UBflBVJI3mP5z/UuRfo48fIiToN0zuFw1Vpy
6kd93tmlW6Mg8QEMCviLfQPZsNyJdkjdpUECXO6rraboQvJfJtHO8b59J/GMoc4hl5GkfL1xQirv
oTWxjooxLh/tzqw+pvhVHOyQGLGig+XtDLi1TbjuOXtQaUDNrW7IwpnHJcKnOKhasJqzqwznvMVM
tKM+uXMZyy+x3iOg5sgpSfega67CDSHQ/ErNMAmyCIoFZyICdnipBl39ghj4cEyXYa/AsDk7+cF4
A2wJRLzeHCP9xDxB2T2wBs08Q7wUz44yKT70knbnttw6AVRPpCMOty4E0OuhmqQjGZu4xzAFzD/a
MQaLdacUz2Mn1OOgWanlN2HlPbeZM5zuH4HNWUr1JSZKdd5ZpZsTjT0Tm980mDS7/cvwuhSwebt0
Fe1R+K47R2Fzi7q/dXG4X7jhricax0U9u4wRuD3mNWFlVMd4weZEDJp4g/ev+f3+7Da3zR/jrbZN
UTX0WWjDBMWITGXq5D+jXsn8YkrTZ1rvxVsty4ud1HprRSFJAzzDI4fAeLWihsjj0UPBNMAmaH4T
prE7+kPci+9hDOV65+78zWVaH4w/R1ttHbog9OdTPQ20pq3M4yTqHvIMLOW0T6cHkYoYVAR9yblz
e3yPHEN8hXGwF1mslA2JK3mrUEYl7dUk4G6dlXphvHhj4vASjyPlMYFDx486i2lv4IpIA3EoI9xh
BQwgmyZ8Ob5vLD181ydV9FhURvo0Nepyim1kVXau+K0dILlSPGOS9+Ot7ijXbUc7TFWcTLQ+PmVl
OrZnoWX0K6mb9tnDKJx/eOyrnZxycxNgowUOijQC8ZjrjU4pNAz7HihPb7XBUgrjy5KGCJzktrJz
d2y9LmTKRFkSmQ0o73qk2lWa0O24O4xJqj+FIj3a86Ce7x+krRuKVBzgye/QZA2z7Uocs9p+ToOS
Qn2AIEX7EbOw9q2OEPqHxek8LDnN7lHDKm4Hlbe5knD6+HawIaH+XM/PbDK1aoWWBpmXWSevRZwz
QqLoWTqU7+wV+VetzxIFbISdkOuCyblaSh6wPiEMz4Jlan4WHlu1a+vlZ1sb+ncqFfNDHLvz99It
i5+gNtodWNnmGUL7RErxgAG2fmsD/BH45WpU8ydhFjTkBA+KgvnpMw5UWJDrU9V8zKqk++oUWFz7
9aj9mArr+ywG81y5vfGxURXwK7E1Lt9f/+EhMMB71ekLYdB9vfzZPDd0MgmR1NKg1NNo2nIOq6X7
Wx/ngcJCLv6iyd1+UJCq3lmQrT0HCwThKti1qEHIo/3HeoxGNnilSvvNKcPROcQpnnw+cuRArppC
HcVRAUI9+ZqaOeUROXyv3zlaW3cHVtO6VOECZ7gOOhQDdRnDbdNAXzLtpQYc9hlqSnrRJiU6tmps
PXjxYLxO3vR/Vynwb2gPFDzkmb6etldjNKtaVRrkwqwi3ypNrK+AligvA3W9J0Noe8zSrSOGogdD
s9pEH6tXOZrjKQNgkQaNgaPuYSxQkDjmE6r7vpPkCGrf31Jby4ruGUmbxEwTeVxPcFhCtXBzjycr
blzGGet/2iwCeejFSXweMdX4FZNpfbk/6lboAdhd+khQxbT1VQUTokWPPQkPQY9HWucvUY6+ug4E
6EFy6/qz0Wvt5/tDbq0rmSmGEyRFmGis1nXq0nJOIQ8G/WSIFyeOpvlYNdGAqEJoZu//w2AYMgP1
pYFN2na9qkmEiNYsOpJ7q8m/WD3dyHM5Jfk/qPFiL3h/sNsuOe89g6k2fReE7darOXmirT2X1WxL
8hglzcYDviHRCYDQcrA1zNtyU3ufqC3q3ake4zPrUKyOWqf0FbyW/8PFTceEFwLcJ8WG1Y6SXYfe
SYoMKFCffQ+LrguyMqaLRrzjBkY21S8YL4e2j/tL9dZyKVnu/IJb0o1cEO4qwMC8VNzh18uPq3FT
W2gCB03WmgdPa9Xp7TJYMy5xyfKCz5+SHADOveu0znyrJI6GyowmjXpGHFPuf5ytexNEBlVrUjI6
iquQZ4jSuMa5LAtSM3bP9CEQsjGXqH7TV+587vvY+9ecivxSlaW9ty9ukNEsgySUoqSjG4BCVqes
bfo5yvH9C0RBN9zn1jK/dZjNfFM6K20O9twizz/0sesvY9VhiSjqCUuwGhLuTsSydcuQTVHFgDzA
Rl3tiXQs8ixb+izQ+hmActJQDT/gAgoiapmpT567LAp/KUquLjux39bI0JARC+PZvC2DdsxLKNxn
AV4tGkI0lVDjU49ZwgcsP1QcicFPol3TzXu93a37RmpM8mjAnnbX3vbm5JWzOSq8HFaZv9WmejyY
qqg/DHri7OQdW3OE/scWIzBjqvr1dsfCEkcqxHcCqc54Difspyhq2U/gDJQ3bRF/SRGZ2FnX7en9
/zFX4VlruQCbK5EFKpWxN+McfQDaJt6EZbWnQ7f1VlC1pMPm0HGAt3k9uxKQcq0CfgvCsnYmf9Sz
eXmoRd9jf6iLqPfHXml2op3NMeGxITACTwoIzvWYoWfAaJmrLBgF6DDf7BbMnTnhkG0ywzuVg7P3
7G/dEwSUMrhy2THrGu2kJH2dGXoWTImlnkIc6JODLsL6Udcz+83oJJiotLySR8Vr9loFm/uHiIqy
ioy2Dfnnf8R28eCo0aCzf5SoeS7VMLDTCRCZ3b9XkrA9zsVenWMzUUZq4P+NuFpf4Tm55k5pFggd
BgACEegEVXV4AsDSPDtthyOZI74X+OE96N2wPCT4we1cSVupGpJeNCyAcgHZXsXS1Gy1FqxwFqDk
YT0knlr5rh0OOzWWzc+KFo0UaPtNvrxe2nyJjaUu2iyIhZOdLWr72B3bLrppQ/x2ACJzHrpZqiDP
sAfuvzybJ/SPoVdf1cZkAFscjWYGvSzF9zCU/ly7CdBf1ZE0iPujbS6nJKzLQ0O7c/VFo6QdGrPN
82BWsMz13WEgsqrqcdqrbmxNC9w2cDWPnqqz7tFggUY/IJGJmYtApZ/a1tSdCW8LCgqNCqvn/rw2
hyMal/wwm+L06vap9Ap/zchlp9p0HPxE5PVXYPztL8UO+/w/7ElyO9lIk50aYxU25lMaK2JRuOp6
1BlbGEeHpZzinT25OSWkSyVRgfbJml8Nt6ktIy/Jg46ehnowsV3VHwwRdx/H1nHbnQBo6yolFIRE
DWbSdn5fBX9cLkpLT8/rmzzAADz72Jk4CjeGF39D0QP12JYSwn+oMpGwyb47QENy1VWwEQpNIIqw
5IGFAigxflE9DF4HND6HXHMo49l8V4ft/PjqjeJBiySZoQDv8nBcn3SElXPXEARb5mKE6Kk5Rk7z
ELg0HlutvpNfbEW4cCJ/J+Muj7652inc2KHd4PlHeULAPBvs9jkx8/ypnsX8gHI0Xs4owuJ5V7O8
VqPWR8VsnW+51oqd3bTxfZETpWMEZZ9rbt3/tdtQyblB8yAdzKl66psQgHtYqFAXmmQxPnWiaf+6
v9Qb7xVSNbI8D4qUbbU6k42AcjUsIzEdddZ/tDKCddck6qmA5PICxDQ8Q+Fxhp2bYOOGo2wpKY6c
TSyIVkvexpWHB73KBxbLrByb2OkAWY+6m53uT2+r9sQNB/2VIo9UaFnFVoCeHaUUTRFMzWxmJ63x
aMDZepl/XrqSdBlSUvqYoteVDlZ6ImwojnEdQchFsOMS5m39aItJeXf/V219Z9k1Qw+NrB3Gw/X+
XhoPE745LQKgGtqpqwe0ORWtrB+gAqpPgN+r7/cH3AoS0C+VxT+TRPoG/K2HYzfgaZgHREDhoROd
d1gqfX5iX4ySF6YeMhrAPSQ+SBoqK/ZJVTKxM+2tvcZVSehJP4ZHYPWu0V8CzOBxrCmrLp9wX/3b
VfL5UTEH52OFUtaZ7bZH0Zc7aVX6RHNZduuRsYNxvVrqKctNZaTrHLiFMX/oI9Ve3lSU7xtczbAR
RdvmK3wvLIc70UezjzCSsXy5v/hbX5twkFI2OGaa+qs7tBqhxlkTp3rS5sb2q1GY1tEiPfzpIIfX
vUFCzCp3XoqtpTap7P3Wdga6vdr2TWPEdmbaedAq+fBZR+XuqVBT8+LMQ3XsclV5jIEfn+9PdHNQ
yvWUmmk8I71zva2nyZqNpouKwNGH8gQFVXlQ5wReQ67Wj5o+dd/HDG+K+4OurD1+lxUpZXKKJAgT
iPo6+Mw7VKsVqwiwUSy/UuxN4C8545dmKccH1Yjqg5vMuOtZi6+YYXS0EQM60NKpnrSli09uU5oP
ZQX9eOd3ySVe7zxL2iOw/6SEzeoThPhJc2fDFxQujLZB6bwjIKIRX1EwAQdFg7kaGvAchwQzHVNv
aYIi1gniPDyUNSKmmhqnO+/q1k4kLSGTJoRAw2T1k+Z0rkY9rouANrMz+tMA9J3V6SWNOlEbXplh
FtrOQmydQNl2kNk0/7muV2j4hIf4AMCbnCvtbCEu/OQBmXkCl1ufJ0t6SbqKfRiKKUQpthrnvQ2y
tS0RTmSnEAyi1rK6AvJkjIWg6xzYJvoEx7GnT+cPhgGrDXoVCqdzbF3YXHiiV5jEjhS+bejjPpdK
gyR/Vj+nbTP/iicwsJgDuuWPsIuqxFf1Mf9xf9PIvXq9Zzh1MsOR3UYUMlevMZoyjZmGANpwWBn7
A+Q97bORN+ayc1Jvw1aYBbKfyc1IkXPdgcjSCQkO2Vvraqp2M/9q8QhWffms5Q6E61fPCq4zaHa5
7Rhste3qpfdgz9lAD3PTxl04Lmus2qKkHl8dVrBuoCnQmJbB4xq3YSDlaKIqTRc+g2RghGVxhMy1
p14mn6nVR9JVJLXZ0ZDm6UxeX3OKbrTMlvICDfAyAf7lVu4RGEnSIzVtxF8KRRT5Eca/JNKrXjb8
fX85bw8UrxnmOTK1ITxe4zcQ+raAhiVZANIKZWWItMtJ6IMafauUpqIWiXjCvxgMJzwtXde2p1Ep
ETm+/yNuD5V8Un8TITQJWJQ/8o9UpI7pSCTKmAVOMucnbFK7kSZ8UmacGG0G8VS7HJY617/fH/f2
CiP1B3wgIZ+ckXXo5ERJVBKqkNY1kx4iUh0v0Wlq3WJ+sAqGP8aDWe1RF7Ymy8XBhpI6bqg7Xk9W
oCRY6RNfvDHz5QflwOXgDNbwYOZG/ZbEPPlWe5jKvXqmQHVp0NFokfpJq0EVJbKrvqfoaZujR52X
8B0OYi5mDx6ql8DMzVV356tu3AsyHiVSRAcfyP/q/knjPC6yhRILTjdZfeyLAa/QvDZqw3cLpf/0
+hnS1JBoSi68GweImmpAGboFyaU9GogdCFX3MVhWPrtth5O8knXKzgWxMT86kNK7yuJ6Bdx1/SFL
oBR25YV5oOmdaj8tnVrjZ0/7pfoCv6x59XPrkFBBaoIYSLl13eFfzLS3Zt0QgZEv5VGF0xUMRQNb
mlLWg0mX4vOr1xNssjRtASpHfXr10KGylQnXzUUQpnb+uHSGgXecPv8U2GhPh66Zd4UcNw4GuAlA
xBLdhYPK+irMYy1Nll4EwMB15VhN4UsIUdDHCCd/tIbee4N/kLYHz9t4JSkPcAFTkQCgs+7FUKuI
Ac8uIuAC0j8r8Lf/wU15frq/mpujoJyEdiSUrxshHq2JzD6FRxaUU1meYqMdDq4y7oWJG/cZawfR
gPWTcLzVjkTwU9RmPZVAM8iHz2YC3sgfEyvVz4vuxvq51Wdtz8vxdlDwrxDUoQSTmICcvz4GRhw1
eGN5Ioi7xPrgxIv50UA25ecSh9bHvOztPf+927WET0HGB0hUspbWpIpUSAlT1SiD3raVU1+Z/Tkc
OmWnj7I1LSmwC0kJAxCSgetpicg009h2GQXx70Or56NvFfgMOC0GCe2iG+fX7hBmJWEcQEBkwLH6
dukcOp2LzklgK6NxiTtImkY57zwDt0eMv9+Urw95FdBz9XpSnaLQZWuyOhhzkT6LcMlPYTQMvLOF
Dty2TaZvYeSG2qtvSjkspRNEgqFwrnutVQhWczK8KkACanixolR7pjWOmYFte5lyfPVCAjOCl26A
hgEYslrIpCeH06O4Dhp7+Leviv5hxpJp523b2IP09CTqBVE77WZ31CiVzN4wNkHa18LwKX3X3+aW
yt/p/mQ2diGhNdLpcM7ZFWtWzxwKM8opaAW6DvllqJzoWXP1X3peiWBSqj2o9+1w3MDU8HVgtoDJ
1hcIyubIBiE7HsRl9H2qXeegqO1728LyocvnPcrSbez7+77/HYNRF16TOIuuFirqPFOglYoNXi1U
q0Oopl124vn23oqhiD2UA5DuP43CG/fa8LeHgcsSSjG9PR5WKjrXh8EVQPtFVs+ccDSDhdt87bTl
SwSe6lBb44uo1Pr8yq/JowbUUeJcKDCQmF2P2FsGdIvaUy5x46DCMpknRU+QpBEu79uivTZi+D2a
w7ED5cD6rm4wTW0hS1eacklyXX0kQevgSifd8siDb1d+yP2wM+JNRCT9q4DAyURQp9m0WtFk6tUy
r8k4kY5Y7COuRErnR6Hu/GjUeLJ2zsbNGWQ03m2ZNDE5Yunr1aQJa4CikOyZYS59jH2U92Y/7wEO
t+ZEbIBGJgcL8Uq5if/ITaaxiQxugSQYp2U8Zu6sHd3CVZ6VXIyvDRKYkKSFcd6llvr6ycljKxXI
66ZBXU7VM0ie/DRro77TQpcf4SrjZBS0GWU+R+BzQ6jjtg8HCzW5oKe88qkEMIrsZ5JSTOyKKBT/
jCLJ1Bx/oEiL3vT4X5a+kzW6t6eksbWwxLE0u1g+ZEFWCxsrahhlE5h6kEJheer1umyPqA5ZwyX1
7D1v263NAjyTeJZ7lLKi/DV/fEavHazesQayeQHQWlfVEmfZUnTd8f4R35oVL4IE0BGJ0ZK4Hmds
5mIGZwOgJndSBFv7xP2RuPpy0EJM3P7TYGBHKMCR2q3x02EXajA6GAwQ6EDVAPPbE9zm5sNSYMC8
84jfriCXCPatwLWl7dkN4lKNpiKOKLjjW2KeErSlEMFfvNd2rX6vHU83cED5JqwilDGJvM4eFXqg
Re3B6LKaLkERyUj/hUibvOh2kb761PG1eO7ok1EB0daBV1Gh4EV9rAjoVkge0OgI5dwVJSqG97fG
zePK1Gi0IgtO0ADnWC7wH1twSEUYWw21SzxRhhrpNK3AvWmwy/noDFWC7VYt6xz3B7155BiUM8b3
IlFlmqtTZi9kqUldREFUmkqQqIp6VlAJRJenKR6Xqv2uoz23E2VuTJReE755CCdvtMlSWiRpAvI3
MNMpOXVNZX4vvXr8wMuRHpUQpZmdSd4eOnaktKGg4QoCeq1WX7mlN00jDYpsovZx9Eqn/VdRo/lT
o8yIld1f0dvZ0QuhAwOTg5iWnPH6M9alasY2uLmgmBSlPOh6o1bHsZqVGkk4J8ayzSrqPduG288I
2RpEjIR5k2etxY1Sz8R2CFegwFus8Bm5X0QO89nsPuiEj36XYnzkD32i7bwVt2feRGaD806jjwhp
DX5Ch7FHJJG2gzcuYFK9FHjm5DSvDotgZ8IgI9eSndW1GpctgOMtDh3MzFl+dkac/MqF6L+4pqgB
o9JC/3j/C662Cz1iUjqDphIoYKRR1id+AQ3ZKno5XbhTw4Mm+3cuQn/HuHP2hJlXCyiHYkfqtK+A
vTowbK43iwp4Sq1ce74IBL0/NklpU1Fdkp24a2sUGjHYr/CLKbetDnm3IFsounm6qGZLvYT355Sa
Rr6z8deCvnIy8kBTJQabAhl09YZa4Tg1ZWxh+0eQmx0MLa31k/AaxGiTmrNy9IbWmQ5O7cy/ok7H
dQuoi/02Ijk0ghFl2e9aVDofSrWrp1MrCkP3EyMPUShM2pzlR8pFwZEQaQa/LYDDPo0qipfPJm63
3aUdOCGHcizq/Ez32Rwf9Nko47Oah4X9okzGbB+9Ra2eIjMGclSHI6mfP5tOFL1NbaeNL1nltuLk
VXMzHiK1UVkpk+TtUQV2Mz8Jry4+Z1nsYCbZVMb0uj3+e+2A8hP1U+HiSK0+0aJrFZqBrnqpe9E+
hXnlnbQiT8/IdNenpqj11xGC5HgUzYH30JIh119XZbQiU0ylGLWLMdbmQTMq6yTBjX6/GOnevmAP
/xFQ/m8onXCHV1tanq72OJ2JwZ7DRbuoWdf5fQTqARvuvddTLtB6FEDjdBvZgohZrRbQdOIc+arJ
uOB6oaAR20zheXRa7RRpmXLQ5/5Xh8NXeZ4HKHT374uN48VCygDLAbx00/Y3lHEokimfLrUliqNQ
RPRe1XNnZ4esrniWkbImmCsKdzRDKEVeXxUcBNWekGm4eOb4yU7QdJxc1a9F/DNCBMOfw73M5nZa
ps7Jo0UoARS0cK8HVEQ/2o1QtEtqi+qxTcXn2az2KHGbg/xWnqJIIsO660G8su271MbaNOqA8PeR
Fp+5L5bj/S90e6NTG9ep4FJh8uikraJG3PI6Q6F3fgEEEZbnoVpaywdcTX0cPe1dNuHGp6KIBike
tTOAuetJOU5Xh3M4mJcp9rTvPUK6Twa0+GcQC9Glhpp/nrI53XmLN+YIHpZhoa4AslqLCymW1s7o
xpoXkmLlh+k24edlTCB4YblRvy4KZy8C6ua0mdLohU7Vql1kjbOWNKlrXpA0QktRsbKjWcWwy1Ck
PYY05XZO2Cqm+t94sgEntRSoi8hd9EdonBX2GIUUZC5pmOEFG2JO70wtksbl0PsoHU/v7++X2w8o
I+LfFhHo/dN4vB4vKROIg2hlXIiFneEQzkbVPTmKK5onzWud+k0LTwewfl5k1k6senuPWYg98wwQ
RAJhX8MuO5UQb1w065LUMx7pkxr+AxAasBQ4qYepieYPJmzGw6QNe5JHG4ssUaVAc6kAwBI1ried
0tGOZhdRO/qpIwatYYe+8Rz6oE1dX4jJfvVHpWrCTW3RiJCvw2oToRNYVxBhqXY5kcBSt8gesiWJ
D0aSZwNWr/Pw6/5Xvb1rGA+NRRJhALSkAtcTnL0FS+qkUy6svul3HUa6k1vvtR/WEE82K8NAoZIT
o+9xI6g3LWbmZLZysRSspM1sObZD9fdoqb+szoh8N+k+JrHbHh11fhk169FNp2lnE61qOP/7CVBX
OKTMlnvveqbgxgF8EtkEvWn38dGeQnv8mJUkAygZe26HWTO6AjgSe1kc/uw1DRFjR0Xbd+fevT1H
gCBpxJBzkdbSRb/+HYup13GWZFHg1aHnz01fafTpMaC2Kwi4VQpz0Ywn7IDvf+jb6UuTPOkii0wT
lZbVdTE43kSjtEiC0p7tR8gB7Xwyq6JS/TbW7RmxZdX+29Bny/Krxeg+C602f97/Cbd7jVYGhVVD
NqJ4rFcvjuM0qpOMwNNitOAubaaleF3X486Ovj2y1JJk6R9nHjbcGmOVTk6Y5eCF/4+zM9uV21iW
9hMR4DzcNntYa0lqSrIl2bohPG3OM4vT0/9frfPjHDfZaKL3jS3AsKqrWENmZGTEtVR09TCm4xu1
IxyvB+UNHsEeVnBnTlyJIKnEAya5xOrAcln1TRr1xRX3lfL3zCjNk+ul48vjlXvPRm4jOSYFfxKZ
Nw05yjXuHuOGYC66Ul2T1F1s/dCwetK4HGD0IoSW/FOVprocvXKsUcNWsHUY3yIUMcajW6KtZ9fq
4Ph2gcnOL4hSeX9HVEm0g+ZBP/bTTm2q46x5kYEFcOGkO70b95YItJnXl7KBLB3cbvgiFU5VCq+4
ppqwfYr/iu9UCM4/XqLtUw/BSZrv0XAE33gDVk7ITs5eWF4dLK6wgnTt4xjmtl9Dgz4/HmozIUA9
2FtSN5nttenIFOFi16UTVtde8xJ/HGLFd9Et3ymmbu4JRuGssKfIgaj/re6rKkxFqeVjzYEtknPT
YjYft7OtHMIQBc0DZPjhLGz9SV1aKRAl9SyIl2jXZpqrDW0YY26jZNJce7tf/E4RdN2a2nR6egnJ
r8iHsVQFtVxDlnkxJdmMjct1DLXB77s+Iu2sk+PjUTZ7grnIW5ZKIO8pOs23Ow9/CitpkpG5oEj/
ssx2+ikntDmC/OwVHbdDIZD0HmvSp0vb22rZpgXp6cFb6usydvalE6aDG71N26ISP/2AEADRekJ7
BuidZMDdzgokJjMQm2+uQpv0H3ybDBUU3OpOaTNPyaEZRYjszaI/G9/KYbF8wgLwnUm4mqHap6Ue
121zTXWDhrp+Tk/DGC6/h1lcnL0iV57sVmInMiCkBUJpcq0NeJ70jUQiyuaqunn94sLSvsRZ1p9E
5jxZ9nsfisWU3E8qxqCGt0s6WZow81ZjqESrX9QUYcEuMcUpAxv6kCI8+eXxxtzeIGiqEAyB3JHh
ITd9O57p1KmnhEZzhZ5sn6rCKs+FpjxJMv2fWYEQcgSg/AOh3I5iNcJM8sFrrggmqsfI1YpDPtrL
2dLneiduvTshYEjKZDif0sx2O5SjZfbYL25zXSwt/AOm1fi56+dl547fXoks279GWX0mSl5RqCC9
dKVNxPIT2+kn30j1FmcfeK1/K9b4l7CH9Nt/8bEwSZF3FZ9sndg1TmlpNHa31yVyo7dRGoAYWPI8
v4Jsd0gs5JFoLKydfy2zD5W4tdurQIiUo5xiCBUn89M3IhGJpDZL6THaDldvcYg3TNO6bPQuTDPf
ROzy6jbR9OZowvj8eNnu3IiYT1NAk33HPBGrPQ5xMaJxbWmu0eBFv+Ttor7OWvwhmpNhJzq6OxKY
AnRYyb1dQ7kJsJ1V9k6DGLMqjm7nJgctTl1/TqgvPJ7UnX0uNfi5d2HLSPr27T4njOmNoUjbaz9F
il/UennWI+PrfzEISKREE6i+riPYQrWF3cVle9VkZt8Xy3joZ23vMG3i5PedQOgru0UAIVf3eTtg
+1KLgQ3HSX1tamxnmhkTJoK15jUqyj3D4ntfSZdEGRnFYnoqD/e/8AonAdXyxMysknBKiQNnoZxL
JekDMViV2NkT9z4UzEHYaFJEBMDudjSDVtOwmJeW9m+jviSRil+thXvZ4y91f07/O8qaGxZ6tKah
sdpeuyRpj8D8pd+kuGtVcfTP45HuzYcKAkEMgZkBB+B2PvQg9gvAZHttlWR4TcfF9KNuCk//xShk
iHwktt+G8hzpZYUQoddea6Ttjq02/6UVmBz9F4NIsRyqIUTs60g9aZtRicasu4Z6jBnt2I+XeLae
D9IJnnn5+DgwBDfcX5QHXU+4VXeFMOH+1IzB8l5NvB31y38xGxpgZY8bb/k6qcVMr7eXsOhQim2X
5eBlk2of2rJs9qRT7+4AaLXvPWUUQ+Re/Nf56T2rp6ErYdmKeT6SGjgHLBafzme5syVlAZI94li8
ebej5MKaksFEWg63PuMU1h32dw5UjKcXjRxNiuogRUUfg74aZYAbbbU2Anb5oPlpmihHoxbP33AE
I/BJpJuH/PdqlGhIbSyLLLoGcEb6rCeJ+hedcMaXaOmz14lL6I/Hs5Lx1E2SDqzEfKjzAXeBqq8e
V7ccKmdyIWMvTq2KlyruG+WXMZ7F8ikc56r5VE5haJ8TB4PnFwrRffR0iA5yCBKMthkpCNTp22Ud
C5Z8Mof6mrUdEG0cRdo/dY6LjU93mPIbAkNi7wbcviJkPYwo9ZLZM+uAwvRS3P5mk2NGBCP8slTM
4gyPYbngzkfbsqMXxR4cvB1T6l5J0jbIDZHS6iSogkbRFJrcNZrVMT56at7YP/LFGKJvitkqxh91
lkY7IIb8O2+/7e2Y8jf96/RF3ThMYL79tReq/jEDHDvacdH/NmfEoI+30fagy+uEq56Ku3TzXX1F
1106U0Hj8UrHlnKcWljUeRPVOw/kvUVkq2I6AlYG5rOaUDJo/aB2jbjORva9MDtxWNL0o1j0V5FW
e8HtvdWT7lrUuGk/Rs7zdvWqSlsyIF1xxSqze0NQ7E+YzfPFXfCyfrx4m5Hk7cWOpgeBshZPzO1I
igHyV/dTf3WrWjmmqIXSkGR0h2SZ252hNt+Je4sXGba0dIrf9F4Uc1MlNtbA17BE9StLPXFM+3rv
gN2ZEFEgBHBoVpI9vbqQu2YatEQvB5RPkkY/RH3y95SFBR7ZFo7VTy8e6LgNYYGzTKFztSdMTJab
0dUHSEh2RZd6Ta8qjnyeVvsN3rt7U9vcl++MethxZCPy/ljtCuImq+0Kc7zq7sgzIKAalj7a/nb7
gjmmRdl47rB1pFQ3fG9I+cROILJdWgJRqcbJOwTYteGOzngN8InVq53nyWkAavE7LRSXcbH29BY2
mSsIMRuTRj3ONnXXVbANuWmJm7EwYPlik6wRZ5GduOkZKzjzquet82duhMmz1U8KZtzNvElS+pnU
+fYsuNHUUMltnatw6Y24UAGKrAua7Bq2YYMy7ykvbc8DqKslIV6SPXRrVvfWNIohi/rKpbl5UP0+
1uyDqu/ejtuPJi0aKMLTI8fZW6ctioG+mWekyzWPaS0/tm7P7nT6zi3xrkU4bOeQy+N1c+8jDEvd
imIcLQWSo327hrWWSr+d2bhifWge4wrKkz277Vm3JhUXu0b3O5FQTwYEfukafe8t2OwbRAff9bMp
BnLLrOVt7BgORyGc5YrIWxud3bFliM7o+vwDZa7WwhoZT12Mc3HHOD++DDank6EhjcBNAXsmjTJu
Z25qMQ7BYaWhUu7W9TkdjFg7e3Uc6ydO6jAdeXYt17fiKV9OtdKZT4rtSMYUTDpWH961tDBbJYyN
TRRVaYN5TRfMUK3Mcz9rMbFUPHbaL7hJ7xVZNp8a2plGc5RL1EudcH3T9qLwkmWxLXqklPZFV8LM
frUqK6dMyRt5ysoEH9mxcaBGmL2OEadJpmycHq/65hDJHyFNDGW3lkNofLvqCiyJYs4zC4AB4R2u
pPxtKS19p7awOUS0ACAfTb4CxqpDy7wdpejqxR1cxNHGWKvextnJjjW4/1FYu7aXd4eS5Vao81yy
3uoAUSkhadHc8Gp5vTmfe8zOCj/CCXfxTYEe7OHZ9ZOmQVCGecXe+9BvZ+YYjVNMQ+9cJ6+ODnaE
1HKTJPVO0rcJnqS4HckezFJQlI00dq17FJsy17kO4HSB47b6Xw5Eltd6xAvRK0r15+NZbReRTUG2
DO+SheTD3c4qHxRj6YXrXePZzWhDQQ7Bp6Cbf7GRXXv2xuN1AnSX1XrZy7/2Iml1K8d1uguv9NKX
qKwrc3tU6rY+qZ1p4V6NSTlUScUt9JOmxHaO+L257KzvnflSfKLiKWXfZfHmdr5pbbnUU9g0FZrv
L5UmxDEpKvc0OGLegeLfe8dvbniD6BfMmteZsjOc6NuxbCOX3RZjFrSh1vSHGAf3+pLy4Y0gUxvR
nuyEC/eIuy+eKS2RQn9W27Y1L/Uwz8oLN2JOLmBFHZ0Yo7SrTo04nb+h8VK2ZyVNxvCgl72dfWgX
ox3gbXrWf9qusapDZQ3aPNJGXgzDwW5qRKjjzDPE93ZOTEZBEL09piIX/XHO0wqBppnTZB6yqKWt
ki6vMvw1M81wfFGzyo0OLReKchg1u7vMANShj6yQaVwys58Crejt8Uvo2WH4mgroch+1UWnaT1rU
tO2x82r0NKYyMY3XUreqFNNrsy8g0OVm8YP+tnk5t2YbTv6cLlPxq3Bozr20kRpFp1Tvu+WoWuRF
Bze3pz/QdylTXzU4EKekKBAIrFMad09uEU3uYXQXo/mSdfqAUX1rW8oLqsLh4HPOxujMuqrmacmQ
6/kiSkp33UGb59E7qxi6tj9i/N/d9JCTjRlIiDRNbwatMjYYDara8C0dWrf4OelCFJ+VpAUHjuoo
C3+dGvycBh+v+Dh8c42kFJ/DSVfnr55RdTOclESLXpex1epDjTxVfYHgZBH/EnnaXyDOutXL4/O8
veX/vxEjgRno5NrPanASLpjKqIMYUfhTh+nVodaj7vTsKHTa060HFoCmAKHZ7c4urK6oc5GPAYm4
+FIX5nBKY32vyrQNUagukXMZtMhKTYjVKKFhdvOgyAvezvUjVkbVr62K+u6pFAq+OmZXehagcjr8
9uzswMZZOyS12BvGunEODYikxegoDZQmHSc/nUfzELuNXe5kCdu7nsoCcq1I1FOpo8R7u4pNlZmq
4NUKxqznkA2Vnv8npyH4O7sfHlGba1a98+HkX3l7JTEkM2J6QJew02+HNGIdq9HGyAIlWyr9rHdN
mJ9KWoKHj+hCLO7Tu5E0B0lINsk7X3f1uiQVII2rIo5QIF99yodZO4fFsz3vhHPU+WHJyJCSP3ir
mKOcxmih2zG8ZobZX2q4kV8rsQwvKpp3J/yg4fM9u0EYkA8mFUNkJWAVP+pmaqa4woRX2ub0i5fi
X4Eb1JOWcXJatFPC0uC1epfeuv1WBRBUadtJGnijaQbGEtu+o0TOzifabkKKQYD/NHrAZCD5uR0F
snqHEWKRBeSnxs+xaZbvsYEri1G7xVlR63IndXQ3OxC4i4o4+4JiLqLBt+OVk7ag3DbUQTXm1geN
EH84hvgh/KBaFb8xU/UTl8LwTzdp0w7Sdm9oWYJgr0jO+hrByfKomNrBbIKSbtzhpS5zBHURJFkw
LJoNp7rMiJb0b6NGI91loVK20wWwvZupiyLJhCMU1APaPW+nnkf6Ampgj4Gpl/MbWtfhoQCY2fmg
90ZB3F6mV3KQNaU1zADxbSufgnd6Z1MoyT9TXS97UknbmwTMgauEkJEjgFz57WRKKGN0BA1TkLbl
hzhUHD/roxTrHJpqHp+2d5vi20tLUrvJyEldYAev0ZwlMRujNdI5wHNyKWHiR/HXxp5F7zv5opfH
QR8X93PdRa16Iv6wms9TZvfaYaRVZfwjKhTws2ZcyuiQWkJxT1bojB+tMVKsv70YM5in71j81Onq
saWBAr93dekpTh5pRD1zQAAkkchcfZm0XgSuQzTzeGm2hxf9P+JLzhK7mkLE7UeIDHUQC211ARHt
0B46+oZfyngc/q4ov/6q2GPbnR+PeOezc/xgvNN/LVnbK7jJCLN2zKx0CYZMDG+0Kxb+DL54dBdH
21nHOxvZI4uUvfnI7MCguZ1c2GZKZPZZEaizqr300RL7NLxmO0u4DTIIMLhiUb4HCSX1uh3FSVRj
UWimDUQziBc9NevvdExaJwVc8OChZnnMhZh3yin3pgYFW0qmI1e0SV2lInw0eT2D1jTi10lZ+DoY
6d7BufOxuHFAtBBO4a1fBzJRO4hUScsySGrgBI9CxgUuUumPqpF9Nuel/ikQAigONI2Nl7Ad3ybV
HH+aaZS/5fg0fqB63p6iCpqbbRZ76habNQCslOLKkjNCM967vOu/6x5eMuuzI7RgKEpAAsvtDqri
6K+P9+t2FAmhQw2F3QNmuT4hVOVoMItwjI9nOLtLkmknF979zlZdK1Vy9KSXGIR+wCTJRF3topSc
t8r0XlxzvZjtg2cSuP6DxIPoPkaL1aifSkFK+0JJeqYlb3Hc+pIr7uK+NVEZ6X4o0rQ/4Ru9TIfJ
Hgfgk2Uu9oTdNttBqirxjLLLAR1hf95udVujSCjaVlx1RW8OaWLAs0PU56Domb6z9bbLLtsMgNjg
/oMVr7FUWAQkYPRxX6mktP7gxNXFSDPv+OzHlUeWEeQgUszmdkI5YsO4LDfDdTI7OCaeHl9AT4tn
oz3ZYSx5OTCNgQvfn6d/bVTVzDoNLr16XRRbe6uGrDiqYlZ2ttDmKn8fhW4QcELcKddc5oaeNnjy
LaOQ4xxEav0pjOWlajCescNoz7B1uxUAsdgI1CdkkW4N01ljSvKZGxpYtxcmByOjHcTqmgikOzd+
PP5Kd8eStXLpS4WtyepsVGFHCydyl1elTFEXb2PTrxTeDc8G8H081HbbMS1pqYNqGTTWdes5fnm5
QIRBu459ZPuaGoXHZGn2qsSbJ4NPBfeXBmIUSLjEV6/ukuVjry8sHp5y1XEU5Qw+I5RfeoPWndao
6rNmJ3tNYHenBnKrykRxmwxPtht3QIfadZnn7myUYIJxJvYgurujEFLQQwK/mXf+9kRpoo+6uDK1
a2zYhS+6svlgiGjP2OL+KFBoECeXTRuryqPdT/PUwOfE16q3/DBNm1dF6fY6rO6OQp83txANFBt2
ZWbFSHTOLvuuddDvT7mXm17Zo4Lc3Qz0b8nWFzLqNRmxmLPSHkg2rrhILb5eJIGthr/ikv5rWtWf
hjJ8zqqTl4bN93/jrWH8WE0t/HH4Qmnd/ywjrE6EF9VHqxR7bPBN1UKOBE+AmjeJ4caap0M+WZiz
ol2NETPOQXdfkqh8cWKEQIxm+dYs1c9QhF/we3hSQeJ9jqwmnbDAB1Q15Zf9143b5a3Vpwn7AyGE
8KKLYYZj7JUvOSnjs/Esk5T0Ksg1pBcA4LdDZT3bYlnYJLHwdB+jbPdQeQZo5Njv5TH39iMXLkRw
nhEiktU9qAI4d5RrdWw9PVwJvUJ5s+mivjy+Au/dtjaZtaTBkc2vqUnJZAprbhv92oaOe8KG558Q
esTRjbK9IvvaUI3PBCMIYJu6LpQSiha3a0czR1eHolqupZHF6JdOcI/mWvfzyikvI3YWgVji6ZMY
tOFca314Bu+sX8o+GoFBnT0lpe3yQhInjkSOg2iMJq3bX1OUxmyZi7lcJyua/TL3ENteSuPpwIZE
FA6W5OxQv10rTlP7aSNkRvVrybIeo374aU3NnjzBdipci+xHRHcoIGxUMCn5ZoAyxnyNlFo5a9GA
D5rbmzs7ZRNxIF0CF4Nyt2w453G+XbAwjIUWe7FzTRr74+xanwZaOQ8x8l2Un/c2y2ZKFtUWZKnp
kIQTBCXjdjBvQk50SDvriqSWeRwLE9ubwtiT3Lw3Cm2VkmJIdYdvdDsKxN8h9abBulqt1RxsffDO
Zib2+qPvjgJoS98qdAQYHrejuG4LGYc+gStt7glNw4qBw30U/vL4IN8ZRWpTyEcSWQAKZrej1NAu
zIUm0WtkVMsRI3jtNPTKdHw8yua6oCRHLwwyvZKvvQmhp9nru0lJXRSyuv6XJqdqlBhZ/xe6KGLn
6NwbCm0nGjT5PJKieTshN0HQueWHXAsxlIdq0YeLY1JkTLy0fbYKzawgNEkHVGIist/boYBNc5Sk
CiqNShYf8V9Fe0RFn7wrlj1a2J3PhOGR7Aqlvs62Ww2VVFVfKB1FzUjF8FWEmvikuf387KsvJ0T3
EH0BJDpUam8n1MbgfYmRMCHP/D3BFvrVEB6yA+70LHoohRtgJmEhR6yJwMHtQGWPjksSFVFgoDZ0
cmv9rwpRumczKgIK3j+eDylKtUn9RRMl4BYamPNYfsVIMf6mIGr39fHO3nwYDgj4lEbu5lChWleb
qeyIZMiWMhhUijhth4ixoyvjzqamp5AVuUEnSWqoOZCGAk1um8nUkrBQt4V7Hdt2ro617kafGyz3
Jl9Q9jNhbOuVE7AgTX6M52yMvidzNblfHOwu9bcI/azxR56oWXmaywadOJtIuPapl+rXus2G8Ic2
jvVyiI2eWm6lKYN10NPBNl5rS3HbA54HdN0cerub8H5GPrm84OGadcfCm+f8ULlqpBx17H4mP7MJ
7s9hn3f2QdPT0TxV6jQa58Ib++bsad1YXCKMHqc3Mbh2c/GcsDgnKKM584FK0aR/nYtqGX+Dt0et
2G4m9y3KYrN5QU/Wi19HL6v+k3Od/EMsbmjnZUzd6KNXxmZyllr5oj9M5qImx7GGmvN1mkhBvoSZ
GceXedRa4CYlmduP+uhaODcAMON4q5X5dDC60PtZFYKzS6ztqagXYGZxSKqy+MWO4bL6U23q2aFC
97j8SFQytefGTJevat45v2famFf82ryOj9OimD9dExzk5M7lov9iD4bVvyR4++o+XWyKfkDookGn
2QlrWz/ZkDHqv7tCZF8gvWgaiiZEkeeyt3D9LVrMwIJUQ7LtbW7rcbxMHc5R5yylw/0lJNFFywKN
t+HLmGjD7wqANbQfnnUr971YCc1/QFIj1beXKZ//g+eco/spriq9X05F3fm5nYbO14Vo0Ts3g1kP
flkMy3CxtNJKX3rbmVAWKKp5VD7xutOaabZm9LliiZI/PWcMs5MKABifGzczfout0jR8+hTz+uSN
WeF8UbM5p3F9COOv0ah4uV/bXa2gIKU2zXFw0lFlY4hBP45THGOLShu6+SHLhkx7K8ZwTsh5Zy/9
3NNwPb+YbZktBz6GAqOgcxrXL9AqmH14C2n8n2WOetf3orb4K4y68qsdYaB2sAgbO7+OxvSrmI1J
/TVfhPFpVqccE2d2muYhrWarqT+XllIdcYatlte+V4seBwawni/WYubpsY9NJQk0M1fSS0qaHF0g
vNjxaVEqVz/NcS8gmMjP8KOptU4/g3Xolq+m6Vifpyqt1Qt0F6H7WubEzYHavTddKA+l8yFO8uUn
eoT2IN1LOE8HswnN/JggmfNz0DBeOnbQO+oD+gOTfnSNRrOONe721qntO9X+R9OaQvVjo9UzqCae
/rkx1MT+rKlVV2UHmsu63zLOrebbVhbpEOFyrT9Xnan+9fgq3Ly8NoiSVMWnVRmu6Bqw0EZ1HHOl
aoMICOvce3XyYiWK/r3tkfR9PNSdW1cymOCFohmPU/YqzsN5xIr1rmsDq+7tl3gYC98YNOP4eJRN
6CpDIlnjos+ba3ddSSt7yl4YYLdBQx70BqO9peOQLAfq+Rnh878fj7adE6QlMExWjniciO/2TWwU
L1TzMRWBV40zemR2dVAjtTk9HmWLIUt0B41Nug2l4MOalUgTmSMiPlUwK0U5HjSlxDSoqSOaa8NU
08Uhcw03PnVZIYq/NW+W2pWZEkIjysaq+1jmWTWd84Zm2U+Zk1vigIt1+HTlAtoHVWm6SUmaJXv1
di0QXAgpxAx9kHmDax2LcVQ/WJM3PWm4Tu8WPejUB3jDqU8DVt+Oo3fGNNd02CHPSRNpncVDcYAa
mn6jgmOeJnhQ58gWZbSzsTYlYlRHofaj/Q7Bhdd8Nb08iaewH8mJGmcIXx3nz1Qb8W6LOlqPsxKq
RNzbB70VytPdUTAzaYKHVYBENCpIq/lGKmJVS23b17LWpospzepQfPrl8Rbbzo54GEjgPTmy4Gfe
LmprLEYhtdKuhhsqZ1sxjQ8pVdCjVbvmOc/0D3mCZI7XjcbTUSWROEk5ep/EM0SYtwMbouEhNHrv
OjasXwTX7UOHFd1O1L+5FdChA/ogV5LmexuPRbK/phltxbu2Iky/eJmTnjWzVn70MQQo1BmWb4+X
c3utcmCB0XlOJHNi3aOp1RyyOPTGgNtX5alv02NK/HiIxbTnG3tnKBI8qktE/9xD67JrFLFu8aSK
oLDm4YguXfYN1UzjQ10pYqc2eXcoEGZYi1QMafW//VZK3MzeGJsiaJNocnyOG5COFUWCAEttG/v8
eBHXNo68FODoFOekUQzJhyl/z7/AvrnOe1WfnTHoudGKgNZNBXusJbdQhHSxdvM7wf/2Wlqtox8q
Y1Cbb66JZy/sxjp1kP/WkugFR3QqJqMWJ3tYzCa85+dB2uY24kqWdrO3P88dlb6Hlz8EjqIlvjGm
BHuU0T4mukfJyWpoz5yUvQrDnRcHQJIuIFrOAdZ0+aP+tSaxgcrHTOE14JoS8QHHG+tzyJrsrP32
U8t3jR0l2xi3Gfmco7uZFcsU6IKSsG8o1RJgw+olRzEvZrQTGtwZ7X+6XhxJN97AhXORLBrY2RLQ
IDm/JImAxBomyUd6gf58vKe230x2SgKzymwZUarVPedVGNsWczgFvNzKF7QaI+sVzFw/loVrFGfk
YJrZz7Oxjf2nB6bYDorMM/6uZ3v73XIngnICUzUAfqiPQOrKIdaU8ShUrwq0pslfRhkEPx50c+0h
AU44hEolDwj/lP/9X5vFWRDlroZoDsp89r4mwxJ9KBXLQ64vGT52RYai/OMB73xIwEmyWq4IfF7X
6qmaKTrSqZIBWfxPkZOiaYIm+Lcw7JPL46G2B4FnA5ySDwnW763rlHYZasbiFHPQqW78QU8zVAiL
ZM8p4d4K8i7RL4ya6RZqq0wj0khp5sAM4/m7YyXdMdKs/KKKNDwKFLJ3iGB3FhD7SDTEdE4CO3X1
HPaL3SEjUaqBlns2nqy1IGrFzC5tpz3jnDsLyFDI3Eg9dckovN0cWPEMVdI1amBEY3hC0tx8MY30
aUQU9IPTBlRJzZC7cjUho8jzuETwOrDG3nzNRm/+BACyp/NwZy5o/IG3chHDDFpXd8ey6yhPt1rQ
ObAlsryf6CydiuPjLffuhHYD6DAZie4iAMvFT/HwdslGJ4kU1wnVYKBmaBzD2oA8V4FWICJYTeqf
yuRCae8hJX+Z27jxzlD/uygCaqkV72VuVT3z9dCbvs/ONC9/6GOZO6dSdYTlYw86ukGrl2ruqzaU
6bcsbNu/nDCx+7eqSQb3G4BZraItllCpNKw4Ts9zPChP2sPz6FK9kDbNsOlYzjVzokedLR/KRgvM
InGu5Dbo+md1IlmJmvbj8YLeOV2y2ZEjTF4IFLbaHFNbcImkqhbklUrftmZBmj3QW2d8Bihuu1Ob
p7q9EwputwpvIoVlICTpQbeukro98mXTVOIbo2T6RXcTeEyL2e1sFfnLb3cKaDZt1CyjbNfVVzPL
dG0oM0QaAs+uhj9zqxvObFzja7kABs1Ta/8w8fV+1WbV3KGybm8Q8iOIpCTa6FBwj9zuUREaUIZi
9igiGvXHvJ217yKDsDvOIH+PP9+dpWQo6sAAqbQ/remMPDi90lUMFRr5+Mlgq7wlunBeH4+yfbKJ
CCRvkoCT5HKtW+X0aFZjA28EoKXtsbRG61xMpftp0tvolyyx8789vOPPjwfdTg1FblTV4LDS+Ukr
w+0qorSct1WpGwFVGM+32yz57nqx9XRALZlQfCUk4Smjrx3S5jo15wrrqABTx+QjzrwcdXe0P9mN
s8f93W4LYBdIp1ySBNX8+XZCxeR4tUIRNPDU+M928fpXVdTzeYy7vXrenVsSNToaQKhPIVfIhXk7
VGyDypqNYQWw1zMFT2Ma/NJTliL89KqZ+D0eE3Os6T7CVEl7s+Nl6Y6N3VSB6jVue9KTqZ5/JMnk
oVQ6mLLCNZlq+hI5Q/K5mbNoPs6t0vyN53OUfHHgiUQvOhIbxcku1SSmRcnF8FkTReId4Kw0Ie1P
eTfvhTpywW5POAecPjw04tgDgE23s0SfvQxHtzKCtkv+U/WN4TumeK1DGoD0pPtjHuLXOWvxNFN2
Qtg7W1OS8kllCUkkIex2YDvvlhGoWA8Mr7I/Lqai/JFbrbZzAN55eKv5UWnnEUCThXHWcN2AIku7
uK0V0BLl+oDm1jV3bXGM0r7/ojldF6io+F5mS1T+NI/1Z2wHkmNl93s+cdudK22LedMJKilHavJ+
+FcQSxInEmQI3MDBduIAWqn47dRUQN5Ldnr21MvOP3kYeQCl2tbtUL1dRUVILS0wFTc5GZhbUEqg
nvB4lDsTglJMzgiAhWHHmns7L1ldK25uERIBHBdWEl0GfcERO2bvPB5q+ww5sopP4CpxuU09GnG3
zBN1ZwVa5CjHORL9N1vLBj9qXVBAzY3pCJy0OT1ORl7vtHNs9yljU8nj4ma3AsveLuaYq3Wi6oyd
Jol3XHCQINnRk+PjGd5dTPwMaLylbodW9e0ozpDjWNMNVpAstbhEmPZ+jEnEzpjR7+UC2xPPhBxJ
BJdWDTDHbodqWmXCUlW1ghlKJtqhvBFfvaTofsRs22NmGMXfeZuK30KQtugQRba3p2B6b7LSoJdd
Q210816YiRkP7B0rqOl0+GVS4uETWovRD7uw9hCzO+efJxexPjYoTOyNV0nVmkhVhLodIOgzOC/h
MijOIWtsj+5IJ00dv/Li8XvVJW1B8Drlw0X1uqT5ZLcajlMNhKxyJ+O7t/4EzLxiZPASHLpdfzOb
HRRAWzswo24GZ88LapXzr3XXnMzKtg5dqP3ZedFZq/KnhX7hytMGBW1EA4aCmX879ILlySgdagJC
Z9cfEjWEkR61l6Ttxc4s731jqbvCG8ry0wVwO1RH4QSQMnaCoZz0A5wmTFN6G42SLDS/Pj47W5oW
00K4hg1FBALasxqrH/Fkb6LRYT/1g3KkM278J80bVBoLpVi+jFo3zwdnEXkwj1kyHemyDbNzX/Xi
a5cW9nQxMj3eQ0rkoLcPj0zpCbxAEYAQ1zyqoYz6rqliNxjV1rxWQzF8mmCT/fp47ndGIcdBwBE9
VGkRtfqidhLV9JAIL3BGMcE5Kbvq52DZ884FfOdryj4GGqHIsvlYK9qRXcWOWJTC5UUpMmhH8/x1
tLTxrMW2uTMjGXCs1o1rUC4ZMTJCyqt30knNxRGD6ga52w/fBisOP0Cvo+bp5OpBNUPx/ekVRMgG
OjDtI1AyzNXNWypVo4NpuYHthPmh7nMa9dx+zxD93gK+F/OA0uW7vFpAMXRG5LmZF2RFKU6hK4Sv
VU6BIK+6Z291Z0u8d6xBCpLSYmvNVcuKnMhpci/opmY+jn1d+yje7ckM3BtFui3A42PV0MK6Pd9x
206TAP0JrB7vkx5xvWMKzPPy9Meh3oHcteTIUodY3ZWTFpdULrPoM6+idSmrURxUI9xrbrkzF8hU
7AL2G/fHOjSz0RNGZgNJqHo0cl8kTvaacUPuYWKbKIZz+i7yS9mY4GxtkOqmo+YUWOp+NgtXLMeZ
S2v5pmVdCS7WT4qLlRTeZ0f6tWvNbzpdpbfX7mF255Nrdl9QMdenr5hmwlgAGGhzn+Ac920pM6Gk
B4tr7vdERXTl0OBh6x2xe/L4cyZK5SUPAas+ue5YwYJQnZK6yv+j7sqW40aS5K+M9Tt6cR9rM/OQ
OOtGFW++wEiRBJA4MnEfX78OTu+OWCVjrfZt22Qtk0gRBSAzMsLDwz3VtOKuhpBJ2CK2pDDc1VuR
WN0AGS6oK0z5K4NjZ71jBiQViBTH+WkeUw1eQULfckrQh4rgvFRBYGbD6whEGiUWUigswM/TIpms
0R9DBn/RU0q1lgW1zGTNVaFsNGxGaFoZRJSAFD8NtZjO0KySJn0jqKlkHFIrZ9UqhZFChDGUAcpS
pTxZaN3NzTwRuGH0nAiQKM1qJwZfUH2VWnjxvP/mwkNqhIFDtEjRRMQkxFlZ1Cs1mNiozw6yXLRe
22DYoojBmv7NqxggMH/C+AitlypePRINaJJM5qFDmuHoShE7bQGx+u+vchFRl6tgfAhzeEsadJ7w
NYIgyRi8Mg8m62iowxSJFH2sbnJlHN1oyJvH7693sZ0WZX8NfV7AN3iI54eFpVYWw1elA+1S5lUy
hHGTWtV++66WqUakskA3AKDrZwFIw2iICHkL+VDHRu0wg3IPc2/CRuOjsNLk6ppWw+VTRKW6aEKA
gy3haF9298/1GxWFTq8b5QCXJzWEy56VkASM8Ps4UoSYiB1so79/jssdfDkJAbqBGr1oJyx033MI
bGqslmdKj0SxLgrD0QxevavDlHBfLxHk/UoTRs2DtcOoXwF0PkUFzy6N4R/wZsGeXgD8s0MRRL/F
+c6yDkUzdtOej1b+IzPK7LE2hiz2jEzunmFqhH5hno3xCB1JCxounRV177wtGmFl5TCoIoqeC5aD
NWmC0qeA73GX6GYj+yhL69lJU9XAqGY1tvxJMYoYcnUdnTSbZ3WXugyYUu10qcbaGyvS9Y9I7o0H
jLAqPUkn6CASESTBl75Bg9j7/sF/nsZntw+6IvpqmApB0XeutywJ0tTpkB45QDeAkwpdvQO1Bk0l
dLK0V6Wf7kuzdyao9/+oWd88qbXOr50W5y9/gQmROQJVAp0c+ePX5VYn4FpB3sE6CDRL/aGtpRrd
aTnO7KnNsitg68XJZCLfAjq4iNAv89ZnrzsalLZs6sY6WDFYhgNKM4IZ2Wd9LFRSCpVflvIxNnHU
fP+cLwKFCTgEXCDgoSju9Yt7rI1C1LKUhkPKusdBYDmBmrF8//1VLlKv5SqYmZBAPUIgP4d3tWqG
rVdW0rDphcw3CkncluOceYC4rtVXFzEChTsuBKgAkAHgtPMYYQ1NAZk1AC+5BTcJfXwas9iwI4zk
t12fXIkPlzeGKdcF3MIJIkN04exqcVKOLOY8Duuh5zYQBHSac67spaL7bUtCwB/gZwMgx00BVZK/
rsZiHKGSBw+LkI4MTZ6qLrw+h2jM92/qcj3gLiCiCHACaCSqxq9XEQDWMbmscEbVUW4j70hWjMaW
//1VfvHYlooJhwf62ICrz4DHKjGYkQ1JhseWKbHDmcWfzRnjvIQ2ZSI631/tIoijaYIzEHdkQCMY
HY2v96RF6aAXA85dUYtnohVQVrMq4UfN+41Ae+aDhnlNd/EXN4gzClRtyNIsZ+PZJTvECn3O2iwE
zZ2vIq1F62tqhRy7q436p+/v7xfvzFq6JziIl0nET/L4T8diYoyxKsYcolGsiXcWxKlvqVow9/ev
guarjPN3UXE5f4rASBKhFYwinKUZNLlCEFyoc7Ar7+pX97K0X6FbiW0FTPrru0piKpUQLihCuTMj
D/Mp+kucaPT5d+8F2jAqaFKLEDmg4LOrCBbPYqpFeGJcBZcYgngk7qtrRpiXIR1X0fBSMCwGOcvz
HTsb4iyzpixDliuzX2Cqy7WmbPYgONWuVEEeSQX98E1bFfo1GszlklcWPQIEJFQky0DH18cYDRIH
6TgpQiYZ/XCS60Kne8zGyGNYo5QsbyeZd686jzT620Lvn44MClRU0DUEwrV8tJ9WY8PzRqJDw8I8
0QfTZtyCER1Mdn9/i6F7jqYQkha8QQgYfb1Onk6RMZsxC6Meei2g2Be2VkD8zMp147eD4iK5gPML
Jxd0W8+zQIUWDLTtloUlnzsP6IgeMtqyKxnfJU66KDtgRApSN8grwLP5ekdpQ5VOEHIW9jQbAj1T
My8xhMhHLZa68sB1pyjASwU+btojjKfc3hzUfYmYdyU8X56hmNrHVkdfe+lgnK+eCfqswCkNFnJY
7fhDVeqkGJLSVYQ6cqQMfbTf3o7Q7sIrBBqNUe1zfL+IVW3kNeVhVffMAfnwWML74v9wU6hpcV4v
iiAXfdhSztXcLDoeYiImtmfFonZpRRgplSPuFrPYBN/f1C+2IKYEwStG/QCO43mxgppirqfa4CF2
imLjdFLcFN1tz8pBcjRnIAvgqcYv31/0MnxCPgLpD2okkC8A4n1dQgjbEUQWF3GiSLbsCGKYmi0j
tTSvvLFfrBAgW0CwMcQFh6ZzuoUE2vCoTWIVsrYUP1K9ZKci08v7BgZ/rszT36amYlIMI044SkFo
gm7eWVpiyvWgKYPJQ9DVlfUiqe3lw2g6on4Ni7xoDeBKCCuAIxG9kLCe5eF1XYH3GePOgMIobhPn
VW+jDMF0UiVn0DFJ80K80ycMblt90q6watnj9+/wFwsHYDKGvEBFQwA9h/WaTq76eaZNiBDHFBfh
upZdRRq6Ym0xiVcrSBsIp5KJGrtSz3+OL38puhbqDBqkODuWDPBcQT1JUgpOUKeFeQUfDQPnk8Yh
ogrxAx6vof9ZpSuLgxi1TSBwXn9wY5wNXxwK2tyUxoyxM5IxfdY/JL1h1QYO7dbkt6NcNctMj1iu
vn9Q54sQowFYCnhHC79iqZ2+LvZuwOhBP0t52Btl4/Rzto6FKCzV+AG949/FiZaLgYADEGcp0y50
VmWJdZIx0zJMWCPB8TXv4cEq/m71gqtAuhlBaqEyoVQ6u6Um53JblG0dwr1QtzVNsHwstTvN4swG
U6K9cuScL/blcmDsocBGYYEe3fKEfzqruQrmpmlOTZhywfBbFUdMbvWSi4mq3h7MMfebaTDdutZj
W56q5EoUOY9WuDzm2ZAjITvCMX4uetP3lZTNDW/DpI8iwK0YeKgjsfe+XyaXV8E+/lR6QFRESD6L
HXoD+V9ljrsQKjXmrsKwWBGMRTVcS5A/2yI/7x4Zo+4wiIDnxdJS1c/TBL3JhdLquiEEbgMXHVmh
o+k31iyuoTc7l15uzvRJ1YRKOiY1BCdmB+NLkI8FM6CFVpIpdk0FaEHGiG/O4/SW9oo4+5hro6Nt
9gMkZqYeajMYsbQoJV2mm7MfR4X+mhlicZtGAA1IUScUTstmbD1O0ILFmI8o3Cl6o9PfzIlws0AN
UPaCsLX4Dp51U5QMo35jVY4hs4RnuVcTP2FUv7LDL8aVlquYiIKQEMClsM2/LlClimWzSPkEyLSX
JLcetVYlFUhvkzMLJVSfrHEEXCWMrQW13niMyzBXsPt9qsVm48HnmkKQpQbKR0Zo2wgOGk3K8JuV
0eK9gJWMbYvGLkCUs2KPV+YANG7mYW+ZyLULydgLRYfG/ec6/o8f43/G7wxFAMj2ZfPPv+PPPxif
MPmQtGd//OeBv5c3bf3+3u5e+N+Xf/o/3/r1H/5zlwL3athHe/5dX/4Rfv5f13de2pcvf3DLNm2n
Y/deT6f3psvbzwvgky7f+b/94t/eP3/K7cTf//HHD9YhdOGnxZia/eOvL63e/vEHqMMAURZHOrR/
AI6j2fHTFl+u99c3718K/Bw7Tzl/r1tW/m3V5C/l29Wf9f7StP/4QwBV5k/wV2Cyh1W1EPIQXof3
//nS0u8EygeCC+a5sdJKhtnEf/whiX8uJQYoQ+iJLAJdSAka1v31pWWOCvQbaLsA4wJL/b+f0pf3
+e/3+7cS4s0sLdsGP/jTnfbfEeTiMZzXTlbcgKHUqXTVFZtEpcSQ3gvMpKmY0ROSkkjTPjMceUDf
yp7muyr2xNK1ILKtuWZiaxEE9QimaFXDbjF2nQXGj0wnqriy9FNVhXq0ny2fR0TNA2N+MLstNd4A
99jlJJG0/VGpR0ndRvEthtKS2AFoJmW2pL2kyY2Z7YVub/B1JW8aFD/mVqVhj1Md/98I0WZO0en0
TbO082gjSbUtp3B6Y8SYZntu94bqx4jtYvZqlEEUnQbrXksPTHjP6hLel/saTaUGcjUlJFzyXUFD
tV/pktdHG42Binc7aiRTbLlyBBrIkKQaXuS+IjVLiBQ1Nu1OxXSTKLewaBSyBwljs9nKSHZRExTt
Sp82kIKp8XMGT+cBzWEkstWlCJM991B2Bo0aDG+WHcbJ11NP1Q6JBW1xl2J4jAdjslaG3dSHE3zG
IydJ1jNmrJmXNyXBOaXQEIrl8OY1+qCeHx3QB4Vxvfxi3qw+JOOxy275IBKBbopiV2r7Wr2pmpso
39EkEDSbZm5iumlJyorAVL6lUD5f10JgcCJnOy55Mver5F+w9m/FkVtW4Nf/g9CA7fpdKNi91E3y
kud/BYLm50jw+U//tfOx0/4E9RZsJxzLkNb598ZHQfHnQmhDboctjhoUm/u/9736J3zuQblAeoQs
6XOW6K99r/65BHtUd5D0RIIOvZHf2ffLIfbvXY+GILifEkBQFIq4FjKir4fcIBV5MYhpcapHsbal
SiKzaN70g66QZKzMK3Xwku6cXw3A+GLQoS2jNWdHqk7jYcwFXpxgaZl5xVGe48OgUEy9tTumJClB
kZ4GP72UvyLdz5HtF9cEnQS0QTxioMvnsygFjRK5K8bs1E/GYUwtFozt6PMmdcWeGX4qZ5vUujYv
8ovH+gmWA2RGwXjxWHu9tzom5flJnrU56Ftz1Y7WQyuYmEDVr+nISp8t1S/PFUcAqm6U38tzxTzd
17cIJb/SpLmon8DH6D2MLSupY2Zv4kikMYZq7lsKYllZPnbxjUTRl92b7UEpAy1DzmuLsSO39iy9
WDNZxoGSNzN+M9ndWME0IBT7Vdt/KOrKpC7cFNrEy+mt2hz0ZJODUKu5aW8biV0Xvtk8zTAjL2NO
RkTh265eNYmjbumRJe6kvE3sVu1vkhKSjIfZeIIXzMwRt/1IOykGZEWOonoyNUoaKUa9K6MPdWxF
wYe+TWcEqT/KgRDDfgmEAOVkRivFN9YK4PSkIJAfse7nFz1xCq21x3ydPqkP2avM7UwIZ+1HLhS7
VOc2ploqFg7giqvFuyk+TeaNZr5UgCGnviMlP8rVK2hjTsMoTAXe++gZlHxSAqDtvEZZ9ayEqGgO
cbjHaD5GpQOxEXEA9aLrccfIBKdHg+ZEUh6EdFOPa12fST5zYkkbkWPEmzRhmWJyBpRxm8WxHVse
1gK07epso0aOMTx1gq0v55WTshV6o99vhPO2JkBg8J8h5gKt3E9KwFnaXNG4josBB/KQFpWt65EK
i4EpcjC9sRQ/keqZTapsy6FCw0CoblmrXhvLudgXCyKFoAOeDRqrF/XQZLToXk66emrNl3ZqE7sd
mtnW+WARGVXilRrvV1dDA2TR1AaXA+je122hCRCsZejsnPLOuosSnhBD70CH6ul2rJP2ytUuAg1a
PZ+CmWi5YL7+3GkmGoxe6JQxvx3hTUBQoDhqa9wZPFq1Q7HRrfRuqstrpdAnOenL1sdV0aoAbILq
HRySswJgimI4lWRGdltP2lNrBEmBGSurjUSSmlnlSrSZSZ3oI2QVhgBJJtYyT27Toj/qQ2mSpjOV
VdFmzAXoAlSBnr5fdJ947ZfPh64hTPjgAoGDEI5xy1P7qcxPZQ2UQTm2bkq+Mzofb9tQ7NYMNNmx
FBskAVUMpiyQvHElDi6PoMxCEu4iP8MitMCrID260TdtQAWbesWu3kjraqWtDRSnpAO1pLKtnd7h
Hm18Y10T/DtpcCrMYdnQsVByAhVCTyQUtRuSoTdh26xZoHGi75vX+CZZy5v6OV/HXuJjfNCVQTcS
iGwQiTrRSXv6/ml8BuLLpwHyC7r74OedH4AxB/I2VZl1Y94Nk638iCubYugbW6AmkI2NPowNu8tb
Iof5Bg8CUr+R6HCo/VgEfk/1PRT1hcqubvhu2NB39or7QL7WX1tVn4rz333OBSf86a3BnmYY5j6x
buiKb9WJoJmSrGqPbVggBCXC6IeEZ/uY7WcvOvaP0qHcTuvONUgEkwrZB7Qd7ZKVFQAxkE/KSlk8
+7yUBVbnstwRKidPHMgVzdmWqrY53rWJUypkqMjYEq2xcYL1JkGCOhAjMDbRagil43jC9EtrEF7g
Gx3k5WniVJ2f60SZD+q4mTWviXYWCydoWbCntj2Vla3URH3M9xFhnhrAnOjId+yAxJvd1DvqC973
7/eTKXH+3EDXAA8Z06gLu/3rc8vAlCzgNWLepPfiWjpIq/lAt82+2FtEC4QH9b4hxbFD/ZCQLCPx
SDRoQDU2ZPwEmPm29vBcjG5e2iazm3FVD2FdQ0cbBE7oe9n4d3ntd6ZrpN6s+UkFYxPHHOy0cybq
mxCa5aSDjbbqSondbOlGy5zyGecOdDKFZF1xbDovf65uhHW3Mh/os/4g7fo9XDBCHDwKFLOPQHsK
GA0heNx0ItHUG6tfJahUAMeyQFEdFBdQIRpmx+pd2O+ILSkSQq+MXChnqNkyrrn4RICChGe5KDV8
fYoTRY5T4DS7iXbRLr3v1soquYts7uTbKrHF0RVEwpiXNDYY5VZBip2+6rx8U25Sv3KsI1uNruyp
qFCJ/DC1JN9dcyEC/oPP8PObRosKVoromKE0tzCBfxZ3ucqg8BtV0zE3/bTwmbSmFoG7oY79GOcy
4v8mQ73bWG4Rr+J4zdNVbhz1/kjLlWitQYNs+JNq3ZntuoF4R7zTJltUnCkKaGpXP7jpxT1Bn6/9
mA5J5GAATTmWLalFIktEfcsqYr2Asfoh627H7uLp0awP0uji60pt5xOhCSRebbNzNcMeBuiqeTVz
UvlmZk5TOdOwZnSPYbM6d6LUzxMPGhOtUSK3SWzYFxJLwTTruhfvQJiBc9V+RklY+Qldgiyyv5Qa
ZC73rZranWE5cnmnK5BCd7Axe3DATK9qfUN06QkyWN0rQGtFv8m6DZU9lh17wden1wm5ol6C+gni
mF6SylDcDFIQNSQ6cxW3iA+jMuD/NTJBakcFERAjFdSto10mGdhfmJSHqZDm6LCQhRkfqY1tMZ6M
JOy7XWOmXm/ep8YtxrRJQfG0rgnjnScX4AvrYCRjq4MTgxLqbKtHhdxAWDcRT7D7gkrdSFeRPilu
FcmNPVfGlZPj4mqfZpJAqVANomo7Ty7Egqo6S6EhGJvmW1MjdVOyjBIR2oI4LuUrhLBz7BONNZSq
IIwuo4HSwh/4ugPbVNQbtIniG6oXFemkCnS9svwBysmS56/h6CbaqbEq+17ZxpBTQ/vFUee4hqeb
sa6Zck22+xcfaCHsoFBFagWk+7zjLgxUTUUIxJzgh/hQD4nmIXEkiaFvY6UDsyWO/FbBoSoU0MUR
oPhqHDWdFahGxKMxYcLv+0B/nushw0NaAwElZF1o7FpnmSVi0xhDaWg+wVTCV6EkCpuVFhp8UBmc
JcGZCxaRpTv7Lxj2Cwr7cy27BJUvQUdbFFORPqBBBr7cOXdkTJXWAItXPHUpb1wxa0S7l+IG8oBY
eb97hwvCjiwFw0J48J9w4U8ZgBDnahJDk/DUQlOcsMhtRwOSdnOSoLJ8VhSqO5mkXjk/kZxf3CGk
wUB1QPsRcR+Q9teFN9YyV2rO5VOWYYjYLugqUd+sXLEzBsd7iJwHnbU34hcoBRKltwidERTEvSnu
NCsjnD1p1a3aniJ+X4rhOG7K8Wbi91PzWrVYJeNNkm+H9jXVN2q7RbaclRsobphTUFa7aQ7QxJBU
Fy6EKOJgfK0W9iOYt23R23RlVEEmA+BsUOGZhxmQ/xzUlIz8aKTY9WHZ7TQ9KMQnsUIAV4V9NQfq
tMuED4aaY4YkXyOnBLJUBo5e9VGPT511Mth9ZaASCgx8EPMgxJ6s/MjZvTa5bNw3sTPoAc643jjm
gFK1TY35gPLDMijyga1uwXIHN104AqQ80p70sDWZyCy4lvBg0jt53svJCRW2oTsR7inFUxTWsvoO
o2atf5EYdK2PaXWbo7yFPAOV/GTgcIpaUTwrAQdt7RjCNm07hxdoxJmRo2g7iCd3PxImwObwRZLw
TLVnKB5D+5Bw3c8lO2kgUwkOBYqdoF5GCVYcXXl1hfpZN2777jbBt6aZbtfKTTPZo3nfWZ6kuLIS
AKNIIxTOS6xuuKvQzXBtVP3i1EZattBpIH+BxhHC3NflVaXlEENyXT0laZyjYIcHAOdmS0o4CpJJ
E2o7lfg1Cs9FNo32DATyQaZGIMVlz3OFZI6X6SxROc36W9mjTzZDudsVq5iYbJNVH42wRzdXHXGY
xkelXceQ/Ct9Kdqp1X1beAgozfgkmF5u7IpxB1m8VIZGqHY0UQpox0l6hhe8qhIOPAFJY70ecjcG
tKOvJ7BeVeooFE92WlfM6y0HpkbGtiSFcoesbg7R/NSto9V3rpiQQQGO7PWKJ2P2QrAbE5hzSbi4
LsX12LzHJUBqt81d9hbpvohnJ66tY5/t9rNC6uGQ0Ec2aUTLa1KlGGvsMNd95Aaw+PreUNZxb6f1
IVc8YyRlekUQAxN/F6EDlDNwfaGLAf1ykHq+vluzgZTgVCryKVXW0IJHttBv8xV0pdzcHj56aMvu
5p7Uj6qBsXo7mjDbCkK3TvroKM7rkVUEeqCKPRo7nmxz9XX5QwxDj7S4jzD+0Tt5SWbuyAq0UmxI
lgo3057Na2rsknJ3YMDaMlvsSmTN6krF2axM77DThUL9Y2fiETD8tmXjqpC4Bw67lT9b6ctEdxYw
H9BlYM6W3iTgWo2B8MpDqdlh1FmKN3HvlPp9NN31XW+bMQQ8p5dYPSq8R6G0g32soB+4QhTkAaJU
2MWAgFAfpukFPRaLiSiYTkKKsalu2zussqP2JArA7JgNXbXSlNHQdGKNoB9c636ikCK+bdD4iLpX
KR0w0pURrb6Fy8TyyCbUg10WiDgG6p2M4pqihk/hFGxX2Uh0w5nupW0n7yrFlweii3s1PdUvA6SG
wgFzR3NHTGGX6yqJq4MW7SM6OCnUXus3BbEt2cndGKQtJGUHbVvWYaPdS3EUZDHKcX6oWvdFgwi/
1r2yUdtCzmUFETFijhXhI0QMncJ4F/WEVCDsN3OC6Vm/rCGhVnlG+wNzCkYRIa57MMFbSqEIigYz
1G9rxMwM/S31tuDraFqN8GnqgOt1XRgrGGrXX3n+pim3MoH9rDD6WuZjNKHOA7oYNuAsQJrvMZPc
4WX65fO9/CpwLwHfMvJE0aEn4a4THekthls9ipfKQ/vXYraVoZm8yxIf50F/bPfjjBLYw+QqiCQ2
mkSQXKBeZPhMTAkr3CpbT7nD71r44Noo4HIyuyN6ypwo8Up0QPr2B+jXwRHAjZtd2rmJ4emB5TQu
4kPylEG45zneWB7bZy9CWCWkkEh/Gt1uNQQd0OFDByxVXxnAXU7Jc1ySUSBiUN2kFJ9uUnGW2emK
b+iDSsTIno616qgP11wTP/kWX1MbyHstzL+FfIgK+gwnYsjliwyiyCdag8bVp1wkI+hPKBATgs4p
FNsky6ViKWODAteK887BmNEGGsIqgb7/HuPyd41gbBsxu0JUOa9GF/wQjdZPWtYyh7PEnZ8yIQts
91SIuvFEk7yzY01mTlb214TALjJK3DocQTCICitlDNqenUxKm0aVSSfxRCGzSLjW3YuJGMIoEkX+
/NKKczhQ60rMhLDAecwEVgnQcnGxwpNHD+HrvYEFJMiUTtKpABNktkXDKcQAQFQ6IxJ4VekA/x4V
0D6DUt5TwU+wTuf7HDEWKDxfme9S6rwi/PB2gSy6fGNIp5hCSkN4MqrKHvt9qiFmbKbkvdPDeXiX
ikej2Yj5a9+FYPozel/2H7PpmQpQLBvdW4hjVAJBpyGjDgSlkHNKQOGJUXlYAzTxysmGgzc0CRgy
KbpO61VpOOPgyB1a9zZ2zIC5I7R0EyfJ1yZgZU+z1UDeANAIkIgcGxfFpA280AF05UveZFdu7zVu
vDeP0TP7iO6yD/7IXM1hG/RR8H3oGnmVq7v9U/ZQvEpP1UZayc/TUcDvWjhA318EfwZtFPgxOvhV
xsEsedl86oVgKleKsR2HY+mbSsCL1z77MRUQ/dmghSv0O5Ee2mEloKULZUeS8qDXbmi1Fdlj4ZTV
Fht8lr20WkvZxgKIE6/yNCgVz8r8cSQ4sGH5CLYU/t+fxNvqCVLNxdMEmJtBxoWgmSeoCIEEEuPG
U/r6fYGAQvdy8YCUsIgmAQG5rEamFuI5Zt7Np0RylCoY9YDSrap60uhFloukEn+v6o6crtCCIyK3
sbDVZ6tyatXt+W1pvHZsDyzenHctEmuoT0t+nxKeuMnsaXCgRvlG4UNtN6f8SXjkhc32jY3kGghB
TvSbNnIHyaGFKx+im+kRfurZ5DFGtKP62N9LH8mpvC+wGo7xlgf4QOtql3gZfoD1nA/OiIGqbXTo
PMPFZ1yV9/xFu+99eIOUBO3x7Abh/kOrwSOwgSrDATKVnI6TFB8wSA5GkHMivoD7ZwT6isPuRrqF
roLH18lzyexcJbnbrNoPIIE4OCXSPGm7DB9tp+w017IFt/AzX3caL97qBIeJLXpg6GdEeKEAaLCh
qK1gkp+IN9E2uhUH4B1AfcQ3eRX7FBgPbMYpqXZsPeyVoA/0twbR2mWe/Co/0A0mdrUjyJPqbTUQ
7LgZzS2Xzk6WucO01oChSu5cBiJ6Vv0bN45Tv5qUm4TPvjZurcSjjY2vYZp3ORRKYpzEp/Ih2+lP
3QDnNhLviruqIvhlcBe/wMzWhUBnHpS+pZY0up1kNrRtBlxuCKxF+H5j9js2iEDrHptpDV6fgfj+
2geGbxZ2OwO1d4fETxWnP2atLd0Nb9p7v5NbdDFAtgAfkBToUWawTMe2CWrdzmM7AmUj8xvNl9t9
lu9E0zNUB9/MMruEofV7guk1mKRQe6SOOTli50XaOrKcmm6g3q/BqllZSZJnsnUyHDNArHGgdx9q
inzqRkGLuA/Sym/UHSw8lOYwoDShbts6+MvOICb3GXPaAaGOzFguMOOBMgyBrvVkoX2HTuSV2v8S
AoEH0dLpAX9cRYp7zs1VtboAxbqYT0VnQPt6wA6P0jEnWY9+Byjz6zY7SfVWl7uwZK6pFbIj4D8b
Q3aAeJXsCkp7gUjh4+DYgHnLMlyMhtfXo6NW6hHz+Il0kh6t0ppcUYPSAGdoa4zmlXMKrb6LUINJ
AmQG1mJ6AmjgDGwT80iBLj+fT6NTBNW624/b4V52qWe5Q4itkVawUrCLZN2NtzyzQVqWABHfyaF6
O1FihkDJaR9CEYQCMRdQj6AS9qCs1ZSgC/lmQswf8x2INrb2UkDQXSN6a+cGyWF3YXoN1nYoG27R
HvLGHnrXKJYDqqPuyJwaZVlLxJB+LBv9MD11faDQ21jdT70LsWkxnEK+kZ/qIF4V29ad17Gf+tYp
8wW33Uyh6mQ+sNUHfN8B4f2+fBm2fC97A+KSslcVUtG9gSUZOQ11tRnq7Osp9dtsN7dwAd4VKj6H
o4YjtYH4qtUSDiMF7S9XMI4SjhzJVg28G3sIhbslNu7EEB8/fobBRXwnhuiviY/Kh4AYmW+AExsx
iZ7m2UEfBgURYoweKifd0R1mS0Tz5i3yW08lOG8d2Zs/QCAVLSLcla8YaYClAz5vdjdg35mkeseD
XkJNMK/1x+TUMJLesluUQsKaH/MKG7Qvl1PTerPCQbBVCWYKBH/fvPYIWmglZSgwSPfB3HJXHdJH
wCZrc9+trUA/0fcY5/Owrrf5rfZjWsu77BWzPgi7RghQGL+DCUXvFAVtZUftUEKTVtpoyrJVZ32b
98cm2pjNfrAcwcvYOu+DaYR03bFrw1TdxaqX1l6nO4LigAmVmgg6CA9OLvhW41uKI3TBnPrwyABf
FiiGym39GYC13iBwO0VjaxSrhWQPVkkWZoFAdHdqQ97tZDmYOk+eTrK6yxoblucN7rvcCt0ubyGR
A4attrPSe3Deo4YYV3DdX+xZdCpAQloGRnVRPGusmB2koKOxnU8zBpsPgpKWm76QRhL9F3vntdw4
kq3rV+mYe9SBN7cAQSPKkhIl1Q2iLLz3ePr9QdW9RyRrxKhzdU7EjKnorq5WAonMlSvX+k03qG7Z
aOMfxwi03pHUgOs2i+qfNqejXB+jvhfiHeroutOEJhGzKq9yMf4+msIl/7k3K8KjOwTFHXIOFNZA
ds+qcschyYoKBT8QM95FtVcsMJj9qslZe6/gvQO2+ZsoETBHbklBk8OGA3ERDKAGs4wjFeE+p0mh
xXFa6dYorIDv4uBltc0SZOS3j1On08/AzFMNmqvraDOC6z8pcpZDK0ZNlIa7YrJyWjsty1TXmwWX
HWfq5Xbz8XBvdJ/38zKPB7WEnuQMg4CdfDwvcWGlU1En4c4Mp36blOP1EHnmMq6DGhb+9K3UuVGN
kRK6oznRaAlMY0lpOHNyNam2XcWdkfepgBKq3hq5lJayXmFc4xF24Yx7I2MfPSmMXJQwwLwhjMHd
5GRm6lQoEfZQpr38uWU8yU46O3kU7tSVtvdW5lXq5g/0S4O9f5X/UJ4J9TRFw89J7Agp9Vq7Cpc6
EM58CXOdck0CAKK9TSm4hEshXMbxgpRE8xYypR8p5PzfgwBVu7W1S6OtL20zz9GwooPznzgRmNCR
htPSQiprcjWzQ+9hg/9GW5FELGl9Wj359aIEXClTvH0QAJeS7kduWLrUBEhExi1/qQh2+DV3x4cy
pcllo15ClKCS0SmUSJyQdIlcjvPouSH6gbEynDBygmhRkQQihtBfmOI30MvpFEMhoa3Df2Ddn8SA
WJcMyq+JuJ+K6hrEcLxQjEFzkoCDshAG2WbXfukyzs8iJrtKxTtV8n5GeB9taIrcf7w0T2t2wKGh
YUAcZmmjnXuqtMBVONDZstleRkSTLk5yp6p9t/LCb/iBkLU+jV2+jvrBuoCFOq0Dv40L/5bghBMJ
DPrjHZEpuN3odZjtO0tYNhKgrmKIJjvUPTuVQ5lill5faKicbXpedRa04sJEh+MNIPq+jCCoUlNL
Spnuozzq3MrYjorucckjm4/SePnxvP5msHkjIVhCLx3JqZNqApocWlhoGvMalS9hkJFgK+aPXGqf
xiS8lJmeJmf8eIoIQBtIB+dj5SQTVEpFpLjt93tviim5ZTW5tkzL5uNXejssjhcucjzU0WkNzayh
U9ZHBOejlkq92yOaSzErn+zhMZiFiGxxYvuT9Dkml95wbSb3GgLnoosspAagNXtqw02ebaNgJ1h3
xbAtNDfyVrmlOVqyTDRXTmHDuO2wwAheqR6LepEgvVqvBmFhqes6XjThUvO2jYTJxiaztr7qjqpb
TWvLcy2NFvVC+sl1kq41kuBkjhjxhY/po3QwBlSwXSV0iltyL/55cog7W8ztMnCl0kHyRO6ctsEu
ejEltxDumhB60G1koGg7X+IxBDMFBw3WqlxicI/oS7Rt0rXoreJ+1d1kq0sWhqdVKD7ljJdDFpLw
YILUO94XqiikmEKJ7V6MJ/yruzt6fPZkyYPTNdVLq+V3yCdcikhzxDn+sMhv0WdmGc2L9VSrOzMC
FMQxud9D/4+4Bg4LrOEDF9YL2K6uVhfQ4ygJdcM6ExrfLfPiUnv5/LVntQ4FiDZsItV4O5belfhE
f8IWThuyfSKohyRMQ6dSA8+Jyqx0m0iWF1H+E2eg5MKbn+9SQjB4TCQ8kGqDqns823WLtG7YFdV+
RFnoqjFXAlg8LdCcVPKFCx3rM/QnNUVygNmHBDf5WXLneDChEVuvr3IG6819KUprhMciWgI/g/4+
FzJEtTAXdyaLFlJS5BcSwd+MDvJ01gMABcjV1Twpouac90GG+91eyESLnsW0QCHxRmm1cqGF4c14
3ZdRRBPQP9CZe/k4cpxPM6o20sydn7lShN7jN5fVsPA7M6v2dVpvEVab6W4W8aLV7cGqL8aps9XM
aJTFkECYUf2nhWwLvUcgflq9B1rRrClk9c1mECbfbmX9oMxCk3JWjDSYY/PCcjrDggIB5y35xBRy
QaUo8vGLBryNIRR0wFIMJeS4Eh8D8NBZu28bYZtV6Jd1Mi3poYE5YnEgOCBETVcNN7rlA8EsEnHZ
TOLS6FV9X9Nn//gznKXnPB68ZoXTnsY+WswnDbqoSATAuL64G0vc8vxh/Bl0Zb3U86KGckJ3n2TA
ALpOK9OKByJzwyW6DJ6bUKbZpabqsjHb3E110r1C2UEwb90qBfFWRBce9WzFAFed2WAzw9AkUz95
0g59e33I9GJvFeC3p5qOiVWUEqT2+Bv2QZfswM8O0BmTjRISC1RCQOHUG8uq21rKfCPfY6igACkH
t5J4bXJhD2pncRZyKBAa6jY0AkDingT3XquUvJaTcF8CVgvt1JJfFWnY1cG0Ccowv9ZV0Gr+ONEE
Vstiq2s8hyUkys3Q6nee6Fv3uWchnDQB7xkM7arDl+22wLZ1G6NsaOvTi2qmtHarSL/D/xHc0NTi
kil/MwHyCoH31fIDYcNjUC2lKCwnw61ValS7sVlxkPgHbSCSqDSqcCXEXr6z0mwRKQ0fYJrUVWGI
9UNLddRrzO5hMtwEmYEdsIIRfcF7o8SStgkvpKfnNyemDBgi/BiOJw6n0wgd4hLT1km0n5o0cvBo
V5xOLPOFkUi5I06U/MKo8a7aNr4nmD9C/untRrR+iI14g7iDqwxq94wCsjNV1AEq2aqWaEOqF1Kj
N3nooxN0fkwecVbbnQ2VTjZ+KWd+a5lZuNd6IVwpfafcSU0uuAgkymj/sJxaLwdNUMD2UmSgp02L
o03Aglab3KkoBNz72WtaJOnVhIxUaiASE6vtCsX5+loV/G3jSfL643BwduayBGECwLychXDYa8fB
SmmzSgi0vpsRXdZKYVFc01uzfRHoumn1uZ2YGB7++ZgESKSs8MwARHoyZi9rIHTNrtrJUfNtSuof
aZA8J168SU2PQ5C+lyAGy4/HlE61VWanSLSCWEDkOJgknJ4ISGpXso6Zyy4LF0p2o6t7w0K2fDhk
GVZxre1LL1p6Aw+pKa9SHcwO2MzQZla4o/oI5JVuGKLEDZ9nTB0RTkZo1guFm1o9givwJtufgGLI
X40G+O9XHZ22XNlWFPzg/sjdXYemW6KuowzP0Z083Hage4p47Y33TbIwRjeLuWtyETrUSel0xVMq
fe1Lt6Z912obzGCt4OdMOwyoDOorj4p6qj7p+dp8zvRFn70oyraHaDOLSjr1vWa67UgnDMAPbVLd
1VvnjTA+/BSKHfLTdlousmETGzeqfmdUTx71O/1ZTVTXjO/gUNvVDqX6Ll8WPvr4VGJvx2Ixmrbw
StSl4RVqG89YGjPMlB/lxhnkCo5zgJArqbhwnp6fAhYXULQdMEWTydFO4mUijljC6oiu1ooCcmKg
uOmFtz6w2rzv4gtL85eC5PEmZjh2gsVpAFH41HUq1NJUDEu137Xqspcfct32pru65uOJpaPVrpZQ
KNBeDPOLVdxgcgwobx80L0F7VSuvivpDUn8MPSWu4t4vfiTCTeAhXeiq8fPUIiBIr23rifRgniTz
aRxbFP6e/U52mtay0VdchrTJhMhpPDoagCo6MCN9vPHaXR/c5PLKN19aC4hU8V2uKxRsqF/wheo2
dCTo/U1ZsJ6fLe9qDCpbg83T6xq2ttTVqaQMdbPpAsFVevS/nR4Andq3lE56inIUlmNUsDrgEfTS
rBw+Q4Sk7UhNUsSCmf5fm/q2oPyQtO+hUNiZdG+9DFymKnhfAkD+jGqB/1Lm6arj0Ufq2RX/VIbC
1HtY0+oHUDG2GKK0XnOaQGFOu1ftM9SBnlp8ZUeHDrBS4sjmQ1Xsovi7SvM4RpOrGDZmkNiW/2j5
D2H1mus7EcRMgDm0benbEgH5CUIRQLc02nk8jGptrHzVFq/Ap4AxD4tEAT3Bim1XOFCa4NKpRJcb
U7anQ86Z53iBbVkOdRb6aO2T/FPaD8GCDrikAu6Kr2WYCqpj8MCB2xYPwgNdwe6rsh1Sh/p8uMoz
R61c7GepRGFlV1OvAb0mL3KQfByS4iI2v/byQbDc3HfpBaXBosOoLXZ9xUFNQ29XRrRG3d7ibuxd
hcAY+89WTUlyIxubclxG1bKf2XhjBSDkOnr77WG8aypA6PDj6uFZDEb6ca9t/jrQxwWF2wcL49B/
n7ARCN3WXEEupEFbyY9WfIWiX4YbePPimxtch43uy8TKNCGvmKQbc6+6DdyYOMY6oStqrfLWVcyF
OWzBwxMK+V/WXVfCPgYZFW+4kw2YSyUAB67T1o2KWx2gSFZ/jed+8mDH9SaTHlQeXii+d9JDl+y9
YR/RbKyRIR62ZrXROdHz+CkLbjLvVpFWsr8K0ivVX3nRddxeRclV2c7Xe2Vag47Mpjsp2+rSIlOX
qbYb+2eIfEr31CbLdNPmd6O5GtRlET5WMdTAndTetzT+vWeZ7TENG81yLfMaIHuqreVsbdEiBQZ1
pdOQvKQFos6n/UkgMUDBccdDP5R07yx7zXHGa8ZuN9EADMGWJlFjG1kzLkdJ3EdR0m+mUu/v1KZU
7Tr10cPE0MJDkGoViFRRylamLhwPs4wziLkyJv01OqVxDD0Fx5B6tFDs1uoezSh7bLy5fyvnbmKI
oB9mIFgGWKtJg2FVDj4VmK4Ql13NMZVYYuxowbPVKJJdGGkJWhaBI64getk4YaKD95zyVdwBzbpw
Bp+lvuREMA7neyC2C0g5HScbQqHVkRQIyV72xP5eD7pFqWQLWfU6e+okDuMOMovpfx3aurZF0b9k
hyCdfRMeYOYHztzH+fY9P+C7CoPW4j4xaVqyn5Ucrn18ZkRlXBaN+jOsgQ42TdtC7qE4XI1D7+A1
/h3SOD2ngoX+8VzMX/9odcxPgueOTPsHsde3+vC7J+mnJLCSqEv3UyK++trE2T1y48pJdVe6fIvc
j//H6ek8pI6+PhB+jevfyQU8SxXcfmSV0meNpbiZZ73TxMY3pbDM+1T1IU608kavshQ8bO25nlrd
4Tf+qHAYXpXmCKJPT598dLggDo4VKVDWOU0V25b8wxg4tGA/Dxdm6Q3VdTxNsAzwf0JXg86JeJpS
h5MXxmNYxsDgWB+dlAWrbhBlp/fabiH1YeMWSTfZss91SQetG1mpf98AsfBpN7ZZ0i1V35JWoyi2
K7lVba2scydGfHvpe7W+1LLcWpnGzIFJI8AYdVOvaqnQ12MO6goxrG9jZtTXo5Su+lG+pEo6Zy6n
Lwclk0+iqdA4TpVW67EYvFyd4r0MqcLuzfpxxJrq43X2pov20SAnX93ztViWYw8gTS3S6MDlchlK
VQGOhl9UE8afgSe8rieUYhM9dPXaeinbu2xIimVk4IuAhrQjofA9mPCD+g7IF10nRwTKsJiQTSWJ
5WQY4C6laMWB3TfXhepDSygEY2kt+LrKpVT+fBfPxXSZKhaSK6DHT3ZxEZp6oAWTsNMbgE0IM05u
KXYUB0y/3wQFl5bZWKb1r7VhLu/6fgWt1tQBaPXmhQV6qpfGZpo7FzpgybmFcSaU2Fiqh49xLuza
El2RRulWZcMsCpO6yTUZkoKMMdoEKk+N0eGTRuXOChuSBHgSrq+RhGkpnZbIuARk/O2D4RUCdpDt
riBScRzqsqLPoqSqhF1pIcHS+P1OmcoN+UGyILZB/s2a1671FoPHN0TYdStSR3CMEZRUhzcRLr3B
Pk+HC0XA8zsy88XVmJ3Md+Myf3L3q1r0mEa/8PeJZ2a3E/dZXWlXXmL22ynzNrqHmE0Rm74zqIPo
qPwpR68LfatpkhsJ2yG/VuiSqiJ2Cn7dpOQK+s/MCsZlOWYi3mH5r8X2R1Ip/1FI6Uh86UNhpv8H
JZdogb0LJWcSS495/CP50r6XU3n7N/4RUkJPBaUzNiCWg7JGtfPfQkqG/Am1ekSCKYfQx5iX3t+C
KoL5iXqowqV/VgNHeWT2K/tbUUWwPlH9pyDA2UzlV6Q//gdKSm9ltH/HPfSjqMJytlLuxu2DvuYc
fN8dsDII4nHSC3EvSw9KeZf5C28ZZQ+jvM3lbe9vFHFX+NcwFWwPtq1+W6RuHS2nK9Wyq2crdibY
B9ZVm63y4sqnDekNtv8TQBmokkdy8nxBWOxQ/xluYX61ycJX79LAGRDz1Wfqo9Wv/NEdlOsS4TGI
N/qEZGDEIW8LLfoeT0H1KoZOWjjlCh5D05mPgl4sGkhLUnSlZfdh+FmQXvXsbhDRc6ZMdJfIdxm0
HhF0qanfSPHBV7l8ohYyqusR3JC/7wYbGqJd3tXlFdpXF+7hJ8nT3zNK/YRPTnX0zDuzF+UmN4NU
3Neh9qJ1frhAddrYYpz82RhaKoYWfQxh2T+jxabdGAoO8lFPF//dKrz/9QXfk+9OAHjzY8wNIvoH
gBQo6pyqUGdZbRZKrU77OJAPUiuZO80Xwy3FFi2MXnBR/KIX6lMqDgLXyWoli7OvvJKMe/yFFqSZ
Tx8/z3EBjcchd2N5zb7m8/OoJzltnpuyPypmv6/kSly2RWgt60l9aZRxlUb61Wy4sAEj87fazH/j
0r+YkXdf4DdxKZslcX+pys3ScW9//n+jkvKJQjESQ+QFcDNnDbd/5N0M4gvZOrArYg/1WT7kP1FJ
0j7Nf5pAxokJ3mXWdfwnKsnqJ6QjZykR85+I9Qdh6Wz1zoVsjZVLGJxRH6c9DQOjBS0IB+1pMHPr
mrpvvbGiVFhkEVRELRm6tRyL2aMa4vWMKBk6SWomDxtMcCqHJAcvjgYjDOzeq8l9N42/2VjzQn0f
MLkakGArEOpJaBA3OkkU06EQfT8UmidPDCrK+5T2Sr2U7un1x8tKUJNfJ+t/ZNEeZ7+cGPN48+Eh
zYLFdKOOA3TQATGZRr978mvMuJIeKhUqstKlcDH/mNPXAhSBjC6DwaA9uYYHXhFLXhZ0T4UB7joT
rBw2QWAKqGNY/Q4LKDQ1IrO5TmVdWTRG3TlCWbX3H8/tPHdHD4HKDhZ0gDIAzpLpcyK+P4zCOFJr
zzLzg6AJ47qWZeFlLKETmXhQPWPl3QBVStt7ucxFiD0gRz8e/qTvy+TSzeKWyek6H8pc/47HF1St
nqR8rnU3sDq9HHRtKw/mvSI20m2uGR0kj0jeKmU93EaD+tLGkAQ+foazz434GgnfLIQPjQf0zfEj
ZE0sTHXiN4dKlj0A6BQ3msrQL4wyv8jxRDMK+5d8HM/VMz2IYYj6UgqG5lDqSrWRwxjIfoBpWRWh
PvjxC51AuOZJRasS9je7GCQ4CMvjN5qKrpfwxxkPo1RrC39ooyXpkARow7SuOhlTdTsvAnDZjfCi
9xD7EoAT61DIwmfP9+TUwcX0kmfQcVnh1zNxGKGmKQIekbWTTplKOSdK26o/6IrwuQUMACsgW0eD
9oDimx2ExaU++/mE42gNboQbLPER4tTxJMgmTmB6kYyHfIgA70ApX/jI16IHFhoXVvHZUNSMcGVV
QZcCGfuFTn+X0TWlNtZakneHpIVemOJbtJhQ4IaFV8sXaiWnhzqHBB+V7JbxSGVPkShZUUZF4PXt
oRWydDkYlnDltXrleJWm7fJRF13JqAwM0NJLhP/fvSRXYhKbGcsF+ud4PqOmDQo1roZDSlFxLTWt
gLJGnixVbbzkXHMW8OcaHJZdSLtgF4/Iy/FQA9Y1oTXJw8FTvWujjl8weEzswQgRHayVrx/vlrOF
yWCcnxREkeTSmdTjwYxCNpKuwzcyHgrYquRVmRNHRr0uxrS4nkIh3bYZwOQ/HlXSKOXROOYM50pw
PGo1TTEFnEA8THHqfY17tDOwf14poSyshbZWaLwJys+Px5yn7SgEkWBQzQE+iyEQhauTHcFTqF1n
leKh86FaW73HXYIfsP7jUd4kwlW8c4AvvZHd322GrOvRPmu86aDXgeUGWt3YpjJccq4/4YMST6gd
zNrcBG9ucmQuxxPoIT/fFVqnH6LCvEkhHRU+HLumQJkeKnPlSgpqZ5ptResgOQw4GkTiiLLjCB2Z
9GE4fPzSv9kcc6ZA3WfWHyGHO36aUgkKzDFS/WACy63BPU/5sJDR1f54mN++9QxvNInrBiD2k7ce
YwPZLbpiB2Q2gEj0iA1uwxtz36uuAvjBljflN3TP/O8QC7xLoNjfveT7wU92CnYtiZVWtX7IrBu1
vTaMWz+4wOQ5H0KWuYGzQDWUXIC+H89jhxm5mAhR86wMYrJKJoyk0tjo7CjR4j9ep5zEbHzySsDp
/NXxUEKfqmoQt9ah7PXejWVEBwD5Fxfi9Zui1/Gm40KP99G8Msjg1ZNzDxPpKqTsbx1Ms8tjIOJ5
88PHztFzvIhW5sLLaZjaej6VyDIk6apomuBnmSV07XxpmA2oS1V9FdvUomTn6UG8AIeQfU+1DLXK
rJn9jjw1KClLmXHYrAItMdAPLuMEcSelGbdqUXb3QNnAqptQCIDY4YvUt0Iurv2wZK3U6iwGqCDm
9tPMw/RSoDsPOrw/gpKgCueWwtu141040KS4pATeG4esTnK3wHiepkV9Seb8LI2lKU7snvN2yAGA
NI8/ZoYZQyWbtXUYPWJn7EnIaHhNbshXshVSei3Vsblue1jSkRfPsod1kv4RJmwOSLTS0P2hfojC
PrWd40eYEB6th1DwD1ovWxvcb+uFLMbxWujzzI0DWpEfx4LziZ0dQcnd8ZukpnV2vVenMpWqJj6I
lR8vjAnFJT2FwfDxKOcTyyhzyYyK2FyvPdmQ8iB5QyTX8SHgpAZkohTaMhpLdBf6TrvP/K7a+hnl
UaUcQBL5fnEhIPx2/PlaCgxoNpjWj2cV0Uo1mXCWPFiqFt4WDRLXJXSKMCfJ0VPcI/thQNpCyYUX
8EqXOlMn0Jz5o/L6IH91CtX4mJ3y34ekN4Ug0KNDAlm0R22W47XaGniwUEEbi8co8BG4GOkIQ53K
HL2cknU5SuqFtfWbb02vlsIk1RwZxP7pV/AKVSsEvgLknWk1hA2AyDavVx9/69+OQstHIschXr0J
qLzbqv3kW2VpsKLysqHmmAzDVSFGl7TDfjsK8dbi1LZmcsfxF0361Mg0M44PegN/p++DAk6iUV+I
u28cqeO4O+dykgm3CWgO++R4mNbrMLPrxOgwCrGJ6mde3whaBdHarzU8nLGKox8j29aoWs95XwY3
SWqlT3jxid8wK0WYyPMGV8lQ3DSG7qchtuAVh94A4yJM2fhTigV5pQ7KhABKU41uEsYIHXmwhL1O
Au3y8Zf5zS7gZcCBz28zX9ePX0YefFoXXhsd0olmTmuw1zHZAtQhSOAiRll1BC//mmLDWXTjJVDc
WXmVTQD/Bi0zEke+2unVLU+hhmG6ihRDUmkucwegRyikTSXCdooLCWV4ZTDWfdmKy1LrNdzsvXE3
eGK49GMv+L/YC6g0zQ0kCvjq6VzoVH6sPs2ig5WIxqYW8RDuAzW7sBfmGT1bPuQGb+NQYjvJlTvL
GKqmm8LDZPax48UDCoiWn27CNJ02U64NF8b7zSTPustMMWQFyJCnaTPNsorlWtUHq+9eCwNhgTyQ
NbuX9HEzDYr+IjXdS6ci+dXlfbSRWhGCvIjPgVLlsfvxcjurysxteDIw0kxzRrfOVcf3VaEgTMGE
jFlDJV+WSmRdmvqKi1Lq+lYdrFj19TMTly11XwV9VQQzKr8ULyz6s4rk/BSc5ejgUZ3hvnuy6kuB
7xwrRjOXDEw6GWXzTHrqb3oR7E8vwuxLM3gQ2B9ny1GLk69Nq4yPniD/yCyMLsZmN2qVdaFgZswJ
27uVwVkw11cQGpyVwsg3ThO6vDcz4KDdi8Fpf+23RfSi1zUoQw8qG0JAhon0XF2B2LbBB2o3vpmU
L3o5qg2awRMSRGOiJLdl1nqfA6mZxZKMRLvRjUCp7a6HzoKsUKIDavY76TFVB3CNwhjkd40+YaFB
Ci6+IJfcDvbU9NkjXtogxARFS+7rvpYeKLcBWwoByT/KdaEMEBRLlLqq3C8/+2ESfEOAS31M0jyC
OT7V4OcGrmmg34oJEJCseeWu64Xsc5ZW0mE0LWR0tTZHe0RVPNQ9AfMFX2SxmYAaBrG1zQc9u4E0
4n/rUiXjVEL95qsyIeWeS4HyHSIBFOsoTuWvSoepsyPrA4bsll8+qJOILGaBUzU950IkmZ1YS6jJ
KcG3wjJStD16knNFa2eIkWVVj0KdA/tLo8KaQAlNCNDlQRG9ilnq/boa/LeF8S8uy+9CwVkL4xm7
irD+C9uav5Zt02ZfjtoZ87/7v+0MnebDfFcDJc1V/N+mFQIpyNx/nVsc7/urkvKJ0xj4Klc7Ypw8
kxj+6WRI6qeZkTI7EpLhQUqU/qTBegIwIGljn832wDqnPjnTaSj1e6MNQ0lsnqI2YoFXSprcDllo
iI5GWr6aGTh2NPh+7E6j3H0t2wpdWVOsgQ8pevzklU15mwxKupNGPK5qIvOF+Hp2uFArQPOch8N6
ETrZfAt+n2gBWBErbmNPZQTpHybrFcoTJtigtFQ3777f/a+49L4peZZtzUNRmKBmwLWa73U8VNMZ
PUCbqXkahREBpr7yXV8MogsSWPOHfR8UmXKuBlyyqCrJfMlT+dUevKBQgek7cDi1K0kHOJjCGxto
GzhwBEpIKy1U5abx4kcpGc3bqRRu4irZVoGHmIbkZ5xo8eQimKvtU5MZFyQrXkTjGC8Nbxcb8E3i
LsIjx6dQXNSBtwraUkNm2hIvncTz4fYuwL+9C8tGpmoszqS/kykbPVWpxrQODoYhBN+NNlPuSVJr
x5LnEy8sLCC70tWgovzZqniQdsnk+GMsLtIGE40KkZykTitoVY+a2kVuF/vhr4/63/j0L24e7H94
pejYUryH9E0q/H/+aWuexaunLGx+fP9r33xpftR/3YS0Tf+6a5tkDDP/d7Y7v/3xf4c0Q/tEci1R
OyDTAJwx+5P+6tCCyPyE2SzaF9T2SNLehTXZnKMat1MdwCTONXP/6p+ohjUXDFlehlSK2jIpg/FH
Ye14K8M34/o7mwDRqwMiQlZ2vJXlFihuF+r+a9nB0+mqQNtJdXRb1NNWKMsfPTiRfJr23ohdVGyq
Dj7bbmOWlQ1CsXerTPn+bqp/E1qO98nfzwOpiBbeXIGY29ZHUayCiDWOnf+axkW5FHwdUdj5lxip
soUQYyWRtuLzx2OeZKZMIerOsB+4P841AdjIx4PWipwJoxAqj6MubDWpctO0rw7+GJR2UwWJW5WD
6mQlbcQyCyhBXzLuOb6JqTPvAm4QHAzuQXMAP/kIaZC1TOlg7iZttC00dYMSnK6KqYQubEQCCsql
yi2IzOlCID8fmPsyJTRFnMWW+e/xi1e1H9BMVpSdrAvIqRnwxHus7GzF6/ZW3S9rOJmaVKzLXH29
MOdvylHvIiLbwpidj2drUQylSICPx446VSMfDNKH2I5tFHzsm5vPm03qGI6/os52rd1arnbbrM2F
vtE3IWKR1RbByFvBRQx6YTmWi4Ypvz//uWJdrbN1Y99X64a/tFx5I983NuLY/MFvnfPtXl+gPPZa
bS1XXRj84+hr/zrid0HhA48HEupN4Uq3061/bT0ND5CTI3u8lzedLTjA2J3ONtzK/XbPD/32reEv
B6ddME9OuHjQFq2DTN6S4qtDfdRVbKSb3GohrsRV7oqrblkt05/RBlb3onestbXWFtEqX4N4QL1n
+i7eShtutnfDnbDFssU1ruUbYS2uUCxDJhDZE34a9+K3n2+62kZYKra1nu7VW2Uz/6TW9pyf621u
o0zqGIv5MaxFuS639Tpx9qlNVu3gZbBCZmSDZOXKeqzXvX3J6OetqX/2PdFPsbjT0xA6vdyGqNZ4
pSYkD8vF3SN2KNvSyVf+Q/c1hFHV2IEJm9VFIQXPjLXvInvhSjbaBMtpHbr5ij/qYkuy/LG6vRpB
dVXOfrT7tb+AvWPzG27kxouRp06Y8mz+/80oOb39ECAQYyODnj1ZOOFiz2ELi34tLPxl5sz/7vpS
hX8+qU/eE8crnDmBcxKDTzv7hZr2FIGUlBaz5cMV682roSsjeDjZqg8Rt8nHaJb5Nb82YlNe//oF
kbCgTYPN29/VY/9KkbNelSlKLEgVtzjijZ0jDQW+JF1OOUiXSnHjSb1TyUN+9faLBHswkMHJGy07
lLqqzrWQ0MA2UlGJ6O+8LBKvPI6OK8SD/v4ly+dLn+cbi3//3tufQw7IvFAd046jCT8YdJpGHAX4
QfzGae14R3tTNkQjQqIPNM6vBFW4VrNgFzXBtZn+EJpmL3naAhmYW0WQbmRtAlhnLmeQrm+5U106
MrLG4nc/wAxK7R+NKPuS59ZDaYQIUVrbNm2eW7CDXk1/Kvsaqv0rgNh1Dn1JGyuUs9pbK9dXoXQw
pcmkU2fdI1ayKosB+bIpWOm4k6Gnej00MYb2CP+pnpsHd1rcIq9XuB7yGrmBXJTerROEJKn+LVS1
2Ub4NioJUkRlsqOPtO9xx+jx97kQDU9gO/PUUQYDw/lWIwX7fzx1aWS2liynwYMYc9Q0Ed0parYU
h3+KgHS29GAk7Z4W3ZKiXXdh8PlIfbeg+WJ8ME7AWQHX4jA4OX1MpI/HoZE8F+mWwSmtPnSiqS9s
tVJQIKqxtCnUAH4UbaOP3/pkvcxZGWcftlykZkjinO4kra/MeoB9cxfV8o84xQ8Tan66nHykNSmo
2lGDJt5kcYu3QEqtPh78TBgA2IGFpQFlICjW5IYnJeNCbXGxajXxEU9m9NFUfxelZryVWkhtoick
S+p4mKFo+U1e5JtwCtubWEPMXMKplDoijNrsi6pO2cJvpgRXneJbERX1Y2pUly5Cx/PEvfbtSel1
0TSBunzqBZ+ZlCMT8ofHVgpfAVMg1SHiMhMqxjarw9c21iDSQOBIpuQSClY9voPR9YI8BIjJIqor
KCmc3iqlPq1MGUOzhyRrF0nfe27RTZvlIjQK0OgVYjf4/qqbNJ4wHAoDgCoG+klZ0tLBmemQZWtd
GzkRH+uzbadKL+aY9Q9NL1erqkKL7u1v9RxbIU1FxTEboQY04vjU+tyvFU28M0s1ejCawntSm9sp
7cfryL+yjKDbUwyqnKDAzyhSR3ERDFrk1H3WXU30excoAjU7w/duRb0DrjQqT2/r54+uS783Ff3/
GyY/68H857vRDipa+OWogDP/C/8UcHTzE2w3Ci60t8T/4ew8mtw40jT8i3IjK8tfYRtoNr2TLhUS
RZb3vn79PtkzsUMUOoDtkXRg6MBEZqX5zGtAvnGN/Tvb8f8HGTgMNkiWdLdfvx3/hqN6xv9QSUC1
hOxYAq/XKdK/sx1Lg+5p5kB6sSHtcwO+JtexL/cyqqFcN/Q0ETKlFK6rv5eXbGCWkcTmaQHWIa0Q
vpSMnW3YJ03/fbK6KkOQPqnS7lDWYATeSwqSzsfA85LkwU8af37f8ECbdNvpQHn5bjTTfHhI8gYZ
4QxZYlQ7g0Z+SEu//EoDz0MXLqfeTcUxjW2eGidwPliRHQQHcFSCk2IU+HmTV9iinNpDm6I6Aq82
ATu3r2vVf7SXQdJLUkK+R0em/eHLTiDrKfzkrKrJWLZDK6mEzGWMfSPVT4RuA6u3vxu9qVt5CZ2F
nRw53RtASNmTPQaoVKdxTLV4tDogJUVPxLBxYjdqD0lspx8FlXlEeJOhyg5SDYZzklSXM+vgtDNL
lQm/LowNzuMhVO7fttELed9L34a6iG5F8qFJAC+/TS2KQbFmbgLKLEwaqtwNSvrDUvmPeWo08e72
cKserN4Luo9HIPL8H8CXy/GCmAfGMjospxORLHAWhhCIJqhka/xbqlw1VMLjOnosi3LOfix+a3we
qrH9Po8tW2COebjurMDlLc8vwjBSN8Npx/EHbFUvf1EbiiUJwwJzwjYhyt5ZolQ7nCQFeP7EHBeY
02OEvH7mt0hHY0SPRGnuhvd+hroMRSysf3UwAC2FmipA4rV3ouMU/SKyYIZbAd8fwlkMmuRdWqQo
16ZRN8qDFYgASwjE0tLHKXTMn9LI6p0xCeXAIa/U8pdJdOt/Zct7MJtBeUd1sUm9vlr+MTozcD9a
nTlGn8ZgmYMf9jC1aA5K1Y32vaRER5z/CW30XDjoIBo1rgvAzLotLBMvmuPOhjIfIwP650JfKt87
kYkG1e39dFl81QMBGmPNgDBqLO7zdvut+GoXZsDuCPCli9ypc1C49jLjycIBGCmkfIpRILBzhPxv
j7o+NIzKkUEjHZEPLSG2itxyb0RcxYkCLF20uGSUQr4znTJAbNpv7uQ9VzOEv0ylneMCpVjCSLzc
niHYlEylGUXtwMmmCqYjUjMP3VwM3hlpJVs9dj2wCf/OqdBVgIsvSGhKOwwBagpm1lVphkzLM/M2
dELkBhYHwlGbvs+DpEbf1g/ar8bctIcudyrerP971f4f1xG1cqgRIDToixP4rCV4FkWgUSrLZli5
LDWu8OP01Hte1W9iUNA/bo92GYGze4j7gaOA8WVY3rvV2oKOUMOyuEmIjVLaPzRN5R6D3jSPIsj8
9y34cvSnzAXF8Gm6s4UgpF+tMEkstkQGDl9aUXs1eBCktYprk/3TBlNVhNvUt9riY9sUS/pXhqBT
6wNv5HcfPXtxSeTTkBo75HWRYQ2YVsBDg43Vdg7+j2XaODMksWQgPR9MNNll0cPkqifhaHGdVHUJ
arf9Ui4fxrKdymPAB84/lEvRdAdnNGZQ5CjG1fPHqpM4GavAEc6HJRji5ZcZ15U9PsjWSTVrc3Tl
8qWOBzH8BDmzhChAj4OHOdfsJemTNcbKehsX0qg/0Lh1pm2owhJZ9jEzQ/cxlVA/4VUbo4e7yJiV
M75XJbXNCXOXZj6ES6yWftsbRYy0vShJC0++FeYWZpeJ62dfoiUzY7y9wsWYdpUbIVSbmMu0fO89
FUOPG+yC1DytQsfaSrePhHeqsmxESTGUZvS2QRouwZCwzK0H/o7QXw6RmMpg2KaMnPydFVEXvCGy
xioR8VSfq6OVjvDKt5GbeEl+Yue6GFBUkz35u24ZUPBDCUMI5P57VwX2PqtVPpnvEVqmS/yrMJ1i
bB7qKs9EvCtNtNMV7BCrjtxtbwazhQbSPGAcEca58H76IvdRB2nGdP6VOnaFQPdURm71t7Ar+GVo
eyLUEyONGXV73xhF+5PIxu3AFy9R8tP3s6w4CzMgJtkU+CCqN2IqKgfR3HCJ0LEy5AQ40uoS7Eit
se3LrUq8IvtmqcUYN41jlONZ9U7uP4zhmNNhC8FonaJiEOKtI+eQ10fAgm3x9Y7n4j2xS/WLFq7n
fwwbMSJv3VdABL+3lot3d4Ls7IBzQzrN8omoMFaI/ZDuPA7T3JYHs1ezx8Z1YvvsdcgC4rlA/3j6
MlfN9BD6bpAeKngP/C4jzdDJrfIEh7DILZrPsczxhylpmSOYmYmwd5a/vUIAbsMWK+vxKsq80kqP
o9GaRfemrVVkOMeqiI2s2vljGi3gJ0OovovokARELGZ5HB1vMI9Tm6fZaax4VyY04bu498KzFwrb
rfdu4lvJZ5h6ef91QWV17rd1k8joNJmtiNi6npFPh1SZWYXShpSQ4EljR7P+RiJnyXM5hIOTbwYE
eJZys0yZXWKwAO/KNTf92DkO5E6Rj+gzzVZyMqehogZaVQ6WS5NIpXrvOTMrC9ujXqy/VRMaOPU4
Nf7JVgD2YJeHTQpEMrUJSOWIR+Wfk0rwSbDrsu7fVqqsijfL7Bnzk5P3FBuM2BRDvU3VWIP3CeQw
vZlL14iO3uga4ZNhe2H81c3iMO2fhiSvvBaDh6js5i2bw5pOVSy7wPs7a9A4+BLEXYqU7tIk2UTZ
0B07QJveFPjRl3aw4vjBsdpq7M85vVTnNOBhbYYHbyq6Rr1r5kwEzUbmnVt+KD1vasUua01uCkpo
hpX9MY+jogolcg/blEUY8mvu9rJ/dGWOx5ZozC54EkHUfbSm0bJ+zB0ojHsP4uV1TQZFz4jLlvwF
zjBxon5Lfos0gsKOUuEhR1Xjlr4tCzRn2rzEmtgFK1NN7uvM0/V4GmhLQY/Xgfh7zVtLNHGkH2b/
kAZj9FBEZftQuojJeiaX9LLgjfqat/B5PB2Sa5kQ3RlY8wlE4AxDN3o+LhtYMbIbp8MUDcsWQHH7
xus9A3eqwNsJx7wHKl7lBM9Dg4jSFrtcnqDAVi9hXxJXZGohQeujNjqnXBXTdp6y4FHKqP5GIWE+
ZdBnEMhuGhubtnzMD0mdoNXrlIVxp/19FbsSVFKXopnvABSlCnP5oY3QFLE3JsGvaMaaL+kNdbI1
WeX2cl9uJ0IPmn/SRqKVQg/V23V9JxA9qhZT1vxKeXCrzVgJ2aKMQVyJkI7XFAcfV8m7iuvrkEOz
1SkQU35zdR62av04dBOr0u2CXzWnbMC3pijSY6NkMh3I0cfhlMYppgSoPi3kp8HcnbwApsX3105d
d6Bgy9P+Irxcc1Mn26kDz4x04BMFJGTHagpR9sTSDKjAU01+iBeQWWsZttsDX4Z72mdUC/KgCgSt
SyNX9Jf/7QijNzsrBQD/waTzmmyCCDjW0VO98bHgdoyOJWZ4mwUVJO1egNLlw+3hL7MGvc0lWrz8
A+6TNqtjXg4vVOj04J7dw4wa6UNmqvoMhy16GxQESne21wtjUdihSaLrOLa1pqNmqlvMhDT1QIzt
v0HFDsaVbafvKyeZ9q+dlmJWbCf2stahWq1q1ssBZJxm5EehS4twSrLHsBQUIaXZVXc8LS7Tkuer
ggeWeihFK82+XmVeM3LtVMvD8NgmjXdKmtTHjBfvI1X1+PZ4hXQ28O/NO1fCC6OCX9C9UoM0jPzk
8suFXkvwa1oC+fCs+1AqNZ4cB2iuQiPoUya8dGuIAZDn7YVdtceZrGbngWIAKU4FGv7n5bBe4RKG
QHk4lu6SSnj+w0hgr2akqZWROwdfhgIzUGMp+2WfZVWOj/wsXfy8ZZOE93Rrr7YUpRHwQPwmzJB1
1/ry14T9EISVQ1TVJ4YYt1WfNdnXoa9R653ruHvtkj9fVCS8FtqJfOnVc5s0wCkBSdRHz2sG2kyg
qbZACMatNaf5znPz9p/eib3szhVxeS2z5Kh1aW4+nDpqPby+l5O0hprGVh20xzGdUE8z1fhRFu0I
2KrvxYbaDb5jt7/yZfnpeUTNTadQQrLNZbja0TI1hNkT/h3D0dirJg/fFSJxj4Xqqm9s6u/KSoqP
eRdOb0LCuQ+3B1/fiHxGil4cJ0pyXE5rAip9T5nVTtAd55KkM82AuaZx2X7OLAUioWiNwygqHPeS
dLrzfVd4YD1vuDW8sIRSlLtwJLxcaXpAIoyGaTgOfbgcYw9bMH/K/R/NMqBDEOPGvIxduvWNKt5n
Qz8+OKnjHFMcd+llYjak+gE6eaDAct1ek6t9zjaCws6nhJbLVbPa52Xl8Dh0zXwU9QSx0u6ro2iX
v4YcTarbI12tPiOBTAOKT/EehuXqfNtxncP7WOZjFiPENxVKnpcI+cw0scUfnYjaN7inOBvhht09
f4qXJomoiS7NMzg8l8vVL62waKzFn49U1Yjx7KEDC5KFf/ms7T+3Z7mSVeZLY+GlKVQwXcAVAse6
HMsSMKkALRlHVqDd9xkWRKCFsWyl7XeqM6fdlgrBSOXV4dvJn41j1ybO1pON/FQts3NYsvqblatq
G5Ko4adq5E9Qo6KfhUCp8fZvvfwiRNtgKAhBQQVpmxAK0Zc/tcvzmoG8ZGfHQMfOmZis5U8hMsEF
EAbpO7dy24/5IJ3S3vrzKF+1IbjqYZ0DiNJ4MIqnXEOXw6ejNw2Zay/o/rjDqRBV8cGuh7/AYA1H
KgjZto1G/1yIuDvcnvflA/fvgQG8oYKHXNI1ry9vp9SZItTgLaP4JxPpmO8it5FIFpluhWip5Qxf
Y9pFX26Pe3nd6nF1QqVb8D6C6PSpLidsqLQM3WZG0Cb21JGiu9oV5aSOWYTgKUCo7PRfjMc35mCT
XFH1uxyvms2JYg+ldDugu+9CB3kSCV2cZkn+joxJ3rleX5qe0lVw36D1RZh0OZwwqyYDYSYPjlX6
7wok2e1th04EvduyouzmBNadmOHFESnXohIHpI177HLEsjP92NCy/qMlw530a3WcKRvuAZYlm3yy
yjuMPr0j/1Mm/tcH5LshMQ8+HI1v/Xt+C6kzSwztVCkW1NKq1RE6pLAept3gzPd8AV8aCk0oxWCE
Qt5zl/G3oTQjt7dUsBwWdFb27TwL2u/l5O3TYArEqx6Bf82L2xE9aC3II58h0r8NBqwnnC0vNg7J
iAF1a0feG6duUCSmWvfx9p68npcGqHL0iGt5CN3VnsxHx1nGxJYHBU9p70d+upEwN76kbX3PEe76
mMP30lRsqC6kYOtYo/PtvEqApB5SxO5o/Pc4aIYJyjQj2b60o3LP/XLPneil+WlQLV+OT4Tiz+UW
6Z1olIPXSaw3Y9ffdIFVfp4ssDwn4qL83sO2vsHZjCBL4HfqphAX0urIKb9Ph2iI8dF1RV+/M0q3
njdx0XkQYqamNetdFilE1qiCevNnAOgTbmG3P+gLq8w9TkWT+WoZmtWEEcIU8zJghqAW0dKey6dt
USFzWVMIwL3CdfbWkmSvSoz0hoXW99xyA5xBprt6udwly5U9MmjtuKhrEr6fQl47zGFdY1+bs73L
+7l59emnjsHBp0DFq4nbyuWnZXF7sF64WMSJ832Q2Xgw5sLa2rnXvnv9mupAie1LvwQO+uVIoo2n
3hQlfhkmwbgC53IibyJGzNLlOAh0OE1kf3e3B31h58JURn0Q6RlOxTqzjcEPJPbSmrxOc7TrnBI5
o3pJH9qstve3h7q+t/lkQBvBb+iG5nrPxCaFXOHMuE/mudpGsTDfjm48vgkmEX3MVH6PFPjC1Nih
Wj7E1diQNQs0d8pBjFiBH1QZmjtj6ab3VpT/k9ZT93B7Zjr9v3whiAA1uJrJaROGVXmA3tGYpv28
HNBj6b7LvsAqU2ZFcudlvx6GygNVOzppAEQBll9uEB/blqkpENxtZYS5NK+8Z25Vqcxvt6dzfb9Q
VwFRQ5BEEYm34XIczxeTaBPLOMgMUVu0rf3DQhn4HxkhsjgEaJVQ3xoOCV4nd56k6y2ioTrQqRRN
Z4pIq0TRs7o4D5fJOJCXGHtkzcShqM1fcxVNT1Hm3KsVvjQcpUk6lPiMYEK8ulAKEgcjpCV0GEFQ
7DjlVbYfNeda+WF/quPZbXe3l3Y9oi6vaytIqjqU6IgIL5c2wA2yZIadVk/DccA3fvbKPU9OFWzo
Q493lnN9AhiNd53KGKgXcFFrAkZh5INfSh8xKTHIU01QeBR5GWSbPEPp/JVh2fNghLog7hGUZIde
Ts0mVy2jjsGqXkVHVfkI9ud9fV6GENO4qnTuHLrLooIuLTM5LmaNCKPMvKb8erGkvztY3X4yOvtU
hNX8ofczYMBzj/cl47VPwdIEJ9U69nf+VN+5zl5aXIMgjf2DrMXVXm1TYqcxESjDh9m0paCaHGYa
vIh3NsudXXM1FBgMeMsa/AEgA1zG5dJO/hAAgDCr/dg68x9DklXR+6ru2+QMuyt9f3uLvjQYjBFe
PEpgHMXV6TeBrJlGbBEnVUXyGHhpsfdLWqSd31avn9czOZk6NZsTtsZqXigEWLVjVfvFiKD9gHkf
oAYHpdZrHOviz1dPjJeaw8fjw2hXprG9E4AE4+yF9NQPpEne17T2k10XFdan20OtwyOqKjwHoGfY
F2TbazQgYlyQvwO32+dB152d1jmRW1h7reaF+gFe91W13HNJWInocSAo5+hyONVEk+2yvltiz6RD
nZXt3q384r2w2SabyGmwbBtp8KL0YDy6qg8OQOBksKVWN+/jycJoHGpyDgbXotuXldFy5154YS0g
nlM513JlAPBW+2ny064wXJr5uPgVh2Ja/GxbW+W8D8GuPDg5DrcNMuf3YO9Xw/LXIcxEfAy2WCvc
XO6tLrFCE6jIiGUUxCfkMTGIaWxzC2hrOcmuoepgdHce6Kujo8fUOEO+BKnA2o06CCcxRWk57q05
S3/FZo+ALQHDqaxk+9rNrIeCsezz1anprEMOM4Hjbs/xCNfAFpssx500GbL6BMg5vROX6rDi9+iG
zUTgRv0WOUjJJaRn/VueGC9LDVsWyanWEhZWnk21lTIYX3tk9Cg0CzGTIEe8MkONswVFBtsd9+gh
BcdJpfVhit3sQB5ASgpC7bHp1HJ45TnVg+qeB2cUiNIz6+S3qZl215s1KO+9qpW58+2l3tTAdj5E
VRxsjHR0DlnfF6+99fQ9rnF1ep7aQXC1nmhzGEbSMygaRjuJbcFb7qF5b6i8fv38aOdwJ3AINNZ+
dQgQzO+g/1HUHdVs/gO8H6+dBI2Y7VTF3efSktMxIEH9+/aqvnAMngGRIM90oe2qBxmhems2UDhj
e/hl9qWBkFXhUWaz5g//zUiaf+s+6wCvwikrLyhw2yYHLpbhw+IIrha/9Xc5nfQ719g6KOYUMKn/
DLVaSjeIRGAV87j3vLR6k7gpBqNDFbRbJ4WBlsxB9F4MYbIVTTneiXRWMDpudj02IHUwklTtrzic
TeJBieiXcd+hObuRxMUnPwyj95k7TcCL83QoYXG26Gk6DirmDvaE7+UQTO8ksh6PtRJfVdaGD0OM
QCR2WrTCyWlxoL39MV64J+i5897xkCOFuf7sAVmkb1Fu3Btd98sosvnzADPpzjWhX4vVZUQNlzQI
EAcG289iJ7+d2AWrTOo3fPF2cNNzxS188JrAfOMNkbk3ptm4U3O4ijJZehok6DLoJAFpmcvDCrYK
D8FsYLzaUoe2o7Vt9lZ8oAVg7LSVIr5uE75hI8j/rJruqfq88IoxPGms5vDy4VfD91ia9EEMoq12
puzJqI1BHlvHm57cslk83GWy/l1nd7Z1x1rzxWUmwwRDoftma+jGYmTjNEh2HNIv/Y7U1ntsO1ft
nDxrdkPq3esKvLDFkaJT7DpuKjSM1jqRQwu0cXGMYV/VdRagmuokPyl52p+hRUzdZsga64Dvo/PP
kIzDrmrisN4JadU/y9lIkfKPKvzjhiDr9oOc4nIDULrchd7k/XV7k1/fbWwGkkUMX/keVxI/bTnk
FKWHYa8GEtNqSStjT8ZYYuxCnSW4E4tffwYdT9BEpCKEot1a7JrDZuK7MI57M5XDBvzK8gdEDS6Z
oIuYrTBefZ8SVNCsRPNY65E8h5i/nS4Mcxc8gLxhTydPoQhBSW76mXXLIrYeX6h8/XBaGEAPRXwI
IuvycHUWXfVeJv2+reL0uNBh+yZD8NaBCpNke/vDXd9OHjoI/Aca6Vn18HIsQHSzN8ts3kdR3/5U
A96HGeKk326Pch2EE7r8Pox5OUxrjc3oxMu8H8BD7Vq3i74bjUxqkhulftUmfsZPhlkawJrF0H8D
IWruCjC4+zJtzaO04uJTHbfBPUm0q21LnANvWq81ZXFKo5c/KyPNM0uihIMRtBG6H2QFZYSK5kzC
ub+9BFd7lvK+B8qOUJ8n64qpG6KeiWJlYx/KeOjfgy2z9mEO/EvOmI9v5rSf7jyPLwxoSER0yOjQ
XqYefjm3aEz7LkLw4eC1dvFG8vG/mh7cHs+P7Keod8V056G7ehOI37QCK1E3LQ1W9nJAErisK+ZE
HVCMK9+pOHQ+SjM1f4UWbJRNDj6U4pykjXIOe1/mD20s7iVVV9GIHh21M+5MXzdyV9uMUM83s3RQ
h7CI6j8Kmplv0Tzrv8u2K+dtOiXhru2lA1lD1Xe2+PVWYi0R9ntm3CEfuoq58LbvrcCZ1YHWiuY2
2T5OnqhencIcacI7m+nq/WOe6PzDiKb8QVtstW8rE6kxa6nUYZhEsYsBIX9kRX/lM5YpNvS6h2w0
Xn9W6Bxw36LjxpsLaHP1ef1BkDGwtrY9pk/pLNpxV2etC/ttUfM9Z+4XNpMWBVRg1Eiyrgrwk+kL
2KmdeSCJjXeWmtEwqL1qVxpm9cmsxuYgwzR7GiCw4Zuqyp+3T+vVtchGAZMKFYveBkHb6vCEyRIs
fZXhau2kOcrsbnBafOTnb4+ygnmxjIQQbFY+I/0igG2rOAaNSCtvisE6iEkG3+qpGE9tbAXf2zzD
4Kzr4URDAGuzaJ8t9lRtS3Su/qT67Fp3fskL87Xhg2ouiqHrW6sfguiN3Vb0yA5TGtpfa1BnpyHD
Euj2fK+vJA044naAwkKssH63HfRWuoK87JA18S9LQTLaSJ8vC3I8fxN4IORvj/fCrLR8GM1++NxE
nqtjYqZOOJCbYNcpxx8RpmE7W3j3+jd6K1yE3nw4QgIY7Vx+xKKra68VvBhL11oHa7ZDVJ6xtiUB
ax981aXH2/O5Wj8KDTBztVyNhtA+67v8Fod0RUNiB1/xEI9gthG8ACLkFF7x3mjLD0GSDrvb411N
jfG0YACocJ4RmkWXR57INu7cpaPvMEXBF6mFH4D/499rNY0Z3PlYV3cag2ER4CFypnlv65abcHOr
bJPEOMyqmD8tftd+ybMFeLK5RGeSMxryyCLdCX9eGFSXkOHcE99hGbfaIXkvGhgNzBCQZ/WmGnz5
6JSufeR6xdPab+ddZ0ONvb2s67sNKJRlWcjZ0ounl7SeqZRJ0oHxDs6tVPUhCGZjh8RuuY8xEN/O
be3uIFUVR7qeAdWrLr5z1te7SA+PB5r9rNFnoCd3+VWTIAPVSLJxVmaK+Vhh1A8AqwBueF70DTmq
1z5WSLZQdqVKAHgDbt8aPVotgdsUYsnOs1/PzjmMRuV8rAVJz6maI7f9QXsaYzMvS5zqzoWz/rx6
aPiT2hUHnAU1n8upgiFLg5JGxLki1npLGSCPtybp8BeBrnGyLazhFyp6850FXrEaUJViWNQAkdeg
1Iq84uqphCxB/dab8zOiEbO5Mce0PKK6kHyMyhFr9LF2qqPTuDGPdae8t5DaZ+hLwnJ+OOjonW7v
thd/jUYhUcpDeppO8+Ui2KofI48KwbmDqwQrdsqDPS6N5mcL9rDagMNX8cGAD/dVpmOioIdVbbJV
Qb0k78zI6u6UDtYxml4ccG4Am4lguDJXP8eBCjTIXObnLh9/xk477GEiglAqA+R10KDwN64qxU5G
sJPvHLz1fcbQFMRYBLAoWstNXa5ENrWhbFyrPIvIrh+cyCjnTT26f1ttGX65s+pXp4yxiJU0MJ60
HSjB5ViGmop+6NPy3LpRfjLNDHPwImvjDzOl8PJzOzXlH6FEmfBATl7F7rbqjPC76PzFerQyOPu7
VCSlvYn9Bk04Z3C/9GaU0nw2Rjl/uv1jX1oX+CEUQ8FxEfisnrCsXrohTtvqPM7G/Lmtw6/J3PRP
ZuAEd+7bF0eiWocxMhwbroXLVbFnp/YETclzKKQiuApRflZRg0pVFY734Ecv7DSNF9PC+kCseKUv
B/NbpM8D06jOflua1SZx83E6JZ0Tvh1FY1CaQFLq00w6w4u9wOy+s9FfmKtGOrs6XiasslbDmzJZ
ot5Jq3NX58m7Hh/R9+3Sjn8YcrzHL7meKQMZCmgc0TIYktVDLcpmsFp44eeQpsgu7dz6URTCPjWm
yp6EcKInlDW+IBuTHG/vnHWE9axhxKFC5IMZImNwucR1MUg3CKEAiMaLMWhnP28opVh3lvLqHtcF
Zuo8HCRaSBBXLofpvNiJlWz68+Jmxn7qhAKO1yxHiYYgnKWmhdF7L6HTP/33uI4XktCHT0dUB5hs
jZNxWjd1K4i4SIHJONh6XVbvte7HZznN5M5FWbrvy6qx400QhGGygaHd/XN7dV+YNogIirUUuIEq
rKu6bSmWSMnJPxHouacyHKt0Y6hleUy8MU7BTnuoufXF8HB72OuPSgWPOIx6CJikK2UsWYBCh9ET
nvFzS9HhGkT6AX2TcHd7mOuHSbcOOBwUcrXKkqkP0G/hrIgr5Cm8ITxHfpLILyN0Z38LL7csvzaL
D1Z8jpPYQooqxuEy9VTRHcY0LJFe8LKi7B6qfoqNj7d/1PVX13GuTW5CQH9dpmmq2R/UKIZz1jvT
RnV2bW2wy5pO3DLaydWf0p9BEox7FfbVyUSEYX/7B1wvPj9Ai5JzYyFK4q0XpY8L1dvZeDZkaP5j
4h7Vb0RmLa8+Uf8CtwJ0BTZ1RbzMnLGZ28odzmAopj8oZ39FL9Xbq3qq3njdPD6MvJOn21OjlXd1
phDcpBCmBVB5GK96plVXc5TVdJ7Zte+rCI7zlo8h+41RlxCVRT+Pn2MXEbKd2U0OAaIR1IeCfGHe
Icseqs3Edo3f2rGIzuTNARWlKptsrQmYENqlbevu4N8HcltEqedumrkL0I9YUC0h7GopD7uIhWGg
h8DAdiLwf+wMWQSP+TJ5Q07LP8je5c0QVZ9SukU+/pSzWLbu0PWfQ4Ty+asKP6s+xYAFrG05xrH1
2XJK0b/jQHkPUONT40+jaVz/5zKgmwF728TSqY+H0XlDs843Ns3kNM5mQNwu3aALJPN9VvYdmwzF
g28dPKuvQdX71bm2S/MvEObtXCKPX89qw/1gFDuaIQ5YUsCIEPzMPoNCWXXFN2JO8bMwisV/yA2s
TjZ6WcpNAPr2Wzvk06+onHADLYrRw7vc6LydN7uLfxwkPa8thPjhjT/FaPCAH2q+WNiuf04HF+UI
Kw38bmMPrT3ssM5OJyhpafpZYOjFeo0oXW+WduqBZbdOEX3D7S1Qx6S3kulnmsSIjE0TWgAwd73c
OlnekvyVtfZI4bxxTfHkeNnwKRkLs/4jHv3hfYDOAVoqll2pzeAu4fKu8ipVb0zVuON7VUHE3pAf
x5+CIIciFDpBlu6tuqq9k1F3SKFgTuiMuzYeI+RK7DhvfrFIOWFeVUTFtk+8oNzgXOL9GWSoBdyJ
bp5Tmcs3g1uDr4hsCh+Tws7ljbaoYXKILZuzZ47ya+RFITI4QaUlMvLW/K6MTM5bkeRW92TSpcSm
0ilMvcGqXr7LbBSltg31ymnTZNBEDnnH7E9JtJhxgiBILusdTb7qHo5q5VlBvgL3hF+LRY4JwBEg
6uXPTr04HGYZ4w0BwY9mVhvglKqSkmJ438Pvd6eP6eyVD8nQ5G9peNQPolLGuUsb7087F0gq3L4o
riIn/XuwRtQPkFYJ1tfIbw/DADs575TTnHsvrrZJYMEoncWITHhozHceu6sanJ66Bjrq+fMIrXml
0kX/a3CL9szx5kPx/qAzVSLB8oPS4ICaB7iAxiNJdjGG+xhNdXQIMnqid/bOC3PW5kQUktg6ZMn6
Xfhtzj6JIjTLtj3P7ewcrakZnvBogwBHV+TOUFepCYiVZ3yMVlCiwrPapaobBkKO0Trnjao/ZClk
4c0AUdjbgHPSpuNVVH2//UWvIhloKeQVLDLAYxJA/ZN+m11WFW431tCeLSOyP5RJXp5ymYgnVebL
TyHCEHJXdc/z6jrAoHhFx4UY/FnP8dlg4LdRwTmpwu9m6zHyiNE2CWSHPxc7GOrjAs/vhyrqNjzA
92qbLcHt/PcIyC/azUsn4u9AF+SdN/dq3alEUrinTgiYV2ttXy7CknUtUZVrP7Y4qVFPdrxDB41m
h3EATuLToO4cI31sL24jiLRIa/MvX5lNvgolwF66jdVEQIQGG3WayR5/JJlqKGrbg4lMstcmH0Ic
W5OnAn+Wey6DV59cj66L6LofDIp4tcusuY0mwwusx8DmEPcQfTcUMMfHxrbbkEfPy99bfink4fZO
e2GRaRmA06TZxi5fX8F2PZne0HvqsZyJJnMDtxLsXKf4RxaFhfyaUMB9bcjokP6AA9Pe1jAP1lXt
OTJRyfEDYITxrL56lV0cjMVQx3Z2zR9oAPnIHRVOcExTC6spSnvVHSelF74zMnaUhKlDc3+vYZXh
2KZUEk3jkfZ/+T2HLvFJNJnYdVUpHtJ8kqfMCeunSpbdPV2Fq1vLwWCIIhfAE3CMVFYut7Tqu5z/
6RuP6dzNLV43avmsGtDVm9Du5zsUzeurmtHAcSLPynj42K02tGXCAOm5ix85rMmpNUS5T2vZKa0P
ido499qD8KviJ+5t8tPYJpD1JzXda01dL/flr1jN2RpoRC+jRG27CcJvdulwZVbuYoabOZiWPwyF
pHSVh2GzCf0iLB9u7++XVhyvVFrIumEEP/5yxed8TFUxseJTH7jbOsXlfZsjWPkAwteN77wUL0yV
HjJitPSrSYLN1Y0V5k4undpRj5EcU/Oxlx6KYiD1Txh3OfFuUlb3IxDoZz1lQdkXd7739VGmRgf6
RUGPkfQAV8UFM4nmkmq88yiWoBGoiU3pDIw9njUZN95FlbLv1ItfHBEgFVtWW9usCXkeNCq/pFb6
aBZ5Bfe8CMHQyML4UPmNsx+EUq//muT3umNuM6Z2lrh4F63eCOSYje5jbWT+o7mMZr7PRRrIvV10
9Z3BXviaCCgDziHEoxq8FlZwhAQSFbjqETq9/26iPfbpfzk7r125jaZrXxEB5nBKTthRWeLIJ4T8
2mbOmVf/Pb2N/8ceDjGEfGLYEuCabnZXV1i1VmIvyxNMeODz5QIC6s5I4SqrAmsn9bs5tYRWYq6Z
uIbhuJsCzjjoHQQHS/mclKHenqDclomMU2SLDxbEmnuD/DffkUo3JxaHQHMcEMSq+CrraU9oI9es
NK0OtRLEEPlAnQnpXvSYaVPxuzsLDhE3CD3UW+/qpqbdJFa4tGnzbBiJdKrAuHti5smLgM4dlTJV
/FSK4u9KNmiff9MdYJlIQhMcv5xbfXWAaMobg6Ey3tclnfoZ/j7tYyrlqZfUlrGnXnjzomPLJnrD
88LMAcrw+rBGULQ6Tqw3zyAc7Ecj7NKnhtfcM+oBUQV4q2EoTeq9Ku7Gt4QIm/NDwZiZkjVnUBib
OfJwk/rcossjIIWx9K2pDefrEOXGcZasPYrP22fG4uSQCoh1Mpu+drEgrm1TkpTuGWhr9qXW4qD5
nykn8KORsReU+SDw1ZMfgWHkP1uYMRuoAY0gcqhLxSgR7ERxt1cHjKWYbCNLAau0/jW6mnG1Int+
btTSOsl5r3yUwvl/hG17/vY2XgZUSUOGWrIYSuAjX3/gssv7qLGU5TmkhpA/qotJcj7IQX1Wx4LK
bjFRJT9MsDkea1DFzTd5IZxBax2yPvQXoHJOvt8/3jcuS8A8GcEEX08IyyT99S+q9GzQYXZenqup
C20vNhH89YKYFOl5MXK1gALIsmNPCM1354LM2/52/wfcnnkcJV6LtiU8HUxQX/+AObfnkGbZ9Kw3
afhjsrW+8OhiZObDUseqfkKKzx7/MDpb2y0miMf1XfjOowdOAiAgoKq37t0qC8ZhdQb5Qvixd4x6
ec4sPgE0mn072S1kjDp+08vHMkx/TX2BpkIYLmXyRQmz1PmqwJHUO4fKMLrEFUuzlB2Pvj4sfBLB
IEKYbTBHJyY7rndmEib0IRg/ht0MfenLVEgkjqiBdK31YJfS+JExsTwSZJswFkO4GFDgzZC0tury
UeqirneZtc+h/Lz/xVZHht3iyBAg4TEIGm6gO0hiOJJSOspLSiEPQRNK2C3a8f3QHBrTGp+H2Zhf
DSU3mlM1zGp+uG/+dl9wUVDRiCyecJwRuOt9aemmKuyL+lLbWnXO+Qwmj4E0Lf8bCitkAnCYGN9g
EibN3UwZi+qxcWBaOzgdvJOgm+BDuf+LxB15f47YEAbkoL1gdgmw2LqLUGQpBIlSor1kRR4/dBbF
RDcy4JjccVTig1/bEZLdXBcLR82pWHmPrHNms80q68US5ClPem9NqTsYqWV5GYqz8XHI0Ubxinjp
cndezCD26qm19kA/K3/J9+dniN4FFQfmjt++z7ukv6eRXSMjbb+khjHnLtyquuE2oEcH14FldK+n
fHvcMEfvgrk2WozMHl1/biczuiaYTPul19XpZKezUj7qUlAhThOlXp3F08GSFAZa2mjYk3/Zsg2X
H/1N6ulI3Ymn891S477OK2hj7BeJTD+BNaaDBhXSSPUxSptQekjI+xw3grD1K8AbmHjvH6yVbxQ7
Da5AULGB/QahsvIA+lQlw0xC+iK1ufGkg7UCLRMZJ2g6W6+BpeOhjeK9cGBjzTBlQGBEn5OnYU2s
ouDwjVTunBfS8QRKBy1BDIBG0nww9Th5Dtux/QyBh/FZa0ZF3bncWysm22VOiVl9KpOrux3GgwxF
ASvmmlZHa3CyhzkJECaRFb8touFIBd0+3d/llWoK39ZBoJPOJ0EEqS9f+/orS1IfTssyz69yyuze
YU701v5TkwPlW2noOTooxgCJYKwMg/mtkNM5vExNRYeSPkz8Kbcz46sZ9FkGc+igw2xrhLNhufNk
FaHfmX0AtckiL0rvOXI1M/ekIq1yfwXrGyk603gEAciFD4C2z/UCIF6WSrtTtBdUFsvj7CRK4mlO
47z2cjzvjdusPxGFGFotpDcCNcoLs3qwZTVf1IKS2HMowYaBsN5CEwlyYzMZlvNIfftLPxh7ZZAb
18fCiJiAejBBS7165fomqKkrXYrM195KkPNWK6W1vtG7VXrZsxItr751uSbDSx8FE82ubIy6Sfba
XtOGnQmV9fVg0Qx9k2dxQdh0a3UnS2da5JA6/+vcWU5/CB1pWQ5VqYyDeZKkeTxXtTW2D3PRy/kf
KiKY067/FXHJ+3dAIGahsSJqI1OgRrE6r5AhFcHY1vKLU5g0jfnIFUNoSctoQdLXlnQIwiV9TmYZ
CWjqtsr3Zixwk+6stWBPx3JEiBFGdDp6H5oAFyDkoQGkeq1cO0HgOhGEIA9FUKvFx7ymS4sYMYa+
VWEUmcdM0YbSo34UaZ/zYFyM8zQN08WolH56tIJelr2kbfrhHBp5ORxDPdIir1Pl8GNLiB+ddF3t
+IPMaXL4dpesbdwiGFS5pkGX24eh6WFgJ3+Q9BNk0GwenNjTt4qMs6tcGoppepCM1hLCjpoxtUd9
HDPlcyaH02MTOuH0UdFatTmqWqTph7GPe+tnMi7LNzkCqeYqUZ7qD/dv382FEJSNDs8/ARHVWGv1
SJTQzkRQHUUvoZLIyslgQudjWGvShzaYAcTCe1Y+EEzuVUVXaZsYJ2eYU9x75leZeBQH9d3bpC3g
Klujcl5gLV68UhKkyUXJGot5Mj+nCF3/ZgcFiwR8VC6EAybQ0VdHv3ASTUrRYHnpC8M+BBZlm74z
xgMRZ9XuuLSbKE9wDouhEcYM6NaQFF8vL4WQsWybKnoF57YoDxAXg16LaCZr7kJrc6YmJ5f2oU7m
rnGJl7LEtbpZTg+xEUXP4hZnOzf/dsP5RSCdaCOLPVjzvrawnqRtOIavSNwYf86hkn0nRafV3kZ1
6SmAeXf24Matiy3A7TFtSNPQXMNYifam2IFZ97U0tO5ZxeyJlmb8ZMKbtfPu3phiqgNwOoPQSFSz
wJVL6SNG2CI4U18aMIwfejWePkh1E3td3e6p4qxdOcqxlOLoG5AGC9IO4d3endthbsIeQJP5nDlx
LR27tnaOQxcYpjubXG9XqjrncZTU3m30aPrpMFn+6f6FXcfrIDXhHWOujUoLQJA1FeA0Nn1Vwx73
KkcW03rQoTvZS1jP+fzrvqGV7sxbVslTCV7s35rgGvVfh6lZp6PSkA6VQ+G1i2a9TGOkBYcqD7RP
czkPo1vPShWRxKlKCPu7mksn3l1q4G4bZ6b0TenNqnnN1UEht8h6COgbvVQN107QXUL8vTOdHx35
OsqdAFp+BKGjDXuqdjdHnx2DTBQqBYp+Ard1/c2UpukpzYbtK9WR7qlvLeVjk8bKUwCG/p++kfYw
Ohv2eNw4jKhOMUS+jsiUoVUaxYza135YSri0g/wXL5U6u6mWf8r3OV1ujj+VaCZEBCSJ2UYC3+v1
tVJiDISj3au91PNTG5sBb42ZLr/I/Ppv9w/FzXMhbPFcgOjjbtM5vbYFDsZJGGrsXuW6UV+VZJJO
jp0Ez0pYM+jbG9M/KuTZv5lJ0JxSGCUG6oPbxuYqiRqt0B6dspZfQwuIv9Mb6dFUx/Ss9BX4OiA+
yMGmZbpDFnFz0YRVojZBRcvo1hpqFSA3kxtOJ79WCpJPrmTE809QhtHj/R29+Xogp4iJOC3gCaF9
XS2uokema5KhvFqNPZWuWuj5M/Gr+VlFbOF439bNycSWOJCCs1r4kJWj1GXiy1iKldcp1osn7oB6
SphefTJi5qmQESqqH/cNbi1O1AwZWQdFRmJ2fVwqpC7qOBnU12huHZjjNWVx5QWg1WNLBLB3Tt7w
wVexJSk9LwFPPBsEInJ102e7qFNrNtIPCKzq9iFpKA8fJifpafcqCCUtda05aFcazQ/YfNMLACDG
oEOIOmCMdOTkLFFtlD01nLovGkilysvNGEKAOs4Q5OC9k/4YqPS2rh6UVfa/dso5inNjZcMfBG5B
XsB8UVm1N2R9/mOEtfVLM2nEiHLOGC31nDmufECx0qKe7u/zG+3k9cph2eRYiLkRdnsd2AdNJCR+
QuUVMmS5dcghGnsZPZN0Dc4YLbLjZ2N09I/U2hB3bcJQ/5RolVofEp3Ynw5pm/dPzaRWKlT/SO54
SmJYk5vnaZsdrZbytWfXqpr+KMccdexjQxd9fGHGfxpbbw7rtIlc1BnK/kvZsn0/iYQV5F3bbpJ+
L2A1gOIITS8iCi4NHk+9PlKDPJZBqjaVb2aKdEGvZ/ggwcPuaQCRjlHQpg+VEeQ7+7su+v9r9Y0Q
Dx9r0PC8tgqzirJUkVH6tGyyx4kA+WHQ4v45GRWge1qx/EgphD7UYGuepjDLvXguk5/3P/LK94rf
IB4VxlVAHZE5rXxvN+WoC8p94zcg6lxIAarDNNrZT62vpg8QE3UHnqNgp+e5yhjfjIKzYrSTofpb
zBoiKyS1tdb6Q2k2x5Ee9sEMyvkxitTv0dwvj0ZWSmgKoZZ8f7XCNbw70RjGoMXIlyCiFuu+3nGn
NOSewbXRZ3PHx67Vwke8l3ScKvmXkJzZccO36xTVOdFFYUqXwE54sneBHdh3vFIxDb4zAm+1TCZd
apjJDqUVaYcQfbrPbafmn0dnV6V5nSyIlQr5Dd5wyvmCiOraNIMASjbF3exXgTM89UueUxPUHZp0
mfJdDmTkjrI0Z/KmJsxMJHs+wPasPqDut5e3rNz1v7+EIAmCBKoxVP2vf0k0LXVejt3kB9Os/t0R
cDwYWpP4bb1LWriOLt9svcmpkArSvVrTmKVDLJmZ0c6+M0wOOTmMSb2LEhKw2HSx7AhiEFCONM0K
ZA7Rk1r+7AdFoQc90OB4jEr0g4iyHJg3EYn5CE2mKh9iSFulpxQVmD8MI8sUN1EVJMj5pF3ojX2w
x1K9tV9iXInfL3KddcvTtueagoAx+ewpnb25AnOCaNtcnfVAa3bikdsLAcGE6BzwhNPnWw8jRigQ
LB00gr5lxcGXSGmC9LjkS9cfBquLtWOtIk5zvn8JxSW7voSkOTwohChvKITVJTTCIQMT2it+HkaL
pyILdSBVDGd4CWT7OWoi5VzUQeyil7eE1EXSaSfb2Vg0QAuqnGKHERFZveiZChNVayeqj+6YekxU
s3zJ81lGFkc2/4njco9z+dbH0t4kT4CGgQ96M4GkBk29RDCy+VJnB0fTSnOvxejRVBrnJIVVeLAj
TTnc3+XNRb6hAwD+MZK8WiSpgi3FQCD8Km6ac1Ao2WOOuvoHY0EHveA47bjW22MLAEK0LDm5sPPe
PCSdI2VLPmt+SJ/pwtQR6rRa2Cuf52kwlJ06wNYREjO0lFzoBlKXv/YpJopUDZpYmo8+mxIxleFQ
ChsHp2lc/D51cmgSRzfUx6Q+KllufcpjyYp2VnzzWZGs5ADBzAMDA5Hv6hzTq6yihZa+D+4DPVe9
WaTzDBwTIbtSnt2+zasPXLlqp+hy86hgFuEQeMvg2qQZunpUcsmwR4MZEb9YmDOAqCemAwrN/yFJ
JMO3mmF4tlp1Ptt50j785plyhFVK66AcCYfXORM3WpIibTF8xO2SP7JYSp6cObA+65VaHMe4Kk7/
wR7oHQr4VNjBEF1/Znue7JlH3PD1REdo0bZo/4D3SOIPNgyn5wYF550V3n5Tmh0mlhj9skA2rsKh
pIsY/+Cu+pMkjd+LqmQeFYXkk6Q0gsu7GL43wND2+N83rApSMeYgBW85ja3rdab5MmbAgCUf/uzv
ThQGXqlAppGLBN+rO+3vXO6QH7u/uTcXFhdM3kbXGpYh/PHqHFGmz/QhUiWfeYj8V4WyZ+VqdfV9
GCzr+31Tt0dWmKJGKkp2OMKVL7JTWSdrGiU/MGP5uRqj6qxNkX5pNCf5Ouo6yU03kMTZMtM1/8E0
rWGQbuQxzElcb205VL0yxVF40VAmmL9kcat/gZg+XH5lDOHUHvprxklxckZeipHJnx3zN15YVMHf
cKM4K/HaXJufa7QhVbWJLnpSlf/Yxdw/TZNVf2boVUY5lNGkna+6aRC8KkOEogS+VnHSJ0canUqN
LlMUolM8qNH3kWmdn20VFK4kZ8bOhdk4Reg0UfwVaEmmOcTRfhfiZl2j5UuoOf5cIbZN3EQw4Ul9
alRuruOCdvZzyxwE8LCJvoEK14XKwQzacNasgNanlh6Nmv6lK6uB/ICKKerU98/Oxl4C6MP7IIeF
ENf642WVPbdpsNDcVLRaeegnWFO6Dm4nz5Al1TiYbVU/3je5sT5MCs4bisLACNXr7axSsyKAjcNL
ZfTMzGvRIH1tshJB4CCu/7pva2t5b+oMiAZQi1qPf0Q0vDULOoQLumbVgSZi+hGkWXru5i45gbH+
+z+YYx8pm0KcDpT4emmIiS/GjNu+1IgRNsifd/qTmiAIHCrGIjEHt6u1vrlA6l+iTotutrm6fGmi
9Y2SZNElU0sUupswj4enNilgz2uWIkkPi5Em8u+fUBApZDuAI3gm14nXEOnSktJy9KUkk+TXOm4Q
lxmreO5OTP4ae0/yxtOBc3tDHcFwcINNAPLZRrmTR5cgLuki0h+RilPj9NJ5Saa6eq3a4TUtinJn
ruT2nKrcCp5l7j69qPXLrMAVTPacxxe7UavFBeNqeGUz8VIr89413LSF7wbHS9nvpvStlkq6pGMd
X2DYQh2zgKEJOHr/CnnFnjjotinmGRAlgvd+zT7TdLY+a1AaXgSpZHmYSlk9Bn1qfnbkoP19X8Ye
4qr/nzHxar5znfJY2VIt29GlSsaxdhFhmjs3VM1EeoATfo+k/fagYI3uIZSd0C3Rt7i21khK70ga
S6ucQZ8RmELNDv6brEDqG8HpBfKQ5wJ38e3+rd/YUQGjZChKAHZu5uqUOoxEyza+ULGNH5Ssdy4g
GpkEiqRyT0Rg05bItJicp7qzfhwqkwG+MVLjS8+yvjvQVXpZYAkahjLTd4L/TVtEMmD+ALVQy7/e
zhp2sLwZl+gyQ6b7Ahu49Jp1I1rjc7uXyW2ZAv1jkWbwprO0a1Mw2GSVAsvBZYmmnLvWtnrrGv3Y
Qv1EMBHtOLBbr8lrR6wkGKwE7dPqoCScy1410+TSwL/wCUH372htS8x69Mq3eOz7L/cPiPjfXVUD
xOP6ztxqdbMJezZcBtGlGBcQRCAKcx6fcXT+sFuz/uiEzBB9a8eKWa6UH3S8b31nseuMRop7Sndt
mFzMIR6oByBEGBA9fZLGZvFQg853js2WPdwmLzw3n+Kt+Pt3d74IAoYgef8uTmOPz6mTSF9D2xqO
TjobvxpK/3vVt02DjO0wkCcaJusBwLJTy4LnI74g7hx8lSe1eC3NsPI6e8keAVv3vzcYhrYww+DM
pdF3goEEFPn1Ah0dGu8BSN5Fp6CsuS1z6PJrP0f1eCx6tVgenL6WrecxnpbEoz+3p6m3tV4h/kJK
DpgcYOi1/UGyOoTjhQev9JHmZUX8NFu1nxdy+Re7sdc52LqcMEwJTDKCBuSi1/ayTIq1qA3iS1Y1
w5ds7Kl1aKACH81wKeKdq7lpzCGCYvRDpKf6tTH6pAPDV3J0KaWg7T823VA/ou02Vx8mQIk7Rfrb
EjKQZiagGLPj0aAktjqrea0pI9DW5JLTlwroOTd55k1TbABGchYErsI6+8MGzOOp0djyp/kYu72q
pC8Tidjj/Yu68XyJsSzGz8BZ3zJKFUWRDUNWcXGU0jQ+aqEz0WSLAuc0BpxsGEP6KH6gtAYM6r7l
9ai6ONJidllA21QhJbH6xEGXx1Avd+klKdQgOdRBN3/XzaDxzDZ1dFfH7/NPZaa83MZl5RcIZhA7
dIbzYV764bVTqz2gvvjQK6cp0LNcXCII0WC4PghalVtMTAXJpciNfPaGhDKYq3Oxz/fXvnGbYP2z
aPGQe1MqWNkJJxgSDJCGF1WvJhJ0WUrOy9Jm8KHMTFH3dWt9vm9x4znAK5J4wGSAnPS6jKimPO+G
EeWXLMyD53mmVepF4CtzN1CXv+Lakb60gdIyyGVbO/piG4sVIEKcM3dZNOmvNzU1oyKdFj2/aENx
qVu5mz3FjOtDmEkFFFrmrm/e+IroYVGGFvxX9PhWXfpBHmiQAui9qEnej8eyZpDUhYTD3BNT3liZ
oHWmJ4JvFgxD1yubMiUEnVjllypFqNFNQSPCpxgLmKNRlwcEevbm/becBwPYlJjAkIAFXA/+9Ylm
NJB85ZcmDtRTY9EPnttF/ZvqYvjU6UX8QPGtQ1EN3LQn+nLAL5fkhNjz/P3+idrwHNDgU3YSWTWA
gdX1HWo1XGa+7SVqVEeiVAqhdQwvH8iB1rrEstUcIki9j/etrrccOCwjh3hOcl2ZadbVzSlLYJZU
S2e/HpTqcSz15imJe3xnNQ5/WymiATtuassgTBL02PBRBEIrg0sz8BaxUvpqmv0M7XD3WI5LM7n0
W/oXZXLi34zsxQrJ5EX/ROSBawYPgGlhLiWq6msw0RcPESQMf0MjhAhhmy57cmTiI713eMIYrJVE
fxSgwbqK1b+LmzIqg40NlNYPljRLDhRS8/aL5FhhdNDqIlt2vNDWZsKqTBOVx4aDuNrMoCjfGFgX
P8paGxbQpMyzFwgytB9W79iHMIUJ/3D/wIj/5XqFvLUUfaDQ4mlfmayHSHGmolt8BvoW1IJoazSy
UTyPAymiVy6k8PDw5T8p2yznPnbCPSexvidiiyExoPwsAifii+stro2qqgYEO32mP4zcVXtV+5Ib
NOOk0NH/HKQ++TToTvb1/rLXPvBfq+SljJOIZsrqdoZLbyAENSu+XNfogVcFuZYLF62+s70bXxSB
2rcslHjmppY350wwxFUs+4s16u3Z6NoGQW8El+NznKgyAhmjuaf5smlTVGHF9UC9b1V7lrrcDmWn
VP1cLZ3+lMYJbXh3TKs4eeoDKnwuZblS+nl/R29gJWwp+wniwBEVRAY4rj+ktgwjla9R85N2KT9F
sp4fZAieCq8mCudfIxDiOlN7w6xHx2YamfNTG3Mnety4sDTH38r9YlRnfZoSrVX6tO516sJW1nit
bQaPckRDyzWEBvf9Ja+DBrFi4Nc2jUBwtPK6yL/o01TLkDz7aTAvzpOsSPWhYny3c9IG7j540RO3
1azypXasvWGsjQOMg+DGAO8Anb0mDoqr3KloVOv+MGt9fgCBn+hHpwv3mMw2DpMQMKPoZsI0b66j
8SJTa7IXTQcsZDTOU5wn0RkFgUC/jPOS/KQ/VjsP/2FbxWgbrWs8/RpP36QSvfA4YGkjAsXnNqxA
YXaM1ehuoGnSS4eAmHIYJtjDs3HZmzTbcIhwWglMslCglNdYDgaQCroOE+8LpKC/KmBbzXkqcjU9
xVE8Pk3SWMyP7eCMX4wuJBlIDIh3fv8VhzGUjIOqIy5xnXAxOlMNIEMVn2mKJH2eJcZsXNjgKudj
zri/8lIgy7GX6mwunFod3AzwqjHHdX1/45B5GahJVb9qIjX9IAVTfmhlO5GPGvI3lhfG8SIC4KI0
YN6vajEnEimX+99+67jR+Pj/P0K9/hGSCp3ZolSqX8tK9xFEVf4zpzxyNAuj9Uj6tMf79jZeH7wE
8YsgbSBkXL0DtQUPXjg6qo+csezyKmcDvHOz+i3paBIe5yyc/8onxwx23oUtuzwnRMfU7EH5r4L+
bs46WxlSzY/Kpv0VQY4cvEa5LElo4xppfgrmxP5DFTNc99e7tb888uTyGsg/IsTV/o4tUPUKmRVK
zO2RUVnnFIBuzFzVXOIjzPvL+b7BrYVanGKR0TM5Kq82eKADARKk1X27VNqX1BmH19IqE6ZW6tTO
T1JRRIDtKVvtUY9vGobFAYChYFNdh26pNNmF1ZSaL40lNPJBX7jjmDavjjwyFYy8W9l4jAVF2X/4
soAUIIKidgH5yOoa5UiAKHrYaL5Zau2Hae6nL0M+0O9R6xomEJqyE8SxcPPujXNsPX3AYEQGifcC
UHr9aZU6KuMxlgGnaEA6D3Or2t1ZnvQWwbClqcb/sk7BHAHWjwxn/WGNLgtH0D66b/ZR5qeVtHxi
ctMO3EJdKu5qgxxXGdGG2jlQm8vEMVMiprN9QxKxqGlUgtPkdbAjpl6VeaH/FMdOAV1DRhln543f
OkawIhBG8ZKD3xRe830GUOjzZDS57sux/kGSbOeDBVz4xBa3p0xblo+lJs0/79+ZrSWSxVJ4grKO
sHxlUwmlJugHIilHnprvmlQv8gl8WnaiENfuTfFvGwOe5AjRLQoQ1wuEEzDQq8Hi2NSS9bcUlWrm
LSNiagd9lrvpdH9p4qev0g2R3wANo/QA/m91O8IgiHsFOVSfwdXgWa36Mj+UU/laN81FqpLsrOAV
7Seof1U3D4Jqx/zG18QTgaznhaMMvmY6Bj/UWZJVmn47T5N5lobADOFB1Ee/QZe0eYDpg8E1PY/n
bMfyxsI5szobrJOdky9fb3OQjJbJ/DqWDX0U1L/aIUgQnXC7KviHIMNMELlQqXCNU1kWSHvHuvz7
N1bw0QrNZIVAfV0bSOC6L/VctvyS+c/zkCsL0IyJ3kaE7iV0sbiKE23UPVKGjSeHTpUgniSyoLez
Ps02jT7YPS2/HjU5PtaGlg6uUjv/SEnYq25ljtp/2GuB3hKOH12C9QzdrC0ynzm2/F4aw773simJ
/qz6JI8O8oDSzEkr5lY6o1VYWm7fWOq3hj/ZI4nYWjeVbAEUFMDE9UMwqeosz9Al+UmTN+7SjaaL
qHnUuEYSfMkzio07pZitw/3e4Cp2Msqyk7I5MH25l8oEqchO/hJPjjw8BKBNDjaUpoWrJKH0m0LY
QEiBXlKmFqSPoGvXusON2k5TVtR84SKqKldiaOyZblOReHrY9Ts4RBGhrDwI4FlayhgVAyKri6Sp
E3zVemD4YdrogStRqtXdAonTnd3c8ItMe2oAxyDEBD6y8lSQH0P7wiS3n0LbtUC8APfh52iqUqgP
Jm1u/PuOcdscfQZcBJXo9WnR5YyZm0Uz/HKGifYpjmyr9YLKpPGZ1IW9wze3kbmKUgvDEDxrAKhW
m2jpYSLj6g3fLJgV4vkE1aSOnfy1yHPru+H08sd8boov8ApOO15o0zRoe8a2KPjckMaYRUZ9YDR1
f+LNBcmuye2jnupF8qgCOGqeVCi2GClHpfkvif/+TYaGt7MKzB2SVv5h6+vhFzQmhjbtOsvXImip
o2FI/pCHWvfm2mp28N639xEwFeIbgpkVltz1J1UR4Rj1WFH9QA6b0ZPKtvoLNhpzPmWZZvRHW46Z
lZbrgm7s/cN063qQ22Z9PLIUSKmDXD82tjT13Ugi4ReFGR4ghQvzA+RiuvpVyEM8LEYXDf/cN3l7
foXCN0EZuE5ByLD28lpeh6MxgNGt8/4llPQ492pyWE+W4mivu3zrA0Bgy6KJQWRPe2FlTHYWxuKz
2PTVoYz/p1iz0p7CzKn3CJa29hGaC9hPaF/wZK72cVI7xQyhcfcNe2mKU5pa8XJIZksyzqgpWofU
DKY9EpSNUwPchWIoEE7BCS3uz7uA0+4tszXSxvHpuGr1qa1LmlJJnZgCqdMGz5U92H8z91vvlSpv
IxSyYMotpMNC1mfNcsUmzvR0wYwGZWk4Hlzm4Smmu4nUbRtqv/LWXg7zqCyxJ8lRrx9gX033ahAb
G/7+N6xbU7XaQogdhvGlMOT0Y4jabnJMq7wsD3YPh7lOsB/8tisUyT/YdlF4R3ti9Y3t0e76Afax
C0/OEj0jAzRoXh07qeaa9lDAxZdUjZvMefcjSLp+x+3fekNhHaoNxNypsa0h2PFM5lxS4biogaF8
mykEBB7hhPmt6XQwN1ORfCJELaHhz7UdR7xxY7mtREgU/0mlzNUDp9WtmWW6KfkT1ZhnXWLeOk8t
6WsHHuh83zlsfVYhikWEwLz/DWlMxuDlUqC3d4GdpXHhPQk/OUkwH/ol+6pOjvHtvrmNK2SKhoKg
5WCG1l5lwuBgZHSmUsnPiigpPBh/pvmYs/nxUW+Z8w7dZgaLFlqTudPL3XBMYmods5ApkhuvQrC2
D2FpNIPoQp19Nk/pMIbWubNi4z9sKMVfKCrJgimviN/xzkkMWpWUdWTEF6Ua8jOPzAQrJaNamb0M
7Tk2JErs9/d06xPypNALo7sqCG+uLTb5EDvJpMWXjqHF8RQDECjOztwY0QNTBFbzmMMO/Pm+za3v
SG+IAJ5+LmmL+E3vVpmnAYz0OkhhtYOuYVzkycslBC+MsnM+m73RHFs9N3e2dutaUPulOsbu0pdf
GZUWxkvU2g4vEVOwk5vgDR/VWMs/tw0ji/cXuGkL1UaSfQB21NmvF5hQn5NAFYGaz8b6k5zKlRfA
JeMcyn6U95TEt84mYRdfj5kPUPOrW1FY8CVaUApdUrXLf8lKWobnLovr4vD7iwIlQozO7jF9sHrA
2mhpWi3NHT+LreGEApgVeFrXhdqjMS+QRf2+NY4GrQLRnqBifr2FmgFtgiLJDuWgUYass02iwtU7
uYiPbaJFf923trWHJLM02FkagBDx9+9O5BRUVpQRafgG7f0P8DIBAQIU1aTH+3a2ngUe4jfAFW5z
TbshxrfstM8Cn66HkT84oRW/0iixXxcFGCsUaHYxgISCavBXSIbX7JjfCgWojpC2UrWF5n21qbI8
2AzG1JKfLo6du5KGdB0D9uVz2Q4Mpk9OfWKL4zNyJ2l7RAK0+H5//Vs3X5DtcU4F78hNzSCM0gqV
T8mP+ip4DZhre03JWV4KY8loPph0hZpc27mNGx1MIOXAJCGVYNQDaqHrr6sXSiiXQez4Sjg36WtZ
NoHbWmqknRFy0dEPLII8tF3o1VT1mX5Z/iEwgla/FNBA/H1/A9b6QeQplMiYjyB/IB2kDHj9W0LK
rkPllIGfZ8inuA3b/cDQfBVAyKB0T/LghOdQSbtDZszGWQITnHukpcoxoGs2e5lVp4faKPbmbrae
AcSauG2ovIHNWjmRsFWNhR5gwEhVmeuHqc3q8bFK5ZgR7znsH6RM3SPU3jTJFddNcRJoCV7vBPy8
faiWuuVP3QKxmqTV3Ss/b7SPmj5phGZRbvzY2f2New5s5w16B3yVXOraZgVJRpGPvembS2UrfiSj
j3riZEjKiSJz07rMWKiaWyZS3nhRNIQwgWryz3SZgs+BI8PQm5ZR8ejUwVRcNKlH0OX+L9xwEPws
MdhGDi/OyvUPjK3SCTQjDOjjVGjLO3PeO95MHu13gyolo1upRn40tMw2PhlVq+1l8RsfRZBvUYKB
ZICAcHUOJuRG7VbKwss8tcYr5ff+YDZ24ekJqYNiGvMuHFKg0t7VfaA3BITDOD9k3AD0wMtdr7iT
KseipKScFAg/PzES2nh6rDUHjMWcAUk+IrAyITell6deLo2nprD3RNeF31v/BvHGvHX7kZ9aIefg
jQ+RGKxQCc4j41jLw/DS4pHcLGJ+/f4HXp3At+Xyhdli0Yplo6+XW0HzFDRNqJzUwElfx2kOn5dE
20P2rvzsv1Z4TcCZUr9je6+tSJNT2DDZKqe6jPRTFAeJlyZNdJLodjyHVAyeA6SlTveXtrWLOHdB
a0oFBh6ka6Nmby2xZfMlJ76018OY+6T+H2fn1eQokq7hX0QE3tyCkFRS+aqeNjdEuwESbxP49eeh
zk2L6ijF7F7MbmzvdiqTNJ95TbSgrY3jw5Vjstmmb/PD5I4EZk3tgO9cDuVGBSd3MNg0kVB3jWIo
geaIDnGFJr1VYsh0H0/tb+vp2tpKkeYBARlyOZ4RwRDnSdX2bZXpD3pftX5ealEos8lD1aWafGwy
xf+ynrC+EP3gXMC5vxy00GdbNLOn7aWrCr/Bq8qHX+uFarwkV4b6y3qu/ifgxVYHTPwcLoeam3TS
8U3W91auQF1FywNVU4RAvK+L05u72HLaK4Cev6woIzIczCji5O07WNhikQ3ciL2M42kXt2I5IPTm
HICItbf6nHybaTYdP/6Kf9mgbMs3aVFsfZjp5SwTB8n3ga+MGXgeB/Zoir1cVTxsrM0OHw+1ucfX
DbpWBzEAg9LGim4OYE1/Vs+8SN0bU9PuMwOXiHKKq51Rg14C5LPsKbvUYRTJ+spW/dskuUeJ1N+Q
f9tSiwnxqkyHQgUfFhW7ll6f35mVGcaeu/wPu4ZYbu1/oZ31rgOEzExvG5mlItAVq3u3mZZADGPx
oCcdPgpKL/+H7wdqhiYjYnlkj5sDQVWuj4eZCyZeN45N6caPUK47Jub86+PP97dFJEBdy0Y8TASr
lztFKGh0qVnJpJK51H9JnmH7CVNCVfNn8L9fPh7t/elb2dzENlxmbL+tasqytPiYe1zUNSnDHlmd
DBXmND50c5qf1Hy5BkN6P7u19QFzj/gTfzF1s47YUtaoxZXmfgBBdzRzW9sn+tJ8s90oef54atvY
m4OwjoXCBMWTtYm0uVkGG2VbxxzMvT05tdUHtnTyHKpF6rTNYZw6gX1Z38vy3m519OSDpOvL3K9b
o4pzH1uuKL75+Be9v3iQaSGlhMUL0I68+fLT1sBDG7Rc7b1L09pqfF7ELP4x2fgn7yAUx0Xopk4a
+w5+0tccB/7yoak+UHi2KM1R91j//I80E7xFjbPnaO3jrOhjnhBXP0FCdfdzVzWBY0/XNEXWL3kZ
2LzdsAh+r1hY8p/LAfN0kYQgpbcfuirbD/OYfokoft5EfaKGolG6u8JAkFhGY3Xlft8mOnx4wgAU
e/EN5woE+nw5dOL0RlEOk7rXk1qNgI3z8cemmALICfX3ZTSmc1Hmq2xSiToZFptPzVhXhwre9qvp
NFNYeIt+ZTe+X3/I29TBYf9ybbnbzs24JJWR2sCGGrNKzpbeDWFGO+ycVNVyX1vulTrX34ZDmBTN
JarQxPTrOfzjc5P28Mwhqr9XXHd4afQ80wPhjlnta864hE0O/vnKu/P+aK+gb0g86L8SS28JiHxM
t9bm2NgbWVJ2ftFVtDi7xK72o+bF/9l2E0FPADvYIuEwwpWsbl7UZe2tmDEvatel7c506wkWxKA/
k9Lh89qN/c5aMidIi7z4we35xYs6Jyiw0wihpVxDEK1B3+Vmp6gBDIJrmxCULujlcheZq02D1ur7
Oi76w2rmgIlQ3CfX2FLvPyvjsKsBsVL8fscpUjsd6lgy6/u0nJNXgBfpGZ2/4owaN9auufvj4wvr
L9MCV0LWSmMX+wttc5C6zC7jhIx4n02scaK41r2bVOrjx6P8ZeMwG54EwFeUnrelodrt43opcbSv
cmG+9lOSIwyeSXkeyma4prv8/g5GkI9XlZOIiguLefml5gZ6qqpB5DG7JPmeKJ71HTB2vNyk46B0
Ie/EpBzS1sz+o6oUlxJ3EpvE4E2nSfIu2dQchNKpzpESLcPZSmAt+Uo3NEE3K+qnj1f0L9uEsai2
kdauke5mO7paNSWTicaHNScFBuGWsUPO0vRpeyZh4mTJlR7FX8fjpV1RbRz+7asOJH5am4y8tNkS
HXPh5ieHYOXGbTJzp8+YOP8P8yNvJwLkNQUAdfkRCWlbu+3nVUVe2KGnz9q+yrANy9ZEDLhKf+1F
WUOFi/PNe83hJnDxeFGwLNkMmOFT6TauuW/axcH6puydFyWdACw3UduFmIE6qOk5rRkjcd1hg+rk
nXdYZkOGGOC1Afp7166cd6eGn7TKvsG+ho8EOvPyJy1lY7SWUlv7kvTvzK+eQxymmn3uzNf0ld59
XoZi1uBx4I8CP9q09RLRLilIP3OPEmN9H+Mcf0iWKQl70dXhCP7vynZ6d+0wnk2LHHgXZAjUHy+n
ZqVRpFSIEex7DEEUvyuMEpuNWev/Y7Pk7RYgR7J1xgNjsGVbZGZBZDhm+oGjKfb9ZIrD7LV6yE3+
+eMd+25KEG65d/hQQBRXJO/llCZX6bCgZhMYmoxf2DTWycr05Erj+f0o/NU009YLZsUwbLZpujg6
3s+dddAqBS/ENIPUFvvRBGzE9T+e0LvtByGdoi3HD0K1hyfG5YQWIzf7qerdQ4Qa1U8jM+xjBOBt
p2WqvFaoe7f/GAszKtTpaDWt7taXY+WO1uLn3riHNKPHmqltv4tsxbiNUM7PVSW6Qvx/v4pv+pEG
lDm48O84OGM2ZJnd1u7BtOcpNEDknqPGvEa3fyv9/3mnACYkVgBLvtp0AuPcHODRduahqPpqJxVU
cuFitHnZ3nSYtNo7T9R6PPowNhx5xwlhSXVtLqMVI5IYp1Qx7NyHE6R7vCGdk/uyLfM+yHGGMHwo
JHO715A7/gZcpvid1HH7IuvFfQDDajxaUWbmxMP5/Kku0X6OMlt/kcB7sJ0dSlcLVh5J6ksRWz/F
1NdDgOOlegd2ZPqOsKpb7GhSzVgmUsvDf3LOEh8rbG85UcPi/svMGk/Z0pkj0A5Oqz7B/6iKwNNz
pbpXK+TRbml5GVNY5Zn9yzPot8K6N5PXqM3l90JfsDkbHYojt3FnomLG5dP0xwhmzD2tItnvh8JR
xr1tNQBnYCQX1R7sGe6JcYb2dGhLPdYe3bbufkmQwOVhoAYURkukadhpTYv8ZYB7cHbxxGkMpWkg
BBLQc84KM2jzJMt3uSmmoj4NpXQJ4uy+7X0cMQGmHzRLDIbh927cRuVO97KheCihkCdh3MZW9Jvm
wSBCAo/WDFKVBu9ND9fcDdykaDB1Sk2lbVhCE/FKn3A0bfaFIb3CQy6uSsCQel0ippuq7Kfpd1E3
VkP5zfBGrqNhnj+PCMBki496eesdOmUEL/PxkV6P0cWGpL7BSUMZ2QKgSI3z8pjhLw1NhsZDmMai
Ooja7HeFVmm5n8Tmsh/A4fpxtaQ4ZZVViMDQNQLL9pgT0BMAciy4UqiwbKFR49JVszdrIozsqTr1
Tvc9Godyb6MttHf0qn+9Mt3teCT/3Fw8atjggI3a0rIsPUryJXHEKcZjKNpD2Sna/TK1uhVWq37Q
bkmKVN6YOo2PG6dr3D7shko/YxI0eAdngqlxcEyRLvsxatQobJpWdf2iebNz7FI3+1Z1CaI2AMEm
9a4a1Cx6sV1TouZbEtrez1OsnmRvGJDXYeM1HGWzeCoIw8fPfexoVag3Uu93yKxStgDjPDl+29k9
aIUCgb+HYqyqbjfGepn5mAAQCdHGKNuv3Zi3zj7FNNX082xMXmtd9tlDFg3mrabUTeWvj+4PFZ0Y
M2wbIcp7D6la4wBaM9GOutCzfzVTZFYJkpAUy+fWEN6jdPT6uRNj/JUvVdiBNi7LndC6dLxzLGUJ
pWz69EV2Raae+a1T+iOzcsv8JxaQuWHYzZ1xiIzGqQ6Y2zilG5SZpmdHO+vsm0nrOvmYTmXpHmbF
q3Ic7Sfjzqs0MJvG4pUH8tlo2GV0YTwztEC5K/ghIV2EUJiV2R31GtG28y5L20L/0vRxM9VHmSZJ
fXTR1kwPjhCx9jrVsef0firtxTrp5KYKpkReEz+iT6xOL7axaL96wjoNjwFNiw/1VHsxx1PPizDy
GiMOzBYI15ePdyKp2+bo0SmhD7WWBcDDUOlfX9s/0nWc3qTOlVedYlFoTRc0qyjMvurXA4+8VAVF
2uLYt3vXKezXfIqmf72Ya+GxLiOe9qzqBxRqWj2t/J7yznBcnDL9obplch9XPORhMZrRGMBPrM0w
5UDEht/qaqQEvUDL2i/SBEMo9rgUQVmoeuvX86L1fC+1qh5HJZb109IsSrG33CJC80qVVhqUTWm0
Kr4mqprejq2jZT4uPUs1BGpSimlfTabM7pRCpGlYNoU7pn43VYn7GXt7c/lqK4trfdERBfzhdonh
BIOpDd2Nm8ZwFgahGrMbcB/o+T3SrCAU0znyai4iuxPzfW/nlXaaB6w7i3LRxd5LsJ0CCY8dbhrQ
Os27b/T2nADJKZxUxqT2+pNAvLguuM+sOcJvvGnSXbqMkNS1RMTRXlAHvDdhOHf3KTIt0VfbLkbb
L011bm5QQajmvYg53XdRHtcyZG0oLEWpIU5R1yoD7yeqR/MTMqAehGh1Wpy9hWgQak9UYp5aKcvj
7CVTFkC2GtSbuVTc6KwQ4j8pVpG4me/CYe54KvV2VoKkdXrxKaOX/GVpi2iYA9ly+qqgU5qk3RV5
X6g71UiVeRfldWbtnMq1lIDORoJRZKfz1vmlUZm4jrsGGif1DglRtIRtSF3qg4qbmvMT43VlOYrZ
qIqwT1ogQj5ANJE/EbhY/0x4S2evVJ6XnVJqwj1Zwo1/tiiHP9dDPGo3LD/em40ziS895yc+GhYG
776AvtDgVGYt+sFQhXB8CXPNCuopNr5EnYF2RBIN6Y6n02gOaVcu8/cyHT3tAbMWZ/5eex26ML4G
Lv8eA9I89XO63q/x4Doi0NVe7sq0ozHbj3l5jCu9SkCR1jH7OEoTK+O8woPB48Eq80+lMkffTHyH
jIe0B2m6S4VUkz2Cl8XRkgq0TGcRc3rbSdejblSD/n2NsHsQ+gEMWurceC27H7+itDcQzqX+kxXh
YsLYfQU4Y/02+UMl983FoTFnpBoPLg4aWd8dyphn7hg3WhLZ4UyH3wyEqBfx3Vno33yWUWQqBOd2
0U3nxFWEeUoWIPr7UsuM21ZxOnmca+Dmd4nXOMZ5iZRC2+W9qEfa0kkWozMJYzfEVELPf9FAG70z
f5dFsBoZQx2qTuMcBnuO83oXp8lkhGOspJiJIXDr+bhddfW3UWuMPOw6W/+JKoVu/BzrOu12qNT0
8ZMyGO0/ptZYs1/a4EAOs9TNKvDqJD0PA27ydy2Yl4kCFK9LmPeackNNQyH4G0diaH9oPG9A9V0t
h73a1DHKn7ZE3lHlRFd3QhbDp6b0dOVfYjADg6MG05CToaRS8yehar9iNRHX5InfPfnQRblo6X+D
OaRcuckkhDnoo4IgzknJphxm2ALL3s8cenPA8qxO04J+aJVr2Pm3LsqfkRUwE94IjZDGoH4AtuLy
eo9nQAbwPKxTRrhYPrnt0npzQGGk/WnoGO/dW+24RD6yCokSKkNbTIc6KbjNzEmxlkdv6jkybiaX
f615RpGkq8BqDX5k4Z93WFDQ+iFlN2bS7yWINT8tNfcWWHaj74pxGMbsSnH5rZ1+OR8qD2Rj1LTW
zHnL6zbJyPBwi5aTq3VxHw5GNeQ3+qB57a5su4ywuerS73lZuZ9WNn8RNoVTO48ukpRkAhPdj1ul
jFN1TW00s/ErOtDRM0mWSJaVswYMpigLI1QULvnPkCvEyaxqzXopVziKa/Va72uplw83dj0U7hU6
0BsQ4nJ6OhxU6vQqmLy143f5ubwedYQoNsaT9Oap3uelivCbTSZd9235IDCi88LeHETq40kYJTtF
7b62c1kZu7lM+hMWFF9Neju/Vb3KGx/rsfGTOYy/XLxlr2lhvgscqMogmqVDbOHVprB5+VNNOq6t
083yJO15riVuTzDy/FjUNKP9iQ0FbTYV6r2jQgLcww2w8puPg5f3RwpNAwJGwtK3isD653+ELuaQ
0AeNbPXUU/P8RBOrD5tqBEk3CJ6cKS6IXT8e8Y2Lcfl9IM6S51ArptX9rvbAVCH/KaV9AughVOAX
9YrmH0kuzk5tCPceu5JCDcY4dU+KTilk9ttZxwRTG5ws0n3EdD3nKRu7pUBBKs/HVyFsV+zj0ipb
f8JYUg+IYPN7m/9U37c5Paorc9iWod+I3OT9/1/ypgpwuWpDHjuZZUzuKe5c0G4ERA/U4b3btpmc
30MrFaDkiN3+51EpwlITNvBSWenHm0KeZwxNpA+Uf/EEE9ahFa0nj5V0Rvcxzuc8ec08o3dvXS3V
rzWat4YmVIn4YgzKNEgtkUe4nHGZGQq1obo4d5mKr6V0u2rfZwYPTUpb9FFpGom8aWOgCKp1taU/
JFnTWXsznpH7ztoIziEfL72fhRjb0p+b1soPU6HnX3DXy4edIWpFBOQ35b8dczT2dRbV3hWTkW2K
TAFq9eFdFX5I47UthCruumTQ1VI5Ofawn700/i6tfv7NW2I98hbG4awlw0PVWdbv2Vqu8Ure9G4u
Nj6EamDda7bAe/JO100fMSZYJvxfxwUZ713ixfI27xubag2hR7Gb0iyr/AnCSfPiUC5F8S21ukd9
RIUB5l9WOF+N2KriUHcIcMF9LkVU/HCLIb2bncit9tlCyokWa+V0k58ATlNCPEacdvbNwdX7R+kl
1u2sp+bkT6YZKeGo1q6m+pA0zV8mHAEy0Qlry30MzakPU9SU4zMdK08/D7MuXZTToPV/rXtSZXFj
GtJ2A0pWHioGltbnta9iUaUertwX62HaLhtXGyhcdCrWf9tsPblAvbFUcZY2Wiy+4c39SYMxeE8F
vTpQBxBnj964r2rxr3pytdMqkvj94x+x3Tk8klATAT5QygTltC3XexWi8pE9jGf0DZ3+Jo+IRXzO
uCZO9PSobRqGsNWdqbVwlxWrUtOzmVbqf+SM44y14j0QTYZXu8oubsq2WGFLzc2T/owRXGuE0nam
YKhVbQosPSk0Hye0PrTiTLkbJ9yx5zGvrtSo38oqf34NfgLqJFDteLhWiaPN12i9hJJcmjRniSC9
e0h6r1/8bnRb92bpEQ7x02gam1tSrPaH2fSuHha2Wd1n/TS0C0zgxjk1eRzLoB57pdsPbTq2u1Zr
7Azmu6rP/dEd1QEBvjHvbqtFLafvEd/YO42ycs+lGUWTrzh5feo8OJQkR21T23trwPMkUrKhvNKr
2hbKmS5d+HWiPK6rN+rl5pN4kCy4aVdnxbV/QlDFI0gk2eek6etrSs7aGkdulpY7lqhs/b70/TZj
CdG7UBiT6jxK5eekZR3yRnmRWuHYzOmhHqiN+mmLfNS+Lfvik4ySZAf2evhKRW68ARR39extowMu
elDLdKrQT8ROYMsImyloynYW7VkB+orlbD/GfllmTR+oFiXMQO/Sxbvyyr0J018uA92ClWHJ/uby
2IbbXCe2OjX9cE5X6MDZtvLaOI6V3o1HmfUII5tVA/no3KlKrLzgTJvXD42pLrsMDZ0ccWoKVF9g
KUQPaeIpcQhxuz2T2ekOpdFWG36ZJSTmvWMveXQQVO97f7HhU+zKLBP219Eqct4so0yldd9STZNP
lmPx6JLX9l8Us4IOtG8KpNSCEZH9hsKNObn3KIo18ZXN966wxPoDtMLcB7zSiuPc7IhaRgrsx7GC
W2D095AB1RjcSVfnCJh3nuv3UabFu9bqmsUvh77+uTQu/FNNCBD/bscmPa3ebLsUwEca1MJO/snr
uJqP06IpYlfPunEzWtFwTWpnq7rJRQVgC+AWXXP6Pu9goX0JACCRVXt2HHbwQ1fxst+lCdVhDVJp
fm4yzbpHhMaKDoqO8sGDMpoZrh2GnU37qcyQavj4Av/L4QLTQrUYGA+dZwrGlwdZb9XZzUBDcHUa
9XmyRzCUw2Q8alr1MDRu8iilFz0S4+s3La5G0LCxW6tXKOv0OW4BTV7Z5n85WtAeYeyCJ13Re5tP
OyU4tMshN84Ij8TUexZb+o5WLgezod+/qLShr4z4DlEH3HLFzdIr5XbBDmYTP1YDRJFIUfuzIce4
DWTtlBNErCJVd3zMVbC4NaXePWuC/1HoVpRZdwo1IzA3Gfz0K1/k/QIwfX6EzUchr97+GumYUazW
dnu2OsdOb/KFJthOjc3R/uHEeDjtOvgkypV0Z13VP+4WwgQAR6CG1xO1im1tHtBRdyZuTJsWgT1X
Y6Dh8fiqzE1vEVak7TXTnb+MRivGoYVOnk3gsqYRfyRXuYU/30S3EmIA0irhki/qEsy6N5yQKhX/
frzDN31PpqZBiABhTk+XQ/d2AP4YLJvt0aqzxQyXfmmpHdIboS2pGFeq3e/nxNYBBEMigkAxwOrL
OdWeNTkR8PowLapF3o1aZyef5UBT+zibbhS9fDyrbTa/9njIPBBgX1N5HbmYy/FmdUywNhT2U8k5
0gQCpF6XkSIOkUuyx80nD1KJx/im0AjE2qDU52HceUOU/8DvlvCDTk+S+ZFkZ41hYS7d0uzaMl5o
opp1bO9sIRrcvNxRqXTtcOXXr0fqj/3Gr6ehD2GTxhjsQNrfm18/UsN2zMV+6jy7eKQttUrIUWAu
fIold0tlF9+UYUFxKBKufazLKn8u6lp+qU1ddFdCt/XLbH4LP4F4HooFVZEttWOYUXGtSjN5LmOn
0zCli+0gySftm2wT5yXBwYGqo5dfQYNsjjkrsHI6+Bcnju7ItjdSip5AQY7jkyvL6Fc0JMVrpLjL
8kMpmw6H99GU8xVPmO3r8/9juihCIH1MmrdFvJQF6BpK9OrTzLfxbuoJLPa5NqsS6mIZ5VhJhkaR
2chWxkXVhd5k5/VXhZcePQNPxm1IdV4doyv37yaHWH8V+DGcR9BII3i3NpFzvZhRPo3d9KRmS9g7
+WwHbI4bqQuUp6caz+poMrmJqIKXxjEBCNUGV7bjer39sQW4/WCH8S6jTgoOg1zqcjtmWGn22Rxp
T2Wjxamv12NqH1qU2pQvhozUx6UvZRmm7diOQYerdfIpAhBSnEooCWp2MpKs0nzA5Vaxi1cpjms9
7Lcm9eUP5KKgvEsHeeUlb6FhLQRLJ1N7G9hBoy3iBOsCVwy6skk9+zJRC+XWbOdxuqHW7sHr1YYF
my/RUrB5UvFRH/ctYAAaT4CpTJ640sjLF7004u4cyam8WSpe3X9bUCFm6jcK5X8AfBCs94WIZeS3
AwKL1PzKSI9wiTbb/qWYiqSnlY9oobvL61px+50eK9pRK2ZL7idt9oqHyCvrbK94aHP6A3oc85Pb
tDYVEaVP+rAdiYVCkceWcoJNarXBMCzy1RpXY9N87KNBR1p+Fv09XXrdfELGNZ5nGIVC2o9lN83W
rkSNZgnsBPncoz6l6gFvJ1V55lflXyg80duXfNA8sHKZEiar2Vychma6B61vFo8R1hvdtRrY9pSx
mVbXVHLhVczLpuB6uZlqpQIcZ/bak2zkeAvxuaDoMM9lUIpaK4LSFLm+y/IslfuYO3ynTxKdxThZ
22qqN1/BA2xKqfwauHF0XojsLCS+tsSuvpJmPFRm89wv0YPspuSIr2AVyLyj2lFG2b+uWUZHbYyu
OVD9dWCKkxTGOOLcJ5fLoEiz1rOybp8nz0yO9MsK3ylB1vFfF4/CnZUvHRlD4bd2VhyvnOdNaWSd
NJcrmRKoNMwRtij9pMZaWZ3m5LmWTuLtumYUHkVkYLIBDJsssPsoN17TUXOCRa3TZ4lgz+fcE9fc
ZN6vAQhDfowOopEK2xayr9AtbUWlDM+Dw043I033cTudbxHdaA+q2aTfhWonQd7byj8fL8HmUWMF
KIW8gdgooANy3txoea3TXS0q5cnVoknscwudqNtUtMLcIUUwQwbtR82v6sq7epm+zerysmKuqJfA
xjQAQG8FwRBrmrrW6/JnuXZrqFgbTb5mL7Oq5dRmVthj5ea89Ys3qbWfIJCxvEyTRbrVz54hkl2q
TELeSmWks0AyJKOn1QRo+heVq2QWv2fIivJuBp9CO1MUMjn0MULdweTJKL+d6iFpfMT09Nm36wkR
UYQWNDrVWdmeUVRBSDHvOIVhP9KrKfAZnoNCVScYj3T5gaSlWlzvdCca27toScxsT8m2GvfUVRQh
fORYh+6VwKx6tI15+YZTbxo9WVXT2IcJxEcZArlePBgRqugOnZPinrn0do+Glj2ozs+lh8UQxICS
ohOCVDmXQ99K/r9GIuzHyI2L21LQfT3MhYeUb6Ur+sBSsWD9qe2bztnVVEyHnTNiMhkUnW4DD6B3
1byAZBfdYxm5fXGWkyWMAHlDl5ZqZY0IhARJWaS0hKdiyvZOO7nPkEScyneSqP2cgWwgCe3EMn21
7ML6tubzLrizoXsEd1PaSNqPhaDX2SZwiuQoW3Csqjy6RanIf6Q5t8csnQRgKttolVspCfF8t5Zz
EtqC3i/PVDmC5Qg8rTPFL9wge6Sps0oHBRPjqN18c5GAsR9X0tLyCOJZ0W5ABVpdEszYCIQdEZER
EMUZS3NsZKneCW5g0ewXTBTMXVsMPG8L2kxOMFW10X9tbU1Wt9BAc4ocoAF/wzlzH0tZyH/0CuNa
XwfFUO7isqq9nV6AfECkQc93Sx57R0BJJEmBWtCKDLwkAbgAbcw9JU0azQdLutW3ysOtyJfuIj6T
VubeblZWLI+dGyWGO0sM2uEAbE8VX5C3Fd6hXuoaJxgFw7WwrdwOHQDXSqKgnaUUQ2iZrZffzMaU
qzeuVo4/mryIs53qWGhNcWmO7qeOxNO4HeJicKCXJUrjV0k/OsWxyYWOhKBtjmfNKRzzpZ81A8DA
TOEuRaTTs+cHNkJefO90wpz7aNIreaNY3mL5lqKI+uAMiOGDO5RZcabK0FuvsFDi8XZpVKvzxynR
fy4w2TlcsvbUs9QLF8WyrkqbxI+SscjDqTLrQ4F2v/aKDKuyxHsbObMbUE9lr+/XoIaIqnDUT5NS
uzQXNbuOVtt0q9oLF1hHcV8g71QroZVQwg0WkXVPo1mJ/FFfhtnyhwxFmysA+PeXJOwWGucE4RTx
KOldPlEAfYGC2Gn/DPJF34GCc0NRJ+rtrFbJp2oYslNN4+K/PsgcujWvh8K6llDN9c34Mx91ZiAc
ELies5xuS1Hk6asr3Oqn53RUqivOs3amnB09lL3XXgMjvn+QLAsu65t6GcTyLZupcNXOWBLDemIz
L5rmD+40oJJic0Bhfqa2eUiiuRjvgQ5C6Np1aZYm//1xRi9FAxCJeNDKB90sgN0Vi8AGM30uJ5XQ
qM3xNe1oTt2YRRO9GKNqHi1jxn+mX5wn7HJR3+5T5UoGukm/eB85lOhzrMh13uatLdgk2inHqap4
zq1Cy+Ig69M5PnC+JjeMwbKqN5bW2s6VRONvoyJwSEREkYDe8mbqeUEB18yX+tlR1eSp0pzkdx/h
uQbAPn9QO5otV3KrvwSjCF+4oL3hwpLcbvU5xhreWGOU1XPnxGV5VBAXm0IwX6bfNggO7bQhcd37
uZH/lDHeUTSXO5CxRHN3CFaZjx8HJe93n43nHEwv8Oforxrrefxj69dYk3u1ptXPsq3yb11fN7fF
HFmBpKd+xtppQbYq5laQkzJcOXV/OerEJHD/KStA+3oXDzm80vnUVM/G0In7cTDU3SSt4ftEcdmf
cxSyCtGL54/n+/5zWwRALD1VLg2Lrk1hMdcapa3mWjyPA2BMXEV4BRFZLzJ/Sus9/SJghh+P+DaP
TexlrHIjcGK5Xt4dcGm3RAtdZT5l6QLGtVQqg2qG7SbjMeZl1aBAW/l+MWr6cX1jlgr3d5R4/Wdu
A6W+rd1mfY9xx2hOmHQa4p4aBY9yhLnXC78cBD2XS4EIslLNhvdrdooBnG42T2kVaFExG50/pPjM
DruPJ/Zu6+BdDzqCS9rk+wEovdw68EwqwAyjeCkckS87r7OaowLu8aDVo3p0vLTqfIcSEdjB0mmu
rOqmQsFmXWt63FpEFDT5jPU7/7FvM9FLo5jq/MW0ErnvFJzBZyIlSLZ5E5TtmB1LJTMeDGCJJyUV
2svHc9/W6Nfx11IZ/6Q/DuFmM/4qog9kuVWfOS3SCDAu9ipC6NH6PXlj+kTdyvSRPne6g2js8nWo
kzz30Rd0PoEyKGgfXtX9eXecuLsc3j6qESuLytzubHrujZJDJxZZmj8bcBeOqAsuEdhu0zqKbIxu
x6W9psTw7jzpq1wg/6C/BUxmm9YtoMlRiDXN5yZSIvc8j0ZxGzUFiHKs2bKjBK368+Ol31R1WXkd
cTuWl/7jm5jT5ZdPFGKCYYrn52FSiteuUapnJ9XEIcmJrj8e6v2SUusHf4/IBQ8z/ZPLoeI4AUks
vfilTur2cyX1rzJ17XNJel/4AybHoY3u+5WS4PtjtXLgaJ6r8MmRz9l8x5YmH1C3JnpOOyM+k7O5
gao1FWFeZN3bjeOcm5Kwz+dkj1cKoO+XlpFh7NNJpiDG7r6c76JP1ZTlQ/JSUZs5wrcCEKuNbfwQ
tRDVrryDNHT46y4uxtWJEQ7GKiAKWmG7vBWbmRwqdZ4JP5r2CTPb/6PsvHbjxrIo+kUEmMMrWUlS
KZRkyeGFsNU2eRkuc/z6WdS8dLEMFbrRbQy6gSGLvLzhnL3XXiKdmznNB6yWpE/9Vh1c+19m7LUx
9gMtp+zIFjzx7YJgedVfFlkCJNtWw7yhl8o/blWlYtcIkT8NrpeHOwMxCPxyJRGofKkyxbeVmzZG
5muq07p+07VxQ7s+DqtN61i9gMuEN+NmGLSie2I3rnXvmnC97CG13ErllJWa2vjYLu1vv1Vwuh66
oSGzFBhj9VbmIn+tCE/PkMKJBc4f9tG8jTq1eteYEFJSA5M6CqakMXrfZpZ+aOoOdwsbaxVFUSzr
325jTrk/dU3Z3ltto3xPEDp3D6ggm7e4LpRvruya92zWjGSL/Wp+guQWmkHUx1Z7VI3OejYJPH5H
NczhM6+l5qc9peUAp0+R+ULXw87Ppii+HwxdAEVQsym5bfOkeO5CrWtvpGxma1PQmQjISUfWFtF8
kn7X5rMakBs/5FvVHufo4EyTGigu1tS3atQUb99FTflnSNyUryLDqwrPUx3iF7h0pfK71vuqeELF
TQ6d5hTjzvKSQr0LKbMco8TIFJ/CbvuHf9Cvs8kc3j27H4yt2XYC0L+u9q/KMFX616Iu5W0N2M68
xalluFsxhF2ymWKt+26wphdbbFxAASjgNeQSU5I1/BLZNRtn/r290bvaQiusg3a0H0jImemeqvS5
nlxOS+POVYupPprULsSr1SR5tQk57Y1Bo0VGdhhH9mp+HMveCSyzsA7k1OcaInu8C35XdIm5t0Se
d/cVCQ1WYM+t1r85VpWGtyCjer3fznoo5jTgvOWVP3IdQY5vVZF863CxpZsp6rt9Tyiq8TIWi6YC
UHSNvoStKBEH3Kfhx7rHARW+1jxuRFG43yjee/Z7VSOT3YAYaV+ryPSSoNUTJ7kjE4hY1anVJvOY
u5gAbxDji59dZCj2roiEwlG+N7q+2PTlkLxHLFNfI7R7P3IQcrWvqKXcocTyrIdERO59W+P22Fbh
EDrfKH8X5YbS3eT4s15iU3MY/7EvcFYJLGSd9Q+Tf9ucOmsYHzoFhegGqTFNg47JrfNzu6UrJgpD
gxCN1egpbWc7nHxH2PazG1L0R3CWU3Gqe089cBhkFqEmkA5V5ydtXE3bJhWVeDRrYxx3XhtHzmvR
j6bX+qQvxoPPrU5qsrFzWkiBFSvS2I39kBV+2KCOOpSCwcZ3k+bj1nEa7giBiGHdJ3Hdfqvl0L0v
yrd/Mo3BHQy82vFIcFbzQwLCEkcZ9klxM06yBP4w2bZPfPHo3KQN2bI36hgqPbsxKb5ZnWzyf8hh
bE1KAp1uB+Qi6e8VltbwkJadJ/0sZ+e9GcoJWYcW0xe8QYqdWRQ3htw8Ickv7SA16qF9D5upT2/7
torml6SzMu0gqwlyFf0sJd1XKVHYvt6W2CkYj5ggXFaLA5CrkfZiUaeQMuI+hWMkRBmoyOT7Dfop
At/bccmEVHs3NG+UuEuiW8cJpckT1JPJd5NcD6ngZULbtGFtPjjz6EzJJiks8NpsV20KhWZWfsMu
LAa/s0KMpT6mAGMGrGUaE0lNerwj9cuzXlsj7Lr7PqScFuSaK4kny+2u8M1It9+GEOgjZ966vu94
qp21qUggSu+MMtbmnd5TpPBNRUvy3WhZ5TZpdNoI0PfzlsQeDrDPno08IsMVEZt2MFYp3CmtSJXG
l/j9tvwf6NXexgj7O53E8HtOSvlqaFrTHXqPF/RASLEz4qOAiAkxpyBZXTpW87PsUbk+4H8hc1yv
6kwPJqM04tupBQ+POaLNRmeDC6zQ9wouMvcUl2P9pxgIKvedrFB+K7j1e5wMnlVtKyN0rgFw1jJl
tkQfSffLBnCxsa+TYZyybBHM9NWLG8XxeNMM0r2JKxgDmxQySZv5UBTtP1HqiUeKXYqCD5GvUZNq
TfupQwO4xdmfWkEmGElbqzLz35pT19SBh7BsA8trkWsloh6OziRy7z/vsnBvLNtHNjtIHdYyvch2
UAlpcf2SAxorWa86b0v8rusrttorW9OO+43IoqtpCpdHCDasSMopytNkvGgKebWq8ODa8sXAWsjS
7tVFvm87FyX9PLYxM27bDnog+mn4NqRdNfjDnEbXojouN9BsnfVFSIfRjw6Bcb7nqijEZoR8FS8z
ppBfFddF/RQTWdfFhRLgrVJv/uumFlc1p30qF4vGeC1mMQ1yHUiGM55RA0THJraScqOarnwaral5
7lEm4nCG4Xxlu3f5O7ks8hmbUhveX3V1YIKrnOtNNBjPQ+yxdZvjeMeS4j6k2Zw/2Hbx8t9/JWch
SsKAqC4P3WhcJ2nojfGMGLL5MU6J5atE9gQj4qEp6CzZHKpKzf5rNYUePvGDHoW0BXa25tIVJbKl
pI+zF4tcMUKRvApySJH3j5h0Wxz0U6n4Ld01zIONew3ZczmeUbGhHEOjRanhQn4iclVSOevd524o
sVIhZUWnrXsiqA0rbjZdaopDM1NcDErsSF+HIdSv1bb+cgtIIcFCcChckBqrPiuSgXrsu1S+tGOq
+NOQwlkcNGk4fkRQNy1yUpsidXC+SU/xeigCVn8FqXA5zJgKaesBOyB+3Vyfnqjkqn1aOc0Lxxxj
T1NxaKE1aeYtBGb53Oj1NdrzxQUBHVO25aUvsTDMqavvV20SBU23/qJ1privBmyKgzCtWzo71S0W
kf5K1WUtjWM7t0gVYZ0tJTswP6uCJQFgBMunVvhiFbKu6CDZLQuVh3DE7xQlKnZDIexXskWdL6bd
Lal9xlA8KggKr9FTLosgy63wu5lE+K7xKZz/dsfC7Fglffhiym4AkWPKB9etSpAEEi+Olkmx0zWp
bIZIDb9nepgFQquNH/HUac+lO8OU+Pyj/8sNwRNmLXFs3gXd5tWBfTJoA7nMb180MAlHlVbI9y4D
OhgIoL4xoKxGbCqUTJTH9Hm6jSKNAwkh6uFXSy/VX21fXmOVXXwRsJGsBVD78a7owJ4/ojT0vKrW
4owOjEqweOMo7s+2yYYfZjxbRyaLb5PVGAc8++pNKgrrvwZ5QSNEMEvrfRkqmOhWr8ibyObIuqw+
KZUo41t8LXX25JTSbQ6YvQDXAizEFvj5e1jXTbgoXwW+PfyP9FXWkFwZSTDbmes+pVA2/mlbTs37
hn+r73WVNWBrj3lNDOGQV/WVaX9dPGH+g22FZgxNLxX69QSkdoRjmES8nJCxeL/CNrfvy2LWzG2i
e4O3teZE+Z7BeTCDxm6m+Obz331R2l+EmmgboOLwPxZxx/nbRrFX19iso1Mhq/HnqCv4ceWcl4HR
ZOl3rFjt3jMj5eQVwG5HYB+vZdfPvssG/Frt6mKe4F4W8CWkTXTTS6n7/F6UKjQbtA7ZSSMR8HYh
5m05RSWHELLUnaFFte13nheFMEmafB+6c/rW13NoHK48k+U6/67ycHmKtB6YJZYlzHSrNSERGsHa
FItPU6/Km3qa8gezHh3OgUiU3muAdj8dc2xeDOkqvylQRpiOrdfPb+JyWNjUtVASM2dSnFvr2bwU
q3+S9dap62lxBrbskgJzhKm+1mprTpvY7GQXmHiVbJ9wlE7ffn79yw+CxRCHJywFPAGIes/fRQfe
NBkrdTzB4MhPqTbmu9kBeq6HsthnxqDc8Iiu7auXB3v+4FFQwqYkZcrCB7euz4eKZfRlHnWnpp07
z7dD6ZX+kFnKDZWdZP/5L1wvg8tleLZL9jKQE8gq579QoBqoq1zTTq6adZG/5JP4cd6Ef8SohrsI
OP6VU8N6Yv24IJIOFGMG7Qd9dcEmJ6AswZ97MufZO4z9LO/teBTTA7KL/oZxnL7Ryba21HAdvrA5
i90rL/VvP5lZnY0OanUcN6sPzCwmrajVSj2RqADTgZpXPz1EHdjzUApNu8lo4WVX2uMXA5nHjICf
pwfEQ4fau3rM6EvyJp3UkxV1AjxLOzcHSiudGaguOahHqkj5NyqCYR6YRXgtQeQvz3xZS5jSKbaw
sV79Yrut+GZkbZxY04rWx3NXfy0XnG/aQho6sHolexlTpcIy4AQhTrebz0fZxZA2FukcXTSPDQcC
geXx/KvrQ7OhVAkU108z/Z92Y4pSMW9SDXRb7YWRuDLE1vaeZTfHmYyJS+dnL56688s1sYQ/hUvz
JBPQf5uq6i18Bm1hDkekCG2x75oU5EcexiSijsJGlllY6aj8QkxiGFSs+944dBKdWSQ8AZvW60nP
83szRrwUVGbZ5HdtM6mlAyrUinf0yhIrKBKLU1LpdK5f6k28xdYN0safbRStWcBRFTVu38SUxEVZ
9gA4RldYm5EwmQlSl9k+in5M2iutAc3gt57NJjwL9tRAdpcNDceb1bPoRVvQTbJP2TRScuqLUwKF
ysTXA5yr6EK287HInLtOlMW2Gdthb5a2/Nm58fQNgky/RzuqXrupi7UFn8yi3FhGo7Ggzc5vKjZ1
0s9A15w0SbF7L5So9o6kD+SdFmSuJCa1z0qqjOAnvG3Z6rmyj5jFxHOilfIa8uFikudmQOGhB+ZA
4JGAcn4zaN/ieh6L+aTrkmRuB9LWRkzj1AeOVlpbvM6Dn6ThtSi0v10Wu/OSEMCex13vOTBJOUBf
Cu3kQFuxbhS7ttGqFzFV66oqe+XYIIvaNVXbXmlU/eVjZD1jFlhWNE6cy3//18c41hg50fWpJ8Ro
6R+7JmIvrhW9RzzkqdWVY8/azLl8i6gXuSDnW3b269WMupH05rlXTyGeke8RGqEu6DiXSQp9WbxB
KTAnd8j3hw2xO46+JdGRhoUmk/pGQ2N8dGtn6p+A5Njfej01dL9SZtvxx6hWN7XdJtN2KOlGvHQI
tOMARI1wNgCNqoPA0tz7RVpKb2MOIsM8UveL9l2bWuGD6/Tya/anCws7CwolGmuRiXDAYt90/mj1
JI0IHC7bOznApLyPwobK+NwnYPYxZojwqUxNypr0x/M8CLPZfi9xaA1HQMDxg6fMsKzkQE1t11lJ
pt6qo5cpe4xGKKsL5NvDXWlk/Y9Er5NsKyZF2YVTasgrp4D1bhixNcVI0AMkrGDm4gh0/ivSJCtm
HRE6JlGilr60XqU9Jpld0Z2hs5T4aZjM4pbicf9Yy6aTJ4N6W+eT15vEb5jH5RVXyWr5YqVmZ475
6EMIS4d1+ZL+NWDZeHtxRYfzmPJs6xT775zOgZpqjbGxHfp/qs/HVLzpwiaQfZhwAvqJMufGlUX8
8vVyeF/OYlg+OKswZ5zfSGPV3jxadnIkvnwk+FMWQzN8KyyUlwG9pRRm4eQQongQDZ1pXza97Wxm
qbXHCeV4eze4dWvF6Boh/misIwWbLl/pPK3WgsLIVfe3KaIRNBfKnaNT1lMGcyYqZGCHqJz/+XxN
Xs0/KgIQF58Oom6OGSyXq6caQ5sb2ijUj5S0uuarWmjihl7soG0oSZdJF+CHCK3dXOPYeP380h8M
5X8tSh/XXjJtkK7xvXAD5w9yCZJi496YdzDozBE5PyLSECaYwAMPvzAf8i8JqWcx9wIbDOdck2a9
CLJwqJvGrwiTG2muJyHQ19aOvuHtxrXa9JFrERIYJyzhVpve5Z2KMlcH2If6FF24Sk0ry5U7dGLV
d93timeUmlASyI1r66MSCnXpMulTHvpmndLLE23e+HE3jlWgedJ4bEcX9nPWkTp1BD5U37oxzLct
PMioDYweoSgtKUbht7zpJrnLM3e8h23JWaFN+yraRZpWjq9YO8Rb26Oj3bRw+94VB73JsWjMGJtJ
U7jvrshBl+R53f+Th/QsfHY6DQccBma+LwjAG/e2o5R3WWGB7GxznVN6imX6AEwNP4QTJqiTfUB8
wj2WVOlxMDdUlHc2sV3eHaUmpdoPlaPdpIR9CX6g2U/bK2+YF3j+gilysZbSO/rg/6wO1PlAsVPv
5vgI86YcNjRCuoOp0t7ZgxGfD206al8/v+Llx4kijQtSPF68lxfjmb6nw0qbxMeKGPvuH68f9B9g
191+n3l6VJIxNGssEFUodcenhO4EsJPAOOLCTSzajrYECUa8ZTjTXdfU6DZNhTbt56iwxo2ZFLoN
kcsTb5NSDuLBitzCOXRIiYwrs92HQ+r82eFBRLrCto2p6yIIIFcnCxKwEh/1umyTm6FNZKmBnoBp
7XtNmdzE+hCKW5KHCw9deFLEeh7UtTPuBoINMK33aXhk7W/1beG2RdLAl9TVr5aovEeLKje8b1PP
kDkMOnrRBxjU05eqhDazrT0z23kGs/wtRNf0JZ2FJvd8Mir+dcuu55TwtXSc/FFJwDUGmgh1LAGN
mX0sq47bUp/zEmizn7/b1emJ6QLbBYVaThA0mpg6z6eLThunKmo9785Bcv67dB2ikGcB9U4zwydV
4W35Pe0RSjOx9K69jtUG+uPiGM3wvtB64c2sLu45UzQDZnbvBo5nLMRtMuAlaOxE/nLiIoleOUhl
DjAyT/tJocgSrw0EAfuX5Q6CBAkATH1gK7r2E/JL29a+1Jzp0UCg32u3WpJOySsFQEQqfuZmfTcG
sVUqb3ykM5gmi+y/h7CKVbGBQek2w2bG6bXDB5F6b5EWe49uOBsNo5pJrqZUANqInZxXPMCbLdJD
M9bVr1EbEU1cOWN9PPPzUbq0hPjccPnRv1g/ltlK+BpL1bobO7KSIRsARfQeNKvqtghZqmZncJ7f
W3ki031sKfk3U2GupGPsWtVcQp5CyP+7qmNb3Kr0zoQvW4Uin1dXWAESSl9yR8qSTac44phsUuTp
QzrWtVu1yrag68kOROI8w6CXZyy2lpuY1R7lP7Hj+PA8+4eVc5x/0arRLe7dVETNxmmShjdouROc
zjER5k1t4BF9ocUpjaeUzLL+2GK1RdwRj3MZDJqYrK2J/oIjQF7qGjIUd5b7Wqrh8AIvk8fKfTmn
Ogcb8eA5afIs0UwiShjtqS7hI5QVcXkJLSwWLOoK0xaKo5l8s0MDzkXDl6O8oh2lsNfKMYHnXOGY
CE00OZDCvAlgoVTK+o8QqQvTsOSg9Pb5p/VxFl6/R4e2BIZdQiOQNZ9/WyJTLbgpnXaXlUs31U5r
9yeb1Ch7nxtdZu+am8jYb7Vw3oKFnsR2ihdza+/wAWw6R4uj2q/DqdHv2V6n2mP9ocdO6tZ4jcDw
LxC6HGDej0JYvfNCxiZLraUOlcGqPsf9t7LJnPi9ivt6K/Enhd7WqxrTC7w2YfV3o3l88ShQCRwS
CAjKmK3nlSPKX2YX7smkAYaW3gVecP4EcA+5mZt7052NErLBSOR1T4ZiGt0935yu3pl1j4XA6zvR
3CetOovhyg1c7sQMgh+XNjplIOvCO0HLh3xVu9fuOpsy+33aqtF9bXYt8IAsVCkkJDlULHDKc737
/O0vO/nzl88GDOcEW0Gan6jaz396nBUU47siOUKqHFJs/Yo8jXpGYp1qlc6VmXTts2cmpawNqgAb
m8l4WxfBWkutjRZT/Z0W5X3NAciNjOgQZikIZOZvWXzrKnIQgsEYyjSAIaVYTIQK+Ze52upus8m6
qRnuqikZ9y4BX6avzlHSn2QpM/2G4TrkGXxf2UZXHtPlC2JULIR5WuHkO6wBAcQWu0kseuUOL6Sr
7YEZqjgw59LNnwu8DSwGVv+mdcyXVy78l/eDq4VHBbmPP9eWA3pDxai0iTi6cdKNCCqpGLyqXQSe
G8XQaPXXGsGX3wK9d1hE7KLwWjKtnw8ItEVdFSciObaJV5g7tmyDuenZQodP7KZd8eiqoVYi3Wzi
Xx0BQs3p8wG5fGurAbkAzEAZLDwginfn1+eE5SQQF7y7qpPJ7RguR32mVfXU0Ta517Nw7q/sLT4K
EOeXJLBi4SdAQ+LbXucU0B3OylyNHE67mgNbaqThcMKgVzd3ilrU1bcsakUTpGONFjWGSoewRlqx
+0Rgb/7djrQohFTdw9R+wYsK3FVXp9y+1iL9y/bWgp+OUoi2NWyMdQ1XVQan9Ow6OlZeyN7Rn5Q+
nd/7oe0elAn+iV/nAvdLujTt0ywuH5fUp4XA3IbaYyzLVkY7HERKe7RbzAG+reex8uDJzEZoMGGi
OyijYf1SQk2pxabjHchd5OR9dKW6cPktWSZ6INwHdNsAKKymHNlV5dzQ1T4Wo6bdJlGCPqhXRawc
REzIcLMEP5vZFo+mLK/5yc3lXLl61xbrHKfeRWWAX+18eOWGlaTpmDh3QzaUT+Rm9t8sF6Wf9BH7
Izh2yiFiCplb1SX+pw1Dm6MLfWn+1IpkYzmcqHoUKtPLBNe6ZgXvZP5zNtECvib0Vec34hQ6JI6K
8IrvVTUZB8tO+yiEuxovx/k2gq619VzKNsE45xJpseNUzbYZPGU8VhoWkPe6UkpRP8ZD3DT1Nlb6
REb+VKYFnaaht6VzHA26v18Iy0b3W2uluWtyAHo+E/cimiY1rPEBk8qffKodpxnMiXYQUd/+MRhq
NGY7s8wW/tTnn+5FlYZvZ6nyL1YGZOHrSdJJnBJhX0Wtw57VIUhdnRSOWlfyr1EEizNAIgURaqeV
iJhuReHIn0mhmUp38/lt/GV8oRtaGmi0eOh1rFoNKbzppSYQHV1mzHyjeA2nAzeeVRTVjTns58Z2
N2ltQYH+zxfGAMeYRuSBNGwtlAKUyXEkIvcCZUGXso0nvaHu44JbUGoUhXmeHLHEXDsbffCEVmOa
DTj9NGYGk2C7ZUr9V3XMiXN2sn043y2abscJ6qS3690E8jTzi8ztf6tjmYR+Dzfeuw1Nd76vWynb
bdgMpoKa3YSpPIjEvUuSyd327PScpaynhbvZg8uOq9/LoX6roDm/hmkKBqxp8qm5Z/OquYeQcsR0
F3tTYt/1k9W3P7OJ1IEHxYF89TxXZvqzHyuqJko1AIOxQoDaw5buAoT9TWOmoew3cKmuUW8/Fqrz
p7KAednUso7hZNZXw2BpGTiGVD2k1EWC/Zkefr0x2lROzxWImje+WLYJIDm8L5wNiu+wznt33GD/
nRuE0bQn5F7KRPkHAS3A2s+Hyl/ujinIoLAJ93kxUawLiT1qgzh08QBn3YxLD5zFEN+YmuCc4c2p
6xCzXjT3Q9zZ4atejjmbbPJCRAWPCJvhFw/3r7EBbyXMn/1U1sL8z4OZ+i/bHUxauMT4js4HVetQ
3R1xrh57a0huVTfBaFHX1FiiG7NloOzJaSaX1kRgLesr+8TLPcBypLQR4ukL8GKtBRmmdk57MPZE
UTTuH6JoEHA6tTggOehQJ9mlMK9ssy4r3rBnKemyCXeX3IS1gUZ3klJPQj0/WiMO+7suC4V98MLB
3ddCnvCUzH9SyGk+7ODpi10PCJqrwStOKtzA8soEtlYFfzxyanlslHFZXlaZkaq6pZ417TGZe2US
Afpntd9QbnNHuDHWqJlPFlSzxw40rhKAqbeyUzdXPdE69BjxY/gD1tuY5AYV+eJLVQy9aUM9CFvl
tckUMzwxCynxTQMsrDwsCOj4aUaSZl/bNtsXb5JJGKU4GGEc/ssu9nwUZWQZ5EYlmmMk3TT5kRhG
LJ+RBbug5unM3prIkguI5cyXEFWBFGJnyMTwVkdDuhO2QmoHS5cGakShJC7hOFMACphTne8h7nz5
gtZePqs06+BQZHP4I0x7J/Ir/PPZpihz91U4nG78SpuY7ul7hs5ekxm+BXAdlTCzDVB9c7i1ilTg
BYzDcQEVJK6mtJtW14z8EHZh7sJF0K3oh02oUr8xlVS1trR0CyA4YczxdtYb4nosS3b5Q2Rlhken
2TN/hEOiKbftqNvNs5KN9rI3szE54AZykbNquji0Vi3ofqaIM246xmXla4PZtn6p0nfeajNtlRsb
nml4iEcNXqCV6WztwJo6hLK3tNV+2int9o+k4TIqfcLbcSpkduqilGsGN1O+2qDhQQTERg0q+fNZ
7GKlhfO0HOPYOSOnsNZtGQvwuEWcTHRUbKl1v2Krx/EW4u+8JTFJgY8Ws+tYBBjXZs+LnQYXZmqn
ceBQXmaSOB9WbVzSD3ERQU/zIrhuDG88tjyUFjitVSk/CGQQza2otNI51AC6i2BiQvllDdL+PmdV
Sl6TOqbe9F0VqkoMKM0Bfbb9QRSyu0ltYg1uI1Mjn9ZvYV7/illIruUhrhWPfOQIjmmwfUjZ6Rau
JAr6mM5Grsvk6CmUQfZaMjkbY7JwaRh1eKRvA53dJdGGYlY2ZPucUkocmIlm+E6aOgRjAFS/Uoa4
nAW5J/ZwmKuZdoCarSZ9YBhqW2d5fmTktxPBL6aZoDkuaufYRJiOAgJaWK0JETF2TVTVv6QTet8x
hxHHqRjF0L19PsAupw/2cUufmv7fgldZHRWi1mEvg3D0yFZiVv2qm/JNW0F4AX1O77ZrrkEsPlC7
Z7uGDxDggs9GDkX/YrUuZ2wbsrQrCB9I3TKGFlyRW0Tyh5qiByRnMaCEKfBwFmZWx30wdQOPYePC
WUNRkUdK1T9peDHkHVvuCCgqIQEe4GaTwsXgu0U05/GVj2F5J2d37NJopiuJZRJTJpvv828B4Cg9
u26wjs4I3a1LC+fFzdqp9nW8li/Y1zG+5eiLH2UfO1f6oZfHKXchMCzdCrZYYEdWj4uMcyjeWImP
DBpXpjdKo5VvrakWpOoMbkRUSesYMa1+WeI/0beWaBIr9MepJtbGwVmHk5MzKc5Gem+qH5MH8itu
3am4L7MhrU8L9mfaY2rMwGuQiKUHNXjk01D1IwVn2OFGHLiK180puJ1UTC+qqpjue6rV6W8zlYK0
J130aaDlxhQHOj31LwK/1uhP8OWcbWg6WBCJG2q9O6mOhU7EV994uIgQnQsEPaZeWcmGuUbRNpOq
yui73hX1cUhiVAp+hjbR6IKIyIfTaGj4fT8f/hf1MmYHZgYNqIZD7wG+3Pm7pQtIabZS5e1Y94WF
qKjlK9BmR92jiu6e8aoSr2Ut+Uocve4mq8t3OPyKg1qSWsWk3e4ns9ZuTS12nxM5QF63CRTzyZO7
dghZLwWUqPhrOYCwX2NDu5qRYzDRCQ7y+hbrvHVws0z8U1DsPkyYlralrhaPWfofsVxMgYt8xaLD
CG2V66+uSQmhGMJGGW6zCmyBGMs+CFVdBlj8h4PGxsQXhtNfGfLLlPPvz42OA0I6RJnsz6gWO6v6
VJmUGLDdqjtIc86/WA4oQT+medD6jUpF/8oIWE+AH1djLiIRnqow8vjzAeC0nkJHT+0OJQGN1MGk
UP0ObFW5mbQxZoB6gKv+485/ueZSIUHfwKgjN+T8mpHeD1VFeswBAb71FTBTPW9KN0rlg4k6jdgr
pc6+5C27rSsX/tujZTXkqIbiZJGFnV8Y/IJH5r3WHYq2qTfOYBXzDs+3aHwUFc61asXFo6UYS2t1
SWpYesVrDkRtI0SSnHtvcnOMN2NqJ1uPbcCODPBfdclW//Nv+aPscDZwuB6OCy6IGGoJRT3/dV3u
DZhGZ/tQQ87OyF2qpqhDurwo7p8wk5lD4HSzPT/aYipv61Qp7WNGeEn5VOU1Z+5q1qIfpKboAj6X
ooBWaw3EIwk2QGWj24n13dUy9WfFjDZu9Qna08YeiuSLTDCqbVnwPO8gXKmfoIhBu0wlzICjrD17
OHgiy+NXb5phaO1kG2LX3jLgzPBdRLml/YxpCzN5wNpu5yGo1K7N3mtKUPjdq8jCg5wnVhUDriwo
5Ukpwjaourx712HKiTsVgFu2IwLGib6mHHm7mwZN1qYiMy26IYqurwLDnCzmc2ZZ/TiwF95KF+1W
UFcGKkl9cPqiQvxgaByCZIyBXE6RRKvs9H39xUm8tPj9+cv6y9igPOhRPvLYY6rrNFlFMzkOgQO4
mYpIm7/ocaKhI8vV38NYz91DNqX6lQ/9YuzT1l64EdRw2M9Yawi+J3r2elYmbtJayx5QkGr1Dq2i
+kMRrSi2n/+89ZaBgJX/tzEMYN1sG1ZfeF4ULTWECbUPMZ0GdQVKhyDyx40bEm6KFLPcyga6le8p
+TVby19+KGKjBekJe4Rz9mq7YonBDXM80HzkY4gKQ1dvI6007s1Z798//5nrWi8/c/Fmusiu2Z+A
jTz/4jLC5Tiv1faBdWTwK71IiCQh2Sy58u7+ch0XVTOtO7ScaGxXP0nzGujOhXAPEcAE82uv9oN1
m9em2l2bIS9WWWgm0Daw6RFawFSymiGF0Am4ILbngIQ8fKQXOzyrkQtJI5flTHhtRu/MG/rsSk9m
NV4+FJwMTapBcI45zK8uq3Fs7+p+NE5l4kXbLCXZ0zYqgkxh3JYHjPOZ9DnMOH8UGZuHz1/iekf+
cXGqoot0FGcSgaznb9GEBpg2TaifNA+eFl5wLw2roHHnvr6ZwL8aL02fDPvRKQ0iuBRL3nv4cjNC
hi31Lopnd9pGVjtY1NGJULxPmn54TFPp6pvPb3Q1Z3zcp0cbiQMpEkHqVuf3qUWE+RD6rp3qyVHf
dBkmSZA2YxcwWWdyU7u1ePn8ipevhQo3raBlkV44VasrUopTUT7U+omosjl67OTUvMa6kk2b0em1
FsuYqn2HIBxHN4bTmG+fX311Buf3YhalP8ifS5F9XTGb2t4oaQfop24BoDejZr07odUHioQ5pxDl
ucGx6u2ajKZ9o9jzlXFx+bip6VJf5hi9QKw+orP/VfTmV5pIxmfjFJXE0fRFSTSmleuvHixgLShd
s52vzJqrmevjB/MH6CLO7tBvVgMRLGTnETpvnkJiesYgdcz+VSkS6g+mqPSnz5/u6kv//8XowuK7
4iFzrjsfTUT4qXpTSuvUTpSJH0anVf5AiABwbBvqeE++XMwerP3vNg3Q2K7G3w4mOHf9G3mkiZIz
1k60LNJfioIqIqCe49ya/6PsTJYjRbIo+kWYMQ9biEGhWSHloNpgqRycGRyc8ev7kL1JRaQpLFe9
qOpyQQD+/L17z4VS+Y9nht/XiLJ3BTQZwQqhen+NJgCKUSGDe2JsRHWbTZr25A6x/gBXE7legsFr
U3f9dGH+eO6v45ldjfur0t+ltD7Z/swkdVuzju2nRiwBWQk26P62770mclJr2lRV2f3oQMvgO9dI
pV0cscXyZb5+/Av//c8gpWuFfvE9N05+Yq0GfzRpnv00WJoB/szKdy6gZxBjotJuDJW41242N9/n
JPXvUS3FeE3TSx6E05bP+iOgxWB3NHhNXUbL738EMtJVLdlJ+RG6Xh6MGcbPHnCGQIYjUiCaAwqt
xyWf3AqrSw6eJRjHZf2gJMUV1mQ5X9hs/vJiw4djv2ZIDEv01Ilvt3ZV5G1uP8kyRxnWpskO7ra5
zbwgv1Vx0174bp+/1lDgqILgl7Mq45j3NyDJMPGQvhs/LhK7AUE7ZfNFLxC5V/Qo2gvfkPOPJpUI
75cNfZ665HQnDeI80RqzyZ+Mqan6B9Vmi7WfunHYWK6WEILpp4O3qRIpX12ig74G+gDb6sJR5Pzb
wmyI0wgfb9p8Zz50RZdRq525fqr7rnzj7+mjbBytNsrr0l/2cSzMmzwm3OfjB/7sh+U7zdO+0jNp
GWE8f3+jDTalQYyAHRBSTNWOsWyInRo0qGq6XcPc+8Jlnq8HPwIB7aovR9962mCt4fjPaETjpzqf
kvigrL56sRvUZoCRRKe2uT0t/za4Qs3OktzQtQfCF/S0sK4g/0Nj8oOnzlFNf6gDJ93LwiM1uHGq
adzri2vnF27raSP596KrcZqzLE/Wmb8mcZmbFHUpjoVhCgJ+iDNrv8Jk8peXqZvsbNN2lKjXpgyK
OxoIuInngLjZFdNdTgepZCu3w+gm2oUX6+xZh15EDASHKESzSE1OypMgmZ0GS1nwVHqq/5S3BGaB
d/IhDHGktx8GmXNaZcBZPFVDWXH49tILLrO/PAG42FFu6XiImVCc/AWDUcrammdxHEjgujZFar7G
NWxNX7Uij3KjEJemput/8Y9D/vpbMEjkASeShTL9VKc8xeQBgPoInsCpL9pNbRXloWh8n7d5IvA7
95fG3iQp2cwRbQJmTR+/YmffMhtzClAHzjpY2pjcvn/FCmNAVw9b65gg+sl2Y+4V+67JRbJ3mCFd
eL/Or5UE3PU6Vx2Pw7D9/WKDpdIqHmV+zDRNHRo02C+LI63/8Ol9DaDE7QBrIlgHOwSX5+PrPN87
198Udih1GBIi+3Rtq4bA68EJPWZgcD5D/bX3RH7pBzVq7aubODX0OpQLKtaQ6IxV+muCU3XhZf/L
i7figOmWYQtfEZonBWHlkuYDh917sjryRVtmw0o9p5PQnAcGAtABYKZTvaS46NfI2EmLr2ytyqfQ
kGNWkdGUmLftaC7Lhcf+9xn6/VMI0wN9AX6I3935k8egUrVZDX4eUMWxtW+J3XbkBv6eN4RFq88E
nJM/HJMfLfT+xne7VEYE6HTbBHWZuPKJaoHulY1xFsHqyODN1VP5hWgz37rG0qPZdMdnoLgZI4Fd
7wXTLxrRw6MCKr8cSQhsxojZlGy2Ce6Ftwu//NpfPb02MDEBwaq0JknjeP/UZVm+GJ4aeMNcX2sJ
27O8yAXPSyfJU7jkUwH937ABN8CYuSlmEwOH1+a3nj5cCqQ420dtd20fohx0bYANpz3vnm3Hc/FK
P6HlcpgUF5b4LFyj9badPoohLH0f3ZZw2+z545vwl4XZ1OhQYYXjLHLacHBB49cxn6CnwGkNYlpw
cXxlFJAPeyjhpK3ly/CSiERbLrx2558XKjKdWRNjX1LsT5tUfAhI0C0mcVTKMUqQ+IaMUExLg2TW
KbvQaD+vTNfQDdCttDk45OmnJzy/QaU0gBM/9kUhfiLP6fK9GjJLPYzaGDjbGTrQmgPjomgskaPW
z7DUtGZjGbm0Np0utQvv1d++OhxX1u3st5rh9OCgCaFsObjJMR0r71PDbn7f1zq+LMOCcgr1XIZM
D6dDWdoxfhltmJDeJWr/8a//Gyx28gr8hmKsxloaZKeaYPS54JqUCJ5Gra+ag51qix+SymCSC4Rv
cdmWaT0A00vzFn7i4DlfhdPBO2zsIuuvplqr4k+xNas41OyCZGLU1glyauk9mCRnPWKSSsqwoI0l
o3iequeZSAUnIpndUfdAueY07O1S3C0iKX56PYUHze7Kum0D0K47kVtZ+uzraZ9EyDd8SI0O9Cwm
CDlUaejHsXttGG2xdXqUkLuk0dI5iiWSi71TK23fFz7QdCcm7QS7rh4HG7g3dfo9MxJJ67wnaCfP
ZiuLuoHnnnyRriOL0jG6JFxFlUh3gjHTQ+rb6hGd+DDfKlxz46avtURe68aiW98sp7Dn607Z5ryd
COYiOyPxa0SCqVweCP60/muCysC6k2fpp49/vN+nutMfD/w1OwcENwwHJ1Xw0NeFY0o3flJ2Nf+Y
q1Eu+8TXXBdtWp/aUU1wA+aRGb9gWHZ+2b+ZbGWCqPSgLHZ5p9ohbAep7m34rCIc/Lr/DoZSplEe
111zoaD4PXM5+XNXHYDBmZ/zAn/y+89tWk1YOkSgPSVLVQ4bTJuYjWoRzzprO0lyM5hDIR+E6nR/
r6GuaknmGTnJdGU82GEDGJVDVTtagwy1qdftLY92z2ipy0S4jJbxtsQ6z4FV6M03Y8zyZ6/UM3sL
5FOfNoYCPLbFi1w+OA2Z7lsNtQsLdyWeNpihpuQpH3Kb/4HMcigk9ytskmGWW4WC4dL7v1Y0pzcD
AzBnRNSW697//mboNGQIOAriJ0bZlv6NjY60kRB/YyIYUc2N/bViOEZc8DhX+j0+4OA6SHWtvsYP
pY9OFA9kpdZ0fS6dYc8LXWQbhGQh1OPTzEng/R/mKs+u3dmqjjkT9PbBapPlNcO1kt4jOXausPV0
F/bh8xXpxtJ2o7BnAIs54f2KyWSpps6D8oirytTJ8WHuOpfe0Iaimxkx1ZfEtX9bEBAQnzumk/Si
13/+R78P0RTN/rhrjqU7+lfsgGSyzD1j5gbNk7HXu7jprj5+V8+3WVrp6GnZx//WeS6EVgaL0TdH
UOKdE9pEo3eFtRhRX1ZZZPUlvMWW4daFZc/PTdQ369iJrh8I89OyosTw4TupVx3HQMbefQqBuY6y
YJI/SCbCk8wIfgmgJ6+T34WEZBdZmNm3/YXN/i83nDee0xsjGPB4wckzNXhDarZUMEdIYKTTdGje
+B4mr66N6bqWdXOhnP7LenheGdWA9mT2dnp2UZMYNWBO7bEmJ2hf1vF/QYXCC3NStyesMDl+/OP+
ZTPn0hjF8tgAGzxLzazgDo3zbMljTCSBscvmBEuND5A8pki25l1LvZFsqXEM82agn8ymNNRFesQn
pfILR+W/XTv+Hj6Pv/VOp3mnOiQUwiKG9ijieNwLc2lurdywFvyc9QPRuYiCP77639Pt95+y1elH
DclbDFzrFMrBxMqGZNAjxkxtEjLjRHfeaJBNwdXSePTSs7ZvfYIZBEvrhAmhNsRP+qBDCqxC6t1R
RWYmfVDZeqVZYN0ND2M60MoQEHjOEVtaNum6otKrSO8X5BE9n5EEx1dvvVpDnQ+7pNXxFY4+2GlU
mHXnPAaTdynv/C/v8KqcYOCOjJjXaS1p//hsBHamWZOriqNs++JFTwp3h5sZV0BmjddNs+QH9r3D
xzf3LwdDxiGrxYRS0cXsdrJplnirqzZevKMN2fPIz4mawZys/+TYmntX67IvTJTVLgl67rQQbnMt
DUMzoxglU0l4oTH/87vFlMgkoYc9a8Vnrnfpj7swByr1OiiQR5EaOQnMM+HEJelbExJT37xtclh2
FyqH80d6bSdjtWGAgbT61GgDyGHMsyH3jgXuFQ3GOghXbsL8Kc3gdmDubKcLpdX56YQVLeIR14bf
ish9f5EjqSkI31gxj5flNUmVHRXLkrphK6th+/FPjK+C/9q7Fwh2Mwijdf/js8V1vl8tdnJJkZcE
fKW9pf+W2ArWB158tMVvtGG6qdsJ3K0D1EqVmgT2jTlYapH0wv7Em10EXyHKaZ0e8kbJ+QbyqEaQ
QtxlxZVTu4X+k/etc8HeZIO/qXPEdN+UGRP96cQLyrSMWN/2Cre7uJ50kggRjCrqLYjq00GfoC+8
CGUJ+34lMedh42Bh40YYWW99o0GFJeJ6MpuZOn+gfVdsEFhp8zUBHeadKcrO6SOgTToAftvpTU6U
c2B+0jijsRE0yfTCGXdYyEG0ieB0SiveEYxDHDT2zj4PtSz2vniDNdyvBX1+1aJN2TnjlKiNzOj8
bkbexwL4D8rIUGj6lMzRSGyh/gnzp9LDnJIzjpqxXZ58TQbetnCC4S2xybfc+E6tP5Rq1J+NyTFm
N3Qqe4gPWVY38a2bCB/NbGo4T6UfdxVAwML44lR5N6MIN+LHrJ4wM5b45dtNbSnzJ/WoY32ueA3r
m1o4xLViqZNvC6Eh39qe9tm+143uhvdZAygDQ2IJ87ye05e2ZuBqEa3+lWBI+ZTaQs4Rc6T4WOY0
pOCr5nlUDrTpNrUsuhuoqnUWpXLyji4M/8+xGIeX3Mvj70MeGEVI970qD4MpxNcGdd5PWpNGvAVj
LcUzvvrFisqcc0BYAHOwIkJ7VHFfWUM83mf6WL+BwOEUNRsZ7V9pBQkBAAXxI4A9TIK4ZvqFzSYN
Ol3Bmq+6twXDiH+TGEkmiazzySEiQixIdhwShX3nL7EKntAhkAmg6aV745vz+Il2Z53t8GVXN5Rp
fhC1Lpkd7AoJWJY5neWTu1RKbbEpCRVmmduQa09t7h09Use8UIdy85/jefW3vjHH/J6LSjbLPPj9
dkFFf43IuTRDe9T78Xn2scxtloXU+m0b5/JnE4PEpNzTxyWqY68vPvVMD00SE2oo+PbQGd4LUd3x
22hzvH3GnDsNN76eazLymj5O9klJcC0NmXloN7Gs5yVqsHzaCneBo3jMmbZ9axXjELTkhl5uM3Ii
19dLkAicpsqYNj3jdtL1psTgLBY0gLDTVaAYZboEOO6ag/F1qIg9eDUaaZsPAnB1/2xx+7/SwamH
NzvxCNQMCSIw60MiivFWH4y2/k+MyHSfGMUusKrGluREgsY773vfiWz81SWp7d53YDCXXQnqYA4b
11fXtZ4GU7i6Nyx+IoClTt4FD40dt85NLlp9wsAy4LibW7K3o3EeOTVtYmJD7iEeOuU1/2KxVSRt
TG4EYJH2ZEGttHKfqRWu/JgT5+fSyROSA/VGHYpFjtSaSs1LWKB+1ENHlIu3mRdbekdQeqLm9807
f6OVejdEqpXjQ7ssi3Hg+KPt3SFzgj0WVDRpSriEuKT9nA67KlBEJJqymGEQA7cQB3dBhfYy2E3Q
3nO9cf0py7KJ02TRgsczpOk+Yo8QxtYuVflTaaTIXNgqzwoGdm1kHKuogbE7Q/D333WLdklDHPWM
sMZ0nmL4ozlWkRgg3ICz4dpe8Gjt4yLOLwkazrYvBlXofcGGUW4j+F3/+R97NCI04Q8c8I5uUWk/
8lq8KFoW6cYkCay7UP6dbc4OjHOOiUz/1vPbaWyibhPDhE/Fh1Ux1Lu6Wcq3hKONDOPZcY6maucL
Be55tc1AwmHkzpXhnkdE8f7qFjpL8MNMUmUAPW8NnqH7dKqrH1hEjHuj7aZr3e2svbE4wxyBo4pl
OA3214937dOTFUNuJCv0Lvmq0xo/k1Mz5SyxDpXP5mzVZmg1TMGMvk7ftLrIdq2ecZRaiK+byEsZ
gTi2Zf/PIynMDEQK0bvGZBac2erKGvEnYWLFM8ZcGe/0zJx+akXPlCJv2XiviSI1L5wnzxupDnhB
ClKumAMt5533954oOkBbfCWOnZXWYeGQ+JJ5UtzJTlIbECLY3I9Ei/ubuSu6t6bGGEy7e0ZVZtPs
/de6kPdrJa5z1qEYxW33/o+Bm0bH0Kymoz9CzJwzQ0UADhQkB0d5T4HSLtnN//JeMQPkfIdWCFXB
qc4XxbS3FL01H52mwAotE+eqtPLx86zq+JJH//TjsT5gDPhph6wwSUz67y/OzXwtFr6on3unNcUm
sFQAQlKSyRl4mbpN+rZ9ZABZ/vz4ufb5z/5Zi7KsDSqYcT5mKKYiJ+V9MjbA4Vqzefbxi8UPcVXx
PPEidl8WKxH7Rgy12JQV5607iyyhLx+vfnqD19XXPApebORvzHxPL9qJhwYC4zNNIEDxZVV7T1DI
hoPbDSTVfLzY6ZeL2D5aXEhHqcihxFsnRb635Jnl4n96NkelT2Q5BUmIbpGgUeZo5pstmiS5sOTZ
OI1RPsdyMgNxwsLKP+2BorIcayTQ8qXULLjP4crnsohBqryMskyW4gp15Gh8rvWJWp16fgk2CGas
t1qYjD5bXxhzBDbLA6CT4DcLxZT52Q6trXnrWLHLBmsJrYuSElocJ+wh2IHBgsYPuqsQz2xI+hwO
MUTosABF5z5/fEvPH1ouD+4NR6dVeXzqaOizOB05zagXJabyuKoVb1tOCC+5muZImzr3Zkrz5NfH
i57JOlmQGdJqW6ffA51ifab/2O7KXvjN4lf1C/HjcJLKFtBV1HupuBFO7zmHhDDvDRmVJR7tuXW8
a99oyH7qtNbag90eGnzA/dzsOdBOV8FMnXNlzpqajh//net2//7VWgGpfKqob6EknrbrUwdJTC47
83luqwZcMt0StbewiV34LJ6/RKwTcFs5hdNsPOXhGqoWdJwt83mQXTbvqsX74aA5SyNj0Blz/PtF
8TnkejjE8vqevrFl3tgdkLVnrdKIrspFlRw8QrPmCzvP3y7qz3VOzsiI2LNi1EnY4DQgfcwqKBFC
QClzvGHug5Ts48v623IArnULUSHenNPxHNlNXjP5i/WcMv+maGvSG8dJi+96kleXuqPnzwWtb7Tl
65eXJU8FCGlWKS9JTc4acT6+jloTu+FAX/PTv14Sff3VhrO+n7gRTjYUKXVIr0yRX8QkDUJhe7Ww
cTJti9KsNd8+XuxsG1mJLCv2h9GuTpFy8m11IZQaPjGML1ad9+0mKavgjaMfWHK/t+dbdGLpi5Nm
za8FO9Z44QU4+wqtiyNBxE7M3Jcd+/33ALmAteR0JF44NxEcGGCptnD4+UGYxaKI96rJq4MRu8vh
3y8axgA1MHK41fP6fl0cMXgSsZm+JKqNGeYQ/LOtvF68LOQov9TgfOlO9LqbhrYj3X/ezpAw0EhB
Mwb1DtXtyeoeUXea1Uj8VBntUmvMca9NlfbN7mRz6JPuUlfu7BVZ16O45qFF3gvw6P3Vou6MkxJh
4Qt8ZV+7TkajbHZTHxfoZyBjBJuPb+7ZWwJbbBVfrQgr4jVOeV+mC5GT4osg0Faokt5Jaf8IluZS
EtcZYppx/Kq3W0tLXJLWaVFp20nBTlvOL35Kg+Q/ksEtsLvSF4TdtUN/5xb00q7M3g3ircXoii7r
6Eop95UTzNeFlzpFWLhjt1zFqaOgsjoNJBSCd7sx4dw7t8u1dGXRvvh+0lzVut4aZIxpfRnlw0LU
KpAbzvWhqjjTqz0WfWACZNS55N632bck7cA0fHxnz35IoKrsGB41/SqTOJ2WtNRyngI+8LK4moce
Y/K+GsRP7qXbX6JxnC+Fs5+GKtlFePxheb9/ZsbFFFjxkvYFvLZ6SZI8MKMx7Y4E/Dn97uPLOq+1
flPqsSURf8Lp6DdQ4o+yAMVtyuHRbF/61Yy2j6euuPJGO7AiUCeq/RXoKutWhcvi7BOrb57R/C90
zpeJdocRdyWwh2pZkmqjd572NOulNCNPdhOygUHYZA/aYvmeCZ9ZBGmS5i+Heu2K6cHc7DQFHwhu
dNLJB4nDprygaDn7vq6ZF9BwVssEhfIpUoVXvM1Tt+xfDK8bQPuRmALUvukfJ7Otv8ym12xtorH3
GX3nC4/LWdm8/nr4iHkT6ZGf1ehGUEoRk8n40iR086AKNozOyZu1+6hNddnty0Qsl1IYzj7p69vI
+BDrEC8oUqn3D04vfTZJPMsvhjT6aa8x00SV0mRELlCujfcVCTO7osv/eSthXQaIkBWoBrDjnDyw
beuINLXa4cW0CBYP+VX168RaDj4OndeBEzLZyK55qady9pqs1SH+Lwa2ukcFd1LsDMnUZgq60UvV
09Uk1wshRxgMWlHu4tErmu3Hb8rZqZ6ppYd8BFIemwef9ZOrRG2Erq2ak08zavWbVDKMNpIxu6XX
d5e29d61U+NhxZ3e06pzrnou+V62Y/dvTxZbF6Qrdi8mXQie6Zm9/5FhpSSO0zAE90rKip03c0zd
BSYchKIjZzZyId7W/1ZX/l7TZq5EUBNlCmKA92tCJiwBH8caQVh+pjDDoG1FmdUm93PZ//fxfT75
WVkLAQCRJS5S8t9nz/dredKRBVG3ARRmvfs+TmW87SGik5Hjzfrjv65FmCU3cjUjsOLp4bYUheYL
b0yu/diB/TtMDlBxQMvtRjU+iq6PVzv5JnBl2EApffBa854gVXx/ZStJ0QWVHh+aIrCvimDuHvVs
lhsih/yNaZbdhdSJv6zHpoUsmc7D77Pf+/UqjY9xZifuAQ7dEPr4168GvQZao2Qb7DOyvy/VBX9f
kek+5yrEKs7JFRom1u6lX5xDJZ3PqS+NRzbu7hrn6Ri1zjjsP76h66P+x1lxvaH0NlEkAxhYvR0n
y+VK9MDNSPLIUYVs4BbZoebo9dbqcyOMdW2+Sku1oKEKin0cWOXu4+VPvwi/1+fjzu3FN0OH7aSY
LF3AbZoq/ANxvMlr4sviRlST/kpLoXz1B00xWQzMPLKcyr8tbX3exwhMr8vF1i/8KSc73f//Eqaw
9KPcFah5csB0LIbLE73sQwWueeP0y/wdqoa3a2EjPtDyy1FpQRi+ysG8/vz4Lpy/rxhxIaez8QRI
oU7BagvjiY5yzj1oGMOv0f4RNJ6U6bNXy0v+4vX3PP292VX51fX1Z/dPPkMlbh6ORyzVVHazG/u0
3rDlkX5LoMfendH7f3xpJ/vp77uKT477inaQw8J66X/URjDYWiefDR5nY7YtWplZd+OTXBoZnd5u
2pnpcMRdbS8se36ZTH8J56P/sOrLTn07SHIAn8STffDSJPnK0KoM3aWfdpPV6RHsTOPCoeH8MsEy
UNlipKC2pdP8/jKDhZGXJkbrMBQ2Eddjam4CO1HHOK5iJ5ScBh+13mTM9PHdPX9wWJYjPbMBrhTt
/PtlRRXr61fX5nM4pHtDSOfgd9SDhB+6Tx8v9bcrRO3j01hi93JPXw8OuHE3qNI+zLLVf3VMLr/E
GY0h8u7dZQpp0S13hJDW07/eWZoiHLMhU1KMrZlH7y8R4KKMCQQIDi56qjtpwg6KKi1wblU5G7ca
Utio9d30wm599vysq3I0WyVtmN5Or9ZDPdSV/eBjh7K9R+EpSEkmNqlvtg1JKixz27+w4tlPCQtC
52FlXb4/fPjfX+dEOnHsT6ZzyLzZJDqlKpOrdNbjMCka/VIxQr3Df+79dwBU4h8/50nlx0zHJAam
g6LpWuOxdDCGHJrWBQaDAWkMwqkN8iBEEt4698h7G/0NeFWH88ry1EGvhikG/p46wAkGcwT0gdrC
bSNzoXcKQ58DdNhVWTlvaxcExdZCz/QoslXTbOmz/sLmPXWRCYtYwwEtRmauwqn7R90q43K7DHEp
v5idO863Y6m1/uNQQ7jdeknQOFf2LKt2M9txbH5F2J8Oke3zXF4vZu0VO2vo9XoztM0yfEb+Z1rP
bG4G6SsloRChjoqoDKu8iD/ViMJICK2I/9nWhiE+V7WhiY1Zpv19Y1UVJzMu9p6MgzK5keMoj1o2
TUyBU7fwtulgy+eC4uubZ5bes7LjhXw8K9CuxlZYv0wSUd50Z+i0CDdfVSNa19IsbAoglKEiz/3A
n2mjpmr6XG4hyqb9tei75HFcStO9990SMkOLDf7BS3VxxMaSv1YUi+BSuH2hR2DAdRY7Koksch7r
CFKhX34yjAoB9piP9lfIoS1tS8NY5FbMsbL2fl8xYS8n7Xsr7cLcjpp0jM1igRkI+f/1N3DBfdid
ZRuEaN2K5ib15iAuwiS3hjtvCBBOZCAD3Ts/ZiYe0SjVSIZyE9O9S7KR27oA/X/uZSvifTnkyV1L
IHMb6n4zfs+FQ/wsspceSorQvmeeQYQL+q/iVRQZ5CVUBK3Un7SigbHsFGVRPHIstLW33JLLdVcK
P3gbg7zMdlNiynIzDBoC01E2U3CtNZ1+S3cQpUI3zxIxmpomwDgOVo+HyiNjJizNprB3hluzu7a6
Ue+dBOHZAzZ81ICDHFCio3sS+X4EXzxFqS9S/XtjDFlzp3uQ/beSyY77qwtSkUQO0Vj9Q10qa9kK
q3R+QUEFdsc3o731OqC0zFlUZzgPsTOhlfPdpc53HmiwDYSWuP+sF+00G5GtLPtWeYyQ+5DeuhzJ
a5kn7Wcpg+XJJnNp+cZMoZ6rbRn35RukiEy9mnOsfWtGxdsj8dEgXW7iuS5I4FELHBtSd+kii7rt
a0U2U6KLZ5lYXrXJtXkobry5qomUz119zvlip7keKRQrXUi3OdeeeRuRcxZmPVyPmFsgtydd633P
lal5dPcHr90RFqXmIGTzTr7kmUZrPEeot46zlPNdJ+RbXhVqBDZG8BeaPQxsz8odFutqgoL6iEDT
8K7dTmtkVKdz8bOVqbSZmDRS25LIKgf+tq5QX+Acjuqa/OTyystVAiFsdmr/RtT1KK+qxcABz2Y4
NmED9Xq+KXppdz/oiKXdj0Gzm+YxyRuGMRERCENz5SundiK77NtDRbQDHbR5GOcQjjNAfC0YdWhp
SnOaWzoDdvGQj1OBp9qy5h+AbINpU6R8siFTzqmGjB9i9JY7a3aPjIVtfwM6z/jStmP1mDqa6+9E
6091OJu1kxIZl2e8GN3SP1cugaxQMeugDZOm68Vdt+YyAQRS8BQN5O8mQ3VaHYhhdO+OgSySZXeo
0+CQgRr4VMGhhvboCf6FwBq7sPdcgRat5lHZgfIurlubAD4MDq55U2prGkJZqQJxEOOnfFvE/ZRt
ZiX1z0G5aO1mJGkJ9lg69bQRvbQ8+FZLiqQiRo0uy7LAZCYw0rT3ksQA+1ZK4f5XlZP/ACKGCWln
9z3am8Iesq03cB/e2jGbBBOMXgzRNNQTCFh4lbDc3Sm2wpZ+ltg1TtsLIifbFBoiwiZy8Tj+/9QY
g/8aCxG8TcgTX9zWkk60nm9rVE7B9GPoM74+FvDLm0yJ5Li4NSz5IRj5cBRJEnzWtMEqDmaiZ3IP
12k5ZDymTNviOv4yiUKig/b79L8p9/Q7T2JC2WhL098lZu6LKFnmftj6vTYdgqCrvxYaAuRwnM3G
Q1utKfxxgfWr1czOi2q3k3Iblw1NqH7y0h+EjlT0UmuvDtaozYKPEHR6LQFHYC+7BZFWsCcWGb6J
agfNiLCT8CMtncofkoQoTaA05vxkErKSoBVz+uIhSPLpMzrI4ilL43TZaYEr6wc7k5r9ZNkaY8OQ
gjnuDhOE9V9qXmOwWiuX+VMxLc7NrEYSaDVtrv5rYjW96ol08h326sDcwaltb5N1nEcyr7Lvuzl3
jXDsXdxww9qC2ktjcW+9CmFv6CF1eSnoAv+EzmfIw7R4IyAt2fGr2LDwOXgbfhH1MB/KyCJwqtjJ
WnBKjlVTIeCKgXlfWQM3N8whRN8B1rJtNhy7vBuc0f00xo2OxVQ6wTXDceFs3M7OykMby7E7WJz8
1JaYxV7ftnWgkdSU9cgTi6yTt1Y6FBj/3TTpNmlNjGLkdMwpQzdVznjnkLjyMHLqlZtMrzqdpmq5
iuYsN70tAhFMO7+uXOvWxo/4I2tjlIwJYG+yBcZSZSG4iu7ol7aHCtZPi2zLwb//2ftl86os+F9b
erfqihOtzsAHNL8bxomTP5Vp3PSIzPViCA0t7/E3BPxYeywP/RElHFlTlH/Gw1w3HjUWOcWvQW56
y0NV2D4q1IwgvtDgzFKFU0cJw45T1SBgSfHRQjs3lMdnKDC+e3ZajUD4R3WnNL/9pgl9zG8tfex+
GiX9pHCpSQZ41ssCr9LQVv4Xy+lkFxljOfzMNGPKDz3JiNWVaTSxuOHfsIKo0brECzsz6R985ubZ
jZ904w9vEHglE1c66rNRq7zZiq7Vab4WpWVc4V9dw5uWGe5lahvK3KeLr45O0mcpF8iZcNNZse+T
exi3Mf0Ts7mf+wbdeNLmRhYqamDrJ0QJle79xYzzjWzcYRvUHVIfqsbh58B+ona1P4EaH8WEytPJ
RxfgpvDE18DuUAAy4DCzDc/zEESOcG0/NLEAJoepLudsr+n+7IVtr8v0pjfmyqaFasXVVZGPyRbZ
uhPvC6+zPqeJXOqtIkSIpLV+pi4LgmV+BgE9yX06UUZuCVl1aTpRp4GU0ybHuyqDID9qqTZaO4Ea
0o+axfMfM2Ggm6iQxt81gVWL686QSKit2bDzqz4X/s8kqPDKAdcf3F05VVkdlUkSS/ZX32w3edPz
qwd1UqlrvFO41xzcHckXiUyoxS/Z4xqqEDhu3JkCD4U+2o6rAmQEFXvjGuVdDBs63ssmJjcwreM0
O+SgMXgRRzwgIV1HMM7VnCIaMwlrq4+u7RjjdcJDj4i5kvGLtyRaG5qaMHpg1EH9gwikHAOJQyno
eOw216MJFrofC16API9h5RU4PojXpNmKvVbvi20XCPwVHcrhBbHzQklXSIjroU1gNKGiXs9Dv3HT
adDXhzor6e0Lsa1sP9Hxotee8YiHKe/wpP2PsjPrkRPJovAvQmJfXiH3rHKVXZvtF2S7bfY1gAj4
9fPheXFlWZVyz1gaTbeaBIJY7j3nOxX2VD0YQGPNTlqcC7Uof6MWUdy5jdn056oyh40AqVURbdMM
fL+iXdTw6AxjIDY0vvgF3uJUT3VFDOej3hqxjDCdDXwAJvbEney1hlBlS6TGkZP9aBShatpB3Zk4
e4qj6cxVEIoG+gETeNrukmHqZRKis0cAsoIf2WV7JkB5EDOxeGn8XvVUOfwp2RhTmTc7Iju8YCu6
UftYUF63vvop/+awxagUR5g3XW3Tgs/T7ofWNtgaMHO1G79vuWw3mlVzCwxXsE2pSu1T1yzy0e+D
EpFANw4FGFmgjFo/MH/7bE4BPGlD3dzQXTKLo21PqOGNoOHNNYacxw8wHr0gQgbQyltbVGxnKDLm
2j07a7ZeTtLV3gORM9oX7NRW/HWRXf9hgCA/7DUBOu2KNfFvFQW6S9SgKCBz+r0oXjgFdZhxSOwj
2uHTMiHGMhHLRvGo2Tu9mn+tZtn9+0WM3wWRy2MvjP6AAjk4VLwXr0/ZEhRKR/KedaRH4eU3Fn5M
a1OxgQdOnSuZrcm7pO0aad+ZpzhlGgpbOZmHwtF6c0e4FVxelz3JE6qQJN0mTOFeSC03+48+A2/B
NZL0Ru8RzW1Ad7iPdjDa9Q1ofOMHxbV6Z87pnN56TsHLG+h9aptxGoFUCY3D5qfWyzPzbCpZKSAL
UNK3s11OPAxR5FGpN/WdLycmxVAjME59LVqsDmGz+PYv2i2xfTSq1H8CDx7PN02nnBd3ANcR1iwh
v3CjcQgM3FjLdoO9aCWnLx+xCd9oR7Z61vvwgws5ELPSlLioBthJ/p6wxnY4ZR7hd0eQTvqwozS0
nGdXmvXOIBrQ2KazWzzNgT+mT60Ww7rmSAgk0R7xVLM6DPGVfsObwgVwHHxB6B5oblAmuRg11NOE
BJuXnrSgtj9JYS03RZWZNMeXUlGiTrwfqCT7farGx/cHz9sKDa4ZFEhUo1DqIDp5PXYSTvYEnTX5
KRjck+9V8U9g/qvsTWbXLMxvyk9gbPE9rSozxAj2pbKKOCOl4wFxjyqj8TcPfHtAZeeo7StMA3F5
5Zn+pQrP9ahc0hZD5Yse9PWt0axv6QPEztFtg+xgZkt+ry2SiO2yd+dnsyeSyWOgnM1sJGh0ij32
gOPU2icdH//P9x/zmxeMooZMC14ynHzUXhcdAbaFZjDUqOmIh5wOfTuaOBhITUNFijCxYtb/Kkbz
e57GsXel1vi3S8PE4P1ChXDQm79+DEabNDQMdfdoJeu+juPLjq1CvwvokbBVjevxs8djOnuFNu3e
v+u/vQJaANCSSeJBLPo7MOePQrllo/yovNk90g6BmFd3lhcyNcQrhUAbI+oihBtLyitGaAxAtkM4
jSBxB1bNDzCPS3Vldv7LEAQIyX9WXiPtxIvRblleOyXwY47zMol9K+ug22hK00+jKtuMSlqurhnU
/vL4VwYlACy01hS1L9qyIgDaXzTSOcIENzfAGJK9dAAF4ydJT6Yxq73oSZOyFrv69P7T/8tShDIO
QSfftmUzX79+8cJQ5BMouhTBMPi7Mk7yb1RdJ/LWA+04ElO65mUs1b8PN3rvNN/XT4+Pbn0ef75y
s4qTtX5Gpgk0hW9lGVjpbjIxrEnTk82GckoS2Vi6IBHPS3BNI/O3x712nfjLAN57eflZU8vgAR89
BgXGvxr+2tlXs7zv5ODVkUj7+EeSNeJQs4uvrizEb9uOoKKQdiCLQbWHGuj1rddY/koKHPRVRyoN
Yd4xKUUc1IlaDYSs8zBH8x0pkxOTm03uLUzp8p97J3zJGAxoWWMYDy7nvGacrEAQvXEEU2ii1+2S
I4Khm8Krlysamrff9gp8Iu8AeisgWvOSmig8CS1yYV4ZqelOO6uGYcwK6VM4q1K77G6mqsSy05PN
5u2Crsi7jwF19nSHcty/kZMxXWvLvckPJBcyINMSd+2qrGHSf/0CXPC3BjGU/jFtO2dv9mziQ5td
/94tg+Ws0DTlBC6r5d4ru6E8jzpJBWe7xmJxrkBbbGBZU7EojKzfapVAQv+PHyQNfgYl0z/zIZr5
izZl4AuWYH/MT2U7UY91c6zXnAU2RuKZPxe72U6gyvorF33zQXBRWob4fVBooF69mP4XYQv6D0Vx
cipDS8PeTcwPvVd05zRJyuUoyswYqaHMeXpIdNyC/zodcHlaPzDHDFJNCcd4/UocvTNZc22CqyS+
16FGPB4Kmm6Ul0qjO+T4KpGMYFzAbedOD+8/8Lf3jvf792YcUgjq3YuNMW9emgtd6GOc9KTQmC2s
JBMWWpSIRJ4wQjbH3h1kF3X6qP96/9pvIyM8usNMBys+DunT5WxgcSya22rOjjohhU/Ee/f1XjcG
xckrp1WNoDFob1TdoS8RaTXEz9Ik4WTTjlNlUUggynljD81UJ9FCUmP5zfBVa56JkUr0fVH11sEd
C/X5/R/9Zn1cV4tVN0XPbrUFXXxAbS01an92y5YJFy9Fis8z2Ss70+n/m1RgXwuBfLv55HIOz4fT
C38ulVPGpGjNdm57LBNA9zaF1V/E/xS7oTZEfqV5/mY1XG+NTtJKmli5nxe3pjeEz6kGMW9iI5ks
RlRbWCUtlyBIQ2XZVvqT/phl83Rly/F2nuSJoiSi6YpQlBn/YlVYaQvMjJNx7INqUieqquZ2sOrp
NmPr9aVLObb2QPcxSQdlFYd5o4mffTNRcEbXkFyR/rx54jj+UIjBM6HqDyTx4im0s0ahZeisowGm
5gUHrLyzrcQKjlVgT/W/OTh1MHRImxlM2BtRq17eOeEc0qkbZDgUt9A6ksvdG4eMgecfNRO5AnEd
PQbzGdtpeQUt/GYg+8yyIJuxcOJP4he8nnZWlG5Wc8g9Lq4qzdDk27m1anpTjTndua13+/538/ax
cjnkCgbZxBzhLve5CcHAipradOwxfm/aYc7vMTHmeyXLa/urN+OYO6OVjmwVlQQirov9pGPjc8+W
ejqamZ7vK9uMtznAsahKKHUSzWN+qIxk+Oc3uWoc6eWvzxOj6vqj/tjUIQPxBiTJ0zEYa+lv0tot
p2gqdTo9NC7t8pAsXfcz7ypVHt9/sm+mcPTqzJ7gDVcNKXub11duqdZ4ABSXI/Kx+MVeEvMj5VrT
2VrxpIvTnHlEtZHNBbQDHhR8h/cv//Zp/9ZwcTwGlQti8GL5Gquq1zid2EdCEANM9rqXhqVdNqdB
Fua2ENXPzoAw9/5F344mdI4rFYbds8M27mLGyFSh5TNr6bHJ2uJUGs5kReTeeX2kUV+KD+9f7c2n
Qto5Fh3426vl7I0tUwYpDQHD689t18oKakNLBytJUvqHbi1/UtnlCf/zJTH/ruo8tLPoZi+GU1aT
8+SXcjgjzzPodMqS3luZs0FA2a6SU5t0w5W7XJ/ZqxpZQLUIyg7uhNVWfrk1JJqkjhlI41kn6tzY
pwMo3GM70DD8+f69vQkUpViEWIoJDz8JF7zc5fW0/t08x/kPladpj5km3DrKKN1m/yVCuQ++I9Qc
RAuFOSAeGGu+6Izf6pZ+Sn5Pl1ZmP5rak25I4rh3TZH99mV769zP6YwzKTn31uvPCf4DrLZk1M9t
RXEyNDFBhyY6go8+sWiHSsxXijBvPl9U9iicVm6+gTDnkl1FRCKQXBXQvC2V8k7CW+wPJLn9UoaR
7pPYNcaPeWfph3yS+f79F/HmKwq8teyxKkB/C/3Xv//HnIUE2xkqQs/OxFtO7hhWloVE2VGxW92Q
aZZe2We/HWDrrSKopcCFqOvytL0MFjl1cd2cLb/p7WfNa/RyV5UYWK6M5LePlJO1RVYSvTbM65fI
AGxS9GVdrT2X7GiyeQv+bVpZ02PxUjmzr44aoqse1rNWTT/c2G6+vP9cL69PlMQKLcAGh5gM5fI6
xP54rlOW6D1LYXqGr1t9sQrTJtPRAQtvrtSOuG/yb3ifl72tTWWyef/al9Px72uv1QXWv9VeeHGC
KlSnEUDCtRtW1zDrAUnSAqGj6LXL50FW9bNKe/Xy/kUvv5n1ooxgDpVIiTlGXKy4fOy5P5d9ds5i
PvswQ9P0yZYdSVCDItwzp7+eXJkgLykNrLMrKICwVmwMLLyXyFXkjiYpK0t+JkY13YL6iY8Anod7
y8uGjavc8gATv41GQpuNqB8Qq3l4qq487b+86bWWgBCeUExG9sVkkaNr6QTdqjPedesloE93pwEg
PvuTjUDNiXN1CjxNbhwoLFe+pt8L65/z9foAOIggBGWzg23lYt0XKHgMYGX5OaWbSL4BHWBM5gnN
rLAm3eepL9Fz0XvrCeJd2mU54ljU4qhINBrng5wIzOrNeUdOZb5DsW9tQDG5hxax9plWQv5tEulV
DPfvUurFj8b5z0fB0GS3cnnWHmsOnG5fL6deBvkHV4HH3WgS2WoISQ8iUjbUgJsJPMwjZC2lus/z
JPklRmsNOcgLULY9C8pjbXbiJ7Iu+WSpLCkPWm66Wmi6LBY3AYrF7AuOllLt4qDJ4pvKSki5n2g2
36C3qZLntLPTnyrTi2Dr1a58BoY9Tbt4NvvDTDsXxXebaL/SNlYG5AkrTmc6NXnb3dGgGG9wI/ZL
HVK9q/ONEOMoHmd69MVOdV0L8hN2g27uMRfYBm9Cd6pvVdMZW2ZVLf3aLd0sPjRmMHaMSqQwEcG0
1v2ooJs8NYOTiFCbjTEZtpUlHP1gW3XzMwV0fGeky/i1VoZbk2RmTk8J7SeoR0umfg3SaDXUnH3R
HQvX4qQYMOVNoW0P2VnrYsfejqUnd03sUGlaSGHamVbqx6cg6MlLVaVB2APCmql8bBC95He9Mejy
YIGG+IBHZ5UleCMwCuksA/jdhk5PBB7L07ZZ3xXVbV8W8dGGOajCIHe78ePsdsqIjIaONrtB5HAA
xoRINp1HvDsgbOoBm0yv5JMc4qq+w/6TNFFTLwQ+6v7knmcMrHHkjCNF4SBbhmPRimYI5wZW0kC6
6xTCRfK/Yn4lXtY0O1Vscjqe4yYhpvYLAE5bD3M5ANNyvFR9H4Gfj2GGdOynL6FTfJgKi5T7oTTN
T8E498mHmtjO+bZlnsCNPXWVFxWLQqdSzYN1dnOYqCHwvF5sM3oEX/Fmio8yXYo1zNibxX5JMi+N
6OGnQI5GK9h5Euje3ohthgiy+xlAky+KHe1/yGcgaU0zIpnZ13edtfTVQVadnmzZ2ZAUZ9Td8N80
J90PXW+dfDvRky/vbS9ui5vFj21jr01OZ9wGcWdRlxld/3kZnaU9BhNSF8dz5PgxW0rLuKGKWP7w
VDrqIcAJOif7fGoFY40D4YOfEEL5c+xU0p7bIRjQBI5W9RV5h5/8QvWQFh8dWXnql0Onr9jWuAVj
eGStGx+spGvJkB6LGoEC1am95OTBKVVZ8/1o5VW2ta0uGY5zoBL4VMmCSrTiG2g34G+F2MSxIspN
NMySR2VPlNlRHejGJz5czXqIVYl8w5tSoPilJe0ftGNluUmmVfFUZLVthstYDsMTQijzxU+Z9u6F
zIetaErdeMzSEa1ZbMAp3sweM8vnfI4lR2lCmNyAZIXF/s9weUgkFtt6H3nFUn1c2XtPVZmkxWZM
deeJUpwqnsAF6+VTbXtKhCWVT3Fskgzc5pRoZa9BmW6kgVsGLdy0KeQS1N+YrsU3+oTL19rI9f90
AgUyIsCR3nwdRAFuV++Fv4cDHBibwoq7aR8bMh6RJhALu1EO6msMCxP/oB0MSX8yBLWYEKiS/glY
91oeVINzI/UK4xp5XaDyyYCJ63PXEzoc2VNCvu8iLCPKPR1fL/7O8U6JjtJ2p/dL9UWjk4IQlDRD
vg9n6oaI76Fvb+ihxuNW70jFinTlUnszhzQ9kanHamKxMHzD4dsmIQp8dwihiwVnY7RVv10a6Tm7
uG6dBtmxLNS2yZf4s8hm2UcUNkVD2ypoPk+YVrsIOG3/eQ5aPtqY8+yLlSXBl3wEJXXrmUmw0VMY
fietj+N90NiaHk2JGKsDFSOgR2FJEffULmZW7FGYsrupWgJhVJSTLoDkE6L6JyOtZ/vUkHyaHk3A
u8fOWcbmY0sLuzVDuHWpsUFKmd0GdjHOp5GF/aRRbTc2QDBrd7vq4Z+DEj3mhq0aILFYGFJjRm6s
L2kFHWffBqih95zYcm/jI07Ro1StESGuIeDphDOaDiDSwVQ3D0HF8vZiZ6VZ37ej8MSJYDVkQnlr
thWu3bnXDk3aJj9j4RgYg5m3J3s7VIatNkBLkR/PSCEJzKQP738OEjN4IaE2WyJ9riqP/HRwGRtk
uC558gkC+iNydl8estQmGQqZ9oB+Kh+p/dzNwxA3H0TuTvJM6WtBQ12hzECO1WS1GL5IPW2zowRk
cFP6QVHcVFOvThUIUv3TFCj7xHkJoh/RYdq4md2hNdhNT93RMgC8bzjfm9WxnaYhjyQxpcHG4dzy
oMg8e7LBO9qHvpm99CVmSyrvVzHZFyaQ5vtgpdrtgv21PKUzPurPDlUOuU0hBuqw+rXK2PgA6opH
1FtGdxp94Hgd6XHZVs+dxPjG0UEDCmp2zc3qiDnicSd1syrdBnKeK1rTQQOE81Tgf8yWdq/Gdmn5
kpVdDDcLuDvvwzLUsv85uqn3My2bptlRBbOHgw4/7j+AsuiBQXO4qAxiO6cVbNAAbjarjgJREyeL
/eJUff+dSqlsN65f2j+Dhp8SBTPsvR0accPeKDdxjB9t6hr1TbCASUZ3jyi7fIHt1+ZHsiSN9Fc8
xqYNTTKuX1SJ5e2QZGAIIr+spgMgTNs/WlrmPJcGtclxW806NQEqwOnZc2blbPu616zDrHmdjd3d
NsszWffyW+ZlBMbnjqZr57QDLHC2R69MIsKybO8mnnx9D7SCQ1hTA+590pUe7GfaOoC3dCKJdrA+
mvp7wjyRRHXTEffleVAZIoWmxN2XrKfGbn2dLsSgOMhCMQDFb2xkcngtqHp9YIZKso2eJM02nUhI
OK4xRwVI5lRALmgNTW9xlfvVs2blqDJbbbTjXVVbLPhdB+YMVY0pN2ZWm+neW8AU7tgjTggSwRzm
4WSAPLytZ7TSkSaTftwaSZmMG3cYnBcVyDmJWn5kA0u08/KtbILyezd3q5E7mBAuDlnp7Xw7ndjG
+E3MDi3oUO1aWvBkJrMnvnt5k2kFe2p9/OU1HlKxZsixJk56Rv1wSk0/v+3txTCH0K2W/Lao29I5
zp6fbcq4ypyttigLvqVVu3NoSE84Ud22VrxlCzyjfvMK10Z5qnnZV9K5S/a6qVR3BSVUshCQRY6b
rPYn/wP1GJHeVV4NpnGGlbivSGxnS0dHK9hrg/BqpJNNMiOd6wibxJ3TBgWAoRAlp3ePl6dob/uM
isknKkj5M/i0pT6ooAdgyg7D7DYSvNxnrZnQuANtLCszmmiZtweYr0R89VnpaFu8aKj3OweZ2lQ7
aook0AOFNxZZWR2WXarJH2bWJDL02saytwxuRGq+Wc0UJqllR0w4lfu1KOyi3xKiIAtmKkp7G2V6
AC+6jCD6ZNBEEnXSEreZ5Qr3g9fiPwtCHblwe26IzYbJr6ELjlL2ZaSZa7mB2rq0wU/r0g/qW5Tm
bU/hNda6PGrYHFc3EuB8zpgtNUQWSK3XHTdF/o9EU4wOm0e707xV8ws8JXerakZE3YtH1ddOsTEa
gDbbzHPJ8LAUKWjukmvzD7lA4dtgS5HHTi961HZgPILbJC4XTOsWK4F53wZSfFz0ZCxusFcEPdYC
EfRJjZMIKMfNUhnpV1dz0v4Yj8HMvEVlxPyk+UMBuNVa9564UEWyFQBhUjhcfql5YdCAlaQXtKTW
jhV1hDKb0xPZDKKsk02dyBLcPBir25Qwtu8I8Vva60PgpXutKKdDZgWqhZddFEU4IMPRb+QiNStC
65/1G4PiVLWrMvZrESlk8SOXJj516OalOWVd78o9g6hzsC/lSo9iEVjF3VyKRds7wqioGLZpF5mA
1IIP05ixXbLTtDaeq2XVjJZznRanNO7BAKhiFGKLwLY9uEmZ6VvAWBzwDFTBpEoUiC83TtPodJpp
BWlxFjpd0DXMZF1QR5OWe+DF6qGQ332NDUlYDr6jtkkQlPoGc5nThg6mtfnIfsQcDstqpl66wO1B
BWpejAKWXiJJSyvxbj0ykgiaYTxwCqPwb+sgsZctTxlvckqi3xQO7eI+Vq7J7nP1oSRnMVeiw23k
4m0aB4Xtp6xUxmTVJFtZ+kv6COU13gXs8pN6M8qgf/Zic8pPnd1kj0Y2e/O2nPHFDuGQY3kPzXbM
m63KagCoUz/25UFMHf//Whf2zxSatIrNTo+sH3Ht6EAmVwXq9ypznS/xMqPzjM1F87doQ9k5kybS
KmDJwzJAzmbdMKK0YI5owowwkeJGZa4nbjXXbG59U1XmIRGExPEl4+ckvhwkrgxlqnTeWzUX0TT1
8WfXR/4TuvjPNjByHJ4k6pIuaqWqvVMCKM7bgkKevs6jPXAPlqnElh1IzNNHcO0+k+Ldoo915VSc
WNL9LaTzpd6AEgt+9swgRYwKwh36H0PR5F86cLfquSobLHl6jL+wlpn1Ax9IN996AjXrXhp18hVO
xjSfdKKLZgJsmmL4KOJ+OFV2bzSbVFaWPBSDae6MFgIHauG0y05V4yWkp8zFUuf7aQlSZ5MQL8hC
ZmUjWgiqgZr/SBrK1J8k569v3ZIYv9oMok5Y+gQ+7q2Rd6tYyKptoBx92dSjRbBB2FpZ16Vhuwhs
QOzPkUGaAp9fmCD3/miYqtB3CELL5VRTYR523tK0asOhxpERWpDmaa46RKNoK9xg3lZdwUyqO4v9
4hHBrrbzFBvt1kB4bmw6KzOjkYZ89QKcfgl2FVG67oOJdlk8ddrQuZtsIdhnkyxOau9mL/O90M6c
xY+gmhvL11i4Sn1gEZbDhpm7co4TxWlOvo6OwqyD/q2YMHPPRI+zlMXJHvj5eEWYxZIoyakV74kl
dgXsZLTd4YLOJLVDQjCrGjxnYkg2ie4ybDno6E3IRtCWt2PRi4/4RES+d93adParz+AkXQRXoVFW
2HacfDG6/WKAwUT1QXzJbcHH863PmCg2VhDn/i7vpnzGRNBlRbaNrbRSHwK3G7xnFlrDewIZz3Y/
RFDUfzNiR+T3HUZh48YX1Fwj0qi75Rbjk4H+e55Xf6rXBd+ZWVnH6kalLcHb7CZDvZuRavcCV8y2
HLUu26k80V8Ekk096scUAXVMFjxq11kmP90kH3TOca42JKFtZLFWX6kyvq3pWo4NqZM+gc//8Ncq
5B/15N5YCsaY3p8N0FHTXe4aCZOlX6Lpx0/Z7nuPesSnipH7j7EiFFlROYDzdZBFo1+69NO7Vi78
vGjKs9Xo9Q44PRORpuEBDb0sH/YCYPh0ghXkWtfKu2v7+XWhkA4uxAMkATT5AuOiujnAaS4Tkyuj
CmELx0m71Kh7tSY98STRcWR51fdEFRg4TAgOodubbjRSZPnPmJLqSvP6jUKB5p9FExDZHMpI2rgX
nRLhKUfajlacKx/5Bcv9spwoGZYNVZC2ferQHw/nuehpWuH8+Jp7KSUB5CvY6AxcGO9X298UnZk8
+C87c/ZcDviB18NBU3OZBuaQ3GSTUz6b5ZIfhQFkgVmsxPxTtOAlBw9jBdz47fuXflPot9BIodKk
Mwl5z7+kt3Z8oKONCuXkkb/62Rz7eKfZFs4P25rOmC+vxdW/uVUGPpA99CjkYmDVuuhmkKOVLLU1
FyeZdk2USuncOeDxbxd+I0NgrUXJ4YWPMb32xteWxavxx5VXFsua3YfH95LHolwOxr0dlCehULRv
i9nv84+WM84KB+ZvGcOYkOY3o4mJ/FTVhKrN7HB2Xg0xZdZ7/EHuPM7Bti+mOnjJNaUv+4LZyd45
bpmnhIcRTHgsfVh24M5N0vfef1WXDRIax7wkjz0CbRnkJb///h+zRq2qCtlJkT+JRCxbGzdrFdqp
YJrHmcV632LzvaEq06KoaQtFPgGJWEzyrgiujJqL+ev3L6F/vrpH0Lvwa14P2PV0TDqCyp8s4ITF
JoXht5fZku6Nduk/B9NsbWGVXtO5/p4i/niFXBY5Bjg04sv4WrxLYYQY+mXKlFc+FXXW3oGoKLDi
65V17GWz5GG8mvPDNJ26NrRZM/e9j+rFJyWOSm6L3RNgFVkyV97KxRe0/igK5tDFmU/Bvlz25/I4
MKSeMGe0VZ0OIa7hceMJa8SHJ8DBhGk3euwLMfgkm7ae+47CcW5i5C0b7dFXXf5fxzz/o8LwU4dW
ioYyMst03AtZyisKocs+Pb/VW9HjPEAqaKb7W7/3xwhiC+KIpUvnBz6SrmZTCFqLEDNsmCGBYUKG
dDph2CEDNQha4zyoRYQdlr/sSas+827EfJ7bpnkec8P815iY9beRHIpIlKnZN+y12fzqtyHNs8ZA
PbDlFWdk2sEnUziZHnZ1Wx0dnug1edzbN8cVrXUNZjZy+ev1FWs7EFOtjeqhzGJcWsWYxjcB5xsw
A1TRsrBVVvmPVKjfb4Dbs1eVGGK0y1TgsZgqc/KUesiogX7yXH/+XODiejHmIt/w0du/3h+eF/Pt
7+shKOR90zx3Wfdf3+OadjXwHtWDvTj48GvRIMIt5yez9bQORrjGli8OxD2HwfaKWvpvl0bpsHYH
IYqBr359aVfBvmCLOD+AdxeH0decFUvl/GhaXeyK0bGP+pT4T1VtD0/v3/R6U6/niZX5aRNHTE9m
1fdcXLkyULoLrsyyXnwEL9D1xA5RW9US07oiE/vLtWjNYzcDKG8jsbxYu5O2C+bKnpeHYjTEZ0P5
w3kFYY0wIgD3XmkR/2XEcjHUtbQd4CJd8u7o5E0FouP5gcQuIgIGtsEGgZ/jiMBYHyF1FB00tfcf
5l+via0gQC3l8efiK5HDpAWKs+cDk8cPiFqyjXxhB9quKXobOtIg2uHK9vhvz9SB/oWs3QKG5F48
U4PKkQVimNuEuvnQms1dLQrruZzn7+/f29t1jK/ijwutQ/iPOQcH5qoJXuYHpufVwZ8TOtxD7enH
ynuKiT06YKt0frx/0TcPFKUIO39Uk/g1VoXd64s6Xbn4ZeapR6fPOHgHqaSYEheB0+2yBpUOzCBM
m1fe4m+n2Z/fBBQthHXr1G+scqhLYYPo2sUoPa99QhFsgb1bwJ1vVVCye8javLpvOojwx8TMzUOX
0vrY+Utn6MfaNMdgn6SW6E6L8eK5bf+SpIt3b3e12OE9X246aUbd4ESlN2HvjV0vHaNKubO+nzur
0DjJO4C+qRsHwGYITEofEjtWhyFOuj5yU1G7YdLm8FhQ31j3VpLS8iDks3+eMmgYBLbP8nMepFb8
H0WMZPlW56r9r5lm/0aZE6Z3YjBTgVPa9IsrD+3ylMDRjIMKTiKkXMygiMdevyq7nbx4Rqz91HNU
wLyT5Ji5zGFW8d7oMXUhK3BooOTULb7TzKPsXTrSg7TjUKbq55qYyH8bO0xrlF7cFZtuox9/EwLa
tqnw/Hh4MmoZ2IgrGvJn41ojPIUTTLGpRC+vfIxvdl3rNZECrScmtEBIU14/hITCeyebZnqStTHK
MOOgPUY5iIyactEi7a1nFNN/AeHMftT5Qr9NAikVyIzJJvDXWJoerRKZqdWVZ3E5S6y/y0HXzkfE
VI/w8PXvUi3uCiuW7ZM3TNVtsozxAWFRsqwLGiWFf37weFQDVlEC5TD3XSxm1AhcQj6pxthOan2P
49H/YSeWTDa0SCQoAc+X1ZXRdzk5cX/I+FYpEGdCgAbm6/sT1oBAwevGJ62iFdwHdfeMHE/fCVHK
Hz0zYnMu4crIK+L9dc57NVEgsFsPxFzd/R0K9PqyFQBD+m229mhBOhV7c3C9O2v0xRfDy4GnVUz6
TFe115zzJW+uvdTfB+/Xl2dgo5qkgofs2rvUFPYxsAOq594jdCXaH47yS/VlyZPZ2Ti96w1PwiIF
zK+kw5Br4iffsDTnMM8pDCTTHopvVWJlwV7azLJ72rniwZ9zqC2FKQyxXeyJrNhhlna9odli5sRh
9LXLIX/0+4Mdd0qTnB2wrqk9QdQZomuiXQHkGIUhx41qqW+APdCDJ39etehLXPfYehIj32r2lBb7
omEkIPIfu3Erk9gk6L7MtOFWqTSQd3QVgp8c4/z2p8zn2X6YCeZoPzqAD7ju1M8YhEMd7nt/68Z6
4P/3j4OY8YtOy0UDi7iPDcTrV5vpo9f5SxI8QqKAS+GBn3kkE686t2bWuluiMJprnNc3g5h4XqTH
DCeOrZwqLpZyBAMN8AqKoarOOtQOeWrfDXNd0vNM3GQl+9AZ+WQkRhPv3r/Zv16Zb5X6BmUu89ID
DBRkoV491U+sepIvhaqkPpjjnVcbOvTnmUCDMr6uYlwngj/Hr4PnA506qBLk3jD1LyYKrxAsxKx+
a0sEJHEvDOcFCIYXnDqyJ7wdZTk5kVC6EMuYa/qZIBKtiUYwKOmJ0Cg3OwV+Q+1Un7LhW0V3+trm
6vK5UPD6bcdmcrEsfu3Fmhanud5YBNU9jYXb2yGCmvYbUMi+2cazrb4pZ44fOjgA2ub993E5Xf++
Lqb71dnA6f3SnpL2E+IVVSfPmhO36HEaeA395H/MprTZvn+pN5WS/18LUTqLFgb0y7zmWRroDAxN
e+pVK86DGNpvU0yynpaZRtQaXWZtK78KnEiQNJ8fORu4x8HxRHBlv345l66/Y/U/WyaWINbsi9Ff
2HTwCU+On+b/cXZevW0jaxj+RQTYy62q7dhWHDtSkhsibVmGvZO//jzjq4gSRPhgFwtswY5mOOUr
b+kG17ib8E78ltRpRi+1R/XGlGCgdRa0k/6YRjyVH3y0eKt05v/uGwRxVZ996klzReFAAD0OvqrG
8CkQ/elyvz/FtK4h6NKJW1j5ywnLEbm4eY6p1MzLiYHO3aMgfHVE/Kl9MIVVbPq075/TBO77qjJ4
ndXAHnNYkXa9v/3V5WzOTh6zBYGp6bAeYSTPC8wREBpkLxpxLINE3at1rz7mSesDCGhiC5xW322b
2LAOOCJWW2rj2cLHvtzg7zwhkxCbZBAQ/vntKsLRd8F/imPQjf0nRcudvQVwfStaU1l6Jq+tM3tb
JkdEgag9nI9VO7RLfC1KjsNUZLsutNLvtWP2KwV22R7i3fSd0iuO9U0ilnLQy/tDStvbUCWlcgdc
nfOh27JXaEN74uhONmj/yotf1bAttyXomIep9sqTr9CPuf1t5zkTO5nyLegaB3sdSZs8H3QYUto2
NcVxFLRg04JgQgg40tBaWEdRLIYVECttid5wZaYysadJjp4DUeasyqloaExVUZ4ewfzZD007NW/s
rIloFicFUh7D/tZMSvDxbYSYjsfCUq3B/3Z2aOPG86fWmLIjSIsHGn2Bse6prmz13kft6vayXjky
lGeQrKa0JoUL5lt24rCimpsec9/vfqT+4G01Ey0b3JOLezS89U8FdanvuGVpTxC4l77q9eEBHb2z
takjn39VFj9ALsfmq7ZDOnwa2srNVlBJqOKmbe58KUf48qHm0y0MSVg3Jf4b9sIdee0jU9ZA1FqF
bgf0/vw3NNFAtdoX2dGHS3jkv6g3wkE6tRlUlE29eAxWg5LXH6yNyf2MaBFBro39O1vsfNQijbyq
L6LsOI12cGd7g2pvkbqu93lR28F6yJtyrWYejJ2SBOv2R792lkid3g24gOjMtzUZayw4rNnRGcFr
rXvgtiBN6uGvj/RUss0ndHkX9vRFIk0dkr6Pw9GlCCEZJefzDTsg5k5kxKdC0ceW0nIFUzTqm3Db
WAjigFpMABIGmvI8dEQKewJo68GpYJWBMlLjZCHHuQwQ5O+BHU3aiCgKbOTz36NbIWa8TRidRj8w
gDrmfefvI44Kd4tZgMgMyYOGrSeKyNmqQxMXmwpX3XYdUQ1zFz7IxTHgFkVTXQYquuynzBZnVCPf
7XQjIE6Mm98jiIbHsMf1dd/GA1opTa3ikZIBg7LWra3H8X3mgA25vSmu/gaqwSpJD8Ye8w9kjDil
07SPTlVtTZsensedUkTJTyG6n706OV8jI0UBNfPDaR2UIly43y9OIUtAR4tnmzNBB3T2nuV90ecW
SoenTA2cLeeljOkN+9Wmaxrvu0bL/hEJtWghJL0obUDqopckYwYkYmlLzi6gHAvSqY4r5YgGn9jk
ONOr66ggjUt0L/qamoODzHE5SkBM82gCObhrRoF7aKD2h56NuVBLvvYRaI/LUj2/iBfnfFcOJCQw
aZzgZAxIhazCDFLFMOaTitJIrK6MdHQeA19Ud/no5hvO7bSwCy7CCtZD9iZkm4j8cJ58a5ak4doT
ksB2FLyB4vGOUp3rMXHM5KutmDZqPlGZ/B4m0R9vb8CLW4mhMae1OZakQHQ5z+cOehcraIsdoA11
focaUs2XKCkmldH4YHWFu7893pUdRzpKz4qaqEvjW/6ef0q/xhRpHQiP6ESE1b+2atKQiunq2o4s
dTNZvvk5DNgNtwe9Mkn2tgkEkeyQ2oZc/38GFa5A0brX45OH6O8B5jfXSqnZSJvXWFYrS+ysa3PE
AglJANaWZ0b++3+GG0kNbFhlgmZ14KItqkxrnaoDvNAQnU07ABFs6Im3cLla/F/P4nCYkrzlstOO
KdrFq64UPaz0wRWnzMDfTc1CpNXaSYU7I6i33F7QazP0HBmIgmDQiBDPZ2i2NVcqrIFj52CxPlCs
fi20ESnwKXbA3FmCpFYNX24PeuWU6Dq6GvQGUCOgCX4+6BTaiqF2qXJUWsUrVoEXi5PRZ84mSKxu
Q7RudOsM7OcnJ7adhRN65SUlFqUKawMWoTg9b+gh8KDqsWX7xyDHsG+lQ7mp4D1VeojMs+aDQLVx
T0yQXkcp18+adYGJKGVY+Ncr0ST9/vZaXHxsSuT05Mlv+QgyQj9fi5DAcSzA/R8RA1fv7dEC9RnV
nepukgbgwcLnvjg/cjT2FQmI3NdzD4lK1wNRt2p4dJXI2/pdqu5LXzy0GWoxiHGP3uvt2S2NN3uZ
fb0cmgHa5LENRPR3cvw6XDll16fo+dq/oiRo9P9jhmimkUmCjyEyme0tTIoKdHvM8BiVxc9AaeEm
NY54q4GrMcEs+vbxCcrengUejPL+vNNGUziOKTfGR7Wpoy+gQdOH1AmqneLTNV8TELrx/e0RLzcM
6aNGYUyaiuI5O7vnIzvoKcMV8dFWW+wmvE4Dk6hS+uiKVF1azYvrAbY4iSPLCZdXU+c1QBdZR42a
a3x0Y+46Bai//5B1TlNshiodp43r+Ma9FgK23t2e5eXGYWDZfKcmwVUxF0fRRl1YtW1Fx3AAVbYe
Cy9RNooZCW0LJr/+Cs0Mft/tMS+uJTlZ2okYrXNAgOueH0UoDCiI+q04Nk2Tf/UjyDFAhz3v2VEG
982fkvGPb1QphgVJKJbspy4jaqpcdGwptMI/InaYfde8iSJTEYY4Etz4P9LKRUo7DY1gr6S+9Qs9
wAhxjXLQoXOH5O71WA9bSATlh+8jfoaNaLcM7MFLzAJJH1fKFGZWfKQxNXXbKrZEsFVFP9KkU5y3
2yt+Ea/JOROvyggSnbH59oJsPdZeoQjYLiraw1421L+qkbqty3u5izxKBisge8WPLAvAvMPaEMfb
v+DKPiN3fg/YpZ7pvMCYRuHkiomaE0oErf5STEW4FwGtoTXOCMFOnZJE+2iQKsuZPEE0xjlXF203
jabGoBiWOE5lW9WbMvCoX9tukb8qENTuoNR6vyHbNO0+bo2g4TXwwwUc05VjTTObWiJQIVRk52Fq
gquEYmGNcASm6SqrQnOSp65Sut8qZWVvSzOid09wTPOFUy1r92eRDVN3uZN5ewES0kU5P2HQPQng
Kj85pmYc19s46/TxDvxkuvBVr8yPliuZCeUI9Bfm+8puQdinaZAdvag2vlmNCxMQjvq6hjv0xnIE
hwEG8sLLc5kMgaxjH5P+YadD6Wn22JXagIGPH6dHLHqH4KfwzSLZIx3aUoBSjOCVULIyNyrPevtL
bU30FzT03SqYuV17j8J6M22Vso+XkqIrDwaCObAm6IeSG82jLeTBtQBVsPSoGWUYbgvYRSvaIm73
CfnvaliI0K+MhiAwWtYsPySJedM1N4E6tAVfFEZbW74APEfVkpqnI/5YMPqihTv72nAk/0QyoMFh
Q87ubHpiVa5WIOqguHWwyQ1yrDX1rvo/BY+y77cviyvbl/Vj74LjQfRh7kyl1S3uMXhQQMSwjGkf
+jgJPfhxJr7eHufqpAxpooYqBFHabCMh3ZDHXA35cSxE8V3zoDkhS0+XPNe6hRv4ypuHmAL1G5ye
ET6bbw4URtHwQX7iaLtTi4GUVnafoIhpd8mEuVNW29obCtfxLpmMdkFW7srVyzuDfC6JK/2deT8r
A6RuhMaYHdUyxczAtCv2v/CdfQ2h9bVt4iX77Cu3Ared3CVEvzTnZ6H2MAIONRInPzpqoH/xAjvZ
1GRh6JAl4in0izLY0o8Cynn7a16bJxp+YE1I77mR5Nf+J4nUmrKJRqMsjigqlGscEqJtYYh8Y4w1
IH3UpfcfHI/vCRZdp70ATpu/OR8vGWEvlWOiHU1aw58wB6gBt5h03uH5QkytYYou9QsvNiyjyLNO
CYqiDWJW50MqpkuZHQeKY4CS6i5MxvogwgYngnSoAVPfnt9lpERDkKYNqEi06ZEInL0iidHkwLw1
/RhrY/3qZGX/2e3hse3SFAgSkoGFVd51mgZbNlESDLFK5x60wJIs1sV2kn1JrgIqYMQPhG7nkzZo
OyKXoBlHzM3UO+inwwnbI0gHbpdhPmjtMSuLl+wcLxDIxEpUeaBd0A6VYmGzyWdJn4+BMPUjPlLJ
KQ47BAPRiP3cjrUOs2oYyl/qYOBGpzbTKSuqeDMEDlZl2CPis12iVTBW4fD39ie52OL8KIoytGgx
JqRSMvtRuRC1qraWcVSyJPrV1VHi42rRezr8Yz9I76qoAvxxe8zLPceYaN6hJwW6DGWj8+VvSNbj
fLCNY5G5zs8Ya77nErUF+GOhvr091MW9L6cneQPA9aWwkvwp/5xgiIqTfEDNYzf0ZrNGbiVLNlWv
LKmPXdtRsnbLlUhwaM6rqYHbqmY5BhbGaEnxSFvf/BF0uIXUgVb/sbD9SFatYSw9Adc+HlKjYKEA
NOAkPFtIWxmHXPCLjk2rCnvVWh3cw6hGl4X+uvNtaD2kfW4v6LVvJ5XkiM64+y9guFVT0sYIKuMI
DcF8VALHLPdJP6CPkXfukg7l5dejY8LEiBK4nBjt/OvleOoqqYiNYxUZuvLsoJRhbJuqVu3ft2d1
8ZaSNQHO4AvSqkHUc3YKYKYCmJkszIoNFYFis5H5uCd89UvIXbbLXBTON70BywMJWydZ2KSXm4fR
uRcR7ZeR0Nw/mKphkYWtbR2LSEMfXimQ++rL8g4NoWoTQMFUVp49lrvbc77cPOej6ueLm4gyShJd
YVR17F5DFF/uc/hQ8DJ0678YnvTC43ZtjYliuW4J0z00+s7Hq1A56HEvtI9otifbxNXDLaXEaFXa
Qf2EMEm5jn0Em7GAaf+PmTJXigMotvLYyW32zyUQdwF+Ou1kH9GvwoEzMdVoHWZTXW1zD3G3cAxw
w/n44srOFrU6wtuLEns3ONgsVol9LBNh3sFC87dmi5XlBkihDT5W2OWv2yNe20Q0GVUiQrp7nJvz
SSojEEWBRdexKWz31FWDnu6GCPuddRzokKe1NKep29QoDS/xgK4PzbCgJjX2v/z3/6zvwIxKC5Wr
I2j8ELMkv8K7sKJ7WFVafY9DEysPRn/JbVbebmcpKQQHyi2y2ITGMfbb58OKcXSzGGPFE5Ie6p2F
1M8AzC3/69JSa1ZJAhMYqLCzQawkQJHN/uh+BkRIHVrS+VzInfNZt12jQjxWilMbBTqCTHVz0iKt
3fLP/HWBqvdXrRqNT05ahQsjX6y35D84YHJpbbDgc+iCkQ9WjRBfeYqDOEOhQTO3Zd/le6OPIjRY
iuAhSpNq4dG+stogm8AGIcUI1HbebiiLwoV0V1ensIKzU+VB+YgkYLVH/snd4uakbTG1L7bYgpZf
zL5RFs7wZehI91x2B6WNsik/+/nXLrLA8jKUzk42Chwtig+K99cGlTsdVGOczL1DsIRtqm0pNaFL
lGV3Cn7n9r3AbXThvr54A/kpfHF4TBJCYM1VTotBmHwAUZ9gTGF8GkwGZpNj9DPWemuh4qRfPIFy
LJoLwMqo6wFbPJ92UMVIldVmdYJmWXjrgLD2deydVttielc/VmOrBFuCWR+tpTjMMG+SunMlJj+U
n8IIaqQ5KHGN02BC6Z67D2oJzkkBzrWx4nw2Qkvxd8gq2ohJF3Ezrb02n6IV+qwtelow9511mIvp
NamhjH7wxmJqlFx4bcEYSX/s86lNCQIUDeYAJx3Z1M2USwM226s2EeZt901bPBPXFQtU2ItHjzFd
mJvIznCIuDvOxwQSCRDTCZoTbqMOc5V26gO9pGlCDk91i4/XhuWAEqkvOQtgymeXFNgir/Ktrjmh
1WKeiprmI5e/sgscVXmgYAjYpWvLeKvFU5auQ9doURfBLvnDS82MaYPKZoBHp/l82h0SHvmgFu0J
XFN44Jd+b5Mo2HfmkG7VttLv/EZfAnNdvPcIlluAOrifkba25jifIYjhjg1me0pKlLrXOWcaDImF
wEw7quZD76Tu3tBx9ltRc/p2e77vNLfzt0FWe8i1+BP7Mmv+nfWihnLeJSeq0+HXXqjpnTtUrbMu
syCDLlzW4w4bYTSxmjTsHwfNq36EDeJVSoX2131bay28uU7J//QovR9i/Kp2LTIud0gYByuj+Bzm
O1XRvbsYXt8+aoF6L0QQl/ctMyBhATzOFc+ld/7JxKh2FY4qyckSY/y9gZv12CDlpq9MZDK2SqIl
G62lsQAnOFyVk6Hf317CKycF5gs9FUoSAMnnrA+v8es8UPP0VLhG+LlEVe05VLBQxawQDaOgcBZq
SnM3d9CGyGcDm+WDITOszz9Zm4gEs3otO9FErx5r3RF32GF0KF1OU4dbnJkfPC8I30rdSduV342q
ss6QbXoR0FafE4SXXsepGlp04kzoxpNTHinVTxuw994msexmA2BReaGHKdpVXietWA/W5N9Vhp6+
GjDE1s44oUeaGrxvUVqaj0KEZFK3l1WXYe5sZ8r2H+kvbGR6ZLOjOCgesq2Fnp48cMj41WAxi4WA
XeXZqrHq/gdYKQ/dfYGgDn06I9hioi2Ke8nhN3bYtrjNOu2K6Fc9Fco3bwrNagcxzbRWQ0HNQwJl
xmiVcMwegOugG+Xoof1U6EmmrG/PZO548v7B+EzUUSRehs7m+Q4t6fFUOZbghD1RVW1NPUaksUDs
ZK1TNL4bHS8fN5DHrWd6GbF8XzTnHvla/y3AEvyl7s3+p6HSPNvgUJ0geppO9k5XlWSNist/t3/s
7DLSuHsJHSBNcZi4A+eXkdtDaxFF5T2NIixfzdgusQrFRPGuRHY52yUollZ3voPg6rqKkLxciF5m
EYMcHt4JISorBXB5XmWDx+fiTVf4TwmKXxrijy0WnhTy08/BMHEDfnSypkT3UfAm2ZFKK7MPozmp
lvm5/lTA5aZdn4Rbx8SA3FPi6A7MYX6PKiRSaIlYlCmQt9I/u5uJgtzlqYGuyNCg+s6HtqllBW04
6U92E8SfUGuO7mH0o7sVYwaFHkCPt2LR6E9NqeJoM7rNCkn++oN1W36FjBH5w5ReM2Ql578iw0Pb
bKHpPSKZrB7qNolffF6erS/ycQ2pE8nH2ys+i8glI5G+iUQQ0mmHQzaL0jovd7p8bKInLxXT37KK
v/ckD/eonPprlB3NNXyxpfTnYk9JVX8gi0ShxMPUxc8nGTUu1vW1Hz/1uRJ9CtrB/kXv7EfkeUuK
MbOngNnZ5BlMDAl4lnZerwMjbEIhUMXThKAVjEaNgvvGyPoRmQ3k0X+MqtV8sM70PqaEvRNkUyql
VHs+u7bo6irwffGEyl92PwWtsgPBk08rn2m/3f5611aSqQHmQYLGoTR7PlYXQpgPY1s8DWj5rvCL
0H4a6Hj/MrKoE9uPj0VfU+ogIF3HOT0fK2f0NDA1wdks0FOpLGPju2p7H2tKvABGu/bZTGI+Xhsd
2sB8WgjtAX3304RLp5DbvlWfoh7ssYXneo6SsdaMC5O7PAbcNtw4jClZKPMcDZmwwKHnLZ5Qf4uP
VhS7RxcgDTVJNW44/Vj/roKxcMalp+ji2mGHcgRB8dDF5SmSS/FPBWKk6pqgmsIX9LrwJ2KH5rZL
aqktHrvNrhhHB3CYp0XrNDaRM0a5+6iPYokBNAvZ3vcsVVHSEmmcAybh/Fe0iWV12Fiz4K06fMa+
/MkKyz8iGDr1vgLbv0LBbzKwjw+Cta6WYuGRufje5DVUBSQUEOI27ZXz4Sdn8BQ36ceD2SQ50uKo
UzbI6Jlxaa1GQ8WdoUo6y3cXCgPzOIBQjbY55wcxKerfYB/Px22aqDQrNBcPcENK18aPWRGvhlGO
/rAuCafzbhWHoZFuG1D3X7TEyLVPiLenydpGkllbwx2K/6giRhO9g9PrQViCTNk/OKmVjI8OLj9Q
9XSn/XX7JM77MTLEBLAjkfCQiegOzH537xQiMLqyfUaPJAABLSHudojNAM7lBopMNf7GDvKXn0JP
U14jkXt7vEWKZt2Xaqmu0XEO3xq/CRYO0dzWUEOcBsIN9DmpinVJy5gsaDC50nXPXYTo0gqxzyRc
Iw9sH4IiapptZzbV18AIUYVc4dlW7qj4mfVmqCs3XmtRUQwvWD3LXxjpXnzQ4FpqCzfmxU4nl5T2
phQbkRuBdXb+ySMKxTmEFPGsjkPhrkOq8zu6SPFzWg++scnjvjbRjGzdYm/jTlLv7dDKl/wfL24b
+F88gXS/IWuzUrMf4VrUD+Kkap7ttBxXbahHv6y4VOst2qna20iatEHufDrd3jaXU5clPxnxkh5h
yTW7wBurrcgL7eY5r+oWlwS/A/oZD1LNXCAkp69zK403yli4L4XtLNnLXRldouOJumUoCxjpfOFz
3+4HKNjtc4DU8Vergda4o2rW6/sI7ZTgZ5eHzWfMNopg3XfJgFF6OTbVy+0luLhoiGWpezmcesLp
C6ZjHtiU2TWveUaoEY6hEpYrtvH4xwWEu0ZWu/r+4fHIDaU4ku24ZKKz271y2ilBzCg+UMVQ4SSN
FdRRioHFZw1dzb82MFyxvz3k5eXAC23Z9KmpThFGzuMP+r95GwxtdggIc13MGvwxUFYEleBUVlnr
jwqaKSEgsKGg+rZNB8Vud4S+8Mjpw+nW0dIDvXs0RGtE46o0y1AdFi4Ki299FmtDYwIqSxvVASx1
GZblaPKRaUUHHRFX9KnrkdZVVrX+UfhUYRdel8udR9+GVeZhYf+Rvp7vPIaPraEvi4PnZCPCWQqC
tl5knShBV69l436HxWMg4tXZD8hSq+pChP2Ob57NFiIxmZusSoB5kavxzxNfxWkVo8ATHnL0cQ6i
GwxjbcdKHn0ebL/0n8LBHNtjSBUs2+CkERfPYSfMZIWSS/C9rigD31F6cI9caIiR4/HgBRuQzEq+
S/Cmx71+HC1t07kFNLtiQNZ+ZTm5PuxdoeefmXtGFDqB7EVtCEXo54x9/iScMX5JvUrRVm0UZS+N
i3TXvrT6tto4A+4Tm7oUWbb1cyNB5bcw6jbcJAW0eBQ1lFcUufX4BbfE5pdfJtGENnys4agReOyc
SbMm7pFS6G+IJfugfEAXPNhSOJwWluMnf4O2rYtPQhsL4ysyo8249oykMjbIpAb+pp70Drukxkz6
HRLJJD4SAFXsxiG1hoeiqDrnwUjr7Hkw6iJaW4Mz0avJrMi47+J4rA5soVzbDd1k4EuP3DjwbyWo
nS9JrxbhUnn/yu4iXZXYHsqy8uE7/7o8JlmFA010sJqmfxirfHjTx7R/9PFw4/SZdflXETSZNnGl
RSnbLPkgoJVXF7kR2hqkcPwCYP3nv0AVasvpJorBfaL9UilJ+IYKRrOpHDXxIcsj+h0pqvlsRoW/
wzJLXQijLleAU0wX6V09QYIxzsdPKmeynUT3n30rjKpdnHsTLWi3t5I16j4UtlZeNdnmN0yly6cW
Knqy8dBHFwsv+zts7PyckXBxx/I7uPrA9s5+h2WjkO3p0SHKpslZ4dESqa9uZdSPfd/V7kpDcfqR
d9n5lk2N8gDZI/mG4HXgfpl4/G36FEURv2l+mtvfraRx9E9xUiODtHQf8DNmP5NkzUBeg6jz0saw
xo+L/KIrD1rns2H02K8gLvI0rZQQS5MVz1b+e+FNkAHhbEwanEhb0IaSQODZFRilXUa9tMsOXT1p
/VZR++wtcuuMPnKXSt340Mo0KXpcR/HXKfSMdK1nSv/Ua3FpBEjnB8L6fvs3zQvdsvhGKgl/WbaH
KEPMDo41ZdjN9qn2ucqrxHsuAIE3n0eSeP0Rf+e630Dh8FAVR/EvfBmtwVKeHFGMNNDUvAtXehWH
yRuSyHm/VptOi6ndKY3YoseSiWPhDX2xb9Kx996Goh2DbT6m43OljerwZWyndNgVvhGoC4nrvEYq
JwXcD0AG7xp/mT/4RtkKt81M43PcmtO9OgbTb7fNM+PV0f1gbzSlF58QqOZcoiAWeQ9eatXJvdm0
zckA5JlsIE5Hj7aZmOapSsLy0ekpV+yrpGmVRy1DiPCrZ2H++yV1Ol1ZV5mTnhJfj7q7219njivG
z41MhRYI0CoEUQBpnh+m0MYG3oG/f1Brp8YlyaN3u7FV/A2+dD1KBqt0QjLiDnuFfg2oESZPk6BB
MgUS6CJ82P3S/Q3Oxu3fdXHX8FtAqEohVQp1vHjnPytC0LfNcCc+ZBButTsFrsLzhFLNg4+kzVpk
Sfq99JEAX7E+w9vUu9FC6CJPytlJ4gcwNiVkyrKXl0znx7neO95wMFt9hMOFaNyf1EYTbt2jPP+q
NuGilJe8t86HpO5LwQW4lEQ8zjt/RugRNlpCPahpZPxS++5hlIhHFf+UFX1Pw1vB2/NLjCz8/HNN
ovtE6WSJG3OZK8sOHEKC72RjkubZyg+DXhoNSclB6FOsg64uzWajZIN07vFwM8EQQxvu1Q4fi9wa
u+yTgWIq1tW4eIEMFFzO2mlQJiN+oqHRmdjNIfe/0bwkRueepnS/skbNWmDsv2fw87WTeC/KunSj
+GTn+0Wrfb9pabgc6hpY8ybRu1+8H+m0zVt9evab6bfDjxQbWlbOVqml4nrcZy8KvpXJQqnncueA
HqKlSNT9TrOcLaAZmUGL5RILWJjOLozdP2be6G+qlwXPIqkLb+GduWgcgP+FhYA+D7wamGKz53CK
HHXQG3c8cJ1X/+lhPX2mtWjuAUMEr2E7Watp8DgfTltZ326f0ov8ltYflyCIYJPynf2OiPgn4qVk
X1HG7uzDVHfNsfNFHa1HhAKcrR9pymejTv6LADAdb496ZYHBD0HcAidFKDTPMGNHG7yitpyD66Yp
fbcoFLvOsafvaVPHT20Z/Xd7vIsshvIBET0Qa5C/5NWzKxKH2qruldA6TOj736WlPry1TSVV9jL9
w9fe+VCzEG+yRaW4eWwd7CylI+2GFTrcqoXMVFiGPf6KTrQXXppsQeHGB/Ry6oXNexlc0QmnTEjd
3uESol53fpCQgcdnxffUw4B8i7g306Ko7yq/msQKW7Xqzs0iM9xiQJr+zhpkAYgZDG26T5rSfKYZ
rf0ypi5+Kb0BGUJF0aJdhvTOUvfkct9JmD2qrlzNgPznsiBKpxUDQah+KBQsFVx1aDeqXfVvvT8O
7ZOuTMneD/CS/xg0g7cS7AqqIAgDk+cBZDtfGwRehyomQj8MKkZkvusU6zo0nZecSusdhYbg/vbG
e0csnd9qMBgoJb4jWfmfyJPwz/nyULkwi6JzDvjZ2tpeEFYYiJEmtoaydpA4D2GjImYLuG+4R/3R
HndNUHsKL3LUOPiClLRU48jyu73grT2QRQ39ozEh1rM1R1P9i7KcO+6dJmvuWk0d/XXgoDS6Kt3B
yXHO1dV4k+tG4m0nkmlr3zZaN3zDEK6ThgSmK/B2yUZ9lfrOhNYiSE3xYrWWufeR2Q6/ZarSv1IQ
rLIfo1brR2yDFG4G+jguUtZFfx823eg/VAAyv6V9mb3gYdP6jz1pMiZSCl3HcZX1jfX39qpeHmcE
NNAqojxI4wHQy/miWnWdt3mlOYeGflm48VML+FWG8gFdzxZjsKUTdXk/M54F1wZVe1hL1uxENYGh
YMOhWgdwGVO+NnKT6E/QmsCDxVL3TunU014bIwRLSf+7fGuAV4vuizhX7sLI0ZsffZ4SgsT5hFuI
7P1u2lKX/nDeEE67ysFIZ+XUKXHb7YWaW97K/U5wK0NdBKV4WGYrlRYV4jO9aA5+EDj80FQPN3gM
mgdETivrLTBbBTX0QdH/S0UrtoL2lftZK5usXNlZaGjbaETwqiooFqwVtc07sVJBQbQ/FS/P17Xu
ZskrKw6vY+FJvIweJWALQRjkw9HXfo/e/zk30MFbu+wIajkS0xrRynClZo7xUOd5geWO4m2yofzh
darY8YZ8uNXKsrG5gPQ4jpQ/mJ3aejLcTPRtcxh5OV80zw9/YMjnbME+mvtpbKtjVXddvzDnK9sM
UK1EH1Kbl83Q822NmJgydainHeqhz/2NaqT+xgEZc1fgFrcZJJDrnusxvUuD3FjSabp8kkkhaAnw
OFJwvjA/yM3cilwrqQ5pluh3ajnk0VpFCRe111H5hiuv+Hl7b155ATzA8BSO4cdAL5ttTXT9cjsd
4+6Ql0bdbQbAY2htt2mwQSGmX4cdEFOfVvfX28NeWWTqHshmwLTiApkz8htRTpMbtv3BJVFKvvED
0EB2HNy3Nn1QF/WfSlqVP2WThSEl6sTNwt11dXyggYARufD53Ocfua2UjDAsbw+uotcCIMjUrlsD
/+b9CIgvYcfZo4p/Zu1G+1yxMLm9Pf9ryy4hKpKASS96btNh9Mh5JAgKH/BI0EpYCHHk7ky381+M
TO9WKKMrVL8HJfp9e9wr+0sGmVQRJLGDrtj5vGl0eR0CEsx7Kvt7vUeoYBVimvhL9yNu0x50zsJx
unL5mRwlldhasi2INM+HzGxhlOze/jC4TjQ8ZIOR/ccdj3G3cGxRf2rTRvwRsoW41xLP/91XTqcg
GDN0/lrHocr8ZPS6UPYKZpH5dgxsjBi9ysGb14SmF+wb042/VmkX2Qvf6D0qOI8a+OXQX9imZCDE
Kee/HAUbPc9HTGhjLepf4AXym4s6AadVGX7xOAQiRj6H8vR6wgwy3Co2Ae5mwlC0+lSHYZTTDNUA
foHHVMSmRGutXI0ePeF15JaFd1cUaV6veqcqDFwxc118K1r43Os8GZz/8PLUTpM1SIg3dWhvb+R9
Llb9FOT2wst6uSkQLcNnitcJuDf+CefzHBJHKwzU/A9s1fiu4lH6GpB9PqWxHm04Fd1COHbZ9qSM
xeGjjwcEg9d8trCNlgjFU6vuoLnosU8rGLpSu9Iu625luEgb3HMNmni44fho/gjbqP/EWQq9rRVk
YbzRM8vGMj4qjZOeg4x80ezJ/vXRg2KRC3IfUvyDtzyPGJUUBbKhBnKue6EGjjUwQwB8XvTQkR/v
RKz2S6pJl1cCI1KYph/M+eROPP8KaLh6mBr206Exq3iFsrP+EAzKm+8WXFC52qq/M26i/cenSfZH
xM02R/N7lpLBgkzdqmnUAwzUcZNlQrq5VuE3N1Hv+sGp3m4PJ8/6+YmiLvPPcLPrp6dB6dt+rx66
MQ1XkMWbH8DSv6XxqH+9PdJl5AKSSNJrSWzJ6ufBqXBNdMaqQj0U6VjvnK73nR21Jyv5VdcO8TBC
2QNdLcOsrVU+IVm1jgaB6drC7XdlwuTVUnZNagddNHFbjLSdMfSRY9XGCqESpdTBAQbqtg6GZuFY
XR5j3hMkZ0Da07u7YImbKFnmWZ+TnnTJtAdSMZor00oy0KU15IimTLXd7UW+NiIPqAMwgA1EEnC+
ZTHFNDPwL9pBK5XsS+yIcI9m6ZCsg7QNNlNfL0UrV5ZTlqaIkKghEJTOLo4qqPFs6DP9kHUTsnBm
anXuZzUxvXEFps03F/JUefHNtiu8G6nFCmLZuegMiyrUva7ytEMeccGkiuHFe0SrKn2hCn4ZjUg0
Id0NAhGZ4cxOoRIWE6AhoR/6Jm/XWm3SCMJiYZeqUbEmq1LvIR3EGzttqCN/+BNyQkio8HUC0DX3
6OsCwxhKSrMHkZTYnHaRf2/4IE/aMm03WaovwkblXOZrClkAsi5BDJt19gmjkuKiS0v1EJSZiV9r
PPyPtDPbjRtZuvUTEeA83NaowbJku23TviHcbZnznByf/nypffGrKKII+Wyg3UD3RkclMzMyhhVr
nUuv7T4UqNh/0ILE23tKqn8SAKcflKD29nHToTuqN0j4XV/6isNlaIFpQQluYShTupBXyQ1Jdl0Y
DCo+8iRnX+ZGS38XRP83Jm53QBU+N+eDpuiusnFP1w4x1WlG6GTd7U2dsRsqSPXrWnuk62ucvcFl
Sk+RHgidB+ff62tctWXBoUxRkzrtMmemAGWmJf/+0YIF8meNGPgXLbEARPeatTUFsmpL4ijIdcGm
LQvepYK6iT6yrsrIx999wFT0npy2N3+VHQMkG3dmbfegcISeRg60g/S+3D0tMb25oZL6mAjbuzGh
jTiaCWItXqvOP2j2w7rVzPHX939OECLggV6O8LJwVVZm13XNrD3Ghk3YEabqXa7XWb6n8UIH9S+M
yS4GeHsKpsvzKVq3miBJ0R8ZykqqexXyiqPhImUVxgiwbHzOFVdOZQZ8HENa4KyWWS8qaN0AHzKu
3LYS75AGATqjNNz0nzVU2Ieuh8B+I+xc20HiTVwA4QdbuHg95iiPzFLJjEd4XutD7JQGSq6Oi0BY
QldXawznxJHeInZaOaXAyKgk8UDSWlg2xCan6YZuNvE/caX/4NnOtF9youSGR840P13fwpWvaks1
IijuPAQRlhMgLtmBN0829dW4yW6Hon+u2sE6iIwKOeczNbbojVa+KQaZQJNXggB2cSscFw3lmJrW
o21UavdfzxDacEMN0urOnOmA8jdMI/pBWGE4v4+uiiIXmbRKLADKkonJZUqP2HrSoQtvPCqOUj2B
3srTs2NMjH4BWkt/kiENxX7Oh7+Je2xIRhkZpWhCxV3u+Cs/boepgH1zNh5nBZXGpmVmCMHhOXiY
Q7d+VLus3BqQXTtDBHWkLrBpS8noS4uhVPczWkN/pGysPMWGE6DEjgx9ekrtOU83PuxKT85G0IRq
LmgNkBpLsY1Rq1SKhWr+NDdkg27k5fbByQVlg0KZ7wjQ4lOPHOduELm4UwwnjD9GlRLeUU/RPl8/
0G/Bci79MeBH/MUfDCNcLt01MrgptSR7ikObvS57YSDQVIzx57KZx3teFXHbJlP10E32EOwda+wP
djU2v8FNUrNOMmjUGKNPNvqWbyOoFzUCGEAAdlm4sMufpcHQ1TmWaJ4CZkHSXRxUhBWAtT6AAKIe
jML0l1QK0cdTPeUbfuzFN16GNBw+slk58sOtW9IdgGJLo7g1BYe+etaUCQR+ZFkf6iJyzpGW5p+L
pkCVQY/Nnd2FCHRbSb/haN7eexciTeD/RMf8uUweKY3DAlC44xMBTdLtxxgM3Eh55JPQ7MTbQbJv
7NoaTtWNN+qtg+M8UpyVPFsEj0sisaISMGp71fA0BUb/PLueuGUmqFW+At/nCbbM0Anf/VKBMJWo
EUI3V1JvXW61OeVNiHCu+5iH2jlqUl3ftQIdesvI3c/5XAe/rh/5t5ddppGMEttMjFCwWxytaIbA
PehU55E8uXzu+96iPmoH3wc1GL9cN/X2dkHQA8CH+EnFEEd5sbY85LEt0uaj1eXzbWeOxW1Xl056
9IY8uDOzYHjso049RoLxeEjzQ/2rZYgI4XZLi/3ImMr/IN8sxcYJf5MHMXEB9hTiNvYZH7R4VfQm
qAWQl+Zj3un18+ipI7NO9DLKm+vrf3OapIImeaSpc5odxisuly+8uDC1oJs+MtXhDmezQJ3dNgUp
utWGxXM42/bp/8/i4oMHiS3MqRqnj5A4hu1ecc3sJghF+yEGD3OOY/183d7yMHE/ZQcIgAGgcing
crnCGv5ghpri/KEqzPSWZ9l4KI3gUYvkcPR1U0uX+GIKaTEHKT1qe8vuSVbnUxFWef4QOwE9LjMv
ByB+WekDooW6wxX2L60si2mfaqGxcWeW7kjapnXCrD8Fbin7fbnMrrVGfejcDEEwelJxVtuMAeYu
nA2dVh1jVIKeC5G7P66vWL49r/wwYBsY1cEY4NNpaQMZvLTqtJpQ9VENvndIr+X/mkXV+6Ddgpt6
qlXvIZlEkn+Owtyyn7REH7x9PYfv1Lx/+Q2yrE+4RyD2ttpNL6sP5ln5HidzEB3qwlPJRGoA4r8H
qpkVkCu7DoDuhE11vL785Tv0P9uQ0HB/wBvRwrpcP5xVid6jQO8nY98f3S5M9hWMYqcyChTvxrFS
509N8PYRLe3mrBYiSo6z3WxRZiz2/s2vkJf8VTjWt+3Q9q0TfJ+Msh1uMqMaQbfGxtx8suN4fB5m
MxmZzmrMeuPELy7X/yyTVru2bJ69mYrKgrwzs9RQvjPwleu7ajKNT21FNsGzn22NDSyu14sxYHWk
ZswpMBW18FUWBPp1Ew6RD5C4UT+reqEruxHV2uBABBLeQxLjps/ErMO5qIp2y5EsXOX/zBNzMGD8
P8qQy6/szFZFXFuHftCI5ORVefI4F0X9I/XA6BNlFfbh+ulau1yMZfAK0CxEu1C+Ea+21VAmLxxK
J/SbeHCHw0xx/wiiLTEOApdGP9ZUHHjdEnQI91D/VSnk8KlSb8TCa1vs8DDKTEOmGYuvPtdVp5XQ
3vgQCgY3g+EFBxgarUNtA9q+vuB1UxKwJDnJkIq4XLBiZdifrdDXxiH91ugKcB3dY/pHE72zlbet
GePtI7ZmuI6C48JhGto0traIlO8GBLUPFBrN7FRldaUeYi229A2qmVVrRGuysU7GtvyKvOXDDP1k
8D2qGw2US2pE02lQ2nA+Moo7OO97ZF/OKih18u2XAbIl0a/eijEsp1T5btV5Q79LTw8pHENPUwQZ
VxhM5fn9OyeTEw4pDxFn5XLnKK6FCN5VyneTOG1XeU6W7LI+LP7xzCjTNo7Jyr1wybg9STfA8paN
IhN6bFWpXOU7yJFozzrnOw2w2W03Vzft1Hv/IPLsnFAIhhnWLcfe2riXK3tJqIgjkmps/G1xI5CN
RgbcaUNfaFNy03aTuO8ioBjMIfHMX/+wy0xU7iTGqIXTXgDGt6SjgmrCIcfsFF7Ysik+OqHi/Iav
v4kP/P/rYz4kTbyfU8n11s2zWu5rV4LsCrA5/aFuK3Mr91pxg+AlwKfIMUo5j3y51UGIohbk3xyt
ShvOTFZQQ8qj0mGuR3R3Gt9gCx6ytt/sNeVNBgCcN987T2OlaVGi8029/wMP1ZwfKLJ6xr7F9904
sxI/BozsHIPAcCEc2TK/tt18fRCFbIKMrS4XHOq5qWVxkPm6lRg/M3eYn+ZoNn8VOP7f13d71RTV
VSbzkcsBpX9pynbCrjW8JvE7aJqCvQrHTrELBfVreEuzeiOtW3lPCfnpQWs83vSxlmmdPiajYETB
z+bOaD6XlZWrT3ZiV8NX6riOt5+9vs//CzStPTcWJZhP11e7dpJ4x3lQZan1jYpMBfA5CDM38avQ
RA0tsuboD7mm+Y9jtFZ/yu0x2gI4r35gCWSTvRCK2Iu9NIljVA0pIt8s7Gnc26PlZERsdO8eg2TU
fl5f4Jo1WSSD003S7yxJJAIxNgYsgalfM7gLc8tYh7PziEpvrv8bD4P5/jcGujxSZwjembFSF6cn
63LwQ6qT+KVp9NSm8JLFQbTlfFM7ZbSFMllf3P9Zk7v7KjoJdOaooYJLfENAy/FpqucmuAcybf12
RbTFfbBmDNCUCVMTbAuEB5fGLADwZq/ksV9UaSA+j0mWuPu5KyzjE4xJgbXhddduhoQRMwqMz3mD
CaPQVyoTggu+rhh9vrOqCUGcAvQS/EUU4c7h4HqlAYS0b3+rWTuIv7gZtAY5MhKDB0P95XIruvYl
JFCp37aN86t1JucMv2d6LJXW+BQDTt16Zla/r5QEB48AF/eSzUKYdhfrgKb9QWvU+eClcAfs9Cjq
h32u1pst0FVzksiXXhzg1OUb0ldRL6pxzHw7Mph0bRttTvet6uR74Q7NRqFSfqxFjkrnQWb+TNhS
VFrEJlMg2kJkSeZ73eDW9+oUz8b9wGjHRliy4s48SdhOnwP/8gZ4ABdC2DfoH/pBPiJgqsWmlYy7
eGimk1Ur83xXQhC4xXiyatRk1+AkgmRhGXgNRuTUfSdSvxuDwt1B2Rh5O6Ubh/YgytSwT9rcFOXG
Sle2D/o3OpxQ8FOUXyYmocvsvl6rqa9YTQRrjEYB1GzIuYMqZkC2YPbmuiNdXSVv1Qv3EdHH4qWa
9GYM57ZMfauehh/IodxMoW5U+6rWckGJexBbyZ6M4ZaHhv4Ko5rsKECdRYynAUZPJghq/Dkvi8/m
jLelxDvb3d6q8bIPdMxBtatq5+Tvf5UhCofFDFllqXG+uPszE2luEFSZT2k7r09WBZEMdJi58ZCh
uFbvo1E3Yngxq0B1942S9+636x97bXfBJ8j0AaZbqvuXzieD7RQ6Ezv39Twtf7u9pzzYvWEHewbU
x/fnDZIaiIRBRiAgJC9teUqQiBhtQr8Oa+tDrBXFV1KjIEC5Sfy6vqw1NyApLWjV0e0gnLw0pZiC
UKSbC78IQm085JNwwiMzXdXGWV37fCCuQFIRHCMZtAgxysbWB1M4hR9GrvUvvWt3Z7ddAW1HMWxB
SVZtSZQ4NZEXkp7LNUF+ZVed7uU+tPrZDew75VNBK9bZccK2putWbeE9wWjTcHmTL0PqP3SMjWZ+
nVqpdpumQ3tGTVG3zxrD5f9c36y166cTpxELexzDZSUVLoDIK60q99M+sW9sRbV2LlMjj+kA6ciu
G8fnBqrR2+tGV1cILAXMJfE+vFiXX5NphLnsMg5+k7ZIU4qs+z1ZTQ/NngCPfLhubM2lUauFqIo8
jbGcxTXPJWhLUzn5SVZkzrlB03BCeLoBwaHOetgfvYKZ+dN1o2srJEmnb+UR3vDyXq7Qy4pIic2Z
84I2TLwbPeCtpTG591XobMEbVm3JeW5IJagJmAtblP9sPZiD3PesgTa0zWzYsbQG1NI0I/qLpJSZ
cZCcLA2k6/JyxyZ61nZmF75BIRzxyR6ECFBgiBM1GKLdO3Lid/bhZGJ+YXJxWlwA1lUVDoWft7CT
fIgzo/+pR1lT791a7T4PNU2j67u3dmRA+aiqJNGnKrDoCSW16NshE6Vvq1HI+JY3fgyUWEt2fVnY
t5OWFF/+wiCJEk5MkiaZC4PWDA2m5uWlHzlRfh7Yzp1tx+q+y5v2nudp3nCdqwt8ZW9xZAYrzDMz
LEp/qHn2WCGbSOnRfCb2Ln5lWuVu1DbX3gTK9lQbgVKAcFz46qnluIRtU/qOmjf5obFHnbm40q3/
ImAiQqA/oUOzw98v712FVkQXUsDxo6arf2Saody0YV5+EpP3Pvzky6mU6FsCCFQreO8uLc1CTrkU
fekbdIn1YwZO41edRZsh4NpWSf5ASbWn8s4tTj88v0kS4z/8xGnCT3lZB1+Sue1umLL7XNSNsREU
bZlbbNQAihfIaFL6jWul+alHf3FXFppSUv/Xw+pgO+1fpJxMQgExkKefvVuEJsTN3tzpZuE3UtXi
4CSOcbKDvKm/WI2ebvG8rZ1EahKwplkgNem0X+5bpBR1GkZD6XeB5TwlShdDaFdX1sYTt5LYEppL
ilwwBEyILMwMIxom7WQVfldNdnCPTITanbPKrs8VmcsHYcFlvW+CqFQZBKqMv7jfr60v3jzVaWW4
4hIazYb6KUQftEWbSCsRkIWuQD14VbSlC7T2XeUHlWBT2RxcuLCisSEgSrQCuZY8Gc66og31qejV
LeTguh0yP2b3YCtdNgJrkVPQJ1XwIYdVqv+8WBuqJ4/yzzupWV4uuGRmQcua8R6OzOVBSRyp2x13
3IQ6zpVzlDd35gjNUlY4H6OyDIq/eHQ4/DKUJQ2ixXppr6nmQCELLH1zDPp6lw1BeZjCbL5patHZ
+8iCU/76q7N6RgE/MEcgp0+XIMWiNlIYxJXSV5ShuXPLuYWJWjf+zLQFz9zW9lPVJdntqPPyXbe8
FnVarywvrnwjisEYsrTy0W53j8o4TDeZ0ua7tC2i8+w05XevCpSN5a4aBQIqYe/Utpd+BlKdKoyy
tvThQIOHSGkCd1cNDCgnhDIHFTfe7d3B3HqSVg+sgxYwojggXyz5s16V76p0qOiUhzgcl97JWelS
xz1KzNvG07e6vFd25G6/suPNKhWJxCZoGeojk63xf/qMf4J1iqb8MW6z+iENhdjgO18LPm2AWZS0
CD+B8F1ajWErA8En84c5V8ZzAteceqqNsTI+wJZqTRtuddWcAU2mrNyTsiwuJVlD242Nl/pwoOgK
Ql/MFD+onVXZ/U52i5Mf1w/q2ubB6KXSf2EiA5jU5fKECW2+F4mCoaGGQp2mZQSEdePZW7JCa+8u
/QE5kUXRFYbAS0O2VlvlmJD0OWkZ/ytKPZxvSkYIi1PFkBRjeZbR3Vxf26pJmflR7KXrvRT7mvXJ
UCdP5H7ZVnn06Flg2//0pSbau1D07rDPYFFrNuKLJQzsxa2yQrAYDMmab5ie6KHXjho7yvekmUPr
VzuD2j0RTeXas2b25XzITfSczl0P3eljNmSaAxtoIwwLDjxziLqdUzK7dW7qNoo/TAR7X69/lbUT
Rl4K+NqRTLzLnmcr7LCrIf/1zSqcvxTMNPa7KcmmWyRMt8TJ164sfSGgROwC9ZLFaSb7FUVsKJnf
MYvZHNQoqoYvujCTYKdSid97afLTdefc/nJ9jWunWmqjQosBCBxA2uVhg1JBEIVwafumy7xvDDEL
Jd5r6thsof7WzpgMgaASlqOmyxJXMTZCSaop91uYr4KDHgfTHy3OVGh9g+Kn1WrT+f1Lk5wv1DSk
OPmy4O1kJejhKeZQK7kYP0VibrIzqr/Flvji2jmRlwdlLNolbzAjvGDWnBZkpSLNjGjXa03c3bjq
1LWnNpoGd+PFXP2Q0EZyVUGpgKG83LK86uOyt0G4FWIczzFUXffubIfuLhax4+yTaByDv/mUNmGB
LNI4dC8vTTYpwDJVVwpfS1w8EMo2dENMIOfP17dsdWko6MiAjjNpytP66uFK8wpuYEHyaysipv3T
RXXGZJQZD3tdjJF9SMDTtRvfU0YYy7Kz/JiSZF9OhSyuXp4aZTpBp+aPTioOlpoUiHHYc3twZndi
Opf+3wfgdsFNnqTVE3XV6t/rq167+6QhFGNJVslUFxtqOSPenY6Br8ZpEe8CoWoVs7ciZJKpAm6l
tnYNcWbs2N+uG1773CCMWTiAXNzcIvZKpoRnkuTfd0tFPRKsw0tt98KzDzSD268tCLZ5I0hYXSsB
FzIwkhlnGbOrVWX0jlByXxTOkJxSj2nVO0WpuuaXkswRlIeNCJCegWIu3Qpy123jCSSWDY+w+M51
VlmDxIL66AfXP0IryZ17D+gE6Bw3K36MbtQau94ASbfRDVtzEDQV6PkzCP52ZkS1p9aelJaKewLl
5LGM0na8d20c32fmZpJoq0S9BmAB0cVMFcAnru1ypqpqoVt204S6ezNo36wxujUHnaq72o3hh8hp
0p9N0kd3ieo03/S0CD/wMOVftG6yPl0/YW8/Oe8n1TM+Op1/HpjLC63FY+nMgAZ9JWjrU2Yozr0r
Zb2YCoLfcleBKQGx743t03W7b082dl9InXlumFZYBGs96Iu4d9zIN5y+OuuZGSRHLq4l9lnczXKr
q3QjHl3BpUqbzLDQGJQzIws/os4jRFMQOZJpi9TZ9c6c3egURYevnmI0zY7Wku3cjbHXZqcpSH+T
JrReuNOTsdqaGnzr0vgpJACqRDHSV1qE4o7DrLvVObGf1GQ2M4Mrz2gQzfFdXrutcgxGexRnZbAj
MgQld/eWSE3nfH0LVg4hPwLqA6Y1qBK/pVSnNFBYOQ19JyGChUS7FP8VRmftqrS1j06MrADyv4DW
OMSTH9sD/zALoRonS0F2e8PLvw10JO+mZGGBtxLQsLyjr56WSp8FhKJj5M+ja0NQYVZafqKWB83g
9XWvGpLwdxr7lMWXd6+cVHBLWhj5dcSYLUTDaTycMidrtnA1G4aWz0ajN7ZVJzWGDK++iSlSwKMM
o0S1sZFrdwnUDkx2EuqOQ7n8cm6jqmnqjrHfpnC87ah0qerZhJtrONU2g/ewFKq1e7r+FeUJvXyU
OTXMhDJAw4wdzJqXRmtatUoR6rEfwgcS3TNCPP7raVn4cSyLMTuDqojGnTHM/bmYajvd2MPVs8tC
CAjkUKO9JKHVY6vTjLqOfdF3aLQbKKr1kQit0xiSx+yyNoIxOywTez4mVGvNnTb2A1JbiINoz0Wl
ivpw/Xu8fUL4HkREKLdTNyczvPwewlRRbPOqxE8Gq/iWqXNDr0X089HOuUfXba0dLEjYYTGlyIRL
W1yVqK20VpuT1BeMBI0PsLPoUIU3zehtFX/WLUmxCir0K0DLGA5IEbWsKjTt6VCBnBV/EIaotroq
a5+PWJn6HdAC/lw4xCTT29pRUsA9evZRHaPyh9KL/6Z5cv7Gz0jaYmJYLgKVkMuNygKI6PLOAjbh
6EN2hKUVBVmHvkC7gTxb8/GoVSDKwoMDLGTx3OQ2OPgCTnY/jiJn+uyVQxb/gk8qTnaVE1Xxx9SN
+oCZQLXuzr0iwkcx2MEWqc7aA//6VyweeNXokWbI68QXolVvejeDIDAncD6IoTHvrMzS70FWdP3+
+hFdMyudgxQcAle4BGwkNHGtrooS34mGIj2EYWjeQpej/gPOqml3cwedxAeGV+ctWve1gwSlOpgj
yZfzpmcQd0NUWrWe+DH4+HvAlMQvuoNwlOSbt7cg5avWqKO/lCCA4y4iVi+aGFMfxsSHNyw71tPo
ffHiaqKEN8YbhYC144R3B7Ml8fn0ly7PLcKEtWlVacLcVASxI0IBldgxBJok+7ANLX3fOgYg3CpN
s3gXSuFJVYtM9/P1fV1bMCQhMiEhJQG3f/krGq3r5p6BON8NIEHaq2OsVZ/KPB6cndGXxpZE49rT
BmUzveuXUfLlK6MzIiaGjCe0otDz3Fvqt6FDBSGBNPErmO5kI/lZX93/mZPu8FUMEtbmpM15HvGN
jbQ5oiXneJ+qeQZeQXIbb71ia5fkpaQkUeMy5rk0l7fC1RutDH0bcZvsQ66rQQv1I9IE8RkVXuWn
E9SDdUSc1q42nu/VlVKiANDB+/GmdMYzOI2MRQHXt+zhMyJIUlEFGfiDW8D5eP3MrG4iU8nM/8np
hDeF2WkAe9tgK6q1YY/YmXVfV526A6YfHSJndN7dwJbjFmjgkspBabeMDRQznmB7U0J/Ns1iPES5
HXoHZe7CDQe/9g0J3imnU5jgPVk4eGcQ4O2VLvFbUcePSdPksuiipHm9F7re6RvLWvuMlF5AFoLA
BbC1uHpe3udBVxOuj/SfEGmaTeuXMpXG0XWH5Ns8Gptvx+oCXwCNLk8ykfnl+TRSiqE2IBG/yMP+
lPWRV+2VtBTQg0LOc7h+SlaN0ViWXTUezOUgGzICYQnxYuRHutHkR3gPy2mnQzEiIK6DPOq6tdWP
CYQK4Tapa7REa9qtJQL04iN/oEXxgKRC9aCB2DyAwkmsfazGxIrvt0j5EWST5KAn6738mBrTOVPS
kd9AyVvAuSP+WE2QfirqbjhqQx9tfM61Bb4yt3yZGttWuhJqZ79EtOpQzCNpHBQVR/Lj+M9MNeH5
b5YnZ+EsINpvGpTdyJw9QkVsH3SKvwHCPViTjfxd0dnTLqis/i9cNe1BqsYEi1KM8vJz1nYQ1xqN
Bb+3C23aV0o9/dOmIvDORPrG7fXFrSU7XAFLDsVD7LGsHOgwQw0DFQs/02r1qFPzu6mA2d/bkeop
O9doS4i1VW83I9Hz67rptX2k+MkgMSPvxK2LY4M4Xaai/pX6kzB+ZMqoJjs7bNN7UxvRNA3V7Pt1
e2tvErVOPiwehlrrwl6a5q1VKCPjGY5dP1NaFcUhL9Pi2NulcUM46914QaPPx+tm124/JS/+J6l2
38xMQ5bCZJvTAaTsRv12HChE7RubIaYiqZR8426sGiPNoJgrZ+CX9G3CKeM2VKMMlFrf+kxAc0Ms
p++OjWMiz/4XKwOLSiYAaAYI8eVBzdS4EImVIVkTMioB8Wn+yVUyGkatFf1NQPGCvwMyA7p/OeGY
j2E+9xCI+aPS1fONg4rPL7uKiic4hqydmFAx2Ol9qG9NPK8eUgh3AF9I3q1lR3QcHSchJSYhTerm
h1m67kcC2fk8x3Cm3uQU1p2N87KwKMGT3HnqeNwKkqsl1ColGPYqJaJCJWb1Xi/d75rZRohZzB+G
vEo3Yu/FpfifNYeYQjK0AcpePL1pooA8sUT+YKsDurMhjMz6bkKBJzhWWtjsW4a17ubaNrqNk/rW
MNN1HBqKs1w1xpguD08dBVmcmmP+kATRdBcm5deOjW0Zsgm0mzgdCTuqbLy5fmLfflsqk/TRgY2w
ofAxXRrNmVkNLMBsD6HrToANM8NrT1lsjrwjVmCg/je0W9rzawsFoAc1FXQbQH8XC+3rMNATrsoD
3l47GVnr3agGslsh0mtP7WRne8jnt4wu/ADb6qhwxTBNTlJFuLgwGkb9xNhQVTzUk9Ee+3jWzGMY
dvNDAt5ka47b5Ku9KphR56WhYpj0kLmaiB0s/EBbxwFgFss7hhqIGkmcHjAOnKvjVsa/3D4MeSC1
aS1Qi+IuLlZVG1qQ9XnrHaMAxpZgMs3PaJH3Oyny9ShcUW68xKv2iA8lkbNFXrqwNyS6pgyV4x2T
snJObcHJLMgEj8CGxj0j5Bvmlpv2sjwZZ8jaAjWpxenU8KBupOjeMXOr+mesiPpYCTs+U6jemvJf
2TLwcawLNRTCxGUBV2stxjEbE7mEvLQOZaiLfaGLd862cDBozdLWlGVMkI7LnqpVD0lgFKN3HBEw
34VmaR/NCEkFXSvyk63A5lUyJ3+GhEffcKJv14dl+TJBVsFrvyTdRK0w1wO79459YngnWxs6NPzC
rTmlLSuLg6+HHiiNTnhH/Jh2T4fPPkU2SgPvc1ovX5GvR0Yrh7CXT186aEZVGI13hAlWii0OJjUS
6ARcS3THWLTe7rq9tVVJVBN1ENnAW1LLMFNXNyaSecd2dpJTPJM/U07UT9etvL1blJZAFFs0rBAf
WFpRA7VqRB66x2Z27ZuUUb5o1+iFQ4ffmIjlQb+8d11IAAHiB/2mSbW7Jc5FdeagG4WWnubeLR+E
PdUPTF0nh+vrenOJiU0Qw4D/BlfFkZf//nWhJdVsYaSIYdWzXu9Vmzd0bIrkCOJoiwnnjSKaVPzC
3fKawVACM9ri/Cl2pSitjqZQG9bJ14y+7NnyOmXe56jC/TTzTjzh/+Oj0bpRtBOlFTwKu7Wfw7zt
UCOCetXcOKvLx07+IuYxwI7xjSF1X6y+mjPkBoIhPXlRm9/mRlvcjURpBxoucMrbs3Y3wfG9UT5Y
++Svjcqj9uqTp3FYNhWMNCfYbJuT0JrgECgMFPQJmt3v313GWMnhIS2R7OWXpqyGr6tEmDKjMob1
BuFTdLnFVFB/TootvqG1hVk8eFIDhnbqkmuyC9JOMboM6Y82ZqCb3MS1qX26rX0Cpl9v0SC+uZJs
nkwEJVU9HZglxV2P5Mgk8iI9MQ4df1RhCmM2CdaXBL6HU5447wQvafKwACNiZdAu8sRKR/Rq30BB
BL2p8wpMZq1DTzqMR5g8ikMdEpVd37dFmitNMbrAKA0hmIRLLW6KHpl6WHh9cDQLJ3S/9kzr5jdW
GpXNrZnRSN5nSI/oHWLpFsI/fT2gRXb9F6zsJSmZBKhyfmhlLgJtVRNG6CSdctSDwfodNHaiHcbc
qJ4CKy7LDSe0spOU7limChwWyNuihKCGM/NIQiWSSMsRSE0RI7kjHIm3T7ph8CAra+ZqA1T59htz
Mcg8CWCANjPmdrmdRZbCSuRKhMGQO3s9n8WhGvTuNDOM88SZ7Q4ibCLIS6pwY7lLy5Ka5eWWyD4l
M/yLOE0ENkpRIGvuc8Qd5rNUlfgZe0b7kSkx5vnQvWy9va3nzX2SRpAmvm9nZcOdnE9mh8xKgr64
XHeTOKETIBV6r+au2+wRoaz/Q9XEOPY0cjf8q/xvvQ61X2wBO0alnXYJWemlrRgEB2WMqL8P216P
jk0PWQlUwlN9mxmxLg5enSbJZ9cOh1uRFKHzgZDBC8/XF7x08vwI8FOg5HCApKrLONWIlCxNvWS4
Z66ivAk8PfzkJZP7Oala7xNQFHGyct37fN3o8khjiTl70hp5uOSczuXKBb9mdirAS1ENQvSZ6XDK
RyeP4SpxVBJtFr8K3Ej0vgI/NbhLq/JXvXJRbhoZOkzNw/3QJHP6TZudzDoMwCut76bNNPGetHr4
5/pKl55C2gS0AlOC7EuTqF7aVJXS6vU2m+4LpZ3dI+xGfX9AGy3Vdm7cDlsCCisfFrAM0d6L0BjZ
/qW5vqKKWgzedI8Gm33uLRF+TU3e7X7So2rfTUm8FSK9PT+ArmleQJxoE40tnbGiqV7tRvF8r814
ip2lCfBhdSu0WzVUFfum5zn4KCAj2OhqLKEVcjcJyMB3kvSAzFqiC9BMaKwgnoZ7EWrKV7cJum4X
57GjHZq5eNLd2mGgDSjiU9AGdnJqzEj7GihwxtwCVRRbkpRvvRaRG55Dg1qdwutyaMHrTVEWfTTe
10kX/mAcObxLS/W5G0rlC5fKeYT1OPnMc7VV03rrRGTIKHucMMdIiZjLHZ+TLm9rpR7ug7EYT3ps
hIcQ5PQ3MGrahyKKkk8D3fQHM5jbR0WzYRS7fsBXFw6gF3I9XBlsFpf2gx6YsuWwDdS1+i9wzHsN
1Lk97BkwatjzPgrj7Ftt1Nkz6MXy23XjK4ePxiBNCiJ0kPVLgq0IuswuGFl8Fs3KEQGa9KHxRp0p
86kXh8ESLUKAarOR2q9apack6YEkxn7xRoywIkEw4Qz3URnFx8l0pnsHQYKDrqZVQ5ldFGd85pYG
2BIXKA88fN2S29qUT9SbkremRpZASREgBJz9kxy6A7cVl3vNjrynPBjjY1+O4clKrUdFRn4aUnTn
v/jgoBV4ssjJSYwud5vmG14T7vt7JQr6Xx6cWlGkRtT6aSp+DqK4/iyUyDtdNypDx8t3koUD45Z5
iFTeWRiF9EXMmnBHHvzGPitQf1Q76DiD39fNrG0rYSWNX4gP+LyLbWUSXhJPZ7Byt2OD93ImKOhU
Ra32ox474d5oU+1xQmO42ogDVt4IWU50pT+DMXh5hc0pG4M0zjnFTlWdglwET0Pd/FO0ebFxctcu
K3Zs2Hso14JjvNw+UkS109t+vK9QUPmnrafpq16m7o0SZvpwcpypewz1xiP3Ykh5w2GvrJK3niE5
mPBwlctdDGY0LqnZTvc6lOw7LtBwr/dJ2dwZs6Zt6YuveEWqszgEZimoWTmLp96IMncO43a615pe
JwepjENkCv2WFBsQU5z/1qm4/rHH5B/TSKr/3n2QXorgEItDfAfn6eVXtkni515z5nuzD6bgREzJ
BNsuruog3I9T50Ufij7u1IMDlHaLwWRlh+HyBXpDb0zKYy0iq85IGH9MR55jVGqUHVJy0fzBnKcY
vLRLbaFJEJ5WhYK2WhL3xdaE6xsdX5wUbpHRT7JqVE6XH74z02DIGoVd9tweS4VnKYfQYDb5odDj
udgPypSV0b6mD1PsoVQL1f/H2XUsycmr0Seiihy2hA7TEz32eOwN5fBbCBCSAIGkp78Hrzw9Xe7y
XY/LokHSl044DtZrRYkGROxD6LZtZBVu6vNf3aGn8tTRnpfKXxN3uRK6LtwrkD8GMALe3YCInmcQ
dlNbpIGvT+64mtc0rMMicWX7jxP17d7GBBhMpQDnDnng2XZYon6OvIaZE1oLbVJ51mVVGEBVAOwQ
1g57HSn3SvV2YfuDgrLZx2N8iMJ82yV/ZLoQNRZt6xt7ytAWgjHjuCz3tk3c+wG61g/z7JEBbghJ
II9dE6/f6OjCR+Tvh+DCcceMFFIlgIGgA3E+RwjB8nfmqHXxCAv4S26n6McapoASWoFL3/9j12h7
x7g5kfcC9QW3vLMQ0YJ0CHwxc099zM2dCBR8o80mhXkcCGPX4F4XIgXqtU0X5fdqvw/BH68Xpgy0
ryHldkoDsu7bNNQfKFSMX9xAuQed6iVXWWeuVC+XvimkCJFiA6eIYfDZlYaIqbnHGvfUwjOjmMYs
vJmEaXJP+KwC2A4ShYA6PzkpFQ91IMmVIHzpN0PUZ/O++t28Plu+WZMG0GHPO6EJmfxgyia3mAw1
N73wPF4gw254GZvNa+Pv+2j7f8+CP5qvaPjAu2DjNJ6dntTxG9KNi3eKRbDWFMoRtlf3IyI19Afq
1JnDwhcJrX/9fdlL9yhUtBA9cDEgUp4tqwN3oL6Dg9k4XVBC9SZ4To07Fp4D9hgEzdtq1JguBr3u
r5B8LuV5GL3h0GLAiIb9+RQ3cjHtaNfJnha0r2ihtqMzoS8wesnHPutUm7cLyOhfZqg6NbeY1gNC
2YFRD33D2vtnA7LtDGMQiJEPPKqgeXTWfQqHEAdoEfbUDCP8NDu4kIHq1OTGFWtp1nHOV3cZ91DE
zI6qhRBLzUM3n4LmGlLoUsEHIOAmrLj1owGZe3upQXuftGmEJxmcRX4zKhbfdKedYpoIPVCjgzJx
Yg6cixrRRbfU8JtsRhvFWwlO5N+3x4XTAJwgCm3AGCDxeI5ybRAB23T18Y2gRXaI0JmrcNvYtYTm
pLj3Oxes/GFo5JVDeGFXAvSCW+43avA9KLyJ+YDpujmZzJlckJi5WYoOnR1S8TgdIqiITzA0TGst
yjb00DW88rsv3OroQWLGg2E0ZIXOq/3AQedOQYTx1Bg33InaynxMwVhNWeL9e666OZdg3A1BNhhC
np3AkOtxwegPMQzmvicztaC64USKfMWFd+dPsDLNJ9N2DJISQSD3f//AF08hMAU4hkjiMNY6C6HO
wMPJcT18YW+hxRKa6N7zuo7nKazlb7TDZQnqg3iIWIgSW6O3nkeSg4v29+e49MI3Z1XUe0CRAdP1
dtP3LpdeNG2bPvTgsjcYWhJhfBjUU+fKT76QDqGVg2bKJjyOrMh/u1QAJxoFHpZ7QrHlP8m4nyqf
et7T33/QhTD2ZpWz+4TIEbCMGavMce99nnVfvw6Jn+68MYUapKfS52So+yNQXWMZwJTj89+XPz+4
4B1ji+I//C0bhYv67Y9EJkgjnVpz6sY6u0uTXr52UrefXcNoi0jiZ0MOHefwSn5y/qthcAXDH0xG
UFbAbuN8+MMw8xl96H2eANy0QMIDqZPlAZVm37FZqNLEVKDRKuSznNNlLPsO3a8rdJzzrbQ9w5Z+
guKBavrdnZV565SZzktOJm0XECswMw1Lb2yB8ui7KflHkBdyT0wzU8gUATWATv55rdlnkKgGazA5
EWT8nxhrZcGmmp1im61PBs6uoO6l1+Tlz7OF34uiy4t3jc8cn9/LJFWtCIchPXXAHxWZSA3wZPOc
PPOwG++hBJpM1b9uKJCtoTMMDDc+L5L9txtKigmfrhHpydQgebtqVk+NdsdTpJyJlqMz8Wf4Bwz2
SiR4v4+x7G96KFpucAc9W7ZTEY/CvklPpPWjoxco2GojB82eVKP8kg0mKUyd6GvX0fkdgfe7ga22
sfDmh3AOouFBH0OtPsMeErGCzE3SZFnJ4hBmOX9/rRc2KxbCeABgfPgSnNex4ajqmUBg/MQSNGAg
1652so78IwPR+cqVcHEpgCNwKcAe5J3M1MRlSLO1TU+RVc3dNEY+GHFSFKtP+JXNcmkpxDMUxpge
piB2vt0sE2hlCZiW2UmoSN55br/uAIOKPq9Lcs3i7cJJwG/Z5r8bPgIDnrdLoSjMIK7PspNyyPIw
2gTHD7Lfp7UmzeMkdHb8+we7tDOgOgKsOrrLGwrk7Xra41CVS0bv1NJuBtXAdj9qv1muvMBL2x4w
Sgx90YDaELhvVwFTCDATZHWnNOGwFDdsmoA0SeboKEAfrvdBVA/7JaDpNXjG9mX+LEO2jb+J/214
k99turcLJ/UEPKrqgpPwZ8/mMFA0NyG8zg5T5Hh1AQCiv2exa24VrLqdoo7YVdTsefL3+xFglASm
GrSD3lVCfMDeyUjsn1YlQ3DTwoSXY8/73cj0Ap2puBfIElra59bvMV/6+/e99OaTTWwRDVLArs/p
yCuuAxmGJDglzQSfQC3GwzLggFCnGZ8NddJ8ghPwleLv0qbabtbtR4P/f35egL1x0M5qvFMAofqS
Ymz3nc5cfvn7T3uX6+HNwvMLreVoQ80i6Xv7cd2Bpw2A+v5pGLL2ZsCQpornCY5qzuxXmLEngLY5
4l4SuLD3s7G8nGh2Tbr5wguGG2KIV4w9Bj2q7e74o6ngRxBKsyzzTjoKl5BU8M+ewgKSKcwrmA50
N1cL5lfEL8Cxwxkp/v4SLuwuWISjL4zhdxS/I3nRYFFLPLnhSa2E3FGWeh8Jn5NdA4GsuTBWs/+C
ZHDKNFXXutIXrir0FLbmPm7F7UO8/eWIJ3wynQxPlIKicIBAnoqKCaye12DSkWgqOa+uT65cJRfu
YgjQ4JsDG4Nl0zP0T01k5q5QRjppQNuqOrLTBzArUlCvg/jw93d74fJAHYNaZqOabs33tz8QAg5E
rEL4JydoB76bR3+Ny2UkIowAsIUgZtGgoIge1tAZ6LOEE/RxWEUm/v00QbEEHxevGh/6/D3DumJE
dpT58EbO+iyfadhXaSJCe2UrXfiekOjAl4TtKaTtz49TalY/nUIanGaakV8cDakxt5GcKjKla66a
5RqF+cLR2egEaHliHIcfcLaBbApFJu4PwWlZXfutXzuMASf7RBeR7oEuXm9tm7Er7bhLPxLnxUUY
3xY+xzuF/qLgCtwEp36CoXa6LiHwRsDEepEKKxTG10DgF9fDgBc7CAU4+h9v9xB03JC9LhBnpW1I
y6QONehf41BA+rPfI4FRx7/v2Qv3AZobIChjOXSSs+15/riOOkSCVlkRn/p68SGkg55xpr80jUlV
BddpT5NDPWUY9kLuvnH0boVW5zWQ54WLGV1/4Ksy8Hg36bTtw//xEJA/4aKZ+/iUyjAVovCY14hP
K1MJUoyRSvc2attl8as5a4f2I4Aj0A4sJp8blfe17q6lv+9fCsommI6huEHn952gps7g62G4jE8D
Oux9Rfikbro2WgoShN1TB92np3Tqspc0GP6P8I+1Ae/GQAkdkffkFWVBSsLmOq29XXSBWAKdSaJ4
lxSOy8Vyu6YzXQq03zyST8C6//f3DfH+vsRmh/wOIhPm3tANe/strD9zjzp1eIK3OQ9zO7B1vzAb
t7l0g/7KVfX+xtwW29QtAYQFnmJ7mD8/fOsjEoZDdEoGaqq0bYZdJ5vkEKzTMxKQ+iWDn9PDEDTD
3qqlHa7cYBeXxztGuxOcHxB03y5PFRUR7JzCE9Yzt0CkYZLGovrD2nhQlzC1uG8U4LDlmvRC5+GE
CvhKunXxbUMWeXsLuKnPZ1MZtMqSxCYIxxFjH43bf5j8lR+p1tcO+qWVQGdF5gPoCrL3s4M+Wt7K
uEnDkyObA7wj6h+Ehu4uXHTzjx094EM2xAQkL2F3gi97doUh3MoBCkYRoCrZJB6h8wTtrh1QA0w/
skbBHbKEP3H2CjynS04Wqr8v/76FN1cgBL8Q0nDnWBUadG0fyTg6dXYNTmM/6Q9uI1XeSDhJ/X2p
95nrNvADohszk83obvv7Hxu4M12g+JJFJ4dAda0AsxzQbRIHw+e/r/M+LEBqEx0d9MUR1d/FdAtr
DBEKmZxQLzc7L9VPUIFemryr3SDntb3WyLq0W9A7g8wBrj90eM4OJhGIhVJhvTpcjM6nKUA1NK/D
cIiXQVzZMO/jOn4caMhbEwBB6Hxy6kiRSJQ5yYmnffwCevw6njL4uLCfJtXh+M1foZSej/XMwyvR
79JrxQUDycdtkI5W/9vPl85qjdyujk+ji5F5nkZOWggeRYXD+rbLPd59//fviFQJ9ytGpTgjW+T5
Y7+MgfRTTtL4BGkkMR/SPujHPJx78rCMLFsr0KWu9couvV0Aa7B9kHYDznT2KRe5pMFinBgZv5CP
chmWQ5PI+CESqj9YStyp6FM6XOsLXoqhuM+QDwfIKt5Z1ODe7CC+iB2UjKEoZqAiUbCOXX/bUtGW
XjQbU61Qv3nWyv1HqwmEbXREgI2ETwhSNwTTt2/Z5/AEow1NT0PtqKKxvVNR1tDdKl049sEN8co2
unBaQJ9IoYOw6fC+S/yV7/LJc7EemrrREQC99BY6UOzrGqTele7uhR2L3bNpEm5v9l13N9EoYkNp
0JmLRVDBFQ9CjDUoIbb3FrCLkmvEoovrofOI9AzqZhhJvX2V7dLXcVKjATnMiwQT2snubczEd+ua
6Z51yzVY+KVXiV4ytNACMHJAdXu7Hk0W+HI7JgbAchjKSc+Ixi2AnzowzjV4/7tRI9K7TWBxy+1B
p4PK9tvF2oGJqc9IdoJserSbGXU+srSF3esgza6NxrEInaDDLZuYpfSgNErypI68z2jKBldgU++P
Cx5lm/htWlAYv5xdDDFFjo05SIZwBUFdkI+az4OJvKWydO6PsWeClzCUhO+g0jB8+/uldK6svKW5
IHUBhQ9LCmBMg7Mo5o8p8WF0m51667ug2A7DlK9JNn2bXLr0uQ7Zcgwzpiqn5o7KI57AuzDK5rAv
Tbiknwe4Cz0kTnrtHOOaOtt/0HRDMozSZDtbmFmd10NECtHx0YEKpucDIMSjrgsKtMfmuWg6woI8
ZrXbl4sxydMYodDP59FoTA8VjPigY7WOQxk5mfoEK+MoqFQDHECRBQp1VdDzaCxjD8JTNRREospC
DCsotA5hAQwBLF2Cd2LsyzbnOXiid5xijeo2MAV0UH09F22bQSqnYKHfe6rQkK0iKl8t81pbLNNC
6/vWukP3GdOucflGXF/S3RAjRziAv9I2Uy7aOKpfHOWPs5/XLEg0BGl6xxD4/qTjuP638O0lH2Kz
rE4MpVe2rh/DcCT0TsNvWu0aGE67X9Ba4OZBUD7QYyBCJ3uN1iZJD7VrMETMJ4QAb8kzudTTnoMb
CLsr35KM3YixXyCL3ZKYHGNXhHCsWdLae4xSCcRrJ9QiioYSHds8Ai9LQKPQxRuyXWf/U9Q1vcq9
0LbiaEYf3K3MpCPdT2SV7NakYgkfGgILgRNcnEO698OpTyFM7UPvKwfVmR2kyNz+OIBxqj8BmqFZ
MXj9WFd+ZuIQ8oGj6Q40Rau3CmC5YXLoS0TRzhmnOq1g5uCxAuMfIuEJQ/zpaVWeb39CssgP7pw1
gmE0aMA9/LyyyLDx3tGg1uVLinnko4rjxv6MnLGjuxQmKc3drODUsNOd485PCRl6u+9iKEKXoPJv
bCqPgURwArptIfoI+KvNirHvdfoKD0iu/8NYW3vQeI9RGd70MTSHf8CSYeCiXOfV0KhawbcOCy5h
RzvlXmBl3+dpM5CG5UBnBcovNGZsmyYzB2frk68gpAdP6NqZ+V3WG1GXcCqb6Zz3ASdOC20kaGnd
2njAeM3hel4PPkhD+Ge2p1zQAhOhuKF3tZ2T8Y46oKDBQjU2Qe+VVA6ePWjMs2D6PAIP6tyTYBu4
F8HcxaQpxMpi+dlw7fU3rY7DejcEPQB/lVVOSw6RhvyGrJBLj9BTQZs1ndfcM3JtVnCELZB1JRtx
SFk+TLWIb4YsAZnYYkjCj5Dcn7JHT9CgjQtPwbL3fqkJmX6S2na0gJpIO3lVEzM1TQXMuAH6CTMZ
d9B3rh1cTNm64hUXmEs0kHj2eIN5Xaki6w1V1Fptq8EBIjXXysmSbw70jzZ8osfvxsW0PK+9bs7y
jW7EXrrJ0aqahYDSToY6Fw1uNoruBT2Z1IFgez2LnZUY7vlF4Dexf59gxGnLeplC/1ZFsYyOJk1Q
SpU9B4Bk75uaya81w5DgZmBxap/XfpG6KRwzKS9vV9uRn4KOCrAe16tphny2la51C99x42kP+v0A
1JOTcPjlWGvdGndVqog4tK5M1BHUsLa/0+7km8cpMtO0Au1K6uykRxLZnPE2CX923IdZee6269Lm
NMicDY66JG79sw6ZY74FgovxBVqjWtyMEFLsPhBKoCADKg6Buhe6TiH67hAcy2Vmw+yxHl3l3jRg
VNpT68ST7x8bbpJa5BPH8KD0yQxNjx2LYuAlIJfM4q9NIB3yg6pljIAQwuiyanzVqn0nhCt3vlp8
coOPO4ofAlIT4x3cfR3j5nHYuTgLUF1q1u+KDJ3dgRqWtn3uqWhZDmSFIAXCTDp7P9DfdwnJIS/p
mg9OPeIfBSmtu8PoGyjqdejWkQcxSbXce410lqMrJqZfsEGSuAhWLVURj+Ek9kvsaXlo/MVtDmYW
23YfRr18Nxz6IfY0zgSjp3jpvfY4z3yFc66hYsElJRwMhHwyUu/bAgDDdGxTOaidnt1afxsEAkqR
AowENdeYp5voZkDGTRp7Fek0vdiMhxAWrmUI5oZLmtD9ClqoiG6Gxhgz73oNeatXqE5B/mFNERS8
HcIOU/tMxJmYYO8FSGfVgHAxJ4WwbcuLtl5XcUAMlPIjhDH49AqknGt4FSvoKH/VBtsHwUJPQ4Ii
B/gl8eB7FBYbXQoI2n0SN+htgn4P0XLMffWQFRAvjfmRuYo6R6ydxM92NSv91BCc6qOLClUfhONT
QMyjiBua92FGb5c5rmdUplPaf4tiJ15PCnOQTaJ37kz0gglA17+aXqyxD/9anJkDiwBV4Aia3eTt
OxkZteYGPe14rwD5mT+gxxzyEhk7R29yFJGIRQ6YGqqVTAIo+GjQ1x6qoU0BPMhZxHgKp1NOYc8k
kEXfyRZO5FW3pE4w50AsE1oyUK6dYnDSeFL5rJGG5grCIvzQGDUiWEjAdwt8Wx8SHIyG8YHAu8Tm
m/dKdsoGlzdVB52z5ksU88zcBLEew7XSAUvWGwDf0+yLmhaHfiBL5ivIrU5qDA7jmNRZrqcZjKK8
l7HwZeninMIsHs4Un5QLxPCtsmHt7Bc7UNpUQAzTRECZMqb2Wzetov81jdLFE3J0urNHGNFI+8Lb
JuzaQqBitoUJGbzmCh3O+KZwTcv0g52zwOzgfILp0vfAsYsMC8RJXT/XkC3YwXhFzoCXTbrZD+Al
+veEmoafMDsDwbUE56OGMpC3vZEeCMqfuJUGXc2c9SV0DUDKNL6FUvVgbS8fW+ngU5kVXokF4DVu
lDsii371TUefk3FsFkRuGDDdKLVMyM+IVqdOm/qHpBOm8A58+mRlmsQRBdyPoy9Rm6b0Xogh7fb9
lI7DXg0dEnAXGhjgOUM1aAdiJ4wElah99ENh+ZrhWZU33K9jHSVYDXDnveFT7eVimZefNFVQk05T
Qr+OQU1exsC4gDWSZPF2lKn+OQhIHT3o3q5tBRCIgqpON7s824PsEnY7ZRKpbnXHRnLwHAXkpqQI
ozesH9ZnHQS1fpQydbIv9dB5NAdnOP4QooHsfHCgXrn+kAx2HB73lqBA2lc/Ghvhc+pgibyT6zL1
swMBriv6UITP08yDR1gu2zDPBj+TJ6gWdqXZiEBHl7tQ5hCJntuSeXOMTBhanEjtYEmpC0OMx/e4
bUl0EP6kQ9jQBtOzwBSAIijgNf038lCOReJBz7ZM41qRkoeiea4XbMjCSxz2TLkUP7s0neu9nylu
vlqWBP1PY6ErWpiki7GbG+G5uoTgKDyCmhWTy69IMFX25HSSry+zD007IHeJZgcL2RyIczKnZbfI
kwQ62VOHZGZEMJfI12uZPCG8UfdmxXAyLLPUhCqHgHDq7ii2q2V5QNrkVw3sFoqzDOXhngC7Ivay
RbZcrIbXHTABS6ge/REjxFvliXV9DR2MrXLB1TpUMLwg2aHjGBogibKE7FsVkyAqJfNjbJ8o0Ek1
h00Cqy4DS6DMwzV4uyzKpXsvJE5Mkd5lMc/VErkf+q7X/7XuwJYywpN87AInmyuEsNDP43RZzIOt
jZehigqRJsDn3ZqMlhbiBqKIeim7sjMLFPUxXmZN2UoPTtdOShJx4OCXZ18QPllUtYhSzh7DNG3r
3Lru6JQrByEMs+qUDfsuSKf6vhm7gHzukjEZqlW4U7Bv19DlhWmiaNxBtYaud5MZFSZKYpj4N3RN
VF85SYcQRwJcZ19ka7l/3DCAFCSFVWcHEqwB/xyES7yHX/QI6A8LjGI563TXVNka0/URlUWylsgZ
0xZQTenZoy9AHEW1CJHmrj65PG0JjnXQJje4QQB1zaMxHeOi7aTaEUD5lzJeMybwRv0Zs29fs7qE
g8+aFKDaNXJvQdSa8zAlHfvMRzdYdswNhC0TpZUpu5TX8NeB0Y171PCqiyu/H6EY2ooOdMSgi4j5
aNcxceGj13NTDBza4y6OEFIsckBdZfT80aKLCiAFENrZCmjv5M1M5U4bk56eolonnnx0lgChdi3g
z+j5aMzHmEf0S+reJHPvhWUt5ZRqlMQNSZDAgnZ+K+3iQY8LVxH0BkMt/qNzF0gQBn1j7mIGAfx7
1M5D+L3BF2WlgrsA9tvizajhSIilpmwAzNTTKn42NdCnZasUiiAN+a3XFCB5nL3RCV5NGFB99GTd
Y1jjN2tw9IiaxxvhBwSub6nphpy6U/YMjcXoE4zGzdcIuayba7lAxnJQRqTgpnimr3CKg7HoYkPS
b3Cpc9vCUZi5gJHaW6iXiy44BrYPnxjqLTRKJi+TRzM4MCWT3hDEOYRDTFqKkU9zTrUDgdM6zTQr
HW10WnDBlwfVeYAJeY0GsqFva38+dTw0uA9AEctb9Cfb0njB2OR8sxI+aNqRoGi4CF/R8cjojtN0
DgrCxCALCWkdUbVWAMMVpE0Swia3a4Z8SFlsYCDIEOYsA092mgY3zkN/Tn9ly0S+DA0EzPMkbOJf
7piR77FNLCvWFlJUQTYKD3+qzV3kbMgEt4+WBDlH1jqVyELS574g0euKgfCvRi9sKRr4gpgizhb2
tYNvPEonimugBGico/oR7VAfbesquM1yIIj9oKcREJ/oqJRzSJHtw40+9PIAWgvfI+2sMu8wZNa5
hMLFx3hEcZJTX8dtpbs+cYCQS/quWMEeBed2VZ0oHWeeHNyliXoaVjZmRY0uxq2zQG4vX5jypkqG
hkCLHUmmkweT2aTFQ1OrgvsjozmzavAKiuKkKVY+ZkkORcfmYdCuGfMY0od2v6AGeYi7ZoOc15Fe
diDXwygbecF8C38tsG91qOwriMCo+9ZaWnQHpIakNoFMyEflt5wXaxJ2P1CecbCEndGMB72dvdsF
nh5e4UlKYcC2ZGASZ2byHtPAdpBHcLPl0QnDTpXUGFi6D4BL3a5Qo7kDbaIXRYYLEjKJZBK//KmN
3aqGIZWAtJLD9zPDHV0CLdVORQK3AQRLDT3XvCcoi3NHZ5ic2myAiusUj/4vh8LYufAmyKgU2GX9
WCxQlf0Q4sm8Clgv0lSza7QtG2ogqdehaZHkHVXsoxh8veapFogOzYSEviQx9X6wwNVLqbjntWWL
xiOehbQxQjOAVI8q0PDnGmKn+cb9eehA6+1cJ0dBC7R7pPq1REY5k51FcXIHqBW6oBDUjVDQaTAe
KohXxQt0YTtQRtJkjj+vHEX2nBJNUPfG8wvm5EOUB5ENfNzONtDQynOBr1xbQANrPUGqLJtmfOB2
SpHgpLZBTeAFrarxjrcMzodnQVPyOf6ZOBtFlfmGFn6XSHiCGJwb13vpmindKtvou6Ct91V36Vpm
o4GsjlsP7b1a0GzBbVKnHyUxI92NQYyA2wDxI3MJ3A16INwGr5BH9XpQKSKBshy9gwOO2RDgopQe
y6d10kHeBjJMysG3huD/XlkFcSYBln8ApbocwKVmLT1LeI+3gzCRT9rzavDgWAhO72Bi5KAJPC42
QH285rXsFvBQibfIPBGtTyAgyBkrvSF172M6zS6Csws5SkCmM78gcZv9DANOwWXDxfdK/SaieVwn
0FxMxoU/If+ZIZAdwE80NzFckHMf2cD6BPBiDYCAwWNJnFyJzkrQQ7d0Ng6SHiHkWiS01+FDXAPR
izfi+Tuw+9Hh8pgb1WVEB/odGYMP5o1Uzs+VT11U6X6MnwcEZVZw1QjU127a/HLbmc8V2k/mK/O5
4iVTqNryuQEzrbBwW5meAVwm7KFJZj3dczeQN8kS02fajqnKeeO1dwpBetjZFDDfm36WeMhBJR7H
dEHVoiIDq2Hsuc5t0WrRR0juA0weQ+Txhw7NxKSAxDt4eCCEx3WOvWV5wdCQaHaAs/V8F6LvZHbo
H6Jo4bB6zeEcahHX+VI3RQiB6rkgETi8FZKLsT316DPTysVEJfvoLrZGXzNeexSKEH42q0PTSkLv
EjW/mFlX+cptn2LqhO7Rx4lZCxBjB/Wjd1wgo3k/hurWk2jxH2sFDsKhpha2pBlyAVHCZHd8FoFt
0XaBShNAFoMv0RVGlTwX0kwJanThh3cG03Qv1wM0HoC1jiN/T/QE9wmzqAb/ZE5CckQuot0iZY7V
uRtAIaPAwBSzJm+AXdNBaCjEFSmNwNOZmxB/7dW6CPgbrYbdOY4d5nIJQ5xgH6Za7sFtAQKko4i7
PcTX2xZjEGCOClAe3axARb7QHAP2ZtozqQaUX9m4Rq9J1CbLLpnQDyr6WbUsRzt0nn8IqiMMFBzU
nkVL0oSVQxpBQzO36UBTbACXe1s7+HfSpOxHi5qme0qtv74AvkZFIUSMpYYZxht3TYvu+n4gynme
0eH1czmykWICtfCEF4t1PJCxeB3/Cn2BADdA/YXlkmYogQd4a+PcA9rjVCuqIl1Yf/KPIpul3A+A
XbwQYC5ZsRDQuaUfcburIzW+jF3WzbnBTmvLHvUeg/YIBjoVIj1ahgGfmqQKE5Y8MDjM4AA36+zu
urjHbYfrXlRJRp2uwGjBfPClk766xEnbm5RY5T36UjLkNz6Stwrs5GnMEVVkcLd1bSUsB421xwSA
rA8UnI2pXKcGkNGO4VDuPLtA4BxHWq1F1qD2PYKEUj9KdyayUiLyPiDmZqSsmTu8TquKZG432ZYT
hedoWA2hROmTrUHwoUe3lOYCnsTfuwQeHXDMwSUAArUSaEdQgj8S0fhBoeJQHuHwaFVBQqZ+4ds7
/ymVDSLvkA/8gt4lipuBt7bP3THUmEVIQjfdKMwQdlnbk7aauyUjVTusPC36ZOp/8MCKqRJQPEH8
tWa553MUfA+3wiefLMqHPYoBRjAo7vnNkKLWLk3a+HW5ikV9oYzH32LMA3/VHuXfSOZAEbCundHL
XRv6ukJwQVbVTgzNsIlBkOW2g8dTBVPCiZcd+gH4zajqchF15qFfppEVc2uiJ3zbxOAwh8NLKBPe
QfGk2ZRtmyV6YSh2vCIVVoVIX+NEFXg2xnekGxb0DacU4auGSMeQ89A2ulK4oe+2U/kJAlj1WKRg
m7GqxijD7mI0ep6lTjaVhGj9NMK3SJe0Y1YezP8oOo/luHEtDD8RqpjAsCXZUVmyJMsblu2RwUyC
BOPTz9ebqVs11x6pmwTO+aOzTm/oWNo89QazP+uRG+4Qtt203xWAwtuBNYuvqyDAIUqaWUAFOTTy
KT722SsTnySEITGZdpekByJpDwPtQSaOJpRksVzrnFWNSGQ+57z1i2Q33v7YTDe5V8Psu/KllpEG
KhiLIA0GHaZlPRO64xPAeARLcNTRs8b1r82d7h/U1qjLTExYlbYr5AjE3EgmzpLloB+l1+XHyWv5
BFtya7u400X+NnU+mDrPbvuzs9eVWWnxlyppCHnsYzN17fOuC61TUsTLd6h2q0hguffvbGYxSlVd
DzLpqyJ8Wzutg5PedfYr6kR9XcRgpnvle/mlkPnoM97by3spF+MkJcqKFWrJtFuKr4i+b1Pk5aXa
dRAdw4xI6ETCHAk2O5NfwVoWE0uo26v20IjHzrAPSzJbY36HCqkaktp3sj6tuGiubMOaxIFgcE3a
jLTMJMOG4CTRQ5/fULeos/AQgGsCoc4dVG6lbrUkelfvI0FN+iDhnZjHmMTKtFLCvDFPd3M8uzRo
xkteORi+sZz/c7MQi3DldPsDv/ieP0gp8uVabDOrvtNI9Tskh0nEwwwIndyKgB+oyC45uynp/uq3
EAQ9LFaq1kpdTz/3YRNZvDWhzpIJbGI7KsxzH9aKx9OClfvKcl+8e8rKftNUMIbMPRVY9bZHGHWB
X6sYh3BnXQdXdRRf2rm8c5lJ58T1tvZ9H1T2b+UE3mKW6OrJw0fqxuD+3RSvBK3aibJs8VWuglT1
KmIFTJBR7+VB0McGv+d2qxM3WRvWSTOJm0CvcoCfqj4i42j2eRDTZcZFePDMXjDqbb30Y3/qSefp
IhUUKRbyaUxDN4RMZDXm/VjLYYEZEbJtYixPek6XQbILWEO+uVc5aWEn8zSCEPXe3D4H9HbhuF0N
bWLEiDX/lWvUoknKmvVnMPeLOm4yEnMKXjRnF6GG1nkUiEfro/IBe7mui+CeYOzFAcJpip/2RIYh
g6/TNaAF7Ik0OuhtPtpebWPt8i1uyn62eTcCvWnmzm0tPt2ex+8Y5LnRcbe3+Xeow534ctsU/LUq
yL1UQJfy5xtnCc8FG014nGQOgrbahXuKvLzOT6KGXDgNfdvPjwY3aRA77QIICO8xsycPTLIHnEM6
TJhmy4L9jTP6iO4rW86ZbSbNHOLYP8o1yPcT2DWD7NjkS5UGZNesTwWGYN6cugG2vT3orzidBrLy
62WwuSToMK954SmaAwmM9mWJle8v/akwo3Nock+bY9dP1JhvU9hXMQhCZJ19r5afnKk8nNRSVDx9
9aK22PUnKbjgGUqwpQ/bXV8NBoRyEWaLBYhVERtYPnB6Va4lKYImjJLF8gudOGXO/BixLNdx1kaE
7nUg058Ob2uWroND10W3TpSH8ejxT63s6tqUY/S2d4LXGckb6OPc7jcDl7eWvzcoHKaaFtnCIVeb
Y59Le9h2pjqZ/XabiFBad62nPbUCkV8D0nc+TZ6jYrbDgT0BdUlUH0p/MT1jPZILdG4WAdzVPBci
gVmQH5hzyzkhvqDa02lyvJ+tVivhNtoNHwhoZHC37GW4h7/o1AnS0G6uYSCz6kE026h+4DLT4ozY
hCvf3r0Z4r+3t6+omDScWEPkwp3URWk+eSJGJx6kITijZHIAm8+cpUza0J8h/NzGLQ9F3gcc90Ex
h0e1ZJBcQrqv0ZDlzmFdW8H/u/ILi2ho1TGgW7hRH24Cu+1xAYBpPngN86aKs2hxtoe6tcvmbeHO
/8iU02xvxAfykROJFTYHl6yHP97gjs2RH4tSUEoRMvdpNDj6vqrVNvohQ9Y9nRYnHw/hzHR/7tqG
K7HfiUqJvcHzf62da4iRbnjpzh2J6+7ZWvrWevOQL+zptjXeeBhDf+BQJjdm4xg0+4tVNM1GReEM
bxTv9pDLUwtwZce6hdC533qQh9hjZDWUPa38swL53lnKiX2SFwdGPfhZBwhScCxF8/rcr4YvdNWh
Y8BLS9m9lWMummSfXV3eUbYWuceejofoeZ/9WRyN3839gRTFprvLQ8rzYteBQj3LvbVmqGa3MEnX
ekt3nxc1rtfbh7TctdEu/R8LUfXro80TpphlIPPk2y5H6joOSB8HXR68gsWYYZJmp4dq7be/7dZw
b81cO+chdLKPBdwJ69G8woXBvIdBrKdhmNOsUsOfaYb2O8CNVb92BEL5gQa3Okpnf2vxG5u8fpyl
vzUXJaYpAQ6aE23lLyzUA2da9cR985H5YZZE/jD8qZdpuHCiyZ+UBXtslLR+/trx3IlHe/FYdkcc
ALwx4W/KYfuPYJGfFSkdRI/V/buawyLmEdGx20wcXKlXde2pGFT9YZvV849WXxuggnz9FXhrFHFX
1dn0X+3a1aNv0cuOeqPzp9jTehfXKSrCLkGXAxZaDgPBNWaW0fc+GagK3OTFWWkZ0aG4AlxlmQr+
atdT3pHbP/Jeu2DrnWPOtLamTakqohetyo/lXPjOmTay/QRp7t6Bd4HreV3z6iBFPYJvhG0sinz+
6zmkm49IIzhvvNIchrAv5+PSdmY9ukXk7E9lQ25QLokIOcD4twdL5kSyYR+TachWApETlPJ32ebA
AOF0O16U2rI/0Nj977DcnhCaR21aBRRFxNMQtVyeDva6eBQtCjOhneAwKAM4OtJ0PqX7YuYTjcre
kPjGagyltNxRcU5Lq5Xy6ERdzOk61AySrBZm3WeL19ZjWaBwYnqZs2W8jAUOX5amqPrFgNA8onS1
WMH8QZ4HnkmXbWxy0Wb2qgqPdV3k/0jr8oG62ea+XPKUbNazcPvbKdwKyZL1xXeQ86VIuefmBb9p
ECOfq3LIt6l9LOUa1Ee6uwb3p97C9nvp1wqw2TIg04HJt0+ScxXrwX4DgKRtifuqiYbo54YCyH0s
3Xb+me/D1II0Nqs4Z/VUlwhzhmjhWEG9Eu9SLEHaaMHbHxoHvnBATXxysz3IjtoKiuFBi3rxofty
+Z2HnfUfklg1xrjxLet1YyrCvuMWS/m21RbWySacw28KGHlzsrWsDm27jvlJLgHM68AQdo+kqrqi
sbLJO1GoOTy+KwGPsY4HI6uuf+URZAHsm7Wyj5axxiUpfEpHDgvDr04xJXXm2/T5NKPFcbhsBOe/
fbbxMQFpakC21IUtme+3YdU2/zkdIR/nglanogwph2drMTkzeivHY25LtSQIhNqoTWokIFWaBTad
CnW0MsIPu89P5Wdsf3WA7Ow4RZvHrs3O0d9M1eOY7nnVi8Qu7f7TrxHRxEvhTeSL6L0M43lSGeKG
yAUddQm6iBhuPC6DUOTBGA9o/RGDLX5VXNVgR2u89r38FmZux8dNzAx33k5KJFIUmocqYkn/UkZm
umT0htXQd6aQzywhotV0a00t4mwr++la7/vmHG+bAeCXxVPkLyDuMbeulx3Mxu0VR2tA1Z3qd32A
dkD5EZkyQnLkTQWDowBIubU6oXgpURexSG8aKqOncnW4+l2+++cAz59JjRzUdqlV5eWHgl9GHufV
C2dIH9nmsd+W8iFfy/qlz9fhk4UmY+EWVvuqMlteuGuMlUb7pNlE9/YG1U+1uAzNrpoYp3VXHrJi
aF83aNw/5bpFj17v9gtzzFD8M4yUAM4wsF2iJgh9gO59ds7B5jJ7IW97Kq1t/rZEUc3xinjOjRsd
NXdlV5qLBmgkgQWu6zaZ2tRCN7XzzdLeIDx0neZHFzRVmQ7ahnqrRlXbMSouK0js0Kxfdd6sF+77
/Y5KUQtu08tVnXI6vajd4n9BnSxYqoUdpnVYb8QwLzkffJBZyNl8u1tkDP2xRQcTesPVKevlwyMl
XiZdlnXroVi2+rrCzHVXEkdrj0RuMUlMjbp8dtRSzXczBY3/ihYZZYwrn2xaBwLMpU7ZHj42p/OP
Iy4f1AS09YTHlon6FnRVlKwmQo8BkEmV1bHZI4ZxZy36dxmWzTfnIQKQStX5sxVa+eF21e9pOLlh
9h0iCTyGYQbRWtqyRi2is+EjIwUDMpbBOCRtP5N1WjUtZwE3OSGFTo6AiJem9rjQ1o07YvWGZaK2
AXcsYgy1HGc0+/fRvnK/gFbXY0La8V4ckHhAG4tuNvVrVdrtl9eAUCSLZzfupbJqU98HnWpgtZyp
77e0yJ0cEg195QHux9Snkd8TyamRsolBm9oW/p7H+CCHvOjT2tce/IJbsjSsOynYJ80a0T6aaLKW
SwZYBElKXavWW/k6QpdXB5Orsn6rswo/U8mPy+zQ8CtSTgQBQu2p5Z1NkZmKL4K0yytdNJ1J5F55
4IsClcL9qFiVUu4/ZZ92YufYtuUikCw0rQPe54vaOleI7tn9NxJrEuMQlxObsm6ntA6M+W+tKpXx
Q4dUkALzI9edWH7++EGXOykUscyTqBauldRWFvyWciWMYYW4TlelMdt3VZQfA6rP72tvGf7yqYpv
q9/6/qBZQq2z2wYB1BkSStipTDGEUvY0TCgMy278g8SajR0BufNAk/z+Y+R16pIiE/Pdxiy+Huy2
tP6Qa77cb+Rt5adFWOHrgtnEi526noazP+1Ms7IxlZPwopQ1pl3SChO3mQnGMqhIQbJ01jEodMQ0
sSBkwccuN2Ab48xudPb6rM+ex9pTxWVD0OEngTcvDalVgTtRWFhI51iI3uICmOgvTfVOri6seR1Z
p8334fgGux4fd+KCdFLZ2djxhKLOl3FmBQt0wRBF88nL1jU7L86A4smUVF7LPmQgqcqwdC8sQVjZ
Jt52mXBWLgIjO/Dfca9L95HcUAQittMXdmqNO+AqYOwUxEquVs8s3q75Z14Uofi1s0CpUwcoVic8
od1sU/bWt8uFC1LOKRpV8LwV6VGQUnOLItsjmyo4TgGYZ7Is0l/OC3k/TeJXzs6VjUpO8Uz3XCed
31i/I0St36U0Ts2PkI3yZLOEBLc/yd1cbryOb3Cp5ZQMIgv5k1pxUiO0sV4L5S8IlLFAlbEn4FbW
YGx+lhnasgdic1V+dJd2/awqMxTJUpS+e/TYzaBpaEGeTtM0rBwBUVDZl1FwX5+qgsTde1rzenFk
/wrosoXOCk7MWKCYJSCedcbDIkSql3m4c81EqUObcQ6EYcXHK4T+b659fzqFhck8JpCi2jlwhDfc
+ytfXtLoYn4xDWpOcCE5uHE03GT2Alq3PcpsL9XTXrsmSv3J9aajzx0R/HOCPvjAEputxxUOM7iW
UTj+cXmvwT8aB0Su9ynHii0AW3LyGoVaZR/aJmF4Gh7s3irvSnv0jpWYl4eoz23CBbgSHjuaDN6R
SI7+Ya+xNCAKDEf3AYEvNJkYXPelD7xdJYMmu/RK7av3Qw46emo8vVUpXH9DS+Qs2zdMgG5zp5B/
zGDLuQU/FmbiPEUaWMVfO8c6BFCO7DRe+bFNyuzvTdn51XnnN37EEloR5OYjiDmJyunv8QMhddEz
DombTqTUXNs4dbnUfeWnqDwXFXuL8Zh1d8liHLgjdnPhEc2BMtFrYJKizICiEYWaEIqq/pEQGW2n
AM/RlpbRPvxFFYsWOAfbNlAb3n5c8GIf7CLPrsThmv4wu2vxvo0+z9qNzXzdNsXeDql6k4+r3FiJ
mYviaxXAvrHPPYzQNftVN2NwD1G9viBF2f7DExXgMwDmBqFB5Ep6SV413f1ceOhe2mX2DlMhy4+p
t4FhFm7C1EJ0u8U9zM4rOpnp7zqjnGQxKINn179Vc7c5EWU3TL+/m9QaXse8i350UMaPNMPU32M0
sU2NuWeupa7kc+HM81M32NNPq3cjho5oXp40PxxAfy/rz1Iz1O9GTmts+sH7bnbeVGRbZL1VSjZ3
jd4t5i5seKkXWeuDbiyoRO6SRgb02A574+9/7QngvZ9v4nwjm58mZPvZypq5pobycpRvJTr01sMN
OD4Uk6+P1dr2p90O2u9+rd2LyaR/GSerfR/t0b5T3iigUT1WItn2eRp1UH1ydB4QUE4H9ujlBenp
f3k7Kz4Pfpi2JJlI1DaTBclMKFmabD/XefQb/x0RH+WNf+r1yQp684QOzn+/vdCnyoHSEys/9rJ7
xbl1lTmFbXivegBwx9u8mChfCGap6y+EvNEj3O8xiuqXtg4d6E3u2qSLvGM5b+OdIuuhtaZfKBS+
m2lBitBudx0SxZh/S9Gp66/3Yz92P7KB4Myk6FHiLO9FL1ivSPucEhP2c5eilPPfw1sH1kEGo5u0
7JoPMvcDNOK9Gf7z/d3xj5VdBw/7WOvLMvqjAvodNEr4sEM8UsyP+NZ5usEMUHuH7TQe927upkNe
VhthNr0dJH5YyZ/G2cXLjgH0YwgxheSdGp460ar/FvTijFakOPz2G8/6nFgofolBeD9a0dhPsNnd
szXWzVUrsYyplVfuUXFX3Nvd3BwigOg7WH2m5Glzmn8dMkuENt2ax6HX+4cJ5RD8uxM9bkbelEaz
OYCz1r/sCm1UXEd2ea3hi08hGmkIM9LWP/x2C38bbv2rA136L2pQHAWPNjyJRss/gVkz5+gjSon1
gdTK9l3Zhik+1PoOqAzbeqP2/s3JjPVb4jw5MAZA3s4avC7anS8xeEhF98o5TOPgvYe8K+dqmQvo
jBkgs6jeFPf2sx24/FViCJw/RXQzXaxSofeT25Uzt4Y9dNoRqXtU2EfIteAjUntzz4hMaTBnV/Bs
V179yeUcQN1lztUShH4igtiyjk66wjqtS1jfWS3KbIRDooVesZv1j+uJ/GX18eXURSkeg7ZaX/dy
cNbYHbVznHun+CXmzP0qlkGvGC6G7cKwJmasI172RnZA87US54No2PaK7yHPXP5+lRVAI3p2fgEI
mFcMST1qlc3nmVu7mr+nhCB/RgFOiQAztoouduMJsMgIAxPHCKE1W6iwDcwL75vq8Mf0bVMclk67
D4gp+zuDPPLOQcARm6Ddn1Zyw/IEeZ4tUrm0CCHDnKOuZo88ABV2z1FfbTD6IIjvmRqLlwrSG2mp
JVbgZtWpX9OWtRN+KyREZhfdf/k0qnREGhfGvpERS4MsaKWwy3zTKAY9+RAxRj72wmBL8vF//YVX
QYHoeuH+3rURnv4IhxfGMf/mxLoqIZw/jFcNDVuoRc1l773sRqzsTq7PDCW29+Iaq3CubGMgRXsk
xPTdNXqxYjA268PN9egjG8fR/pXNiOHPlVZL83eevGA6GfyH1a+q3hqLhS/MhgN7yy6TcBLVD5SQ
skacUrV2c0BnQu2zHut+Z5lqfZskor0fsOWse1vJjl9uqZwrdo9qu7BrGIR8t1ZOPD+ADSQoaWxZ
PU5bamrD10FvtXkXfo7eLoHBL/ZjEegseDY0rjsPqkEcfZBShRc8Mft/xGMXTZJvzZSfc3aB7rlt
GBqO6ILW1Trmg92E+2MnfB30x5E9o1SnMQCrK+JQz/2MGS/qt+JNa3S5M/ee2cOvFurBP8ii6MyP
yW1uco/a7bcN14JEtzye3AFVR4GLbqdJtNvgHg4IZUNkDGbPNK5hgZTCuq87VIw0z0HJsN12VumM
PRpvyCWdrEjtVpW6i5/bjy1MU3h2mtFkfJ6QOfovh5wDmLrs2p7Nxcmo7Phsxn0WJ6RohZnicEbL
6zLAZxO1WVY4httIFRk7s3UMwmJRPyYRcDGHE7GTj8hihglMY3StinJQLATvvl1P7WXGaRdAijB3
Xz0kAxEr7bosiaecjPzzGmHmoUD1V93nXmCylN+7GC1YNCdcf/KN5Mjw/WX9PWG4tX5sAyflrzGw
mpX9gLZu9h41qsb6IiDbIXlmZ3KtXvzJ2MNjD6PrXLBSd86JBI0Bpbw3QM7wJFQ9xqi1bopHv4fT
QxQ5Wu7Bg7oJTnWXteaf77fVCFODAvkNV0PWfnbuZMNDL44DQuKumnl1Lnq7eFwbXLAA53TMOEmB
ESk77au/wrKxpHF1uJYwDL4N6tNUhcQd3VkoN7Idv0foFkfhuIX7MzdFIB5gPDe+3mEU4/aYQXGF
P3C2YDCw2rwj73bvovK5RjocoINs3eyMmzLIYtLlt/3SbBj0nsaoGDPY/sBlv9gF/9E85tMK1VmE
07ZuSQFW5rVH0NyueCGtR5ZPtHlwIO+hhaSi9XsJBkSD2TA8iXwGComV0JWKEgNvIeWJXzAKzrYV
VCiVcSZP9QUr+wR7HAxQ6bG/dEoR7MQGLX9adTjZv73SzzCJLAbPygFncZ9BeWKGukUHZUM0nTrF
EHTo+QkdO63N6JmTu9Gx6V4420Om7KkYwIpap3fdX70leESCsRKOoIM6YPeOBd4tPZOdlTG/4rOR
6302g9zGnHSiSzO+zmBC/XcDQxJXtD16DCD5zP4orc7VzxLFUPmU2SG8uAakGP6h+WzU1Qv5a3Ar
5Ui3YxcMRV174y/zCQ3jkv0mkXsZ/g26k+OldQBsD6h884xnVm36NAXT0tyTtCCiUxACXJxV0O1U
iLRZlqV2gCA0iRbP9X7hOvXKAzH6y/JcomcSxxFEEE9riw073oIQiAw3Mgx23rKUgwYqvR+Ecnqf
h9QhdSe1qnxxUrusefaPIYi3+mRmNLqF/xara11lpItpOXK9OBAIQxEU4m4TDRpXU1higNiuSFnn
+vBb9O0MPetSs9u103DneXPUQ7qOpvRSHXhiM6AlZrPfxAr9AMvEUv7m7/hEEN/a7vwgqq0NTrKG
E3pf1obGNowN/PsbPYyuYB3wfd0tyITmmyx5KxNKArX+wm1cLhfV2a7klMPV2pFMJ0vMDVFvysPG
hzJt50ySY/vW6Q56wXE7r7zrst5CJ+wqCwbgEIIK6ycTlGX5q7dLxavKru/sddoFWGWzIwNQ45jj
VNpd319abEbNcKr5SLb+wzfg9V8W3hVnA6TltX/uQjnW/ruTufib45xyBj+1iyks2KiUrsNr26v2
38xJEiWinsvoKJWZMTCjzbf2U7a61XJPRDlW2J2Nan4O8JLibCWX5iVYZpuFyK2aNVlqYn14M0bX
Gf90JK/buBUlJIN/LDo6RJ6mqBuqJgERFeV9ICvhfQV7RxcoJUdTe2x7SaFD3HMU5xZ2dSx4F+17
UXbfBL4NJlFTqeddBd7r+uByXnLQomuM7jYIgO6CdGGCwNZO2z1op6+qa8A9C5mzQHZ0MTKCJeJh
2hf76Lcgs+faXWlaxB/jDurTFZXqzmCUkXDOs731rv0+0Em//c0Dt8s/24okLxc9Kg5aE8M77iNq
Jrqr2ngeKx91UGnQCK00NOQHOYMvOKyRy2iuoxsBVB0W2pz6+9bYGG7ISKqCMRnJSC1e2hCiuo3r
cO0QHUMJ1vEmhiL6PRAaOCrAeZEXOeGBZGYfvaH0FudAYL/vzk+hnNr9gsO6b//gj4Dw4LdwxUvf
g3re2yFi6jzthWJfa5Z1yl4xbhsKBxZQiyzGK4zAuXPoxr7j+XIrKKNdSYVZNBPraWCC/U/uvjZX
z2SEUYjZn2BMAh31b7uVR8PPXCAr8DjXqqi/QggZASQJQdYNuD+8jD2n4nPK0zxcoDsZeLSfrCqs
qhPLeo8NopZN/bcmSCx/9gm9aP6hmtT5P3e5dXpSZk88OQp3xGwbc1phaYxbWuLhxEPopsJRjQSO
LWb1gcehLi8TMtXuyUePkL/UNr6r4156QXtZttIwCO0kQNUXt+gkK3OAqxCLZ7hLCwoZqd3vuTXc
SUTtGQafeRn7Zj7WvREl3nETbfMpl5aturSc4QrO2Dgh5bNba9udNVV+e9DNYH9vbV1XL8j05Tij
UeXduzboua6lA1DKqI4d+Gc3RWH2F5X6tIi4nlBUpxpVWBCmftYH/R9rrbJ9O29KBdOHbMmzaOPc
IdgpVqSWkPECpwOQH86qkkT5ypB9a3VWP0h1o+b52EO96q9mAGzHHWnZ6yeSi7nFbMH9Y/9wkdhw
Mwmv6Ia09ZCfPfbOFsJ6bbalThbhYKhhvH4RYEl2lR25/DlYZ8Bz2KpQCyjG2cB+HmunvAnHoEhd
CHVrdS62sw7lKWNems5dwLhfMgGWlfjagTpQthaFFX16U0eAQwI8mZk1ngKvrP9jxFcId4mfZWuR
8LHZ/eaaQJPSAdj6CgU0uUmJdpuBCw61fVYIsLYPhQaMzArBdZ12ofC9v9wv2joteMyIWs0KAO05
JxCgiF0tM30sosLRj9guRXEIzdZ7/2WBFcxj4lmNtxxL0rtKRhL0yys/oPKH34BXlAZ7JF+ViS08
EKEY5x1e3E3WDjpvVQjyBKYQRkNYsyFYbmznnhLqrB3lbWZW/bsI5hXRvZyKsjmawQT5P5NxnKEY
VWu9/MB+HW4nznhyzVmAVkXgOPOhffOQYWxELMhe4ti92/7Z9jZbrLSvZ2aJaZh5Qfx23oIf5N4v
5T1iG1zd5XzTBwzBVDTnopssNCh0bZDWYMbK3X54Jpq9G1Xh93fYilmpRFBu5coMiY/rF9kiw3DS
Eh/a2URr3Rme5F6sb0RMwOAd+20EmNnkjMvo1DL15Cmtqo69HcWCwvhUhYqFl696kadGTj5qSoRM
jouvbFwzBPLdpjDaLZlTy3s+9317nNbc7Y+emefoD55UTqzUCo2hG0UVzvajp/32CzWY99V79sot
1iMuKu7LSQIGHpCZkswgncnO72ynFRjAeM7LAf2IAYNKKS6q93uTD874yfQ56k9nwY5NZzBX1XJf
Mz6oM4NYMKTbhHm8vvC8t2OYbkxVuGrngAtUsEfNJvxhVXgtwpMW1aRQj2blTjFV3ZIZHvbROh51
NW7mzXEbsyyIS5e89SAfetSbdPagNRrPIy6x0hBbtE/dkx3wZrfA/OPOI9wPZb6+ocEX+fPO+rz9
qlCoiN+SpLn1T6UobLx0HKzFjtLUsqPffKzddtoGHz0U5sm1VKnV9GZFbqdDVmqLAoT9L/llWJ0Y
1mbP4U0NIjTikGF5IdxYGgMAwHOoZ6FjMjA8EcE+otLm9ubC9fX9ToTxOByAG4OuRd8wzr6beuRG
NOXZm92+fKdboUNZjtpBrv9Fuxq2v0AClvkLcec7rxMO1uBfPlWL822tepyrGFLUq52HGiX1Mh4y
q53bk7aKkfd7XKI5CLmk1GJkaq8diRJJoIced0ttmaI+1eD9xDI4eNrPsO2Fd1pn1YYvnSIX5Y6I
U21eq7YP5eOgRda+DlCs5U/dIe065sse9Y8WbJwfu8Ir6eBhvy9+S8D/7CKRT3OPcIva6UyJdpFY
uUc1ow0F5L3v4P/+q7Uxs5J+4ra3vwGO+36dt9AdbhLKjcKugSsEwrNzZ6+5y5S1159S1jJ6xdOG
f581uXLa1O45kc9RVvr2WYNweYeg4wS6MzwX+kT4k4vSp7cIEQ5z+inSbcVzft0KbS23kIGdHUQS
y7ByKG3ac5/R5eze2beJfCr4UNxpMqchjNDNQHsvO04euQXFdeYB8/0UE0HQXKCltLOTQ+2B7Exq
L8ShgbyRhjsXNZlOae/IkX91MhTDn/85Oo/lxpFmjT4RIoCCrS09Kcq2pJZ6g5DawBU8CoXC08/h
7G7ciPlnJJFA5mdOwoupld4aypPQ+W3vLMFdZ7xmcXYrPtb/m9pCHZm8b0kPkzbwGpZ2Q1rTd/4a
n3Gk47ZklC5HYpSmeAh7qjecuV79/JCpMQtPU4B0lYOhYLe4jMtKyYueeqtv8dSIIvY9fzXXshR7
dUckwGS9ONPEboJDszr1xPBRr0AAWhpsyT0zWOM9zbTm7LCnjg9cQvBk1fdT2UfNIe8XHXYkSaQb
fTGq53DFaAGzko111LBnkpHBryZ15XyyQIQLn2jCS8s2CIi2jzuilxn07oIix1xe5ZIXDbt5U03+
p4NWFTz3FQ+sc75gcdw1ZIEpCfLOmiGVVJ63G5soydESy6wpLxqntIRZtPIwA8zSo3GDi+nzw8o/
KJ/nPLLDcQR5Nb4OBEhuz7fWj6P32rK9/wWckHRvOmoUZa5ULDH1uwYL9Z1CjQvJJCJL+z630h8O
Petz+0lkwKbk8KCVFL9N587dM8FHh0GOiiJfY9IXYn52LCRjfDQvX3fELVX9nNT6FmHxeo/xf0g0
jck5UsaJN7Lt0z665q0iXD9kxDoO61TO+mjBvBT7AOhFCKNhIH9xrbKYFrAMlqX+0QZBJx+7asV9
NJPmZzUJ05u346ibNh8m59fbMfuEPHuPdYnMdFFo49U+5Hcv5bZaMhkcszgZPscbDICOp7RESWbf
M1+JnqA5XtD6MJzY5aC6ME9zRPAadzQBf6VJUKDNs+N1zPwC36F8X6ETGCY2wrMVg31EopPcWkqR
kKxE53wq2KbTK9bU1LzhGeOPblo95uaeJIJZb/9iJNTWSJonoplQtAtPNnZ49PIhq+K9la2HCJ1O
PqdCiLPSaZkb16fT3ovJPvDebDGlnIl+B3HLthrnHLM9D9gJyioca/LDPjGCEl2reEhl0DtbCqHT
8LXYce1O5LbbYpsVEQCEhHGHpFGRGYCg3J7RYZhsEAUURksvk2W4D3JfybelayWp3qBL3GDD4yvv
2T8ErJ4N0tgS0oVJev6TE1qmu4IOXPK2NjTtqVoWKY+1feGVXFIawnaiTt72sUPBLMy8Zt21bqqS
4CHzBJPHuQp6bjdHfSts90QGR+fhC4uVz+1qrrLGwWspXd+cl0EBoEaxRYTOaitjdKay8A9A8lzx
rOqmmJ5DiwL+NsFO8D7cBBP0kAIqUXd0ieG5zu7cJukmysM0Aq0Qd8mD0VNVX6pibKmIZkXAVZdj
bgPDMcXBh7xfEtG1OUnb9naxFG9clDWrfdiocvrVSt3xy8g972IS6RSPNOI6VsGhZZTZNZRCmqMz
dxjEG8KJlPx2QJcIAuDc5XAKalIYOSWPaohZW6kVpMO6xwFGQ03I8LOHOUUUDHuYTrN8RNmtixNP
Gxwp9D5HJJ9tx9T7YYdeoBry2yP3TxERRYwWsBe8accyLm+osRPtAseIuIwlFLv8J7N6leeZ8mmw
K3lP9eW2yBr0zJgjTOJFpSSVpm3clNn6OYHCAAzHjaiWvAKh75SPlh80et7LnowpwcC89MQeWBCp
udqdk/FpxZVC/ye0IomgORruZWwzwuaQKVRxEsU01fn9DXsz7NWwWpJMI2tY81ghCrjFWd/msoJB
glJgs9Pz1JJRIrsZ6SS7IFKx+z10RlJXIHEfTvofmzBtyS2uzy151USlWn4MxgMJduAiu9fcsfVb
9+869rL3OeU35MI5iGCpNAeDdMtvdF3xIHb0dVP7rLrcrV8AvCSROcerH3TqQutkKh8o6JSHluW7
+ouKPicIRBUhvIkaKjAR4elXz0Sa9bWbzO+Fghjvy2w1L+gSSXx027b4k2fkUTfrEmo/RnV1R6fe
rDy+/IOj5foz4EvxJ51BNnFBCLzYhpXSv6uCZTD/GO+9pyxoCgxNnUtvF2rqShSgevG4jGhUB+Wk
eXV2EtEcamVzn6bmMj7P3i3WQXB5jn95SKotpBEDUobkEMFKQ2G5/DFAHGwect7C1fdMr9P12Mpl
PiM6idE3bzxn48TfuFEb2fdhtkwYG1YlTx1apLlbLFXo9WHs6CfSWFyHeesN3sjiE8y3jSBoQ643
0wciTZv3hJfEQsec3DWx+cPIKx40RpyN8TMvHvdbqZwEOKUf/2LCOG+PpJ1ZzGfQYILPaMtGu9WV
oAGf0wFLEXsKrHW/tqvY4dk1f2fRwMCPiUm9EtzxCTqAQRUfY51wZkO15M5Ooe766lImje9BP5e1
2DfjWOprQZKxfw45ieb/JIA7BT+zOtDiMU0QM+4cbpwOdwWhAygxKqrF8BMJMwjP8LHUpRv7Bbk9
aqQkewPm9SjTHJAuP6xTnUuVphOh1KyN/G+Ses3gbocSMNyZTE5cHnJ/pbsVea50HsZCzYjdtWXj
2WD5Jut7XoW1uSdIBBTC/E+Lh7OdPwVERSFOqEmuF1k70fTp8LZMJsZFRE1UlSbn38H9G08TeYO3
NRNBwarDUpj7jE8g35XnykVrXZkdpqJoEGFlHS97/nCLrKlIkJrA3mtVLattGKwV8S9wbCikxHTT
Zv7pI5gGpM8S5HuvGp3gjjEqcu8ysnj6zqEOFZATrdpK/wzCsHcuriSlj/weLoIUnBzn4STQ8MMv
R/bg4DigEJrzVFW0TjvZVo+ETpeGicuPq70XDgwMzDWGp0pi1gjGCxCZisx7JHlOFR7/y2w1BJTL
egm6faKaJTqoUsLaEUAQKRGWFFy7HTmR6YuleTG7hC2cQmlp7I/FKUsUVGF8YEsZUckH0Zu1vZU0
oidOkc/zXtVZZvYjFmT5ZFIj/Z3LGz1/sMreygim/FXQ13nIiCbSyPOIP+8jFdqXviRjffUdgFx3
C49IPK1qEBdFl4kRmaEDqXyNqUw9I9LR5oTY5PrHXtCcJniOYv40+FV6VjzyqCZpUvKPvHuKcZPw
IEtOt/hLsAE30Xl8EhKKY4GOIgpOcWGmR8Kzlf/bwJfIaI4GnPtxSLbagVLX3I+EjkGl5T2g4kAR
Lhm2kh07RBPrmHo5UDKWgzV7rvdyoCBzWfd5MpoAKO22HNxphmThOJL5uvX+8TxVhJN6SnR1c8kK
wqzBkSJZrnceati6HxebBciaov5OFiu6cbskffsJ05MicRHrOrndOpwcyYcUBYO2GEXXjmBjl88X
jjAq/uipAJ1yXMMmjiC5t7nTntbFVfYZiAdtKnbr0b7ZnIgxZJqmDOxj21b+v9732790Qt3wKMMk
e/BTRsx9WWimKrdhR2FVZiUkHj5yYZlWWDF9hMRY50PGsHWOswKC9JQ6CgDFWvj8t0FVuGnWdTRV
h5QMywux+JLyFi3iKwjBlvY4mW3vwM/hv1D1ar48T1TFqeSPUx/UMIRoChAa7SZmSHEu/I8vh9KJ
1+JHFy7/V7oYxy6py0HYHcgDEkEsrXxx0ZUizAqT//ZVNL/GPOF+OyJI7LXop3h4mFq3f+MnGoPP
rK5G/R3mSECI2lPVnLxiHtpzrgaM0b7tsnSPiQwfJZMjvQTPUobHFWmrfQdtggh6XtT6WRBptycH
aRqUiaeq7MpHq/nmHLKKDutQpC8aKdDfdQHT9b4mGDXzKaB6iVwQ5skOHCrR6owLI6RZhtF1my9b
TWG25cPNVFSwGvZ7wTmG6rtqFFAphK10VBSkm1CUYuc62ISbRJKrpHHWqzk6gSbOAHAkJWMhbYKO
L5Ldc2ms7bY4MX29W2Y08l9OEXTLWfQgQ55cN0vtjRLFgVWi3J2KgTb0HgPm2hNo3ZTuiAO3kfTu
yr2uCocEGli48CFzx+kvep0T/tGQTT+G0SvKH9jAJEFi3OYH/EHAsclqxBmvjLd81rvWOaFyJn+Q
ntRFOhC7aGUEebcP4jh+JiM+lYdoNMBZ6H96sJfBA9cABDgmvVUDGDtALZSpydHS13j0abkiA6Z9
AXygWh1afOHUie2M1d+/0R0djimit2XEqsBrACns3IcUbk55bmVIwDj1szW89JKvPza8lzxm7ty0
22nBX7mgGM6KiaoD0ze3HjHHjhfNjprn1AEjsOZBkM6cty0IMI/YVBL/MKxj3WHgA/PPAaZ6IxG0
lh2VbKp7kFVap8d8TNxz3ak+uCJZ0q8cqxv2hdUqf62QfGD+sS2ILRDW5GgxGJH3Q+XRAHc4YXjf
N3H/6HIgWW05B9b8MXxw8GRnjohHqHgcjsBfdzhaUmPcbryi8SIUEcIgu6qJK+4Yz3KMT0wCGKOz
qVwiZ9hH3LYy6/DC04Aw71rk47KDZbSStcR49uXRTv360MRh9zSlJlDH6GaIR5g28TFauhFiq6Qb
UNy1nOwK/EPDH6o6YYNkLMnsWt6+d8YwHi5Jh+zivXudE079nnJhThSApkn9y+jIK6/VSH33yNRW
TxxgjdI/FoftLtVe0h0nU0K78ykefOTkwjFK2ZnfI7gerH6MT9zIiHhPOKcFqPD0NSuqNEcmzbXZ
ZWXIoxBZnkp4VkWCrxizc3CXwTF09ytCl/0ChYKn/237tqFK7aZ1rgAOdqnLWVRquUlGRqJP7lz+
ybh+xXnreNPEPY8M8iE8wYtnT9saO9PLCy8jS9Tm6WItOeYsq9/VKNdTO3o6+1DumoJVFACS5kMx
2GagaUFSd6dNBJBiFJ7nb4Q/ywcIuxo3qSclciCGi2fkOA5YocTj+0YKe+CaEo3TirI0r6+VeP0y
6Y8CfO0CJahdqp0PMEzu8f2h9g5GgM/hE3JxqWMOp5nblQ+JLeJlF9d25qBMPuvCe+EUyVz9Wfq+
x0FIkw6ID7AZz/9JiIoTCHvBatSexRCDmpqaVn72OC9yjySHCl6oTuhTV0/UxJM00xeKaGHyO7Fg
Hz54xtv8CnRi2C2S3Dhuil7OBb9KhJE6gRdNPKP4I6qIw9O8RUOL/9CbR3b4pXlVMOf+jZr+H73k
ToEfEOHKY3Jsxqre9YUhU0xDyGbXgCgock5pQH6ImpDOWQCVh3tS1FYdTSWX8GDbQdkfheBgKEaq
TLpLD9c0JyUk0v6YDHVI07ZD1t2UK5FatGD4rxWSJI7GqTP5Qh4rAS6REaUvD+R12DZjs6jnCEu8
2xWTqLrDkgsNEEVVvDuzRBp9v3Rld+n4rNM1i1fnWHe3Y3q66d3ntC+dZF/6ob6u/eqRA1/5Zt8p
kqU0ptten0ufKv4uE7qiAGALYqFp6mGBbrj91RE0nOLxulBCZ4NaneHaZD0dumZmYHsdHN6MRzGz
yGxiG5bhr3qicbWpEPz/8IrNnpKRBv6R6lj57BgngINwM4vQnYdlINGEB+9s4HjgTRlvCX/F0a2x
wmeFzZ2WIbSVnqbpznp9/jQAKOCfn+fs58gxObOjV+GpX+js2t8QDFwfoBpN2Rb1KCZvinIHl0uF
RMhlLAJCvRMVo4NHIbvbJnZ2fkWjMy0UGT1WOF2CdKN2P30vdqawdcM1EEiKuOHGBbn5AZY9u7LH
lcC3pY0nICCeT9QKirH5FaGsFo+qdDNNZdkBbsgjsx6mp3YYBKV3ekflMXcj5ljtzNQROOzV4COs
nBoZlpEawSIBSVO3q4vj0Pqdvu+ZdPWpr0z2PZc8hFFW3eU1s7Px99qu4JwK3Lt+hyDETANN2+23
ioswJ8DhM2p9XupXmRVhdKh9Y/TBlKb/nUsG7dtSPL00pRMCqNaE8yDuRD5kHWK0hi7xGvxUhPzV
vqqsX22WvORDHChe/Bs2efMhsy5udqpp/HIH9GHG6+pEcmzWtqAQ2BXXOrPqbQI5QUiyaapfBA0z
ddfBwn33BBydO/BF/jM+v3oHsbPi5olsvCTJrGmYE8Qh/LZaQ5kyXVZfPRBPS/7iqGbxOQD7Zi6E
7Nr+QUZhc9ZjR6YUYIR8o3gNVH1W1KoJXpWdfQjqjIp9UWHB5fNc+ntMBb0nV2jph/VaIelwBKq7
YbtSwr2AjOTfaJ5raw4B+/x8KLsQ5yEV8LgPHQcL0i0QCnmpUoIsO3qKlTlVsx+dASRORxCGE+UD
k0uS24bh5IFuZe3ui9Y6tLo7bllQhiOULojbHgs/53LORNSOzW+1Fc+eKnajA2Cy9c1LS+Hc5y1m
1Q2BPtBJhBTAFzgFl22m4hP/1eUja7tZxg8qKlPnBWsK9yhZwmG6uFHvj+elz9RwKAiCO5vSkfLX
0qegKBQTH/DdRVDHisYlc0+0I9l+ZYMh8tpXSYjp7ixx+EHZvEx4e4wEJtwKavNu1LGXtkTIbYlA
5NsY33CNm6bedSlkbaDj2aQ/PSFZNzbpmE9vMzfB0H69adjpyYmLF3ULC2+mRjr9YzVwQ+o4KY4V
nqmEOvY4lW4MJmzuCe6sfcU+O45oF9uVnB2LI/euhquek6b5PUI8eDQTW/c1HUDGEkElp48QE4AJ
30xjGTVXFH7AYnDu5p7UhMvD31gakLt2XcvnKojV75Sf8cdYsuzQ8ecXiWg5z6/gQacBwVGt+L+x
BboP8xx7oAvJg/tdEyOFZ13V7Ip4TbpTZMls8VirpHcZYhlfltH672FS1A+cLwas4xFpe89dAZEr
iAWkUkTM5YdlfIL/QsF8vCc0iWeeLQQ4KaVrr915udPEX6vhWsaF64NJfixGdnK2TLThXQe/jhKx
AxURLAqPm3KimrEVAWzXTQwO5w3vlj9waZuU50I+L9OB6VIluyqcfcDGrVN+jGFk3sCYoyF2IN/e
yUqk1ZXTds74GWUxx/LcOR8OaBbKfQDAHN43PnYDTmVR/rZu1lzzQQ3l31H47sCNFmRpBv0E2ilH
HjCtmIeBV86znXC4TLD2H4ZqHFWWmr/bieh++TZxNKF6m6a1v09wf+uvJAzC/ok8lPk3Qe0rt8pb
vV9MU11zgVE91GQhTPXdhU71VI9uRUAvEpDlbOVKguveZM29CF26RGw0KCeTdIfhWeYhZmPMX/tq
57L4rf3Udb5dqrIUFuPBxgc+Fim7DOuX2nkipheERRiclhEp4AztZg6e8eFi96VemUR4+NZtuNwp
NxfJc0xv3t+R6F+qi9fW05/Zk2531Eaq9o6DkQorpwixJxtD7mzTJ/0yI97Z0d0ZEaEubabQWfsf
qgtq+UT+Viz8Kxv3b1sVMriIMBHuB31W/dJOKjWXsajnmEqE543wXsnmPrGbqPS1o5+Qbmdy68t+
AA/7shAHbLEc9HiWJZr7jxZAL7c2fB0eq2aEB858D3GJekJJMuKTmFoU3ieQd4vNnJD35KoYRxdO
lSR5SfOulNVhdBNCYRJ7ZhvAid4DHeckpy4Cx38aDFcGr6kVE9GrvtLLFhcMWbE2cnnObcZRL0b3
ad5avwg/q2Xw2mzbZl5tNnWX1uSzQ7h3ZFT6nKYPQwFIxCH1/wYtksG9S/LqJ8S90j2mGBMxFCEx
vYSGl9QuyluxclykK6c/IXA0rD6JMgObll/2vubvTLhmLDyklXVsw11RYjNf8x5hT4S1Dj7iqdf+
d8L0eR45kIAMyJWa6rcfWH/cMui01Az4RhCHSCd5QWrwWOvXursWEycnd9TiUjirLVvVNnfxszZQ
84bPJvBy/Pp2CEOaxHH/LasGSMSwBkOBIzUR/gfnu/5xUp8NAix08GetaWvcZ0ZbTK6kSvEAWlaa
ftSCVY1VuN1w0YNxDRIvqYF5UA5bazNDpwPDGfNZUoEaH7m1gmCDcZvF27AyFpLpyJ3HgfD5ACmp
4s4Ia1Z7gw4ShjoRh0gRxTSJCa+Av4f11EXjltu1TY+C44k3JvYIEr/fQBarKsgsfh7qjeC19M+z
hMqh4w7tbw4GZBytYKXgUZyi023cOZ2eaH1q3t68IHPAkYl5NcRMfoN8h9Ygi9lYVgcXPhi9Z5LO
oQ2Xk8dwvGzQYWh79nCbnkfiq2QFFQyVTU9iyN/BhNSfebXCFK1Qrji1EtRReV+sMeiMmKYCsd5w
bj/WEcP9Fi+KgUuZ+kWtVh/5xADkgXngPPdkZlIGtrK/+FK61CpDR0ALrnTwz5cusobj++pQ2Mr5
Jl5PyiscZPmol46HXArKq0P9VcM7SQsAsXHJLTK0UDFuq+6mGXuUHW51EfihO+kv4r0TuftjrOe2
2WNIk7+udC34S8zz8gehpH4LKQKGILmwajai9jUXeFBO6E5A3qvBwEUhNdV6/WyrXn2vkcihiWLS
cCyvDmi1pdOUotxVUYSCjra68fykfslNTApJGQK3/Ghz9NvCVD3xR4vsNofi0dODKwrn4OZRx31w
ewvb1lXePfV1JzIKngWCA1G3Kd/6VgLi5WLsqrYe69mrbqL+iVenAlAY8kSnz9hw2D4idf1eu4bM
/JK3609dR4QA+WbW+Taeo+Sx8GYGBTZtTTFSOFZttCcIiULabOHtpJTsDinNl2TLTefaY0MoUcDJ
/nfv8yjWLxgCZUxhk/R0hmEIXD6c83+3/Rhk/eouP+K4CsG5EbZijOP3zcyWoX3ahjMfQasdem6W
nrLLRY3HXsQLrF14vcnmFrc8cnamkXRsB8rtJWpIsS35Pp/h2yX9xSrs4E0O14K+bJ6QbzX0Xj6N
qAwheBCwz3Ml8JVUkya/FWVaGCYRxd9D3EXJu2drhHPFDPuCxsn/SZL1dsCmGPliOpPu4v3axrA+
Rqh7614kqXouMi//6vSNPEjjzjk0vHby7dCNfLqg4aQPkVfTJ2Z6wCzkF8Hb2KaSYTrO5NJul+K2
itRNw5SkRNRm+3b2R0S/sugJU3A77I10KW47RZhbFdvK4Tx7REN2E0GDv87qZH+5BDQInPxEnNOo
Xn/OPAf1Vo4q/lgWZ8gxnYrijXKw+VB1KBJqYIF+TIAludvWN7D3Zpe31qZglf0hRy9FwI007CAs
bJZ+vySyjhBBDJFeVRVeynhsf0qLqnVJ+eX9JkYIRwSYHCv+WuXxJSbGWhxUCx2BEMCk941O48co
tI7ej2GdX0W98Ej2l7TMYXWE3eM8NslvW/B1OVDIkM6GG0qi3gOPxGCcsSnQoXF/OUcQsYeu3YLp
pMPF+LswHICsYkZ5f7w89kj0BUs4ngo9ps9V7YPFmAn457sFdnG7bdvJQKUaCjdQG+MLwYfFNcGF
xpnzJZGfJDP4Uj3wu8S3HjkJecb64iegBZTpQ8M1J3ascenu2hK9e5dI3/L/Qer/4aeYaf0Gi8dj
ZgTUT9mdIjX9FASg2rv6uZMCUuhgbv0sSUfFh2QE1k8VCM1keFID0dgNF5X49jZrD3QClzlL7rKw
SL5dMRD69tuh/2dmkgecCGnNxOHPCbDn79WDjBJsaq8bkocbHYA0Gh+rltAbErVPkp9ERyOOBra3
/lB0AAbKyFxYWCATkVzivkxanMhWd2gJhBjmiUuwLqPuRxxaNPqDZYsMT+BSsTRx1OAP42Tzyunz
ZDnhN1O6aufBnkoOIzAbxlXO8S5JJzvM/f6rGKIh2Se5p4As91H+3fFg+qIywcmudmplzoadI9st
zURjdUCf/CNlF63pts77eGov6+D7yRkhuKNvK4nV8usfwkEH15kXUf2X8zyWrXYaRXM7CTXcVhkw
bjUrRSe1/BV7BMZ2iLJZSMkMS+Youia/+jWx4+1tmIPYrxbqaJYSAI1ONYzldi3QHLTKPTr/fmq+
8KQDogde1yxXC+Bcgo4X3Jbnl9vWhtgQzNa5fwlpWfQRzZ6YWx8FoztF5gyN5qzXYXir3JJ/jnMU
tnssFgSRTayc5EumUK2YyugYbBoy19WTyaqRiyxVWn3HSK7ypOMpeXOGxFjyhhF1Gr9u9b/eBnTE
auiR/GEc0LxciWar38PpS4ajHPv2ldjiEG40Yy/YiiauuZWTDUv8NnHh8NXA7iZM4MvRnrzFh2ud
cVTHHiXF6m4fto1b76Z48h/wfPTEowDdNdnQ16r6O+MNxfSdYbO6fx3y6oK3xKjg7VD8Php/iZ4y
g+L6sysMtnPpu505t1VSUwgHndaqLWJWob40fuc07pqcvjEzhc2o4248Wn/OleWGLxcp6fjPrCcQ
gPwojroWzepLwCxjiJ2cln14NyZEMDmqVKTlZgrCjtNSUJ1G8ZiktzGw4wDACpAzj0jC+VVVEgEx
xm6x3XLgXERD6mXfuSodoHaLyjePPFry+m+I0T2cAoRbDn9oVP0NFKGs+UG/vbUvXhnZF0uEFalq
mRO+4G0EvZDPamGgwq+l+LGivue8xuWcv8F2lsvPfCzn9up6kxD3OafAedyVZQBMgb5AeqfJ8nHe
qKYOt48j6km0j6v/DahyeERJKCEedWU17DpOeTOqhjgsG7T2dHxM9GDtqVftcMfrnVcNfTsz/0ES
47xRSP6I0IFNCZjpRgxvmS2b+N5UoQx3rua/+KfSZRt80Cr14ucYtiu/bSLJyK6QsggPcRlLP/IQ
bxmtO9h0e7yi1D0YrbMj03gRb5URGO18/HS7qUnyjl9kwhFC4RyReUytQbwD2gNEMlPL3L/RlgKE
kSVDqh+wBNpw32o09k+98h1R/M3g+B7INKjiGd4YDkkQafVOaLKPNlNvzWM+GghHzTqvREThucYn
X4Xdcoep24v3duzWeeeEA2cgN/jedLpN6nrlP8yCxT8PdC6mp5EDeN1760d8TNBSkD1CEtl86P8Y
fF3yRHFNHGP1xhiaqCZrz5lMQ1yHpaThvAIw+oDqDPZRd8dGytpVk/QJnrlOMSRvPrAumq9EMdLP
RES5+wLbcAb/xZZ7AUozxA+aBMp4Vdi1R7SPpiGFT3jhTLUEiM/qoUp+A+MMcXMIPgvnXMxOVL4y
MBKUB8yvBnfe1iVFltckHprglRKYD04QHY4KH0FIZzsCsKAwSCXZhXUOQ+C1IAsRHRn33RPRCJW8
Yv5xk8sjV1nsusiKJ1MXuT2FwA+uxmTeayorCogObYF9pZviEjYu2hueRQZepagZluTER3+7+LO6
Lv2tURJpvLPn2sFLv0z0b2j1UhehazBb6DzECifnvJKJzGkxurAJH/0x43Kkv47GPmAjEdXkwnfh
/6o8XNtPvlNluCfoSeSDTSXkFa4VGc5fXI4neBkjKXDLTcXDXHO03qJYMOTGtCI2ccC7+SIQufr7
psW9pxmWTve9dCSJQBcIX0wjTVJPHbDvaSCAlc4lfvBEWOre92X/Ssip+WKHjdMvyY/5peMRRbMS
osJJKdbmHz23IUEvUwIPaVmWPD8vbZY/k8Jes90E/mDcajCv0EuwD+5ReweMOf5Khdr2orw9jkLa
XNveqcUuLIO+fkltN3qHYK3ZU6eF7Cr4FLNa7n+58WOY1GFyqGSDUBAmOU5EMy/gPNK6l7sAU4lP
XVGYdjfzPnbeQyTd6GOanLeMxg1litY5BjGviqDhN7zhMIRI7rnwss5IN37La32gYCQYWWXnlA9t
sKyUjKeqwJ4cehy1xMbLdRKcqWZMA2XOEQ5Z626lvpC0961yhzfbD90N57Z67lOJWuzcDyDSgyfI
+VVw1Hzbh2Ni+ca9t4LxajN58OaAzsm5OpZTKD/zPIn/JkSIGQhWOf+p6qjm2MOoO5AEAN1/DFNU
c3yT2zsNcZxmeWevJdNhi9m7Bg1RKS58mZxhpKeqdUpRMGlec64kP3tdCFyIhAQ10rXg+sKxoILx
FRNcsD9ujAP7KAmdgjrtMXX3tS2yYhuRLCyPyu0LTn3W/W8llduyZzsdwUlHGv+UMay1+5CQ/7WX
2Po7lHXXICp2woBYpe1NzrlSj7PtQxwkSCnuO0QcqHTQqlkB57gW63VZS2C9ni87faqjsesP1kV0
J5zTC7Xl6qvnnCq62yzofgmjS0QkPLecZnRRBGNaTrsUG+w5ZI6EKAr7eBwJr+qCz6F1Gvsz+P/a
TNkvBVVbwdm3eyL2y5lJKMjvhWi7DzbTejwKLwqBIowaQHsm8nFHTaujlQNB7eBHjTk4MUdCNtzS
tcuhHuVQnOuCzDskFE+iePKlQeWLTLwcU/yl+sFjQljvwjCaw/2UxuJ256OYy/Ykwjx4SvUcdJ9h
wRlpjofYUR9xc+P3lCNi0NgUfiet7AQoG2B5zhUUwpkM65IQMA5iJqog6iPGbZlnUfccWE+dg0gV
Dphbf1wPHuJY9xTN6/hXknvFwrA28eq7sc3sTosbCxt1ad3NDmL9HWot9obTUnB4msHzc/iGwsWT
EklXHDwGjtslk7YMPnpC85TPl8L58nyXfhtOT1DvSeNpv9jOwCfUCfthfVlF1svlKKgjBQzYVPQF
fw7j48z7q+PcEWkiH1LXKaNmFjn4sDD1qH0OVXngceI8kWDsvG07UbWWXPeronqfREE8b5scS4F0
9eCzmepG/7JjUt2FC0GtrUR7l8dI+1EPPQm2T8QoGTPhbm0dDbzBqQPEZ5ZpbyHbH/EiMA24YiyR
FezAip/5H0fntRw3rkXRL2IVCObXzupWKyf7hSXZHuYEEgTIr7+r79vU1HgsdZPACXuvHeYJ2tc2
tJXzmaNBvChdR3YbwstZDiQJEoQ6OOgGqCiphAEbrdPniimoOSDFA5E8aRBF6Ie7Zw448UpESLo+
qyGiwGO32bXUShbPWd3fGMxB0DiAEOrpi+A6RB0uOiIUsW36nqKE+80yUZZ8h5YBBuIo6Z26Jm4e
3cHvvrv2Rg9ZB5jJQ5Is3n3pjFz+0yotXKWyE5emdxf904gi6Z8FBsYDBXNPT78EYfvm9k2QnSMW
3fVZMCg7+oWnkFTYVornnvUhmg83lN++e3tSilgacv+6oIOD4sXYPBfgh2YfEk2SUplol+G362b9
bu0zKN8ERRIexA7By18XO6f+rkEOEe0s30K1v7FUfY54ojwPdFBLy00/qfJFLWIWR18TwLmBg8GQ
hb0aII1ZCow6zMy1kx5ZJocsDscsjYJjOvf6tgwZvfXFz5X9S9JF+G+gJLqHCpkjUJCkVx9HFc3r
O2Jyqo3AtelfpftsuirXSZ84cCBkIVyewIp5oFs33kSVf/f/jJAvYRYuSDTwKpV/pigj+1kMGEr2
kMo5OZs+b51vZ8TZK6Wq4scqL4IPzB6d+MVytY1fTMs5iZSSq1AQpLz2wdYNxDr98uwsHLZGN+nD
Ls+HOEUNgnV5Y+gAUMg3ea/uCsC80RsaHR80FktR59e4+v4F1NWiAAiWLnappNJQyHXgwU8X/Atw
qgFmHShW7dm4UWZ2PiXPPVK/MbvyFdW/sHRWhG6MfTQT99CNVz2C9IRx28/zZXJzQuU2uddkvNB8
5e13xlwo/PL7cZQ0Dm1FRBcjV7Tq9ER8LZrvlwoPpJbP2dOQwx03k3OP+Q9szISR5TesgyTmDBDp
fKdUbNtTHaHXPfgRB+45p8ILTsIL0mtNJ7k++f2K6GOMVpsRGJLL7I4uGDX2RrCoTM/DLYv7CU3B
uh5FEfTiUXtAyBtgaUgB3AaulaoHTZXa8tvif6wSGTy3XqXON5Psuu9uCwJgGd5TCMjqn1yYpe1m
VFKohckV3+EAdM/YgkOWcF2cZeNbNZtx/jM5zdhOCL9UtLx0cV47e2Xs7UGXMqR1oJJ6y2RFMvTG
8CB9s5Fz5K+bwsHbQ0NMvSfXFDq5S3qatWvTROF5JdoiuEddyVQw5hWfPhli6vqY1J5jt/mYTNBg
FjXuQKfU035kaMFtGt9ssNs69EP7vaTpCJ+Yx9dO6zaJVvPuAPL2HgOwXqyfyZdm3L/rFwcT/K1n
u6JqV8MDs8RwPHQ0Fagw8prGHUFjZb+npdUMFlVv/pSmT5enYLYD5u1pTgjO4bzF2haYYH5mkuK6
6O9u+iqunPwBBmbUMIFjoMYyn1CtrQwW0z4T2DnWx3xmobg1ZIicRTOF5F2YiVO0Ksq+24Hvix5v
llzaJfIZ/U1o3cZ5askkWzaBNxK1Mg3wFw/CYAeHAEYg/M4ETvZKBoh0zyh8I34Nnc3NQYEReLMD
gP0tBPWI/BQ756zf7Bxl0aEpXOdMkhKaFVlC5dmzCqWa6qfYHbYl0Z64cEqkTQR0lKXbLFCEM6F2
Kxid8OAxdfsRSbmkrCOS8YFx0E2cCY12l+HGXvk0LLw+jB9UICbX4MEYWDTtgQEMK3Yo4zfymSRH
chtNsMa9obeKJBqvNzuGut1TVuLH3g7pSKeAwl2Ri3BLCF5cgHPbeHJmwVZvCv5EfaO79wnnt3xk
5SvkdggzF+knwMIrusPqoqAtrtu1xFhGSlpTmjNBe+U/FzRQdshAn128SBUZ3ANvsO9tOTjIm6fE
uZSkKoX3hfDW5FwUQVcDzPLtv0T2uvjkKJufm6SIujO7Wryym4gF2XOZuPZGKhaGSWI8oyH1CLUk
yNz2NBeGlSmDKJcyx9UTDlpyrKd92uXdFybEtX7k22zbMx46gtqWAhzaHTtETAU85t7yt6Tk4c7Q
4dhs8fVJkgokI+wdFw37eadPDTHdLZFEFNRpHZA+UqFr7/HfxxtX462KAecKRLZFd66BSYPwYRp2
igYiKGAJMszaabRQJKCzMH1ZUQZGJ7aEoX2vpwgTygi54aR8VWVbpOy3DEqCcLqXKUO/EyamcV5j
i7WS441l3xPjA//Z6ZgLPGV8QsSl5ykjHh8D6zFySkSqPRuv764hcnjTG6XRFkS+PTpLU1zZ20v/
WHKCnI2wJkcaAozzIfEDTXIKB3Dp4X0N4vYR46w4hqTagKzsWjUelhxB/yvryuyNINW2P7VV7BxN
M5FGIoZYnauYeeOzZd1ZfmOT13Du4nAt/qrSIRAVLigPPgtSb/ickWycI2cQZGZaXOvz4GTNvVlx
5W6sqjw4xxHG+m2M67k/Lxo6NluwJKgPkXYspJ2F+Ab+jYGs4/J77hwyHphKzGzTyFUJsscZBJ49
Q/IByJ5D+/wP+KFGy8Re74XvP+f3i6Mi2lceKAL0BFOtP+s67fBTR+wMJRnFTCDZt7R7rkPlHydu
HZw5BDu5G7XUgEixWuj7pmVX9SQULihmF/iHSUQtur0ZSriDLEBWyl8wvqRamjFd96kxoHMDRjLR
vQ/N9CmfybDb9nlefU5NXHqHmNj5gnT1NXhcWndK9/iUhgC34g3CvbLKeUZEw4KDma6HHKJ0k9+Y
kADeABKZhoeOoXi0QVfT/4ZJlzN5Sm+kw5JSjsXYjIPGCeuSwL6SFm8TLGASnhMj0BJKUfbPHVWZ
ONEoyM9g1C7r4TI2J/JH2/XJCtRZaNDQYuOmXsUF1RHBY1b1cfKSR02s9qssFWPhSf7HRNTQ3vHk
/aWkNmeEoiiQBWcxaJRZif9u4mcSKIlV9M5D2OvnGJ5RsHUcg/wHdRq+0YXgrxsdeyCjSFf1X3cs
ULBvqeziA8gWP33T8ZifXRCX9T/8Sx78OeyvEiVfMQ4ACQ2TeQK7PSvmo4Y/YT98mlnxN3W9oTjF
6J0YCmJgBpnvtm9zGqCfWf0iw/+bDWSB7liXzdMFIEYMWR470X6Fxo9VofWX1xEQCJVWki/JL7IA
Iwg7EjAgZJM2fyBkYeGVXjzER7kTyQJspS1IYizQkl7SuCj/G6MQjVkI/mxiKBOXLiaFW9Ym5nWK
omhW2atV63xvFpbF245Q2nQrpmYhMhGj2aPkrhnfgjZOu804TG1xbGfHBwmR2OyBlRq/uFSacL3W
7eQlmWACblS64hkwKFg5pxC7/FBh64y/2GfuvlGaDMRTVEP7OOnRGY6dj0v/SEzBrTJ0WLTfDc1Q
naxC4b9d6mjF1Je56gJY1v6g7mlqAiSotB6WQvvpLh+7GHaxRv++A4YYYEcNgR0gsifC4SRUvGTE
Efgp2XxuU6X/MS7iyIAVopMdHbPzjS6a7jHvBCjH1Pd181Et6cqaKcC6/kpfDzrViWgZtygk0I7J
MpInIvT0cgjXLuzPps6D7p5Sz/IfSif4D8beBLFqlNExTeKYgMOwQX+bYacf7sgTxDW3wBpLGaXz
gX3EU+G9gV2P2RCH+Krg0mQS3kaJUHDFhaFOTDf66SuL+ygKLx5l8vKrXa1y7ixRnNcxbLAiMWn0
P0JELOG2GH2itmAYrIQwGKcbkQCGeY8okCxMQAAiUeGR9yf3jyapYPeViHbeRkU82QkEeg6PTpVa
3qINfIiwYmSgx6KOpl3OFa2hm+jKwexg9c02JOK9r4blEZSQ9FHHJuOt78JOvZell84HGAfkxKDA
h8vdzSJWG8JlYZJy4ep74ixvQCvUufQmi3WANHnlumONoNUuMYv6nA2ZTtQwCNL2TLBwH8SR1O+w
dCdyJ2kDfmnVsUzuERNzrENaEwj5ia3apLQzCRHL4/QC0opsCnpSB9uakP1ZjSZU94Jm+EZbnCJz
dEU7PPCa5utlqWb/d+lUdO2kdIzrfVUu4nskmKjfpmsfvY+maunK8fKTTMpJmm/xTzcLC37agT0M
x/Cd5jgjR6H0nIGEEZE82EpM8XWsDRc02Az3PTdD8sCkuiq48/KaOXlrzH0rO8Kh4KbMB7WCRrtW
pigerWvibDt0iqw9p9RtfubiqR4b2laiIN0oia+WMStWbW/y/iuhbxzdaKnQ68OQPDAFccIzREzL
YSHT/InLTJgNi+zQ3Zu1QIOZd8DmJEoYHqdhcL6w88s/cT0Qr4lTeTgSB1T/66XT/bQT4WmIkFIG
8XSyZdlCnc3cp4D8SghDvnSQYsLXoxmWC1OK7ehO6NBTd2Stm3oTya0d09v7mTA3ueWlhgI19Sty
vk3Ew7vssnUJ9Lb3ofbsXONUh45Bnrdt+sLzn9miV3pviXK6reBnle7XFdQ3alWn6a8UDaT+bWYS
DV95YFqSD5le0kV56fQRVh2lmCiJlcLynaAadWdein0bI0rfQT/AKT7i8v3nyzl+ryhrSWe2ef8D
XRK1iLRm0dfedHL49Nj47SNV64CRocPiBIb79EmkB4CmEC3jo+hzVOtkNaPYAa312ZAFlWyxXkCO
KDjtAzZV83QOmtiKXSU9FiQVOc5Pi8+w+zSWk53uzFjELyANmBv4TC0SfnRN4nDBZ07eEjidDQEV
dPltkpKhiCM0j0/xEERIeSSuyzuiwhEjAyGTRP0RIfnh0UM4P2iMU7hcRqmrDUyWPXtzhKaaud0X
Qh8EP0GArXLP5ClnyZ7Vfjt+Bl2arHd0a3qGL9oloNXjdBUnxSfN/Js0QHGjJgX1C0kcy+OiI9qU
HMPZHR63rDn0JGZ2D6y64gsk3oCHLsS0A3Khgzu9kltTXxrQbO4xVf/ns9s4Bk/aAcOfyMjaJ2vq
q2Phg/X4jUpfPhpLUbhzicTQW6kgd1F9LcA2tghAcsJKrOmjWm16iAPVEZ/gjBEycFzJ5eW7NTkE
3vo8Sy9i+luZ8bmB38bEeArwcH0EglyA7wZERXhJ4MwCE0uiTLv9U5z7aKp3/G3t4nBdVy6jC2ae
HstQLkQDAymuiT5e4QzwYBczs30Xcc0rSAXTHYw18TOFpd/tp9W2l36sxbwLXB/verdSkHzRFuXZ
ka3BzCi8kuM58aDm7Sg2vGRfT+H43i6a9qDPhYE6tBTBqYuYOe+lkuFfTMKaw1FzfWz6tpWf5Szj
C+jJ8ivuCLnYENGiyctT4fDdKUFHPXTELRCFi2JmE7Ago8Nxp+AJMWdKWl7UjfF+UmPbYXrsqjsP
kY0+LV1n/SPjGZKDKCFZ3NoKpfWRxIbu10qGp/MlxELWugMVr6afSecT6aX2KcHki8DCGaru23GQ
6W4TsAfUsGGHlJAQPofRR64a7zcs27W6mwgUuI4AVuxGpsv0H1SLMtytvodddg1xdJ/IoTDhnulZ
15xns96sCwCYkK2SApew3sPIjtYtGP9Ebhb85P2A1Tt2pnrFXkf8cz63eCVwqdb5Xd66zjPudoUp
LUZycU8+Qyou1OcpUuhFDiY4doRoZXeE9Na7RqfINbaQj9LmlCQASS7GW8DQwCNAyOYz0N7S0TT5
hc3t8pwWPKQn7JwLd3OYk/ipAq5QJH1wdA5U9sjj1sgMwSu2OGI7m0zn3h77ETYChKrGgMbwSWKC
rEbnUozMzyGiezov9tFUh6RnwCla7K2FwF8CpkStX8msTXDniHos/lRVhUXRaZQkfAUcP1q+DfXj
SmXPn4Ozd2DDWil3V2Lo8PbERJG/F3Y+DW1DO7cCgsAeSHIU/+Mdxiok+wAipj3VfvJPIyOdkB8P
LII6n3ZhE9D2M8dRdfaZeS0jzceQNUz6Sl4cPksgjQnGTV4ShDCXpR577x9VyFoeZi6ofx1ZOL/6
iRDtuyQeoFkZFjQrwgbJ1oQnsE3O2CvUmVSCLD33w+i+TknY8FqyrXAPNX4qcyY7wv5HKrP40zIF
qm8vTB3vMd+ELEGnuF93SkDoRkvojA/g2ozzLmesUOlSMGVg3lh5NMpZgWSL6Vil3xoAM+KaZsyy
//YVcQHHBUkinykYK/+LBxDzxXaE9JSecr58+aPCSbh3S4Gaj/lWb536FEWeqDCvSv8/mugBAb/l
KzqnNiRJdue4/oQ+0mcK99cJSgrwmHePsIR0VOIOAhaGYgcpb3pyFx7Kc4rbFUuHRDzKiSSh0aeB
8PuIJFfk1tswZZSrd9JCiwWdAueETZznBFxj2uMSEmnuhNceMDO80YSiZ58lwNf3YDfC8MV1B/bO
2F3m4iBmfuIH1NGIs8wYqLvQcULvbo2CmpmcH2LVmiF1efQyTjAcsiGqH3hOUxLOZqb0QI8rADTR
1IT7AjqWz0fKMtmeRY4IjxlxEEfvDR4HQHG1ijwWxJ3+EkUvvwe0M8nbiDsRMD4LwnNiRk3ablhG
L5zzDglni2HUCpugvZ97nyDOYW3Q6kOwSU4jSypy7d3Ju2iwwfZIiUmz3TtxzHQRX0uzC2LrBwck
BlH96ZWsPu5yQ0n+luQgTDZ6yvLwStQEImi40mGBuqBswvyVkWxA814xKAiP0wDFm9FucwNTJAF8
VtDpEbub3Zo59KybaCDV9BWBld88rHCqigOTtPSn7YCU4llEjnZoJjIyt41rWEjRIpHjZ6Pefjnr
bL/yyITOqQ/6yL8yU8PLh5Sy2ikgJX9b3fvIGcPSg+c6uq6zafB2G7SFIYOmFa1CtVlmgWe+1Nqa
fUPwTUKuld+3p8khx3IfqJhMVwGExbnrwlnpMzeTO59ij+7rBSfNfPMWNrS6UwaTvUhY1m9WnAaE
kvmCuJ1YpMFvigdOlLGlEjvKhYHFJkXQgLS2Js7o2CQ+MfMYPEGdyikwT2iv4/o9Ymx3ixDW8sIv
sHicjMhFdlWaQNj0PBi9Sd0v9a8Eo/oCYaAvZuclHFtkLoUGsoLLF73GB8DeEJQgzh0U9wZ5QLhX
uhyLS0qmMyJcx8+ry9Ibv/21huT2ffNDqfS7D+QQud/tyO70hBs9Sw6dN3oPU0z/guU7z5ztXAG1
OHPfrNAnKQH5O92wdV5KWFWMZ9Z+WKdX04muQv2tIQ6cNXyy8KADRmBnNhN6+c5lNX/dSKagZsw6
M3dMU7ED05D7jGzcJsvvcFFHDgTgPkIFOmWzuDhKhPHWkj7Y34f1TLJiwgiOAXLhZ60h/IyzE4wF
5Ll861YqfrhtXVAtlUUDWVID9Nog7I0upUwzMsQh2iB7Jz2cnhgxFIDXW/fSzWtUHm3clP6e9Bte
nnAE8gI5kQfhlTlzDFtoSTjbwZc4ZmszNGtoXROfW6ybsvQPFpY5ee4VN+99ZdeQzyfkzyaPZaiX
8Y0sPFU+h+hzbuoc7aZUDeTk4F5mmXnXwr0CxQeZD299uRQhRCtMyYfIJpJ2AXJ9j6yvSNNjF+bA
+jeu5XPCQlFAUV13jfWUJCA88ttPGl37LEKvdQHRFvgQGJCFZ8EiyaGJd3yE8VElX0nfXsnqMjXg
jj3WxSbeSY5VHDVF3x11OAzRu58UdJUsI9cDNmxcDgPMnwnZN5satk+GLX4Ryeid4xU1OM7hkPdJ
RZo4REhbv8c5kn9zcHLoijgq4ZAmjIuQWQjxmTN4JZISxSDR5KIPftuiIrWaUoRkeLpMgibTniAe
2CZcl0+ogEjy8tzWexyWMCBRDdo49WI3RpxjmyGF4IPtXMF7kFVSiP2CrOkWehIG4rgCaH1j0cwe
pUVTXR1DRhrIwLL/RyID7cMVopUUZ9/KpIQ+HxIioBoqGRaEEwmlk7L+b1Qo0ErYmOExXGLm8pBW
h6C+JI0KDh5DCmJdhjq0O0pHyclKFh3K8rC0LN20RujF+dPDZccdwfCZ6zndQtXI/hWTGAhc7GbQ
0snq/dUFKXxZnRY/9EBgLdAg/oUeS7aDi0f8zmsYlW0IIC+dH85hpPzpyEO4p0gk+rN23AhJWQ19
8L7rfHh0vqeH9lRYVLGI4ACVP+S0278bZlXlLlJR+SZ6/9Fqm9SPqrTyPop0ZbeLCjwyYpYIjGOy
OMI7DaH1QX2wDmQmDvah4IhAq/lKnz6FB3arK2kGq6bMqeulpBJtRuorKH+rabFfNvSPUIoQAEKw
b6vnqJdzcdVyrf64a+e7+6bB2qD5zRzani39+/pTLWgIj83q9XaLOpXo7UzTE55dRn/jto3cst84
VdgheWgb8anmynwO7hANhyY2brJXpet4ly5L0i+eiXk4wjENss+5Bsi9jZyRAXkULeG1WegpdjF6
P2KibZ8R8zSkcuGGTeVbEhvC6fpkWucPNRgQnCYJxH1HwkmzA1RCMiiDL8/uOtfPP9pF4LzyKjAZ
WI3YLyY7m6C32wo7js0Vb0lHRdu2qHYWdxEXsQSEVfc4T4FjxJkWqN3KhtrvTeD8Ey8zFqziQkBa
3/5mbD7BhVY5VqmFJ9Gm9Qudb/YFfo/hGlYsZlo6SjN/G2TCwYuYNah9m91IzAAiuy6EI7dVeedM
92sb6X670PcUr3MwKA4xGwXJLkFihpFwZswH1gxPikVmrIa09jnUtcAbNzqan/GmMcGUwoAVFBQP
+OyO2bHtRtyvfd30Ccx02Ew9a4whK5mdlT3+naE3DCfbItQIfY0Tu8jDseHRVNSj53bimBNoYtYr
ruOchezgYLdXT7IvBvdA59V3H0srVpK7PK+fkkNVpCM+8jDHozyGeJxfmt7XfLCQ5YBOIDLWuC1Z
ZifLWa3IGA+WuJzmOsRtGN6XxcT5eHEzvyNZBaV2PIOz45zz4R70gT6yltf6hz2UDb5SNqTlh8ob
tMxEoMBK2Lojoba7UvVrey8Y1qMma5jgggmL0wlc1BDhjp8ZoddHt+WPv+Y1ficQa6wqEOr2OnDO
pWZOfVxFkxdPQ41Wc0PDP/AfNcbkQOwy8gLQvM/qfnJtbX+VWScJYHMWn5gGUbfbpPfHC1k0/voq
4Mx5536ugUM57jJHd5pG2G4KSlDiQ8mjYMbQhgvlrj+AYToa1gd/6H8M3oAqchGZUUSipOKSbqEA
ZWCD6KSgh54VK1W9TbUnV/pjkNo7F8InJIRQmHY3dWiId4l0dP0iSjL/1GYICc+9qoWLC7nXBLDp
yvoh1C+l9Mb2SiG1jB+Boftltlll2S5wLK5BDyEu7JKwm/5MgbfmD7jm5X3ravWGzFs0J2+Q0MFC
zCCCgUFHnM3iUQnWrWQW1LmtYBNUDNN9aTUc5NqkFq3JMN+IYB2gqF9tiToWG1AV/1S8X2YPWDSs
iWSh5NxMOSAxpKgigYDOF+NHR29IUHUXoHjD05KsI+s2EjPrLYotwlBBNeNGSigDCZCNgPaxajem
v9pO0qa3AzBponYt2sGK0JXkrpp8HX+5jG0/O5S/aF4Q4VzzuizWB2eeRfMbxIgqnloMl5B2wMSs
yMFVnUSvmj5t2MFaMN/d6FCydwGVyQk9fPqFNri/g1aG6h5dnOClp526n5sBFeN0K9SIdWTi9MbC
YYguAHXxFQjEl+7WDNa1J42uQO6Hxp3Cp5yHF0NYDeHjwdFkOuws195PrJDTH2UY6BwHJMPFjXLj
sNy5bV8nZ55o0ikg/N3yGUz/i81IrXZBSC8ASWRczpbvW2xNwGD5fkBXgGoD9ux0UX2frfoU6NVt
/q5BvDhn/oaoeS3cwT6R/GrFvSNF8Ell6Dc16c22BLcJnQFtybYvx9j9tI1vl+rId1FlLKKxDwZM
Fok4/d3nnk4PtReVHwWrVGLWKl4+bHs3gPorC8skZ/2dtNN7WmaZwmIvFSZKUHi1ewio0Oor6+c0
/c3Lu3rAcFnoo10Y8kzs6DBvvv2pMcQl429SUQMGQJbl91QB7LydlXRAZSDljXVSBZHcybhmsKfr
dERDqYvCH14N/1jfVQGnMGcok2f/rVsne86TEgTDwN1Cuk3ZYVHuQ5jxQIKD26NWleE3bZg/fjYY
S888YQYV/RzjzJJ9SCNIoroP5TcDQvyDDyvwT1FcklGfQ7bvP2s2Jz2JU3zrmPkXF6HZAGLwIFGJ
fwbExT8gZSAqENbVaA4kjckJkUXaW0YhUTMxoor9DxCRIZFt9ex472j0/e5oEB65d9WNAEQ5RYbR
Sxjg59FmmutTDfw835eB2+P7RBx3MXmfJUQp4bLYey7OP0oXJ70TvcVjNK5l9cNLrn4bbO7QZEPh
fbE/IpdugYqYHPNQEtrMFq3/aqPUJcJ2HrOPdWj0E5gpJtcdbgfkbQRL4/Do/Ln9oSpLzL/K8bhf
+oBYzF2mVWHPmEualzbR8X85+BFDJrs0MWLYGDJWmU9ttUUabtePyPryblzwSm4dj63ldmIi27PC
4So6slBNkQK3GkpK0Qb+axerpcJtBZFKufWtYurdxmNxcYtUR3NeWsaFxIzexdOMrKbp56Y5FJMN
1c5QmREFCZGdRGGExuT92p61cZ5kHRIZVTC7BE+JmJHazFUklGh50MSUO/sqCIKrrByN5mP1ykeu
FzbxcyIlLHkVBSzuOxsO0bZwOJ0OpKjY+Jja6MYGB65dTp9pdaMN1SrOFLodgRFzzMz4XbkF2LUY
gBCGX9IQZvwHI3NT6TVvLcIc3nMKOX9jMKpAjcUeLccXoxPkABu09qu8zliJ/1sLUOFbZXyn2jYL
sxyICGThNFDdsldXejireOaXDzZ7VNAwAOnGmUOM8EkLt0PCGxnn31gOxcVvuqQ6d2vW5ycnzNpr
WxGcjelvmGe5scXqkd3tM9XZzRjKflkcctm5CCHyfVA5lBctVFveLLRJdzUkR4g/SyBJnsKnm4Lc
caT64rGBy51hUhi2zI8D8EZhmX14Luaa49BIlJZ3gL0b+2vGG4B81QZJfdRMzl4gBMZ/Z2R86PDn
xvV/mXTS9krMD1Ge6GMBNsPi7wgBmzDhb+Jc9mwa3fYPLov4SlQuAgYPl8drZCT5w2gmfPEYOwy9
hjt3FSv7TQAs+qF1g4ncGKEa9ylYbeEdA26jBCm441eqP+i5qs2ACJ3UBA08DAEhFXwbxGK5JFR+
EUgyN/LnDUToyqFZYYXPunAQ8V9cUbHPD0H+8wk9zhwRd4w0d9MUI+MH/IwGHI4YF+zShTsCsm+X
EIqUT7eE467B7ULlae+TnmTug29EfIYskf7MEUjNna5dr/+ijpxLMu05K74lkIwPMCaaWJCs/Rep
2Rxb33ofWDKifzk3MlEXLh0BHnGSuQg6f0jQFpidHGDhYUyx3X/01/NysqIE19cTAPKBJptDH0Md
t/GQCjYh0SCZ0uQmDNILmOD1N6qU9RtbpvcbrDG/jIxZ6zDBw1J3iJAQ3aJ0MN0VhLmsp1VTMmzx
k2BdSigFv4iIdlc++SSxJ5I49M0pSHP+yNy4DJ9QT7UCmQsV13ANChmu99AKnWWHWzDCT06ECuw/
98bdUi1dEu92BBhQoatqfoY+NONdD6AJtkHklfUlhWflAGQmFuUlEPypcpOiymQYjNae4xNkhHsF
4FphK5xV9LL2EykbyPQLEqw1vjbeBhKRC67Qd68Xzl+M8K53iuCTiWebTym3N2oCQlPwpXU75TVN
+XBTt7/zlpAnM5b1sgWDU0pWsUt1ku5QgayuUuK5/uBlQfw5pdI/aWJRWJCWvr0Pk3L070pCOWGy
UfNDs8dyRLpKkbC27z6cumxoxAq6ZrJsMcTvvbkhbMfXs5zgruWm/22VVNHOG9xpPbK4rZZzzFyL
3TvE5fYvOuKED6Lk/e5+NSEgwSO+As8cbuFAy0dQOfO0Lasb+xO4BWkirLWGNHnxSt5zKlc/xDOG
vR/IUgzGQFU9abWbEq3KRnQO2blZRjl1DpNmHADxojlPD7frHBhMTZKW9KebutVz5VvLuixnC7qM
7dYjaF1uVwI659eaSj4/wNESL10GenMjbt8yg81mKo7Ye6qEEUfHiVpnk0FJZBpxL0TcnIidJKuC
FmkdToB7EAqUlPa/yiXCzJBw0p5mVK78vsjPngDShOkP7LEC70wWDpQ8qSIPkPXScmV/QXJFmgcO
7Ms5gNQVc+S+G7kgutO+y77Uhp6C1Dg5y15Ib/Ce8mVeuW1w8iMGQj/9NuVywYm4FsN1FlzPiexN
csh9l8kUC9l2Relb++TdovlQL/QTChMvPqJ/cTN4w4WMAUNWgS30Pe99E6HLFf0bwgyCv9Fz0L8o
pzIpQMJF53vdBcFjyZ5whZ+JYbRQw/rT8b5ndFcarjFj+cDFtcmiDxAKTNsUagLOV6IKohOeG3bg
gGRg7g20f0iuvESWR49Tp70b6cLmvYK03OoDy5NC7vleXczuuYnZLdXaW/cD851k3KmOTUt4RNUx
cT6KAiSl+yKrki5vUIHjHKfOW9QxkCOfgizYJfAoZuhDSmcR79oPTE2z5aBE6AUzp50oijT6Z+G7
pKRAkdqB0GwAnNfCwUZjZezIK8ZktX5BuLgsD2WPvYpnGYxtp+eey5SkhCvLUM1AVHO6HQEkBN8s
OSRCWPrq6Ti0IOfvkEyisCoqiArbAKfG280IlnM/OwM2iXYer6VDgUu248Jux7FyYjacTVSNUy0R
+xFykOEUQs8wnY3DhbHDBMPRSd5am51D8m+B1Y9x9shUHQaQwadj9lHsr/Z9LicyUygbcvB0GamU
X3El6muSwTEgkRnnDIZtpOCT528ZlnKcp84Q//gISiDiDWh4dyPzckYMba6f12wk4YTJQ3wmeYP0
xb5Ks4tbOXHyMQitTzUZINUmjGekESSBLajJGMvftAFGrb5ojzA7pbln+5pHL8CPIPgypY8fGlcQ
VNXhTfu3knI57RBQGn8rbjaFU9jkFqZRkNCFO0hXDboqzz/1+QLFVQf/4+s8liRHsiz7KyW1bkhD
AVVAMTLdC4NR5yycxAbi7hEBzokC+Po56Nl0lpTkJhcZmWHuZjDVR+49l7QBCqBK6yP1y2juG1KR
DgUNun+IAXG4N70OuvbQEWQid9MIjuCYZw4V10SeWnaZwaL9buMZhR12RECb5AL+6Vby486J54P1
hthCosqZ5VO6XtrJACRMMwp2vsmSYHUwWV18GtjcsNL1W67ouwY9ie/yafTNdM7zvv/ZZ/OgUDSR
97ylfINz4N7uxj5tbvDOtno6e6Tx9Ve57RQCHQ/X6btoG9wHpYE5hCSrLflojDOz2WzxLIYI3QE4
drQxn63f5BOKg6VdJoSZ4F0+IruoT+DESvtVIgbPn+B3RN3dDAhr5dyntjAzzEVvC0pNI2x2Dqtn
ZosrpAX0aniGdy2DtuzZK33UBz652prFfUJFnFG741PK4967wzNBDhAbgI3RshIutIS107NlyPOp
33wrZU6mXZozUBSB8h6XlNyBs59ozqydVzA7J8luIOoGlS7HP5vxYmE1Gx1koSvaKJ5KGWVHJyHk
Ej7LCG74KS9tEWwAFqufnwIk+sgsWtWUwy4nwnKJjzQYhWz361IHP5VV5Mm+Fdba/2hIbsv3BYrk
Oyxn83NqRZnZ4Xdl0DPTxeuwh1x8WzGQfCo7CmV2k725crWLSlNh3H+KrTilmzGEtB8JzcwuPqLp
5dRAqpUfFt16RkYL6p8snKwsBu+3pgVcyn7q149VGoS4IV/uApCu7ZgG9Swcsq8hHcst/yowXnvn
Mt7iPmQAioZdq7yIWJciKV2GXRk16FlsP4XHJhNGxHejj7zkWkORYyNYRugj99x1Sh7J6LY0aRbE
k9d3HICRRNQZK/aPGOkBa4Udx5IkX9yPIcsApoIGuqd/q0dn57BwhNyOji0tvrWLCo3TknMZHT5Z
WwDUcqIbkSRSByTWjdXOznI7VrFqfjEMnJneRML2MK/XTipOFfgjVHoFhnYM8pCfVz0ckN/n8Wct
dOAc5JzM8bUDamUk2VLMSbS+z1xXvxLUcDNlVG8Xj4S74EfYNyhEZordvhB3WRps3ima39euxKf3
xN7Rle+NO1hAPBw5ifSmttdOHeYZnMsBuXA+/pb0EDJiqZrAxugmLl91x95WlWgZ6wiOLZWOm9xr
4tEFiqY06zDbFcvU3eHmnPID52BR3QOIkmgJQdzFN6lCuvHQCRrsr2ju4T4dRC/niOUxss4ErzxL
Gu9bUU44m/Q3Kt5dbjY8HiNTrKvAhrn8vmDNQwJf9o2dsner2RUZw2qv2TuYtoMDRT7sG/5GcMOf
wTyuXvwisTewVGTFkvqnmtXy9NVLLTqcuUljHU3deeKk24GaeQULmEAi8snY2PcowgLCr3RkbEzT
JSVW6FhkqLDnTvz6BhV4EBOulq6ShQuqlim+9KJTNtyu1jPLV01ssH+apMeKFCIvzuSPPKNuRnjp
JPF+knWzIK40QXkz561Tk5ue0EFPEQyQL2EUHBvDKGpA+MAlEN3D/OB2wLMnWGUFiQ11t2om7Kd9
CsrSnxqgLoCZdeOc1mzt5jsYtL5k4gYhB8GPPQc/ZkYexaEvg8U/jXhs+mODNjubw1INJYn3kG7s
Z7KDSNZkOOV0F9ttenKFU5kXnHlYelwAJnU0MXgGNWn5JIfP9GaYKVYnBSSIGAhNfkB9Aw0XHsMR
qmBb5ecSyIOsMWBwGJKeNvmCby3RQZm9W9iNNx/5MAzei9cilCVvqfOIJTI+qZdhnZnE7bGS09Gy
P2YSFjR7P8Nawr9kW/FVjUtehbjterOb48iWH7lOuiy55nvju9iic3T5NV4CkPk74kI4pRkJ22T4
xXYXQS3zQMTtdNZ6UDA7SV4D67AZwBO8IrwFdMwNv0zHxf0+M/twb9hX5PZvr0JZjxR3tsAXI5aW
mjCJnGko1GLSzD0b2TzYRl+e3SYeXSSGCyuFq9Jj0no2Uqeb29F2OdWJCiHzCvMMGryBmX+okHL8
LKjjpl/oGxj7EWHk6JE0lBZKioTQ0nPlGWM9DYRg0FVJw0MvRet5Hv5v9uq3Puhx+aBdCDojTF2A
TjhB62R8Gim/2uCKaXYPKC7E9ZmC36mw+xbpnQ8xyGR3wAlro481kLW2PeD7dUoQi5Xt2zoEm49P
eiH7wKBe19k6HfMq84uPiDpgutY8ecPJVB3ZFGUcpIY1etUH52kWgzk1tiCBz+oluCLGFhhdjVgW
0pU2yuiFcf8wIQNO0HF2femABzNak6geQ/s6lKM3Xwp6K9SgvEnlvkSvxiIZtQIDs6xIn1DKtsz5
1ZSTbNTSNoQLPohmX1XU/HvLBAOlEfMLurWkIp0O5bSz691lSM4MbNRy9tn82XtWWvaLwwMUnG1C
lb845Rkylpknb2p3IMTW6da3trCd8WCXeWWwhfe4tyRmEWZKKkJFgNuAuWgzJ9OFiKjod1+7xCk3
KtL9b+QhSn3S2oiGjwQFXOghY1FnwpVb84h6jtibcXahK9RZX/pH5nowkPO2t8KaaDXWfe5kTSzz
OJH6fYOnz2A0WbX8yrWpr9GGZAD18pUuSlC1UxAVasbkETuY2TRIUgzjbZ5e931XB9dAF6YaN3OB
ji0mxN45sJqiVPPjmMgSP0t5sHyrzlBv1rNaORQhNyLl1cm7NdTpei5BNvY826KKrjkFkEkNkx6+
E7aOL3Zhz6x8cZyhlBc19XAlkX8wm6JOYChOw7bTua7VbsYuB1Ri8fgOWCBPiVcKvOCnABKgHhaX
QuRAdeMhQKFBSa5Il/Gne6TiWXrpAzXY1/5cLOpAMkTyo5+k1qh/6QFv4Ze3r5lGXPnpVTFTuUqB
09pHir3AscmF9TPWqvg94Civ+DRE/2O01gVLFZl/ZWhQen0Bi8HiTw4vK4Qm2vI3J89un7Akl85l
Jbntu4i9pgblBGEcPV+zpiQGxsZhzZeZ6x765u9hQgMGjTQI1kdys5L7GuLTcorKUrUhG94tvKa2
/frgk+ZMyEznV2dUxonci6YOWmagiBwfB4dd03HoiKW6Xwcm+89sq0jh4P1Jao5b4pF2LAzUiRYJ
Wl7S568gFNw/qk6zM5JqMPcYt9IX2Y5xe5V5LugLcnbgonvasu+WeML5S7Ro+TTZcqqPpbcITcJS
IInSA3Xb7qSX9s9tNecMpzmMjhni5uqk0zq+15LV9nlymXYRu1ME2FInoiIPVt96wKNkEtk712cA
fZ9UpfFAjY8Sc0M/aAYycWaFnkixIJABIP0LM5b54lsCp/dofEmbUMWYe8iAbu/g8hK3Y3k+jlOB
eIiQWqwxxFAEnnWquohUjBylQM70WXZE9XQpe2iCRa2HWs9ACeHaZO4OUVqMKhOn03ZaY2o7th5f
488oxsi29yNLPaE7Alo/ViZ+bEs7+yWtzL6pGJMziPsfSJcVKGT7+bpuByLee0SJ5TLAYB8yRmng
eKsbBaYCfdjQ25tOeo4CMpDAmeUbtHC4hjXgIzfrV24bLy/NtxDUwD5JBlA2/Dq9TEQRbHMm3H9I
ASdJNpe1lsPe9pp2uUbbHjc3iNOwRMxZ8kHVt3iEeDXxy4jXQ10ZlZB4hbMhf6usofnKCI//lUHZ
FFdbkvOL1SG5DNkyVlctv1K6T7CSM64R5G281KIPXmPO0Sc1502B/ovD10aD39kvJUjd5kIaz3Rk
78e7rCOfIEK3USb0EZ/3FDeAY2fgz9EXYysXOQeUsuJkq8x1znar0+/VttdfmuUSiYvjmp0CCLa4
8qzC1mdKvYU1ZcBvT0K1HWNV5asT0OTaxt+XiD+I9opVfzMAEpRsx3lSmJvUCnKnzJmZkcC0Xplx
8uFvIbS/RWo1xBc+QRdos0D7vK9slbPoaAI6utnKIyDdQ9GL6wEPY7ob3RlfFTdvdbd0qZmwJxgB
lcgR1d5doevcrGvXvo46H9/xOYLTCSyd5wc/po4Mx0FsHWIaNz9bhkEwT1KGbB+VNfW/utXGeB8M
hjAkxCKZp68Lp/KmL5x3jGeBD3tfsVn4Uo6ObOcdyz37N7Gny282rdV4064RcsydV0Xxt0DCk8Op
W3v3rFOSvnc1wB1OU9TwzhEZua5ux1ar6tjT1rmh67eqe5ZlxCKcWLvgiDxwJOODKNftS9sNLyaG
wnJgjbqhBBFREJBE3U6CGvwXut2sSlwcRwjdQjNIDBNxkjgfHutgddOTBja/VLingdq4SUlsL6Il
zM7WBNbHjSxx0WNQEOeSd5TF3hCp6hpZGRmhACfq78xamUanFPbPupb5O06y+CuCg2cO1cLdjZoj
oDMdJh9neyq7+6ihSgzjZIKaXg9d/AFaG/sR2CaP1VwdtQyDYpZ4iB4VYB90jeNe+S5ZWARVFWWY
S1z+BNz7WyihtOQT4h8Wjl5KEPNMPLd+KIXn/gIYMAE6l537WSToSc7YLeiI3RqxD2Ffi3/wiDOq
7l1sIzn3d2rnd8LGqHdn0k5tFFT4B5ioNO7yfaH0eoG6PoMoLGeQiXYZNO4+nQV+l8bkvaSab0fQ
mOgLh3M71TNgM2ga4iQCFIL8VCXhRQMokn2Crdje4e7Q46PpaHl2usOqelX3KjtXI13C9dImLYDw
jgnAbqUBUofEGjP/yNm9XGgpJGJgolw9685IbBj+2Y5oeg4YTN3pjbFoYt+XDXuEP9hq8GkfRr8B
NnqcEFOn8S3LP0KkTywa3H44ZD6eUvoPZ1IZ73MeP1uzrVJgTEE0djfVqNwfHOK+f1BJkvXh4hfx
R49jov+1Lvir5YFZ7iBCz+DdJrBbuuVnmxTe9ThgH8BegpSgJAQKjfE+X+TY3iLEW/rjaJYaQSGS
GGveKyqxiKfdsXBBthGjuyd2vDgiFKzcdpcvhRPAaPCd7s2D81qfcOE29d2CM9TCNhnBew5BcFXJ
A8lfqcPke2Vog+pmQTzM4hSqA/5yEnGgjnlFmFtyNdeGgzE9rxzQ6LyIDYzxICMyuqAfGWgmpT9t
QQNewKGB5a0IV2XPP5I16CRu377sjsiKRHkQKBKfVIzJbO+X5AcxTrGKHxkJAc5t1HgUrwwkkJsy
2e/kD6Zy4++ALzC1slYTkYCzx7WM98ez2QYSXBvy1GzHv1+35clr1OSfG8Foma0WCJszyx0n/kW8
F2JIcIXSO9ZNgtDbx+CbnEnQWVwW57Kzq2uVjMP4iwveSW+BQvB+ZRj2NohOLZ+drV5/QgkRR89Q
praN4rJK4ATFwmN93BzjydGsoL6442LtnKWKEV1SxY5v/pIs6SmOMf3v2n7GVEZHjmSdXt5msJII
mhePkhEyjVfoMsw0NW9YoVAST4qmnt1CSZR6dp9oDKrcACCk8hWyM0UR1EfgDVorDZioWR6oehxy
ATRUqFvgjup3D6BjuWGMofuXSdiEvjETbxEQ+ZZ/KXMgSY8mpfR9b3BMeGc3ZjiEhKoyWM+Tddot
sbLGtyRRur6qDYLakMlqYxNv1XbBvVvPvX1gUGlzNxBPWf9xBCvBI/I1BeM0qRJGoC4cz2f07VNx
mRLDyIx5TID0KUbaKR9dBKgfI34w97YjtXg4iogCA4aCg91nyfm4jhPJ7RstoptNG2LuS0jQ7jpE
J99MSPB9kxIgbxADzgJYPFEGyFKtqElemlIvn9QVy/TYBgQ4E1FkhDqhgHOwDFmN1OUOrXnV3MZx
1WfXpDX42V1Ts/zZBwAMWVnj9agY7gDtdjFsYgMEwO+40FUZgGs4TOixmjYgKgC3Wn9To3wZuse5
VFH2MuZTir6fj4VDa8lYxnPNBJH1kHrC77oXOg1D9Ggs4pINlLUOBFG0Mhq8twaDygzEYsSzzp9o
N3gbdLD0v7KANvqMEWpU50krkb5x5QnrgYm5iZ5knLX9mTKGZEEz+y6ecVdwpZSql9XDjDY7OWw7
H3G2FZ63g5ei3KKnZp3NrskmgySS2M2jUlGcUub0xMxCurA6REfyyGzaUGE7hBnpqybGcHPwVNqX
3wAJ4FrMiZ++t9LEl1liY2Gg5JCLhWhk+uF4TDoQzbVmvogpwxMmY+N9R+St92HHYJr0odziEvWD
ybljFE4USZ7xrO63G8zbpq7eW+CAFmLgDSeKBWANlgaZEPDNqhfdeZ3scaNVtRiq7AC5JyubJW+A
CmhQpF2l16vIx8rEzGuGGdlO2m4BBBryeHrmQnGYDwhUukLPP60qLR6XJEgSjFOJQrGJFBtyM0y8
t7nhfsQS2cU/7ATmC9N5Y91amBxwKvV8oUIEeVTziNbktEXwpq/orYc/qWlQI1lI8NkoN6nif4GQ
wUDdSkGWUwD+wniNBVmhJo7YIeP126toxAqJ/BtpcmVW/ZZ7eVbvW+T27+j6We6l3mzImcVn+IGm
xiEwiCyVi6eIrztMDMZfh3Xb8fROudx1PKS3MA0ZbBZ5rcc3sKLF57o6/YZUM5EVJv7oPoIKMk/G
iYYPMiurP04v86+IvNkrxzEjEMcGYf5u5jLH5oa06JPhKMqrbmm75tDBYbAOQVlk78FYgcAT6J8/
Unxqzxba+AR5M/KTvcGyeFcmBGbtgq5GfwXErfvuc6oV9uxO/oiV1n0NbNf5k6fp/6Q1jaMfrrrs
UGePXmtDvhQ50YCoj9nexZXYe8LhXJyRnuZ7tsjltUaZCfmImON2h4IRprIBV1px6LX4FxfZkl6E
PZJFRhZxrpGKwuKo1B4mIUdmnLdrtmCjaBPEazvd23QEdHtWgaNP1n862fReSJpm95s6q04Pjqn8
lAKmgtqZVY5/PSA6tHFSSTbhum74XVvCbVLaCj8orjy3GDAWcV6NhEUhXNU2GhX0ilk0nTgMyt9m
auWXZThvNyB4aV2Njdd++6z4AjR8ZUXya8BA/hBbkK8O4yrbu8EV+pk7J/bOJPER37CgmwWGUfE+
7UbOVbo3K/W7S8cIFLzfFBfPXdsTSulwX5PoW7O0PQhWLn9kP1ovBkXweW0b5x6m8kbXAcvUszPL
EwQnXO2hCTKnPKVRjAltSQp93RVr8KOCgjGGIxwH1I11jW0kdShSUIFg7w3YCD5YiGbaiym18zRN
Q/LYRoK7MJYEaAEdiOc70U8VYA6k5O4uAU52jalv/bInqvMwccm63nkzXTgbVoGjVk7z/GrsBU4m
zSh7T3bWHepst2ImnATlRSF2msKxU8Mja7X2JYuX+jariMfaoZlhcKZ6v38soD4ypon9+Y/IM7Qj
bMK8k5sPRX0cbPLJj5ZFAn2I7pwAS93O60/sU+2z7qYYEYm9eYOHSVTlkbqJRHO+9/UU2hbl1KFS
6WpCk2rwVojp7B0zvvwhy+3kC9uTz4zI1Crd42HMngIaW5+qMSo/R9fyv4NsmLI9TwIZWQ0t2VMA
7YcfQ+DjObBEaK+DzaYQrnFpMWlbm/xHFyzoVErLqJu4EZVzDKic2p3fZxygcccgidggztVdAJzs
vZtnH/Oxx+dP1RDxaHChIRDibIDNPjapeCALkXMKIJf4jNkT8VDVozz1y1C8q9Ep3gG3VB/D4CKs
FPYib1g4ZC9R5cGCHirG9ZepzMpTMUP728/stT+Q4dAhRX6LlN+siKCoHTLKXt+pIW86qM2TM5QH
luM99tbpIivaZx0h+AbvtLDn6vgygmdqGsoBgm0QWQnfhmZM70ieZL7632S5dwaMmereS7rNZ9ez
CF3GAKKxA7Xu44JbaD5YOLF+Fkky3RuNSY/y2lEUbVMp102IxRQMpFzxw7JReu2wjtpoIuM4MHum
PX12sBEBIeTsmQPv+jHY8OtsW5jm1L541Xx/Wah7VQ563NDs7uIuHoeQ4dDUsBdHCXBAOAHvmVzj
/E0R/GXv1twQa553vQYrNyUkQ7R9RAsWgw2Tx5Kj8k77a3yNMKaZ9/Dvs/gj6xP3T4rUyduh4eoZ
rxcDJowyqT9TUA3Xdmo2+L8R0InpOmJNsMpSvcH9Fcs9w9oO+geKrdtknp3yIrIZkgnQjhJUkdNC
9sxoXOpz1WWb8BIGBdyntrPjgwV6eboGVckyUXYoPBlWCHU3taX1e0SMfVLbjw6vNTZY50g0/faW
UqB+HzcBuzupTfKadzAJg6xpn/O59L+CrjfcopyB+FRhgRwW25FQlRiF3shRgtmkQQPVo4GmFSdS
D+HGcU+2Ztc5TjkTfQBADnkoNkI4Om1xIrG4xiHUxlFyVk0NaUQbqvdDAn9Mcagr88clwSg+CFqh
gS12b22mhKa/YOUU7wDW2eHOHjdRmDKvZp9rgUEHRjr5FQMPW0U7bjRWI8C+2D6MqQ6ekKpxdWNb
i2/ZCbPGsu2J3s4WpnorCMfNoOvX0StCfWydUWzcUzOwuOTDwU8uyCXcMjNnvfmrK3o3pyk/uqKs
kmsKCHnP59+iCm+y5AsLcv2j1CXj5yaScXkVQ9hgMG/ZTAhSVkn9sZt0/RyRkEP5nMfqVuJyAr8z
e+YjjgduaXYcstsnwon9w+SRY7+znbJB18PEem/YdOndlOGQRKjfd/cujS/efGW1X3zTycPwvKj+
M+P6IU8WiQVCVTlmnzrAQe2OdJLHyk7gQOHMGx4D4oYYNWZ1dUHA3kzMn3xix7aik2GHPztvBZB5
9iHsijcvMzE04Cp1dSniZBv/9zl6wRGTMHkF7F+5jdoEta3rzjylBMxUdzPA7e8YThFhN2ubtmEy
5PFrj5x05otbDXe6LmeLJQZf1p2Tj7hXCrcbSDgIot884IxzIA1XDNcz+5mTsXyO16qr9mrol58C
68UjC4dBhYzXW1Df8LDuonXYnhgy6958fzEXkmqlHa59YG88qgh4hoinPAZMMq/vAqnzLW5AjBX2
CEiDt89m7OarqUGnT9i0gSqawHjkzaDbX2YBu8tmsUrRkluq3heB5d4KCjCyWtJSX5P+jVWJj9Op
927nsjpcZpdibCBg0g4t0znssKlOsAKJNTCHLre87oBIm3efY8h/LWTKzDZB3MPco23cM88/v1pT
ivbNczTtWzlPzDEGBM+PS7lZpShu9b4Cr59tgx5ssS0lLb6hQtKWjZgGzh2uGwJb0mn6Qahh9Uzj
PX3NSZZjK+qJybEYNTRhxcyy3CVEitthvJbi5AyEHVKvbubdzq3yVyTr3WsPeS/jctycDKm1sLEO
gHnDY8gI9HKn1P/DoaL9Pd6TTB9MMZjPBCrW29qwf915LlPcA3FxqXduNcayU0zNet/rkdYLdXiG
9ssU6asrcS+A4iSY/irpreoJXWGCVgeDPD6tqJo/koZaK0wqJpV7WI3iwslFQ98jQin2FnIBc8ZK
EN9h5mKr5TL5gMqYcu2QTFaqLMRr6AV48NOYO4BVN5D0uDZfZcHG54gzqj8IogPYEraIbRh3dp21
Z4s/JU/Ml2PKraa29jNOSPtumDMx74OqQGe2aNa0l4GE0Rf8vP0ZYKDNenBF7si6lhUrK2wnGw/Z
uEagF3gk3D0kHvdjtAa4kR0JlMMl0ZjZj9vjonh7+RYd2GbD3KABhVaJbrAjk8vyvfZoYXumgSIO
fIElSOr4XLeUV4WWsCG0JNwAkRK5r2xWexsEYlCbkxamHUOKT64ObMrtk09WWXxshTf/7NN5I750
DoZhVq4SBQNyD2K7hrH+ZNYqwRY42FB2FnLjHxlAGygxggy9XVshvtzLPIfFY9sp4pAOojaYurQW
n0MDZDrkCHfuV3hDyGSUITtqQrNFEOsgF5b5wYaV7ZPcrBcxZ2l/rEqveNPLkqhdA2ULAQb1QnEe
+iYgRRonX3Qiq4s2hOkhqNKO1uZPNmZ4IJ0BNdeltPweWiGlDLNHaWR0jhmVYG2fyb+GN1Tcrssk
La6XeKpePJ/4kz22iSi4yziff46JSdgV1a0W+7aKDO0reb5fDAZgjYxz3zBUYpfnPsKGabo9fsvs
Ic071yBr4A/3GJZXvhdYScjc1hQ5e1dZyfsqS1TfcerGD8VUucOBdCd5mnybTKVZ5eMt9d6cnhxa
ynQnuYhsvv0jNJ3eysU3gKfsU4ywXsKusaruBU67fiztkc2iWZ3OPqkRZSi65Y7mjh1CCr8bAhUz
HqfNPrGdVr8xl4s6LOwIzwbRk2I9WNJLLBxduDs41lOLmQp9CqQ9iruE1Mtpz4XZUclA9nqfcg2o
rxsH71N6q+7wxrgCIWacbOnU3jido1FJhJBE2FVHTcX722UAGe8zdOQUmNhaHrALceGqmrUdJqzh
t2ZE0zGScHxgSrjiotNk47oHS6HKVxRDrO6afpAHBiooQpjo0cgVkBZemLc1Ny1DOTxWRVeZlxKg
ob9DkMO2BW0OqcrImB3Gkpmfbbh+okfjUqXn3lalz1NcLkDvGbeOv1aUVdmh75BY7AV6jfec0/1X
xXH0vICgTcNKeetB03LCx69j9eqOWXVt9ySZ7GXtskV3Vf2z9F1kNDCkmgfAZsn96mqJ0WAslj9M
aeffNnaWD8rJ5kozb832DYg/qFVyKA8FtNHXhA/4iSUVSqF8ZLSfJjXg+jaoJJrycpu0Bc3Yzyxx
SmKnMPPkd3zDYBpR606mAflOtPP4i+KLGSpfyiYrHhHNJB4aVV1PDqMIjue9SJaRQ8R21BQ8B3jR
quOQTJ6/c8Ricuw2ne1H067U7KHHcBXzMtykuVOzX0Zo1f8kB4C3yc/ZMTPg7lPbvcRw+kdWN/XS
ojxirMyevVodJl6hsEo2wCnP5xajMbjpaSAucGbXvdh8U1oRB7nk1kMLe9kwHS6p7y34kCEP3PnB
QTaDl0JxgrUPkeM7LG9gC3jkr2VeMcavjifsUocjnzkO0DZTgP9hZIGxfM4IhQaSbxp/vCa6LpBH
OS6ZOnkEGlbfeFodH16E0/QGBmNTewfADkASr9wAMiv1fyxGoPNJITxcvAw95+E20aPfV2cdkLnk
XePXZwFxSBOd8obMbgNx59DnuCPkARThDEYlIbduZzPft7fugQ4fT99MqRZY60MBp788IflmdQfC
k0OylAMXPjdU719l5Ada4SyqmtQJxE4ErmK02lhgBlB7Rvr4CjCHZOAwSbCsg1xwOH5w/yRvWQBh
bJd16FKpLNJK4KH1lEt/Tq23l0SW3imk9eTdd0hFip7zaYf/2vrZMXD740nZvTLL7fowAzVAQVUS
1BIOaaTeWGqT4DPWjkCDpwg936c1Bpq9HevCDafJ6/5skmEyAIzMNuxJp/DhI2Un6zx3QY4CIJe0
Y/PyR3sYrQnCLmc2Qsj6qXywNOQHfFj2GUmhoxhBNN1tM1pq2UH7Dr78wixHSO9M54nUGFAejQNT
NF+6qOLMOKQfMxL9nzFBeelhrtyKuRPNGolj7MXUmZ+D3bumaVjPGKao8gEEU5Q1cwvCPV7VKPmn
pW9l2QD+pq/zEQGtA47D2aNaDSGARt0B4hEB8bUiVSSdquCdyTryFaywpXflscJHUtnnCCCDobSe
bE8yn1Fu1v5JGMIuYbkqNV7rrHOeqflQbsUBhfFutUkOPRiJ5mWnFGAladtudiH7BD9JU7FQCTE/
oj5KHU2Guystv70atkdkn2GbsU62mdcUgpRAvBtFmR+HBJhlID/Eqn94dLQsU9FROGTnTQ5GMLSf
ZIm0OWnqZkEfNrPGooZzGPo0DQZwjgfyz2iCEXhDI6gIDhmTTnvnvquGqyzqY2+fTo6ZQq0ihhHg
V/iv4eqoXVbV0RdKov4tQBVKkYrJ4rcSrfsLQNjEY+ItPNmNMwCLn+HW7tIBeOkea5t8C2ymv8eK
KfUjgjHmS/xu+XlEY/8IYmn+UpXb3DoegbbHlB1OdCCqRgaHnhA2bkx3Qxu5HXvrvXQwHoeq5QMm
n8HripBUDaZqsFwDewdpC2aBnqKFZWmW/aqKimzWqq+sO6BOBew33+6uqryCr+x7uj2VKQGOlwDL
/bU9dPm7n3AgkxEKSHAP7wANIupm9Eti8KS/i9a0fEPjIfD5AeP6StJ8+TYQjOmvUZv0O7XEabpj
MEzvQzsMdJa3g5u/Zyb6w0sc8+GsQ/0QKT4o5osVg4jKgltPhJgLLncx9mdWqoo1/Zg+5WKbsKal
u0xA1jXPmyRzDvvdzNSGbg8TAcUrhgA/NtmnXQNtFXk64VmwADnge1rTt2ARvrdP0BIGx4YFdbOj
IGBTAFRZYdITXNYAzk0CKIKALZy/2OdIbvPNN83fQkxyOw/XfI7YhjIRpVvXxTRuN3IUAbNsHKU3
poL/oQK52ZLXEhoNvVeFHI48intarJmO3UrVeGYy2bXh6An1AMZn/sS/2H1mdCzf7HLjkYZvnd8L
vMVP7D+Hd7Dd3fMMoxzKUCLA6wjX4zcGAskb8R8431BfUukfWvikzbm1/QSwRhdMZHCNDYugqxRd
P/FUHj4C5/DPf/znf//f7/n/xL/rh7pYWLP/oxrLhzqthv6//in/+Q+2Ctu/vfz6r3/6rrJtqWSA
qtJn4IkGlT///nxKq5j/WPxHYqdJ3/Usmhu3HG4nUPhNlEwPf/8i/l9fRNEg2IEMtHCkClzP0399
kVWnSgOLyN/72l4eOI1I7LTa+LGLtAzdZUW/DxcmOf39q25/6//61f7/q3ouyS0uKyjh/sur0rpP
egRb+h74/vBYqMx7dt3Ksg5kg6U4uhZEe7rw7BO1I07qv39x79+9uO9CZnZ8PhX5L+8rohIGEKhJ
37O+W242f5l+pKyKbiC3RtWl6TqDlenvX/Pfvs3aoZ2BNO+7/vYz/a/PUpTk/HqDXbyToYVVemX+
94uVavoxrRjTlkSYY2UE8Td//7L/5n0WNi9J8rQdBMSz//VlJ4RmjWrT/N1r56cyYrA86RyVDhUf
G/yZnvQtF5sMCTltEYR//+L/8vxuHzIvrllqaox6whV/ffHFWVgzVn3+XjgthWiNw+UKCXYxnv/+
df7Neyts6eEN8R1+US/46+t4He0mL8MvaZFxY1kJ5zoXEoMVMw2vBsLjqSJy4ePvX1Xxt/7LIyyQ
fFKseb6UODH++qqabfMc/T/SzrQ3biPo1r+IAJtbk19n0S7bkmwP7S+E7STc952//j70i/deDUUM
Id0gQYAYSE2zq6urq06dk8nIxcln2lGGMkekA4oI2GHeFMHjZXOrH5PjgssazGbI+ee8ciCGHBDo
UYrYBTlE91NE5inQA7ivLptZORtCdVQLpLltWdJcOoyY6gFGi8T18oF5T/R0KgTV6Z1JrhvwU2Wg
eVeXTa5tn1BxT9D6IG7N+c9frQzFe91EWjV2w97QwufejsnmFCyNR78vjPynXfpqB4Mnj+O7y6bX
PioqSxwQQqwEOXFu2q9hoocYm9UWI3X6CNrdEqpbv/uAh762s/BQu4snW4QmEyIA7hjwLv0XIG/l
Ef0zRg2CEH7d3A9/f2BxFLs0C4pljRvkfHGisCeqxXriSidvus9xXGrdkwWU6fARO7pjgVi1+Y6L
j8gEnkwHBn/dgecXxN+1OvnPeQX+ccNRVnfLEnQ3bB2itOWC6M0DKmqz1AWAPIvem4N/hNAU+cXL
C1p1SEdTaYSqQtraYreSxPQotwWZazFF9Y0EIhBHXdUdePiiWvLCM/VagKKLyFYvW147fQzT/K9l
XT3fMmIY8xhg4lzIw9XPQiZwKxJ6BEMnEAP/rhvqXJctrq1VUzXIe0CvaxyDc4sQWkVoSNaZG7WA
ej1SjsemGtInFWJjiBtzmpmUjOINq2uxU8Mlaf5bFtPAC6thaUxFX2eZi6SKQ4NFnYrfcBAWrkS3
4c/lFa5909e2Fu5JazcfGHJjN0O9+e4ozUyqVaJMPDBA/NQxb/78/2dw4T4OUHpV76LMTe2kYnGK
FWZHZouKF1Frxo8yY6L1A35D9IKEmIIFD8vF9wzQkNQKpO7cvE+Ma1pnZvNoRwjb7afENmFPk5FV
3l9e5tpp1GxhcO1qwjSWpwRoOOOvVZu4NIPrcl95iMseB5rXG59z1UP/n53lmTCzqBSRnSTwkga/
6MSOjDkE+lNox6b9FQnYPrxFwlduJWyrLvrK7CJ6NnB9BJ2sE7eDq0pQPUk9cEklTb9rNOmNcCO2
rZnj+rNtRwqNrVw4TdBAqTGFYQp4T/WuYuakbskMfQim0/Dr5Y1b+6C64LSblm2pCICcH3muw8Jn
zJX0VzOGP/PswV2mAz3YJbZ/zWv1hnd2u7GJa4eQ8GKqJn9pYCPObVopBXwz4ALs6QbJPeRHxS1T
TvIerS6fAmJWVg+XVynmWLnMz3SdWUUwLJqj2dq5yRG6wsZSDK4luwl+SXAHVdfdKl0OKAMk1Vwe
YnCVetBA11Cxi+bK7Gdhzcs/Y3VfLUBbcGY60jbnP3+V3ExOU5mpbkeu4kOLsYM+o72HXYdRbF4c
1FwvW1vdWptk2BS09Njbc2tmpCBIOAaR6wFNvmUouABcz5Dxs5VSASyS0j4NjmpsRNi1SKDDKDrn
b4bOgPW5VQPKtLkaO2fCgcowwdjVh5pK4nC4vLq1b0kiQwZsMxFlioXjJkx5gzPpYtdADOi+Hbyi
vRriqRQgE0pvI7ytGzM5jbamzenw+aK6vEfuwhkjFzZT4xc00MqdmvsWVK1qe7y8rrXDYeiWyjuf
DoBjLEw1+gjGStHZNaHaaMjT+NkPQTl+Qe8DOD0DguXGjq35CeUsw4TlwFZ1dXEcyzRXU8l4rts2
FWTNQT70v8faoszS6gwTI+BXDdU19Rg4mS+vde2zchyYrDd4eqvqIsOxa6/kQhQk+1Ts0fkMC3Gc
MlPvDzZsDxvGxKo1U0OCG5FnPHSxTm5ELxtBfrnAW6t9QZH8qyYkHB+y1K8VhqkOBIGWiW9r7F8M
SJRhgQws+0vNkOA9fUMTxiMk1mhtUev9HiuldXv5c4j5FyyjFHnmXIShwEMKfe5mKK/mCYKnicv8
PEBtz0I7Tammf2MG1MGviRjQrqk/dQ56lbB/igaJEt592lWAGsbl37J2jHk+O5LDZVEfW2xN0/eq
gME8cpMcGUcIBVWISfJerYMP3HWvDS13JdKGOi5ynrKpWv+cClhaDlonhLhtc5DnG6drjj7LLyxx
XQloQTMZqz//wmptgtG0S6oQ9IXyPUBZBexRZUnaPvC9UZxD1hOQdvgJIqJ6f/mbrhmHPmi+8ubn
rTYfxFfh39KpkKAzZZ8k3FEgpyPm07+g7mAoL1DrjtF1ScczeoRzNW6+BhJQ2/XlH7ByAkjv8X9q
T0zHiMXq26IPqprfdTI1GKpgnU1a68ZozOw7EKpAf/9yCf8097npKIss39NJB78DJTSHWZy2eoH0
Euo1UcIwcmWC+A8PMqthuMn8vnpQKtB6H7j/NEmOQaJBh5YC+fnn1gYGCOPScE4ClL09V6wJrRTw
S+dpFGjWeAYo5mcTlb9s425aCzWw0WiGJUHx0ORaHOQZHVZGdD5OVmfRZ+taTRBi/Mn5UqSAjK+o
GfvZM9NDYA5tp1dOZM+MTKgI5x0Vz4G0W2+6fnjwYexBaaQYW/1xHJhlcC87xPoPtefoyzkn2i1c
UqdVyIyp5p0cGJfyayp0aFOrZjd+gc9Dhd5kpCkmOpsOmt0MU3vrqTP0IwjDgc550ZnetV9yXSFi
7cTyGm+wr0WiRhv525rjUg1yuH01Tq+5+J4Vg4m9V6j2qVeY2kTpvn0IkaD4A4FKO70/bdJIhdmR
vzF4WVuLYcT0VZS0T3oHBTJtsImeYVH24l7pMr+EWbTuA2NftMIJP1/ejnkZi+g0n06Tk6kbPIQX
y0SsYdDIQJwTeHZYFdoGvYk+Ebz4jQwMzOe6MvP/mPZPftaFSJ4HeMejm8s/YSUZoDhk8q0ZroHQ
YBGOkaQ3GRD3nBPoNnq0cMYwW1zkxrfWmxiL0brI/glvd2zeXra7kvaQFUNpZeo6h2aZrKKc3TLi
J7wTszE9WBPu3GymkIP72p/i8Bqy4DDbWOsc7pafG6ZhIbgKbDoPi1RrMmLYXgrPO8XQKod3RUeP
LYpzzUHxj3FYphrbiv4SM9QwsAXdj8srXvNp5PRoAjhUqYW5sA43WiaYEVNOUapo44EJuwRArWaX
enTTGU01blx9Yv4fLpYLjQ9f2dItAqK9OOt9h/cgtu5RKq5FDZLAlreTF+fiux8N6nNX5uNL1Iwz
XX9YgqobtOjGVjLoD1PEhPk0Wa4eFdtTN4rZa2kPGQ8lZlXo+ttLGaUSRKcKXTmZcG5896upe4z5
NrRWoW+MDl3dpVD0NRaEhFnCkCltb+dLEsDfBLXR/Lkub8yKK3IRq3J+vAiqM4t7w5OUqVCiVE6J
R8uAR6EZGf9OSQhWjqpUdSBxH7QN919xRV7hQodjhhYU46Hnd1UqLRUFRt85taXU73Jk45G2ReTa
PjhWGQNTQ+qqvqb44XsAP8PE+355zSvpHsuljkrlWxWGMTvrq9REJCjXAciQJ6WPU9RInYKZ47ED
L3XZztq3pWthQlVFX1zXFuFFgNwrGY1wTkmYgpvKRqE+yKBDl6OGGhXq/7zrni6bXIloOjGF6g12
qX0vljaIzskDFA1OYKnq+6jX++C6CbUYOByCg3vAU7SYc78n6lw2vLrWv70TJvuJLvOev/qmZguE
xel751RDMn2XFl4JLEqDsViqUn7rhA/1wAcsUnonnOlCWPbCizra1yOcFt4J7mPnTgk1/wdjtEzQ
ULSFixjRU3F12eJKEOOm4gk+9724NBb7WbU5oF2vcU4xwfTKh3T6PtbCr3E1tN8uW1rzUDJJIhdH
UjP/ZjKvvib9+bIhg7NPY2WEByaR0BVR+nHSPrBrjKmC8VXpVL6JktB4UmdPFftklHVzrTZGGeyZ
LbCedQWe1qssV8TPyytb+4YcCEARf5uyyyvXGkQbMj2An8zMeAz70EPcK8CsmGDrEJR6fy1DN4XD
Z6S+OFeizt1yCIIwQlyb4g+gNsCU+QSSKOghOFFtRlIur21t17jRLfAYZJkkFOfGIuia4cEOnZON
Mx5NmjQz+Agyyg/s2ms72rkdvSsHPekm5wSbU/+cOEjeXeU6AyhQ9Mz8CbbWpP9cXtrKts3dFtsx
+Y6CnO3cpBjtDtkR3T4pmvbL8GLnNOnTqYpL6+myobXiJZZsySuUmxuG/HNLaTZA4wFN98mxkZJM
m0p9RP3Jl/D6Vtk15CjIvZoOg7a5EtonswdXr9VF8u/ln7ESzgyqAWQrJkmoXBZrGp5yaD0N+E0D
Hb0eWeJbj5rjHnvpJ4H+6cayV74vj2QKpVRqVKb5FsEsRxY1bD1HOcGoTwI+2f5T7AUCOhvNad/v
pnPeaZo8wNHlUxe2nLj00kwzvJMyZTCpI/81opgbzhXTd39EEzk6QaGNhJM6xPlWQuKH+FgklJNh
16BvYZQH01mlplLfIKuX1d9EBPx641mxklwQMubjroMWoLV3bpRhH8+vmsmnIYRA1UuQ+fZRaANa
JWYPY/0B2RIteCwCP0Sfeii3HGctv8O+BPVBUxgo8MJ/Udy0qnLwfJeBF9FdaTiSw2xAN0sRgPV7
Eqav3VKWCMFiZogBxUOS/WAIGlppxsKReHj/HvBTaBw7JIqqsTi4FugQLZOK7zJ2wsSggD+WpmoG
+0QMdj4yJ/H1skFt5eiAfwGpTDbANWnMf/7q7gL+VsAmJdkAW4EJmLqI6aY8gsqbsReBhHQQSUn/
CxBOHS3xoogMt0u6bkI2DYWlKxXuzejGR0sFRgJ7EuEnGE4hoe3phlVXjmVA3iRSw4fZf+L2708D
N+hjZNeK+GzX87gVN4saA91MemCpXmHIYwGkw3+AEKypfl9e7Zq3UcpSqRzAdMFNfb5YH/qrujda
5YQsuSdjEJmlM3xOxZh9HbpMPqVCprdDYsmHDqGk42Xja0GD5w08h/D64XALVytr0OahE/kuNPD1
dy+EvAdJt6zexVQ5N2zN/6/FewokkyS1k1S4eLycLxQSCKb4zdE7QSLBExGmBa+CigLmIgiY+0fU
ChlzNxkPriEH79V+Bx28EW0480p2S4eXqEX00ijHL+q0ula31djMjzpIylBwRerKf/GyQH0mkCf9
oWUo/XFszCH97/1fmjt9bsDwASgnnq/elynTObLxTh4sb0erZoAWWVdm0dTAnK4v21q7AU3pgEWi
cA/ueFkYKUsTeDFTM+TwwQRVQ5F6D6oCeBLCnWj4InKUoK5su9HgGDMZiUKkENwyU5LVUGyUotae
0aZNhYSWE83ZN6CoDKFUgVIX73bLDh9a5Nm+aIVjXdujQJnQU7IXiUADkhoWzC6pqX+3EiRJ60qZ
OHpwa+3Cwc+djXtlzQ3YDIuqAf1NEsnz3WgdCgZtZ3unQkshyLYAPKs3ObLt6g5ZhULsVHgQ4dSR
8gP+ZxuOSUGeHNZYgjd86ZSiQHD5FCY243uyHtrPajBrtPmU7/eTAtrqiPI0Ms6XfWItptog4EwU
ZU2wI4ubNAh604cf0DnpMcyONrREO7VNws9ZJG6hV+83tn3VHIyj5GEzfc/y+aFOOVPOTYC7O1X6
zRoogO6KSNH2g4TB5I6bL+w+XV7hWnwhgJI508QFuLU42rAs9IUTtexph3TzLvQsVFJhhog/FbTi
mKgrjZRhsLhNvlVGnV0ZQWO/XP4Ja+GU1cKbS64Cc/ec3r+6uHIGsupqsJxTiOTDTUeS1EBlKv9p
o6DLN1L4tXtjvi5IEKgPmMuySxhTSbcGlmvCi3LDGB9zOVyCwz+pCoxFoHutPFlTAye1XYDy/ECI
sSj6mBY1AjDI1uIFMSo5HOctN0dfUd0JkMR9tnzLiI4GioPG0Yp7zk4zeu6o21d+AAj+yszBdt6+
+4tTkATzQVXS4hJbHORaAFCoYCU/NfNo2KAVsrw2++ZXp5RluPHFV3aXV6dKyYn6I+Wfxe6m8QQ1
FrIB7pRW4W0MFw6Mk0htXpmm0ZcbEWrlAM1dBjIPum5UW+c/f+VKbacOyNqEodsxev80Q9B2o5cm
jx2TcQh75Vt99JXT87eRCtqC6Zo3iA/m4SLmMcvQbfVYZ9A5CgcYqaumSh4sf/zLpjdav9V0Mu6Y
AgiC+0FtEbR9/27OxZi5ZgFH/Bs0JLrhMRoc4AaUubUO+C3/2gP4dI1a1Tci1N9+1iIfsV4bW7hO
0zEa1A5a6MKq5/wJwSSr12kk2utqhDafVBv2hx2pBAQiJm/wlybvYI7fDQx3MWnBXA7VZ920ftlK
Pml7RnTHasMH1hyO/s18TQHacCz93Af02ADWH/ALR9UYoFmqAtu4TvUG3nCK4LAoXf76qy4H1l0l
gtKG1Bfm0MczAdo5mKsYjb5KNOSnrgYoqWGNBOgTPBhW+/uyyfVNcCzIuSUNFFL+8yV6QeD7oFB8
N9MckFU7psWsZ0RxRngFoKfObzoVGp/bBpqhhyx1LKRxHBnLYNdC3nqrkrtQ1ipjwEjoVhX/2K3R
iw2c89ouUIuZL06KdhQKz39ixvqRXgWrHkC8EEHJZaDmgOrAjVJBzrOxB6vG5v4vyM4ZibT4HlA+
y7S2lNAV6HP6n+tJaZqrCbnT5nqC0u2/y59/jljLIzA3EPQ5EwZitkgKys4cJUIDkZuWWZAczBq8
4jNscdPmdaGtWcKJgZKYAtzMwhKodBNalRSmz1KBgzOm1P0L0gbmxzSEj8s9iCdYHzRAsxSbo+HW
06PiCJ41R5DRLG8glO+uLq99zdtNQNfcnFSLeG6fb2vSFG2g92rk2j+jsOruzEwpPwkvCD0EIox6
K56v5eTclYDY/seeuShv10bt6/BUhK5hRKK7RW+rTa9afWDqW7WC+5Iqi/cFfQt/b1kN+kC8gJhE
T4MyDz4QZS2wp5T5Qbqx/+crn+8SMigIyrQsLccdMrbRYco6/R+TBur+/V+ZS9OwKJ2q5IILf56a
3pkYFI0Y3TGh/68HmaIT2QLr26ldiWABqZm6kZusZEYUULlFdIpGc2g5X9+ACJcm8jR0U9622aPj
DXFzLaA8fIQn1Y+vwrL3x+u2gPQSuZQhg3v+8qLX7lIOMNVHusIO4t3nP6CAAZiUgNxIqZu5WpF2
BfRINHj2ja4wKqoG/OzjQNHxG0Is4U4qmfEBCC7zaKyeOihFUH0ONK/yB0WxWk/ldLt6rnTf+2JE
pDlxuKfSLnUvL3ctZlGCId80SUXFshddkd2DJKwDN4APLLqzoOE7oiGhX6VZ3qo3l42tVccAx/CO
YQKNasLfc/ZqYf1QtIxfURJEpQElhSoVvyrqDvq1SHNujUxXp7ugSSBWgGgldH63ZC/wQEdOw3+p
WcRGHrEWR/BvnaFgMHloiZx/6FBvM5l7ow/dnyLv/IksqS0NGR6LEfKPA32Y9MvlTzD77zJqU67h
NJH5YnrhXuZQG1Gkc2emXgNbseZpnXEHo6aVHwvF9PelYndwI8Aw6m9EjnXLNAf/x/Lfwt2rb696
sYpQqE0GbNutfqSza3bPDDI7QNgHRT6mTgpQyyEhyo4fWLMtTdJuMFIgW86/soHqi8Ll4rsjg0xP
IA69O7uGffNXxx/tOnA/9p2c1PLf95v9i/GcExRNysXmCpCLFCKbAHSuaK462MB2IWH8JoAF43tX
9EMDsUIUTx9YrU2LkPPEVJ62fNvBdWu2g0/JNYf5/8VDwealRmHvrlThRbuKU/SPdn6ioJd3eblr
xRqCBbf8HLKBOc1H/dUGw2ZkcvuGyqmFpmu8tyEev4XkAWobX20kao0Mwyd2WMl7ILZIGEt5UEqc
YS+qdoIgQC20bw3Qav8DORidHFrh+L3Gi/P8d+mwGM34MN9thoBJOrQj+p9QEDb/2HHj/bj8EdYO
NOVBXYLmmYPMwpYFhQtebPiun0AWt887OXSHsmJ6SHaiPSQQLn1kuw38mqoBQ9jWnKa9+uoUvZhb
UpPQnTVwnocJ+Vk7LIb/tDTuIPGlqnBQlc1e4+o6DSqygCvn8L3wbXgVQjirg8CNpnBy6ee06pfe
KfXp2QPWVB0MKGW3Ou6z/yxDF9kt9SAKF1yNi28L4RAEwmYXulCM1D+qqJ7ZJie72Es9tduNa3gt
WvFyxpRB5sllcf5Zcy3NworRQUZogxpuD+RTnng1oPOQD3qVXCUyhv6jCnOorN7vQjMUmEoQpQJK
n+eW9SlqeLBx+QbQ/fzq4sB+gJ+qg0xdC36WI02EjTRr7btS7OVGnHGqbOe5QU9JNMgU9MBFHAHc
tYb2jHoX12bRHKGNicINCNJKhkVDE/58Hol0D5YdKhjEipmgh6czz/T6oUamqiAY+CN0Z+lUj5/a
NkYgRCYz11GIHGpxdfkDr6xXAjmcBwxpS9ESP1+vDllzPiGd5cJAph0KreDt0Jj2PyMox5fLplaO
CW8jXGhGdTMNs7h5kCyC+8hII3cwMhRip8kQxZ1CLQhpQXsA/tk72VhuONCK61JZsJx5iJLy9PJs
Wi1CIllthDyXOnFwnCpwoEgU8j/43sz7yk+Sa0+Ac91woznQLI4nTyHT5gHAX9Ruzz+rhHanU5Be
PQGsnZXI1LArntK2ZJbq8kddXR/HnxXyHmJQ9NzQaHma5VcDWGcDgfd9kkh0J2LKyd7Bhuc6eapz
3ar39OtB9182vbafnMt5tImSg7AXwdYINARexgSIhd/nD5CAGVddVDQQ+xvaoRHKuBGF1r4p8JF5
6obHJofmfKnMaZUJMlkADToofm+FGQOSlUXSb+BU1kopECQAsKDFpPOsXTzr4P7KFAcuvBN4xP42
gh4d+jylvx3lqOwh4Im/ail0SNd+lUNg3Cv/UOqBbMa3Ggu+PNOC1WuSTYmGq95t+NVavGDOUQcH
QYL9pvlQphP88m1tn0ALOepdiUCof6PJpm+/RigzKLtSMdpngBR6eW3QnfJv37/nZA1U4xi04t+L
PZddZ0K7B1oWkRe0X4J6PIxA9q7GwTL3iKx8YDBYAv8BFUnk0Oj3nO85b5JAR17MO9VMl/9WC13L
EeKykGI4hMWkhDuroXp8P0xoYj9dXuqau4FZ4Fqfbx5gg+emPeii6VCkysmTILL2ulK2HXT3sv7z
ATvccQyuzSiQJRzXQ7IohQmUftIUDjdxUclkb1Cg20KArEV6+ryQNlCnkmJZIMwh9IVjAzgi/IPN
Hjqs9B7ULiK1bR5+u7ykdVMUIkkzeV8ue1ZZ2igQL2NKV+L4pkvV37FX9d+Kmrv0A5bANQCDIp2l
DHO+SRp8VSjtht4pDYPmEGc5+rRFpz7gw97GVb22KCpuVCLmrXpDZFDGZjeltJtPIoQbfEzrFGn3
EMnanV84/cZduRbWyUJAq/IyZTx2/jGvEln4qWsdHmLlZAU+ClOh2qP5LotuQggB7fNbh7bjdOfo
U76xdfOBWl5czhzPHZX02VhWXPSEeqwJINjlaVL94nwUL4lUfxet5jyIKPAgaLdmbvywKB+auKk2
0pGVddsq+QikH1QC3vTbFY952MbveJ6kTvai1Okw7sfOKe41s0t+WqUTvlQO9I8bYXXlKuOxxsUy
d7G5SheFgBh6wtG348BNpJ39mO9poJc1XMyWEhvPZA3RRnBZNYjLziGcF/HSbxu4yrvCjMhrkcr5
Dge292Wo/ReRtrHgIkn8jQW+DWbgoChSzkh3LC5h3uVMrJtDjHUaIVR7hnWR+4okTP91+Ti+2T5G
R9g58CDUZ2mnzst+5bZ6pKaZgmKtW0NW9uJkwm523SCLYCdHvYFwTrdDWDLNd3NlLOwuUgNYOqJB
oCXhMt/NpeBJ8wkaw/wa3fseiaVQheh99N57F85Gqd8I4RAOQNCfLzYZcMwAWRO3YzcPPP2MQ1xB
tYuilfYMyWX+3liHPZ6XNImZl51j+Lk9wQwklVLoKSxm2DvmJApd3SH/WiifQwBHyXuP4mxurgtS
GrO5eRcpLGIZuSb7uIQ43YaOJujzA0o/2U1cmdV1XhjWHgFfuXEu3joQx5/XO/EZzCdIofM1jkNe
pIY55O5cPrkdNOc+9kKYh62eandaRlQeg77agCm+iew6RnlFWzz7iLbmwmt7L68CmFtzVyDiJA8B
FarnZIzU8VA2m6+gVWOAdtlKJj1otp+vMC7MEbaPpHBL8p3vbZ4XT7Kgww/ttzq8N2OeF/bK1iJb
60K76rUxK9xkRMblCHc5NLyADeEqvXzu34Sz2dAMYCBRm/usi1ekNhURbake5pSisJ/6GDZW1Kfj
vSd9DRJQu91I0dfchCl0m5oejwFA0OcfceA2qIAsZm7DyPVtg3PcQv0+9jv0Rc17mdfKUxk2x8uL
fJN7s8jXRhduIswQIU09yt20yqcHPENB8DUckO22kXv53paJ/ztAJnPXIde0EVjXvAbKIbCNgAx1
Sy4+MLIw9gBfQw6oIKvBcyV2dxg6GLQPtLaH0+WFvrks5oWSbsPFNzNlLDnFPDuRINib3IWWv3yK
kWqGDT3Psq0i+OoHZQKfSXzJFNbysGuKLpWpbjN3GmlPOinSUr4z/Vup3u8hl+oIR6sZ0FYrsmQj
dL/Jcv6u8H8t0087959y6jQfeb3MhV3e/l7YFM+sCcCr1vpIabSd83XSiwEJOyS5vBksrXy9/InX
DoyQfGCQogJOgEWcM1ro1wvUEF1AEfeaVhifNKSnkTxAxLAbtOznZXMr5wWcDVSOxFQaiMsyU+EQ
tDn7MB3lRkM1YkgRyrQpShI84q/QhNoPPaIMV5etriySuTpeANhmfHZZNoxhM8mc1s5c4PryPlRz
75rhuuyOoUckD2MoQcr3pjnAl7iIQVeDupDcIYt9LfqqnjNHNyua+DgElVbeVHDfNu++is/tLOJP
DkfLALFr5kJC7SHLw5z5ddd2mkRTmuLH5c+44qw8ttk3NgNk8TJXbNOQhCDMU7fWi1Iw0+20t6Kt
6j8zktot44jRZGQDeIztqlnp5TlCQtK5vvwjVvfSZAyK7IPbeVmIrdpShBR/2UuI1SktxdO133j2
DQnJdD014OYv21sJeODQbAEiD5tvkp1WKEw7d3rmFjFSIEpDlNvVtF1vpsnJsg23WV0cmGIYDVUG
2JaZnGaWyKp6fk4gClvEp/LpmZ66elvVgfiE+qW/cRxXF8cLa8ajcUKWpEBC+mjNTiwuj7vqYWgN
pd4VbR9kByUcHH3jGK4dfrgnKQ/S+KGpPK/+VVJuFZqskjrMXU4HyrgRCiyTJ9UnYbftFy716ejp
tfzv/fsH6x9oGLg8KN4sskffUrMYlXZOiCHsR6cQjHnBnP8zk+kWY8ja7jFTwew8PSaVQHO+PpFD
TN2PKPw0DfzmD6kehcpdjprX+EiOPHg/1Vaht7jhM6tflalV8F0UI/nn3CrU/5Srmd5xo0JVv4Ik
s/XrRh3i36LU7K+lFz/magBF9OXPunJlCth4ieN/ayvLcq9sDCCTep26qleH3xzUSHdNqxX2we5D
gSJpZjrBLhhtLb8JELAONvK81UUzDQZNwEzstMSq0uvJPaFA2pUk8KB7nhfsOqf07J3SVOLYBhNk
10kHu/XlVa/tsMngzN+xSGLPIqxDXNAEqOsSDPoqBdFkT3vuyOImKmeCdfAyH1jmPFgBnItwxzv2
fG+ZaNMztAkh6xNa8gPZivJQMZ/8ZVKb7tZsQJTuY80vNmDXa3uLD8/sD/Qp6MqcW0VlydNBqkIV
pnnwWo/wApEG+SehIqo49K1ybHWj+RM3Qfxy+fuubStptE21zuJf6sKX0YZBJ7KGpKzsGvkIZTm6
bogQpLuiKMaDVqXFwTGLLW60lXuN6DKjAbBK01acr7fqVAg8Qp/1kuzdmLrVP/eo9B6ykYnKQ1gX
CLHEqCSj6uV45nNQdfL35XXPfnNW7JrZZQEFANXEoen4nf+CKe6E6pX8gkyb7Ogu7NLgM/0Te7i6
bGcl3mNnfqfQtRBvkDZaFBhVKaEaKhEoQQwtGdv2tpqqOEexDV2Cmw+YY4KRcvJMb7AE5FGD0SjH
W5EL7QWelDO/pT1YnuFNzJrlCYR+749K+O3/M7gI9lM/WbyXYe9uibQI/khl2LWKU5+KikcgUm7I
vQ1h9jsu+2kDwrMSGjANkIY26jwOtDiqssq1OJbwKuk+ckE7q0Vc/grVjvZ76fTOPzEM8xtOs3JY
sDiDqmHSAzK/sAhL+dAYCJm6VVkFn1U9kIC0BtRP0Wmq/kOt3kHIy0Lf5vKmrp2W12YX37jt0PcT
hhK7jl/9yotc3mdGE6Mlk3flr8Kr7gESfUZXrL1DKzUvj5etr35mytHAKiAyI1E6Pyl1NgKOatjh
qSt8F+zhfZn6469GNcZro5H9+/NrngvAdnii8ffSg6HsjpWojxPXapvfdZWjDaX7wlU6YW5RTa9E
XWB9FPQhG4Oaa/lIEW3rZY4awAGfqHdeWaR3euUN7a5W/PY6bMIGYeDAmxWK34+HnsPPK9OLLUUK
MA7hX05cUUWM1cjSkUdHMcxTQxq48UXXvJZ7EmQ4MA4i3uIKBY9O7z82IjdP2w5RlElrujutTDok
/RTpHGJFQ8CsK9F8urnsOmvBj0IXbTzmIcCRLlwna32nSRRQ36Bbx/vBZBzNZjDgj9HW7UaesGqK
HJBX4F/I18KUByt4KwIlcoEgV7d2OdW3Xc7kZwKb+PMHVkUblSUxlsUNdn4glHw04xFtThdR3Oja
RhxwN8St8SmUXCQfMIWW8syRSBF/ObwgJxxXzNoI1VQiltjFo3FlBQbKUEEi82EjzqydB0hf/q+1
haM0YzxA/wg1ooZAHYptBdCuR+H1xj5M0AgoUT3ydlAIy+vCrLONFOgttpsjATgQIhHYDfCXxWed
AF+qfof1tCUhRAy9T2Dx1LQePgXGxCQY60F7oAxnvqSoeCPRAcr/LkHte2uGY82XICYj5DGZxRtm
kRtoZTsiyhilbtrX/VUXxPKexnx1tExUoXfv32Hw7FDEML3MSVkEAgSlmbYSSsKVguRDmLaR2Bdh
Dai6bGg9Xza29o3B4RgzFyV8nzQwzl03MetCGbM8cumbNiM4XxH3x1Gd2mOXVAjx6pZo+32N/ut4
J1Ba++QgrlYcQH2VT5d/ykpQ4n1I7EUAA9WEJUDQd6JgqBPI5cI8kQ9Z2OvOXir9zvT+eGk873mq
bfn3yk1G8xv5QLhjZizb4lvTCbPQnwXgVYI5/W0CzRNXEq1c+aOPqhJigNDO4vffnnT5QMjAVD1n
+IuUodFyWFenIXTtNovuvGnI0Zl2+uGGMVP1k9+pyrupuEH4zE9TE3MzS84iEkLpoCLi6UH4Oypy
x9CwfYsQZ/KF0VV7b0V+v2VwJZUGM8NGkiJAnbFsTul9k6uyw2AkImvfNtqQH2PRC3XjU665DMzU
PIB5dHOhLZy3Fr41+MLmU3ZK/KRFNdrfaW70/n1Pi9O/Lgub2qIHx8TwXsucGFpTM36NMhGohvNj
E4agJTTBiE/WOzysO+rmAfRNepEA5I19+EjA0VZ708nkP+88JrPfcK3xRIPcEUKHc8uQD6lQDTut
6wva43uJPFZLZ9oKGOkOrUHfi2xqrsZObIWKNzEQw3PVCFAKEEWqK+eGo8y2w3xIewjxm+oxz7s7
v4WHGCn4tH9vSWxOKmdGXpocgmbjwmFReUJq2gmkGxv1eEIvcngOEZXaO90o3xttZ1O0hIk4ABw4
JeerKqveHDoRSbel9dkfcwU8wFEPzOE+zZCBu7x3b8LNvCyqYGTN4G7ATZ0bKyKdjCoykh82U+pH
v/an/4zeGk9BrebfZj/bymffHJB5cRpFNar9jDouKdynQk/qqomzH31gpkejqqsA5SwnvU+cYvoJ
CdlwC9Wm84Fl8o4HloaKEiNRi+3zvMbKBgbUf5ROZR2yTFXUHbMnIB8dK71BBbcRH7JoIpfCLkF0
umjhFJzEiGZ48iMtpn43MOP7mMrWfwwQObwqcrvfsPcmL+K7kjfbM+PGTKG7WOGoW0WvDHb6Y2Ae
6Di2oXJsVHP4RrelvUK6NSh3aTxEPBwc750SRlwYvOKZsAWPTFx/8+RMsyhAOnmMXgpRIYM57Zst
8aLlMBApDjkXJQquRQYLSXrO/RQ6EaW1al38EkM5XuVV0fyg1MdowKQyoKwHP4qhVq5ipgS+UXeo
H6K2fgIO1Xy9fFz+UgK9KsnwO4D7/eUjnAGOxNvz35HlDUgRdSp/mlpiKcVOV5Khu0djuYVrvXUg
mtrlzBSER7gwVOYk4sjX651Epr7/PCXGZNz4rZ23f5oGTo5D2jj2d4ly3m8ZA+xivgVZcOj3wxwg
A9hWp/tU9Vb9L1hd84SAsVrvhJF2n/TCasM/G0ub48r50pA2AxnDMN0c6pZxp7Gavgg9Ef4ceuDO
n0A6ND8RtkUmmrQXbP0oVf8YwxJt3oR6aejH0hrURD9mYZZM96NaCPFFhkqQ/B/Ozms3bqQN01dE
gKGYTskOakmWZY2TfEJIssxizvHq96H/XcDNFkRoMfCcGEZ1FSt84Q3eLO1B7qY8DieYntFcHpWp
SII7DUh1cYpDih4YVqKxcyozPdO+JAl/aVu9YW4gJ1a3G289wAkO/EI0XxQrl6LFP62FGUBfYNvV
9ATUuHjQOzfqPFfDWqHV3fBg5f0GRQzy6noRES4FOAHUjwIpweP6Po2GXElh4v0y06g0j0ozkYh5
AOMr63rORjvcVz1S174NLEb7VHcQx1w0jqa9GRRajo22LbJDHYfOL1VKRdsF7pTFHvCv3vGryCol
TvWyzh8y7C8Tbyjm8LPZwf24NZ3WwD6+dYf8KJ1Ky380IgjCmxpVo7n6PI9tWbWfsIXNjsKgx/Iw
x4hKXiVFhzkktgRKicOvqMf+SDemvlbjPGuw/B216H7WwuFTbtW6A4Gxi5+tRmJ6WIh6/ipyNHh2
jdJzJlM7rQ7xNI39Fa6cSXAs4l5v/DENC+zj0iqOD13pjt316Mw1FbjBmALrruiz9CWhLNZ7th7U
1d42cBJ8msSEoHyTpHbsp1liht6IFqeID1Y6BNF/8EDSR3diyW5yGuW2X5lZGn8qK/S6O4oFgta8
15qVqdwYVWD/sgmP5N6o3PRzVc9di8QCNuRHEwm1cN+4UypOI86v5a7VwU3u574eyj2Os2nrteno
PiCvqpeeOpiNewSplwTeZEJV98ewMTASLo2pPcDp6aJTrVCnQdlgVh4aHrPgqkB5IPOAX43yq1sN
pbPPNUs6u6YD3Xqbq2qZIrltZW6/R9lDjXywuKN904tCs2keoC7nV1UQQw+aRue7QZnUurEn3a2+
kj2J7s4szFyAAZiTa71DR+C/UnJmb+u8Hu9Us+46LzVl5KJVO9fhqer10eUBrCtzL4xCy45K59rx
JzXRE+uujFoLdC/S+vNVEzmx67WOBMWezTkEfTEqN1FHQ87v1XjIf4Uoo3X+yDP/7FiNPfmVVZT3
XJ/LqsUiHDH31uV0Y6Atkd7ZxTD/DudWopXdFnaJuTAyKog/pGod2LpX9tHg+LxZ1nQMMY/J7uZB
VbTUMxIu13KnZEgIfBIEJsFXrG607lRVoat9Emqt5KcAX+qx8I2uyrOveNkr4WFE+1A+ab1V5Z8b
1U7bYte0aaDvh0Av0aKys0iNvweK7KTuDVpjF7qfDVFm/qcCPbRusgKI1cmuirCgaUT24HP0uvar
6ih6Hh702TBKfOojxe69IbNEcD0M1ohbSR2FSQ27u0+duPWwE0HmsQ70RO50awqorGOs9LOcZKh+
k2GtPsw0B0Ov5l6ITxFXs3ZA8l9/DfAMuxEaSgE72OL4jup9rRpfZ6lMw5NmlAZwlF7t4m9D2Zt3
QjFkdWt2vE0eNxTCyY4T4q9aBYM7+qGpt/Wudy3AOYNeZOoDvsXxawfU1bxTVfKiicqe5Y1KnM0+
bq3mcUbmWfPU2raerTk3flTIYWhsb4lztjXNOA8HpTGkkEDtpvEKVI5CX69CzEkruykaFLccpCVE
Vo4AjuZIQzZ37l4cjLEzv0mU7L4BuOh40iqc8Sqn2TJ5fRMGWPPaeZFdV1hSNQdVtvI0G6mh7eoW
J3PPndqpRQlPiTt1T1BVZDsUap3PvTIrldcIK9d2IjALeTRErAusjk1ciA81jNHk1MNcasAiYOJo
PiJMkr0EveBcp13ayB2itL34DB+v7a7TGj3aWxTp4z47xOosrOuoDuQPM42nZpfOhikR69fxDLer
0PwKDT0edso82ZjEovvYF6FXOeTRvo5u9udQJEH7M3VBLvm0ifQYh0B1mV1R9sqO3r5eHogCEOkq
O66oL0Wv91fqkOskbTVcEj8bZTbfNEMadJ/hXyOYkMLQ/VnTPPrD8ybCb2E+TYdRQ93qpbWtUPfN
ZgbqhdJ/2hzNcs7vVTdxTb+w6tjcG6PoysNEy6n3S6sS40GhuQmCO8EJ05sSkI9XKV0SucsDYf/A
nTWaboZ2YRs7qSm6U9e6iw1qERXeMLdtflsnYL72pRWN1inXBvYzLG3d8ugjFvWDiPKoPIJl6q19
oOZg0pvSVrTbvkdvSNs1SFZpz1OGTNWdCs0UKr05xql+Gy6FVNAAIesJC3zs/IBspvzRxUNZREd4
6ng079JSzpn/fjS0amfQ+Fv8kICzUPOiGrUWu6d5HnTulMxPcWg2/VURtunXCpXp7nNgBJxxh2cE
V2umOB6KtjVKL8s754MyOcuvoMJH3EK1BKmWNdsPrwMNc2pLewqMFC9jLv2fWusmORSTLTHKi1CJ
ocjdqYDD1iSjFuehEuSFWIZtqT9xK+Y/m6kNb2wZ1b/acp76Y6nZyZbBySpjYXIWNVIgwQgxksev
ywYJUlkJga18dlMhTU+xy+FO6zPttlWQSQtLHAXsosRBYWy1cuPzrioHS1+X6iLFir85obkG2OXm
QGeoVuLnti3Hyk8mK3rMKEntrDFNt3KGZenOAmsHoPDfnhxAIdjWq5JeU4eOSX8qfgplqzzEcKLa
T7wdRbHT4DM4OzOkkHvMzd50P2cZ9O99pbZVv6/DmaAsMWKYBXDKqlMAKP+rAA3cU+Zt3f5PMEin
EDuo+l30fVCkqh7gmWTqKXLr5neVW1bKvelkxc0MyLG/ItbLjQ2s68XGgayPxAipGYeRZHdVd+rj
0WqQlDKfZqLlennNtfA+0WV9Myh9zaatuqLeqHVdfD7GXOjrC3NyEZ5bZWF1lzuTTsH3aXm1Og9+
xBBddwqlE69ww25LBddcp0YsDqWRpe4PC5ats5pjOCA3OstIfRpjnNAOZanl3f2oNDiVmyQyw96s
tRlWD1/P3OV66vwCndHrPs0Z2FIT0h9j6sUwOtP/ZIUIn3WESTrXd3qZd9oVZteW+zDj7l3iV764
K+deaRiyfI2mMjAJz3vYCaNXIPQRfSt5ycJ9gA5Hduc6aZb5OtDFZK93uvaIxuSgeZaoKrCTJV00
kpwybq6LTM7yq6hLs74Pc73o8FI3xq7YgfJWQ1/BzVtxfOQ6g/iUCUClXhEFOobHkDaVva0nZtz7
rdVr9gE1YBzI/VE0Nto5XBYUyPdZb/aLuXjR5jTRgrjsmwcx84T9cIMwy59tWZvNB2tX3FULUZD0
ToUWQ+1qdWWhQhxHQz1Mj/QLwn005zgWyci5s2fjGYtHZaPPtX4SLNhvJMhwuSik6rS0zm/Itpaj
NshWfVQKcoWDNSXhYVIS/V5NzTQ8qs7c73QnNWIvkYh2eI1VJGJj468PG78BZV6uaEogtNvWqqZD
qCph6ub6Y2iFhm87SfI1HwrpUcEXhBxQ2TaKkReFl78jcrBBT6AfQGXgfNZJqXVmFTf6oy2IKqIW
8n4q6+gwFEHgKYM1H1Hn0Pw8ar8rkRLfaJ0IfadKtwT135g5K8+hR7CCQpO+qqdlpsw44KnxGLRR
dFJhXu1FX09fAF6pN13bDVfvBwB/feP/vbWZ+EJi5YFa1FV5Lc4nXk92N5iDJR6n2G1+221q3bnk
PdYNdBpb9aIudtxd2yZzesT+SyHFrZV63+l9Oe+CAXzaAaxFsFHQWFVPaZbwo9CUhcdAvVasiQUh
FjwdVDfxCAxI+jpaS3unqDrVm/t8+JUVaBEc5toI1B8bq7Es73o16GBCt+HVvJQzbZIJfBs346OU
TvAdjEmd7RDXLK8q2RruXhZymndJEMvHxC3qH3RP4z3EW1X74GuzLADEP25hgMYQOZaX4Z+KjnCj
IjaH0Xzsmt65j2vd9gNXWi1BYGUTdDpF0h3fn/sba47jD5V/KjoLpXZ1+dONVJUZ1drHMor+xIMo
blRR4D6VQbvaUa5rv+NEpH8MN7R8aARCYBQLlIQXEY3zefYaJQk166zHfhzUK6FKfDmGeR4fKHAL
zzGTcIuM88b1hojVsqiIPQBrWa2sS4yd9mVuPuZ1M9f7fKrnG/xe7NlDlju4A5/VJr4Rm/3gwwcq
fLU2po32+joiXCbNVClg0xhYxF3PJ90ZVaumDZNWUQM4toA/ronRC38kydqpCdTDLDLy3TSaW45H
F3W7ZWhwoyC0wK/ifbRcP//sq86gwIZ9ofMYjUEyfIpzdsSDTIUJGiQx9W6PflhS30H1NvzJ6hxj
35PBD36MTvldgeSdPGXxoFz1VtDNfzCf17vIU+k6RIemsbXxZRRD28U45UjtYYZe4fglZK5bqEFN
+eFHggokrSr09OkeAVA/n0tVFwhUFSnLWPKEx2bXxp4cRQpawk2SOw1E0UY4fbl3GBFwG30khx7E
WkjfCkWgtdSoH/sB0tEslPbnqLTToZVZdu1iX3XVGOp0LHnajikP6calsGzN88uJr8fFaBOkLedl
9UbhSNgKcmPr0e1ld9Sdot2F0h1Rox3nw/uXwRvvIZcvRxINWoCSNDzOF1dSTZ2CsbQeraFG0a1D
v+nUulonvaKyRLvrnS6litVpnzCUz92rluO21+lrAbuLyiL88OXEz+GZAsKuOks3/fznIIok+nTS
rMdq0vsv0gqqvSyn9GDLUvNmmKVHOxUflCvlcmJQFhwaFhLviM+dDzo6CuzLsrUeCRHto1Wow3Ns
24BCGvg7H2u8/t+x0PCggI9w3jp5okRsNHWcWI9aocffB9QUvRzV/1NTFPnGt728fpZ5IayxvPjg
x1d3buUCy1L48o+p1WNvxQvs9aFe+1NSnCIzVPxwRslRN8NoY/++PTAqXADn4bWt5ygNakKiN61H
ZWjc3Rj1+RXeFLhA5S5i2l2x74f6KTC1bOO+XSuJsLiI6jAoCTgxJZKn5x/S7LvIFLJKf4kRpZKv
4ItdzTOcUKP126mpV5h0ew5TZgziUGWisnfsrUTDHKccshshtZYNP5RUkZveiPcGjitbZplvHDh6
ikT4C4YWQvO68xcVbZEU2Wj8kmX7KwjS5GD2sfSNNNV3SYgFIVhM4YtmLr0qHFO/GUP3GFO6271/
8i8vGayqQGFi1IHggbUOQNtIbTope+cRsS4J8Kgf75uqV56mwVS2qk+XIQcISNQiyKwF3f01pA6A
eZlZZGCPCR2Im0Az6lMgzRjQvap8n7U2QV+z3jrVy6k9v0XpE4F3p/ZDb54g4HwzxHNop7PVR79q
3aB5QRP+scOnoiGpEh36i934+/0VfWtA9OcWm4Sl7LT2d6IsMchQqPGvvjGnHwB4m71b6+oRQsP0
s2vV5/eH+xscrydIfAE1ZXFzo2V9PkG4t3bZ2Xb4q4qc0vqvyBK99KmnNepNKtXIU0pKowhs/W5G
GdzUBtaK3mS32rEk5t33VpOApByiLj2YA070P0uorhtL8saHR8jM5R4nBoF8uYqAJnecjChonMeg
FuWuMAm84rFNqYYlw4vIOserZcwD8/7KvLG1EWyFX0ZuAeVrTY9WmrSasddmVDRegCsl+u3sjuZP
VYmbLbnSy7uOvfVXVpJok+Bk+S3/BFpKasapRDftl2pHsV81RX/M6ib1csL3G0uq3cOkdaUfJpBK
PjpLRoNIAfAMN8UL2kGJSUEzdDL9haSYbXiglHJ/aHAE8ZJMbEnvvrHZGA00HdBMKMroIa/mid9W
Nw1N8gvbTFX387YacS4UCPHeKzHGjnvRFua0C1PUvvZpMjj2E1Tt8XNJDzbwTD1Q/6gIIdo3U9lX
0x4dSif+mrQN+/SDy0IuBbbaxgSJQvNF/S7CFhO3klY+RxOPjl9gN7ojSp6CPcLUW/iJi6+/RCrI
epLCksEC5jhflTnJamyeXPmc6UFy21tJenSyjD45y+P1hWJ8q63o1mj6euOJvbhrljIRBQTiU+Sp
YGScDyzzkUoZhb2nmPfhiRLdfNP35filTKvxCWrIlv3H2+MB4iIOpzp1USzKbaMQY6I/BU2WX+kp
dl39mKf7HMG8ygtRZd6oTr01IBkM2vE0Z3gqVxO0g3SIomAUTwAxnKe5H637PKU7puJ7uDN6sWnl
fFET5XrCtokz/Ddrs9efUlNl3Zm68uJkdWftiqFqyXh0SQs8cKP8xqhl2j+n2mSbyklCeC4eQES3
7X+5MVXhITLmvqqvMm2cmo1vTTzO1zy76RcOMFwJHlFbu4xrGjWM6xY15hdQARLxYN1tJJEUWN7I
9ocxd8zg1qF2cwwVJ50/i5puEG3BhuROiU3p3pWhnu0Qocnt3aiZ2XDXlh3SMLkt1Oaqzu0hP41K
iNBQCtEaAUZAUebV3EQiuqqx7uwPg9pnys826IA/Uqg00r3TtfLFIFaQ2PS0ROdDr0X5Q5IiAy99
GKD5FO+t0qirysvpHH+jf6tMP13Z2o+GSWL8SROReCQ2j9OXWfRht4/dPJU+gIX0WbatHXllbmO7
V+IYenTDCpX9oR8neV/pNaWKtjT4p76pkoygvkcXdDgVoWVGD3Ycdw9oVQbjlZIH2X8CPNPkKQuO
aTfFNm1AJRnLm0lv9a+z27TarymbsdwqkiSLP/e0AG4sNCEjb6ajmC6WIFb2rRGjqp6csQHr5s0N
uOldYxnxrQvl1bkWoWN0nh0qNcYpaZ3goByVbnuiUyKr1yajcuQ3lVbTkZn14iGGjyxo0kdJeouf
kKHy+dzgm2l3+Ls0WjFZnmklAvmgQSq7qIAacESqWbkNsmx0/Wiwi/qrVU1SHfadqMok31sBmrwS
L6BQOocRSPvPWYlV8ZLIPh4OUUaV9+BWivFHRMFcZBCZHJeCuTUAiRo2HuCLa3EpZy2Ab+JbeKvr
sp7mhmqUler0whXRHmU6dIdItOFhyaq9Gvwd4rtYbqvRkGykABcj25DEANHSR6XkwjNwfi8WFtIA
2dSL39agZjUCE/CKdiDotC/0l4pvNegc7CeofhbuscU2nsbB+8/PRemAwANRFpSmwA0uRLnzHzBl
Y2RmWR7+adHoC78YTuv8VAZtJhDL6s9wzuP4Zq6Ceh/LLvvG6zRtxPUXIRc4W2oHtCLJvOg2rwIS
2m1aTuKSPBPea8cIT5twV+ZTbnjol9wpGMo5NNPdcgs0ub6wqSZSySTgJuRegu5V7pU6VTuWtWo9
T0i4H6p5qk6l7pTHFPVRFBIrHDDeX2mxuhRpY6M6gUwD3U/wt2svxy4N0Ru2R/cZxTZ7BkPUp56y
vNEbILh1NLmg3kHa8gqh52FRUjz/oqqilDOvrPtMpSjyxNj0X80izF4B3ZgfFEZD/gmBgiWeJHrR
Fy+o87H0SQRTpA/Bs4or1FXczO11E1UqurjIs1T9ppTy3wD835fl74DAkiD/cVgIY84HRBI7TSO3
cGlam/KL3bv958CBhNyrQ3uaMH4LvaCkZpDVpTgZVfmkt6Vy9f6HvEiJ//4IOF3EUexcsAHnP6Lu
tZLGduo+Z1Wn17vAmh0vIsL7Jtt+uh4mR+ylFScvwxgGr7qch8+pmauZZ2aqc3j/t6zvj//9FErV
9IeoGa9J0mneqePc9u5z6TqddXL7Pq+9vsOU1HMHVGx2hlbNtB+L+IvWTeGX90e/3NJ8fnRU/t/o
q4VAiEuYHXKfz9WQRzurcabQN+S2W+/lWWUch7AKCjo1iDXZajL0cXDbhgVP9eQ/4cLJsebWPPI0
DjdW5M4bbZ63xgO7Av8ZSyAguas7qegda3LdyXkeB9NAzXXE7nyaBh+HHPGrrepo4/1568hC3iAy
5tACj1/W+Z+krF+QvGMWus9pWJv3+liHj7l0xtMs4nSLTPbW3OikU2pYyEZEj+djJTURYY3z8TNG
9fZ4LDorvSmMyJk9JVVcbHtT0/j24W0CVkAju6Fsg5jRajmFlg+OEhfBsxJoXeg3dK/Cg5rwlG9c
sW+chsW2gI9Gp5JG7SrpK/H+mHAoCJ4btSz8Ig9cUBGlsrcw7L3S6yn1qyKov8Zx3Rzfn+IbX3DJ
MqDvQzWgLr36gnqLAKeoavdZw8bdPc7qHONaJcS8V0fgdxtRw/rN5NQjR0kCj4giil9rVrsV6a2S
aqHynApFNEtBdkq9RrfkS1AqKVFEm3mh4QY/35/kG1uHSx4BCCpj7NKLujNuKlSYTZY3qEOEJor+
ilRxPCkYGezNpNuyd3lrPLgqEGNI4RhziV3+ORY0A+tUUyflecFHXCuwcnZ9AYtqrzhRfCtYha12
+1ufcdHBIg5aKDL66jPSdordAAmT5xDNzXAHqzbwFd2Kcz+XcbCxW9+4PRmLTImj/7f/dT691Bxk
U8o+eM5F2ek0kgXwMm2c1Y3b5a3dQtxBvk/3nu2yOvFuX1dGMtvBs52F3WnWh2mfpEl0Td86uLWr
OT3V0xxsPJJvDboYkFPUhocHZuN8cmMRFG7SdOGLQqbgi7Qe9vhIY+ghteqqKzvxqdSjeOMUXg6K
XhrFTJ0GKmoaa77BEPRqFKhW+NJFEnpsZlY9HSJIaQdnDKvbXK/d0oMFLnbvH4zLL8m4SwREXQsa
0NqYh4p1PYbS5kwkrVF7FR+CkISS0Z/3x7ncnlygaDSxnOBt6NOeLyquaFbWFJ18GQfbvTWmbPLi
wbYehK64+48PtbAowHuQG/CDz4fKwiiJMR6MGGrIbidFj7/iLQm2GSmLD18rfw0YYb/w5i6wmvOh
wqqRDbQOZuUa+adMaZTTOGkchV7eOrIpDu/P7I1NgjYHjwN36CJms7pVRFDaWRfB32nUxtxF9tj+
dBUjPWVuHIGZM3QUaIstYfZ1msUi0kFBJ5zWBWW+9RzBt9S5yIvoRVWH4WjocbAzcEn1oikx7qgw
t/AMR/07II9x7yaqtXHVvLVxCC2WUtjC3lpr8QdRNdmVoUQvVOf6E89k7As7Tx/suY9O7y/v5aVN
VkAlG2l0zgK79fxrmoXTm7NVZS/NmBrVXs2iIrl3kMzXv1Ghar+EJaTrLeGptwalFsZBI5kktFl9
06xMEiDsRfGiDZB8VXyMv1AXMm6nMZdXiGyMG7fbG+NRJyBxxsCTVG4daOSuNdfAn4oXo7ZNDyhz
hLbo0LS7YRrEn5gy8caLf/kBl1eQhhQaexQ11/VMgEFxHnZj+qJO+nxwitD+1kcGxkBaP3/QO4bP
B8kOyWK6EaB0qRaff0HCiEIOQ5m8KAGdgq9TUpP+B26QKacCusDX9/fLxcyWPA72+yJsRft3vZSo
TIblYETtyyLz9KtF+8jTCFB5fBWj//8Yi8wMhMRS6qAYdj4z0GOlpc5R92KohQlKAFmrPW8iBI9G
ibZaEBf3DEk4tdklN2Jm5Inng/UCznIV6OOLOzbNrRFEll+Vg/l57ONT78b7SM+TjbN38Q6BlgMM
DD5N5xi4a0RmUTpBnoax/qImKuELnniVutepFW7kfZffbCH1YTZOp54qnbEcj38CMzfpm548TX9p
6VHArsVj5FqOQd/6qepuRYHLOp2l/HyvBWsH/xT9ZXrA54NpjQnnpXPT36nZGYAfc/MbvNDYn8fU
BgAa5T5ENncfJnr++/2teVFtQCYUiYVF5Rr9WRWE0vnQxmgZWVf39R9KptZThNDZDZnV9FDFsI3S
Ohx+l4gHfo2FNl7jNul817Np2FjrtVXYgne2DbRKKaQT1/Dn/EdEuTIGxWy2r4YBtns/W3FQe2bU
hRV1salD3iRS0T5C7F98U0QmAcVNhnaVDWadUDPO9Kc2Af1+SlWtUA8bK7TecQtFg+cMoVqyZAQs
Vj/OiBAQaVNTf0WsyHjoRWA8KSCtflLxrnEw06CzjVSP9hWZ6E0V573tu6aiLZzGYgkmRP+9npPx
ByyMbkuR4QJCuvw4AKSLwxo7Ffjw+cpptZO2vTbrr2rdup8iOk8/NXwgK09vHOPzAEdw8NwWWSVv
oFyfeXQnpNz1dTlctUJCoZWikubG91w/HcuPIhEmEiCrWdja5z/K7okT+8TSXucpHV/NSiv+mClV
VcFXe0CsbMvz7I39wwGlRr1YYZJ9i3UkDrEok9pov8ZFreJGMeQtqoh21nqVbMLPRVPm6q0tJ9UT
adw5u4Kn+iHIRe/BD8x+5xPxzEHqbRbv3t88lytB6XdJ1kmAwHSv8xInLdCV6LTgd9KZT0piBbT7
8364DWy0G7O4fn1/uPV9TKWX3jrcfLYaCcm6Vhm4XQMVQg9fQx4Bb1bxiGmUSrmpy6Y9DUbeX4vB
kfv3B11fXn8HxbuLCj+4XSq/518bupyEY8agxQxktTWkONLyciEEFtp9h+7pcURj5tSEMHrfH/mN
1eWOpq5NoXsBK68++zDLyjQ7JXxFp2h4LFun2Mk4Mm5ENya70ZFX7w93sbowiNAc5ZbmtUODZDVR
IiU1iuI4fuXgNJlnIKz1Mhrd1CDRkQ0edS0Uek3Rb+WZ66cIKRBWdSmIACq4LAhruNZ0uEYkr3XK
0YFyU+xCtw5MvH559z66YxmM1ibMckKxRbv6/GuWta33Tt4lr0Arosmr4LQq+9Sg+gH+Xtkj3FGX
H4zcmR91fKhnBrggYonVHQZJMqZR3mevZhjmV3XgODewgYPTHAFhff8TvrGUDAUAl4cGEZs1526G
1F0mapm9ylSP9pmrKYdR6noOLZECwca8LrbnMi8cR5YME3OMtQ4JVchYU7AdewW9KP0oGY2rjmbU
cZp65T7Dc+7/ZzyEahyCTIC5a8cctQXVFGtR8RrFZogiRFlU7UnVR/MmrPNC8cpSGBvQyYuzv0yR
07BcN+BD158ukfTklcTOXq04Hr8EcVXu6yK2vLpLANyojd7eVsJcbJLLYStoeuNb8rygg8TeWRK/
5e//idAmk4QhhOr5KruxgM7UV8VVUw1xRKc7s+7f3zhvfEsGIy3hHieWX1M18tyIstRoitc5T4x9
gXv9HkjheOxRZfQHqHcbd82b4/Fy0jpdsGTrhc10vZNlNhavXR1bVxQkEtwC6+yehyu/anjmN9oB
l4uJupJGXRd89GI+tFrMaszscMi05HW2B/WhCrtqR4F5uqeQv4Udvww5CaLgNpE4/9U9U1f3qFaC
7yRYSl9Dpyox4Zn1FM0Fx/rhNnr8Bcd4OGOxWoGc6o3PFpzDQ9PP1UYL8XKB+RE0CHg90CGhsnW+
e6hKTmo8FRxOe46PZlLEyE3kxm97LJOrxi0+itZhJDy6gMNSNKDUtK5no2vcl60y56/NJJ6armqv
QoOHq5ztXUSqdHh/u15+TqBhdGIpSy7W5WvZKihCXWIESvdqJCK4i9QZ4ZrYjU7C6F8/PhJIQsIO
mvu0t1exXuRik9kqdf8aDHp5O+uu3A99GB0wm6+P7w+1en+BdSFpCToWCIOGDNjajmeaG6Q6lEz/
E+aFgC/c6HuqauH3MmysU+aY4S6QarNFWnlz1AVSxj1nEGAvG+mfa2YAqDm0stX+QHgQYt86lf69
FW13BKFjvBilnv7oEFnRPnaZL5OlGEKLh2Se53+df9KZBRGttfqfSZ80XLjywHgI0eT+IrMm0Lw4
qfuNl395Zv9JQv83IiJ9tJ6XO2BdDrVG/GP0MDf+yJEuUtgV83c9tpWNKs/q3P1vlGVWxBhQetfw
vKylMJnnmvGnBcdzQnAFmOSgQP0skhyXyUnHN/RjuDWG/Fud54kixSTeXt1tztiNrpIJ409V4LK9
X/6fHaspgsIRdYCkZgKO93fq6vj9b0Rub7gLVAnJbc/3TFnlqATqqfgDBDHaN25snSKJWqnSC2X/
/lCX60myRR+ANhn/0ZY7H6ob3Ghx5pKhp4ZTPYEQm6Od2RQBIuJqBnXC6J4/PCLKaiTEhgC6wZ/z
EbXQKQYT5EzoibhxrzvH/RKT9bq7uBYQfRsM3DZ25uURRHKMdeSZ58GHw3A+4hRgQJoIpDu8TkNX
7VMHEQUhEGX606Sjs8fvLHwyQMPlT+/PdHmIzk8E4y2qg+SwULPXQGI3MaXlpjXCqqA+1U/h2MkT
KmGOZ1Rl+CPMEu0erRscT+xG3FiTam+5Tl/uI3Qr4TrxUiI0wRKcT7zV3d5q1SIOvcQUgE+wdPzM
KkPhFsUWQ+Ti+C86qMBclrEoe63NPsu8GBSlsfuQfgv6KSC2UfHpyywsP/o1GQiSDfsHGhXncfna
/1yo9lCNU92rIzs2yOZk76K7r+/SFhGvLzlXouWBqGvD605HgWPj9vkLwj37pAxOHLdUDulTcM+d
Dx5UlhzK2WArBdCXpsNMFVG/kWkZ3keZgRBZ6titCjYcsOFuUirVvdYCpMlgIc2FX8WhlXtVXkyt
pydDRhY4asQqsYcwQiTuiwxdNR+phVZ4IGUtzHFR+YiezLgrlC9WXcr82oyVXoVoj1meZ1jqRFys
jYgllV4ANzQafWGEzjNKRflPmUnUGK3Zro1uH8y1YxQ7ikAzfKEatY6f7+/2i1PGY7N4IxFNUzZG
Zvl8aagoV0Y6GlroWW7WnPImyD4Zosp8Kcv8F4ng+LNxnHqLGbBKIegaoZLBHcYJJ70mjTgftjcR
mhFNpoeehELUnIaqmGp/6FHiu0nL3k6v4UoNNyi6ldm+ogmylUdc3KBQYBbF4aUzBzd1jbyxoHlB
7xkMiRKV7k4ewNeWOjZYftUv3Lx7tkRobtzaF5NmTKQt0ewgclrKvueTBimOkE6PnpInzOJ3gZXb
5xx9chq3g3utj6M4mqD7D9Y4Wxsn4I3ZEnVjVs3Tu9AxVncp6VFiuglait5UR1d2G1bJVajrc/jQ
RkYjbgui4Gwj1r7YWfTIKUYtAqAQrSCdnM9WC0UXdxQKYxC4QngtSoStr9WmlnnZEJa+UirupxoA
S7Bx1fytr50ddzIaMJALsw8kCZTf85ERSyrc7P9w9yXLkSPZdr9C682TzAQ25kH2XpslEMHgnEzO
mRsYSEZinmfIZKaNPkJrrd5COy21qz/Rl+g4yMgKeERFJAlYV6rYbW2VxWx3x3X363c491xBQIlJ
wVZFdNrAncwzIykFLngoUOsPhLFYcsWxio6AbmEoKuA7543sRuWFEtV4wo/gUYPjIgPv4+ey7BhH
5zIeMPSQCctkpmqFuHBgrKKOL8nBHw0jG4RvOkp5beXF8QO5nIkwj9kTRYCzCrIl5OzMM63AbeZ1
JlI4F/2ymLybi2HIupeyjyDLDPzUWTILAHJ8J6U3rDvoPHSBh9cDnksE8ofy8GE/s/B7+IdaK2cS
f6cFjh62N+9TJPQklND9si6EjnP4B+EGdBmM3rS6+1nbc6boc0xPQjmRhYPu3xJj8w9w3XSBM2zm
NHNP1H38v/TRpaYRKO0kKyjJTpj+W+xj5Zq9aU/2fQltZdBTUB5UbEsSnAjsCYgGnHOu0Jl2Jj/b
t8Udf717Y2itQ89EaZ0UJeQKm2Em7rN/ChYuaS5dOKdox7J7mn0yox4SHlj/GHV3/IN5Ec28GXuD
TvVX46agtJhbi4XJmC7/AEVtiDNTd+bM0e4p+i4m67qDlhZlfLloQSQkKT4jtdLLdHHkoupAL+8q
4PRfXEZ3H7UTe8acgCpO2hcRpbkC6HtKe3+hy6R+UeP7PHuRice5abThFZsXesZIpxyvgw/mUlLn
tnDCCYzOSCkAOScMe9blR1jzrAZnh3wLcrYcBca7xUKbpLRUKA3CArzvBQ3OkKM8hfWXPPpaZnv0
x9YLgeeCxJ+RO6GLNnkHlh84OHB+fP02POW+ad/smX0UH+/+kq3HdG0a6jbEredqjo9p4u/+cfzc
PjIn7WLcFNRNYOSkEEKkKx/KuT0nx7TV32tN9/ux9hXUTSgElJN3AZniNDm3T/mT9MTfdxOIBtq4
CWtzUDchc8REyUTMwX2ONL06ByYLXdeypyTTS8HwX9incWKj7IXc1limCHH64+/dGXMvnEaLfZtP
16W/3rC1b6LOseJzTsKAVPrB/Jac84v4m3xV490+rbKj4t65Ezu9eHT2NGfZd+Koh7Hw4yZzXMzZ
tgbzIKczJjG0W/lunPSolzFK7AAMj5BePW+OXw+dcLJ7iq2PL4KmsJdB3oVrOjQj0GGnA0jP5x+U
7DRmblTxRqo7Xai/jpuGOttsbJuB12GaxJlr0sLzT5PEcMU9l7RPR68fb7j4KDeC6yOjtwCwQNQD
XCioO88Ctvuq5aoT6ZzblF9MwBsrlImjMP0ojmIwE4IJyz1m0Kwjmvngavzu+pkIswOtEPZEHWjh
ApAB3BUBsQLqgtQxpZfauskErzC5r6ofoP0b20SfM1jIMNdSQYcb2uyxpIgUh59PyHCQ4QYZEIKq
dHUSmNawHF9zvtlSqIm66bkBujqbyj6zkH45YP3D6YEfANwqgDM0XX3ZmKDlFnnza5XzauoYwLqV
7Ckc407lDCSr8nd27AKgBjA52LhAypNa9/6RXQs0BICrunYWJN+ENJQM3LuINVQG3awUqUMLYK9I
9pEG0hccfjOeLBInBumFgO4yw3tRIE4F7JXgWjnPuGed47ufZfQ0vAChsfq5i7v4PABgf0+wcWP/
SH8wToVQQUyD1Ap1GUMhYBsGxMtg8OSBQkHUYYHGALyx+y5u7B5Y8UmmHUBuxOCA9hp+GpOoIFwP
ucjKmFRLDFBwxzcaaam8AMQk3PPibH4SKmFIj03gD+Gm0qSkaoJ4IBrfhFYiR+V5hraNX6JU2ic4
shuDgw8APIGRcSAUQkkDDTVmTFAVib4s37lOXB0ljCxdVIrLHXt2eF+rlXzMoG1FojMMVxldWdV7
PHE6DwZgCBKJKvxS1ODg8tEdsCU28FPGsdW71MGzgFLXRs0spWEBHI9ipwSzrZq5LrDWHap4b8FI
GfGaLtu2zyz9AH9tj9B7gCUlD8T9wcEHiCn+gYZ44zk0Qcwu2vcFA+5jUIH4uRItpLKo7C8hqDuU
s6yIRG6GDHSWGzaIkDWdFXH6bjKwLSRL9PAtW9PIwZ7nF7qMgmw51bUgl/PTkM+lZAZ3t6hCo7UR
3DpuxdwT39naCCJFXgS1jkBE4fxApsNTmgYa2hrUvnjXVjJzCZQwSIUrZGcfMjXkqiOQ4MQAQe2+
GRuXXkVSD6EpXEEkiQB8Gs6Z4QA7qhyqdwkHoSHoaeqgwlBOwTEvnJjACV+IsZLueYE3zy7uPGBF
+Fp48sDjDyc1+boKuiQ375zcQeIr88Q8QCfNXECNeFmoyiKoBa49ccOKjVAZwEfmjK9Rw7xHK9Ae
Zd9xGLW9AIPgRgInOVxGRdwwESXWd3Jn590lGFXsbIYO5LJw4gB1ls66DPG8OSI0CRxBLzSlPcbO
hloirCIkw4JoGoow6NAS6yWi5LJ8fN/5rVsjKeA1zZGUmq2jR6Vs71NMG9NB1sDb4XABAQTAK6Xg
VTtT0G1D8e+DLggQ88kjVMAzHsrKdR9yv919sjakSwpa8GICrIy3GfDQoXRrH0VkklMyd2g31X4J
SqE0kkCIFolv17raIbbUBl4zQ8BO3XOmN3VTHyBE7xzyH0D5qEONKJUEfpgguxecjLnMQk07FytP
u4zbUjLw0eKZ4If8F84UnUuRc77zXBHuscs27hVeNFIvSAoG8Q90xaAmhb7I2CmscTw2HuHl8+cJ
X/svdS1Fp2Jqf3XBWzZ/n8jB7Y00PTBQsIPQvJvG7EhiTSyKUrrPkji6ypEF/VKHtVh9AXV4973m
lUKehVKXepem05n78j30hiP8jPw2Dhbqa/Dc0p04wYye+pVaN/dyrKjnZoAw5FOe8FpguIKXIWsA
NE+4aMWiXsQtSHHfu+t9+BvPIZIA+N8NlItZ2Qh9ym57X8M54gzH49XTyFdL/1So0IRGj4Fdv4xy
Prnx0lw+jarWfRJis5H2aDfaBCbrADQfxRUEyYhQ9fDgMxJXa22ZsvdpXpitDiMhyRY1XwQZiPBs
G8iiMkz2IGA25wTwGDQBmPY14Tacs2xCdHkAVf+9htYos0KstM9dqoF6xGdmQPnsI3ymTzdwYej0
A14TOB0sSOcoTeJLRcfneZLdex0IQ5yqqC9A7tEdMZpm83qKgw6O3zB/2X28acNKQBUCXijQq+J0
4a2nrrXtS0ICxLx0L5RoK01oLr0HSWyFfW/itnlwecAaiMmQT6LehbCsVTcD7w/0ZMW4p53JBIoR
8lkm7jmytELGBwGRCV0MZAgpiyG/X7Px86LVQNNWcve23+S6z5nxvAZxt+6w5r4WhpuXE1PBqkdB
AKCugJsOp9JKlE6iyRJ3D4Lz+FzoMuWsrEUTqVkcUVQjeLPCibunoALF0e5d2zyaqLgjfegAgMGe
0ShiLtcUcJby7D2apylHUZAp7GkKi0PVU5ivt0KJNkrvnhGl/0gF44jCIKQhE7UfsX5esfa94vj5
kSkrxZHGRdpcBb2JrqCgcg9EY+M2AHCKyi1wMAL1gjZflGztCNn7Niq7ey/mg0XWIqwUAd5rsLgj
J3bIyvMkLh93f+PGGQVmmOAXRPKcE67N4X5ylY8C9Czq7v1YYz77gSAeCXkb73lQts6iAo2FQnQU
yNEFxaaNrgYlWgbea1xTzNo0ENFyyGn2KEwsHatdN95BOEUwdejGix6JqFqhvECpiroSVBnunclk
DAj9shYNS2UhTv2nRk7dnNUdH9URkg4gWqp5uuC5TvTYZZUUEkZ4IKhfgLPI22O5DlS0WSkCB11u
vQjdZowAoCvtCakQpfV1DWQM5qOgeWaVGowj15mmA3BdMniiG1nuDKGrzfBzLsQlyomjJi/kBRLf
JQJdHipQOKNuM0fyZyYau7YNiHeVJDyzExN9A3Rk5hH5XeQ5DoljeEUnyIi2q2gZdILOLsDy66jN
DlSAP7KwQj5eCMSkko5LNAFGk4425lNO1h0gpH0FkUkwT+pVjSKNc81Dh5pL1HAIWT0DoVCT+nMp
zVX/DLxkTvzoenwc34AfznG9EzR4E1ENXcusia5KbdS0tqMnHI82ProDKpuU0Xk+CdCchhPiCn4O
U8jIB9ZSmp4gssF5D53Ho6e97phgrOD1rk4cuYSnhHjFcchKbfe5yEGFtIBXp/rfgfPS0HxCtMH0
+NmU2hJhT7Qs9I4yNMZyn1FTFUVzF91i4JiifyEwJixA59VpjRfEPILzLXvf46bw2aMUrD61IaVd
Jd8LIE9KdUHy+fCoceOOvVJt0SnOeTuQXHSxEZLSt/VAcAhNnFegnaiuiH4ZXBacGQDw0pTo7XyM
EmqFObZtoaiuReBgQnAXQ9/PtUYLpCs/Q4+WryyLQEtjcF4IGg4DVUuikOGQRLF9wvFMvARrdkKY
a/nGnZuBUEtHko0OLwtNixh21vJ5k9+gr2AeLVqYus4iQVy+PXHkJKhmSSOY3qyKHDufKSpji0Zt
1kF9VtpCJi7QpkWrjSwV0HZJNKskO0WrSVm98VWmVB9bs9WyzvAqwF3mDRPEtuFmpSMtQN4SOqhO
kNXqCPYYahYkNUeT3aBTs0pvMbY7qzjgU3xDc9GxBAQzgDkrrc7LtepnOOxooTUHoUWK5nzodFi0
V4zDMN0pMlJ28bmuSt79WvG5KC1qE2iSu64KBHSLt4Om1kPw8HWW7aHH3hy9UMowglGXkwZuCL7l
7C3KcQCfVmTBkdW5qCTg4QQ7qSgcyTJazl8AaCmSwla5AnGLbudSzkaoaWlRLq6rJWikdCEw8+wW
S1DrkwZea3DspZXGzktRaMLrGBDUZJnCzffRYAfUJletyqUSa7hgxQIUjq9B8cXj+KHpTtqJbWwk
viK1kcEGXJaDpx5WcTjD1gkuOsF1aJ5ymYiOgh7KgWtW5rcUS0JjHgat1UxpFuQiSDjqNDIbS6ya
xkRpjmCDtDmMoAguPN8M7ROUd7qqbMRJ4RWkixQbcbdq6IAnUwRiAGaQG9leJ+moQi3xsnKRzXDH
VQVI+0sE8IRbHPu8B3nM+BQe0QtqJVR3HqECSXva/V5svMKg3Hht8AlvDNFSyqbBx3ho8RYwt1yQ
R8CAsYAUGkGWNRdy4ELhsFHi7nkWaesGpcqA1UJtwwdE+SgdzgDKB/CgjAm/eo6SFjPT5rXsqGRc
oXkGnYqkfN/9hbSFIxK7EJAsGN3AaQBMOHwRIw+NEbTMzzBdrWlGaSaZs0TZQqSe+VkFncP7nlJF
2PiuyBcOLzXc190r2PhgIJ5I83MNQFtUrtPoFED6kwSKJ3hI0LbtQXME56Vh1fwLL6Zo5/fuuXpm
H8LXCHgv/TILORoZtoXiPZRgbT2OE6nhZ4hLF5XuhKma7rHhNmSLrh7wpRH2FsGNBdqqoWx5sWXQ
ua30H7g6Rrc0gN60a/SnLa5qNwwXaEjIf4WZ6/OzRAnih91fupHhABIcgQRwNwDaD0YA2p9yRYlB
8+SweACfvHmbyB7CF0e53SQJ+iczkVjOAxut7Q300OSf46y1G5Q3of6gVAy+ExvuS6WYTLMnbt0n
FtZNFjAnwjWAOFAgg+NGiyQPXVRI2hl7D865SnAXDhikwBsfqbBMrqCzmiY4KgB+FhHQ8ToFsUTP
ydRHO1JCQPHyKshj0IGz6HxjaGmk2scICEayPUMLNugYIan3MmBuHE/4xIjqg5qLsLsCrDbcRI2J
W1swI/6xASGgvAiV1OeP60SDJQQLydnncWxEYQjTPCxHWMWA8pMal+F8boqT6LYS+xh6nShcIvzO
NzNTFfLkyG3SEPip2oZ6WPA8U3icrkAF2Vd2ItXCUSYp6D65+xxtnGFAfmEsAzwJ4miypOFympTl
7UJU3Mc8N5U5F/gNIHNg15U8Lp/xnVMdmZ2UGg3jR3tyVJuCJ1wg+C/ogAAclSjrFpvPuAlehUe4
ZbA3hc4BfXJiaiIoXVG/Hb4zFgD+ZpjRpH5CJvVFtHMeFnXehTB9H5VO8U9QT+aeyLnGXLtO4Z3I
JR+8E86C+UD8xUHd951H6GZTEcNlhRk0+SNXxCZaHclVeF+4oZnNijTmMz3vJFTdCaEp7slBbMoV
LhDh2if3D+B4KgpRI41LVH3zKLloPHOaehoTXThu1HkzJQJd9x65bjnQ5EkDAT6q3ME6TpNYREiQ
hXVVZ48MCp/YW9fLYbfnqRqh40lri94pIgSg1YvRfiOcAQVcNDMHLJGuocauvy9IQT/ocP0IWTOW
AvJkIJ+JcNZiB6Efqo5f1c4jgafOWkk2T3LhMlMEw0ZM63j33dmUNLwLlAEicgy7BTMOJ2tMHgzf
eas9qqBMuEMJAnflJTJ4tlmwX17vnqvPHA00KyFYh+2K6gMwIALXO5zMlKNCk8uMeQyLyIZfBX5c
JXcN0M9qyITGSRC2X2LY9uE5KK1YBt1fQT5wn6RI550nAmPbBZI/pMkF2sBktXnHemlD2k6jYax6
nBVVzl34beIEpyGgayBSR5Mw6c5p1Ppm94dsCA2QfxgEiIaCGgRZarKDaztU2Ogoq0Qs94BEjuKc
4mykX1U4hQ44CnyZmb13NlBZgHcUVNV9LoOSmhBmLHhyQ/lBZHzpAQ1tASuTGWmeJom65yKQezXY
IMKaAV4zVNkQxkw6F96Cww0taWWJYFA54o3ZMzft8uMQNOkzpFJE3cO2nuDZ9eZ2J8bvtSsJoTIh
YkcvCOCA6cxnKQE15Lup+mDCH3GRMdIi/yiw0UvlzLZZjdlj+2xcNJTXEZpkVDGReenSghLcpwj5
sOBxlsrCEKtOMLzStk8hghyQ7sjbg7Oh58OpAcAZuWok4RHMpQFkvouW1lrN8k8VL1+pamWfZr5c
3tZx+ACPaF9H7o3ZkJogEXvUSoMqB1jj4SFN8rrwkVNonlE4gNx7l7Hog6vEmrvglcRN5i3YifdF
BOloD+AqMrHSSUEMNCpd3xdURVaXfsc+a5oZXaHMIjorPSXdcyG2fBmi04T+hLz4cHmGX4Z2q24k
qjH7zJRmdS9VUjNHK4NgFrcgbdR5Jl2+7wKiLxMLoDYC8Ij5A75BzVeiXzhMUtN/RitzVk81J5hX
VRvqlZd2ewyKzU9DlgWbhuuO8DHMueGnIRAF2WZB8Rw1crZgk65ewCm5SGBAXoBRqXqnr9Gj34Hn
IXUOpOqNmg5GrJe2cteCbbMmnTXU4sgW7cCQY3lfnyky1LpqkWDkIz5N7gBUJ+hEh1/WeATToICT
J1fKGH3aw+7EBTvDuYM2yfe792tDiNgotB8AtRkeUXiMlHkKFlq5FTqpfG4LLXhUwdOi2oqboO9j
4RxntrznWSPm5fDLyPVCdBPxaDyk9KGX2A74BFTIPNtKojxKHishhtawNRpbl0oTzcGzAcgrgR7Z
79SXSEKClgBpMVw5PEd0NlSsE7bt1Ch81mK8cjqsOFPv4AUbTYWu0HvOyqZUoU+Qy0amGdoLh3O4
gZmcVmgcK7XQJ7J2bMd+9V1B5cGDGiB7XtrxPv21ATZG+QvyrIRdAogUYJcorwYhLidAkRPzBIIb
tXmSAXHrThjFc03OUIPMjHJD6Vo/4ecd2mjUJ0njotFElLqxc9KaEhgJ9crFYdSTUi3CWVG5XlSg
KVgdecWZh3eB1znWZZkS3YYEM+T0EkRCihF4oDlm0Hk0K5FAAQ1Nso8Li5YkwYKA2wgvAFLYqKSj
vAY258KwlUH83Zpcex0jgnkcaG06B5mT/1Xi2nrPztFXDxVECFn0nXugx+C3DXeOLRPG5NNM+AYy
I88ALqTR0efeX/jIfu1znukXgBA24ekmODNoFBSzDeeKXdwBEa7wE6geK3mZsJoHWjG7tUsmmJXo
sxMf2V2KMDLvSXgNjcoFCLLR3ZQUixpaQVpFGChX8wRvlgPTJaIfi5iVOtQv+hXsEcxGAEIGbQmg
MXD0STEu4FbD1eLldKrATILnUtSKesmnaDSLAtXKr9GnG7FcZi44OesvK5tBz/mmADP9FxsdiiPD
ViMXJUoeMmBpvMcuoRQKgjGEnQc1SbjcaBFE2wklPKOOYdjiWolhiPBCpR2h3ANxNla15z6okhZ5
Eofz3UqT9oH6WVHEqimoDkaLMzqIENqZZ8qBVFyDFAzYHK92joNIS09jHsGPTKqrMxgQ1ZEIrW3I
KNP7jDao+4Dp1M0gawBYCYYnoIO4ITQjXal2WWyKWnqd1H7iGeA441QjLFt1oWS5elnYrrOvzm+L
sBHVIywIgGXB66IOLHC8ddLEXHrtl61wFdVNsmDQjebRsbVipqpQOZ0p8ovdwt46KVCRyLwB0LDB
Jsq4AAgVYZ1dh2jFc+IgV7FgudS9AKWaaaCYsdKZ2Kv37DClBnrhgjJMwqFChAvQqOFhTyU1QfSl
yK9R0o5aMy+DkhMAYUYt5Xt52l/nkhFORPYIHYNpOybwmAxZDj67dmJGjk5KBBBY9PaIRfOs6/Lc
PopQWIbcDq963HXGeWI7c0w+83RRZfgCtWycnb7vsQSvB5QfrAGCJQRCioY1dih0a5AVia/r0hNQ
96YGx4XGIpliNv6eC0wpwdepiDGAGREfo0k8QKtT8DUboe1L4NoXjMZV8zJ29hnblLPWz4Lybyhb
vP8wAKhnpOBc+BppEl03cetclHH+3IVMcwOsmwMiJimbC6DzQAcvLz0GhPLb7hNMHyYiTcSNRUID
gQJVGgrrMbbiVbboXjOd5n3BK80YWtxVp2DHi/dcli3SJGhCYgjAcwIKaHhukYBqAkYK42umAguh
nTfFZ3QA8K3dH7RFmgQVgtgEEK/olEYZjUHom2gYxCTXPodqPXRFywzPNOWZoDnKvCrF9LhqRaSp
U9LXHA3Y95HF0aqPsKGg+hwPEpC/xK0ZfmWQ+rWglDWUPps5n1kzQZaaFVw2mIGDP/kWSba5760m
F37NcMUBIvBQ+NyggSPMWkRLrYUxgOpIfCfly2v0LgUZW86x/IyPOrTpAe4nsmcBcqeXkVmUz1pa
hKdAsRTPpeaEzxwI/Z4CfMdbR66/Pzf/GTxrV6+T5//4V/z5OU5QyWs7BfXHf3xOltFNkS2XxYWV
/Cv5v/74q8P/4z8u3OcszuPvBf23Bv8njP82/8wqrMEf5hFob9sv5TJrr5d5GRS7f/u6UnwIGegq
dqPiNt4Y4qf+Uv8hfzjQwbJf122bLP/tb8/oSF+Q9dluHP3t7VcnL//2N2Iv/31joP5jdg0QWPjm
8gUjS+wh0i8gHIA27H+w/0Ec2W+/Fg9hZxD4LCHZJT84kZhvTZZ/JIKNRW0R0+6/s+sDXoVDJEAO
7CgJyMIhqloQRgVHZf+DG7ImAV46BGsz4dR7/S0xiX4tCSBKNlIEvHAIZUP8Vmj4tW9ncNkPSZiT
/OeX++yxR58RxENCcoCyIgT7yc/w7DMyfo9oBMKub3v/yx1+wrA/7vBjf8Fui3wGiOrIz/DwM5p8
CKwdiQfDOXr7/S92+mEpjBKBqBzCFOw9v8Hh58RDsK8hz49+FP3PL3fxCQJh3Kdjd4m90WNg1+49
fwjCXsQDV28CSYX9WrtOCg9HfTpU2yHhhUXwjDryEt6Dfr+Bu+x/Xqf6hZ68voxn1NdL/CGiaoim
wBFafePa/nPaIfhOYYPCwO9/frmjT8Ih4yRAnnXEqEjGt/8ZngIVLwMq/HrqxV/r5PeZh1GfLmh4
0wlZL2lGS37wrK1tPkD8h3DrkDNCoqr/eVUzv9AFIMmeUSKQuEPSCAvota0vP9ENqLUmGYpXCf16
5x+e6TgJ8IcglSK1zm93fHj+GeUQIQtgLlZK8Bc0e0mN6CgZiMIheAnBjoe4eP+DbV67CBx/+Gr4
rXyfX+4UIEg7UgSSdojWq6RA8feTvi4C9hAxMFj/r6L+hVQAKLNGfrp6SKJXIMJ8UwEb1r98SH6H
RNerFvz1ZIAI0UgZ4ClA5BA9uyTK9cH1J/kbRC3fPv71oP1KB4BwIo27/tDyqCUE1djvG7x29hlo
ByCVCALtVTv8eioQwbWRMsD9R/oLmSZgufsfXPQ1GcAHgn2E8A+qXF9/+vl+pWNAKCXGHQP5EIB+
wFVwFPqfoTmkHuKFRJQAXQ5ef369m0DABqNEAJdH6wtaV7d9eAoYBAlQJIY44Zu3QFwmTPhTx+An
/tKPaKnhuMFLH0x1l/laRHbvX1gFEjcHWI+Vop8s97fBXyXR1dfBf4+2/mMQbO0/cu2XJGq99sfB
3803/vLbx/fLeptr/V8NPnWwsNVvVv/y2F1mVvbstP0v2revurRChHANK7JerPWoMAkL/b7IjfDx
j7Oya9QFgu9RYJGeTa9DkWAreXDGDnyxbNzneDUOGbUPYI4d9sZCKP7gCnLKlgdY9sGFm5ZL6LL1
mVDluPrj1sD6T0nmDs1Eli8HN4VVLPPVcH0wnoDCxn6HgQEyKzj4FC4z93mwrciFE8TUH86AxfzU
BxhW5j49La2BaKD8EAdUkfneM/62A/xDF2xewFVO5TX78/7fvy2HyBcqGoWwqyuxfqnoS4nUSYTP
2LiPw78XP0MGe/7Or3DBP32nT0KPLxvu09sn/+QR+BQVUCcFdcA4BDzo/X/nuLk7PLIolxo34rzM
4mS5GqNXF+geAbtnzOdfxlnhbL1i/RsxauxPZU4uMCUHXN2RgriJy+1rJh7Khlp737Z9JjdhuGIg
2lGSBNAdbGAwWhGY+ziZXyFfasf0LCgfBEIY6AF0HQXoCHWB9Czl75nPn1VwODMWdRBlFFEAa0MQ
yYAtAlVOCPOHR+gDE+kWqN+ftzwFCgCShCaFtI2S4Kv2LAWjp7tY5nESF1Y43CpY7xIIpHmkKBER
IL3XN67HB77twrKdbPm0khK5eaRrJ/kP4maIDgEbSVyi0V/14zk6uFwWDhqF4fUevKsECwZQFuCf
pBwG7iopsdoz7Z/4SvXX8WdeqbVN+f/hFcpsInPSp+JV9r0u3nUAfvIt0uPArYYnmjQH/MMN/tlh
M6tzg9U4vf2wy3j6yVGJ1TF4jQgSaexSjTiIw6ehCAj9zdhx58+l9RJnq4GIDAhWYOywR9kyenYO
FqULz2M1XK8fphjcCnyiAQ5O8g1FQCjNxi5+UbbUqrmdWuwnz8VNmeFqhIOjAT6j8eu9sjLLLq12
NVJ/60jR3FhBXC2zcjXK66C7nt6fFMNdVtKLBbhmNc3Hfa77ZbTs4M4NjlsfA94thj/vGUBHHlip
f8FnIHjaMBXH7++nCHoqG+wuYlC79/bVo9wVw+hN8aFaJVzbY4fVlwGab4WrgcjlIYHY0cPGOazj
PnZxvMy6JaplqNeWn+DaY/FWVg7sq00Xrfzd5v7Ji6+XgY2wwmAHCeB7rFBmyyi0Mn81EJE1yf2P
HfYkgxiGsS3S7W3ssPO8oD0cQt01dlijWz47Q9kSpN7YYY/cjQAfSSiOHtbK4uW253uK5/Aos6Ln
5WqR5DgQFNTYJS/cJ7jsCImshiIDk8Ln0QMDVhzly8HrTWouRo+7zEIrGg47hRwQ9B1Kl2Q9xy7W
yGLgjQeqAYjC8eMelxF0zkAISNiOH/fkeUM5IAc4wbiFFQxXSyAMY6V7usyoA4Zk1gTDWtHBhdUu
h0HiKV6gcwtVlsPTQPo0jpXDuVs4JW2agLZk/Mg3QVxZPr3kCWR87kKvF8soL5buUM7iBOr9vGyW
4VNcZvZKBESroXp39cePm+MXcYDGb8M9JNwCY/fwIo4sKjdEeIVGD0t0+2qYXgjyBLv3B9EqUDus
pvq4gBGgrimfb4qnGcU3lNXTY0nHyvcK4fTStgbBlh6cMnbg6xiv3PDiAa45XrzkRi/pgQmF+dgF
3/RaE6GAQYITBOETDJ0gw7kahhxiBENXf/z4QbupLDh02ctqpH5gUv86WhL18mX4ePRolfHDukX3
GiNerfF1yRNc6Ds/g4gHxiXSBatpPi7jt4TxGcggX+Kh20igG2NFcg/j6hnnzkAZ22q0XiY7w+Q/
6ddBI+OBWtrZ8EBP4dXcLDMq5okWR6sP+Li0ETdcHsTfYbwMbgtKHKeIKr9mDi+s5+UL7ekBTDuF
PXeGasZqIG1A0cGcPIFh+9t//8PIKii5wBuKUih0rCAcLfun+/NCayT7/VcMrNlAfAzMlAlejU+R
jTd/dauIWpjgHIHWN6/pKPoU4+JNHlxafgLjTy/RfejFXReBMMGwhmMNHs0pHorrZVI+BUgoQ30h
E3pgoBB3oAnECV652TKMnzPyZhzsn2+CE2ggK5LFQxwWAW+PffaMOIxR+b0aiBxt0jF99LAYoMdf
9aCb6IeMViP380zgnRlWsjy4X2YvA3tjJ/zhJ5/smefC6ysGJ16ewM6Y221SrIuBcKyOFfc8La0i
ht4LSD4xWg5UFenyNXqCzAWPwGDYKayMeeG4cTJU16Qr/djl3uLaLyw6GUzIJceOvLCehpeQUECN
HtShnoH9dsP+tM3mQQA4cfxajd/+d7E8ePmXkyp2s8GtA63m+OHPllE7OGZboG/lu/Mq5+4TbRWg
G+j41Z4DSoSWL6uBiFaDkbn648etb6yXkgIhURl7zC4AcLat/HkYoOemeEYQ44yLYngcJnGcrMCq
BzoYFBJTSCKgBp3gFl/gIX2m424TXIkLC6iIwh1mG1FTN4UYyMh0bIib4pm7iDuifwEeXy2zvxxT
pAcvXZj4g1GneDL6UYcvETpOrab5+FV+VcNoFp/nVrkarpfFJtz0/Yrt+rd/LyOKzQYVuat5Pr7s
a3gmw3KIviHRWBV0s2yfnWUQLAcWJ4qjxq/4Ddm7gfIG7cwEg5PozTA02zfPGC0PUmlhHZwvYypi
Rhpujx4ccV8aQU24RkePW74Mo0IAk44f9TYeemlgnB0/6M1v/zM+uI3D3/69R4RcZb/9r+jZHSLh
QYY2fqJbXEMKLI34zwTjWlFHK2hU2Y0f+M7euOBT5A8RJ/CBtzk4svKBWYQmIOPXjEotlw52ShMI
eY44DDC57mqFRD3zUzyw3zZ8EHR7X83yceX8zQ2frKd68LSiMfn4gV916M3G/Z4iGae72cEtjLlB
fgsVEeNX/empXQ72TuHRhI30eUXpNYjXAJPYe2H+vDhsXy70FwzEbq2NkvaXDv55O4HOSdpfMST+
3UZ8wc1h6K/uGlFwE+ihT8ghPlmuNxx4AkX/KQsRxB7EASZw0HQrsgPrZZk763KYAuZzATQ8AJaD
YadYsFPSmzaBkgdXfjTUl8IEa0WA+il+Ge7ZFAbFTeYenFsR4aB9tVvJ2Z0idoMalGHdxRQWyjFy
DQdn5H9uPl2vrxjd7lZ//Pi7fwJ8d7SkzEy0dppk5OHWcVM4IKdWMlQNHD+BTX/WZnbb0eoM7/14
Mbzmpc9iKtTd92Me7TX1ladbxp7gYJxZneU7myKZ4F6fW8PsEFLb4+WMzL8Vb1yRKYq1gLRAqpY6
y1P4CBdW8OJWw7gFR7q8jD0XGNhq6Ts9RVLocpkMIxYcad8ydrmkkgrI3m3IdLTbmWJ8f8NU4aYA
kV+h5tBNEmTH8tUqez9vkro1gJKsBGpjMDJphzlW3LeO5dJoQ56f4F7fWp67KWk4ThOs2XIRPVyN
0wt5CgvjFqEFYhbSag6dCFZzffxpveuellvEMQXM995dFihqXK2xl8cUqu4zGBLi6uCkADQjOfj7
wRwZ4Lgo327m+nSEnnOCI/M24VkZWbkDb/7vB6t/dLdNqqA5xmoVH9+YmwQoi6Ddpm9ADjCF7XPh
vrwA7Da38mK13N7GRLeYXZYVtMhP8cS8Se3GcX2QDkSQ2o9/fC3OXZ8U1CHgHtgbrdif/e1fFQsb
lLnB//1v/yP3rdY6WGQtUoBYwTGy2KG12rWBPgTFhoy2JqtFfXzjbl0gSxhkSIdpQbR5RDOPKQ7G
Ek6Bvzru+d9nrhW38Jfcgy9AKlmD6COh5uOnyBLNYv8lhgBvLR9upBsOvBLQfIKnYu/m/YkBjp4/
5S8Ya9pGFjMFEB3+wPc48LdoN7C+om87SD3ReAwtwUB4s1fB/nn7vo2F5i94Cl65vqKDGyuMBxdz
irIzHbWCiIuv9OKr6bj608e15A0hrYijrc/bBA6tET/H+cF/OFsuA5io/3HbNFMgS3q/GTWagIsD
hIb0zxbaiSkqm4w4Xl3GwaM1RXnTkesNkwgTWJVHqN6A+fKD565H1JNWOxtRnJ2UcT9pabwxipDe
QJvjTxB4eRu/TxKRzUYC8eAHBRoJ0lGEQxO4P4tyaDhv0meV7waDHS9RqfN2QvtvuHieoWIuWP27
wckCAcX4S37mgioQGcbVSER5gC969cePaw/DyeAOhVb+9jmrEV8nmGDll8v6wLCCLWUaU9SuXLoU
PGgKTOm9FQEMWw5EQbpRjvXELwHDGo46xZ0lAv62RAhoSKOAMpLxK75yi2fLxUXdoo1B3jbBBFZS
WuAbq7egjjnSXmCszK8gmKHMtQkONR6p3LGC7TGsTe7G92uYVxbV42WwjKz/dPApf0ZxMkBavbK5
JTcWbiD8MKOMnKFBsdPh/MlX4Db2UXg/kBq4l8fvxS0iq8PVCtwEo5YonaQWO8HJfMD2unkv8KOy
QMBitdLebpsCQrphZPL7Pb/9brtBQpTLrPhhEa6vWwJvH/q0w9lALRsLX3OKYua7dR5e0P1GcXbw
uUTEBfbiNsWBSTEzy6K3EdwfQu3+Czu88hZizLGOz7obR15uMF+v/6s52P2KFfH2jl9NyOi7jZXz
n/uVrwfbWCceXy1gF7PUYhln9jBXM0UK4brMqXwKP0XA6fa3/wNsW7tcv5J9O97dr9y2w/HPORfb
6FNX29Lv1dvxxe79/gl7iNvXv+bXOP3beFv/gl+5hTT2r/eVpEP7eLq/953RD+ou3XIIz8G6MpiC
ScJoE4pXbgqzYgF8APiVMzcZrJd0oPj95n+sw8EJqMRWo/Ru5xQI85M8s5YDoCj6b69m+bi7jLWm
q1H6tU5BOHgaZy+UCKagSDgra8sdJKS4KbCy50sQTw4rGMG0vBLKx0X7GRQzq1F60U4BR/4CsvNs
MOoU8Z8bq3xxDz5lFg0lnyLUc4NO3ENnYwrI05uRTtZ8MA9dElIcRKl4fgJn+wGpugNgJAc0kSBF
X23Axw/H1yXy9qtheg9sCvbJy/gAh+5f8gM6eALqjdVkH1/zgpA8HdyUTy/w19E5YnAVRZ6dQi2j
aORpm49FumlxijaBe/3pqTy4KPPBiXwbfQIZ/Zfr+c38+n4++68H5PCQmPDG+Yd5Bl9RIP3PeXD5
i+L+ctP193vlTv1zLOZtHPl/PSvrtQPOP/e7PmplIW/VDT2uCTSdESMEd3BN9W2ZAiU4D5B9DCqa
L16Z4LIhFVIsUdA3uMtTRCuBWX4hrT5WOrN/vvfXabzu6C73/hIC7mnXByPvbL70kzHOK+QYh9gL
bj8f7J+nVn50hfr/4s59ysqnwSGb4h1CVAyU9n1AVreyJzqTvjohH3+vQdFUusHwdkwBwCSrxXUe
3o4JUsOEogQ+JI7xYOgprEXD+n+sXcsKwkAM/BWPerTi1UOrIL4Qit6rFVxQe2gr9JP8Dn/MSUPB
rIuCzF1ddk3TyWYy0wAYhYAFg86YeNHBuEyfFleMX1qfNgZ5sPvdsAARg70Ngz/fN5CB25Dsc9ju
1XZSmaEYMEdVaRvRjLvRBeLY+/+GjJoErToZzPVlJBgSVaLJWMr0vUH2Q0a9s4VeeVUIwDAsxIhR
l2hvcemqSttbm9Pd2QzCoPrqKqv66BWzDGlGdEBvLs9ybYcWB/iZdem/rQ0Z6tjCFdfzSRCXoEAF
WuARw7FBD2rvIKcP40xhxIjknGaFj1EDBtUqFi2Y8tzbO7ROgkkeBVd3nv+/Tnfp1xUIeDYG58ZT
kIoYODkBlsV0UXcEbUgxqL9pZlFRxCCVpGK3OgN9Feyg2j7GDPEZjU5AmOr8fFxO1+b9VMYMWmS7
gXWGFewNj7g9E25sdQP6Fuj11bZi8L6JEXriP/kCfyL/0Nesn7J84ngBn2zyAgAA//8=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7.xml"/><Relationship Id="rId7" Type="http://schemas.openxmlformats.org/officeDocument/2006/relationships/image" Target="../media/image2.sv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png"/><Relationship Id="rId5" Type="http://schemas.openxmlformats.org/officeDocument/2006/relationships/chart" Target="../charts/chart8.xml"/><Relationship Id="rId4" Type="http://schemas.microsoft.com/office/2014/relationships/chartEx" Target="../charts/chartEx2.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16</xdr:col>
      <xdr:colOff>238125</xdr:colOff>
      <xdr:row>8</xdr:row>
      <xdr:rowOff>90487</xdr:rowOff>
    </xdr:from>
    <xdr:to>
      <xdr:col>24</xdr:col>
      <xdr:colOff>485775</xdr:colOff>
      <xdr:row>22</xdr:row>
      <xdr:rowOff>166687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12D31D5-0DBD-7B3F-71DC-B6C865644D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620375" y="16144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428625</xdr:colOff>
      <xdr:row>17</xdr:row>
      <xdr:rowOff>33337</xdr:rowOff>
    </xdr:from>
    <xdr:to>
      <xdr:col>14</xdr:col>
      <xdr:colOff>2562225</xdr:colOff>
      <xdr:row>31</xdr:row>
      <xdr:rowOff>109537</xdr:rowOff>
    </xdr:to>
    <xdr:graphicFrame macro="">
      <xdr:nvGraphicFramePr>
        <xdr:cNvPr id="3" name="Chart 2">
          <a:extLst>
            <a:ext uri="{FF2B5EF4-FFF2-40B4-BE49-F238E27FC236}">
              <a16:creationId xmlns:a16="http://schemas.microsoft.com/office/drawing/2014/main" id="{EF057377-B9E8-4D45-F906-B7462E45A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361950</xdr:colOff>
      <xdr:row>13</xdr:row>
      <xdr:rowOff>80962</xdr:rowOff>
    </xdr:from>
    <xdr:to>
      <xdr:col>6</xdr:col>
      <xdr:colOff>390525</xdr:colOff>
      <xdr:row>27</xdr:row>
      <xdr:rowOff>157162</xdr:rowOff>
    </xdr:to>
    <xdr:graphicFrame macro="">
      <xdr:nvGraphicFramePr>
        <xdr:cNvPr id="2" name="Chart 1">
          <a:extLst>
            <a:ext uri="{FF2B5EF4-FFF2-40B4-BE49-F238E27FC236}">
              <a16:creationId xmlns:a16="http://schemas.microsoft.com/office/drawing/2014/main" id="{79F2CFD5-2F9F-3CEC-9033-CA35B2D6B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85725</xdr:colOff>
      <xdr:row>12</xdr:row>
      <xdr:rowOff>142875</xdr:rowOff>
    </xdr:from>
    <xdr:to>
      <xdr:col>12</xdr:col>
      <xdr:colOff>85725</xdr:colOff>
      <xdr:row>18</xdr:row>
      <xdr:rowOff>171450</xdr:rowOff>
    </xdr:to>
    <mc:AlternateContent xmlns:mc="http://schemas.openxmlformats.org/markup-compatibility/2006">
      <mc:Choice xmlns:a14="http://schemas.microsoft.com/office/drawing/2010/main" Requires="a14">
        <xdr:graphicFrame macro="">
          <xdr:nvGraphicFramePr>
            <xdr:cNvPr id="3" name="Years (OrderDate)">
              <a:extLst>
                <a:ext uri="{FF2B5EF4-FFF2-40B4-BE49-F238E27FC236}">
                  <a16:creationId xmlns:a16="http://schemas.microsoft.com/office/drawing/2014/main" id="{C30DB26A-CD73-E31C-04D8-A6DE79803874}"/>
                </a:ext>
              </a:extLst>
            </xdr:cNvPr>
            <xdr:cNvGraphicFramePr/>
          </xdr:nvGraphicFramePr>
          <xdr:xfrm>
            <a:off x="0" y="0"/>
            <a:ext cx="0" cy="0"/>
          </xdr:xfrm>
          <a:graphic>
            <a:graphicData uri="http://schemas.microsoft.com/office/drawing/2010/slicer">
              <sle:slicer xmlns:sle="http://schemas.microsoft.com/office/drawing/2010/slicer" name="Years (OrderDate)"/>
            </a:graphicData>
          </a:graphic>
        </xdr:graphicFrame>
      </mc:Choice>
      <mc:Fallback>
        <xdr:sp macro="" textlink="">
          <xdr:nvSpPr>
            <xdr:cNvPr id="0" name=""/>
            <xdr:cNvSpPr>
              <a:spLocks noTextEdit="1"/>
            </xdr:cNvSpPr>
          </xdr:nvSpPr>
          <xdr:spPr>
            <a:xfrm>
              <a:off x="7591425" y="2428875"/>
              <a:ext cx="1828800"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466725</xdr:colOff>
      <xdr:row>12</xdr:row>
      <xdr:rowOff>133350</xdr:rowOff>
    </xdr:from>
    <xdr:to>
      <xdr:col>16</xdr:col>
      <xdr:colOff>466725</xdr:colOff>
      <xdr:row>20</xdr:row>
      <xdr:rowOff>133350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79ABF67-9F86-5532-2384-F5575A2BC2A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410825" y="2419350"/>
              <a:ext cx="18288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247650</xdr:colOff>
      <xdr:row>10</xdr:row>
      <xdr:rowOff>109537</xdr:rowOff>
    </xdr:from>
    <xdr:to>
      <xdr:col>14</xdr:col>
      <xdr:colOff>552450</xdr:colOff>
      <xdr:row>24</xdr:row>
      <xdr:rowOff>185737</xdr:rowOff>
    </xdr:to>
    <xdr:graphicFrame macro="">
      <xdr:nvGraphicFramePr>
        <xdr:cNvPr id="2" name="Chart 1">
          <a:extLst>
            <a:ext uri="{FF2B5EF4-FFF2-40B4-BE49-F238E27FC236}">
              <a16:creationId xmlns:a16="http://schemas.microsoft.com/office/drawing/2014/main" id="{2A5462B7-520D-4F78-7ABB-53466B6368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238125</xdr:colOff>
      <xdr:row>11</xdr:row>
      <xdr:rowOff>109537</xdr:rowOff>
    </xdr:from>
    <xdr:to>
      <xdr:col>6</xdr:col>
      <xdr:colOff>552450</xdr:colOff>
      <xdr:row>25</xdr:row>
      <xdr:rowOff>185737</xdr:rowOff>
    </xdr:to>
    <xdr:graphicFrame macro="">
      <xdr:nvGraphicFramePr>
        <xdr:cNvPr id="2" name="Chart 1">
          <a:extLst>
            <a:ext uri="{FF2B5EF4-FFF2-40B4-BE49-F238E27FC236}">
              <a16:creationId xmlns:a16="http://schemas.microsoft.com/office/drawing/2014/main" id="{FD680C89-3E86-1A85-3CC9-60C70BFCF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371475</xdr:colOff>
      <xdr:row>12</xdr:row>
      <xdr:rowOff>142875</xdr:rowOff>
    </xdr:from>
    <xdr:to>
      <xdr:col>12</xdr:col>
      <xdr:colOff>371475</xdr:colOff>
      <xdr:row>26</xdr:row>
      <xdr:rowOff>0</xdr:rowOff>
    </xdr:to>
    <mc:AlternateContent xmlns:mc="http://schemas.openxmlformats.org/markup-compatibility/2006">
      <mc:Choice xmlns:a14="http://schemas.microsoft.com/office/drawing/2010/main" Requires="a14">
        <xdr:graphicFrame macro="">
          <xdr:nvGraphicFramePr>
            <xdr:cNvPr id="3" name="City">
              <a:extLst>
                <a:ext uri="{FF2B5EF4-FFF2-40B4-BE49-F238E27FC236}">
                  <a16:creationId xmlns:a16="http://schemas.microsoft.com/office/drawing/2014/main" id="{E6FE33F0-9921-1930-5B22-22455475451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6457950" y="24288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485775</xdr:colOff>
      <xdr:row>11</xdr:row>
      <xdr:rowOff>161925</xdr:rowOff>
    </xdr:from>
    <xdr:to>
      <xdr:col>20</xdr:col>
      <xdr:colOff>485775</xdr:colOff>
      <xdr:row>19</xdr:row>
      <xdr:rowOff>38100</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72565AAC-10ED-ED0B-0DA4-2E562E6371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449050" y="2257425"/>
              <a:ext cx="18288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219075</xdr:colOff>
      <xdr:row>23</xdr:row>
      <xdr:rowOff>142875</xdr:rowOff>
    </xdr:from>
    <xdr:to>
      <xdr:col>16</xdr:col>
      <xdr:colOff>219075</xdr:colOff>
      <xdr:row>29</xdr:row>
      <xdr:rowOff>76200</xdr:rowOff>
    </xdr:to>
    <mc:AlternateContent xmlns:mc="http://schemas.openxmlformats.org/markup-compatibility/2006">
      <mc:Choice xmlns:a14="http://schemas.microsoft.com/office/drawing/2010/main" Requires="a14">
        <xdr:graphicFrame macro="">
          <xdr:nvGraphicFramePr>
            <xdr:cNvPr id="5" name="Country">
              <a:extLst>
                <a:ext uri="{FF2B5EF4-FFF2-40B4-BE49-F238E27FC236}">
                  <a16:creationId xmlns:a16="http://schemas.microsoft.com/office/drawing/2014/main" id="{E09A664B-6A10-D0AE-8931-43E6A3B287A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8743950" y="4524375"/>
              <a:ext cx="1828800" cy="1076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590550</xdr:colOff>
      <xdr:row>3</xdr:row>
      <xdr:rowOff>9526</xdr:rowOff>
    </xdr:from>
    <xdr:to>
      <xdr:col>16</xdr:col>
      <xdr:colOff>590550</xdr:colOff>
      <xdr:row>10</xdr:row>
      <xdr:rowOff>123826</xdr:rowOff>
    </xdr:to>
    <mc:AlternateContent xmlns:mc="http://schemas.openxmlformats.org/markup-compatibility/2006">
      <mc:Choice xmlns:a14="http://schemas.microsoft.com/office/drawing/2010/main" Requires="a14">
        <xdr:graphicFrame macro="">
          <xdr:nvGraphicFramePr>
            <xdr:cNvPr id="6" name="TitleOfCourtesy">
              <a:extLst>
                <a:ext uri="{FF2B5EF4-FFF2-40B4-BE49-F238E27FC236}">
                  <a16:creationId xmlns:a16="http://schemas.microsoft.com/office/drawing/2014/main" id="{9C9BF21D-B344-3D8A-3185-3C33289A818E}"/>
                </a:ext>
              </a:extLst>
            </xdr:cNvPr>
            <xdr:cNvGraphicFramePr/>
          </xdr:nvGraphicFramePr>
          <xdr:xfrm>
            <a:off x="0" y="0"/>
            <a:ext cx="0" cy="0"/>
          </xdr:xfrm>
          <a:graphic>
            <a:graphicData uri="http://schemas.microsoft.com/office/drawing/2010/slicer">
              <sle:slicer xmlns:sle="http://schemas.microsoft.com/office/drawing/2010/slicer" name="TitleOfCourtesy"/>
            </a:graphicData>
          </a:graphic>
        </xdr:graphicFrame>
      </mc:Choice>
      <mc:Fallback>
        <xdr:sp macro="" textlink="">
          <xdr:nvSpPr>
            <xdr:cNvPr id="0" name=""/>
            <xdr:cNvSpPr>
              <a:spLocks noTextEdit="1"/>
            </xdr:cNvSpPr>
          </xdr:nvSpPr>
          <xdr:spPr>
            <a:xfrm>
              <a:off x="9115425" y="581026"/>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142875</xdr:colOff>
      <xdr:row>19</xdr:row>
      <xdr:rowOff>104776</xdr:rowOff>
    </xdr:from>
    <xdr:to>
      <xdr:col>23</xdr:col>
      <xdr:colOff>142875</xdr:colOff>
      <xdr:row>28</xdr:row>
      <xdr:rowOff>66676</xdr:rowOff>
    </xdr:to>
    <mc:AlternateContent xmlns:mc="http://schemas.openxmlformats.org/markup-compatibility/2006">
      <mc:Choice xmlns:a14="http://schemas.microsoft.com/office/drawing/2010/main" Requires="a14">
        <xdr:graphicFrame macro="">
          <xdr:nvGraphicFramePr>
            <xdr:cNvPr id="7" name="Title">
              <a:extLst>
                <a:ext uri="{FF2B5EF4-FFF2-40B4-BE49-F238E27FC236}">
                  <a16:creationId xmlns:a16="http://schemas.microsoft.com/office/drawing/2014/main" id="{5FA5C364-B71D-E60B-51CC-5C64F54FFBA8}"/>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dr:sp macro="" textlink="">
          <xdr:nvSpPr>
            <xdr:cNvPr id="0" name=""/>
            <xdr:cNvSpPr>
              <a:spLocks noTextEdit="1"/>
            </xdr:cNvSpPr>
          </xdr:nvSpPr>
          <xdr:spPr>
            <a:xfrm>
              <a:off x="12934950" y="3724276"/>
              <a:ext cx="1828800" cy="167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600075</xdr:colOff>
      <xdr:row>3</xdr:row>
      <xdr:rowOff>0</xdr:rowOff>
    </xdr:to>
    <xdr:sp macro="" textlink="">
      <xdr:nvSpPr>
        <xdr:cNvPr id="2" name="Rectangle 1">
          <a:extLst>
            <a:ext uri="{FF2B5EF4-FFF2-40B4-BE49-F238E27FC236}">
              <a16:creationId xmlns:a16="http://schemas.microsoft.com/office/drawing/2014/main" id="{F63D348E-2C3A-9CB4-E81E-0CAC5A5EA3A4}"/>
            </a:ext>
          </a:extLst>
        </xdr:cNvPr>
        <xdr:cNvSpPr/>
      </xdr:nvSpPr>
      <xdr:spPr>
        <a:xfrm>
          <a:off x="0" y="0"/>
          <a:ext cx="18040350" cy="571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tx1"/>
              </a:solidFill>
            </a:rPr>
            <a:t>Sales Analytics</a:t>
          </a:r>
        </a:p>
      </xdr:txBody>
    </xdr:sp>
    <xdr:clientData/>
  </xdr:twoCellAnchor>
  <xdr:twoCellAnchor>
    <xdr:from>
      <xdr:col>9</xdr:col>
      <xdr:colOff>133350</xdr:colOff>
      <xdr:row>4</xdr:row>
      <xdr:rowOff>28575</xdr:rowOff>
    </xdr:from>
    <xdr:to>
      <xdr:col>16</xdr:col>
      <xdr:colOff>238125</xdr:colOff>
      <xdr:row>10</xdr:row>
      <xdr:rowOff>142875</xdr:rowOff>
    </xdr:to>
    <xdr:grpSp>
      <xdr:nvGrpSpPr>
        <xdr:cNvPr id="4" name="Group 3">
          <a:extLst>
            <a:ext uri="{FF2B5EF4-FFF2-40B4-BE49-F238E27FC236}">
              <a16:creationId xmlns:a16="http://schemas.microsoft.com/office/drawing/2014/main" id="{B0E4F7A2-E763-A17D-D7B6-1EB967B203DE}"/>
            </a:ext>
          </a:extLst>
        </xdr:cNvPr>
        <xdr:cNvGrpSpPr/>
      </xdr:nvGrpSpPr>
      <xdr:grpSpPr>
        <a:xfrm>
          <a:off x="5362575" y="790575"/>
          <a:ext cx="4391025" cy="1257300"/>
          <a:chOff x="962025" y="866775"/>
          <a:chExt cx="2429057" cy="1204342"/>
        </a:xfrm>
      </xdr:grpSpPr>
      <xdr:sp macro="" textlink="">
        <xdr:nvSpPr>
          <xdr:cNvPr id="3" name="Rectangle 2">
            <a:extLst>
              <a:ext uri="{FF2B5EF4-FFF2-40B4-BE49-F238E27FC236}">
                <a16:creationId xmlns:a16="http://schemas.microsoft.com/office/drawing/2014/main" id="{BC793DC3-515A-DC83-C259-FD0DE98B96E5}"/>
              </a:ext>
            </a:extLst>
          </xdr:cNvPr>
          <xdr:cNvSpPr/>
        </xdr:nvSpPr>
        <xdr:spPr>
          <a:xfrm>
            <a:off x="962025" y="866775"/>
            <a:ext cx="2429057" cy="6000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rgbClr val="000000"/>
                </a:solidFill>
              </a:rPr>
              <a:t>Sum of sales</a:t>
            </a:r>
          </a:p>
        </xdr:txBody>
      </xdr:sp>
      <xdr:sp macro="" textlink="'1'!A4">
        <xdr:nvSpPr>
          <xdr:cNvPr id="5" name="Rectangle 4">
            <a:extLst>
              <a:ext uri="{FF2B5EF4-FFF2-40B4-BE49-F238E27FC236}">
                <a16:creationId xmlns:a16="http://schemas.microsoft.com/office/drawing/2014/main" id="{59F80CDC-530B-4D3E-843F-7A4CB8AFE17F}"/>
              </a:ext>
            </a:extLst>
          </xdr:cNvPr>
          <xdr:cNvSpPr/>
        </xdr:nvSpPr>
        <xdr:spPr>
          <a:xfrm>
            <a:off x="962025" y="1459822"/>
            <a:ext cx="2428875" cy="61129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C5CE16-3E74-4B63-8EC3-8E0491398B49}" type="TxLink">
              <a:rPr lang="en-US" sz="2400" b="0" i="0" u="none" strike="noStrike">
                <a:solidFill>
                  <a:schemeClr val="bg2"/>
                </a:solidFill>
                <a:latin typeface="Calibri"/>
                <a:cs typeface="Calibri"/>
              </a:rPr>
              <a:pPr algn="ctr"/>
              <a:t>1265793.04</a:t>
            </a:fld>
            <a:endParaRPr lang="en-IN" sz="2400">
              <a:solidFill>
                <a:schemeClr val="bg2"/>
              </a:solidFill>
            </a:endParaRPr>
          </a:p>
        </xdr:txBody>
      </xdr:sp>
    </xdr:grpSp>
    <xdr:clientData/>
  </xdr:twoCellAnchor>
  <xdr:twoCellAnchor>
    <xdr:from>
      <xdr:col>9</xdr:col>
      <xdr:colOff>142875</xdr:colOff>
      <xdr:row>11</xdr:row>
      <xdr:rowOff>123825</xdr:rowOff>
    </xdr:from>
    <xdr:to>
      <xdr:col>16</xdr:col>
      <xdr:colOff>276225</xdr:colOff>
      <xdr:row>18</xdr:row>
      <xdr:rowOff>47625</xdr:rowOff>
    </xdr:to>
    <xdr:grpSp>
      <xdr:nvGrpSpPr>
        <xdr:cNvPr id="8" name="Group 7">
          <a:extLst>
            <a:ext uri="{FF2B5EF4-FFF2-40B4-BE49-F238E27FC236}">
              <a16:creationId xmlns:a16="http://schemas.microsoft.com/office/drawing/2014/main" id="{80EC4E11-470B-EEAD-1906-A283D004A7E4}"/>
            </a:ext>
          </a:extLst>
        </xdr:cNvPr>
        <xdr:cNvGrpSpPr/>
      </xdr:nvGrpSpPr>
      <xdr:grpSpPr>
        <a:xfrm>
          <a:off x="5372100" y="2219325"/>
          <a:ext cx="4419600" cy="1257300"/>
          <a:chOff x="6103603" y="1295400"/>
          <a:chExt cx="2478422" cy="1209675"/>
        </a:xfrm>
      </xdr:grpSpPr>
      <xdr:sp macro="" textlink="'1'!C3">
        <xdr:nvSpPr>
          <xdr:cNvPr id="6" name="Rectangle 5">
            <a:extLst>
              <a:ext uri="{FF2B5EF4-FFF2-40B4-BE49-F238E27FC236}">
                <a16:creationId xmlns:a16="http://schemas.microsoft.com/office/drawing/2014/main" id="{ECD535EA-991B-4000-BA15-E21A891E418E}"/>
              </a:ext>
            </a:extLst>
          </xdr:cNvPr>
          <xdr:cNvSpPr/>
        </xdr:nvSpPr>
        <xdr:spPr>
          <a:xfrm>
            <a:off x="6105525" y="1295400"/>
            <a:ext cx="2476500" cy="5956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75BE2A2-2BF9-41DD-8938-F7C88E749A9A}" type="TxLink">
              <a:rPr lang="en-US" sz="2400" b="1" i="0" u="none" strike="noStrike">
                <a:solidFill>
                  <a:srgbClr val="000000"/>
                </a:solidFill>
                <a:latin typeface="Calibri"/>
                <a:cs typeface="Calibri"/>
              </a:rPr>
              <a:t>Sum of avgerage value</a:t>
            </a:fld>
            <a:endParaRPr lang="en-US" sz="2400" b="1" i="0" u="none" strike="noStrike">
              <a:solidFill>
                <a:srgbClr val="000000"/>
              </a:solidFill>
              <a:latin typeface="Calibri"/>
              <a:cs typeface="Calibri"/>
            </a:endParaRPr>
          </a:p>
        </xdr:txBody>
      </xdr:sp>
      <xdr:sp macro="" textlink="'1'!C4">
        <xdr:nvSpPr>
          <xdr:cNvPr id="7" name="Rectangle 6">
            <a:extLst>
              <a:ext uri="{FF2B5EF4-FFF2-40B4-BE49-F238E27FC236}">
                <a16:creationId xmlns:a16="http://schemas.microsoft.com/office/drawing/2014/main" id="{B762FAFB-EBAE-44DA-8F2D-217D7FAAAB13}"/>
              </a:ext>
            </a:extLst>
          </xdr:cNvPr>
          <xdr:cNvSpPr/>
        </xdr:nvSpPr>
        <xdr:spPr>
          <a:xfrm>
            <a:off x="6103603" y="1891073"/>
            <a:ext cx="2476500" cy="614002"/>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326DB34-1DE9-43AE-8070-DEBE4AA084F0}" type="TxLink">
              <a:rPr lang="en-US" sz="2400" b="0" i="0" u="none" strike="noStrike">
                <a:solidFill>
                  <a:schemeClr val="bg2"/>
                </a:solidFill>
                <a:latin typeface="Calibri"/>
                <a:cs typeface="Calibri"/>
              </a:rPr>
              <a:pPr algn="ctr"/>
              <a:t>587.3749603</a:t>
            </a:fld>
            <a:endParaRPr lang="en-IN" sz="2400">
              <a:solidFill>
                <a:schemeClr val="bg2"/>
              </a:solidFill>
            </a:endParaRPr>
          </a:p>
        </xdr:txBody>
      </xdr:sp>
    </xdr:grpSp>
    <xdr:clientData/>
  </xdr:twoCellAnchor>
  <xdr:twoCellAnchor>
    <xdr:from>
      <xdr:col>0</xdr:col>
      <xdr:colOff>228599</xdr:colOff>
      <xdr:row>19</xdr:row>
      <xdr:rowOff>114300</xdr:rowOff>
    </xdr:from>
    <xdr:to>
      <xdr:col>8</xdr:col>
      <xdr:colOff>247649</xdr:colOff>
      <xdr:row>37</xdr:row>
      <xdr:rowOff>85724</xdr:rowOff>
    </xdr:to>
    <xdr:grpSp>
      <xdr:nvGrpSpPr>
        <xdr:cNvPr id="11" name="Group 10">
          <a:extLst>
            <a:ext uri="{FF2B5EF4-FFF2-40B4-BE49-F238E27FC236}">
              <a16:creationId xmlns:a16="http://schemas.microsoft.com/office/drawing/2014/main" id="{CEEE1758-9926-263D-6146-D8FB663A18C2}"/>
            </a:ext>
          </a:extLst>
        </xdr:cNvPr>
        <xdr:cNvGrpSpPr/>
      </xdr:nvGrpSpPr>
      <xdr:grpSpPr>
        <a:xfrm>
          <a:off x="228599" y="3733800"/>
          <a:ext cx="4638675" cy="3400424"/>
          <a:chOff x="238125" y="2667000"/>
          <a:chExt cx="4248150" cy="3181350"/>
        </a:xfrm>
      </xdr:grpSpPr>
      <xdr:sp macro="" textlink="'3'!H3">
        <xdr:nvSpPr>
          <xdr:cNvPr id="9" name="Rectangle 8">
            <a:extLst>
              <a:ext uri="{FF2B5EF4-FFF2-40B4-BE49-F238E27FC236}">
                <a16:creationId xmlns:a16="http://schemas.microsoft.com/office/drawing/2014/main" id="{0790E84F-E63C-AC48-49A6-9534C2A7D469}"/>
              </a:ext>
            </a:extLst>
          </xdr:cNvPr>
          <xdr:cNvSpPr/>
        </xdr:nvSpPr>
        <xdr:spPr>
          <a:xfrm>
            <a:off x="247649" y="2667000"/>
            <a:ext cx="423862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9E62B11-E02E-42AF-8CA6-48EB3C37D225}" type="TxLink">
              <a:rPr lang="en-US" sz="2400" b="1" i="0" u="none" strike="noStrike">
                <a:solidFill>
                  <a:srgbClr val="000000"/>
                </a:solidFill>
                <a:latin typeface="Calibri"/>
                <a:cs typeface="Calibri"/>
              </a:rPr>
              <a:t>City by employee count</a:t>
            </a:fld>
            <a:endParaRPr lang="en-US" sz="2400" b="1">
              <a:solidFill>
                <a:schemeClr val="tx1"/>
              </a:solidFill>
            </a:endParaRPr>
          </a:p>
        </xdr:txBody>
      </xdr:sp>
      <xdr:sp macro="" textlink="">
        <xdr:nvSpPr>
          <xdr:cNvPr id="10" name="Rectangle 9">
            <a:extLst>
              <a:ext uri="{FF2B5EF4-FFF2-40B4-BE49-F238E27FC236}">
                <a16:creationId xmlns:a16="http://schemas.microsoft.com/office/drawing/2014/main" id="{B0126866-702E-9176-FF5E-0516185D2EE1}"/>
              </a:ext>
            </a:extLst>
          </xdr:cNvPr>
          <xdr:cNvSpPr/>
        </xdr:nvSpPr>
        <xdr:spPr>
          <a:xfrm>
            <a:off x="238125" y="3200400"/>
            <a:ext cx="4248150" cy="2647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17</xdr:col>
      <xdr:colOff>371475</xdr:colOff>
      <xdr:row>19</xdr:row>
      <xdr:rowOff>66674</xdr:rowOff>
    </xdr:from>
    <xdr:to>
      <xdr:col>25</xdr:col>
      <xdr:colOff>409575</xdr:colOff>
      <xdr:row>37</xdr:row>
      <xdr:rowOff>57149</xdr:rowOff>
    </xdr:to>
    <xdr:grpSp>
      <xdr:nvGrpSpPr>
        <xdr:cNvPr id="15" name="Group 14">
          <a:extLst>
            <a:ext uri="{FF2B5EF4-FFF2-40B4-BE49-F238E27FC236}">
              <a16:creationId xmlns:a16="http://schemas.microsoft.com/office/drawing/2014/main" id="{B3332604-8598-4C6E-90B9-E23A0289ECAD}"/>
            </a:ext>
          </a:extLst>
        </xdr:cNvPr>
        <xdr:cNvGrpSpPr/>
      </xdr:nvGrpSpPr>
      <xdr:grpSpPr>
        <a:xfrm>
          <a:off x="10496550" y="3686174"/>
          <a:ext cx="4914900" cy="3419475"/>
          <a:chOff x="238125" y="2667000"/>
          <a:chExt cx="4447127" cy="3181350"/>
        </a:xfrm>
      </xdr:grpSpPr>
      <xdr:sp macro="" textlink="'4'!K9">
        <xdr:nvSpPr>
          <xdr:cNvPr id="16" name="Rectangle 15">
            <a:extLst>
              <a:ext uri="{FF2B5EF4-FFF2-40B4-BE49-F238E27FC236}">
                <a16:creationId xmlns:a16="http://schemas.microsoft.com/office/drawing/2014/main" id="{B1702E7E-2C36-6282-6700-A9663CC4D361}"/>
              </a:ext>
            </a:extLst>
          </xdr:cNvPr>
          <xdr:cNvSpPr/>
        </xdr:nvSpPr>
        <xdr:spPr>
          <a:xfrm>
            <a:off x="238125" y="2667000"/>
            <a:ext cx="4437178"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F9E163C-E0A6-4D43-AB83-A4330A8FF29E}" type="TxLink">
              <a:rPr lang="en-US" sz="2400" b="1" i="0" u="none" strike="noStrike">
                <a:solidFill>
                  <a:srgbClr val="000000"/>
                </a:solidFill>
                <a:latin typeface="Calibri"/>
                <a:cs typeface="Calibri"/>
              </a:rPr>
              <a:pPr algn="ctr"/>
              <a:t>Customer Segmentation</a:t>
            </a:fld>
            <a:endParaRPr lang="en-IN" sz="2400" b="1"/>
          </a:p>
        </xdr:txBody>
      </xdr:sp>
      <xdr:sp macro="" textlink="">
        <xdr:nvSpPr>
          <xdr:cNvPr id="17" name="Rectangle 16">
            <a:extLst>
              <a:ext uri="{FF2B5EF4-FFF2-40B4-BE49-F238E27FC236}">
                <a16:creationId xmlns:a16="http://schemas.microsoft.com/office/drawing/2014/main" id="{6DBC7778-18BE-F18A-4EAB-E75BB93D66DC}"/>
              </a:ext>
            </a:extLst>
          </xdr:cNvPr>
          <xdr:cNvSpPr/>
        </xdr:nvSpPr>
        <xdr:spPr>
          <a:xfrm>
            <a:off x="238125" y="3200400"/>
            <a:ext cx="4447127" cy="2647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8</xdr:col>
      <xdr:colOff>561975</xdr:colOff>
      <xdr:row>19</xdr:row>
      <xdr:rowOff>66675</xdr:rowOff>
    </xdr:from>
    <xdr:to>
      <xdr:col>16</xdr:col>
      <xdr:colOff>485775</xdr:colOff>
      <xdr:row>37</xdr:row>
      <xdr:rowOff>28574</xdr:rowOff>
    </xdr:to>
    <xdr:grpSp>
      <xdr:nvGrpSpPr>
        <xdr:cNvPr id="18" name="Group 17">
          <a:extLst>
            <a:ext uri="{FF2B5EF4-FFF2-40B4-BE49-F238E27FC236}">
              <a16:creationId xmlns:a16="http://schemas.microsoft.com/office/drawing/2014/main" id="{D52F34B6-8F17-4E74-8EC6-F9E7E2768B7E}"/>
            </a:ext>
          </a:extLst>
        </xdr:cNvPr>
        <xdr:cNvGrpSpPr/>
      </xdr:nvGrpSpPr>
      <xdr:grpSpPr>
        <a:xfrm>
          <a:off x="5181600" y="3686175"/>
          <a:ext cx="4819650" cy="3390899"/>
          <a:chOff x="238125" y="2667000"/>
          <a:chExt cx="4248150" cy="3181350"/>
        </a:xfrm>
      </xdr:grpSpPr>
      <xdr:sp macro="" textlink="'6'!G17">
        <xdr:nvSpPr>
          <xdr:cNvPr id="19" name="Rectangle 18">
            <a:extLst>
              <a:ext uri="{FF2B5EF4-FFF2-40B4-BE49-F238E27FC236}">
                <a16:creationId xmlns:a16="http://schemas.microsoft.com/office/drawing/2014/main" id="{C1D4A563-2E7E-206A-9EC8-82E6B266EF72}"/>
              </a:ext>
            </a:extLst>
          </xdr:cNvPr>
          <xdr:cNvSpPr/>
        </xdr:nvSpPr>
        <xdr:spPr>
          <a:xfrm>
            <a:off x="238125" y="2667000"/>
            <a:ext cx="4248149"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4802E9-5C08-48C4-B00C-D6424CB9A1F1}" type="TxLink">
              <a:rPr lang="en-US" sz="2400" b="1" i="0" u="none" strike="noStrike">
                <a:solidFill>
                  <a:srgbClr val="000000"/>
                </a:solidFill>
                <a:latin typeface="Calibri"/>
                <a:cs typeface="Calibri"/>
              </a:rPr>
              <a:pPr algn="ctr"/>
              <a:t>country order count</a:t>
            </a:fld>
            <a:endParaRPr lang="en-IN" sz="2400" b="1"/>
          </a:p>
        </xdr:txBody>
      </xdr:sp>
      <xdr:sp macro="" textlink="">
        <xdr:nvSpPr>
          <xdr:cNvPr id="20" name="Rectangle 19">
            <a:extLst>
              <a:ext uri="{FF2B5EF4-FFF2-40B4-BE49-F238E27FC236}">
                <a16:creationId xmlns:a16="http://schemas.microsoft.com/office/drawing/2014/main" id="{0654FF72-2EE4-90D9-9DD3-51BA329C70B6}"/>
              </a:ext>
            </a:extLst>
          </xdr:cNvPr>
          <xdr:cNvSpPr/>
        </xdr:nvSpPr>
        <xdr:spPr>
          <a:xfrm>
            <a:off x="238125" y="3200400"/>
            <a:ext cx="4248150" cy="2647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17</xdr:col>
      <xdr:colOff>390525</xdr:colOff>
      <xdr:row>4</xdr:row>
      <xdr:rowOff>76199</xdr:rowOff>
    </xdr:from>
    <xdr:to>
      <xdr:col>25</xdr:col>
      <xdr:colOff>333375</xdr:colOff>
      <xdr:row>18</xdr:row>
      <xdr:rowOff>38100</xdr:rowOff>
    </xdr:to>
    <xdr:grpSp>
      <xdr:nvGrpSpPr>
        <xdr:cNvPr id="21" name="Group 20">
          <a:extLst>
            <a:ext uri="{FF2B5EF4-FFF2-40B4-BE49-F238E27FC236}">
              <a16:creationId xmlns:a16="http://schemas.microsoft.com/office/drawing/2014/main" id="{4A1149B3-348E-4E2D-A2F0-326E19196F67}"/>
            </a:ext>
          </a:extLst>
        </xdr:cNvPr>
        <xdr:cNvGrpSpPr/>
      </xdr:nvGrpSpPr>
      <xdr:grpSpPr>
        <a:xfrm>
          <a:off x="10515600" y="838199"/>
          <a:ext cx="4819650" cy="2628901"/>
          <a:chOff x="238125" y="2667000"/>
          <a:chExt cx="4248150" cy="3181350"/>
        </a:xfrm>
      </xdr:grpSpPr>
      <xdr:sp macro="" textlink="'2'!L8">
        <xdr:nvSpPr>
          <xdr:cNvPr id="22" name="Rectangle 21">
            <a:extLst>
              <a:ext uri="{FF2B5EF4-FFF2-40B4-BE49-F238E27FC236}">
                <a16:creationId xmlns:a16="http://schemas.microsoft.com/office/drawing/2014/main" id="{CB3BFC8C-A286-6386-7253-4F39F6AF3EC6}"/>
              </a:ext>
            </a:extLst>
          </xdr:cNvPr>
          <xdr:cNvSpPr/>
        </xdr:nvSpPr>
        <xdr:spPr>
          <a:xfrm>
            <a:off x="247649" y="2667000"/>
            <a:ext cx="4238625" cy="533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9AF5426-7F9F-4512-9DAD-881D1BEF2BFF}" type="TxLink">
              <a:rPr lang="en-US" sz="2400" b="1" i="0" u="none" strike="noStrike">
                <a:solidFill>
                  <a:srgbClr val="000000"/>
                </a:solidFill>
                <a:latin typeface="Calibri"/>
                <a:cs typeface="Calibri"/>
              </a:rPr>
              <a:pPr algn="ctr"/>
              <a:t>Ttile by EmployeeId</a:t>
            </a:fld>
            <a:endParaRPr lang="en-IN" sz="2400" b="1"/>
          </a:p>
        </xdr:txBody>
      </xdr:sp>
      <xdr:sp macro="" textlink="">
        <xdr:nvSpPr>
          <xdr:cNvPr id="23" name="Rectangle 22">
            <a:extLst>
              <a:ext uri="{FF2B5EF4-FFF2-40B4-BE49-F238E27FC236}">
                <a16:creationId xmlns:a16="http://schemas.microsoft.com/office/drawing/2014/main" id="{0CEA458F-4B8D-C257-B1B4-C5A01B9D0FCC}"/>
              </a:ext>
            </a:extLst>
          </xdr:cNvPr>
          <xdr:cNvSpPr/>
        </xdr:nvSpPr>
        <xdr:spPr>
          <a:xfrm>
            <a:off x="238125" y="3200400"/>
            <a:ext cx="4248150" cy="2647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17</xdr:col>
      <xdr:colOff>390525</xdr:colOff>
      <xdr:row>6</xdr:row>
      <xdr:rowOff>133350</xdr:rowOff>
    </xdr:from>
    <xdr:to>
      <xdr:col>25</xdr:col>
      <xdr:colOff>352425</xdr:colOff>
      <xdr:row>18</xdr:row>
      <xdr:rowOff>57149</xdr:rowOff>
    </xdr:to>
    <xdr:graphicFrame macro="">
      <xdr:nvGraphicFramePr>
        <xdr:cNvPr id="13" name="Chart 12">
          <a:extLst>
            <a:ext uri="{FF2B5EF4-FFF2-40B4-BE49-F238E27FC236}">
              <a16:creationId xmlns:a16="http://schemas.microsoft.com/office/drawing/2014/main" id="{F5EF1012-EE3E-402A-AFCF-91D44BBF8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380999</xdr:colOff>
      <xdr:row>22</xdr:row>
      <xdr:rowOff>76201</xdr:rowOff>
    </xdr:from>
    <xdr:to>
      <xdr:col>25</xdr:col>
      <xdr:colOff>400050</xdr:colOff>
      <xdr:row>37</xdr:row>
      <xdr:rowOff>85725</xdr:rowOff>
    </xdr:to>
    <xdr:graphicFrame macro="">
      <xdr:nvGraphicFramePr>
        <xdr:cNvPr id="27" name="Chart 26">
          <a:extLst>
            <a:ext uri="{FF2B5EF4-FFF2-40B4-BE49-F238E27FC236}">
              <a16:creationId xmlns:a16="http://schemas.microsoft.com/office/drawing/2014/main" id="{907A2C17-AB81-4480-BE5F-A69CA8D04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238124</xdr:colOff>
      <xdr:row>22</xdr:row>
      <xdr:rowOff>114299</xdr:rowOff>
    </xdr:from>
    <xdr:to>
      <xdr:col>8</xdr:col>
      <xdr:colOff>257174</xdr:colOff>
      <xdr:row>37</xdr:row>
      <xdr:rowOff>95250</xdr:rowOff>
    </xdr:to>
    <xdr:graphicFrame macro="">
      <xdr:nvGraphicFramePr>
        <xdr:cNvPr id="29" name="Chart 28">
          <a:extLst>
            <a:ext uri="{FF2B5EF4-FFF2-40B4-BE49-F238E27FC236}">
              <a16:creationId xmlns:a16="http://schemas.microsoft.com/office/drawing/2014/main" id="{9217999F-EE6F-4E0C-9651-25DC9E624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571499</xdr:colOff>
      <xdr:row>22</xdr:row>
      <xdr:rowOff>57150</xdr:rowOff>
    </xdr:from>
    <xdr:to>
      <xdr:col>16</xdr:col>
      <xdr:colOff>485774</xdr:colOff>
      <xdr:row>37</xdr:row>
      <xdr:rowOff>47625</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9004708C-5460-49A7-9352-153B7FB1B2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191124" y="4248150"/>
              <a:ext cx="4791075" cy="2847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200025</xdr:colOff>
      <xdr:row>3</xdr:row>
      <xdr:rowOff>133351</xdr:rowOff>
    </xdr:from>
    <xdr:to>
      <xdr:col>8</xdr:col>
      <xdr:colOff>219075</xdr:colOff>
      <xdr:row>18</xdr:row>
      <xdr:rowOff>66675</xdr:rowOff>
    </xdr:to>
    <xdr:grpSp>
      <xdr:nvGrpSpPr>
        <xdr:cNvPr id="44" name="Group 43">
          <a:extLst>
            <a:ext uri="{FF2B5EF4-FFF2-40B4-BE49-F238E27FC236}">
              <a16:creationId xmlns:a16="http://schemas.microsoft.com/office/drawing/2014/main" id="{33F8EB9D-10B1-74B5-6C6A-09615D20C7B8}"/>
            </a:ext>
          </a:extLst>
        </xdr:cNvPr>
        <xdr:cNvGrpSpPr/>
      </xdr:nvGrpSpPr>
      <xdr:grpSpPr>
        <a:xfrm>
          <a:off x="200025" y="704851"/>
          <a:ext cx="4638675" cy="2790824"/>
          <a:chOff x="323850" y="723901"/>
          <a:chExt cx="4048125" cy="2619373"/>
        </a:xfrm>
      </xdr:grpSpPr>
      <xdr:sp macro="" textlink="">
        <xdr:nvSpPr>
          <xdr:cNvPr id="37" name="Rectangle 36">
            <a:extLst>
              <a:ext uri="{FF2B5EF4-FFF2-40B4-BE49-F238E27FC236}">
                <a16:creationId xmlns:a16="http://schemas.microsoft.com/office/drawing/2014/main" id="{EA31B418-DACA-A8FC-FD0E-6FD4191E51A8}"/>
              </a:ext>
            </a:extLst>
          </xdr:cNvPr>
          <xdr:cNvSpPr/>
        </xdr:nvSpPr>
        <xdr:spPr>
          <a:xfrm>
            <a:off x="323850" y="1163076"/>
            <a:ext cx="4048125" cy="218019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5'!H13">
        <xdr:nvSpPr>
          <xdr:cNvPr id="43" name="Rectangle 42">
            <a:extLst>
              <a:ext uri="{FF2B5EF4-FFF2-40B4-BE49-F238E27FC236}">
                <a16:creationId xmlns:a16="http://schemas.microsoft.com/office/drawing/2014/main" id="{F92D79D4-9AF2-7E26-8E85-5D0F7029D25B}"/>
              </a:ext>
            </a:extLst>
          </xdr:cNvPr>
          <xdr:cNvSpPr/>
        </xdr:nvSpPr>
        <xdr:spPr>
          <a:xfrm>
            <a:off x="333375" y="723901"/>
            <a:ext cx="40386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158E052-0BB2-4373-918E-B1ABBEE54B94}" type="TxLink">
              <a:rPr lang="en-US" sz="2400" b="1" i="0" u="none" strike="noStrike">
                <a:solidFill>
                  <a:srgbClr val="000000"/>
                </a:solidFill>
                <a:latin typeface="Calibri"/>
                <a:cs typeface="Calibri"/>
              </a:rPr>
              <a:pPr algn="ctr"/>
              <a:t>Category by Revenue</a:t>
            </a:fld>
            <a:endParaRPr lang="en-IN" sz="2400" b="1"/>
          </a:p>
        </xdr:txBody>
      </xdr:sp>
    </xdr:grpSp>
    <xdr:clientData/>
  </xdr:twoCellAnchor>
  <xdr:twoCellAnchor>
    <xdr:from>
      <xdr:col>0</xdr:col>
      <xdr:colOff>209549</xdr:colOff>
      <xdr:row>5</xdr:row>
      <xdr:rowOff>180974</xdr:rowOff>
    </xdr:from>
    <xdr:to>
      <xdr:col>8</xdr:col>
      <xdr:colOff>200025</xdr:colOff>
      <xdr:row>18</xdr:row>
      <xdr:rowOff>104775</xdr:rowOff>
    </xdr:to>
    <xdr:graphicFrame macro="">
      <xdr:nvGraphicFramePr>
        <xdr:cNvPr id="46" name="Chart 45">
          <a:extLst>
            <a:ext uri="{FF2B5EF4-FFF2-40B4-BE49-F238E27FC236}">
              <a16:creationId xmlns:a16="http://schemas.microsoft.com/office/drawing/2014/main" id="{A56517BE-E820-4D19-9402-EC6F21DA3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161924</xdr:colOff>
      <xdr:row>8</xdr:row>
      <xdr:rowOff>85725</xdr:rowOff>
    </xdr:from>
    <xdr:to>
      <xdr:col>29</xdr:col>
      <xdr:colOff>171449</xdr:colOff>
      <xdr:row>14</xdr:row>
      <xdr:rowOff>114300</xdr:rowOff>
    </xdr:to>
    <mc:AlternateContent xmlns:mc="http://schemas.openxmlformats.org/markup-compatibility/2006">
      <mc:Choice xmlns:a14="http://schemas.microsoft.com/office/drawing/2010/main" Requires="a14">
        <xdr:graphicFrame macro="">
          <xdr:nvGraphicFramePr>
            <xdr:cNvPr id="48" name="Years (OrderDate) 1">
              <a:extLst>
                <a:ext uri="{FF2B5EF4-FFF2-40B4-BE49-F238E27FC236}">
                  <a16:creationId xmlns:a16="http://schemas.microsoft.com/office/drawing/2014/main" id="{687026AC-1B72-439B-A5C4-8B5450C2E934}"/>
                </a:ext>
              </a:extLst>
            </xdr:cNvPr>
            <xdr:cNvGraphicFramePr/>
          </xdr:nvGraphicFramePr>
          <xdr:xfrm>
            <a:off x="0" y="0"/>
            <a:ext cx="0" cy="0"/>
          </xdr:xfrm>
          <a:graphic>
            <a:graphicData uri="http://schemas.microsoft.com/office/drawing/2010/slicer">
              <sle:slicer xmlns:sle="http://schemas.microsoft.com/office/drawing/2010/slicer" name="Years (OrderDate) 1"/>
            </a:graphicData>
          </a:graphic>
        </xdr:graphicFrame>
      </mc:Choice>
      <mc:Fallback>
        <xdr:sp macro="" textlink="">
          <xdr:nvSpPr>
            <xdr:cNvPr id="0" name=""/>
            <xdr:cNvSpPr>
              <a:spLocks noTextEdit="1"/>
            </xdr:cNvSpPr>
          </xdr:nvSpPr>
          <xdr:spPr>
            <a:xfrm>
              <a:off x="15773399" y="1609725"/>
              <a:ext cx="1838325"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152400</xdr:colOff>
      <xdr:row>14</xdr:row>
      <xdr:rowOff>171451</xdr:rowOff>
    </xdr:from>
    <xdr:to>
      <xdr:col>29</xdr:col>
      <xdr:colOff>152400</xdr:colOff>
      <xdr:row>24</xdr:row>
      <xdr:rowOff>19051</xdr:rowOff>
    </xdr:to>
    <mc:AlternateContent xmlns:mc="http://schemas.openxmlformats.org/markup-compatibility/2006">
      <mc:Choice xmlns:a14="http://schemas.microsoft.com/office/drawing/2010/main" Requires="a14">
        <xdr:graphicFrame macro="">
          <xdr:nvGraphicFramePr>
            <xdr:cNvPr id="49" name="City 1">
              <a:extLst>
                <a:ext uri="{FF2B5EF4-FFF2-40B4-BE49-F238E27FC236}">
                  <a16:creationId xmlns:a16="http://schemas.microsoft.com/office/drawing/2014/main" id="{F79D4CDA-9FE5-4EC8-A1DB-92F58ABF95B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5763875" y="2838451"/>
              <a:ext cx="1828800" cy="1752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133350</xdr:colOff>
      <xdr:row>3</xdr:row>
      <xdr:rowOff>95250</xdr:rowOff>
    </xdr:from>
    <xdr:to>
      <xdr:col>29</xdr:col>
      <xdr:colOff>133350</xdr:colOff>
      <xdr:row>8</xdr:row>
      <xdr:rowOff>28575</xdr:rowOff>
    </xdr:to>
    <mc:AlternateContent xmlns:mc="http://schemas.openxmlformats.org/markup-compatibility/2006">
      <mc:Choice xmlns:a14="http://schemas.microsoft.com/office/drawing/2010/main" Requires="a14">
        <xdr:graphicFrame macro="">
          <xdr:nvGraphicFramePr>
            <xdr:cNvPr id="51" name="Country 1">
              <a:extLst>
                <a:ext uri="{FF2B5EF4-FFF2-40B4-BE49-F238E27FC236}">
                  <a16:creationId xmlns:a16="http://schemas.microsoft.com/office/drawing/2014/main" id="{FEC6D1DA-0A8C-409B-9157-A44D06D42A1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5744825" y="666750"/>
              <a:ext cx="1828800" cy="88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180975</xdr:colOff>
      <xdr:row>29</xdr:row>
      <xdr:rowOff>190499</xdr:rowOff>
    </xdr:from>
    <xdr:to>
      <xdr:col>29</xdr:col>
      <xdr:colOff>180975</xdr:colOff>
      <xdr:row>37</xdr:row>
      <xdr:rowOff>104774</xdr:rowOff>
    </xdr:to>
    <mc:AlternateContent xmlns:mc="http://schemas.openxmlformats.org/markup-compatibility/2006">
      <mc:Choice xmlns:a14="http://schemas.microsoft.com/office/drawing/2010/main" Requires="a14">
        <xdr:graphicFrame macro="">
          <xdr:nvGraphicFramePr>
            <xdr:cNvPr id="53" name="TitleOfCourtesy 1">
              <a:extLst>
                <a:ext uri="{FF2B5EF4-FFF2-40B4-BE49-F238E27FC236}">
                  <a16:creationId xmlns:a16="http://schemas.microsoft.com/office/drawing/2014/main" id="{9CD8D736-7C07-4C2F-A812-D3E33BDD3C45}"/>
                </a:ext>
              </a:extLst>
            </xdr:cNvPr>
            <xdr:cNvGraphicFramePr/>
          </xdr:nvGraphicFramePr>
          <xdr:xfrm>
            <a:off x="0" y="0"/>
            <a:ext cx="0" cy="0"/>
          </xdr:xfrm>
          <a:graphic>
            <a:graphicData uri="http://schemas.microsoft.com/office/drawing/2010/slicer">
              <sle:slicer xmlns:sle="http://schemas.microsoft.com/office/drawing/2010/slicer" name="TitleOfCourtesy 1"/>
            </a:graphicData>
          </a:graphic>
        </xdr:graphicFrame>
      </mc:Choice>
      <mc:Fallback>
        <xdr:sp macro="" textlink="">
          <xdr:nvSpPr>
            <xdr:cNvPr id="0" name=""/>
            <xdr:cNvSpPr>
              <a:spLocks noTextEdit="1"/>
            </xdr:cNvSpPr>
          </xdr:nvSpPr>
          <xdr:spPr>
            <a:xfrm>
              <a:off x="15792450" y="5714999"/>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152400</xdr:colOff>
      <xdr:row>24</xdr:row>
      <xdr:rowOff>104776</xdr:rowOff>
    </xdr:from>
    <xdr:to>
      <xdr:col>29</xdr:col>
      <xdr:colOff>152400</xdr:colOff>
      <xdr:row>29</xdr:row>
      <xdr:rowOff>66675</xdr:rowOff>
    </xdr:to>
    <mc:AlternateContent xmlns:mc="http://schemas.openxmlformats.org/markup-compatibility/2006">
      <mc:Choice xmlns:a14="http://schemas.microsoft.com/office/drawing/2010/main" Requires="a14">
        <xdr:graphicFrame macro="">
          <xdr:nvGraphicFramePr>
            <xdr:cNvPr id="54" name="Region 1">
              <a:extLst>
                <a:ext uri="{FF2B5EF4-FFF2-40B4-BE49-F238E27FC236}">
                  <a16:creationId xmlns:a16="http://schemas.microsoft.com/office/drawing/2014/main" id="{DE6568B9-3C5A-420B-AB0C-3CBF0639027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763875" y="4676776"/>
              <a:ext cx="1828800" cy="914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219075</xdr:colOff>
      <xdr:row>0</xdr:row>
      <xdr:rowOff>0</xdr:rowOff>
    </xdr:from>
    <xdr:to>
      <xdr:col>13</xdr:col>
      <xdr:colOff>419100</xdr:colOff>
      <xdr:row>3</xdr:row>
      <xdr:rowOff>0</xdr:rowOff>
    </xdr:to>
    <xdr:pic>
      <xdr:nvPicPr>
        <xdr:cNvPr id="56" name="Graphic 55" descr="Bar chart">
          <a:extLst>
            <a:ext uri="{FF2B5EF4-FFF2-40B4-BE49-F238E27FC236}">
              <a16:creationId xmlns:a16="http://schemas.microsoft.com/office/drawing/2014/main" id="{FE2774E9-B712-E501-DC11-1B0C4E81AB73}"/>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277100" y="0"/>
          <a:ext cx="828675" cy="571500"/>
        </a:xfrm>
        <a:prstGeom prst="rect">
          <a:avLst/>
        </a:prstGeom>
      </xdr:spPr>
    </xdr:pic>
    <xdr:clientData/>
  </xdr:twoCellAnchor>
  <xdr:twoCellAnchor editAs="oneCell">
    <xdr:from>
      <xdr:col>16</xdr:col>
      <xdr:colOff>419100</xdr:colOff>
      <xdr:row>0</xdr:row>
      <xdr:rowOff>0</xdr:rowOff>
    </xdr:from>
    <xdr:to>
      <xdr:col>18</xdr:col>
      <xdr:colOff>76200</xdr:colOff>
      <xdr:row>3</xdr:row>
      <xdr:rowOff>19050</xdr:rowOff>
    </xdr:to>
    <xdr:pic>
      <xdr:nvPicPr>
        <xdr:cNvPr id="58" name="Graphic 57" descr="Upward trend">
          <a:extLst>
            <a:ext uri="{FF2B5EF4-FFF2-40B4-BE49-F238E27FC236}">
              <a16:creationId xmlns:a16="http://schemas.microsoft.com/office/drawing/2014/main" id="{6F891961-84C9-96F6-5D76-744944A7E61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934575" y="0"/>
          <a:ext cx="876300" cy="5905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8.952757638886" createdVersion="8" refreshedVersion="8" minRefreshableVersion="3" recordCount="830" xr:uid="{FD87D19C-0335-4209-8CE3-83A8A9793800}">
  <cacheSource type="worksheet">
    <worksheetSource ref="A1:N831" sheet="orders"/>
  </cacheSource>
  <cacheFields count="17">
    <cacheField name="OrderID" numFmtId="0">
      <sharedItems containsSemiMixedTypes="0" containsString="0" containsNumber="1" containsInteger="1" minValue="10248" maxValue="11077" count="830">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sharedItems>
    </cacheField>
    <cacheField name="CustomerID" numFmtId="0">
      <sharedItems count="89">
        <s v="VINET"/>
        <s v="TOMSP"/>
        <s v="HANAR"/>
        <s v="VICTE"/>
        <s v="SUPRD"/>
        <s v="CHOPS"/>
        <s v="RICSU"/>
        <s v="WELLI"/>
        <s v="HILAA"/>
        <s v="ERNSH"/>
        <s v="CENTC"/>
        <s v="OTTIK"/>
        <s v="QUEDE"/>
        <s v="RATTC"/>
        <s v="FOLKO"/>
        <s v="BLONP"/>
        <s v="WARTH"/>
        <s v="FRANK"/>
        <s v="GROSR"/>
        <s v="WHITC"/>
        <s v="SPLIR"/>
        <s v="QUICK"/>
        <s v="MAGAA"/>
        <s v="TORTU"/>
        <s v="MORGK"/>
        <s v="BERGS"/>
        <s v="LEHMS"/>
        <s v="ROMEY"/>
        <s v="LILAS"/>
        <s v="RICAR"/>
        <s v="REGGC"/>
        <s v="BSBEV"/>
        <s v="COMMI"/>
        <s v="TRADH"/>
        <s v="HUNGO"/>
        <s v="WANDK"/>
        <s v="GODOS"/>
        <s v="OLDWO"/>
        <s v="LONEP"/>
        <s v="ANATR"/>
        <s v="THEBI"/>
        <s v="DUMON"/>
        <s v="ISLAT"/>
        <s v="PERIC"/>
        <s v="KOENE"/>
        <s v="SAVEA"/>
        <s v="BOLID"/>
        <s v="FURIB"/>
        <s v="BONAP"/>
        <s v="MEREP"/>
        <s v="PRINI"/>
        <s v="SIMOB"/>
        <s v="FAMIA"/>
        <s v="LAMAI"/>
        <s v="PICCO"/>
        <s v="AROUT"/>
        <s v="SEVES"/>
        <s v="DRACD"/>
        <s v="EASTC"/>
        <s v="ANTON"/>
        <s v="GALED"/>
        <s v="VAFFE"/>
        <s v="QUEEN"/>
        <s v="WOLZA"/>
        <s v="HUNGC"/>
        <s v="SANTG"/>
        <s v="BOTTM"/>
        <s v="LINOD"/>
        <s v="FOLIG"/>
        <s v="OCEAN"/>
        <s v="FRANS"/>
        <s v="GOURL"/>
        <s v="CONSH"/>
        <s v="RANCH"/>
        <s v="LAZYK"/>
        <s v="LAUGB"/>
        <s v="BLAUS"/>
        <s v="NORTS"/>
        <s v="CACTU"/>
        <s v="GREAL"/>
        <s v="MAISD"/>
        <s v="TRAIH"/>
        <s v="LETSS"/>
        <s v="WILMK"/>
        <s v="THECR"/>
        <s v="ALFKI"/>
        <s v="FRANR"/>
        <s v="SPECD"/>
        <s v="LACOR"/>
      </sharedItems>
    </cacheField>
    <cacheField name="EmployeeID" numFmtId="0">
      <sharedItems containsSemiMixedTypes="0" containsString="0" containsNumber="1" containsInteger="1" minValue="1" maxValue="9"/>
    </cacheField>
    <cacheField name="OrderDate" numFmtId="14">
      <sharedItems containsSemiMixedTypes="0" containsNonDate="0" containsDate="1" containsString="0" minDate="1994-08-04T00:00:00" maxDate="1996-06-06T00:00:00" count="480">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5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4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6T00:00:00"/>
        <d v="1994-12-27T00:00:00"/>
        <d v="1994-12-28T00:00:00"/>
        <d v="1994-12-29T00:00:00"/>
        <d v="1994-12-30T00:00:00"/>
        <d v="1995-01-02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0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4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29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4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4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3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5T00:00:00"/>
        <d v="1995-12-26T00:00:00"/>
        <d v="1995-12-27T00:00:00"/>
        <d v="1995-12-28T00:00:00"/>
        <d v="1995-12-29T00:00:00"/>
        <d v="1996-01-01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19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5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7T00:00:00"/>
        <d v="1996-05-28T00:00:00"/>
        <d v="1996-05-29T00:00:00"/>
        <d v="1996-05-30T00:00:00"/>
        <d v="1996-05-31T00:00:00"/>
        <d v="1996-06-03T00:00:00"/>
        <d v="1996-06-04T00:00:00"/>
        <d v="1996-06-05T00:00:00"/>
      </sharedItems>
      <fieldGroup par="16"/>
    </cacheField>
    <cacheField name="RequiredDate" numFmtId="14">
      <sharedItems containsSemiMixedTypes="0" containsNonDate="0" containsDate="1" containsString="0" minDate="1994-08-24T00:00:00" maxDate="1996-07-12T00:00:00"/>
    </cacheField>
    <cacheField name="ShippedDate" numFmtId="14">
      <sharedItems containsNonDate="0" containsDate="1" containsString="0" containsBlank="1" minDate="1994-08-10T00:00:00" maxDate="1996-06-06T00:00:00"/>
    </cacheField>
    <cacheField name="ShipVia" numFmtId="0">
      <sharedItems containsSemiMixedTypes="0" containsString="0" containsNumber="1" containsInteger="1" minValue="1" maxValue="3"/>
    </cacheField>
    <cacheField name="Freight" numFmtId="0">
      <sharedItems containsSemiMixedTypes="0" containsString="0" containsNumber="1" minValue="0.02" maxValue="1007.64"/>
    </cacheField>
    <cacheField name="ShipName" numFmtId="0">
      <sharedItems/>
    </cacheField>
    <cacheField name="ShipAddress" numFmtId="0">
      <sharedItems/>
    </cacheField>
    <cacheField name="ShipCity" numFmtId="0">
      <sharedItems count="70">
        <s v="Reims"/>
        <s v="Münster"/>
        <s v="Rio de Janeiro"/>
        <s v="Lyon"/>
        <s v="Charleroi"/>
        <s v="Bern"/>
        <s v="Genève"/>
        <s v="Resende"/>
        <s v="San Cristóbal"/>
        <s v="Graz"/>
        <s v="México D.F."/>
        <s v="Köln"/>
        <s v="Albuquerque"/>
        <s v="Bräcke"/>
        <s v="Strasbourg"/>
        <s v="Oulu"/>
        <s v="München"/>
        <s v="Caracas"/>
        <s v="Seattle"/>
        <s v="Lander"/>
        <s v="Cunewalde"/>
        <s v="Bergamo"/>
        <s v="Leipzig"/>
        <s v="Luleå"/>
        <s v="Frankfurt a.M. "/>
        <s v="Madrid"/>
        <s v="Barquisimeto"/>
        <s v="Reggio Emilia"/>
        <s v="London"/>
        <s v="São Paulo"/>
        <s v="Cork"/>
        <s v="Stuttgart"/>
        <s v="Sevilla"/>
        <s v="Anchorage"/>
        <s v="Portland"/>
        <s v="Nantes"/>
        <s v="Cowes"/>
        <s v="Brandenburg"/>
        <s v="Boise"/>
        <s v="Lisboa"/>
        <s v="Marseille"/>
        <s v="Montréal"/>
        <s v="København"/>
        <s v="Toulouse"/>
        <s v="Salzburg"/>
        <s v="Colchester"/>
        <s v="Aachen"/>
        <s v="Barcelona"/>
        <s v="Århus"/>
        <s v="Warszawa"/>
        <s v="Elgin"/>
        <s v="Stavern"/>
        <s v="Tsawassen"/>
        <s v="I. de Margarita"/>
        <s v="Lille"/>
        <s v="Buenos Aires"/>
        <s v="Torino"/>
        <s v="Campinas"/>
        <s v="Walla Walla"/>
        <s v="Vancouver"/>
        <s v="Mannheim"/>
        <s v="Eugene"/>
        <s v="Bruxelles"/>
        <s v="Kirkland"/>
        <s v="San Francisco"/>
        <s v="Helsinki"/>
        <s v="Butte"/>
        <s v="Berlin"/>
        <s v="Paris"/>
        <s v="Versailles"/>
      </sharedItems>
    </cacheField>
    <cacheField name="ShipRegion" numFmtId="0">
      <sharedItems count="20">
        <s v=""/>
        <s v="RJ"/>
        <s v="SP"/>
        <s v="Táchira"/>
        <s v="NM"/>
        <s v="DF"/>
        <s v="WA"/>
        <s v="WY"/>
        <s v="Lara"/>
        <s v="Co. Cork"/>
        <s v="AK"/>
        <s v="OR"/>
        <s v="Isle of Wight"/>
        <s v="ID"/>
        <s v="Québec"/>
        <s v="Essex"/>
        <s v="BC"/>
        <s v="Nueva Esparta"/>
        <s v="CA"/>
        <s v="MT"/>
      </sharedItems>
    </cacheField>
    <cacheField name="ShipPostalCode" numFmtId="0">
      <sharedItems/>
    </cacheField>
    <cacheField name="ShipCountry" numFmtId="0">
      <sharedItems count="21">
        <s v="France"/>
        <s v="Germany"/>
        <s v="Brazil"/>
        <s v="Belgium"/>
        <s v="Switzerland"/>
        <s v="Venezuela"/>
        <s v="Austria"/>
        <s v="Mexico"/>
        <s v="USA"/>
        <s v="Sweden"/>
        <s v="Finland"/>
        <s v="Italy"/>
        <s v="Spain"/>
        <s v="UK"/>
        <s v="Ireland"/>
        <s v="Portugal"/>
        <s v="Canada"/>
        <s v="Denmark"/>
        <s v="Poland"/>
        <s v="Norway"/>
        <s v="Argentina"/>
      </sharedItems>
    </cacheField>
    <cacheField name="Months (OrderDate)" numFmtId="0" databaseField="0">
      <fieldGroup base="3">
        <rangePr groupBy="months" startDate="1994-08-04T00:00:00" endDate="1996-06-06T00:00:00"/>
        <groupItems count="14">
          <s v="&lt;04-08-1994"/>
          <s v="Jan"/>
          <s v="Feb"/>
          <s v="Mar"/>
          <s v="Apr"/>
          <s v="May"/>
          <s v="Jun"/>
          <s v="Jul"/>
          <s v="Aug"/>
          <s v="Sep"/>
          <s v="Oct"/>
          <s v="Nov"/>
          <s v="Dec"/>
          <s v="&gt;06-06-1996"/>
        </groupItems>
      </fieldGroup>
    </cacheField>
    <cacheField name="Quarters (OrderDate)" numFmtId="0" databaseField="0">
      <fieldGroup base="3">
        <rangePr groupBy="quarters" startDate="1994-08-04T00:00:00" endDate="1996-06-06T00:00:00"/>
        <groupItems count="6">
          <s v="&lt;04-08-1994"/>
          <s v="Qtr1"/>
          <s v="Qtr2"/>
          <s v="Qtr3"/>
          <s v="Qtr4"/>
          <s v="&gt;06-06-1996"/>
        </groupItems>
      </fieldGroup>
    </cacheField>
    <cacheField name="Years (OrderDate)" numFmtId="0" databaseField="0">
      <fieldGroup base="3">
        <rangePr groupBy="years" startDate="1994-08-04T00:00:00" endDate="1996-06-06T00:00:00"/>
        <groupItems count="5">
          <s v="&lt;04-08-1994"/>
          <s v="1994"/>
          <s v="1995"/>
          <s v="1996"/>
          <s v="&gt;06-06-1996"/>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8.98205810185" createdVersion="8" refreshedVersion="8" minRefreshableVersion="3" recordCount="9" xr:uid="{0570C889-186B-4ADC-B374-1167EA8C7064}">
  <cacheSource type="worksheet">
    <worksheetSource name="employees[[EmployeeID]:[Country]]"/>
  </cacheSource>
  <cacheFields count="12">
    <cacheField name="EmployeeID" numFmtId="0">
      <sharedItems containsSemiMixedTypes="0" containsString="0" containsNumber="1" containsInteger="1" minValue="1" maxValue="9"/>
    </cacheField>
    <cacheField name="LastName" numFmtId="0">
      <sharedItems/>
    </cacheField>
    <cacheField name="FirstName" numFmtId="0">
      <sharedItems/>
    </cacheField>
    <cacheField name="Title" numFmtId="0">
      <sharedItems count="4">
        <s v="Sales Representative"/>
        <s v="Vice President, Sales"/>
        <s v="Sales Manager"/>
        <s v="Inside Sales Coordinator"/>
      </sharedItems>
    </cacheField>
    <cacheField name="TitleOfCourtesy" numFmtId="0">
      <sharedItems count="4">
        <s v="Ms."/>
        <s v="Dr."/>
        <s v="Mrs."/>
        <s v="Mr."/>
      </sharedItems>
    </cacheField>
    <cacheField name="BirthDate" numFmtId="14">
      <sharedItems containsSemiMixedTypes="0" containsNonDate="0" containsDate="1" containsString="0" minDate="1937-09-19T00:00:00" maxDate="1966-01-28T00:00:00"/>
    </cacheField>
    <cacheField name="HireDate" numFmtId="14">
      <sharedItems containsSemiMixedTypes="0" containsNonDate="0" containsDate="1" containsString="0" minDate="1992-04-01T00:00:00" maxDate="1994-11-16T00:00:00"/>
    </cacheField>
    <cacheField name="Address" numFmtId="0">
      <sharedItems/>
    </cacheField>
    <cacheField name="City" numFmtId="0">
      <sharedItems count="5">
        <s v="Seattle"/>
        <s v="Tacoma"/>
        <s v="Kirkland"/>
        <s v="Redmond"/>
        <s v="London"/>
      </sharedItems>
    </cacheField>
    <cacheField name="Region" numFmtId="0">
      <sharedItems count="2">
        <s v="WA"/>
        <s v=""/>
      </sharedItems>
    </cacheField>
    <cacheField name="PostalCode" numFmtId="0">
      <sharedItems/>
    </cacheField>
    <cacheField name="Country" numFmtId="0">
      <sharedItems count="2">
        <s v="USA"/>
        <s v="UK"/>
      </sharedItems>
    </cacheField>
  </cacheFields>
  <extLst>
    <ext xmlns:x14="http://schemas.microsoft.com/office/spreadsheetml/2009/9/main" uri="{725AE2AE-9491-48be-B2B4-4EB974FC3084}">
      <x14:pivotCacheDefinition pivotCacheId="76324577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00.012861921299" createdVersion="8" refreshedVersion="8" minRefreshableVersion="3" recordCount="830" xr:uid="{5E606374-D073-457F-BF98-B566CE0E17AE}">
  <cacheSource type="worksheet">
    <worksheetSource ref="A1:V831" sheet="orders"/>
  </cacheSource>
  <cacheFields count="25">
    <cacheField name="OrderID" numFmtId="0">
      <sharedItems containsSemiMixedTypes="0" containsString="0" containsNumber="1" containsInteger="1" minValue="10248" maxValue="11077"/>
    </cacheField>
    <cacheField name="CustomerID" numFmtId="0">
      <sharedItems count="89">
        <s v="VINET"/>
        <s v="TOMSP"/>
        <s v="HANAR"/>
        <s v="VICTE"/>
        <s v="SUPRD"/>
        <s v="CHOPS"/>
        <s v="RICSU"/>
        <s v="WELLI"/>
        <s v="HILAA"/>
        <s v="ERNSH"/>
        <s v="CENTC"/>
        <s v="OTTIK"/>
        <s v="QUEDE"/>
        <s v="RATTC"/>
        <s v="FOLKO"/>
        <s v="BLONP"/>
        <s v="WARTH"/>
        <s v="FRANK"/>
        <s v="GROSR"/>
        <s v="WHITC"/>
        <s v="SPLIR"/>
        <s v="QUICK"/>
        <s v="MAGAA"/>
        <s v="TORTU"/>
        <s v="MORGK"/>
        <s v="BERGS"/>
        <s v="LEHMS"/>
        <s v="ROMEY"/>
        <s v="LILAS"/>
        <s v="RICAR"/>
        <s v="REGGC"/>
        <s v="BSBEV"/>
        <s v="COMMI"/>
        <s v="TRADH"/>
        <s v="HUNGO"/>
        <s v="WANDK"/>
        <s v="GODOS"/>
        <s v="OLDWO"/>
        <s v="LONEP"/>
        <s v="ANATR"/>
        <s v="THEBI"/>
        <s v="DUMON"/>
        <s v="ISLAT"/>
        <s v="PERIC"/>
        <s v="KOENE"/>
        <s v="SAVEA"/>
        <s v="BOLID"/>
        <s v="FURIB"/>
        <s v="BONAP"/>
        <s v="MEREP"/>
        <s v="PRINI"/>
        <s v="SIMOB"/>
        <s v="FAMIA"/>
        <s v="LAMAI"/>
        <s v="PICCO"/>
        <s v="AROUT"/>
        <s v="SEVES"/>
        <s v="DRACD"/>
        <s v="EASTC"/>
        <s v="ANTON"/>
        <s v="GALED"/>
        <s v="VAFFE"/>
        <s v="QUEEN"/>
        <s v="WOLZA"/>
        <s v="HUNGC"/>
        <s v="SANTG"/>
        <s v="BOTTM"/>
        <s v="LINOD"/>
        <s v="FOLIG"/>
        <s v="OCEAN"/>
        <s v="FRANS"/>
        <s v="GOURL"/>
        <s v="CONSH"/>
        <s v="RANCH"/>
        <s v="LAZYK"/>
        <s v="LAUGB"/>
        <s v="BLAUS"/>
        <s v="NORTS"/>
        <s v="CACTU"/>
        <s v="GREAL"/>
        <s v="MAISD"/>
        <s v="TRAIH"/>
        <s v="LETSS"/>
        <s v="WILMK"/>
        <s v="THECR"/>
        <s v="ALFKI"/>
        <s v="FRANR"/>
        <s v="SPECD"/>
        <s v="LACOR"/>
      </sharedItems>
    </cacheField>
    <cacheField name="EmployeeID" numFmtId="0">
      <sharedItems containsSemiMixedTypes="0" containsString="0" containsNumber="1" containsInteger="1" minValue="1" maxValue="9"/>
    </cacheField>
    <cacheField name="OrderDate" numFmtId="14">
      <sharedItems containsSemiMixedTypes="0" containsNonDate="0" containsDate="1" containsString="0" minDate="1994-08-04T00:00:00" maxDate="1996-06-06T00:00:00" count="480">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5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4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6T00:00:00"/>
        <d v="1994-12-27T00:00:00"/>
        <d v="1994-12-28T00:00:00"/>
        <d v="1994-12-29T00:00:00"/>
        <d v="1994-12-30T00:00:00"/>
        <d v="1995-01-02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0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4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29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4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4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3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5T00:00:00"/>
        <d v="1995-12-26T00:00:00"/>
        <d v="1995-12-27T00:00:00"/>
        <d v="1995-12-28T00:00:00"/>
        <d v="1995-12-29T00:00:00"/>
        <d v="1996-01-01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19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5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7T00:00:00"/>
        <d v="1996-05-28T00:00:00"/>
        <d v="1996-05-29T00:00:00"/>
        <d v="1996-05-30T00:00:00"/>
        <d v="1996-05-31T00:00:00"/>
        <d v="1996-06-03T00:00:00"/>
        <d v="1996-06-04T00:00:00"/>
        <d v="1996-06-05T00:00:00"/>
      </sharedItems>
      <fieldGroup par="24"/>
    </cacheField>
    <cacheField name="RequiredDate" numFmtId="14">
      <sharedItems containsSemiMixedTypes="0" containsNonDate="0" containsDate="1" containsString="0" minDate="1994-08-24T00:00:00" maxDate="1996-07-12T00:00:00"/>
    </cacheField>
    <cacheField name="ShippedDate" numFmtId="14">
      <sharedItems containsNonDate="0" containsDate="1" containsString="0" containsBlank="1" minDate="1994-08-10T00:00:00" maxDate="1996-06-06T00:00:00"/>
    </cacheField>
    <cacheField name="ShipVia" numFmtId="0">
      <sharedItems containsSemiMixedTypes="0" containsString="0" containsNumber="1" containsInteger="1" minValue="1" maxValue="3"/>
    </cacheField>
    <cacheField name="Freight" numFmtId="0">
      <sharedItems containsSemiMixedTypes="0" containsString="0" containsNumber="1" minValue="0.02" maxValue="1007.64"/>
    </cacheField>
    <cacheField name="ShipName" numFmtId="0">
      <sharedItems/>
    </cacheField>
    <cacheField name="ShipAddress" numFmtId="0">
      <sharedItems/>
    </cacheField>
    <cacheField name="ShipCity" numFmtId="0">
      <sharedItems/>
    </cacheField>
    <cacheField name="ShipRegion" numFmtId="0">
      <sharedItems/>
    </cacheField>
    <cacheField name="ShipPostalCode" numFmtId="0">
      <sharedItems/>
    </cacheField>
    <cacheField name="ShipCountry" numFmtId="0">
      <sharedItems/>
    </cacheField>
    <cacheField name="OrderMonth" numFmtId="0">
      <sharedItems containsSemiMixedTypes="0" containsString="0" containsNumber="1" containsInteger="1" minValue="1" maxValue="12" count="12">
        <n v="8"/>
        <n v="9"/>
        <n v="10"/>
        <n v="11"/>
        <n v="12"/>
        <n v="1"/>
        <n v="2"/>
        <n v="3"/>
        <n v="4"/>
        <n v="5"/>
        <n v="6"/>
        <n v="7"/>
      </sharedItems>
    </cacheField>
    <cacheField name="OrderYear" numFmtId="0">
      <sharedItems containsSemiMixedTypes="0" containsString="0" containsNumber="1" containsInteger="1" minValue="1994" maxValue="1996"/>
    </cacheField>
    <cacheField name="CountCustomer" numFmtId="0">
      <sharedItems containsSemiMixedTypes="0" containsString="0" containsNumber="1" containsInteger="1" minValue="1" maxValue="31"/>
    </cacheField>
    <cacheField name="FirstOrderdate" numFmtId="0">
      <sharedItems containsSemiMixedTypes="0" containsString="0" containsNumber="1" containsInteger="1" minValue="34550" maxValue="34550"/>
    </cacheField>
    <cacheField name="LastOrderdate" numFmtId="0">
      <sharedItems containsSemiMixedTypes="0" containsString="0" containsNumber="1" containsInteger="1" minValue="35221" maxValue="35221"/>
    </cacheField>
    <cacheField name="Activeperiod" numFmtId="0">
      <sharedItems containsSemiMixedTypes="0" containsString="0" containsNumber="1" containsInteger="1" minValue="23" maxValue="23"/>
    </cacheField>
    <cacheField name="OrderFrequency" numFmtId="0">
      <sharedItems containsSemiMixedTypes="0" containsString="0" containsNumber="1" minValue="4.3478260869565216E-2" maxValue="1.3478260869565217"/>
    </cacheField>
    <cacheField name="Segment" numFmtId="0">
      <sharedItems count="3">
        <s v="Medium"/>
        <s v="High"/>
        <s v="Low"/>
      </sharedItems>
    </cacheField>
    <cacheField name="Months (OrderDate)" numFmtId="0" databaseField="0">
      <fieldGroup base="3">
        <rangePr groupBy="months" startDate="1994-08-04T00:00:00" endDate="1996-06-06T00:00:00"/>
        <groupItems count="14">
          <s v="&lt;8/4/1994"/>
          <s v="Jan"/>
          <s v="Feb"/>
          <s v="Mar"/>
          <s v="Apr"/>
          <s v="May"/>
          <s v="Jun"/>
          <s v="Jul"/>
          <s v="Aug"/>
          <s v="Sep"/>
          <s v="Oct"/>
          <s v="Nov"/>
          <s v="Dec"/>
          <s v="&gt;6/6/1996"/>
        </groupItems>
      </fieldGroup>
    </cacheField>
    <cacheField name="Quarters (OrderDate)" numFmtId="0" databaseField="0">
      <fieldGroup base="3">
        <rangePr groupBy="quarters" startDate="1994-08-04T00:00:00" endDate="1996-06-06T00:00:00"/>
        <groupItems count="6">
          <s v="&lt;8/4/1994"/>
          <s v="Qtr1"/>
          <s v="Qtr2"/>
          <s v="Qtr3"/>
          <s v="Qtr4"/>
          <s v="&gt;6/6/1996"/>
        </groupItems>
      </fieldGroup>
    </cacheField>
    <cacheField name="Years (OrderDate)" numFmtId="0" databaseField="0">
      <fieldGroup base="3">
        <rangePr groupBy="years" startDate="1994-08-04T00:00:00" endDate="1996-06-06T00:00:00"/>
        <groupItems count="5">
          <s v="&lt;8/4/1994"/>
          <s v="1994"/>
          <s v="1995"/>
          <s v="1996"/>
          <s v="&gt;6/6/1996"/>
        </groupItems>
      </fieldGroup>
    </cacheField>
  </cacheFields>
  <extLst>
    <ext xmlns:x14="http://schemas.microsoft.com/office/spreadsheetml/2009/9/main" uri="{725AE2AE-9491-48be-B2B4-4EB974FC3084}">
      <x14:pivotCacheDefinition pivotCacheId="204897329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08.948593055553" createdVersion="8" refreshedVersion="8" minRefreshableVersion="3" recordCount="2155" xr:uid="{3C8AF3A8-BA1F-4CBD-969F-F708F24B31A3}">
  <cacheSource type="worksheet">
    <worksheetSource ref="A1:H2156" sheet="order details"/>
  </cacheSource>
  <cacheFields count="11">
    <cacheField name="OrderID" numFmtId="0">
      <sharedItems containsSemiMixedTypes="0" containsString="0" containsNumber="1" containsInteger="1" minValue="10248" maxValue="11077"/>
    </cacheField>
    <cacheField name="ProductID" numFmtId="0">
      <sharedItems containsSemiMixedTypes="0" containsString="0" containsNumber="1" containsInteger="1" minValue="1" maxValue="77"/>
    </cacheField>
    <cacheField name="UnitPrice" numFmtId="0">
      <sharedItems containsSemiMixedTypes="0" containsString="0" containsNumber="1" minValue="2" maxValue="263.5"/>
    </cacheField>
    <cacheField name="Quantity" numFmtId="0">
      <sharedItems containsSemiMixedTypes="0" containsString="0" containsNumber="1" containsInteger="1" minValue="1" maxValue="130"/>
    </cacheField>
    <cacheField name="Discount" numFmtId="0">
      <sharedItems containsSemiMixedTypes="0" containsString="0" containsNumber="1" minValue="0" maxValue="0.25"/>
    </cacheField>
    <cacheField name="Total Revenue" numFmtId="0">
      <sharedItems containsSemiMixedTypes="0" containsString="0" containsNumber="1" minValue="4.8" maxValue="15810"/>
    </cacheField>
    <cacheField name="sales" numFmtId="0">
      <sharedItems containsSemiMixedTypes="0" containsString="0" containsNumber="1" minValue="4.8" maxValue="15810"/>
    </cacheField>
    <cacheField name="order count" numFmtId="0">
      <sharedItems containsSemiMixedTypes="0" containsString="0" containsNumber="1" containsInteger="1" minValue="1" maxValue="1"/>
    </cacheField>
    <cacheField name="avg order value" numFmtId="0">
      <sharedItems containsSemiMixedTypes="0" containsString="0" containsNumber="1" minValue="4.8" maxValue="15810"/>
    </cacheField>
    <cacheField name="avgerage value" numFmtId="0" formula="sales/'order count'" databaseField="0"/>
    <cacheField name="average" numFmtId="0" formula=" SUM(sales/'order coun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0">
  <r>
    <x v="0"/>
    <x v="0"/>
    <n v="5"/>
    <x v="0"/>
    <d v="1994-09-01T00:00:00"/>
    <d v="1994-08-16T00:00:00"/>
    <n v="3"/>
    <n v="32.380000000000003"/>
    <s v="Vins et alcools Chevalier"/>
    <s v="59 rue de l'Abbaye"/>
    <x v="0"/>
    <x v="0"/>
    <s v="51100"/>
    <x v="0"/>
  </r>
  <r>
    <x v="1"/>
    <x v="1"/>
    <n v="6"/>
    <x v="1"/>
    <d v="1994-09-16T00:00:00"/>
    <d v="1994-08-10T00:00:00"/>
    <n v="1"/>
    <n v="11.61"/>
    <s v="Toms Spezialitäten"/>
    <s v="Luisenstr. 48"/>
    <x v="1"/>
    <x v="0"/>
    <s v="44087"/>
    <x v="1"/>
  </r>
  <r>
    <x v="2"/>
    <x v="2"/>
    <n v="4"/>
    <x v="2"/>
    <d v="1994-09-05T00:00:00"/>
    <d v="1994-08-12T00:00:00"/>
    <n v="2"/>
    <n v="65.83"/>
    <s v="Hanari Carnes"/>
    <s v="Rua do Paço, 67"/>
    <x v="2"/>
    <x v="1"/>
    <s v="05454-876"/>
    <x v="2"/>
  </r>
  <r>
    <x v="3"/>
    <x v="3"/>
    <n v="3"/>
    <x v="2"/>
    <d v="1994-09-05T00:00:00"/>
    <d v="1994-08-15T00:00:00"/>
    <n v="1"/>
    <n v="41.34"/>
    <s v="Victuailles en stock"/>
    <s v="2, rue du Commerce"/>
    <x v="3"/>
    <x v="0"/>
    <s v="69004"/>
    <x v="0"/>
  </r>
  <r>
    <x v="4"/>
    <x v="4"/>
    <n v="4"/>
    <x v="3"/>
    <d v="1994-09-06T00:00:00"/>
    <d v="1994-08-11T00:00:00"/>
    <n v="2"/>
    <n v="51.3"/>
    <s v="Suprêmes délices"/>
    <s v="Boulevard Tirou, 255"/>
    <x v="4"/>
    <x v="0"/>
    <s v="B-6000"/>
    <x v="3"/>
  </r>
  <r>
    <x v="5"/>
    <x v="2"/>
    <n v="3"/>
    <x v="4"/>
    <d v="1994-08-24T00:00:00"/>
    <d v="1994-08-16T00:00:00"/>
    <n v="2"/>
    <n v="58.17"/>
    <s v="Hanari Carnes"/>
    <s v="Rua do Paço, 67"/>
    <x v="2"/>
    <x v="1"/>
    <s v="05454-876"/>
    <x v="2"/>
  </r>
  <r>
    <x v="6"/>
    <x v="5"/>
    <n v="5"/>
    <x v="5"/>
    <d v="1994-09-08T00:00:00"/>
    <d v="1994-08-23T00:00:00"/>
    <n v="2"/>
    <n v="22.98"/>
    <s v="Chop-suey Chinese"/>
    <s v="Hauptstr. 31"/>
    <x v="5"/>
    <x v="0"/>
    <s v="3012"/>
    <x v="4"/>
  </r>
  <r>
    <x v="7"/>
    <x v="6"/>
    <n v="9"/>
    <x v="6"/>
    <d v="1994-09-09T00:00:00"/>
    <d v="1994-08-15T00:00:00"/>
    <n v="3"/>
    <n v="148.33000000000001"/>
    <s v="Richter Supermarkt"/>
    <s v="Starenweg 5"/>
    <x v="6"/>
    <x v="0"/>
    <s v="1204"/>
    <x v="4"/>
  </r>
  <r>
    <x v="8"/>
    <x v="7"/>
    <n v="3"/>
    <x v="7"/>
    <d v="1994-09-12T00:00:00"/>
    <d v="1994-08-17T00:00:00"/>
    <n v="2"/>
    <n v="13.97"/>
    <s v="Wellington Importadora"/>
    <s v="Rua do Mercado, 12"/>
    <x v="7"/>
    <x v="2"/>
    <s v="08737-363"/>
    <x v="2"/>
  </r>
  <r>
    <x v="9"/>
    <x v="8"/>
    <n v="4"/>
    <x v="8"/>
    <d v="1994-09-13T00:00:00"/>
    <d v="1994-08-22T00:00:00"/>
    <n v="3"/>
    <n v="81.91"/>
    <s v="HILARIÓN-Abastos"/>
    <s v="Carrera 22 con Ave. Carlos Soublette #8-35"/>
    <x v="8"/>
    <x v="3"/>
    <s v="5022"/>
    <x v="5"/>
  </r>
  <r>
    <x v="10"/>
    <x v="9"/>
    <n v="1"/>
    <x v="9"/>
    <d v="1994-09-14T00:00:00"/>
    <d v="1994-08-23T00:00:00"/>
    <n v="1"/>
    <n v="140.51"/>
    <s v="Ernst Handel"/>
    <s v="Kirchgasse 6"/>
    <x v="9"/>
    <x v="0"/>
    <s v="8010"/>
    <x v="6"/>
  </r>
  <r>
    <x v="11"/>
    <x v="10"/>
    <n v="4"/>
    <x v="10"/>
    <d v="1994-09-15T00:00:00"/>
    <d v="1994-08-25T00:00:00"/>
    <n v="3"/>
    <n v="3.25"/>
    <s v="Centro comercial Moctezuma"/>
    <s v="Sierras de Granada 9993"/>
    <x v="10"/>
    <x v="0"/>
    <s v="05022"/>
    <x v="7"/>
  </r>
  <r>
    <x v="12"/>
    <x v="11"/>
    <n v="4"/>
    <x v="11"/>
    <d v="1994-09-16T00:00:00"/>
    <d v="1994-08-29T00:00:00"/>
    <n v="1"/>
    <n v="55.09"/>
    <s v="Ottilies Käseladen"/>
    <s v="Mehrheimerstr. 369"/>
    <x v="11"/>
    <x v="0"/>
    <s v="50739"/>
    <x v="1"/>
  </r>
  <r>
    <x v="13"/>
    <x v="12"/>
    <n v="4"/>
    <x v="11"/>
    <d v="1994-09-16T00:00:00"/>
    <d v="1994-08-30T00:00:00"/>
    <n v="2"/>
    <n v="3.05"/>
    <s v="Que Delícia"/>
    <s v="Rua da Panificadora, 12"/>
    <x v="2"/>
    <x v="1"/>
    <s v="02389-673"/>
    <x v="2"/>
  </r>
  <r>
    <x v="14"/>
    <x v="13"/>
    <n v="8"/>
    <x v="12"/>
    <d v="1994-09-19T00:00:00"/>
    <d v="1994-08-25T00:00:00"/>
    <n v="3"/>
    <n v="48.29"/>
    <s v="Rattlesnake Canyon Grocery"/>
    <s v="2817 Milton Dr."/>
    <x v="12"/>
    <x v="4"/>
    <s v="87110"/>
    <x v="8"/>
  </r>
  <r>
    <x v="15"/>
    <x v="9"/>
    <n v="9"/>
    <x v="13"/>
    <d v="1994-09-20T00:00:00"/>
    <d v="1994-08-31T00:00:00"/>
    <n v="3"/>
    <n v="146.06"/>
    <s v="Ernst Handel"/>
    <s v="Kirchgasse 6"/>
    <x v="9"/>
    <x v="0"/>
    <s v="8010"/>
    <x v="6"/>
  </r>
  <r>
    <x v="16"/>
    <x v="14"/>
    <n v="6"/>
    <x v="14"/>
    <d v="1994-09-21T00:00:00"/>
    <d v="1994-09-23T00:00:00"/>
    <n v="3"/>
    <n v="3.67"/>
    <s v="Folk och fä HB"/>
    <s v="Åkergatan 24"/>
    <x v="13"/>
    <x v="0"/>
    <s v="S-844 67"/>
    <x v="9"/>
  </r>
  <r>
    <x v="17"/>
    <x v="15"/>
    <n v="2"/>
    <x v="15"/>
    <d v="1994-09-22T00:00:00"/>
    <d v="1994-09-12T00:00:00"/>
    <n v="1"/>
    <n v="55.28"/>
    <s v="Blondel père et fils"/>
    <s v="24, place Kléber"/>
    <x v="14"/>
    <x v="0"/>
    <s v="67000"/>
    <x v="0"/>
  </r>
  <r>
    <x v="18"/>
    <x v="16"/>
    <n v="3"/>
    <x v="16"/>
    <d v="1994-10-07T00:00:00"/>
    <d v="1994-08-31T00:00:00"/>
    <n v="3"/>
    <n v="25.73"/>
    <s v="Wartian Herkku"/>
    <s v="Torikatu 38"/>
    <x v="15"/>
    <x v="0"/>
    <s v="90110"/>
    <x v="10"/>
  </r>
  <r>
    <x v="19"/>
    <x v="17"/>
    <n v="4"/>
    <x v="17"/>
    <d v="1994-09-26T00:00:00"/>
    <d v="1994-09-06T00:00:00"/>
    <n v="1"/>
    <n v="208.58"/>
    <s v="Frankenversand"/>
    <s v="Berliner Platz 43"/>
    <x v="16"/>
    <x v="0"/>
    <s v="80805"/>
    <x v="1"/>
  </r>
  <r>
    <x v="20"/>
    <x v="18"/>
    <n v="8"/>
    <x v="18"/>
    <d v="1994-09-27T00:00:00"/>
    <d v="1994-09-02T00:00:00"/>
    <n v="3"/>
    <n v="66.290000000000006"/>
    <s v="GROSELLA-Restaurante"/>
    <s v="5ª Ave. Los Palos Grandes"/>
    <x v="17"/>
    <x v="5"/>
    <s v="1081"/>
    <x v="5"/>
  </r>
  <r>
    <x v="21"/>
    <x v="19"/>
    <n v="5"/>
    <x v="19"/>
    <d v="1994-09-14T00:00:00"/>
    <d v="1994-09-09T00:00:00"/>
    <n v="1"/>
    <n v="4.5599999999999996"/>
    <s v="White Clover Markets"/>
    <s v="1029 - 12th Ave. S."/>
    <x v="18"/>
    <x v="6"/>
    <s v="98124"/>
    <x v="8"/>
  </r>
  <r>
    <x v="22"/>
    <x v="16"/>
    <n v="1"/>
    <x v="20"/>
    <d v="1994-09-29T00:00:00"/>
    <d v="1994-09-02T00:00:00"/>
    <n v="1"/>
    <n v="136.54"/>
    <s v="Wartian Herkku"/>
    <s v="Torikatu 38"/>
    <x v="15"/>
    <x v="0"/>
    <s v="90110"/>
    <x v="10"/>
  </r>
  <r>
    <x v="23"/>
    <x v="20"/>
    <n v="6"/>
    <x v="20"/>
    <d v="1994-09-29T00:00:00"/>
    <d v="1994-09-30T00:00:00"/>
    <n v="2"/>
    <n v="4.54"/>
    <s v="Split Rail Beer &amp; Ale"/>
    <s v="P.O. Box 555"/>
    <x v="19"/>
    <x v="7"/>
    <s v="82520"/>
    <x v="8"/>
  </r>
  <r>
    <x v="24"/>
    <x v="13"/>
    <n v="6"/>
    <x v="21"/>
    <d v="1994-09-30T00:00:00"/>
    <d v="1994-09-06T00:00:00"/>
    <n v="2"/>
    <n v="98.03"/>
    <s v="Rattlesnake Canyon Grocery"/>
    <s v="2817 Milton Dr."/>
    <x v="12"/>
    <x v="4"/>
    <s v="87110"/>
    <x v="8"/>
  </r>
  <r>
    <x v="25"/>
    <x v="21"/>
    <n v="3"/>
    <x v="22"/>
    <d v="1994-10-03T00:00:00"/>
    <d v="1994-09-12T00:00:00"/>
    <n v="3"/>
    <n v="76.069999999999993"/>
    <s v="QUICK-Stop"/>
    <s v="Taucherstraße 10"/>
    <x v="20"/>
    <x v="0"/>
    <s v="01307"/>
    <x v="1"/>
  </r>
  <r>
    <x v="26"/>
    <x v="0"/>
    <n v="6"/>
    <x v="23"/>
    <d v="1994-10-04T00:00:00"/>
    <d v="1994-09-16T00:00:00"/>
    <n v="1"/>
    <n v="6.01"/>
    <s v="Vins et alcools Chevalier"/>
    <s v="59 rue de l'Abbaye"/>
    <x v="0"/>
    <x v="0"/>
    <s v="51100"/>
    <x v="0"/>
  </r>
  <r>
    <x v="27"/>
    <x v="22"/>
    <n v="1"/>
    <x v="24"/>
    <d v="1994-10-05T00:00:00"/>
    <d v="1994-09-09T00:00:00"/>
    <n v="1"/>
    <n v="26.93"/>
    <s v="Magazzini Alimentari Riuniti"/>
    <s v="Via Ludovico il Moro 22"/>
    <x v="21"/>
    <x v="0"/>
    <s v="24100"/>
    <x v="11"/>
  </r>
  <r>
    <x v="28"/>
    <x v="23"/>
    <n v="8"/>
    <x v="25"/>
    <d v="1994-09-22T00:00:00"/>
    <d v="1994-09-14T00:00:00"/>
    <n v="3"/>
    <n v="13.84"/>
    <s v="Tortuga Restaurante"/>
    <s v="Avda. Azteca 123"/>
    <x v="10"/>
    <x v="0"/>
    <s v="05033"/>
    <x v="7"/>
  </r>
  <r>
    <x v="29"/>
    <x v="24"/>
    <n v="2"/>
    <x v="26"/>
    <d v="1994-10-07T00:00:00"/>
    <d v="1994-09-13T00:00:00"/>
    <n v="3"/>
    <n v="125.77"/>
    <s v="Morgenstern Gesundkost"/>
    <s v="Heerstr. 22"/>
    <x v="22"/>
    <x v="0"/>
    <s v="04179"/>
    <x v="1"/>
  </r>
  <r>
    <x v="30"/>
    <x v="25"/>
    <n v="8"/>
    <x v="27"/>
    <d v="1994-10-10T00:00:00"/>
    <d v="1994-09-16T00:00:00"/>
    <n v="2"/>
    <n v="92.69"/>
    <s v="Berglunds snabbköp"/>
    <s v="Berguvsvägen  8"/>
    <x v="23"/>
    <x v="0"/>
    <s v="S-958 22"/>
    <x v="9"/>
  </r>
  <r>
    <x v="31"/>
    <x v="26"/>
    <n v="8"/>
    <x v="28"/>
    <d v="1994-10-11T00:00:00"/>
    <d v="1994-09-16T00:00:00"/>
    <n v="2"/>
    <n v="25.83"/>
    <s v="Lehmanns Marktstand"/>
    <s v="Magazinweg 7"/>
    <x v="24"/>
    <x v="0"/>
    <s v="60528"/>
    <x v="1"/>
  </r>
  <r>
    <x v="32"/>
    <x v="25"/>
    <n v="2"/>
    <x v="29"/>
    <d v="1994-10-12T00:00:00"/>
    <d v="1994-10-13T00:00:00"/>
    <n v="1"/>
    <n v="8.98"/>
    <s v="Berglunds snabbköp"/>
    <s v="Berguvsvägen  8"/>
    <x v="23"/>
    <x v="0"/>
    <s v="S-958 22"/>
    <x v="9"/>
  </r>
  <r>
    <x v="33"/>
    <x v="27"/>
    <n v="4"/>
    <x v="29"/>
    <d v="1994-09-28T00:00:00"/>
    <d v="1994-09-21T00:00:00"/>
    <n v="1"/>
    <n v="2.94"/>
    <s v="Romero y tomillo"/>
    <s v="Gran Vía, 1"/>
    <x v="25"/>
    <x v="0"/>
    <s v="28001"/>
    <x v="12"/>
  </r>
  <r>
    <x v="34"/>
    <x v="27"/>
    <n v="4"/>
    <x v="30"/>
    <d v="1994-10-13T00:00:00"/>
    <d v="1994-09-21T00:00:00"/>
    <n v="1"/>
    <n v="12.69"/>
    <s v="Romero y tomillo"/>
    <s v="Gran Vía, 1"/>
    <x v="25"/>
    <x v="0"/>
    <s v="28001"/>
    <x v="12"/>
  </r>
  <r>
    <x v="35"/>
    <x v="28"/>
    <n v="3"/>
    <x v="31"/>
    <d v="1994-10-14T00:00:00"/>
    <d v="1994-09-23T00:00:00"/>
    <n v="3"/>
    <n v="84.81"/>
    <s v="LILA-Supermercado"/>
    <s v="Carrera 52 con Ave. Bolívar #65-98 Llano Largo"/>
    <x v="26"/>
    <x v="8"/>
    <s v="3508"/>
    <x v="5"/>
  </r>
  <r>
    <x v="36"/>
    <x v="26"/>
    <n v="4"/>
    <x v="32"/>
    <d v="1994-10-17T00:00:00"/>
    <d v="1994-09-27T00:00:00"/>
    <n v="1"/>
    <n v="76.56"/>
    <s v="Lehmanns Marktstand"/>
    <s v="Magazinweg 7"/>
    <x v="24"/>
    <x v="0"/>
    <s v="60528"/>
    <x v="1"/>
  </r>
  <r>
    <x v="37"/>
    <x v="21"/>
    <n v="1"/>
    <x v="33"/>
    <d v="1994-10-18T00:00:00"/>
    <d v="1994-09-26T00:00:00"/>
    <n v="2"/>
    <n v="76.83"/>
    <s v="QUICK-Stop"/>
    <s v="Taucherstraße 10"/>
    <x v="20"/>
    <x v="0"/>
    <s v="01307"/>
    <x v="1"/>
  </r>
  <r>
    <x v="38"/>
    <x v="21"/>
    <n v="8"/>
    <x v="34"/>
    <d v="1994-10-19T00:00:00"/>
    <d v="1994-09-30T00:00:00"/>
    <n v="3"/>
    <n v="229.24"/>
    <s v="QUICK-Stop"/>
    <s v="Taucherstraße 10"/>
    <x v="20"/>
    <x v="0"/>
    <s v="01307"/>
    <x v="1"/>
  </r>
  <r>
    <x v="39"/>
    <x v="29"/>
    <n v="8"/>
    <x v="35"/>
    <d v="1994-10-20T00:00:00"/>
    <d v="1994-09-28T00:00:00"/>
    <n v="3"/>
    <n v="12.76"/>
    <s v="Ricardo Adocicados"/>
    <s v="Av. Copacabana, 267"/>
    <x v="2"/>
    <x v="1"/>
    <s v="02389-890"/>
    <x v="2"/>
  </r>
  <r>
    <x v="40"/>
    <x v="30"/>
    <n v="4"/>
    <x v="36"/>
    <d v="1994-10-21T00:00:00"/>
    <d v="1994-10-04T00:00:00"/>
    <n v="1"/>
    <n v="7.45"/>
    <s v="Reggiani Caseifici"/>
    <s v="Strada Provinciale 124"/>
    <x v="27"/>
    <x v="0"/>
    <s v="42100"/>
    <x v="11"/>
  </r>
  <r>
    <x v="41"/>
    <x v="31"/>
    <n v="7"/>
    <x v="37"/>
    <d v="1994-10-24T00:00:00"/>
    <d v="1994-09-28T00:00:00"/>
    <n v="3"/>
    <n v="22.77"/>
    <s v="B's Beverages"/>
    <s v="Fauntleroy Circus"/>
    <x v="28"/>
    <x v="0"/>
    <s v="EC2 5NT"/>
    <x v="13"/>
  </r>
  <r>
    <x v="42"/>
    <x v="32"/>
    <n v="8"/>
    <x v="38"/>
    <d v="1994-10-25T00:00:00"/>
    <d v="1994-10-04T00:00:00"/>
    <n v="1"/>
    <n v="79.7"/>
    <s v="Comércio Mineiro"/>
    <s v="Av. dos Lusíadas, 23"/>
    <x v="29"/>
    <x v="2"/>
    <s v="05432-043"/>
    <x v="2"/>
  </r>
  <r>
    <x v="43"/>
    <x v="12"/>
    <n v="6"/>
    <x v="38"/>
    <d v="1994-10-25T00:00:00"/>
    <d v="1994-10-05T00:00:00"/>
    <n v="2"/>
    <n v="6.4"/>
    <s v="Que Delícia"/>
    <s v="Rua da Panificadora, 12"/>
    <x v="2"/>
    <x v="1"/>
    <s v="02389-673"/>
    <x v="2"/>
  </r>
  <r>
    <x v="44"/>
    <x v="33"/>
    <n v="1"/>
    <x v="39"/>
    <d v="1994-10-26T00:00:00"/>
    <d v="1994-10-03T00:00:00"/>
    <n v="2"/>
    <n v="1.35"/>
    <s v="Tradição Hipermercados"/>
    <s v="Av. Inês de Castro, 414"/>
    <x v="29"/>
    <x v="2"/>
    <s v="05634-030"/>
    <x v="2"/>
  </r>
  <r>
    <x v="45"/>
    <x v="23"/>
    <n v="1"/>
    <x v="40"/>
    <d v="1994-10-27T00:00:00"/>
    <d v="1994-10-12T00:00:00"/>
    <n v="3"/>
    <n v="21.18"/>
    <s v="Tortuga Restaurante"/>
    <s v="Avda. Azteca 123"/>
    <x v="10"/>
    <x v="0"/>
    <s v="05033"/>
    <x v="7"/>
  </r>
  <r>
    <x v="46"/>
    <x v="13"/>
    <n v="4"/>
    <x v="41"/>
    <d v="1994-10-28T00:00:00"/>
    <d v="1994-10-06T00:00:00"/>
    <n v="2"/>
    <n v="147.26"/>
    <s v="Rattlesnake Canyon Grocery"/>
    <s v="2817 Milton Dr."/>
    <x v="12"/>
    <x v="4"/>
    <s v="87110"/>
    <x v="8"/>
  </r>
  <r>
    <x v="47"/>
    <x v="0"/>
    <n v="2"/>
    <x v="42"/>
    <d v="1994-10-31T00:00:00"/>
    <d v="1994-10-11T00:00:00"/>
    <n v="2"/>
    <n v="1.1499999999999999"/>
    <s v="Vins et alcools Chevalier"/>
    <s v="59 rue de l'Abbaye"/>
    <x v="0"/>
    <x v="0"/>
    <s v="51100"/>
    <x v="0"/>
  </r>
  <r>
    <x v="48"/>
    <x v="28"/>
    <n v="6"/>
    <x v="43"/>
    <d v="1994-11-01T00:00:00"/>
    <d v="1994-10-12T00:00:00"/>
    <n v="1"/>
    <n v="0.12"/>
    <s v="LILA-Supermercado"/>
    <s v="Carrera 52 con Ave. Bolívar #65-98 Llano Largo"/>
    <x v="26"/>
    <x v="8"/>
    <s v="3508"/>
    <x v="5"/>
  </r>
  <r>
    <x v="49"/>
    <x v="15"/>
    <n v="5"/>
    <x v="44"/>
    <d v="1994-11-16T00:00:00"/>
    <d v="1994-10-11T00:00:00"/>
    <n v="2"/>
    <n v="5.74"/>
    <s v="Blondel père et fils"/>
    <s v="24, place Kléber"/>
    <x v="14"/>
    <x v="0"/>
    <s v="67000"/>
    <x v="0"/>
  </r>
  <r>
    <x v="50"/>
    <x v="34"/>
    <n v="6"/>
    <x v="45"/>
    <d v="1994-11-03T00:00:00"/>
    <d v="1994-10-12T00:00:00"/>
    <n v="2"/>
    <n v="168.22"/>
    <s v="Hungry Owl All-Night Grocers"/>
    <s v="8 Johnstown Road"/>
    <x v="30"/>
    <x v="9"/>
    <s v=""/>
    <x v="14"/>
  </r>
  <r>
    <x v="51"/>
    <x v="29"/>
    <n v="4"/>
    <x v="46"/>
    <d v="1994-11-04T00:00:00"/>
    <d v="1994-10-14T00:00:00"/>
    <n v="2"/>
    <n v="29.76"/>
    <s v="Ricardo Adocicados"/>
    <s v="Av. Copacabana, 267"/>
    <x v="2"/>
    <x v="1"/>
    <s v="02389-890"/>
    <x v="2"/>
  </r>
  <r>
    <x v="52"/>
    <x v="22"/>
    <n v="2"/>
    <x v="47"/>
    <d v="1994-11-07T00:00:00"/>
    <d v="1994-10-19T00:00:00"/>
    <n v="2"/>
    <n v="17.68"/>
    <s v="Magazzini Alimentari Riuniti"/>
    <s v="Via Ludovico il Moro 22"/>
    <x v="21"/>
    <x v="0"/>
    <s v="24100"/>
    <x v="11"/>
  </r>
  <r>
    <x v="53"/>
    <x v="35"/>
    <n v="8"/>
    <x v="47"/>
    <d v="1994-11-07T00:00:00"/>
    <d v="1994-10-18T00:00:00"/>
    <n v="2"/>
    <n v="45.08"/>
    <s v="Die Wandernde Kuh"/>
    <s v="Adenauerallee 900"/>
    <x v="31"/>
    <x v="0"/>
    <s v="70563"/>
    <x v="1"/>
  </r>
  <r>
    <x v="54"/>
    <x v="4"/>
    <n v="4"/>
    <x v="48"/>
    <d v="1994-11-08T00:00:00"/>
    <d v="1994-11-09T00:00:00"/>
    <n v="2"/>
    <n v="6.27"/>
    <s v="Suprêmes délices"/>
    <s v="Boulevard Tirou, 255"/>
    <x v="4"/>
    <x v="0"/>
    <s v="B-6000"/>
    <x v="3"/>
  </r>
  <r>
    <x v="55"/>
    <x v="36"/>
    <n v="7"/>
    <x v="49"/>
    <d v="1994-11-09T00:00:00"/>
    <d v="1994-10-19T00:00:00"/>
    <n v="2"/>
    <n v="107.83"/>
    <s v="Godos Cocina Típica"/>
    <s v="C/ Romero, 33"/>
    <x v="32"/>
    <x v="0"/>
    <s v="41101"/>
    <x v="12"/>
  </r>
  <r>
    <x v="56"/>
    <x v="23"/>
    <n v="1"/>
    <x v="50"/>
    <d v="1994-11-10T00:00:00"/>
    <d v="1994-10-18T00:00:00"/>
    <n v="2"/>
    <n v="63.79"/>
    <s v="Tortuga Restaurante"/>
    <s v="Avda. Azteca 123"/>
    <x v="10"/>
    <x v="0"/>
    <s v="05033"/>
    <x v="7"/>
  </r>
  <r>
    <x v="57"/>
    <x v="37"/>
    <n v="8"/>
    <x v="51"/>
    <d v="1994-11-11T00:00:00"/>
    <d v="1994-11-09T00:00:00"/>
    <n v="3"/>
    <n v="257.62"/>
    <s v="Old World Delicatessen"/>
    <s v="2743 Bering St."/>
    <x v="33"/>
    <x v="10"/>
    <s v="99508"/>
    <x v="8"/>
  </r>
  <r>
    <x v="58"/>
    <x v="27"/>
    <n v="1"/>
    <x v="52"/>
    <d v="1994-11-14T00:00:00"/>
    <d v="1994-10-24T00:00:00"/>
    <n v="3"/>
    <n v="7.56"/>
    <s v="Romero y tomillo"/>
    <s v="Gran Vía, 1"/>
    <x v="25"/>
    <x v="0"/>
    <s v="28001"/>
    <x v="12"/>
  </r>
  <r>
    <x v="59"/>
    <x v="38"/>
    <n v="2"/>
    <x v="53"/>
    <d v="1994-11-15T00:00:00"/>
    <d v="1994-10-26T00:00:00"/>
    <n v="2"/>
    <n v="0.56000000000000005"/>
    <s v="Lonesome Pine Restaurant"/>
    <s v="89 Chiaroscuro Rd."/>
    <x v="34"/>
    <x v="11"/>
    <s v="97219"/>
    <x v="8"/>
  </r>
  <r>
    <x v="60"/>
    <x v="39"/>
    <n v="7"/>
    <x v="54"/>
    <d v="1994-11-16T00:00:00"/>
    <d v="1994-10-25T00:00:00"/>
    <n v="3"/>
    <n v="1.61"/>
    <s v="Ana Trujillo Emparedados y helados"/>
    <s v="Avda. de la Constitución 2222"/>
    <x v="10"/>
    <x v="0"/>
    <s v="05021"/>
    <x v="7"/>
  </r>
  <r>
    <x v="61"/>
    <x v="34"/>
    <n v="3"/>
    <x v="55"/>
    <d v="1994-11-17T00:00:00"/>
    <d v="1994-11-23T00:00:00"/>
    <n v="1"/>
    <n v="47.3"/>
    <s v="Hungry Owl All-Night Grocers"/>
    <s v="8 Johnstown Road"/>
    <x v="30"/>
    <x v="9"/>
    <s v=""/>
    <x v="14"/>
  </r>
  <r>
    <x v="62"/>
    <x v="40"/>
    <n v="8"/>
    <x v="56"/>
    <d v="1994-11-18T00:00:00"/>
    <d v="1994-10-28T00:00:00"/>
    <n v="2"/>
    <n v="17.52"/>
    <s v="The Big Cheese"/>
    <s v="89 Jefferson Way_x000a_Suite 2"/>
    <x v="34"/>
    <x v="11"/>
    <s v="97201"/>
    <x v="8"/>
  </r>
  <r>
    <x v="63"/>
    <x v="41"/>
    <n v="1"/>
    <x v="56"/>
    <d v="1994-11-04T00:00:00"/>
    <d v="1994-10-27T00:00:00"/>
    <n v="3"/>
    <n v="24.69"/>
    <s v="Du monde entier"/>
    <s v="67, rue des Cinquante Otages"/>
    <x v="35"/>
    <x v="0"/>
    <s v="44000"/>
    <x v="0"/>
  </r>
  <r>
    <x v="64"/>
    <x v="35"/>
    <n v="2"/>
    <x v="57"/>
    <d v="1994-11-21T00:00:00"/>
    <d v="1994-11-03T00:00:00"/>
    <n v="2"/>
    <n v="40.26"/>
    <s v="Die Wandernde Kuh"/>
    <s v="Adenauerallee 900"/>
    <x v="31"/>
    <x v="0"/>
    <s v="70563"/>
    <x v="1"/>
  </r>
  <r>
    <x v="65"/>
    <x v="21"/>
    <n v="2"/>
    <x v="58"/>
    <d v="1994-11-22T00:00:00"/>
    <d v="1994-11-04T00:00:00"/>
    <n v="2"/>
    <n v="1.96"/>
    <s v="QUICK-Stop"/>
    <s v="Taucherstraße 10"/>
    <x v="20"/>
    <x v="0"/>
    <s v="01307"/>
    <x v="1"/>
  </r>
  <r>
    <x v="66"/>
    <x v="13"/>
    <n v="1"/>
    <x v="59"/>
    <d v="1994-11-23T00:00:00"/>
    <d v="1994-11-04T00:00:00"/>
    <n v="2"/>
    <n v="74.16"/>
    <s v="Rattlesnake Canyon Grocery"/>
    <s v="2817 Milton Dr."/>
    <x v="12"/>
    <x v="4"/>
    <s v="87110"/>
    <x v="8"/>
  </r>
  <r>
    <x v="67"/>
    <x v="42"/>
    <n v="4"/>
    <x v="60"/>
    <d v="1994-11-24T00:00:00"/>
    <d v="1994-11-03T00:00:00"/>
    <n v="2"/>
    <n v="41.76"/>
    <s v="Island Trading"/>
    <s v="Garden House_x000a_Crowther Way"/>
    <x v="36"/>
    <x v="12"/>
    <s v="PO31 7PJ"/>
    <x v="13"/>
  </r>
  <r>
    <x v="68"/>
    <x v="13"/>
    <n v="1"/>
    <x v="61"/>
    <d v="1994-11-25T00:00:00"/>
    <d v="1994-11-08T00:00:00"/>
    <n v="3"/>
    <n v="150.15"/>
    <s v="Rattlesnake Canyon Grocery"/>
    <s v="2817 Milton Dr."/>
    <x v="12"/>
    <x v="4"/>
    <s v="87110"/>
    <x v="8"/>
  </r>
  <r>
    <x v="69"/>
    <x v="38"/>
    <n v="6"/>
    <x v="62"/>
    <d v="1994-11-28T00:00:00"/>
    <d v="1994-11-10T00:00:00"/>
    <n v="1"/>
    <n v="12.69"/>
    <s v="Lonesome Pine Restaurant"/>
    <s v="89 Chiaroscuro Rd."/>
    <x v="34"/>
    <x v="11"/>
    <s v="97219"/>
    <x v="8"/>
  </r>
  <r>
    <x v="70"/>
    <x v="42"/>
    <n v="8"/>
    <x v="63"/>
    <d v="1994-11-29T00:00:00"/>
    <d v="1994-11-04T00:00:00"/>
    <n v="2"/>
    <n v="4.7300000000000004"/>
    <s v="Island Trading"/>
    <s v="Garden House_x000a_Crowther Way"/>
    <x v="36"/>
    <x v="12"/>
    <s v="PO31 7PJ"/>
    <x v="13"/>
  </r>
  <r>
    <x v="71"/>
    <x v="23"/>
    <n v="7"/>
    <x v="64"/>
    <d v="1994-11-30T00:00:00"/>
    <d v="1994-11-11T00:00:00"/>
    <n v="3"/>
    <n v="64.5"/>
    <s v="Tortuga Restaurante"/>
    <s v="Avda. Azteca 123"/>
    <x v="10"/>
    <x v="0"/>
    <s v="05033"/>
    <x v="7"/>
  </r>
  <r>
    <x v="72"/>
    <x v="16"/>
    <n v="5"/>
    <x v="65"/>
    <d v="1994-11-17T00:00:00"/>
    <d v="1994-11-18T00:00:00"/>
    <n v="3"/>
    <n v="34.57"/>
    <s v="Wartian Herkku"/>
    <s v="Torikatu 38"/>
    <x v="15"/>
    <x v="0"/>
    <s v="90110"/>
    <x v="10"/>
  </r>
  <r>
    <x v="73"/>
    <x v="42"/>
    <n v="3"/>
    <x v="65"/>
    <d v="1994-12-01T00:00:00"/>
    <d v="1994-11-11T00:00:00"/>
    <n v="2"/>
    <n v="3.43"/>
    <s v="Island Trading"/>
    <s v="Garden House_x000a_Crowther Way"/>
    <x v="36"/>
    <x v="12"/>
    <s v="PO31 7PJ"/>
    <x v="13"/>
  </r>
  <r>
    <x v="74"/>
    <x v="43"/>
    <n v="7"/>
    <x v="66"/>
    <d v="1994-12-02T00:00:00"/>
    <d v="1994-11-23T00:00:00"/>
    <n v="3"/>
    <n v="0.4"/>
    <s v="Pericles Comidas clásicas"/>
    <s v="Calle Dr. Jorge Cash 321"/>
    <x v="10"/>
    <x v="0"/>
    <s v="05033"/>
    <x v="7"/>
  </r>
  <r>
    <x v="75"/>
    <x v="44"/>
    <n v="4"/>
    <x v="67"/>
    <d v="1994-12-05T00:00:00"/>
    <d v="1994-11-14T00:00:00"/>
    <n v="1"/>
    <n v="4.88"/>
    <s v="Königlich Essen"/>
    <s v="Maubelstr. 90"/>
    <x v="37"/>
    <x v="0"/>
    <s v="14776"/>
    <x v="1"/>
  </r>
  <r>
    <x v="76"/>
    <x v="45"/>
    <n v="9"/>
    <x v="68"/>
    <d v="1994-12-06T00:00:00"/>
    <d v="1994-11-10T00:00:00"/>
    <n v="1"/>
    <n v="214.27"/>
    <s v="Save-a-lot Markets"/>
    <s v="187 Suffolk Ln."/>
    <x v="38"/>
    <x v="13"/>
    <s v="83720"/>
    <x v="8"/>
  </r>
  <r>
    <x v="77"/>
    <x v="44"/>
    <n v="1"/>
    <x v="69"/>
    <d v="1994-11-23T00:00:00"/>
    <d v="1994-11-14T00:00:00"/>
    <n v="3"/>
    <n v="64.86"/>
    <s v="Königlich Essen"/>
    <s v="Maubelstr. 90"/>
    <x v="37"/>
    <x v="0"/>
    <s v="14776"/>
    <x v="1"/>
  </r>
  <r>
    <x v="78"/>
    <x v="46"/>
    <n v="4"/>
    <x v="70"/>
    <d v="1994-12-08T00:00:00"/>
    <d v="1994-11-14T00:00:00"/>
    <n v="2"/>
    <n v="77.92"/>
    <s v="Bólido Comidas preparadas"/>
    <s v="C/ Araquil, 67"/>
    <x v="25"/>
    <x v="0"/>
    <s v="28023"/>
    <x v="12"/>
  </r>
  <r>
    <x v="79"/>
    <x v="14"/>
    <n v="2"/>
    <x v="71"/>
    <d v="1994-12-09T00:00:00"/>
    <d v="1994-11-14T00:00:00"/>
    <n v="1"/>
    <n v="63.36"/>
    <s v="Folk och fä HB"/>
    <s v="Åkergatan 24"/>
    <x v="13"/>
    <x v="0"/>
    <s v="S-844 67"/>
    <x v="9"/>
  </r>
  <r>
    <x v="80"/>
    <x v="47"/>
    <n v="4"/>
    <x v="72"/>
    <d v="1994-12-12T00:00:00"/>
    <d v="1994-11-17T00:00:00"/>
    <n v="3"/>
    <n v="87.03"/>
    <s v="Furia Bacalhau e Frutos do Mar"/>
    <s v="Jardim das rosas n. 32"/>
    <x v="39"/>
    <x v="0"/>
    <s v="1675"/>
    <x v="15"/>
  </r>
  <r>
    <x v="81"/>
    <x v="20"/>
    <n v="4"/>
    <x v="73"/>
    <d v="1994-12-27T00:00:00"/>
    <d v="1994-11-23T00:00:00"/>
    <n v="2"/>
    <n v="191.67"/>
    <s v="Split Rail Beer &amp; Ale"/>
    <s v="P.O. Box 555"/>
    <x v="19"/>
    <x v="7"/>
    <s v="82520"/>
    <x v="8"/>
  </r>
  <r>
    <x v="82"/>
    <x v="28"/>
    <n v="3"/>
    <x v="74"/>
    <d v="1994-12-14T00:00:00"/>
    <d v="1994-11-28T00:00:00"/>
    <n v="1"/>
    <n v="12.75"/>
    <s v="LILA-Supermercado"/>
    <s v="Carrera 52 con Ave. Bolívar #65-98 Llano Largo"/>
    <x v="26"/>
    <x v="8"/>
    <s v="3508"/>
    <x v="5"/>
  </r>
  <r>
    <x v="83"/>
    <x v="48"/>
    <n v="9"/>
    <x v="74"/>
    <d v="1994-12-28T00:00:00"/>
    <d v="1994-11-21T00:00:00"/>
    <n v="1"/>
    <n v="10.19"/>
    <s v="Bon app'"/>
    <s v="12, rue des Bouchers"/>
    <x v="40"/>
    <x v="0"/>
    <s v="13008"/>
    <x v="0"/>
  </r>
  <r>
    <x v="84"/>
    <x v="49"/>
    <n v="3"/>
    <x v="75"/>
    <d v="1994-12-29T00:00:00"/>
    <d v="1994-11-21T00:00:00"/>
    <n v="2"/>
    <n v="52.84"/>
    <s v="Mère Paillarde"/>
    <s v="43 rue St. Laurent"/>
    <x v="41"/>
    <x v="14"/>
    <s v="H1J 1C3"/>
    <x v="16"/>
  </r>
  <r>
    <x v="85"/>
    <x v="16"/>
    <n v="5"/>
    <x v="76"/>
    <d v="1994-12-16T00:00:00"/>
    <d v="1994-11-25T00:00:00"/>
    <n v="3"/>
    <n v="0.59"/>
    <s v="Wartian Herkku"/>
    <s v="Torikatu 38"/>
    <x v="15"/>
    <x v="0"/>
    <s v="90110"/>
    <x v="10"/>
  </r>
  <r>
    <x v="86"/>
    <x v="3"/>
    <n v="8"/>
    <x v="77"/>
    <d v="1994-12-19T00:00:00"/>
    <d v="1994-11-28T00:00:00"/>
    <n v="2"/>
    <n v="8.56"/>
    <s v="Victuailles en stock"/>
    <s v="2, rue du Commerce"/>
    <x v="3"/>
    <x v="0"/>
    <s v="69004"/>
    <x v="0"/>
  </r>
  <r>
    <x v="87"/>
    <x v="34"/>
    <n v="7"/>
    <x v="78"/>
    <d v="1994-12-20T00:00:00"/>
    <d v="1994-11-24T00:00:00"/>
    <n v="2"/>
    <n v="42.11"/>
    <s v="Hungry Owl All-Night Grocers"/>
    <s v="8 Johnstown Road"/>
    <x v="30"/>
    <x v="9"/>
    <s v=""/>
    <x v="14"/>
  </r>
  <r>
    <x v="88"/>
    <x v="50"/>
    <n v="7"/>
    <x v="79"/>
    <d v="1994-12-21T00:00:00"/>
    <d v="1994-11-25T00:00:00"/>
    <n v="2"/>
    <n v="15.51"/>
    <s v="Princesa Isabel Vinhos"/>
    <s v="Estrada da saúde n. 58"/>
    <x v="39"/>
    <x v="0"/>
    <s v="1756"/>
    <x v="15"/>
  </r>
  <r>
    <x v="89"/>
    <x v="17"/>
    <n v="4"/>
    <x v="80"/>
    <d v="1994-12-22T00:00:00"/>
    <d v="1994-11-29T00:00:00"/>
    <n v="3"/>
    <n v="108.26"/>
    <s v="Frankenversand"/>
    <s v="Berliner Platz 43"/>
    <x v="16"/>
    <x v="0"/>
    <s v="80805"/>
    <x v="1"/>
  </r>
  <r>
    <x v="90"/>
    <x v="37"/>
    <n v="4"/>
    <x v="81"/>
    <d v="1994-12-23T00:00:00"/>
    <d v="1994-11-29T00:00:00"/>
    <n v="3"/>
    <n v="84.21"/>
    <s v="Old World Delicatessen"/>
    <s v="2743 Bering St."/>
    <x v="33"/>
    <x v="10"/>
    <s v="99508"/>
    <x v="8"/>
  </r>
  <r>
    <x v="91"/>
    <x v="49"/>
    <n v="2"/>
    <x v="82"/>
    <d v="1994-12-26T00:00:00"/>
    <d v="1994-12-05T00:00:00"/>
    <n v="2"/>
    <n v="15.66"/>
    <s v="Mère Paillarde"/>
    <s v="43 rue St. Laurent"/>
    <x v="41"/>
    <x v="14"/>
    <s v="H1J 1C3"/>
    <x v="16"/>
  </r>
  <r>
    <x v="92"/>
    <x v="48"/>
    <n v="1"/>
    <x v="83"/>
    <d v="1994-12-27T00:00:00"/>
    <d v="1994-12-09T00:00:00"/>
    <n v="3"/>
    <n v="166.31"/>
    <s v="Bon app'"/>
    <s v="12, rue des Bouchers"/>
    <x v="40"/>
    <x v="0"/>
    <s v="13008"/>
    <x v="0"/>
  </r>
  <r>
    <x v="93"/>
    <x v="51"/>
    <n v="7"/>
    <x v="83"/>
    <d v="1994-12-27T00:00:00"/>
    <d v="1994-12-06T00:00:00"/>
    <n v="3"/>
    <n v="26.78"/>
    <s v="Simons bistro"/>
    <s v="Vinbæltet 34"/>
    <x v="42"/>
    <x v="0"/>
    <s v="1734"/>
    <x v="17"/>
  </r>
  <r>
    <x v="94"/>
    <x v="17"/>
    <n v="4"/>
    <x v="84"/>
    <d v="1994-12-14T00:00:00"/>
    <d v="1994-12-05T00:00:00"/>
    <n v="2"/>
    <n v="54.83"/>
    <s v="Frankenversand"/>
    <s v="Berliner Platz 43"/>
    <x v="16"/>
    <x v="0"/>
    <s v="80805"/>
    <x v="1"/>
  </r>
  <r>
    <x v="95"/>
    <x v="26"/>
    <n v="4"/>
    <x v="85"/>
    <d v="1994-12-29T00:00:00"/>
    <d v="1994-12-07T00:00:00"/>
    <n v="1"/>
    <n v="110.37"/>
    <s v="Lehmanns Marktstand"/>
    <s v="Magazinweg 7"/>
    <x v="24"/>
    <x v="0"/>
    <s v="60528"/>
    <x v="1"/>
  </r>
  <r>
    <x v="96"/>
    <x v="19"/>
    <n v="4"/>
    <x v="86"/>
    <d v="1994-12-30T00:00:00"/>
    <d v="1994-12-06T00:00:00"/>
    <n v="2"/>
    <n v="23.29"/>
    <s v="White Clover Markets"/>
    <s v="1029 - 12th Ave. S."/>
    <x v="18"/>
    <x v="6"/>
    <s v="98124"/>
    <x v="8"/>
  </r>
  <r>
    <x v="97"/>
    <x v="21"/>
    <n v="2"/>
    <x v="87"/>
    <d v="1995-01-02T00:00:00"/>
    <d v="1994-12-12T00:00:00"/>
    <n v="2"/>
    <n v="249.06"/>
    <s v="QUICK-Stop"/>
    <s v="Taucherstraße 10"/>
    <x v="20"/>
    <x v="0"/>
    <s v="01307"/>
    <x v="1"/>
  </r>
  <r>
    <x v="98"/>
    <x v="13"/>
    <n v="3"/>
    <x v="88"/>
    <d v="1995-01-17T00:00:00"/>
    <d v="1994-12-09T00:00:00"/>
    <n v="3"/>
    <n v="142.08000000000001"/>
    <s v="Rattlesnake Canyon Grocery"/>
    <s v="2817 Milton Dr."/>
    <x v="12"/>
    <x v="4"/>
    <s v="87110"/>
    <x v="8"/>
  </r>
  <r>
    <x v="99"/>
    <x v="52"/>
    <n v="4"/>
    <x v="89"/>
    <d v="1995-01-04T00:00:00"/>
    <d v="1994-12-09T00:00:00"/>
    <n v="3"/>
    <n v="3.1"/>
    <s v="Familia Arquibaldo"/>
    <s v="Rua Orós, 92"/>
    <x v="29"/>
    <x v="2"/>
    <s v="05442-030"/>
    <x v="2"/>
  </r>
  <r>
    <x v="100"/>
    <x v="35"/>
    <n v="4"/>
    <x v="90"/>
    <d v="1995-01-05T00:00:00"/>
    <d v="1994-12-16T00:00:00"/>
    <n v="2"/>
    <n v="0.78"/>
    <s v="Die Wandernde Kuh"/>
    <s v="Adenauerallee 900"/>
    <x v="31"/>
    <x v="0"/>
    <s v="70563"/>
    <x v="1"/>
  </r>
  <r>
    <x v="101"/>
    <x v="20"/>
    <n v="7"/>
    <x v="91"/>
    <d v="1995-01-06T00:00:00"/>
    <d v="1994-12-16T00:00:00"/>
    <n v="1"/>
    <n v="8.6300000000000008"/>
    <s v="Split Rail Beer &amp; Ale"/>
    <s v="P.O. Box 555"/>
    <x v="19"/>
    <x v="7"/>
    <s v="82520"/>
    <x v="8"/>
  </r>
  <r>
    <x v="102"/>
    <x v="53"/>
    <n v="6"/>
    <x v="92"/>
    <d v="1995-01-09T00:00:00"/>
    <d v="1995-01-03T00:00:00"/>
    <n v="2"/>
    <n v="64.19"/>
    <s v="La maison d'Asie"/>
    <s v="1 rue Alsace-Lorraine"/>
    <x v="43"/>
    <x v="0"/>
    <s v="31000"/>
    <x v="0"/>
  </r>
  <r>
    <x v="103"/>
    <x v="9"/>
    <n v="1"/>
    <x v="92"/>
    <d v="1995-01-09T00:00:00"/>
    <d v="1994-12-21T00:00:00"/>
    <n v="1"/>
    <n v="162.33000000000001"/>
    <s v="Ernst Handel"/>
    <s v="Kirchgasse 6"/>
    <x v="9"/>
    <x v="0"/>
    <s v="8010"/>
    <x v="6"/>
  </r>
  <r>
    <x v="104"/>
    <x v="47"/>
    <n v="3"/>
    <x v="93"/>
    <d v="1994-12-27T00:00:00"/>
    <d v="1994-12-19T00:00:00"/>
    <n v="3"/>
    <n v="1.3"/>
    <s v="Furia Bacalhau e Frutos do Mar"/>
    <s v="Jardim das rosas n. 32"/>
    <x v="39"/>
    <x v="0"/>
    <s v="1675"/>
    <x v="15"/>
  </r>
  <r>
    <x v="105"/>
    <x v="54"/>
    <n v="7"/>
    <x v="94"/>
    <d v="1995-01-11T00:00:00"/>
    <d v="1994-12-26T00:00:00"/>
    <n v="3"/>
    <n v="360.63"/>
    <s v="Piccolo und mehr"/>
    <s v="Geislweg 14"/>
    <x v="44"/>
    <x v="0"/>
    <s v="5020"/>
    <x v="6"/>
  </r>
  <r>
    <x v="106"/>
    <x v="43"/>
    <n v="8"/>
    <x v="95"/>
    <d v="1995-01-12T00:00:00"/>
    <d v="1994-12-21T00:00:00"/>
    <n v="3"/>
    <n v="53.8"/>
    <s v="Pericles Comidas clásicas"/>
    <s v="Calle Dr. Jorge Cash 321"/>
    <x v="10"/>
    <x v="0"/>
    <s v="05033"/>
    <x v="7"/>
  </r>
  <r>
    <x v="107"/>
    <x v="55"/>
    <n v="6"/>
    <x v="96"/>
    <d v="1995-01-13T00:00:00"/>
    <d v="1994-12-21T00:00:00"/>
    <n v="1"/>
    <n v="41.95"/>
    <s v="Around the Horn"/>
    <s v="Brook Farm_x000a_Stratford St. Mary"/>
    <x v="45"/>
    <x v="15"/>
    <s v="CO7 6JX"/>
    <x v="13"/>
  </r>
  <r>
    <x v="108"/>
    <x v="35"/>
    <n v="6"/>
    <x v="97"/>
    <d v="1995-01-16T00:00:00"/>
    <d v="1994-12-28T00:00:00"/>
    <n v="2"/>
    <n v="36.71"/>
    <s v="Die Wandernde Kuh"/>
    <s v="Adenauerallee 900"/>
    <x v="31"/>
    <x v="0"/>
    <s v="70563"/>
    <x v="1"/>
  </r>
  <r>
    <x v="109"/>
    <x v="28"/>
    <n v="1"/>
    <x v="98"/>
    <d v="1995-01-17T00:00:00"/>
    <d v="1995-01-02T00:00:00"/>
    <n v="3"/>
    <n v="34.880000000000003"/>
    <s v="LILA-Supermercado"/>
    <s v="Carrera 52 con Ave. Bolívar #65-98 Llano Largo"/>
    <x v="26"/>
    <x v="8"/>
    <s v="3508"/>
    <x v="5"/>
  </r>
  <r>
    <x v="110"/>
    <x v="53"/>
    <n v="5"/>
    <x v="99"/>
    <d v="1995-01-18T00:00:00"/>
    <d v="1994-12-28T00:00:00"/>
    <n v="1"/>
    <n v="19.64"/>
    <s v="La maison d'Asie"/>
    <s v="1 rue Alsace-Lorraine"/>
    <x v="43"/>
    <x v="0"/>
    <s v="31000"/>
    <x v="0"/>
  </r>
  <r>
    <x v="111"/>
    <x v="56"/>
    <n v="5"/>
    <x v="100"/>
    <d v="1995-01-19T00:00:00"/>
    <d v="1994-12-27T00:00:00"/>
    <n v="3"/>
    <n v="288.43"/>
    <s v="Seven Seas Imports"/>
    <s v="90 Wadhurst Rd."/>
    <x v="28"/>
    <x v="0"/>
    <s v="OX15 4NB"/>
    <x v="13"/>
  </r>
  <r>
    <x v="112"/>
    <x v="15"/>
    <n v="4"/>
    <x v="101"/>
    <d v="1995-01-20T00:00:00"/>
    <d v="1995-01-02T00:00:00"/>
    <n v="3"/>
    <n v="131.69999999999999"/>
    <s v="Blondel père et fils"/>
    <s v="24, place Kléber"/>
    <x v="14"/>
    <x v="0"/>
    <s v="67000"/>
    <x v="0"/>
  </r>
  <r>
    <x v="113"/>
    <x v="21"/>
    <n v="1"/>
    <x v="101"/>
    <d v="1995-01-20T00:00:00"/>
    <d v="1995-01-03T00:00:00"/>
    <n v="2"/>
    <n v="183.17"/>
    <s v="QUICK-Stop"/>
    <s v="Taucherstraße 10"/>
    <x v="20"/>
    <x v="0"/>
    <s v="01307"/>
    <x v="1"/>
  </r>
  <r>
    <x v="114"/>
    <x v="48"/>
    <n v="3"/>
    <x v="102"/>
    <d v="1995-01-23T00:00:00"/>
    <d v="1994-12-29T00:00:00"/>
    <n v="1"/>
    <n v="96.04"/>
    <s v="Bon app'"/>
    <s v="12, rue des Bouchers"/>
    <x v="40"/>
    <x v="0"/>
    <s v="13008"/>
    <x v="0"/>
  </r>
  <r>
    <x v="115"/>
    <x v="57"/>
    <n v="4"/>
    <x v="103"/>
    <d v="1995-01-24T00:00:00"/>
    <d v="1995-01-04T00:00:00"/>
    <n v="3"/>
    <n v="30.54"/>
    <s v="Drachenblut Delikatessen"/>
    <s v="Walserweg 21"/>
    <x v="46"/>
    <x v="0"/>
    <s v="52066"/>
    <x v="1"/>
  </r>
  <r>
    <x v="116"/>
    <x v="58"/>
    <n v="1"/>
    <x v="103"/>
    <d v="1995-02-07T00:00:00"/>
    <d v="1995-01-04T00:00:00"/>
    <n v="1"/>
    <n v="71.97"/>
    <s v="Eastern Connection"/>
    <s v="35 King George"/>
    <x v="28"/>
    <x v="0"/>
    <s v="WX3 6FW"/>
    <x v="13"/>
  </r>
  <r>
    <x v="117"/>
    <x v="59"/>
    <n v="3"/>
    <x v="104"/>
    <d v="1995-01-25T00:00:00"/>
    <d v="1995-01-02T00:00:00"/>
    <n v="2"/>
    <n v="22"/>
    <s v="Antonio Moreno Taquería"/>
    <s v="Mataderos  2312"/>
    <x v="10"/>
    <x v="0"/>
    <s v="05023"/>
    <x v="7"/>
  </r>
  <r>
    <x v="118"/>
    <x v="60"/>
    <n v="8"/>
    <x v="105"/>
    <d v="1995-02-09T00:00:00"/>
    <d v="1995-01-30T00:00:00"/>
    <n v="2"/>
    <n v="10.14"/>
    <s v="Galería del gastronómo"/>
    <s v="Rambla de Cataluña, 23"/>
    <x v="47"/>
    <x v="0"/>
    <s v="8022"/>
    <x v="12"/>
  </r>
  <r>
    <x v="119"/>
    <x v="61"/>
    <n v="7"/>
    <x v="105"/>
    <d v="1995-01-26T00:00:00"/>
    <d v="1995-01-02T00:00:00"/>
    <n v="3"/>
    <n v="13.55"/>
    <s v="Vaffeljernet"/>
    <s v="Smagsløget 45"/>
    <x v="48"/>
    <x v="0"/>
    <s v="8200"/>
    <x v="17"/>
  </r>
  <r>
    <x v="120"/>
    <x v="9"/>
    <n v="2"/>
    <x v="106"/>
    <d v="1995-01-27T00:00:00"/>
    <d v="1995-01-02T00:00:00"/>
    <n v="2"/>
    <n v="101.95"/>
    <s v="Ernst Handel"/>
    <s v="Kirchgasse 6"/>
    <x v="9"/>
    <x v="0"/>
    <s v="8010"/>
    <x v="6"/>
  </r>
  <r>
    <x v="121"/>
    <x v="20"/>
    <n v="8"/>
    <x v="107"/>
    <d v="1995-01-30T00:00:00"/>
    <d v="1995-01-09T00:00:00"/>
    <n v="2"/>
    <n v="195.68"/>
    <s v="Split Rail Beer &amp; Ale"/>
    <s v="P.O. Box 555"/>
    <x v="19"/>
    <x v="7"/>
    <s v="82520"/>
    <x v="8"/>
  </r>
  <r>
    <x v="122"/>
    <x v="5"/>
    <n v="6"/>
    <x v="108"/>
    <d v="1995-01-31T00:00:00"/>
    <d v="1995-01-27T00:00:00"/>
    <n v="2"/>
    <n v="1.17"/>
    <s v="Chop-suey Chinese"/>
    <s v="Hauptstr. 31"/>
    <x v="5"/>
    <x v="0"/>
    <s v="3012"/>
    <x v="4"/>
  </r>
  <r>
    <x v="123"/>
    <x v="53"/>
    <n v="1"/>
    <x v="108"/>
    <d v="1995-01-31T00:00:00"/>
    <d v="1995-01-24T00:00:00"/>
    <n v="1"/>
    <n v="0.45"/>
    <s v="La maison d'Asie"/>
    <s v="1 rue Alsace-Lorraine"/>
    <x v="43"/>
    <x v="0"/>
    <s v="31000"/>
    <x v="0"/>
  </r>
  <r>
    <x v="124"/>
    <x v="62"/>
    <n v="5"/>
    <x v="109"/>
    <d v="1995-02-01T00:00:00"/>
    <d v="1995-01-09T00:00:00"/>
    <n v="2"/>
    <n v="890.78"/>
    <s v="Queen Cozinha"/>
    <s v="Alameda dos Canàrios, 891"/>
    <x v="29"/>
    <x v="2"/>
    <s v="05487-020"/>
    <x v="2"/>
  </r>
  <r>
    <x v="125"/>
    <x v="34"/>
    <n v="4"/>
    <x v="110"/>
    <d v="1995-02-02T00:00:00"/>
    <d v="1995-01-11T00:00:00"/>
    <n v="3"/>
    <n v="124.12"/>
    <s v="Hungry Owl All-Night Grocers"/>
    <s v="8 Johnstown Road"/>
    <x v="30"/>
    <x v="9"/>
    <s v=""/>
    <x v="14"/>
  </r>
  <r>
    <x v="126"/>
    <x v="63"/>
    <n v="1"/>
    <x v="110"/>
    <d v="1995-02-02T00:00:00"/>
    <d v="1995-01-09T00:00:00"/>
    <n v="3"/>
    <n v="3.94"/>
    <s v="Wolski Zajazd"/>
    <s v="ul. Filtrowa 68"/>
    <x v="49"/>
    <x v="0"/>
    <s v="01-012"/>
    <x v="18"/>
  </r>
  <r>
    <x v="127"/>
    <x v="64"/>
    <n v="3"/>
    <x v="111"/>
    <d v="1995-02-03T00:00:00"/>
    <d v="1995-01-09T00:00:00"/>
    <n v="2"/>
    <n v="20.12"/>
    <s v="Hungry Coyote Import Store"/>
    <s v="City Center Plaza_x000a_516 Main St."/>
    <x v="50"/>
    <x v="11"/>
    <s v="97827"/>
    <x v="8"/>
  </r>
  <r>
    <x v="128"/>
    <x v="49"/>
    <n v="1"/>
    <x v="112"/>
    <d v="1995-02-06T00:00:00"/>
    <d v="1995-01-13T00:00:00"/>
    <n v="2"/>
    <n v="20.39"/>
    <s v="Mère Paillarde"/>
    <s v="43 rue St. Laurent"/>
    <x v="41"/>
    <x v="14"/>
    <s v="H1J 1C3"/>
    <x v="16"/>
  </r>
  <r>
    <x v="129"/>
    <x v="56"/>
    <n v="1"/>
    <x v="112"/>
    <d v="1995-02-06T00:00:00"/>
    <d v="1995-01-13T00:00:00"/>
    <n v="3"/>
    <n v="22.21"/>
    <s v="Seven Seas Imports"/>
    <s v="90 Wadhurst Rd."/>
    <x v="28"/>
    <x v="0"/>
    <s v="OX15 4NB"/>
    <x v="13"/>
  </r>
  <r>
    <x v="130"/>
    <x v="14"/>
    <n v="5"/>
    <x v="113"/>
    <d v="1995-02-07T00:00:00"/>
    <d v="1995-01-19T00:00:00"/>
    <n v="3"/>
    <n v="5.44"/>
    <s v="Folk och fä HB"/>
    <s v="Åkergatan 24"/>
    <x v="13"/>
    <x v="0"/>
    <s v="S-844 67"/>
    <x v="9"/>
  </r>
  <r>
    <x v="131"/>
    <x v="12"/>
    <n v="2"/>
    <x v="114"/>
    <d v="1995-02-08T00:00:00"/>
    <d v="1995-01-13T00:00:00"/>
    <n v="1"/>
    <n v="45.03"/>
    <s v="Que Delícia"/>
    <s v="Rua da Panificadora, 12"/>
    <x v="2"/>
    <x v="1"/>
    <s v="02389-673"/>
    <x v="2"/>
  </r>
  <r>
    <x v="132"/>
    <x v="34"/>
    <n v="8"/>
    <x v="115"/>
    <d v="1995-02-09T00:00:00"/>
    <d v="1995-02-16T00:00:00"/>
    <n v="3"/>
    <n v="35.03"/>
    <s v="Hungry Owl All-Night Grocers"/>
    <s v="8 Johnstown Road"/>
    <x v="30"/>
    <x v="9"/>
    <s v=""/>
    <x v="14"/>
  </r>
  <r>
    <x v="133"/>
    <x v="28"/>
    <n v="3"/>
    <x v="115"/>
    <d v="1995-02-09T00:00:00"/>
    <d v="1995-01-13T00:00:00"/>
    <n v="3"/>
    <n v="7.99"/>
    <s v="LILA-Supermercado"/>
    <s v="Carrera 52 con Ave. Bolívar #65-98 Llano Largo"/>
    <x v="26"/>
    <x v="8"/>
    <s v="3508"/>
    <x v="5"/>
  </r>
  <r>
    <x v="134"/>
    <x v="9"/>
    <n v="4"/>
    <x v="116"/>
    <d v="1995-02-10T00:00:00"/>
    <d v="1995-01-16T00:00:00"/>
    <n v="1"/>
    <n v="94.77"/>
    <s v="Ernst Handel"/>
    <s v="Kirchgasse 6"/>
    <x v="9"/>
    <x v="0"/>
    <s v="8010"/>
    <x v="6"/>
  </r>
  <r>
    <x v="135"/>
    <x v="55"/>
    <n v="8"/>
    <x v="117"/>
    <d v="1995-02-13T00:00:00"/>
    <d v="1995-01-18T00:00:00"/>
    <n v="3"/>
    <n v="34.24"/>
    <s v="Around the Horn"/>
    <s v="Brook Farm_x000a_Stratford St. Mary"/>
    <x v="45"/>
    <x v="15"/>
    <s v="CO7 6JX"/>
    <x v="13"/>
  </r>
  <r>
    <x v="136"/>
    <x v="25"/>
    <n v="3"/>
    <x v="117"/>
    <d v="1995-02-13T00:00:00"/>
    <d v="1995-01-20T00:00:00"/>
    <n v="3"/>
    <n v="168.64"/>
    <s v="Berglunds snabbköp"/>
    <s v="Berguvsvägen  8"/>
    <x v="23"/>
    <x v="0"/>
    <s v="S-958 22"/>
    <x v="9"/>
  </r>
  <r>
    <x v="137"/>
    <x v="20"/>
    <n v="1"/>
    <x v="118"/>
    <d v="1995-02-14T00:00:00"/>
    <d v="1995-01-23T00:00:00"/>
    <n v="2"/>
    <n v="30.96"/>
    <s v="Split Rail Beer &amp; Ale"/>
    <s v="P.O. Box 555"/>
    <x v="19"/>
    <x v="7"/>
    <s v="82520"/>
    <x v="8"/>
  </r>
  <r>
    <x v="138"/>
    <x v="52"/>
    <n v="9"/>
    <x v="119"/>
    <d v="1995-02-01T00:00:00"/>
    <d v="1995-01-25T00:00:00"/>
    <n v="3"/>
    <n v="13.99"/>
    <s v="Familia Arquibaldo"/>
    <s v="Rua Orós, 92"/>
    <x v="29"/>
    <x v="2"/>
    <s v="05442-030"/>
    <x v="2"/>
  </r>
  <r>
    <x v="139"/>
    <x v="65"/>
    <n v="1"/>
    <x v="119"/>
    <d v="1995-02-15T00:00:00"/>
    <d v="1995-01-20T00:00:00"/>
    <n v="2"/>
    <n v="93.63"/>
    <s v="Santé Gourmet"/>
    <s v="Erling Skakkes gate 78"/>
    <x v="51"/>
    <x v="0"/>
    <s v="4110"/>
    <x v="19"/>
  </r>
  <r>
    <x v="140"/>
    <x v="56"/>
    <n v="2"/>
    <x v="120"/>
    <d v="1995-02-16T00:00:00"/>
    <d v="1995-01-20T00:00:00"/>
    <n v="1"/>
    <n v="34.86"/>
    <s v="Seven Seas Imports"/>
    <s v="90 Wadhurst Rd."/>
    <x v="28"/>
    <x v="0"/>
    <s v="OX15 4NB"/>
    <x v="13"/>
  </r>
  <r>
    <x v="141"/>
    <x v="66"/>
    <n v="4"/>
    <x v="121"/>
    <d v="1995-02-17T00:00:00"/>
    <d v="1995-01-24T00:00:00"/>
    <n v="2"/>
    <n v="47.42"/>
    <s v="Bottom-Dollar Markets"/>
    <s v="23 Tsawassen Blvd."/>
    <x v="52"/>
    <x v="16"/>
    <s v="T2F 8M4"/>
    <x v="16"/>
  </r>
  <r>
    <x v="142"/>
    <x v="9"/>
    <n v="6"/>
    <x v="122"/>
    <d v="1995-02-20T00:00:00"/>
    <d v="1995-01-26T00:00:00"/>
    <n v="1"/>
    <n v="126.38"/>
    <s v="Ernst Handel"/>
    <s v="Kirchgasse 6"/>
    <x v="9"/>
    <x v="0"/>
    <s v="8010"/>
    <x v="6"/>
  </r>
  <r>
    <x v="143"/>
    <x v="57"/>
    <n v="3"/>
    <x v="122"/>
    <d v="1995-02-20T00:00:00"/>
    <d v="1995-01-31T00:00:00"/>
    <n v="3"/>
    <n v="5.45"/>
    <s v="Drachenblut Delikatessen"/>
    <s v="Walserweg 21"/>
    <x v="46"/>
    <x v="0"/>
    <s v="52066"/>
    <x v="1"/>
  </r>
  <r>
    <x v="144"/>
    <x v="54"/>
    <n v="2"/>
    <x v="123"/>
    <d v="1995-02-21T00:00:00"/>
    <d v="1995-02-01T00:00:00"/>
    <n v="3"/>
    <n v="122.46"/>
    <s v="Piccolo und mehr"/>
    <s v="Geislweg 14"/>
    <x v="44"/>
    <x v="0"/>
    <s v="5020"/>
    <x v="6"/>
  </r>
  <r>
    <x v="145"/>
    <x v="45"/>
    <n v="1"/>
    <x v="124"/>
    <d v="1995-02-22T00:00:00"/>
    <d v="1995-02-03T00:00:00"/>
    <n v="3"/>
    <n v="126.56"/>
    <s v="Save-a-lot Markets"/>
    <s v="187 Suffolk Ln."/>
    <x v="38"/>
    <x v="13"/>
    <s v="83720"/>
    <x v="8"/>
  </r>
  <r>
    <x v="146"/>
    <x v="64"/>
    <n v="1"/>
    <x v="124"/>
    <d v="1995-02-22T00:00:00"/>
    <d v="1995-02-03T00:00:00"/>
    <n v="3"/>
    <n v="30.34"/>
    <s v="Hungry Coyote Import Store"/>
    <s v="City Center Plaza_x000a_516 Main St."/>
    <x v="50"/>
    <x v="11"/>
    <s v="97827"/>
    <x v="8"/>
  </r>
  <r>
    <x v="147"/>
    <x v="8"/>
    <n v="6"/>
    <x v="125"/>
    <d v="1995-02-23T00:00:00"/>
    <d v="1995-02-03T00:00:00"/>
    <n v="1"/>
    <n v="184.41"/>
    <s v="HILARIÓN-Abastos"/>
    <s v="Carrera 22 con Ave. Carlos Soublette #8-35"/>
    <x v="8"/>
    <x v="3"/>
    <s v="5022"/>
    <x v="5"/>
  </r>
  <r>
    <x v="148"/>
    <x v="17"/>
    <n v="1"/>
    <x v="126"/>
    <d v="1995-02-10T00:00:00"/>
    <d v="1995-02-06T00:00:00"/>
    <n v="3"/>
    <n v="135.35"/>
    <s v="Frankenversand"/>
    <s v="Berliner Platz 43"/>
    <x v="16"/>
    <x v="0"/>
    <s v="80805"/>
    <x v="1"/>
  </r>
  <r>
    <x v="149"/>
    <x v="50"/>
    <n v="5"/>
    <x v="126"/>
    <d v="1995-02-24T00:00:00"/>
    <d v="1995-02-02T00:00:00"/>
    <n v="1"/>
    <n v="60.26"/>
    <s v="Princesa Isabel Vinhos"/>
    <s v="Estrada da saúde n. 58"/>
    <x v="39"/>
    <x v="0"/>
    <s v="1756"/>
    <x v="15"/>
  </r>
  <r>
    <x v="150"/>
    <x v="45"/>
    <n v="2"/>
    <x v="127"/>
    <d v="1995-02-27T00:00:00"/>
    <d v="1995-02-09T00:00:00"/>
    <n v="3"/>
    <n v="89.16"/>
    <s v="Save-a-lot Markets"/>
    <s v="187 Suffolk Ln."/>
    <x v="38"/>
    <x v="13"/>
    <s v="83720"/>
    <x v="8"/>
  </r>
  <r>
    <x v="151"/>
    <x v="61"/>
    <n v="8"/>
    <x v="128"/>
    <d v="1995-02-14T00:00:00"/>
    <d v="1995-02-08T00:00:00"/>
    <n v="3"/>
    <n v="27.36"/>
    <s v="Vaffeljernet"/>
    <s v="Smagsløget 45"/>
    <x v="48"/>
    <x v="0"/>
    <s v="8200"/>
    <x v="17"/>
  </r>
  <r>
    <x v="152"/>
    <x v="58"/>
    <n v="1"/>
    <x v="129"/>
    <d v="1995-03-01T00:00:00"/>
    <d v="1995-02-16T00:00:00"/>
    <n v="3"/>
    <n v="83.93"/>
    <s v="Eastern Connection"/>
    <s v="35 King George"/>
    <x v="28"/>
    <x v="0"/>
    <s v="WX3 6FW"/>
    <x v="13"/>
  </r>
  <r>
    <x v="153"/>
    <x v="13"/>
    <n v="1"/>
    <x v="129"/>
    <d v="1995-03-01T00:00:00"/>
    <d v="1995-02-10T00:00:00"/>
    <n v="1"/>
    <n v="12.51"/>
    <s v="Rattlesnake Canyon Grocery"/>
    <s v="2817 Milton Dr."/>
    <x v="12"/>
    <x v="4"/>
    <s v="87110"/>
    <x v="8"/>
  </r>
  <r>
    <x v="154"/>
    <x v="9"/>
    <n v="8"/>
    <x v="130"/>
    <d v="1995-03-16T00:00:00"/>
    <d v="1995-02-10T00:00:00"/>
    <n v="2"/>
    <n v="67.88"/>
    <s v="Ernst Handel"/>
    <s v="Kirchgasse 6"/>
    <x v="9"/>
    <x v="0"/>
    <s v="8010"/>
    <x v="6"/>
  </r>
  <r>
    <x v="155"/>
    <x v="9"/>
    <n v="4"/>
    <x v="131"/>
    <d v="1995-03-03T00:00:00"/>
    <d v="1995-02-09T00:00:00"/>
    <n v="3"/>
    <n v="73.790000000000006"/>
    <s v="Ernst Handel"/>
    <s v="Kirchgasse 6"/>
    <x v="9"/>
    <x v="0"/>
    <s v="8010"/>
    <x v="6"/>
  </r>
  <r>
    <x v="156"/>
    <x v="22"/>
    <n v="2"/>
    <x v="131"/>
    <d v="1995-03-03T00:00:00"/>
    <d v="1995-02-08T00:00:00"/>
    <n v="1"/>
    <n v="155.97"/>
    <s v="Magazzini Alimentari Riuniti"/>
    <s v="Via Ludovico il Moro 22"/>
    <x v="21"/>
    <x v="0"/>
    <s v="24100"/>
    <x v="11"/>
  </r>
  <r>
    <x v="157"/>
    <x v="67"/>
    <n v="1"/>
    <x v="132"/>
    <d v="1995-03-06T00:00:00"/>
    <d v="1995-02-22T00:00:00"/>
    <n v="1"/>
    <n v="34.82"/>
    <s v="LINO-Delicateses"/>
    <s v="Ave. 5 de Mayo Porlamar"/>
    <x v="53"/>
    <x v="17"/>
    <s v="4980"/>
    <x v="5"/>
  </r>
  <r>
    <x v="158"/>
    <x v="62"/>
    <n v="7"/>
    <x v="133"/>
    <d v="1995-03-21T00:00:00"/>
    <d v="1995-02-13T00:00:00"/>
    <n v="1"/>
    <n v="108.04"/>
    <s v="Queen Cozinha"/>
    <s v="Alameda dos Canàrios, 891"/>
    <x v="29"/>
    <x v="2"/>
    <s v="05487-020"/>
    <x v="2"/>
  </r>
  <r>
    <x v="159"/>
    <x v="11"/>
    <n v="2"/>
    <x v="133"/>
    <d v="1995-03-07T00:00:00"/>
    <d v="1995-03-02T00:00:00"/>
    <n v="2"/>
    <n v="91.48"/>
    <s v="Ottilies Käseladen"/>
    <s v="Mehrheimerstr. 369"/>
    <x v="11"/>
    <x v="0"/>
    <s v="50739"/>
    <x v="1"/>
  </r>
  <r>
    <x v="160"/>
    <x v="68"/>
    <n v="8"/>
    <x v="134"/>
    <d v="1995-03-08T00:00:00"/>
    <d v="1995-02-14T00:00:00"/>
    <n v="1"/>
    <n v="11.26"/>
    <s v="Folies gourmandes"/>
    <s v="184, chaussée de Tournai"/>
    <x v="54"/>
    <x v="0"/>
    <s v="59000"/>
    <x v="0"/>
  </r>
  <r>
    <x v="161"/>
    <x v="69"/>
    <n v="3"/>
    <x v="135"/>
    <d v="1995-03-09T00:00:00"/>
    <d v="1995-02-14T00:00:00"/>
    <n v="1"/>
    <n v="29.83"/>
    <s v="Océano Atlántico Ltda."/>
    <s v="Ing. Gustavo Moncada 8585_x000a_Piso 20-A"/>
    <x v="55"/>
    <x v="0"/>
    <s v="1010"/>
    <x v="20"/>
  </r>
  <r>
    <x v="162"/>
    <x v="66"/>
    <n v="3"/>
    <x v="136"/>
    <d v="1995-03-10T00:00:00"/>
    <d v="1995-02-15T00:00:00"/>
    <n v="3"/>
    <n v="2.4"/>
    <s v="Bottom-Dollar Markets"/>
    <s v="23 Tsawassen Blvd."/>
    <x v="52"/>
    <x v="16"/>
    <s v="T2F 8M4"/>
    <x v="16"/>
  </r>
  <r>
    <x v="163"/>
    <x v="66"/>
    <n v="9"/>
    <x v="136"/>
    <d v="1995-03-10T00:00:00"/>
    <d v="1995-02-21T00:00:00"/>
    <n v="3"/>
    <n v="23.65"/>
    <s v="Bottom-Dollar Markets"/>
    <s v="23 Tsawassen Blvd."/>
    <x v="52"/>
    <x v="16"/>
    <s v="T2F 8M4"/>
    <x v="16"/>
  </r>
  <r>
    <x v="164"/>
    <x v="16"/>
    <n v="8"/>
    <x v="137"/>
    <d v="1995-03-13T00:00:00"/>
    <d v="1995-02-15T00:00:00"/>
    <n v="2"/>
    <n v="3.77"/>
    <s v="Wartian Herkku"/>
    <s v="Torikatu 38"/>
    <x v="15"/>
    <x v="0"/>
    <s v="90110"/>
    <x v="10"/>
  </r>
  <r>
    <x v="165"/>
    <x v="53"/>
    <n v="3"/>
    <x v="138"/>
    <d v="1995-03-14T00:00:00"/>
    <d v="1995-02-16T00:00:00"/>
    <n v="2"/>
    <n v="95.66"/>
    <s v="La maison d'Asie"/>
    <s v="1 rue Alsace-Lorraine"/>
    <x v="43"/>
    <x v="0"/>
    <s v="31000"/>
    <x v="0"/>
  </r>
  <r>
    <x v="166"/>
    <x v="52"/>
    <n v="2"/>
    <x v="138"/>
    <d v="1995-03-14T00:00:00"/>
    <d v="1995-02-17T00:00:00"/>
    <n v="3"/>
    <n v="21.48"/>
    <s v="Familia Arquibaldo"/>
    <s v="Rua Orós, 92"/>
    <x v="29"/>
    <x v="2"/>
    <s v="05442-030"/>
    <x v="2"/>
  </r>
  <r>
    <x v="167"/>
    <x v="64"/>
    <n v="3"/>
    <x v="139"/>
    <d v="1995-03-15T00:00:00"/>
    <d v="1995-02-24T00:00:00"/>
    <n v="1"/>
    <n v="0.2"/>
    <s v="Hungry Coyote Import Store"/>
    <s v="City Center Plaza_x000a_516 Main St."/>
    <x v="50"/>
    <x v="11"/>
    <s v="97827"/>
    <x v="8"/>
  </r>
  <r>
    <x v="168"/>
    <x v="16"/>
    <n v="8"/>
    <x v="140"/>
    <d v="1995-03-16T00:00:00"/>
    <d v="1995-02-27T00:00:00"/>
    <n v="3"/>
    <n v="22.72"/>
    <s v="Wartian Herkku"/>
    <s v="Torikatu 38"/>
    <x v="15"/>
    <x v="0"/>
    <s v="90110"/>
    <x v="10"/>
  </r>
  <r>
    <x v="169"/>
    <x v="51"/>
    <n v="4"/>
    <x v="140"/>
    <d v="1995-03-16T00:00:00"/>
    <d v="1995-02-28T00:00:00"/>
    <n v="3"/>
    <n v="70.290000000000006"/>
    <s v="Simons bistro"/>
    <s v="Vinbæltet 34"/>
    <x v="42"/>
    <x v="0"/>
    <s v="1734"/>
    <x v="17"/>
  </r>
  <r>
    <x v="170"/>
    <x v="21"/>
    <n v="4"/>
    <x v="141"/>
    <d v="1995-03-17T00:00:00"/>
    <d v="1995-02-24T00:00:00"/>
    <n v="1"/>
    <n v="17.55"/>
    <s v="QUICK-Stop"/>
    <s v="Taucherstraße 10"/>
    <x v="20"/>
    <x v="0"/>
    <s v="01307"/>
    <x v="1"/>
  </r>
  <r>
    <x v="171"/>
    <x v="6"/>
    <n v="4"/>
    <x v="142"/>
    <d v="1995-03-20T00:00:00"/>
    <d v="1995-03-02T00:00:00"/>
    <n v="2"/>
    <n v="137.35"/>
    <s v="Richter Supermarkt"/>
    <s v="Starenweg 5"/>
    <x v="6"/>
    <x v="0"/>
    <s v="1204"/>
    <x v="4"/>
  </r>
  <r>
    <x v="172"/>
    <x v="7"/>
    <n v="3"/>
    <x v="143"/>
    <d v="1995-03-21T00:00:00"/>
    <d v="1995-02-27T00:00:00"/>
    <n v="1"/>
    <n v="44.12"/>
    <s v="Wellington Importadora"/>
    <s v="Rua do Mercado, 12"/>
    <x v="7"/>
    <x v="2"/>
    <s v="08737-363"/>
    <x v="2"/>
  </r>
  <r>
    <x v="173"/>
    <x v="12"/>
    <n v="8"/>
    <x v="143"/>
    <d v="1995-04-04T00:00:00"/>
    <d v="1995-02-27T00:00:00"/>
    <n v="1"/>
    <n v="99.23"/>
    <s v="Que Delícia"/>
    <s v="Rua da Panificadora, 12"/>
    <x v="2"/>
    <x v="1"/>
    <s v="02389-673"/>
    <x v="2"/>
  </r>
  <r>
    <x v="174"/>
    <x v="70"/>
    <n v="2"/>
    <x v="144"/>
    <d v="1995-03-22T00:00:00"/>
    <d v="1995-03-03T00:00:00"/>
    <n v="1"/>
    <n v="3.02"/>
    <s v="Franchi S.p.A."/>
    <s v="Via Monte Bianco 34"/>
    <x v="56"/>
    <x v="0"/>
    <s v="10100"/>
    <x v="11"/>
  </r>
  <r>
    <x v="175"/>
    <x v="71"/>
    <n v="6"/>
    <x v="145"/>
    <d v="1995-03-09T00:00:00"/>
    <d v="1995-03-27T00:00:00"/>
    <n v="3"/>
    <n v="24.5"/>
    <s v="Gourmet Lanchonetes"/>
    <s v="Av. Brasil, 442"/>
    <x v="57"/>
    <x v="2"/>
    <s v="04876-786"/>
    <x v="2"/>
  </r>
  <r>
    <x v="176"/>
    <x v="49"/>
    <n v="7"/>
    <x v="145"/>
    <d v="1995-03-23T00:00:00"/>
    <d v="1995-02-27T00:00:00"/>
    <n v="2"/>
    <n v="370.61"/>
    <s v="Mère Paillarde"/>
    <s v="43 rue St. Laurent"/>
    <x v="41"/>
    <x v="14"/>
    <s v="H1J 1C3"/>
    <x v="16"/>
  </r>
  <r>
    <x v="177"/>
    <x v="53"/>
    <n v="6"/>
    <x v="146"/>
    <d v="1995-03-24T00:00:00"/>
    <d v="1995-03-17T00:00:00"/>
    <n v="2"/>
    <n v="7.93"/>
    <s v="La maison d'Asie"/>
    <s v="1 rue Alsace-Lorraine"/>
    <x v="43"/>
    <x v="0"/>
    <s v="31000"/>
    <x v="0"/>
  </r>
  <r>
    <x v="178"/>
    <x v="60"/>
    <n v="4"/>
    <x v="147"/>
    <d v="1995-03-27T00:00:00"/>
    <d v="1995-03-09T00:00:00"/>
    <n v="1"/>
    <n v="18.690000000000001"/>
    <s v="Galería del gastronómo"/>
    <s v="Rambla de Cataluña, 23"/>
    <x v="47"/>
    <x v="0"/>
    <s v="8022"/>
    <x v="12"/>
  </r>
  <r>
    <x v="179"/>
    <x v="54"/>
    <n v="4"/>
    <x v="147"/>
    <d v="1995-03-27T00:00:00"/>
    <d v="1995-04-03T00:00:00"/>
    <n v="2"/>
    <n v="31.29"/>
    <s v="Piccolo und mehr"/>
    <s v="Geislweg 14"/>
    <x v="44"/>
    <x v="0"/>
    <s v="5020"/>
    <x v="6"/>
  </r>
  <r>
    <x v="180"/>
    <x v="30"/>
    <n v="7"/>
    <x v="148"/>
    <d v="1995-03-28T00:00:00"/>
    <d v="1995-03-07T00:00:00"/>
    <n v="1"/>
    <n v="11.09"/>
    <s v="Reggiani Caseifici"/>
    <s v="Strada Provinciale 124"/>
    <x v="27"/>
    <x v="0"/>
    <s v="42100"/>
    <x v="11"/>
  </r>
  <r>
    <x v="181"/>
    <x v="34"/>
    <n v="3"/>
    <x v="149"/>
    <d v="1995-04-12T00:00:00"/>
    <d v="1995-03-10T00:00:00"/>
    <n v="2"/>
    <n v="56.63"/>
    <s v="Hungry Owl All-Night Grocers"/>
    <s v="8 Johnstown Road"/>
    <x v="30"/>
    <x v="9"/>
    <s v=""/>
    <x v="14"/>
  </r>
  <r>
    <x v="182"/>
    <x v="9"/>
    <n v="4"/>
    <x v="150"/>
    <d v="1995-03-16T00:00:00"/>
    <d v="1995-03-06T00:00:00"/>
    <n v="1"/>
    <n v="458.78"/>
    <s v="Ernst Handel"/>
    <s v="Kirchgasse 6"/>
    <x v="9"/>
    <x v="0"/>
    <s v="8010"/>
    <x v="6"/>
  </r>
  <r>
    <x v="183"/>
    <x v="66"/>
    <n v="4"/>
    <x v="150"/>
    <d v="1995-03-16T00:00:00"/>
    <d v="1995-03-10T00:00:00"/>
    <n v="2"/>
    <n v="44.17"/>
    <s v="Bottom-Dollar Markets"/>
    <s v="23 Tsawassen Blvd."/>
    <x v="52"/>
    <x v="16"/>
    <s v="T2F 8M4"/>
    <x v="16"/>
  </r>
  <r>
    <x v="184"/>
    <x v="20"/>
    <n v="3"/>
    <x v="151"/>
    <d v="1995-03-17T00:00:00"/>
    <d v="1995-03-10T00:00:00"/>
    <n v="2"/>
    <n v="4.34"/>
    <s v="Split Rail Beer &amp; Ale"/>
    <s v="P.O. Box 555"/>
    <x v="19"/>
    <x v="7"/>
    <s v="82520"/>
    <x v="8"/>
  </r>
  <r>
    <x v="185"/>
    <x v="50"/>
    <n v="3"/>
    <x v="152"/>
    <d v="1995-04-03T00:00:00"/>
    <d v="1995-04-04T00:00:00"/>
    <n v="3"/>
    <n v="73.83"/>
    <s v="Princesa Isabel Vinhos"/>
    <s v="Estrada da saúde n. 58"/>
    <x v="39"/>
    <x v="0"/>
    <s v="1756"/>
    <x v="15"/>
  </r>
  <r>
    <x v="186"/>
    <x v="14"/>
    <n v="3"/>
    <x v="152"/>
    <d v="1995-04-03T00:00:00"/>
    <d v="1995-03-16T00:00:00"/>
    <n v="2"/>
    <n v="17.920000000000002"/>
    <s v="Folk och fä HB"/>
    <s v="Åkergatan 24"/>
    <x v="13"/>
    <x v="0"/>
    <s v="S-844 67"/>
    <x v="9"/>
  </r>
  <r>
    <x v="187"/>
    <x v="72"/>
    <n v="8"/>
    <x v="153"/>
    <d v="1995-04-18T00:00:00"/>
    <d v="1995-03-10T00:00:00"/>
    <n v="2"/>
    <n v="9.2100000000000009"/>
    <s v="Consolidated Holdings"/>
    <s v="Berkeley Gardens_x000a_12  Brewery "/>
    <x v="28"/>
    <x v="0"/>
    <s v="WX1 6LT"/>
    <x v="13"/>
  </r>
  <r>
    <x v="188"/>
    <x v="15"/>
    <n v="3"/>
    <x v="154"/>
    <d v="1995-04-05T00:00:00"/>
    <d v="1995-03-14T00:00:00"/>
    <n v="2"/>
    <n v="156.66"/>
    <s v="Blondel père et fils"/>
    <s v="24, place Kléber"/>
    <x v="14"/>
    <x v="0"/>
    <s v="67000"/>
    <x v="0"/>
  </r>
  <r>
    <x v="189"/>
    <x v="16"/>
    <n v="8"/>
    <x v="154"/>
    <d v="1995-04-05T00:00:00"/>
    <d v="1995-03-15T00:00:00"/>
    <n v="1"/>
    <n v="19.97"/>
    <s v="Wartian Herkku"/>
    <s v="Torikatu 38"/>
    <x v="15"/>
    <x v="0"/>
    <s v="90110"/>
    <x v="10"/>
  </r>
  <r>
    <x v="190"/>
    <x v="1"/>
    <n v="3"/>
    <x v="155"/>
    <d v="1995-04-06T00:00:00"/>
    <d v="1995-03-17T00:00:00"/>
    <n v="2"/>
    <n v="8.24"/>
    <s v="Toms Spezialitäten"/>
    <s v="Luisenstr. 48"/>
    <x v="1"/>
    <x v="0"/>
    <s v="44087"/>
    <x v="1"/>
  </r>
  <r>
    <x v="191"/>
    <x v="49"/>
    <n v="6"/>
    <x v="156"/>
    <d v="1995-04-07T00:00:00"/>
    <d v="1995-03-13T00:00:00"/>
    <n v="3"/>
    <n v="4.07"/>
    <s v="Mère Paillarde"/>
    <s v="43 rue St. Laurent"/>
    <x v="41"/>
    <x v="14"/>
    <s v="H1J 1C3"/>
    <x v="16"/>
  </r>
  <r>
    <x v="192"/>
    <x v="45"/>
    <n v="4"/>
    <x v="157"/>
    <d v="1995-04-10T00:00:00"/>
    <d v="1995-03-31T00:00:00"/>
    <n v="2"/>
    <n v="86.53"/>
    <s v="Save-a-lot Markets"/>
    <s v="187 Suffolk Ln."/>
    <x v="38"/>
    <x v="13"/>
    <s v="83720"/>
    <x v="8"/>
  </r>
  <r>
    <x v="193"/>
    <x v="37"/>
    <n v="3"/>
    <x v="157"/>
    <d v="1995-04-24T00:00:00"/>
    <d v="1995-04-14T00:00:00"/>
    <n v="2"/>
    <n v="73.02"/>
    <s v="Old World Delicatessen"/>
    <s v="2743 Bering St."/>
    <x v="33"/>
    <x v="10"/>
    <s v="99508"/>
    <x v="8"/>
  </r>
  <r>
    <x v="194"/>
    <x v="9"/>
    <n v="3"/>
    <x v="158"/>
    <d v="1995-04-11T00:00:00"/>
    <d v="1995-03-21T00:00:00"/>
    <n v="2"/>
    <n v="47.94"/>
    <s v="Ernst Handel"/>
    <s v="Kirchgasse 6"/>
    <x v="9"/>
    <x v="0"/>
    <s v="8010"/>
    <x v="6"/>
  </r>
  <r>
    <x v="195"/>
    <x v="30"/>
    <n v="8"/>
    <x v="159"/>
    <d v="1995-04-12T00:00:00"/>
    <d v="1995-03-17T00:00:00"/>
    <n v="1"/>
    <n v="13.95"/>
    <s v="Reggiani Caseifici"/>
    <s v="Strada Provinciale 124"/>
    <x v="27"/>
    <x v="0"/>
    <s v="42100"/>
    <x v="11"/>
  </r>
  <r>
    <x v="196"/>
    <x v="25"/>
    <n v="3"/>
    <x v="159"/>
    <d v="1995-04-12T00:00:00"/>
    <d v="1995-03-24T00:00:00"/>
    <n v="3"/>
    <n v="3.5"/>
    <s v="Berglunds snabbköp"/>
    <s v="Berguvsvägen  8"/>
    <x v="23"/>
    <x v="0"/>
    <s v="S-958 22"/>
    <x v="9"/>
  </r>
  <r>
    <x v="197"/>
    <x v="25"/>
    <n v="3"/>
    <x v="160"/>
    <d v="1995-04-13T00:00:00"/>
    <d v="1995-03-23T00:00:00"/>
    <n v="1"/>
    <n v="9.3000000000000007"/>
    <s v="Berglunds snabbköp"/>
    <s v="Berguvsvägen  8"/>
    <x v="23"/>
    <x v="0"/>
    <s v="S-958 22"/>
    <x v="9"/>
  </r>
  <r>
    <x v="198"/>
    <x v="1"/>
    <n v="6"/>
    <x v="161"/>
    <d v="1995-04-14T00:00:00"/>
    <d v="1995-03-22T00:00:00"/>
    <n v="1"/>
    <n v="14.68"/>
    <s v="Toms Spezialitäten"/>
    <s v="Luisenstr. 48"/>
    <x v="1"/>
    <x v="0"/>
    <s v="44087"/>
    <x v="1"/>
  </r>
  <r>
    <x v="199"/>
    <x v="29"/>
    <n v="4"/>
    <x v="161"/>
    <d v="1995-04-14T00:00:00"/>
    <d v="1995-04-07T00:00:00"/>
    <n v="2"/>
    <n v="68.66"/>
    <s v="Ricardo Adocicados"/>
    <s v="Av. Copacabana, 267"/>
    <x v="2"/>
    <x v="1"/>
    <s v="02389-890"/>
    <x v="2"/>
  </r>
  <r>
    <x v="200"/>
    <x v="73"/>
    <n v="4"/>
    <x v="162"/>
    <d v="1995-04-17T00:00:00"/>
    <d v="1995-03-27T00:00:00"/>
    <n v="2"/>
    <n v="38.82"/>
    <s v="Rancho grande"/>
    <s v="Av. del Libertador 900"/>
    <x v="55"/>
    <x v="0"/>
    <s v="1010"/>
    <x v="20"/>
  </r>
  <r>
    <x v="201"/>
    <x v="15"/>
    <n v="3"/>
    <x v="163"/>
    <d v="1995-04-18T00:00:00"/>
    <d v="1995-03-30T00:00:00"/>
    <n v="2"/>
    <n v="53.3"/>
    <s v="Blondel père et fils"/>
    <s v="24, place Kléber"/>
    <x v="14"/>
    <x v="0"/>
    <s v="67000"/>
    <x v="0"/>
  </r>
  <r>
    <x v="202"/>
    <x v="3"/>
    <n v="8"/>
    <x v="164"/>
    <d v="1995-04-19T00:00:00"/>
    <d v="1995-04-11T00:00:00"/>
    <n v="2"/>
    <n v="7.23"/>
    <s v="Victuailles en stock"/>
    <s v="2, rue du Commerce"/>
    <x v="3"/>
    <x v="0"/>
    <s v="69004"/>
    <x v="0"/>
  </r>
  <r>
    <x v="203"/>
    <x v="21"/>
    <n v="4"/>
    <x v="164"/>
    <d v="1995-04-05T00:00:00"/>
    <d v="1995-04-12T00:00:00"/>
    <n v="3"/>
    <n v="189.09"/>
    <s v="QUICK-Stop"/>
    <s v="Taucherstraße 10"/>
    <x v="20"/>
    <x v="0"/>
    <s v="01307"/>
    <x v="1"/>
  </r>
  <r>
    <x v="204"/>
    <x v="45"/>
    <n v="8"/>
    <x v="165"/>
    <d v="1995-04-20T00:00:00"/>
    <d v="1995-03-29T00:00:00"/>
    <n v="1"/>
    <n v="140.26"/>
    <s v="Save-a-lot Markets"/>
    <s v="187 Suffolk Ln."/>
    <x v="38"/>
    <x v="13"/>
    <s v="83720"/>
    <x v="8"/>
  </r>
  <r>
    <x v="205"/>
    <x v="55"/>
    <n v="1"/>
    <x v="166"/>
    <d v="1995-04-21T00:00:00"/>
    <d v="1995-03-29T00:00:00"/>
    <n v="2"/>
    <n v="25.36"/>
    <s v="Around the Horn"/>
    <s v="Brook Farm_x000a_Stratford St. Mary"/>
    <x v="45"/>
    <x v="15"/>
    <s v="CO7 6JX"/>
    <x v="13"/>
  </r>
  <r>
    <x v="206"/>
    <x v="53"/>
    <n v="4"/>
    <x v="166"/>
    <d v="1995-04-21T00:00:00"/>
    <d v="1995-03-28T00:00:00"/>
    <n v="3"/>
    <n v="2.74"/>
    <s v="La maison d'Asie"/>
    <s v="1 rue Alsace-Lorraine"/>
    <x v="43"/>
    <x v="0"/>
    <s v="31000"/>
    <x v="0"/>
  </r>
  <r>
    <x v="207"/>
    <x v="16"/>
    <n v="8"/>
    <x v="167"/>
    <d v="1995-05-08T00:00:00"/>
    <d v="1995-04-03T00:00:00"/>
    <n v="2"/>
    <n v="180.45"/>
    <s v="Wartian Herkku"/>
    <s v="Torikatu 38"/>
    <x v="15"/>
    <x v="0"/>
    <s v="90110"/>
    <x v="10"/>
  </r>
  <r>
    <x v="208"/>
    <x v="44"/>
    <n v="8"/>
    <x v="168"/>
    <d v="1995-05-09T00:00:00"/>
    <d v="1995-03-31T00:00:00"/>
    <n v="2"/>
    <n v="8.1199999999999992"/>
    <s v="Königlich Essen"/>
    <s v="Maubelstr. 90"/>
    <x v="37"/>
    <x v="0"/>
    <s v="14776"/>
    <x v="1"/>
  </r>
  <r>
    <x v="209"/>
    <x v="44"/>
    <n v="2"/>
    <x v="168"/>
    <d v="1995-04-25T00:00:00"/>
    <d v="1995-04-03T00:00:00"/>
    <n v="1"/>
    <n v="11.57"/>
    <s v="Königlich Essen"/>
    <s v="Maubelstr. 90"/>
    <x v="37"/>
    <x v="0"/>
    <s v="14776"/>
    <x v="1"/>
  </r>
  <r>
    <x v="210"/>
    <x v="4"/>
    <n v="7"/>
    <x v="169"/>
    <d v="1995-04-26T00:00:00"/>
    <d v="1995-04-04T00:00:00"/>
    <n v="3"/>
    <n v="147.06"/>
    <s v="Suprêmes délices"/>
    <s v="Boulevard Tirou, 255"/>
    <x v="4"/>
    <x v="0"/>
    <s v="B-6000"/>
    <x v="3"/>
  </r>
  <r>
    <x v="211"/>
    <x v="3"/>
    <n v="4"/>
    <x v="170"/>
    <d v="1995-04-27T00:00:00"/>
    <d v="1995-03-31T00:00:00"/>
    <n v="2"/>
    <n v="25.09"/>
    <s v="Victuailles en stock"/>
    <s v="2, rue du Commerce"/>
    <x v="3"/>
    <x v="0"/>
    <s v="69004"/>
    <x v="0"/>
  </r>
  <r>
    <x v="212"/>
    <x v="14"/>
    <n v="8"/>
    <x v="171"/>
    <d v="1995-04-28T00:00:00"/>
    <d v="1995-04-03T00:00:00"/>
    <n v="1"/>
    <n v="16.27"/>
    <s v="Folk och fä HB"/>
    <s v="Åkergatan 24"/>
    <x v="13"/>
    <x v="0"/>
    <s v="S-844 67"/>
    <x v="9"/>
  </r>
  <r>
    <x v="213"/>
    <x v="28"/>
    <n v="1"/>
    <x v="171"/>
    <d v="1995-04-28T00:00:00"/>
    <d v="1995-04-05T00:00:00"/>
    <n v="3"/>
    <n v="148.61000000000001"/>
    <s v="LILA-Supermercado"/>
    <s v="Carrera 52 con Ave. Bolívar #65-98 Llano Largo"/>
    <x v="26"/>
    <x v="8"/>
    <s v="3508"/>
    <x v="5"/>
  </r>
  <r>
    <x v="214"/>
    <x v="72"/>
    <n v="2"/>
    <x v="172"/>
    <d v="1995-05-01T00:00:00"/>
    <d v="1995-04-18T00:00:00"/>
    <n v="1"/>
    <n v="6.17"/>
    <s v="Consolidated Holdings"/>
    <s v="Berkeley Gardens_x000a_12  Brewery "/>
    <x v="28"/>
    <x v="0"/>
    <s v="WX1 6LT"/>
    <x v="13"/>
  </r>
  <r>
    <x v="215"/>
    <x v="4"/>
    <n v="5"/>
    <x v="173"/>
    <d v="1995-05-02T00:00:00"/>
    <d v="1995-04-06T00:00:00"/>
    <n v="3"/>
    <n v="14.78"/>
    <s v="Suprêmes délices"/>
    <s v="Boulevard Tirou, 255"/>
    <x v="4"/>
    <x v="0"/>
    <s v="B-6000"/>
    <x v="3"/>
  </r>
  <r>
    <x v="216"/>
    <x v="47"/>
    <n v="4"/>
    <x v="173"/>
    <d v="1995-05-02T00:00:00"/>
    <d v="1995-04-14T00:00:00"/>
    <n v="2"/>
    <n v="89"/>
    <s v="Furia Bacalhau e Frutos do Mar"/>
    <s v="Jardim das rosas n. 32"/>
    <x v="39"/>
    <x v="0"/>
    <s v="1675"/>
    <x v="15"/>
  </r>
  <r>
    <x v="217"/>
    <x v="61"/>
    <n v="1"/>
    <x v="174"/>
    <d v="1995-05-03T00:00:00"/>
    <d v="1995-04-14T00:00:00"/>
    <n v="3"/>
    <n v="145.04"/>
    <s v="Vaffeljernet"/>
    <s v="Smagsløget 45"/>
    <x v="48"/>
    <x v="0"/>
    <s v="8200"/>
    <x v="17"/>
  </r>
  <r>
    <x v="218"/>
    <x v="32"/>
    <n v="4"/>
    <x v="175"/>
    <d v="1995-05-04T00:00:00"/>
    <d v="1995-04-13T00:00:00"/>
    <n v="1"/>
    <n v="11.93"/>
    <s v="Comércio Mineiro"/>
    <s v="Av. dos Lusíadas, 23"/>
    <x v="29"/>
    <x v="2"/>
    <s v="05432-043"/>
    <x v="2"/>
  </r>
  <r>
    <x v="219"/>
    <x v="22"/>
    <n v="8"/>
    <x v="175"/>
    <d v="1995-05-04T00:00:00"/>
    <d v="1995-04-11T00:00:00"/>
    <n v="2"/>
    <n v="4.93"/>
    <s v="Magazzini Alimentari Riuniti"/>
    <s v="Via Ludovico il Moro 22"/>
    <x v="21"/>
    <x v="0"/>
    <s v="24100"/>
    <x v="11"/>
  </r>
  <r>
    <x v="220"/>
    <x v="44"/>
    <n v="3"/>
    <x v="176"/>
    <d v="1995-05-05T00:00:00"/>
    <d v="1995-04-12T00:00:00"/>
    <n v="3"/>
    <n v="44.12"/>
    <s v="Königlich Essen"/>
    <s v="Maubelstr. 90"/>
    <x v="37"/>
    <x v="0"/>
    <s v="14776"/>
    <x v="1"/>
  </r>
  <r>
    <x v="221"/>
    <x v="19"/>
    <n v="1"/>
    <x v="177"/>
    <d v="1995-05-08T00:00:00"/>
    <d v="1995-04-14T00:00:00"/>
    <n v="1"/>
    <n v="60.18"/>
    <s v="White Clover Markets"/>
    <s v="1029 - 12th Ave. S."/>
    <x v="18"/>
    <x v="6"/>
    <s v="98124"/>
    <x v="8"/>
  </r>
  <r>
    <x v="222"/>
    <x v="48"/>
    <n v="4"/>
    <x v="178"/>
    <d v="1995-05-09T00:00:00"/>
    <d v="1995-04-14T00:00:00"/>
    <n v="2"/>
    <n v="64.56"/>
    <s v="Bon app'"/>
    <s v="12, rue des Bouchers"/>
    <x v="40"/>
    <x v="0"/>
    <s v="13008"/>
    <x v="0"/>
  </r>
  <r>
    <x v="223"/>
    <x v="31"/>
    <n v="2"/>
    <x v="178"/>
    <d v="1995-05-09T00:00:00"/>
    <d v="1995-04-18T00:00:00"/>
    <n v="3"/>
    <n v="45.59"/>
    <s v="B's Beverages"/>
    <s v="Fauntleroy Circus"/>
    <x v="28"/>
    <x v="0"/>
    <s v="EC2 5NT"/>
    <x v="13"/>
  </r>
  <r>
    <x v="224"/>
    <x v="56"/>
    <n v="8"/>
    <x v="179"/>
    <d v="1995-05-10T00:00:00"/>
    <d v="1995-04-19T00:00:00"/>
    <n v="1"/>
    <n v="4.2"/>
    <s v="Seven Seas Imports"/>
    <s v="90 Wadhurst Rd."/>
    <x v="28"/>
    <x v="0"/>
    <s v="OX15 4NB"/>
    <x v="13"/>
  </r>
  <r>
    <x v="225"/>
    <x v="42"/>
    <n v="1"/>
    <x v="180"/>
    <d v="1995-04-27T00:00:00"/>
    <d v="1995-04-21T00:00:00"/>
    <n v="3"/>
    <n v="16.37"/>
    <s v="Island Trading"/>
    <s v="Garden House_x000a_Crowther Way"/>
    <x v="36"/>
    <x v="12"/>
    <s v="PO31 7PJ"/>
    <x v="13"/>
  </r>
  <r>
    <x v="226"/>
    <x v="43"/>
    <n v="5"/>
    <x v="180"/>
    <d v="1995-05-11T00:00:00"/>
    <d v="1995-04-21T00:00:00"/>
    <n v="2"/>
    <n v="83.49"/>
    <s v="Pericles Comidas clásicas"/>
    <s v="Calle Dr. Jorge Cash 321"/>
    <x v="10"/>
    <x v="0"/>
    <s v="05033"/>
    <x v="7"/>
  </r>
  <r>
    <x v="227"/>
    <x v="4"/>
    <n v="9"/>
    <x v="181"/>
    <d v="1995-05-12T00:00:00"/>
    <d v="1995-05-05T00:00:00"/>
    <n v="1"/>
    <n v="68.52"/>
    <s v="Suprêmes délices"/>
    <s v="Boulevard Tirou, 255"/>
    <x v="4"/>
    <x v="0"/>
    <s v="B-6000"/>
    <x v="3"/>
  </r>
  <r>
    <x v="228"/>
    <x v="8"/>
    <n v="8"/>
    <x v="182"/>
    <d v="1995-05-15T00:00:00"/>
    <d v="1995-04-24T00:00:00"/>
    <n v="3"/>
    <n v="4.41"/>
    <s v="HILARIÓN-Abastos"/>
    <s v="Carrera 22 con Ave. Carlos Soublette #8-35"/>
    <x v="8"/>
    <x v="3"/>
    <s v="5022"/>
    <x v="5"/>
  </r>
  <r>
    <x v="229"/>
    <x v="50"/>
    <n v="5"/>
    <x v="182"/>
    <d v="1995-05-15T00:00:00"/>
    <d v="1995-04-25T00:00:00"/>
    <n v="2"/>
    <n v="13.02"/>
    <s v="Princesa Isabel Vinhos"/>
    <s v="Estrada da saúde n. 58"/>
    <x v="39"/>
    <x v="0"/>
    <s v="1756"/>
    <x v="15"/>
  </r>
  <r>
    <x v="230"/>
    <x v="3"/>
    <n v="2"/>
    <x v="183"/>
    <d v="1995-05-02T00:00:00"/>
    <d v="1995-04-26T00:00:00"/>
    <n v="3"/>
    <n v="4.8099999999999996"/>
    <s v="Victuailles en stock"/>
    <s v="2, rue du Commerce"/>
    <x v="3"/>
    <x v="0"/>
    <s v="69004"/>
    <x v="0"/>
  </r>
  <r>
    <x v="231"/>
    <x v="13"/>
    <n v="3"/>
    <x v="184"/>
    <d v="1995-05-17T00:00:00"/>
    <d v="1995-04-21T00:00:00"/>
    <n v="3"/>
    <n v="708.95"/>
    <s v="Rattlesnake Canyon Grocery"/>
    <s v="2817 Milton Dr."/>
    <x v="12"/>
    <x v="4"/>
    <s v="87110"/>
    <x v="8"/>
  </r>
  <r>
    <x v="232"/>
    <x v="68"/>
    <n v="6"/>
    <x v="185"/>
    <d v="1995-05-18T00:00:00"/>
    <d v="1995-04-24T00:00:00"/>
    <n v="2"/>
    <n v="1.35"/>
    <s v="Folies gourmandes"/>
    <s v="184, chaussée de Tournai"/>
    <x v="54"/>
    <x v="0"/>
    <s v="59000"/>
    <x v="0"/>
  </r>
  <r>
    <x v="233"/>
    <x v="29"/>
    <n v="8"/>
    <x v="185"/>
    <d v="1995-05-18T00:00:00"/>
    <d v="1995-04-25T00:00:00"/>
    <n v="2"/>
    <n v="64.33"/>
    <s v="Ricardo Adocicados"/>
    <s v="Av. Copacabana, 267"/>
    <x v="2"/>
    <x v="1"/>
    <s v="02389-890"/>
    <x v="2"/>
  </r>
  <r>
    <x v="234"/>
    <x v="74"/>
    <n v="1"/>
    <x v="186"/>
    <d v="1995-05-19T00:00:00"/>
    <d v="1995-05-11T00:00:00"/>
    <n v="3"/>
    <n v="7.48"/>
    <s v="Lazy K Kountry Store"/>
    <s v="12 Orchestra Terrace"/>
    <x v="58"/>
    <x v="6"/>
    <s v="99362"/>
    <x v="8"/>
  </r>
  <r>
    <x v="235"/>
    <x v="19"/>
    <n v="7"/>
    <x v="187"/>
    <d v="1995-05-22T00:00:00"/>
    <d v="1995-05-26T00:00:00"/>
    <n v="2"/>
    <n v="15.28"/>
    <s v="White Clover Markets"/>
    <s v="1029 - 12th Ave. S."/>
    <x v="18"/>
    <x v="6"/>
    <s v="98124"/>
    <x v="8"/>
  </r>
  <r>
    <x v="236"/>
    <x v="31"/>
    <n v="3"/>
    <x v="187"/>
    <d v="1995-05-22T00:00:00"/>
    <d v="1995-05-02T00:00:00"/>
    <n v="3"/>
    <n v="6.88"/>
    <s v="B's Beverages"/>
    <s v="Fauntleroy Circus"/>
    <x v="28"/>
    <x v="0"/>
    <s v="EC2 5NT"/>
    <x v="13"/>
  </r>
  <r>
    <x v="237"/>
    <x v="67"/>
    <n v="4"/>
    <x v="188"/>
    <d v="1995-05-09T00:00:00"/>
    <d v="1995-05-01T00:00:00"/>
    <n v="2"/>
    <n v="64.45"/>
    <s v="LINO-Delicateses"/>
    <s v="Ave. 5 de Mayo Porlamar"/>
    <x v="53"/>
    <x v="17"/>
    <s v="4980"/>
    <x v="5"/>
  </r>
  <r>
    <x v="238"/>
    <x v="8"/>
    <n v="1"/>
    <x v="189"/>
    <d v="1995-05-24T00:00:00"/>
    <d v="1995-05-03T00:00:00"/>
    <n v="2"/>
    <n v="30.53"/>
    <s v="HILARIÓN-Abastos"/>
    <s v="Carrera 22 con Ave. Carlos Soublette #8-35"/>
    <x v="8"/>
    <x v="3"/>
    <s v="5022"/>
    <x v="5"/>
  </r>
  <r>
    <x v="239"/>
    <x v="62"/>
    <n v="2"/>
    <x v="189"/>
    <d v="1995-05-24T00:00:00"/>
    <d v="1995-04-28T00:00:00"/>
    <n v="2"/>
    <n v="71.069999999999993"/>
    <s v="Queen Cozinha"/>
    <s v="Alameda dos Canàrios, 891"/>
    <x v="29"/>
    <x v="2"/>
    <s v="05487-020"/>
    <x v="2"/>
  </r>
  <r>
    <x v="240"/>
    <x v="17"/>
    <n v="8"/>
    <x v="190"/>
    <d v="1995-05-25T00:00:00"/>
    <d v="1995-05-03T00:00:00"/>
    <n v="2"/>
    <n v="4.93"/>
    <s v="Frankenversand"/>
    <s v="Berliner Platz 43"/>
    <x v="16"/>
    <x v="0"/>
    <s v="80805"/>
    <x v="1"/>
  </r>
  <r>
    <x v="241"/>
    <x v="54"/>
    <n v="6"/>
    <x v="191"/>
    <d v="1995-05-26T00:00:00"/>
    <d v="1995-05-10T00:00:00"/>
    <n v="2"/>
    <n v="5.29"/>
    <s v="Piccolo und mehr"/>
    <s v="Geislweg 14"/>
    <x v="44"/>
    <x v="0"/>
    <s v="5020"/>
    <x v="6"/>
  </r>
  <r>
    <x v="242"/>
    <x v="8"/>
    <n v="7"/>
    <x v="192"/>
    <d v="1995-05-29T00:00:00"/>
    <d v="1995-05-04T00:00:00"/>
    <n v="2"/>
    <n v="210.19"/>
    <s v="HILARIÓN-Abastos"/>
    <s v="Carrera 22 con Ave. Carlos Soublette #8-35"/>
    <x v="8"/>
    <x v="3"/>
    <s v="5022"/>
    <x v="5"/>
  </r>
  <r>
    <x v="243"/>
    <x v="47"/>
    <n v="8"/>
    <x v="192"/>
    <d v="1995-05-29T00:00:00"/>
    <d v="1995-05-09T00:00:00"/>
    <n v="3"/>
    <n v="16.96"/>
    <s v="Furia Bacalhau e Frutos do Mar"/>
    <s v="Jardim das rosas n. 32"/>
    <x v="39"/>
    <x v="0"/>
    <s v="1675"/>
    <x v="15"/>
  </r>
  <r>
    <x v="244"/>
    <x v="66"/>
    <n v="3"/>
    <x v="193"/>
    <d v="1995-05-30T00:00:00"/>
    <d v="1995-05-12T00:00:00"/>
    <n v="1"/>
    <n v="62.89"/>
    <s v="Bottom-Dollar Markets"/>
    <s v="23 Tsawassen Blvd."/>
    <x v="52"/>
    <x v="16"/>
    <s v="T2F 8M4"/>
    <x v="16"/>
  </r>
  <r>
    <x v="245"/>
    <x v="53"/>
    <n v="4"/>
    <x v="194"/>
    <d v="1995-05-31T00:00:00"/>
    <d v="1995-05-11T00:00:00"/>
    <n v="3"/>
    <n v="10.64"/>
    <s v="La maison d'Asie"/>
    <s v="1 rue Alsace-Lorraine"/>
    <x v="43"/>
    <x v="0"/>
    <s v="31000"/>
    <x v="0"/>
  </r>
  <r>
    <x v="246"/>
    <x v="32"/>
    <n v="4"/>
    <x v="194"/>
    <d v="1995-05-31T00:00:00"/>
    <d v="1995-05-10T00:00:00"/>
    <n v="2"/>
    <n v="65.989999999999995"/>
    <s v="Comércio Mineiro"/>
    <s v="Av. dos Lusíadas, 23"/>
    <x v="29"/>
    <x v="2"/>
    <s v="05432-043"/>
    <x v="2"/>
  </r>
  <r>
    <x v="247"/>
    <x v="75"/>
    <n v="3"/>
    <x v="195"/>
    <d v="1995-06-01T00:00:00"/>
    <d v="1995-05-12T00:00:00"/>
    <n v="3"/>
    <n v="4.6500000000000004"/>
    <s v="Laughing Bacchus Wine Cellars"/>
    <s v="2319 Elm St."/>
    <x v="59"/>
    <x v="16"/>
    <s v="V3F 2K1"/>
    <x v="16"/>
  </r>
  <r>
    <x v="248"/>
    <x v="33"/>
    <n v="7"/>
    <x v="196"/>
    <d v="1995-06-02T00:00:00"/>
    <d v="1995-05-08T00:00:00"/>
    <n v="2"/>
    <n v="46.77"/>
    <s v="Tradição Hipermercados"/>
    <s v="Av. Inês de Castro, 414"/>
    <x v="29"/>
    <x v="2"/>
    <s v="05634-030"/>
    <x v="2"/>
  </r>
  <r>
    <x v="249"/>
    <x v="26"/>
    <n v="7"/>
    <x v="196"/>
    <d v="1995-06-02T00:00:00"/>
    <d v="1995-05-08T00:00:00"/>
    <n v="1"/>
    <n v="36.21"/>
    <s v="Lehmanns Marktstand"/>
    <s v="Magazinweg 7"/>
    <x v="24"/>
    <x v="0"/>
    <s v="60528"/>
    <x v="1"/>
  </r>
  <r>
    <x v="250"/>
    <x v="8"/>
    <n v="8"/>
    <x v="197"/>
    <d v="1995-06-05T00:00:00"/>
    <d v="1995-05-12T00:00:00"/>
    <n v="2"/>
    <n v="29.75"/>
    <s v="HILARIÓN-Abastos"/>
    <s v="Carrera 22 con Ave. Carlos Soublette #8-35"/>
    <x v="8"/>
    <x v="3"/>
    <s v="5022"/>
    <x v="5"/>
  </r>
  <r>
    <x v="251"/>
    <x v="28"/>
    <n v="4"/>
    <x v="198"/>
    <d v="1995-06-06T00:00:00"/>
    <d v="1995-05-17T00:00:00"/>
    <n v="2"/>
    <n v="102.02"/>
    <s v="LILA-Supermercado"/>
    <s v="Carrera 52 con Ave. Bolívar #65-98 Llano Largo"/>
    <x v="26"/>
    <x v="8"/>
    <s v="3508"/>
    <x v="5"/>
  </r>
  <r>
    <x v="252"/>
    <x v="53"/>
    <n v="6"/>
    <x v="199"/>
    <d v="1995-06-07T00:00:00"/>
    <d v="1995-05-18T00:00:00"/>
    <n v="1"/>
    <n v="42.68"/>
    <s v="La maison d'Asie"/>
    <s v="1 rue Alsace-Lorraine"/>
    <x v="43"/>
    <x v="0"/>
    <s v="31000"/>
    <x v="0"/>
  </r>
  <r>
    <x v="253"/>
    <x v="76"/>
    <n v="9"/>
    <x v="199"/>
    <d v="1995-06-07T00:00:00"/>
    <d v="1995-05-17T00:00:00"/>
    <n v="3"/>
    <n v="8.85"/>
    <s v="Blauer See Delikatessen"/>
    <s v="Forsterstr. 57"/>
    <x v="60"/>
    <x v="0"/>
    <s v="68306"/>
    <x v="1"/>
  </r>
  <r>
    <x v="254"/>
    <x v="43"/>
    <n v="2"/>
    <x v="200"/>
    <d v="1995-06-08T00:00:00"/>
    <d v="1995-05-30T00:00:00"/>
    <n v="1"/>
    <n v="69.319999999999993"/>
    <s v="Pericles Comidas clásicas"/>
    <s v="Calle Dr. Jorge Cash 321"/>
    <x v="10"/>
    <x v="0"/>
    <s v="05033"/>
    <x v="7"/>
  </r>
  <r>
    <x v="255"/>
    <x v="34"/>
    <n v="6"/>
    <x v="201"/>
    <d v="1995-06-09T00:00:00"/>
    <d v="1995-05-17T00:00:00"/>
    <n v="2"/>
    <n v="16.739999999999998"/>
    <s v="Hungry Owl All-Night Grocers"/>
    <s v="8 Johnstown Road"/>
    <x v="30"/>
    <x v="9"/>
    <s v=""/>
    <x v="14"/>
  </r>
  <r>
    <x v="256"/>
    <x v="19"/>
    <n v="4"/>
    <x v="201"/>
    <d v="1995-06-09T00:00:00"/>
    <d v="1995-05-19T00:00:00"/>
    <n v="3"/>
    <n v="59.13"/>
    <s v="White Clover Markets"/>
    <s v="1029 - 12th Ave. S."/>
    <x v="18"/>
    <x v="6"/>
    <s v="98124"/>
    <x v="8"/>
  </r>
  <r>
    <x v="257"/>
    <x v="49"/>
    <n v="3"/>
    <x v="202"/>
    <d v="1995-06-12T00:00:00"/>
    <d v="1995-05-22T00:00:00"/>
    <n v="3"/>
    <n v="7.13"/>
    <s v="Mère Paillarde"/>
    <s v="43 rue St. Laurent"/>
    <x v="41"/>
    <x v="14"/>
    <s v="H1J 1C3"/>
    <x v="16"/>
  </r>
  <r>
    <x v="258"/>
    <x v="44"/>
    <n v="9"/>
    <x v="203"/>
    <d v="1995-06-13T00:00:00"/>
    <d v="1995-06-02T00:00:00"/>
    <n v="2"/>
    <n v="21.19"/>
    <s v="Königlich Essen"/>
    <s v="Maubelstr. 90"/>
    <x v="37"/>
    <x v="0"/>
    <s v="14776"/>
    <x v="1"/>
  </r>
  <r>
    <x v="259"/>
    <x v="59"/>
    <n v="7"/>
    <x v="203"/>
    <d v="1995-06-13T00:00:00"/>
    <d v="1995-05-23T00:00:00"/>
    <n v="1"/>
    <n v="47.45"/>
    <s v="Antonio Moreno Taquería"/>
    <s v="Mataderos  2312"/>
    <x v="10"/>
    <x v="0"/>
    <s v="05023"/>
    <x v="7"/>
  </r>
  <r>
    <x v="260"/>
    <x v="11"/>
    <n v="1"/>
    <x v="204"/>
    <d v="1995-06-14T00:00:00"/>
    <d v="1995-06-13T00:00:00"/>
    <n v="2"/>
    <n v="4.99"/>
    <s v="Ottilies Käseladen"/>
    <s v="Mehrheimerstr. 369"/>
    <x v="11"/>
    <x v="0"/>
    <s v="50739"/>
    <x v="1"/>
  </r>
  <r>
    <x v="261"/>
    <x v="76"/>
    <n v="4"/>
    <x v="205"/>
    <d v="1995-06-15T00:00:00"/>
    <d v="1995-05-30T00:00:00"/>
    <n v="1"/>
    <n v="0.15"/>
    <s v="Blauer See Delikatessen"/>
    <s v="Forsterstr. 57"/>
    <x v="60"/>
    <x v="0"/>
    <s v="68306"/>
    <x v="1"/>
  </r>
  <r>
    <x v="262"/>
    <x v="45"/>
    <n v="6"/>
    <x v="206"/>
    <d v="1995-06-16T00:00:00"/>
    <d v="1995-05-29T00:00:00"/>
    <n v="3"/>
    <n v="367.63"/>
    <s v="Save-a-lot Markets"/>
    <s v="187 Suffolk Ln."/>
    <x v="38"/>
    <x v="13"/>
    <s v="83720"/>
    <x v="8"/>
  </r>
  <r>
    <x v="263"/>
    <x v="48"/>
    <n v="4"/>
    <x v="206"/>
    <d v="1995-06-16T00:00:00"/>
    <d v="1995-05-22T00:00:00"/>
    <n v="3"/>
    <n v="350.64"/>
    <s v="Bon app'"/>
    <s v="12, rue des Bouchers"/>
    <x v="40"/>
    <x v="0"/>
    <s v="13008"/>
    <x v="0"/>
  </r>
  <r>
    <x v="264"/>
    <x v="52"/>
    <n v="7"/>
    <x v="207"/>
    <d v="1995-06-19T00:00:00"/>
    <d v="1995-05-25T00:00:00"/>
    <n v="2"/>
    <n v="3.53"/>
    <s v="Familia Arquibaldo"/>
    <s v="Rua Orós, 92"/>
    <x v="29"/>
    <x v="2"/>
    <s v="05442-030"/>
    <x v="2"/>
  </r>
  <r>
    <x v="265"/>
    <x v="35"/>
    <n v="7"/>
    <x v="208"/>
    <d v="1995-07-04T00:00:00"/>
    <d v="1995-05-29T00:00:00"/>
    <n v="1"/>
    <n v="105.65"/>
    <s v="Die Wandernde Kuh"/>
    <s v="Adenauerallee 900"/>
    <x v="31"/>
    <x v="0"/>
    <s v="70563"/>
    <x v="1"/>
  </r>
  <r>
    <x v="266"/>
    <x v="9"/>
    <n v="3"/>
    <x v="208"/>
    <d v="1995-06-20T00:00:00"/>
    <d v="1995-06-16T00:00:00"/>
    <n v="2"/>
    <n v="789.95"/>
    <s v="Ernst Handel"/>
    <s v="Kirchgasse 6"/>
    <x v="9"/>
    <x v="0"/>
    <s v="8010"/>
    <x v="6"/>
  </r>
  <r>
    <x v="267"/>
    <x v="21"/>
    <n v="2"/>
    <x v="209"/>
    <d v="1995-06-07T00:00:00"/>
    <d v="1995-06-23T00:00:00"/>
    <n v="1"/>
    <n v="204.47"/>
    <s v="QUICK-Stop"/>
    <s v="Taucherstraße 10"/>
    <x v="20"/>
    <x v="0"/>
    <s v="01307"/>
    <x v="1"/>
  </r>
  <r>
    <x v="268"/>
    <x v="34"/>
    <n v="2"/>
    <x v="210"/>
    <d v="1995-06-22T00:00:00"/>
    <d v="1995-06-01T00:00:00"/>
    <n v="3"/>
    <n v="62.78"/>
    <s v="Hungry Owl All-Night Grocers"/>
    <s v="8 Johnstown Road"/>
    <x v="30"/>
    <x v="9"/>
    <s v=""/>
    <x v="14"/>
  </r>
  <r>
    <x v="269"/>
    <x v="77"/>
    <n v="3"/>
    <x v="210"/>
    <d v="1995-06-22T00:00:00"/>
    <d v="1995-05-30T00:00:00"/>
    <n v="3"/>
    <n v="32.07"/>
    <s v="North/South"/>
    <s v="South House_x000a_300 Queensbridge"/>
    <x v="28"/>
    <x v="0"/>
    <s v="SW7 1RZ"/>
    <x v="13"/>
  </r>
  <r>
    <x v="270"/>
    <x v="23"/>
    <n v="4"/>
    <x v="211"/>
    <d v="1995-06-09T00:00:00"/>
    <d v="1995-06-05T00:00:00"/>
    <n v="2"/>
    <n v="218.15"/>
    <s v="Tortuga Restaurante"/>
    <s v="Avda. Azteca 123"/>
    <x v="10"/>
    <x v="0"/>
    <s v="05033"/>
    <x v="7"/>
  </r>
  <r>
    <x v="271"/>
    <x v="5"/>
    <n v="6"/>
    <x v="212"/>
    <d v="1995-06-26T00:00:00"/>
    <d v="1995-06-01T00:00:00"/>
    <n v="3"/>
    <n v="91.76"/>
    <s v="Chop-suey Chinese"/>
    <s v="Hauptstr. 31"/>
    <x v="5"/>
    <x v="0"/>
    <s v="3012"/>
    <x v="4"/>
  </r>
  <r>
    <x v="272"/>
    <x v="65"/>
    <n v="7"/>
    <x v="213"/>
    <d v="1995-06-27T00:00:00"/>
    <d v="1995-06-01T00:00:00"/>
    <n v="1"/>
    <n v="13.37"/>
    <s v="Santé Gourmet"/>
    <s v="Erling Skakkes gate 78"/>
    <x v="51"/>
    <x v="0"/>
    <s v="4110"/>
    <x v="19"/>
  </r>
  <r>
    <x v="273"/>
    <x v="78"/>
    <n v="8"/>
    <x v="213"/>
    <d v="1995-06-27T00:00:00"/>
    <d v="1995-06-02T00:00:00"/>
    <n v="2"/>
    <n v="17.22"/>
    <s v="Cactus Comidas para llevar"/>
    <s v="Cerrito 333"/>
    <x v="55"/>
    <x v="0"/>
    <s v="1010"/>
    <x v="20"/>
  </r>
  <r>
    <x v="274"/>
    <x v="26"/>
    <n v="4"/>
    <x v="214"/>
    <d v="1995-06-28T00:00:00"/>
    <d v="1995-06-06T00:00:00"/>
    <n v="1"/>
    <n v="45.33"/>
    <s v="Lehmanns Marktstand"/>
    <s v="Magazinweg 7"/>
    <x v="24"/>
    <x v="0"/>
    <s v="60528"/>
    <x v="1"/>
  </r>
  <r>
    <x v="275"/>
    <x v="56"/>
    <n v="7"/>
    <x v="215"/>
    <d v="1995-06-29T00:00:00"/>
    <d v="1995-06-30T00:00:00"/>
    <n v="2"/>
    <n v="77.63"/>
    <s v="Seven Seas Imports"/>
    <s v="90 Wadhurst Rd."/>
    <x v="28"/>
    <x v="0"/>
    <s v="OX15 4NB"/>
    <x v="13"/>
  </r>
  <r>
    <x v="276"/>
    <x v="25"/>
    <n v="1"/>
    <x v="215"/>
    <d v="1995-06-29T00:00:00"/>
    <d v="1995-06-07T00:00:00"/>
    <n v="2"/>
    <n v="244.79"/>
    <s v="Berglunds snabbköp"/>
    <s v="Berguvsvägen  8"/>
    <x v="23"/>
    <x v="0"/>
    <s v="S-958 22"/>
    <x v="9"/>
  </r>
  <r>
    <x v="277"/>
    <x v="48"/>
    <n v="1"/>
    <x v="216"/>
    <d v="1995-06-30T00:00:00"/>
    <d v="1995-06-23T00:00:00"/>
    <n v="2"/>
    <n v="11.06"/>
    <s v="Bon app'"/>
    <s v="12, rue des Bouchers"/>
    <x v="40"/>
    <x v="0"/>
    <s v="13008"/>
    <x v="0"/>
  </r>
  <r>
    <x v="278"/>
    <x v="16"/>
    <n v="4"/>
    <x v="217"/>
    <d v="1995-07-03T00:00:00"/>
    <d v="1995-06-15T00:00:00"/>
    <n v="2"/>
    <n v="58.59"/>
    <s v="Wartian Herkku"/>
    <s v="Torikatu 38"/>
    <x v="15"/>
    <x v="0"/>
    <s v="90110"/>
    <x v="10"/>
  </r>
  <r>
    <x v="279"/>
    <x v="21"/>
    <n v="7"/>
    <x v="217"/>
    <d v="1995-07-03T00:00:00"/>
    <d v="1995-06-07T00:00:00"/>
    <n v="1"/>
    <n v="41.9"/>
    <s v="QUICK-Stop"/>
    <s v="Taucherstraße 10"/>
    <x v="20"/>
    <x v="0"/>
    <s v="01307"/>
    <x v="1"/>
  </r>
  <r>
    <x v="280"/>
    <x v="79"/>
    <n v="6"/>
    <x v="218"/>
    <d v="1995-06-20T00:00:00"/>
    <d v="1995-06-09T00:00:00"/>
    <n v="2"/>
    <n v="3.35"/>
    <s v="Great Lakes Food Market"/>
    <s v="2732 Baker Blvd."/>
    <x v="61"/>
    <x v="11"/>
    <s v="97403"/>
    <x v="8"/>
  </r>
  <r>
    <x v="281"/>
    <x v="80"/>
    <n v="5"/>
    <x v="219"/>
    <d v="1995-07-05T00:00:00"/>
    <d v="1995-06-09T00:00:00"/>
    <n v="2"/>
    <n v="66.69"/>
    <s v="Maison Dewey"/>
    <s v="Rue Joseph-Bens 532"/>
    <x v="62"/>
    <x v="0"/>
    <s v="B-1180"/>
    <x v="3"/>
  </r>
  <r>
    <x v="282"/>
    <x v="54"/>
    <n v="3"/>
    <x v="220"/>
    <d v="1995-07-06T00:00:00"/>
    <d v="1995-06-12T00:00:00"/>
    <n v="2"/>
    <n v="339.22"/>
    <s v="Piccolo und mehr"/>
    <s v="Geislweg 14"/>
    <x v="44"/>
    <x v="0"/>
    <s v="5020"/>
    <x v="6"/>
  </r>
  <r>
    <x v="283"/>
    <x v="69"/>
    <n v="7"/>
    <x v="220"/>
    <d v="1995-07-06T00:00:00"/>
    <d v="1995-06-19T00:00:00"/>
    <n v="1"/>
    <n v="8.1199999999999992"/>
    <s v="Océano Atlántico Ltda."/>
    <s v="Ing. Gustavo Moncada 8585_x000a_Piso 20-A"/>
    <x v="55"/>
    <x v="0"/>
    <s v="1010"/>
    <x v="20"/>
  </r>
  <r>
    <x v="284"/>
    <x v="58"/>
    <n v="7"/>
    <x v="221"/>
    <d v="1995-07-07T00:00:00"/>
    <d v="1995-06-12T00:00:00"/>
    <n v="3"/>
    <n v="74.459999999999994"/>
    <s v="Eastern Connection"/>
    <s v="35 King George"/>
    <x v="28"/>
    <x v="0"/>
    <s v="WX3 6FW"/>
    <x v="13"/>
  </r>
  <r>
    <x v="285"/>
    <x v="14"/>
    <n v="8"/>
    <x v="222"/>
    <d v="1995-07-10T00:00:00"/>
    <d v="1995-06-22T00:00:00"/>
    <n v="1"/>
    <n v="188.04"/>
    <s v="Folk och fä HB"/>
    <s v="Åkergatan 24"/>
    <x v="13"/>
    <x v="0"/>
    <s v="S-844 67"/>
    <x v="9"/>
  </r>
  <r>
    <x v="286"/>
    <x v="26"/>
    <n v="8"/>
    <x v="222"/>
    <d v="1995-07-10T00:00:00"/>
    <d v="1995-06-14T00:00:00"/>
    <n v="2"/>
    <n v="27.94"/>
    <s v="Lehmanns Marktstand"/>
    <s v="Magazinweg 7"/>
    <x v="24"/>
    <x v="0"/>
    <s v="60528"/>
    <x v="1"/>
  </r>
  <r>
    <x v="287"/>
    <x v="59"/>
    <n v="4"/>
    <x v="223"/>
    <d v="1995-07-11T00:00:00"/>
    <d v="1995-06-21T00:00:00"/>
    <n v="1"/>
    <n v="15.64"/>
    <s v="Antonio Moreno Taquería"/>
    <s v="Mataderos  2312"/>
    <x v="10"/>
    <x v="0"/>
    <s v="05023"/>
    <x v="7"/>
  </r>
  <r>
    <x v="288"/>
    <x v="26"/>
    <n v="3"/>
    <x v="224"/>
    <d v="1995-07-12T00:00:00"/>
    <d v="1995-07-07T00:00:00"/>
    <n v="2"/>
    <n v="58.88"/>
    <s v="Lehmanns Marktstand"/>
    <s v="Magazinweg 7"/>
    <x v="24"/>
    <x v="0"/>
    <s v="60528"/>
    <x v="1"/>
  </r>
  <r>
    <x v="289"/>
    <x v="6"/>
    <n v="1"/>
    <x v="224"/>
    <d v="1995-06-28T00:00:00"/>
    <d v="1995-06-19T00:00:00"/>
    <n v="1"/>
    <n v="78.849999999999994"/>
    <s v="Richter Supermarkt"/>
    <s v="Starenweg 5"/>
    <x v="6"/>
    <x v="0"/>
    <s v="1204"/>
    <x v="4"/>
  </r>
  <r>
    <x v="290"/>
    <x v="31"/>
    <n v="9"/>
    <x v="225"/>
    <d v="1995-07-13T00:00:00"/>
    <d v="1995-06-16T00:00:00"/>
    <n v="3"/>
    <n v="4.87"/>
    <s v="B's Beverages"/>
    <s v="Fauntleroy Circus"/>
    <x v="28"/>
    <x v="0"/>
    <s v="EC2 5NT"/>
    <x v="13"/>
  </r>
  <r>
    <x v="291"/>
    <x v="31"/>
    <n v="6"/>
    <x v="226"/>
    <d v="1995-07-14T00:00:00"/>
    <d v="1995-06-23T00:00:00"/>
    <n v="3"/>
    <n v="12.36"/>
    <s v="B's Beverages"/>
    <s v="Fauntleroy Circus"/>
    <x v="28"/>
    <x v="0"/>
    <s v="EC2 5NT"/>
    <x v="13"/>
  </r>
  <r>
    <x v="292"/>
    <x v="21"/>
    <n v="3"/>
    <x v="227"/>
    <d v="1995-07-17T00:00:00"/>
    <d v="1995-07-14T00:00:00"/>
    <n v="3"/>
    <n v="1007.64"/>
    <s v="QUICK-Stop"/>
    <s v="Taucherstraße 10"/>
    <x v="20"/>
    <x v="0"/>
    <s v="01307"/>
    <x v="1"/>
  </r>
  <r>
    <x v="293"/>
    <x v="2"/>
    <n v="2"/>
    <x v="227"/>
    <d v="1995-07-17T00:00:00"/>
    <d v="1995-06-29T00:00:00"/>
    <n v="1"/>
    <n v="68.650000000000006"/>
    <s v="Hanari Carnes"/>
    <s v="Rua do Paço, 67"/>
    <x v="2"/>
    <x v="1"/>
    <s v="05454-876"/>
    <x v="2"/>
  </r>
  <r>
    <x v="294"/>
    <x v="44"/>
    <n v="1"/>
    <x v="228"/>
    <d v="1995-07-18T00:00:00"/>
    <d v="1995-06-26T00:00:00"/>
    <n v="3"/>
    <n v="10.95"/>
    <s v="Königlich Essen"/>
    <s v="Maubelstr. 90"/>
    <x v="37"/>
    <x v="0"/>
    <s v="14776"/>
    <x v="1"/>
  </r>
  <r>
    <x v="295"/>
    <x v="28"/>
    <n v="8"/>
    <x v="229"/>
    <d v="1995-07-19T00:00:00"/>
    <d v="1995-06-23T00:00:00"/>
    <n v="2"/>
    <n v="48.17"/>
    <s v="LILA-Supermercado"/>
    <s v="Carrera 52 con Ave. Bolívar #65-98 Llano Largo"/>
    <x v="26"/>
    <x v="8"/>
    <s v="3508"/>
    <x v="5"/>
  </r>
  <r>
    <x v="296"/>
    <x v="38"/>
    <n v="4"/>
    <x v="229"/>
    <d v="1995-07-19T00:00:00"/>
    <d v="1995-06-30T00:00:00"/>
    <n v="1"/>
    <n v="24.91"/>
    <s v="Lonesome Pine Restaurant"/>
    <s v="89 Chiaroscuro Rd."/>
    <x v="34"/>
    <x v="11"/>
    <s v="97219"/>
    <x v="8"/>
  </r>
  <r>
    <x v="297"/>
    <x v="74"/>
    <n v="8"/>
    <x v="230"/>
    <d v="1995-07-20T00:00:00"/>
    <d v="1995-07-27T00:00:00"/>
    <n v="2"/>
    <n v="11.92"/>
    <s v="Lazy K Kountry Store"/>
    <s v="12 Orchestra Terrace"/>
    <x v="58"/>
    <x v="6"/>
    <s v="99362"/>
    <x v="8"/>
  </r>
  <r>
    <x v="298"/>
    <x v="3"/>
    <n v="1"/>
    <x v="231"/>
    <d v="1995-07-21T00:00:00"/>
    <d v="1995-06-27T00:00:00"/>
    <n v="3"/>
    <n v="194.72"/>
    <s v="Victuailles en stock"/>
    <s v="2, rue du Commerce"/>
    <x v="3"/>
    <x v="0"/>
    <s v="69004"/>
    <x v="0"/>
  </r>
  <r>
    <x v="299"/>
    <x v="56"/>
    <n v="3"/>
    <x v="231"/>
    <d v="1995-07-21T00:00:00"/>
    <d v="1995-07-03T00:00:00"/>
    <n v="2"/>
    <n v="178.43"/>
    <s v="Seven Seas Imports"/>
    <s v="90 Wadhurst Rd."/>
    <x v="28"/>
    <x v="0"/>
    <s v="OX15 4NB"/>
    <x v="13"/>
  </r>
  <r>
    <x v="300"/>
    <x v="1"/>
    <n v="3"/>
    <x v="232"/>
    <d v="1995-07-24T00:00:00"/>
    <d v="1995-07-03T00:00:00"/>
    <n v="2"/>
    <n v="1.43"/>
    <s v="Toms Spezialitäten"/>
    <s v="Luisenstr. 48"/>
    <x v="1"/>
    <x v="0"/>
    <s v="44087"/>
    <x v="1"/>
  </r>
  <r>
    <x v="301"/>
    <x v="21"/>
    <n v="5"/>
    <x v="233"/>
    <d v="1995-07-11T00:00:00"/>
    <d v="1995-06-30T00:00:00"/>
    <n v="1"/>
    <n v="171.24"/>
    <s v="QUICK-Stop"/>
    <s v="Taucherstraße 10"/>
    <x v="20"/>
    <x v="0"/>
    <s v="01307"/>
    <x v="1"/>
  </r>
  <r>
    <x v="302"/>
    <x v="36"/>
    <n v="7"/>
    <x v="234"/>
    <d v="1995-07-26T00:00:00"/>
    <d v="1995-07-07T00:00:00"/>
    <n v="3"/>
    <n v="4.32"/>
    <s v="Godos Cocina Típica"/>
    <s v="C/ Romero, 33"/>
    <x v="32"/>
    <x v="0"/>
    <s v="41101"/>
    <x v="12"/>
  </r>
  <r>
    <x v="303"/>
    <x v="47"/>
    <n v="4"/>
    <x v="234"/>
    <d v="1995-08-09T00:00:00"/>
    <d v="1995-07-07T00:00:00"/>
    <n v="3"/>
    <n v="72.95"/>
    <s v="Furia Bacalhau e Frutos do Mar"/>
    <s v="Jardim das rosas n. 32"/>
    <x v="39"/>
    <x v="0"/>
    <s v="1675"/>
    <x v="15"/>
  </r>
  <r>
    <x v="304"/>
    <x v="8"/>
    <n v="2"/>
    <x v="235"/>
    <d v="1995-07-27T00:00:00"/>
    <d v="1995-07-06T00:00:00"/>
    <n v="1"/>
    <n v="83.22"/>
    <s v="HILARIÓN-Abastos"/>
    <s v="Carrera 22 con Ave. Carlos Soublette #8-35"/>
    <x v="8"/>
    <x v="3"/>
    <s v="5022"/>
    <x v="5"/>
  </r>
  <r>
    <x v="305"/>
    <x v="16"/>
    <n v="2"/>
    <x v="236"/>
    <d v="1995-07-28T00:00:00"/>
    <d v="1995-07-04T00:00:00"/>
    <n v="2"/>
    <n v="149.49"/>
    <s v="Wartian Herkku"/>
    <s v="Torikatu 38"/>
    <x v="15"/>
    <x v="0"/>
    <s v="90110"/>
    <x v="10"/>
  </r>
  <r>
    <x v="306"/>
    <x v="11"/>
    <n v="4"/>
    <x v="236"/>
    <d v="1995-07-28T00:00:00"/>
    <d v="1995-07-06T00:00:00"/>
    <n v="3"/>
    <n v="120.97"/>
    <s v="Ottilies Käseladen"/>
    <s v="Mehrheimerstr. 369"/>
    <x v="11"/>
    <x v="0"/>
    <s v="50739"/>
    <x v="1"/>
  </r>
  <r>
    <x v="307"/>
    <x v="45"/>
    <n v="6"/>
    <x v="237"/>
    <d v="1995-07-31T00:00:00"/>
    <d v="1995-07-05T00:00:00"/>
    <n v="3"/>
    <n v="252.49"/>
    <s v="Save-a-lot Markets"/>
    <s v="187 Suffolk Ln."/>
    <x v="38"/>
    <x v="13"/>
    <s v="83720"/>
    <x v="8"/>
  </r>
  <r>
    <x v="308"/>
    <x v="51"/>
    <n v="2"/>
    <x v="238"/>
    <d v="1995-08-15T00:00:00"/>
    <d v="1995-07-14T00:00:00"/>
    <n v="1"/>
    <n v="9.8000000000000007"/>
    <s v="Simons bistro"/>
    <s v="Vinbæltet 34"/>
    <x v="42"/>
    <x v="0"/>
    <s v="1734"/>
    <x v="17"/>
  </r>
  <r>
    <x v="309"/>
    <x v="26"/>
    <n v="9"/>
    <x v="238"/>
    <d v="1995-07-18T00:00:00"/>
    <d v="1995-07-07T00:00:00"/>
    <n v="2"/>
    <n v="96.72"/>
    <s v="Lehmanns Marktstand"/>
    <s v="Magazinweg 7"/>
    <x v="24"/>
    <x v="0"/>
    <s v="60528"/>
    <x v="1"/>
  </r>
  <r>
    <x v="310"/>
    <x v="55"/>
    <n v="1"/>
    <x v="239"/>
    <d v="1995-08-02T00:00:00"/>
    <d v="1995-07-11T00:00:00"/>
    <n v="2"/>
    <n v="72.97"/>
    <s v="Around the Horn"/>
    <s v="Brook Farm_x000a_Stratford St. Mary"/>
    <x v="45"/>
    <x v="15"/>
    <s v="CO7 6JX"/>
    <x v="13"/>
  </r>
  <r>
    <x v="311"/>
    <x v="15"/>
    <n v="6"/>
    <x v="240"/>
    <d v="1995-08-03T00:00:00"/>
    <d v="1995-07-14T00:00:00"/>
    <n v="1"/>
    <n v="8.0500000000000007"/>
    <s v="Blondel père et fils"/>
    <s v="24, place Kléber"/>
    <x v="14"/>
    <x v="0"/>
    <s v="67000"/>
    <x v="0"/>
  </r>
  <r>
    <x v="312"/>
    <x v="17"/>
    <n v="8"/>
    <x v="241"/>
    <d v="1995-08-04T00:00:00"/>
    <d v="1995-07-10T00:00:00"/>
    <n v="1"/>
    <n v="36.65"/>
    <s v="Frankenversand"/>
    <s v="Berliner Platz 43"/>
    <x v="16"/>
    <x v="0"/>
    <s v="80805"/>
    <x v="1"/>
  </r>
  <r>
    <x v="313"/>
    <x v="14"/>
    <n v="2"/>
    <x v="241"/>
    <d v="1995-08-04T00:00:00"/>
    <d v="1995-07-10T00:00:00"/>
    <n v="2"/>
    <n v="242.21"/>
    <s v="Folk och fä HB"/>
    <s v="Åkergatan 24"/>
    <x v="13"/>
    <x v="0"/>
    <s v="S-844 67"/>
    <x v="9"/>
  </r>
  <r>
    <x v="314"/>
    <x v="30"/>
    <n v="1"/>
    <x v="242"/>
    <d v="1995-08-07T00:00:00"/>
    <d v="1995-07-13T00:00:00"/>
    <n v="1"/>
    <n v="22.95"/>
    <s v="Reggiani Caseifici"/>
    <s v="Strada Provinciale 124"/>
    <x v="27"/>
    <x v="0"/>
    <s v="42100"/>
    <x v="11"/>
  </r>
  <r>
    <x v="315"/>
    <x v="29"/>
    <n v="2"/>
    <x v="243"/>
    <d v="1995-08-22T00:00:00"/>
    <d v="1995-07-25T00:00:00"/>
    <n v="2"/>
    <n v="60.43"/>
    <s v="Ricardo Adocicados"/>
    <s v="Av. Copacabana, 267"/>
    <x v="2"/>
    <x v="1"/>
    <s v="02389-890"/>
    <x v="2"/>
  </r>
  <r>
    <x v="316"/>
    <x v="13"/>
    <n v="4"/>
    <x v="243"/>
    <d v="1995-08-08T00:00:00"/>
    <d v="1995-07-17T00:00:00"/>
    <n v="3"/>
    <n v="13.75"/>
    <s v="Rattlesnake Canyon Grocery"/>
    <s v="2817 Milton Dr."/>
    <x v="12"/>
    <x v="4"/>
    <s v="87110"/>
    <x v="8"/>
  </r>
  <r>
    <x v="317"/>
    <x v="49"/>
    <n v="8"/>
    <x v="244"/>
    <d v="1995-08-09T00:00:00"/>
    <d v="1995-07-19T00:00:00"/>
    <n v="2"/>
    <n v="7.15"/>
    <s v="Mère Paillarde"/>
    <s v="43 rue St. Laurent"/>
    <x v="41"/>
    <x v="14"/>
    <s v="H1J 1C3"/>
    <x v="16"/>
  </r>
  <r>
    <x v="318"/>
    <x v="15"/>
    <n v="9"/>
    <x v="245"/>
    <d v="1995-08-10T00:00:00"/>
    <d v="1995-07-19T00:00:00"/>
    <n v="1"/>
    <n v="88.4"/>
    <s v="Blondel père et fils"/>
    <s v="24, place Kléber"/>
    <x v="14"/>
    <x v="0"/>
    <s v="67000"/>
    <x v="0"/>
  </r>
  <r>
    <x v="319"/>
    <x v="34"/>
    <n v="1"/>
    <x v="245"/>
    <d v="1995-08-10T00:00:00"/>
    <d v="1995-07-18T00:00:00"/>
    <n v="1"/>
    <n v="33.97"/>
    <s v="Hungry Owl All-Night Grocers"/>
    <s v="8 Johnstown Road"/>
    <x v="30"/>
    <x v="9"/>
    <s v=""/>
    <x v="14"/>
  </r>
  <r>
    <x v="320"/>
    <x v="60"/>
    <n v="3"/>
    <x v="246"/>
    <d v="1995-08-11T00:00:00"/>
    <d v="1995-08-09T00:00:00"/>
    <n v="3"/>
    <n v="6.54"/>
    <s v="Galería del gastronómo"/>
    <s v="Rambla de Cataluña, 23"/>
    <x v="47"/>
    <x v="0"/>
    <s v="8022"/>
    <x v="12"/>
  </r>
  <r>
    <x v="321"/>
    <x v="13"/>
    <n v="5"/>
    <x v="247"/>
    <d v="1995-08-14T00:00:00"/>
    <d v="1995-08-11T00:00:00"/>
    <n v="1"/>
    <n v="58.98"/>
    <s v="Rattlesnake Canyon Grocery"/>
    <s v="2817 Milton Dr."/>
    <x v="12"/>
    <x v="4"/>
    <s v="87110"/>
    <x v="8"/>
  </r>
  <r>
    <x v="322"/>
    <x v="49"/>
    <n v="3"/>
    <x v="248"/>
    <d v="1995-08-15T00:00:00"/>
    <d v="1995-07-20T00:00:00"/>
    <n v="3"/>
    <n v="188.99"/>
    <s v="Mère Paillarde"/>
    <s v="43 rue St. Laurent"/>
    <x v="41"/>
    <x v="14"/>
    <s v="H1J 1C3"/>
    <x v="16"/>
  </r>
  <r>
    <x v="323"/>
    <x v="9"/>
    <n v="8"/>
    <x v="248"/>
    <d v="1995-08-29T00:00:00"/>
    <d v="1995-08-04T00:00:00"/>
    <n v="3"/>
    <n v="26.06"/>
    <s v="Ernst Handel"/>
    <s v="Kirchgasse 6"/>
    <x v="9"/>
    <x v="0"/>
    <s v="8010"/>
    <x v="6"/>
  </r>
  <r>
    <x v="324"/>
    <x v="25"/>
    <n v="3"/>
    <x v="249"/>
    <d v="1995-08-16T00:00:00"/>
    <d v="1995-07-26T00:00:00"/>
    <n v="2"/>
    <n v="116.43"/>
    <s v="Berglunds snabbköp"/>
    <s v="Berguvsvägen  8"/>
    <x v="23"/>
    <x v="0"/>
    <s v="S-958 22"/>
    <x v="9"/>
  </r>
  <r>
    <x v="325"/>
    <x v="59"/>
    <n v="7"/>
    <x v="250"/>
    <d v="1995-08-17T00:00:00"/>
    <d v="1995-07-21T00:00:00"/>
    <n v="3"/>
    <n v="84.84"/>
    <s v="Antonio Moreno Taquería"/>
    <s v="Mataderos  2312"/>
    <x v="10"/>
    <x v="0"/>
    <s v="05023"/>
    <x v="7"/>
  </r>
  <r>
    <x v="326"/>
    <x v="81"/>
    <n v="4"/>
    <x v="250"/>
    <d v="1995-08-17T00:00:00"/>
    <d v="1995-07-31T00:00:00"/>
    <n v="2"/>
    <n v="37.6"/>
    <s v="Trail's Head Gourmet Provisioners"/>
    <s v="722 DaVinci Blvd."/>
    <x v="63"/>
    <x v="6"/>
    <s v="98034"/>
    <x v="8"/>
  </r>
  <r>
    <x v="327"/>
    <x v="24"/>
    <n v="5"/>
    <x v="251"/>
    <d v="1995-08-04T00:00:00"/>
    <d v="1995-07-31T00:00:00"/>
    <n v="1"/>
    <n v="127.34"/>
    <s v="Morgenstern Gesundkost"/>
    <s v="Heerstr. 22"/>
    <x v="22"/>
    <x v="0"/>
    <s v="04179"/>
    <x v="1"/>
  </r>
  <r>
    <x v="328"/>
    <x v="23"/>
    <n v="3"/>
    <x v="252"/>
    <d v="1995-08-07T00:00:00"/>
    <d v="1995-07-31T00:00:00"/>
    <n v="3"/>
    <n v="18.559999999999999"/>
    <s v="Tortuga Restaurante"/>
    <s v="Avda. Azteca 123"/>
    <x v="10"/>
    <x v="0"/>
    <s v="05033"/>
    <x v="7"/>
  </r>
  <r>
    <x v="329"/>
    <x v="81"/>
    <n v="9"/>
    <x v="252"/>
    <d v="1995-09-04T00:00:00"/>
    <d v="1995-07-31T00:00:00"/>
    <n v="2"/>
    <n v="25.41"/>
    <s v="Trail's Head Gourmet Provisioners"/>
    <s v="722 DaVinci Blvd."/>
    <x v="63"/>
    <x v="6"/>
    <s v="98034"/>
    <x v="8"/>
  </r>
  <r>
    <x v="330"/>
    <x v="31"/>
    <n v="4"/>
    <x v="253"/>
    <d v="1995-08-22T00:00:00"/>
    <d v="1995-08-25T00:00:00"/>
    <n v="3"/>
    <n v="29.6"/>
    <s v="B's Beverages"/>
    <s v="Fauntleroy Circus"/>
    <x v="28"/>
    <x v="0"/>
    <s v="EC2 5NT"/>
    <x v="13"/>
  </r>
  <r>
    <x v="331"/>
    <x v="82"/>
    <n v="1"/>
    <x v="254"/>
    <d v="1995-08-23T00:00:00"/>
    <d v="1995-08-04T00:00:00"/>
    <n v="2"/>
    <n v="13.73"/>
    <s v="Let's Stop N Shop"/>
    <s v="87 Polk St._x000a_Suite 5"/>
    <x v="64"/>
    <x v="18"/>
    <s v="94117"/>
    <x v="8"/>
  </r>
  <r>
    <x v="332"/>
    <x v="11"/>
    <n v="4"/>
    <x v="255"/>
    <d v="1995-08-24T00:00:00"/>
    <d v="1995-08-01T00:00:00"/>
    <n v="3"/>
    <n v="75.89"/>
    <s v="Ottilies Käseladen"/>
    <s v="Mehrheimerstr. 369"/>
    <x v="11"/>
    <x v="0"/>
    <s v="50739"/>
    <x v="1"/>
  </r>
  <r>
    <x v="333"/>
    <x v="52"/>
    <n v="3"/>
    <x v="255"/>
    <d v="1995-08-24T00:00:00"/>
    <d v="1995-08-02T00:00:00"/>
    <n v="1"/>
    <n v="3.01"/>
    <s v="Familia Arquibaldo"/>
    <s v="Rua Orós, 92"/>
    <x v="29"/>
    <x v="2"/>
    <s v="05442-030"/>
    <x v="2"/>
  </r>
  <r>
    <x v="334"/>
    <x v="76"/>
    <n v="3"/>
    <x v="256"/>
    <d v="1995-08-25T00:00:00"/>
    <d v="1995-08-14T00:00:00"/>
    <n v="2"/>
    <n v="27.71"/>
    <s v="Blauer See Delikatessen"/>
    <s v="Forsterstr. 57"/>
    <x v="60"/>
    <x v="0"/>
    <s v="68306"/>
    <x v="1"/>
  </r>
  <r>
    <x v="335"/>
    <x v="16"/>
    <n v="2"/>
    <x v="257"/>
    <d v="1995-08-28T00:00:00"/>
    <d v="1995-08-04T00:00:00"/>
    <n v="2"/>
    <n v="7.28"/>
    <s v="Wartian Herkku"/>
    <s v="Torikatu 38"/>
    <x v="15"/>
    <x v="0"/>
    <s v="90110"/>
    <x v="10"/>
  </r>
  <r>
    <x v="336"/>
    <x v="15"/>
    <n v="4"/>
    <x v="257"/>
    <d v="1995-08-28T00:00:00"/>
    <d v="1995-08-04T00:00:00"/>
    <n v="1"/>
    <n v="59.14"/>
    <s v="Blondel père et fils"/>
    <s v="24, place Kléber"/>
    <x v="14"/>
    <x v="0"/>
    <s v="67000"/>
    <x v="0"/>
  </r>
  <r>
    <x v="337"/>
    <x v="7"/>
    <n v="7"/>
    <x v="258"/>
    <d v="1995-08-29T00:00:00"/>
    <d v="1995-08-10T00:00:00"/>
    <n v="1"/>
    <n v="13.41"/>
    <s v="Wellington Importadora"/>
    <s v="Rua do Mercado, 12"/>
    <x v="7"/>
    <x v="2"/>
    <s v="08737-363"/>
    <x v="2"/>
  </r>
  <r>
    <x v="338"/>
    <x v="30"/>
    <n v="9"/>
    <x v="259"/>
    <d v="1995-08-30T00:00:00"/>
    <d v="1995-08-09T00:00:00"/>
    <n v="1"/>
    <n v="0.48"/>
    <s v="Reggiani Caseifici"/>
    <s v="Strada Provinciale 124"/>
    <x v="27"/>
    <x v="0"/>
    <s v="42100"/>
    <x v="11"/>
  </r>
  <r>
    <x v="339"/>
    <x v="12"/>
    <n v="1"/>
    <x v="259"/>
    <d v="1995-08-30T00:00:00"/>
    <d v="1995-08-09T00:00:00"/>
    <n v="1"/>
    <n v="62.52"/>
    <s v="Que Delícia"/>
    <s v="Rua da Panificadora, 12"/>
    <x v="2"/>
    <x v="1"/>
    <s v="02389-673"/>
    <x v="2"/>
  </r>
  <r>
    <x v="340"/>
    <x v="21"/>
    <n v="2"/>
    <x v="260"/>
    <d v="1995-08-31T00:00:00"/>
    <d v="1995-08-10T00:00:00"/>
    <n v="3"/>
    <n v="194.67"/>
    <s v="QUICK-Stop"/>
    <s v="Taucherstraße 10"/>
    <x v="20"/>
    <x v="0"/>
    <s v="01307"/>
    <x v="1"/>
  </r>
  <r>
    <x v="341"/>
    <x v="79"/>
    <n v="8"/>
    <x v="261"/>
    <d v="1995-09-01T00:00:00"/>
    <d v="1995-08-14T00:00:00"/>
    <n v="2"/>
    <n v="4.42"/>
    <s v="Great Lakes Food Market"/>
    <s v="2732 Baker Blvd."/>
    <x v="61"/>
    <x v="11"/>
    <s v="97403"/>
    <x v="8"/>
  </r>
  <r>
    <x v="342"/>
    <x v="49"/>
    <n v="4"/>
    <x v="262"/>
    <d v="1995-09-04T00:00:00"/>
    <d v="1995-08-14T00:00:00"/>
    <n v="3"/>
    <n v="44.77"/>
    <s v="Mère Paillarde"/>
    <s v="43 rue St. Laurent"/>
    <x v="41"/>
    <x v="14"/>
    <s v="H1J 1C3"/>
    <x v="16"/>
  </r>
  <r>
    <x v="343"/>
    <x v="61"/>
    <n v="1"/>
    <x v="262"/>
    <d v="1995-08-21T00:00:00"/>
    <d v="1995-08-16T00:00:00"/>
    <n v="1"/>
    <n v="55.92"/>
    <s v="Vaffeljernet"/>
    <s v="Smagsløget 45"/>
    <x v="48"/>
    <x v="0"/>
    <s v="8200"/>
    <x v="17"/>
  </r>
  <r>
    <x v="344"/>
    <x v="26"/>
    <n v="3"/>
    <x v="263"/>
    <d v="1995-09-05T00:00:00"/>
    <d v="1995-08-16T00:00:00"/>
    <n v="1"/>
    <n v="32.1"/>
    <s v="Lehmanns Marktstand"/>
    <s v="Magazinweg 7"/>
    <x v="24"/>
    <x v="0"/>
    <s v="60528"/>
    <x v="1"/>
  </r>
  <r>
    <x v="345"/>
    <x v="26"/>
    <n v="7"/>
    <x v="264"/>
    <d v="1995-09-06T00:00:00"/>
    <d v="1995-09-13T00:00:00"/>
    <n v="2"/>
    <n v="174.2"/>
    <s v="Lehmanns Marktstand"/>
    <s v="Magazinweg 7"/>
    <x v="24"/>
    <x v="0"/>
    <s v="60528"/>
    <x v="1"/>
  </r>
  <r>
    <x v="346"/>
    <x v="37"/>
    <n v="3"/>
    <x v="264"/>
    <d v="1995-09-06T00:00:00"/>
    <d v="1995-08-16T00:00:00"/>
    <n v="2"/>
    <n v="5.24"/>
    <s v="Old World Delicatessen"/>
    <s v="2743 Bering St."/>
    <x v="33"/>
    <x v="10"/>
    <s v="99508"/>
    <x v="8"/>
  </r>
  <r>
    <x v="347"/>
    <x v="9"/>
    <n v="2"/>
    <x v="265"/>
    <d v="1995-09-07T00:00:00"/>
    <d v="1995-08-14T00:00:00"/>
    <n v="1"/>
    <n v="96.78"/>
    <s v="Ernst Handel"/>
    <s v="Kirchgasse 6"/>
    <x v="9"/>
    <x v="0"/>
    <s v="8010"/>
    <x v="6"/>
  </r>
  <r>
    <x v="348"/>
    <x v="19"/>
    <n v="8"/>
    <x v="266"/>
    <d v="1995-09-08T00:00:00"/>
    <d v="1995-09-12T00:00:00"/>
    <n v="1"/>
    <n v="16.34"/>
    <s v="White Clover Markets"/>
    <s v="1029 - 12th Ave. S."/>
    <x v="18"/>
    <x v="6"/>
    <s v="98124"/>
    <x v="8"/>
  </r>
  <r>
    <x v="349"/>
    <x v="54"/>
    <n v="7"/>
    <x v="266"/>
    <d v="1995-09-08T00:00:00"/>
    <d v="1995-08-18T00:00:00"/>
    <n v="3"/>
    <n v="35.119999999999997"/>
    <s v="Piccolo und mehr"/>
    <s v="Geislweg 14"/>
    <x v="44"/>
    <x v="0"/>
    <s v="5020"/>
    <x v="6"/>
  </r>
  <r>
    <x v="350"/>
    <x v="13"/>
    <n v="1"/>
    <x v="267"/>
    <d v="1995-09-11T00:00:00"/>
    <d v="1995-08-18T00:00:00"/>
    <n v="3"/>
    <n v="44.42"/>
    <s v="Rattlesnake Canyon Grocery"/>
    <s v="2817 Milton Dr."/>
    <x v="12"/>
    <x v="4"/>
    <s v="87110"/>
    <x v="8"/>
  </r>
  <r>
    <x v="351"/>
    <x v="31"/>
    <n v="6"/>
    <x v="268"/>
    <d v="1995-09-26T00:00:00"/>
    <d v="1995-08-21T00:00:00"/>
    <n v="3"/>
    <n v="29.98"/>
    <s v="B's Beverages"/>
    <s v="Fauntleroy Circus"/>
    <x v="28"/>
    <x v="0"/>
    <s v="EC2 5NT"/>
    <x v="13"/>
  </r>
  <r>
    <x v="352"/>
    <x v="64"/>
    <n v="4"/>
    <x v="269"/>
    <d v="1995-09-13T00:00:00"/>
    <d v="1995-08-21T00:00:00"/>
    <n v="1"/>
    <n v="45.13"/>
    <s v="Hungry Coyote Import Store"/>
    <s v="City Center Plaza_x000a_516 Main St."/>
    <x v="50"/>
    <x v="11"/>
    <s v="97827"/>
    <x v="8"/>
  </r>
  <r>
    <x v="353"/>
    <x v="8"/>
    <n v="7"/>
    <x v="269"/>
    <d v="1995-09-27T00:00:00"/>
    <d v="1995-08-22T00:00:00"/>
    <n v="1"/>
    <n v="58.3"/>
    <s v="HILARIÓN-Abastos"/>
    <s v="Carrera 22 con Ave. Carlos Soublette #8-35"/>
    <x v="8"/>
    <x v="3"/>
    <s v="5022"/>
    <x v="5"/>
  </r>
  <r>
    <x v="354"/>
    <x v="61"/>
    <n v="8"/>
    <x v="270"/>
    <d v="1995-09-14T00:00:00"/>
    <d v="1995-08-22T00:00:00"/>
    <n v="2"/>
    <n v="2.92"/>
    <s v="Vaffeljernet"/>
    <s v="Smagsløget 45"/>
    <x v="48"/>
    <x v="0"/>
    <s v="8200"/>
    <x v="17"/>
  </r>
  <r>
    <x v="355"/>
    <x v="45"/>
    <n v="8"/>
    <x v="271"/>
    <d v="1995-09-15T00:00:00"/>
    <d v="1995-09-08T00:00:00"/>
    <n v="2"/>
    <n v="48.77"/>
    <s v="Save-a-lot Markets"/>
    <s v="187 Suffolk Ln."/>
    <x v="38"/>
    <x v="13"/>
    <s v="83720"/>
    <x v="8"/>
  </r>
  <r>
    <x v="356"/>
    <x v="47"/>
    <n v="1"/>
    <x v="271"/>
    <d v="1995-09-15T00:00:00"/>
    <d v="1995-08-29T00:00:00"/>
    <n v="1"/>
    <n v="7.46"/>
    <s v="Furia Bacalhau e Frutos do Mar"/>
    <s v="Jardim das rosas n. 32"/>
    <x v="39"/>
    <x v="0"/>
    <s v="1675"/>
    <x v="15"/>
  </r>
  <r>
    <x v="357"/>
    <x v="49"/>
    <n v="1"/>
    <x v="272"/>
    <d v="1995-09-18T00:00:00"/>
    <d v="1995-08-29T00:00:00"/>
    <n v="2"/>
    <n v="379.13"/>
    <s v="Mère Paillarde"/>
    <s v="43 rue St. Laurent"/>
    <x v="41"/>
    <x v="14"/>
    <s v="H1J 1C3"/>
    <x v="16"/>
  </r>
  <r>
    <x v="358"/>
    <x v="33"/>
    <n v="4"/>
    <x v="273"/>
    <d v="1995-09-19T00:00:00"/>
    <d v="1995-08-31T00:00:00"/>
    <n v="3"/>
    <n v="79.400000000000006"/>
    <s v="Tradição Hipermercados"/>
    <s v="Av. Inês de Castro, 414"/>
    <x v="29"/>
    <x v="2"/>
    <s v="05634-030"/>
    <x v="2"/>
  </r>
  <r>
    <x v="359"/>
    <x v="45"/>
    <n v="5"/>
    <x v="273"/>
    <d v="1995-09-19T00:00:00"/>
    <d v="1995-08-25T00:00:00"/>
    <n v="1"/>
    <n v="200.24"/>
    <s v="Save-a-lot Markets"/>
    <s v="187 Suffolk Ln."/>
    <x v="38"/>
    <x v="13"/>
    <s v="83720"/>
    <x v="8"/>
  </r>
  <r>
    <x v="360"/>
    <x v="1"/>
    <n v="4"/>
    <x v="274"/>
    <d v="1995-09-20T00:00:00"/>
    <d v="1995-09-01T00:00:00"/>
    <n v="2"/>
    <n v="27.79"/>
    <s v="Toms Spezialitäten"/>
    <s v="Luisenstr. 48"/>
    <x v="1"/>
    <x v="0"/>
    <s v="44087"/>
    <x v="1"/>
  </r>
  <r>
    <x v="361"/>
    <x v="41"/>
    <n v="7"/>
    <x v="275"/>
    <d v="1995-09-21T00:00:00"/>
    <d v="1995-08-30T00:00:00"/>
    <n v="2"/>
    <n v="1.85"/>
    <s v="Du monde entier"/>
    <s v="67, rue des Cinquante Otages"/>
    <x v="35"/>
    <x v="0"/>
    <s v="44000"/>
    <x v="0"/>
  </r>
  <r>
    <x v="362"/>
    <x v="53"/>
    <n v="8"/>
    <x v="276"/>
    <d v="1995-09-22T00:00:00"/>
    <d v="1995-09-06T00:00:00"/>
    <n v="1"/>
    <n v="26.78"/>
    <s v="La maison d'Asie"/>
    <s v="1 rue Alsace-Lorraine"/>
    <x v="43"/>
    <x v="0"/>
    <s v="31000"/>
    <x v="0"/>
  </r>
  <r>
    <x v="363"/>
    <x v="63"/>
    <n v="6"/>
    <x v="276"/>
    <d v="1995-09-22T00:00:00"/>
    <d v="1995-09-01T00:00:00"/>
    <n v="2"/>
    <n v="80.650000000000006"/>
    <s v="Wolski Zajazd"/>
    <s v="ul. Filtrowa 68"/>
    <x v="49"/>
    <x v="0"/>
    <s v="01-012"/>
    <x v="18"/>
  </r>
  <r>
    <x v="364"/>
    <x v="45"/>
    <n v="1"/>
    <x v="277"/>
    <d v="1995-09-25T00:00:00"/>
    <d v="1995-09-01T00:00:00"/>
    <n v="2"/>
    <n v="544.08000000000004"/>
    <s v="Save-a-lot Markets"/>
    <s v="187 Suffolk Ln."/>
    <x v="38"/>
    <x v="13"/>
    <s v="83720"/>
    <x v="8"/>
  </r>
  <r>
    <x v="365"/>
    <x v="8"/>
    <n v="4"/>
    <x v="278"/>
    <d v="1995-09-26T00:00:00"/>
    <d v="1995-09-01T00:00:00"/>
    <n v="2"/>
    <n v="8.11"/>
    <s v="HILARIÓN-Abastos"/>
    <s v="Carrera 22 con Ave. Carlos Soublette #8-35"/>
    <x v="8"/>
    <x v="3"/>
    <s v="5022"/>
    <x v="5"/>
  </r>
  <r>
    <x v="366"/>
    <x v="76"/>
    <n v="8"/>
    <x v="278"/>
    <d v="1995-09-26T00:00:00"/>
    <d v="1995-09-01T00:00:00"/>
    <n v="3"/>
    <n v="1.93"/>
    <s v="Blauer See Delikatessen"/>
    <s v="Forsterstr. 57"/>
    <x v="60"/>
    <x v="0"/>
    <s v="68306"/>
    <x v="1"/>
  </r>
  <r>
    <x v="367"/>
    <x v="83"/>
    <n v="2"/>
    <x v="279"/>
    <d v="1995-09-27T00:00:00"/>
    <d v="1995-09-06T00:00:00"/>
    <n v="3"/>
    <n v="0.75"/>
    <s v="Wilman Kala"/>
    <s v="Keskuskatu 45"/>
    <x v="65"/>
    <x v="0"/>
    <s v="21240"/>
    <x v="10"/>
  </r>
  <r>
    <x v="368"/>
    <x v="79"/>
    <n v="1"/>
    <x v="280"/>
    <d v="1995-09-28T00:00:00"/>
    <d v="1995-09-05T00:00:00"/>
    <n v="2"/>
    <n v="116.53"/>
    <s v="Great Lakes Food Market"/>
    <s v="2732 Baker Blvd."/>
    <x v="61"/>
    <x v="11"/>
    <s v="97403"/>
    <x v="8"/>
  </r>
  <r>
    <x v="369"/>
    <x v="79"/>
    <n v="4"/>
    <x v="280"/>
    <d v="1995-09-28T00:00:00"/>
    <d v="1995-09-04T00:00:00"/>
    <n v="2"/>
    <n v="18.53"/>
    <s v="Great Lakes Food Market"/>
    <s v="2732 Baker Blvd."/>
    <x v="61"/>
    <x v="11"/>
    <s v="97403"/>
    <x v="8"/>
  </r>
  <r>
    <x v="370"/>
    <x v="49"/>
    <n v="1"/>
    <x v="281"/>
    <d v="1995-10-13T00:00:00"/>
    <d v="1995-09-08T00:00:00"/>
    <n v="1"/>
    <n v="154.68"/>
    <s v="Mère Paillarde"/>
    <s v="43 rue St. Laurent"/>
    <x v="41"/>
    <x v="14"/>
    <s v="H1J 1C3"/>
    <x v="16"/>
  </r>
  <r>
    <x v="371"/>
    <x v="49"/>
    <n v="3"/>
    <x v="282"/>
    <d v="1995-10-02T00:00:00"/>
    <d v="1995-09-07T00:00:00"/>
    <n v="3"/>
    <n v="91.05"/>
    <s v="Mère Paillarde"/>
    <s v="43 rue St. Laurent"/>
    <x v="41"/>
    <x v="14"/>
    <s v="H1J 1C3"/>
    <x v="16"/>
  </r>
  <r>
    <x v="372"/>
    <x v="75"/>
    <n v="2"/>
    <x v="283"/>
    <d v="1995-10-03T00:00:00"/>
    <d v="1995-09-14T00:00:00"/>
    <n v="3"/>
    <n v="0.94"/>
    <s v="Laughing Bacchus Wine Cellars"/>
    <s v="2319 Elm St."/>
    <x v="59"/>
    <x v="16"/>
    <s v="V3F 2K1"/>
    <x v="16"/>
  </r>
  <r>
    <x v="373"/>
    <x v="42"/>
    <n v="4"/>
    <x v="283"/>
    <d v="1995-10-03T00:00:00"/>
    <d v="1995-09-11T00:00:00"/>
    <n v="2"/>
    <n v="23.73"/>
    <s v="Island Trading"/>
    <s v="Garden House_x000a_Crowther Way"/>
    <x v="36"/>
    <x v="12"/>
    <s v="PO31 7PJ"/>
    <x v="13"/>
  </r>
  <r>
    <x v="374"/>
    <x v="29"/>
    <n v="4"/>
    <x v="284"/>
    <d v="1995-10-04T00:00:00"/>
    <d v="1995-09-11T00:00:00"/>
    <n v="3"/>
    <n v="50.97"/>
    <s v="Ricardo Adocicados"/>
    <s v="Av. Copacabana, 267"/>
    <x v="2"/>
    <x v="1"/>
    <s v="02389-890"/>
    <x v="2"/>
  </r>
  <r>
    <x v="375"/>
    <x v="17"/>
    <n v="8"/>
    <x v="285"/>
    <d v="1995-10-05T00:00:00"/>
    <d v="1995-09-12T00:00:00"/>
    <n v="2"/>
    <n v="97.18"/>
    <s v="Frankenversand"/>
    <s v="Berliner Platz 43"/>
    <x v="16"/>
    <x v="0"/>
    <s v="80805"/>
    <x v="1"/>
  </r>
  <r>
    <x v="376"/>
    <x v="84"/>
    <n v="4"/>
    <x v="285"/>
    <d v="1995-10-05T00:00:00"/>
    <d v="1995-09-19T00:00:00"/>
    <n v="2"/>
    <n v="94.8"/>
    <s v="The Cracker Box"/>
    <s v="55 Grizzly Peak Rd."/>
    <x v="66"/>
    <x v="19"/>
    <s v="59801"/>
    <x v="8"/>
  </r>
  <r>
    <x v="377"/>
    <x v="39"/>
    <n v="3"/>
    <x v="286"/>
    <d v="1995-10-06T00:00:00"/>
    <d v="1995-09-14T00:00:00"/>
    <n v="1"/>
    <n v="43.9"/>
    <s v="Ana Trujillo Emparedados y helados"/>
    <s v="Avda. de la Constitución 2222"/>
    <x v="10"/>
    <x v="0"/>
    <s v="05021"/>
    <x v="7"/>
  </r>
  <r>
    <x v="378"/>
    <x v="25"/>
    <n v="1"/>
    <x v="287"/>
    <d v="1995-10-09T00:00:00"/>
    <d v="1995-09-20T00:00:00"/>
    <n v="2"/>
    <n v="138.69"/>
    <s v="Berglunds snabbköp"/>
    <s v="Berguvsvägen  8"/>
    <x v="23"/>
    <x v="0"/>
    <s v="S-958 22"/>
    <x v="9"/>
  </r>
  <r>
    <x v="379"/>
    <x v="45"/>
    <n v="8"/>
    <x v="287"/>
    <d v="1995-10-23T00:00:00"/>
    <d v="1995-09-21T00:00:00"/>
    <n v="3"/>
    <n v="107.46"/>
    <s v="Save-a-lot Markets"/>
    <s v="187 Suffolk Ln."/>
    <x v="38"/>
    <x v="13"/>
    <s v="83720"/>
    <x v="8"/>
  </r>
  <r>
    <x v="380"/>
    <x v="15"/>
    <n v="4"/>
    <x v="288"/>
    <d v="1995-10-10T00:00:00"/>
    <d v="1995-09-20T00:00:00"/>
    <n v="3"/>
    <n v="30.36"/>
    <s v="Blondel père et fils"/>
    <s v="24, place Kléber"/>
    <x v="14"/>
    <x v="0"/>
    <s v="67000"/>
    <x v="0"/>
  </r>
  <r>
    <x v="381"/>
    <x v="36"/>
    <n v="4"/>
    <x v="288"/>
    <d v="1995-10-10T00:00:00"/>
    <d v="1995-09-20T00:00:00"/>
    <n v="3"/>
    <n v="85.46"/>
    <s v="Godos Cocina Típica"/>
    <s v="C/ Romero, 33"/>
    <x v="32"/>
    <x v="0"/>
    <s v="41101"/>
    <x v="12"/>
  </r>
  <r>
    <x v="382"/>
    <x v="44"/>
    <n v="1"/>
    <x v="289"/>
    <d v="1995-10-11T00:00:00"/>
    <d v="1995-09-19T00:00:00"/>
    <n v="2"/>
    <n v="32.35"/>
    <s v="Königlich Essen"/>
    <s v="Maubelstr. 90"/>
    <x v="37"/>
    <x v="0"/>
    <s v="14776"/>
    <x v="1"/>
  </r>
  <r>
    <x v="383"/>
    <x v="53"/>
    <n v="8"/>
    <x v="290"/>
    <d v="1995-10-12T00:00:00"/>
    <d v="1995-09-15T00:00:00"/>
    <n v="1"/>
    <n v="0.87"/>
    <s v="La maison d'Asie"/>
    <s v="1 rue Alsace-Lorraine"/>
    <x v="43"/>
    <x v="0"/>
    <s v="31000"/>
    <x v="0"/>
  </r>
  <r>
    <x v="384"/>
    <x v="35"/>
    <n v="8"/>
    <x v="290"/>
    <d v="1995-10-12T00:00:00"/>
    <d v="1995-09-19T00:00:00"/>
    <n v="1"/>
    <n v="41.38"/>
    <s v="Die Wandernde Kuh"/>
    <s v="Adenauerallee 900"/>
    <x v="31"/>
    <x v="0"/>
    <s v="70563"/>
    <x v="1"/>
  </r>
  <r>
    <x v="385"/>
    <x v="9"/>
    <n v="7"/>
    <x v="291"/>
    <d v="1995-10-13T00:00:00"/>
    <d v="1995-09-18T00:00:00"/>
    <n v="3"/>
    <n v="477.9"/>
    <s v="Ernst Handel"/>
    <s v="Kirchgasse 6"/>
    <x v="9"/>
    <x v="0"/>
    <s v="8010"/>
    <x v="6"/>
  </r>
  <r>
    <x v="386"/>
    <x v="68"/>
    <n v="4"/>
    <x v="291"/>
    <d v="1995-10-13T00:00:00"/>
    <d v="1995-09-21T00:00:00"/>
    <n v="3"/>
    <n v="487.38"/>
    <s v="Folies gourmandes"/>
    <s v="184, chaussée de Tournai"/>
    <x v="54"/>
    <x v="0"/>
    <s v="59000"/>
    <x v="0"/>
  </r>
  <r>
    <x v="387"/>
    <x v="22"/>
    <n v="8"/>
    <x v="292"/>
    <d v="1995-10-16T00:00:00"/>
    <d v="1995-09-21T00:00:00"/>
    <n v="3"/>
    <n v="47.46"/>
    <s v="Magazzini Alimentari Riuniti"/>
    <s v="Via Ludovico il Moro 22"/>
    <x v="21"/>
    <x v="0"/>
    <s v="24100"/>
    <x v="11"/>
  </r>
  <r>
    <x v="388"/>
    <x v="16"/>
    <n v="4"/>
    <x v="293"/>
    <d v="1995-10-17T00:00:00"/>
    <d v="1995-09-26T00:00:00"/>
    <n v="1"/>
    <n v="1.1499999999999999"/>
    <s v="Wartian Herkku"/>
    <s v="Torikatu 38"/>
    <x v="15"/>
    <x v="0"/>
    <s v="90110"/>
    <x v="10"/>
  </r>
  <r>
    <x v="389"/>
    <x v="62"/>
    <n v="6"/>
    <x v="293"/>
    <d v="1995-10-17T00:00:00"/>
    <d v="1995-09-26T00:00:00"/>
    <n v="1"/>
    <n v="201.29"/>
    <s v="Queen Cozinha"/>
    <s v="Alameda dos Canàrios, 891"/>
    <x v="29"/>
    <x v="2"/>
    <s v="05487-020"/>
    <x v="2"/>
  </r>
  <r>
    <x v="390"/>
    <x v="67"/>
    <n v="3"/>
    <x v="294"/>
    <d v="1995-10-18T00:00:00"/>
    <d v="1995-10-02T00:00:00"/>
    <n v="1"/>
    <n v="158.44"/>
    <s v="LINO-Delicateses"/>
    <s v="Ave. 5 de Mayo Porlamar"/>
    <x v="53"/>
    <x v="17"/>
    <s v="4980"/>
    <x v="5"/>
  </r>
  <r>
    <x v="391"/>
    <x v="65"/>
    <n v="7"/>
    <x v="294"/>
    <d v="1995-10-18T00:00:00"/>
    <d v="1995-09-27T00:00:00"/>
    <n v="3"/>
    <n v="38.64"/>
    <s v="Santé Gourmet"/>
    <s v="Erling Skakkes gate 78"/>
    <x v="51"/>
    <x v="0"/>
    <s v="4110"/>
    <x v="19"/>
  </r>
  <r>
    <x v="392"/>
    <x v="35"/>
    <n v="4"/>
    <x v="295"/>
    <d v="1995-10-19T00:00:00"/>
    <d v="1995-09-28T00:00:00"/>
    <n v="1"/>
    <n v="23.55"/>
    <s v="Die Wandernde Kuh"/>
    <s v="Adenauerallee 900"/>
    <x v="31"/>
    <x v="0"/>
    <s v="70563"/>
    <x v="1"/>
  </r>
  <r>
    <x v="393"/>
    <x v="8"/>
    <n v="4"/>
    <x v="296"/>
    <d v="1995-10-20T00:00:00"/>
    <d v="1995-09-26T00:00:00"/>
    <n v="2"/>
    <n v="179.61"/>
    <s v="HILARIÓN-Abastos"/>
    <s v="Carrera 22 con Ave. Carlos Soublette #8-35"/>
    <x v="8"/>
    <x v="3"/>
    <s v="5022"/>
    <x v="5"/>
  </r>
  <r>
    <x v="394"/>
    <x v="51"/>
    <n v="7"/>
    <x v="296"/>
    <d v="1995-10-20T00:00:00"/>
    <d v="1995-10-06T00:00:00"/>
    <n v="3"/>
    <n v="41.89"/>
    <s v="Simons bistro"/>
    <s v="Vinbæltet 34"/>
    <x v="42"/>
    <x v="0"/>
    <s v="1734"/>
    <x v="17"/>
  </r>
  <r>
    <x v="395"/>
    <x v="85"/>
    <n v="6"/>
    <x v="297"/>
    <d v="1995-10-23T00:00:00"/>
    <d v="1995-10-03T00:00:00"/>
    <n v="1"/>
    <n v="29.46"/>
    <s v="Alfreds Futterkiste"/>
    <s v="Obere Str. 57"/>
    <x v="67"/>
    <x v="0"/>
    <s v="12209"/>
    <x v="1"/>
  </r>
  <r>
    <x v="396"/>
    <x v="7"/>
    <n v="3"/>
    <x v="297"/>
    <d v="1995-10-23T00:00:00"/>
    <d v="1995-10-02T00:00:00"/>
    <n v="2"/>
    <n v="0.14000000000000001"/>
    <s v="Wellington Importadora"/>
    <s v="Rua do Mercado, 12"/>
    <x v="7"/>
    <x v="2"/>
    <s v="08737-363"/>
    <x v="2"/>
  </r>
  <r>
    <x v="397"/>
    <x v="2"/>
    <n v="4"/>
    <x v="298"/>
    <d v="1995-10-24T00:00:00"/>
    <d v="1995-10-03T00:00:00"/>
    <n v="1"/>
    <n v="12.41"/>
    <s v="Hanari Carnes"/>
    <s v="Rua do Paço, 67"/>
    <x v="2"/>
    <x v="1"/>
    <s v="05454-876"/>
    <x v="2"/>
  </r>
  <r>
    <x v="398"/>
    <x v="34"/>
    <n v="9"/>
    <x v="299"/>
    <d v="1995-11-08T00:00:00"/>
    <d v="1995-10-04T00:00:00"/>
    <n v="3"/>
    <n v="142.33000000000001"/>
    <s v="Hungry Owl All-Night Grocers"/>
    <s v="8 Johnstown Road"/>
    <x v="30"/>
    <x v="9"/>
    <s v=""/>
    <x v="14"/>
  </r>
  <r>
    <x v="399"/>
    <x v="12"/>
    <n v="4"/>
    <x v="299"/>
    <d v="1995-10-11T00:00:00"/>
    <d v="1995-10-04T00:00:00"/>
    <n v="2"/>
    <n v="45.54"/>
    <s v="Que Delícia"/>
    <s v="Rua da Panificadora, 12"/>
    <x v="2"/>
    <x v="1"/>
    <s v="02389-673"/>
    <x v="2"/>
  </r>
  <r>
    <x v="400"/>
    <x v="29"/>
    <n v="5"/>
    <x v="300"/>
    <d v="1995-11-09T00:00:00"/>
    <d v="1995-10-10T00:00:00"/>
    <n v="2"/>
    <n v="14.25"/>
    <s v="Ricardo Adocicados"/>
    <s v="Av. Copacabana, 267"/>
    <x v="2"/>
    <x v="1"/>
    <s v="02389-890"/>
    <x v="2"/>
  </r>
  <r>
    <x v="401"/>
    <x v="80"/>
    <n v="5"/>
    <x v="300"/>
    <d v="1995-10-26T00:00:00"/>
    <d v="1995-09-29T00:00:00"/>
    <n v="3"/>
    <n v="6.2"/>
    <s v="Maison Dewey"/>
    <s v="Rue Joseph-Bens 532"/>
    <x v="62"/>
    <x v="0"/>
    <s v="B-1180"/>
    <x v="3"/>
  </r>
  <r>
    <x v="402"/>
    <x v="52"/>
    <n v="5"/>
    <x v="301"/>
    <d v="1995-10-27T00:00:00"/>
    <d v="1995-10-04T00:00:00"/>
    <n v="3"/>
    <n v="176.81"/>
    <s v="Familia Arquibaldo"/>
    <s v="Rua Orós, 92"/>
    <x v="29"/>
    <x v="2"/>
    <s v="05442-030"/>
    <x v="2"/>
  </r>
  <r>
    <x v="403"/>
    <x v="35"/>
    <n v="8"/>
    <x v="302"/>
    <d v="1995-10-30T00:00:00"/>
    <d v="1995-10-12T00:00:00"/>
    <n v="2"/>
    <n v="20.6"/>
    <s v="Die Wandernde Kuh"/>
    <s v="Adenauerallee 900"/>
    <x v="31"/>
    <x v="0"/>
    <s v="70563"/>
    <x v="1"/>
  </r>
  <r>
    <x v="404"/>
    <x v="71"/>
    <n v="4"/>
    <x v="302"/>
    <d v="1995-10-30T00:00:00"/>
    <d v="1995-10-09T00:00:00"/>
    <n v="2"/>
    <n v="7.14"/>
    <s v="Gourmet Lanchonetes"/>
    <s v="Av. Brasil, 442"/>
    <x v="57"/>
    <x v="2"/>
    <s v="04876-786"/>
    <x v="2"/>
  </r>
  <r>
    <x v="405"/>
    <x v="17"/>
    <n v="1"/>
    <x v="303"/>
    <d v="1995-10-31T00:00:00"/>
    <d v="1995-10-20T00:00:00"/>
    <n v="1"/>
    <n v="93.25"/>
    <s v="Frankenversand"/>
    <s v="Berliner Platz 43"/>
    <x v="16"/>
    <x v="0"/>
    <s v="80805"/>
    <x v="1"/>
  </r>
  <r>
    <x v="406"/>
    <x v="25"/>
    <n v="5"/>
    <x v="303"/>
    <d v="1995-10-31T00:00:00"/>
    <d v="1995-10-12T00:00:00"/>
    <n v="1"/>
    <n v="55.26"/>
    <s v="Berglunds snabbköp"/>
    <s v="Berguvsvägen  8"/>
    <x v="23"/>
    <x v="0"/>
    <s v="S-958 22"/>
    <x v="9"/>
  </r>
  <r>
    <x v="407"/>
    <x v="30"/>
    <n v="1"/>
    <x v="304"/>
    <d v="1995-11-01T00:00:00"/>
    <d v="1995-10-12T00:00:00"/>
    <n v="2"/>
    <n v="4.41"/>
    <s v="Reggiani Caseifici"/>
    <s v="Strada Provinciale 124"/>
    <x v="27"/>
    <x v="0"/>
    <s v="42100"/>
    <x v="11"/>
  </r>
  <r>
    <x v="408"/>
    <x v="79"/>
    <n v="6"/>
    <x v="305"/>
    <d v="1995-11-02T00:00:00"/>
    <d v="1995-10-11T00:00:00"/>
    <n v="1"/>
    <n v="57.15"/>
    <s v="Great Lakes Food Market"/>
    <s v="2732 Baker Blvd."/>
    <x v="61"/>
    <x v="11"/>
    <s v="97403"/>
    <x v="8"/>
  </r>
  <r>
    <x v="409"/>
    <x v="45"/>
    <n v="2"/>
    <x v="305"/>
    <d v="1995-11-02T00:00:00"/>
    <d v="1995-10-16T00:00:00"/>
    <n v="2"/>
    <n v="352.69"/>
    <s v="Save-a-lot Markets"/>
    <s v="187 Suffolk Ln."/>
    <x v="38"/>
    <x v="13"/>
    <s v="83720"/>
    <x v="8"/>
  </r>
  <r>
    <x v="410"/>
    <x v="21"/>
    <n v="4"/>
    <x v="306"/>
    <d v="1995-11-03T00:00:00"/>
    <d v="1995-10-09T00:00:00"/>
    <n v="1"/>
    <n v="364.15"/>
    <s v="QUICK-Stop"/>
    <s v="Taucherstraße 10"/>
    <x v="20"/>
    <x v="0"/>
    <s v="01307"/>
    <x v="1"/>
  </r>
  <r>
    <x v="411"/>
    <x v="62"/>
    <n v="7"/>
    <x v="306"/>
    <d v="1995-11-03T00:00:00"/>
    <d v="1995-10-11T00:00:00"/>
    <n v="2"/>
    <n v="105.81"/>
    <s v="Queen Cozinha"/>
    <s v="Alameda dos Canàrios, 891"/>
    <x v="29"/>
    <x v="2"/>
    <s v="05487-020"/>
    <x v="2"/>
  </r>
  <r>
    <x v="412"/>
    <x v="64"/>
    <n v="8"/>
    <x v="307"/>
    <d v="1995-11-06T00:00:00"/>
    <d v="1995-11-15T00:00:00"/>
    <n v="1"/>
    <n v="111.29"/>
    <s v="Hungry Coyote Import Store"/>
    <s v="City Center Plaza_x000a_516 Main St."/>
    <x v="50"/>
    <x v="11"/>
    <s v="97827"/>
    <x v="8"/>
  </r>
  <r>
    <x v="413"/>
    <x v="34"/>
    <n v="7"/>
    <x v="308"/>
    <d v="1995-11-07T00:00:00"/>
    <d v="1995-10-16T00:00:00"/>
    <n v="3"/>
    <n v="17.55"/>
    <s v="Hungry Owl All-Night Grocers"/>
    <s v="8 Johnstown Road"/>
    <x v="30"/>
    <x v="9"/>
    <s v=""/>
    <x v="14"/>
  </r>
  <r>
    <x v="414"/>
    <x v="38"/>
    <n v="3"/>
    <x v="308"/>
    <d v="1995-11-07T00:00:00"/>
    <d v="1995-10-19T00:00:00"/>
    <n v="2"/>
    <n v="1.28"/>
    <s v="Lonesome Pine Restaurant"/>
    <s v="89 Chiaroscuro Rd."/>
    <x v="34"/>
    <x v="11"/>
    <s v="97219"/>
    <x v="8"/>
  </r>
  <r>
    <x v="415"/>
    <x v="48"/>
    <n v="2"/>
    <x v="309"/>
    <d v="1995-10-25T00:00:00"/>
    <d v="1995-11-03T00:00:00"/>
    <n v="2"/>
    <n v="113.15"/>
    <s v="Bon app'"/>
    <s v="12, rue des Bouchers"/>
    <x v="40"/>
    <x v="0"/>
    <s v="13008"/>
    <x v="0"/>
  </r>
  <r>
    <x v="416"/>
    <x v="47"/>
    <n v="1"/>
    <x v="309"/>
    <d v="1995-11-08T00:00:00"/>
    <d v="1995-10-20T00:00:00"/>
    <n v="3"/>
    <n v="1.27"/>
    <s v="Furia Bacalhau e Frutos do Mar"/>
    <s v="Jardim das rosas n. 32"/>
    <x v="39"/>
    <x v="0"/>
    <s v="1675"/>
    <x v="15"/>
  </r>
  <r>
    <x v="417"/>
    <x v="38"/>
    <n v="1"/>
    <x v="310"/>
    <d v="1995-11-09T00:00:00"/>
    <d v="1995-10-18T00:00:00"/>
    <n v="2"/>
    <n v="26.31"/>
    <s v="Lonesome Pine Restaurant"/>
    <s v="89 Chiaroscuro Rd."/>
    <x v="34"/>
    <x v="11"/>
    <s v="97219"/>
    <x v="8"/>
  </r>
  <r>
    <x v="418"/>
    <x v="6"/>
    <n v="7"/>
    <x v="311"/>
    <d v="1995-11-10T00:00:00"/>
    <d v="1995-10-23T00:00:00"/>
    <n v="2"/>
    <n v="232.42"/>
    <s v="Richter Supermarkt"/>
    <s v="Starenweg 5"/>
    <x v="6"/>
    <x v="0"/>
    <s v="1204"/>
    <x v="4"/>
  </r>
  <r>
    <x v="419"/>
    <x v="9"/>
    <n v="7"/>
    <x v="311"/>
    <d v="1995-11-10T00:00:00"/>
    <d v="1995-10-20T00:00:00"/>
    <n v="1"/>
    <n v="78.09"/>
    <s v="Ernst Handel"/>
    <s v="Kirchgasse 6"/>
    <x v="9"/>
    <x v="0"/>
    <s v="8010"/>
    <x v="6"/>
  </r>
  <r>
    <x v="420"/>
    <x v="35"/>
    <n v="1"/>
    <x v="312"/>
    <d v="1995-11-13T00:00:00"/>
    <d v="1995-10-24T00:00:00"/>
    <n v="2"/>
    <n v="47.22"/>
    <s v="Die Wandernde Kuh"/>
    <s v="Adenauerallee 900"/>
    <x v="31"/>
    <x v="0"/>
    <s v="70563"/>
    <x v="1"/>
  </r>
  <r>
    <x v="421"/>
    <x v="51"/>
    <n v="2"/>
    <x v="312"/>
    <d v="1995-11-13T00:00:00"/>
    <d v="1995-10-23T00:00:00"/>
    <n v="1"/>
    <n v="24.39"/>
    <s v="Simons bistro"/>
    <s v="Vinbæltet 34"/>
    <x v="42"/>
    <x v="0"/>
    <s v="1734"/>
    <x v="17"/>
  </r>
  <r>
    <x v="422"/>
    <x v="17"/>
    <n v="4"/>
    <x v="313"/>
    <d v="1995-11-14T00:00:00"/>
    <d v="1995-10-19T00:00:00"/>
    <n v="1"/>
    <n v="203.48"/>
    <s v="Frankenversand"/>
    <s v="Berliner Platz 43"/>
    <x v="16"/>
    <x v="0"/>
    <s v="80805"/>
    <x v="1"/>
  </r>
  <r>
    <x v="423"/>
    <x v="86"/>
    <n v="1"/>
    <x v="314"/>
    <d v="1995-11-15T00:00:00"/>
    <d v="1995-10-25T00:00:00"/>
    <n v="1"/>
    <n v="30.34"/>
    <s v="France restauration"/>
    <s v="54, rue Royale"/>
    <x v="35"/>
    <x v="0"/>
    <s v="44000"/>
    <x v="0"/>
  </r>
  <r>
    <x v="424"/>
    <x v="25"/>
    <n v="9"/>
    <x v="314"/>
    <d v="1995-11-01T00:00:00"/>
    <d v="1995-10-27T00:00:00"/>
    <n v="2"/>
    <n v="95.75"/>
    <s v="Berglunds snabbköp"/>
    <s v="Berguvsvägen  8"/>
    <x v="23"/>
    <x v="0"/>
    <s v="S-958 22"/>
    <x v="9"/>
  </r>
  <r>
    <x v="425"/>
    <x v="83"/>
    <n v="2"/>
    <x v="315"/>
    <d v="1995-11-16T00:00:00"/>
    <d v="1995-10-20T00:00:00"/>
    <n v="1"/>
    <n v="22.76"/>
    <s v="Wilman Kala"/>
    <s v="Keskuskatu 45"/>
    <x v="65"/>
    <x v="0"/>
    <s v="21240"/>
    <x v="10"/>
  </r>
  <r>
    <x v="426"/>
    <x v="42"/>
    <n v="4"/>
    <x v="315"/>
    <d v="1995-11-16T00:00:00"/>
    <d v="1995-10-31T00:00:00"/>
    <n v="2"/>
    <n v="0.9"/>
    <s v="Island Trading"/>
    <s v="Garden House_x000a_Crowther Way"/>
    <x v="36"/>
    <x v="12"/>
    <s v="PO31 7PJ"/>
    <x v="13"/>
  </r>
  <r>
    <x v="427"/>
    <x v="17"/>
    <n v="5"/>
    <x v="316"/>
    <d v="1995-11-17T00:00:00"/>
    <d v="1995-10-24T00:00:00"/>
    <n v="2"/>
    <n v="31.85"/>
    <s v="Frankenversand"/>
    <s v="Berliner Platz 43"/>
    <x v="16"/>
    <x v="0"/>
    <s v="80805"/>
    <x v="1"/>
  </r>
  <r>
    <x v="428"/>
    <x v="23"/>
    <n v="2"/>
    <x v="317"/>
    <d v="1995-11-20T00:00:00"/>
    <d v="1995-10-30T00:00:00"/>
    <n v="2"/>
    <n v="2.0099999999999998"/>
    <s v="Tortuga Restaurante"/>
    <s v="Avda. Azteca 123"/>
    <x v="10"/>
    <x v="0"/>
    <s v="05033"/>
    <x v="7"/>
  </r>
  <r>
    <x v="429"/>
    <x v="59"/>
    <n v="1"/>
    <x v="317"/>
    <d v="1995-11-20T00:00:00"/>
    <d v="1995-10-27T00:00:00"/>
    <n v="3"/>
    <n v="4.03"/>
    <s v="Antonio Moreno Taquería"/>
    <s v="Mataderos  2312"/>
    <x v="10"/>
    <x v="0"/>
    <s v="05023"/>
    <x v="7"/>
  </r>
  <r>
    <x v="430"/>
    <x v="45"/>
    <n v="7"/>
    <x v="318"/>
    <d v="1995-11-21T00:00:00"/>
    <d v="1995-11-16T00:00:00"/>
    <n v="3"/>
    <n v="388.98"/>
    <s v="Save-a-lot Markets"/>
    <s v="187 Suffolk Ln."/>
    <x v="38"/>
    <x v="13"/>
    <s v="83720"/>
    <x v="8"/>
  </r>
  <r>
    <x v="431"/>
    <x v="15"/>
    <n v="8"/>
    <x v="318"/>
    <d v="1995-11-21T00:00:00"/>
    <d v="1995-10-31T00:00:00"/>
    <n v="3"/>
    <n v="27.94"/>
    <s v="Blondel père et fils"/>
    <s v="24, place Kléber"/>
    <x v="14"/>
    <x v="0"/>
    <s v="67000"/>
    <x v="0"/>
  </r>
  <r>
    <x v="432"/>
    <x v="37"/>
    <n v="1"/>
    <x v="319"/>
    <d v="1995-11-22T00:00:00"/>
    <d v="1995-10-27T00:00:00"/>
    <n v="1"/>
    <n v="26.61"/>
    <s v="Old World Delicatessen"/>
    <s v="2743 Bering St."/>
    <x v="33"/>
    <x v="10"/>
    <s v="99508"/>
    <x v="8"/>
  </r>
  <r>
    <x v="433"/>
    <x v="79"/>
    <n v="3"/>
    <x v="320"/>
    <d v="1995-11-23T00:00:00"/>
    <d v="1995-10-31T00:00:00"/>
    <n v="3"/>
    <n v="76.13"/>
    <s v="Great Lakes Food Market"/>
    <s v="2732 Baker Blvd."/>
    <x v="61"/>
    <x v="11"/>
    <s v="97403"/>
    <x v="8"/>
  </r>
  <r>
    <x v="434"/>
    <x v="59"/>
    <n v="3"/>
    <x v="320"/>
    <d v="1995-11-23T00:00:00"/>
    <d v="1995-11-01T00:00:00"/>
    <n v="2"/>
    <n v="36.130000000000003"/>
    <s v="Antonio Moreno Taquería"/>
    <s v="Mataderos  2312"/>
    <x v="10"/>
    <x v="0"/>
    <s v="05023"/>
    <x v="7"/>
  </r>
  <r>
    <x v="435"/>
    <x v="41"/>
    <n v="2"/>
    <x v="321"/>
    <d v="1995-11-24T00:00:00"/>
    <d v="1995-11-01T00:00:00"/>
    <n v="1"/>
    <n v="4.4000000000000004"/>
    <s v="Du monde entier"/>
    <s v="67, rue des Cinquante Otages"/>
    <x v="35"/>
    <x v="0"/>
    <s v="44000"/>
    <x v="0"/>
  </r>
  <r>
    <x v="436"/>
    <x v="11"/>
    <n v="3"/>
    <x v="321"/>
    <d v="1995-11-24T00:00:00"/>
    <d v="1995-10-31T00:00:00"/>
    <n v="1"/>
    <n v="145.63"/>
    <s v="Ottilies Käseladen"/>
    <s v="Mehrheimerstr. 369"/>
    <x v="11"/>
    <x v="0"/>
    <s v="50739"/>
    <x v="1"/>
  </r>
  <r>
    <x v="437"/>
    <x v="71"/>
    <n v="4"/>
    <x v="322"/>
    <d v="1995-11-13T00:00:00"/>
    <d v="1995-11-03T00:00:00"/>
    <n v="2"/>
    <n v="33.75"/>
    <s v="Gourmet Lanchonetes"/>
    <s v="Av. Brasil, 442"/>
    <x v="57"/>
    <x v="2"/>
    <s v="04876-786"/>
    <x v="2"/>
  </r>
  <r>
    <x v="438"/>
    <x v="54"/>
    <n v="2"/>
    <x v="323"/>
    <d v="1995-11-28T00:00:00"/>
    <d v="1995-11-08T00:00:00"/>
    <n v="1"/>
    <n v="96.5"/>
    <s v="Piccolo und mehr"/>
    <s v="Geislweg 14"/>
    <x v="44"/>
    <x v="0"/>
    <s v="5020"/>
    <x v="6"/>
  </r>
  <r>
    <x v="439"/>
    <x v="34"/>
    <n v="9"/>
    <x v="323"/>
    <d v="1995-11-28T00:00:00"/>
    <d v="1995-11-30T00:00:00"/>
    <n v="2"/>
    <n v="296.43"/>
    <s v="Hungry Owl All-Night Grocers"/>
    <s v="8 Johnstown Road"/>
    <x v="30"/>
    <x v="9"/>
    <s v=""/>
    <x v="14"/>
  </r>
  <r>
    <x v="440"/>
    <x v="61"/>
    <n v="4"/>
    <x v="324"/>
    <d v="1995-11-15T00:00:00"/>
    <d v="1995-11-07T00:00:00"/>
    <n v="2"/>
    <n v="299.08999999999997"/>
    <s v="Vaffeljernet"/>
    <s v="Smagsløget 45"/>
    <x v="48"/>
    <x v="0"/>
    <s v="8200"/>
    <x v="17"/>
  </r>
  <r>
    <x v="441"/>
    <x v="25"/>
    <n v="1"/>
    <x v="324"/>
    <d v="1995-11-29T00:00:00"/>
    <d v="1995-11-07T00:00:00"/>
    <n v="2"/>
    <n v="13.42"/>
    <s v="Berglunds snabbköp"/>
    <s v="Berguvsvägen  8"/>
    <x v="23"/>
    <x v="0"/>
    <s v="S-958 22"/>
    <x v="9"/>
  </r>
  <r>
    <x v="442"/>
    <x v="2"/>
    <n v="1"/>
    <x v="325"/>
    <d v="1995-11-30T00:00:00"/>
    <d v="1995-11-03T00:00:00"/>
    <n v="1"/>
    <n v="15.8"/>
    <s v="Hanari Carnes"/>
    <s v="Rua do Paço, 67"/>
    <x v="2"/>
    <x v="1"/>
    <s v="05454-876"/>
    <x v="2"/>
  </r>
  <r>
    <x v="443"/>
    <x v="21"/>
    <n v="2"/>
    <x v="326"/>
    <d v="1995-12-15T00:00:00"/>
    <d v="1995-11-22T00:00:00"/>
    <n v="2"/>
    <n v="810.05"/>
    <s v="QUICK-Stop"/>
    <s v="Taucherstraße 10"/>
    <x v="20"/>
    <x v="0"/>
    <s v="01307"/>
    <x v="1"/>
  </r>
  <r>
    <x v="444"/>
    <x v="85"/>
    <n v="4"/>
    <x v="326"/>
    <d v="1995-12-01T00:00:00"/>
    <d v="1995-11-13T00:00:00"/>
    <n v="2"/>
    <n v="61.02"/>
    <s v="Alfred's Futterkiste"/>
    <s v="Obere Str. 57"/>
    <x v="67"/>
    <x v="0"/>
    <s v="12209"/>
    <x v="1"/>
  </r>
  <r>
    <x v="445"/>
    <x v="19"/>
    <n v="3"/>
    <x v="327"/>
    <d v="1995-11-20T00:00:00"/>
    <d v="1995-11-10T00:00:00"/>
    <n v="3"/>
    <n v="139.34"/>
    <s v="White Clover Markets"/>
    <s v="1029 - 12th Ave. S."/>
    <x v="18"/>
    <x v="6"/>
    <s v="98124"/>
    <x v="8"/>
  </r>
  <r>
    <x v="446"/>
    <x v="21"/>
    <n v="8"/>
    <x v="327"/>
    <d v="1995-12-04T00:00:00"/>
    <d v="1995-11-09T00:00:00"/>
    <n v="3"/>
    <n v="398.36"/>
    <s v="QUICK-Stop"/>
    <s v="Taucherstraße 10"/>
    <x v="20"/>
    <x v="0"/>
    <s v="01307"/>
    <x v="1"/>
  </r>
  <r>
    <x v="447"/>
    <x v="83"/>
    <n v="7"/>
    <x v="328"/>
    <d v="1995-12-19T00:00:00"/>
    <d v="1995-11-14T00:00:00"/>
    <n v="1"/>
    <n v="16.72"/>
    <s v="Wilman Kala"/>
    <s v="Keskuskatu 45"/>
    <x v="65"/>
    <x v="0"/>
    <s v="21240"/>
    <x v="10"/>
  </r>
  <r>
    <x v="448"/>
    <x v="19"/>
    <n v="8"/>
    <x v="329"/>
    <d v="1995-12-20T00:00:00"/>
    <d v="1995-11-14T00:00:00"/>
    <n v="3"/>
    <n v="102.55"/>
    <s v="White Clover Markets"/>
    <s v="1029 - 12th Ave. S."/>
    <x v="18"/>
    <x v="6"/>
    <s v="98124"/>
    <x v="8"/>
  </r>
  <r>
    <x v="449"/>
    <x v="67"/>
    <n v="3"/>
    <x v="329"/>
    <d v="1995-12-06T00:00:00"/>
    <d v="1995-11-14T00:00:00"/>
    <n v="1"/>
    <n v="45.52"/>
    <s v="LINO-Delicateses"/>
    <s v="Ave. 5 de Mayo Porlamar"/>
    <x v="53"/>
    <x v="17"/>
    <s v="4980"/>
    <x v="5"/>
  </r>
  <r>
    <x v="450"/>
    <x v="9"/>
    <n v="4"/>
    <x v="330"/>
    <d v="1995-12-07T00:00:00"/>
    <d v="1995-11-17T00:00:00"/>
    <n v="1"/>
    <n v="272.47000000000003"/>
    <s v="Ernst Handel"/>
    <s v="Kirchgasse 6"/>
    <x v="9"/>
    <x v="0"/>
    <s v="8010"/>
    <x v="6"/>
  </r>
  <r>
    <x v="451"/>
    <x v="24"/>
    <n v="3"/>
    <x v="330"/>
    <d v="1995-12-07T00:00:00"/>
    <d v="1995-11-13T00:00:00"/>
    <n v="3"/>
    <n v="0.57999999999999996"/>
    <s v="Morgenstern Gesundkost"/>
    <s v="Heerstr. 22"/>
    <x v="22"/>
    <x v="0"/>
    <s v="04179"/>
    <x v="1"/>
  </r>
  <r>
    <x v="452"/>
    <x v="45"/>
    <n v="3"/>
    <x v="331"/>
    <d v="1995-12-08T00:00:00"/>
    <d v="1995-11-16T00:00:00"/>
    <n v="1"/>
    <n v="65.099999999999994"/>
    <s v="Save-a-lot Markets"/>
    <s v="187 Suffolk Ln."/>
    <x v="38"/>
    <x v="13"/>
    <s v="83720"/>
    <x v="8"/>
  </r>
  <r>
    <x v="453"/>
    <x v="34"/>
    <n v="6"/>
    <x v="332"/>
    <d v="1995-11-27T00:00:00"/>
    <d v="1995-11-15T00:00:00"/>
    <n v="3"/>
    <n v="220.31"/>
    <s v="Hungry Owl All-Night Grocers"/>
    <s v="8 Johnstown Road"/>
    <x v="30"/>
    <x v="9"/>
    <s v=""/>
    <x v="14"/>
  </r>
  <r>
    <x v="454"/>
    <x v="85"/>
    <n v="4"/>
    <x v="332"/>
    <d v="1995-12-25T00:00:00"/>
    <d v="1995-11-21T00:00:00"/>
    <n v="1"/>
    <n v="23.94"/>
    <s v="Alfred's Futterkiste"/>
    <s v="Obere Str. 57"/>
    <x v="67"/>
    <x v="0"/>
    <s v="12209"/>
    <x v="1"/>
  </r>
  <r>
    <x v="455"/>
    <x v="14"/>
    <n v="6"/>
    <x v="333"/>
    <d v="1995-12-12T00:00:00"/>
    <d v="1995-11-20T00:00:00"/>
    <n v="2"/>
    <n v="152.30000000000001"/>
    <s v="Folk och fä HB"/>
    <s v="Åkergatan 24"/>
    <x v="13"/>
    <x v="0"/>
    <s v="S-844 67"/>
    <x v="9"/>
  </r>
  <r>
    <x v="456"/>
    <x v="62"/>
    <n v="6"/>
    <x v="333"/>
    <d v="1995-12-12T00:00:00"/>
    <d v="1995-12-08T00:00:00"/>
    <n v="1"/>
    <n v="4.78"/>
    <s v="Queen Cozinha"/>
    <s v="Alameda dos Canàrios, 891"/>
    <x v="29"/>
    <x v="2"/>
    <s v="05487-020"/>
    <x v="2"/>
  </r>
  <r>
    <x v="457"/>
    <x v="8"/>
    <n v="9"/>
    <x v="334"/>
    <d v="1995-12-13T00:00:00"/>
    <d v="1995-12-19T00:00:00"/>
    <n v="2"/>
    <n v="3.52"/>
    <s v="HILARIÓN-Abastos"/>
    <s v="Carrera 22 con Ave. Carlos Soublette #8-35"/>
    <x v="8"/>
    <x v="3"/>
    <s v="5022"/>
    <x v="5"/>
  </r>
  <r>
    <x v="458"/>
    <x v="37"/>
    <n v="8"/>
    <x v="335"/>
    <d v="1995-12-14T00:00:00"/>
    <d v="1995-11-21T00:00:00"/>
    <n v="3"/>
    <n v="135.63"/>
    <s v="Old World Delicatessen"/>
    <s v="2743 Bering St."/>
    <x v="33"/>
    <x v="10"/>
    <s v="99508"/>
    <x v="8"/>
  </r>
  <r>
    <x v="459"/>
    <x v="55"/>
    <n v="4"/>
    <x v="335"/>
    <d v="1995-11-30T00:00:00"/>
    <d v="1995-11-23T00:00:00"/>
    <n v="3"/>
    <n v="21.74"/>
    <s v="Around the Horn"/>
    <s v="Brook Farm_x000a_Stratford St. Mary"/>
    <x v="45"/>
    <x v="15"/>
    <s v="CO7 6JX"/>
    <x v="13"/>
  </r>
  <r>
    <x v="460"/>
    <x v="40"/>
    <n v="6"/>
    <x v="336"/>
    <d v="1995-12-29T00:00:00"/>
    <d v="1995-12-06T00:00:00"/>
    <n v="2"/>
    <n v="2.96"/>
    <s v="The Big Cheese"/>
    <s v="89 Jefferson Way_x000a_Suite 2"/>
    <x v="34"/>
    <x v="11"/>
    <s v="97201"/>
    <x v="8"/>
  </r>
  <r>
    <x v="461"/>
    <x v="71"/>
    <n v="1"/>
    <x v="336"/>
    <d v="1995-12-15T00:00:00"/>
    <d v="1995-12-21T00:00:00"/>
    <n v="3"/>
    <n v="210.8"/>
    <s v="Gourmet Lanchonetes"/>
    <s v="Av. Brasil, 442"/>
    <x v="57"/>
    <x v="2"/>
    <s v="04876-786"/>
    <x v="2"/>
  </r>
  <r>
    <x v="462"/>
    <x v="70"/>
    <n v="1"/>
    <x v="337"/>
    <d v="1995-12-18T00:00:00"/>
    <d v="1995-11-23T00:00:00"/>
    <n v="1"/>
    <n v="4.9800000000000004"/>
    <s v="Franchi S.p.A."/>
    <s v="Via Monte Bianco 34"/>
    <x v="56"/>
    <x v="0"/>
    <s v="10100"/>
    <x v="11"/>
  </r>
  <r>
    <x v="463"/>
    <x v="45"/>
    <n v="5"/>
    <x v="338"/>
    <d v="1996-01-02T00:00:00"/>
    <d v="1995-11-29T00:00:00"/>
    <n v="2"/>
    <n v="52.41"/>
    <s v="Save-a-lot Markets"/>
    <s v="187 Suffolk Ln."/>
    <x v="38"/>
    <x v="13"/>
    <s v="83720"/>
    <x v="8"/>
  </r>
  <r>
    <x v="464"/>
    <x v="34"/>
    <n v="3"/>
    <x v="338"/>
    <d v="1995-12-19T00:00:00"/>
    <d v="1995-12-01T00:00:00"/>
    <n v="1"/>
    <n v="89.93"/>
    <s v="Hungry Owl All-Night Grocers"/>
    <s v="8 Johnstown Road"/>
    <x v="30"/>
    <x v="9"/>
    <s v=""/>
    <x v="14"/>
  </r>
  <r>
    <x v="465"/>
    <x v="45"/>
    <n v="1"/>
    <x v="339"/>
    <d v="1995-12-20T00:00:00"/>
    <d v="1995-11-24T00:00:00"/>
    <n v="1"/>
    <n v="167.05"/>
    <s v="Save-a-lot Markets"/>
    <s v="187 Suffolk Ln."/>
    <x v="38"/>
    <x v="13"/>
    <s v="83720"/>
    <x v="8"/>
  </r>
  <r>
    <x v="466"/>
    <x v="45"/>
    <n v="5"/>
    <x v="339"/>
    <d v="1995-12-20T00:00:00"/>
    <d v="1995-11-27T00:00:00"/>
    <n v="3"/>
    <n v="24.49"/>
    <s v="Save-a-lot Markets"/>
    <s v="187 Suffolk Ln."/>
    <x v="38"/>
    <x v="13"/>
    <s v="83720"/>
    <x v="8"/>
  </r>
  <r>
    <x v="467"/>
    <x v="48"/>
    <n v="3"/>
    <x v="340"/>
    <d v="1995-12-07T00:00:00"/>
    <d v="1995-11-29T00:00:00"/>
    <n v="1"/>
    <n v="63.2"/>
    <s v="Bon app'"/>
    <s v="12, rue des Bouchers"/>
    <x v="40"/>
    <x v="0"/>
    <s v="13008"/>
    <x v="0"/>
  </r>
  <r>
    <x v="468"/>
    <x v="73"/>
    <n v="4"/>
    <x v="341"/>
    <d v="1995-12-22T00:00:00"/>
    <d v="1995-11-27T00:00:00"/>
    <n v="2"/>
    <n v="22.57"/>
    <s v="Rancho grande"/>
    <s v="Av. del Libertador 900"/>
    <x v="55"/>
    <x v="0"/>
    <s v="1010"/>
    <x v="20"/>
  </r>
  <r>
    <x v="469"/>
    <x v="17"/>
    <n v="1"/>
    <x v="341"/>
    <d v="1995-12-22T00:00:00"/>
    <d v="1995-11-29T00:00:00"/>
    <n v="2"/>
    <n v="59.25"/>
    <s v="Frankenversand"/>
    <s v="Berliner Platz 43"/>
    <x v="16"/>
    <x v="0"/>
    <s v="80805"/>
    <x v="1"/>
  </r>
  <r>
    <x v="470"/>
    <x v="44"/>
    <n v="1"/>
    <x v="342"/>
    <d v="1995-12-25T00:00:00"/>
    <d v="1995-11-29T00:00:00"/>
    <n v="3"/>
    <n v="170.88"/>
    <s v="Königlich Essen"/>
    <s v="Maubelstr. 90"/>
    <x v="37"/>
    <x v="0"/>
    <s v="14776"/>
    <x v="1"/>
  </r>
  <r>
    <x v="471"/>
    <x v="82"/>
    <n v="8"/>
    <x v="342"/>
    <d v="1995-12-25T00:00:00"/>
    <d v="1995-12-06T00:00:00"/>
    <n v="2"/>
    <n v="51.44"/>
    <s v="Let's Stop N Shop"/>
    <s v="87 Polk St._x000a_Suite 5"/>
    <x v="64"/>
    <x v="18"/>
    <s v="94117"/>
    <x v="8"/>
  </r>
  <r>
    <x v="472"/>
    <x v="12"/>
    <n v="8"/>
    <x v="343"/>
    <d v="1995-12-12T00:00:00"/>
    <d v="1995-12-06T00:00:00"/>
    <n v="2"/>
    <n v="9.5299999999999994"/>
    <s v="Que Delícia"/>
    <s v="Rua da Panificadora, 12"/>
    <x v="2"/>
    <x v="1"/>
    <s v="02389-673"/>
    <x v="2"/>
  </r>
  <r>
    <x v="473"/>
    <x v="21"/>
    <n v="5"/>
    <x v="344"/>
    <d v="1995-12-27T00:00:00"/>
    <d v="1995-12-01T00:00:00"/>
    <n v="3"/>
    <n v="48.92"/>
    <s v="QUICK-Stop"/>
    <s v="Taucherstraße 10"/>
    <x v="20"/>
    <x v="0"/>
    <s v="01307"/>
    <x v="1"/>
  </r>
  <r>
    <x v="474"/>
    <x v="45"/>
    <n v="8"/>
    <x v="344"/>
    <d v="1996-01-10T00:00:00"/>
    <d v="1995-12-05T00:00:00"/>
    <n v="1"/>
    <n v="74.58"/>
    <s v="Save-a-lot Markets"/>
    <s v="187 Suffolk Ln."/>
    <x v="38"/>
    <x v="13"/>
    <s v="83720"/>
    <x v="8"/>
  </r>
  <r>
    <x v="475"/>
    <x v="19"/>
    <n v="3"/>
    <x v="345"/>
    <d v="1995-12-28T00:00:00"/>
    <d v="1995-12-26T00:00:00"/>
    <n v="1"/>
    <n v="21.72"/>
    <s v="White Clover Markets"/>
    <s v="1029 - 12th Ave. S."/>
    <x v="18"/>
    <x v="6"/>
    <s v="98124"/>
    <x v="8"/>
  </r>
  <r>
    <x v="476"/>
    <x v="49"/>
    <n v="8"/>
    <x v="345"/>
    <d v="1996-01-11T00:00:00"/>
    <d v="1995-12-06T00:00:00"/>
    <n v="2"/>
    <n v="57.75"/>
    <s v="Mère Paillarde"/>
    <s v="43 rue St. Laurent"/>
    <x v="41"/>
    <x v="14"/>
    <s v="H1J 1C3"/>
    <x v="16"/>
  </r>
  <r>
    <x v="477"/>
    <x v="52"/>
    <n v="4"/>
    <x v="346"/>
    <d v="1995-12-29T00:00:00"/>
    <d v="1995-12-06T00:00:00"/>
    <n v="3"/>
    <n v="10.83"/>
    <s v="Familia Arquibaldo"/>
    <s v="Rua Orós, 92"/>
    <x v="29"/>
    <x v="2"/>
    <s v="05442-030"/>
    <x v="2"/>
  </r>
  <r>
    <x v="478"/>
    <x v="58"/>
    <n v="4"/>
    <x v="347"/>
    <d v="1995-12-18T00:00:00"/>
    <d v="1996-01-05T00:00:00"/>
    <n v="1"/>
    <n v="16.559999999999999"/>
    <s v="Eastern Connection"/>
    <s v="35 King George"/>
    <x v="28"/>
    <x v="0"/>
    <s v="WX3 6FW"/>
    <x v="13"/>
  </r>
  <r>
    <x v="479"/>
    <x v="30"/>
    <n v="2"/>
    <x v="347"/>
    <d v="1996-01-01T00:00:00"/>
    <d v="1996-01-05T00:00:00"/>
    <n v="1"/>
    <n v="89.9"/>
    <s v="Reggiani Caseifici"/>
    <s v="Strada Provinciale 124"/>
    <x v="27"/>
    <x v="0"/>
    <s v="42100"/>
    <x v="11"/>
  </r>
  <r>
    <x v="480"/>
    <x v="62"/>
    <n v="4"/>
    <x v="348"/>
    <d v="1996-01-02T00:00:00"/>
    <d v="1995-12-12T00:00:00"/>
    <n v="2"/>
    <n v="58.33"/>
    <s v="Queen Cozinha"/>
    <s v="Alameda dos Canàrios, 891"/>
    <x v="29"/>
    <x v="2"/>
    <s v="05487-020"/>
    <x v="2"/>
  </r>
  <r>
    <x v="481"/>
    <x v="67"/>
    <n v="8"/>
    <x v="348"/>
    <d v="1996-01-16T00:00:00"/>
    <d v="1995-12-15T00:00:00"/>
    <n v="3"/>
    <n v="141.06"/>
    <s v="LINO-Delicateses"/>
    <s v="Ave. 5 de Mayo Porlamar"/>
    <x v="53"/>
    <x v="17"/>
    <s v="4980"/>
    <x v="5"/>
  </r>
  <r>
    <x v="482"/>
    <x v="48"/>
    <n v="5"/>
    <x v="349"/>
    <d v="1996-01-03T00:00:00"/>
    <d v="1995-12-15T00:00:00"/>
    <n v="1"/>
    <n v="20.12"/>
    <s v="Bon app'"/>
    <s v="12, rue des Bouchers"/>
    <x v="40"/>
    <x v="0"/>
    <s v="13008"/>
    <x v="0"/>
  </r>
  <r>
    <x v="483"/>
    <x v="5"/>
    <n v="7"/>
    <x v="350"/>
    <d v="1996-01-04T00:00:00"/>
    <d v="1995-12-15T00:00:00"/>
    <n v="1"/>
    <n v="96.65"/>
    <s v="Chop-suey Chinese"/>
    <s v="Hauptstr. 31"/>
    <x v="5"/>
    <x v="0"/>
    <s v="3012"/>
    <x v="4"/>
  </r>
  <r>
    <x v="484"/>
    <x v="48"/>
    <n v="3"/>
    <x v="350"/>
    <d v="1996-01-04T00:00:00"/>
    <d v="1995-12-08T00:00:00"/>
    <n v="1"/>
    <n v="16.97"/>
    <s v="Bon app'"/>
    <s v="12, rue des Bouchers"/>
    <x v="40"/>
    <x v="0"/>
    <s v="13008"/>
    <x v="0"/>
  </r>
  <r>
    <x v="485"/>
    <x v="25"/>
    <n v="1"/>
    <x v="351"/>
    <d v="1996-01-05T00:00:00"/>
    <d v="1995-12-11T00:00:00"/>
    <n v="3"/>
    <n v="110.11"/>
    <s v="Berglunds snabbköp"/>
    <s v="Berguvsvägen  8"/>
    <x v="23"/>
    <x v="0"/>
    <s v="S-958 22"/>
    <x v="9"/>
  </r>
  <r>
    <x v="486"/>
    <x v="71"/>
    <n v="2"/>
    <x v="351"/>
    <d v="1996-01-05T00:00:00"/>
    <d v="1995-12-13T00:00:00"/>
    <n v="3"/>
    <n v="1.63"/>
    <s v="Gourmet Lanchonetes"/>
    <s v="Av. Brasil, 442"/>
    <x v="57"/>
    <x v="2"/>
    <s v="04876-786"/>
    <x v="2"/>
  </r>
  <r>
    <x v="487"/>
    <x v="82"/>
    <n v="6"/>
    <x v="352"/>
    <d v="1996-01-08T00:00:00"/>
    <d v="1995-12-22T00:00:00"/>
    <n v="2"/>
    <n v="45.97"/>
    <s v="Let's Stop N Shop"/>
    <s v="87 Polk St._x000a_Suite 5"/>
    <x v="64"/>
    <x v="18"/>
    <s v="94117"/>
    <x v="8"/>
  </r>
  <r>
    <x v="488"/>
    <x v="34"/>
    <n v="9"/>
    <x v="353"/>
    <d v="1996-01-09T00:00:00"/>
    <d v="1995-12-22T00:00:00"/>
    <n v="2"/>
    <n v="44.1"/>
    <s v="Hungry Owl All-Night Grocers"/>
    <s v="8 Johnstown Road"/>
    <x v="30"/>
    <x v="9"/>
    <s v=""/>
    <x v="14"/>
  </r>
  <r>
    <x v="489"/>
    <x v="0"/>
    <n v="2"/>
    <x v="353"/>
    <d v="1996-01-09T00:00:00"/>
    <d v="1995-12-19T00:00:00"/>
    <n v="2"/>
    <n v="7.79"/>
    <s v="Vins et alcools Chevalier"/>
    <s v="59 rue de l'Abbaye"/>
    <x v="0"/>
    <x v="0"/>
    <s v="51100"/>
    <x v="0"/>
  </r>
  <r>
    <x v="490"/>
    <x v="87"/>
    <n v="2"/>
    <x v="354"/>
    <d v="1996-01-10T00:00:00"/>
    <d v="1995-12-19T00:00:00"/>
    <n v="1"/>
    <n v="2.91"/>
    <s v="Spécialités du monde"/>
    <s v="25, rue Lauriston"/>
    <x v="68"/>
    <x v="0"/>
    <s v="75016"/>
    <x v="0"/>
  </r>
  <r>
    <x v="491"/>
    <x v="0"/>
    <n v="3"/>
    <x v="354"/>
    <d v="1996-01-10T00:00:00"/>
    <d v="1995-12-18T00:00:00"/>
    <n v="3"/>
    <n v="11.08"/>
    <s v="Vins et alcools Chevalier"/>
    <s v="59 rue de l'Abbaye"/>
    <x v="0"/>
    <x v="0"/>
    <s v="51100"/>
    <x v="0"/>
  </r>
  <r>
    <x v="492"/>
    <x v="19"/>
    <n v="4"/>
    <x v="355"/>
    <d v="1996-01-11T00:00:00"/>
    <d v="1995-12-26T00:00:00"/>
    <n v="2"/>
    <n v="81.88"/>
    <s v="White Clover Markets"/>
    <s v="1029 - 12th Ave. S."/>
    <x v="18"/>
    <x v="6"/>
    <s v="98124"/>
    <x v="8"/>
  </r>
  <r>
    <x v="493"/>
    <x v="55"/>
    <n v="4"/>
    <x v="356"/>
    <d v="1995-12-29T00:00:00"/>
    <d v="1995-12-19T00:00:00"/>
    <n v="3"/>
    <n v="10.96"/>
    <s v="Around the Horn"/>
    <s v="Brook Farm_x000a_Stratford St. Mary"/>
    <x v="45"/>
    <x v="15"/>
    <s v="CO7 6JX"/>
    <x v="13"/>
  </r>
  <r>
    <x v="494"/>
    <x v="66"/>
    <n v="3"/>
    <x v="356"/>
    <d v="1996-01-12T00:00:00"/>
    <d v="1995-12-19T00:00:00"/>
    <n v="3"/>
    <n v="243.73"/>
    <s v="Bottom-Dollar Markets"/>
    <s v="23 Tsawassen Blvd."/>
    <x v="52"/>
    <x v="16"/>
    <s v="T2F 8M4"/>
    <x v="16"/>
  </r>
  <r>
    <x v="495"/>
    <x v="55"/>
    <n v="1"/>
    <x v="357"/>
    <d v="1996-01-15T00:00:00"/>
    <d v="1995-12-22T00:00:00"/>
    <n v="2"/>
    <n v="23.72"/>
    <s v="Around the Horn"/>
    <s v="Brook Farm_x000a_Stratford St. Mary"/>
    <x v="45"/>
    <x v="15"/>
    <s v="CO7 6JX"/>
    <x v="13"/>
  </r>
  <r>
    <x v="496"/>
    <x v="61"/>
    <n v="6"/>
    <x v="357"/>
    <d v="1996-01-15T00:00:00"/>
    <d v="1995-12-25T00:00:00"/>
    <n v="1"/>
    <n v="69.19"/>
    <s v="Vaffeljernet"/>
    <s v="Smagsløget 45"/>
    <x v="48"/>
    <x v="0"/>
    <s v="8200"/>
    <x v="17"/>
  </r>
  <r>
    <x v="497"/>
    <x v="21"/>
    <n v="9"/>
    <x v="358"/>
    <d v="1996-01-16T00:00:00"/>
    <d v="1995-12-28T00:00:00"/>
    <n v="1"/>
    <n v="3.52"/>
    <s v="QUICK-Stop"/>
    <s v="Taucherstraße 10"/>
    <x v="20"/>
    <x v="0"/>
    <s v="01307"/>
    <x v="1"/>
  </r>
  <r>
    <x v="498"/>
    <x v="5"/>
    <n v="1"/>
    <x v="359"/>
    <d v="1996-01-17T00:00:00"/>
    <d v="1995-12-22T00:00:00"/>
    <n v="3"/>
    <n v="31.43"/>
    <s v="Chop-suey Chinese"/>
    <s v="Hauptstr. 31"/>
    <x v="5"/>
    <x v="0"/>
    <s v="3012"/>
    <x v="4"/>
  </r>
  <r>
    <x v="499"/>
    <x v="54"/>
    <n v="6"/>
    <x v="359"/>
    <d v="1996-01-17T00:00:00"/>
    <d v="1995-12-27T00:00:00"/>
    <n v="1"/>
    <n v="117.33"/>
    <s v="Piccolo und mehr"/>
    <s v="Geislweg 14"/>
    <x v="44"/>
    <x v="0"/>
    <s v="5020"/>
    <x v="6"/>
  </r>
  <r>
    <x v="500"/>
    <x v="45"/>
    <n v="3"/>
    <x v="360"/>
    <d v="1996-01-18T00:00:00"/>
    <d v="1995-12-29T00:00:00"/>
    <n v="1"/>
    <n v="232.55"/>
    <s v="Save-a-lot Markets"/>
    <s v="187 Suffolk Ln."/>
    <x v="38"/>
    <x v="13"/>
    <s v="83720"/>
    <x v="8"/>
  </r>
  <r>
    <x v="501"/>
    <x v="42"/>
    <n v="4"/>
    <x v="360"/>
    <d v="1996-01-18T00:00:00"/>
    <d v="1996-01-19T00:00:00"/>
    <n v="2"/>
    <n v="61.53"/>
    <s v="Island Trading"/>
    <s v="Garden House_x000a_Crowther Way"/>
    <x v="36"/>
    <x v="12"/>
    <s v="PO31 7PJ"/>
    <x v="13"/>
  </r>
  <r>
    <x v="502"/>
    <x v="16"/>
    <n v="9"/>
    <x v="361"/>
    <d v="1996-01-19T00:00:00"/>
    <d v="1995-12-25T00:00:00"/>
    <n v="1"/>
    <n v="79.3"/>
    <s v="Wartian Herkku"/>
    <s v="Torikatu 38"/>
    <x v="15"/>
    <x v="0"/>
    <s v="90110"/>
    <x v="10"/>
  </r>
  <r>
    <x v="503"/>
    <x v="6"/>
    <n v="3"/>
    <x v="362"/>
    <d v="1996-01-22T00:00:00"/>
    <d v="1996-01-03T00:00:00"/>
    <n v="3"/>
    <n v="130.79"/>
    <s v="Richter Supermarkt"/>
    <s v="Starenweg 5"/>
    <x v="6"/>
    <x v="0"/>
    <s v="1204"/>
    <x v="4"/>
  </r>
  <r>
    <x v="504"/>
    <x v="77"/>
    <n v="2"/>
    <x v="362"/>
    <d v="1996-01-22T00:00:00"/>
    <d v="1995-12-29T00:00:00"/>
    <n v="3"/>
    <n v="1.39"/>
    <s v="North/South"/>
    <s v="South House_x000a_300 Queensbridge"/>
    <x v="28"/>
    <x v="0"/>
    <s v="SW7 1RZ"/>
    <x v="13"/>
  </r>
  <r>
    <x v="505"/>
    <x v="70"/>
    <n v="3"/>
    <x v="363"/>
    <d v="1996-01-23T00:00:00"/>
    <d v="1995-12-28T00:00:00"/>
    <n v="1"/>
    <n v="7.7"/>
    <s v="Franchi S.p.A."/>
    <s v="Via Monte Bianco 34"/>
    <x v="56"/>
    <x v="0"/>
    <s v="10100"/>
    <x v="11"/>
  </r>
  <r>
    <x v="506"/>
    <x v="22"/>
    <n v="6"/>
    <x v="363"/>
    <d v="1996-01-23T00:00:00"/>
    <d v="1995-12-28T00:00:00"/>
    <n v="3"/>
    <n v="2.38"/>
    <s v="Magazzini Alimentari Riuniti"/>
    <s v="Via Ludovico il Moro 22"/>
    <x v="21"/>
    <x v="0"/>
    <s v="24100"/>
    <x v="11"/>
  </r>
  <r>
    <x v="507"/>
    <x v="48"/>
    <n v="4"/>
    <x v="364"/>
    <d v="1996-01-24T00:00:00"/>
    <d v="1995-12-29T00:00:00"/>
    <n v="2"/>
    <n v="16.71"/>
    <s v="Bon app'"/>
    <s v="12, rue des Bouchers"/>
    <x v="40"/>
    <x v="0"/>
    <s v="13008"/>
    <x v="0"/>
  </r>
  <r>
    <x v="508"/>
    <x v="20"/>
    <n v="8"/>
    <x v="365"/>
    <d v="1996-01-25T00:00:00"/>
    <d v="1996-01-02T00:00:00"/>
    <n v="2"/>
    <n v="73.209999999999994"/>
    <s v="Split Rail Beer &amp; Ale"/>
    <s v="P.O. Box 555"/>
    <x v="19"/>
    <x v="7"/>
    <s v="82520"/>
    <x v="8"/>
  </r>
  <r>
    <x v="509"/>
    <x v="45"/>
    <n v="6"/>
    <x v="365"/>
    <d v="1996-01-25T00:00:00"/>
    <d v="1996-01-15T00:00:00"/>
    <n v="1"/>
    <n v="8.19"/>
    <s v="Save-a-lot Markets"/>
    <s v="187 Suffolk Ln."/>
    <x v="38"/>
    <x v="13"/>
    <s v="83720"/>
    <x v="8"/>
  </r>
  <r>
    <x v="510"/>
    <x v="6"/>
    <n v="3"/>
    <x v="366"/>
    <d v="1996-01-26T00:00:00"/>
    <d v="1996-01-04T00:00:00"/>
    <n v="3"/>
    <n v="138.16999999999999"/>
    <s v="Richter Supermarkt"/>
    <s v="Starenweg 5"/>
    <x v="6"/>
    <x v="0"/>
    <s v="1204"/>
    <x v="4"/>
  </r>
  <r>
    <x v="511"/>
    <x v="39"/>
    <n v="3"/>
    <x v="366"/>
    <d v="1996-01-26T00:00:00"/>
    <d v="1996-01-12T00:00:00"/>
    <n v="3"/>
    <n v="11.99"/>
    <s v="Ana Trujillo Emparedados y helados"/>
    <s v="Avda. de la Constitución 2222"/>
    <x v="10"/>
    <x v="0"/>
    <s v="05021"/>
    <x v="7"/>
  </r>
  <r>
    <x v="512"/>
    <x v="80"/>
    <n v="4"/>
    <x v="367"/>
    <d v="1996-01-29T00:00:00"/>
    <d v="1996-01-10T00:00:00"/>
    <n v="1"/>
    <n v="155.63999999999999"/>
    <s v="Maison Dewey"/>
    <s v="Rue Joseph-Bens 532"/>
    <x v="62"/>
    <x v="0"/>
    <s v="B-1180"/>
    <x v="3"/>
  </r>
  <r>
    <x v="513"/>
    <x v="13"/>
    <n v="5"/>
    <x v="368"/>
    <d v="1996-01-30T00:00:00"/>
    <d v="1996-01-08T00:00:00"/>
    <n v="2"/>
    <n v="18.66"/>
    <s v="Rattlesnake Canyon Grocery"/>
    <s v="2817 Milton Dr."/>
    <x v="12"/>
    <x v="4"/>
    <s v="87110"/>
    <x v="8"/>
  </r>
  <r>
    <x v="514"/>
    <x v="14"/>
    <n v="3"/>
    <x v="368"/>
    <d v="1996-01-30T00:00:00"/>
    <d v="1996-01-09T00:00:00"/>
    <n v="1"/>
    <n v="328.74"/>
    <s v="Folk och fä HB"/>
    <s v="Åkergatan 24"/>
    <x v="13"/>
    <x v="0"/>
    <s v="S-844 67"/>
    <x v="9"/>
  </r>
  <r>
    <x v="515"/>
    <x v="68"/>
    <n v="3"/>
    <x v="369"/>
    <d v="1996-01-31T00:00:00"/>
    <d v="1996-01-08T00:00:00"/>
    <n v="3"/>
    <n v="37.35"/>
    <s v="Folies gourmandes"/>
    <s v="184, chaussée de Tournai"/>
    <x v="54"/>
    <x v="0"/>
    <s v="59000"/>
    <x v="0"/>
  </r>
  <r>
    <x v="516"/>
    <x v="9"/>
    <n v="6"/>
    <x v="369"/>
    <d v="1996-01-31T00:00:00"/>
    <d v="1996-01-08T00:00:00"/>
    <n v="3"/>
    <n v="145.44999999999999"/>
    <s v="Ernst Handel"/>
    <s v="Kirchgasse 6"/>
    <x v="9"/>
    <x v="0"/>
    <s v="8010"/>
    <x v="6"/>
  </r>
  <r>
    <x v="517"/>
    <x v="21"/>
    <n v="3"/>
    <x v="370"/>
    <d v="1996-02-01T00:00:00"/>
    <d v="1996-01-09T00:00:00"/>
    <n v="3"/>
    <n v="42.74"/>
    <s v="QUICK-Stop"/>
    <s v="Taucherstraße 10"/>
    <x v="20"/>
    <x v="0"/>
    <s v="01307"/>
    <x v="1"/>
  </r>
  <r>
    <x v="518"/>
    <x v="11"/>
    <n v="4"/>
    <x v="371"/>
    <d v="1996-02-02T00:00:00"/>
    <d v="1996-01-09T00:00:00"/>
    <n v="1"/>
    <n v="157.55000000000001"/>
    <s v="Ottilies Käseladen"/>
    <s v="Mehrheimerstr. 369"/>
    <x v="11"/>
    <x v="0"/>
    <s v="50739"/>
    <x v="1"/>
  </r>
  <r>
    <x v="519"/>
    <x v="4"/>
    <n v="4"/>
    <x v="371"/>
    <d v="1996-02-02T00:00:00"/>
    <d v="1996-01-15T00:00:00"/>
    <n v="3"/>
    <n v="1.59"/>
    <s v="Suprêmes délices"/>
    <s v="Boulevard Tirou, 255"/>
    <x v="4"/>
    <x v="0"/>
    <s v="B-6000"/>
    <x v="3"/>
  </r>
  <r>
    <x v="520"/>
    <x v="55"/>
    <n v="3"/>
    <x v="372"/>
    <d v="1996-02-05T00:00:00"/>
    <d v="1996-01-15T00:00:00"/>
    <n v="2"/>
    <n v="146.32"/>
    <s v="Around the Horn"/>
    <s v="Brook Farm_x000a_Stratford St. Mary"/>
    <x v="45"/>
    <x v="15"/>
    <s v="CO7 6JX"/>
    <x v="13"/>
  </r>
  <r>
    <x v="521"/>
    <x v="61"/>
    <n v="3"/>
    <x v="372"/>
    <d v="1996-02-05T00:00:00"/>
    <d v="1996-01-12T00:00:00"/>
    <n v="1"/>
    <n v="65.06"/>
    <s v="Vaffeljernet"/>
    <s v="Smagsløget 45"/>
    <x v="48"/>
    <x v="0"/>
    <s v="8200"/>
    <x v="17"/>
  </r>
  <r>
    <x v="522"/>
    <x v="2"/>
    <n v="8"/>
    <x v="373"/>
    <d v="1996-02-06T00:00:00"/>
    <d v="1996-01-17T00:00:00"/>
    <n v="3"/>
    <n v="5.32"/>
    <s v="Hanari Carnes"/>
    <s v="Rua do Paço, 67"/>
    <x v="2"/>
    <x v="1"/>
    <s v="05454-876"/>
    <x v="2"/>
  </r>
  <r>
    <x v="523"/>
    <x v="9"/>
    <n v="9"/>
    <x v="374"/>
    <d v="1996-02-07T00:00:00"/>
    <d v="1996-02-02T00:00:00"/>
    <n v="2"/>
    <n v="11.19"/>
    <s v="Ernst Handel"/>
    <s v="Kirchgasse 6"/>
    <x v="9"/>
    <x v="0"/>
    <s v="8010"/>
    <x v="6"/>
  </r>
  <r>
    <x v="524"/>
    <x v="26"/>
    <n v="3"/>
    <x v="374"/>
    <d v="1996-02-07T00:00:00"/>
    <d v="1996-01-19T00:00:00"/>
    <n v="2"/>
    <n v="91.28"/>
    <s v="Lehmanns Marktstand"/>
    <s v="Magazinweg 7"/>
    <x v="24"/>
    <x v="0"/>
    <s v="60528"/>
    <x v="1"/>
  </r>
  <r>
    <x v="525"/>
    <x v="9"/>
    <n v="1"/>
    <x v="375"/>
    <d v="1996-02-08T00:00:00"/>
    <d v="1996-01-16T00:00:00"/>
    <n v="3"/>
    <n v="96.43"/>
    <s v="Ernst Handel"/>
    <s v="Kirchgasse 6"/>
    <x v="9"/>
    <x v="0"/>
    <s v="8010"/>
    <x v="6"/>
  </r>
  <r>
    <x v="526"/>
    <x v="14"/>
    <n v="4"/>
    <x v="375"/>
    <d v="1996-01-25T00:00:00"/>
    <d v="1996-01-12T00:00:00"/>
    <n v="1"/>
    <n v="48.2"/>
    <s v="Folk och fä HB"/>
    <s v="Åkergatan 24"/>
    <x v="13"/>
    <x v="0"/>
    <s v="S-844 67"/>
    <x v="9"/>
  </r>
  <r>
    <x v="527"/>
    <x v="84"/>
    <n v="7"/>
    <x v="376"/>
    <d v="1996-02-09T00:00:00"/>
    <d v="1996-01-26T00:00:00"/>
    <n v="1"/>
    <n v="20.25"/>
    <s v="The Cracker Box"/>
    <s v="55 Grizzly Peak Rd."/>
    <x v="66"/>
    <x v="19"/>
    <s v="59801"/>
    <x v="8"/>
  </r>
  <r>
    <x v="528"/>
    <x v="9"/>
    <n v="1"/>
    <x v="377"/>
    <d v="1996-02-12T00:00:00"/>
    <d v="1996-01-18T00:00:00"/>
    <n v="3"/>
    <n v="351.53"/>
    <s v="Ernst Handel"/>
    <s v="Kirchgasse 6"/>
    <x v="9"/>
    <x v="0"/>
    <s v="8010"/>
    <x v="6"/>
  </r>
  <r>
    <x v="529"/>
    <x v="71"/>
    <n v="7"/>
    <x v="377"/>
    <d v="1996-01-29T00:00:00"/>
    <d v="1996-02-21T00:00:00"/>
    <n v="2"/>
    <n v="3.01"/>
    <s v="Gourmet Lanchonetes"/>
    <s v="Av. Brasil, 442"/>
    <x v="57"/>
    <x v="2"/>
    <s v="04876-786"/>
    <x v="2"/>
  </r>
  <r>
    <x v="530"/>
    <x v="25"/>
    <n v="3"/>
    <x v="378"/>
    <d v="1996-02-13T00:00:00"/>
    <d v="1996-01-24T00:00:00"/>
    <n v="1"/>
    <n v="6.79"/>
    <s v="Berglunds snabbköp"/>
    <s v="Berguvsvägen  8"/>
    <x v="23"/>
    <x v="0"/>
    <s v="S-958 22"/>
    <x v="9"/>
  </r>
  <r>
    <x v="531"/>
    <x v="24"/>
    <n v="3"/>
    <x v="378"/>
    <d v="1996-02-13T00:00:00"/>
    <d v="1996-02-14T00:00:00"/>
    <n v="2"/>
    <n v="58.13"/>
    <s v="Morgenstern Gesundkost"/>
    <s v="Heerstr. 22"/>
    <x v="22"/>
    <x v="0"/>
    <s v="04179"/>
    <x v="1"/>
  </r>
  <r>
    <x v="532"/>
    <x v="28"/>
    <n v="2"/>
    <x v="378"/>
    <d v="1996-01-30T00:00:00"/>
    <d v="1996-01-25T00:00:00"/>
    <n v="1"/>
    <n v="42.13"/>
    <s v="LILA-Supermercado"/>
    <s v="Carrera 52 con Ave. Bolívar #65-98 Llano Largo"/>
    <x v="26"/>
    <x v="8"/>
    <s v="3508"/>
    <x v="5"/>
  </r>
  <r>
    <x v="533"/>
    <x v="16"/>
    <n v="2"/>
    <x v="379"/>
    <d v="1996-02-14T00:00:00"/>
    <d v="1996-01-19T00:00:00"/>
    <n v="3"/>
    <n v="73.16"/>
    <s v="Wartian Herkku"/>
    <s v="Torikatu 38"/>
    <x v="15"/>
    <x v="0"/>
    <s v="90110"/>
    <x v="10"/>
  </r>
  <r>
    <x v="534"/>
    <x v="78"/>
    <n v="9"/>
    <x v="379"/>
    <d v="1996-02-14T00:00:00"/>
    <d v="1996-01-22T00:00:00"/>
    <n v="3"/>
    <n v="1.1000000000000001"/>
    <s v="Cactus Comidas para llevar"/>
    <s v="Cerrito 333"/>
    <x v="55"/>
    <x v="0"/>
    <s v="1010"/>
    <x v="20"/>
  </r>
  <r>
    <x v="535"/>
    <x v="2"/>
    <n v="4"/>
    <x v="380"/>
    <d v="1996-02-15T00:00:00"/>
    <d v="1996-01-19T00:00:00"/>
    <n v="2"/>
    <n v="124.98"/>
    <s v="Hanari Carnes"/>
    <s v="Rua do Paço, 67"/>
    <x v="2"/>
    <x v="1"/>
    <s v="05454-876"/>
    <x v="2"/>
  </r>
  <r>
    <x v="536"/>
    <x v="22"/>
    <n v="4"/>
    <x v="380"/>
    <d v="1996-02-15T00:00:00"/>
    <d v="1996-01-22T00:00:00"/>
    <n v="3"/>
    <n v="70.09"/>
    <s v="Magazzini Alimentari Riuniti"/>
    <s v="Via Ludovico il Moro 22"/>
    <x v="21"/>
    <x v="0"/>
    <s v="24100"/>
    <x v="11"/>
  </r>
  <r>
    <x v="537"/>
    <x v="18"/>
    <n v="1"/>
    <x v="380"/>
    <d v="1996-02-15T00:00:00"/>
    <d v="1996-01-24T00:00:00"/>
    <n v="3"/>
    <n v="1.51"/>
    <s v="GROSELLA-Restaurante"/>
    <s v="5ª Ave. Los Palos Grandes"/>
    <x v="17"/>
    <x v="5"/>
    <s v="1081"/>
    <x v="5"/>
  </r>
  <r>
    <x v="538"/>
    <x v="62"/>
    <n v="8"/>
    <x v="381"/>
    <d v="1996-02-16T00:00:00"/>
    <d v="1996-01-23T00:00:00"/>
    <n v="1"/>
    <n v="110.87"/>
    <s v="Queen Cozinha"/>
    <s v="Alameda dos Canàrios, 891"/>
    <x v="29"/>
    <x v="2"/>
    <s v="05487-020"/>
    <x v="2"/>
  </r>
  <r>
    <x v="539"/>
    <x v="53"/>
    <n v="2"/>
    <x v="381"/>
    <d v="1996-02-02T00:00:00"/>
    <d v="1996-01-26T00:00:00"/>
    <n v="1"/>
    <n v="249.93"/>
    <s v="La maison d'Asie"/>
    <s v="1 rue Alsace-Lorraine"/>
    <x v="43"/>
    <x v="0"/>
    <s v="31000"/>
    <x v="0"/>
  </r>
  <r>
    <x v="540"/>
    <x v="21"/>
    <n v="1"/>
    <x v="382"/>
    <d v="1996-02-19T00:00:00"/>
    <d v="1996-02-19T00:00:00"/>
    <n v="2"/>
    <n v="42.7"/>
    <s v="QUICK-Stop"/>
    <s v="Taucherstraße 10"/>
    <x v="20"/>
    <x v="0"/>
    <s v="01307"/>
    <x v="1"/>
  </r>
  <r>
    <x v="541"/>
    <x v="68"/>
    <n v="1"/>
    <x v="382"/>
    <d v="1996-02-19T00:00:00"/>
    <d v="1996-01-31T00:00:00"/>
    <n v="2"/>
    <n v="100.6"/>
    <s v="Folies gourmandes"/>
    <s v="184, chaussée de Tournai"/>
    <x v="54"/>
    <x v="0"/>
    <s v="59000"/>
    <x v="0"/>
  </r>
  <r>
    <x v="542"/>
    <x v="71"/>
    <n v="6"/>
    <x v="382"/>
    <d v="1996-02-19T00:00:00"/>
    <d v="1996-01-26T00:00:00"/>
    <n v="1"/>
    <n v="28.23"/>
    <s v="Gourmet Lanchonetes"/>
    <s v="Av. Brasil, 442"/>
    <x v="57"/>
    <x v="2"/>
    <s v="04876-786"/>
    <x v="2"/>
  </r>
  <r>
    <x v="543"/>
    <x v="17"/>
    <n v="6"/>
    <x v="383"/>
    <d v="1996-02-20T00:00:00"/>
    <d v="1996-02-01T00:00:00"/>
    <n v="2"/>
    <n v="16.850000000000001"/>
    <s v="Frankenversand"/>
    <s v="Berliner Platz 43"/>
    <x v="16"/>
    <x v="0"/>
    <s v="80805"/>
    <x v="1"/>
  </r>
  <r>
    <x v="544"/>
    <x v="63"/>
    <n v="1"/>
    <x v="383"/>
    <d v="1996-02-20T00:00:00"/>
    <d v="1996-01-31T00:00:00"/>
    <n v="3"/>
    <n v="23.79"/>
    <s v="Wolski Zajazd"/>
    <s v="ul. Filtrowa 68"/>
    <x v="49"/>
    <x v="0"/>
    <s v="01-012"/>
    <x v="18"/>
  </r>
  <r>
    <x v="545"/>
    <x v="55"/>
    <n v="3"/>
    <x v="384"/>
    <d v="1996-02-21T00:00:00"/>
    <d v="1996-02-08T00:00:00"/>
    <n v="3"/>
    <n v="4.5199999999999996"/>
    <s v="Around the Horn"/>
    <s v="Brook Farm_x000a_Stratford St. Mary"/>
    <x v="45"/>
    <x v="15"/>
    <s v="CO7 6JX"/>
    <x v="13"/>
  </r>
  <r>
    <x v="546"/>
    <x v="12"/>
    <n v="6"/>
    <x v="384"/>
    <d v="1996-02-21T00:00:00"/>
    <d v="1996-02-02T00:00:00"/>
    <n v="1"/>
    <n v="21.49"/>
    <s v="Que Delícia"/>
    <s v="Rua da Panificadora, 12"/>
    <x v="2"/>
    <x v="1"/>
    <s v="02389-673"/>
    <x v="2"/>
  </r>
  <r>
    <x v="547"/>
    <x v="9"/>
    <n v="8"/>
    <x v="384"/>
    <d v="1996-02-21T00:00:00"/>
    <d v="1996-02-20T00:00:00"/>
    <n v="2"/>
    <n v="126.66"/>
    <s v="Ernst Handel"/>
    <s v="Kirchgasse 6"/>
    <x v="9"/>
    <x v="0"/>
    <s v="8010"/>
    <x v="6"/>
  </r>
  <r>
    <x v="548"/>
    <x v="8"/>
    <n v="3"/>
    <x v="385"/>
    <d v="1996-02-22T00:00:00"/>
    <d v="1996-02-14T00:00:00"/>
    <n v="1"/>
    <n v="26.52"/>
    <s v="HILARIÓN-Abastos"/>
    <s v="Carrera 22 con Ave. Carlos Soublette #8-35"/>
    <x v="8"/>
    <x v="3"/>
    <s v="5022"/>
    <x v="5"/>
  </r>
  <r>
    <x v="549"/>
    <x v="57"/>
    <n v="7"/>
    <x v="385"/>
    <d v="1996-02-22T00:00:00"/>
    <d v="1996-02-05T00:00:00"/>
    <n v="2"/>
    <n v="33.35"/>
    <s v="Drachenblut Delikatessen"/>
    <s v="Walserweg 21"/>
    <x v="46"/>
    <x v="0"/>
    <s v="52066"/>
    <x v="1"/>
  </r>
  <r>
    <x v="550"/>
    <x v="42"/>
    <n v="2"/>
    <x v="386"/>
    <d v="1996-02-23T00:00:00"/>
    <d v="1996-02-05T00:00:00"/>
    <n v="1"/>
    <n v="2.33"/>
    <s v="Island Trading"/>
    <s v="Garden House_x000a_Crowther Way"/>
    <x v="36"/>
    <x v="12"/>
    <s v="PO31 7PJ"/>
    <x v="13"/>
  </r>
  <r>
    <x v="551"/>
    <x v="44"/>
    <n v="9"/>
    <x v="386"/>
    <d v="1996-03-08T00:00:00"/>
    <d v="1996-02-05T00:00:00"/>
    <n v="3"/>
    <n v="30.76"/>
    <s v="Königlich Essen"/>
    <s v="Maubelstr. 90"/>
    <x v="37"/>
    <x v="0"/>
    <s v="14776"/>
    <x v="1"/>
  </r>
  <r>
    <x v="552"/>
    <x v="56"/>
    <n v="1"/>
    <x v="386"/>
    <d v="1996-02-23T00:00:00"/>
    <d v="1996-02-05T00:00:00"/>
    <n v="3"/>
    <n v="137.44"/>
    <s v="Seven Seas Imports"/>
    <s v="90 Wadhurst Rd."/>
    <x v="28"/>
    <x v="0"/>
    <s v="OX15 4NB"/>
    <x v="13"/>
  </r>
  <r>
    <x v="553"/>
    <x v="46"/>
    <n v="4"/>
    <x v="387"/>
    <d v="1996-02-26T00:00:00"/>
    <d v="1996-01-31T00:00:00"/>
    <n v="2"/>
    <n v="97.09"/>
    <s v="Bólido Comidas preparadas"/>
    <s v="C/ Araquil, 67"/>
    <x v="25"/>
    <x v="0"/>
    <s v="28023"/>
    <x v="12"/>
  </r>
  <r>
    <x v="554"/>
    <x v="51"/>
    <n v="4"/>
    <x v="387"/>
    <d v="1996-02-26T00:00:00"/>
    <d v="1996-02-02T00:00:00"/>
    <n v="2"/>
    <n v="257.26"/>
    <s v="Simons bistro"/>
    <s v="Vinbæltet 34"/>
    <x v="42"/>
    <x v="0"/>
    <s v="1734"/>
    <x v="17"/>
  </r>
  <r>
    <x v="555"/>
    <x v="7"/>
    <n v="4"/>
    <x v="388"/>
    <d v="1996-02-27T00:00:00"/>
    <d v="1996-02-06T00:00:00"/>
    <n v="1"/>
    <n v="55.23"/>
    <s v="Wellington Importadora"/>
    <s v="Rua do Mercado, 12"/>
    <x v="7"/>
    <x v="2"/>
    <s v="08737-363"/>
    <x v="2"/>
  </r>
  <r>
    <x v="556"/>
    <x v="56"/>
    <n v="6"/>
    <x v="388"/>
    <d v="1996-02-27T00:00:00"/>
    <d v="1996-02-07T00:00:00"/>
    <n v="2"/>
    <n v="27.33"/>
    <s v="Seven Seas Imports"/>
    <s v="90 Wadhurst Rd."/>
    <x v="28"/>
    <x v="0"/>
    <s v="OX15 4NB"/>
    <x v="13"/>
  </r>
  <r>
    <x v="557"/>
    <x v="40"/>
    <n v="2"/>
    <x v="388"/>
    <d v="1996-02-27T00:00:00"/>
    <d v="1996-02-09T00:00:00"/>
    <n v="3"/>
    <n v="237.34"/>
    <s v="The Big Cheese"/>
    <s v="89 Jefferson Way_x000a_Suite 2"/>
    <x v="34"/>
    <x v="11"/>
    <s v="97201"/>
    <x v="8"/>
  </r>
  <r>
    <x v="558"/>
    <x v="3"/>
    <n v="3"/>
    <x v="389"/>
    <d v="1996-02-28T00:00:00"/>
    <d v="1996-02-05T00:00:00"/>
    <n v="2"/>
    <n v="22.11"/>
    <s v="Victuailles en stock"/>
    <s v="2, rue du Commerce"/>
    <x v="3"/>
    <x v="0"/>
    <s v="69004"/>
    <x v="0"/>
  </r>
  <r>
    <x v="559"/>
    <x v="70"/>
    <n v="4"/>
    <x v="389"/>
    <d v="1996-02-28T00:00:00"/>
    <d v="1996-03-01T00:00:00"/>
    <n v="1"/>
    <n v="1.36"/>
    <s v="Franchi S.p.A."/>
    <s v="Via Monte Bianco 34"/>
    <x v="56"/>
    <x v="0"/>
    <s v="10100"/>
    <x v="11"/>
  </r>
  <r>
    <x v="560"/>
    <x v="37"/>
    <n v="2"/>
    <x v="390"/>
    <d v="1996-02-29T00:00:00"/>
    <d v="1996-02-09T00:00:00"/>
    <n v="3"/>
    <n v="45.53"/>
    <s v="Old World Delicatessen"/>
    <s v="2743 Bering St."/>
    <x v="33"/>
    <x v="10"/>
    <s v="99508"/>
    <x v="8"/>
  </r>
  <r>
    <x v="561"/>
    <x v="7"/>
    <n v="7"/>
    <x v="390"/>
    <d v="1996-02-29T00:00:00"/>
    <d v="1996-02-07T00:00:00"/>
    <n v="1"/>
    <n v="4.87"/>
    <s v="Wellington Importadora"/>
    <s v="Rua do Mercado, 12"/>
    <x v="7"/>
    <x v="2"/>
    <s v="08737-363"/>
    <x v="2"/>
  </r>
  <r>
    <x v="562"/>
    <x v="75"/>
    <n v="2"/>
    <x v="390"/>
    <d v="1996-02-29T00:00:00"/>
    <d v="1996-02-07T00:00:00"/>
    <n v="3"/>
    <n v="4.33"/>
    <s v="Laughing Bacchus Wine Cellars"/>
    <s v="2319 Elm St."/>
    <x v="59"/>
    <x v="16"/>
    <s v="V3F 2K1"/>
    <x v="16"/>
  </r>
  <r>
    <x v="563"/>
    <x v="67"/>
    <n v="8"/>
    <x v="391"/>
    <d v="1996-03-01T00:00:00"/>
    <d v="1996-02-08T00:00:00"/>
    <n v="1"/>
    <n v="31.22"/>
    <s v="LINO-Delicateses"/>
    <s v="Ave. 5 de Mayo Porlamar"/>
    <x v="53"/>
    <x v="17"/>
    <s v="4980"/>
    <x v="5"/>
  </r>
  <r>
    <x v="564"/>
    <x v="30"/>
    <n v="5"/>
    <x v="391"/>
    <d v="1996-03-01T00:00:00"/>
    <d v="1996-02-12T00:00:00"/>
    <n v="1"/>
    <n v="59.78"/>
    <s v="Reggiani Caseifici"/>
    <s v="Strada Provinciale 124"/>
    <x v="27"/>
    <x v="0"/>
    <s v="42100"/>
    <x v="11"/>
  </r>
  <r>
    <x v="565"/>
    <x v="29"/>
    <n v="1"/>
    <x v="392"/>
    <d v="1996-03-04T00:00:00"/>
    <d v="1996-02-09T00:00:00"/>
    <n v="1"/>
    <n v="47.38"/>
    <s v="Ricardo Adocicados"/>
    <s v="Av. Copacabana, 267"/>
    <x v="2"/>
    <x v="1"/>
    <s v="02389-890"/>
    <x v="2"/>
  </r>
  <r>
    <x v="566"/>
    <x v="3"/>
    <n v="3"/>
    <x v="392"/>
    <d v="1996-03-04T00:00:00"/>
    <d v="1996-02-14T00:00:00"/>
    <n v="3"/>
    <n v="130.94"/>
    <s v="Victuailles en stock"/>
    <s v="2, rue du Commerce"/>
    <x v="3"/>
    <x v="0"/>
    <s v="69004"/>
    <x v="0"/>
  </r>
  <r>
    <x v="567"/>
    <x v="45"/>
    <n v="2"/>
    <x v="392"/>
    <d v="1996-03-04T00:00:00"/>
    <d v="1996-02-14T00:00:00"/>
    <n v="3"/>
    <n v="14.62"/>
    <s v="Save-a-lot Markets"/>
    <s v="187 Suffolk Ln."/>
    <x v="38"/>
    <x v="13"/>
    <s v="83720"/>
    <x v="8"/>
  </r>
  <r>
    <x v="568"/>
    <x v="79"/>
    <n v="4"/>
    <x v="393"/>
    <d v="1996-03-05T00:00:00"/>
    <d v="1996-03-06T00:00:00"/>
    <n v="2"/>
    <n v="719.78"/>
    <s v="Great Lakes Food Market"/>
    <s v="2732 Baker Blvd."/>
    <x v="61"/>
    <x v="11"/>
    <s v="97403"/>
    <x v="8"/>
  </r>
  <r>
    <x v="569"/>
    <x v="44"/>
    <n v="3"/>
    <x v="393"/>
    <d v="1996-02-20T00:00:00"/>
    <d v="1996-02-13T00:00:00"/>
    <n v="2"/>
    <n v="306.07"/>
    <s v="Königlich Essen"/>
    <s v="Maubelstr. 90"/>
    <x v="37"/>
    <x v="0"/>
    <s v="14776"/>
    <x v="1"/>
  </r>
  <r>
    <x v="570"/>
    <x v="22"/>
    <n v="7"/>
    <x v="394"/>
    <d v="1996-03-06T00:00:00"/>
    <d v="1996-02-12T00:00:00"/>
    <n v="3"/>
    <n v="65.48"/>
    <s v="Magazzini Alimentari Riuniti"/>
    <s v="Via Ludovico il Moro 22"/>
    <x v="21"/>
    <x v="0"/>
    <s v="24100"/>
    <x v="11"/>
  </r>
  <r>
    <x v="571"/>
    <x v="78"/>
    <n v="2"/>
    <x v="394"/>
    <d v="1996-03-06T00:00:00"/>
    <d v="1996-02-16T00:00:00"/>
    <n v="3"/>
    <n v="19.760000000000002"/>
    <s v="Cactus Comidas para llevar"/>
    <s v="Cerrito 333"/>
    <x v="55"/>
    <x v="0"/>
    <s v="1010"/>
    <x v="20"/>
  </r>
  <r>
    <x v="572"/>
    <x v="13"/>
    <n v="3"/>
    <x v="394"/>
    <d v="1996-03-06T00:00:00"/>
    <d v="1996-02-13T00:00:00"/>
    <n v="2"/>
    <n v="37.520000000000003"/>
    <s v="Rattlesnake Canyon Grocery"/>
    <s v="2817 Milton Dr."/>
    <x v="12"/>
    <x v="4"/>
    <s v="87110"/>
    <x v="8"/>
  </r>
  <r>
    <x v="573"/>
    <x v="20"/>
    <n v="1"/>
    <x v="395"/>
    <d v="1996-03-07T00:00:00"/>
    <d v="1996-02-15T00:00:00"/>
    <n v="1"/>
    <n v="36.68"/>
    <s v="Split Rail Beer &amp; Ale"/>
    <s v="P.O. Box 555"/>
    <x v="19"/>
    <x v="7"/>
    <s v="82520"/>
    <x v="8"/>
  </r>
  <r>
    <x v="574"/>
    <x v="81"/>
    <n v="6"/>
    <x v="395"/>
    <d v="1996-03-07T00:00:00"/>
    <d v="1996-02-16T00:00:00"/>
    <n v="3"/>
    <n v="7"/>
    <s v="Trail's Head Gourmet Provisioners"/>
    <s v="722 DaVinci Blvd."/>
    <x v="63"/>
    <x v="6"/>
    <s v="98034"/>
    <x v="8"/>
  </r>
  <r>
    <x v="575"/>
    <x v="28"/>
    <n v="5"/>
    <x v="396"/>
    <d v="1996-03-08T00:00:00"/>
    <d v="1996-02-13T00:00:00"/>
    <n v="2"/>
    <n v="163.97"/>
    <s v="LILA-Supermercado"/>
    <s v="Carrera 52 con Ave. Bolívar #65-98 Llano Largo"/>
    <x v="26"/>
    <x v="8"/>
    <s v="3508"/>
    <x v="5"/>
  </r>
  <r>
    <x v="576"/>
    <x v="14"/>
    <n v="8"/>
    <x v="396"/>
    <d v="1996-03-08T00:00:00"/>
    <d v="1996-03-01T00:00:00"/>
    <n v="1"/>
    <n v="1.23"/>
    <s v="Folk och fä HB"/>
    <s v="Åkergatan 24"/>
    <x v="13"/>
    <x v="0"/>
    <s v="S-844 67"/>
    <x v="9"/>
  </r>
  <r>
    <x v="577"/>
    <x v="57"/>
    <n v="1"/>
    <x v="396"/>
    <d v="1996-03-08T00:00:00"/>
    <d v="1996-02-14T00:00:00"/>
    <n v="1"/>
    <n v="79.25"/>
    <s v="Drachenblut Delikatessen"/>
    <s v="Walserweg 21"/>
    <x v="46"/>
    <x v="0"/>
    <s v="52066"/>
    <x v="1"/>
  </r>
  <r>
    <x v="578"/>
    <x v="15"/>
    <n v="6"/>
    <x v="397"/>
    <d v="1996-03-11T00:00:00"/>
    <d v="1996-03-08T00:00:00"/>
    <n v="1"/>
    <n v="7.09"/>
    <s v="Blondel père et fils"/>
    <s v="24, place Kléber"/>
    <x v="14"/>
    <x v="0"/>
    <s v="67000"/>
    <x v="0"/>
  </r>
  <r>
    <x v="579"/>
    <x v="48"/>
    <n v="1"/>
    <x v="397"/>
    <d v="1996-02-26T00:00:00"/>
    <d v="1996-03-08T00:00:00"/>
    <n v="2"/>
    <n v="63.54"/>
    <s v="Bon app'"/>
    <s v="12, rue des Bouchers"/>
    <x v="40"/>
    <x v="0"/>
    <s v="13008"/>
    <x v="0"/>
  </r>
  <r>
    <x v="580"/>
    <x v="73"/>
    <n v="9"/>
    <x v="398"/>
    <d v="1996-02-27T00:00:00"/>
    <d v="1996-03-06T00:00:00"/>
    <n v="1"/>
    <n v="90.85"/>
    <s v="Rancho grande"/>
    <s v="Av. del Libertador 900"/>
    <x v="55"/>
    <x v="0"/>
    <s v="1010"/>
    <x v="20"/>
  </r>
  <r>
    <x v="581"/>
    <x v="42"/>
    <n v="9"/>
    <x v="398"/>
    <d v="1996-03-12T00:00:00"/>
    <d v="1996-02-23T00:00:00"/>
    <n v="1"/>
    <n v="154.72"/>
    <s v="Island Trading"/>
    <s v="Garden House_x000a_Crowther Way"/>
    <x v="36"/>
    <x v="12"/>
    <s v="PO31 7PJ"/>
    <x v="13"/>
  </r>
  <r>
    <x v="582"/>
    <x v="33"/>
    <n v="4"/>
    <x v="398"/>
    <d v="1996-03-26T00:00:00"/>
    <d v="1996-02-21T00:00:00"/>
    <n v="2"/>
    <n v="81.83"/>
    <s v="Tradição Hipermercados"/>
    <s v="Av. Inês de Castro, 414"/>
    <x v="29"/>
    <x v="2"/>
    <s v="05634-030"/>
    <x v="2"/>
  </r>
  <r>
    <x v="583"/>
    <x v="65"/>
    <n v="3"/>
    <x v="399"/>
    <d v="1996-03-13T00:00:00"/>
    <d v="1996-02-23T00:00:00"/>
    <n v="2"/>
    <n v="72.19"/>
    <s v="Santé Gourmet"/>
    <s v="Erling Skakkes gate 78"/>
    <x v="51"/>
    <x v="0"/>
    <s v="4110"/>
    <x v="19"/>
  </r>
  <r>
    <x v="584"/>
    <x v="53"/>
    <n v="2"/>
    <x v="399"/>
    <d v="1996-03-13T00:00:00"/>
    <d v="1996-02-19T00:00:00"/>
    <n v="2"/>
    <n v="43.26"/>
    <s v="La maison d'Asie"/>
    <s v="1 rue Alsace-Lorraine"/>
    <x v="43"/>
    <x v="0"/>
    <s v="31000"/>
    <x v="0"/>
  </r>
  <r>
    <x v="585"/>
    <x v="11"/>
    <n v="6"/>
    <x v="400"/>
    <d v="1996-03-14T00:00:00"/>
    <d v="1996-02-23T00:00:00"/>
    <n v="2"/>
    <n v="71.489999999999995"/>
    <s v="Ottilies Käseladen"/>
    <s v="Mehrheimerstr. 369"/>
    <x v="11"/>
    <x v="0"/>
    <s v="50739"/>
    <x v="1"/>
  </r>
  <r>
    <x v="586"/>
    <x v="33"/>
    <n v="1"/>
    <x v="400"/>
    <d v="1996-03-14T00:00:00"/>
    <d v="1996-02-19T00:00:00"/>
    <n v="3"/>
    <n v="29.78"/>
    <s v="Tradição Hipermercados"/>
    <s v="Av. Inês de Castro, 414"/>
    <x v="29"/>
    <x v="2"/>
    <s v="05634-030"/>
    <x v="2"/>
  </r>
  <r>
    <x v="587"/>
    <x v="85"/>
    <n v="1"/>
    <x v="400"/>
    <d v="1996-03-14T00:00:00"/>
    <d v="1996-02-21T00:00:00"/>
    <n v="3"/>
    <n v="69.53"/>
    <s v="Alfred's Futterkiste"/>
    <s v="Obere Str. 57"/>
    <x v="67"/>
    <x v="0"/>
    <s v="12209"/>
    <x v="1"/>
  </r>
  <r>
    <x v="588"/>
    <x v="9"/>
    <n v="7"/>
    <x v="401"/>
    <d v="1996-03-15T00:00:00"/>
    <d v="1996-02-21T00:00:00"/>
    <n v="1"/>
    <n v="411.88"/>
    <s v="Ernst Handel"/>
    <s v="Kirchgasse 6"/>
    <x v="9"/>
    <x v="0"/>
    <s v="8010"/>
    <x v="6"/>
  </r>
  <r>
    <x v="589"/>
    <x v="25"/>
    <n v="9"/>
    <x v="401"/>
    <d v="1996-03-15T00:00:00"/>
    <d v="1996-02-23T00:00:00"/>
    <n v="3"/>
    <n v="13.32"/>
    <s v="Berglunds snabbköp"/>
    <s v="Berguvsvägen  8"/>
    <x v="23"/>
    <x v="0"/>
    <s v="S-958 22"/>
    <x v="9"/>
  </r>
  <r>
    <x v="590"/>
    <x v="67"/>
    <n v="3"/>
    <x v="402"/>
    <d v="1996-03-18T00:00:00"/>
    <d v="1996-02-23T00:00:00"/>
    <n v="3"/>
    <n v="59.28"/>
    <s v="LINO-Delicateses"/>
    <s v="Ave. 5 de Mayo Porlamar"/>
    <x v="53"/>
    <x v="17"/>
    <s v="4980"/>
    <x v="5"/>
  </r>
  <r>
    <x v="591"/>
    <x v="33"/>
    <n v="3"/>
    <x v="402"/>
    <d v="1996-03-18T00:00:00"/>
    <d v="1996-02-22T00:00:00"/>
    <n v="3"/>
    <n v="35.43"/>
    <s v="Tradição Hipermercados"/>
    <s v="Av. Inês de Castro, 414"/>
    <x v="29"/>
    <x v="2"/>
    <s v="05634-030"/>
    <x v="2"/>
  </r>
  <r>
    <x v="592"/>
    <x v="67"/>
    <n v="4"/>
    <x v="402"/>
    <d v="1996-04-01T00:00:00"/>
    <d v="1996-03-18T00:00:00"/>
    <n v="2"/>
    <n v="2.71"/>
    <s v="LINO-Delicateses"/>
    <s v="Ave. 5 de Mayo Porlamar"/>
    <x v="53"/>
    <x v="17"/>
    <s v="4980"/>
    <x v="5"/>
  </r>
  <r>
    <x v="593"/>
    <x v="4"/>
    <n v="5"/>
    <x v="403"/>
    <d v="1996-03-19T00:00:00"/>
    <d v="1996-02-29T00:00:00"/>
    <n v="2"/>
    <n v="424.3"/>
    <s v="Suprêmes délices"/>
    <s v="Boulevard Tirou, 255"/>
    <x v="4"/>
    <x v="0"/>
    <s v="B-6000"/>
    <x v="3"/>
  </r>
  <r>
    <x v="594"/>
    <x v="23"/>
    <n v="1"/>
    <x v="403"/>
    <d v="1996-03-19T00:00:00"/>
    <d v="1996-02-29T00:00:00"/>
    <n v="3"/>
    <n v="54.42"/>
    <s v="Tortuga Restaurante"/>
    <s v="Avda. Azteca 123"/>
    <x v="10"/>
    <x v="0"/>
    <s v="05033"/>
    <x v="7"/>
  </r>
  <r>
    <x v="595"/>
    <x v="3"/>
    <n v="4"/>
    <x v="404"/>
    <d v="1996-03-20T00:00:00"/>
    <d v="1996-02-26T00:00:00"/>
    <n v="2"/>
    <n v="9.26"/>
    <s v="Victuailles en stock"/>
    <s v="2, rue du Commerce"/>
    <x v="3"/>
    <x v="0"/>
    <s v="69004"/>
    <x v="0"/>
  </r>
  <r>
    <x v="596"/>
    <x v="54"/>
    <n v="8"/>
    <x v="404"/>
    <d v="1996-03-20T00:00:00"/>
    <d v="1996-02-26T00:00:00"/>
    <n v="2"/>
    <n v="25.22"/>
    <s v="Piccolo und mehr"/>
    <s v="Geislweg 14"/>
    <x v="44"/>
    <x v="0"/>
    <s v="5020"/>
    <x v="6"/>
  </r>
  <r>
    <x v="597"/>
    <x v="21"/>
    <n v="8"/>
    <x v="404"/>
    <d v="1996-03-06T00:00:00"/>
    <d v="1996-03-01T00:00:00"/>
    <n v="1"/>
    <n v="212.98"/>
    <s v="QUICK-Stop"/>
    <s v="Taucherstraße 10"/>
    <x v="20"/>
    <x v="0"/>
    <s v="01307"/>
    <x v="1"/>
  </r>
  <r>
    <x v="598"/>
    <x v="4"/>
    <n v="2"/>
    <x v="405"/>
    <d v="1996-04-04T00:00:00"/>
    <d v="1996-02-23T00:00:00"/>
    <n v="3"/>
    <n v="56.46"/>
    <s v="Suprêmes délices"/>
    <s v="Boulevard Tirou, 255"/>
    <x v="4"/>
    <x v="0"/>
    <s v="B-6000"/>
    <x v="3"/>
  </r>
  <r>
    <x v="599"/>
    <x v="45"/>
    <n v="4"/>
    <x v="405"/>
    <d v="1996-03-07T00:00:00"/>
    <d v="1996-03-12T00:00:00"/>
    <n v="3"/>
    <n v="487.57"/>
    <s v="Save-a-lot Markets"/>
    <s v="187 Suffolk Ln."/>
    <x v="38"/>
    <x v="13"/>
    <s v="83720"/>
    <x v="8"/>
  </r>
  <r>
    <x v="600"/>
    <x v="72"/>
    <n v="7"/>
    <x v="406"/>
    <d v="1996-03-22T00:00:00"/>
    <d v="1996-02-29T00:00:00"/>
    <n v="2"/>
    <n v="38.24"/>
    <s v="Consolidated Holdings"/>
    <s v="Berkeley Gardens_x000a_12  Brewery "/>
    <x v="28"/>
    <x v="0"/>
    <s v="WX1 6LT"/>
    <x v="13"/>
  </r>
  <r>
    <x v="601"/>
    <x v="44"/>
    <n v="9"/>
    <x v="406"/>
    <d v="1996-03-22T00:00:00"/>
    <d v="1996-03-01T00:00:00"/>
    <n v="2"/>
    <n v="0.56000000000000005"/>
    <s v="Königlich Essen"/>
    <s v="Maubelstr. 90"/>
    <x v="37"/>
    <x v="0"/>
    <s v="14776"/>
    <x v="1"/>
  </r>
  <r>
    <x v="602"/>
    <x v="3"/>
    <n v="1"/>
    <x v="406"/>
    <d v="1996-04-05T00:00:00"/>
    <d v="1996-03-01T00:00:00"/>
    <n v="1"/>
    <n v="49.19"/>
    <s v="Victuailles en stock"/>
    <s v="2, rue du Commerce"/>
    <x v="3"/>
    <x v="0"/>
    <s v="69004"/>
    <x v="0"/>
  </r>
  <r>
    <x v="603"/>
    <x v="29"/>
    <n v="5"/>
    <x v="407"/>
    <d v="1996-03-25T00:00:00"/>
    <d v="1996-03-04T00:00:00"/>
    <n v="1"/>
    <n v="160.55000000000001"/>
    <s v="Ricardo Adocicados"/>
    <s v="Av. Copacabana, 267"/>
    <x v="2"/>
    <x v="1"/>
    <s v="02389-890"/>
    <x v="2"/>
  </r>
  <r>
    <x v="604"/>
    <x v="13"/>
    <n v="8"/>
    <x v="407"/>
    <d v="1996-03-11T00:00:00"/>
    <d v="1996-03-01T00:00:00"/>
    <n v="1"/>
    <n v="174.05"/>
    <s v="Rattlesnake Canyon Grocery"/>
    <s v="2817 Milton Dr."/>
    <x v="12"/>
    <x v="4"/>
    <s v="87110"/>
    <x v="8"/>
  </r>
  <r>
    <x v="605"/>
    <x v="76"/>
    <n v="9"/>
    <x v="408"/>
    <d v="1996-03-26T00:00:00"/>
    <d v="1996-03-05T00:00:00"/>
    <n v="2"/>
    <n v="53.83"/>
    <s v="Blauer See Delikatessen"/>
    <s v="Forsterstr. 57"/>
    <x v="60"/>
    <x v="0"/>
    <s v="68306"/>
    <x v="1"/>
  </r>
  <r>
    <x v="606"/>
    <x v="9"/>
    <n v="3"/>
    <x v="408"/>
    <d v="1996-03-26T00:00:00"/>
    <d v="1996-03-07T00:00:00"/>
    <n v="2"/>
    <n v="100.22"/>
    <s v="Ernst Handel"/>
    <s v="Kirchgasse 6"/>
    <x v="9"/>
    <x v="0"/>
    <s v="8010"/>
    <x v="6"/>
  </r>
  <r>
    <x v="607"/>
    <x v="37"/>
    <n v="3"/>
    <x v="408"/>
    <d v="1996-03-26T00:00:00"/>
    <d v="1996-03-06T00:00:00"/>
    <n v="1"/>
    <n v="170.97"/>
    <s v="Old World Delicatessen"/>
    <s v="2743 Bering St."/>
    <x v="33"/>
    <x v="10"/>
    <s v="99508"/>
    <x v="8"/>
  </r>
  <r>
    <x v="608"/>
    <x v="59"/>
    <n v="3"/>
    <x v="409"/>
    <d v="1996-03-27T00:00:00"/>
    <d v="1996-03-12T00:00:00"/>
    <n v="2"/>
    <n v="58.43"/>
    <s v="Antonio Moreno Taquería"/>
    <s v="Mataderos  2312"/>
    <x v="10"/>
    <x v="0"/>
    <s v="05023"/>
    <x v="7"/>
  </r>
  <r>
    <x v="609"/>
    <x v="25"/>
    <n v="8"/>
    <x v="409"/>
    <d v="1996-03-27T00:00:00"/>
    <d v="1996-03-08T00:00:00"/>
    <n v="2"/>
    <n v="188.85"/>
    <s v="Berglunds snabbköp"/>
    <s v="Berguvsvägen  8"/>
    <x v="23"/>
    <x v="0"/>
    <s v="S-958 22"/>
    <x v="9"/>
  </r>
  <r>
    <x v="610"/>
    <x v="88"/>
    <n v="2"/>
    <x v="410"/>
    <d v="1996-03-28T00:00:00"/>
    <d v="1996-03-05T00:00:00"/>
    <n v="1"/>
    <n v="52.51"/>
    <s v="La corne d'abondance"/>
    <s v="67, avenue de l'Europe"/>
    <x v="69"/>
    <x v="0"/>
    <s v="78000"/>
    <x v="0"/>
  </r>
  <r>
    <x v="611"/>
    <x v="17"/>
    <n v="1"/>
    <x v="410"/>
    <d v="1996-03-28T00:00:00"/>
    <d v="1996-03-04T00:00:00"/>
    <n v="2"/>
    <n v="76.099999999999994"/>
    <s v="Frankenversand"/>
    <s v="Berliner Platz 43"/>
    <x v="16"/>
    <x v="0"/>
    <s v="80805"/>
    <x v="1"/>
  </r>
  <r>
    <x v="612"/>
    <x v="86"/>
    <n v="3"/>
    <x v="410"/>
    <d v="1996-03-28T00:00:00"/>
    <d v="1996-03-06T00:00:00"/>
    <n v="3"/>
    <n v="19.260000000000002"/>
    <s v="France restauration"/>
    <s v="54, rue Royale"/>
    <x v="35"/>
    <x v="0"/>
    <s v="44000"/>
    <x v="0"/>
  </r>
  <r>
    <x v="613"/>
    <x v="19"/>
    <n v="4"/>
    <x v="411"/>
    <d v="1996-03-29T00:00:00"/>
    <d v="1996-03-19T00:00:00"/>
    <n v="2"/>
    <n v="14.93"/>
    <s v="White Clover Markets"/>
    <s v="1029 - 12th Ave. S."/>
    <x v="18"/>
    <x v="6"/>
    <s v="98124"/>
    <x v="8"/>
  </r>
  <r>
    <x v="614"/>
    <x v="26"/>
    <n v="8"/>
    <x v="411"/>
    <d v="1996-04-12T00:00:00"/>
    <d v="1996-03-04T00:00:00"/>
    <n v="2"/>
    <n v="53.23"/>
    <s v="Lehmanns Marktstand"/>
    <s v="Magazinweg 7"/>
    <x v="24"/>
    <x v="0"/>
    <s v="60528"/>
    <x v="1"/>
  </r>
  <r>
    <x v="615"/>
    <x v="8"/>
    <n v="4"/>
    <x v="412"/>
    <d v="1996-04-01T00:00:00"/>
    <d v="1996-03-19T00:00:00"/>
    <n v="2"/>
    <n v="30.26"/>
    <s v="HILARIÓN-Abastos"/>
    <s v="Carrera 22 con Ave. Carlos Soublette #8-35"/>
    <x v="8"/>
    <x v="3"/>
    <s v="5022"/>
    <x v="5"/>
  </r>
  <r>
    <x v="616"/>
    <x v="55"/>
    <n v="4"/>
    <x v="412"/>
    <d v="1996-04-01T00:00:00"/>
    <d v="1996-03-11T00:00:00"/>
    <n v="2"/>
    <n v="3.04"/>
    <s v="Around the Horn"/>
    <s v="Brook Farm_x000a_Stratford St. Mary"/>
    <x v="45"/>
    <x v="15"/>
    <s v="CO7 6JX"/>
    <x v="13"/>
  </r>
  <r>
    <x v="617"/>
    <x v="21"/>
    <n v="2"/>
    <x v="412"/>
    <d v="1996-03-18T00:00:00"/>
    <d v="1996-03-14T00:00:00"/>
    <n v="1"/>
    <n v="348.14"/>
    <s v="QUICK-Stop"/>
    <s v="Taucherstraße 10"/>
    <x v="20"/>
    <x v="0"/>
    <s v="01307"/>
    <x v="1"/>
  </r>
  <r>
    <x v="618"/>
    <x v="25"/>
    <n v="5"/>
    <x v="413"/>
    <d v="1996-04-02T00:00:00"/>
    <d v="1996-03-14T00:00:00"/>
    <n v="1"/>
    <n v="109.11"/>
    <s v="Berglunds snabbköp"/>
    <s v="Berguvsvägen  8"/>
    <x v="23"/>
    <x v="0"/>
    <s v="S-958 22"/>
    <x v="9"/>
  </r>
  <r>
    <x v="619"/>
    <x v="38"/>
    <n v="6"/>
    <x v="413"/>
    <d v="1996-04-16T00:00:00"/>
    <d v="1996-03-13T00:00:00"/>
    <n v="1"/>
    <n v="1.93"/>
    <s v="Lonesome Pine Restaurant"/>
    <s v="89 Chiaroscuro Rd."/>
    <x v="34"/>
    <x v="11"/>
    <s v="97219"/>
    <x v="8"/>
  </r>
  <r>
    <x v="620"/>
    <x v="62"/>
    <n v="7"/>
    <x v="414"/>
    <d v="1996-04-03T00:00:00"/>
    <d v="1996-03-25T00:00:00"/>
    <n v="2"/>
    <n v="191.27"/>
    <s v="Queen Cozinha"/>
    <s v="Alameda dos Canàrios, 891"/>
    <x v="29"/>
    <x v="2"/>
    <s v="05487-020"/>
    <x v="2"/>
  </r>
  <r>
    <x v="621"/>
    <x v="56"/>
    <n v="5"/>
    <x v="414"/>
    <d v="1996-04-03T00:00:00"/>
    <d v="1996-03-11T00:00:00"/>
    <n v="1"/>
    <n v="143.28"/>
    <s v="Seven Seas Imports"/>
    <s v="90 Wadhurst Rd."/>
    <x v="28"/>
    <x v="0"/>
    <s v="OX15 4NB"/>
    <x v="13"/>
  </r>
  <r>
    <x v="622"/>
    <x v="63"/>
    <n v="5"/>
    <x v="414"/>
    <d v="1996-04-03T00:00:00"/>
    <d v="1996-03-15T00:00:00"/>
    <n v="3"/>
    <n v="12.04"/>
    <s v="Wolski Zajazd"/>
    <s v="ul. Filtrowa 68"/>
    <x v="49"/>
    <x v="0"/>
    <s v="01-012"/>
    <x v="18"/>
  </r>
  <r>
    <x v="623"/>
    <x v="48"/>
    <n v="9"/>
    <x v="415"/>
    <d v="1996-04-04T00:00:00"/>
    <d v="1996-03-12T00:00:00"/>
    <n v="2"/>
    <n v="112.27"/>
    <s v="Bon app'"/>
    <s v="12, rue des Bouchers"/>
    <x v="40"/>
    <x v="0"/>
    <s v="13008"/>
    <x v="0"/>
  </r>
  <r>
    <x v="624"/>
    <x v="36"/>
    <n v="5"/>
    <x v="415"/>
    <d v="1996-04-04T00:00:00"/>
    <d v="1996-03-11T00:00:00"/>
    <n v="2"/>
    <n v="175.32"/>
    <s v="Godos Cocina Típica"/>
    <s v="C/ Romero, 33"/>
    <x v="32"/>
    <x v="0"/>
    <s v="41101"/>
    <x v="12"/>
  </r>
  <r>
    <x v="625"/>
    <x v="83"/>
    <n v="4"/>
    <x v="416"/>
    <d v="1996-04-05T00:00:00"/>
    <d v="1996-03-11T00:00:00"/>
    <n v="1"/>
    <n v="0.82"/>
    <s v="Wilman Kala"/>
    <s v="Keskuskatu 45"/>
    <x v="65"/>
    <x v="0"/>
    <s v="21240"/>
    <x v="10"/>
  </r>
  <r>
    <x v="626"/>
    <x v="36"/>
    <n v="5"/>
    <x v="416"/>
    <d v="1996-04-05T00:00:00"/>
    <d v="1996-03-13T00:00:00"/>
    <n v="2"/>
    <n v="19.579999999999998"/>
    <s v="Godos Cocina Típica"/>
    <s v="C/ Romero, 33"/>
    <x v="32"/>
    <x v="0"/>
    <s v="41101"/>
    <x v="12"/>
  </r>
  <r>
    <x v="627"/>
    <x v="25"/>
    <n v="4"/>
    <x v="416"/>
    <d v="1996-04-05T00:00:00"/>
    <d v="1996-04-02T00:00:00"/>
    <n v="2"/>
    <n v="32.369999999999997"/>
    <s v="Berglunds snabbköp"/>
    <s v="Berguvsvägen  8"/>
    <x v="23"/>
    <x v="0"/>
    <s v="S-958 22"/>
    <x v="9"/>
  </r>
  <r>
    <x v="628"/>
    <x v="48"/>
    <n v="7"/>
    <x v="417"/>
    <d v="1996-04-08T00:00:00"/>
    <d v="1996-03-14T00:00:00"/>
    <n v="3"/>
    <n v="60.42"/>
    <s v="Bon app'"/>
    <s v="12, rue des Bouchers"/>
    <x v="40"/>
    <x v="0"/>
    <s v="13008"/>
    <x v="0"/>
  </r>
  <r>
    <x v="629"/>
    <x v="29"/>
    <n v="1"/>
    <x v="417"/>
    <d v="1996-04-08T00:00:00"/>
    <d v="1996-03-21T00:00:00"/>
    <n v="1"/>
    <n v="38.06"/>
    <s v="Ricardo Adocicados"/>
    <s v="Av. Copacabana, 267"/>
    <x v="2"/>
    <x v="1"/>
    <s v="02389-890"/>
    <x v="2"/>
  </r>
  <r>
    <x v="630"/>
    <x v="21"/>
    <n v="4"/>
    <x v="418"/>
    <d v="1996-04-09T00:00:00"/>
    <d v="1996-03-14T00:00:00"/>
    <n v="1"/>
    <n v="46.69"/>
    <s v="QUICK-Stop"/>
    <s v="Taucherstraße 10"/>
    <x v="20"/>
    <x v="0"/>
    <s v="01307"/>
    <x v="1"/>
  </r>
  <r>
    <x v="631"/>
    <x v="83"/>
    <n v="3"/>
    <x v="418"/>
    <d v="1996-04-09T00:00:00"/>
    <d v="1996-03-14T00:00:00"/>
    <n v="3"/>
    <n v="8.5"/>
    <s v="Wilman Kala"/>
    <s v="Keskuskatu 45"/>
    <x v="65"/>
    <x v="0"/>
    <s v="21240"/>
    <x v="10"/>
  </r>
  <r>
    <x v="632"/>
    <x v="14"/>
    <n v="7"/>
    <x v="418"/>
    <d v="1996-04-23T00:00:00"/>
    <d v="1996-03-20T00:00:00"/>
    <n v="1"/>
    <n v="88.01"/>
    <s v="Folk och fä HB"/>
    <s v="Åkergatan 24"/>
    <x v="13"/>
    <x v="0"/>
    <s v="S-844 67"/>
    <x v="9"/>
  </r>
  <r>
    <x v="633"/>
    <x v="78"/>
    <n v="4"/>
    <x v="419"/>
    <d v="1996-04-10T00:00:00"/>
    <d v="1996-03-20T00:00:00"/>
    <n v="1"/>
    <n v="2.84"/>
    <s v="Cactus Comidas para llevar"/>
    <s v="Cerrito 333"/>
    <x v="55"/>
    <x v="0"/>
    <s v="1010"/>
    <x v="20"/>
  </r>
  <r>
    <x v="634"/>
    <x v="45"/>
    <n v="4"/>
    <x v="419"/>
    <d v="1996-04-10T00:00:00"/>
    <d v="1996-03-22T00:00:00"/>
    <n v="3"/>
    <n v="23.1"/>
    <s v="Save-a-lot Markets"/>
    <s v="187 Suffolk Ln."/>
    <x v="38"/>
    <x v="13"/>
    <s v="83720"/>
    <x v="8"/>
  </r>
  <r>
    <x v="635"/>
    <x v="38"/>
    <n v="8"/>
    <x v="420"/>
    <d v="1996-04-11T00:00:00"/>
    <d v="1996-03-22T00:00:00"/>
    <n v="3"/>
    <n v="0.53"/>
    <s v="Lonesome Pine Restaurant"/>
    <s v="89 Chiaroscuro Rd."/>
    <x v="34"/>
    <x v="11"/>
    <s v="97219"/>
    <x v="8"/>
  </r>
  <r>
    <x v="636"/>
    <x v="82"/>
    <n v="4"/>
    <x v="420"/>
    <d v="1996-04-11T00:00:00"/>
    <d v="1996-03-15T00:00:00"/>
    <n v="2"/>
    <n v="90.97"/>
    <s v="Let's Stop N Shop"/>
    <s v="87 Polk St._x000a_Suite 5"/>
    <x v="64"/>
    <x v="18"/>
    <s v="94117"/>
    <x v="8"/>
  </r>
  <r>
    <x v="637"/>
    <x v="4"/>
    <n v="6"/>
    <x v="420"/>
    <d v="1996-04-11T00:00:00"/>
    <d v="1996-03-20T00:00:00"/>
    <n v="3"/>
    <n v="5.64"/>
    <s v="Suprêmes délices"/>
    <s v="Boulevard Tirou, 255"/>
    <x v="4"/>
    <x v="0"/>
    <s v="B-6000"/>
    <x v="3"/>
  </r>
  <r>
    <x v="638"/>
    <x v="2"/>
    <n v="1"/>
    <x v="421"/>
    <d v="1996-04-12T00:00:00"/>
    <d v="1996-04-01T00:00:00"/>
    <n v="1"/>
    <n v="4.99"/>
    <s v="Hanari Carnes"/>
    <s v="Rua do Paço, 67"/>
    <x v="2"/>
    <x v="1"/>
    <s v="05454-876"/>
    <x v="2"/>
  </r>
  <r>
    <x v="639"/>
    <x v="60"/>
    <n v="8"/>
    <x v="421"/>
    <d v="1996-04-12T00:00:00"/>
    <d v="1996-03-18T00:00:00"/>
    <n v="3"/>
    <n v="1.25"/>
    <s v="Galería del gastronómo"/>
    <s v="Rambla de Cataluña, 23"/>
    <x v="47"/>
    <x v="0"/>
    <s v="8022"/>
    <x v="12"/>
  </r>
  <r>
    <x v="640"/>
    <x v="36"/>
    <n v="1"/>
    <x v="422"/>
    <d v="1996-04-15T00:00:00"/>
    <d v="1996-03-25T00:00:00"/>
    <n v="2"/>
    <n v="51.87"/>
    <s v="Godos Cocina Típica"/>
    <s v="C/ Romero, 33"/>
    <x v="32"/>
    <x v="0"/>
    <s v="41101"/>
    <x v="12"/>
  </r>
  <r>
    <x v="641"/>
    <x v="13"/>
    <n v="9"/>
    <x v="422"/>
    <d v="1996-04-15T00:00:00"/>
    <d v="1996-03-25T00:00:00"/>
    <n v="3"/>
    <n v="280.61"/>
    <s v="Rattlesnake Canyon Grocery"/>
    <s v="2817 Milton Dr."/>
    <x v="12"/>
    <x v="4"/>
    <s v="87110"/>
    <x v="8"/>
  </r>
  <r>
    <x v="642"/>
    <x v="41"/>
    <n v="7"/>
    <x v="422"/>
    <d v="1996-04-15T00:00:00"/>
    <d v="1996-03-20T00:00:00"/>
    <n v="1"/>
    <n v="32.76"/>
    <s v="Du monde entier"/>
    <s v="67, rue des Cinquante Otages"/>
    <x v="35"/>
    <x v="0"/>
    <s v="44000"/>
    <x v="0"/>
  </r>
  <r>
    <x v="643"/>
    <x v="26"/>
    <n v="7"/>
    <x v="423"/>
    <d v="1996-04-16T00:00:00"/>
    <d v="1996-03-21T00:00:00"/>
    <n v="2"/>
    <n v="20.37"/>
    <s v="Lehmanns Marktstand"/>
    <s v="Magazinweg 7"/>
    <x v="24"/>
    <x v="0"/>
    <s v="60528"/>
    <x v="1"/>
  </r>
  <r>
    <x v="644"/>
    <x v="80"/>
    <n v="4"/>
    <x v="423"/>
    <d v="1996-04-16T00:00:00"/>
    <d v="1996-03-21T00:00:00"/>
    <n v="2"/>
    <n v="120.27"/>
    <s v="Maison Dewey"/>
    <s v="Rue Joseph-Bens 532"/>
    <x v="62"/>
    <x v="0"/>
    <s v="B-1180"/>
    <x v="3"/>
  </r>
  <r>
    <x v="645"/>
    <x v="44"/>
    <n v="9"/>
    <x v="424"/>
    <d v="1996-04-17T00:00:00"/>
    <d v="1996-03-22T00:00:00"/>
    <n v="2"/>
    <n v="77.78"/>
    <s v="Königlich Essen"/>
    <s v="Maubelstr. 90"/>
    <x v="37"/>
    <x v="0"/>
    <s v="14776"/>
    <x v="1"/>
  </r>
  <r>
    <x v="646"/>
    <x v="45"/>
    <n v="1"/>
    <x v="424"/>
    <d v="1996-04-17T00:00:00"/>
    <d v="1996-03-22T00:00:00"/>
    <n v="1"/>
    <n v="116.13"/>
    <s v="Save-a-lot Markets"/>
    <s v="187 Suffolk Ln."/>
    <x v="38"/>
    <x v="13"/>
    <s v="83720"/>
    <x v="8"/>
  </r>
  <r>
    <x v="647"/>
    <x v="9"/>
    <n v="3"/>
    <x v="424"/>
    <d v="1996-04-17T00:00:00"/>
    <d v="1996-03-25T00:00:00"/>
    <n v="1"/>
    <n v="162.75"/>
    <s v="Ernst Handel"/>
    <s v="Kirchgasse 6"/>
    <x v="9"/>
    <x v="0"/>
    <s v="8010"/>
    <x v="6"/>
  </r>
  <r>
    <x v="648"/>
    <x v="80"/>
    <n v="7"/>
    <x v="425"/>
    <d v="1996-04-18T00:00:00"/>
    <d v="1996-03-29T00:00:00"/>
    <n v="3"/>
    <n v="32.450000000000003"/>
    <s v="Maison Dewey"/>
    <s v="Rue Joseph-Bens 532"/>
    <x v="62"/>
    <x v="0"/>
    <s v="B-1180"/>
    <x v="3"/>
  </r>
  <r>
    <x v="649"/>
    <x v="34"/>
    <n v="3"/>
    <x v="425"/>
    <d v="1996-04-18T00:00:00"/>
    <d v="1996-03-27T00:00:00"/>
    <n v="2"/>
    <n v="603.54"/>
    <s v="Hungry Owl All-Night Grocers"/>
    <s v="8 Johnstown Road"/>
    <x v="30"/>
    <x v="9"/>
    <s v=""/>
    <x v="14"/>
  </r>
  <r>
    <x v="650"/>
    <x v="69"/>
    <n v="4"/>
    <x v="426"/>
    <d v="1996-04-19T00:00:00"/>
    <d v="1996-04-05T00:00:00"/>
    <n v="2"/>
    <n v="1.27"/>
    <s v="Océano Atlántico Ltda."/>
    <s v="Ing. Gustavo Moncada 8585_x000a_Piso 20-A"/>
    <x v="55"/>
    <x v="0"/>
    <s v="1010"/>
    <x v="20"/>
  </r>
  <r>
    <x v="651"/>
    <x v="28"/>
    <n v="5"/>
    <x v="426"/>
    <d v="1996-04-19T00:00:00"/>
    <d v="1996-03-28T00:00:00"/>
    <n v="3"/>
    <n v="1.21"/>
    <s v="LILA-Supermercado"/>
    <s v="Carrera 52 con Ave. Bolívar #65-98 Llano Largo"/>
    <x v="26"/>
    <x v="8"/>
    <s v="3508"/>
    <x v="5"/>
  </r>
  <r>
    <x v="652"/>
    <x v="7"/>
    <n v="1"/>
    <x v="426"/>
    <d v="1996-04-19T00:00:00"/>
    <d v="1996-04-03T00:00:00"/>
    <n v="2"/>
    <n v="1.66"/>
    <s v="Wellington Importadora"/>
    <s v="Rua do Mercado, 12"/>
    <x v="7"/>
    <x v="2"/>
    <s v="08737-363"/>
    <x v="2"/>
  </r>
  <r>
    <x v="653"/>
    <x v="8"/>
    <n v="4"/>
    <x v="427"/>
    <d v="1996-04-22T00:00:00"/>
    <d v="1996-03-28T00:00:00"/>
    <n v="1"/>
    <n v="62.09"/>
    <s v="HILARIÓN-Abastos"/>
    <s v="Carrera 22 con Ave. Carlos Soublette #8-35"/>
    <x v="8"/>
    <x v="3"/>
    <s v="5022"/>
    <x v="5"/>
  </r>
  <r>
    <x v="654"/>
    <x v="14"/>
    <n v="1"/>
    <x v="427"/>
    <d v="1996-04-22T00:00:00"/>
    <d v="1996-04-02T00:00:00"/>
    <n v="1"/>
    <n v="44.15"/>
    <s v="Folk och fä HB"/>
    <s v="Åkergatan 24"/>
    <x v="13"/>
    <x v="0"/>
    <s v="S-844 67"/>
    <x v="9"/>
  </r>
  <r>
    <x v="655"/>
    <x v="2"/>
    <n v="3"/>
    <x v="428"/>
    <d v="1996-04-23T00:00:00"/>
    <d v="1996-04-03T00:00:00"/>
    <n v="3"/>
    <n v="36.71"/>
    <s v="Hanari Carnes"/>
    <s v="Rua do Paço, 67"/>
    <x v="2"/>
    <x v="1"/>
    <s v="05454-876"/>
    <x v="2"/>
  </r>
  <r>
    <x v="656"/>
    <x v="19"/>
    <n v="3"/>
    <x v="428"/>
    <d v="1996-04-23T00:00:00"/>
    <d v="1996-03-29T00:00:00"/>
    <n v="3"/>
    <n v="162.94999999999999"/>
    <s v="White Clover Markets"/>
    <s v="1029 - 12th Ave. S."/>
    <x v="18"/>
    <x v="6"/>
    <s v="98124"/>
    <x v="8"/>
  </r>
  <r>
    <x v="657"/>
    <x v="7"/>
    <n v="9"/>
    <x v="428"/>
    <d v="1996-04-23T00:00:00"/>
    <d v="1996-04-05T00:00:00"/>
    <n v="2"/>
    <n v="13.72"/>
    <s v="Wellington Importadora"/>
    <s v="Rua do Mercado, 12"/>
    <x v="7"/>
    <x v="2"/>
    <s v="08737-363"/>
    <x v="2"/>
  </r>
  <r>
    <x v="658"/>
    <x v="63"/>
    <n v="4"/>
    <x v="429"/>
    <d v="1996-04-10T00:00:00"/>
    <d v="1996-04-02T00:00:00"/>
    <n v="3"/>
    <n v="26.29"/>
    <s v="Wolski Zajazd"/>
    <s v="ul. Filtrowa 68"/>
    <x v="49"/>
    <x v="0"/>
    <s v="01-012"/>
    <x v="18"/>
  </r>
  <r>
    <x v="659"/>
    <x v="87"/>
    <n v="6"/>
    <x v="429"/>
    <d v="1996-04-24T00:00:00"/>
    <d v="1996-03-29T00:00:00"/>
    <n v="3"/>
    <n v="9.19"/>
    <s v="Spécialités du monde"/>
    <s v="25, rue Lauriston"/>
    <x v="68"/>
    <x v="0"/>
    <s v="75016"/>
    <x v="0"/>
  </r>
  <r>
    <x v="660"/>
    <x v="30"/>
    <n v="4"/>
    <x v="430"/>
    <d v="1996-04-25T00:00:00"/>
    <d v="1996-04-05T00:00:00"/>
    <n v="2"/>
    <n v="32.96"/>
    <s v="Reggiani Caseifici"/>
    <s v="Strada Provinciale 124"/>
    <x v="27"/>
    <x v="0"/>
    <s v="42100"/>
    <x v="11"/>
  </r>
  <r>
    <x v="661"/>
    <x v="65"/>
    <n v="1"/>
    <x v="430"/>
    <d v="1996-04-25T00:00:00"/>
    <d v="1996-04-09T00:00:00"/>
    <n v="2"/>
    <n v="53.05"/>
    <s v="Santé Gourmet"/>
    <s v="Erling Skakkes gate 78"/>
    <x v="51"/>
    <x v="0"/>
    <s v="4110"/>
    <x v="19"/>
  </r>
  <r>
    <x v="662"/>
    <x v="83"/>
    <n v="1"/>
    <x v="430"/>
    <d v="1996-04-25T00:00:00"/>
    <d v="1996-04-03T00:00:00"/>
    <n v="3"/>
    <n v="38.11"/>
    <s v="Wilman Kala"/>
    <s v="Keskuskatu 45"/>
    <x v="65"/>
    <x v="0"/>
    <s v="21240"/>
    <x v="10"/>
  </r>
  <r>
    <x v="663"/>
    <x v="36"/>
    <n v="3"/>
    <x v="430"/>
    <d v="1996-04-25T00:00:00"/>
    <d v="1996-04-04T00:00:00"/>
    <n v="1"/>
    <n v="38.19"/>
    <s v="Godos Cocina Típica"/>
    <s v="C/ Romero, 33"/>
    <x v="32"/>
    <x v="0"/>
    <s v="41101"/>
    <x v="12"/>
  </r>
  <r>
    <x v="664"/>
    <x v="34"/>
    <n v="2"/>
    <x v="430"/>
    <d v="1996-04-25T00:00:00"/>
    <d v="1996-04-17T00:00:00"/>
    <n v="2"/>
    <n v="580.91"/>
    <s v="Hungry Owl All-Night Grocers"/>
    <s v="8 Johnstown Road"/>
    <x v="30"/>
    <x v="9"/>
    <s v=""/>
    <x v="14"/>
  </r>
  <r>
    <x v="665"/>
    <x v="62"/>
    <n v="4"/>
    <x v="430"/>
    <d v="1996-04-25T00:00:00"/>
    <d v="1996-04-03T00:00:00"/>
    <n v="1"/>
    <n v="33.049999999999997"/>
    <s v="Queen Cozinha"/>
    <s v="Alameda dos Canàrios, 891"/>
    <x v="29"/>
    <x v="2"/>
    <s v="05487-020"/>
    <x v="2"/>
  </r>
  <r>
    <x v="666"/>
    <x v="62"/>
    <n v="6"/>
    <x v="431"/>
    <d v="1996-04-26T00:00:00"/>
    <d v="1996-04-01T00:00:00"/>
    <n v="1"/>
    <n v="21.19"/>
    <s v="Queen Cozinha"/>
    <s v="Alameda dos Canàrios, 891"/>
    <x v="29"/>
    <x v="2"/>
    <s v="05487-020"/>
    <x v="2"/>
  </r>
  <r>
    <x v="667"/>
    <x v="23"/>
    <n v="2"/>
    <x v="431"/>
    <d v="1996-04-26T00:00:00"/>
    <d v="1996-04-01T00:00:00"/>
    <n v="2"/>
    <n v="3.51"/>
    <s v="Tortuga Restaurante"/>
    <s v="Avda. Azteca 123"/>
    <x v="10"/>
    <x v="0"/>
    <s v="05033"/>
    <x v="7"/>
  </r>
  <r>
    <x v="668"/>
    <x v="73"/>
    <n v="1"/>
    <x v="431"/>
    <d v="1996-04-26T00:00:00"/>
    <d v="1996-04-08T00:00:00"/>
    <n v="2"/>
    <n v="63.77"/>
    <s v="Rancho grande"/>
    <s v="Av. del Libertador 900"/>
    <x v="55"/>
    <x v="0"/>
    <s v="1010"/>
    <x v="20"/>
  </r>
  <r>
    <x v="669"/>
    <x v="27"/>
    <n v="4"/>
    <x v="432"/>
    <d v="1996-04-29T00:00:00"/>
    <d v="1996-04-10T00:00:00"/>
    <n v="2"/>
    <n v="8.2899999999999991"/>
    <s v="Romero y tomillo"/>
    <s v="Gran Vía, 1"/>
    <x v="25"/>
    <x v="0"/>
    <s v="28001"/>
    <x v="12"/>
  </r>
  <r>
    <x v="670"/>
    <x v="66"/>
    <n v="3"/>
    <x v="432"/>
    <d v="1996-04-29T00:00:00"/>
    <d v="1996-04-10T00:00:00"/>
    <n v="3"/>
    <n v="48.83"/>
    <s v="Bottom-Dollar Markets"/>
    <s v="23 Tsawassen Blvd."/>
    <x v="52"/>
    <x v="16"/>
    <s v="T2F 8M4"/>
    <x v="16"/>
  </r>
  <r>
    <x v="671"/>
    <x v="67"/>
    <n v="2"/>
    <x v="432"/>
    <d v="1996-04-29T00:00:00"/>
    <d v="1996-04-03T00:00:00"/>
    <n v="2"/>
    <n v="19.8"/>
    <s v="LINO-Delicateses"/>
    <s v="Ave. 5 de Mayo Porlamar"/>
    <x v="53"/>
    <x v="17"/>
    <s v="4980"/>
    <x v="5"/>
  </r>
  <r>
    <x v="672"/>
    <x v="55"/>
    <n v="4"/>
    <x v="433"/>
    <d v="1996-04-30T00:00:00"/>
    <d v="1996-04-08T00:00:00"/>
    <n v="2"/>
    <n v="29.61"/>
    <s v="Around the Horn"/>
    <s v="Brook Farm_x000a_Stratford St. Mary"/>
    <x v="45"/>
    <x v="15"/>
    <s v="CO7 6JX"/>
    <x v="13"/>
  </r>
  <r>
    <x v="673"/>
    <x v="61"/>
    <n v="1"/>
    <x v="433"/>
    <d v="1996-05-14T00:00:00"/>
    <d v="1996-04-08T00:00:00"/>
    <n v="1"/>
    <n v="176.48"/>
    <s v="Vaffeljernet"/>
    <s v="Smagsløget 45"/>
    <x v="48"/>
    <x v="0"/>
    <s v="8200"/>
    <x v="17"/>
  </r>
  <r>
    <x v="674"/>
    <x v="2"/>
    <n v="5"/>
    <x v="433"/>
    <d v="1996-04-30T00:00:00"/>
    <d v="1996-04-04T00:00:00"/>
    <n v="3"/>
    <n v="62.74"/>
    <s v="Hanari Carnes"/>
    <s v="Rua do Paço, 67"/>
    <x v="2"/>
    <x v="1"/>
    <s v="05454-876"/>
    <x v="2"/>
  </r>
  <r>
    <x v="675"/>
    <x v="53"/>
    <n v="7"/>
    <x v="433"/>
    <d v="1996-05-14T00:00:00"/>
    <d v="1996-04-12T00:00:00"/>
    <n v="3"/>
    <n v="68.260000000000005"/>
    <s v="La maison d'Asie"/>
    <s v="1 rue Alsace-Lorraine"/>
    <x v="43"/>
    <x v="0"/>
    <s v="31000"/>
    <x v="0"/>
  </r>
  <r>
    <x v="676"/>
    <x v="25"/>
    <n v="3"/>
    <x v="434"/>
    <d v="1996-05-01T00:00:00"/>
    <d v="1996-05-08T00:00:00"/>
    <n v="2"/>
    <n v="151.52000000000001"/>
    <s v="Berglunds snabbköp"/>
    <s v="Berguvsvägen  8"/>
    <x v="23"/>
    <x v="0"/>
    <s v="S-958 22"/>
    <x v="9"/>
  </r>
  <r>
    <x v="677"/>
    <x v="2"/>
    <n v="3"/>
    <x v="434"/>
    <d v="1996-05-01T00:00:00"/>
    <d v="1996-04-12T00:00:00"/>
    <n v="1"/>
    <n v="2.27"/>
    <s v="Hanari Carnes"/>
    <s v="Rua do Paço, 67"/>
    <x v="2"/>
    <x v="1"/>
    <s v="05454-876"/>
    <x v="2"/>
  </r>
  <r>
    <x v="678"/>
    <x v="39"/>
    <n v="4"/>
    <x v="434"/>
    <d v="1996-05-01T00:00:00"/>
    <d v="1996-04-10T00:00:00"/>
    <n v="3"/>
    <n v="39.92"/>
    <s v="Ana Trujillo Emparedados y helados"/>
    <s v="Avda. de la Constitución 2222"/>
    <x v="10"/>
    <x v="0"/>
    <s v="05021"/>
    <x v="7"/>
  </r>
  <r>
    <x v="679"/>
    <x v="88"/>
    <n v="4"/>
    <x v="435"/>
    <d v="1996-05-02T00:00:00"/>
    <d v="1996-05-08T00:00:00"/>
    <n v="1"/>
    <n v="19.79"/>
    <s v="La corne d'abondance"/>
    <s v="67, avenue de l'Europe"/>
    <x v="69"/>
    <x v="0"/>
    <s v="78000"/>
    <x v="0"/>
  </r>
  <r>
    <x v="680"/>
    <x v="60"/>
    <n v="1"/>
    <x v="435"/>
    <d v="1996-05-02T00:00:00"/>
    <d v="1996-04-17T00:00:00"/>
    <n v="1"/>
    <n v="1.36"/>
    <s v="Galería del gastronómo"/>
    <s v="Rambla de Cataluña, 23"/>
    <x v="47"/>
    <x v="0"/>
    <s v="8022"/>
    <x v="12"/>
  </r>
  <r>
    <x v="681"/>
    <x v="17"/>
    <n v="6"/>
    <x v="435"/>
    <d v="1996-05-02T00:00:00"/>
    <d v="1996-04-11T00:00:00"/>
    <n v="1"/>
    <n v="33.93"/>
    <s v="Frankenversand"/>
    <s v="Berliner Platz 43"/>
    <x v="16"/>
    <x v="0"/>
    <s v="80805"/>
    <x v="1"/>
  </r>
  <r>
    <x v="682"/>
    <x v="4"/>
    <n v="4"/>
    <x v="436"/>
    <d v="1996-05-17T00:00:00"/>
    <d v="1996-04-17T00:00:00"/>
    <n v="3"/>
    <n v="15.55"/>
    <s v="Suprêmes délices"/>
    <s v="Boulevard Tirou, 255"/>
    <x v="4"/>
    <x v="0"/>
    <s v="B-6000"/>
    <x v="3"/>
  </r>
  <r>
    <x v="683"/>
    <x v="6"/>
    <n v="4"/>
    <x v="436"/>
    <d v="1996-04-19T00:00:00"/>
    <d v="1996-04-18T00:00:00"/>
    <n v="2"/>
    <n v="13.6"/>
    <s v="Richter Supermarkt"/>
    <s v="Starenweg 5"/>
    <x v="6"/>
    <x v="0"/>
    <s v="1204"/>
    <x v="4"/>
  </r>
  <r>
    <x v="684"/>
    <x v="48"/>
    <n v="8"/>
    <x v="436"/>
    <d v="1996-05-03T00:00:00"/>
    <d v="1996-04-23T00:00:00"/>
    <n v="1"/>
    <n v="134.63999999999999"/>
    <s v="Bon app'"/>
    <s v="12, rue des Bouchers"/>
    <x v="40"/>
    <x v="0"/>
    <s v="13008"/>
    <x v="0"/>
  </r>
  <r>
    <x v="685"/>
    <x v="42"/>
    <n v="6"/>
    <x v="436"/>
    <d v="1996-05-03T00:00:00"/>
    <d v="1996-04-15T00:00:00"/>
    <n v="3"/>
    <n v="54.15"/>
    <s v="Island Trading"/>
    <s v="Garden House_x000a_Crowther Way"/>
    <x v="36"/>
    <x v="12"/>
    <s v="PO31 7PJ"/>
    <x v="13"/>
  </r>
  <r>
    <x v="686"/>
    <x v="26"/>
    <n v="3"/>
    <x v="437"/>
    <d v="1996-05-06T00:00:00"/>
    <d v="1996-04-11T00:00:00"/>
    <n v="3"/>
    <n v="32.01"/>
    <s v="Lehmanns Marktstand"/>
    <s v="Magazinweg 7"/>
    <x v="24"/>
    <x v="0"/>
    <s v="60528"/>
    <x v="1"/>
  </r>
  <r>
    <x v="687"/>
    <x v="7"/>
    <n v="4"/>
    <x v="437"/>
    <d v="1996-05-06T00:00:00"/>
    <d v="1996-04-17T00:00:00"/>
    <n v="3"/>
    <n v="47.59"/>
    <s v="Wellington Importadora"/>
    <s v="Rua do Mercado, 12"/>
    <x v="7"/>
    <x v="2"/>
    <s v="08737-363"/>
    <x v="2"/>
  </r>
  <r>
    <x v="688"/>
    <x v="79"/>
    <n v="3"/>
    <x v="437"/>
    <d v="1996-05-06T00:00:00"/>
    <d v="1996-04-17T00:00:00"/>
    <n v="2"/>
    <n v="33.68"/>
    <s v="Great Lakes Food Market"/>
    <s v="2732 Baker Blvd."/>
    <x v="61"/>
    <x v="11"/>
    <s v="97403"/>
    <x v="8"/>
  </r>
  <r>
    <x v="689"/>
    <x v="78"/>
    <n v="7"/>
    <x v="438"/>
    <d v="1996-04-23T00:00:00"/>
    <d v="1996-04-12T00:00:00"/>
    <n v="3"/>
    <n v="31.51"/>
    <s v="Cactus Comidas para llevar"/>
    <s v="Cerrito 333"/>
    <x v="55"/>
    <x v="0"/>
    <s v="1010"/>
    <x v="20"/>
  </r>
  <r>
    <x v="690"/>
    <x v="21"/>
    <n v="3"/>
    <x v="438"/>
    <d v="1996-05-07T00:00:00"/>
    <d v="1996-04-15T00:00:00"/>
    <n v="2"/>
    <n v="31.89"/>
    <s v="QUICK-Stop"/>
    <s v="Taucherstraße 10"/>
    <x v="20"/>
    <x v="0"/>
    <s v="01307"/>
    <x v="1"/>
  </r>
  <r>
    <x v="691"/>
    <x v="22"/>
    <n v="2"/>
    <x v="438"/>
    <d v="1996-05-07T00:00:00"/>
    <d v="1996-04-12T00:00:00"/>
    <n v="2"/>
    <n v="76.33"/>
    <s v="Magazzini Alimentari Riuniti"/>
    <s v="Via Ludovico il Moro 22"/>
    <x v="21"/>
    <x v="0"/>
    <s v="24100"/>
    <x v="11"/>
  </r>
  <r>
    <x v="692"/>
    <x v="48"/>
    <n v="8"/>
    <x v="439"/>
    <d v="1996-05-08T00:00:00"/>
    <d v="1996-04-22T00:00:00"/>
    <n v="3"/>
    <n v="19.77"/>
    <s v="Bon app'"/>
    <s v="12, rue des Bouchers"/>
    <x v="40"/>
    <x v="0"/>
    <s v="13008"/>
    <x v="0"/>
  </r>
  <r>
    <x v="693"/>
    <x v="45"/>
    <n v="7"/>
    <x v="439"/>
    <d v="1996-05-08T00:00:00"/>
    <d v="1996-04-19T00:00:00"/>
    <n v="2"/>
    <n v="400.81"/>
    <s v="Save-a-lot Markets"/>
    <s v="187 Suffolk Ln."/>
    <x v="38"/>
    <x v="13"/>
    <s v="83720"/>
    <x v="8"/>
  </r>
  <r>
    <x v="694"/>
    <x v="30"/>
    <n v="9"/>
    <x v="439"/>
    <d v="1996-05-08T00:00:00"/>
    <d v="1996-04-17T00:00:00"/>
    <n v="3"/>
    <n v="17.95"/>
    <s v="Reggiani Caseifici"/>
    <s v="Strada Provinciale 124"/>
    <x v="27"/>
    <x v="0"/>
    <s v="42100"/>
    <x v="11"/>
  </r>
  <r>
    <x v="695"/>
    <x v="31"/>
    <n v="4"/>
    <x v="439"/>
    <d v="1996-05-08T00:00:00"/>
    <d v="1996-04-18T00:00:00"/>
    <n v="2"/>
    <n v="2.17"/>
    <s v="B's Beverages"/>
    <s v="Fauntleroy Circus"/>
    <x v="28"/>
    <x v="0"/>
    <s v="EC2 5NT"/>
    <x v="13"/>
  </r>
  <r>
    <x v="696"/>
    <x v="66"/>
    <n v="6"/>
    <x v="440"/>
    <d v="1996-04-25T00:00:00"/>
    <d v="1996-04-12T00:00:00"/>
    <n v="3"/>
    <n v="52.92"/>
    <s v="Bottom-Dollar Markets"/>
    <s v="23 Tsawassen Blvd."/>
    <x v="52"/>
    <x v="16"/>
    <s v="T2F 8M4"/>
    <x v="16"/>
  </r>
  <r>
    <x v="697"/>
    <x v="24"/>
    <n v="4"/>
    <x v="440"/>
    <d v="1996-05-09T00:00:00"/>
    <d v="1996-04-17T00:00:00"/>
    <n v="1"/>
    <n v="10.220000000000001"/>
    <s v="Morgenstern Gesundkost"/>
    <s v="Heerstr. 22"/>
    <x v="22"/>
    <x v="0"/>
    <s v="04179"/>
    <x v="1"/>
  </r>
  <r>
    <x v="698"/>
    <x v="61"/>
    <n v="1"/>
    <x v="440"/>
    <d v="1996-05-09T00:00:00"/>
    <d v="1996-04-18T00:00:00"/>
    <n v="2"/>
    <n v="27.2"/>
    <s v="Vaffeljernet"/>
    <s v="Smagsløget 45"/>
    <x v="48"/>
    <x v="0"/>
    <s v="8200"/>
    <x v="17"/>
  </r>
  <r>
    <x v="699"/>
    <x v="31"/>
    <n v="3"/>
    <x v="441"/>
    <d v="1996-05-10T00:00:00"/>
    <d v="1996-04-15T00:00:00"/>
    <n v="2"/>
    <n v="3.26"/>
    <s v="B's Beverages"/>
    <s v="Fauntleroy Circus"/>
    <x v="28"/>
    <x v="0"/>
    <s v="EC2 5NT"/>
    <x v="13"/>
  </r>
  <r>
    <x v="700"/>
    <x v="36"/>
    <n v="3"/>
    <x v="441"/>
    <d v="1996-05-10T00:00:00"/>
    <d v="1996-04-18T00:00:00"/>
    <n v="3"/>
    <n v="23.39"/>
    <s v="Godos Cocina Típica"/>
    <s v="C/ Romero, 33"/>
    <x v="32"/>
    <x v="0"/>
    <s v="41101"/>
    <x v="12"/>
  </r>
  <r>
    <x v="701"/>
    <x v="66"/>
    <n v="2"/>
    <x v="441"/>
    <d v="1996-05-10T00:00:00"/>
    <d v="1996-04-16T00:00:00"/>
    <n v="3"/>
    <n v="74.44"/>
    <s v="Bottom-Dollar Markets"/>
    <s v="23 Tsawassen Blvd."/>
    <x v="52"/>
    <x v="16"/>
    <s v="T2F 8M4"/>
    <x v="16"/>
  </r>
  <r>
    <x v="702"/>
    <x v="22"/>
    <n v="1"/>
    <x v="442"/>
    <d v="1996-05-13T00:00:00"/>
    <d v="1996-04-22T00:00:00"/>
    <n v="2"/>
    <n v="2.5"/>
    <s v="Magazzini Alimentari Riuniti"/>
    <s v="Via Ludovico il Moro 22"/>
    <x v="21"/>
    <x v="0"/>
    <s v="24100"/>
    <x v="11"/>
  </r>
  <r>
    <x v="703"/>
    <x v="6"/>
    <n v="9"/>
    <x v="442"/>
    <d v="1996-05-27T00:00:00"/>
    <d v="1996-05-07T00:00:00"/>
    <n v="2"/>
    <n v="30.85"/>
    <s v="Richter Supermarkt"/>
    <s v="Starenweg 5"/>
    <x v="6"/>
    <x v="0"/>
    <s v="1204"/>
    <x v="4"/>
  </r>
  <r>
    <x v="704"/>
    <x v="85"/>
    <n v="1"/>
    <x v="442"/>
    <d v="1996-05-27T00:00:00"/>
    <d v="1996-04-23T00:00:00"/>
    <n v="1"/>
    <n v="40.42"/>
    <s v="Alfred's Futterkiste"/>
    <s v="Obere Str. 57"/>
    <x v="67"/>
    <x v="0"/>
    <s v="12209"/>
    <x v="1"/>
  </r>
  <r>
    <x v="705"/>
    <x v="55"/>
    <n v="9"/>
    <x v="442"/>
    <d v="1996-04-29T00:00:00"/>
    <d v="1996-04-24T00:00:00"/>
    <n v="2"/>
    <n v="23.72"/>
    <s v="Around the Horn"/>
    <s v="Brook Farm_x000a_Stratford St. Mary"/>
    <x v="45"/>
    <x v="15"/>
    <s v="CO7 6JX"/>
    <x v="13"/>
  </r>
  <r>
    <x v="706"/>
    <x v="67"/>
    <n v="5"/>
    <x v="443"/>
    <d v="1996-05-28T00:00:00"/>
    <d v="1996-04-19T00:00:00"/>
    <n v="1"/>
    <n v="27.91"/>
    <s v="LINO-Delicateses"/>
    <s v="Ave. 5 de Mayo Porlamar"/>
    <x v="53"/>
    <x v="17"/>
    <s v="4980"/>
    <x v="5"/>
  </r>
  <r>
    <x v="707"/>
    <x v="14"/>
    <n v="8"/>
    <x v="443"/>
    <d v="1996-05-14T00:00:00"/>
    <d v="1996-04-19T00:00:00"/>
    <n v="2"/>
    <n v="3.26"/>
    <s v="Folk och fä HB"/>
    <s v="Åkergatan 24"/>
    <x v="13"/>
    <x v="0"/>
    <s v="S-844 67"/>
    <x v="9"/>
  </r>
  <r>
    <x v="708"/>
    <x v="76"/>
    <n v="6"/>
    <x v="443"/>
    <d v="1996-05-28T00:00:00"/>
    <d v="1996-04-19T00:00:00"/>
    <n v="2"/>
    <n v="44.65"/>
    <s v="Blauer See Delikatessen"/>
    <s v="Forsterstr. 57"/>
    <x v="60"/>
    <x v="0"/>
    <s v="68306"/>
    <x v="1"/>
  </r>
  <r>
    <x v="709"/>
    <x v="8"/>
    <n v="8"/>
    <x v="444"/>
    <d v="1996-05-15T00:00:00"/>
    <d v="1996-04-26T00:00:00"/>
    <n v="3"/>
    <n v="105.36"/>
    <s v="HILARIÓN-Abastos"/>
    <s v="Carrera 22 con Ave. Carlos Soublette #8-35"/>
    <x v="8"/>
    <x v="3"/>
    <s v="5022"/>
    <x v="5"/>
  </r>
  <r>
    <x v="710"/>
    <x v="69"/>
    <n v="7"/>
    <x v="444"/>
    <d v="1996-05-15T00:00:00"/>
    <d v="1996-04-26T00:00:00"/>
    <n v="2"/>
    <n v="49.56"/>
    <s v="Océano Atlántico Ltda."/>
    <s v="Ing. Gustavo Moncada 8585_x000a_Piso 20-A"/>
    <x v="55"/>
    <x v="0"/>
    <s v="1010"/>
    <x v="20"/>
  </r>
  <r>
    <x v="711"/>
    <x v="71"/>
    <n v="6"/>
    <x v="444"/>
    <d v="1996-05-29T00:00:00"/>
    <d v="1996-04-22T00:00:00"/>
    <n v="2"/>
    <n v="4.9800000000000004"/>
    <s v="Gourmet Lanchonetes"/>
    <s v="Av. Brasil, 442"/>
    <x v="57"/>
    <x v="2"/>
    <s v="04876-786"/>
    <x v="2"/>
  </r>
  <r>
    <x v="712"/>
    <x v="8"/>
    <n v="3"/>
    <x v="445"/>
    <d v="1996-05-02T00:00:00"/>
    <d v="1996-05-08T00:00:00"/>
    <n v="1"/>
    <n v="2.08"/>
    <s v="HILARIÓN-Abastos"/>
    <s v="Carrera 22 con Ave. Carlos Soublette #8-35"/>
    <x v="8"/>
    <x v="3"/>
    <s v="5022"/>
    <x v="5"/>
  </r>
  <r>
    <x v="713"/>
    <x v="62"/>
    <n v="8"/>
    <x v="445"/>
    <d v="1996-05-16T00:00:00"/>
    <d v="1996-04-29T00:00:00"/>
    <n v="1"/>
    <n v="104.47"/>
    <s v="Queen Cozinha"/>
    <s v="Alameda dos Canàrios, 891"/>
    <x v="29"/>
    <x v="2"/>
    <s v="05487-020"/>
    <x v="2"/>
  </r>
  <r>
    <x v="714"/>
    <x v="21"/>
    <n v="8"/>
    <x v="445"/>
    <d v="1996-05-16T00:00:00"/>
    <d v="1996-04-22T00:00:00"/>
    <n v="2"/>
    <n v="275.79000000000002"/>
    <s v="QUICK-Stop"/>
    <s v="Taucherstraße 10"/>
    <x v="20"/>
    <x v="0"/>
    <s v="01307"/>
    <x v="1"/>
  </r>
  <r>
    <x v="715"/>
    <x v="47"/>
    <n v="9"/>
    <x v="445"/>
    <d v="1996-05-16T00:00:00"/>
    <d v="1996-04-25T00:00:00"/>
    <n v="3"/>
    <n v="2.7"/>
    <s v="Furia Bacalhau e Frutos do Mar"/>
    <s v="Jardim das rosas n. 32"/>
    <x v="39"/>
    <x v="0"/>
    <s v="1675"/>
    <x v="15"/>
  </r>
  <r>
    <x v="716"/>
    <x v="87"/>
    <n v="3"/>
    <x v="446"/>
    <d v="1996-05-17T00:00:00"/>
    <d v="1996-04-23T00:00:00"/>
    <n v="2"/>
    <n v="87.38"/>
    <s v="Spécialités du monde"/>
    <s v="25, rue Lauriston"/>
    <x v="68"/>
    <x v="0"/>
    <s v="75016"/>
    <x v="0"/>
  </r>
  <r>
    <x v="717"/>
    <x v="37"/>
    <n v="6"/>
    <x v="446"/>
    <d v="1996-05-17T00:00:00"/>
    <d v="1996-04-29T00:00:00"/>
    <n v="3"/>
    <n v="144.38"/>
    <s v="Old World Delicatessen"/>
    <s v="2743 Bering St."/>
    <x v="33"/>
    <x v="10"/>
    <s v="99508"/>
    <x v="8"/>
  </r>
  <r>
    <x v="718"/>
    <x v="5"/>
    <n v="4"/>
    <x v="446"/>
    <d v="1996-05-17T00:00:00"/>
    <d v="1996-05-08T00:00:00"/>
    <n v="1"/>
    <n v="27.19"/>
    <s v="Chop-suey Chinese"/>
    <s v="Hauptstr. 31"/>
    <x v="5"/>
    <x v="0"/>
    <s v="3012"/>
    <x v="4"/>
  </r>
  <r>
    <x v="719"/>
    <x v="1"/>
    <n v="2"/>
    <x v="447"/>
    <d v="1996-05-20T00:00:00"/>
    <d v="1996-05-02T00:00:00"/>
    <n v="2"/>
    <n v="62.22"/>
    <s v="Toms Spezialitäten"/>
    <s v="Luisenstr. 48"/>
    <x v="1"/>
    <x v="0"/>
    <s v="44087"/>
    <x v="1"/>
  </r>
  <r>
    <x v="720"/>
    <x v="9"/>
    <n v="1"/>
    <x v="447"/>
    <d v="1996-05-20T00:00:00"/>
    <d v="1996-05-01T00:00:00"/>
    <n v="3"/>
    <n v="74.599999999999994"/>
    <s v="Ernst Handel"/>
    <s v="Kirchgasse 6"/>
    <x v="9"/>
    <x v="0"/>
    <s v="8010"/>
    <x v="6"/>
  </r>
  <r>
    <x v="721"/>
    <x v="32"/>
    <n v="1"/>
    <x v="447"/>
    <d v="1996-05-20T00:00:00"/>
    <d v="1996-04-29T00:00:00"/>
    <n v="2"/>
    <n v="0.21"/>
    <s v="Comércio Mineiro"/>
    <s v="Av. dos Lusíadas, 23"/>
    <x v="29"/>
    <x v="2"/>
    <s v="05432-043"/>
    <x v="2"/>
  </r>
  <r>
    <x v="722"/>
    <x v="46"/>
    <n v="9"/>
    <x v="448"/>
    <d v="1996-05-07T00:00:00"/>
    <d v="1996-05-24T00:00:00"/>
    <n v="1"/>
    <n v="16.16"/>
    <s v="Bólido Comidas preparadas"/>
    <s v="C/ Araquil, 67"/>
    <x v="25"/>
    <x v="0"/>
    <s v="28023"/>
    <x v="12"/>
  </r>
  <r>
    <x v="723"/>
    <x v="86"/>
    <n v="2"/>
    <x v="448"/>
    <d v="1996-05-21T00:00:00"/>
    <d v="1996-05-02T00:00:00"/>
    <n v="2"/>
    <n v="121.82"/>
    <s v="France restauration"/>
    <s v="54, rue Royale"/>
    <x v="35"/>
    <x v="0"/>
    <s v="44000"/>
    <x v="0"/>
  </r>
  <r>
    <x v="724"/>
    <x v="88"/>
    <n v="4"/>
    <x v="448"/>
    <d v="1996-05-21T00:00:00"/>
    <d v="1996-04-25T00:00:00"/>
    <n v="2"/>
    <n v="0.02"/>
    <s v="La corne d'abondance"/>
    <s v="67, avenue de l'Europe"/>
    <x v="69"/>
    <x v="0"/>
    <s v="78000"/>
    <x v="0"/>
  </r>
  <r>
    <x v="725"/>
    <x v="88"/>
    <n v="6"/>
    <x v="448"/>
    <d v="1996-05-21T00:00:00"/>
    <d v="1996-04-26T00:00:00"/>
    <n v="2"/>
    <n v="15.17"/>
    <s v="La corne d'abondance"/>
    <s v="67, avenue de l'Europe"/>
    <x v="69"/>
    <x v="0"/>
    <s v="78000"/>
    <x v="0"/>
  </r>
  <r>
    <x v="726"/>
    <x v="20"/>
    <n v="3"/>
    <x v="449"/>
    <d v="1996-05-08T00:00:00"/>
    <d v="1996-05-03T00:00:00"/>
    <n v="3"/>
    <n v="12.96"/>
    <s v="Split Rail Beer &amp; Ale"/>
    <s v="P.O. Box 555"/>
    <x v="19"/>
    <x v="7"/>
    <s v="82520"/>
    <x v="8"/>
  </r>
  <r>
    <x v="727"/>
    <x v="66"/>
    <n v="1"/>
    <x v="449"/>
    <d v="1996-05-22T00:00:00"/>
    <d v="1996-04-26T00:00:00"/>
    <n v="3"/>
    <n v="32.270000000000003"/>
    <s v="Bottom-Dollar Markets"/>
    <s v="23 Tsawassen Blvd."/>
    <x v="52"/>
    <x v="16"/>
    <s v="T2F 8M4"/>
    <x v="16"/>
  </r>
  <r>
    <x v="728"/>
    <x v="8"/>
    <n v="1"/>
    <x v="449"/>
    <d v="1996-06-05T00:00:00"/>
    <d v="1996-05-03T00:00:00"/>
    <n v="1"/>
    <n v="37.97"/>
    <s v="HILARIÓN-Abastos"/>
    <s v="Carrera 22 con Ave. Carlos Soublette #8-35"/>
    <x v="8"/>
    <x v="3"/>
    <s v="5022"/>
    <x v="5"/>
  </r>
  <r>
    <x v="729"/>
    <x v="14"/>
    <n v="8"/>
    <x v="450"/>
    <d v="1996-05-23T00:00:00"/>
    <d v="1996-05-10T00:00:00"/>
    <n v="3"/>
    <n v="208.5"/>
    <s v="Folk och fä HB"/>
    <s v="Åkergatan 24"/>
    <x v="13"/>
    <x v="0"/>
    <s v="S-844 67"/>
    <x v="9"/>
  </r>
  <r>
    <x v="730"/>
    <x v="80"/>
    <n v="9"/>
    <x v="450"/>
    <d v="1996-05-23T00:00:00"/>
    <d v="1996-05-23T00:00:00"/>
    <n v="2"/>
    <n v="32.82"/>
    <s v="Maison Dewey"/>
    <s v="Rue Joseph-Bens 532"/>
    <x v="62"/>
    <x v="0"/>
    <s v="B-1180"/>
    <x v="3"/>
  </r>
  <r>
    <x v="731"/>
    <x v="9"/>
    <n v="8"/>
    <x v="450"/>
    <d v="1996-05-23T00:00:00"/>
    <d v="1996-04-30T00:00:00"/>
    <n v="2"/>
    <n v="353.07"/>
    <s v="Ernst Handel"/>
    <s v="Kirchgasse 6"/>
    <x v="9"/>
    <x v="0"/>
    <s v="8010"/>
    <x v="6"/>
  </r>
  <r>
    <x v="732"/>
    <x v="14"/>
    <n v="4"/>
    <x v="451"/>
    <d v="1996-06-07T00:00:00"/>
    <d v="1996-05-17T00:00:00"/>
    <n v="1"/>
    <n v="1.26"/>
    <s v="Folk och fä HB"/>
    <s v="Åkergatan 24"/>
    <x v="13"/>
    <x v="0"/>
    <s v="S-844 67"/>
    <x v="9"/>
  </r>
  <r>
    <x v="733"/>
    <x v="2"/>
    <n v="1"/>
    <x v="451"/>
    <d v="1996-05-24T00:00:00"/>
    <d v="1996-05-02T00:00:00"/>
    <n v="2"/>
    <n v="193.37"/>
    <s v="Hanari Carnes"/>
    <s v="Rua do Paço, 67"/>
    <x v="2"/>
    <x v="1"/>
    <s v="05454-876"/>
    <x v="2"/>
  </r>
  <r>
    <x v="734"/>
    <x v="66"/>
    <n v="2"/>
    <x v="451"/>
    <d v="1996-05-24T00:00:00"/>
    <d v="1996-05-08T00:00:00"/>
    <n v="1"/>
    <n v="14.01"/>
    <s v="Bottom-Dollar Markets"/>
    <s v="23 Tsawassen Blvd."/>
    <x v="52"/>
    <x v="16"/>
    <s v="T2F 8M4"/>
    <x v="16"/>
  </r>
  <r>
    <x v="735"/>
    <x v="45"/>
    <n v="2"/>
    <x v="451"/>
    <d v="1996-05-24T00:00:00"/>
    <d v="1996-05-06T00:00:00"/>
    <n v="2"/>
    <n v="657.54"/>
    <s v="Save-a-lot Markets"/>
    <s v="187 Suffolk Ln."/>
    <x v="38"/>
    <x v="13"/>
    <s v="83720"/>
    <x v="8"/>
  </r>
  <r>
    <x v="736"/>
    <x v="45"/>
    <n v="1"/>
    <x v="452"/>
    <d v="1996-05-27T00:00:00"/>
    <d v="1996-05-03T00:00:00"/>
    <n v="3"/>
    <n v="211.22"/>
    <s v="Save-a-lot Markets"/>
    <s v="187 Suffolk Ln."/>
    <x v="38"/>
    <x v="13"/>
    <s v="83720"/>
    <x v="8"/>
  </r>
  <r>
    <x v="737"/>
    <x v="34"/>
    <n v="2"/>
    <x v="452"/>
    <d v="1996-05-27T00:00:00"/>
    <d v="1996-05-02T00:00:00"/>
    <n v="1"/>
    <n v="91.51"/>
    <s v="Hungry Owl All-Night Grocers"/>
    <s v="8 Johnstown Road"/>
    <x v="30"/>
    <x v="9"/>
    <s v=""/>
    <x v="14"/>
  </r>
  <r>
    <x v="738"/>
    <x v="69"/>
    <n v="8"/>
    <x v="452"/>
    <d v="1996-05-27T00:00:00"/>
    <d v="1996-05-21T00:00:00"/>
    <n v="2"/>
    <n v="217.86"/>
    <s v="Océano Atlántico Ltda."/>
    <s v="Ing. Gustavo Moncada 8585_x000a_Piso 20-A"/>
    <x v="55"/>
    <x v="0"/>
    <s v="1010"/>
    <x v="20"/>
  </r>
  <r>
    <x v="739"/>
    <x v="58"/>
    <n v="8"/>
    <x v="453"/>
    <d v="1996-05-28T00:00:00"/>
    <d v="1996-05-06T00:00:00"/>
    <n v="1"/>
    <n v="185.48"/>
    <s v="Eastern Connection"/>
    <s v="35 King George"/>
    <x v="28"/>
    <x v="0"/>
    <s v="WX3 6FW"/>
    <x v="13"/>
  </r>
  <r>
    <x v="740"/>
    <x v="13"/>
    <n v="3"/>
    <x v="453"/>
    <d v="1996-05-28T00:00:00"/>
    <d v="1996-05-10T00:00:00"/>
    <n v="2"/>
    <n v="61.14"/>
    <s v="Rattlesnake Canyon Grocery"/>
    <s v="2817 Milton Dr."/>
    <x v="12"/>
    <x v="4"/>
    <s v="87110"/>
    <x v="8"/>
  </r>
  <r>
    <x v="741"/>
    <x v="12"/>
    <n v="2"/>
    <x v="453"/>
    <d v="1996-05-28T00:00:00"/>
    <d v="1996-05-02T00:00:00"/>
    <n v="1"/>
    <n v="34.76"/>
    <s v="Que Delícia"/>
    <s v="Rua da Panificadora, 12"/>
    <x v="2"/>
    <x v="1"/>
    <s v="02389-673"/>
    <x v="2"/>
  </r>
  <r>
    <x v="742"/>
    <x v="9"/>
    <n v="2"/>
    <x v="454"/>
    <d v="1996-06-12T00:00:00"/>
    <d v="1996-05-07T00:00:00"/>
    <n v="3"/>
    <n v="117.61"/>
    <s v="Ernst Handel"/>
    <s v="Kirchgasse 6"/>
    <x v="9"/>
    <x v="0"/>
    <s v="8010"/>
    <x v="6"/>
  </r>
  <r>
    <x v="743"/>
    <x v="21"/>
    <n v="1"/>
    <x v="454"/>
    <d v="1996-05-29T00:00:00"/>
    <d v="1996-05-07T00:00:00"/>
    <n v="1"/>
    <n v="38.51"/>
    <s v="QUICK-Stop"/>
    <s v="Taucherstraße 10"/>
    <x v="20"/>
    <x v="0"/>
    <s v="01307"/>
    <x v="1"/>
  </r>
  <r>
    <x v="744"/>
    <x v="40"/>
    <n v="1"/>
    <x v="454"/>
    <d v="1996-05-29T00:00:00"/>
    <d v="1996-05-03T00:00:00"/>
    <n v="3"/>
    <n v="4.2699999999999996"/>
    <s v="The Big Cheese"/>
    <s v="89 Jefferson Way_x000a_Suite 2"/>
    <x v="34"/>
    <x v="11"/>
    <s v="97201"/>
    <x v="8"/>
  </r>
  <r>
    <x v="745"/>
    <x v="14"/>
    <n v="7"/>
    <x v="454"/>
    <d v="1996-05-29T00:00:00"/>
    <d v="1996-05-10T00:00:00"/>
    <n v="3"/>
    <n v="8.81"/>
    <s v="Folk och fä HB"/>
    <s v="Åkergatan 24"/>
    <x v="13"/>
    <x v="0"/>
    <s v="S-844 67"/>
    <x v="9"/>
  </r>
  <r>
    <x v="746"/>
    <x v="61"/>
    <n v="2"/>
    <x v="455"/>
    <d v="1996-05-16T00:00:00"/>
    <d v="1996-05-09T00:00:00"/>
    <n v="3"/>
    <n v="65.53"/>
    <s v="Vaffeljernet"/>
    <s v="Smagsløget 45"/>
    <x v="48"/>
    <x v="0"/>
    <s v="8200"/>
    <x v="17"/>
  </r>
  <r>
    <x v="747"/>
    <x v="43"/>
    <n v="1"/>
    <x v="455"/>
    <d v="1996-05-30T00:00:00"/>
    <d v="1996-05-06T00:00:00"/>
    <n v="3"/>
    <n v="46"/>
    <s v="Pericles Comidas clásicas"/>
    <s v="Calle Dr. Jorge Cash 321"/>
    <x v="10"/>
    <x v="0"/>
    <s v="05033"/>
    <x v="7"/>
  </r>
  <r>
    <x v="748"/>
    <x v="21"/>
    <n v="4"/>
    <x v="455"/>
    <d v="1996-05-30T00:00:00"/>
    <d v="1996-05-10T00:00:00"/>
    <n v="2"/>
    <n v="1.1200000000000001"/>
    <s v="QUICK-Stop"/>
    <s v="Taucherstraße 10"/>
    <x v="20"/>
    <x v="0"/>
    <s v="01307"/>
    <x v="1"/>
  </r>
  <r>
    <x v="749"/>
    <x v="28"/>
    <n v="8"/>
    <x v="456"/>
    <d v="1996-06-14T00:00:00"/>
    <d v="1996-05-13T00:00:00"/>
    <n v="2"/>
    <n v="73.91"/>
    <s v="LILA-Supermercado"/>
    <s v="Carrera 52 con Ave. Bolívar #65-98 Llano Largo"/>
    <x v="26"/>
    <x v="8"/>
    <s v="3508"/>
    <x v="5"/>
  </r>
  <r>
    <x v="750"/>
    <x v="63"/>
    <n v="8"/>
    <x v="456"/>
    <d v="1996-05-17T00:00:00"/>
    <d v="1996-05-17T00:00:00"/>
    <n v="2"/>
    <n v="20.309999999999999"/>
    <s v="Wolski Zajazd"/>
    <s v="ul. Filtrowa 68"/>
    <x v="49"/>
    <x v="0"/>
    <s v="01-012"/>
    <x v="18"/>
  </r>
  <r>
    <x v="751"/>
    <x v="11"/>
    <n v="6"/>
    <x v="456"/>
    <d v="1996-05-31T00:00:00"/>
    <d v="1996-05-10T00:00:00"/>
    <n v="2"/>
    <n v="96.35"/>
    <s v="Ottilies Käseladen"/>
    <s v="Mehrheimerstr. 369"/>
    <x v="11"/>
    <x v="0"/>
    <s v="50739"/>
    <x v="1"/>
  </r>
  <r>
    <x v="752"/>
    <x v="13"/>
    <n v="2"/>
    <x v="457"/>
    <d v="1996-06-03T00:00:00"/>
    <d v="1996-05-14T00:00:00"/>
    <n v="3"/>
    <n v="55.12"/>
    <s v="Rattlesnake Canyon Grocery"/>
    <s v="2817 Milton Dr."/>
    <x v="12"/>
    <x v="4"/>
    <s v="87110"/>
    <x v="8"/>
  </r>
  <r>
    <x v="753"/>
    <x v="14"/>
    <n v="2"/>
    <x v="457"/>
    <d v="1996-06-03T00:00:00"/>
    <d v="1996-05-14T00:00:00"/>
    <n v="2"/>
    <n v="197.3"/>
    <s v="Folk och fä HB"/>
    <s v="Åkergatan 24"/>
    <x v="13"/>
    <x v="0"/>
    <s v="S-844 67"/>
    <x v="9"/>
  </r>
  <r>
    <x v="754"/>
    <x v="45"/>
    <n v="4"/>
    <x v="457"/>
    <d v="1996-06-03T00:00:00"/>
    <d v="1996-05-16T00:00:00"/>
    <n v="1"/>
    <n v="141.16"/>
    <s v="Save-a-lot Markets"/>
    <s v="187 Suffolk Ln."/>
    <x v="38"/>
    <x v="13"/>
    <s v="83720"/>
    <x v="8"/>
  </r>
  <r>
    <x v="755"/>
    <x v="84"/>
    <n v="3"/>
    <x v="457"/>
    <d v="1996-06-03T00:00:00"/>
    <d v="1996-05-08T00:00:00"/>
    <n v="3"/>
    <n v="14.91"/>
    <s v="The Cracker Box"/>
    <s v="55 Grizzly Peak Rd."/>
    <x v="66"/>
    <x v="19"/>
    <s v="59801"/>
    <x v="8"/>
  </r>
  <r>
    <x v="756"/>
    <x v="80"/>
    <n v="3"/>
    <x v="458"/>
    <d v="1996-06-04T00:00:00"/>
    <d v="1996-05-20T00:00:00"/>
    <n v="1"/>
    <n v="44.84"/>
    <s v="Maison Dewey"/>
    <s v="Rue Joseph-Bens 532"/>
    <x v="62"/>
    <x v="0"/>
    <s v="B-1180"/>
    <x v="3"/>
  </r>
  <r>
    <x v="757"/>
    <x v="83"/>
    <n v="2"/>
    <x v="458"/>
    <d v="1996-06-04T00:00:00"/>
    <d v="1996-05-10T00:00:00"/>
    <n v="1"/>
    <n v="0.75"/>
    <s v="Wilman Kala"/>
    <s v="Keskuskatu 45"/>
    <x v="65"/>
    <x v="0"/>
    <s v="21240"/>
    <x v="10"/>
  </r>
  <r>
    <x v="758"/>
    <x v="79"/>
    <n v="3"/>
    <x v="458"/>
    <d v="1996-06-04T00:00:00"/>
    <d v="1996-05-15T00:00:00"/>
    <n v="2"/>
    <n v="25.19"/>
    <s v="Great Lakes Food Market"/>
    <s v="2732 Baker Blvd."/>
    <x v="61"/>
    <x v="11"/>
    <s v="97403"/>
    <x v="8"/>
  </r>
  <r>
    <x v="759"/>
    <x v="50"/>
    <n v="8"/>
    <x v="459"/>
    <d v="1996-06-05T00:00:00"/>
    <d v="1996-05-13T00:00:00"/>
    <n v="2"/>
    <n v="202.24"/>
    <s v="Princesa Isabel Vinhos"/>
    <s v="Estrada da saúde n. 58"/>
    <x v="39"/>
    <x v="0"/>
    <s v="1756"/>
    <x v="15"/>
  </r>
  <r>
    <x v="760"/>
    <x v="9"/>
    <n v="7"/>
    <x v="459"/>
    <d v="1996-06-05T00:00:00"/>
    <m/>
    <n v="3"/>
    <n v="79.459999999999994"/>
    <s v="Ernst Handel"/>
    <s v="Kirchgasse 6"/>
    <x v="9"/>
    <x v="0"/>
    <s v="8010"/>
    <x v="6"/>
  </r>
  <r>
    <x v="761"/>
    <x v="36"/>
    <n v="2"/>
    <x v="459"/>
    <d v="1996-06-05T00:00:00"/>
    <d v="1996-05-10T00:00:00"/>
    <n v="1"/>
    <n v="59.11"/>
    <s v="Godos Cocina Típica"/>
    <s v="C/ Romero, 33"/>
    <x v="32"/>
    <x v="0"/>
    <s v="41101"/>
    <x v="12"/>
  </r>
  <r>
    <x v="762"/>
    <x v="30"/>
    <n v="2"/>
    <x v="460"/>
    <d v="1996-06-06T00:00:00"/>
    <d v="1996-05-21T00:00:00"/>
    <n v="2"/>
    <n v="28.71"/>
    <s v="Reggiani Caseifici"/>
    <s v="Strada Provinciale 124"/>
    <x v="27"/>
    <x v="0"/>
    <s v="42100"/>
    <x v="11"/>
  </r>
  <r>
    <x v="763"/>
    <x v="85"/>
    <n v="3"/>
    <x v="460"/>
    <d v="1996-06-06T00:00:00"/>
    <d v="1996-05-13T00:00:00"/>
    <n v="1"/>
    <n v="1.21"/>
    <s v="Alfred's Futterkiste"/>
    <s v="Obere Str. 57"/>
    <x v="67"/>
    <x v="0"/>
    <s v="12209"/>
    <x v="1"/>
  </r>
  <r>
    <x v="764"/>
    <x v="17"/>
    <n v="1"/>
    <x v="460"/>
    <d v="1996-05-23T00:00:00"/>
    <d v="1996-05-17T00:00:00"/>
    <n v="3"/>
    <n v="242.95"/>
    <s v="Frankenversand"/>
    <s v="Berliner Platz 43"/>
    <x v="16"/>
    <x v="0"/>
    <s v="80805"/>
    <x v="1"/>
  </r>
  <r>
    <x v="765"/>
    <x v="27"/>
    <n v="2"/>
    <x v="460"/>
    <d v="1996-06-06T00:00:00"/>
    <d v="1996-05-10T00:00:00"/>
    <n v="1"/>
    <n v="32.99"/>
    <s v="Romero y tomillo"/>
    <s v="Gran Vía, 1"/>
    <x v="25"/>
    <x v="0"/>
    <s v="28001"/>
    <x v="12"/>
  </r>
  <r>
    <x v="766"/>
    <x v="67"/>
    <n v="2"/>
    <x v="461"/>
    <d v="1996-06-07T00:00:00"/>
    <d v="1996-05-15T00:00:00"/>
    <n v="3"/>
    <n v="23.6"/>
    <s v="LINO-Delicateses"/>
    <s v="Ave. 5 de Mayo Porlamar"/>
    <x v="53"/>
    <x v="17"/>
    <s v="4980"/>
    <x v="5"/>
  </r>
  <r>
    <x v="767"/>
    <x v="65"/>
    <n v="2"/>
    <x v="461"/>
    <d v="1996-05-24T00:00:00"/>
    <d v="1996-05-20T00:00:00"/>
    <n v="2"/>
    <n v="4.62"/>
    <s v="Santé Gourmet"/>
    <s v="Erling Skakkes gate 78"/>
    <x v="51"/>
    <x v="0"/>
    <s v="4110"/>
    <x v="19"/>
  </r>
  <r>
    <x v="768"/>
    <x v="55"/>
    <n v="9"/>
    <x v="461"/>
    <d v="1996-06-07T00:00:00"/>
    <d v="1996-05-13T00:00:00"/>
    <n v="2"/>
    <n v="33.799999999999997"/>
    <s v="Around the Horn"/>
    <s v="Brook Farm_x000a_Stratford St. Mary"/>
    <x v="45"/>
    <x v="15"/>
    <s v="CO7 6JX"/>
    <x v="13"/>
  </r>
  <r>
    <x v="769"/>
    <x v="9"/>
    <n v="9"/>
    <x v="462"/>
    <d v="1996-06-10T00:00:00"/>
    <d v="1996-05-20T00:00:00"/>
    <n v="2"/>
    <n v="754.26"/>
    <s v="Ernst Handel"/>
    <s v="Kirchgasse 6"/>
    <x v="9"/>
    <x v="0"/>
    <s v="8010"/>
    <x v="6"/>
  </r>
  <r>
    <x v="770"/>
    <x v="38"/>
    <n v="4"/>
    <x v="462"/>
    <d v="1996-06-10T00:00:00"/>
    <d v="1996-05-16T00:00:00"/>
    <n v="2"/>
    <n v="11.65"/>
    <s v="Lonesome Pine Restaurant"/>
    <s v="89 Chiaroscuro Rd."/>
    <x v="34"/>
    <x v="11"/>
    <s v="97219"/>
    <x v="8"/>
  </r>
  <r>
    <x v="771"/>
    <x v="73"/>
    <n v="6"/>
    <x v="462"/>
    <d v="1996-06-10T00:00:00"/>
    <m/>
    <n v="3"/>
    <n v="3.17"/>
    <s v="Rancho grande"/>
    <s v="Av. del Libertador 900"/>
    <x v="55"/>
    <x v="0"/>
    <s v="1010"/>
    <x v="20"/>
  </r>
  <r>
    <x v="772"/>
    <x v="11"/>
    <n v="2"/>
    <x v="463"/>
    <d v="1996-06-11T00:00:00"/>
    <d v="1996-05-16T00:00:00"/>
    <n v="2"/>
    <n v="43.3"/>
    <s v="Ottilies Käseladen"/>
    <s v="Mehrheimerstr. 369"/>
    <x v="11"/>
    <x v="0"/>
    <s v="50739"/>
    <x v="1"/>
  </r>
  <r>
    <x v="773"/>
    <x v="21"/>
    <n v="3"/>
    <x v="463"/>
    <d v="1996-06-11T00:00:00"/>
    <d v="1996-05-21T00:00:00"/>
    <n v="1"/>
    <n v="297.18"/>
    <s v="QUICK-Stop"/>
    <s v="Taucherstraße 10"/>
    <x v="20"/>
    <x v="0"/>
    <s v="01307"/>
    <x v="1"/>
  </r>
  <r>
    <x v="774"/>
    <x v="2"/>
    <n v="9"/>
    <x v="463"/>
    <d v="1996-06-11T00:00:00"/>
    <d v="1996-06-03T00:00:00"/>
    <n v="2"/>
    <n v="6.27"/>
    <s v="Hanari Carnes"/>
    <s v="Rua do Paço, 67"/>
    <x v="2"/>
    <x v="1"/>
    <s v="05454-876"/>
    <x v="2"/>
  </r>
  <r>
    <x v="775"/>
    <x v="31"/>
    <n v="1"/>
    <x v="463"/>
    <d v="1996-05-28T00:00:00"/>
    <d v="1996-05-24T00:00:00"/>
    <n v="2"/>
    <n v="123.83"/>
    <s v="B's Beverages"/>
    <s v="Fauntleroy Circus"/>
    <x v="28"/>
    <x v="0"/>
    <s v="EC2 5NT"/>
    <x v="13"/>
  </r>
  <r>
    <x v="776"/>
    <x v="58"/>
    <n v="4"/>
    <x v="464"/>
    <d v="1996-06-12T00:00:00"/>
    <d v="1996-05-20T00:00:00"/>
    <n v="1"/>
    <n v="74.36"/>
    <s v="Eastern Connection"/>
    <s v="35 King George"/>
    <x v="28"/>
    <x v="0"/>
    <s v="WX3 6FW"/>
    <x v="13"/>
  </r>
  <r>
    <x v="777"/>
    <x v="16"/>
    <n v="6"/>
    <x v="464"/>
    <d v="1996-06-12T00:00:00"/>
    <d v="1996-05-24T00:00:00"/>
    <n v="3"/>
    <n v="29.17"/>
    <s v="Wartian Herkku"/>
    <s v="Torikatu 38"/>
    <x v="15"/>
    <x v="0"/>
    <s v="90110"/>
    <x v="10"/>
  </r>
  <r>
    <x v="778"/>
    <x v="70"/>
    <n v="4"/>
    <x v="464"/>
    <d v="1996-06-12T00:00:00"/>
    <d v="1996-05-28T00:00:00"/>
    <n v="1"/>
    <n v="47.09"/>
    <s v="Franchi S.p.A."/>
    <s v="Via Monte Bianco 34"/>
    <x v="56"/>
    <x v="0"/>
    <s v="10100"/>
    <x v="11"/>
  </r>
  <r>
    <x v="779"/>
    <x v="66"/>
    <n v="1"/>
    <x v="465"/>
    <d v="1996-06-13T00:00:00"/>
    <d v="1996-05-20T00:00:00"/>
    <n v="1"/>
    <n v="52.52"/>
    <s v="Bottom-Dollar Markets"/>
    <s v="23 Tsawassen Blvd."/>
    <x v="52"/>
    <x v="16"/>
    <s v="T2F 8M4"/>
    <x v="16"/>
  </r>
  <r>
    <x v="780"/>
    <x v="44"/>
    <n v="2"/>
    <x v="465"/>
    <d v="1996-06-13T00:00:00"/>
    <d v="1996-05-22T00:00:00"/>
    <n v="1"/>
    <n v="29.59"/>
    <s v="Königlich Essen"/>
    <s v="Maubelstr. 90"/>
    <x v="37"/>
    <x v="0"/>
    <s v="14776"/>
    <x v="1"/>
  </r>
  <r>
    <x v="781"/>
    <x v="5"/>
    <n v="4"/>
    <x v="465"/>
    <d v="1996-06-13T00:00:00"/>
    <d v="1996-05-27T00:00:00"/>
    <n v="1"/>
    <n v="47.84"/>
    <s v="Chop-suey Chinese"/>
    <s v="Hauptstr. 31"/>
    <x v="5"/>
    <x v="0"/>
    <s v="3012"/>
    <x v="4"/>
  </r>
  <r>
    <x v="782"/>
    <x v="45"/>
    <n v="7"/>
    <x v="466"/>
    <d v="1996-06-14T00:00:00"/>
    <d v="1996-05-27T00:00:00"/>
    <n v="2"/>
    <n v="830.75"/>
    <s v="Save-a-lot Markets"/>
    <s v="187 Suffolk Ln."/>
    <x v="38"/>
    <x v="13"/>
    <s v="83720"/>
    <x v="8"/>
  </r>
  <r>
    <x v="783"/>
    <x v="45"/>
    <n v="6"/>
    <x v="466"/>
    <d v="1996-06-14T00:00:00"/>
    <d v="1996-05-24T00:00:00"/>
    <n v="2"/>
    <n v="227.22"/>
    <s v="Save-a-lot Markets"/>
    <s v="187 Suffolk Ln."/>
    <x v="38"/>
    <x v="13"/>
    <s v="83720"/>
    <x v="8"/>
  </r>
  <r>
    <x v="784"/>
    <x v="19"/>
    <n v="2"/>
    <x v="466"/>
    <d v="1996-06-14T00:00:00"/>
    <d v="1996-05-23T00:00:00"/>
    <n v="3"/>
    <n v="606.19000000000005"/>
    <s v="White Clover Markets"/>
    <s v="1029 - 12th Ave. S."/>
    <x v="18"/>
    <x v="6"/>
    <s v="98124"/>
    <x v="8"/>
  </r>
  <r>
    <x v="785"/>
    <x v="6"/>
    <n v="7"/>
    <x v="466"/>
    <d v="1996-06-14T00:00:00"/>
    <d v="1996-05-23T00:00:00"/>
    <n v="3"/>
    <n v="84.74"/>
    <s v="Richter Supermarkt"/>
    <s v="Starenweg 5"/>
    <x v="6"/>
    <x v="0"/>
    <s v="1204"/>
    <x v="4"/>
  </r>
  <r>
    <x v="786"/>
    <x v="37"/>
    <n v="8"/>
    <x v="467"/>
    <d v="1996-07-01T00:00:00"/>
    <d v="1996-05-27T00:00:00"/>
    <n v="1"/>
    <n v="40.32"/>
    <s v="Old World Delicatessen"/>
    <s v="2743 Bering St."/>
    <x v="33"/>
    <x v="10"/>
    <s v="99508"/>
    <x v="8"/>
  </r>
  <r>
    <x v="787"/>
    <x v="4"/>
    <n v="2"/>
    <x v="467"/>
    <d v="1996-06-17T00:00:00"/>
    <d v="1996-05-24T00:00:00"/>
    <n v="2"/>
    <n v="0.17"/>
    <s v="Suprêmes délices"/>
    <s v="Boulevard Tirou, 255"/>
    <x v="4"/>
    <x v="0"/>
    <s v="B-6000"/>
    <x v="3"/>
  </r>
  <r>
    <x v="788"/>
    <x v="57"/>
    <n v="8"/>
    <x v="467"/>
    <d v="1996-06-17T00:00:00"/>
    <d v="1996-05-22T00:00:00"/>
    <n v="3"/>
    <n v="149.47"/>
    <s v="Drachenblut Delikatessen"/>
    <s v="Walserweg 21"/>
    <x v="46"/>
    <x v="0"/>
    <s v="52066"/>
    <x v="1"/>
  </r>
  <r>
    <x v="789"/>
    <x v="36"/>
    <n v="7"/>
    <x v="468"/>
    <d v="1996-06-18T00:00:00"/>
    <d v="1996-05-27T00:00:00"/>
    <n v="1"/>
    <n v="3.2"/>
    <s v="Godos Cocina Típica"/>
    <s v="C/ Romero, 33"/>
    <x v="32"/>
    <x v="0"/>
    <s v="41101"/>
    <x v="12"/>
  </r>
  <r>
    <x v="790"/>
    <x v="4"/>
    <n v="1"/>
    <x v="468"/>
    <d v="1996-06-18T00:00:00"/>
    <d v="1996-05-30T00:00:00"/>
    <n v="2"/>
    <n v="29.59"/>
    <s v="Suprêmes délices"/>
    <s v="Boulevard Tirou, 255"/>
    <x v="4"/>
    <x v="0"/>
    <s v="B-6000"/>
    <x v="3"/>
  </r>
  <r>
    <x v="791"/>
    <x v="67"/>
    <n v="1"/>
    <x v="468"/>
    <d v="1996-06-18T00:00:00"/>
    <m/>
    <n v="2"/>
    <n v="65"/>
    <s v="LINO-Delicateses"/>
    <s v="Ave. 5 de Mayo Porlamar"/>
    <x v="53"/>
    <x v="17"/>
    <s v="4980"/>
    <x v="5"/>
  </r>
  <r>
    <x v="792"/>
    <x v="79"/>
    <n v="4"/>
    <x v="469"/>
    <d v="1996-06-19T00:00:00"/>
    <m/>
    <n v="3"/>
    <n v="18.84"/>
    <s v="Great Lakes Food Market"/>
    <s v="2732 Baker Blvd."/>
    <x v="61"/>
    <x v="11"/>
    <s v="97403"/>
    <x v="8"/>
  </r>
  <r>
    <x v="793"/>
    <x v="5"/>
    <n v="3"/>
    <x v="469"/>
    <d v="1996-06-19T00:00:00"/>
    <d v="1996-05-28T00:00:00"/>
    <n v="2"/>
    <n v="48.22"/>
    <s v="Chop-suey Chinese"/>
    <s v="Hauptstr. 31"/>
    <x v="5"/>
    <x v="0"/>
    <s v="3012"/>
    <x v="4"/>
  </r>
  <r>
    <x v="794"/>
    <x v="32"/>
    <n v="2"/>
    <x v="469"/>
    <d v="1996-06-05T00:00:00"/>
    <d v="1996-05-31T00:00:00"/>
    <n v="1"/>
    <n v="29.99"/>
    <s v="Comércio Mineiro"/>
    <s v="Av. dos Lusíadas, 23"/>
    <x v="29"/>
    <x v="2"/>
    <s v="05432-043"/>
    <x v="2"/>
  </r>
  <r>
    <x v="795"/>
    <x v="87"/>
    <n v="5"/>
    <x v="469"/>
    <d v="1996-06-19T00:00:00"/>
    <d v="1996-05-29T00:00:00"/>
    <n v="2"/>
    <n v="8.8000000000000007"/>
    <s v="Spécialités du monde"/>
    <s v="25, rue Lauriston"/>
    <x v="68"/>
    <x v="0"/>
    <s v="75016"/>
    <x v="0"/>
  </r>
  <r>
    <x v="796"/>
    <x v="63"/>
    <n v="4"/>
    <x v="470"/>
    <d v="1996-06-20T00:00:00"/>
    <d v="1996-05-31T00:00:00"/>
    <n v="1"/>
    <n v="8.7200000000000006"/>
    <s v="Wolski Zajazd"/>
    <s v="ul. Filtrowa 68"/>
    <x v="49"/>
    <x v="0"/>
    <s v="01-012"/>
    <x v="18"/>
  </r>
  <r>
    <x v="797"/>
    <x v="66"/>
    <n v="6"/>
    <x v="470"/>
    <d v="1996-06-20T00:00:00"/>
    <m/>
    <n v="2"/>
    <n v="70.58"/>
    <s v="Bottom-Dollar Markets"/>
    <s v="23 Tsawassen Blvd."/>
    <x v="52"/>
    <x v="16"/>
    <s v="T2F 8M4"/>
    <x v="16"/>
  </r>
  <r>
    <x v="798"/>
    <x v="35"/>
    <n v="8"/>
    <x v="470"/>
    <d v="1996-06-20T00:00:00"/>
    <d v="1996-05-24T00:00:00"/>
    <n v="2"/>
    <n v="71.64"/>
    <s v="Die Wandernde Kuh"/>
    <s v="Adenauerallee 900"/>
    <x v="31"/>
    <x v="0"/>
    <s v="70563"/>
    <x v="1"/>
  </r>
  <r>
    <x v="799"/>
    <x v="58"/>
    <n v="7"/>
    <x v="471"/>
    <d v="1996-06-21T00:00:00"/>
    <d v="1996-05-31T00:00:00"/>
    <n v="3"/>
    <n v="46.62"/>
    <s v="Eastern Connection"/>
    <s v="35 King George"/>
    <x v="28"/>
    <x v="0"/>
    <s v="WX3 6FW"/>
    <x v="13"/>
  </r>
  <r>
    <x v="800"/>
    <x v="66"/>
    <n v="7"/>
    <x v="471"/>
    <d v="1996-06-21T00:00:00"/>
    <d v="1996-05-30T00:00:00"/>
    <n v="3"/>
    <n v="24.12"/>
    <s v="Bottom-Dollar Markets"/>
    <s v="23 Tsawassen Blvd."/>
    <x v="52"/>
    <x v="16"/>
    <s v="T2F 8M4"/>
    <x v="16"/>
  </r>
  <r>
    <x v="801"/>
    <x v="71"/>
    <n v="3"/>
    <x v="471"/>
    <d v="1996-06-21T00:00:00"/>
    <d v="1996-06-03T00:00:00"/>
    <n v="1"/>
    <n v="8.34"/>
    <s v="Gourmet Lanchonetes"/>
    <s v="Av. Brasil, 442"/>
    <x v="57"/>
    <x v="2"/>
    <s v="04876-786"/>
    <x v="2"/>
  </r>
  <r>
    <x v="802"/>
    <x v="14"/>
    <n v="8"/>
    <x v="472"/>
    <d v="1996-06-24T00:00:00"/>
    <d v="1996-06-04T00:00:00"/>
    <n v="2"/>
    <n v="59.41"/>
    <s v="Folk och fä HB"/>
    <s v="Åkergatan 24"/>
    <x v="13"/>
    <x v="0"/>
    <s v="S-844 67"/>
    <x v="9"/>
  </r>
  <r>
    <x v="803"/>
    <x v="53"/>
    <n v="7"/>
    <x v="472"/>
    <d v="1996-06-24T00:00:00"/>
    <m/>
    <n v="3"/>
    <n v="2.79"/>
    <s v="La maison d'Asie"/>
    <s v="1 rue Alsace-Lorraine"/>
    <x v="43"/>
    <x v="0"/>
    <s v="31000"/>
    <x v="0"/>
  </r>
  <r>
    <x v="804"/>
    <x v="2"/>
    <n v="3"/>
    <x v="472"/>
    <d v="1996-06-24T00:00:00"/>
    <d v="1996-05-31T00:00:00"/>
    <n v="1"/>
    <n v="67.260000000000005"/>
    <s v="Hanari Carnes"/>
    <s v="Rua do Paço, 67"/>
    <x v="2"/>
    <x v="1"/>
    <s v="05454-876"/>
    <x v="2"/>
  </r>
  <r>
    <x v="805"/>
    <x v="54"/>
    <n v="2"/>
    <x v="472"/>
    <d v="1996-06-24T00:00:00"/>
    <d v="1996-05-29T00:00:00"/>
    <n v="2"/>
    <n v="53.05"/>
    <s v="Piccolo und mehr"/>
    <s v="Geislweg 14"/>
    <x v="44"/>
    <x v="0"/>
    <s v="5020"/>
    <x v="6"/>
  </r>
  <r>
    <x v="806"/>
    <x v="78"/>
    <n v="8"/>
    <x v="473"/>
    <d v="1996-06-25T00:00:00"/>
    <m/>
    <n v="1"/>
    <n v="0.33"/>
    <s v="Cactus Comidas para llevar"/>
    <s v="Cerrito 333"/>
    <x v="55"/>
    <x v="0"/>
    <s v="1010"/>
    <x v="20"/>
  </r>
  <r>
    <x v="807"/>
    <x v="8"/>
    <n v="7"/>
    <x v="473"/>
    <d v="1996-06-25T00:00:00"/>
    <d v="1996-06-04T00:00:00"/>
    <n v="2"/>
    <n v="120.92"/>
    <s v="HILARIÓN-Abastos"/>
    <s v="Carrera 22 con Ave. Carlos Soublette #8-35"/>
    <x v="8"/>
    <x v="3"/>
    <s v="5022"/>
    <x v="5"/>
  </r>
  <r>
    <x v="808"/>
    <x v="58"/>
    <n v="8"/>
    <x v="473"/>
    <d v="1996-06-11T00:00:00"/>
    <d v="1996-05-31T00:00:00"/>
    <n v="2"/>
    <n v="278.95999999999998"/>
    <s v="Eastern Connection"/>
    <s v="35 King George"/>
    <x v="28"/>
    <x v="0"/>
    <s v="WX3 6FW"/>
    <x v="13"/>
  </r>
  <r>
    <x v="809"/>
    <x v="77"/>
    <n v="3"/>
    <x v="474"/>
    <d v="1996-06-26T00:00:00"/>
    <d v="1996-05-31T00:00:00"/>
    <n v="3"/>
    <n v="4.13"/>
    <s v="North/South"/>
    <s v="South House_x000a_300 Queensbridge"/>
    <x v="28"/>
    <x v="0"/>
    <s v="SW7 1RZ"/>
    <x v="13"/>
  </r>
  <r>
    <x v="810"/>
    <x v="76"/>
    <n v="9"/>
    <x v="474"/>
    <d v="1996-06-26T00:00:00"/>
    <m/>
    <n v="3"/>
    <n v="31.14"/>
    <s v="Blauer See Delikatessen"/>
    <s v="Forsterstr. 57"/>
    <x v="60"/>
    <x v="0"/>
    <s v="68306"/>
    <x v="1"/>
  </r>
  <r>
    <x v="811"/>
    <x v="29"/>
    <n v="2"/>
    <x v="474"/>
    <d v="1996-07-10T00:00:00"/>
    <m/>
    <n v="2"/>
    <n v="85.8"/>
    <s v="Ricardo Adocicados"/>
    <s v="Av. Copacabana, 267"/>
    <x v="2"/>
    <x v="1"/>
    <s v="02389-890"/>
    <x v="2"/>
  </r>
  <r>
    <x v="812"/>
    <x v="70"/>
    <n v="2"/>
    <x v="475"/>
    <d v="1996-06-27T00:00:00"/>
    <d v="1996-06-03T00:00:00"/>
    <n v="2"/>
    <n v="10.98"/>
    <s v="Franchi S.p.A."/>
    <s v="Via Monte Bianco 34"/>
    <x v="56"/>
    <x v="0"/>
    <s v="10100"/>
    <x v="11"/>
  </r>
  <r>
    <x v="813"/>
    <x v="79"/>
    <n v="4"/>
    <x v="475"/>
    <d v="1996-07-11T00:00:00"/>
    <m/>
    <n v="3"/>
    <n v="14.01"/>
    <s v="Great Lakes Food Market"/>
    <s v="2732 Baker Blvd."/>
    <x v="61"/>
    <x v="11"/>
    <s v="97403"/>
    <x v="8"/>
  </r>
  <r>
    <x v="814"/>
    <x v="30"/>
    <n v="4"/>
    <x v="475"/>
    <d v="1996-06-27T00:00:00"/>
    <m/>
    <n v="2"/>
    <n v="29.93"/>
    <s v="Reggiani Caseifici"/>
    <s v="Strada Provinciale 124"/>
    <x v="27"/>
    <x v="0"/>
    <s v="42100"/>
    <x v="11"/>
  </r>
  <r>
    <x v="815"/>
    <x v="34"/>
    <n v="3"/>
    <x v="475"/>
    <d v="1996-06-27T00:00:00"/>
    <d v="1996-06-05T00:00:00"/>
    <n v="2"/>
    <n v="81.73"/>
    <s v="Hungry Owl All-Night Grocers"/>
    <s v="8 Johnstown Road"/>
    <x v="30"/>
    <x v="9"/>
    <s v=""/>
    <x v="14"/>
  </r>
  <r>
    <x v="816"/>
    <x v="45"/>
    <n v="1"/>
    <x v="476"/>
    <d v="1996-06-28T00:00:00"/>
    <d v="1996-06-03T00:00:00"/>
    <n v="1"/>
    <n v="30.09"/>
    <s v="Save-a-lot Markets"/>
    <s v="187 Suffolk Ln."/>
    <x v="38"/>
    <x v="13"/>
    <s v="83720"/>
    <x v="8"/>
  </r>
  <r>
    <x v="817"/>
    <x v="28"/>
    <n v="8"/>
    <x v="476"/>
    <d v="1996-06-28T00:00:00"/>
    <m/>
    <n v="1"/>
    <n v="12.91"/>
    <s v="LILA-Supermercado"/>
    <s v="Carrera 52 con Ave. Bolívar #65-98 Llano Largo"/>
    <x v="26"/>
    <x v="8"/>
    <s v="3508"/>
    <x v="5"/>
  </r>
  <r>
    <x v="818"/>
    <x v="19"/>
    <n v="7"/>
    <x v="476"/>
    <d v="1996-06-28T00:00:00"/>
    <d v="1996-06-03T00:00:00"/>
    <n v="2"/>
    <n v="44.72"/>
    <s v="White Clover Markets"/>
    <s v="1029 - 12th Ave. S."/>
    <x v="18"/>
    <x v="6"/>
    <s v="98124"/>
    <x v="8"/>
  </r>
  <r>
    <x v="819"/>
    <x v="57"/>
    <n v="1"/>
    <x v="477"/>
    <d v="1996-06-17T00:00:00"/>
    <d v="1996-06-05T00:00:00"/>
    <n v="2"/>
    <n v="7.98"/>
    <s v="Drachenblut Delikatessen"/>
    <s v="Walserweg 21"/>
    <x v="46"/>
    <x v="0"/>
    <s v="52066"/>
    <x v="1"/>
  </r>
  <r>
    <x v="820"/>
    <x v="62"/>
    <n v="8"/>
    <x v="477"/>
    <d v="1996-07-01T00:00:00"/>
    <m/>
    <n v="2"/>
    <n v="81.75"/>
    <s v="Queen Cozinha"/>
    <s v="Alameda dos Canàrios, 891"/>
    <x v="29"/>
    <x v="2"/>
    <s v="05487-020"/>
    <x v="2"/>
  </r>
  <r>
    <x v="821"/>
    <x v="23"/>
    <n v="1"/>
    <x v="477"/>
    <d v="1996-07-01T00:00:00"/>
    <d v="1996-06-05T00:00:00"/>
    <n v="2"/>
    <n v="15.67"/>
    <s v="Tortuga Restaurante"/>
    <s v="Avda. Azteca 123"/>
    <x v="10"/>
    <x v="0"/>
    <s v="05033"/>
    <x v="7"/>
  </r>
  <r>
    <x v="822"/>
    <x v="26"/>
    <n v="2"/>
    <x v="478"/>
    <d v="1996-07-02T00:00:00"/>
    <m/>
    <n v="1"/>
    <n v="136"/>
    <s v="Lehmanns Marktstand"/>
    <s v="Magazinweg 7"/>
    <x v="24"/>
    <x v="0"/>
    <s v="60528"/>
    <x v="1"/>
  </r>
  <r>
    <x v="823"/>
    <x v="28"/>
    <n v="1"/>
    <x v="478"/>
    <d v="1996-07-02T00:00:00"/>
    <m/>
    <n v="1"/>
    <n v="0.93"/>
    <s v="LILA-Supermercado"/>
    <s v="Carrera 52 con Ave. Bolívar #65-98 Llano Largo"/>
    <x v="26"/>
    <x v="8"/>
    <s v="3508"/>
    <x v="5"/>
  </r>
  <r>
    <x v="824"/>
    <x v="9"/>
    <n v="4"/>
    <x v="478"/>
    <d v="1996-07-02T00:00:00"/>
    <m/>
    <n v="2"/>
    <n v="258.64"/>
    <s v="Ernst Handel"/>
    <s v="Kirchgasse 6"/>
    <x v="9"/>
    <x v="0"/>
    <s v="8010"/>
    <x v="6"/>
  </r>
  <r>
    <x v="825"/>
    <x v="43"/>
    <n v="2"/>
    <x v="478"/>
    <d v="1996-07-02T00:00:00"/>
    <m/>
    <n v="2"/>
    <n v="24.95"/>
    <s v="Pericles Comidas clásicas"/>
    <s v="Calle Dr. Jorge Cash 321"/>
    <x v="10"/>
    <x v="0"/>
    <s v="05033"/>
    <x v="7"/>
  </r>
  <r>
    <x v="826"/>
    <x v="51"/>
    <n v="7"/>
    <x v="479"/>
    <d v="1996-07-03T00:00:00"/>
    <m/>
    <n v="2"/>
    <n v="18.440000000000001"/>
    <s v="Simons bistro"/>
    <s v="Vinbæltet 34"/>
    <x v="42"/>
    <x v="0"/>
    <s v="1734"/>
    <x v="17"/>
  </r>
  <r>
    <x v="827"/>
    <x v="6"/>
    <n v="8"/>
    <x v="479"/>
    <d v="1996-07-03T00:00:00"/>
    <m/>
    <n v="2"/>
    <n v="6.19"/>
    <s v="Richter Supermarkt"/>
    <s v="Starenweg 5"/>
    <x v="6"/>
    <x v="0"/>
    <s v="1204"/>
    <x v="4"/>
  </r>
  <r>
    <x v="828"/>
    <x v="48"/>
    <n v="4"/>
    <x v="479"/>
    <d v="1996-07-03T00:00:00"/>
    <m/>
    <n v="2"/>
    <n v="38.28"/>
    <s v="Bon app'"/>
    <s v="12, rue des Bouchers"/>
    <x v="40"/>
    <x v="0"/>
    <s v="13008"/>
    <x v="0"/>
  </r>
  <r>
    <x v="829"/>
    <x v="13"/>
    <n v="1"/>
    <x v="479"/>
    <d v="1996-07-03T00:00:00"/>
    <m/>
    <n v="2"/>
    <n v="8.5299999999999994"/>
    <s v="Rattlesnake Canyon Grocery"/>
    <s v="2817 Milton Dr."/>
    <x v="12"/>
    <x v="4"/>
    <s v="87110"/>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n v="1"/>
    <s v="Davolio"/>
    <s v="Nancy"/>
    <x v="0"/>
    <x v="0"/>
    <d v="1948-12-08T00:00:00"/>
    <d v="1992-05-01T00:00:00"/>
    <s v="507 - 20th Ave. E._x000a_Apt. 2A"/>
    <x v="0"/>
    <x v="0"/>
    <s v="98122"/>
    <x v="0"/>
  </r>
  <r>
    <n v="2"/>
    <s v="Fuller"/>
    <s v="Andrew"/>
    <x v="1"/>
    <x v="1"/>
    <d v="1952-02-19T00:00:00"/>
    <d v="1992-08-14T00:00:00"/>
    <s v="908 W. Capital Way"/>
    <x v="1"/>
    <x v="0"/>
    <s v="98401"/>
    <x v="0"/>
  </r>
  <r>
    <n v="3"/>
    <s v="Leverling"/>
    <s v="Janet"/>
    <x v="0"/>
    <x v="0"/>
    <d v="1963-08-30T00:00:00"/>
    <d v="1992-04-01T00:00:00"/>
    <s v="722 Moss Bay Blvd."/>
    <x v="2"/>
    <x v="0"/>
    <s v="98033"/>
    <x v="0"/>
  </r>
  <r>
    <n v="4"/>
    <s v="Peacock"/>
    <s v="Margaret"/>
    <x v="0"/>
    <x v="2"/>
    <d v="1937-09-19T00:00:00"/>
    <d v="1993-05-03T00:00:00"/>
    <s v="4110 Old Redmond Rd."/>
    <x v="3"/>
    <x v="0"/>
    <s v="98052"/>
    <x v="0"/>
  </r>
  <r>
    <n v="5"/>
    <s v="Buchanan"/>
    <s v="Steven"/>
    <x v="2"/>
    <x v="3"/>
    <d v="1955-03-04T00:00:00"/>
    <d v="1993-10-17T00:00:00"/>
    <s v="14 Garrett Hill"/>
    <x v="4"/>
    <x v="1"/>
    <s v="SW1 8JR"/>
    <x v="1"/>
  </r>
  <r>
    <n v="6"/>
    <s v="Suyama"/>
    <s v="Michael"/>
    <x v="0"/>
    <x v="3"/>
    <d v="1963-07-02T00:00:00"/>
    <d v="1993-10-17T00:00:00"/>
    <s v="Coventry House_x000a_Miner Rd."/>
    <x v="4"/>
    <x v="1"/>
    <s v="EC2 7JR"/>
    <x v="1"/>
  </r>
  <r>
    <n v="7"/>
    <s v="King"/>
    <s v="Robert"/>
    <x v="0"/>
    <x v="3"/>
    <d v="1960-05-29T00:00:00"/>
    <d v="1994-01-02T00:00:00"/>
    <s v="Edgeham Hollow_x000a_Winchester Way"/>
    <x v="4"/>
    <x v="1"/>
    <s v="RG1 9SP"/>
    <x v="1"/>
  </r>
  <r>
    <n v="8"/>
    <s v="Callahan"/>
    <s v="Laura"/>
    <x v="3"/>
    <x v="0"/>
    <d v="1958-01-09T00:00:00"/>
    <d v="1994-03-05T00:00:00"/>
    <s v="4726 - 11th Ave. N.E."/>
    <x v="0"/>
    <x v="0"/>
    <s v="98105"/>
    <x v="0"/>
  </r>
  <r>
    <n v="9"/>
    <s v="Dodsworth"/>
    <s v="Anne"/>
    <x v="0"/>
    <x v="0"/>
    <d v="1966-01-27T00:00:00"/>
    <d v="1994-11-15T00:00:00"/>
    <s v="7 Houndstooth Rd."/>
    <x v="4"/>
    <x v="1"/>
    <s v="WG2 7LT"/>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0">
  <r>
    <n v="10248"/>
    <x v="0"/>
    <n v="5"/>
    <x v="0"/>
    <d v="1994-09-01T00:00:00"/>
    <d v="1994-08-16T00:00:00"/>
    <n v="3"/>
    <n v="32.380000000000003"/>
    <s v="Vins et alcools Chevalier"/>
    <s v="59 rue de l'Abbaye"/>
    <s v="Reims"/>
    <s v=""/>
    <s v="51100"/>
    <s v="France"/>
    <x v="0"/>
    <n v="1994"/>
    <n v="5"/>
    <n v="34550"/>
    <n v="35221"/>
    <n v="23"/>
    <n v="0.21739130434782608"/>
    <x v="0"/>
  </r>
  <r>
    <n v="10249"/>
    <x v="1"/>
    <n v="6"/>
    <x v="1"/>
    <d v="1994-09-16T00:00:00"/>
    <d v="1994-08-10T00:00:00"/>
    <n v="1"/>
    <n v="11.61"/>
    <s v="Toms Spezialitäten"/>
    <s v="Luisenstr. 48"/>
    <s v="Münster"/>
    <s v=""/>
    <s v="44087"/>
    <s v="Germany"/>
    <x v="0"/>
    <n v="1994"/>
    <n v="6"/>
    <n v="34550"/>
    <n v="35221"/>
    <n v="23"/>
    <n v="0.2608695652173913"/>
    <x v="1"/>
  </r>
  <r>
    <n v="10250"/>
    <x v="2"/>
    <n v="4"/>
    <x v="2"/>
    <d v="1994-09-05T00:00:00"/>
    <d v="1994-08-12T00:00:00"/>
    <n v="2"/>
    <n v="65.83"/>
    <s v="Hanari Carnes"/>
    <s v="Rua do Paço, 67"/>
    <s v="Rio de Janeiro"/>
    <s v="RJ"/>
    <s v="05454-876"/>
    <s v="Brazil"/>
    <x v="0"/>
    <n v="1994"/>
    <n v="14"/>
    <n v="34550"/>
    <n v="35221"/>
    <n v="23"/>
    <n v="0.60869565217391308"/>
    <x v="1"/>
  </r>
  <r>
    <n v="10251"/>
    <x v="3"/>
    <n v="3"/>
    <x v="2"/>
    <d v="1994-09-05T00:00:00"/>
    <d v="1994-08-15T00:00:00"/>
    <n v="1"/>
    <n v="41.34"/>
    <s v="Victuailles en stock"/>
    <s v="2, rue du Commerce"/>
    <s v="Lyon"/>
    <s v=""/>
    <s v="69004"/>
    <s v="France"/>
    <x v="0"/>
    <n v="1994"/>
    <n v="10"/>
    <n v="34550"/>
    <n v="35221"/>
    <n v="23"/>
    <n v="0.43478260869565216"/>
    <x v="1"/>
  </r>
  <r>
    <n v="10252"/>
    <x v="4"/>
    <n v="4"/>
    <x v="3"/>
    <d v="1994-09-06T00:00:00"/>
    <d v="1994-08-11T00:00:00"/>
    <n v="2"/>
    <n v="51.3"/>
    <s v="Suprêmes délices"/>
    <s v="Boulevard Tirou, 255"/>
    <s v="Charleroi"/>
    <s v=""/>
    <s v="B-6000"/>
    <s v="Belgium"/>
    <x v="0"/>
    <n v="1994"/>
    <n v="12"/>
    <n v="34550"/>
    <n v="35221"/>
    <n v="23"/>
    <n v="0.52173913043478259"/>
    <x v="1"/>
  </r>
  <r>
    <n v="10253"/>
    <x v="2"/>
    <n v="3"/>
    <x v="4"/>
    <d v="1994-08-24T00:00:00"/>
    <d v="1994-08-16T00:00:00"/>
    <n v="2"/>
    <n v="58.17"/>
    <s v="Hanari Carnes"/>
    <s v="Rua do Paço, 67"/>
    <s v="Rio de Janeiro"/>
    <s v="RJ"/>
    <s v="05454-876"/>
    <s v="Brazil"/>
    <x v="0"/>
    <n v="1994"/>
    <n v="14"/>
    <n v="34550"/>
    <n v="35221"/>
    <n v="23"/>
    <n v="0.60869565217391308"/>
    <x v="1"/>
  </r>
  <r>
    <n v="10254"/>
    <x v="5"/>
    <n v="5"/>
    <x v="5"/>
    <d v="1994-09-08T00:00:00"/>
    <d v="1994-08-23T00:00:00"/>
    <n v="2"/>
    <n v="22.98"/>
    <s v="Chop-suey Chinese"/>
    <s v="Hauptstr. 31"/>
    <s v="Bern"/>
    <s v=""/>
    <s v="3012"/>
    <s v="Switzerland"/>
    <x v="0"/>
    <n v="1994"/>
    <n v="8"/>
    <n v="34550"/>
    <n v="35221"/>
    <n v="23"/>
    <n v="0.34782608695652173"/>
    <x v="1"/>
  </r>
  <r>
    <n v="10255"/>
    <x v="6"/>
    <n v="9"/>
    <x v="6"/>
    <d v="1994-09-09T00:00:00"/>
    <d v="1994-08-15T00:00:00"/>
    <n v="3"/>
    <n v="148.33000000000001"/>
    <s v="Richter Supermarkt"/>
    <s v="Starenweg 5"/>
    <s v="Genève"/>
    <s v=""/>
    <s v="1204"/>
    <s v="Switzerland"/>
    <x v="0"/>
    <n v="1994"/>
    <n v="10"/>
    <n v="34550"/>
    <n v="35221"/>
    <n v="23"/>
    <n v="0.43478260869565216"/>
    <x v="1"/>
  </r>
  <r>
    <n v="10256"/>
    <x v="7"/>
    <n v="3"/>
    <x v="7"/>
    <d v="1994-09-12T00:00:00"/>
    <d v="1994-08-17T00:00:00"/>
    <n v="2"/>
    <n v="13.97"/>
    <s v="Wellington Importadora"/>
    <s v="Rua do Mercado, 12"/>
    <s v="Resende"/>
    <s v="SP"/>
    <s v="08737-363"/>
    <s v="Brazil"/>
    <x v="0"/>
    <n v="1994"/>
    <n v="9"/>
    <n v="34550"/>
    <n v="35221"/>
    <n v="23"/>
    <n v="0.39130434782608697"/>
    <x v="1"/>
  </r>
  <r>
    <n v="10257"/>
    <x v="8"/>
    <n v="4"/>
    <x v="8"/>
    <d v="1994-09-13T00:00:00"/>
    <d v="1994-08-22T00:00:00"/>
    <n v="3"/>
    <n v="81.91"/>
    <s v="HILARIÓN-Abastos"/>
    <s v="Carrera 22 con Ave. Carlos Soublette #8-35"/>
    <s v="San Cristóbal"/>
    <s v="Táchira"/>
    <s v="5022"/>
    <s v="Venezuela"/>
    <x v="0"/>
    <n v="1994"/>
    <n v="18"/>
    <n v="34550"/>
    <n v="35221"/>
    <n v="23"/>
    <n v="0.78260869565217395"/>
    <x v="1"/>
  </r>
  <r>
    <n v="10258"/>
    <x v="9"/>
    <n v="1"/>
    <x v="9"/>
    <d v="1994-09-14T00:00:00"/>
    <d v="1994-08-23T00:00:00"/>
    <n v="1"/>
    <n v="140.51"/>
    <s v="Ernst Handel"/>
    <s v="Kirchgasse 6"/>
    <s v="Graz"/>
    <s v=""/>
    <s v="8010"/>
    <s v="Austria"/>
    <x v="0"/>
    <n v="1994"/>
    <n v="30"/>
    <n v="34550"/>
    <n v="35221"/>
    <n v="23"/>
    <n v="1.3043478260869565"/>
    <x v="1"/>
  </r>
  <r>
    <n v="10259"/>
    <x v="10"/>
    <n v="4"/>
    <x v="10"/>
    <d v="1994-09-15T00:00:00"/>
    <d v="1994-08-25T00:00:00"/>
    <n v="3"/>
    <n v="3.25"/>
    <s v="Centro comercial Moctezuma"/>
    <s v="Sierras de Granada 9993"/>
    <s v="México D.F."/>
    <s v=""/>
    <s v="05022"/>
    <s v="Mexico"/>
    <x v="0"/>
    <n v="1994"/>
    <n v="1"/>
    <n v="34550"/>
    <n v="35221"/>
    <n v="23"/>
    <n v="4.3478260869565216E-2"/>
    <x v="2"/>
  </r>
  <r>
    <n v="10260"/>
    <x v="11"/>
    <n v="4"/>
    <x v="11"/>
    <d v="1994-09-16T00:00:00"/>
    <d v="1994-08-29T00:00:00"/>
    <n v="1"/>
    <n v="55.09"/>
    <s v="Ottilies Käseladen"/>
    <s v="Mehrheimerstr. 369"/>
    <s v="Köln"/>
    <s v=""/>
    <s v="50739"/>
    <s v="Germany"/>
    <x v="0"/>
    <n v="1994"/>
    <n v="10"/>
    <n v="34550"/>
    <n v="35221"/>
    <n v="23"/>
    <n v="0.43478260869565216"/>
    <x v="1"/>
  </r>
  <r>
    <n v="10261"/>
    <x v="12"/>
    <n v="4"/>
    <x v="11"/>
    <d v="1994-09-16T00:00:00"/>
    <d v="1994-08-30T00:00:00"/>
    <n v="2"/>
    <n v="3.05"/>
    <s v="Que Delícia"/>
    <s v="Rua da Panificadora, 12"/>
    <s v="Rio de Janeiro"/>
    <s v="RJ"/>
    <s v="02389-673"/>
    <s v="Brazil"/>
    <x v="0"/>
    <n v="1994"/>
    <n v="9"/>
    <n v="34550"/>
    <n v="35221"/>
    <n v="23"/>
    <n v="0.39130434782608697"/>
    <x v="1"/>
  </r>
  <r>
    <n v="10262"/>
    <x v="13"/>
    <n v="8"/>
    <x v="12"/>
    <d v="1994-09-19T00:00:00"/>
    <d v="1994-08-25T00:00:00"/>
    <n v="3"/>
    <n v="48.29"/>
    <s v="Rattlesnake Canyon Grocery"/>
    <s v="2817 Milton Dr."/>
    <s v="Albuquerque"/>
    <s v="NM"/>
    <s v="87110"/>
    <s v="USA"/>
    <x v="0"/>
    <n v="1994"/>
    <n v="18"/>
    <n v="34550"/>
    <n v="35221"/>
    <n v="23"/>
    <n v="0.78260869565217395"/>
    <x v="1"/>
  </r>
  <r>
    <n v="10263"/>
    <x v="9"/>
    <n v="9"/>
    <x v="13"/>
    <d v="1994-09-20T00:00:00"/>
    <d v="1994-08-31T00:00:00"/>
    <n v="3"/>
    <n v="146.06"/>
    <s v="Ernst Handel"/>
    <s v="Kirchgasse 6"/>
    <s v="Graz"/>
    <s v=""/>
    <s v="8010"/>
    <s v="Austria"/>
    <x v="0"/>
    <n v="1994"/>
    <n v="30"/>
    <n v="34550"/>
    <n v="35221"/>
    <n v="23"/>
    <n v="1.3043478260869565"/>
    <x v="1"/>
  </r>
  <r>
    <n v="10264"/>
    <x v="14"/>
    <n v="6"/>
    <x v="14"/>
    <d v="1994-09-21T00:00:00"/>
    <d v="1994-09-23T00:00:00"/>
    <n v="3"/>
    <n v="3.67"/>
    <s v="Folk och fä HB"/>
    <s v="Åkergatan 24"/>
    <s v="Bräcke"/>
    <s v=""/>
    <s v="S-844 67"/>
    <s v="Sweden"/>
    <x v="0"/>
    <n v="1994"/>
    <n v="19"/>
    <n v="34550"/>
    <n v="35221"/>
    <n v="23"/>
    <n v="0.82608695652173914"/>
    <x v="1"/>
  </r>
  <r>
    <n v="10265"/>
    <x v="15"/>
    <n v="2"/>
    <x v="15"/>
    <d v="1994-09-22T00:00:00"/>
    <d v="1994-09-12T00:00:00"/>
    <n v="1"/>
    <n v="55.28"/>
    <s v="Blondel père et fils"/>
    <s v="24, place Kléber"/>
    <s v="Strasbourg"/>
    <s v=""/>
    <s v="67000"/>
    <s v="France"/>
    <x v="0"/>
    <n v="1994"/>
    <n v="11"/>
    <n v="34550"/>
    <n v="35221"/>
    <n v="23"/>
    <n v="0.47826086956521741"/>
    <x v="1"/>
  </r>
  <r>
    <n v="10266"/>
    <x v="16"/>
    <n v="3"/>
    <x v="16"/>
    <d v="1994-10-07T00:00:00"/>
    <d v="1994-08-31T00:00:00"/>
    <n v="3"/>
    <n v="25.73"/>
    <s v="Wartian Herkku"/>
    <s v="Torikatu 38"/>
    <s v="Oulu"/>
    <s v=""/>
    <s v="90110"/>
    <s v="Finland"/>
    <x v="0"/>
    <n v="1994"/>
    <n v="15"/>
    <n v="34550"/>
    <n v="35221"/>
    <n v="23"/>
    <n v="0.65217391304347827"/>
    <x v="1"/>
  </r>
  <r>
    <n v="10267"/>
    <x v="17"/>
    <n v="4"/>
    <x v="17"/>
    <d v="1994-09-26T00:00:00"/>
    <d v="1994-09-06T00:00:00"/>
    <n v="1"/>
    <n v="208.58"/>
    <s v="Frankenversand"/>
    <s v="Berliner Platz 43"/>
    <s v="München"/>
    <s v=""/>
    <s v="80805"/>
    <s v="Germany"/>
    <x v="0"/>
    <n v="1994"/>
    <n v="15"/>
    <n v="34550"/>
    <n v="35221"/>
    <n v="23"/>
    <n v="0.65217391304347827"/>
    <x v="1"/>
  </r>
  <r>
    <n v="10268"/>
    <x v="18"/>
    <n v="8"/>
    <x v="18"/>
    <d v="1994-09-27T00:00:00"/>
    <d v="1994-09-02T00:00:00"/>
    <n v="3"/>
    <n v="66.290000000000006"/>
    <s v="GROSELLA-Restaurante"/>
    <s v="5ª Ave. Los Palos Grandes"/>
    <s v="Caracas"/>
    <s v="DF"/>
    <s v="1081"/>
    <s v="Venezuela"/>
    <x v="0"/>
    <n v="1994"/>
    <n v="2"/>
    <n v="34550"/>
    <n v="35221"/>
    <n v="23"/>
    <n v="8.6956521739130432E-2"/>
    <x v="2"/>
  </r>
  <r>
    <n v="10269"/>
    <x v="19"/>
    <n v="5"/>
    <x v="19"/>
    <d v="1994-09-14T00:00:00"/>
    <d v="1994-09-09T00:00:00"/>
    <n v="1"/>
    <n v="4.5599999999999996"/>
    <s v="White Clover Markets"/>
    <s v="1029 - 12th Ave. S."/>
    <s v="Seattle"/>
    <s v="WA"/>
    <s v="98124"/>
    <s v="USA"/>
    <x v="0"/>
    <n v="1994"/>
    <n v="14"/>
    <n v="34550"/>
    <n v="35221"/>
    <n v="23"/>
    <n v="0.60869565217391308"/>
    <x v="1"/>
  </r>
  <r>
    <n v="10270"/>
    <x v="16"/>
    <n v="1"/>
    <x v="20"/>
    <d v="1994-09-29T00:00:00"/>
    <d v="1994-09-02T00:00:00"/>
    <n v="1"/>
    <n v="136.54"/>
    <s v="Wartian Herkku"/>
    <s v="Torikatu 38"/>
    <s v="Oulu"/>
    <s v=""/>
    <s v="90110"/>
    <s v="Finland"/>
    <x v="1"/>
    <n v="1994"/>
    <n v="15"/>
    <n v="34550"/>
    <n v="35221"/>
    <n v="23"/>
    <n v="0.65217391304347827"/>
    <x v="1"/>
  </r>
  <r>
    <n v="10271"/>
    <x v="20"/>
    <n v="6"/>
    <x v="20"/>
    <d v="1994-09-29T00:00:00"/>
    <d v="1994-09-30T00:00:00"/>
    <n v="2"/>
    <n v="4.54"/>
    <s v="Split Rail Beer &amp; Ale"/>
    <s v="P.O. Box 555"/>
    <s v="Lander"/>
    <s v="WY"/>
    <s v="82520"/>
    <s v="USA"/>
    <x v="1"/>
    <n v="1994"/>
    <n v="9"/>
    <n v="34550"/>
    <n v="35221"/>
    <n v="23"/>
    <n v="0.39130434782608697"/>
    <x v="1"/>
  </r>
  <r>
    <n v="10272"/>
    <x v="13"/>
    <n v="6"/>
    <x v="21"/>
    <d v="1994-09-30T00:00:00"/>
    <d v="1994-09-06T00:00:00"/>
    <n v="2"/>
    <n v="98.03"/>
    <s v="Rattlesnake Canyon Grocery"/>
    <s v="2817 Milton Dr."/>
    <s v="Albuquerque"/>
    <s v="NM"/>
    <s v="87110"/>
    <s v="USA"/>
    <x v="1"/>
    <n v="1994"/>
    <n v="18"/>
    <n v="34550"/>
    <n v="35221"/>
    <n v="23"/>
    <n v="0.78260869565217395"/>
    <x v="1"/>
  </r>
  <r>
    <n v="10273"/>
    <x v="21"/>
    <n v="3"/>
    <x v="22"/>
    <d v="1994-10-03T00:00:00"/>
    <d v="1994-09-12T00:00:00"/>
    <n v="3"/>
    <n v="76.069999999999993"/>
    <s v="QUICK-Stop"/>
    <s v="Taucherstraße 10"/>
    <s v="Cunewalde"/>
    <s v=""/>
    <s v="01307"/>
    <s v="Germany"/>
    <x v="1"/>
    <n v="1994"/>
    <n v="28"/>
    <n v="34550"/>
    <n v="35221"/>
    <n v="23"/>
    <n v="1.2173913043478262"/>
    <x v="1"/>
  </r>
  <r>
    <n v="10274"/>
    <x v="0"/>
    <n v="6"/>
    <x v="23"/>
    <d v="1994-10-04T00:00:00"/>
    <d v="1994-09-16T00:00:00"/>
    <n v="1"/>
    <n v="6.01"/>
    <s v="Vins et alcools Chevalier"/>
    <s v="59 rue de l'Abbaye"/>
    <s v="Reims"/>
    <s v=""/>
    <s v="51100"/>
    <s v="France"/>
    <x v="1"/>
    <n v="1994"/>
    <n v="5"/>
    <n v="34550"/>
    <n v="35221"/>
    <n v="23"/>
    <n v="0.21739130434782608"/>
    <x v="0"/>
  </r>
  <r>
    <n v="10275"/>
    <x v="22"/>
    <n v="1"/>
    <x v="24"/>
    <d v="1994-10-05T00:00:00"/>
    <d v="1994-09-09T00:00:00"/>
    <n v="1"/>
    <n v="26.93"/>
    <s v="Magazzini Alimentari Riuniti"/>
    <s v="Via Ludovico il Moro 22"/>
    <s v="Bergamo"/>
    <s v=""/>
    <s v="24100"/>
    <s v="Italy"/>
    <x v="1"/>
    <n v="1994"/>
    <n v="10"/>
    <n v="34550"/>
    <n v="35221"/>
    <n v="23"/>
    <n v="0.43478260869565216"/>
    <x v="1"/>
  </r>
  <r>
    <n v="10276"/>
    <x v="23"/>
    <n v="8"/>
    <x v="25"/>
    <d v="1994-09-22T00:00:00"/>
    <d v="1994-09-14T00:00:00"/>
    <n v="3"/>
    <n v="13.84"/>
    <s v="Tortuga Restaurante"/>
    <s v="Avda. Azteca 123"/>
    <s v="México D.F."/>
    <s v=""/>
    <s v="05033"/>
    <s v="Mexico"/>
    <x v="1"/>
    <n v="1994"/>
    <n v="10"/>
    <n v="34550"/>
    <n v="35221"/>
    <n v="23"/>
    <n v="0.43478260869565216"/>
    <x v="1"/>
  </r>
  <r>
    <n v="10277"/>
    <x v="24"/>
    <n v="2"/>
    <x v="26"/>
    <d v="1994-10-07T00:00:00"/>
    <d v="1994-09-13T00:00:00"/>
    <n v="3"/>
    <n v="125.77"/>
    <s v="Morgenstern Gesundkost"/>
    <s v="Heerstr. 22"/>
    <s v="Leipzig"/>
    <s v=""/>
    <s v="04179"/>
    <s v="Germany"/>
    <x v="1"/>
    <n v="1994"/>
    <n v="5"/>
    <n v="34550"/>
    <n v="35221"/>
    <n v="23"/>
    <n v="0.21739130434782608"/>
    <x v="0"/>
  </r>
  <r>
    <n v="10278"/>
    <x v="25"/>
    <n v="8"/>
    <x v="27"/>
    <d v="1994-10-10T00:00:00"/>
    <d v="1994-09-16T00:00:00"/>
    <n v="2"/>
    <n v="92.69"/>
    <s v="Berglunds snabbköp"/>
    <s v="Berguvsvägen  8"/>
    <s v="Luleå"/>
    <s v=""/>
    <s v="S-958 22"/>
    <s v="Sweden"/>
    <x v="1"/>
    <n v="1994"/>
    <n v="18"/>
    <n v="34550"/>
    <n v="35221"/>
    <n v="23"/>
    <n v="0.78260869565217395"/>
    <x v="1"/>
  </r>
  <r>
    <n v="10279"/>
    <x v="26"/>
    <n v="8"/>
    <x v="28"/>
    <d v="1994-10-11T00:00:00"/>
    <d v="1994-09-16T00:00:00"/>
    <n v="2"/>
    <n v="25.83"/>
    <s v="Lehmanns Marktstand"/>
    <s v="Magazinweg 7"/>
    <s v="Frankfurt a.M. "/>
    <s v=""/>
    <s v="60528"/>
    <s v="Germany"/>
    <x v="1"/>
    <n v="1994"/>
    <n v="15"/>
    <n v="34550"/>
    <n v="35221"/>
    <n v="23"/>
    <n v="0.65217391304347827"/>
    <x v="1"/>
  </r>
  <r>
    <n v="10280"/>
    <x v="25"/>
    <n v="2"/>
    <x v="29"/>
    <d v="1994-10-12T00:00:00"/>
    <d v="1994-10-13T00:00:00"/>
    <n v="1"/>
    <n v="8.98"/>
    <s v="Berglunds snabbköp"/>
    <s v="Berguvsvägen  8"/>
    <s v="Luleå"/>
    <s v=""/>
    <s v="S-958 22"/>
    <s v="Sweden"/>
    <x v="1"/>
    <n v="1994"/>
    <n v="18"/>
    <n v="34550"/>
    <n v="35221"/>
    <n v="23"/>
    <n v="0.78260869565217395"/>
    <x v="1"/>
  </r>
  <r>
    <n v="10281"/>
    <x v="27"/>
    <n v="4"/>
    <x v="29"/>
    <d v="1994-09-28T00:00:00"/>
    <d v="1994-09-21T00:00:00"/>
    <n v="1"/>
    <n v="2.94"/>
    <s v="Romero y tomillo"/>
    <s v="Gran Vía, 1"/>
    <s v="Madrid"/>
    <s v=""/>
    <s v="28001"/>
    <s v="Spain"/>
    <x v="1"/>
    <n v="1994"/>
    <n v="5"/>
    <n v="34550"/>
    <n v="35221"/>
    <n v="23"/>
    <n v="0.21739130434782608"/>
    <x v="0"/>
  </r>
  <r>
    <n v="10282"/>
    <x v="27"/>
    <n v="4"/>
    <x v="30"/>
    <d v="1994-10-13T00:00:00"/>
    <d v="1994-09-21T00:00:00"/>
    <n v="1"/>
    <n v="12.69"/>
    <s v="Romero y tomillo"/>
    <s v="Gran Vía, 1"/>
    <s v="Madrid"/>
    <s v=""/>
    <s v="28001"/>
    <s v="Spain"/>
    <x v="1"/>
    <n v="1994"/>
    <n v="5"/>
    <n v="34550"/>
    <n v="35221"/>
    <n v="23"/>
    <n v="0.21739130434782608"/>
    <x v="0"/>
  </r>
  <r>
    <n v="10283"/>
    <x v="28"/>
    <n v="3"/>
    <x v="31"/>
    <d v="1994-10-14T00:00:00"/>
    <d v="1994-09-23T00:00:00"/>
    <n v="3"/>
    <n v="84.81"/>
    <s v="LILA-Supermercado"/>
    <s v="Carrera 52 con Ave. Bolívar #65-98 Llano Largo"/>
    <s v="Barquisimeto"/>
    <s v="Lara"/>
    <s v="3508"/>
    <s v="Venezuela"/>
    <x v="1"/>
    <n v="1994"/>
    <n v="14"/>
    <n v="34550"/>
    <n v="35221"/>
    <n v="23"/>
    <n v="0.60869565217391308"/>
    <x v="1"/>
  </r>
  <r>
    <n v="10284"/>
    <x v="26"/>
    <n v="4"/>
    <x v="32"/>
    <d v="1994-10-17T00:00:00"/>
    <d v="1994-09-27T00:00:00"/>
    <n v="1"/>
    <n v="76.56"/>
    <s v="Lehmanns Marktstand"/>
    <s v="Magazinweg 7"/>
    <s v="Frankfurt a.M. "/>
    <s v=""/>
    <s v="60528"/>
    <s v="Germany"/>
    <x v="1"/>
    <n v="1994"/>
    <n v="15"/>
    <n v="34550"/>
    <n v="35221"/>
    <n v="23"/>
    <n v="0.65217391304347827"/>
    <x v="1"/>
  </r>
  <r>
    <n v="10285"/>
    <x v="21"/>
    <n v="1"/>
    <x v="33"/>
    <d v="1994-10-18T00:00:00"/>
    <d v="1994-09-26T00:00:00"/>
    <n v="2"/>
    <n v="76.83"/>
    <s v="QUICK-Stop"/>
    <s v="Taucherstraße 10"/>
    <s v="Cunewalde"/>
    <s v=""/>
    <s v="01307"/>
    <s v="Germany"/>
    <x v="1"/>
    <n v="1994"/>
    <n v="28"/>
    <n v="34550"/>
    <n v="35221"/>
    <n v="23"/>
    <n v="1.2173913043478262"/>
    <x v="1"/>
  </r>
  <r>
    <n v="10286"/>
    <x v="21"/>
    <n v="8"/>
    <x v="34"/>
    <d v="1994-10-19T00:00:00"/>
    <d v="1994-09-30T00:00:00"/>
    <n v="3"/>
    <n v="229.24"/>
    <s v="QUICK-Stop"/>
    <s v="Taucherstraße 10"/>
    <s v="Cunewalde"/>
    <s v=""/>
    <s v="01307"/>
    <s v="Germany"/>
    <x v="1"/>
    <n v="1994"/>
    <n v="28"/>
    <n v="34550"/>
    <n v="35221"/>
    <n v="23"/>
    <n v="1.2173913043478262"/>
    <x v="1"/>
  </r>
  <r>
    <n v="10287"/>
    <x v="29"/>
    <n v="8"/>
    <x v="35"/>
    <d v="1994-10-20T00:00:00"/>
    <d v="1994-09-28T00:00:00"/>
    <n v="3"/>
    <n v="12.76"/>
    <s v="Ricardo Adocicados"/>
    <s v="Av. Copacabana, 267"/>
    <s v="Rio de Janeiro"/>
    <s v="RJ"/>
    <s v="02389-890"/>
    <s v="Brazil"/>
    <x v="1"/>
    <n v="1994"/>
    <n v="11"/>
    <n v="34550"/>
    <n v="35221"/>
    <n v="23"/>
    <n v="0.47826086956521741"/>
    <x v="1"/>
  </r>
  <r>
    <n v="10288"/>
    <x v="30"/>
    <n v="4"/>
    <x v="36"/>
    <d v="1994-10-21T00:00:00"/>
    <d v="1994-10-04T00:00:00"/>
    <n v="1"/>
    <n v="7.45"/>
    <s v="Reggiani Caseifici"/>
    <s v="Strada Provinciale 124"/>
    <s v="Reggio Emilia"/>
    <s v=""/>
    <s v="42100"/>
    <s v="Italy"/>
    <x v="1"/>
    <n v="1994"/>
    <n v="12"/>
    <n v="34550"/>
    <n v="35221"/>
    <n v="23"/>
    <n v="0.52173913043478259"/>
    <x v="1"/>
  </r>
  <r>
    <n v="10289"/>
    <x v="31"/>
    <n v="7"/>
    <x v="37"/>
    <d v="1994-10-24T00:00:00"/>
    <d v="1994-09-28T00:00:00"/>
    <n v="3"/>
    <n v="22.77"/>
    <s v="B's Beverages"/>
    <s v="Fauntleroy Circus"/>
    <s v="London"/>
    <s v=""/>
    <s v="EC2 5NT"/>
    <s v="UK"/>
    <x v="1"/>
    <n v="1994"/>
    <n v="10"/>
    <n v="34550"/>
    <n v="35221"/>
    <n v="23"/>
    <n v="0.43478260869565216"/>
    <x v="1"/>
  </r>
  <r>
    <n v="10290"/>
    <x v="32"/>
    <n v="8"/>
    <x v="38"/>
    <d v="1994-10-25T00:00:00"/>
    <d v="1994-10-04T00:00:00"/>
    <n v="1"/>
    <n v="79.7"/>
    <s v="Comércio Mineiro"/>
    <s v="Av. dos Lusíadas, 23"/>
    <s v="São Paulo"/>
    <s v="SP"/>
    <s v="05432-043"/>
    <s v="Brazil"/>
    <x v="1"/>
    <n v="1994"/>
    <n v="5"/>
    <n v="34550"/>
    <n v="35221"/>
    <n v="23"/>
    <n v="0.21739130434782608"/>
    <x v="0"/>
  </r>
  <r>
    <n v="10291"/>
    <x v="12"/>
    <n v="6"/>
    <x v="38"/>
    <d v="1994-10-25T00:00:00"/>
    <d v="1994-10-05T00:00:00"/>
    <n v="2"/>
    <n v="6.4"/>
    <s v="Que Delícia"/>
    <s v="Rua da Panificadora, 12"/>
    <s v="Rio de Janeiro"/>
    <s v="RJ"/>
    <s v="02389-673"/>
    <s v="Brazil"/>
    <x v="1"/>
    <n v="1994"/>
    <n v="9"/>
    <n v="34550"/>
    <n v="35221"/>
    <n v="23"/>
    <n v="0.39130434782608697"/>
    <x v="1"/>
  </r>
  <r>
    <n v="10292"/>
    <x v="33"/>
    <n v="1"/>
    <x v="39"/>
    <d v="1994-10-26T00:00:00"/>
    <d v="1994-10-03T00:00:00"/>
    <n v="2"/>
    <n v="1.35"/>
    <s v="Tradição Hipermercados"/>
    <s v="Av. Inês de Castro, 414"/>
    <s v="São Paulo"/>
    <s v="SP"/>
    <s v="05634-030"/>
    <s v="Brazil"/>
    <x v="1"/>
    <n v="1994"/>
    <n v="6"/>
    <n v="34550"/>
    <n v="35221"/>
    <n v="23"/>
    <n v="0.2608695652173913"/>
    <x v="1"/>
  </r>
  <r>
    <n v="10293"/>
    <x v="23"/>
    <n v="1"/>
    <x v="40"/>
    <d v="1994-10-27T00:00:00"/>
    <d v="1994-10-12T00:00:00"/>
    <n v="3"/>
    <n v="21.18"/>
    <s v="Tortuga Restaurante"/>
    <s v="Avda. Azteca 123"/>
    <s v="México D.F."/>
    <s v=""/>
    <s v="05033"/>
    <s v="Mexico"/>
    <x v="1"/>
    <n v="1994"/>
    <n v="10"/>
    <n v="34550"/>
    <n v="35221"/>
    <n v="23"/>
    <n v="0.43478260869565216"/>
    <x v="1"/>
  </r>
  <r>
    <n v="10294"/>
    <x v="13"/>
    <n v="4"/>
    <x v="41"/>
    <d v="1994-10-28T00:00:00"/>
    <d v="1994-10-06T00:00:00"/>
    <n v="2"/>
    <n v="147.26"/>
    <s v="Rattlesnake Canyon Grocery"/>
    <s v="2817 Milton Dr."/>
    <s v="Albuquerque"/>
    <s v="NM"/>
    <s v="87110"/>
    <s v="USA"/>
    <x v="1"/>
    <n v="1994"/>
    <n v="18"/>
    <n v="34550"/>
    <n v="35221"/>
    <n v="23"/>
    <n v="0.78260869565217395"/>
    <x v="1"/>
  </r>
  <r>
    <n v="10295"/>
    <x v="0"/>
    <n v="2"/>
    <x v="42"/>
    <d v="1994-10-31T00:00:00"/>
    <d v="1994-10-11T00:00:00"/>
    <n v="2"/>
    <n v="1.1499999999999999"/>
    <s v="Vins et alcools Chevalier"/>
    <s v="59 rue de l'Abbaye"/>
    <s v="Reims"/>
    <s v=""/>
    <s v="51100"/>
    <s v="France"/>
    <x v="2"/>
    <n v="1994"/>
    <n v="5"/>
    <n v="34550"/>
    <n v="35221"/>
    <n v="23"/>
    <n v="0.21739130434782608"/>
    <x v="0"/>
  </r>
  <r>
    <n v="10296"/>
    <x v="28"/>
    <n v="6"/>
    <x v="43"/>
    <d v="1994-11-01T00:00:00"/>
    <d v="1994-10-12T00:00:00"/>
    <n v="1"/>
    <n v="0.12"/>
    <s v="LILA-Supermercado"/>
    <s v="Carrera 52 con Ave. Bolívar #65-98 Llano Largo"/>
    <s v="Barquisimeto"/>
    <s v="Lara"/>
    <s v="3508"/>
    <s v="Venezuela"/>
    <x v="2"/>
    <n v="1994"/>
    <n v="14"/>
    <n v="34550"/>
    <n v="35221"/>
    <n v="23"/>
    <n v="0.60869565217391308"/>
    <x v="1"/>
  </r>
  <r>
    <n v="10297"/>
    <x v="15"/>
    <n v="5"/>
    <x v="44"/>
    <d v="1994-11-16T00:00:00"/>
    <d v="1994-10-11T00:00:00"/>
    <n v="2"/>
    <n v="5.74"/>
    <s v="Blondel père et fils"/>
    <s v="24, place Kléber"/>
    <s v="Strasbourg"/>
    <s v=""/>
    <s v="67000"/>
    <s v="France"/>
    <x v="2"/>
    <n v="1994"/>
    <n v="11"/>
    <n v="34550"/>
    <n v="35221"/>
    <n v="23"/>
    <n v="0.47826086956521741"/>
    <x v="1"/>
  </r>
  <r>
    <n v="10298"/>
    <x v="34"/>
    <n v="6"/>
    <x v="45"/>
    <d v="1994-11-03T00:00:00"/>
    <d v="1994-10-12T00:00:00"/>
    <n v="2"/>
    <n v="168.22"/>
    <s v="Hungry Owl All-Night Grocers"/>
    <s v="8 Johnstown Road"/>
    <s v="Cork"/>
    <s v="Co. Cork"/>
    <s v=""/>
    <s v="Ireland"/>
    <x v="2"/>
    <n v="1994"/>
    <n v="19"/>
    <n v="34550"/>
    <n v="35221"/>
    <n v="23"/>
    <n v="0.82608695652173914"/>
    <x v="1"/>
  </r>
  <r>
    <n v="10299"/>
    <x v="29"/>
    <n v="4"/>
    <x v="46"/>
    <d v="1994-11-04T00:00:00"/>
    <d v="1994-10-14T00:00:00"/>
    <n v="2"/>
    <n v="29.76"/>
    <s v="Ricardo Adocicados"/>
    <s v="Av. Copacabana, 267"/>
    <s v="Rio de Janeiro"/>
    <s v="RJ"/>
    <s v="02389-890"/>
    <s v="Brazil"/>
    <x v="2"/>
    <n v="1994"/>
    <n v="11"/>
    <n v="34550"/>
    <n v="35221"/>
    <n v="23"/>
    <n v="0.47826086956521741"/>
    <x v="1"/>
  </r>
  <r>
    <n v="10300"/>
    <x v="22"/>
    <n v="2"/>
    <x v="47"/>
    <d v="1994-11-07T00:00:00"/>
    <d v="1994-10-19T00:00:00"/>
    <n v="2"/>
    <n v="17.68"/>
    <s v="Magazzini Alimentari Riuniti"/>
    <s v="Via Ludovico il Moro 22"/>
    <s v="Bergamo"/>
    <s v=""/>
    <s v="24100"/>
    <s v="Italy"/>
    <x v="2"/>
    <n v="1994"/>
    <n v="10"/>
    <n v="34550"/>
    <n v="35221"/>
    <n v="23"/>
    <n v="0.43478260869565216"/>
    <x v="1"/>
  </r>
  <r>
    <n v="10301"/>
    <x v="35"/>
    <n v="8"/>
    <x v="47"/>
    <d v="1994-11-07T00:00:00"/>
    <d v="1994-10-18T00:00:00"/>
    <n v="2"/>
    <n v="45.08"/>
    <s v="Die Wandernde Kuh"/>
    <s v="Adenauerallee 900"/>
    <s v="Stuttgart"/>
    <s v=""/>
    <s v="70563"/>
    <s v="Germany"/>
    <x v="2"/>
    <n v="1994"/>
    <n v="10"/>
    <n v="34550"/>
    <n v="35221"/>
    <n v="23"/>
    <n v="0.43478260869565216"/>
    <x v="1"/>
  </r>
  <r>
    <n v="10302"/>
    <x v="4"/>
    <n v="4"/>
    <x v="48"/>
    <d v="1994-11-08T00:00:00"/>
    <d v="1994-11-09T00:00:00"/>
    <n v="2"/>
    <n v="6.27"/>
    <s v="Suprêmes délices"/>
    <s v="Boulevard Tirou, 255"/>
    <s v="Charleroi"/>
    <s v=""/>
    <s v="B-6000"/>
    <s v="Belgium"/>
    <x v="2"/>
    <n v="1994"/>
    <n v="12"/>
    <n v="34550"/>
    <n v="35221"/>
    <n v="23"/>
    <n v="0.52173913043478259"/>
    <x v="1"/>
  </r>
  <r>
    <n v="10303"/>
    <x v="36"/>
    <n v="7"/>
    <x v="49"/>
    <d v="1994-11-09T00:00:00"/>
    <d v="1994-10-19T00:00:00"/>
    <n v="2"/>
    <n v="107.83"/>
    <s v="Godos Cocina Típica"/>
    <s v="C/ Romero, 33"/>
    <s v="Sevilla"/>
    <s v=""/>
    <s v="41101"/>
    <s v="Spain"/>
    <x v="2"/>
    <n v="1994"/>
    <n v="10"/>
    <n v="34550"/>
    <n v="35221"/>
    <n v="23"/>
    <n v="0.43478260869565216"/>
    <x v="1"/>
  </r>
  <r>
    <n v="10304"/>
    <x v="23"/>
    <n v="1"/>
    <x v="50"/>
    <d v="1994-11-10T00:00:00"/>
    <d v="1994-10-18T00:00:00"/>
    <n v="2"/>
    <n v="63.79"/>
    <s v="Tortuga Restaurante"/>
    <s v="Avda. Azteca 123"/>
    <s v="México D.F."/>
    <s v=""/>
    <s v="05033"/>
    <s v="Mexico"/>
    <x v="2"/>
    <n v="1994"/>
    <n v="10"/>
    <n v="34550"/>
    <n v="35221"/>
    <n v="23"/>
    <n v="0.43478260869565216"/>
    <x v="1"/>
  </r>
  <r>
    <n v="10305"/>
    <x v="37"/>
    <n v="8"/>
    <x v="51"/>
    <d v="1994-11-11T00:00:00"/>
    <d v="1994-11-09T00:00:00"/>
    <n v="3"/>
    <n v="257.62"/>
    <s v="Old World Delicatessen"/>
    <s v="2743 Bering St."/>
    <s v="Anchorage"/>
    <s v="AK"/>
    <s v="99508"/>
    <s v="USA"/>
    <x v="2"/>
    <n v="1994"/>
    <n v="10"/>
    <n v="34550"/>
    <n v="35221"/>
    <n v="23"/>
    <n v="0.43478260869565216"/>
    <x v="1"/>
  </r>
  <r>
    <n v="10306"/>
    <x v="27"/>
    <n v="1"/>
    <x v="52"/>
    <d v="1994-11-14T00:00:00"/>
    <d v="1994-10-24T00:00:00"/>
    <n v="3"/>
    <n v="7.56"/>
    <s v="Romero y tomillo"/>
    <s v="Gran Vía, 1"/>
    <s v="Madrid"/>
    <s v=""/>
    <s v="28001"/>
    <s v="Spain"/>
    <x v="2"/>
    <n v="1994"/>
    <n v="5"/>
    <n v="34550"/>
    <n v="35221"/>
    <n v="23"/>
    <n v="0.21739130434782608"/>
    <x v="0"/>
  </r>
  <r>
    <n v="10307"/>
    <x v="38"/>
    <n v="2"/>
    <x v="53"/>
    <d v="1994-11-15T00:00:00"/>
    <d v="1994-10-26T00:00:00"/>
    <n v="2"/>
    <n v="0.56000000000000005"/>
    <s v="Lonesome Pine Restaurant"/>
    <s v="89 Chiaroscuro Rd."/>
    <s v="Portland"/>
    <s v="OR"/>
    <s v="97219"/>
    <s v="USA"/>
    <x v="2"/>
    <n v="1994"/>
    <n v="8"/>
    <n v="34550"/>
    <n v="35221"/>
    <n v="23"/>
    <n v="0.34782608695652173"/>
    <x v="1"/>
  </r>
  <r>
    <n v="10308"/>
    <x v="39"/>
    <n v="7"/>
    <x v="54"/>
    <d v="1994-11-16T00:00:00"/>
    <d v="1994-10-25T00:00:00"/>
    <n v="3"/>
    <n v="1.61"/>
    <s v="Ana Trujillo Emparedados y helados"/>
    <s v="Avda. de la Constitución 2222"/>
    <s v="México D.F."/>
    <s v=""/>
    <s v="05021"/>
    <s v="Mexico"/>
    <x v="2"/>
    <n v="1994"/>
    <n v="4"/>
    <n v="34550"/>
    <n v="35221"/>
    <n v="23"/>
    <n v="0.17391304347826086"/>
    <x v="0"/>
  </r>
  <r>
    <n v="10309"/>
    <x v="34"/>
    <n v="3"/>
    <x v="55"/>
    <d v="1994-11-17T00:00:00"/>
    <d v="1994-11-23T00:00:00"/>
    <n v="1"/>
    <n v="47.3"/>
    <s v="Hungry Owl All-Night Grocers"/>
    <s v="8 Johnstown Road"/>
    <s v="Cork"/>
    <s v="Co. Cork"/>
    <s v=""/>
    <s v="Ireland"/>
    <x v="2"/>
    <n v="1994"/>
    <n v="19"/>
    <n v="34550"/>
    <n v="35221"/>
    <n v="23"/>
    <n v="0.82608695652173914"/>
    <x v="1"/>
  </r>
  <r>
    <n v="10310"/>
    <x v="40"/>
    <n v="8"/>
    <x v="56"/>
    <d v="1994-11-18T00:00:00"/>
    <d v="1994-10-28T00:00:00"/>
    <n v="2"/>
    <n v="17.52"/>
    <s v="The Big Cheese"/>
    <s v="89 Jefferson Way_x000a_Suite 2"/>
    <s v="Portland"/>
    <s v="OR"/>
    <s v="97201"/>
    <s v="USA"/>
    <x v="2"/>
    <n v="1994"/>
    <n v="4"/>
    <n v="34550"/>
    <n v="35221"/>
    <n v="23"/>
    <n v="0.17391304347826086"/>
    <x v="0"/>
  </r>
  <r>
    <n v="10311"/>
    <x v="41"/>
    <n v="1"/>
    <x v="56"/>
    <d v="1994-11-04T00:00:00"/>
    <d v="1994-10-27T00:00:00"/>
    <n v="3"/>
    <n v="24.69"/>
    <s v="Du monde entier"/>
    <s v="67, rue des Cinquante Otages"/>
    <s v="Nantes"/>
    <s v=""/>
    <s v="44000"/>
    <s v="France"/>
    <x v="2"/>
    <n v="1994"/>
    <n v="4"/>
    <n v="34550"/>
    <n v="35221"/>
    <n v="23"/>
    <n v="0.17391304347826086"/>
    <x v="0"/>
  </r>
  <r>
    <n v="10312"/>
    <x v="35"/>
    <n v="2"/>
    <x v="57"/>
    <d v="1994-11-21T00:00:00"/>
    <d v="1994-11-03T00:00:00"/>
    <n v="2"/>
    <n v="40.26"/>
    <s v="Die Wandernde Kuh"/>
    <s v="Adenauerallee 900"/>
    <s v="Stuttgart"/>
    <s v=""/>
    <s v="70563"/>
    <s v="Germany"/>
    <x v="2"/>
    <n v="1994"/>
    <n v="10"/>
    <n v="34550"/>
    <n v="35221"/>
    <n v="23"/>
    <n v="0.43478260869565216"/>
    <x v="1"/>
  </r>
  <r>
    <n v="10313"/>
    <x v="21"/>
    <n v="2"/>
    <x v="58"/>
    <d v="1994-11-22T00:00:00"/>
    <d v="1994-11-04T00:00:00"/>
    <n v="2"/>
    <n v="1.96"/>
    <s v="QUICK-Stop"/>
    <s v="Taucherstraße 10"/>
    <s v="Cunewalde"/>
    <s v=""/>
    <s v="01307"/>
    <s v="Germany"/>
    <x v="2"/>
    <n v="1994"/>
    <n v="28"/>
    <n v="34550"/>
    <n v="35221"/>
    <n v="23"/>
    <n v="1.2173913043478262"/>
    <x v="1"/>
  </r>
  <r>
    <n v="10314"/>
    <x v="13"/>
    <n v="1"/>
    <x v="59"/>
    <d v="1994-11-23T00:00:00"/>
    <d v="1994-11-04T00:00:00"/>
    <n v="2"/>
    <n v="74.16"/>
    <s v="Rattlesnake Canyon Grocery"/>
    <s v="2817 Milton Dr."/>
    <s v="Albuquerque"/>
    <s v="NM"/>
    <s v="87110"/>
    <s v="USA"/>
    <x v="2"/>
    <n v="1994"/>
    <n v="18"/>
    <n v="34550"/>
    <n v="35221"/>
    <n v="23"/>
    <n v="0.78260869565217395"/>
    <x v="1"/>
  </r>
  <r>
    <n v="10315"/>
    <x v="42"/>
    <n v="4"/>
    <x v="60"/>
    <d v="1994-11-24T00:00:00"/>
    <d v="1994-11-03T00:00:00"/>
    <n v="2"/>
    <n v="41.76"/>
    <s v="Island Trading"/>
    <s v="Garden House_x000a_Crowther Way"/>
    <s v="Cowes"/>
    <s v="Isle of Wight"/>
    <s v="PO31 7PJ"/>
    <s v="UK"/>
    <x v="2"/>
    <n v="1994"/>
    <n v="10"/>
    <n v="34550"/>
    <n v="35221"/>
    <n v="23"/>
    <n v="0.43478260869565216"/>
    <x v="1"/>
  </r>
  <r>
    <n v="10316"/>
    <x v="13"/>
    <n v="1"/>
    <x v="61"/>
    <d v="1994-11-25T00:00:00"/>
    <d v="1994-11-08T00:00:00"/>
    <n v="3"/>
    <n v="150.15"/>
    <s v="Rattlesnake Canyon Grocery"/>
    <s v="2817 Milton Dr."/>
    <s v="Albuquerque"/>
    <s v="NM"/>
    <s v="87110"/>
    <s v="USA"/>
    <x v="2"/>
    <n v="1994"/>
    <n v="18"/>
    <n v="34550"/>
    <n v="35221"/>
    <n v="23"/>
    <n v="0.78260869565217395"/>
    <x v="1"/>
  </r>
  <r>
    <n v="10317"/>
    <x v="38"/>
    <n v="6"/>
    <x v="62"/>
    <d v="1994-11-28T00:00:00"/>
    <d v="1994-11-10T00:00:00"/>
    <n v="1"/>
    <n v="12.69"/>
    <s v="Lonesome Pine Restaurant"/>
    <s v="89 Chiaroscuro Rd."/>
    <s v="Portland"/>
    <s v="OR"/>
    <s v="97219"/>
    <s v="USA"/>
    <x v="2"/>
    <n v="1994"/>
    <n v="8"/>
    <n v="34550"/>
    <n v="35221"/>
    <n v="23"/>
    <n v="0.34782608695652173"/>
    <x v="1"/>
  </r>
  <r>
    <n v="10318"/>
    <x v="42"/>
    <n v="8"/>
    <x v="63"/>
    <d v="1994-11-29T00:00:00"/>
    <d v="1994-11-04T00:00:00"/>
    <n v="2"/>
    <n v="4.7300000000000004"/>
    <s v="Island Trading"/>
    <s v="Garden House_x000a_Crowther Way"/>
    <s v="Cowes"/>
    <s v="Isle of Wight"/>
    <s v="PO31 7PJ"/>
    <s v="UK"/>
    <x v="3"/>
    <n v="1994"/>
    <n v="10"/>
    <n v="34550"/>
    <n v="35221"/>
    <n v="23"/>
    <n v="0.43478260869565216"/>
    <x v="1"/>
  </r>
  <r>
    <n v="10319"/>
    <x v="23"/>
    <n v="7"/>
    <x v="64"/>
    <d v="1994-11-30T00:00:00"/>
    <d v="1994-11-11T00:00:00"/>
    <n v="3"/>
    <n v="64.5"/>
    <s v="Tortuga Restaurante"/>
    <s v="Avda. Azteca 123"/>
    <s v="México D.F."/>
    <s v=""/>
    <s v="05033"/>
    <s v="Mexico"/>
    <x v="3"/>
    <n v="1994"/>
    <n v="10"/>
    <n v="34550"/>
    <n v="35221"/>
    <n v="23"/>
    <n v="0.43478260869565216"/>
    <x v="1"/>
  </r>
  <r>
    <n v="10320"/>
    <x v="16"/>
    <n v="5"/>
    <x v="65"/>
    <d v="1994-11-17T00:00:00"/>
    <d v="1994-11-18T00:00:00"/>
    <n v="3"/>
    <n v="34.57"/>
    <s v="Wartian Herkku"/>
    <s v="Torikatu 38"/>
    <s v="Oulu"/>
    <s v=""/>
    <s v="90110"/>
    <s v="Finland"/>
    <x v="3"/>
    <n v="1994"/>
    <n v="15"/>
    <n v="34550"/>
    <n v="35221"/>
    <n v="23"/>
    <n v="0.65217391304347827"/>
    <x v="1"/>
  </r>
  <r>
    <n v="10321"/>
    <x v="42"/>
    <n v="3"/>
    <x v="65"/>
    <d v="1994-12-01T00:00:00"/>
    <d v="1994-11-11T00:00:00"/>
    <n v="2"/>
    <n v="3.43"/>
    <s v="Island Trading"/>
    <s v="Garden House_x000a_Crowther Way"/>
    <s v="Cowes"/>
    <s v="Isle of Wight"/>
    <s v="PO31 7PJ"/>
    <s v="UK"/>
    <x v="3"/>
    <n v="1994"/>
    <n v="10"/>
    <n v="34550"/>
    <n v="35221"/>
    <n v="23"/>
    <n v="0.43478260869565216"/>
    <x v="1"/>
  </r>
  <r>
    <n v="10322"/>
    <x v="43"/>
    <n v="7"/>
    <x v="66"/>
    <d v="1994-12-02T00:00:00"/>
    <d v="1994-11-23T00:00:00"/>
    <n v="3"/>
    <n v="0.4"/>
    <s v="Pericles Comidas clásicas"/>
    <s v="Calle Dr. Jorge Cash 321"/>
    <s v="México D.F."/>
    <s v=""/>
    <s v="05033"/>
    <s v="Mexico"/>
    <x v="3"/>
    <n v="1994"/>
    <n v="6"/>
    <n v="34550"/>
    <n v="35221"/>
    <n v="23"/>
    <n v="0.2608695652173913"/>
    <x v="1"/>
  </r>
  <r>
    <n v="10323"/>
    <x v="44"/>
    <n v="4"/>
    <x v="67"/>
    <d v="1994-12-05T00:00:00"/>
    <d v="1994-11-14T00:00:00"/>
    <n v="1"/>
    <n v="4.88"/>
    <s v="Königlich Essen"/>
    <s v="Maubelstr. 90"/>
    <s v="Brandenburg"/>
    <s v=""/>
    <s v="14776"/>
    <s v="Germany"/>
    <x v="3"/>
    <n v="1994"/>
    <n v="14"/>
    <n v="34550"/>
    <n v="35221"/>
    <n v="23"/>
    <n v="0.60869565217391308"/>
    <x v="1"/>
  </r>
  <r>
    <n v="10324"/>
    <x v="45"/>
    <n v="9"/>
    <x v="68"/>
    <d v="1994-12-06T00:00:00"/>
    <d v="1994-11-10T00:00:00"/>
    <n v="1"/>
    <n v="214.27"/>
    <s v="Save-a-lot Markets"/>
    <s v="187 Suffolk Ln."/>
    <s v="Boise"/>
    <s v="ID"/>
    <s v="83720"/>
    <s v="USA"/>
    <x v="3"/>
    <n v="1994"/>
    <n v="31"/>
    <n v="34550"/>
    <n v="35221"/>
    <n v="23"/>
    <n v="1.3478260869565217"/>
    <x v="1"/>
  </r>
  <r>
    <n v="10325"/>
    <x v="44"/>
    <n v="1"/>
    <x v="69"/>
    <d v="1994-11-23T00:00:00"/>
    <d v="1994-11-14T00:00:00"/>
    <n v="3"/>
    <n v="64.86"/>
    <s v="Königlich Essen"/>
    <s v="Maubelstr. 90"/>
    <s v="Brandenburg"/>
    <s v=""/>
    <s v="14776"/>
    <s v="Germany"/>
    <x v="3"/>
    <n v="1994"/>
    <n v="14"/>
    <n v="34550"/>
    <n v="35221"/>
    <n v="23"/>
    <n v="0.60869565217391308"/>
    <x v="1"/>
  </r>
  <r>
    <n v="10326"/>
    <x v="46"/>
    <n v="4"/>
    <x v="70"/>
    <d v="1994-12-08T00:00:00"/>
    <d v="1994-11-14T00:00:00"/>
    <n v="2"/>
    <n v="77.92"/>
    <s v="Bólido Comidas preparadas"/>
    <s v="C/ Araquil, 67"/>
    <s v="Madrid"/>
    <s v=""/>
    <s v="28023"/>
    <s v="Spain"/>
    <x v="3"/>
    <n v="1994"/>
    <n v="3"/>
    <n v="34550"/>
    <n v="35221"/>
    <n v="23"/>
    <n v="0.13043478260869565"/>
    <x v="0"/>
  </r>
  <r>
    <n v="10327"/>
    <x v="14"/>
    <n v="2"/>
    <x v="71"/>
    <d v="1994-12-09T00:00:00"/>
    <d v="1994-11-14T00:00:00"/>
    <n v="1"/>
    <n v="63.36"/>
    <s v="Folk och fä HB"/>
    <s v="Åkergatan 24"/>
    <s v="Bräcke"/>
    <s v=""/>
    <s v="S-844 67"/>
    <s v="Sweden"/>
    <x v="3"/>
    <n v="1994"/>
    <n v="19"/>
    <n v="34550"/>
    <n v="35221"/>
    <n v="23"/>
    <n v="0.82608695652173914"/>
    <x v="1"/>
  </r>
  <r>
    <n v="10328"/>
    <x v="47"/>
    <n v="4"/>
    <x v="72"/>
    <d v="1994-12-12T00:00:00"/>
    <d v="1994-11-17T00:00:00"/>
    <n v="3"/>
    <n v="87.03"/>
    <s v="Furia Bacalhau e Frutos do Mar"/>
    <s v="Jardim das rosas n. 32"/>
    <s v="Lisboa"/>
    <s v=""/>
    <s v="1675"/>
    <s v="Portugal"/>
    <x v="3"/>
    <n v="1994"/>
    <n v="8"/>
    <n v="34550"/>
    <n v="35221"/>
    <n v="23"/>
    <n v="0.34782608695652173"/>
    <x v="1"/>
  </r>
  <r>
    <n v="10329"/>
    <x v="20"/>
    <n v="4"/>
    <x v="73"/>
    <d v="1994-12-27T00:00:00"/>
    <d v="1994-11-23T00:00:00"/>
    <n v="2"/>
    <n v="191.67"/>
    <s v="Split Rail Beer &amp; Ale"/>
    <s v="P.O. Box 555"/>
    <s v="Lander"/>
    <s v="WY"/>
    <s v="82520"/>
    <s v="USA"/>
    <x v="3"/>
    <n v="1994"/>
    <n v="9"/>
    <n v="34550"/>
    <n v="35221"/>
    <n v="23"/>
    <n v="0.39130434782608697"/>
    <x v="1"/>
  </r>
  <r>
    <n v="10330"/>
    <x v="28"/>
    <n v="3"/>
    <x v="74"/>
    <d v="1994-12-14T00:00:00"/>
    <d v="1994-11-28T00:00:00"/>
    <n v="1"/>
    <n v="12.75"/>
    <s v="LILA-Supermercado"/>
    <s v="Carrera 52 con Ave. Bolívar #65-98 Llano Largo"/>
    <s v="Barquisimeto"/>
    <s v="Lara"/>
    <s v="3508"/>
    <s v="Venezuela"/>
    <x v="3"/>
    <n v="1994"/>
    <n v="14"/>
    <n v="34550"/>
    <n v="35221"/>
    <n v="23"/>
    <n v="0.60869565217391308"/>
    <x v="1"/>
  </r>
  <r>
    <n v="10331"/>
    <x v="48"/>
    <n v="9"/>
    <x v="74"/>
    <d v="1994-12-28T00:00:00"/>
    <d v="1994-11-21T00:00:00"/>
    <n v="1"/>
    <n v="10.19"/>
    <s v="Bon app'"/>
    <s v="12, rue des Bouchers"/>
    <s v="Marseille"/>
    <s v=""/>
    <s v="13008"/>
    <s v="France"/>
    <x v="3"/>
    <n v="1994"/>
    <n v="17"/>
    <n v="34550"/>
    <n v="35221"/>
    <n v="23"/>
    <n v="0.73913043478260865"/>
    <x v="1"/>
  </r>
  <r>
    <n v="10332"/>
    <x v="49"/>
    <n v="3"/>
    <x v="75"/>
    <d v="1994-12-29T00:00:00"/>
    <d v="1994-11-21T00:00:00"/>
    <n v="2"/>
    <n v="52.84"/>
    <s v="Mère Paillarde"/>
    <s v="43 rue St. Laurent"/>
    <s v="Montréal"/>
    <s v="Québec"/>
    <s v="H1J 1C3"/>
    <s v="Canada"/>
    <x v="3"/>
    <n v="1994"/>
    <n v="13"/>
    <n v="34550"/>
    <n v="35221"/>
    <n v="23"/>
    <n v="0.56521739130434778"/>
    <x v="1"/>
  </r>
  <r>
    <n v="10333"/>
    <x v="16"/>
    <n v="5"/>
    <x v="76"/>
    <d v="1994-12-16T00:00:00"/>
    <d v="1994-11-25T00:00:00"/>
    <n v="3"/>
    <n v="0.59"/>
    <s v="Wartian Herkku"/>
    <s v="Torikatu 38"/>
    <s v="Oulu"/>
    <s v=""/>
    <s v="90110"/>
    <s v="Finland"/>
    <x v="3"/>
    <n v="1994"/>
    <n v="15"/>
    <n v="34550"/>
    <n v="35221"/>
    <n v="23"/>
    <n v="0.65217391304347827"/>
    <x v="1"/>
  </r>
  <r>
    <n v="10334"/>
    <x v="3"/>
    <n v="8"/>
    <x v="77"/>
    <d v="1994-12-19T00:00:00"/>
    <d v="1994-11-28T00:00:00"/>
    <n v="2"/>
    <n v="8.56"/>
    <s v="Victuailles en stock"/>
    <s v="2, rue du Commerce"/>
    <s v="Lyon"/>
    <s v=""/>
    <s v="69004"/>
    <s v="France"/>
    <x v="3"/>
    <n v="1994"/>
    <n v="10"/>
    <n v="34550"/>
    <n v="35221"/>
    <n v="23"/>
    <n v="0.43478260869565216"/>
    <x v="1"/>
  </r>
  <r>
    <n v="10335"/>
    <x v="34"/>
    <n v="7"/>
    <x v="78"/>
    <d v="1994-12-20T00:00:00"/>
    <d v="1994-11-24T00:00:00"/>
    <n v="2"/>
    <n v="42.11"/>
    <s v="Hungry Owl All-Night Grocers"/>
    <s v="8 Johnstown Road"/>
    <s v="Cork"/>
    <s v="Co. Cork"/>
    <s v=""/>
    <s v="Ireland"/>
    <x v="3"/>
    <n v="1994"/>
    <n v="19"/>
    <n v="34550"/>
    <n v="35221"/>
    <n v="23"/>
    <n v="0.82608695652173914"/>
    <x v="1"/>
  </r>
  <r>
    <n v="10336"/>
    <x v="50"/>
    <n v="7"/>
    <x v="79"/>
    <d v="1994-12-21T00:00:00"/>
    <d v="1994-11-25T00:00:00"/>
    <n v="2"/>
    <n v="15.51"/>
    <s v="Princesa Isabel Vinhos"/>
    <s v="Estrada da saúde n. 58"/>
    <s v="Lisboa"/>
    <s v=""/>
    <s v="1756"/>
    <s v="Portugal"/>
    <x v="3"/>
    <n v="1994"/>
    <n v="5"/>
    <n v="34550"/>
    <n v="35221"/>
    <n v="23"/>
    <n v="0.21739130434782608"/>
    <x v="0"/>
  </r>
  <r>
    <n v="10337"/>
    <x v="17"/>
    <n v="4"/>
    <x v="80"/>
    <d v="1994-12-22T00:00:00"/>
    <d v="1994-11-29T00:00:00"/>
    <n v="3"/>
    <n v="108.26"/>
    <s v="Frankenversand"/>
    <s v="Berliner Platz 43"/>
    <s v="München"/>
    <s v=""/>
    <s v="80805"/>
    <s v="Germany"/>
    <x v="3"/>
    <n v="1994"/>
    <n v="15"/>
    <n v="34550"/>
    <n v="35221"/>
    <n v="23"/>
    <n v="0.65217391304347827"/>
    <x v="1"/>
  </r>
  <r>
    <n v="10338"/>
    <x v="37"/>
    <n v="4"/>
    <x v="81"/>
    <d v="1994-12-23T00:00:00"/>
    <d v="1994-11-29T00:00:00"/>
    <n v="3"/>
    <n v="84.21"/>
    <s v="Old World Delicatessen"/>
    <s v="2743 Bering St."/>
    <s v="Anchorage"/>
    <s v="AK"/>
    <s v="99508"/>
    <s v="USA"/>
    <x v="3"/>
    <n v="1994"/>
    <n v="10"/>
    <n v="34550"/>
    <n v="35221"/>
    <n v="23"/>
    <n v="0.43478260869565216"/>
    <x v="1"/>
  </r>
  <r>
    <n v="10339"/>
    <x v="49"/>
    <n v="2"/>
    <x v="82"/>
    <d v="1994-12-26T00:00:00"/>
    <d v="1994-12-05T00:00:00"/>
    <n v="2"/>
    <n v="15.66"/>
    <s v="Mère Paillarde"/>
    <s v="43 rue St. Laurent"/>
    <s v="Montréal"/>
    <s v="Québec"/>
    <s v="H1J 1C3"/>
    <s v="Canada"/>
    <x v="3"/>
    <n v="1994"/>
    <n v="13"/>
    <n v="34550"/>
    <n v="35221"/>
    <n v="23"/>
    <n v="0.56521739130434778"/>
    <x v="1"/>
  </r>
  <r>
    <n v="10340"/>
    <x v="48"/>
    <n v="1"/>
    <x v="83"/>
    <d v="1994-12-27T00:00:00"/>
    <d v="1994-12-09T00:00:00"/>
    <n v="3"/>
    <n v="166.31"/>
    <s v="Bon app'"/>
    <s v="12, rue des Bouchers"/>
    <s v="Marseille"/>
    <s v=""/>
    <s v="13008"/>
    <s v="France"/>
    <x v="3"/>
    <n v="1994"/>
    <n v="17"/>
    <n v="34550"/>
    <n v="35221"/>
    <n v="23"/>
    <n v="0.73913043478260865"/>
    <x v="1"/>
  </r>
  <r>
    <n v="10341"/>
    <x v="51"/>
    <n v="7"/>
    <x v="83"/>
    <d v="1994-12-27T00:00:00"/>
    <d v="1994-12-06T00:00:00"/>
    <n v="3"/>
    <n v="26.78"/>
    <s v="Simons bistro"/>
    <s v="Vinbæltet 34"/>
    <s v="København"/>
    <s v=""/>
    <s v="1734"/>
    <s v="Denmark"/>
    <x v="3"/>
    <n v="1994"/>
    <n v="7"/>
    <n v="34550"/>
    <n v="35221"/>
    <n v="23"/>
    <n v="0.30434782608695654"/>
    <x v="1"/>
  </r>
  <r>
    <n v="10342"/>
    <x v="17"/>
    <n v="4"/>
    <x v="84"/>
    <d v="1994-12-14T00:00:00"/>
    <d v="1994-12-05T00:00:00"/>
    <n v="2"/>
    <n v="54.83"/>
    <s v="Frankenversand"/>
    <s v="Berliner Platz 43"/>
    <s v="München"/>
    <s v=""/>
    <s v="80805"/>
    <s v="Germany"/>
    <x v="3"/>
    <n v="1994"/>
    <n v="15"/>
    <n v="34550"/>
    <n v="35221"/>
    <n v="23"/>
    <n v="0.65217391304347827"/>
    <x v="1"/>
  </r>
  <r>
    <n v="10343"/>
    <x v="26"/>
    <n v="4"/>
    <x v="85"/>
    <d v="1994-12-29T00:00:00"/>
    <d v="1994-12-07T00:00:00"/>
    <n v="1"/>
    <n v="110.37"/>
    <s v="Lehmanns Marktstand"/>
    <s v="Magazinweg 7"/>
    <s v="Frankfurt a.M. "/>
    <s v=""/>
    <s v="60528"/>
    <s v="Germany"/>
    <x v="4"/>
    <n v="1994"/>
    <n v="15"/>
    <n v="34550"/>
    <n v="35221"/>
    <n v="23"/>
    <n v="0.65217391304347827"/>
    <x v="1"/>
  </r>
  <r>
    <n v="10344"/>
    <x v="19"/>
    <n v="4"/>
    <x v="86"/>
    <d v="1994-12-30T00:00:00"/>
    <d v="1994-12-06T00:00:00"/>
    <n v="2"/>
    <n v="23.29"/>
    <s v="White Clover Markets"/>
    <s v="1029 - 12th Ave. S."/>
    <s v="Seattle"/>
    <s v="WA"/>
    <s v="98124"/>
    <s v="USA"/>
    <x v="4"/>
    <n v="1994"/>
    <n v="14"/>
    <n v="34550"/>
    <n v="35221"/>
    <n v="23"/>
    <n v="0.60869565217391308"/>
    <x v="1"/>
  </r>
  <r>
    <n v="10345"/>
    <x v="21"/>
    <n v="2"/>
    <x v="87"/>
    <d v="1995-01-02T00:00:00"/>
    <d v="1994-12-12T00:00:00"/>
    <n v="2"/>
    <n v="249.06"/>
    <s v="QUICK-Stop"/>
    <s v="Taucherstraße 10"/>
    <s v="Cunewalde"/>
    <s v=""/>
    <s v="01307"/>
    <s v="Germany"/>
    <x v="4"/>
    <n v="1994"/>
    <n v="28"/>
    <n v="34550"/>
    <n v="35221"/>
    <n v="23"/>
    <n v="1.2173913043478262"/>
    <x v="1"/>
  </r>
  <r>
    <n v="10346"/>
    <x v="13"/>
    <n v="3"/>
    <x v="88"/>
    <d v="1995-01-17T00:00:00"/>
    <d v="1994-12-09T00:00:00"/>
    <n v="3"/>
    <n v="142.08000000000001"/>
    <s v="Rattlesnake Canyon Grocery"/>
    <s v="2817 Milton Dr."/>
    <s v="Albuquerque"/>
    <s v="NM"/>
    <s v="87110"/>
    <s v="USA"/>
    <x v="4"/>
    <n v="1994"/>
    <n v="18"/>
    <n v="34550"/>
    <n v="35221"/>
    <n v="23"/>
    <n v="0.78260869565217395"/>
    <x v="1"/>
  </r>
  <r>
    <n v="10347"/>
    <x v="52"/>
    <n v="4"/>
    <x v="89"/>
    <d v="1995-01-04T00:00:00"/>
    <d v="1994-12-09T00:00:00"/>
    <n v="3"/>
    <n v="3.1"/>
    <s v="Familia Arquibaldo"/>
    <s v="Rua Orós, 92"/>
    <s v="São Paulo"/>
    <s v="SP"/>
    <s v="05442-030"/>
    <s v="Brazil"/>
    <x v="4"/>
    <n v="1994"/>
    <n v="7"/>
    <n v="34550"/>
    <n v="35221"/>
    <n v="23"/>
    <n v="0.30434782608695654"/>
    <x v="1"/>
  </r>
  <r>
    <n v="10348"/>
    <x v="35"/>
    <n v="4"/>
    <x v="90"/>
    <d v="1995-01-05T00:00:00"/>
    <d v="1994-12-16T00:00:00"/>
    <n v="2"/>
    <n v="0.78"/>
    <s v="Die Wandernde Kuh"/>
    <s v="Adenauerallee 900"/>
    <s v="Stuttgart"/>
    <s v=""/>
    <s v="70563"/>
    <s v="Germany"/>
    <x v="4"/>
    <n v="1994"/>
    <n v="10"/>
    <n v="34550"/>
    <n v="35221"/>
    <n v="23"/>
    <n v="0.43478260869565216"/>
    <x v="1"/>
  </r>
  <r>
    <n v="10349"/>
    <x v="20"/>
    <n v="7"/>
    <x v="91"/>
    <d v="1995-01-06T00:00:00"/>
    <d v="1994-12-16T00:00:00"/>
    <n v="1"/>
    <n v="8.6300000000000008"/>
    <s v="Split Rail Beer &amp; Ale"/>
    <s v="P.O. Box 555"/>
    <s v="Lander"/>
    <s v="WY"/>
    <s v="82520"/>
    <s v="USA"/>
    <x v="4"/>
    <n v="1994"/>
    <n v="9"/>
    <n v="34550"/>
    <n v="35221"/>
    <n v="23"/>
    <n v="0.39130434782608697"/>
    <x v="1"/>
  </r>
  <r>
    <n v="10350"/>
    <x v="53"/>
    <n v="6"/>
    <x v="92"/>
    <d v="1995-01-09T00:00:00"/>
    <d v="1995-01-03T00:00:00"/>
    <n v="2"/>
    <n v="64.19"/>
    <s v="La maison d'Asie"/>
    <s v="1 rue Alsace-Lorraine"/>
    <s v="Toulouse"/>
    <s v=""/>
    <s v="31000"/>
    <s v="France"/>
    <x v="4"/>
    <n v="1994"/>
    <n v="14"/>
    <n v="34550"/>
    <n v="35221"/>
    <n v="23"/>
    <n v="0.60869565217391308"/>
    <x v="1"/>
  </r>
  <r>
    <n v="10351"/>
    <x v="9"/>
    <n v="1"/>
    <x v="92"/>
    <d v="1995-01-09T00:00:00"/>
    <d v="1994-12-21T00:00:00"/>
    <n v="1"/>
    <n v="162.33000000000001"/>
    <s v="Ernst Handel"/>
    <s v="Kirchgasse 6"/>
    <s v="Graz"/>
    <s v=""/>
    <s v="8010"/>
    <s v="Austria"/>
    <x v="4"/>
    <n v="1994"/>
    <n v="30"/>
    <n v="34550"/>
    <n v="35221"/>
    <n v="23"/>
    <n v="1.3043478260869565"/>
    <x v="1"/>
  </r>
  <r>
    <n v="10352"/>
    <x v="47"/>
    <n v="3"/>
    <x v="93"/>
    <d v="1994-12-27T00:00:00"/>
    <d v="1994-12-19T00:00:00"/>
    <n v="3"/>
    <n v="1.3"/>
    <s v="Furia Bacalhau e Frutos do Mar"/>
    <s v="Jardim das rosas n. 32"/>
    <s v="Lisboa"/>
    <s v=""/>
    <s v="1675"/>
    <s v="Portugal"/>
    <x v="4"/>
    <n v="1994"/>
    <n v="8"/>
    <n v="34550"/>
    <n v="35221"/>
    <n v="23"/>
    <n v="0.34782608695652173"/>
    <x v="1"/>
  </r>
  <r>
    <n v="10353"/>
    <x v="54"/>
    <n v="7"/>
    <x v="94"/>
    <d v="1995-01-11T00:00:00"/>
    <d v="1994-12-26T00:00:00"/>
    <n v="3"/>
    <n v="360.63"/>
    <s v="Piccolo und mehr"/>
    <s v="Geislweg 14"/>
    <s v="Salzburg"/>
    <s v=""/>
    <s v="5020"/>
    <s v="Austria"/>
    <x v="4"/>
    <n v="1994"/>
    <n v="10"/>
    <n v="34550"/>
    <n v="35221"/>
    <n v="23"/>
    <n v="0.43478260869565216"/>
    <x v="1"/>
  </r>
  <r>
    <n v="10354"/>
    <x v="43"/>
    <n v="8"/>
    <x v="95"/>
    <d v="1995-01-12T00:00:00"/>
    <d v="1994-12-21T00:00:00"/>
    <n v="3"/>
    <n v="53.8"/>
    <s v="Pericles Comidas clásicas"/>
    <s v="Calle Dr. Jorge Cash 321"/>
    <s v="México D.F."/>
    <s v=""/>
    <s v="05033"/>
    <s v="Mexico"/>
    <x v="4"/>
    <n v="1994"/>
    <n v="6"/>
    <n v="34550"/>
    <n v="35221"/>
    <n v="23"/>
    <n v="0.2608695652173913"/>
    <x v="1"/>
  </r>
  <r>
    <n v="10355"/>
    <x v="55"/>
    <n v="6"/>
    <x v="96"/>
    <d v="1995-01-13T00:00:00"/>
    <d v="1994-12-21T00:00:00"/>
    <n v="1"/>
    <n v="41.95"/>
    <s v="Around the Horn"/>
    <s v="Brook Farm_x000a_Stratford St. Mary"/>
    <s v="Colchester"/>
    <s v="Essex"/>
    <s v="CO7 6JX"/>
    <s v="UK"/>
    <x v="4"/>
    <n v="1994"/>
    <n v="13"/>
    <n v="34550"/>
    <n v="35221"/>
    <n v="23"/>
    <n v="0.56521739130434778"/>
    <x v="1"/>
  </r>
  <r>
    <n v="10356"/>
    <x v="35"/>
    <n v="6"/>
    <x v="97"/>
    <d v="1995-01-16T00:00:00"/>
    <d v="1994-12-28T00:00:00"/>
    <n v="2"/>
    <n v="36.71"/>
    <s v="Die Wandernde Kuh"/>
    <s v="Adenauerallee 900"/>
    <s v="Stuttgart"/>
    <s v=""/>
    <s v="70563"/>
    <s v="Germany"/>
    <x v="4"/>
    <n v="1994"/>
    <n v="10"/>
    <n v="34550"/>
    <n v="35221"/>
    <n v="23"/>
    <n v="0.43478260869565216"/>
    <x v="1"/>
  </r>
  <r>
    <n v="10357"/>
    <x v="28"/>
    <n v="1"/>
    <x v="98"/>
    <d v="1995-01-17T00:00:00"/>
    <d v="1995-01-02T00:00:00"/>
    <n v="3"/>
    <n v="34.880000000000003"/>
    <s v="LILA-Supermercado"/>
    <s v="Carrera 52 con Ave. Bolívar #65-98 Llano Largo"/>
    <s v="Barquisimeto"/>
    <s v="Lara"/>
    <s v="3508"/>
    <s v="Venezuela"/>
    <x v="4"/>
    <n v="1994"/>
    <n v="14"/>
    <n v="34550"/>
    <n v="35221"/>
    <n v="23"/>
    <n v="0.60869565217391308"/>
    <x v="1"/>
  </r>
  <r>
    <n v="10358"/>
    <x v="53"/>
    <n v="5"/>
    <x v="99"/>
    <d v="1995-01-18T00:00:00"/>
    <d v="1994-12-28T00:00:00"/>
    <n v="1"/>
    <n v="19.64"/>
    <s v="La maison d'Asie"/>
    <s v="1 rue Alsace-Lorraine"/>
    <s v="Toulouse"/>
    <s v=""/>
    <s v="31000"/>
    <s v="France"/>
    <x v="4"/>
    <n v="1994"/>
    <n v="14"/>
    <n v="34550"/>
    <n v="35221"/>
    <n v="23"/>
    <n v="0.60869565217391308"/>
    <x v="1"/>
  </r>
  <r>
    <n v="10359"/>
    <x v="56"/>
    <n v="5"/>
    <x v="100"/>
    <d v="1995-01-19T00:00:00"/>
    <d v="1994-12-27T00:00:00"/>
    <n v="3"/>
    <n v="288.43"/>
    <s v="Seven Seas Imports"/>
    <s v="90 Wadhurst Rd."/>
    <s v="London"/>
    <s v=""/>
    <s v="OX15 4NB"/>
    <s v="UK"/>
    <x v="4"/>
    <n v="1994"/>
    <n v="9"/>
    <n v="34550"/>
    <n v="35221"/>
    <n v="23"/>
    <n v="0.39130434782608697"/>
    <x v="1"/>
  </r>
  <r>
    <n v="10360"/>
    <x v="15"/>
    <n v="4"/>
    <x v="101"/>
    <d v="1995-01-20T00:00:00"/>
    <d v="1995-01-02T00:00:00"/>
    <n v="3"/>
    <n v="131.69999999999999"/>
    <s v="Blondel père et fils"/>
    <s v="24, place Kléber"/>
    <s v="Strasbourg"/>
    <s v=""/>
    <s v="67000"/>
    <s v="France"/>
    <x v="4"/>
    <n v="1994"/>
    <n v="11"/>
    <n v="34550"/>
    <n v="35221"/>
    <n v="23"/>
    <n v="0.47826086956521741"/>
    <x v="1"/>
  </r>
  <r>
    <n v="10361"/>
    <x v="21"/>
    <n v="1"/>
    <x v="101"/>
    <d v="1995-01-20T00:00:00"/>
    <d v="1995-01-03T00:00:00"/>
    <n v="2"/>
    <n v="183.17"/>
    <s v="QUICK-Stop"/>
    <s v="Taucherstraße 10"/>
    <s v="Cunewalde"/>
    <s v=""/>
    <s v="01307"/>
    <s v="Germany"/>
    <x v="4"/>
    <n v="1994"/>
    <n v="28"/>
    <n v="34550"/>
    <n v="35221"/>
    <n v="23"/>
    <n v="1.2173913043478262"/>
    <x v="1"/>
  </r>
  <r>
    <n v="10362"/>
    <x v="48"/>
    <n v="3"/>
    <x v="102"/>
    <d v="1995-01-23T00:00:00"/>
    <d v="1994-12-29T00:00:00"/>
    <n v="1"/>
    <n v="96.04"/>
    <s v="Bon app'"/>
    <s v="12, rue des Bouchers"/>
    <s v="Marseille"/>
    <s v=""/>
    <s v="13008"/>
    <s v="France"/>
    <x v="4"/>
    <n v="1994"/>
    <n v="17"/>
    <n v="34550"/>
    <n v="35221"/>
    <n v="23"/>
    <n v="0.73913043478260865"/>
    <x v="1"/>
  </r>
  <r>
    <n v="10363"/>
    <x v="57"/>
    <n v="4"/>
    <x v="103"/>
    <d v="1995-01-24T00:00:00"/>
    <d v="1995-01-04T00:00:00"/>
    <n v="3"/>
    <n v="30.54"/>
    <s v="Drachenblut Delikatessen"/>
    <s v="Walserweg 21"/>
    <s v="Aachen"/>
    <s v=""/>
    <s v="52066"/>
    <s v="Germany"/>
    <x v="4"/>
    <n v="1994"/>
    <n v="6"/>
    <n v="34550"/>
    <n v="35221"/>
    <n v="23"/>
    <n v="0.2608695652173913"/>
    <x v="1"/>
  </r>
  <r>
    <n v="10364"/>
    <x v="58"/>
    <n v="1"/>
    <x v="103"/>
    <d v="1995-02-07T00:00:00"/>
    <d v="1995-01-04T00:00:00"/>
    <n v="1"/>
    <n v="71.97"/>
    <s v="Eastern Connection"/>
    <s v="35 King George"/>
    <s v="London"/>
    <s v=""/>
    <s v="WX3 6FW"/>
    <s v="UK"/>
    <x v="4"/>
    <n v="1994"/>
    <n v="8"/>
    <n v="34550"/>
    <n v="35221"/>
    <n v="23"/>
    <n v="0.34782608695652173"/>
    <x v="1"/>
  </r>
  <r>
    <n v="10365"/>
    <x v="59"/>
    <n v="3"/>
    <x v="104"/>
    <d v="1995-01-25T00:00:00"/>
    <d v="1995-01-02T00:00:00"/>
    <n v="2"/>
    <n v="22"/>
    <s v="Antonio Moreno Taquería"/>
    <s v="Mataderos  2312"/>
    <s v="México D.F."/>
    <s v=""/>
    <s v="05023"/>
    <s v="Mexico"/>
    <x v="4"/>
    <n v="1994"/>
    <n v="7"/>
    <n v="34550"/>
    <n v="35221"/>
    <n v="23"/>
    <n v="0.30434782608695654"/>
    <x v="1"/>
  </r>
  <r>
    <n v="10366"/>
    <x v="60"/>
    <n v="8"/>
    <x v="105"/>
    <d v="1995-02-09T00:00:00"/>
    <d v="1995-01-30T00:00:00"/>
    <n v="2"/>
    <n v="10.14"/>
    <s v="Galería del gastronómo"/>
    <s v="Rambla de Cataluña, 23"/>
    <s v="Barcelona"/>
    <s v=""/>
    <s v="8022"/>
    <s v="Spain"/>
    <x v="4"/>
    <n v="1994"/>
    <n v="5"/>
    <n v="34550"/>
    <n v="35221"/>
    <n v="23"/>
    <n v="0.21739130434782608"/>
    <x v="0"/>
  </r>
  <r>
    <n v="10367"/>
    <x v="61"/>
    <n v="7"/>
    <x v="105"/>
    <d v="1995-01-26T00:00:00"/>
    <d v="1995-01-02T00:00:00"/>
    <n v="3"/>
    <n v="13.55"/>
    <s v="Vaffeljernet"/>
    <s v="Smagsløget 45"/>
    <s v="Århus"/>
    <s v=""/>
    <s v="8200"/>
    <s v="Denmark"/>
    <x v="4"/>
    <n v="1994"/>
    <n v="11"/>
    <n v="34550"/>
    <n v="35221"/>
    <n v="23"/>
    <n v="0.47826086956521741"/>
    <x v="1"/>
  </r>
  <r>
    <n v="10368"/>
    <x v="9"/>
    <n v="2"/>
    <x v="106"/>
    <d v="1995-01-27T00:00:00"/>
    <d v="1995-01-02T00:00:00"/>
    <n v="2"/>
    <n v="101.95"/>
    <s v="Ernst Handel"/>
    <s v="Kirchgasse 6"/>
    <s v="Graz"/>
    <s v=""/>
    <s v="8010"/>
    <s v="Austria"/>
    <x v="4"/>
    <n v="1994"/>
    <n v="30"/>
    <n v="34550"/>
    <n v="35221"/>
    <n v="23"/>
    <n v="1.3043478260869565"/>
    <x v="1"/>
  </r>
  <r>
    <n v="10369"/>
    <x v="20"/>
    <n v="8"/>
    <x v="107"/>
    <d v="1995-01-30T00:00:00"/>
    <d v="1995-01-09T00:00:00"/>
    <n v="2"/>
    <n v="195.68"/>
    <s v="Split Rail Beer &amp; Ale"/>
    <s v="P.O. Box 555"/>
    <s v="Lander"/>
    <s v="WY"/>
    <s v="82520"/>
    <s v="USA"/>
    <x v="5"/>
    <n v="1995"/>
    <n v="9"/>
    <n v="34550"/>
    <n v="35221"/>
    <n v="23"/>
    <n v="0.39130434782608697"/>
    <x v="1"/>
  </r>
  <r>
    <n v="10370"/>
    <x v="5"/>
    <n v="6"/>
    <x v="108"/>
    <d v="1995-01-31T00:00:00"/>
    <d v="1995-01-27T00:00:00"/>
    <n v="2"/>
    <n v="1.17"/>
    <s v="Chop-suey Chinese"/>
    <s v="Hauptstr. 31"/>
    <s v="Bern"/>
    <s v=""/>
    <s v="3012"/>
    <s v="Switzerland"/>
    <x v="5"/>
    <n v="1995"/>
    <n v="8"/>
    <n v="34550"/>
    <n v="35221"/>
    <n v="23"/>
    <n v="0.34782608695652173"/>
    <x v="1"/>
  </r>
  <r>
    <n v="10371"/>
    <x v="53"/>
    <n v="1"/>
    <x v="108"/>
    <d v="1995-01-31T00:00:00"/>
    <d v="1995-01-24T00:00:00"/>
    <n v="1"/>
    <n v="0.45"/>
    <s v="La maison d'Asie"/>
    <s v="1 rue Alsace-Lorraine"/>
    <s v="Toulouse"/>
    <s v=""/>
    <s v="31000"/>
    <s v="France"/>
    <x v="5"/>
    <n v="1995"/>
    <n v="14"/>
    <n v="34550"/>
    <n v="35221"/>
    <n v="23"/>
    <n v="0.60869565217391308"/>
    <x v="1"/>
  </r>
  <r>
    <n v="10372"/>
    <x v="62"/>
    <n v="5"/>
    <x v="109"/>
    <d v="1995-02-01T00:00:00"/>
    <d v="1995-01-09T00:00:00"/>
    <n v="2"/>
    <n v="890.78"/>
    <s v="Queen Cozinha"/>
    <s v="Alameda dos Canàrios, 891"/>
    <s v="São Paulo"/>
    <s v="SP"/>
    <s v="05487-020"/>
    <s v="Brazil"/>
    <x v="5"/>
    <n v="1995"/>
    <n v="13"/>
    <n v="34550"/>
    <n v="35221"/>
    <n v="23"/>
    <n v="0.56521739130434778"/>
    <x v="1"/>
  </r>
  <r>
    <n v="10373"/>
    <x v="34"/>
    <n v="4"/>
    <x v="110"/>
    <d v="1995-02-02T00:00:00"/>
    <d v="1995-01-11T00:00:00"/>
    <n v="3"/>
    <n v="124.12"/>
    <s v="Hungry Owl All-Night Grocers"/>
    <s v="8 Johnstown Road"/>
    <s v="Cork"/>
    <s v="Co. Cork"/>
    <s v=""/>
    <s v="Ireland"/>
    <x v="5"/>
    <n v="1995"/>
    <n v="19"/>
    <n v="34550"/>
    <n v="35221"/>
    <n v="23"/>
    <n v="0.82608695652173914"/>
    <x v="1"/>
  </r>
  <r>
    <n v="10374"/>
    <x v="63"/>
    <n v="1"/>
    <x v="110"/>
    <d v="1995-02-02T00:00:00"/>
    <d v="1995-01-09T00:00:00"/>
    <n v="3"/>
    <n v="3.94"/>
    <s v="Wolski Zajazd"/>
    <s v="ul. Filtrowa 68"/>
    <s v="Warszawa"/>
    <s v=""/>
    <s v="01-012"/>
    <s v="Poland"/>
    <x v="5"/>
    <n v="1995"/>
    <n v="7"/>
    <n v="34550"/>
    <n v="35221"/>
    <n v="23"/>
    <n v="0.30434782608695654"/>
    <x v="1"/>
  </r>
  <r>
    <n v="10375"/>
    <x v="64"/>
    <n v="3"/>
    <x v="111"/>
    <d v="1995-02-03T00:00:00"/>
    <d v="1995-01-09T00:00:00"/>
    <n v="2"/>
    <n v="20.12"/>
    <s v="Hungry Coyote Import Store"/>
    <s v="City Center Plaza_x000a_516 Main St."/>
    <s v="Elgin"/>
    <s v="OR"/>
    <s v="97827"/>
    <s v="USA"/>
    <x v="5"/>
    <n v="1995"/>
    <n v="5"/>
    <n v="34550"/>
    <n v="35221"/>
    <n v="23"/>
    <n v="0.21739130434782608"/>
    <x v="0"/>
  </r>
  <r>
    <n v="10376"/>
    <x v="49"/>
    <n v="1"/>
    <x v="112"/>
    <d v="1995-02-06T00:00:00"/>
    <d v="1995-01-13T00:00:00"/>
    <n v="2"/>
    <n v="20.39"/>
    <s v="Mère Paillarde"/>
    <s v="43 rue St. Laurent"/>
    <s v="Montréal"/>
    <s v="Québec"/>
    <s v="H1J 1C3"/>
    <s v="Canada"/>
    <x v="5"/>
    <n v="1995"/>
    <n v="13"/>
    <n v="34550"/>
    <n v="35221"/>
    <n v="23"/>
    <n v="0.56521739130434778"/>
    <x v="1"/>
  </r>
  <r>
    <n v="10377"/>
    <x v="56"/>
    <n v="1"/>
    <x v="112"/>
    <d v="1995-02-06T00:00:00"/>
    <d v="1995-01-13T00:00:00"/>
    <n v="3"/>
    <n v="22.21"/>
    <s v="Seven Seas Imports"/>
    <s v="90 Wadhurst Rd."/>
    <s v="London"/>
    <s v=""/>
    <s v="OX15 4NB"/>
    <s v="UK"/>
    <x v="5"/>
    <n v="1995"/>
    <n v="9"/>
    <n v="34550"/>
    <n v="35221"/>
    <n v="23"/>
    <n v="0.39130434782608697"/>
    <x v="1"/>
  </r>
  <r>
    <n v="10378"/>
    <x v="14"/>
    <n v="5"/>
    <x v="113"/>
    <d v="1995-02-07T00:00:00"/>
    <d v="1995-01-19T00:00:00"/>
    <n v="3"/>
    <n v="5.44"/>
    <s v="Folk och fä HB"/>
    <s v="Åkergatan 24"/>
    <s v="Bräcke"/>
    <s v=""/>
    <s v="S-844 67"/>
    <s v="Sweden"/>
    <x v="5"/>
    <n v="1995"/>
    <n v="19"/>
    <n v="34550"/>
    <n v="35221"/>
    <n v="23"/>
    <n v="0.82608695652173914"/>
    <x v="1"/>
  </r>
  <r>
    <n v="10379"/>
    <x v="12"/>
    <n v="2"/>
    <x v="114"/>
    <d v="1995-02-08T00:00:00"/>
    <d v="1995-01-13T00:00:00"/>
    <n v="1"/>
    <n v="45.03"/>
    <s v="Que Delícia"/>
    <s v="Rua da Panificadora, 12"/>
    <s v="Rio de Janeiro"/>
    <s v="RJ"/>
    <s v="02389-673"/>
    <s v="Brazil"/>
    <x v="5"/>
    <n v="1995"/>
    <n v="9"/>
    <n v="34550"/>
    <n v="35221"/>
    <n v="23"/>
    <n v="0.39130434782608697"/>
    <x v="1"/>
  </r>
  <r>
    <n v="10380"/>
    <x v="34"/>
    <n v="8"/>
    <x v="115"/>
    <d v="1995-02-09T00:00:00"/>
    <d v="1995-02-16T00:00:00"/>
    <n v="3"/>
    <n v="35.03"/>
    <s v="Hungry Owl All-Night Grocers"/>
    <s v="8 Johnstown Road"/>
    <s v="Cork"/>
    <s v="Co. Cork"/>
    <s v=""/>
    <s v="Ireland"/>
    <x v="5"/>
    <n v="1995"/>
    <n v="19"/>
    <n v="34550"/>
    <n v="35221"/>
    <n v="23"/>
    <n v="0.82608695652173914"/>
    <x v="1"/>
  </r>
  <r>
    <n v="10381"/>
    <x v="28"/>
    <n v="3"/>
    <x v="115"/>
    <d v="1995-02-09T00:00:00"/>
    <d v="1995-01-13T00:00:00"/>
    <n v="3"/>
    <n v="7.99"/>
    <s v="LILA-Supermercado"/>
    <s v="Carrera 52 con Ave. Bolívar #65-98 Llano Largo"/>
    <s v="Barquisimeto"/>
    <s v="Lara"/>
    <s v="3508"/>
    <s v="Venezuela"/>
    <x v="5"/>
    <n v="1995"/>
    <n v="14"/>
    <n v="34550"/>
    <n v="35221"/>
    <n v="23"/>
    <n v="0.60869565217391308"/>
    <x v="1"/>
  </r>
  <r>
    <n v="10382"/>
    <x v="9"/>
    <n v="4"/>
    <x v="116"/>
    <d v="1995-02-10T00:00:00"/>
    <d v="1995-01-16T00:00:00"/>
    <n v="1"/>
    <n v="94.77"/>
    <s v="Ernst Handel"/>
    <s v="Kirchgasse 6"/>
    <s v="Graz"/>
    <s v=""/>
    <s v="8010"/>
    <s v="Austria"/>
    <x v="5"/>
    <n v="1995"/>
    <n v="30"/>
    <n v="34550"/>
    <n v="35221"/>
    <n v="23"/>
    <n v="1.3043478260869565"/>
    <x v="1"/>
  </r>
  <r>
    <n v="10383"/>
    <x v="55"/>
    <n v="8"/>
    <x v="117"/>
    <d v="1995-02-13T00:00:00"/>
    <d v="1995-01-18T00:00:00"/>
    <n v="3"/>
    <n v="34.24"/>
    <s v="Around the Horn"/>
    <s v="Brook Farm_x000a_Stratford St. Mary"/>
    <s v="Colchester"/>
    <s v="Essex"/>
    <s v="CO7 6JX"/>
    <s v="UK"/>
    <x v="5"/>
    <n v="1995"/>
    <n v="13"/>
    <n v="34550"/>
    <n v="35221"/>
    <n v="23"/>
    <n v="0.56521739130434778"/>
    <x v="1"/>
  </r>
  <r>
    <n v="10384"/>
    <x v="25"/>
    <n v="3"/>
    <x v="117"/>
    <d v="1995-02-13T00:00:00"/>
    <d v="1995-01-20T00:00:00"/>
    <n v="3"/>
    <n v="168.64"/>
    <s v="Berglunds snabbköp"/>
    <s v="Berguvsvägen  8"/>
    <s v="Luleå"/>
    <s v=""/>
    <s v="S-958 22"/>
    <s v="Sweden"/>
    <x v="5"/>
    <n v="1995"/>
    <n v="18"/>
    <n v="34550"/>
    <n v="35221"/>
    <n v="23"/>
    <n v="0.78260869565217395"/>
    <x v="1"/>
  </r>
  <r>
    <n v="10385"/>
    <x v="20"/>
    <n v="1"/>
    <x v="118"/>
    <d v="1995-02-14T00:00:00"/>
    <d v="1995-01-23T00:00:00"/>
    <n v="2"/>
    <n v="30.96"/>
    <s v="Split Rail Beer &amp; Ale"/>
    <s v="P.O. Box 555"/>
    <s v="Lander"/>
    <s v="WY"/>
    <s v="82520"/>
    <s v="USA"/>
    <x v="5"/>
    <n v="1995"/>
    <n v="9"/>
    <n v="34550"/>
    <n v="35221"/>
    <n v="23"/>
    <n v="0.39130434782608697"/>
    <x v="1"/>
  </r>
  <r>
    <n v="10386"/>
    <x v="52"/>
    <n v="9"/>
    <x v="119"/>
    <d v="1995-02-01T00:00:00"/>
    <d v="1995-01-25T00:00:00"/>
    <n v="3"/>
    <n v="13.99"/>
    <s v="Familia Arquibaldo"/>
    <s v="Rua Orós, 92"/>
    <s v="São Paulo"/>
    <s v="SP"/>
    <s v="05442-030"/>
    <s v="Brazil"/>
    <x v="5"/>
    <n v="1995"/>
    <n v="7"/>
    <n v="34550"/>
    <n v="35221"/>
    <n v="23"/>
    <n v="0.30434782608695654"/>
    <x v="1"/>
  </r>
  <r>
    <n v="10387"/>
    <x v="65"/>
    <n v="1"/>
    <x v="119"/>
    <d v="1995-02-15T00:00:00"/>
    <d v="1995-01-20T00:00:00"/>
    <n v="2"/>
    <n v="93.63"/>
    <s v="Santé Gourmet"/>
    <s v="Erling Skakkes gate 78"/>
    <s v="Stavern"/>
    <s v=""/>
    <s v="4110"/>
    <s v="Norway"/>
    <x v="5"/>
    <n v="1995"/>
    <n v="6"/>
    <n v="34550"/>
    <n v="35221"/>
    <n v="23"/>
    <n v="0.2608695652173913"/>
    <x v="1"/>
  </r>
  <r>
    <n v="10388"/>
    <x v="56"/>
    <n v="2"/>
    <x v="120"/>
    <d v="1995-02-16T00:00:00"/>
    <d v="1995-01-20T00:00:00"/>
    <n v="1"/>
    <n v="34.86"/>
    <s v="Seven Seas Imports"/>
    <s v="90 Wadhurst Rd."/>
    <s v="London"/>
    <s v=""/>
    <s v="OX15 4NB"/>
    <s v="UK"/>
    <x v="5"/>
    <n v="1995"/>
    <n v="9"/>
    <n v="34550"/>
    <n v="35221"/>
    <n v="23"/>
    <n v="0.39130434782608697"/>
    <x v="1"/>
  </r>
  <r>
    <n v="10389"/>
    <x v="66"/>
    <n v="4"/>
    <x v="121"/>
    <d v="1995-02-17T00:00:00"/>
    <d v="1995-01-24T00:00:00"/>
    <n v="2"/>
    <n v="47.42"/>
    <s v="Bottom-Dollar Markets"/>
    <s v="23 Tsawassen Blvd."/>
    <s v="Tsawassen"/>
    <s v="BC"/>
    <s v="T2F 8M4"/>
    <s v="Canada"/>
    <x v="5"/>
    <n v="1995"/>
    <n v="14"/>
    <n v="34550"/>
    <n v="35221"/>
    <n v="23"/>
    <n v="0.60869565217391308"/>
    <x v="1"/>
  </r>
  <r>
    <n v="10390"/>
    <x v="9"/>
    <n v="6"/>
    <x v="122"/>
    <d v="1995-02-20T00:00:00"/>
    <d v="1995-01-26T00:00:00"/>
    <n v="1"/>
    <n v="126.38"/>
    <s v="Ernst Handel"/>
    <s v="Kirchgasse 6"/>
    <s v="Graz"/>
    <s v=""/>
    <s v="8010"/>
    <s v="Austria"/>
    <x v="5"/>
    <n v="1995"/>
    <n v="30"/>
    <n v="34550"/>
    <n v="35221"/>
    <n v="23"/>
    <n v="1.3043478260869565"/>
    <x v="1"/>
  </r>
  <r>
    <n v="10391"/>
    <x v="57"/>
    <n v="3"/>
    <x v="122"/>
    <d v="1995-02-20T00:00:00"/>
    <d v="1995-01-31T00:00:00"/>
    <n v="3"/>
    <n v="5.45"/>
    <s v="Drachenblut Delikatessen"/>
    <s v="Walserweg 21"/>
    <s v="Aachen"/>
    <s v=""/>
    <s v="52066"/>
    <s v="Germany"/>
    <x v="5"/>
    <n v="1995"/>
    <n v="6"/>
    <n v="34550"/>
    <n v="35221"/>
    <n v="23"/>
    <n v="0.2608695652173913"/>
    <x v="1"/>
  </r>
  <r>
    <n v="10392"/>
    <x v="54"/>
    <n v="2"/>
    <x v="123"/>
    <d v="1995-02-21T00:00:00"/>
    <d v="1995-02-01T00:00:00"/>
    <n v="3"/>
    <n v="122.46"/>
    <s v="Piccolo und mehr"/>
    <s v="Geislweg 14"/>
    <s v="Salzburg"/>
    <s v=""/>
    <s v="5020"/>
    <s v="Austria"/>
    <x v="5"/>
    <n v="1995"/>
    <n v="10"/>
    <n v="34550"/>
    <n v="35221"/>
    <n v="23"/>
    <n v="0.43478260869565216"/>
    <x v="1"/>
  </r>
  <r>
    <n v="10393"/>
    <x v="45"/>
    <n v="1"/>
    <x v="124"/>
    <d v="1995-02-22T00:00:00"/>
    <d v="1995-02-03T00:00:00"/>
    <n v="3"/>
    <n v="126.56"/>
    <s v="Save-a-lot Markets"/>
    <s v="187 Suffolk Ln."/>
    <s v="Boise"/>
    <s v="ID"/>
    <s v="83720"/>
    <s v="USA"/>
    <x v="5"/>
    <n v="1995"/>
    <n v="31"/>
    <n v="34550"/>
    <n v="35221"/>
    <n v="23"/>
    <n v="1.3478260869565217"/>
    <x v="1"/>
  </r>
  <r>
    <n v="10394"/>
    <x v="64"/>
    <n v="1"/>
    <x v="124"/>
    <d v="1995-02-22T00:00:00"/>
    <d v="1995-02-03T00:00:00"/>
    <n v="3"/>
    <n v="30.34"/>
    <s v="Hungry Coyote Import Store"/>
    <s v="City Center Plaza_x000a_516 Main St."/>
    <s v="Elgin"/>
    <s v="OR"/>
    <s v="97827"/>
    <s v="USA"/>
    <x v="5"/>
    <n v="1995"/>
    <n v="5"/>
    <n v="34550"/>
    <n v="35221"/>
    <n v="23"/>
    <n v="0.21739130434782608"/>
    <x v="0"/>
  </r>
  <r>
    <n v="10395"/>
    <x v="8"/>
    <n v="6"/>
    <x v="125"/>
    <d v="1995-02-23T00:00:00"/>
    <d v="1995-02-03T00:00:00"/>
    <n v="1"/>
    <n v="184.41"/>
    <s v="HILARIÓN-Abastos"/>
    <s v="Carrera 22 con Ave. Carlos Soublette #8-35"/>
    <s v="San Cristóbal"/>
    <s v="Táchira"/>
    <s v="5022"/>
    <s v="Venezuela"/>
    <x v="5"/>
    <n v="1995"/>
    <n v="18"/>
    <n v="34550"/>
    <n v="35221"/>
    <n v="23"/>
    <n v="0.78260869565217395"/>
    <x v="1"/>
  </r>
  <r>
    <n v="10396"/>
    <x v="17"/>
    <n v="1"/>
    <x v="126"/>
    <d v="1995-02-10T00:00:00"/>
    <d v="1995-02-06T00:00:00"/>
    <n v="3"/>
    <n v="135.35"/>
    <s v="Frankenversand"/>
    <s v="Berliner Platz 43"/>
    <s v="München"/>
    <s v=""/>
    <s v="80805"/>
    <s v="Germany"/>
    <x v="5"/>
    <n v="1995"/>
    <n v="15"/>
    <n v="34550"/>
    <n v="35221"/>
    <n v="23"/>
    <n v="0.65217391304347827"/>
    <x v="1"/>
  </r>
  <r>
    <n v="10397"/>
    <x v="50"/>
    <n v="5"/>
    <x v="126"/>
    <d v="1995-02-24T00:00:00"/>
    <d v="1995-02-02T00:00:00"/>
    <n v="1"/>
    <n v="60.26"/>
    <s v="Princesa Isabel Vinhos"/>
    <s v="Estrada da saúde n. 58"/>
    <s v="Lisboa"/>
    <s v=""/>
    <s v="1756"/>
    <s v="Portugal"/>
    <x v="5"/>
    <n v="1995"/>
    <n v="5"/>
    <n v="34550"/>
    <n v="35221"/>
    <n v="23"/>
    <n v="0.21739130434782608"/>
    <x v="0"/>
  </r>
  <r>
    <n v="10398"/>
    <x v="45"/>
    <n v="2"/>
    <x v="127"/>
    <d v="1995-02-27T00:00:00"/>
    <d v="1995-02-09T00:00:00"/>
    <n v="3"/>
    <n v="89.16"/>
    <s v="Save-a-lot Markets"/>
    <s v="187 Suffolk Ln."/>
    <s v="Boise"/>
    <s v="ID"/>
    <s v="83720"/>
    <s v="USA"/>
    <x v="5"/>
    <n v="1995"/>
    <n v="31"/>
    <n v="34550"/>
    <n v="35221"/>
    <n v="23"/>
    <n v="1.3478260869565217"/>
    <x v="1"/>
  </r>
  <r>
    <n v="10399"/>
    <x v="61"/>
    <n v="8"/>
    <x v="128"/>
    <d v="1995-02-14T00:00:00"/>
    <d v="1995-02-08T00:00:00"/>
    <n v="3"/>
    <n v="27.36"/>
    <s v="Vaffeljernet"/>
    <s v="Smagsløget 45"/>
    <s v="Århus"/>
    <s v=""/>
    <s v="8200"/>
    <s v="Denmark"/>
    <x v="5"/>
    <n v="1995"/>
    <n v="11"/>
    <n v="34550"/>
    <n v="35221"/>
    <n v="23"/>
    <n v="0.47826086956521741"/>
    <x v="1"/>
  </r>
  <r>
    <n v="10400"/>
    <x v="58"/>
    <n v="1"/>
    <x v="129"/>
    <d v="1995-03-01T00:00:00"/>
    <d v="1995-02-16T00:00:00"/>
    <n v="3"/>
    <n v="83.93"/>
    <s v="Eastern Connection"/>
    <s v="35 King George"/>
    <s v="London"/>
    <s v=""/>
    <s v="WX3 6FW"/>
    <s v="UK"/>
    <x v="6"/>
    <n v="1995"/>
    <n v="8"/>
    <n v="34550"/>
    <n v="35221"/>
    <n v="23"/>
    <n v="0.34782608695652173"/>
    <x v="1"/>
  </r>
  <r>
    <n v="10401"/>
    <x v="13"/>
    <n v="1"/>
    <x v="129"/>
    <d v="1995-03-01T00:00:00"/>
    <d v="1995-02-10T00:00:00"/>
    <n v="1"/>
    <n v="12.51"/>
    <s v="Rattlesnake Canyon Grocery"/>
    <s v="2817 Milton Dr."/>
    <s v="Albuquerque"/>
    <s v="NM"/>
    <s v="87110"/>
    <s v="USA"/>
    <x v="6"/>
    <n v="1995"/>
    <n v="18"/>
    <n v="34550"/>
    <n v="35221"/>
    <n v="23"/>
    <n v="0.78260869565217395"/>
    <x v="1"/>
  </r>
  <r>
    <n v="10402"/>
    <x v="9"/>
    <n v="8"/>
    <x v="130"/>
    <d v="1995-03-16T00:00:00"/>
    <d v="1995-02-10T00:00:00"/>
    <n v="2"/>
    <n v="67.88"/>
    <s v="Ernst Handel"/>
    <s v="Kirchgasse 6"/>
    <s v="Graz"/>
    <s v=""/>
    <s v="8010"/>
    <s v="Austria"/>
    <x v="6"/>
    <n v="1995"/>
    <n v="30"/>
    <n v="34550"/>
    <n v="35221"/>
    <n v="23"/>
    <n v="1.3043478260869565"/>
    <x v="1"/>
  </r>
  <r>
    <n v="10403"/>
    <x v="9"/>
    <n v="4"/>
    <x v="131"/>
    <d v="1995-03-03T00:00:00"/>
    <d v="1995-02-09T00:00:00"/>
    <n v="3"/>
    <n v="73.790000000000006"/>
    <s v="Ernst Handel"/>
    <s v="Kirchgasse 6"/>
    <s v="Graz"/>
    <s v=""/>
    <s v="8010"/>
    <s v="Austria"/>
    <x v="6"/>
    <n v="1995"/>
    <n v="30"/>
    <n v="34550"/>
    <n v="35221"/>
    <n v="23"/>
    <n v="1.3043478260869565"/>
    <x v="1"/>
  </r>
  <r>
    <n v="10404"/>
    <x v="22"/>
    <n v="2"/>
    <x v="131"/>
    <d v="1995-03-03T00:00:00"/>
    <d v="1995-02-08T00:00:00"/>
    <n v="1"/>
    <n v="155.97"/>
    <s v="Magazzini Alimentari Riuniti"/>
    <s v="Via Ludovico il Moro 22"/>
    <s v="Bergamo"/>
    <s v=""/>
    <s v="24100"/>
    <s v="Italy"/>
    <x v="6"/>
    <n v="1995"/>
    <n v="10"/>
    <n v="34550"/>
    <n v="35221"/>
    <n v="23"/>
    <n v="0.43478260869565216"/>
    <x v="1"/>
  </r>
  <r>
    <n v="10405"/>
    <x v="67"/>
    <n v="1"/>
    <x v="132"/>
    <d v="1995-03-06T00:00:00"/>
    <d v="1995-02-22T00:00:00"/>
    <n v="1"/>
    <n v="34.82"/>
    <s v="LINO-Delicateses"/>
    <s v="Ave. 5 de Mayo Porlamar"/>
    <s v="I. de Margarita"/>
    <s v="Nueva Esparta"/>
    <s v="4980"/>
    <s v="Venezuela"/>
    <x v="6"/>
    <n v="1995"/>
    <n v="12"/>
    <n v="34550"/>
    <n v="35221"/>
    <n v="23"/>
    <n v="0.52173913043478259"/>
    <x v="1"/>
  </r>
  <r>
    <n v="10406"/>
    <x v="62"/>
    <n v="7"/>
    <x v="133"/>
    <d v="1995-03-21T00:00:00"/>
    <d v="1995-02-13T00:00:00"/>
    <n v="1"/>
    <n v="108.04"/>
    <s v="Queen Cozinha"/>
    <s v="Alameda dos Canàrios, 891"/>
    <s v="São Paulo"/>
    <s v="SP"/>
    <s v="05487-020"/>
    <s v="Brazil"/>
    <x v="6"/>
    <n v="1995"/>
    <n v="13"/>
    <n v="34550"/>
    <n v="35221"/>
    <n v="23"/>
    <n v="0.56521739130434778"/>
    <x v="1"/>
  </r>
  <r>
    <n v="10407"/>
    <x v="11"/>
    <n v="2"/>
    <x v="133"/>
    <d v="1995-03-07T00:00:00"/>
    <d v="1995-03-02T00:00:00"/>
    <n v="2"/>
    <n v="91.48"/>
    <s v="Ottilies Käseladen"/>
    <s v="Mehrheimerstr. 369"/>
    <s v="Köln"/>
    <s v=""/>
    <s v="50739"/>
    <s v="Germany"/>
    <x v="6"/>
    <n v="1995"/>
    <n v="10"/>
    <n v="34550"/>
    <n v="35221"/>
    <n v="23"/>
    <n v="0.43478260869565216"/>
    <x v="1"/>
  </r>
  <r>
    <n v="10408"/>
    <x v="68"/>
    <n v="8"/>
    <x v="134"/>
    <d v="1995-03-08T00:00:00"/>
    <d v="1995-02-14T00:00:00"/>
    <n v="1"/>
    <n v="11.26"/>
    <s v="Folies gourmandes"/>
    <s v="184, chaussée de Tournai"/>
    <s v="Lille"/>
    <s v=""/>
    <s v="59000"/>
    <s v="France"/>
    <x v="6"/>
    <n v="1995"/>
    <n v="5"/>
    <n v="34550"/>
    <n v="35221"/>
    <n v="23"/>
    <n v="0.21739130434782608"/>
    <x v="0"/>
  </r>
  <r>
    <n v="10409"/>
    <x v="69"/>
    <n v="3"/>
    <x v="135"/>
    <d v="1995-03-09T00:00:00"/>
    <d v="1995-02-14T00:00:00"/>
    <n v="1"/>
    <n v="29.83"/>
    <s v="Océano Atlántico Ltda."/>
    <s v="Ing. Gustavo Moncada 8585_x000a_Piso 20-A"/>
    <s v="Buenos Aires"/>
    <s v=""/>
    <s v="1010"/>
    <s v="Argentina"/>
    <x v="6"/>
    <n v="1995"/>
    <n v="5"/>
    <n v="34550"/>
    <n v="35221"/>
    <n v="23"/>
    <n v="0.21739130434782608"/>
    <x v="0"/>
  </r>
  <r>
    <n v="10410"/>
    <x v="66"/>
    <n v="3"/>
    <x v="136"/>
    <d v="1995-03-10T00:00:00"/>
    <d v="1995-02-15T00:00:00"/>
    <n v="3"/>
    <n v="2.4"/>
    <s v="Bottom-Dollar Markets"/>
    <s v="23 Tsawassen Blvd."/>
    <s v="Tsawassen"/>
    <s v="BC"/>
    <s v="T2F 8M4"/>
    <s v="Canada"/>
    <x v="6"/>
    <n v="1995"/>
    <n v="14"/>
    <n v="34550"/>
    <n v="35221"/>
    <n v="23"/>
    <n v="0.60869565217391308"/>
    <x v="1"/>
  </r>
  <r>
    <n v="10411"/>
    <x v="66"/>
    <n v="9"/>
    <x v="136"/>
    <d v="1995-03-10T00:00:00"/>
    <d v="1995-02-21T00:00:00"/>
    <n v="3"/>
    <n v="23.65"/>
    <s v="Bottom-Dollar Markets"/>
    <s v="23 Tsawassen Blvd."/>
    <s v="Tsawassen"/>
    <s v="BC"/>
    <s v="T2F 8M4"/>
    <s v="Canada"/>
    <x v="6"/>
    <n v="1995"/>
    <n v="14"/>
    <n v="34550"/>
    <n v="35221"/>
    <n v="23"/>
    <n v="0.60869565217391308"/>
    <x v="1"/>
  </r>
  <r>
    <n v="10412"/>
    <x v="16"/>
    <n v="8"/>
    <x v="137"/>
    <d v="1995-03-13T00:00:00"/>
    <d v="1995-02-15T00:00:00"/>
    <n v="2"/>
    <n v="3.77"/>
    <s v="Wartian Herkku"/>
    <s v="Torikatu 38"/>
    <s v="Oulu"/>
    <s v=""/>
    <s v="90110"/>
    <s v="Finland"/>
    <x v="6"/>
    <n v="1995"/>
    <n v="15"/>
    <n v="34550"/>
    <n v="35221"/>
    <n v="23"/>
    <n v="0.65217391304347827"/>
    <x v="1"/>
  </r>
  <r>
    <n v="10413"/>
    <x v="53"/>
    <n v="3"/>
    <x v="138"/>
    <d v="1995-03-14T00:00:00"/>
    <d v="1995-02-16T00:00:00"/>
    <n v="2"/>
    <n v="95.66"/>
    <s v="La maison d'Asie"/>
    <s v="1 rue Alsace-Lorraine"/>
    <s v="Toulouse"/>
    <s v=""/>
    <s v="31000"/>
    <s v="France"/>
    <x v="6"/>
    <n v="1995"/>
    <n v="14"/>
    <n v="34550"/>
    <n v="35221"/>
    <n v="23"/>
    <n v="0.60869565217391308"/>
    <x v="1"/>
  </r>
  <r>
    <n v="10414"/>
    <x v="52"/>
    <n v="2"/>
    <x v="138"/>
    <d v="1995-03-14T00:00:00"/>
    <d v="1995-02-17T00:00:00"/>
    <n v="3"/>
    <n v="21.48"/>
    <s v="Familia Arquibaldo"/>
    <s v="Rua Orós, 92"/>
    <s v="São Paulo"/>
    <s v="SP"/>
    <s v="05442-030"/>
    <s v="Brazil"/>
    <x v="6"/>
    <n v="1995"/>
    <n v="7"/>
    <n v="34550"/>
    <n v="35221"/>
    <n v="23"/>
    <n v="0.30434782608695654"/>
    <x v="1"/>
  </r>
  <r>
    <n v="10415"/>
    <x v="64"/>
    <n v="3"/>
    <x v="139"/>
    <d v="1995-03-15T00:00:00"/>
    <d v="1995-02-24T00:00:00"/>
    <n v="1"/>
    <n v="0.2"/>
    <s v="Hungry Coyote Import Store"/>
    <s v="City Center Plaza_x000a_516 Main St."/>
    <s v="Elgin"/>
    <s v="OR"/>
    <s v="97827"/>
    <s v="USA"/>
    <x v="6"/>
    <n v="1995"/>
    <n v="5"/>
    <n v="34550"/>
    <n v="35221"/>
    <n v="23"/>
    <n v="0.21739130434782608"/>
    <x v="0"/>
  </r>
  <r>
    <n v="10416"/>
    <x v="16"/>
    <n v="8"/>
    <x v="140"/>
    <d v="1995-03-16T00:00:00"/>
    <d v="1995-02-27T00:00:00"/>
    <n v="3"/>
    <n v="22.72"/>
    <s v="Wartian Herkku"/>
    <s v="Torikatu 38"/>
    <s v="Oulu"/>
    <s v=""/>
    <s v="90110"/>
    <s v="Finland"/>
    <x v="6"/>
    <n v="1995"/>
    <n v="15"/>
    <n v="34550"/>
    <n v="35221"/>
    <n v="23"/>
    <n v="0.65217391304347827"/>
    <x v="1"/>
  </r>
  <r>
    <n v="10417"/>
    <x v="51"/>
    <n v="4"/>
    <x v="140"/>
    <d v="1995-03-16T00:00:00"/>
    <d v="1995-02-28T00:00:00"/>
    <n v="3"/>
    <n v="70.290000000000006"/>
    <s v="Simons bistro"/>
    <s v="Vinbæltet 34"/>
    <s v="København"/>
    <s v=""/>
    <s v="1734"/>
    <s v="Denmark"/>
    <x v="6"/>
    <n v="1995"/>
    <n v="7"/>
    <n v="34550"/>
    <n v="35221"/>
    <n v="23"/>
    <n v="0.30434782608695654"/>
    <x v="1"/>
  </r>
  <r>
    <n v="10418"/>
    <x v="21"/>
    <n v="4"/>
    <x v="141"/>
    <d v="1995-03-17T00:00:00"/>
    <d v="1995-02-24T00:00:00"/>
    <n v="1"/>
    <n v="17.55"/>
    <s v="QUICK-Stop"/>
    <s v="Taucherstraße 10"/>
    <s v="Cunewalde"/>
    <s v=""/>
    <s v="01307"/>
    <s v="Germany"/>
    <x v="6"/>
    <n v="1995"/>
    <n v="28"/>
    <n v="34550"/>
    <n v="35221"/>
    <n v="23"/>
    <n v="1.2173913043478262"/>
    <x v="1"/>
  </r>
  <r>
    <n v="10419"/>
    <x v="6"/>
    <n v="4"/>
    <x v="142"/>
    <d v="1995-03-20T00:00:00"/>
    <d v="1995-03-02T00:00:00"/>
    <n v="2"/>
    <n v="137.35"/>
    <s v="Richter Supermarkt"/>
    <s v="Starenweg 5"/>
    <s v="Genève"/>
    <s v=""/>
    <s v="1204"/>
    <s v="Switzerland"/>
    <x v="6"/>
    <n v="1995"/>
    <n v="10"/>
    <n v="34550"/>
    <n v="35221"/>
    <n v="23"/>
    <n v="0.43478260869565216"/>
    <x v="1"/>
  </r>
  <r>
    <n v="10420"/>
    <x v="7"/>
    <n v="3"/>
    <x v="143"/>
    <d v="1995-03-21T00:00:00"/>
    <d v="1995-02-27T00:00:00"/>
    <n v="1"/>
    <n v="44.12"/>
    <s v="Wellington Importadora"/>
    <s v="Rua do Mercado, 12"/>
    <s v="Resende"/>
    <s v="SP"/>
    <s v="08737-363"/>
    <s v="Brazil"/>
    <x v="6"/>
    <n v="1995"/>
    <n v="9"/>
    <n v="34550"/>
    <n v="35221"/>
    <n v="23"/>
    <n v="0.39130434782608697"/>
    <x v="1"/>
  </r>
  <r>
    <n v="10421"/>
    <x v="12"/>
    <n v="8"/>
    <x v="143"/>
    <d v="1995-04-04T00:00:00"/>
    <d v="1995-02-27T00:00:00"/>
    <n v="1"/>
    <n v="99.23"/>
    <s v="Que Delícia"/>
    <s v="Rua da Panificadora, 12"/>
    <s v="Rio de Janeiro"/>
    <s v="RJ"/>
    <s v="02389-673"/>
    <s v="Brazil"/>
    <x v="6"/>
    <n v="1995"/>
    <n v="9"/>
    <n v="34550"/>
    <n v="35221"/>
    <n v="23"/>
    <n v="0.39130434782608697"/>
    <x v="1"/>
  </r>
  <r>
    <n v="10422"/>
    <x v="70"/>
    <n v="2"/>
    <x v="144"/>
    <d v="1995-03-22T00:00:00"/>
    <d v="1995-03-03T00:00:00"/>
    <n v="1"/>
    <n v="3.02"/>
    <s v="Franchi S.p.A."/>
    <s v="Via Monte Bianco 34"/>
    <s v="Torino"/>
    <s v=""/>
    <s v="10100"/>
    <s v="Italy"/>
    <x v="6"/>
    <n v="1995"/>
    <n v="6"/>
    <n v="34550"/>
    <n v="35221"/>
    <n v="23"/>
    <n v="0.2608695652173913"/>
    <x v="1"/>
  </r>
  <r>
    <n v="10423"/>
    <x v="71"/>
    <n v="6"/>
    <x v="145"/>
    <d v="1995-03-09T00:00:00"/>
    <d v="1995-03-27T00:00:00"/>
    <n v="3"/>
    <n v="24.5"/>
    <s v="Gourmet Lanchonetes"/>
    <s v="Av. Brasil, 442"/>
    <s v="Campinas"/>
    <s v="SP"/>
    <s v="04876-786"/>
    <s v="Brazil"/>
    <x v="6"/>
    <n v="1995"/>
    <n v="9"/>
    <n v="34550"/>
    <n v="35221"/>
    <n v="23"/>
    <n v="0.39130434782608697"/>
    <x v="1"/>
  </r>
  <r>
    <n v="10424"/>
    <x v="49"/>
    <n v="7"/>
    <x v="145"/>
    <d v="1995-03-23T00:00:00"/>
    <d v="1995-02-27T00:00:00"/>
    <n v="2"/>
    <n v="370.61"/>
    <s v="Mère Paillarde"/>
    <s v="43 rue St. Laurent"/>
    <s v="Montréal"/>
    <s v="Québec"/>
    <s v="H1J 1C3"/>
    <s v="Canada"/>
    <x v="6"/>
    <n v="1995"/>
    <n v="13"/>
    <n v="34550"/>
    <n v="35221"/>
    <n v="23"/>
    <n v="0.56521739130434778"/>
    <x v="1"/>
  </r>
  <r>
    <n v="10425"/>
    <x v="53"/>
    <n v="6"/>
    <x v="146"/>
    <d v="1995-03-24T00:00:00"/>
    <d v="1995-03-17T00:00:00"/>
    <n v="2"/>
    <n v="7.93"/>
    <s v="La maison d'Asie"/>
    <s v="1 rue Alsace-Lorraine"/>
    <s v="Toulouse"/>
    <s v=""/>
    <s v="31000"/>
    <s v="France"/>
    <x v="6"/>
    <n v="1995"/>
    <n v="14"/>
    <n v="34550"/>
    <n v="35221"/>
    <n v="23"/>
    <n v="0.60869565217391308"/>
    <x v="1"/>
  </r>
  <r>
    <n v="10426"/>
    <x v="60"/>
    <n v="4"/>
    <x v="147"/>
    <d v="1995-03-27T00:00:00"/>
    <d v="1995-03-09T00:00:00"/>
    <n v="1"/>
    <n v="18.690000000000001"/>
    <s v="Galería del gastronómo"/>
    <s v="Rambla de Cataluña, 23"/>
    <s v="Barcelona"/>
    <s v=""/>
    <s v="8022"/>
    <s v="Spain"/>
    <x v="6"/>
    <n v="1995"/>
    <n v="5"/>
    <n v="34550"/>
    <n v="35221"/>
    <n v="23"/>
    <n v="0.21739130434782608"/>
    <x v="0"/>
  </r>
  <r>
    <n v="10427"/>
    <x v="54"/>
    <n v="4"/>
    <x v="147"/>
    <d v="1995-03-27T00:00:00"/>
    <d v="1995-04-03T00:00:00"/>
    <n v="2"/>
    <n v="31.29"/>
    <s v="Piccolo und mehr"/>
    <s v="Geislweg 14"/>
    <s v="Salzburg"/>
    <s v=""/>
    <s v="5020"/>
    <s v="Austria"/>
    <x v="6"/>
    <n v="1995"/>
    <n v="10"/>
    <n v="34550"/>
    <n v="35221"/>
    <n v="23"/>
    <n v="0.43478260869565216"/>
    <x v="1"/>
  </r>
  <r>
    <n v="10428"/>
    <x v="30"/>
    <n v="7"/>
    <x v="148"/>
    <d v="1995-03-28T00:00:00"/>
    <d v="1995-03-07T00:00:00"/>
    <n v="1"/>
    <n v="11.09"/>
    <s v="Reggiani Caseifici"/>
    <s v="Strada Provinciale 124"/>
    <s v="Reggio Emilia"/>
    <s v=""/>
    <s v="42100"/>
    <s v="Italy"/>
    <x v="6"/>
    <n v="1995"/>
    <n v="12"/>
    <n v="34550"/>
    <n v="35221"/>
    <n v="23"/>
    <n v="0.52173913043478259"/>
    <x v="1"/>
  </r>
  <r>
    <n v="10429"/>
    <x v="34"/>
    <n v="3"/>
    <x v="149"/>
    <d v="1995-04-12T00:00:00"/>
    <d v="1995-03-10T00:00:00"/>
    <n v="2"/>
    <n v="56.63"/>
    <s v="Hungry Owl All-Night Grocers"/>
    <s v="8 Johnstown Road"/>
    <s v="Cork"/>
    <s v="Co. Cork"/>
    <s v=""/>
    <s v="Ireland"/>
    <x v="7"/>
    <n v="1995"/>
    <n v="19"/>
    <n v="34550"/>
    <n v="35221"/>
    <n v="23"/>
    <n v="0.82608695652173914"/>
    <x v="1"/>
  </r>
  <r>
    <n v="10430"/>
    <x v="9"/>
    <n v="4"/>
    <x v="150"/>
    <d v="1995-03-16T00:00:00"/>
    <d v="1995-03-06T00:00:00"/>
    <n v="1"/>
    <n v="458.78"/>
    <s v="Ernst Handel"/>
    <s v="Kirchgasse 6"/>
    <s v="Graz"/>
    <s v=""/>
    <s v="8010"/>
    <s v="Austria"/>
    <x v="7"/>
    <n v="1995"/>
    <n v="30"/>
    <n v="34550"/>
    <n v="35221"/>
    <n v="23"/>
    <n v="1.3043478260869565"/>
    <x v="1"/>
  </r>
  <r>
    <n v="10431"/>
    <x v="66"/>
    <n v="4"/>
    <x v="150"/>
    <d v="1995-03-16T00:00:00"/>
    <d v="1995-03-10T00:00:00"/>
    <n v="2"/>
    <n v="44.17"/>
    <s v="Bottom-Dollar Markets"/>
    <s v="23 Tsawassen Blvd."/>
    <s v="Tsawassen"/>
    <s v="BC"/>
    <s v="T2F 8M4"/>
    <s v="Canada"/>
    <x v="7"/>
    <n v="1995"/>
    <n v="14"/>
    <n v="34550"/>
    <n v="35221"/>
    <n v="23"/>
    <n v="0.60869565217391308"/>
    <x v="1"/>
  </r>
  <r>
    <n v="10432"/>
    <x v="20"/>
    <n v="3"/>
    <x v="151"/>
    <d v="1995-03-17T00:00:00"/>
    <d v="1995-03-10T00:00:00"/>
    <n v="2"/>
    <n v="4.34"/>
    <s v="Split Rail Beer &amp; Ale"/>
    <s v="P.O. Box 555"/>
    <s v="Lander"/>
    <s v="WY"/>
    <s v="82520"/>
    <s v="USA"/>
    <x v="7"/>
    <n v="1995"/>
    <n v="9"/>
    <n v="34550"/>
    <n v="35221"/>
    <n v="23"/>
    <n v="0.39130434782608697"/>
    <x v="1"/>
  </r>
  <r>
    <n v="10433"/>
    <x v="50"/>
    <n v="3"/>
    <x v="152"/>
    <d v="1995-04-03T00:00:00"/>
    <d v="1995-04-04T00:00:00"/>
    <n v="3"/>
    <n v="73.83"/>
    <s v="Princesa Isabel Vinhos"/>
    <s v="Estrada da saúde n. 58"/>
    <s v="Lisboa"/>
    <s v=""/>
    <s v="1756"/>
    <s v="Portugal"/>
    <x v="7"/>
    <n v="1995"/>
    <n v="5"/>
    <n v="34550"/>
    <n v="35221"/>
    <n v="23"/>
    <n v="0.21739130434782608"/>
    <x v="0"/>
  </r>
  <r>
    <n v="10434"/>
    <x v="14"/>
    <n v="3"/>
    <x v="152"/>
    <d v="1995-04-03T00:00:00"/>
    <d v="1995-03-16T00:00:00"/>
    <n v="2"/>
    <n v="17.920000000000002"/>
    <s v="Folk och fä HB"/>
    <s v="Åkergatan 24"/>
    <s v="Bräcke"/>
    <s v=""/>
    <s v="S-844 67"/>
    <s v="Sweden"/>
    <x v="7"/>
    <n v="1995"/>
    <n v="19"/>
    <n v="34550"/>
    <n v="35221"/>
    <n v="23"/>
    <n v="0.82608695652173914"/>
    <x v="1"/>
  </r>
  <r>
    <n v="10435"/>
    <x v="72"/>
    <n v="8"/>
    <x v="153"/>
    <d v="1995-04-18T00:00:00"/>
    <d v="1995-03-10T00:00:00"/>
    <n v="2"/>
    <n v="9.2100000000000009"/>
    <s v="Consolidated Holdings"/>
    <s v="Berkeley Gardens_x000a_12  Brewery "/>
    <s v="London"/>
    <s v=""/>
    <s v="WX1 6LT"/>
    <s v="UK"/>
    <x v="7"/>
    <n v="1995"/>
    <n v="3"/>
    <n v="34550"/>
    <n v="35221"/>
    <n v="23"/>
    <n v="0.13043478260869565"/>
    <x v="0"/>
  </r>
  <r>
    <n v="10436"/>
    <x v="15"/>
    <n v="3"/>
    <x v="154"/>
    <d v="1995-04-05T00:00:00"/>
    <d v="1995-03-14T00:00:00"/>
    <n v="2"/>
    <n v="156.66"/>
    <s v="Blondel père et fils"/>
    <s v="24, place Kléber"/>
    <s v="Strasbourg"/>
    <s v=""/>
    <s v="67000"/>
    <s v="France"/>
    <x v="7"/>
    <n v="1995"/>
    <n v="11"/>
    <n v="34550"/>
    <n v="35221"/>
    <n v="23"/>
    <n v="0.47826086956521741"/>
    <x v="1"/>
  </r>
  <r>
    <n v="10437"/>
    <x v="16"/>
    <n v="8"/>
    <x v="154"/>
    <d v="1995-04-05T00:00:00"/>
    <d v="1995-03-15T00:00:00"/>
    <n v="1"/>
    <n v="19.97"/>
    <s v="Wartian Herkku"/>
    <s v="Torikatu 38"/>
    <s v="Oulu"/>
    <s v=""/>
    <s v="90110"/>
    <s v="Finland"/>
    <x v="7"/>
    <n v="1995"/>
    <n v="15"/>
    <n v="34550"/>
    <n v="35221"/>
    <n v="23"/>
    <n v="0.65217391304347827"/>
    <x v="1"/>
  </r>
  <r>
    <n v="10438"/>
    <x v="1"/>
    <n v="3"/>
    <x v="155"/>
    <d v="1995-04-06T00:00:00"/>
    <d v="1995-03-17T00:00:00"/>
    <n v="2"/>
    <n v="8.24"/>
    <s v="Toms Spezialitäten"/>
    <s v="Luisenstr. 48"/>
    <s v="Münster"/>
    <s v=""/>
    <s v="44087"/>
    <s v="Germany"/>
    <x v="7"/>
    <n v="1995"/>
    <n v="6"/>
    <n v="34550"/>
    <n v="35221"/>
    <n v="23"/>
    <n v="0.2608695652173913"/>
    <x v="1"/>
  </r>
  <r>
    <n v="10439"/>
    <x v="49"/>
    <n v="6"/>
    <x v="156"/>
    <d v="1995-04-07T00:00:00"/>
    <d v="1995-03-13T00:00:00"/>
    <n v="3"/>
    <n v="4.07"/>
    <s v="Mère Paillarde"/>
    <s v="43 rue St. Laurent"/>
    <s v="Montréal"/>
    <s v="Québec"/>
    <s v="H1J 1C3"/>
    <s v="Canada"/>
    <x v="7"/>
    <n v="1995"/>
    <n v="13"/>
    <n v="34550"/>
    <n v="35221"/>
    <n v="23"/>
    <n v="0.56521739130434778"/>
    <x v="1"/>
  </r>
  <r>
    <n v="10440"/>
    <x v="45"/>
    <n v="4"/>
    <x v="157"/>
    <d v="1995-04-10T00:00:00"/>
    <d v="1995-03-31T00:00:00"/>
    <n v="2"/>
    <n v="86.53"/>
    <s v="Save-a-lot Markets"/>
    <s v="187 Suffolk Ln."/>
    <s v="Boise"/>
    <s v="ID"/>
    <s v="83720"/>
    <s v="USA"/>
    <x v="7"/>
    <n v="1995"/>
    <n v="31"/>
    <n v="34550"/>
    <n v="35221"/>
    <n v="23"/>
    <n v="1.3478260869565217"/>
    <x v="1"/>
  </r>
  <r>
    <n v="10441"/>
    <x v="37"/>
    <n v="3"/>
    <x v="157"/>
    <d v="1995-04-24T00:00:00"/>
    <d v="1995-04-14T00:00:00"/>
    <n v="2"/>
    <n v="73.02"/>
    <s v="Old World Delicatessen"/>
    <s v="2743 Bering St."/>
    <s v="Anchorage"/>
    <s v="AK"/>
    <s v="99508"/>
    <s v="USA"/>
    <x v="7"/>
    <n v="1995"/>
    <n v="10"/>
    <n v="34550"/>
    <n v="35221"/>
    <n v="23"/>
    <n v="0.43478260869565216"/>
    <x v="1"/>
  </r>
  <r>
    <n v="10442"/>
    <x v="9"/>
    <n v="3"/>
    <x v="158"/>
    <d v="1995-04-11T00:00:00"/>
    <d v="1995-03-21T00:00:00"/>
    <n v="2"/>
    <n v="47.94"/>
    <s v="Ernst Handel"/>
    <s v="Kirchgasse 6"/>
    <s v="Graz"/>
    <s v=""/>
    <s v="8010"/>
    <s v="Austria"/>
    <x v="7"/>
    <n v="1995"/>
    <n v="30"/>
    <n v="34550"/>
    <n v="35221"/>
    <n v="23"/>
    <n v="1.3043478260869565"/>
    <x v="1"/>
  </r>
  <r>
    <n v="10443"/>
    <x v="30"/>
    <n v="8"/>
    <x v="159"/>
    <d v="1995-04-12T00:00:00"/>
    <d v="1995-03-17T00:00:00"/>
    <n v="1"/>
    <n v="13.95"/>
    <s v="Reggiani Caseifici"/>
    <s v="Strada Provinciale 124"/>
    <s v="Reggio Emilia"/>
    <s v=""/>
    <s v="42100"/>
    <s v="Italy"/>
    <x v="7"/>
    <n v="1995"/>
    <n v="12"/>
    <n v="34550"/>
    <n v="35221"/>
    <n v="23"/>
    <n v="0.52173913043478259"/>
    <x v="1"/>
  </r>
  <r>
    <n v="10444"/>
    <x v="25"/>
    <n v="3"/>
    <x v="159"/>
    <d v="1995-04-12T00:00:00"/>
    <d v="1995-03-24T00:00:00"/>
    <n v="3"/>
    <n v="3.5"/>
    <s v="Berglunds snabbköp"/>
    <s v="Berguvsvägen  8"/>
    <s v="Luleå"/>
    <s v=""/>
    <s v="S-958 22"/>
    <s v="Sweden"/>
    <x v="7"/>
    <n v="1995"/>
    <n v="18"/>
    <n v="34550"/>
    <n v="35221"/>
    <n v="23"/>
    <n v="0.78260869565217395"/>
    <x v="1"/>
  </r>
  <r>
    <n v="10445"/>
    <x v="25"/>
    <n v="3"/>
    <x v="160"/>
    <d v="1995-04-13T00:00:00"/>
    <d v="1995-03-23T00:00:00"/>
    <n v="1"/>
    <n v="9.3000000000000007"/>
    <s v="Berglunds snabbköp"/>
    <s v="Berguvsvägen  8"/>
    <s v="Luleå"/>
    <s v=""/>
    <s v="S-958 22"/>
    <s v="Sweden"/>
    <x v="7"/>
    <n v="1995"/>
    <n v="18"/>
    <n v="34550"/>
    <n v="35221"/>
    <n v="23"/>
    <n v="0.78260869565217395"/>
    <x v="1"/>
  </r>
  <r>
    <n v="10446"/>
    <x v="1"/>
    <n v="6"/>
    <x v="161"/>
    <d v="1995-04-14T00:00:00"/>
    <d v="1995-03-22T00:00:00"/>
    <n v="1"/>
    <n v="14.68"/>
    <s v="Toms Spezialitäten"/>
    <s v="Luisenstr. 48"/>
    <s v="Münster"/>
    <s v=""/>
    <s v="44087"/>
    <s v="Germany"/>
    <x v="7"/>
    <n v="1995"/>
    <n v="6"/>
    <n v="34550"/>
    <n v="35221"/>
    <n v="23"/>
    <n v="0.2608695652173913"/>
    <x v="1"/>
  </r>
  <r>
    <n v="10447"/>
    <x v="29"/>
    <n v="4"/>
    <x v="161"/>
    <d v="1995-04-14T00:00:00"/>
    <d v="1995-04-07T00:00:00"/>
    <n v="2"/>
    <n v="68.66"/>
    <s v="Ricardo Adocicados"/>
    <s v="Av. Copacabana, 267"/>
    <s v="Rio de Janeiro"/>
    <s v="RJ"/>
    <s v="02389-890"/>
    <s v="Brazil"/>
    <x v="7"/>
    <n v="1995"/>
    <n v="11"/>
    <n v="34550"/>
    <n v="35221"/>
    <n v="23"/>
    <n v="0.47826086956521741"/>
    <x v="1"/>
  </r>
  <r>
    <n v="10448"/>
    <x v="73"/>
    <n v="4"/>
    <x v="162"/>
    <d v="1995-04-17T00:00:00"/>
    <d v="1995-03-27T00:00:00"/>
    <n v="2"/>
    <n v="38.82"/>
    <s v="Rancho grande"/>
    <s v="Av. del Libertador 900"/>
    <s v="Buenos Aires"/>
    <s v=""/>
    <s v="1010"/>
    <s v="Argentina"/>
    <x v="7"/>
    <n v="1995"/>
    <n v="5"/>
    <n v="34550"/>
    <n v="35221"/>
    <n v="23"/>
    <n v="0.21739130434782608"/>
    <x v="0"/>
  </r>
  <r>
    <n v="10449"/>
    <x v="15"/>
    <n v="3"/>
    <x v="163"/>
    <d v="1995-04-18T00:00:00"/>
    <d v="1995-03-30T00:00:00"/>
    <n v="2"/>
    <n v="53.3"/>
    <s v="Blondel père et fils"/>
    <s v="24, place Kléber"/>
    <s v="Strasbourg"/>
    <s v=""/>
    <s v="67000"/>
    <s v="France"/>
    <x v="7"/>
    <n v="1995"/>
    <n v="11"/>
    <n v="34550"/>
    <n v="35221"/>
    <n v="23"/>
    <n v="0.47826086956521741"/>
    <x v="1"/>
  </r>
  <r>
    <n v="10450"/>
    <x v="3"/>
    <n v="8"/>
    <x v="164"/>
    <d v="1995-04-19T00:00:00"/>
    <d v="1995-04-11T00:00:00"/>
    <n v="2"/>
    <n v="7.23"/>
    <s v="Victuailles en stock"/>
    <s v="2, rue du Commerce"/>
    <s v="Lyon"/>
    <s v=""/>
    <s v="69004"/>
    <s v="France"/>
    <x v="7"/>
    <n v="1995"/>
    <n v="10"/>
    <n v="34550"/>
    <n v="35221"/>
    <n v="23"/>
    <n v="0.43478260869565216"/>
    <x v="1"/>
  </r>
  <r>
    <n v="10451"/>
    <x v="21"/>
    <n v="4"/>
    <x v="164"/>
    <d v="1995-04-05T00:00:00"/>
    <d v="1995-04-12T00:00:00"/>
    <n v="3"/>
    <n v="189.09"/>
    <s v="QUICK-Stop"/>
    <s v="Taucherstraße 10"/>
    <s v="Cunewalde"/>
    <s v=""/>
    <s v="01307"/>
    <s v="Germany"/>
    <x v="7"/>
    <n v="1995"/>
    <n v="28"/>
    <n v="34550"/>
    <n v="35221"/>
    <n v="23"/>
    <n v="1.2173913043478262"/>
    <x v="1"/>
  </r>
  <r>
    <n v="10452"/>
    <x v="45"/>
    <n v="8"/>
    <x v="165"/>
    <d v="1995-04-20T00:00:00"/>
    <d v="1995-03-29T00:00:00"/>
    <n v="1"/>
    <n v="140.26"/>
    <s v="Save-a-lot Markets"/>
    <s v="187 Suffolk Ln."/>
    <s v="Boise"/>
    <s v="ID"/>
    <s v="83720"/>
    <s v="USA"/>
    <x v="7"/>
    <n v="1995"/>
    <n v="31"/>
    <n v="34550"/>
    <n v="35221"/>
    <n v="23"/>
    <n v="1.3478260869565217"/>
    <x v="1"/>
  </r>
  <r>
    <n v="10453"/>
    <x v="55"/>
    <n v="1"/>
    <x v="166"/>
    <d v="1995-04-21T00:00:00"/>
    <d v="1995-03-29T00:00:00"/>
    <n v="2"/>
    <n v="25.36"/>
    <s v="Around the Horn"/>
    <s v="Brook Farm_x000a_Stratford St. Mary"/>
    <s v="Colchester"/>
    <s v="Essex"/>
    <s v="CO7 6JX"/>
    <s v="UK"/>
    <x v="7"/>
    <n v="1995"/>
    <n v="13"/>
    <n v="34550"/>
    <n v="35221"/>
    <n v="23"/>
    <n v="0.56521739130434778"/>
    <x v="1"/>
  </r>
  <r>
    <n v="10454"/>
    <x v="53"/>
    <n v="4"/>
    <x v="166"/>
    <d v="1995-04-21T00:00:00"/>
    <d v="1995-03-28T00:00:00"/>
    <n v="3"/>
    <n v="2.74"/>
    <s v="La maison d'Asie"/>
    <s v="1 rue Alsace-Lorraine"/>
    <s v="Toulouse"/>
    <s v=""/>
    <s v="31000"/>
    <s v="France"/>
    <x v="7"/>
    <n v="1995"/>
    <n v="14"/>
    <n v="34550"/>
    <n v="35221"/>
    <n v="23"/>
    <n v="0.60869565217391308"/>
    <x v="1"/>
  </r>
  <r>
    <n v="10455"/>
    <x v="16"/>
    <n v="8"/>
    <x v="167"/>
    <d v="1995-05-08T00:00:00"/>
    <d v="1995-04-03T00:00:00"/>
    <n v="2"/>
    <n v="180.45"/>
    <s v="Wartian Herkku"/>
    <s v="Torikatu 38"/>
    <s v="Oulu"/>
    <s v=""/>
    <s v="90110"/>
    <s v="Finland"/>
    <x v="7"/>
    <n v="1995"/>
    <n v="15"/>
    <n v="34550"/>
    <n v="35221"/>
    <n v="23"/>
    <n v="0.65217391304347827"/>
    <x v="1"/>
  </r>
  <r>
    <n v="10456"/>
    <x v="44"/>
    <n v="8"/>
    <x v="168"/>
    <d v="1995-05-09T00:00:00"/>
    <d v="1995-03-31T00:00:00"/>
    <n v="2"/>
    <n v="8.1199999999999992"/>
    <s v="Königlich Essen"/>
    <s v="Maubelstr. 90"/>
    <s v="Brandenburg"/>
    <s v=""/>
    <s v="14776"/>
    <s v="Germany"/>
    <x v="7"/>
    <n v="1995"/>
    <n v="14"/>
    <n v="34550"/>
    <n v="35221"/>
    <n v="23"/>
    <n v="0.60869565217391308"/>
    <x v="1"/>
  </r>
  <r>
    <n v="10457"/>
    <x v="44"/>
    <n v="2"/>
    <x v="168"/>
    <d v="1995-04-25T00:00:00"/>
    <d v="1995-04-03T00:00:00"/>
    <n v="1"/>
    <n v="11.57"/>
    <s v="Königlich Essen"/>
    <s v="Maubelstr. 90"/>
    <s v="Brandenburg"/>
    <s v=""/>
    <s v="14776"/>
    <s v="Germany"/>
    <x v="7"/>
    <n v="1995"/>
    <n v="14"/>
    <n v="34550"/>
    <n v="35221"/>
    <n v="23"/>
    <n v="0.60869565217391308"/>
    <x v="1"/>
  </r>
  <r>
    <n v="10458"/>
    <x v="4"/>
    <n v="7"/>
    <x v="169"/>
    <d v="1995-04-26T00:00:00"/>
    <d v="1995-04-04T00:00:00"/>
    <n v="3"/>
    <n v="147.06"/>
    <s v="Suprêmes délices"/>
    <s v="Boulevard Tirou, 255"/>
    <s v="Charleroi"/>
    <s v=""/>
    <s v="B-6000"/>
    <s v="Belgium"/>
    <x v="7"/>
    <n v="1995"/>
    <n v="12"/>
    <n v="34550"/>
    <n v="35221"/>
    <n v="23"/>
    <n v="0.52173913043478259"/>
    <x v="1"/>
  </r>
  <r>
    <n v="10459"/>
    <x v="3"/>
    <n v="4"/>
    <x v="170"/>
    <d v="1995-04-27T00:00:00"/>
    <d v="1995-03-31T00:00:00"/>
    <n v="2"/>
    <n v="25.09"/>
    <s v="Victuailles en stock"/>
    <s v="2, rue du Commerce"/>
    <s v="Lyon"/>
    <s v=""/>
    <s v="69004"/>
    <s v="France"/>
    <x v="7"/>
    <n v="1995"/>
    <n v="10"/>
    <n v="34550"/>
    <n v="35221"/>
    <n v="23"/>
    <n v="0.43478260869565216"/>
    <x v="1"/>
  </r>
  <r>
    <n v="10460"/>
    <x v="14"/>
    <n v="8"/>
    <x v="171"/>
    <d v="1995-04-28T00:00:00"/>
    <d v="1995-04-03T00:00:00"/>
    <n v="1"/>
    <n v="16.27"/>
    <s v="Folk och fä HB"/>
    <s v="Åkergatan 24"/>
    <s v="Bräcke"/>
    <s v=""/>
    <s v="S-844 67"/>
    <s v="Sweden"/>
    <x v="7"/>
    <n v="1995"/>
    <n v="19"/>
    <n v="34550"/>
    <n v="35221"/>
    <n v="23"/>
    <n v="0.82608695652173914"/>
    <x v="1"/>
  </r>
  <r>
    <n v="10461"/>
    <x v="28"/>
    <n v="1"/>
    <x v="171"/>
    <d v="1995-04-28T00:00:00"/>
    <d v="1995-04-05T00:00:00"/>
    <n v="3"/>
    <n v="148.61000000000001"/>
    <s v="LILA-Supermercado"/>
    <s v="Carrera 52 con Ave. Bolívar #65-98 Llano Largo"/>
    <s v="Barquisimeto"/>
    <s v="Lara"/>
    <s v="3508"/>
    <s v="Venezuela"/>
    <x v="7"/>
    <n v="1995"/>
    <n v="14"/>
    <n v="34550"/>
    <n v="35221"/>
    <n v="23"/>
    <n v="0.60869565217391308"/>
    <x v="1"/>
  </r>
  <r>
    <n v="10462"/>
    <x v="72"/>
    <n v="2"/>
    <x v="172"/>
    <d v="1995-05-01T00:00:00"/>
    <d v="1995-04-18T00:00:00"/>
    <n v="1"/>
    <n v="6.17"/>
    <s v="Consolidated Holdings"/>
    <s v="Berkeley Gardens_x000a_12  Brewery "/>
    <s v="London"/>
    <s v=""/>
    <s v="WX1 6LT"/>
    <s v="UK"/>
    <x v="8"/>
    <n v="1995"/>
    <n v="3"/>
    <n v="34550"/>
    <n v="35221"/>
    <n v="23"/>
    <n v="0.13043478260869565"/>
    <x v="0"/>
  </r>
  <r>
    <n v="10463"/>
    <x v="4"/>
    <n v="5"/>
    <x v="173"/>
    <d v="1995-05-02T00:00:00"/>
    <d v="1995-04-06T00:00:00"/>
    <n v="3"/>
    <n v="14.78"/>
    <s v="Suprêmes délices"/>
    <s v="Boulevard Tirou, 255"/>
    <s v="Charleroi"/>
    <s v=""/>
    <s v="B-6000"/>
    <s v="Belgium"/>
    <x v="8"/>
    <n v="1995"/>
    <n v="12"/>
    <n v="34550"/>
    <n v="35221"/>
    <n v="23"/>
    <n v="0.52173913043478259"/>
    <x v="1"/>
  </r>
  <r>
    <n v="10464"/>
    <x v="47"/>
    <n v="4"/>
    <x v="173"/>
    <d v="1995-05-02T00:00:00"/>
    <d v="1995-04-14T00:00:00"/>
    <n v="2"/>
    <n v="89"/>
    <s v="Furia Bacalhau e Frutos do Mar"/>
    <s v="Jardim das rosas n. 32"/>
    <s v="Lisboa"/>
    <s v=""/>
    <s v="1675"/>
    <s v="Portugal"/>
    <x v="8"/>
    <n v="1995"/>
    <n v="8"/>
    <n v="34550"/>
    <n v="35221"/>
    <n v="23"/>
    <n v="0.34782608695652173"/>
    <x v="1"/>
  </r>
  <r>
    <n v="10465"/>
    <x v="61"/>
    <n v="1"/>
    <x v="174"/>
    <d v="1995-05-03T00:00:00"/>
    <d v="1995-04-14T00:00:00"/>
    <n v="3"/>
    <n v="145.04"/>
    <s v="Vaffeljernet"/>
    <s v="Smagsløget 45"/>
    <s v="Århus"/>
    <s v=""/>
    <s v="8200"/>
    <s v="Denmark"/>
    <x v="8"/>
    <n v="1995"/>
    <n v="11"/>
    <n v="34550"/>
    <n v="35221"/>
    <n v="23"/>
    <n v="0.47826086956521741"/>
    <x v="1"/>
  </r>
  <r>
    <n v="10466"/>
    <x v="32"/>
    <n v="4"/>
    <x v="175"/>
    <d v="1995-05-04T00:00:00"/>
    <d v="1995-04-13T00:00:00"/>
    <n v="1"/>
    <n v="11.93"/>
    <s v="Comércio Mineiro"/>
    <s v="Av. dos Lusíadas, 23"/>
    <s v="São Paulo"/>
    <s v="SP"/>
    <s v="05432-043"/>
    <s v="Brazil"/>
    <x v="8"/>
    <n v="1995"/>
    <n v="5"/>
    <n v="34550"/>
    <n v="35221"/>
    <n v="23"/>
    <n v="0.21739130434782608"/>
    <x v="0"/>
  </r>
  <r>
    <n v="10467"/>
    <x v="22"/>
    <n v="8"/>
    <x v="175"/>
    <d v="1995-05-04T00:00:00"/>
    <d v="1995-04-11T00:00:00"/>
    <n v="2"/>
    <n v="4.93"/>
    <s v="Magazzini Alimentari Riuniti"/>
    <s v="Via Ludovico il Moro 22"/>
    <s v="Bergamo"/>
    <s v=""/>
    <s v="24100"/>
    <s v="Italy"/>
    <x v="8"/>
    <n v="1995"/>
    <n v="10"/>
    <n v="34550"/>
    <n v="35221"/>
    <n v="23"/>
    <n v="0.43478260869565216"/>
    <x v="1"/>
  </r>
  <r>
    <n v="10468"/>
    <x v="44"/>
    <n v="3"/>
    <x v="176"/>
    <d v="1995-05-05T00:00:00"/>
    <d v="1995-04-12T00:00:00"/>
    <n v="3"/>
    <n v="44.12"/>
    <s v="Königlich Essen"/>
    <s v="Maubelstr. 90"/>
    <s v="Brandenburg"/>
    <s v=""/>
    <s v="14776"/>
    <s v="Germany"/>
    <x v="8"/>
    <n v="1995"/>
    <n v="14"/>
    <n v="34550"/>
    <n v="35221"/>
    <n v="23"/>
    <n v="0.60869565217391308"/>
    <x v="1"/>
  </r>
  <r>
    <n v="10469"/>
    <x v="19"/>
    <n v="1"/>
    <x v="177"/>
    <d v="1995-05-08T00:00:00"/>
    <d v="1995-04-14T00:00:00"/>
    <n v="1"/>
    <n v="60.18"/>
    <s v="White Clover Markets"/>
    <s v="1029 - 12th Ave. S."/>
    <s v="Seattle"/>
    <s v="WA"/>
    <s v="98124"/>
    <s v="USA"/>
    <x v="8"/>
    <n v="1995"/>
    <n v="14"/>
    <n v="34550"/>
    <n v="35221"/>
    <n v="23"/>
    <n v="0.60869565217391308"/>
    <x v="1"/>
  </r>
  <r>
    <n v="10470"/>
    <x v="48"/>
    <n v="4"/>
    <x v="178"/>
    <d v="1995-05-09T00:00:00"/>
    <d v="1995-04-14T00:00:00"/>
    <n v="2"/>
    <n v="64.56"/>
    <s v="Bon app'"/>
    <s v="12, rue des Bouchers"/>
    <s v="Marseille"/>
    <s v=""/>
    <s v="13008"/>
    <s v="France"/>
    <x v="8"/>
    <n v="1995"/>
    <n v="17"/>
    <n v="34550"/>
    <n v="35221"/>
    <n v="23"/>
    <n v="0.73913043478260865"/>
    <x v="1"/>
  </r>
  <r>
    <n v="10471"/>
    <x v="31"/>
    <n v="2"/>
    <x v="178"/>
    <d v="1995-05-09T00:00:00"/>
    <d v="1995-04-18T00:00:00"/>
    <n v="3"/>
    <n v="45.59"/>
    <s v="B's Beverages"/>
    <s v="Fauntleroy Circus"/>
    <s v="London"/>
    <s v=""/>
    <s v="EC2 5NT"/>
    <s v="UK"/>
    <x v="8"/>
    <n v="1995"/>
    <n v="10"/>
    <n v="34550"/>
    <n v="35221"/>
    <n v="23"/>
    <n v="0.43478260869565216"/>
    <x v="1"/>
  </r>
  <r>
    <n v="10472"/>
    <x v="56"/>
    <n v="8"/>
    <x v="179"/>
    <d v="1995-05-10T00:00:00"/>
    <d v="1995-04-19T00:00:00"/>
    <n v="1"/>
    <n v="4.2"/>
    <s v="Seven Seas Imports"/>
    <s v="90 Wadhurst Rd."/>
    <s v="London"/>
    <s v=""/>
    <s v="OX15 4NB"/>
    <s v="UK"/>
    <x v="8"/>
    <n v="1995"/>
    <n v="9"/>
    <n v="34550"/>
    <n v="35221"/>
    <n v="23"/>
    <n v="0.39130434782608697"/>
    <x v="1"/>
  </r>
  <r>
    <n v="10473"/>
    <x v="42"/>
    <n v="1"/>
    <x v="180"/>
    <d v="1995-04-27T00:00:00"/>
    <d v="1995-04-21T00:00:00"/>
    <n v="3"/>
    <n v="16.37"/>
    <s v="Island Trading"/>
    <s v="Garden House_x000a_Crowther Way"/>
    <s v="Cowes"/>
    <s v="Isle of Wight"/>
    <s v="PO31 7PJ"/>
    <s v="UK"/>
    <x v="8"/>
    <n v="1995"/>
    <n v="10"/>
    <n v="34550"/>
    <n v="35221"/>
    <n v="23"/>
    <n v="0.43478260869565216"/>
    <x v="1"/>
  </r>
  <r>
    <n v="10474"/>
    <x v="43"/>
    <n v="5"/>
    <x v="180"/>
    <d v="1995-05-11T00:00:00"/>
    <d v="1995-04-21T00:00:00"/>
    <n v="2"/>
    <n v="83.49"/>
    <s v="Pericles Comidas clásicas"/>
    <s v="Calle Dr. Jorge Cash 321"/>
    <s v="México D.F."/>
    <s v=""/>
    <s v="05033"/>
    <s v="Mexico"/>
    <x v="8"/>
    <n v="1995"/>
    <n v="6"/>
    <n v="34550"/>
    <n v="35221"/>
    <n v="23"/>
    <n v="0.2608695652173913"/>
    <x v="1"/>
  </r>
  <r>
    <n v="10475"/>
    <x v="4"/>
    <n v="9"/>
    <x v="181"/>
    <d v="1995-05-12T00:00:00"/>
    <d v="1995-05-05T00:00:00"/>
    <n v="1"/>
    <n v="68.52"/>
    <s v="Suprêmes délices"/>
    <s v="Boulevard Tirou, 255"/>
    <s v="Charleroi"/>
    <s v=""/>
    <s v="B-6000"/>
    <s v="Belgium"/>
    <x v="8"/>
    <n v="1995"/>
    <n v="12"/>
    <n v="34550"/>
    <n v="35221"/>
    <n v="23"/>
    <n v="0.52173913043478259"/>
    <x v="1"/>
  </r>
  <r>
    <n v="10476"/>
    <x v="8"/>
    <n v="8"/>
    <x v="182"/>
    <d v="1995-05-15T00:00:00"/>
    <d v="1995-04-24T00:00:00"/>
    <n v="3"/>
    <n v="4.41"/>
    <s v="HILARIÓN-Abastos"/>
    <s v="Carrera 22 con Ave. Carlos Soublette #8-35"/>
    <s v="San Cristóbal"/>
    <s v="Táchira"/>
    <s v="5022"/>
    <s v="Venezuela"/>
    <x v="8"/>
    <n v="1995"/>
    <n v="18"/>
    <n v="34550"/>
    <n v="35221"/>
    <n v="23"/>
    <n v="0.78260869565217395"/>
    <x v="1"/>
  </r>
  <r>
    <n v="10477"/>
    <x v="50"/>
    <n v="5"/>
    <x v="182"/>
    <d v="1995-05-15T00:00:00"/>
    <d v="1995-04-25T00:00:00"/>
    <n v="2"/>
    <n v="13.02"/>
    <s v="Princesa Isabel Vinhos"/>
    <s v="Estrada da saúde n. 58"/>
    <s v="Lisboa"/>
    <s v=""/>
    <s v="1756"/>
    <s v="Portugal"/>
    <x v="8"/>
    <n v="1995"/>
    <n v="5"/>
    <n v="34550"/>
    <n v="35221"/>
    <n v="23"/>
    <n v="0.21739130434782608"/>
    <x v="0"/>
  </r>
  <r>
    <n v="10478"/>
    <x v="3"/>
    <n v="2"/>
    <x v="183"/>
    <d v="1995-05-02T00:00:00"/>
    <d v="1995-04-26T00:00:00"/>
    <n v="3"/>
    <n v="4.8099999999999996"/>
    <s v="Victuailles en stock"/>
    <s v="2, rue du Commerce"/>
    <s v="Lyon"/>
    <s v=""/>
    <s v="69004"/>
    <s v="France"/>
    <x v="8"/>
    <n v="1995"/>
    <n v="10"/>
    <n v="34550"/>
    <n v="35221"/>
    <n v="23"/>
    <n v="0.43478260869565216"/>
    <x v="1"/>
  </r>
  <r>
    <n v="10479"/>
    <x v="13"/>
    <n v="3"/>
    <x v="184"/>
    <d v="1995-05-17T00:00:00"/>
    <d v="1995-04-21T00:00:00"/>
    <n v="3"/>
    <n v="708.95"/>
    <s v="Rattlesnake Canyon Grocery"/>
    <s v="2817 Milton Dr."/>
    <s v="Albuquerque"/>
    <s v="NM"/>
    <s v="87110"/>
    <s v="USA"/>
    <x v="8"/>
    <n v="1995"/>
    <n v="18"/>
    <n v="34550"/>
    <n v="35221"/>
    <n v="23"/>
    <n v="0.78260869565217395"/>
    <x v="1"/>
  </r>
  <r>
    <n v="10480"/>
    <x v="68"/>
    <n v="6"/>
    <x v="185"/>
    <d v="1995-05-18T00:00:00"/>
    <d v="1995-04-24T00:00:00"/>
    <n v="2"/>
    <n v="1.35"/>
    <s v="Folies gourmandes"/>
    <s v="184, chaussée de Tournai"/>
    <s v="Lille"/>
    <s v=""/>
    <s v="59000"/>
    <s v="France"/>
    <x v="8"/>
    <n v="1995"/>
    <n v="5"/>
    <n v="34550"/>
    <n v="35221"/>
    <n v="23"/>
    <n v="0.21739130434782608"/>
    <x v="0"/>
  </r>
  <r>
    <n v="10481"/>
    <x v="29"/>
    <n v="8"/>
    <x v="185"/>
    <d v="1995-05-18T00:00:00"/>
    <d v="1995-04-25T00:00:00"/>
    <n v="2"/>
    <n v="64.33"/>
    <s v="Ricardo Adocicados"/>
    <s v="Av. Copacabana, 267"/>
    <s v="Rio de Janeiro"/>
    <s v="RJ"/>
    <s v="02389-890"/>
    <s v="Brazil"/>
    <x v="8"/>
    <n v="1995"/>
    <n v="11"/>
    <n v="34550"/>
    <n v="35221"/>
    <n v="23"/>
    <n v="0.47826086956521741"/>
    <x v="1"/>
  </r>
  <r>
    <n v="10482"/>
    <x v="74"/>
    <n v="1"/>
    <x v="186"/>
    <d v="1995-05-19T00:00:00"/>
    <d v="1995-05-11T00:00:00"/>
    <n v="3"/>
    <n v="7.48"/>
    <s v="Lazy K Kountry Store"/>
    <s v="12 Orchestra Terrace"/>
    <s v="Walla Walla"/>
    <s v="WA"/>
    <s v="99362"/>
    <s v="USA"/>
    <x v="8"/>
    <n v="1995"/>
    <n v="2"/>
    <n v="34550"/>
    <n v="35221"/>
    <n v="23"/>
    <n v="8.6956521739130432E-2"/>
    <x v="2"/>
  </r>
  <r>
    <n v="10483"/>
    <x v="19"/>
    <n v="7"/>
    <x v="187"/>
    <d v="1995-05-22T00:00:00"/>
    <d v="1995-05-26T00:00:00"/>
    <n v="2"/>
    <n v="15.28"/>
    <s v="White Clover Markets"/>
    <s v="1029 - 12th Ave. S."/>
    <s v="Seattle"/>
    <s v="WA"/>
    <s v="98124"/>
    <s v="USA"/>
    <x v="8"/>
    <n v="1995"/>
    <n v="14"/>
    <n v="34550"/>
    <n v="35221"/>
    <n v="23"/>
    <n v="0.60869565217391308"/>
    <x v="1"/>
  </r>
  <r>
    <n v="10484"/>
    <x v="31"/>
    <n v="3"/>
    <x v="187"/>
    <d v="1995-05-22T00:00:00"/>
    <d v="1995-05-02T00:00:00"/>
    <n v="3"/>
    <n v="6.88"/>
    <s v="B's Beverages"/>
    <s v="Fauntleroy Circus"/>
    <s v="London"/>
    <s v=""/>
    <s v="EC2 5NT"/>
    <s v="UK"/>
    <x v="8"/>
    <n v="1995"/>
    <n v="10"/>
    <n v="34550"/>
    <n v="35221"/>
    <n v="23"/>
    <n v="0.43478260869565216"/>
    <x v="1"/>
  </r>
  <r>
    <n v="10485"/>
    <x v="67"/>
    <n v="4"/>
    <x v="188"/>
    <d v="1995-05-09T00:00:00"/>
    <d v="1995-05-01T00:00:00"/>
    <n v="2"/>
    <n v="64.45"/>
    <s v="LINO-Delicateses"/>
    <s v="Ave. 5 de Mayo Porlamar"/>
    <s v="I. de Margarita"/>
    <s v="Nueva Esparta"/>
    <s v="4980"/>
    <s v="Venezuela"/>
    <x v="8"/>
    <n v="1995"/>
    <n v="12"/>
    <n v="34550"/>
    <n v="35221"/>
    <n v="23"/>
    <n v="0.52173913043478259"/>
    <x v="1"/>
  </r>
  <r>
    <n v="10486"/>
    <x v="8"/>
    <n v="1"/>
    <x v="189"/>
    <d v="1995-05-24T00:00:00"/>
    <d v="1995-05-03T00:00:00"/>
    <n v="2"/>
    <n v="30.53"/>
    <s v="HILARIÓN-Abastos"/>
    <s v="Carrera 22 con Ave. Carlos Soublette #8-35"/>
    <s v="San Cristóbal"/>
    <s v="Táchira"/>
    <s v="5022"/>
    <s v="Venezuela"/>
    <x v="8"/>
    <n v="1995"/>
    <n v="18"/>
    <n v="34550"/>
    <n v="35221"/>
    <n v="23"/>
    <n v="0.78260869565217395"/>
    <x v="1"/>
  </r>
  <r>
    <n v="10487"/>
    <x v="62"/>
    <n v="2"/>
    <x v="189"/>
    <d v="1995-05-24T00:00:00"/>
    <d v="1995-04-28T00:00:00"/>
    <n v="2"/>
    <n v="71.069999999999993"/>
    <s v="Queen Cozinha"/>
    <s v="Alameda dos Canàrios, 891"/>
    <s v="São Paulo"/>
    <s v="SP"/>
    <s v="05487-020"/>
    <s v="Brazil"/>
    <x v="8"/>
    <n v="1995"/>
    <n v="13"/>
    <n v="34550"/>
    <n v="35221"/>
    <n v="23"/>
    <n v="0.56521739130434778"/>
    <x v="1"/>
  </r>
  <r>
    <n v="10488"/>
    <x v="17"/>
    <n v="8"/>
    <x v="190"/>
    <d v="1995-05-25T00:00:00"/>
    <d v="1995-05-03T00:00:00"/>
    <n v="2"/>
    <n v="4.93"/>
    <s v="Frankenversand"/>
    <s v="Berliner Platz 43"/>
    <s v="München"/>
    <s v=""/>
    <s v="80805"/>
    <s v="Germany"/>
    <x v="8"/>
    <n v="1995"/>
    <n v="15"/>
    <n v="34550"/>
    <n v="35221"/>
    <n v="23"/>
    <n v="0.65217391304347827"/>
    <x v="1"/>
  </r>
  <r>
    <n v="10489"/>
    <x v="54"/>
    <n v="6"/>
    <x v="191"/>
    <d v="1995-05-26T00:00:00"/>
    <d v="1995-05-10T00:00:00"/>
    <n v="2"/>
    <n v="5.29"/>
    <s v="Piccolo und mehr"/>
    <s v="Geislweg 14"/>
    <s v="Salzburg"/>
    <s v=""/>
    <s v="5020"/>
    <s v="Austria"/>
    <x v="8"/>
    <n v="1995"/>
    <n v="10"/>
    <n v="34550"/>
    <n v="35221"/>
    <n v="23"/>
    <n v="0.43478260869565216"/>
    <x v="1"/>
  </r>
  <r>
    <n v="10490"/>
    <x v="8"/>
    <n v="7"/>
    <x v="192"/>
    <d v="1995-05-29T00:00:00"/>
    <d v="1995-05-04T00:00:00"/>
    <n v="2"/>
    <n v="210.19"/>
    <s v="HILARIÓN-Abastos"/>
    <s v="Carrera 22 con Ave. Carlos Soublette #8-35"/>
    <s v="San Cristóbal"/>
    <s v="Táchira"/>
    <s v="5022"/>
    <s v="Venezuela"/>
    <x v="9"/>
    <n v="1995"/>
    <n v="18"/>
    <n v="34550"/>
    <n v="35221"/>
    <n v="23"/>
    <n v="0.78260869565217395"/>
    <x v="1"/>
  </r>
  <r>
    <n v="10491"/>
    <x v="47"/>
    <n v="8"/>
    <x v="192"/>
    <d v="1995-05-29T00:00:00"/>
    <d v="1995-05-09T00:00:00"/>
    <n v="3"/>
    <n v="16.96"/>
    <s v="Furia Bacalhau e Frutos do Mar"/>
    <s v="Jardim das rosas n. 32"/>
    <s v="Lisboa"/>
    <s v=""/>
    <s v="1675"/>
    <s v="Portugal"/>
    <x v="9"/>
    <n v="1995"/>
    <n v="8"/>
    <n v="34550"/>
    <n v="35221"/>
    <n v="23"/>
    <n v="0.34782608695652173"/>
    <x v="1"/>
  </r>
  <r>
    <n v="10492"/>
    <x v="66"/>
    <n v="3"/>
    <x v="193"/>
    <d v="1995-05-30T00:00:00"/>
    <d v="1995-05-12T00:00:00"/>
    <n v="1"/>
    <n v="62.89"/>
    <s v="Bottom-Dollar Markets"/>
    <s v="23 Tsawassen Blvd."/>
    <s v="Tsawassen"/>
    <s v="BC"/>
    <s v="T2F 8M4"/>
    <s v="Canada"/>
    <x v="9"/>
    <n v="1995"/>
    <n v="14"/>
    <n v="34550"/>
    <n v="35221"/>
    <n v="23"/>
    <n v="0.60869565217391308"/>
    <x v="1"/>
  </r>
  <r>
    <n v="10493"/>
    <x v="53"/>
    <n v="4"/>
    <x v="194"/>
    <d v="1995-05-31T00:00:00"/>
    <d v="1995-05-11T00:00:00"/>
    <n v="3"/>
    <n v="10.64"/>
    <s v="La maison d'Asie"/>
    <s v="1 rue Alsace-Lorraine"/>
    <s v="Toulouse"/>
    <s v=""/>
    <s v="31000"/>
    <s v="France"/>
    <x v="9"/>
    <n v="1995"/>
    <n v="14"/>
    <n v="34550"/>
    <n v="35221"/>
    <n v="23"/>
    <n v="0.60869565217391308"/>
    <x v="1"/>
  </r>
  <r>
    <n v="10494"/>
    <x v="32"/>
    <n v="4"/>
    <x v="194"/>
    <d v="1995-05-31T00:00:00"/>
    <d v="1995-05-10T00:00:00"/>
    <n v="2"/>
    <n v="65.989999999999995"/>
    <s v="Comércio Mineiro"/>
    <s v="Av. dos Lusíadas, 23"/>
    <s v="São Paulo"/>
    <s v="SP"/>
    <s v="05432-043"/>
    <s v="Brazil"/>
    <x v="9"/>
    <n v="1995"/>
    <n v="5"/>
    <n v="34550"/>
    <n v="35221"/>
    <n v="23"/>
    <n v="0.21739130434782608"/>
    <x v="0"/>
  </r>
  <r>
    <n v="10495"/>
    <x v="75"/>
    <n v="3"/>
    <x v="195"/>
    <d v="1995-06-01T00:00:00"/>
    <d v="1995-05-12T00:00:00"/>
    <n v="3"/>
    <n v="4.6500000000000004"/>
    <s v="Laughing Bacchus Wine Cellars"/>
    <s v="2319 Elm St."/>
    <s v="Vancouver"/>
    <s v="BC"/>
    <s v="V3F 2K1"/>
    <s v="Canada"/>
    <x v="9"/>
    <n v="1995"/>
    <n v="3"/>
    <n v="34550"/>
    <n v="35221"/>
    <n v="23"/>
    <n v="0.13043478260869565"/>
    <x v="0"/>
  </r>
  <r>
    <n v="10496"/>
    <x v="33"/>
    <n v="7"/>
    <x v="196"/>
    <d v="1995-06-02T00:00:00"/>
    <d v="1995-05-08T00:00:00"/>
    <n v="2"/>
    <n v="46.77"/>
    <s v="Tradição Hipermercados"/>
    <s v="Av. Inês de Castro, 414"/>
    <s v="São Paulo"/>
    <s v="SP"/>
    <s v="05634-030"/>
    <s v="Brazil"/>
    <x v="9"/>
    <n v="1995"/>
    <n v="6"/>
    <n v="34550"/>
    <n v="35221"/>
    <n v="23"/>
    <n v="0.2608695652173913"/>
    <x v="1"/>
  </r>
  <r>
    <n v="10497"/>
    <x v="26"/>
    <n v="7"/>
    <x v="196"/>
    <d v="1995-06-02T00:00:00"/>
    <d v="1995-05-08T00:00:00"/>
    <n v="1"/>
    <n v="36.21"/>
    <s v="Lehmanns Marktstand"/>
    <s v="Magazinweg 7"/>
    <s v="Frankfurt a.M. "/>
    <s v=""/>
    <s v="60528"/>
    <s v="Germany"/>
    <x v="9"/>
    <n v="1995"/>
    <n v="15"/>
    <n v="34550"/>
    <n v="35221"/>
    <n v="23"/>
    <n v="0.65217391304347827"/>
    <x v="1"/>
  </r>
  <r>
    <n v="10498"/>
    <x v="8"/>
    <n v="8"/>
    <x v="197"/>
    <d v="1995-06-05T00:00:00"/>
    <d v="1995-05-12T00:00:00"/>
    <n v="2"/>
    <n v="29.75"/>
    <s v="HILARIÓN-Abastos"/>
    <s v="Carrera 22 con Ave. Carlos Soublette #8-35"/>
    <s v="San Cristóbal"/>
    <s v="Táchira"/>
    <s v="5022"/>
    <s v="Venezuela"/>
    <x v="9"/>
    <n v="1995"/>
    <n v="18"/>
    <n v="34550"/>
    <n v="35221"/>
    <n v="23"/>
    <n v="0.78260869565217395"/>
    <x v="1"/>
  </r>
  <r>
    <n v="10499"/>
    <x v="28"/>
    <n v="4"/>
    <x v="198"/>
    <d v="1995-06-06T00:00:00"/>
    <d v="1995-05-17T00:00:00"/>
    <n v="2"/>
    <n v="102.02"/>
    <s v="LILA-Supermercado"/>
    <s v="Carrera 52 con Ave. Bolívar #65-98 Llano Largo"/>
    <s v="Barquisimeto"/>
    <s v="Lara"/>
    <s v="3508"/>
    <s v="Venezuela"/>
    <x v="9"/>
    <n v="1995"/>
    <n v="14"/>
    <n v="34550"/>
    <n v="35221"/>
    <n v="23"/>
    <n v="0.60869565217391308"/>
    <x v="1"/>
  </r>
  <r>
    <n v="10500"/>
    <x v="53"/>
    <n v="6"/>
    <x v="199"/>
    <d v="1995-06-07T00:00:00"/>
    <d v="1995-05-18T00:00:00"/>
    <n v="1"/>
    <n v="42.68"/>
    <s v="La maison d'Asie"/>
    <s v="1 rue Alsace-Lorraine"/>
    <s v="Toulouse"/>
    <s v=""/>
    <s v="31000"/>
    <s v="France"/>
    <x v="9"/>
    <n v="1995"/>
    <n v="14"/>
    <n v="34550"/>
    <n v="35221"/>
    <n v="23"/>
    <n v="0.60869565217391308"/>
    <x v="1"/>
  </r>
  <r>
    <n v="10501"/>
    <x v="76"/>
    <n v="9"/>
    <x v="199"/>
    <d v="1995-06-07T00:00:00"/>
    <d v="1995-05-17T00:00:00"/>
    <n v="3"/>
    <n v="8.85"/>
    <s v="Blauer See Delikatessen"/>
    <s v="Forsterstr. 57"/>
    <s v="Mannheim"/>
    <s v=""/>
    <s v="68306"/>
    <s v="Germany"/>
    <x v="9"/>
    <n v="1995"/>
    <n v="7"/>
    <n v="34550"/>
    <n v="35221"/>
    <n v="23"/>
    <n v="0.30434782608695654"/>
    <x v="1"/>
  </r>
  <r>
    <n v="10502"/>
    <x v="43"/>
    <n v="2"/>
    <x v="200"/>
    <d v="1995-06-08T00:00:00"/>
    <d v="1995-05-30T00:00:00"/>
    <n v="1"/>
    <n v="69.319999999999993"/>
    <s v="Pericles Comidas clásicas"/>
    <s v="Calle Dr. Jorge Cash 321"/>
    <s v="México D.F."/>
    <s v=""/>
    <s v="05033"/>
    <s v="Mexico"/>
    <x v="9"/>
    <n v="1995"/>
    <n v="6"/>
    <n v="34550"/>
    <n v="35221"/>
    <n v="23"/>
    <n v="0.2608695652173913"/>
    <x v="1"/>
  </r>
  <r>
    <n v="10503"/>
    <x v="34"/>
    <n v="6"/>
    <x v="201"/>
    <d v="1995-06-09T00:00:00"/>
    <d v="1995-05-17T00:00:00"/>
    <n v="2"/>
    <n v="16.739999999999998"/>
    <s v="Hungry Owl All-Night Grocers"/>
    <s v="8 Johnstown Road"/>
    <s v="Cork"/>
    <s v="Co. Cork"/>
    <s v=""/>
    <s v="Ireland"/>
    <x v="9"/>
    <n v="1995"/>
    <n v="19"/>
    <n v="34550"/>
    <n v="35221"/>
    <n v="23"/>
    <n v="0.82608695652173914"/>
    <x v="1"/>
  </r>
  <r>
    <n v="10504"/>
    <x v="19"/>
    <n v="4"/>
    <x v="201"/>
    <d v="1995-06-09T00:00:00"/>
    <d v="1995-05-19T00:00:00"/>
    <n v="3"/>
    <n v="59.13"/>
    <s v="White Clover Markets"/>
    <s v="1029 - 12th Ave. S."/>
    <s v="Seattle"/>
    <s v="WA"/>
    <s v="98124"/>
    <s v="USA"/>
    <x v="9"/>
    <n v="1995"/>
    <n v="14"/>
    <n v="34550"/>
    <n v="35221"/>
    <n v="23"/>
    <n v="0.60869565217391308"/>
    <x v="1"/>
  </r>
  <r>
    <n v="10505"/>
    <x v="49"/>
    <n v="3"/>
    <x v="202"/>
    <d v="1995-06-12T00:00:00"/>
    <d v="1995-05-22T00:00:00"/>
    <n v="3"/>
    <n v="7.13"/>
    <s v="Mère Paillarde"/>
    <s v="43 rue St. Laurent"/>
    <s v="Montréal"/>
    <s v="Québec"/>
    <s v="H1J 1C3"/>
    <s v="Canada"/>
    <x v="9"/>
    <n v="1995"/>
    <n v="13"/>
    <n v="34550"/>
    <n v="35221"/>
    <n v="23"/>
    <n v="0.56521739130434778"/>
    <x v="1"/>
  </r>
  <r>
    <n v="10506"/>
    <x v="44"/>
    <n v="9"/>
    <x v="203"/>
    <d v="1995-06-13T00:00:00"/>
    <d v="1995-06-02T00:00:00"/>
    <n v="2"/>
    <n v="21.19"/>
    <s v="Königlich Essen"/>
    <s v="Maubelstr. 90"/>
    <s v="Brandenburg"/>
    <s v=""/>
    <s v="14776"/>
    <s v="Germany"/>
    <x v="9"/>
    <n v="1995"/>
    <n v="14"/>
    <n v="34550"/>
    <n v="35221"/>
    <n v="23"/>
    <n v="0.60869565217391308"/>
    <x v="1"/>
  </r>
  <r>
    <n v="10507"/>
    <x v="59"/>
    <n v="7"/>
    <x v="203"/>
    <d v="1995-06-13T00:00:00"/>
    <d v="1995-05-23T00:00:00"/>
    <n v="1"/>
    <n v="47.45"/>
    <s v="Antonio Moreno Taquería"/>
    <s v="Mataderos  2312"/>
    <s v="México D.F."/>
    <s v=""/>
    <s v="05023"/>
    <s v="Mexico"/>
    <x v="9"/>
    <n v="1995"/>
    <n v="7"/>
    <n v="34550"/>
    <n v="35221"/>
    <n v="23"/>
    <n v="0.30434782608695654"/>
    <x v="1"/>
  </r>
  <r>
    <n v="10508"/>
    <x v="11"/>
    <n v="1"/>
    <x v="204"/>
    <d v="1995-06-14T00:00:00"/>
    <d v="1995-06-13T00:00:00"/>
    <n v="2"/>
    <n v="4.99"/>
    <s v="Ottilies Käseladen"/>
    <s v="Mehrheimerstr. 369"/>
    <s v="Köln"/>
    <s v=""/>
    <s v="50739"/>
    <s v="Germany"/>
    <x v="9"/>
    <n v="1995"/>
    <n v="10"/>
    <n v="34550"/>
    <n v="35221"/>
    <n v="23"/>
    <n v="0.43478260869565216"/>
    <x v="1"/>
  </r>
  <r>
    <n v="10509"/>
    <x v="76"/>
    <n v="4"/>
    <x v="205"/>
    <d v="1995-06-15T00:00:00"/>
    <d v="1995-05-30T00:00:00"/>
    <n v="1"/>
    <n v="0.15"/>
    <s v="Blauer See Delikatessen"/>
    <s v="Forsterstr. 57"/>
    <s v="Mannheim"/>
    <s v=""/>
    <s v="68306"/>
    <s v="Germany"/>
    <x v="9"/>
    <n v="1995"/>
    <n v="7"/>
    <n v="34550"/>
    <n v="35221"/>
    <n v="23"/>
    <n v="0.30434782608695654"/>
    <x v="1"/>
  </r>
  <r>
    <n v="10510"/>
    <x v="45"/>
    <n v="6"/>
    <x v="206"/>
    <d v="1995-06-16T00:00:00"/>
    <d v="1995-05-29T00:00:00"/>
    <n v="3"/>
    <n v="367.63"/>
    <s v="Save-a-lot Markets"/>
    <s v="187 Suffolk Ln."/>
    <s v="Boise"/>
    <s v="ID"/>
    <s v="83720"/>
    <s v="USA"/>
    <x v="9"/>
    <n v="1995"/>
    <n v="31"/>
    <n v="34550"/>
    <n v="35221"/>
    <n v="23"/>
    <n v="1.3478260869565217"/>
    <x v="1"/>
  </r>
  <r>
    <n v="10511"/>
    <x v="48"/>
    <n v="4"/>
    <x v="206"/>
    <d v="1995-06-16T00:00:00"/>
    <d v="1995-05-22T00:00:00"/>
    <n v="3"/>
    <n v="350.64"/>
    <s v="Bon app'"/>
    <s v="12, rue des Bouchers"/>
    <s v="Marseille"/>
    <s v=""/>
    <s v="13008"/>
    <s v="France"/>
    <x v="9"/>
    <n v="1995"/>
    <n v="17"/>
    <n v="34550"/>
    <n v="35221"/>
    <n v="23"/>
    <n v="0.73913043478260865"/>
    <x v="1"/>
  </r>
  <r>
    <n v="10512"/>
    <x v="52"/>
    <n v="7"/>
    <x v="207"/>
    <d v="1995-06-19T00:00:00"/>
    <d v="1995-05-25T00:00:00"/>
    <n v="2"/>
    <n v="3.53"/>
    <s v="Familia Arquibaldo"/>
    <s v="Rua Orós, 92"/>
    <s v="São Paulo"/>
    <s v="SP"/>
    <s v="05442-030"/>
    <s v="Brazil"/>
    <x v="9"/>
    <n v="1995"/>
    <n v="7"/>
    <n v="34550"/>
    <n v="35221"/>
    <n v="23"/>
    <n v="0.30434782608695654"/>
    <x v="1"/>
  </r>
  <r>
    <n v="10513"/>
    <x v="35"/>
    <n v="7"/>
    <x v="208"/>
    <d v="1995-07-04T00:00:00"/>
    <d v="1995-05-29T00:00:00"/>
    <n v="1"/>
    <n v="105.65"/>
    <s v="Die Wandernde Kuh"/>
    <s v="Adenauerallee 900"/>
    <s v="Stuttgart"/>
    <s v=""/>
    <s v="70563"/>
    <s v="Germany"/>
    <x v="9"/>
    <n v="1995"/>
    <n v="10"/>
    <n v="34550"/>
    <n v="35221"/>
    <n v="23"/>
    <n v="0.43478260869565216"/>
    <x v="1"/>
  </r>
  <r>
    <n v="10514"/>
    <x v="9"/>
    <n v="3"/>
    <x v="208"/>
    <d v="1995-06-20T00:00:00"/>
    <d v="1995-06-16T00:00:00"/>
    <n v="2"/>
    <n v="789.95"/>
    <s v="Ernst Handel"/>
    <s v="Kirchgasse 6"/>
    <s v="Graz"/>
    <s v=""/>
    <s v="8010"/>
    <s v="Austria"/>
    <x v="9"/>
    <n v="1995"/>
    <n v="30"/>
    <n v="34550"/>
    <n v="35221"/>
    <n v="23"/>
    <n v="1.3043478260869565"/>
    <x v="1"/>
  </r>
  <r>
    <n v="10515"/>
    <x v="21"/>
    <n v="2"/>
    <x v="209"/>
    <d v="1995-06-07T00:00:00"/>
    <d v="1995-06-23T00:00:00"/>
    <n v="1"/>
    <n v="204.47"/>
    <s v="QUICK-Stop"/>
    <s v="Taucherstraße 10"/>
    <s v="Cunewalde"/>
    <s v=""/>
    <s v="01307"/>
    <s v="Germany"/>
    <x v="9"/>
    <n v="1995"/>
    <n v="28"/>
    <n v="34550"/>
    <n v="35221"/>
    <n v="23"/>
    <n v="1.2173913043478262"/>
    <x v="1"/>
  </r>
  <r>
    <n v="10516"/>
    <x v="34"/>
    <n v="2"/>
    <x v="210"/>
    <d v="1995-06-22T00:00:00"/>
    <d v="1995-06-01T00:00:00"/>
    <n v="3"/>
    <n v="62.78"/>
    <s v="Hungry Owl All-Night Grocers"/>
    <s v="8 Johnstown Road"/>
    <s v="Cork"/>
    <s v="Co. Cork"/>
    <s v=""/>
    <s v="Ireland"/>
    <x v="9"/>
    <n v="1995"/>
    <n v="19"/>
    <n v="34550"/>
    <n v="35221"/>
    <n v="23"/>
    <n v="0.82608695652173914"/>
    <x v="1"/>
  </r>
  <r>
    <n v="10517"/>
    <x v="77"/>
    <n v="3"/>
    <x v="210"/>
    <d v="1995-06-22T00:00:00"/>
    <d v="1995-05-30T00:00:00"/>
    <n v="3"/>
    <n v="32.07"/>
    <s v="North/South"/>
    <s v="South House_x000a_300 Queensbridge"/>
    <s v="London"/>
    <s v=""/>
    <s v="SW7 1RZ"/>
    <s v="UK"/>
    <x v="9"/>
    <n v="1995"/>
    <n v="3"/>
    <n v="34550"/>
    <n v="35221"/>
    <n v="23"/>
    <n v="0.13043478260869565"/>
    <x v="0"/>
  </r>
  <r>
    <n v="10518"/>
    <x v="23"/>
    <n v="4"/>
    <x v="211"/>
    <d v="1995-06-09T00:00:00"/>
    <d v="1995-06-05T00:00:00"/>
    <n v="2"/>
    <n v="218.15"/>
    <s v="Tortuga Restaurante"/>
    <s v="Avda. Azteca 123"/>
    <s v="México D.F."/>
    <s v=""/>
    <s v="05033"/>
    <s v="Mexico"/>
    <x v="9"/>
    <n v="1995"/>
    <n v="10"/>
    <n v="34550"/>
    <n v="35221"/>
    <n v="23"/>
    <n v="0.43478260869565216"/>
    <x v="1"/>
  </r>
  <r>
    <n v="10519"/>
    <x v="5"/>
    <n v="6"/>
    <x v="212"/>
    <d v="1995-06-26T00:00:00"/>
    <d v="1995-06-01T00:00:00"/>
    <n v="3"/>
    <n v="91.76"/>
    <s v="Chop-suey Chinese"/>
    <s v="Hauptstr. 31"/>
    <s v="Bern"/>
    <s v=""/>
    <s v="3012"/>
    <s v="Switzerland"/>
    <x v="9"/>
    <n v="1995"/>
    <n v="8"/>
    <n v="34550"/>
    <n v="35221"/>
    <n v="23"/>
    <n v="0.34782608695652173"/>
    <x v="1"/>
  </r>
  <r>
    <n v="10520"/>
    <x v="65"/>
    <n v="7"/>
    <x v="213"/>
    <d v="1995-06-27T00:00:00"/>
    <d v="1995-06-01T00:00:00"/>
    <n v="1"/>
    <n v="13.37"/>
    <s v="Santé Gourmet"/>
    <s v="Erling Skakkes gate 78"/>
    <s v="Stavern"/>
    <s v=""/>
    <s v="4110"/>
    <s v="Norway"/>
    <x v="9"/>
    <n v="1995"/>
    <n v="6"/>
    <n v="34550"/>
    <n v="35221"/>
    <n v="23"/>
    <n v="0.2608695652173913"/>
    <x v="1"/>
  </r>
  <r>
    <n v="10521"/>
    <x v="78"/>
    <n v="8"/>
    <x v="213"/>
    <d v="1995-06-27T00:00:00"/>
    <d v="1995-06-02T00:00:00"/>
    <n v="2"/>
    <n v="17.22"/>
    <s v="Cactus Comidas para llevar"/>
    <s v="Cerrito 333"/>
    <s v="Buenos Aires"/>
    <s v=""/>
    <s v="1010"/>
    <s v="Argentina"/>
    <x v="9"/>
    <n v="1995"/>
    <n v="6"/>
    <n v="34550"/>
    <n v="35221"/>
    <n v="23"/>
    <n v="0.2608695652173913"/>
    <x v="1"/>
  </r>
  <r>
    <n v="10522"/>
    <x v="26"/>
    <n v="4"/>
    <x v="214"/>
    <d v="1995-06-28T00:00:00"/>
    <d v="1995-06-06T00:00:00"/>
    <n v="1"/>
    <n v="45.33"/>
    <s v="Lehmanns Marktstand"/>
    <s v="Magazinweg 7"/>
    <s v="Frankfurt a.M. "/>
    <s v=""/>
    <s v="60528"/>
    <s v="Germany"/>
    <x v="9"/>
    <n v="1995"/>
    <n v="15"/>
    <n v="34550"/>
    <n v="35221"/>
    <n v="23"/>
    <n v="0.65217391304347827"/>
    <x v="1"/>
  </r>
  <r>
    <n v="10523"/>
    <x v="56"/>
    <n v="7"/>
    <x v="215"/>
    <d v="1995-06-29T00:00:00"/>
    <d v="1995-06-30T00:00:00"/>
    <n v="2"/>
    <n v="77.63"/>
    <s v="Seven Seas Imports"/>
    <s v="90 Wadhurst Rd."/>
    <s v="London"/>
    <s v=""/>
    <s v="OX15 4NB"/>
    <s v="UK"/>
    <x v="10"/>
    <n v="1995"/>
    <n v="9"/>
    <n v="34550"/>
    <n v="35221"/>
    <n v="23"/>
    <n v="0.39130434782608697"/>
    <x v="1"/>
  </r>
  <r>
    <n v="10524"/>
    <x v="25"/>
    <n v="1"/>
    <x v="215"/>
    <d v="1995-06-29T00:00:00"/>
    <d v="1995-06-07T00:00:00"/>
    <n v="2"/>
    <n v="244.79"/>
    <s v="Berglunds snabbköp"/>
    <s v="Berguvsvägen  8"/>
    <s v="Luleå"/>
    <s v=""/>
    <s v="S-958 22"/>
    <s v="Sweden"/>
    <x v="10"/>
    <n v="1995"/>
    <n v="18"/>
    <n v="34550"/>
    <n v="35221"/>
    <n v="23"/>
    <n v="0.78260869565217395"/>
    <x v="1"/>
  </r>
  <r>
    <n v="10525"/>
    <x v="48"/>
    <n v="1"/>
    <x v="216"/>
    <d v="1995-06-30T00:00:00"/>
    <d v="1995-06-23T00:00:00"/>
    <n v="2"/>
    <n v="11.06"/>
    <s v="Bon app'"/>
    <s v="12, rue des Bouchers"/>
    <s v="Marseille"/>
    <s v=""/>
    <s v="13008"/>
    <s v="France"/>
    <x v="10"/>
    <n v="1995"/>
    <n v="17"/>
    <n v="34550"/>
    <n v="35221"/>
    <n v="23"/>
    <n v="0.73913043478260865"/>
    <x v="1"/>
  </r>
  <r>
    <n v="10526"/>
    <x v="16"/>
    <n v="4"/>
    <x v="217"/>
    <d v="1995-07-03T00:00:00"/>
    <d v="1995-06-15T00:00:00"/>
    <n v="2"/>
    <n v="58.59"/>
    <s v="Wartian Herkku"/>
    <s v="Torikatu 38"/>
    <s v="Oulu"/>
    <s v=""/>
    <s v="90110"/>
    <s v="Finland"/>
    <x v="10"/>
    <n v="1995"/>
    <n v="15"/>
    <n v="34550"/>
    <n v="35221"/>
    <n v="23"/>
    <n v="0.65217391304347827"/>
    <x v="1"/>
  </r>
  <r>
    <n v="10527"/>
    <x v="21"/>
    <n v="7"/>
    <x v="217"/>
    <d v="1995-07-03T00:00:00"/>
    <d v="1995-06-07T00:00:00"/>
    <n v="1"/>
    <n v="41.9"/>
    <s v="QUICK-Stop"/>
    <s v="Taucherstraße 10"/>
    <s v="Cunewalde"/>
    <s v=""/>
    <s v="01307"/>
    <s v="Germany"/>
    <x v="10"/>
    <n v="1995"/>
    <n v="28"/>
    <n v="34550"/>
    <n v="35221"/>
    <n v="23"/>
    <n v="1.2173913043478262"/>
    <x v="1"/>
  </r>
  <r>
    <n v="10528"/>
    <x v="79"/>
    <n v="6"/>
    <x v="218"/>
    <d v="1995-06-20T00:00:00"/>
    <d v="1995-06-09T00:00:00"/>
    <n v="2"/>
    <n v="3.35"/>
    <s v="Great Lakes Food Market"/>
    <s v="2732 Baker Blvd."/>
    <s v="Eugene"/>
    <s v="OR"/>
    <s v="97403"/>
    <s v="USA"/>
    <x v="10"/>
    <n v="1995"/>
    <n v="11"/>
    <n v="34550"/>
    <n v="35221"/>
    <n v="23"/>
    <n v="0.47826086956521741"/>
    <x v="1"/>
  </r>
  <r>
    <n v="10529"/>
    <x v="80"/>
    <n v="5"/>
    <x v="219"/>
    <d v="1995-07-05T00:00:00"/>
    <d v="1995-06-09T00:00:00"/>
    <n v="2"/>
    <n v="66.69"/>
    <s v="Maison Dewey"/>
    <s v="Rue Joseph-Bens 532"/>
    <s v="Bruxelles"/>
    <s v=""/>
    <s v="B-1180"/>
    <s v="Belgium"/>
    <x v="10"/>
    <n v="1995"/>
    <n v="7"/>
    <n v="34550"/>
    <n v="35221"/>
    <n v="23"/>
    <n v="0.30434782608695654"/>
    <x v="1"/>
  </r>
  <r>
    <n v="10530"/>
    <x v="54"/>
    <n v="3"/>
    <x v="220"/>
    <d v="1995-07-06T00:00:00"/>
    <d v="1995-06-12T00:00:00"/>
    <n v="2"/>
    <n v="339.22"/>
    <s v="Piccolo und mehr"/>
    <s v="Geislweg 14"/>
    <s v="Salzburg"/>
    <s v=""/>
    <s v="5020"/>
    <s v="Austria"/>
    <x v="10"/>
    <n v="1995"/>
    <n v="10"/>
    <n v="34550"/>
    <n v="35221"/>
    <n v="23"/>
    <n v="0.43478260869565216"/>
    <x v="1"/>
  </r>
  <r>
    <n v="10531"/>
    <x v="69"/>
    <n v="7"/>
    <x v="220"/>
    <d v="1995-07-06T00:00:00"/>
    <d v="1995-06-19T00:00:00"/>
    <n v="1"/>
    <n v="8.1199999999999992"/>
    <s v="Océano Atlántico Ltda."/>
    <s v="Ing. Gustavo Moncada 8585_x000a_Piso 20-A"/>
    <s v="Buenos Aires"/>
    <s v=""/>
    <s v="1010"/>
    <s v="Argentina"/>
    <x v="10"/>
    <n v="1995"/>
    <n v="5"/>
    <n v="34550"/>
    <n v="35221"/>
    <n v="23"/>
    <n v="0.21739130434782608"/>
    <x v="0"/>
  </r>
  <r>
    <n v="10532"/>
    <x v="58"/>
    <n v="7"/>
    <x v="221"/>
    <d v="1995-07-07T00:00:00"/>
    <d v="1995-06-12T00:00:00"/>
    <n v="3"/>
    <n v="74.459999999999994"/>
    <s v="Eastern Connection"/>
    <s v="35 King George"/>
    <s v="London"/>
    <s v=""/>
    <s v="WX3 6FW"/>
    <s v="UK"/>
    <x v="10"/>
    <n v="1995"/>
    <n v="8"/>
    <n v="34550"/>
    <n v="35221"/>
    <n v="23"/>
    <n v="0.34782608695652173"/>
    <x v="1"/>
  </r>
  <r>
    <n v="10533"/>
    <x v="14"/>
    <n v="8"/>
    <x v="222"/>
    <d v="1995-07-10T00:00:00"/>
    <d v="1995-06-22T00:00:00"/>
    <n v="1"/>
    <n v="188.04"/>
    <s v="Folk och fä HB"/>
    <s v="Åkergatan 24"/>
    <s v="Bräcke"/>
    <s v=""/>
    <s v="S-844 67"/>
    <s v="Sweden"/>
    <x v="10"/>
    <n v="1995"/>
    <n v="19"/>
    <n v="34550"/>
    <n v="35221"/>
    <n v="23"/>
    <n v="0.82608695652173914"/>
    <x v="1"/>
  </r>
  <r>
    <n v="10534"/>
    <x v="26"/>
    <n v="8"/>
    <x v="222"/>
    <d v="1995-07-10T00:00:00"/>
    <d v="1995-06-14T00:00:00"/>
    <n v="2"/>
    <n v="27.94"/>
    <s v="Lehmanns Marktstand"/>
    <s v="Magazinweg 7"/>
    <s v="Frankfurt a.M. "/>
    <s v=""/>
    <s v="60528"/>
    <s v="Germany"/>
    <x v="10"/>
    <n v="1995"/>
    <n v="15"/>
    <n v="34550"/>
    <n v="35221"/>
    <n v="23"/>
    <n v="0.65217391304347827"/>
    <x v="1"/>
  </r>
  <r>
    <n v="10535"/>
    <x v="59"/>
    <n v="4"/>
    <x v="223"/>
    <d v="1995-07-11T00:00:00"/>
    <d v="1995-06-21T00:00:00"/>
    <n v="1"/>
    <n v="15.64"/>
    <s v="Antonio Moreno Taquería"/>
    <s v="Mataderos  2312"/>
    <s v="México D.F."/>
    <s v=""/>
    <s v="05023"/>
    <s v="Mexico"/>
    <x v="10"/>
    <n v="1995"/>
    <n v="7"/>
    <n v="34550"/>
    <n v="35221"/>
    <n v="23"/>
    <n v="0.30434782608695654"/>
    <x v="1"/>
  </r>
  <r>
    <n v="10536"/>
    <x v="26"/>
    <n v="3"/>
    <x v="224"/>
    <d v="1995-07-12T00:00:00"/>
    <d v="1995-07-07T00:00:00"/>
    <n v="2"/>
    <n v="58.88"/>
    <s v="Lehmanns Marktstand"/>
    <s v="Magazinweg 7"/>
    <s v="Frankfurt a.M. "/>
    <s v=""/>
    <s v="60528"/>
    <s v="Germany"/>
    <x v="10"/>
    <n v="1995"/>
    <n v="15"/>
    <n v="34550"/>
    <n v="35221"/>
    <n v="23"/>
    <n v="0.65217391304347827"/>
    <x v="1"/>
  </r>
  <r>
    <n v="10537"/>
    <x v="6"/>
    <n v="1"/>
    <x v="224"/>
    <d v="1995-06-28T00:00:00"/>
    <d v="1995-06-19T00:00:00"/>
    <n v="1"/>
    <n v="78.849999999999994"/>
    <s v="Richter Supermarkt"/>
    <s v="Starenweg 5"/>
    <s v="Genève"/>
    <s v=""/>
    <s v="1204"/>
    <s v="Switzerland"/>
    <x v="10"/>
    <n v="1995"/>
    <n v="10"/>
    <n v="34550"/>
    <n v="35221"/>
    <n v="23"/>
    <n v="0.43478260869565216"/>
    <x v="1"/>
  </r>
  <r>
    <n v="10538"/>
    <x v="31"/>
    <n v="9"/>
    <x v="225"/>
    <d v="1995-07-13T00:00:00"/>
    <d v="1995-06-16T00:00:00"/>
    <n v="3"/>
    <n v="4.87"/>
    <s v="B's Beverages"/>
    <s v="Fauntleroy Circus"/>
    <s v="London"/>
    <s v=""/>
    <s v="EC2 5NT"/>
    <s v="UK"/>
    <x v="10"/>
    <n v="1995"/>
    <n v="10"/>
    <n v="34550"/>
    <n v="35221"/>
    <n v="23"/>
    <n v="0.43478260869565216"/>
    <x v="1"/>
  </r>
  <r>
    <n v="10539"/>
    <x v="31"/>
    <n v="6"/>
    <x v="226"/>
    <d v="1995-07-14T00:00:00"/>
    <d v="1995-06-23T00:00:00"/>
    <n v="3"/>
    <n v="12.36"/>
    <s v="B's Beverages"/>
    <s v="Fauntleroy Circus"/>
    <s v="London"/>
    <s v=""/>
    <s v="EC2 5NT"/>
    <s v="UK"/>
    <x v="10"/>
    <n v="1995"/>
    <n v="10"/>
    <n v="34550"/>
    <n v="35221"/>
    <n v="23"/>
    <n v="0.43478260869565216"/>
    <x v="1"/>
  </r>
  <r>
    <n v="10540"/>
    <x v="21"/>
    <n v="3"/>
    <x v="227"/>
    <d v="1995-07-17T00:00:00"/>
    <d v="1995-07-14T00:00:00"/>
    <n v="3"/>
    <n v="1007.64"/>
    <s v="QUICK-Stop"/>
    <s v="Taucherstraße 10"/>
    <s v="Cunewalde"/>
    <s v=""/>
    <s v="01307"/>
    <s v="Germany"/>
    <x v="10"/>
    <n v="1995"/>
    <n v="28"/>
    <n v="34550"/>
    <n v="35221"/>
    <n v="23"/>
    <n v="1.2173913043478262"/>
    <x v="1"/>
  </r>
  <r>
    <n v="10541"/>
    <x v="2"/>
    <n v="2"/>
    <x v="227"/>
    <d v="1995-07-17T00:00:00"/>
    <d v="1995-06-29T00:00:00"/>
    <n v="1"/>
    <n v="68.650000000000006"/>
    <s v="Hanari Carnes"/>
    <s v="Rua do Paço, 67"/>
    <s v="Rio de Janeiro"/>
    <s v="RJ"/>
    <s v="05454-876"/>
    <s v="Brazil"/>
    <x v="10"/>
    <n v="1995"/>
    <n v="14"/>
    <n v="34550"/>
    <n v="35221"/>
    <n v="23"/>
    <n v="0.60869565217391308"/>
    <x v="1"/>
  </r>
  <r>
    <n v="10542"/>
    <x v="44"/>
    <n v="1"/>
    <x v="228"/>
    <d v="1995-07-18T00:00:00"/>
    <d v="1995-06-26T00:00:00"/>
    <n v="3"/>
    <n v="10.95"/>
    <s v="Königlich Essen"/>
    <s v="Maubelstr. 90"/>
    <s v="Brandenburg"/>
    <s v=""/>
    <s v="14776"/>
    <s v="Germany"/>
    <x v="10"/>
    <n v="1995"/>
    <n v="14"/>
    <n v="34550"/>
    <n v="35221"/>
    <n v="23"/>
    <n v="0.60869565217391308"/>
    <x v="1"/>
  </r>
  <r>
    <n v="10543"/>
    <x v="28"/>
    <n v="8"/>
    <x v="229"/>
    <d v="1995-07-19T00:00:00"/>
    <d v="1995-06-23T00:00:00"/>
    <n v="2"/>
    <n v="48.17"/>
    <s v="LILA-Supermercado"/>
    <s v="Carrera 52 con Ave. Bolívar #65-98 Llano Largo"/>
    <s v="Barquisimeto"/>
    <s v="Lara"/>
    <s v="3508"/>
    <s v="Venezuela"/>
    <x v="10"/>
    <n v="1995"/>
    <n v="14"/>
    <n v="34550"/>
    <n v="35221"/>
    <n v="23"/>
    <n v="0.60869565217391308"/>
    <x v="1"/>
  </r>
  <r>
    <n v="10544"/>
    <x v="38"/>
    <n v="4"/>
    <x v="229"/>
    <d v="1995-07-19T00:00:00"/>
    <d v="1995-06-30T00:00:00"/>
    <n v="1"/>
    <n v="24.91"/>
    <s v="Lonesome Pine Restaurant"/>
    <s v="89 Chiaroscuro Rd."/>
    <s v="Portland"/>
    <s v="OR"/>
    <s v="97219"/>
    <s v="USA"/>
    <x v="10"/>
    <n v="1995"/>
    <n v="8"/>
    <n v="34550"/>
    <n v="35221"/>
    <n v="23"/>
    <n v="0.34782608695652173"/>
    <x v="1"/>
  </r>
  <r>
    <n v="10545"/>
    <x v="74"/>
    <n v="8"/>
    <x v="230"/>
    <d v="1995-07-20T00:00:00"/>
    <d v="1995-07-27T00:00:00"/>
    <n v="2"/>
    <n v="11.92"/>
    <s v="Lazy K Kountry Store"/>
    <s v="12 Orchestra Terrace"/>
    <s v="Walla Walla"/>
    <s v="WA"/>
    <s v="99362"/>
    <s v="USA"/>
    <x v="10"/>
    <n v="1995"/>
    <n v="2"/>
    <n v="34550"/>
    <n v="35221"/>
    <n v="23"/>
    <n v="8.6956521739130432E-2"/>
    <x v="2"/>
  </r>
  <r>
    <n v="10546"/>
    <x v="3"/>
    <n v="1"/>
    <x v="231"/>
    <d v="1995-07-21T00:00:00"/>
    <d v="1995-06-27T00:00:00"/>
    <n v="3"/>
    <n v="194.72"/>
    <s v="Victuailles en stock"/>
    <s v="2, rue du Commerce"/>
    <s v="Lyon"/>
    <s v=""/>
    <s v="69004"/>
    <s v="France"/>
    <x v="10"/>
    <n v="1995"/>
    <n v="10"/>
    <n v="34550"/>
    <n v="35221"/>
    <n v="23"/>
    <n v="0.43478260869565216"/>
    <x v="1"/>
  </r>
  <r>
    <n v="10547"/>
    <x v="56"/>
    <n v="3"/>
    <x v="231"/>
    <d v="1995-07-21T00:00:00"/>
    <d v="1995-07-03T00:00:00"/>
    <n v="2"/>
    <n v="178.43"/>
    <s v="Seven Seas Imports"/>
    <s v="90 Wadhurst Rd."/>
    <s v="London"/>
    <s v=""/>
    <s v="OX15 4NB"/>
    <s v="UK"/>
    <x v="10"/>
    <n v="1995"/>
    <n v="9"/>
    <n v="34550"/>
    <n v="35221"/>
    <n v="23"/>
    <n v="0.39130434782608697"/>
    <x v="1"/>
  </r>
  <r>
    <n v="10548"/>
    <x v="1"/>
    <n v="3"/>
    <x v="232"/>
    <d v="1995-07-24T00:00:00"/>
    <d v="1995-07-03T00:00:00"/>
    <n v="2"/>
    <n v="1.43"/>
    <s v="Toms Spezialitäten"/>
    <s v="Luisenstr. 48"/>
    <s v="Münster"/>
    <s v=""/>
    <s v="44087"/>
    <s v="Germany"/>
    <x v="10"/>
    <n v="1995"/>
    <n v="6"/>
    <n v="34550"/>
    <n v="35221"/>
    <n v="23"/>
    <n v="0.2608695652173913"/>
    <x v="1"/>
  </r>
  <r>
    <n v="10549"/>
    <x v="21"/>
    <n v="5"/>
    <x v="233"/>
    <d v="1995-07-11T00:00:00"/>
    <d v="1995-06-30T00:00:00"/>
    <n v="1"/>
    <n v="171.24"/>
    <s v="QUICK-Stop"/>
    <s v="Taucherstraße 10"/>
    <s v="Cunewalde"/>
    <s v=""/>
    <s v="01307"/>
    <s v="Germany"/>
    <x v="10"/>
    <n v="1995"/>
    <n v="28"/>
    <n v="34550"/>
    <n v="35221"/>
    <n v="23"/>
    <n v="1.2173913043478262"/>
    <x v="1"/>
  </r>
  <r>
    <n v="10550"/>
    <x v="36"/>
    <n v="7"/>
    <x v="234"/>
    <d v="1995-07-26T00:00:00"/>
    <d v="1995-07-07T00:00:00"/>
    <n v="3"/>
    <n v="4.32"/>
    <s v="Godos Cocina Típica"/>
    <s v="C/ Romero, 33"/>
    <s v="Sevilla"/>
    <s v=""/>
    <s v="41101"/>
    <s v="Spain"/>
    <x v="10"/>
    <n v="1995"/>
    <n v="10"/>
    <n v="34550"/>
    <n v="35221"/>
    <n v="23"/>
    <n v="0.43478260869565216"/>
    <x v="1"/>
  </r>
  <r>
    <n v="10551"/>
    <x v="47"/>
    <n v="4"/>
    <x v="234"/>
    <d v="1995-08-09T00:00:00"/>
    <d v="1995-07-07T00:00:00"/>
    <n v="3"/>
    <n v="72.95"/>
    <s v="Furia Bacalhau e Frutos do Mar"/>
    <s v="Jardim das rosas n. 32"/>
    <s v="Lisboa"/>
    <s v=""/>
    <s v="1675"/>
    <s v="Portugal"/>
    <x v="10"/>
    <n v="1995"/>
    <n v="8"/>
    <n v="34550"/>
    <n v="35221"/>
    <n v="23"/>
    <n v="0.34782608695652173"/>
    <x v="1"/>
  </r>
  <r>
    <n v="10552"/>
    <x v="8"/>
    <n v="2"/>
    <x v="235"/>
    <d v="1995-07-27T00:00:00"/>
    <d v="1995-07-06T00:00:00"/>
    <n v="1"/>
    <n v="83.22"/>
    <s v="HILARIÓN-Abastos"/>
    <s v="Carrera 22 con Ave. Carlos Soublette #8-35"/>
    <s v="San Cristóbal"/>
    <s v="Táchira"/>
    <s v="5022"/>
    <s v="Venezuela"/>
    <x v="10"/>
    <n v="1995"/>
    <n v="18"/>
    <n v="34550"/>
    <n v="35221"/>
    <n v="23"/>
    <n v="0.78260869565217395"/>
    <x v="1"/>
  </r>
  <r>
    <n v="10553"/>
    <x v="16"/>
    <n v="2"/>
    <x v="236"/>
    <d v="1995-07-28T00:00:00"/>
    <d v="1995-07-04T00:00:00"/>
    <n v="2"/>
    <n v="149.49"/>
    <s v="Wartian Herkku"/>
    <s v="Torikatu 38"/>
    <s v="Oulu"/>
    <s v=""/>
    <s v="90110"/>
    <s v="Finland"/>
    <x v="10"/>
    <n v="1995"/>
    <n v="15"/>
    <n v="34550"/>
    <n v="35221"/>
    <n v="23"/>
    <n v="0.65217391304347827"/>
    <x v="1"/>
  </r>
  <r>
    <n v="10554"/>
    <x v="11"/>
    <n v="4"/>
    <x v="236"/>
    <d v="1995-07-28T00:00:00"/>
    <d v="1995-07-06T00:00:00"/>
    <n v="3"/>
    <n v="120.97"/>
    <s v="Ottilies Käseladen"/>
    <s v="Mehrheimerstr. 369"/>
    <s v="Köln"/>
    <s v=""/>
    <s v="50739"/>
    <s v="Germany"/>
    <x v="10"/>
    <n v="1995"/>
    <n v="10"/>
    <n v="34550"/>
    <n v="35221"/>
    <n v="23"/>
    <n v="0.43478260869565216"/>
    <x v="1"/>
  </r>
  <r>
    <n v="10555"/>
    <x v="45"/>
    <n v="6"/>
    <x v="237"/>
    <d v="1995-07-31T00:00:00"/>
    <d v="1995-07-05T00:00:00"/>
    <n v="3"/>
    <n v="252.49"/>
    <s v="Save-a-lot Markets"/>
    <s v="187 Suffolk Ln."/>
    <s v="Boise"/>
    <s v="ID"/>
    <s v="83720"/>
    <s v="USA"/>
    <x v="11"/>
    <n v="1995"/>
    <n v="31"/>
    <n v="34550"/>
    <n v="35221"/>
    <n v="23"/>
    <n v="1.3478260869565217"/>
    <x v="1"/>
  </r>
  <r>
    <n v="10556"/>
    <x v="51"/>
    <n v="2"/>
    <x v="238"/>
    <d v="1995-08-15T00:00:00"/>
    <d v="1995-07-14T00:00:00"/>
    <n v="1"/>
    <n v="9.8000000000000007"/>
    <s v="Simons bistro"/>
    <s v="Vinbæltet 34"/>
    <s v="København"/>
    <s v=""/>
    <s v="1734"/>
    <s v="Denmark"/>
    <x v="11"/>
    <n v="1995"/>
    <n v="7"/>
    <n v="34550"/>
    <n v="35221"/>
    <n v="23"/>
    <n v="0.30434782608695654"/>
    <x v="1"/>
  </r>
  <r>
    <n v="10557"/>
    <x v="26"/>
    <n v="9"/>
    <x v="238"/>
    <d v="1995-07-18T00:00:00"/>
    <d v="1995-07-07T00:00:00"/>
    <n v="2"/>
    <n v="96.72"/>
    <s v="Lehmanns Marktstand"/>
    <s v="Magazinweg 7"/>
    <s v="Frankfurt a.M. "/>
    <s v=""/>
    <s v="60528"/>
    <s v="Germany"/>
    <x v="11"/>
    <n v="1995"/>
    <n v="15"/>
    <n v="34550"/>
    <n v="35221"/>
    <n v="23"/>
    <n v="0.65217391304347827"/>
    <x v="1"/>
  </r>
  <r>
    <n v="10558"/>
    <x v="55"/>
    <n v="1"/>
    <x v="239"/>
    <d v="1995-08-02T00:00:00"/>
    <d v="1995-07-11T00:00:00"/>
    <n v="2"/>
    <n v="72.97"/>
    <s v="Around the Horn"/>
    <s v="Brook Farm_x000a_Stratford St. Mary"/>
    <s v="Colchester"/>
    <s v="Essex"/>
    <s v="CO7 6JX"/>
    <s v="UK"/>
    <x v="11"/>
    <n v="1995"/>
    <n v="13"/>
    <n v="34550"/>
    <n v="35221"/>
    <n v="23"/>
    <n v="0.56521739130434778"/>
    <x v="1"/>
  </r>
  <r>
    <n v="10559"/>
    <x v="15"/>
    <n v="6"/>
    <x v="240"/>
    <d v="1995-08-03T00:00:00"/>
    <d v="1995-07-14T00:00:00"/>
    <n v="1"/>
    <n v="8.0500000000000007"/>
    <s v="Blondel père et fils"/>
    <s v="24, place Kléber"/>
    <s v="Strasbourg"/>
    <s v=""/>
    <s v="67000"/>
    <s v="France"/>
    <x v="11"/>
    <n v="1995"/>
    <n v="11"/>
    <n v="34550"/>
    <n v="35221"/>
    <n v="23"/>
    <n v="0.47826086956521741"/>
    <x v="1"/>
  </r>
  <r>
    <n v="10560"/>
    <x v="17"/>
    <n v="8"/>
    <x v="241"/>
    <d v="1995-08-04T00:00:00"/>
    <d v="1995-07-10T00:00:00"/>
    <n v="1"/>
    <n v="36.65"/>
    <s v="Frankenversand"/>
    <s v="Berliner Platz 43"/>
    <s v="München"/>
    <s v=""/>
    <s v="80805"/>
    <s v="Germany"/>
    <x v="11"/>
    <n v="1995"/>
    <n v="15"/>
    <n v="34550"/>
    <n v="35221"/>
    <n v="23"/>
    <n v="0.65217391304347827"/>
    <x v="1"/>
  </r>
  <r>
    <n v="10561"/>
    <x v="14"/>
    <n v="2"/>
    <x v="241"/>
    <d v="1995-08-04T00:00:00"/>
    <d v="1995-07-10T00:00:00"/>
    <n v="2"/>
    <n v="242.21"/>
    <s v="Folk och fä HB"/>
    <s v="Åkergatan 24"/>
    <s v="Bräcke"/>
    <s v=""/>
    <s v="S-844 67"/>
    <s v="Sweden"/>
    <x v="11"/>
    <n v="1995"/>
    <n v="19"/>
    <n v="34550"/>
    <n v="35221"/>
    <n v="23"/>
    <n v="0.82608695652173914"/>
    <x v="1"/>
  </r>
  <r>
    <n v="10562"/>
    <x v="30"/>
    <n v="1"/>
    <x v="242"/>
    <d v="1995-08-07T00:00:00"/>
    <d v="1995-07-13T00:00:00"/>
    <n v="1"/>
    <n v="22.95"/>
    <s v="Reggiani Caseifici"/>
    <s v="Strada Provinciale 124"/>
    <s v="Reggio Emilia"/>
    <s v=""/>
    <s v="42100"/>
    <s v="Italy"/>
    <x v="11"/>
    <n v="1995"/>
    <n v="12"/>
    <n v="34550"/>
    <n v="35221"/>
    <n v="23"/>
    <n v="0.52173913043478259"/>
    <x v="1"/>
  </r>
  <r>
    <n v="10563"/>
    <x v="29"/>
    <n v="2"/>
    <x v="243"/>
    <d v="1995-08-22T00:00:00"/>
    <d v="1995-07-25T00:00:00"/>
    <n v="2"/>
    <n v="60.43"/>
    <s v="Ricardo Adocicados"/>
    <s v="Av. Copacabana, 267"/>
    <s v="Rio de Janeiro"/>
    <s v="RJ"/>
    <s v="02389-890"/>
    <s v="Brazil"/>
    <x v="11"/>
    <n v="1995"/>
    <n v="11"/>
    <n v="34550"/>
    <n v="35221"/>
    <n v="23"/>
    <n v="0.47826086956521741"/>
    <x v="1"/>
  </r>
  <r>
    <n v="10564"/>
    <x v="13"/>
    <n v="4"/>
    <x v="243"/>
    <d v="1995-08-08T00:00:00"/>
    <d v="1995-07-17T00:00:00"/>
    <n v="3"/>
    <n v="13.75"/>
    <s v="Rattlesnake Canyon Grocery"/>
    <s v="2817 Milton Dr."/>
    <s v="Albuquerque"/>
    <s v="NM"/>
    <s v="87110"/>
    <s v="USA"/>
    <x v="11"/>
    <n v="1995"/>
    <n v="18"/>
    <n v="34550"/>
    <n v="35221"/>
    <n v="23"/>
    <n v="0.78260869565217395"/>
    <x v="1"/>
  </r>
  <r>
    <n v="10565"/>
    <x v="49"/>
    <n v="8"/>
    <x v="244"/>
    <d v="1995-08-09T00:00:00"/>
    <d v="1995-07-19T00:00:00"/>
    <n v="2"/>
    <n v="7.15"/>
    <s v="Mère Paillarde"/>
    <s v="43 rue St. Laurent"/>
    <s v="Montréal"/>
    <s v="Québec"/>
    <s v="H1J 1C3"/>
    <s v="Canada"/>
    <x v="11"/>
    <n v="1995"/>
    <n v="13"/>
    <n v="34550"/>
    <n v="35221"/>
    <n v="23"/>
    <n v="0.56521739130434778"/>
    <x v="1"/>
  </r>
  <r>
    <n v="10566"/>
    <x v="15"/>
    <n v="9"/>
    <x v="245"/>
    <d v="1995-08-10T00:00:00"/>
    <d v="1995-07-19T00:00:00"/>
    <n v="1"/>
    <n v="88.4"/>
    <s v="Blondel père et fils"/>
    <s v="24, place Kléber"/>
    <s v="Strasbourg"/>
    <s v=""/>
    <s v="67000"/>
    <s v="France"/>
    <x v="11"/>
    <n v="1995"/>
    <n v="11"/>
    <n v="34550"/>
    <n v="35221"/>
    <n v="23"/>
    <n v="0.47826086956521741"/>
    <x v="1"/>
  </r>
  <r>
    <n v="10567"/>
    <x v="34"/>
    <n v="1"/>
    <x v="245"/>
    <d v="1995-08-10T00:00:00"/>
    <d v="1995-07-18T00:00:00"/>
    <n v="1"/>
    <n v="33.97"/>
    <s v="Hungry Owl All-Night Grocers"/>
    <s v="8 Johnstown Road"/>
    <s v="Cork"/>
    <s v="Co. Cork"/>
    <s v=""/>
    <s v="Ireland"/>
    <x v="11"/>
    <n v="1995"/>
    <n v="19"/>
    <n v="34550"/>
    <n v="35221"/>
    <n v="23"/>
    <n v="0.82608695652173914"/>
    <x v="1"/>
  </r>
  <r>
    <n v="10568"/>
    <x v="60"/>
    <n v="3"/>
    <x v="246"/>
    <d v="1995-08-11T00:00:00"/>
    <d v="1995-08-09T00:00:00"/>
    <n v="3"/>
    <n v="6.54"/>
    <s v="Galería del gastronómo"/>
    <s v="Rambla de Cataluña, 23"/>
    <s v="Barcelona"/>
    <s v=""/>
    <s v="8022"/>
    <s v="Spain"/>
    <x v="11"/>
    <n v="1995"/>
    <n v="5"/>
    <n v="34550"/>
    <n v="35221"/>
    <n v="23"/>
    <n v="0.21739130434782608"/>
    <x v="0"/>
  </r>
  <r>
    <n v="10569"/>
    <x v="13"/>
    <n v="5"/>
    <x v="247"/>
    <d v="1995-08-14T00:00:00"/>
    <d v="1995-08-11T00:00:00"/>
    <n v="1"/>
    <n v="58.98"/>
    <s v="Rattlesnake Canyon Grocery"/>
    <s v="2817 Milton Dr."/>
    <s v="Albuquerque"/>
    <s v="NM"/>
    <s v="87110"/>
    <s v="USA"/>
    <x v="11"/>
    <n v="1995"/>
    <n v="18"/>
    <n v="34550"/>
    <n v="35221"/>
    <n v="23"/>
    <n v="0.78260869565217395"/>
    <x v="1"/>
  </r>
  <r>
    <n v="10570"/>
    <x v="49"/>
    <n v="3"/>
    <x v="248"/>
    <d v="1995-08-15T00:00:00"/>
    <d v="1995-07-20T00:00:00"/>
    <n v="3"/>
    <n v="188.99"/>
    <s v="Mère Paillarde"/>
    <s v="43 rue St. Laurent"/>
    <s v="Montréal"/>
    <s v="Québec"/>
    <s v="H1J 1C3"/>
    <s v="Canada"/>
    <x v="11"/>
    <n v="1995"/>
    <n v="13"/>
    <n v="34550"/>
    <n v="35221"/>
    <n v="23"/>
    <n v="0.56521739130434778"/>
    <x v="1"/>
  </r>
  <r>
    <n v="10571"/>
    <x v="9"/>
    <n v="8"/>
    <x v="248"/>
    <d v="1995-08-29T00:00:00"/>
    <d v="1995-08-04T00:00:00"/>
    <n v="3"/>
    <n v="26.06"/>
    <s v="Ernst Handel"/>
    <s v="Kirchgasse 6"/>
    <s v="Graz"/>
    <s v=""/>
    <s v="8010"/>
    <s v="Austria"/>
    <x v="11"/>
    <n v="1995"/>
    <n v="30"/>
    <n v="34550"/>
    <n v="35221"/>
    <n v="23"/>
    <n v="1.3043478260869565"/>
    <x v="1"/>
  </r>
  <r>
    <n v="10572"/>
    <x v="25"/>
    <n v="3"/>
    <x v="249"/>
    <d v="1995-08-16T00:00:00"/>
    <d v="1995-07-26T00:00:00"/>
    <n v="2"/>
    <n v="116.43"/>
    <s v="Berglunds snabbköp"/>
    <s v="Berguvsvägen  8"/>
    <s v="Luleå"/>
    <s v=""/>
    <s v="S-958 22"/>
    <s v="Sweden"/>
    <x v="11"/>
    <n v="1995"/>
    <n v="18"/>
    <n v="34550"/>
    <n v="35221"/>
    <n v="23"/>
    <n v="0.78260869565217395"/>
    <x v="1"/>
  </r>
  <r>
    <n v="10573"/>
    <x v="59"/>
    <n v="7"/>
    <x v="250"/>
    <d v="1995-08-17T00:00:00"/>
    <d v="1995-07-21T00:00:00"/>
    <n v="3"/>
    <n v="84.84"/>
    <s v="Antonio Moreno Taquería"/>
    <s v="Mataderos  2312"/>
    <s v="México D.F."/>
    <s v=""/>
    <s v="05023"/>
    <s v="Mexico"/>
    <x v="11"/>
    <n v="1995"/>
    <n v="7"/>
    <n v="34550"/>
    <n v="35221"/>
    <n v="23"/>
    <n v="0.30434782608695654"/>
    <x v="1"/>
  </r>
  <r>
    <n v="10574"/>
    <x v="81"/>
    <n v="4"/>
    <x v="250"/>
    <d v="1995-08-17T00:00:00"/>
    <d v="1995-07-31T00:00:00"/>
    <n v="2"/>
    <n v="37.6"/>
    <s v="Trail's Head Gourmet Provisioners"/>
    <s v="722 DaVinci Blvd."/>
    <s v="Kirkland"/>
    <s v="WA"/>
    <s v="98034"/>
    <s v="USA"/>
    <x v="11"/>
    <n v="1995"/>
    <n v="3"/>
    <n v="34550"/>
    <n v="35221"/>
    <n v="23"/>
    <n v="0.13043478260869565"/>
    <x v="0"/>
  </r>
  <r>
    <n v="10575"/>
    <x v="24"/>
    <n v="5"/>
    <x v="251"/>
    <d v="1995-08-04T00:00:00"/>
    <d v="1995-07-31T00:00:00"/>
    <n v="1"/>
    <n v="127.34"/>
    <s v="Morgenstern Gesundkost"/>
    <s v="Heerstr. 22"/>
    <s v="Leipzig"/>
    <s v=""/>
    <s v="04179"/>
    <s v="Germany"/>
    <x v="11"/>
    <n v="1995"/>
    <n v="5"/>
    <n v="34550"/>
    <n v="35221"/>
    <n v="23"/>
    <n v="0.21739130434782608"/>
    <x v="0"/>
  </r>
  <r>
    <n v="10576"/>
    <x v="23"/>
    <n v="3"/>
    <x v="252"/>
    <d v="1995-08-07T00:00:00"/>
    <d v="1995-07-31T00:00:00"/>
    <n v="3"/>
    <n v="18.559999999999999"/>
    <s v="Tortuga Restaurante"/>
    <s v="Avda. Azteca 123"/>
    <s v="México D.F."/>
    <s v=""/>
    <s v="05033"/>
    <s v="Mexico"/>
    <x v="11"/>
    <n v="1995"/>
    <n v="10"/>
    <n v="34550"/>
    <n v="35221"/>
    <n v="23"/>
    <n v="0.43478260869565216"/>
    <x v="1"/>
  </r>
  <r>
    <n v="10577"/>
    <x v="81"/>
    <n v="9"/>
    <x v="252"/>
    <d v="1995-09-04T00:00:00"/>
    <d v="1995-07-31T00:00:00"/>
    <n v="2"/>
    <n v="25.41"/>
    <s v="Trail's Head Gourmet Provisioners"/>
    <s v="722 DaVinci Blvd."/>
    <s v="Kirkland"/>
    <s v="WA"/>
    <s v="98034"/>
    <s v="USA"/>
    <x v="11"/>
    <n v="1995"/>
    <n v="3"/>
    <n v="34550"/>
    <n v="35221"/>
    <n v="23"/>
    <n v="0.13043478260869565"/>
    <x v="0"/>
  </r>
  <r>
    <n v="10578"/>
    <x v="31"/>
    <n v="4"/>
    <x v="253"/>
    <d v="1995-08-22T00:00:00"/>
    <d v="1995-08-25T00:00:00"/>
    <n v="3"/>
    <n v="29.6"/>
    <s v="B's Beverages"/>
    <s v="Fauntleroy Circus"/>
    <s v="London"/>
    <s v=""/>
    <s v="EC2 5NT"/>
    <s v="UK"/>
    <x v="11"/>
    <n v="1995"/>
    <n v="10"/>
    <n v="34550"/>
    <n v="35221"/>
    <n v="23"/>
    <n v="0.43478260869565216"/>
    <x v="1"/>
  </r>
  <r>
    <n v="10579"/>
    <x v="82"/>
    <n v="1"/>
    <x v="254"/>
    <d v="1995-08-23T00:00:00"/>
    <d v="1995-08-04T00:00:00"/>
    <n v="2"/>
    <n v="13.73"/>
    <s v="Let's Stop N Shop"/>
    <s v="87 Polk St._x000a_Suite 5"/>
    <s v="San Francisco"/>
    <s v="CA"/>
    <s v="94117"/>
    <s v="USA"/>
    <x v="11"/>
    <n v="1995"/>
    <n v="4"/>
    <n v="34550"/>
    <n v="35221"/>
    <n v="23"/>
    <n v="0.17391304347826086"/>
    <x v="0"/>
  </r>
  <r>
    <n v="10580"/>
    <x v="11"/>
    <n v="4"/>
    <x v="255"/>
    <d v="1995-08-24T00:00:00"/>
    <d v="1995-08-01T00:00:00"/>
    <n v="3"/>
    <n v="75.89"/>
    <s v="Ottilies Käseladen"/>
    <s v="Mehrheimerstr. 369"/>
    <s v="Köln"/>
    <s v=""/>
    <s v="50739"/>
    <s v="Germany"/>
    <x v="11"/>
    <n v="1995"/>
    <n v="10"/>
    <n v="34550"/>
    <n v="35221"/>
    <n v="23"/>
    <n v="0.43478260869565216"/>
    <x v="1"/>
  </r>
  <r>
    <n v="10581"/>
    <x v="52"/>
    <n v="3"/>
    <x v="255"/>
    <d v="1995-08-24T00:00:00"/>
    <d v="1995-08-02T00:00:00"/>
    <n v="1"/>
    <n v="3.01"/>
    <s v="Familia Arquibaldo"/>
    <s v="Rua Orós, 92"/>
    <s v="São Paulo"/>
    <s v="SP"/>
    <s v="05442-030"/>
    <s v="Brazil"/>
    <x v="11"/>
    <n v="1995"/>
    <n v="7"/>
    <n v="34550"/>
    <n v="35221"/>
    <n v="23"/>
    <n v="0.30434782608695654"/>
    <x v="1"/>
  </r>
  <r>
    <n v="10582"/>
    <x v="76"/>
    <n v="3"/>
    <x v="256"/>
    <d v="1995-08-25T00:00:00"/>
    <d v="1995-08-14T00:00:00"/>
    <n v="2"/>
    <n v="27.71"/>
    <s v="Blauer See Delikatessen"/>
    <s v="Forsterstr. 57"/>
    <s v="Mannheim"/>
    <s v=""/>
    <s v="68306"/>
    <s v="Germany"/>
    <x v="11"/>
    <n v="1995"/>
    <n v="7"/>
    <n v="34550"/>
    <n v="35221"/>
    <n v="23"/>
    <n v="0.30434782608695654"/>
    <x v="1"/>
  </r>
  <r>
    <n v="10583"/>
    <x v="16"/>
    <n v="2"/>
    <x v="257"/>
    <d v="1995-08-28T00:00:00"/>
    <d v="1995-08-04T00:00:00"/>
    <n v="2"/>
    <n v="7.28"/>
    <s v="Wartian Herkku"/>
    <s v="Torikatu 38"/>
    <s v="Oulu"/>
    <s v=""/>
    <s v="90110"/>
    <s v="Finland"/>
    <x v="11"/>
    <n v="1995"/>
    <n v="15"/>
    <n v="34550"/>
    <n v="35221"/>
    <n v="23"/>
    <n v="0.65217391304347827"/>
    <x v="1"/>
  </r>
  <r>
    <n v="10584"/>
    <x v="15"/>
    <n v="4"/>
    <x v="257"/>
    <d v="1995-08-28T00:00:00"/>
    <d v="1995-08-04T00:00:00"/>
    <n v="1"/>
    <n v="59.14"/>
    <s v="Blondel père et fils"/>
    <s v="24, place Kléber"/>
    <s v="Strasbourg"/>
    <s v=""/>
    <s v="67000"/>
    <s v="France"/>
    <x v="11"/>
    <n v="1995"/>
    <n v="11"/>
    <n v="34550"/>
    <n v="35221"/>
    <n v="23"/>
    <n v="0.47826086956521741"/>
    <x v="1"/>
  </r>
  <r>
    <n v="10585"/>
    <x v="7"/>
    <n v="7"/>
    <x v="258"/>
    <d v="1995-08-29T00:00:00"/>
    <d v="1995-08-10T00:00:00"/>
    <n v="1"/>
    <n v="13.41"/>
    <s v="Wellington Importadora"/>
    <s v="Rua do Mercado, 12"/>
    <s v="Resende"/>
    <s v="SP"/>
    <s v="08737-363"/>
    <s v="Brazil"/>
    <x v="0"/>
    <n v="1995"/>
    <n v="9"/>
    <n v="34550"/>
    <n v="35221"/>
    <n v="23"/>
    <n v="0.39130434782608697"/>
    <x v="1"/>
  </r>
  <r>
    <n v="10586"/>
    <x v="30"/>
    <n v="9"/>
    <x v="259"/>
    <d v="1995-08-30T00:00:00"/>
    <d v="1995-08-09T00:00:00"/>
    <n v="1"/>
    <n v="0.48"/>
    <s v="Reggiani Caseifici"/>
    <s v="Strada Provinciale 124"/>
    <s v="Reggio Emilia"/>
    <s v=""/>
    <s v="42100"/>
    <s v="Italy"/>
    <x v="0"/>
    <n v="1995"/>
    <n v="12"/>
    <n v="34550"/>
    <n v="35221"/>
    <n v="23"/>
    <n v="0.52173913043478259"/>
    <x v="1"/>
  </r>
  <r>
    <n v="10587"/>
    <x v="12"/>
    <n v="1"/>
    <x v="259"/>
    <d v="1995-08-30T00:00:00"/>
    <d v="1995-08-09T00:00:00"/>
    <n v="1"/>
    <n v="62.52"/>
    <s v="Que Delícia"/>
    <s v="Rua da Panificadora, 12"/>
    <s v="Rio de Janeiro"/>
    <s v="RJ"/>
    <s v="02389-673"/>
    <s v="Brazil"/>
    <x v="0"/>
    <n v="1995"/>
    <n v="9"/>
    <n v="34550"/>
    <n v="35221"/>
    <n v="23"/>
    <n v="0.39130434782608697"/>
    <x v="1"/>
  </r>
  <r>
    <n v="10588"/>
    <x v="21"/>
    <n v="2"/>
    <x v="260"/>
    <d v="1995-08-31T00:00:00"/>
    <d v="1995-08-10T00:00:00"/>
    <n v="3"/>
    <n v="194.67"/>
    <s v="QUICK-Stop"/>
    <s v="Taucherstraße 10"/>
    <s v="Cunewalde"/>
    <s v=""/>
    <s v="01307"/>
    <s v="Germany"/>
    <x v="0"/>
    <n v="1995"/>
    <n v="28"/>
    <n v="34550"/>
    <n v="35221"/>
    <n v="23"/>
    <n v="1.2173913043478262"/>
    <x v="1"/>
  </r>
  <r>
    <n v="10589"/>
    <x v="79"/>
    <n v="8"/>
    <x v="261"/>
    <d v="1995-09-01T00:00:00"/>
    <d v="1995-08-14T00:00:00"/>
    <n v="2"/>
    <n v="4.42"/>
    <s v="Great Lakes Food Market"/>
    <s v="2732 Baker Blvd."/>
    <s v="Eugene"/>
    <s v="OR"/>
    <s v="97403"/>
    <s v="USA"/>
    <x v="0"/>
    <n v="1995"/>
    <n v="11"/>
    <n v="34550"/>
    <n v="35221"/>
    <n v="23"/>
    <n v="0.47826086956521741"/>
    <x v="1"/>
  </r>
  <r>
    <n v="10590"/>
    <x v="49"/>
    <n v="4"/>
    <x v="262"/>
    <d v="1995-09-04T00:00:00"/>
    <d v="1995-08-14T00:00:00"/>
    <n v="3"/>
    <n v="44.77"/>
    <s v="Mère Paillarde"/>
    <s v="43 rue St. Laurent"/>
    <s v="Montréal"/>
    <s v="Québec"/>
    <s v="H1J 1C3"/>
    <s v="Canada"/>
    <x v="0"/>
    <n v="1995"/>
    <n v="13"/>
    <n v="34550"/>
    <n v="35221"/>
    <n v="23"/>
    <n v="0.56521739130434778"/>
    <x v="1"/>
  </r>
  <r>
    <n v="10591"/>
    <x v="61"/>
    <n v="1"/>
    <x v="262"/>
    <d v="1995-08-21T00:00:00"/>
    <d v="1995-08-16T00:00:00"/>
    <n v="1"/>
    <n v="55.92"/>
    <s v="Vaffeljernet"/>
    <s v="Smagsløget 45"/>
    <s v="Århus"/>
    <s v=""/>
    <s v="8200"/>
    <s v="Denmark"/>
    <x v="0"/>
    <n v="1995"/>
    <n v="11"/>
    <n v="34550"/>
    <n v="35221"/>
    <n v="23"/>
    <n v="0.47826086956521741"/>
    <x v="1"/>
  </r>
  <r>
    <n v="10592"/>
    <x v="26"/>
    <n v="3"/>
    <x v="263"/>
    <d v="1995-09-05T00:00:00"/>
    <d v="1995-08-16T00:00:00"/>
    <n v="1"/>
    <n v="32.1"/>
    <s v="Lehmanns Marktstand"/>
    <s v="Magazinweg 7"/>
    <s v="Frankfurt a.M. "/>
    <s v=""/>
    <s v="60528"/>
    <s v="Germany"/>
    <x v="0"/>
    <n v="1995"/>
    <n v="15"/>
    <n v="34550"/>
    <n v="35221"/>
    <n v="23"/>
    <n v="0.65217391304347827"/>
    <x v="1"/>
  </r>
  <r>
    <n v="10593"/>
    <x v="26"/>
    <n v="7"/>
    <x v="264"/>
    <d v="1995-09-06T00:00:00"/>
    <d v="1995-09-13T00:00:00"/>
    <n v="2"/>
    <n v="174.2"/>
    <s v="Lehmanns Marktstand"/>
    <s v="Magazinweg 7"/>
    <s v="Frankfurt a.M. "/>
    <s v=""/>
    <s v="60528"/>
    <s v="Germany"/>
    <x v="0"/>
    <n v="1995"/>
    <n v="15"/>
    <n v="34550"/>
    <n v="35221"/>
    <n v="23"/>
    <n v="0.65217391304347827"/>
    <x v="1"/>
  </r>
  <r>
    <n v="10594"/>
    <x v="37"/>
    <n v="3"/>
    <x v="264"/>
    <d v="1995-09-06T00:00:00"/>
    <d v="1995-08-16T00:00:00"/>
    <n v="2"/>
    <n v="5.24"/>
    <s v="Old World Delicatessen"/>
    <s v="2743 Bering St."/>
    <s v="Anchorage"/>
    <s v="AK"/>
    <s v="99508"/>
    <s v="USA"/>
    <x v="0"/>
    <n v="1995"/>
    <n v="10"/>
    <n v="34550"/>
    <n v="35221"/>
    <n v="23"/>
    <n v="0.43478260869565216"/>
    <x v="1"/>
  </r>
  <r>
    <n v="10595"/>
    <x v="9"/>
    <n v="2"/>
    <x v="265"/>
    <d v="1995-09-07T00:00:00"/>
    <d v="1995-08-14T00:00:00"/>
    <n v="1"/>
    <n v="96.78"/>
    <s v="Ernst Handel"/>
    <s v="Kirchgasse 6"/>
    <s v="Graz"/>
    <s v=""/>
    <s v="8010"/>
    <s v="Austria"/>
    <x v="0"/>
    <n v="1995"/>
    <n v="30"/>
    <n v="34550"/>
    <n v="35221"/>
    <n v="23"/>
    <n v="1.3043478260869565"/>
    <x v="1"/>
  </r>
  <r>
    <n v="10596"/>
    <x v="19"/>
    <n v="8"/>
    <x v="266"/>
    <d v="1995-09-08T00:00:00"/>
    <d v="1995-09-12T00:00:00"/>
    <n v="1"/>
    <n v="16.34"/>
    <s v="White Clover Markets"/>
    <s v="1029 - 12th Ave. S."/>
    <s v="Seattle"/>
    <s v="WA"/>
    <s v="98124"/>
    <s v="USA"/>
    <x v="0"/>
    <n v="1995"/>
    <n v="14"/>
    <n v="34550"/>
    <n v="35221"/>
    <n v="23"/>
    <n v="0.60869565217391308"/>
    <x v="1"/>
  </r>
  <r>
    <n v="10597"/>
    <x v="54"/>
    <n v="7"/>
    <x v="266"/>
    <d v="1995-09-08T00:00:00"/>
    <d v="1995-08-18T00:00:00"/>
    <n v="3"/>
    <n v="35.119999999999997"/>
    <s v="Piccolo und mehr"/>
    <s v="Geislweg 14"/>
    <s v="Salzburg"/>
    <s v=""/>
    <s v="5020"/>
    <s v="Austria"/>
    <x v="0"/>
    <n v="1995"/>
    <n v="10"/>
    <n v="34550"/>
    <n v="35221"/>
    <n v="23"/>
    <n v="0.43478260869565216"/>
    <x v="1"/>
  </r>
  <r>
    <n v="10598"/>
    <x v="13"/>
    <n v="1"/>
    <x v="267"/>
    <d v="1995-09-11T00:00:00"/>
    <d v="1995-08-18T00:00:00"/>
    <n v="3"/>
    <n v="44.42"/>
    <s v="Rattlesnake Canyon Grocery"/>
    <s v="2817 Milton Dr."/>
    <s v="Albuquerque"/>
    <s v="NM"/>
    <s v="87110"/>
    <s v="USA"/>
    <x v="0"/>
    <n v="1995"/>
    <n v="18"/>
    <n v="34550"/>
    <n v="35221"/>
    <n v="23"/>
    <n v="0.78260869565217395"/>
    <x v="1"/>
  </r>
  <r>
    <n v="10599"/>
    <x v="31"/>
    <n v="6"/>
    <x v="268"/>
    <d v="1995-09-26T00:00:00"/>
    <d v="1995-08-21T00:00:00"/>
    <n v="3"/>
    <n v="29.98"/>
    <s v="B's Beverages"/>
    <s v="Fauntleroy Circus"/>
    <s v="London"/>
    <s v=""/>
    <s v="EC2 5NT"/>
    <s v="UK"/>
    <x v="0"/>
    <n v="1995"/>
    <n v="10"/>
    <n v="34550"/>
    <n v="35221"/>
    <n v="23"/>
    <n v="0.43478260869565216"/>
    <x v="1"/>
  </r>
  <r>
    <n v="10600"/>
    <x v="64"/>
    <n v="4"/>
    <x v="269"/>
    <d v="1995-09-13T00:00:00"/>
    <d v="1995-08-21T00:00:00"/>
    <n v="1"/>
    <n v="45.13"/>
    <s v="Hungry Coyote Import Store"/>
    <s v="City Center Plaza_x000a_516 Main St."/>
    <s v="Elgin"/>
    <s v="OR"/>
    <s v="97827"/>
    <s v="USA"/>
    <x v="0"/>
    <n v="1995"/>
    <n v="5"/>
    <n v="34550"/>
    <n v="35221"/>
    <n v="23"/>
    <n v="0.21739130434782608"/>
    <x v="0"/>
  </r>
  <r>
    <n v="10601"/>
    <x v="8"/>
    <n v="7"/>
    <x v="269"/>
    <d v="1995-09-27T00:00:00"/>
    <d v="1995-08-22T00:00:00"/>
    <n v="1"/>
    <n v="58.3"/>
    <s v="HILARIÓN-Abastos"/>
    <s v="Carrera 22 con Ave. Carlos Soublette #8-35"/>
    <s v="San Cristóbal"/>
    <s v="Táchira"/>
    <s v="5022"/>
    <s v="Venezuela"/>
    <x v="0"/>
    <n v="1995"/>
    <n v="18"/>
    <n v="34550"/>
    <n v="35221"/>
    <n v="23"/>
    <n v="0.78260869565217395"/>
    <x v="1"/>
  </r>
  <r>
    <n v="10602"/>
    <x v="61"/>
    <n v="8"/>
    <x v="270"/>
    <d v="1995-09-14T00:00:00"/>
    <d v="1995-08-22T00:00:00"/>
    <n v="2"/>
    <n v="2.92"/>
    <s v="Vaffeljernet"/>
    <s v="Smagsløget 45"/>
    <s v="Århus"/>
    <s v=""/>
    <s v="8200"/>
    <s v="Denmark"/>
    <x v="0"/>
    <n v="1995"/>
    <n v="11"/>
    <n v="34550"/>
    <n v="35221"/>
    <n v="23"/>
    <n v="0.47826086956521741"/>
    <x v="1"/>
  </r>
  <r>
    <n v="10603"/>
    <x v="45"/>
    <n v="8"/>
    <x v="271"/>
    <d v="1995-09-15T00:00:00"/>
    <d v="1995-09-08T00:00:00"/>
    <n v="2"/>
    <n v="48.77"/>
    <s v="Save-a-lot Markets"/>
    <s v="187 Suffolk Ln."/>
    <s v="Boise"/>
    <s v="ID"/>
    <s v="83720"/>
    <s v="USA"/>
    <x v="0"/>
    <n v="1995"/>
    <n v="31"/>
    <n v="34550"/>
    <n v="35221"/>
    <n v="23"/>
    <n v="1.3478260869565217"/>
    <x v="1"/>
  </r>
  <r>
    <n v="10604"/>
    <x v="47"/>
    <n v="1"/>
    <x v="271"/>
    <d v="1995-09-15T00:00:00"/>
    <d v="1995-08-29T00:00:00"/>
    <n v="1"/>
    <n v="7.46"/>
    <s v="Furia Bacalhau e Frutos do Mar"/>
    <s v="Jardim das rosas n. 32"/>
    <s v="Lisboa"/>
    <s v=""/>
    <s v="1675"/>
    <s v="Portugal"/>
    <x v="0"/>
    <n v="1995"/>
    <n v="8"/>
    <n v="34550"/>
    <n v="35221"/>
    <n v="23"/>
    <n v="0.34782608695652173"/>
    <x v="1"/>
  </r>
  <r>
    <n v="10605"/>
    <x v="49"/>
    <n v="1"/>
    <x v="272"/>
    <d v="1995-09-18T00:00:00"/>
    <d v="1995-08-29T00:00:00"/>
    <n v="2"/>
    <n v="379.13"/>
    <s v="Mère Paillarde"/>
    <s v="43 rue St. Laurent"/>
    <s v="Montréal"/>
    <s v="Québec"/>
    <s v="H1J 1C3"/>
    <s v="Canada"/>
    <x v="0"/>
    <n v="1995"/>
    <n v="13"/>
    <n v="34550"/>
    <n v="35221"/>
    <n v="23"/>
    <n v="0.56521739130434778"/>
    <x v="1"/>
  </r>
  <r>
    <n v="10606"/>
    <x v="33"/>
    <n v="4"/>
    <x v="273"/>
    <d v="1995-09-19T00:00:00"/>
    <d v="1995-08-31T00:00:00"/>
    <n v="3"/>
    <n v="79.400000000000006"/>
    <s v="Tradição Hipermercados"/>
    <s v="Av. Inês de Castro, 414"/>
    <s v="São Paulo"/>
    <s v="SP"/>
    <s v="05634-030"/>
    <s v="Brazil"/>
    <x v="0"/>
    <n v="1995"/>
    <n v="6"/>
    <n v="34550"/>
    <n v="35221"/>
    <n v="23"/>
    <n v="0.2608695652173913"/>
    <x v="1"/>
  </r>
  <r>
    <n v="10607"/>
    <x v="45"/>
    <n v="5"/>
    <x v="273"/>
    <d v="1995-09-19T00:00:00"/>
    <d v="1995-08-25T00:00:00"/>
    <n v="1"/>
    <n v="200.24"/>
    <s v="Save-a-lot Markets"/>
    <s v="187 Suffolk Ln."/>
    <s v="Boise"/>
    <s v="ID"/>
    <s v="83720"/>
    <s v="USA"/>
    <x v="0"/>
    <n v="1995"/>
    <n v="31"/>
    <n v="34550"/>
    <n v="35221"/>
    <n v="23"/>
    <n v="1.3478260869565217"/>
    <x v="1"/>
  </r>
  <r>
    <n v="10608"/>
    <x v="1"/>
    <n v="4"/>
    <x v="274"/>
    <d v="1995-09-20T00:00:00"/>
    <d v="1995-09-01T00:00:00"/>
    <n v="2"/>
    <n v="27.79"/>
    <s v="Toms Spezialitäten"/>
    <s v="Luisenstr. 48"/>
    <s v="Münster"/>
    <s v=""/>
    <s v="44087"/>
    <s v="Germany"/>
    <x v="0"/>
    <n v="1995"/>
    <n v="6"/>
    <n v="34550"/>
    <n v="35221"/>
    <n v="23"/>
    <n v="0.2608695652173913"/>
    <x v="1"/>
  </r>
  <r>
    <n v="10609"/>
    <x v="41"/>
    <n v="7"/>
    <x v="275"/>
    <d v="1995-09-21T00:00:00"/>
    <d v="1995-08-30T00:00:00"/>
    <n v="2"/>
    <n v="1.85"/>
    <s v="Du monde entier"/>
    <s v="67, rue des Cinquante Otages"/>
    <s v="Nantes"/>
    <s v=""/>
    <s v="44000"/>
    <s v="France"/>
    <x v="0"/>
    <n v="1995"/>
    <n v="4"/>
    <n v="34550"/>
    <n v="35221"/>
    <n v="23"/>
    <n v="0.17391304347826086"/>
    <x v="0"/>
  </r>
  <r>
    <n v="10610"/>
    <x v="53"/>
    <n v="8"/>
    <x v="276"/>
    <d v="1995-09-22T00:00:00"/>
    <d v="1995-09-06T00:00:00"/>
    <n v="1"/>
    <n v="26.78"/>
    <s v="La maison d'Asie"/>
    <s v="1 rue Alsace-Lorraine"/>
    <s v="Toulouse"/>
    <s v=""/>
    <s v="31000"/>
    <s v="France"/>
    <x v="0"/>
    <n v="1995"/>
    <n v="14"/>
    <n v="34550"/>
    <n v="35221"/>
    <n v="23"/>
    <n v="0.60869565217391308"/>
    <x v="1"/>
  </r>
  <r>
    <n v="10611"/>
    <x v="63"/>
    <n v="6"/>
    <x v="276"/>
    <d v="1995-09-22T00:00:00"/>
    <d v="1995-09-01T00:00:00"/>
    <n v="2"/>
    <n v="80.650000000000006"/>
    <s v="Wolski Zajazd"/>
    <s v="ul. Filtrowa 68"/>
    <s v="Warszawa"/>
    <s v=""/>
    <s v="01-012"/>
    <s v="Poland"/>
    <x v="0"/>
    <n v="1995"/>
    <n v="7"/>
    <n v="34550"/>
    <n v="35221"/>
    <n v="23"/>
    <n v="0.30434782608695654"/>
    <x v="1"/>
  </r>
  <r>
    <n v="10612"/>
    <x v="45"/>
    <n v="1"/>
    <x v="277"/>
    <d v="1995-09-25T00:00:00"/>
    <d v="1995-09-01T00:00:00"/>
    <n v="2"/>
    <n v="544.08000000000004"/>
    <s v="Save-a-lot Markets"/>
    <s v="187 Suffolk Ln."/>
    <s v="Boise"/>
    <s v="ID"/>
    <s v="83720"/>
    <s v="USA"/>
    <x v="0"/>
    <n v="1995"/>
    <n v="31"/>
    <n v="34550"/>
    <n v="35221"/>
    <n v="23"/>
    <n v="1.3478260869565217"/>
    <x v="1"/>
  </r>
  <r>
    <n v="10613"/>
    <x v="8"/>
    <n v="4"/>
    <x v="278"/>
    <d v="1995-09-26T00:00:00"/>
    <d v="1995-09-01T00:00:00"/>
    <n v="2"/>
    <n v="8.11"/>
    <s v="HILARIÓN-Abastos"/>
    <s v="Carrera 22 con Ave. Carlos Soublette #8-35"/>
    <s v="San Cristóbal"/>
    <s v="Táchira"/>
    <s v="5022"/>
    <s v="Venezuela"/>
    <x v="0"/>
    <n v="1995"/>
    <n v="18"/>
    <n v="34550"/>
    <n v="35221"/>
    <n v="23"/>
    <n v="0.78260869565217395"/>
    <x v="1"/>
  </r>
  <r>
    <n v="10614"/>
    <x v="76"/>
    <n v="8"/>
    <x v="278"/>
    <d v="1995-09-26T00:00:00"/>
    <d v="1995-09-01T00:00:00"/>
    <n v="3"/>
    <n v="1.93"/>
    <s v="Blauer See Delikatessen"/>
    <s v="Forsterstr. 57"/>
    <s v="Mannheim"/>
    <s v=""/>
    <s v="68306"/>
    <s v="Germany"/>
    <x v="0"/>
    <n v="1995"/>
    <n v="7"/>
    <n v="34550"/>
    <n v="35221"/>
    <n v="23"/>
    <n v="0.30434782608695654"/>
    <x v="1"/>
  </r>
  <r>
    <n v="10615"/>
    <x v="83"/>
    <n v="2"/>
    <x v="279"/>
    <d v="1995-09-27T00:00:00"/>
    <d v="1995-09-06T00:00:00"/>
    <n v="3"/>
    <n v="0.75"/>
    <s v="Wilman Kala"/>
    <s v="Keskuskatu 45"/>
    <s v="Helsinki"/>
    <s v=""/>
    <s v="21240"/>
    <s v="Finland"/>
    <x v="0"/>
    <n v="1995"/>
    <n v="7"/>
    <n v="34550"/>
    <n v="35221"/>
    <n v="23"/>
    <n v="0.30434782608695654"/>
    <x v="1"/>
  </r>
  <r>
    <n v="10616"/>
    <x v="79"/>
    <n v="1"/>
    <x v="280"/>
    <d v="1995-09-28T00:00:00"/>
    <d v="1995-09-05T00:00:00"/>
    <n v="2"/>
    <n v="116.53"/>
    <s v="Great Lakes Food Market"/>
    <s v="2732 Baker Blvd."/>
    <s v="Eugene"/>
    <s v="OR"/>
    <s v="97403"/>
    <s v="USA"/>
    <x v="0"/>
    <n v="1995"/>
    <n v="11"/>
    <n v="34550"/>
    <n v="35221"/>
    <n v="23"/>
    <n v="0.47826086956521741"/>
    <x v="1"/>
  </r>
  <r>
    <n v="10617"/>
    <x v="79"/>
    <n v="4"/>
    <x v="280"/>
    <d v="1995-09-28T00:00:00"/>
    <d v="1995-09-04T00:00:00"/>
    <n v="2"/>
    <n v="18.53"/>
    <s v="Great Lakes Food Market"/>
    <s v="2732 Baker Blvd."/>
    <s v="Eugene"/>
    <s v="OR"/>
    <s v="97403"/>
    <s v="USA"/>
    <x v="0"/>
    <n v="1995"/>
    <n v="11"/>
    <n v="34550"/>
    <n v="35221"/>
    <n v="23"/>
    <n v="0.47826086956521741"/>
    <x v="1"/>
  </r>
  <r>
    <n v="10618"/>
    <x v="49"/>
    <n v="1"/>
    <x v="281"/>
    <d v="1995-10-13T00:00:00"/>
    <d v="1995-09-08T00:00:00"/>
    <n v="1"/>
    <n v="154.68"/>
    <s v="Mère Paillarde"/>
    <s v="43 rue St. Laurent"/>
    <s v="Montréal"/>
    <s v="Québec"/>
    <s v="H1J 1C3"/>
    <s v="Canada"/>
    <x v="1"/>
    <n v="1995"/>
    <n v="13"/>
    <n v="34550"/>
    <n v="35221"/>
    <n v="23"/>
    <n v="0.56521739130434778"/>
    <x v="1"/>
  </r>
  <r>
    <n v="10619"/>
    <x v="49"/>
    <n v="3"/>
    <x v="282"/>
    <d v="1995-10-02T00:00:00"/>
    <d v="1995-09-07T00:00:00"/>
    <n v="3"/>
    <n v="91.05"/>
    <s v="Mère Paillarde"/>
    <s v="43 rue St. Laurent"/>
    <s v="Montréal"/>
    <s v="Québec"/>
    <s v="H1J 1C3"/>
    <s v="Canada"/>
    <x v="1"/>
    <n v="1995"/>
    <n v="13"/>
    <n v="34550"/>
    <n v="35221"/>
    <n v="23"/>
    <n v="0.56521739130434778"/>
    <x v="1"/>
  </r>
  <r>
    <n v="10620"/>
    <x v="75"/>
    <n v="2"/>
    <x v="283"/>
    <d v="1995-10-03T00:00:00"/>
    <d v="1995-09-14T00:00:00"/>
    <n v="3"/>
    <n v="0.94"/>
    <s v="Laughing Bacchus Wine Cellars"/>
    <s v="2319 Elm St."/>
    <s v="Vancouver"/>
    <s v="BC"/>
    <s v="V3F 2K1"/>
    <s v="Canada"/>
    <x v="1"/>
    <n v="1995"/>
    <n v="3"/>
    <n v="34550"/>
    <n v="35221"/>
    <n v="23"/>
    <n v="0.13043478260869565"/>
    <x v="0"/>
  </r>
  <r>
    <n v="10621"/>
    <x v="42"/>
    <n v="4"/>
    <x v="283"/>
    <d v="1995-10-03T00:00:00"/>
    <d v="1995-09-11T00:00:00"/>
    <n v="2"/>
    <n v="23.73"/>
    <s v="Island Trading"/>
    <s v="Garden House_x000a_Crowther Way"/>
    <s v="Cowes"/>
    <s v="Isle of Wight"/>
    <s v="PO31 7PJ"/>
    <s v="UK"/>
    <x v="1"/>
    <n v="1995"/>
    <n v="10"/>
    <n v="34550"/>
    <n v="35221"/>
    <n v="23"/>
    <n v="0.43478260869565216"/>
    <x v="1"/>
  </r>
  <r>
    <n v="10622"/>
    <x v="29"/>
    <n v="4"/>
    <x v="284"/>
    <d v="1995-10-04T00:00:00"/>
    <d v="1995-09-11T00:00:00"/>
    <n v="3"/>
    <n v="50.97"/>
    <s v="Ricardo Adocicados"/>
    <s v="Av. Copacabana, 267"/>
    <s v="Rio de Janeiro"/>
    <s v="RJ"/>
    <s v="02389-890"/>
    <s v="Brazil"/>
    <x v="1"/>
    <n v="1995"/>
    <n v="11"/>
    <n v="34550"/>
    <n v="35221"/>
    <n v="23"/>
    <n v="0.47826086956521741"/>
    <x v="1"/>
  </r>
  <r>
    <n v="10623"/>
    <x v="17"/>
    <n v="8"/>
    <x v="285"/>
    <d v="1995-10-05T00:00:00"/>
    <d v="1995-09-12T00:00:00"/>
    <n v="2"/>
    <n v="97.18"/>
    <s v="Frankenversand"/>
    <s v="Berliner Platz 43"/>
    <s v="München"/>
    <s v=""/>
    <s v="80805"/>
    <s v="Germany"/>
    <x v="1"/>
    <n v="1995"/>
    <n v="15"/>
    <n v="34550"/>
    <n v="35221"/>
    <n v="23"/>
    <n v="0.65217391304347827"/>
    <x v="1"/>
  </r>
  <r>
    <n v="10624"/>
    <x v="84"/>
    <n v="4"/>
    <x v="285"/>
    <d v="1995-10-05T00:00:00"/>
    <d v="1995-09-19T00:00:00"/>
    <n v="2"/>
    <n v="94.8"/>
    <s v="The Cracker Box"/>
    <s v="55 Grizzly Peak Rd."/>
    <s v="Butte"/>
    <s v="MT"/>
    <s v="59801"/>
    <s v="USA"/>
    <x v="1"/>
    <n v="1995"/>
    <n v="3"/>
    <n v="34550"/>
    <n v="35221"/>
    <n v="23"/>
    <n v="0.13043478260869565"/>
    <x v="0"/>
  </r>
  <r>
    <n v="10625"/>
    <x v="39"/>
    <n v="3"/>
    <x v="286"/>
    <d v="1995-10-06T00:00:00"/>
    <d v="1995-09-14T00:00:00"/>
    <n v="1"/>
    <n v="43.9"/>
    <s v="Ana Trujillo Emparedados y helados"/>
    <s v="Avda. de la Constitución 2222"/>
    <s v="México D.F."/>
    <s v=""/>
    <s v="05021"/>
    <s v="Mexico"/>
    <x v="1"/>
    <n v="1995"/>
    <n v="4"/>
    <n v="34550"/>
    <n v="35221"/>
    <n v="23"/>
    <n v="0.17391304347826086"/>
    <x v="0"/>
  </r>
  <r>
    <n v="10626"/>
    <x v="25"/>
    <n v="1"/>
    <x v="287"/>
    <d v="1995-10-09T00:00:00"/>
    <d v="1995-09-20T00:00:00"/>
    <n v="2"/>
    <n v="138.69"/>
    <s v="Berglunds snabbköp"/>
    <s v="Berguvsvägen  8"/>
    <s v="Luleå"/>
    <s v=""/>
    <s v="S-958 22"/>
    <s v="Sweden"/>
    <x v="1"/>
    <n v="1995"/>
    <n v="18"/>
    <n v="34550"/>
    <n v="35221"/>
    <n v="23"/>
    <n v="0.78260869565217395"/>
    <x v="1"/>
  </r>
  <r>
    <n v="10627"/>
    <x v="45"/>
    <n v="8"/>
    <x v="287"/>
    <d v="1995-10-23T00:00:00"/>
    <d v="1995-09-21T00:00:00"/>
    <n v="3"/>
    <n v="107.46"/>
    <s v="Save-a-lot Markets"/>
    <s v="187 Suffolk Ln."/>
    <s v="Boise"/>
    <s v="ID"/>
    <s v="83720"/>
    <s v="USA"/>
    <x v="1"/>
    <n v="1995"/>
    <n v="31"/>
    <n v="34550"/>
    <n v="35221"/>
    <n v="23"/>
    <n v="1.3478260869565217"/>
    <x v="1"/>
  </r>
  <r>
    <n v="10628"/>
    <x v="15"/>
    <n v="4"/>
    <x v="288"/>
    <d v="1995-10-10T00:00:00"/>
    <d v="1995-09-20T00:00:00"/>
    <n v="3"/>
    <n v="30.36"/>
    <s v="Blondel père et fils"/>
    <s v="24, place Kléber"/>
    <s v="Strasbourg"/>
    <s v=""/>
    <s v="67000"/>
    <s v="France"/>
    <x v="1"/>
    <n v="1995"/>
    <n v="11"/>
    <n v="34550"/>
    <n v="35221"/>
    <n v="23"/>
    <n v="0.47826086956521741"/>
    <x v="1"/>
  </r>
  <r>
    <n v="10629"/>
    <x v="36"/>
    <n v="4"/>
    <x v="288"/>
    <d v="1995-10-10T00:00:00"/>
    <d v="1995-09-20T00:00:00"/>
    <n v="3"/>
    <n v="85.46"/>
    <s v="Godos Cocina Típica"/>
    <s v="C/ Romero, 33"/>
    <s v="Sevilla"/>
    <s v=""/>
    <s v="41101"/>
    <s v="Spain"/>
    <x v="1"/>
    <n v="1995"/>
    <n v="10"/>
    <n v="34550"/>
    <n v="35221"/>
    <n v="23"/>
    <n v="0.43478260869565216"/>
    <x v="1"/>
  </r>
  <r>
    <n v="10630"/>
    <x v="44"/>
    <n v="1"/>
    <x v="289"/>
    <d v="1995-10-11T00:00:00"/>
    <d v="1995-09-19T00:00:00"/>
    <n v="2"/>
    <n v="32.35"/>
    <s v="Königlich Essen"/>
    <s v="Maubelstr. 90"/>
    <s v="Brandenburg"/>
    <s v=""/>
    <s v="14776"/>
    <s v="Germany"/>
    <x v="1"/>
    <n v="1995"/>
    <n v="14"/>
    <n v="34550"/>
    <n v="35221"/>
    <n v="23"/>
    <n v="0.60869565217391308"/>
    <x v="1"/>
  </r>
  <r>
    <n v="10631"/>
    <x v="53"/>
    <n v="8"/>
    <x v="290"/>
    <d v="1995-10-12T00:00:00"/>
    <d v="1995-09-15T00:00:00"/>
    <n v="1"/>
    <n v="0.87"/>
    <s v="La maison d'Asie"/>
    <s v="1 rue Alsace-Lorraine"/>
    <s v="Toulouse"/>
    <s v=""/>
    <s v="31000"/>
    <s v="France"/>
    <x v="1"/>
    <n v="1995"/>
    <n v="14"/>
    <n v="34550"/>
    <n v="35221"/>
    <n v="23"/>
    <n v="0.60869565217391308"/>
    <x v="1"/>
  </r>
  <r>
    <n v="10632"/>
    <x v="35"/>
    <n v="8"/>
    <x v="290"/>
    <d v="1995-10-12T00:00:00"/>
    <d v="1995-09-19T00:00:00"/>
    <n v="1"/>
    <n v="41.38"/>
    <s v="Die Wandernde Kuh"/>
    <s v="Adenauerallee 900"/>
    <s v="Stuttgart"/>
    <s v=""/>
    <s v="70563"/>
    <s v="Germany"/>
    <x v="1"/>
    <n v="1995"/>
    <n v="10"/>
    <n v="34550"/>
    <n v="35221"/>
    <n v="23"/>
    <n v="0.43478260869565216"/>
    <x v="1"/>
  </r>
  <r>
    <n v="10633"/>
    <x v="9"/>
    <n v="7"/>
    <x v="291"/>
    <d v="1995-10-13T00:00:00"/>
    <d v="1995-09-18T00:00:00"/>
    <n v="3"/>
    <n v="477.9"/>
    <s v="Ernst Handel"/>
    <s v="Kirchgasse 6"/>
    <s v="Graz"/>
    <s v=""/>
    <s v="8010"/>
    <s v="Austria"/>
    <x v="1"/>
    <n v="1995"/>
    <n v="30"/>
    <n v="34550"/>
    <n v="35221"/>
    <n v="23"/>
    <n v="1.3043478260869565"/>
    <x v="1"/>
  </r>
  <r>
    <n v="10634"/>
    <x v="68"/>
    <n v="4"/>
    <x v="291"/>
    <d v="1995-10-13T00:00:00"/>
    <d v="1995-09-21T00:00:00"/>
    <n v="3"/>
    <n v="487.38"/>
    <s v="Folies gourmandes"/>
    <s v="184, chaussée de Tournai"/>
    <s v="Lille"/>
    <s v=""/>
    <s v="59000"/>
    <s v="France"/>
    <x v="1"/>
    <n v="1995"/>
    <n v="5"/>
    <n v="34550"/>
    <n v="35221"/>
    <n v="23"/>
    <n v="0.21739130434782608"/>
    <x v="0"/>
  </r>
  <r>
    <n v="10635"/>
    <x v="22"/>
    <n v="8"/>
    <x v="292"/>
    <d v="1995-10-16T00:00:00"/>
    <d v="1995-09-21T00:00:00"/>
    <n v="3"/>
    <n v="47.46"/>
    <s v="Magazzini Alimentari Riuniti"/>
    <s v="Via Ludovico il Moro 22"/>
    <s v="Bergamo"/>
    <s v=""/>
    <s v="24100"/>
    <s v="Italy"/>
    <x v="1"/>
    <n v="1995"/>
    <n v="10"/>
    <n v="34550"/>
    <n v="35221"/>
    <n v="23"/>
    <n v="0.43478260869565216"/>
    <x v="1"/>
  </r>
  <r>
    <n v="10636"/>
    <x v="16"/>
    <n v="4"/>
    <x v="293"/>
    <d v="1995-10-17T00:00:00"/>
    <d v="1995-09-26T00:00:00"/>
    <n v="1"/>
    <n v="1.1499999999999999"/>
    <s v="Wartian Herkku"/>
    <s v="Torikatu 38"/>
    <s v="Oulu"/>
    <s v=""/>
    <s v="90110"/>
    <s v="Finland"/>
    <x v="1"/>
    <n v="1995"/>
    <n v="15"/>
    <n v="34550"/>
    <n v="35221"/>
    <n v="23"/>
    <n v="0.65217391304347827"/>
    <x v="1"/>
  </r>
  <r>
    <n v="10637"/>
    <x v="62"/>
    <n v="6"/>
    <x v="293"/>
    <d v="1995-10-17T00:00:00"/>
    <d v="1995-09-26T00:00:00"/>
    <n v="1"/>
    <n v="201.29"/>
    <s v="Queen Cozinha"/>
    <s v="Alameda dos Canàrios, 891"/>
    <s v="São Paulo"/>
    <s v="SP"/>
    <s v="05487-020"/>
    <s v="Brazil"/>
    <x v="1"/>
    <n v="1995"/>
    <n v="13"/>
    <n v="34550"/>
    <n v="35221"/>
    <n v="23"/>
    <n v="0.56521739130434778"/>
    <x v="1"/>
  </r>
  <r>
    <n v="10638"/>
    <x v="67"/>
    <n v="3"/>
    <x v="294"/>
    <d v="1995-10-18T00:00:00"/>
    <d v="1995-10-02T00:00:00"/>
    <n v="1"/>
    <n v="158.44"/>
    <s v="LINO-Delicateses"/>
    <s v="Ave. 5 de Mayo Porlamar"/>
    <s v="I. de Margarita"/>
    <s v="Nueva Esparta"/>
    <s v="4980"/>
    <s v="Venezuela"/>
    <x v="1"/>
    <n v="1995"/>
    <n v="12"/>
    <n v="34550"/>
    <n v="35221"/>
    <n v="23"/>
    <n v="0.52173913043478259"/>
    <x v="1"/>
  </r>
  <r>
    <n v="10639"/>
    <x v="65"/>
    <n v="7"/>
    <x v="294"/>
    <d v="1995-10-18T00:00:00"/>
    <d v="1995-09-27T00:00:00"/>
    <n v="3"/>
    <n v="38.64"/>
    <s v="Santé Gourmet"/>
    <s v="Erling Skakkes gate 78"/>
    <s v="Stavern"/>
    <s v=""/>
    <s v="4110"/>
    <s v="Norway"/>
    <x v="1"/>
    <n v="1995"/>
    <n v="6"/>
    <n v="34550"/>
    <n v="35221"/>
    <n v="23"/>
    <n v="0.2608695652173913"/>
    <x v="1"/>
  </r>
  <r>
    <n v="10640"/>
    <x v="35"/>
    <n v="4"/>
    <x v="295"/>
    <d v="1995-10-19T00:00:00"/>
    <d v="1995-09-28T00:00:00"/>
    <n v="1"/>
    <n v="23.55"/>
    <s v="Die Wandernde Kuh"/>
    <s v="Adenauerallee 900"/>
    <s v="Stuttgart"/>
    <s v=""/>
    <s v="70563"/>
    <s v="Germany"/>
    <x v="1"/>
    <n v="1995"/>
    <n v="10"/>
    <n v="34550"/>
    <n v="35221"/>
    <n v="23"/>
    <n v="0.43478260869565216"/>
    <x v="1"/>
  </r>
  <r>
    <n v="10641"/>
    <x v="8"/>
    <n v="4"/>
    <x v="296"/>
    <d v="1995-10-20T00:00:00"/>
    <d v="1995-09-26T00:00:00"/>
    <n v="2"/>
    <n v="179.61"/>
    <s v="HILARIÓN-Abastos"/>
    <s v="Carrera 22 con Ave. Carlos Soublette #8-35"/>
    <s v="San Cristóbal"/>
    <s v="Táchira"/>
    <s v="5022"/>
    <s v="Venezuela"/>
    <x v="1"/>
    <n v="1995"/>
    <n v="18"/>
    <n v="34550"/>
    <n v="35221"/>
    <n v="23"/>
    <n v="0.78260869565217395"/>
    <x v="1"/>
  </r>
  <r>
    <n v="10642"/>
    <x v="51"/>
    <n v="7"/>
    <x v="296"/>
    <d v="1995-10-20T00:00:00"/>
    <d v="1995-10-06T00:00:00"/>
    <n v="3"/>
    <n v="41.89"/>
    <s v="Simons bistro"/>
    <s v="Vinbæltet 34"/>
    <s v="København"/>
    <s v=""/>
    <s v="1734"/>
    <s v="Denmark"/>
    <x v="1"/>
    <n v="1995"/>
    <n v="7"/>
    <n v="34550"/>
    <n v="35221"/>
    <n v="23"/>
    <n v="0.30434782608695654"/>
    <x v="1"/>
  </r>
  <r>
    <n v="10643"/>
    <x v="85"/>
    <n v="6"/>
    <x v="297"/>
    <d v="1995-10-23T00:00:00"/>
    <d v="1995-10-03T00:00:00"/>
    <n v="1"/>
    <n v="29.46"/>
    <s v="Alfreds Futterkiste"/>
    <s v="Obere Str. 57"/>
    <s v="Berlin"/>
    <s v=""/>
    <s v="12209"/>
    <s v="Germany"/>
    <x v="1"/>
    <n v="1995"/>
    <n v="6"/>
    <n v="34550"/>
    <n v="35221"/>
    <n v="23"/>
    <n v="0.2608695652173913"/>
    <x v="1"/>
  </r>
  <r>
    <n v="10644"/>
    <x v="7"/>
    <n v="3"/>
    <x v="297"/>
    <d v="1995-10-23T00:00:00"/>
    <d v="1995-10-02T00:00:00"/>
    <n v="2"/>
    <n v="0.14000000000000001"/>
    <s v="Wellington Importadora"/>
    <s v="Rua do Mercado, 12"/>
    <s v="Resende"/>
    <s v="SP"/>
    <s v="08737-363"/>
    <s v="Brazil"/>
    <x v="1"/>
    <n v="1995"/>
    <n v="9"/>
    <n v="34550"/>
    <n v="35221"/>
    <n v="23"/>
    <n v="0.39130434782608697"/>
    <x v="1"/>
  </r>
  <r>
    <n v="10645"/>
    <x v="2"/>
    <n v="4"/>
    <x v="298"/>
    <d v="1995-10-24T00:00:00"/>
    <d v="1995-10-03T00:00:00"/>
    <n v="1"/>
    <n v="12.41"/>
    <s v="Hanari Carnes"/>
    <s v="Rua do Paço, 67"/>
    <s v="Rio de Janeiro"/>
    <s v="RJ"/>
    <s v="05454-876"/>
    <s v="Brazil"/>
    <x v="1"/>
    <n v="1995"/>
    <n v="14"/>
    <n v="34550"/>
    <n v="35221"/>
    <n v="23"/>
    <n v="0.60869565217391308"/>
    <x v="1"/>
  </r>
  <r>
    <n v="10646"/>
    <x v="34"/>
    <n v="9"/>
    <x v="299"/>
    <d v="1995-11-08T00:00:00"/>
    <d v="1995-10-04T00:00:00"/>
    <n v="3"/>
    <n v="142.33000000000001"/>
    <s v="Hungry Owl All-Night Grocers"/>
    <s v="8 Johnstown Road"/>
    <s v="Cork"/>
    <s v="Co. Cork"/>
    <s v=""/>
    <s v="Ireland"/>
    <x v="1"/>
    <n v="1995"/>
    <n v="19"/>
    <n v="34550"/>
    <n v="35221"/>
    <n v="23"/>
    <n v="0.82608695652173914"/>
    <x v="1"/>
  </r>
  <r>
    <n v="10647"/>
    <x v="12"/>
    <n v="4"/>
    <x v="299"/>
    <d v="1995-10-11T00:00:00"/>
    <d v="1995-10-04T00:00:00"/>
    <n v="2"/>
    <n v="45.54"/>
    <s v="Que Delícia"/>
    <s v="Rua da Panificadora, 12"/>
    <s v="Rio de Janeiro"/>
    <s v="RJ"/>
    <s v="02389-673"/>
    <s v="Brazil"/>
    <x v="1"/>
    <n v="1995"/>
    <n v="9"/>
    <n v="34550"/>
    <n v="35221"/>
    <n v="23"/>
    <n v="0.39130434782608697"/>
    <x v="1"/>
  </r>
  <r>
    <n v="10648"/>
    <x v="29"/>
    <n v="5"/>
    <x v="300"/>
    <d v="1995-11-09T00:00:00"/>
    <d v="1995-10-10T00:00:00"/>
    <n v="2"/>
    <n v="14.25"/>
    <s v="Ricardo Adocicados"/>
    <s v="Av. Copacabana, 267"/>
    <s v="Rio de Janeiro"/>
    <s v="RJ"/>
    <s v="02389-890"/>
    <s v="Brazil"/>
    <x v="1"/>
    <n v="1995"/>
    <n v="11"/>
    <n v="34550"/>
    <n v="35221"/>
    <n v="23"/>
    <n v="0.47826086956521741"/>
    <x v="1"/>
  </r>
  <r>
    <n v="10649"/>
    <x v="80"/>
    <n v="5"/>
    <x v="300"/>
    <d v="1995-10-26T00:00:00"/>
    <d v="1995-09-29T00:00:00"/>
    <n v="3"/>
    <n v="6.2"/>
    <s v="Maison Dewey"/>
    <s v="Rue Joseph-Bens 532"/>
    <s v="Bruxelles"/>
    <s v=""/>
    <s v="B-1180"/>
    <s v="Belgium"/>
    <x v="1"/>
    <n v="1995"/>
    <n v="7"/>
    <n v="34550"/>
    <n v="35221"/>
    <n v="23"/>
    <n v="0.30434782608695654"/>
    <x v="1"/>
  </r>
  <r>
    <n v="10650"/>
    <x v="52"/>
    <n v="5"/>
    <x v="301"/>
    <d v="1995-10-27T00:00:00"/>
    <d v="1995-10-04T00:00:00"/>
    <n v="3"/>
    <n v="176.81"/>
    <s v="Familia Arquibaldo"/>
    <s v="Rua Orós, 92"/>
    <s v="São Paulo"/>
    <s v="SP"/>
    <s v="05442-030"/>
    <s v="Brazil"/>
    <x v="1"/>
    <n v="1995"/>
    <n v="7"/>
    <n v="34550"/>
    <n v="35221"/>
    <n v="23"/>
    <n v="0.30434782608695654"/>
    <x v="1"/>
  </r>
  <r>
    <n v="10651"/>
    <x v="35"/>
    <n v="8"/>
    <x v="302"/>
    <d v="1995-10-30T00:00:00"/>
    <d v="1995-10-12T00:00:00"/>
    <n v="2"/>
    <n v="20.6"/>
    <s v="Die Wandernde Kuh"/>
    <s v="Adenauerallee 900"/>
    <s v="Stuttgart"/>
    <s v=""/>
    <s v="70563"/>
    <s v="Germany"/>
    <x v="2"/>
    <n v="1995"/>
    <n v="10"/>
    <n v="34550"/>
    <n v="35221"/>
    <n v="23"/>
    <n v="0.43478260869565216"/>
    <x v="1"/>
  </r>
  <r>
    <n v="10652"/>
    <x v="71"/>
    <n v="4"/>
    <x v="302"/>
    <d v="1995-10-30T00:00:00"/>
    <d v="1995-10-09T00:00:00"/>
    <n v="2"/>
    <n v="7.14"/>
    <s v="Gourmet Lanchonetes"/>
    <s v="Av. Brasil, 442"/>
    <s v="Campinas"/>
    <s v="SP"/>
    <s v="04876-786"/>
    <s v="Brazil"/>
    <x v="2"/>
    <n v="1995"/>
    <n v="9"/>
    <n v="34550"/>
    <n v="35221"/>
    <n v="23"/>
    <n v="0.39130434782608697"/>
    <x v="1"/>
  </r>
  <r>
    <n v="10653"/>
    <x v="17"/>
    <n v="1"/>
    <x v="303"/>
    <d v="1995-10-31T00:00:00"/>
    <d v="1995-10-20T00:00:00"/>
    <n v="1"/>
    <n v="93.25"/>
    <s v="Frankenversand"/>
    <s v="Berliner Platz 43"/>
    <s v="München"/>
    <s v=""/>
    <s v="80805"/>
    <s v="Germany"/>
    <x v="2"/>
    <n v="1995"/>
    <n v="15"/>
    <n v="34550"/>
    <n v="35221"/>
    <n v="23"/>
    <n v="0.65217391304347827"/>
    <x v="1"/>
  </r>
  <r>
    <n v="10654"/>
    <x v="25"/>
    <n v="5"/>
    <x v="303"/>
    <d v="1995-10-31T00:00:00"/>
    <d v="1995-10-12T00:00:00"/>
    <n v="1"/>
    <n v="55.26"/>
    <s v="Berglunds snabbköp"/>
    <s v="Berguvsvägen  8"/>
    <s v="Luleå"/>
    <s v=""/>
    <s v="S-958 22"/>
    <s v="Sweden"/>
    <x v="2"/>
    <n v="1995"/>
    <n v="18"/>
    <n v="34550"/>
    <n v="35221"/>
    <n v="23"/>
    <n v="0.78260869565217395"/>
    <x v="1"/>
  </r>
  <r>
    <n v="10655"/>
    <x v="30"/>
    <n v="1"/>
    <x v="304"/>
    <d v="1995-11-01T00:00:00"/>
    <d v="1995-10-12T00:00:00"/>
    <n v="2"/>
    <n v="4.41"/>
    <s v="Reggiani Caseifici"/>
    <s v="Strada Provinciale 124"/>
    <s v="Reggio Emilia"/>
    <s v=""/>
    <s v="42100"/>
    <s v="Italy"/>
    <x v="2"/>
    <n v="1995"/>
    <n v="12"/>
    <n v="34550"/>
    <n v="35221"/>
    <n v="23"/>
    <n v="0.52173913043478259"/>
    <x v="1"/>
  </r>
  <r>
    <n v="10656"/>
    <x v="79"/>
    <n v="6"/>
    <x v="305"/>
    <d v="1995-11-02T00:00:00"/>
    <d v="1995-10-11T00:00:00"/>
    <n v="1"/>
    <n v="57.15"/>
    <s v="Great Lakes Food Market"/>
    <s v="2732 Baker Blvd."/>
    <s v="Eugene"/>
    <s v="OR"/>
    <s v="97403"/>
    <s v="USA"/>
    <x v="2"/>
    <n v="1995"/>
    <n v="11"/>
    <n v="34550"/>
    <n v="35221"/>
    <n v="23"/>
    <n v="0.47826086956521741"/>
    <x v="1"/>
  </r>
  <r>
    <n v="10657"/>
    <x v="45"/>
    <n v="2"/>
    <x v="305"/>
    <d v="1995-11-02T00:00:00"/>
    <d v="1995-10-16T00:00:00"/>
    <n v="2"/>
    <n v="352.69"/>
    <s v="Save-a-lot Markets"/>
    <s v="187 Suffolk Ln."/>
    <s v="Boise"/>
    <s v="ID"/>
    <s v="83720"/>
    <s v="USA"/>
    <x v="2"/>
    <n v="1995"/>
    <n v="31"/>
    <n v="34550"/>
    <n v="35221"/>
    <n v="23"/>
    <n v="1.3478260869565217"/>
    <x v="1"/>
  </r>
  <r>
    <n v="10658"/>
    <x v="21"/>
    <n v="4"/>
    <x v="306"/>
    <d v="1995-11-03T00:00:00"/>
    <d v="1995-10-09T00:00:00"/>
    <n v="1"/>
    <n v="364.15"/>
    <s v="QUICK-Stop"/>
    <s v="Taucherstraße 10"/>
    <s v="Cunewalde"/>
    <s v=""/>
    <s v="01307"/>
    <s v="Germany"/>
    <x v="2"/>
    <n v="1995"/>
    <n v="28"/>
    <n v="34550"/>
    <n v="35221"/>
    <n v="23"/>
    <n v="1.2173913043478262"/>
    <x v="1"/>
  </r>
  <r>
    <n v="10659"/>
    <x v="62"/>
    <n v="7"/>
    <x v="306"/>
    <d v="1995-11-03T00:00:00"/>
    <d v="1995-10-11T00:00:00"/>
    <n v="2"/>
    <n v="105.81"/>
    <s v="Queen Cozinha"/>
    <s v="Alameda dos Canàrios, 891"/>
    <s v="São Paulo"/>
    <s v="SP"/>
    <s v="05487-020"/>
    <s v="Brazil"/>
    <x v="2"/>
    <n v="1995"/>
    <n v="13"/>
    <n v="34550"/>
    <n v="35221"/>
    <n v="23"/>
    <n v="0.56521739130434778"/>
    <x v="1"/>
  </r>
  <r>
    <n v="10660"/>
    <x v="64"/>
    <n v="8"/>
    <x v="307"/>
    <d v="1995-11-06T00:00:00"/>
    <d v="1995-11-15T00:00:00"/>
    <n v="1"/>
    <n v="111.29"/>
    <s v="Hungry Coyote Import Store"/>
    <s v="City Center Plaza_x000a_516 Main St."/>
    <s v="Elgin"/>
    <s v="OR"/>
    <s v="97827"/>
    <s v="USA"/>
    <x v="2"/>
    <n v="1995"/>
    <n v="5"/>
    <n v="34550"/>
    <n v="35221"/>
    <n v="23"/>
    <n v="0.21739130434782608"/>
    <x v="0"/>
  </r>
  <r>
    <n v="10661"/>
    <x v="34"/>
    <n v="7"/>
    <x v="308"/>
    <d v="1995-11-07T00:00:00"/>
    <d v="1995-10-16T00:00:00"/>
    <n v="3"/>
    <n v="17.55"/>
    <s v="Hungry Owl All-Night Grocers"/>
    <s v="8 Johnstown Road"/>
    <s v="Cork"/>
    <s v="Co. Cork"/>
    <s v=""/>
    <s v="Ireland"/>
    <x v="2"/>
    <n v="1995"/>
    <n v="19"/>
    <n v="34550"/>
    <n v="35221"/>
    <n v="23"/>
    <n v="0.82608695652173914"/>
    <x v="1"/>
  </r>
  <r>
    <n v="10662"/>
    <x v="38"/>
    <n v="3"/>
    <x v="308"/>
    <d v="1995-11-07T00:00:00"/>
    <d v="1995-10-19T00:00:00"/>
    <n v="2"/>
    <n v="1.28"/>
    <s v="Lonesome Pine Restaurant"/>
    <s v="89 Chiaroscuro Rd."/>
    <s v="Portland"/>
    <s v="OR"/>
    <s v="97219"/>
    <s v="USA"/>
    <x v="2"/>
    <n v="1995"/>
    <n v="8"/>
    <n v="34550"/>
    <n v="35221"/>
    <n v="23"/>
    <n v="0.34782608695652173"/>
    <x v="1"/>
  </r>
  <r>
    <n v="10663"/>
    <x v="48"/>
    <n v="2"/>
    <x v="309"/>
    <d v="1995-10-25T00:00:00"/>
    <d v="1995-11-03T00:00:00"/>
    <n v="2"/>
    <n v="113.15"/>
    <s v="Bon app'"/>
    <s v="12, rue des Bouchers"/>
    <s v="Marseille"/>
    <s v=""/>
    <s v="13008"/>
    <s v="France"/>
    <x v="2"/>
    <n v="1995"/>
    <n v="17"/>
    <n v="34550"/>
    <n v="35221"/>
    <n v="23"/>
    <n v="0.73913043478260865"/>
    <x v="1"/>
  </r>
  <r>
    <n v="10664"/>
    <x v="47"/>
    <n v="1"/>
    <x v="309"/>
    <d v="1995-11-08T00:00:00"/>
    <d v="1995-10-20T00:00:00"/>
    <n v="3"/>
    <n v="1.27"/>
    <s v="Furia Bacalhau e Frutos do Mar"/>
    <s v="Jardim das rosas n. 32"/>
    <s v="Lisboa"/>
    <s v=""/>
    <s v="1675"/>
    <s v="Portugal"/>
    <x v="2"/>
    <n v="1995"/>
    <n v="8"/>
    <n v="34550"/>
    <n v="35221"/>
    <n v="23"/>
    <n v="0.34782608695652173"/>
    <x v="1"/>
  </r>
  <r>
    <n v="10665"/>
    <x v="38"/>
    <n v="1"/>
    <x v="310"/>
    <d v="1995-11-09T00:00:00"/>
    <d v="1995-10-18T00:00:00"/>
    <n v="2"/>
    <n v="26.31"/>
    <s v="Lonesome Pine Restaurant"/>
    <s v="89 Chiaroscuro Rd."/>
    <s v="Portland"/>
    <s v="OR"/>
    <s v="97219"/>
    <s v="USA"/>
    <x v="2"/>
    <n v="1995"/>
    <n v="8"/>
    <n v="34550"/>
    <n v="35221"/>
    <n v="23"/>
    <n v="0.34782608695652173"/>
    <x v="1"/>
  </r>
  <r>
    <n v="10666"/>
    <x v="6"/>
    <n v="7"/>
    <x v="311"/>
    <d v="1995-11-10T00:00:00"/>
    <d v="1995-10-23T00:00:00"/>
    <n v="2"/>
    <n v="232.42"/>
    <s v="Richter Supermarkt"/>
    <s v="Starenweg 5"/>
    <s v="Genève"/>
    <s v=""/>
    <s v="1204"/>
    <s v="Switzerland"/>
    <x v="2"/>
    <n v="1995"/>
    <n v="10"/>
    <n v="34550"/>
    <n v="35221"/>
    <n v="23"/>
    <n v="0.43478260869565216"/>
    <x v="1"/>
  </r>
  <r>
    <n v="10667"/>
    <x v="9"/>
    <n v="7"/>
    <x v="311"/>
    <d v="1995-11-10T00:00:00"/>
    <d v="1995-10-20T00:00:00"/>
    <n v="1"/>
    <n v="78.09"/>
    <s v="Ernst Handel"/>
    <s v="Kirchgasse 6"/>
    <s v="Graz"/>
    <s v=""/>
    <s v="8010"/>
    <s v="Austria"/>
    <x v="2"/>
    <n v="1995"/>
    <n v="30"/>
    <n v="34550"/>
    <n v="35221"/>
    <n v="23"/>
    <n v="1.3043478260869565"/>
    <x v="1"/>
  </r>
  <r>
    <n v="10668"/>
    <x v="35"/>
    <n v="1"/>
    <x v="312"/>
    <d v="1995-11-13T00:00:00"/>
    <d v="1995-10-24T00:00:00"/>
    <n v="2"/>
    <n v="47.22"/>
    <s v="Die Wandernde Kuh"/>
    <s v="Adenauerallee 900"/>
    <s v="Stuttgart"/>
    <s v=""/>
    <s v="70563"/>
    <s v="Germany"/>
    <x v="2"/>
    <n v="1995"/>
    <n v="10"/>
    <n v="34550"/>
    <n v="35221"/>
    <n v="23"/>
    <n v="0.43478260869565216"/>
    <x v="1"/>
  </r>
  <r>
    <n v="10669"/>
    <x v="51"/>
    <n v="2"/>
    <x v="312"/>
    <d v="1995-11-13T00:00:00"/>
    <d v="1995-10-23T00:00:00"/>
    <n v="1"/>
    <n v="24.39"/>
    <s v="Simons bistro"/>
    <s v="Vinbæltet 34"/>
    <s v="København"/>
    <s v=""/>
    <s v="1734"/>
    <s v="Denmark"/>
    <x v="2"/>
    <n v="1995"/>
    <n v="7"/>
    <n v="34550"/>
    <n v="35221"/>
    <n v="23"/>
    <n v="0.30434782608695654"/>
    <x v="1"/>
  </r>
  <r>
    <n v="10670"/>
    <x v="17"/>
    <n v="4"/>
    <x v="313"/>
    <d v="1995-11-14T00:00:00"/>
    <d v="1995-10-19T00:00:00"/>
    <n v="1"/>
    <n v="203.48"/>
    <s v="Frankenversand"/>
    <s v="Berliner Platz 43"/>
    <s v="München"/>
    <s v=""/>
    <s v="80805"/>
    <s v="Germany"/>
    <x v="2"/>
    <n v="1995"/>
    <n v="15"/>
    <n v="34550"/>
    <n v="35221"/>
    <n v="23"/>
    <n v="0.65217391304347827"/>
    <x v="1"/>
  </r>
  <r>
    <n v="10671"/>
    <x v="86"/>
    <n v="1"/>
    <x v="314"/>
    <d v="1995-11-15T00:00:00"/>
    <d v="1995-10-25T00:00:00"/>
    <n v="1"/>
    <n v="30.34"/>
    <s v="France restauration"/>
    <s v="54, rue Royale"/>
    <s v="Nantes"/>
    <s v=""/>
    <s v="44000"/>
    <s v="France"/>
    <x v="2"/>
    <n v="1995"/>
    <n v="3"/>
    <n v="34550"/>
    <n v="35221"/>
    <n v="23"/>
    <n v="0.13043478260869565"/>
    <x v="0"/>
  </r>
  <r>
    <n v="10672"/>
    <x v="25"/>
    <n v="9"/>
    <x v="314"/>
    <d v="1995-11-01T00:00:00"/>
    <d v="1995-10-27T00:00:00"/>
    <n v="2"/>
    <n v="95.75"/>
    <s v="Berglunds snabbköp"/>
    <s v="Berguvsvägen  8"/>
    <s v="Luleå"/>
    <s v=""/>
    <s v="S-958 22"/>
    <s v="Sweden"/>
    <x v="2"/>
    <n v="1995"/>
    <n v="18"/>
    <n v="34550"/>
    <n v="35221"/>
    <n v="23"/>
    <n v="0.78260869565217395"/>
    <x v="1"/>
  </r>
  <r>
    <n v="10673"/>
    <x v="83"/>
    <n v="2"/>
    <x v="315"/>
    <d v="1995-11-16T00:00:00"/>
    <d v="1995-10-20T00:00:00"/>
    <n v="1"/>
    <n v="22.76"/>
    <s v="Wilman Kala"/>
    <s v="Keskuskatu 45"/>
    <s v="Helsinki"/>
    <s v=""/>
    <s v="21240"/>
    <s v="Finland"/>
    <x v="2"/>
    <n v="1995"/>
    <n v="7"/>
    <n v="34550"/>
    <n v="35221"/>
    <n v="23"/>
    <n v="0.30434782608695654"/>
    <x v="1"/>
  </r>
  <r>
    <n v="10674"/>
    <x v="42"/>
    <n v="4"/>
    <x v="315"/>
    <d v="1995-11-16T00:00:00"/>
    <d v="1995-10-31T00:00:00"/>
    <n v="2"/>
    <n v="0.9"/>
    <s v="Island Trading"/>
    <s v="Garden House_x000a_Crowther Way"/>
    <s v="Cowes"/>
    <s v="Isle of Wight"/>
    <s v="PO31 7PJ"/>
    <s v="UK"/>
    <x v="2"/>
    <n v="1995"/>
    <n v="10"/>
    <n v="34550"/>
    <n v="35221"/>
    <n v="23"/>
    <n v="0.43478260869565216"/>
    <x v="1"/>
  </r>
  <r>
    <n v="10675"/>
    <x v="17"/>
    <n v="5"/>
    <x v="316"/>
    <d v="1995-11-17T00:00:00"/>
    <d v="1995-10-24T00:00:00"/>
    <n v="2"/>
    <n v="31.85"/>
    <s v="Frankenversand"/>
    <s v="Berliner Platz 43"/>
    <s v="München"/>
    <s v=""/>
    <s v="80805"/>
    <s v="Germany"/>
    <x v="2"/>
    <n v="1995"/>
    <n v="15"/>
    <n v="34550"/>
    <n v="35221"/>
    <n v="23"/>
    <n v="0.65217391304347827"/>
    <x v="1"/>
  </r>
  <r>
    <n v="10676"/>
    <x v="23"/>
    <n v="2"/>
    <x v="317"/>
    <d v="1995-11-20T00:00:00"/>
    <d v="1995-10-30T00:00:00"/>
    <n v="2"/>
    <n v="2.0099999999999998"/>
    <s v="Tortuga Restaurante"/>
    <s v="Avda. Azteca 123"/>
    <s v="México D.F."/>
    <s v=""/>
    <s v="05033"/>
    <s v="Mexico"/>
    <x v="2"/>
    <n v="1995"/>
    <n v="10"/>
    <n v="34550"/>
    <n v="35221"/>
    <n v="23"/>
    <n v="0.43478260869565216"/>
    <x v="1"/>
  </r>
  <r>
    <n v="10677"/>
    <x v="59"/>
    <n v="1"/>
    <x v="317"/>
    <d v="1995-11-20T00:00:00"/>
    <d v="1995-10-27T00:00:00"/>
    <n v="3"/>
    <n v="4.03"/>
    <s v="Antonio Moreno Taquería"/>
    <s v="Mataderos  2312"/>
    <s v="México D.F."/>
    <s v=""/>
    <s v="05023"/>
    <s v="Mexico"/>
    <x v="2"/>
    <n v="1995"/>
    <n v="7"/>
    <n v="34550"/>
    <n v="35221"/>
    <n v="23"/>
    <n v="0.30434782608695654"/>
    <x v="1"/>
  </r>
  <r>
    <n v="10678"/>
    <x v="45"/>
    <n v="7"/>
    <x v="318"/>
    <d v="1995-11-21T00:00:00"/>
    <d v="1995-11-16T00:00:00"/>
    <n v="3"/>
    <n v="388.98"/>
    <s v="Save-a-lot Markets"/>
    <s v="187 Suffolk Ln."/>
    <s v="Boise"/>
    <s v="ID"/>
    <s v="83720"/>
    <s v="USA"/>
    <x v="2"/>
    <n v="1995"/>
    <n v="31"/>
    <n v="34550"/>
    <n v="35221"/>
    <n v="23"/>
    <n v="1.3478260869565217"/>
    <x v="1"/>
  </r>
  <r>
    <n v="10679"/>
    <x v="15"/>
    <n v="8"/>
    <x v="318"/>
    <d v="1995-11-21T00:00:00"/>
    <d v="1995-10-31T00:00:00"/>
    <n v="3"/>
    <n v="27.94"/>
    <s v="Blondel père et fils"/>
    <s v="24, place Kléber"/>
    <s v="Strasbourg"/>
    <s v=""/>
    <s v="67000"/>
    <s v="France"/>
    <x v="2"/>
    <n v="1995"/>
    <n v="11"/>
    <n v="34550"/>
    <n v="35221"/>
    <n v="23"/>
    <n v="0.47826086956521741"/>
    <x v="1"/>
  </r>
  <r>
    <n v="10680"/>
    <x v="37"/>
    <n v="1"/>
    <x v="319"/>
    <d v="1995-11-22T00:00:00"/>
    <d v="1995-10-27T00:00:00"/>
    <n v="1"/>
    <n v="26.61"/>
    <s v="Old World Delicatessen"/>
    <s v="2743 Bering St."/>
    <s v="Anchorage"/>
    <s v="AK"/>
    <s v="99508"/>
    <s v="USA"/>
    <x v="2"/>
    <n v="1995"/>
    <n v="10"/>
    <n v="34550"/>
    <n v="35221"/>
    <n v="23"/>
    <n v="0.43478260869565216"/>
    <x v="1"/>
  </r>
  <r>
    <n v="10681"/>
    <x v="79"/>
    <n v="3"/>
    <x v="320"/>
    <d v="1995-11-23T00:00:00"/>
    <d v="1995-10-31T00:00:00"/>
    <n v="3"/>
    <n v="76.13"/>
    <s v="Great Lakes Food Market"/>
    <s v="2732 Baker Blvd."/>
    <s v="Eugene"/>
    <s v="OR"/>
    <s v="97403"/>
    <s v="USA"/>
    <x v="2"/>
    <n v="1995"/>
    <n v="11"/>
    <n v="34550"/>
    <n v="35221"/>
    <n v="23"/>
    <n v="0.47826086956521741"/>
    <x v="1"/>
  </r>
  <r>
    <n v="10682"/>
    <x v="59"/>
    <n v="3"/>
    <x v="320"/>
    <d v="1995-11-23T00:00:00"/>
    <d v="1995-11-01T00:00:00"/>
    <n v="2"/>
    <n v="36.130000000000003"/>
    <s v="Antonio Moreno Taquería"/>
    <s v="Mataderos  2312"/>
    <s v="México D.F."/>
    <s v=""/>
    <s v="05023"/>
    <s v="Mexico"/>
    <x v="2"/>
    <n v="1995"/>
    <n v="7"/>
    <n v="34550"/>
    <n v="35221"/>
    <n v="23"/>
    <n v="0.30434782608695654"/>
    <x v="1"/>
  </r>
  <r>
    <n v="10683"/>
    <x v="41"/>
    <n v="2"/>
    <x v="321"/>
    <d v="1995-11-24T00:00:00"/>
    <d v="1995-11-01T00:00:00"/>
    <n v="1"/>
    <n v="4.4000000000000004"/>
    <s v="Du monde entier"/>
    <s v="67, rue des Cinquante Otages"/>
    <s v="Nantes"/>
    <s v=""/>
    <s v="44000"/>
    <s v="France"/>
    <x v="2"/>
    <n v="1995"/>
    <n v="4"/>
    <n v="34550"/>
    <n v="35221"/>
    <n v="23"/>
    <n v="0.17391304347826086"/>
    <x v="0"/>
  </r>
  <r>
    <n v="10684"/>
    <x v="11"/>
    <n v="3"/>
    <x v="321"/>
    <d v="1995-11-24T00:00:00"/>
    <d v="1995-10-31T00:00:00"/>
    <n v="1"/>
    <n v="145.63"/>
    <s v="Ottilies Käseladen"/>
    <s v="Mehrheimerstr. 369"/>
    <s v="Köln"/>
    <s v=""/>
    <s v="50739"/>
    <s v="Germany"/>
    <x v="2"/>
    <n v="1995"/>
    <n v="10"/>
    <n v="34550"/>
    <n v="35221"/>
    <n v="23"/>
    <n v="0.43478260869565216"/>
    <x v="1"/>
  </r>
  <r>
    <n v="10685"/>
    <x v="71"/>
    <n v="4"/>
    <x v="322"/>
    <d v="1995-11-13T00:00:00"/>
    <d v="1995-11-03T00:00:00"/>
    <n v="2"/>
    <n v="33.75"/>
    <s v="Gourmet Lanchonetes"/>
    <s v="Av. Brasil, 442"/>
    <s v="Campinas"/>
    <s v="SP"/>
    <s v="04876-786"/>
    <s v="Brazil"/>
    <x v="2"/>
    <n v="1995"/>
    <n v="9"/>
    <n v="34550"/>
    <n v="35221"/>
    <n v="23"/>
    <n v="0.39130434782608697"/>
    <x v="1"/>
  </r>
  <r>
    <n v="10686"/>
    <x v="54"/>
    <n v="2"/>
    <x v="323"/>
    <d v="1995-11-28T00:00:00"/>
    <d v="1995-11-08T00:00:00"/>
    <n v="1"/>
    <n v="96.5"/>
    <s v="Piccolo und mehr"/>
    <s v="Geislweg 14"/>
    <s v="Salzburg"/>
    <s v=""/>
    <s v="5020"/>
    <s v="Austria"/>
    <x v="2"/>
    <n v="1995"/>
    <n v="10"/>
    <n v="34550"/>
    <n v="35221"/>
    <n v="23"/>
    <n v="0.43478260869565216"/>
    <x v="1"/>
  </r>
  <r>
    <n v="10687"/>
    <x v="34"/>
    <n v="9"/>
    <x v="323"/>
    <d v="1995-11-28T00:00:00"/>
    <d v="1995-11-30T00:00:00"/>
    <n v="2"/>
    <n v="296.43"/>
    <s v="Hungry Owl All-Night Grocers"/>
    <s v="8 Johnstown Road"/>
    <s v="Cork"/>
    <s v="Co. Cork"/>
    <s v=""/>
    <s v="Ireland"/>
    <x v="2"/>
    <n v="1995"/>
    <n v="19"/>
    <n v="34550"/>
    <n v="35221"/>
    <n v="23"/>
    <n v="0.82608695652173914"/>
    <x v="1"/>
  </r>
  <r>
    <n v="10688"/>
    <x v="61"/>
    <n v="4"/>
    <x v="324"/>
    <d v="1995-11-15T00:00:00"/>
    <d v="1995-11-07T00:00:00"/>
    <n v="2"/>
    <n v="299.08999999999997"/>
    <s v="Vaffeljernet"/>
    <s v="Smagsløget 45"/>
    <s v="Århus"/>
    <s v=""/>
    <s v="8200"/>
    <s v="Denmark"/>
    <x v="3"/>
    <n v="1995"/>
    <n v="11"/>
    <n v="34550"/>
    <n v="35221"/>
    <n v="23"/>
    <n v="0.47826086956521741"/>
    <x v="1"/>
  </r>
  <r>
    <n v="10689"/>
    <x v="25"/>
    <n v="1"/>
    <x v="324"/>
    <d v="1995-11-29T00:00:00"/>
    <d v="1995-11-07T00:00:00"/>
    <n v="2"/>
    <n v="13.42"/>
    <s v="Berglunds snabbköp"/>
    <s v="Berguvsvägen  8"/>
    <s v="Luleå"/>
    <s v=""/>
    <s v="S-958 22"/>
    <s v="Sweden"/>
    <x v="3"/>
    <n v="1995"/>
    <n v="18"/>
    <n v="34550"/>
    <n v="35221"/>
    <n v="23"/>
    <n v="0.78260869565217395"/>
    <x v="1"/>
  </r>
  <r>
    <n v="10690"/>
    <x v="2"/>
    <n v="1"/>
    <x v="325"/>
    <d v="1995-11-30T00:00:00"/>
    <d v="1995-11-03T00:00:00"/>
    <n v="1"/>
    <n v="15.8"/>
    <s v="Hanari Carnes"/>
    <s v="Rua do Paço, 67"/>
    <s v="Rio de Janeiro"/>
    <s v="RJ"/>
    <s v="05454-876"/>
    <s v="Brazil"/>
    <x v="3"/>
    <n v="1995"/>
    <n v="14"/>
    <n v="34550"/>
    <n v="35221"/>
    <n v="23"/>
    <n v="0.60869565217391308"/>
    <x v="1"/>
  </r>
  <r>
    <n v="10691"/>
    <x v="21"/>
    <n v="2"/>
    <x v="326"/>
    <d v="1995-12-15T00:00:00"/>
    <d v="1995-11-22T00:00:00"/>
    <n v="2"/>
    <n v="810.05"/>
    <s v="QUICK-Stop"/>
    <s v="Taucherstraße 10"/>
    <s v="Cunewalde"/>
    <s v=""/>
    <s v="01307"/>
    <s v="Germany"/>
    <x v="3"/>
    <n v="1995"/>
    <n v="28"/>
    <n v="34550"/>
    <n v="35221"/>
    <n v="23"/>
    <n v="1.2173913043478262"/>
    <x v="1"/>
  </r>
  <r>
    <n v="10692"/>
    <x v="85"/>
    <n v="4"/>
    <x v="326"/>
    <d v="1995-12-01T00:00:00"/>
    <d v="1995-11-13T00:00:00"/>
    <n v="2"/>
    <n v="61.02"/>
    <s v="Alfred's Futterkiste"/>
    <s v="Obere Str. 57"/>
    <s v="Berlin"/>
    <s v=""/>
    <s v="12209"/>
    <s v="Germany"/>
    <x v="3"/>
    <n v="1995"/>
    <n v="6"/>
    <n v="34550"/>
    <n v="35221"/>
    <n v="23"/>
    <n v="0.2608695652173913"/>
    <x v="1"/>
  </r>
  <r>
    <n v="10693"/>
    <x v="19"/>
    <n v="3"/>
    <x v="327"/>
    <d v="1995-11-20T00:00:00"/>
    <d v="1995-11-10T00:00:00"/>
    <n v="3"/>
    <n v="139.34"/>
    <s v="White Clover Markets"/>
    <s v="1029 - 12th Ave. S."/>
    <s v="Seattle"/>
    <s v="WA"/>
    <s v="98124"/>
    <s v="USA"/>
    <x v="3"/>
    <n v="1995"/>
    <n v="14"/>
    <n v="34550"/>
    <n v="35221"/>
    <n v="23"/>
    <n v="0.60869565217391308"/>
    <x v="1"/>
  </r>
  <r>
    <n v="10694"/>
    <x v="21"/>
    <n v="8"/>
    <x v="327"/>
    <d v="1995-12-04T00:00:00"/>
    <d v="1995-11-09T00:00:00"/>
    <n v="3"/>
    <n v="398.36"/>
    <s v="QUICK-Stop"/>
    <s v="Taucherstraße 10"/>
    <s v="Cunewalde"/>
    <s v=""/>
    <s v="01307"/>
    <s v="Germany"/>
    <x v="3"/>
    <n v="1995"/>
    <n v="28"/>
    <n v="34550"/>
    <n v="35221"/>
    <n v="23"/>
    <n v="1.2173913043478262"/>
    <x v="1"/>
  </r>
  <r>
    <n v="10695"/>
    <x v="83"/>
    <n v="7"/>
    <x v="328"/>
    <d v="1995-12-19T00:00:00"/>
    <d v="1995-11-14T00:00:00"/>
    <n v="1"/>
    <n v="16.72"/>
    <s v="Wilman Kala"/>
    <s v="Keskuskatu 45"/>
    <s v="Helsinki"/>
    <s v=""/>
    <s v="21240"/>
    <s v="Finland"/>
    <x v="3"/>
    <n v="1995"/>
    <n v="7"/>
    <n v="34550"/>
    <n v="35221"/>
    <n v="23"/>
    <n v="0.30434782608695654"/>
    <x v="1"/>
  </r>
  <r>
    <n v="10696"/>
    <x v="19"/>
    <n v="8"/>
    <x v="329"/>
    <d v="1995-12-20T00:00:00"/>
    <d v="1995-11-14T00:00:00"/>
    <n v="3"/>
    <n v="102.55"/>
    <s v="White Clover Markets"/>
    <s v="1029 - 12th Ave. S."/>
    <s v="Seattle"/>
    <s v="WA"/>
    <s v="98124"/>
    <s v="USA"/>
    <x v="3"/>
    <n v="1995"/>
    <n v="14"/>
    <n v="34550"/>
    <n v="35221"/>
    <n v="23"/>
    <n v="0.60869565217391308"/>
    <x v="1"/>
  </r>
  <r>
    <n v="10697"/>
    <x v="67"/>
    <n v="3"/>
    <x v="329"/>
    <d v="1995-12-06T00:00:00"/>
    <d v="1995-11-14T00:00:00"/>
    <n v="1"/>
    <n v="45.52"/>
    <s v="LINO-Delicateses"/>
    <s v="Ave. 5 de Mayo Porlamar"/>
    <s v="I. de Margarita"/>
    <s v="Nueva Esparta"/>
    <s v="4980"/>
    <s v="Venezuela"/>
    <x v="3"/>
    <n v="1995"/>
    <n v="12"/>
    <n v="34550"/>
    <n v="35221"/>
    <n v="23"/>
    <n v="0.52173913043478259"/>
    <x v="1"/>
  </r>
  <r>
    <n v="10698"/>
    <x v="9"/>
    <n v="4"/>
    <x v="330"/>
    <d v="1995-12-07T00:00:00"/>
    <d v="1995-11-17T00:00:00"/>
    <n v="1"/>
    <n v="272.47000000000003"/>
    <s v="Ernst Handel"/>
    <s v="Kirchgasse 6"/>
    <s v="Graz"/>
    <s v=""/>
    <s v="8010"/>
    <s v="Austria"/>
    <x v="3"/>
    <n v="1995"/>
    <n v="30"/>
    <n v="34550"/>
    <n v="35221"/>
    <n v="23"/>
    <n v="1.3043478260869565"/>
    <x v="1"/>
  </r>
  <r>
    <n v="10699"/>
    <x v="24"/>
    <n v="3"/>
    <x v="330"/>
    <d v="1995-12-07T00:00:00"/>
    <d v="1995-11-13T00:00:00"/>
    <n v="3"/>
    <n v="0.57999999999999996"/>
    <s v="Morgenstern Gesundkost"/>
    <s v="Heerstr. 22"/>
    <s v="Leipzig"/>
    <s v=""/>
    <s v="04179"/>
    <s v="Germany"/>
    <x v="3"/>
    <n v="1995"/>
    <n v="5"/>
    <n v="34550"/>
    <n v="35221"/>
    <n v="23"/>
    <n v="0.21739130434782608"/>
    <x v="0"/>
  </r>
  <r>
    <n v="10700"/>
    <x v="45"/>
    <n v="3"/>
    <x v="331"/>
    <d v="1995-12-08T00:00:00"/>
    <d v="1995-11-16T00:00:00"/>
    <n v="1"/>
    <n v="65.099999999999994"/>
    <s v="Save-a-lot Markets"/>
    <s v="187 Suffolk Ln."/>
    <s v="Boise"/>
    <s v="ID"/>
    <s v="83720"/>
    <s v="USA"/>
    <x v="3"/>
    <n v="1995"/>
    <n v="31"/>
    <n v="34550"/>
    <n v="35221"/>
    <n v="23"/>
    <n v="1.3478260869565217"/>
    <x v="1"/>
  </r>
  <r>
    <n v="10701"/>
    <x v="34"/>
    <n v="6"/>
    <x v="332"/>
    <d v="1995-11-27T00:00:00"/>
    <d v="1995-11-15T00:00:00"/>
    <n v="3"/>
    <n v="220.31"/>
    <s v="Hungry Owl All-Night Grocers"/>
    <s v="8 Johnstown Road"/>
    <s v="Cork"/>
    <s v="Co. Cork"/>
    <s v=""/>
    <s v="Ireland"/>
    <x v="3"/>
    <n v="1995"/>
    <n v="19"/>
    <n v="34550"/>
    <n v="35221"/>
    <n v="23"/>
    <n v="0.82608695652173914"/>
    <x v="1"/>
  </r>
  <r>
    <n v="10702"/>
    <x v="85"/>
    <n v="4"/>
    <x v="332"/>
    <d v="1995-12-25T00:00:00"/>
    <d v="1995-11-21T00:00:00"/>
    <n v="1"/>
    <n v="23.94"/>
    <s v="Alfred's Futterkiste"/>
    <s v="Obere Str. 57"/>
    <s v="Berlin"/>
    <s v=""/>
    <s v="12209"/>
    <s v="Germany"/>
    <x v="3"/>
    <n v="1995"/>
    <n v="6"/>
    <n v="34550"/>
    <n v="35221"/>
    <n v="23"/>
    <n v="0.2608695652173913"/>
    <x v="1"/>
  </r>
  <r>
    <n v="10703"/>
    <x v="14"/>
    <n v="6"/>
    <x v="333"/>
    <d v="1995-12-12T00:00:00"/>
    <d v="1995-11-20T00:00:00"/>
    <n v="2"/>
    <n v="152.30000000000001"/>
    <s v="Folk och fä HB"/>
    <s v="Åkergatan 24"/>
    <s v="Bräcke"/>
    <s v=""/>
    <s v="S-844 67"/>
    <s v="Sweden"/>
    <x v="3"/>
    <n v="1995"/>
    <n v="19"/>
    <n v="34550"/>
    <n v="35221"/>
    <n v="23"/>
    <n v="0.82608695652173914"/>
    <x v="1"/>
  </r>
  <r>
    <n v="10704"/>
    <x v="62"/>
    <n v="6"/>
    <x v="333"/>
    <d v="1995-12-12T00:00:00"/>
    <d v="1995-12-08T00:00:00"/>
    <n v="1"/>
    <n v="4.78"/>
    <s v="Queen Cozinha"/>
    <s v="Alameda dos Canàrios, 891"/>
    <s v="São Paulo"/>
    <s v="SP"/>
    <s v="05487-020"/>
    <s v="Brazil"/>
    <x v="3"/>
    <n v="1995"/>
    <n v="13"/>
    <n v="34550"/>
    <n v="35221"/>
    <n v="23"/>
    <n v="0.56521739130434778"/>
    <x v="1"/>
  </r>
  <r>
    <n v="10705"/>
    <x v="8"/>
    <n v="9"/>
    <x v="334"/>
    <d v="1995-12-13T00:00:00"/>
    <d v="1995-12-19T00:00:00"/>
    <n v="2"/>
    <n v="3.52"/>
    <s v="HILARIÓN-Abastos"/>
    <s v="Carrera 22 con Ave. Carlos Soublette #8-35"/>
    <s v="San Cristóbal"/>
    <s v="Táchira"/>
    <s v="5022"/>
    <s v="Venezuela"/>
    <x v="3"/>
    <n v="1995"/>
    <n v="18"/>
    <n v="34550"/>
    <n v="35221"/>
    <n v="23"/>
    <n v="0.78260869565217395"/>
    <x v="1"/>
  </r>
  <r>
    <n v="10706"/>
    <x v="37"/>
    <n v="8"/>
    <x v="335"/>
    <d v="1995-12-14T00:00:00"/>
    <d v="1995-11-21T00:00:00"/>
    <n v="3"/>
    <n v="135.63"/>
    <s v="Old World Delicatessen"/>
    <s v="2743 Bering St."/>
    <s v="Anchorage"/>
    <s v="AK"/>
    <s v="99508"/>
    <s v="USA"/>
    <x v="3"/>
    <n v="1995"/>
    <n v="10"/>
    <n v="34550"/>
    <n v="35221"/>
    <n v="23"/>
    <n v="0.43478260869565216"/>
    <x v="1"/>
  </r>
  <r>
    <n v="10707"/>
    <x v="55"/>
    <n v="4"/>
    <x v="335"/>
    <d v="1995-11-30T00:00:00"/>
    <d v="1995-11-23T00:00:00"/>
    <n v="3"/>
    <n v="21.74"/>
    <s v="Around the Horn"/>
    <s v="Brook Farm_x000a_Stratford St. Mary"/>
    <s v="Colchester"/>
    <s v="Essex"/>
    <s v="CO7 6JX"/>
    <s v="UK"/>
    <x v="3"/>
    <n v="1995"/>
    <n v="13"/>
    <n v="34550"/>
    <n v="35221"/>
    <n v="23"/>
    <n v="0.56521739130434778"/>
    <x v="1"/>
  </r>
  <r>
    <n v="10708"/>
    <x v="40"/>
    <n v="6"/>
    <x v="336"/>
    <d v="1995-12-29T00:00:00"/>
    <d v="1995-12-06T00:00:00"/>
    <n v="2"/>
    <n v="2.96"/>
    <s v="The Big Cheese"/>
    <s v="89 Jefferson Way_x000a_Suite 2"/>
    <s v="Portland"/>
    <s v="OR"/>
    <s v="97201"/>
    <s v="USA"/>
    <x v="3"/>
    <n v="1995"/>
    <n v="4"/>
    <n v="34550"/>
    <n v="35221"/>
    <n v="23"/>
    <n v="0.17391304347826086"/>
    <x v="0"/>
  </r>
  <r>
    <n v="10709"/>
    <x v="71"/>
    <n v="1"/>
    <x v="336"/>
    <d v="1995-12-15T00:00:00"/>
    <d v="1995-12-21T00:00:00"/>
    <n v="3"/>
    <n v="210.8"/>
    <s v="Gourmet Lanchonetes"/>
    <s v="Av. Brasil, 442"/>
    <s v="Campinas"/>
    <s v="SP"/>
    <s v="04876-786"/>
    <s v="Brazil"/>
    <x v="3"/>
    <n v="1995"/>
    <n v="9"/>
    <n v="34550"/>
    <n v="35221"/>
    <n v="23"/>
    <n v="0.39130434782608697"/>
    <x v="1"/>
  </r>
  <r>
    <n v="10710"/>
    <x v="70"/>
    <n v="1"/>
    <x v="337"/>
    <d v="1995-12-18T00:00:00"/>
    <d v="1995-11-23T00:00:00"/>
    <n v="1"/>
    <n v="4.9800000000000004"/>
    <s v="Franchi S.p.A."/>
    <s v="Via Monte Bianco 34"/>
    <s v="Torino"/>
    <s v=""/>
    <s v="10100"/>
    <s v="Italy"/>
    <x v="3"/>
    <n v="1995"/>
    <n v="6"/>
    <n v="34550"/>
    <n v="35221"/>
    <n v="23"/>
    <n v="0.2608695652173913"/>
    <x v="1"/>
  </r>
  <r>
    <n v="10711"/>
    <x v="45"/>
    <n v="5"/>
    <x v="338"/>
    <d v="1996-01-02T00:00:00"/>
    <d v="1995-11-29T00:00:00"/>
    <n v="2"/>
    <n v="52.41"/>
    <s v="Save-a-lot Markets"/>
    <s v="187 Suffolk Ln."/>
    <s v="Boise"/>
    <s v="ID"/>
    <s v="83720"/>
    <s v="USA"/>
    <x v="3"/>
    <n v="1995"/>
    <n v="31"/>
    <n v="34550"/>
    <n v="35221"/>
    <n v="23"/>
    <n v="1.3478260869565217"/>
    <x v="1"/>
  </r>
  <r>
    <n v="10712"/>
    <x v="34"/>
    <n v="3"/>
    <x v="338"/>
    <d v="1995-12-19T00:00:00"/>
    <d v="1995-12-01T00:00:00"/>
    <n v="1"/>
    <n v="89.93"/>
    <s v="Hungry Owl All-Night Grocers"/>
    <s v="8 Johnstown Road"/>
    <s v="Cork"/>
    <s v="Co. Cork"/>
    <s v=""/>
    <s v="Ireland"/>
    <x v="3"/>
    <n v="1995"/>
    <n v="19"/>
    <n v="34550"/>
    <n v="35221"/>
    <n v="23"/>
    <n v="0.82608695652173914"/>
    <x v="1"/>
  </r>
  <r>
    <n v="10713"/>
    <x v="45"/>
    <n v="1"/>
    <x v="339"/>
    <d v="1995-12-20T00:00:00"/>
    <d v="1995-11-24T00:00:00"/>
    <n v="1"/>
    <n v="167.05"/>
    <s v="Save-a-lot Markets"/>
    <s v="187 Suffolk Ln."/>
    <s v="Boise"/>
    <s v="ID"/>
    <s v="83720"/>
    <s v="USA"/>
    <x v="3"/>
    <n v="1995"/>
    <n v="31"/>
    <n v="34550"/>
    <n v="35221"/>
    <n v="23"/>
    <n v="1.3478260869565217"/>
    <x v="1"/>
  </r>
  <r>
    <n v="10714"/>
    <x v="45"/>
    <n v="5"/>
    <x v="339"/>
    <d v="1995-12-20T00:00:00"/>
    <d v="1995-11-27T00:00:00"/>
    <n v="3"/>
    <n v="24.49"/>
    <s v="Save-a-lot Markets"/>
    <s v="187 Suffolk Ln."/>
    <s v="Boise"/>
    <s v="ID"/>
    <s v="83720"/>
    <s v="USA"/>
    <x v="3"/>
    <n v="1995"/>
    <n v="31"/>
    <n v="34550"/>
    <n v="35221"/>
    <n v="23"/>
    <n v="1.3478260869565217"/>
    <x v="1"/>
  </r>
  <r>
    <n v="10715"/>
    <x v="48"/>
    <n v="3"/>
    <x v="340"/>
    <d v="1995-12-07T00:00:00"/>
    <d v="1995-11-29T00:00:00"/>
    <n v="1"/>
    <n v="63.2"/>
    <s v="Bon app'"/>
    <s v="12, rue des Bouchers"/>
    <s v="Marseille"/>
    <s v=""/>
    <s v="13008"/>
    <s v="France"/>
    <x v="3"/>
    <n v="1995"/>
    <n v="17"/>
    <n v="34550"/>
    <n v="35221"/>
    <n v="23"/>
    <n v="0.73913043478260865"/>
    <x v="1"/>
  </r>
  <r>
    <n v="10716"/>
    <x v="73"/>
    <n v="4"/>
    <x v="341"/>
    <d v="1995-12-22T00:00:00"/>
    <d v="1995-11-27T00:00:00"/>
    <n v="2"/>
    <n v="22.57"/>
    <s v="Rancho grande"/>
    <s v="Av. del Libertador 900"/>
    <s v="Buenos Aires"/>
    <s v=""/>
    <s v="1010"/>
    <s v="Argentina"/>
    <x v="3"/>
    <n v="1995"/>
    <n v="5"/>
    <n v="34550"/>
    <n v="35221"/>
    <n v="23"/>
    <n v="0.21739130434782608"/>
    <x v="0"/>
  </r>
  <r>
    <n v="10717"/>
    <x v="17"/>
    <n v="1"/>
    <x v="341"/>
    <d v="1995-12-22T00:00:00"/>
    <d v="1995-11-29T00:00:00"/>
    <n v="2"/>
    <n v="59.25"/>
    <s v="Frankenversand"/>
    <s v="Berliner Platz 43"/>
    <s v="München"/>
    <s v=""/>
    <s v="80805"/>
    <s v="Germany"/>
    <x v="3"/>
    <n v="1995"/>
    <n v="15"/>
    <n v="34550"/>
    <n v="35221"/>
    <n v="23"/>
    <n v="0.65217391304347827"/>
    <x v="1"/>
  </r>
  <r>
    <n v="10718"/>
    <x v="44"/>
    <n v="1"/>
    <x v="342"/>
    <d v="1995-12-25T00:00:00"/>
    <d v="1995-11-29T00:00:00"/>
    <n v="3"/>
    <n v="170.88"/>
    <s v="Königlich Essen"/>
    <s v="Maubelstr. 90"/>
    <s v="Brandenburg"/>
    <s v=""/>
    <s v="14776"/>
    <s v="Germany"/>
    <x v="3"/>
    <n v="1995"/>
    <n v="14"/>
    <n v="34550"/>
    <n v="35221"/>
    <n v="23"/>
    <n v="0.60869565217391308"/>
    <x v="1"/>
  </r>
  <r>
    <n v="10719"/>
    <x v="82"/>
    <n v="8"/>
    <x v="342"/>
    <d v="1995-12-25T00:00:00"/>
    <d v="1995-12-06T00:00:00"/>
    <n v="2"/>
    <n v="51.44"/>
    <s v="Let's Stop N Shop"/>
    <s v="87 Polk St._x000a_Suite 5"/>
    <s v="San Francisco"/>
    <s v="CA"/>
    <s v="94117"/>
    <s v="USA"/>
    <x v="3"/>
    <n v="1995"/>
    <n v="4"/>
    <n v="34550"/>
    <n v="35221"/>
    <n v="23"/>
    <n v="0.17391304347826086"/>
    <x v="0"/>
  </r>
  <r>
    <n v="10720"/>
    <x v="12"/>
    <n v="8"/>
    <x v="343"/>
    <d v="1995-12-12T00:00:00"/>
    <d v="1995-12-06T00:00:00"/>
    <n v="2"/>
    <n v="9.5299999999999994"/>
    <s v="Que Delícia"/>
    <s v="Rua da Panificadora, 12"/>
    <s v="Rio de Janeiro"/>
    <s v="RJ"/>
    <s v="02389-673"/>
    <s v="Brazil"/>
    <x v="3"/>
    <n v="1995"/>
    <n v="9"/>
    <n v="34550"/>
    <n v="35221"/>
    <n v="23"/>
    <n v="0.39130434782608697"/>
    <x v="1"/>
  </r>
  <r>
    <n v="10721"/>
    <x v="21"/>
    <n v="5"/>
    <x v="344"/>
    <d v="1995-12-27T00:00:00"/>
    <d v="1995-12-01T00:00:00"/>
    <n v="3"/>
    <n v="48.92"/>
    <s v="QUICK-Stop"/>
    <s v="Taucherstraße 10"/>
    <s v="Cunewalde"/>
    <s v=""/>
    <s v="01307"/>
    <s v="Germany"/>
    <x v="3"/>
    <n v="1995"/>
    <n v="28"/>
    <n v="34550"/>
    <n v="35221"/>
    <n v="23"/>
    <n v="1.2173913043478262"/>
    <x v="1"/>
  </r>
  <r>
    <n v="10722"/>
    <x v="45"/>
    <n v="8"/>
    <x v="344"/>
    <d v="1996-01-10T00:00:00"/>
    <d v="1995-12-05T00:00:00"/>
    <n v="1"/>
    <n v="74.58"/>
    <s v="Save-a-lot Markets"/>
    <s v="187 Suffolk Ln."/>
    <s v="Boise"/>
    <s v="ID"/>
    <s v="83720"/>
    <s v="USA"/>
    <x v="3"/>
    <n v="1995"/>
    <n v="31"/>
    <n v="34550"/>
    <n v="35221"/>
    <n v="23"/>
    <n v="1.3478260869565217"/>
    <x v="1"/>
  </r>
  <r>
    <n v="10723"/>
    <x v="19"/>
    <n v="3"/>
    <x v="345"/>
    <d v="1995-12-28T00:00:00"/>
    <d v="1995-12-26T00:00:00"/>
    <n v="1"/>
    <n v="21.72"/>
    <s v="White Clover Markets"/>
    <s v="1029 - 12th Ave. S."/>
    <s v="Seattle"/>
    <s v="WA"/>
    <s v="98124"/>
    <s v="USA"/>
    <x v="3"/>
    <n v="1995"/>
    <n v="14"/>
    <n v="34550"/>
    <n v="35221"/>
    <n v="23"/>
    <n v="0.60869565217391308"/>
    <x v="1"/>
  </r>
  <r>
    <n v="10724"/>
    <x v="49"/>
    <n v="8"/>
    <x v="345"/>
    <d v="1996-01-11T00:00:00"/>
    <d v="1995-12-06T00:00:00"/>
    <n v="2"/>
    <n v="57.75"/>
    <s v="Mère Paillarde"/>
    <s v="43 rue St. Laurent"/>
    <s v="Montréal"/>
    <s v="Québec"/>
    <s v="H1J 1C3"/>
    <s v="Canada"/>
    <x v="3"/>
    <n v="1995"/>
    <n v="13"/>
    <n v="34550"/>
    <n v="35221"/>
    <n v="23"/>
    <n v="0.56521739130434778"/>
    <x v="1"/>
  </r>
  <r>
    <n v="10725"/>
    <x v="52"/>
    <n v="4"/>
    <x v="346"/>
    <d v="1995-12-29T00:00:00"/>
    <d v="1995-12-06T00:00:00"/>
    <n v="3"/>
    <n v="10.83"/>
    <s v="Familia Arquibaldo"/>
    <s v="Rua Orós, 92"/>
    <s v="São Paulo"/>
    <s v="SP"/>
    <s v="05442-030"/>
    <s v="Brazil"/>
    <x v="4"/>
    <n v="1995"/>
    <n v="7"/>
    <n v="34550"/>
    <n v="35221"/>
    <n v="23"/>
    <n v="0.30434782608695654"/>
    <x v="1"/>
  </r>
  <r>
    <n v="10726"/>
    <x v="58"/>
    <n v="4"/>
    <x v="347"/>
    <d v="1995-12-18T00:00:00"/>
    <d v="1996-01-05T00:00:00"/>
    <n v="1"/>
    <n v="16.559999999999999"/>
    <s v="Eastern Connection"/>
    <s v="35 King George"/>
    <s v="London"/>
    <s v=""/>
    <s v="WX3 6FW"/>
    <s v="UK"/>
    <x v="4"/>
    <n v="1995"/>
    <n v="8"/>
    <n v="34550"/>
    <n v="35221"/>
    <n v="23"/>
    <n v="0.34782608695652173"/>
    <x v="1"/>
  </r>
  <r>
    <n v="10727"/>
    <x v="30"/>
    <n v="2"/>
    <x v="347"/>
    <d v="1996-01-01T00:00:00"/>
    <d v="1996-01-05T00:00:00"/>
    <n v="1"/>
    <n v="89.9"/>
    <s v="Reggiani Caseifici"/>
    <s v="Strada Provinciale 124"/>
    <s v="Reggio Emilia"/>
    <s v=""/>
    <s v="42100"/>
    <s v="Italy"/>
    <x v="4"/>
    <n v="1995"/>
    <n v="12"/>
    <n v="34550"/>
    <n v="35221"/>
    <n v="23"/>
    <n v="0.52173913043478259"/>
    <x v="1"/>
  </r>
  <r>
    <n v="10728"/>
    <x v="62"/>
    <n v="4"/>
    <x v="348"/>
    <d v="1996-01-02T00:00:00"/>
    <d v="1995-12-12T00:00:00"/>
    <n v="2"/>
    <n v="58.33"/>
    <s v="Queen Cozinha"/>
    <s v="Alameda dos Canàrios, 891"/>
    <s v="São Paulo"/>
    <s v="SP"/>
    <s v="05487-020"/>
    <s v="Brazil"/>
    <x v="4"/>
    <n v="1995"/>
    <n v="13"/>
    <n v="34550"/>
    <n v="35221"/>
    <n v="23"/>
    <n v="0.56521739130434778"/>
    <x v="1"/>
  </r>
  <r>
    <n v="10729"/>
    <x v="67"/>
    <n v="8"/>
    <x v="348"/>
    <d v="1996-01-16T00:00:00"/>
    <d v="1995-12-15T00:00:00"/>
    <n v="3"/>
    <n v="141.06"/>
    <s v="LINO-Delicateses"/>
    <s v="Ave. 5 de Mayo Porlamar"/>
    <s v="I. de Margarita"/>
    <s v="Nueva Esparta"/>
    <s v="4980"/>
    <s v="Venezuela"/>
    <x v="4"/>
    <n v="1995"/>
    <n v="12"/>
    <n v="34550"/>
    <n v="35221"/>
    <n v="23"/>
    <n v="0.52173913043478259"/>
    <x v="1"/>
  </r>
  <r>
    <n v="10730"/>
    <x v="48"/>
    <n v="5"/>
    <x v="349"/>
    <d v="1996-01-03T00:00:00"/>
    <d v="1995-12-15T00:00:00"/>
    <n v="1"/>
    <n v="20.12"/>
    <s v="Bon app'"/>
    <s v="12, rue des Bouchers"/>
    <s v="Marseille"/>
    <s v=""/>
    <s v="13008"/>
    <s v="France"/>
    <x v="4"/>
    <n v="1995"/>
    <n v="17"/>
    <n v="34550"/>
    <n v="35221"/>
    <n v="23"/>
    <n v="0.73913043478260865"/>
    <x v="1"/>
  </r>
  <r>
    <n v="10731"/>
    <x v="5"/>
    <n v="7"/>
    <x v="350"/>
    <d v="1996-01-04T00:00:00"/>
    <d v="1995-12-15T00:00:00"/>
    <n v="1"/>
    <n v="96.65"/>
    <s v="Chop-suey Chinese"/>
    <s v="Hauptstr. 31"/>
    <s v="Bern"/>
    <s v=""/>
    <s v="3012"/>
    <s v="Switzerland"/>
    <x v="4"/>
    <n v="1995"/>
    <n v="8"/>
    <n v="34550"/>
    <n v="35221"/>
    <n v="23"/>
    <n v="0.34782608695652173"/>
    <x v="1"/>
  </r>
  <r>
    <n v="10732"/>
    <x v="48"/>
    <n v="3"/>
    <x v="350"/>
    <d v="1996-01-04T00:00:00"/>
    <d v="1995-12-08T00:00:00"/>
    <n v="1"/>
    <n v="16.97"/>
    <s v="Bon app'"/>
    <s v="12, rue des Bouchers"/>
    <s v="Marseille"/>
    <s v=""/>
    <s v="13008"/>
    <s v="France"/>
    <x v="4"/>
    <n v="1995"/>
    <n v="17"/>
    <n v="34550"/>
    <n v="35221"/>
    <n v="23"/>
    <n v="0.73913043478260865"/>
    <x v="1"/>
  </r>
  <r>
    <n v="10733"/>
    <x v="25"/>
    <n v="1"/>
    <x v="351"/>
    <d v="1996-01-05T00:00:00"/>
    <d v="1995-12-11T00:00:00"/>
    <n v="3"/>
    <n v="110.11"/>
    <s v="Berglunds snabbköp"/>
    <s v="Berguvsvägen  8"/>
    <s v="Luleå"/>
    <s v=""/>
    <s v="S-958 22"/>
    <s v="Sweden"/>
    <x v="4"/>
    <n v="1995"/>
    <n v="18"/>
    <n v="34550"/>
    <n v="35221"/>
    <n v="23"/>
    <n v="0.78260869565217395"/>
    <x v="1"/>
  </r>
  <r>
    <n v="10734"/>
    <x v="71"/>
    <n v="2"/>
    <x v="351"/>
    <d v="1996-01-05T00:00:00"/>
    <d v="1995-12-13T00:00:00"/>
    <n v="3"/>
    <n v="1.63"/>
    <s v="Gourmet Lanchonetes"/>
    <s v="Av. Brasil, 442"/>
    <s v="Campinas"/>
    <s v="SP"/>
    <s v="04876-786"/>
    <s v="Brazil"/>
    <x v="4"/>
    <n v="1995"/>
    <n v="9"/>
    <n v="34550"/>
    <n v="35221"/>
    <n v="23"/>
    <n v="0.39130434782608697"/>
    <x v="1"/>
  </r>
  <r>
    <n v="10735"/>
    <x v="82"/>
    <n v="6"/>
    <x v="352"/>
    <d v="1996-01-08T00:00:00"/>
    <d v="1995-12-22T00:00:00"/>
    <n v="2"/>
    <n v="45.97"/>
    <s v="Let's Stop N Shop"/>
    <s v="87 Polk St._x000a_Suite 5"/>
    <s v="San Francisco"/>
    <s v="CA"/>
    <s v="94117"/>
    <s v="USA"/>
    <x v="4"/>
    <n v="1995"/>
    <n v="4"/>
    <n v="34550"/>
    <n v="35221"/>
    <n v="23"/>
    <n v="0.17391304347826086"/>
    <x v="0"/>
  </r>
  <r>
    <n v="10736"/>
    <x v="34"/>
    <n v="9"/>
    <x v="353"/>
    <d v="1996-01-09T00:00:00"/>
    <d v="1995-12-22T00:00:00"/>
    <n v="2"/>
    <n v="44.1"/>
    <s v="Hungry Owl All-Night Grocers"/>
    <s v="8 Johnstown Road"/>
    <s v="Cork"/>
    <s v="Co. Cork"/>
    <s v=""/>
    <s v="Ireland"/>
    <x v="4"/>
    <n v="1995"/>
    <n v="19"/>
    <n v="34550"/>
    <n v="35221"/>
    <n v="23"/>
    <n v="0.82608695652173914"/>
    <x v="1"/>
  </r>
  <r>
    <n v="10737"/>
    <x v="0"/>
    <n v="2"/>
    <x v="353"/>
    <d v="1996-01-09T00:00:00"/>
    <d v="1995-12-19T00:00:00"/>
    <n v="2"/>
    <n v="7.79"/>
    <s v="Vins et alcools Chevalier"/>
    <s v="59 rue de l'Abbaye"/>
    <s v="Reims"/>
    <s v=""/>
    <s v="51100"/>
    <s v="France"/>
    <x v="4"/>
    <n v="1995"/>
    <n v="5"/>
    <n v="34550"/>
    <n v="35221"/>
    <n v="23"/>
    <n v="0.21739130434782608"/>
    <x v="0"/>
  </r>
  <r>
    <n v="10738"/>
    <x v="87"/>
    <n v="2"/>
    <x v="354"/>
    <d v="1996-01-10T00:00:00"/>
    <d v="1995-12-19T00:00:00"/>
    <n v="1"/>
    <n v="2.91"/>
    <s v="Spécialités du monde"/>
    <s v="25, rue Lauriston"/>
    <s v="Paris"/>
    <s v=""/>
    <s v="75016"/>
    <s v="France"/>
    <x v="4"/>
    <n v="1995"/>
    <n v="4"/>
    <n v="34550"/>
    <n v="35221"/>
    <n v="23"/>
    <n v="0.17391304347826086"/>
    <x v="0"/>
  </r>
  <r>
    <n v="10739"/>
    <x v="0"/>
    <n v="3"/>
    <x v="354"/>
    <d v="1996-01-10T00:00:00"/>
    <d v="1995-12-18T00:00:00"/>
    <n v="3"/>
    <n v="11.08"/>
    <s v="Vins et alcools Chevalier"/>
    <s v="59 rue de l'Abbaye"/>
    <s v="Reims"/>
    <s v=""/>
    <s v="51100"/>
    <s v="France"/>
    <x v="4"/>
    <n v="1995"/>
    <n v="5"/>
    <n v="34550"/>
    <n v="35221"/>
    <n v="23"/>
    <n v="0.21739130434782608"/>
    <x v="0"/>
  </r>
  <r>
    <n v="10740"/>
    <x v="19"/>
    <n v="4"/>
    <x v="355"/>
    <d v="1996-01-11T00:00:00"/>
    <d v="1995-12-26T00:00:00"/>
    <n v="2"/>
    <n v="81.88"/>
    <s v="White Clover Markets"/>
    <s v="1029 - 12th Ave. S."/>
    <s v="Seattle"/>
    <s v="WA"/>
    <s v="98124"/>
    <s v="USA"/>
    <x v="4"/>
    <n v="1995"/>
    <n v="14"/>
    <n v="34550"/>
    <n v="35221"/>
    <n v="23"/>
    <n v="0.60869565217391308"/>
    <x v="1"/>
  </r>
  <r>
    <n v="10741"/>
    <x v="55"/>
    <n v="4"/>
    <x v="356"/>
    <d v="1995-12-29T00:00:00"/>
    <d v="1995-12-19T00:00:00"/>
    <n v="3"/>
    <n v="10.96"/>
    <s v="Around the Horn"/>
    <s v="Brook Farm_x000a_Stratford St. Mary"/>
    <s v="Colchester"/>
    <s v="Essex"/>
    <s v="CO7 6JX"/>
    <s v="UK"/>
    <x v="4"/>
    <n v="1995"/>
    <n v="13"/>
    <n v="34550"/>
    <n v="35221"/>
    <n v="23"/>
    <n v="0.56521739130434778"/>
    <x v="1"/>
  </r>
  <r>
    <n v="10742"/>
    <x v="66"/>
    <n v="3"/>
    <x v="356"/>
    <d v="1996-01-12T00:00:00"/>
    <d v="1995-12-19T00:00:00"/>
    <n v="3"/>
    <n v="243.73"/>
    <s v="Bottom-Dollar Markets"/>
    <s v="23 Tsawassen Blvd."/>
    <s v="Tsawassen"/>
    <s v="BC"/>
    <s v="T2F 8M4"/>
    <s v="Canada"/>
    <x v="4"/>
    <n v="1995"/>
    <n v="14"/>
    <n v="34550"/>
    <n v="35221"/>
    <n v="23"/>
    <n v="0.60869565217391308"/>
    <x v="1"/>
  </r>
  <r>
    <n v="10743"/>
    <x v="55"/>
    <n v="1"/>
    <x v="357"/>
    <d v="1996-01-15T00:00:00"/>
    <d v="1995-12-22T00:00:00"/>
    <n v="2"/>
    <n v="23.72"/>
    <s v="Around the Horn"/>
    <s v="Brook Farm_x000a_Stratford St. Mary"/>
    <s v="Colchester"/>
    <s v="Essex"/>
    <s v="CO7 6JX"/>
    <s v="UK"/>
    <x v="4"/>
    <n v="1995"/>
    <n v="13"/>
    <n v="34550"/>
    <n v="35221"/>
    <n v="23"/>
    <n v="0.56521739130434778"/>
    <x v="1"/>
  </r>
  <r>
    <n v="10744"/>
    <x v="61"/>
    <n v="6"/>
    <x v="357"/>
    <d v="1996-01-15T00:00:00"/>
    <d v="1995-12-25T00:00:00"/>
    <n v="1"/>
    <n v="69.19"/>
    <s v="Vaffeljernet"/>
    <s v="Smagsløget 45"/>
    <s v="Århus"/>
    <s v=""/>
    <s v="8200"/>
    <s v="Denmark"/>
    <x v="4"/>
    <n v="1995"/>
    <n v="11"/>
    <n v="34550"/>
    <n v="35221"/>
    <n v="23"/>
    <n v="0.47826086956521741"/>
    <x v="1"/>
  </r>
  <r>
    <n v="10745"/>
    <x v="21"/>
    <n v="9"/>
    <x v="358"/>
    <d v="1996-01-16T00:00:00"/>
    <d v="1995-12-28T00:00:00"/>
    <n v="1"/>
    <n v="3.52"/>
    <s v="QUICK-Stop"/>
    <s v="Taucherstraße 10"/>
    <s v="Cunewalde"/>
    <s v=""/>
    <s v="01307"/>
    <s v="Germany"/>
    <x v="4"/>
    <n v="1995"/>
    <n v="28"/>
    <n v="34550"/>
    <n v="35221"/>
    <n v="23"/>
    <n v="1.2173913043478262"/>
    <x v="1"/>
  </r>
  <r>
    <n v="10746"/>
    <x v="5"/>
    <n v="1"/>
    <x v="359"/>
    <d v="1996-01-17T00:00:00"/>
    <d v="1995-12-22T00:00:00"/>
    <n v="3"/>
    <n v="31.43"/>
    <s v="Chop-suey Chinese"/>
    <s v="Hauptstr. 31"/>
    <s v="Bern"/>
    <s v=""/>
    <s v="3012"/>
    <s v="Switzerland"/>
    <x v="4"/>
    <n v="1995"/>
    <n v="8"/>
    <n v="34550"/>
    <n v="35221"/>
    <n v="23"/>
    <n v="0.34782608695652173"/>
    <x v="1"/>
  </r>
  <r>
    <n v="10747"/>
    <x v="54"/>
    <n v="6"/>
    <x v="359"/>
    <d v="1996-01-17T00:00:00"/>
    <d v="1995-12-27T00:00:00"/>
    <n v="1"/>
    <n v="117.33"/>
    <s v="Piccolo und mehr"/>
    <s v="Geislweg 14"/>
    <s v="Salzburg"/>
    <s v=""/>
    <s v="5020"/>
    <s v="Austria"/>
    <x v="4"/>
    <n v="1995"/>
    <n v="10"/>
    <n v="34550"/>
    <n v="35221"/>
    <n v="23"/>
    <n v="0.43478260869565216"/>
    <x v="1"/>
  </r>
  <r>
    <n v="10748"/>
    <x v="45"/>
    <n v="3"/>
    <x v="360"/>
    <d v="1996-01-18T00:00:00"/>
    <d v="1995-12-29T00:00:00"/>
    <n v="1"/>
    <n v="232.55"/>
    <s v="Save-a-lot Markets"/>
    <s v="187 Suffolk Ln."/>
    <s v="Boise"/>
    <s v="ID"/>
    <s v="83720"/>
    <s v="USA"/>
    <x v="4"/>
    <n v="1995"/>
    <n v="31"/>
    <n v="34550"/>
    <n v="35221"/>
    <n v="23"/>
    <n v="1.3478260869565217"/>
    <x v="1"/>
  </r>
  <r>
    <n v="10749"/>
    <x v="42"/>
    <n v="4"/>
    <x v="360"/>
    <d v="1996-01-18T00:00:00"/>
    <d v="1996-01-19T00:00:00"/>
    <n v="2"/>
    <n v="61.53"/>
    <s v="Island Trading"/>
    <s v="Garden House_x000a_Crowther Way"/>
    <s v="Cowes"/>
    <s v="Isle of Wight"/>
    <s v="PO31 7PJ"/>
    <s v="UK"/>
    <x v="4"/>
    <n v="1995"/>
    <n v="10"/>
    <n v="34550"/>
    <n v="35221"/>
    <n v="23"/>
    <n v="0.43478260869565216"/>
    <x v="1"/>
  </r>
  <r>
    <n v="10750"/>
    <x v="16"/>
    <n v="9"/>
    <x v="361"/>
    <d v="1996-01-19T00:00:00"/>
    <d v="1995-12-25T00:00:00"/>
    <n v="1"/>
    <n v="79.3"/>
    <s v="Wartian Herkku"/>
    <s v="Torikatu 38"/>
    <s v="Oulu"/>
    <s v=""/>
    <s v="90110"/>
    <s v="Finland"/>
    <x v="4"/>
    <n v="1995"/>
    <n v="15"/>
    <n v="34550"/>
    <n v="35221"/>
    <n v="23"/>
    <n v="0.65217391304347827"/>
    <x v="1"/>
  </r>
  <r>
    <n v="10751"/>
    <x v="6"/>
    <n v="3"/>
    <x v="362"/>
    <d v="1996-01-22T00:00:00"/>
    <d v="1996-01-03T00:00:00"/>
    <n v="3"/>
    <n v="130.79"/>
    <s v="Richter Supermarkt"/>
    <s v="Starenweg 5"/>
    <s v="Genève"/>
    <s v=""/>
    <s v="1204"/>
    <s v="Switzerland"/>
    <x v="4"/>
    <n v="1995"/>
    <n v="10"/>
    <n v="34550"/>
    <n v="35221"/>
    <n v="23"/>
    <n v="0.43478260869565216"/>
    <x v="1"/>
  </r>
  <r>
    <n v="10752"/>
    <x v="77"/>
    <n v="2"/>
    <x v="362"/>
    <d v="1996-01-22T00:00:00"/>
    <d v="1995-12-29T00:00:00"/>
    <n v="3"/>
    <n v="1.39"/>
    <s v="North/South"/>
    <s v="South House_x000a_300 Queensbridge"/>
    <s v="London"/>
    <s v=""/>
    <s v="SW7 1RZ"/>
    <s v="UK"/>
    <x v="4"/>
    <n v="1995"/>
    <n v="3"/>
    <n v="34550"/>
    <n v="35221"/>
    <n v="23"/>
    <n v="0.13043478260869565"/>
    <x v="0"/>
  </r>
  <r>
    <n v="10753"/>
    <x v="70"/>
    <n v="3"/>
    <x v="363"/>
    <d v="1996-01-23T00:00:00"/>
    <d v="1995-12-28T00:00:00"/>
    <n v="1"/>
    <n v="7.7"/>
    <s v="Franchi S.p.A."/>
    <s v="Via Monte Bianco 34"/>
    <s v="Torino"/>
    <s v=""/>
    <s v="10100"/>
    <s v="Italy"/>
    <x v="4"/>
    <n v="1995"/>
    <n v="6"/>
    <n v="34550"/>
    <n v="35221"/>
    <n v="23"/>
    <n v="0.2608695652173913"/>
    <x v="1"/>
  </r>
  <r>
    <n v="10754"/>
    <x v="22"/>
    <n v="6"/>
    <x v="363"/>
    <d v="1996-01-23T00:00:00"/>
    <d v="1995-12-28T00:00:00"/>
    <n v="3"/>
    <n v="2.38"/>
    <s v="Magazzini Alimentari Riuniti"/>
    <s v="Via Ludovico il Moro 22"/>
    <s v="Bergamo"/>
    <s v=""/>
    <s v="24100"/>
    <s v="Italy"/>
    <x v="4"/>
    <n v="1995"/>
    <n v="10"/>
    <n v="34550"/>
    <n v="35221"/>
    <n v="23"/>
    <n v="0.43478260869565216"/>
    <x v="1"/>
  </r>
  <r>
    <n v="10755"/>
    <x v="48"/>
    <n v="4"/>
    <x v="364"/>
    <d v="1996-01-24T00:00:00"/>
    <d v="1995-12-29T00:00:00"/>
    <n v="2"/>
    <n v="16.71"/>
    <s v="Bon app'"/>
    <s v="12, rue des Bouchers"/>
    <s v="Marseille"/>
    <s v=""/>
    <s v="13008"/>
    <s v="France"/>
    <x v="4"/>
    <n v="1995"/>
    <n v="17"/>
    <n v="34550"/>
    <n v="35221"/>
    <n v="23"/>
    <n v="0.73913043478260865"/>
    <x v="1"/>
  </r>
  <r>
    <n v="10756"/>
    <x v="20"/>
    <n v="8"/>
    <x v="365"/>
    <d v="1996-01-25T00:00:00"/>
    <d v="1996-01-02T00:00:00"/>
    <n v="2"/>
    <n v="73.209999999999994"/>
    <s v="Split Rail Beer &amp; Ale"/>
    <s v="P.O. Box 555"/>
    <s v="Lander"/>
    <s v="WY"/>
    <s v="82520"/>
    <s v="USA"/>
    <x v="4"/>
    <n v="1995"/>
    <n v="9"/>
    <n v="34550"/>
    <n v="35221"/>
    <n v="23"/>
    <n v="0.39130434782608697"/>
    <x v="1"/>
  </r>
  <r>
    <n v="10757"/>
    <x v="45"/>
    <n v="6"/>
    <x v="365"/>
    <d v="1996-01-25T00:00:00"/>
    <d v="1996-01-15T00:00:00"/>
    <n v="1"/>
    <n v="8.19"/>
    <s v="Save-a-lot Markets"/>
    <s v="187 Suffolk Ln."/>
    <s v="Boise"/>
    <s v="ID"/>
    <s v="83720"/>
    <s v="USA"/>
    <x v="4"/>
    <n v="1995"/>
    <n v="31"/>
    <n v="34550"/>
    <n v="35221"/>
    <n v="23"/>
    <n v="1.3478260869565217"/>
    <x v="1"/>
  </r>
  <r>
    <n v="10758"/>
    <x v="6"/>
    <n v="3"/>
    <x v="366"/>
    <d v="1996-01-26T00:00:00"/>
    <d v="1996-01-04T00:00:00"/>
    <n v="3"/>
    <n v="138.16999999999999"/>
    <s v="Richter Supermarkt"/>
    <s v="Starenweg 5"/>
    <s v="Genève"/>
    <s v=""/>
    <s v="1204"/>
    <s v="Switzerland"/>
    <x v="4"/>
    <n v="1995"/>
    <n v="10"/>
    <n v="34550"/>
    <n v="35221"/>
    <n v="23"/>
    <n v="0.43478260869565216"/>
    <x v="1"/>
  </r>
  <r>
    <n v="10759"/>
    <x v="39"/>
    <n v="3"/>
    <x v="366"/>
    <d v="1996-01-26T00:00:00"/>
    <d v="1996-01-12T00:00:00"/>
    <n v="3"/>
    <n v="11.99"/>
    <s v="Ana Trujillo Emparedados y helados"/>
    <s v="Avda. de la Constitución 2222"/>
    <s v="México D.F."/>
    <s v=""/>
    <s v="05021"/>
    <s v="Mexico"/>
    <x v="4"/>
    <n v="1995"/>
    <n v="4"/>
    <n v="34550"/>
    <n v="35221"/>
    <n v="23"/>
    <n v="0.17391304347826086"/>
    <x v="0"/>
  </r>
  <r>
    <n v="10760"/>
    <x v="80"/>
    <n v="4"/>
    <x v="367"/>
    <d v="1996-01-29T00:00:00"/>
    <d v="1996-01-10T00:00:00"/>
    <n v="1"/>
    <n v="155.63999999999999"/>
    <s v="Maison Dewey"/>
    <s v="Rue Joseph-Bens 532"/>
    <s v="Bruxelles"/>
    <s v=""/>
    <s v="B-1180"/>
    <s v="Belgium"/>
    <x v="5"/>
    <n v="1996"/>
    <n v="7"/>
    <n v="34550"/>
    <n v="35221"/>
    <n v="23"/>
    <n v="0.30434782608695654"/>
    <x v="1"/>
  </r>
  <r>
    <n v="10761"/>
    <x v="13"/>
    <n v="5"/>
    <x v="368"/>
    <d v="1996-01-30T00:00:00"/>
    <d v="1996-01-08T00:00:00"/>
    <n v="2"/>
    <n v="18.66"/>
    <s v="Rattlesnake Canyon Grocery"/>
    <s v="2817 Milton Dr."/>
    <s v="Albuquerque"/>
    <s v="NM"/>
    <s v="87110"/>
    <s v="USA"/>
    <x v="5"/>
    <n v="1996"/>
    <n v="18"/>
    <n v="34550"/>
    <n v="35221"/>
    <n v="23"/>
    <n v="0.78260869565217395"/>
    <x v="1"/>
  </r>
  <r>
    <n v="10762"/>
    <x v="14"/>
    <n v="3"/>
    <x v="368"/>
    <d v="1996-01-30T00:00:00"/>
    <d v="1996-01-09T00:00:00"/>
    <n v="1"/>
    <n v="328.74"/>
    <s v="Folk och fä HB"/>
    <s v="Åkergatan 24"/>
    <s v="Bräcke"/>
    <s v=""/>
    <s v="S-844 67"/>
    <s v="Sweden"/>
    <x v="5"/>
    <n v="1996"/>
    <n v="19"/>
    <n v="34550"/>
    <n v="35221"/>
    <n v="23"/>
    <n v="0.82608695652173914"/>
    <x v="1"/>
  </r>
  <r>
    <n v="10763"/>
    <x v="68"/>
    <n v="3"/>
    <x v="369"/>
    <d v="1996-01-31T00:00:00"/>
    <d v="1996-01-08T00:00:00"/>
    <n v="3"/>
    <n v="37.35"/>
    <s v="Folies gourmandes"/>
    <s v="184, chaussée de Tournai"/>
    <s v="Lille"/>
    <s v=""/>
    <s v="59000"/>
    <s v="France"/>
    <x v="5"/>
    <n v="1996"/>
    <n v="5"/>
    <n v="34550"/>
    <n v="35221"/>
    <n v="23"/>
    <n v="0.21739130434782608"/>
    <x v="0"/>
  </r>
  <r>
    <n v="10764"/>
    <x v="9"/>
    <n v="6"/>
    <x v="369"/>
    <d v="1996-01-31T00:00:00"/>
    <d v="1996-01-08T00:00:00"/>
    <n v="3"/>
    <n v="145.44999999999999"/>
    <s v="Ernst Handel"/>
    <s v="Kirchgasse 6"/>
    <s v="Graz"/>
    <s v=""/>
    <s v="8010"/>
    <s v="Austria"/>
    <x v="5"/>
    <n v="1996"/>
    <n v="30"/>
    <n v="34550"/>
    <n v="35221"/>
    <n v="23"/>
    <n v="1.3043478260869565"/>
    <x v="1"/>
  </r>
  <r>
    <n v="10765"/>
    <x v="21"/>
    <n v="3"/>
    <x v="370"/>
    <d v="1996-02-01T00:00:00"/>
    <d v="1996-01-09T00:00:00"/>
    <n v="3"/>
    <n v="42.74"/>
    <s v="QUICK-Stop"/>
    <s v="Taucherstraße 10"/>
    <s v="Cunewalde"/>
    <s v=""/>
    <s v="01307"/>
    <s v="Germany"/>
    <x v="5"/>
    <n v="1996"/>
    <n v="28"/>
    <n v="34550"/>
    <n v="35221"/>
    <n v="23"/>
    <n v="1.2173913043478262"/>
    <x v="1"/>
  </r>
  <r>
    <n v="10766"/>
    <x v="11"/>
    <n v="4"/>
    <x v="371"/>
    <d v="1996-02-02T00:00:00"/>
    <d v="1996-01-09T00:00:00"/>
    <n v="1"/>
    <n v="157.55000000000001"/>
    <s v="Ottilies Käseladen"/>
    <s v="Mehrheimerstr. 369"/>
    <s v="Köln"/>
    <s v=""/>
    <s v="50739"/>
    <s v="Germany"/>
    <x v="5"/>
    <n v="1996"/>
    <n v="10"/>
    <n v="34550"/>
    <n v="35221"/>
    <n v="23"/>
    <n v="0.43478260869565216"/>
    <x v="1"/>
  </r>
  <r>
    <n v="10767"/>
    <x v="4"/>
    <n v="4"/>
    <x v="371"/>
    <d v="1996-02-02T00:00:00"/>
    <d v="1996-01-15T00:00:00"/>
    <n v="3"/>
    <n v="1.59"/>
    <s v="Suprêmes délices"/>
    <s v="Boulevard Tirou, 255"/>
    <s v="Charleroi"/>
    <s v=""/>
    <s v="B-6000"/>
    <s v="Belgium"/>
    <x v="5"/>
    <n v="1996"/>
    <n v="12"/>
    <n v="34550"/>
    <n v="35221"/>
    <n v="23"/>
    <n v="0.52173913043478259"/>
    <x v="1"/>
  </r>
  <r>
    <n v="10768"/>
    <x v="55"/>
    <n v="3"/>
    <x v="372"/>
    <d v="1996-02-05T00:00:00"/>
    <d v="1996-01-15T00:00:00"/>
    <n v="2"/>
    <n v="146.32"/>
    <s v="Around the Horn"/>
    <s v="Brook Farm_x000a_Stratford St. Mary"/>
    <s v="Colchester"/>
    <s v="Essex"/>
    <s v="CO7 6JX"/>
    <s v="UK"/>
    <x v="5"/>
    <n v="1996"/>
    <n v="13"/>
    <n v="34550"/>
    <n v="35221"/>
    <n v="23"/>
    <n v="0.56521739130434778"/>
    <x v="1"/>
  </r>
  <r>
    <n v="10769"/>
    <x v="61"/>
    <n v="3"/>
    <x v="372"/>
    <d v="1996-02-05T00:00:00"/>
    <d v="1996-01-12T00:00:00"/>
    <n v="1"/>
    <n v="65.06"/>
    <s v="Vaffeljernet"/>
    <s v="Smagsløget 45"/>
    <s v="Århus"/>
    <s v=""/>
    <s v="8200"/>
    <s v="Denmark"/>
    <x v="5"/>
    <n v="1996"/>
    <n v="11"/>
    <n v="34550"/>
    <n v="35221"/>
    <n v="23"/>
    <n v="0.47826086956521741"/>
    <x v="1"/>
  </r>
  <r>
    <n v="10770"/>
    <x v="2"/>
    <n v="8"/>
    <x v="373"/>
    <d v="1996-02-06T00:00:00"/>
    <d v="1996-01-17T00:00:00"/>
    <n v="3"/>
    <n v="5.32"/>
    <s v="Hanari Carnes"/>
    <s v="Rua do Paço, 67"/>
    <s v="Rio de Janeiro"/>
    <s v="RJ"/>
    <s v="05454-876"/>
    <s v="Brazil"/>
    <x v="5"/>
    <n v="1996"/>
    <n v="14"/>
    <n v="34550"/>
    <n v="35221"/>
    <n v="23"/>
    <n v="0.60869565217391308"/>
    <x v="1"/>
  </r>
  <r>
    <n v="10771"/>
    <x v="9"/>
    <n v="9"/>
    <x v="374"/>
    <d v="1996-02-07T00:00:00"/>
    <d v="1996-02-02T00:00:00"/>
    <n v="2"/>
    <n v="11.19"/>
    <s v="Ernst Handel"/>
    <s v="Kirchgasse 6"/>
    <s v="Graz"/>
    <s v=""/>
    <s v="8010"/>
    <s v="Austria"/>
    <x v="5"/>
    <n v="1996"/>
    <n v="30"/>
    <n v="34550"/>
    <n v="35221"/>
    <n v="23"/>
    <n v="1.3043478260869565"/>
    <x v="1"/>
  </r>
  <r>
    <n v="10772"/>
    <x v="26"/>
    <n v="3"/>
    <x v="374"/>
    <d v="1996-02-07T00:00:00"/>
    <d v="1996-01-19T00:00:00"/>
    <n v="2"/>
    <n v="91.28"/>
    <s v="Lehmanns Marktstand"/>
    <s v="Magazinweg 7"/>
    <s v="Frankfurt a.M. "/>
    <s v=""/>
    <s v="60528"/>
    <s v="Germany"/>
    <x v="5"/>
    <n v="1996"/>
    <n v="15"/>
    <n v="34550"/>
    <n v="35221"/>
    <n v="23"/>
    <n v="0.65217391304347827"/>
    <x v="1"/>
  </r>
  <r>
    <n v="10773"/>
    <x v="9"/>
    <n v="1"/>
    <x v="375"/>
    <d v="1996-02-08T00:00:00"/>
    <d v="1996-01-16T00:00:00"/>
    <n v="3"/>
    <n v="96.43"/>
    <s v="Ernst Handel"/>
    <s v="Kirchgasse 6"/>
    <s v="Graz"/>
    <s v=""/>
    <s v="8010"/>
    <s v="Austria"/>
    <x v="5"/>
    <n v="1996"/>
    <n v="30"/>
    <n v="34550"/>
    <n v="35221"/>
    <n v="23"/>
    <n v="1.3043478260869565"/>
    <x v="1"/>
  </r>
  <r>
    <n v="10774"/>
    <x v="14"/>
    <n v="4"/>
    <x v="375"/>
    <d v="1996-01-25T00:00:00"/>
    <d v="1996-01-12T00:00:00"/>
    <n v="1"/>
    <n v="48.2"/>
    <s v="Folk och fä HB"/>
    <s v="Åkergatan 24"/>
    <s v="Bräcke"/>
    <s v=""/>
    <s v="S-844 67"/>
    <s v="Sweden"/>
    <x v="5"/>
    <n v="1996"/>
    <n v="19"/>
    <n v="34550"/>
    <n v="35221"/>
    <n v="23"/>
    <n v="0.82608695652173914"/>
    <x v="1"/>
  </r>
  <r>
    <n v="10775"/>
    <x v="84"/>
    <n v="7"/>
    <x v="376"/>
    <d v="1996-02-09T00:00:00"/>
    <d v="1996-01-26T00:00:00"/>
    <n v="1"/>
    <n v="20.25"/>
    <s v="The Cracker Box"/>
    <s v="55 Grizzly Peak Rd."/>
    <s v="Butte"/>
    <s v="MT"/>
    <s v="59801"/>
    <s v="USA"/>
    <x v="5"/>
    <n v="1996"/>
    <n v="3"/>
    <n v="34550"/>
    <n v="35221"/>
    <n v="23"/>
    <n v="0.13043478260869565"/>
    <x v="0"/>
  </r>
  <r>
    <n v="10776"/>
    <x v="9"/>
    <n v="1"/>
    <x v="377"/>
    <d v="1996-02-12T00:00:00"/>
    <d v="1996-01-18T00:00:00"/>
    <n v="3"/>
    <n v="351.53"/>
    <s v="Ernst Handel"/>
    <s v="Kirchgasse 6"/>
    <s v="Graz"/>
    <s v=""/>
    <s v="8010"/>
    <s v="Austria"/>
    <x v="5"/>
    <n v="1996"/>
    <n v="30"/>
    <n v="34550"/>
    <n v="35221"/>
    <n v="23"/>
    <n v="1.3043478260869565"/>
    <x v="1"/>
  </r>
  <r>
    <n v="10777"/>
    <x v="71"/>
    <n v="7"/>
    <x v="377"/>
    <d v="1996-01-29T00:00:00"/>
    <d v="1996-02-21T00:00:00"/>
    <n v="2"/>
    <n v="3.01"/>
    <s v="Gourmet Lanchonetes"/>
    <s v="Av. Brasil, 442"/>
    <s v="Campinas"/>
    <s v="SP"/>
    <s v="04876-786"/>
    <s v="Brazil"/>
    <x v="5"/>
    <n v="1996"/>
    <n v="9"/>
    <n v="34550"/>
    <n v="35221"/>
    <n v="23"/>
    <n v="0.39130434782608697"/>
    <x v="1"/>
  </r>
  <r>
    <n v="10778"/>
    <x v="25"/>
    <n v="3"/>
    <x v="378"/>
    <d v="1996-02-13T00:00:00"/>
    <d v="1996-01-24T00:00:00"/>
    <n v="1"/>
    <n v="6.79"/>
    <s v="Berglunds snabbköp"/>
    <s v="Berguvsvägen  8"/>
    <s v="Luleå"/>
    <s v=""/>
    <s v="S-958 22"/>
    <s v="Sweden"/>
    <x v="5"/>
    <n v="1996"/>
    <n v="18"/>
    <n v="34550"/>
    <n v="35221"/>
    <n v="23"/>
    <n v="0.78260869565217395"/>
    <x v="1"/>
  </r>
  <r>
    <n v="10779"/>
    <x v="24"/>
    <n v="3"/>
    <x v="378"/>
    <d v="1996-02-13T00:00:00"/>
    <d v="1996-02-14T00:00:00"/>
    <n v="2"/>
    <n v="58.13"/>
    <s v="Morgenstern Gesundkost"/>
    <s v="Heerstr. 22"/>
    <s v="Leipzig"/>
    <s v=""/>
    <s v="04179"/>
    <s v="Germany"/>
    <x v="5"/>
    <n v="1996"/>
    <n v="5"/>
    <n v="34550"/>
    <n v="35221"/>
    <n v="23"/>
    <n v="0.21739130434782608"/>
    <x v="0"/>
  </r>
  <r>
    <n v="10780"/>
    <x v="28"/>
    <n v="2"/>
    <x v="378"/>
    <d v="1996-01-30T00:00:00"/>
    <d v="1996-01-25T00:00:00"/>
    <n v="1"/>
    <n v="42.13"/>
    <s v="LILA-Supermercado"/>
    <s v="Carrera 52 con Ave. Bolívar #65-98 Llano Largo"/>
    <s v="Barquisimeto"/>
    <s v="Lara"/>
    <s v="3508"/>
    <s v="Venezuela"/>
    <x v="5"/>
    <n v="1996"/>
    <n v="14"/>
    <n v="34550"/>
    <n v="35221"/>
    <n v="23"/>
    <n v="0.60869565217391308"/>
    <x v="1"/>
  </r>
  <r>
    <n v="10781"/>
    <x v="16"/>
    <n v="2"/>
    <x v="379"/>
    <d v="1996-02-14T00:00:00"/>
    <d v="1996-01-19T00:00:00"/>
    <n v="3"/>
    <n v="73.16"/>
    <s v="Wartian Herkku"/>
    <s v="Torikatu 38"/>
    <s v="Oulu"/>
    <s v=""/>
    <s v="90110"/>
    <s v="Finland"/>
    <x v="5"/>
    <n v="1996"/>
    <n v="15"/>
    <n v="34550"/>
    <n v="35221"/>
    <n v="23"/>
    <n v="0.65217391304347827"/>
    <x v="1"/>
  </r>
  <r>
    <n v="10782"/>
    <x v="78"/>
    <n v="9"/>
    <x v="379"/>
    <d v="1996-02-14T00:00:00"/>
    <d v="1996-01-22T00:00:00"/>
    <n v="3"/>
    <n v="1.1000000000000001"/>
    <s v="Cactus Comidas para llevar"/>
    <s v="Cerrito 333"/>
    <s v="Buenos Aires"/>
    <s v=""/>
    <s v="1010"/>
    <s v="Argentina"/>
    <x v="5"/>
    <n v="1996"/>
    <n v="6"/>
    <n v="34550"/>
    <n v="35221"/>
    <n v="23"/>
    <n v="0.2608695652173913"/>
    <x v="1"/>
  </r>
  <r>
    <n v="10783"/>
    <x v="2"/>
    <n v="4"/>
    <x v="380"/>
    <d v="1996-02-15T00:00:00"/>
    <d v="1996-01-19T00:00:00"/>
    <n v="2"/>
    <n v="124.98"/>
    <s v="Hanari Carnes"/>
    <s v="Rua do Paço, 67"/>
    <s v="Rio de Janeiro"/>
    <s v="RJ"/>
    <s v="05454-876"/>
    <s v="Brazil"/>
    <x v="5"/>
    <n v="1996"/>
    <n v="14"/>
    <n v="34550"/>
    <n v="35221"/>
    <n v="23"/>
    <n v="0.60869565217391308"/>
    <x v="1"/>
  </r>
  <r>
    <n v="10784"/>
    <x v="22"/>
    <n v="4"/>
    <x v="380"/>
    <d v="1996-02-15T00:00:00"/>
    <d v="1996-01-22T00:00:00"/>
    <n v="3"/>
    <n v="70.09"/>
    <s v="Magazzini Alimentari Riuniti"/>
    <s v="Via Ludovico il Moro 22"/>
    <s v="Bergamo"/>
    <s v=""/>
    <s v="24100"/>
    <s v="Italy"/>
    <x v="5"/>
    <n v="1996"/>
    <n v="10"/>
    <n v="34550"/>
    <n v="35221"/>
    <n v="23"/>
    <n v="0.43478260869565216"/>
    <x v="1"/>
  </r>
  <r>
    <n v="10785"/>
    <x v="18"/>
    <n v="1"/>
    <x v="380"/>
    <d v="1996-02-15T00:00:00"/>
    <d v="1996-01-24T00:00:00"/>
    <n v="3"/>
    <n v="1.51"/>
    <s v="GROSELLA-Restaurante"/>
    <s v="5ª Ave. Los Palos Grandes"/>
    <s v="Caracas"/>
    <s v="DF"/>
    <s v="1081"/>
    <s v="Venezuela"/>
    <x v="5"/>
    <n v="1996"/>
    <n v="2"/>
    <n v="34550"/>
    <n v="35221"/>
    <n v="23"/>
    <n v="8.6956521739130432E-2"/>
    <x v="2"/>
  </r>
  <r>
    <n v="10786"/>
    <x v="62"/>
    <n v="8"/>
    <x v="381"/>
    <d v="1996-02-16T00:00:00"/>
    <d v="1996-01-23T00:00:00"/>
    <n v="1"/>
    <n v="110.87"/>
    <s v="Queen Cozinha"/>
    <s v="Alameda dos Canàrios, 891"/>
    <s v="São Paulo"/>
    <s v="SP"/>
    <s v="05487-020"/>
    <s v="Brazil"/>
    <x v="5"/>
    <n v="1996"/>
    <n v="13"/>
    <n v="34550"/>
    <n v="35221"/>
    <n v="23"/>
    <n v="0.56521739130434778"/>
    <x v="1"/>
  </r>
  <r>
    <n v="10787"/>
    <x v="53"/>
    <n v="2"/>
    <x v="381"/>
    <d v="1996-02-02T00:00:00"/>
    <d v="1996-01-26T00:00:00"/>
    <n v="1"/>
    <n v="249.93"/>
    <s v="La maison d'Asie"/>
    <s v="1 rue Alsace-Lorraine"/>
    <s v="Toulouse"/>
    <s v=""/>
    <s v="31000"/>
    <s v="France"/>
    <x v="5"/>
    <n v="1996"/>
    <n v="14"/>
    <n v="34550"/>
    <n v="35221"/>
    <n v="23"/>
    <n v="0.60869565217391308"/>
    <x v="1"/>
  </r>
  <r>
    <n v="10788"/>
    <x v="21"/>
    <n v="1"/>
    <x v="382"/>
    <d v="1996-02-19T00:00:00"/>
    <d v="1996-02-19T00:00:00"/>
    <n v="2"/>
    <n v="42.7"/>
    <s v="QUICK-Stop"/>
    <s v="Taucherstraße 10"/>
    <s v="Cunewalde"/>
    <s v=""/>
    <s v="01307"/>
    <s v="Germany"/>
    <x v="5"/>
    <n v="1996"/>
    <n v="28"/>
    <n v="34550"/>
    <n v="35221"/>
    <n v="23"/>
    <n v="1.2173913043478262"/>
    <x v="1"/>
  </r>
  <r>
    <n v="10789"/>
    <x v="68"/>
    <n v="1"/>
    <x v="382"/>
    <d v="1996-02-19T00:00:00"/>
    <d v="1996-01-31T00:00:00"/>
    <n v="2"/>
    <n v="100.6"/>
    <s v="Folies gourmandes"/>
    <s v="184, chaussée de Tournai"/>
    <s v="Lille"/>
    <s v=""/>
    <s v="59000"/>
    <s v="France"/>
    <x v="5"/>
    <n v="1996"/>
    <n v="5"/>
    <n v="34550"/>
    <n v="35221"/>
    <n v="23"/>
    <n v="0.21739130434782608"/>
    <x v="0"/>
  </r>
  <r>
    <n v="10790"/>
    <x v="71"/>
    <n v="6"/>
    <x v="382"/>
    <d v="1996-02-19T00:00:00"/>
    <d v="1996-01-26T00:00:00"/>
    <n v="1"/>
    <n v="28.23"/>
    <s v="Gourmet Lanchonetes"/>
    <s v="Av. Brasil, 442"/>
    <s v="Campinas"/>
    <s v="SP"/>
    <s v="04876-786"/>
    <s v="Brazil"/>
    <x v="5"/>
    <n v="1996"/>
    <n v="9"/>
    <n v="34550"/>
    <n v="35221"/>
    <n v="23"/>
    <n v="0.39130434782608697"/>
    <x v="1"/>
  </r>
  <r>
    <n v="10791"/>
    <x v="17"/>
    <n v="6"/>
    <x v="383"/>
    <d v="1996-02-20T00:00:00"/>
    <d v="1996-02-01T00:00:00"/>
    <n v="2"/>
    <n v="16.850000000000001"/>
    <s v="Frankenversand"/>
    <s v="Berliner Platz 43"/>
    <s v="München"/>
    <s v=""/>
    <s v="80805"/>
    <s v="Germany"/>
    <x v="5"/>
    <n v="1996"/>
    <n v="15"/>
    <n v="34550"/>
    <n v="35221"/>
    <n v="23"/>
    <n v="0.65217391304347827"/>
    <x v="1"/>
  </r>
  <r>
    <n v="10792"/>
    <x v="63"/>
    <n v="1"/>
    <x v="383"/>
    <d v="1996-02-20T00:00:00"/>
    <d v="1996-01-31T00:00:00"/>
    <n v="3"/>
    <n v="23.79"/>
    <s v="Wolski Zajazd"/>
    <s v="ul. Filtrowa 68"/>
    <s v="Warszawa"/>
    <s v=""/>
    <s v="01-012"/>
    <s v="Poland"/>
    <x v="5"/>
    <n v="1996"/>
    <n v="7"/>
    <n v="34550"/>
    <n v="35221"/>
    <n v="23"/>
    <n v="0.30434782608695654"/>
    <x v="1"/>
  </r>
  <r>
    <n v="10793"/>
    <x v="55"/>
    <n v="3"/>
    <x v="384"/>
    <d v="1996-02-21T00:00:00"/>
    <d v="1996-02-08T00:00:00"/>
    <n v="3"/>
    <n v="4.5199999999999996"/>
    <s v="Around the Horn"/>
    <s v="Brook Farm_x000a_Stratford St. Mary"/>
    <s v="Colchester"/>
    <s v="Essex"/>
    <s v="CO7 6JX"/>
    <s v="UK"/>
    <x v="5"/>
    <n v="1996"/>
    <n v="13"/>
    <n v="34550"/>
    <n v="35221"/>
    <n v="23"/>
    <n v="0.56521739130434778"/>
    <x v="1"/>
  </r>
  <r>
    <n v="10794"/>
    <x v="12"/>
    <n v="6"/>
    <x v="384"/>
    <d v="1996-02-21T00:00:00"/>
    <d v="1996-02-02T00:00:00"/>
    <n v="1"/>
    <n v="21.49"/>
    <s v="Que Delícia"/>
    <s v="Rua da Panificadora, 12"/>
    <s v="Rio de Janeiro"/>
    <s v="RJ"/>
    <s v="02389-673"/>
    <s v="Brazil"/>
    <x v="5"/>
    <n v="1996"/>
    <n v="9"/>
    <n v="34550"/>
    <n v="35221"/>
    <n v="23"/>
    <n v="0.39130434782608697"/>
    <x v="1"/>
  </r>
  <r>
    <n v="10795"/>
    <x v="9"/>
    <n v="8"/>
    <x v="384"/>
    <d v="1996-02-21T00:00:00"/>
    <d v="1996-02-20T00:00:00"/>
    <n v="2"/>
    <n v="126.66"/>
    <s v="Ernst Handel"/>
    <s v="Kirchgasse 6"/>
    <s v="Graz"/>
    <s v=""/>
    <s v="8010"/>
    <s v="Austria"/>
    <x v="5"/>
    <n v="1996"/>
    <n v="30"/>
    <n v="34550"/>
    <n v="35221"/>
    <n v="23"/>
    <n v="1.3043478260869565"/>
    <x v="1"/>
  </r>
  <r>
    <n v="10796"/>
    <x v="8"/>
    <n v="3"/>
    <x v="385"/>
    <d v="1996-02-22T00:00:00"/>
    <d v="1996-02-14T00:00:00"/>
    <n v="1"/>
    <n v="26.52"/>
    <s v="HILARIÓN-Abastos"/>
    <s v="Carrera 22 con Ave. Carlos Soublette #8-35"/>
    <s v="San Cristóbal"/>
    <s v="Táchira"/>
    <s v="5022"/>
    <s v="Venezuela"/>
    <x v="5"/>
    <n v="1996"/>
    <n v="18"/>
    <n v="34550"/>
    <n v="35221"/>
    <n v="23"/>
    <n v="0.78260869565217395"/>
    <x v="1"/>
  </r>
  <r>
    <n v="10797"/>
    <x v="57"/>
    <n v="7"/>
    <x v="385"/>
    <d v="1996-02-22T00:00:00"/>
    <d v="1996-02-05T00:00:00"/>
    <n v="2"/>
    <n v="33.35"/>
    <s v="Drachenblut Delikatessen"/>
    <s v="Walserweg 21"/>
    <s v="Aachen"/>
    <s v=""/>
    <s v="52066"/>
    <s v="Germany"/>
    <x v="5"/>
    <n v="1996"/>
    <n v="6"/>
    <n v="34550"/>
    <n v="35221"/>
    <n v="23"/>
    <n v="0.2608695652173913"/>
    <x v="1"/>
  </r>
  <r>
    <n v="10798"/>
    <x v="42"/>
    <n v="2"/>
    <x v="386"/>
    <d v="1996-02-23T00:00:00"/>
    <d v="1996-02-05T00:00:00"/>
    <n v="1"/>
    <n v="2.33"/>
    <s v="Island Trading"/>
    <s v="Garden House_x000a_Crowther Way"/>
    <s v="Cowes"/>
    <s v="Isle of Wight"/>
    <s v="PO31 7PJ"/>
    <s v="UK"/>
    <x v="5"/>
    <n v="1996"/>
    <n v="10"/>
    <n v="34550"/>
    <n v="35221"/>
    <n v="23"/>
    <n v="0.43478260869565216"/>
    <x v="1"/>
  </r>
  <r>
    <n v="10799"/>
    <x v="44"/>
    <n v="9"/>
    <x v="386"/>
    <d v="1996-03-08T00:00:00"/>
    <d v="1996-02-05T00:00:00"/>
    <n v="3"/>
    <n v="30.76"/>
    <s v="Königlich Essen"/>
    <s v="Maubelstr. 90"/>
    <s v="Brandenburg"/>
    <s v=""/>
    <s v="14776"/>
    <s v="Germany"/>
    <x v="5"/>
    <n v="1996"/>
    <n v="14"/>
    <n v="34550"/>
    <n v="35221"/>
    <n v="23"/>
    <n v="0.60869565217391308"/>
    <x v="1"/>
  </r>
  <r>
    <n v="10800"/>
    <x v="56"/>
    <n v="1"/>
    <x v="386"/>
    <d v="1996-02-23T00:00:00"/>
    <d v="1996-02-05T00:00:00"/>
    <n v="3"/>
    <n v="137.44"/>
    <s v="Seven Seas Imports"/>
    <s v="90 Wadhurst Rd."/>
    <s v="London"/>
    <s v=""/>
    <s v="OX15 4NB"/>
    <s v="UK"/>
    <x v="5"/>
    <n v="1996"/>
    <n v="9"/>
    <n v="34550"/>
    <n v="35221"/>
    <n v="23"/>
    <n v="0.39130434782608697"/>
    <x v="1"/>
  </r>
  <r>
    <n v="10801"/>
    <x v="46"/>
    <n v="4"/>
    <x v="387"/>
    <d v="1996-02-26T00:00:00"/>
    <d v="1996-01-31T00:00:00"/>
    <n v="2"/>
    <n v="97.09"/>
    <s v="Bólido Comidas preparadas"/>
    <s v="C/ Araquil, 67"/>
    <s v="Madrid"/>
    <s v=""/>
    <s v="28023"/>
    <s v="Spain"/>
    <x v="5"/>
    <n v="1996"/>
    <n v="3"/>
    <n v="34550"/>
    <n v="35221"/>
    <n v="23"/>
    <n v="0.13043478260869565"/>
    <x v="0"/>
  </r>
  <r>
    <n v="10802"/>
    <x v="51"/>
    <n v="4"/>
    <x v="387"/>
    <d v="1996-02-26T00:00:00"/>
    <d v="1996-02-02T00:00:00"/>
    <n v="2"/>
    <n v="257.26"/>
    <s v="Simons bistro"/>
    <s v="Vinbæltet 34"/>
    <s v="København"/>
    <s v=""/>
    <s v="1734"/>
    <s v="Denmark"/>
    <x v="5"/>
    <n v="1996"/>
    <n v="7"/>
    <n v="34550"/>
    <n v="35221"/>
    <n v="23"/>
    <n v="0.30434782608695654"/>
    <x v="1"/>
  </r>
  <r>
    <n v="10803"/>
    <x v="7"/>
    <n v="4"/>
    <x v="388"/>
    <d v="1996-02-27T00:00:00"/>
    <d v="1996-02-06T00:00:00"/>
    <n v="1"/>
    <n v="55.23"/>
    <s v="Wellington Importadora"/>
    <s v="Rua do Mercado, 12"/>
    <s v="Resende"/>
    <s v="SP"/>
    <s v="08737-363"/>
    <s v="Brazil"/>
    <x v="5"/>
    <n v="1996"/>
    <n v="9"/>
    <n v="34550"/>
    <n v="35221"/>
    <n v="23"/>
    <n v="0.39130434782608697"/>
    <x v="1"/>
  </r>
  <r>
    <n v="10804"/>
    <x v="56"/>
    <n v="6"/>
    <x v="388"/>
    <d v="1996-02-27T00:00:00"/>
    <d v="1996-02-07T00:00:00"/>
    <n v="2"/>
    <n v="27.33"/>
    <s v="Seven Seas Imports"/>
    <s v="90 Wadhurst Rd."/>
    <s v="London"/>
    <s v=""/>
    <s v="OX15 4NB"/>
    <s v="UK"/>
    <x v="5"/>
    <n v="1996"/>
    <n v="9"/>
    <n v="34550"/>
    <n v="35221"/>
    <n v="23"/>
    <n v="0.39130434782608697"/>
    <x v="1"/>
  </r>
  <r>
    <n v="10805"/>
    <x v="40"/>
    <n v="2"/>
    <x v="388"/>
    <d v="1996-02-27T00:00:00"/>
    <d v="1996-02-09T00:00:00"/>
    <n v="3"/>
    <n v="237.34"/>
    <s v="The Big Cheese"/>
    <s v="89 Jefferson Way_x000a_Suite 2"/>
    <s v="Portland"/>
    <s v="OR"/>
    <s v="97201"/>
    <s v="USA"/>
    <x v="5"/>
    <n v="1996"/>
    <n v="4"/>
    <n v="34550"/>
    <n v="35221"/>
    <n v="23"/>
    <n v="0.17391304347826086"/>
    <x v="0"/>
  </r>
  <r>
    <n v="10806"/>
    <x v="3"/>
    <n v="3"/>
    <x v="389"/>
    <d v="1996-02-28T00:00:00"/>
    <d v="1996-02-05T00:00:00"/>
    <n v="2"/>
    <n v="22.11"/>
    <s v="Victuailles en stock"/>
    <s v="2, rue du Commerce"/>
    <s v="Lyon"/>
    <s v=""/>
    <s v="69004"/>
    <s v="France"/>
    <x v="5"/>
    <n v="1996"/>
    <n v="10"/>
    <n v="34550"/>
    <n v="35221"/>
    <n v="23"/>
    <n v="0.43478260869565216"/>
    <x v="1"/>
  </r>
  <r>
    <n v="10807"/>
    <x v="70"/>
    <n v="4"/>
    <x v="389"/>
    <d v="1996-02-28T00:00:00"/>
    <d v="1996-03-01T00:00:00"/>
    <n v="1"/>
    <n v="1.36"/>
    <s v="Franchi S.p.A."/>
    <s v="Via Monte Bianco 34"/>
    <s v="Torino"/>
    <s v=""/>
    <s v="10100"/>
    <s v="Italy"/>
    <x v="5"/>
    <n v="1996"/>
    <n v="6"/>
    <n v="34550"/>
    <n v="35221"/>
    <n v="23"/>
    <n v="0.2608695652173913"/>
    <x v="1"/>
  </r>
  <r>
    <n v="10808"/>
    <x v="37"/>
    <n v="2"/>
    <x v="390"/>
    <d v="1996-02-29T00:00:00"/>
    <d v="1996-02-09T00:00:00"/>
    <n v="3"/>
    <n v="45.53"/>
    <s v="Old World Delicatessen"/>
    <s v="2743 Bering St."/>
    <s v="Anchorage"/>
    <s v="AK"/>
    <s v="99508"/>
    <s v="USA"/>
    <x v="6"/>
    <n v="1996"/>
    <n v="10"/>
    <n v="34550"/>
    <n v="35221"/>
    <n v="23"/>
    <n v="0.43478260869565216"/>
    <x v="1"/>
  </r>
  <r>
    <n v="10809"/>
    <x v="7"/>
    <n v="7"/>
    <x v="390"/>
    <d v="1996-02-29T00:00:00"/>
    <d v="1996-02-07T00:00:00"/>
    <n v="1"/>
    <n v="4.87"/>
    <s v="Wellington Importadora"/>
    <s v="Rua do Mercado, 12"/>
    <s v="Resende"/>
    <s v="SP"/>
    <s v="08737-363"/>
    <s v="Brazil"/>
    <x v="6"/>
    <n v="1996"/>
    <n v="9"/>
    <n v="34550"/>
    <n v="35221"/>
    <n v="23"/>
    <n v="0.39130434782608697"/>
    <x v="1"/>
  </r>
  <r>
    <n v="10810"/>
    <x v="75"/>
    <n v="2"/>
    <x v="390"/>
    <d v="1996-02-29T00:00:00"/>
    <d v="1996-02-07T00:00:00"/>
    <n v="3"/>
    <n v="4.33"/>
    <s v="Laughing Bacchus Wine Cellars"/>
    <s v="2319 Elm St."/>
    <s v="Vancouver"/>
    <s v="BC"/>
    <s v="V3F 2K1"/>
    <s v="Canada"/>
    <x v="6"/>
    <n v="1996"/>
    <n v="3"/>
    <n v="34550"/>
    <n v="35221"/>
    <n v="23"/>
    <n v="0.13043478260869565"/>
    <x v="0"/>
  </r>
  <r>
    <n v="10811"/>
    <x v="67"/>
    <n v="8"/>
    <x v="391"/>
    <d v="1996-03-01T00:00:00"/>
    <d v="1996-02-08T00:00:00"/>
    <n v="1"/>
    <n v="31.22"/>
    <s v="LINO-Delicateses"/>
    <s v="Ave. 5 de Mayo Porlamar"/>
    <s v="I. de Margarita"/>
    <s v="Nueva Esparta"/>
    <s v="4980"/>
    <s v="Venezuela"/>
    <x v="6"/>
    <n v="1996"/>
    <n v="12"/>
    <n v="34550"/>
    <n v="35221"/>
    <n v="23"/>
    <n v="0.52173913043478259"/>
    <x v="1"/>
  </r>
  <r>
    <n v="10812"/>
    <x v="30"/>
    <n v="5"/>
    <x v="391"/>
    <d v="1996-03-01T00:00:00"/>
    <d v="1996-02-12T00:00:00"/>
    <n v="1"/>
    <n v="59.78"/>
    <s v="Reggiani Caseifici"/>
    <s v="Strada Provinciale 124"/>
    <s v="Reggio Emilia"/>
    <s v=""/>
    <s v="42100"/>
    <s v="Italy"/>
    <x v="6"/>
    <n v="1996"/>
    <n v="12"/>
    <n v="34550"/>
    <n v="35221"/>
    <n v="23"/>
    <n v="0.52173913043478259"/>
    <x v="1"/>
  </r>
  <r>
    <n v="10813"/>
    <x v="29"/>
    <n v="1"/>
    <x v="392"/>
    <d v="1996-03-04T00:00:00"/>
    <d v="1996-02-09T00:00:00"/>
    <n v="1"/>
    <n v="47.38"/>
    <s v="Ricardo Adocicados"/>
    <s v="Av. Copacabana, 267"/>
    <s v="Rio de Janeiro"/>
    <s v="RJ"/>
    <s v="02389-890"/>
    <s v="Brazil"/>
    <x v="6"/>
    <n v="1996"/>
    <n v="11"/>
    <n v="34550"/>
    <n v="35221"/>
    <n v="23"/>
    <n v="0.47826086956521741"/>
    <x v="1"/>
  </r>
  <r>
    <n v="10814"/>
    <x v="3"/>
    <n v="3"/>
    <x v="392"/>
    <d v="1996-03-04T00:00:00"/>
    <d v="1996-02-14T00:00:00"/>
    <n v="3"/>
    <n v="130.94"/>
    <s v="Victuailles en stock"/>
    <s v="2, rue du Commerce"/>
    <s v="Lyon"/>
    <s v=""/>
    <s v="69004"/>
    <s v="France"/>
    <x v="6"/>
    <n v="1996"/>
    <n v="10"/>
    <n v="34550"/>
    <n v="35221"/>
    <n v="23"/>
    <n v="0.43478260869565216"/>
    <x v="1"/>
  </r>
  <r>
    <n v="10815"/>
    <x v="45"/>
    <n v="2"/>
    <x v="392"/>
    <d v="1996-03-04T00:00:00"/>
    <d v="1996-02-14T00:00:00"/>
    <n v="3"/>
    <n v="14.62"/>
    <s v="Save-a-lot Markets"/>
    <s v="187 Suffolk Ln."/>
    <s v="Boise"/>
    <s v="ID"/>
    <s v="83720"/>
    <s v="USA"/>
    <x v="6"/>
    <n v="1996"/>
    <n v="31"/>
    <n v="34550"/>
    <n v="35221"/>
    <n v="23"/>
    <n v="1.3478260869565217"/>
    <x v="1"/>
  </r>
  <r>
    <n v="10816"/>
    <x v="79"/>
    <n v="4"/>
    <x v="393"/>
    <d v="1996-03-05T00:00:00"/>
    <d v="1996-03-06T00:00:00"/>
    <n v="2"/>
    <n v="719.78"/>
    <s v="Great Lakes Food Market"/>
    <s v="2732 Baker Blvd."/>
    <s v="Eugene"/>
    <s v="OR"/>
    <s v="97403"/>
    <s v="USA"/>
    <x v="6"/>
    <n v="1996"/>
    <n v="11"/>
    <n v="34550"/>
    <n v="35221"/>
    <n v="23"/>
    <n v="0.47826086956521741"/>
    <x v="1"/>
  </r>
  <r>
    <n v="10817"/>
    <x v="44"/>
    <n v="3"/>
    <x v="393"/>
    <d v="1996-02-20T00:00:00"/>
    <d v="1996-02-13T00:00:00"/>
    <n v="2"/>
    <n v="306.07"/>
    <s v="Königlich Essen"/>
    <s v="Maubelstr. 90"/>
    <s v="Brandenburg"/>
    <s v=""/>
    <s v="14776"/>
    <s v="Germany"/>
    <x v="6"/>
    <n v="1996"/>
    <n v="14"/>
    <n v="34550"/>
    <n v="35221"/>
    <n v="23"/>
    <n v="0.60869565217391308"/>
    <x v="1"/>
  </r>
  <r>
    <n v="10818"/>
    <x v="22"/>
    <n v="7"/>
    <x v="394"/>
    <d v="1996-03-06T00:00:00"/>
    <d v="1996-02-12T00:00:00"/>
    <n v="3"/>
    <n v="65.48"/>
    <s v="Magazzini Alimentari Riuniti"/>
    <s v="Via Ludovico il Moro 22"/>
    <s v="Bergamo"/>
    <s v=""/>
    <s v="24100"/>
    <s v="Italy"/>
    <x v="6"/>
    <n v="1996"/>
    <n v="10"/>
    <n v="34550"/>
    <n v="35221"/>
    <n v="23"/>
    <n v="0.43478260869565216"/>
    <x v="1"/>
  </r>
  <r>
    <n v="10819"/>
    <x v="78"/>
    <n v="2"/>
    <x v="394"/>
    <d v="1996-03-06T00:00:00"/>
    <d v="1996-02-16T00:00:00"/>
    <n v="3"/>
    <n v="19.760000000000002"/>
    <s v="Cactus Comidas para llevar"/>
    <s v="Cerrito 333"/>
    <s v="Buenos Aires"/>
    <s v=""/>
    <s v="1010"/>
    <s v="Argentina"/>
    <x v="6"/>
    <n v="1996"/>
    <n v="6"/>
    <n v="34550"/>
    <n v="35221"/>
    <n v="23"/>
    <n v="0.2608695652173913"/>
    <x v="1"/>
  </r>
  <r>
    <n v="10820"/>
    <x v="13"/>
    <n v="3"/>
    <x v="394"/>
    <d v="1996-03-06T00:00:00"/>
    <d v="1996-02-13T00:00:00"/>
    <n v="2"/>
    <n v="37.520000000000003"/>
    <s v="Rattlesnake Canyon Grocery"/>
    <s v="2817 Milton Dr."/>
    <s v="Albuquerque"/>
    <s v="NM"/>
    <s v="87110"/>
    <s v="USA"/>
    <x v="6"/>
    <n v="1996"/>
    <n v="18"/>
    <n v="34550"/>
    <n v="35221"/>
    <n v="23"/>
    <n v="0.78260869565217395"/>
    <x v="1"/>
  </r>
  <r>
    <n v="10821"/>
    <x v="20"/>
    <n v="1"/>
    <x v="395"/>
    <d v="1996-03-07T00:00:00"/>
    <d v="1996-02-15T00:00:00"/>
    <n v="1"/>
    <n v="36.68"/>
    <s v="Split Rail Beer &amp; Ale"/>
    <s v="P.O. Box 555"/>
    <s v="Lander"/>
    <s v="WY"/>
    <s v="82520"/>
    <s v="USA"/>
    <x v="6"/>
    <n v="1996"/>
    <n v="9"/>
    <n v="34550"/>
    <n v="35221"/>
    <n v="23"/>
    <n v="0.39130434782608697"/>
    <x v="1"/>
  </r>
  <r>
    <n v="10822"/>
    <x v="81"/>
    <n v="6"/>
    <x v="395"/>
    <d v="1996-03-07T00:00:00"/>
    <d v="1996-02-16T00:00:00"/>
    <n v="3"/>
    <n v="7"/>
    <s v="Trail's Head Gourmet Provisioners"/>
    <s v="722 DaVinci Blvd."/>
    <s v="Kirkland"/>
    <s v="WA"/>
    <s v="98034"/>
    <s v="USA"/>
    <x v="6"/>
    <n v="1996"/>
    <n v="3"/>
    <n v="34550"/>
    <n v="35221"/>
    <n v="23"/>
    <n v="0.13043478260869565"/>
    <x v="0"/>
  </r>
  <r>
    <n v="10823"/>
    <x v="28"/>
    <n v="5"/>
    <x v="396"/>
    <d v="1996-03-08T00:00:00"/>
    <d v="1996-02-13T00:00:00"/>
    <n v="2"/>
    <n v="163.97"/>
    <s v="LILA-Supermercado"/>
    <s v="Carrera 52 con Ave. Bolívar #65-98 Llano Largo"/>
    <s v="Barquisimeto"/>
    <s v="Lara"/>
    <s v="3508"/>
    <s v="Venezuela"/>
    <x v="6"/>
    <n v="1996"/>
    <n v="14"/>
    <n v="34550"/>
    <n v="35221"/>
    <n v="23"/>
    <n v="0.60869565217391308"/>
    <x v="1"/>
  </r>
  <r>
    <n v="10824"/>
    <x v="14"/>
    <n v="8"/>
    <x v="396"/>
    <d v="1996-03-08T00:00:00"/>
    <d v="1996-03-01T00:00:00"/>
    <n v="1"/>
    <n v="1.23"/>
    <s v="Folk och fä HB"/>
    <s v="Åkergatan 24"/>
    <s v="Bräcke"/>
    <s v=""/>
    <s v="S-844 67"/>
    <s v="Sweden"/>
    <x v="6"/>
    <n v="1996"/>
    <n v="19"/>
    <n v="34550"/>
    <n v="35221"/>
    <n v="23"/>
    <n v="0.82608695652173914"/>
    <x v="1"/>
  </r>
  <r>
    <n v="10825"/>
    <x v="57"/>
    <n v="1"/>
    <x v="396"/>
    <d v="1996-03-08T00:00:00"/>
    <d v="1996-02-14T00:00:00"/>
    <n v="1"/>
    <n v="79.25"/>
    <s v="Drachenblut Delikatessen"/>
    <s v="Walserweg 21"/>
    <s v="Aachen"/>
    <s v=""/>
    <s v="52066"/>
    <s v="Germany"/>
    <x v="6"/>
    <n v="1996"/>
    <n v="6"/>
    <n v="34550"/>
    <n v="35221"/>
    <n v="23"/>
    <n v="0.2608695652173913"/>
    <x v="1"/>
  </r>
  <r>
    <n v="10826"/>
    <x v="15"/>
    <n v="6"/>
    <x v="397"/>
    <d v="1996-03-11T00:00:00"/>
    <d v="1996-03-08T00:00:00"/>
    <n v="1"/>
    <n v="7.09"/>
    <s v="Blondel père et fils"/>
    <s v="24, place Kléber"/>
    <s v="Strasbourg"/>
    <s v=""/>
    <s v="67000"/>
    <s v="France"/>
    <x v="6"/>
    <n v="1996"/>
    <n v="11"/>
    <n v="34550"/>
    <n v="35221"/>
    <n v="23"/>
    <n v="0.47826086956521741"/>
    <x v="1"/>
  </r>
  <r>
    <n v="10827"/>
    <x v="48"/>
    <n v="1"/>
    <x v="397"/>
    <d v="1996-02-26T00:00:00"/>
    <d v="1996-03-08T00:00:00"/>
    <n v="2"/>
    <n v="63.54"/>
    <s v="Bon app'"/>
    <s v="12, rue des Bouchers"/>
    <s v="Marseille"/>
    <s v=""/>
    <s v="13008"/>
    <s v="France"/>
    <x v="6"/>
    <n v="1996"/>
    <n v="17"/>
    <n v="34550"/>
    <n v="35221"/>
    <n v="23"/>
    <n v="0.73913043478260865"/>
    <x v="1"/>
  </r>
  <r>
    <n v="10828"/>
    <x v="73"/>
    <n v="9"/>
    <x v="398"/>
    <d v="1996-02-27T00:00:00"/>
    <d v="1996-03-06T00:00:00"/>
    <n v="1"/>
    <n v="90.85"/>
    <s v="Rancho grande"/>
    <s v="Av. del Libertador 900"/>
    <s v="Buenos Aires"/>
    <s v=""/>
    <s v="1010"/>
    <s v="Argentina"/>
    <x v="6"/>
    <n v="1996"/>
    <n v="5"/>
    <n v="34550"/>
    <n v="35221"/>
    <n v="23"/>
    <n v="0.21739130434782608"/>
    <x v="0"/>
  </r>
  <r>
    <n v="10829"/>
    <x v="42"/>
    <n v="9"/>
    <x v="398"/>
    <d v="1996-03-12T00:00:00"/>
    <d v="1996-02-23T00:00:00"/>
    <n v="1"/>
    <n v="154.72"/>
    <s v="Island Trading"/>
    <s v="Garden House_x000a_Crowther Way"/>
    <s v="Cowes"/>
    <s v="Isle of Wight"/>
    <s v="PO31 7PJ"/>
    <s v="UK"/>
    <x v="6"/>
    <n v="1996"/>
    <n v="10"/>
    <n v="34550"/>
    <n v="35221"/>
    <n v="23"/>
    <n v="0.43478260869565216"/>
    <x v="1"/>
  </r>
  <r>
    <n v="10830"/>
    <x v="33"/>
    <n v="4"/>
    <x v="398"/>
    <d v="1996-03-26T00:00:00"/>
    <d v="1996-02-21T00:00:00"/>
    <n v="2"/>
    <n v="81.83"/>
    <s v="Tradição Hipermercados"/>
    <s v="Av. Inês de Castro, 414"/>
    <s v="São Paulo"/>
    <s v="SP"/>
    <s v="05634-030"/>
    <s v="Brazil"/>
    <x v="6"/>
    <n v="1996"/>
    <n v="6"/>
    <n v="34550"/>
    <n v="35221"/>
    <n v="23"/>
    <n v="0.2608695652173913"/>
    <x v="1"/>
  </r>
  <r>
    <n v="10831"/>
    <x v="65"/>
    <n v="3"/>
    <x v="399"/>
    <d v="1996-03-13T00:00:00"/>
    <d v="1996-02-23T00:00:00"/>
    <n v="2"/>
    <n v="72.19"/>
    <s v="Santé Gourmet"/>
    <s v="Erling Skakkes gate 78"/>
    <s v="Stavern"/>
    <s v=""/>
    <s v="4110"/>
    <s v="Norway"/>
    <x v="6"/>
    <n v="1996"/>
    <n v="6"/>
    <n v="34550"/>
    <n v="35221"/>
    <n v="23"/>
    <n v="0.2608695652173913"/>
    <x v="1"/>
  </r>
  <r>
    <n v="10832"/>
    <x v="53"/>
    <n v="2"/>
    <x v="399"/>
    <d v="1996-03-13T00:00:00"/>
    <d v="1996-02-19T00:00:00"/>
    <n v="2"/>
    <n v="43.26"/>
    <s v="La maison d'Asie"/>
    <s v="1 rue Alsace-Lorraine"/>
    <s v="Toulouse"/>
    <s v=""/>
    <s v="31000"/>
    <s v="France"/>
    <x v="6"/>
    <n v="1996"/>
    <n v="14"/>
    <n v="34550"/>
    <n v="35221"/>
    <n v="23"/>
    <n v="0.60869565217391308"/>
    <x v="1"/>
  </r>
  <r>
    <n v="10833"/>
    <x v="11"/>
    <n v="6"/>
    <x v="400"/>
    <d v="1996-03-14T00:00:00"/>
    <d v="1996-02-23T00:00:00"/>
    <n v="2"/>
    <n v="71.489999999999995"/>
    <s v="Ottilies Käseladen"/>
    <s v="Mehrheimerstr. 369"/>
    <s v="Köln"/>
    <s v=""/>
    <s v="50739"/>
    <s v="Germany"/>
    <x v="6"/>
    <n v="1996"/>
    <n v="10"/>
    <n v="34550"/>
    <n v="35221"/>
    <n v="23"/>
    <n v="0.43478260869565216"/>
    <x v="1"/>
  </r>
  <r>
    <n v="10834"/>
    <x v="33"/>
    <n v="1"/>
    <x v="400"/>
    <d v="1996-03-14T00:00:00"/>
    <d v="1996-02-19T00:00:00"/>
    <n v="3"/>
    <n v="29.78"/>
    <s v="Tradição Hipermercados"/>
    <s v="Av. Inês de Castro, 414"/>
    <s v="São Paulo"/>
    <s v="SP"/>
    <s v="05634-030"/>
    <s v="Brazil"/>
    <x v="6"/>
    <n v="1996"/>
    <n v="6"/>
    <n v="34550"/>
    <n v="35221"/>
    <n v="23"/>
    <n v="0.2608695652173913"/>
    <x v="1"/>
  </r>
  <r>
    <n v="10835"/>
    <x v="85"/>
    <n v="1"/>
    <x v="400"/>
    <d v="1996-03-14T00:00:00"/>
    <d v="1996-02-21T00:00:00"/>
    <n v="3"/>
    <n v="69.53"/>
    <s v="Alfred's Futterkiste"/>
    <s v="Obere Str. 57"/>
    <s v="Berlin"/>
    <s v=""/>
    <s v="12209"/>
    <s v="Germany"/>
    <x v="6"/>
    <n v="1996"/>
    <n v="6"/>
    <n v="34550"/>
    <n v="35221"/>
    <n v="23"/>
    <n v="0.2608695652173913"/>
    <x v="1"/>
  </r>
  <r>
    <n v="10836"/>
    <x v="9"/>
    <n v="7"/>
    <x v="401"/>
    <d v="1996-03-15T00:00:00"/>
    <d v="1996-02-21T00:00:00"/>
    <n v="1"/>
    <n v="411.88"/>
    <s v="Ernst Handel"/>
    <s v="Kirchgasse 6"/>
    <s v="Graz"/>
    <s v=""/>
    <s v="8010"/>
    <s v="Austria"/>
    <x v="6"/>
    <n v="1996"/>
    <n v="30"/>
    <n v="34550"/>
    <n v="35221"/>
    <n v="23"/>
    <n v="1.3043478260869565"/>
    <x v="1"/>
  </r>
  <r>
    <n v="10837"/>
    <x v="25"/>
    <n v="9"/>
    <x v="401"/>
    <d v="1996-03-15T00:00:00"/>
    <d v="1996-02-23T00:00:00"/>
    <n v="3"/>
    <n v="13.32"/>
    <s v="Berglunds snabbköp"/>
    <s v="Berguvsvägen  8"/>
    <s v="Luleå"/>
    <s v=""/>
    <s v="S-958 22"/>
    <s v="Sweden"/>
    <x v="6"/>
    <n v="1996"/>
    <n v="18"/>
    <n v="34550"/>
    <n v="35221"/>
    <n v="23"/>
    <n v="0.78260869565217395"/>
    <x v="1"/>
  </r>
  <r>
    <n v="10838"/>
    <x v="67"/>
    <n v="3"/>
    <x v="402"/>
    <d v="1996-03-18T00:00:00"/>
    <d v="1996-02-23T00:00:00"/>
    <n v="3"/>
    <n v="59.28"/>
    <s v="LINO-Delicateses"/>
    <s v="Ave. 5 de Mayo Porlamar"/>
    <s v="I. de Margarita"/>
    <s v="Nueva Esparta"/>
    <s v="4980"/>
    <s v="Venezuela"/>
    <x v="6"/>
    <n v="1996"/>
    <n v="12"/>
    <n v="34550"/>
    <n v="35221"/>
    <n v="23"/>
    <n v="0.52173913043478259"/>
    <x v="1"/>
  </r>
  <r>
    <n v="10839"/>
    <x v="33"/>
    <n v="3"/>
    <x v="402"/>
    <d v="1996-03-18T00:00:00"/>
    <d v="1996-02-22T00:00:00"/>
    <n v="3"/>
    <n v="35.43"/>
    <s v="Tradição Hipermercados"/>
    <s v="Av. Inês de Castro, 414"/>
    <s v="São Paulo"/>
    <s v="SP"/>
    <s v="05634-030"/>
    <s v="Brazil"/>
    <x v="6"/>
    <n v="1996"/>
    <n v="6"/>
    <n v="34550"/>
    <n v="35221"/>
    <n v="23"/>
    <n v="0.2608695652173913"/>
    <x v="1"/>
  </r>
  <r>
    <n v="10840"/>
    <x v="67"/>
    <n v="4"/>
    <x v="402"/>
    <d v="1996-04-01T00:00:00"/>
    <d v="1996-03-18T00:00:00"/>
    <n v="2"/>
    <n v="2.71"/>
    <s v="LINO-Delicateses"/>
    <s v="Ave. 5 de Mayo Porlamar"/>
    <s v="I. de Margarita"/>
    <s v="Nueva Esparta"/>
    <s v="4980"/>
    <s v="Venezuela"/>
    <x v="6"/>
    <n v="1996"/>
    <n v="12"/>
    <n v="34550"/>
    <n v="35221"/>
    <n v="23"/>
    <n v="0.52173913043478259"/>
    <x v="1"/>
  </r>
  <r>
    <n v="10841"/>
    <x v="4"/>
    <n v="5"/>
    <x v="403"/>
    <d v="1996-03-19T00:00:00"/>
    <d v="1996-02-29T00:00:00"/>
    <n v="2"/>
    <n v="424.3"/>
    <s v="Suprêmes délices"/>
    <s v="Boulevard Tirou, 255"/>
    <s v="Charleroi"/>
    <s v=""/>
    <s v="B-6000"/>
    <s v="Belgium"/>
    <x v="6"/>
    <n v="1996"/>
    <n v="12"/>
    <n v="34550"/>
    <n v="35221"/>
    <n v="23"/>
    <n v="0.52173913043478259"/>
    <x v="1"/>
  </r>
  <r>
    <n v="10842"/>
    <x v="23"/>
    <n v="1"/>
    <x v="403"/>
    <d v="1996-03-19T00:00:00"/>
    <d v="1996-02-29T00:00:00"/>
    <n v="3"/>
    <n v="54.42"/>
    <s v="Tortuga Restaurante"/>
    <s v="Avda. Azteca 123"/>
    <s v="México D.F."/>
    <s v=""/>
    <s v="05033"/>
    <s v="Mexico"/>
    <x v="6"/>
    <n v="1996"/>
    <n v="10"/>
    <n v="34550"/>
    <n v="35221"/>
    <n v="23"/>
    <n v="0.43478260869565216"/>
    <x v="1"/>
  </r>
  <r>
    <n v="10843"/>
    <x v="3"/>
    <n v="4"/>
    <x v="404"/>
    <d v="1996-03-20T00:00:00"/>
    <d v="1996-02-26T00:00:00"/>
    <n v="2"/>
    <n v="9.26"/>
    <s v="Victuailles en stock"/>
    <s v="2, rue du Commerce"/>
    <s v="Lyon"/>
    <s v=""/>
    <s v="69004"/>
    <s v="France"/>
    <x v="6"/>
    <n v="1996"/>
    <n v="10"/>
    <n v="34550"/>
    <n v="35221"/>
    <n v="23"/>
    <n v="0.43478260869565216"/>
    <x v="1"/>
  </r>
  <r>
    <n v="10844"/>
    <x v="54"/>
    <n v="8"/>
    <x v="404"/>
    <d v="1996-03-20T00:00:00"/>
    <d v="1996-02-26T00:00:00"/>
    <n v="2"/>
    <n v="25.22"/>
    <s v="Piccolo und mehr"/>
    <s v="Geislweg 14"/>
    <s v="Salzburg"/>
    <s v=""/>
    <s v="5020"/>
    <s v="Austria"/>
    <x v="6"/>
    <n v="1996"/>
    <n v="10"/>
    <n v="34550"/>
    <n v="35221"/>
    <n v="23"/>
    <n v="0.43478260869565216"/>
    <x v="1"/>
  </r>
  <r>
    <n v="10845"/>
    <x v="21"/>
    <n v="8"/>
    <x v="404"/>
    <d v="1996-03-06T00:00:00"/>
    <d v="1996-03-01T00:00:00"/>
    <n v="1"/>
    <n v="212.98"/>
    <s v="QUICK-Stop"/>
    <s v="Taucherstraße 10"/>
    <s v="Cunewalde"/>
    <s v=""/>
    <s v="01307"/>
    <s v="Germany"/>
    <x v="6"/>
    <n v="1996"/>
    <n v="28"/>
    <n v="34550"/>
    <n v="35221"/>
    <n v="23"/>
    <n v="1.2173913043478262"/>
    <x v="1"/>
  </r>
  <r>
    <n v="10846"/>
    <x v="4"/>
    <n v="2"/>
    <x v="405"/>
    <d v="1996-04-04T00:00:00"/>
    <d v="1996-02-23T00:00:00"/>
    <n v="3"/>
    <n v="56.46"/>
    <s v="Suprêmes délices"/>
    <s v="Boulevard Tirou, 255"/>
    <s v="Charleroi"/>
    <s v=""/>
    <s v="B-6000"/>
    <s v="Belgium"/>
    <x v="6"/>
    <n v="1996"/>
    <n v="12"/>
    <n v="34550"/>
    <n v="35221"/>
    <n v="23"/>
    <n v="0.52173913043478259"/>
    <x v="1"/>
  </r>
  <r>
    <n v="10847"/>
    <x v="45"/>
    <n v="4"/>
    <x v="405"/>
    <d v="1996-03-07T00:00:00"/>
    <d v="1996-03-12T00:00:00"/>
    <n v="3"/>
    <n v="487.57"/>
    <s v="Save-a-lot Markets"/>
    <s v="187 Suffolk Ln."/>
    <s v="Boise"/>
    <s v="ID"/>
    <s v="83720"/>
    <s v="USA"/>
    <x v="6"/>
    <n v="1996"/>
    <n v="31"/>
    <n v="34550"/>
    <n v="35221"/>
    <n v="23"/>
    <n v="1.3478260869565217"/>
    <x v="1"/>
  </r>
  <r>
    <n v="10848"/>
    <x v="72"/>
    <n v="7"/>
    <x v="406"/>
    <d v="1996-03-22T00:00:00"/>
    <d v="1996-02-29T00:00:00"/>
    <n v="2"/>
    <n v="38.24"/>
    <s v="Consolidated Holdings"/>
    <s v="Berkeley Gardens_x000a_12  Brewery "/>
    <s v="London"/>
    <s v=""/>
    <s v="WX1 6LT"/>
    <s v="UK"/>
    <x v="6"/>
    <n v="1996"/>
    <n v="3"/>
    <n v="34550"/>
    <n v="35221"/>
    <n v="23"/>
    <n v="0.13043478260869565"/>
    <x v="0"/>
  </r>
  <r>
    <n v="10849"/>
    <x v="44"/>
    <n v="9"/>
    <x v="406"/>
    <d v="1996-03-22T00:00:00"/>
    <d v="1996-03-01T00:00:00"/>
    <n v="2"/>
    <n v="0.56000000000000005"/>
    <s v="Königlich Essen"/>
    <s v="Maubelstr. 90"/>
    <s v="Brandenburg"/>
    <s v=""/>
    <s v="14776"/>
    <s v="Germany"/>
    <x v="6"/>
    <n v="1996"/>
    <n v="14"/>
    <n v="34550"/>
    <n v="35221"/>
    <n v="23"/>
    <n v="0.60869565217391308"/>
    <x v="1"/>
  </r>
  <r>
    <n v="10850"/>
    <x v="3"/>
    <n v="1"/>
    <x v="406"/>
    <d v="1996-04-05T00:00:00"/>
    <d v="1996-03-01T00:00:00"/>
    <n v="1"/>
    <n v="49.19"/>
    <s v="Victuailles en stock"/>
    <s v="2, rue du Commerce"/>
    <s v="Lyon"/>
    <s v=""/>
    <s v="69004"/>
    <s v="France"/>
    <x v="6"/>
    <n v="1996"/>
    <n v="10"/>
    <n v="34550"/>
    <n v="35221"/>
    <n v="23"/>
    <n v="0.43478260869565216"/>
    <x v="1"/>
  </r>
  <r>
    <n v="10851"/>
    <x v="29"/>
    <n v="5"/>
    <x v="407"/>
    <d v="1996-03-25T00:00:00"/>
    <d v="1996-03-04T00:00:00"/>
    <n v="1"/>
    <n v="160.55000000000001"/>
    <s v="Ricardo Adocicados"/>
    <s v="Av. Copacabana, 267"/>
    <s v="Rio de Janeiro"/>
    <s v="RJ"/>
    <s v="02389-890"/>
    <s v="Brazil"/>
    <x v="6"/>
    <n v="1996"/>
    <n v="11"/>
    <n v="34550"/>
    <n v="35221"/>
    <n v="23"/>
    <n v="0.47826086956521741"/>
    <x v="1"/>
  </r>
  <r>
    <n v="10852"/>
    <x v="13"/>
    <n v="8"/>
    <x v="407"/>
    <d v="1996-03-11T00:00:00"/>
    <d v="1996-03-01T00:00:00"/>
    <n v="1"/>
    <n v="174.05"/>
    <s v="Rattlesnake Canyon Grocery"/>
    <s v="2817 Milton Dr."/>
    <s v="Albuquerque"/>
    <s v="NM"/>
    <s v="87110"/>
    <s v="USA"/>
    <x v="6"/>
    <n v="1996"/>
    <n v="18"/>
    <n v="34550"/>
    <n v="35221"/>
    <n v="23"/>
    <n v="0.78260869565217395"/>
    <x v="1"/>
  </r>
  <r>
    <n v="10853"/>
    <x v="76"/>
    <n v="9"/>
    <x v="408"/>
    <d v="1996-03-26T00:00:00"/>
    <d v="1996-03-05T00:00:00"/>
    <n v="2"/>
    <n v="53.83"/>
    <s v="Blauer See Delikatessen"/>
    <s v="Forsterstr. 57"/>
    <s v="Mannheim"/>
    <s v=""/>
    <s v="68306"/>
    <s v="Germany"/>
    <x v="6"/>
    <n v="1996"/>
    <n v="7"/>
    <n v="34550"/>
    <n v="35221"/>
    <n v="23"/>
    <n v="0.30434782608695654"/>
    <x v="1"/>
  </r>
  <r>
    <n v="10854"/>
    <x v="9"/>
    <n v="3"/>
    <x v="408"/>
    <d v="1996-03-26T00:00:00"/>
    <d v="1996-03-07T00:00:00"/>
    <n v="2"/>
    <n v="100.22"/>
    <s v="Ernst Handel"/>
    <s v="Kirchgasse 6"/>
    <s v="Graz"/>
    <s v=""/>
    <s v="8010"/>
    <s v="Austria"/>
    <x v="6"/>
    <n v="1996"/>
    <n v="30"/>
    <n v="34550"/>
    <n v="35221"/>
    <n v="23"/>
    <n v="1.3043478260869565"/>
    <x v="1"/>
  </r>
  <r>
    <n v="10855"/>
    <x v="37"/>
    <n v="3"/>
    <x v="408"/>
    <d v="1996-03-26T00:00:00"/>
    <d v="1996-03-06T00:00:00"/>
    <n v="1"/>
    <n v="170.97"/>
    <s v="Old World Delicatessen"/>
    <s v="2743 Bering St."/>
    <s v="Anchorage"/>
    <s v="AK"/>
    <s v="99508"/>
    <s v="USA"/>
    <x v="6"/>
    <n v="1996"/>
    <n v="10"/>
    <n v="34550"/>
    <n v="35221"/>
    <n v="23"/>
    <n v="0.43478260869565216"/>
    <x v="1"/>
  </r>
  <r>
    <n v="10856"/>
    <x v="59"/>
    <n v="3"/>
    <x v="409"/>
    <d v="1996-03-27T00:00:00"/>
    <d v="1996-03-12T00:00:00"/>
    <n v="2"/>
    <n v="58.43"/>
    <s v="Antonio Moreno Taquería"/>
    <s v="Mataderos  2312"/>
    <s v="México D.F."/>
    <s v=""/>
    <s v="05023"/>
    <s v="Mexico"/>
    <x v="6"/>
    <n v="1996"/>
    <n v="7"/>
    <n v="34550"/>
    <n v="35221"/>
    <n v="23"/>
    <n v="0.30434782608695654"/>
    <x v="1"/>
  </r>
  <r>
    <n v="10857"/>
    <x v="25"/>
    <n v="8"/>
    <x v="409"/>
    <d v="1996-03-27T00:00:00"/>
    <d v="1996-03-08T00:00:00"/>
    <n v="2"/>
    <n v="188.85"/>
    <s v="Berglunds snabbköp"/>
    <s v="Berguvsvägen  8"/>
    <s v="Luleå"/>
    <s v=""/>
    <s v="S-958 22"/>
    <s v="Sweden"/>
    <x v="6"/>
    <n v="1996"/>
    <n v="18"/>
    <n v="34550"/>
    <n v="35221"/>
    <n v="23"/>
    <n v="0.78260869565217395"/>
    <x v="1"/>
  </r>
  <r>
    <n v="10858"/>
    <x v="88"/>
    <n v="2"/>
    <x v="410"/>
    <d v="1996-03-28T00:00:00"/>
    <d v="1996-03-05T00:00:00"/>
    <n v="1"/>
    <n v="52.51"/>
    <s v="La corne d'abondance"/>
    <s v="67, avenue de l'Europe"/>
    <s v="Versailles"/>
    <s v=""/>
    <s v="78000"/>
    <s v="France"/>
    <x v="6"/>
    <n v="1996"/>
    <n v="4"/>
    <n v="34550"/>
    <n v="35221"/>
    <n v="23"/>
    <n v="0.17391304347826086"/>
    <x v="0"/>
  </r>
  <r>
    <n v="10859"/>
    <x v="17"/>
    <n v="1"/>
    <x v="410"/>
    <d v="1996-03-28T00:00:00"/>
    <d v="1996-03-04T00:00:00"/>
    <n v="2"/>
    <n v="76.099999999999994"/>
    <s v="Frankenversand"/>
    <s v="Berliner Platz 43"/>
    <s v="München"/>
    <s v=""/>
    <s v="80805"/>
    <s v="Germany"/>
    <x v="6"/>
    <n v="1996"/>
    <n v="15"/>
    <n v="34550"/>
    <n v="35221"/>
    <n v="23"/>
    <n v="0.65217391304347827"/>
    <x v="1"/>
  </r>
  <r>
    <n v="10860"/>
    <x v="86"/>
    <n v="3"/>
    <x v="410"/>
    <d v="1996-03-28T00:00:00"/>
    <d v="1996-03-06T00:00:00"/>
    <n v="3"/>
    <n v="19.260000000000002"/>
    <s v="France restauration"/>
    <s v="54, rue Royale"/>
    <s v="Nantes"/>
    <s v=""/>
    <s v="44000"/>
    <s v="France"/>
    <x v="6"/>
    <n v="1996"/>
    <n v="3"/>
    <n v="34550"/>
    <n v="35221"/>
    <n v="23"/>
    <n v="0.13043478260869565"/>
    <x v="0"/>
  </r>
  <r>
    <n v="10861"/>
    <x v="19"/>
    <n v="4"/>
    <x v="411"/>
    <d v="1996-03-29T00:00:00"/>
    <d v="1996-03-19T00:00:00"/>
    <n v="2"/>
    <n v="14.93"/>
    <s v="White Clover Markets"/>
    <s v="1029 - 12th Ave. S."/>
    <s v="Seattle"/>
    <s v="WA"/>
    <s v="98124"/>
    <s v="USA"/>
    <x v="7"/>
    <n v="1996"/>
    <n v="14"/>
    <n v="34550"/>
    <n v="35221"/>
    <n v="23"/>
    <n v="0.60869565217391308"/>
    <x v="1"/>
  </r>
  <r>
    <n v="10862"/>
    <x v="26"/>
    <n v="8"/>
    <x v="411"/>
    <d v="1996-04-12T00:00:00"/>
    <d v="1996-03-04T00:00:00"/>
    <n v="2"/>
    <n v="53.23"/>
    <s v="Lehmanns Marktstand"/>
    <s v="Magazinweg 7"/>
    <s v="Frankfurt a.M. "/>
    <s v=""/>
    <s v="60528"/>
    <s v="Germany"/>
    <x v="7"/>
    <n v="1996"/>
    <n v="15"/>
    <n v="34550"/>
    <n v="35221"/>
    <n v="23"/>
    <n v="0.65217391304347827"/>
    <x v="1"/>
  </r>
  <r>
    <n v="10863"/>
    <x v="8"/>
    <n v="4"/>
    <x v="412"/>
    <d v="1996-04-01T00:00:00"/>
    <d v="1996-03-19T00:00:00"/>
    <n v="2"/>
    <n v="30.26"/>
    <s v="HILARIÓN-Abastos"/>
    <s v="Carrera 22 con Ave. Carlos Soublette #8-35"/>
    <s v="San Cristóbal"/>
    <s v="Táchira"/>
    <s v="5022"/>
    <s v="Venezuela"/>
    <x v="7"/>
    <n v="1996"/>
    <n v="18"/>
    <n v="34550"/>
    <n v="35221"/>
    <n v="23"/>
    <n v="0.78260869565217395"/>
    <x v="1"/>
  </r>
  <r>
    <n v="10864"/>
    <x v="55"/>
    <n v="4"/>
    <x v="412"/>
    <d v="1996-04-01T00:00:00"/>
    <d v="1996-03-11T00:00:00"/>
    <n v="2"/>
    <n v="3.04"/>
    <s v="Around the Horn"/>
    <s v="Brook Farm_x000a_Stratford St. Mary"/>
    <s v="Colchester"/>
    <s v="Essex"/>
    <s v="CO7 6JX"/>
    <s v="UK"/>
    <x v="7"/>
    <n v="1996"/>
    <n v="13"/>
    <n v="34550"/>
    <n v="35221"/>
    <n v="23"/>
    <n v="0.56521739130434778"/>
    <x v="1"/>
  </r>
  <r>
    <n v="10865"/>
    <x v="21"/>
    <n v="2"/>
    <x v="412"/>
    <d v="1996-03-18T00:00:00"/>
    <d v="1996-03-14T00:00:00"/>
    <n v="1"/>
    <n v="348.14"/>
    <s v="QUICK-Stop"/>
    <s v="Taucherstraße 10"/>
    <s v="Cunewalde"/>
    <s v=""/>
    <s v="01307"/>
    <s v="Germany"/>
    <x v="7"/>
    <n v="1996"/>
    <n v="28"/>
    <n v="34550"/>
    <n v="35221"/>
    <n v="23"/>
    <n v="1.2173913043478262"/>
    <x v="1"/>
  </r>
  <r>
    <n v="10866"/>
    <x v="25"/>
    <n v="5"/>
    <x v="413"/>
    <d v="1996-04-02T00:00:00"/>
    <d v="1996-03-14T00:00:00"/>
    <n v="1"/>
    <n v="109.11"/>
    <s v="Berglunds snabbköp"/>
    <s v="Berguvsvägen  8"/>
    <s v="Luleå"/>
    <s v=""/>
    <s v="S-958 22"/>
    <s v="Sweden"/>
    <x v="7"/>
    <n v="1996"/>
    <n v="18"/>
    <n v="34550"/>
    <n v="35221"/>
    <n v="23"/>
    <n v="0.78260869565217395"/>
    <x v="1"/>
  </r>
  <r>
    <n v="10867"/>
    <x v="38"/>
    <n v="6"/>
    <x v="413"/>
    <d v="1996-04-16T00:00:00"/>
    <d v="1996-03-13T00:00:00"/>
    <n v="1"/>
    <n v="1.93"/>
    <s v="Lonesome Pine Restaurant"/>
    <s v="89 Chiaroscuro Rd."/>
    <s v="Portland"/>
    <s v="OR"/>
    <s v="97219"/>
    <s v="USA"/>
    <x v="7"/>
    <n v="1996"/>
    <n v="8"/>
    <n v="34550"/>
    <n v="35221"/>
    <n v="23"/>
    <n v="0.34782608695652173"/>
    <x v="1"/>
  </r>
  <r>
    <n v="10868"/>
    <x v="62"/>
    <n v="7"/>
    <x v="414"/>
    <d v="1996-04-03T00:00:00"/>
    <d v="1996-03-25T00:00:00"/>
    <n v="2"/>
    <n v="191.27"/>
    <s v="Queen Cozinha"/>
    <s v="Alameda dos Canàrios, 891"/>
    <s v="São Paulo"/>
    <s v="SP"/>
    <s v="05487-020"/>
    <s v="Brazil"/>
    <x v="7"/>
    <n v="1996"/>
    <n v="13"/>
    <n v="34550"/>
    <n v="35221"/>
    <n v="23"/>
    <n v="0.56521739130434778"/>
    <x v="1"/>
  </r>
  <r>
    <n v="10869"/>
    <x v="56"/>
    <n v="5"/>
    <x v="414"/>
    <d v="1996-04-03T00:00:00"/>
    <d v="1996-03-11T00:00:00"/>
    <n v="1"/>
    <n v="143.28"/>
    <s v="Seven Seas Imports"/>
    <s v="90 Wadhurst Rd."/>
    <s v="London"/>
    <s v=""/>
    <s v="OX15 4NB"/>
    <s v="UK"/>
    <x v="7"/>
    <n v="1996"/>
    <n v="9"/>
    <n v="34550"/>
    <n v="35221"/>
    <n v="23"/>
    <n v="0.39130434782608697"/>
    <x v="1"/>
  </r>
  <r>
    <n v="10870"/>
    <x v="63"/>
    <n v="5"/>
    <x v="414"/>
    <d v="1996-04-03T00:00:00"/>
    <d v="1996-03-15T00:00:00"/>
    <n v="3"/>
    <n v="12.04"/>
    <s v="Wolski Zajazd"/>
    <s v="ul. Filtrowa 68"/>
    <s v="Warszawa"/>
    <s v=""/>
    <s v="01-012"/>
    <s v="Poland"/>
    <x v="7"/>
    <n v="1996"/>
    <n v="7"/>
    <n v="34550"/>
    <n v="35221"/>
    <n v="23"/>
    <n v="0.30434782608695654"/>
    <x v="1"/>
  </r>
  <r>
    <n v="10871"/>
    <x v="48"/>
    <n v="9"/>
    <x v="415"/>
    <d v="1996-04-04T00:00:00"/>
    <d v="1996-03-12T00:00:00"/>
    <n v="2"/>
    <n v="112.27"/>
    <s v="Bon app'"/>
    <s v="12, rue des Bouchers"/>
    <s v="Marseille"/>
    <s v=""/>
    <s v="13008"/>
    <s v="France"/>
    <x v="7"/>
    <n v="1996"/>
    <n v="17"/>
    <n v="34550"/>
    <n v="35221"/>
    <n v="23"/>
    <n v="0.73913043478260865"/>
    <x v="1"/>
  </r>
  <r>
    <n v="10872"/>
    <x v="36"/>
    <n v="5"/>
    <x v="415"/>
    <d v="1996-04-04T00:00:00"/>
    <d v="1996-03-11T00:00:00"/>
    <n v="2"/>
    <n v="175.32"/>
    <s v="Godos Cocina Típica"/>
    <s v="C/ Romero, 33"/>
    <s v="Sevilla"/>
    <s v=""/>
    <s v="41101"/>
    <s v="Spain"/>
    <x v="7"/>
    <n v="1996"/>
    <n v="10"/>
    <n v="34550"/>
    <n v="35221"/>
    <n v="23"/>
    <n v="0.43478260869565216"/>
    <x v="1"/>
  </r>
  <r>
    <n v="10873"/>
    <x v="83"/>
    <n v="4"/>
    <x v="416"/>
    <d v="1996-04-05T00:00:00"/>
    <d v="1996-03-11T00:00:00"/>
    <n v="1"/>
    <n v="0.82"/>
    <s v="Wilman Kala"/>
    <s v="Keskuskatu 45"/>
    <s v="Helsinki"/>
    <s v=""/>
    <s v="21240"/>
    <s v="Finland"/>
    <x v="7"/>
    <n v="1996"/>
    <n v="7"/>
    <n v="34550"/>
    <n v="35221"/>
    <n v="23"/>
    <n v="0.30434782608695654"/>
    <x v="1"/>
  </r>
  <r>
    <n v="10874"/>
    <x v="36"/>
    <n v="5"/>
    <x v="416"/>
    <d v="1996-04-05T00:00:00"/>
    <d v="1996-03-13T00:00:00"/>
    <n v="2"/>
    <n v="19.579999999999998"/>
    <s v="Godos Cocina Típica"/>
    <s v="C/ Romero, 33"/>
    <s v="Sevilla"/>
    <s v=""/>
    <s v="41101"/>
    <s v="Spain"/>
    <x v="7"/>
    <n v="1996"/>
    <n v="10"/>
    <n v="34550"/>
    <n v="35221"/>
    <n v="23"/>
    <n v="0.43478260869565216"/>
    <x v="1"/>
  </r>
  <r>
    <n v="10875"/>
    <x v="25"/>
    <n v="4"/>
    <x v="416"/>
    <d v="1996-04-05T00:00:00"/>
    <d v="1996-04-02T00:00:00"/>
    <n v="2"/>
    <n v="32.369999999999997"/>
    <s v="Berglunds snabbköp"/>
    <s v="Berguvsvägen  8"/>
    <s v="Luleå"/>
    <s v=""/>
    <s v="S-958 22"/>
    <s v="Sweden"/>
    <x v="7"/>
    <n v="1996"/>
    <n v="18"/>
    <n v="34550"/>
    <n v="35221"/>
    <n v="23"/>
    <n v="0.78260869565217395"/>
    <x v="1"/>
  </r>
  <r>
    <n v="10876"/>
    <x v="48"/>
    <n v="7"/>
    <x v="417"/>
    <d v="1996-04-08T00:00:00"/>
    <d v="1996-03-14T00:00:00"/>
    <n v="3"/>
    <n v="60.42"/>
    <s v="Bon app'"/>
    <s v="12, rue des Bouchers"/>
    <s v="Marseille"/>
    <s v=""/>
    <s v="13008"/>
    <s v="France"/>
    <x v="7"/>
    <n v="1996"/>
    <n v="17"/>
    <n v="34550"/>
    <n v="35221"/>
    <n v="23"/>
    <n v="0.73913043478260865"/>
    <x v="1"/>
  </r>
  <r>
    <n v="10877"/>
    <x v="29"/>
    <n v="1"/>
    <x v="417"/>
    <d v="1996-04-08T00:00:00"/>
    <d v="1996-03-21T00:00:00"/>
    <n v="1"/>
    <n v="38.06"/>
    <s v="Ricardo Adocicados"/>
    <s v="Av. Copacabana, 267"/>
    <s v="Rio de Janeiro"/>
    <s v="RJ"/>
    <s v="02389-890"/>
    <s v="Brazil"/>
    <x v="7"/>
    <n v="1996"/>
    <n v="11"/>
    <n v="34550"/>
    <n v="35221"/>
    <n v="23"/>
    <n v="0.47826086956521741"/>
    <x v="1"/>
  </r>
  <r>
    <n v="10878"/>
    <x v="21"/>
    <n v="4"/>
    <x v="418"/>
    <d v="1996-04-09T00:00:00"/>
    <d v="1996-03-14T00:00:00"/>
    <n v="1"/>
    <n v="46.69"/>
    <s v="QUICK-Stop"/>
    <s v="Taucherstraße 10"/>
    <s v="Cunewalde"/>
    <s v=""/>
    <s v="01307"/>
    <s v="Germany"/>
    <x v="7"/>
    <n v="1996"/>
    <n v="28"/>
    <n v="34550"/>
    <n v="35221"/>
    <n v="23"/>
    <n v="1.2173913043478262"/>
    <x v="1"/>
  </r>
  <r>
    <n v="10879"/>
    <x v="83"/>
    <n v="3"/>
    <x v="418"/>
    <d v="1996-04-09T00:00:00"/>
    <d v="1996-03-14T00:00:00"/>
    <n v="3"/>
    <n v="8.5"/>
    <s v="Wilman Kala"/>
    <s v="Keskuskatu 45"/>
    <s v="Helsinki"/>
    <s v=""/>
    <s v="21240"/>
    <s v="Finland"/>
    <x v="7"/>
    <n v="1996"/>
    <n v="7"/>
    <n v="34550"/>
    <n v="35221"/>
    <n v="23"/>
    <n v="0.30434782608695654"/>
    <x v="1"/>
  </r>
  <r>
    <n v="10880"/>
    <x v="14"/>
    <n v="7"/>
    <x v="418"/>
    <d v="1996-04-23T00:00:00"/>
    <d v="1996-03-20T00:00:00"/>
    <n v="1"/>
    <n v="88.01"/>
    <s v="Folk och fä HB"/>
    <s v="Åkergatan 24"/>
    <s v="Bräcke"/>
    <s v=""/>
    <s v="S-844 67"/>
    <s v="Sweden"/>
    <x v="7"/>
    <n v="1996"/>
    <n v="19"/>
    <n v="34550"/>
    <n v="35221"/>
    <n v="23"/>
    <n v="0.82608695652173914"/>
    <x v="1"/>
  </r>
  <r>
    <n v="10881"/>
    <x v="78"/>
    <n v="4"/>
    <x v="419"/>
    <d v="1996-04-10T00:00:00"/>
    <d v="1996-03-20T00:00:00"/>
    <n v="1"/>
    <n v="2.84"/>
    <s v="Cactus Comidas para llevar"/>
    <s v="Cerrito 333"/>
    <s v="Buenos Aires"/>
    <s v=""/>
    <s v="1010"/>
    <s v="Argentina"/>
    <x v="7"/>
    <n v="1996"/>
    <n v="6"/>
    <n v="34550"/>
    <n v="35221"/>
    <n v="23"/>
    <n v="0.2608695652173913"/>
    <x v="1"/>
  </r>
  <r>
    <n v="10882"/>
    <x v="45"/>
    <n v="4"/>
    <x v="419"/>
    <d v="1996-04-10T00:00:00"/>
    <d v="1996-03-22T00:00:00"/>
    <n v="3"/>
    <n v="23.1"/>
    <s v="Save-a-lot Markets"/>
    <s v="187 Suffolk Ln."/>
    <s v="Boise"/>
    <s v="ID"/>
    <s v="83720"/>
    <s v="USA"/>
    <x v="7"/>
    <n v="1996"/>
    <n v="31"/>
    <n v="34550"/>
    <n v="35221"/>
    <n v="23"/>
    <n v="1.3478260869565217"/>
    <x v="1"/>
  </r>
  <r>
    <n v="10883"/>
    <x v="38"/>
    <n v="8"/>
    <x v="420"/>
    <d v="1996-04-11T00:00:00"/>
    <d v="1996-03-22T00:00:00"/>
    <n v="3"/>
    <n v="0.53"/>
    <s v="Lonesome Pine Restaurant"/>
    <s v="89 Chiaroscuro Rd."/>
    <s v="Portland"/>
    <s v="OR"/>
    <s v="97219"/>
    <s v="USA"/>
    <x v="7"/>
    <n v="1996"/>
    <n v="8"/>
    <n v="34550"/>
    <n v="35221"/>
    <n v="23"/>
    <n v="0.34782608695652173"/>
    <x v="1"/>
  </r>
  <r>
    <n v="10884"/>
    <x v="82"/>
    <n v="4"/>
    <x v="420"/>
    <d v="1996-04-11T00:00:00"/>
    <d v="1996-03-15T00:00:00"/>
    <n v="2"/>
    <n v="90.97"/>
    <s v="Let's Stop N Shop"/>
    <s v="87 Polk St._x000a_Suite 5"/>
    <s v="San Francisco"/>
    <s v="CA"/>
    <s v="94117"/>
    <s v="USA"/>
    <x v="7"/>
    <n v="1996"/>
    <n v="4"/>
    <n v="34550"/>
    <n v="35221"/>
    <n v="23"/>
    <n v="0.17391304347826086"/>
    <x v="0"/>
  </r>
  <r>
    <n v="10885"/>
    <x v="4"/>
    <n v="6"/>
    <x v="420"/>
    <d v="1996-04-11T00:00:00"/>
    <d v="1996-03-20T00:00:00"/>
    <n v="3"/>
    <n v="5.64"/>
    <s v="Suprêmes délices"/>
    <s v="Boulevard Tirou, 255"/>
    <s v="Charleroi"/>
    <s v=""/>
    <s v="B-6000"/>
    <s v="Belgium"/>
    <x v="7"/>
    <n v="1996"/>
    <n v="12"/>
    <n v="34550"/>
    <n v="35221"/>
    <n v="23"/>
    <n v="0.52173913043478259"/>
    <x v="1"/>
  </r>
  <r>
    <n v="10886"/>
    <x v="2"/>
    <n v="1"/>
    <x v="421"/>
    <d v="1996-04-12T00:00:00"/>
    <d v="1996-04-01T00:00:00"/>
    <n v="1"/>
    <n v="4.99"/>
    <s v="Hanari Carnes"/>
    <s v="Rua do Paço, 67"/>
    <s v="Rio de Janeiro"/>
    <s v="RJ"/>
    <s v="05454-876"/>
    <s v="Brazil"/>
    <x v="7"/>
    <n v="1996"/>
    <n v="14"/>
    <n v="34550"/>
    <n v="35221"/>
    <n v="23"/>
    <n v="0.60869565217391308"/>
    <x v="1"/>
  </r>
  <r>
    <n v="10887"/>
    <x v="60"/>
    <n v="8"/>
    <x v="421"/>
    <d v="1996-04-12T00:00:00"/>
    <d v="1996-03-18T00:00:00"/>
    <n v="3"/>
    <n v="1.25"/>
    <s v="Galería del gastronómo"/>
    <s v="Rambla de Cataluña, 23"/>
    <s v="Barcelona"/>
    <s v=""/>
    <s v="8022"/>
    <s v="Spain"/>
    <x v="7"/>
    <n v="1996"/>
    <n v="5"/>
    <n v="34550"/>
    <n v="35221"/>
    <n v="23"/>
    <n v="0.21739130434782608"/>
    <x v="0"/>
  </r>
  <r>
    <n v="10888"/>
    <x v="36"/>
    <n v="1"/>
    <x v="422"/>
    <d v="1996-04-15T00:00:00"/>
    <d v="1996-03-25T00:00:00"/>
    <n v="2"/>
    <n v="51.87"/>
    <s v="Godos Cocina Típica"/>
    <s v="C/ Romero, 33"/>
    <s v="Sevilla"/>
    <s v=""/>
    <s v="41101"/>
    <s v="Spain"/>
    <x v="7"/>
    <n v="1996"/>
    <n v="10"/>
    <n v="34550"/>
    <n v="35221"/>
    <n v="23"/>
    <n v="0.43478260869565216"/>
    <x v="1"/>
  </r>
  <r>
    <n v="10889"/>
    <x v="13"/>
    <n v="9"/>
    <x v="422"/>
    <d v="1996-04-15T00:00:00"/>
    <d v="1996-03-25T00:00:00"/>
    <n v="3"/>
    <n v="280.61"/>
    <s v="Rattlesnake Canyon Grocery"/>
    <s v="2817 Milton Dr."/>
    <s v="Albuquerque"/>
    <s v="NM"/>
    <s v="87110"/>
    <s v="USA"/>
    <x v="7"/>
    <n v="1996"/>
    <n v="18"/>
    <n v="34550"/>
    <n v="35221"/>
    <n v="23"/>
    <n v="0.78260869565217395"/>
    <x v="1"/>
  </r>
  <r>
    <n v="10890"/>
    <x v="41"/>
    <n v="7"/>
    <x v="422"/>
    <d v="1996-04-15T00:00:00"/>
    <d v="1996-03-20T00:00:00"/>
    <n v="1"/>
    <n v="32.76"/>
    <s v="Du monde entier"/>
    <s v="67, rue des Cinquante Otages"/>
    <s v="Nantes"/>
    <s v=""/>
    <s v="44000"/>
    <s v="France"/>
    <x v="7"/>
    <n v="1996"/>
    <n v="4"/>
    <n v="34550"/>
    <n v="35221"/>
    <n v="23"/>
    <n v="0.17391304347826086"/>
    <x v="0"/>
  </r>
  <r>
    <n v="10891"/>
    <x v="26"/>
    <n v="7"/>
    <x v="423"/>
    <d v="1996-04-16T00:00:00"/>
    <d v="1996-03-21T00:00:00"/>
    <n v="2"/>
    <n v="20.37"/>
    <s v="Lehmanns Marktstand"/>
    <s v="Magazinweg 7"/>
    <s v="Frankfurt a.M. "/>
    <s v=""/>
    <s v="60528"/>
    <s v="Germany"/>
    <x v="7"/>
    <n v="1996"/>
    <n v="15"/>
    <n v="34550"/>
    <n v="35221"/>
    <n v="23"/>
    <n v="0.65217391304347827"/>
    <x v="1"/>
  </r>
  <r>
    <n v="10892"/>
    <x v="80"/>
    <n v="4"/>
    <x v="423"/>
    <d v="1996-04-16T00:00:00"/>
    <d v="1996-03-21T00:00:00"/>
    <n v="2"/>
    <n v="120.27"/>
    <s v="Maison Dewey"/>
    <s v="Rue Joseph-Bens 532"/>
    <s v="Bruxelles"/>
    <s v=""/>
    <s v="B-1180"/>
    <s v="Belgium"/>
    <x v="7"/>
    <n v="1996"/>
    <n v="7"/>
    <n v="34550"/>
    <n v="35221"/>
    <n v="23"/>
    <n v="0.30434782608695654"/>
    <x v="1"/>
  </r>
  <r>
    <n v="10893"/>
    <x v="44"/>
    <n v="9"/>
    <x v="424"/>
    <d v="1996-04-17T00:00:00"/>
    <d v="1996-03-22T00:00:00"/>
    <n v="2"/>
    <n v="77.78"/>
    <s v="Königlich Essen"/>
    <s v="Maubelstr. 90"/>
    <s v="Brandenburg"/>
    <s v=""/>
    <s v="14776"/>
    <s v="Germany"/>
    <x v="7"/>
    <n v="1996"/>
    <n v="14"/>
    <n v="34550"/>
    <n v="35221"/>
    <n v="23"/>
    <n v="0.60869565217391308"/>
    <x v="1"/>
  </r>
  <r>
    <n v="10894"/>
    <x v="45"/>
    <n v="1"/>
    <x v="424"/>
    <d v="1996-04-17T00:00:00"/>
    <d v="1996-03-22T00:00:00"/>
    <n v="1"/>
    <n v="116.13"/>
    <s v="Save-a-lot Markets"/>
    <s v="187 Suffolk Ln."/>
    <s v="Boise"/>
    <s v="ID"/>
    <s v="83720"/>
    <s v="USA"/>
    <x v="7"/>
    <n v="1996"/>
    <n v="31"/>
    <n v="34550"/>
    <n v="35221"/>
    <n v="23"/>
    <n v="1.3478260869565217"/>
    <x v="1"/>
  </r>
  <r>
    <n v="10895"/>
    <x v="9"/>
    <n v="3"/>
    <x v="424"/>
    <d v="1996-04-17T00:00:00"/>
    <d v="1996-03-25T00:00:00"/>
    <n v="1"/>
    <n v="162.75"/>
    <s v="Ernst Handel"/>
    <s v="Kirchgasse 6"/>
    <s v="Graz"/>
    <s v=""/>
    <s v="8010"/>
    <s v="Austria"/>
    <x v="7"/>
    <n v="1996"/>
    <n v="30"/>
    <n v="34550"/>
    <n v="35221"/>
    <n v="23"/>
    <n v="1.3043478260869565"/>
    <x v="1"/>
  </r>
  <r>
    <n v="10896"/>
    <x v="80"/>
    <n v="7"/>
    <x v="425"/>
    <d v="1996-04-18T00:00:00"/>
    <d v="1996-03-29T00:00:00"/>
    <n v="3"/>
    <n v="32.450000000000003"/>
    <s v="Maison Dewey"/>
    <s v="Rue Joseph-Bens 532"/>
    <s v="Bruxelles"/>
    <s v=""/>
    <s v="B-1180"/>
    <s v="Belgium"/>
    <x v="7"/>
    <n v="1996"/>
    <n v="7"/>
    <n v="34550"/>
    <n v="35221"/>
    <n v="23"/>
    <n v="0.30434782608695654"/>
    <x v="1"/>
  </r>
  <r>
    <n v="10897"/>
    <x v="34"/>
    <n v="3"/>
    <x v="425"/>
    <d v="1996-04-18T00:00:00"/>
    <d v="1996-03-27T00:00:00"/>
    <n v="2"/>
    <n v="603.54"/>
    <s v="Hungry Owl All-Night Grocers"/>
    <s v="8 Johnstown Road"/>
    <s v="Cork"/>
    <s v="Co. Cork"/>
    <s v=""/>
    <s v="Ireland"/>
    <x v="7"/>
    <n v="1996"/>
    <n v="19"/>
    <n v="34550"/>
    <n v="35221"/>
    <n v="23"/>
    <n v="0.82608695652173914"/>
    <x v="1"/>
  </r>
  <r>
    <n v="10898"/>
    <x v="69"/>
    <n v="4"/>
    <x v="426"/>
    <d v="1996-04-19T00:00:00"/>
    <d v="1996-04-05T00:00:00"/>
    <n v="2"/>
    <n v="1.27"/>
    <s v="Océano Atlántico Ltda."/>
    <s v="Ing. Gustavo Moncada 8585_x000a_Piso 20-A"/>
    <s v="Buenos Aires"/>
    <s v=""/>
    <s v="1010"/>
    <s v="Argentina"/>
    <x v="7"/>
    <n v="1996"/>
    <n v="5"/>
    <n v="34550"/>
    <n v="35221"/>
    <n v="23"/>
    <n v="0.21739130434782608"/>
    <x v="0"/>
  </r>
  <r>
    <n v="10899"/>
    <x v="28"/>
    <n v="5"/>
    <x v="426"/>
    <d v="1996-04-19T00:00:00"/>
    <d v="1996-03-28T00:00:00"/>
    <n v="3"/>
    <n v="1.21"/>
    <s v="LILA-Supermercado"/>
    <s v="Carrera 52 con Ave. Bolívar #65-98 Llano Largo"/>
    <s v="Barquisimeto"/>
    <s v="Lara"/>
    <s v="3508"/>
    <s v="Venezuela"/>
    <x v="7"/>
    <n v="1996"/>
    <n v="14"/>
    <n v="34550"/>
    <n v="35221"/>
    <n v="23"/>
    <n v="0.60869565217391308"/>
    <x v="1"/>
  </r>
  <r>
    <n v="10900"/>
    <x v="7"/>
    <n v="1"/>
    <x v="426"/>
    <d v="1996-04-19T00:00:00"/>
    <d v="1996-04-03T00:00:00"/>
    <n v="2"/>
    <n v="1.66"/>
    <s v="Wellington Importadora"/>
    <s v="Rua do Mercado, 12"/>
    <s v="Resende"/>
    <s v="SP"/>
    <s v="08737-363"/>
    <s v="Brazil"/>
    <x v="7"/>
    <n v="1996"/>
    <n v="9"/>
    <n v="34550"/>
    <n v="35221"/>
    <n v="23"/>
    <n v="0.39130434782608697"/>
    <x v="1"/>
  </r>
  <r>
    <n v="10901"/>
    <x v="8"/>
    <n v="4"/>
    <x v="427"/>
    <d v="1996-04-22T00:00:00"/>
    <d v="1996-03-28T00:00:00"/>
    <n v="1"/>
    <n v="62.09"/>
    <s v="HILARIÓN-Abastos"/>
    <s v="Carrera 22 con Ave. Carlos Soublette #8-35"/>
    <s v="San Cristóbal"/>
    <s v="Táchira"/>
    <s v="5022"/>
    <s v="Venezuela"/>
    <x v="7"/>
    <n v="1996"/>
    <n v="18"/>
    <n v="34550"/>
    <n v="35221"/>
    <n v="23"/>
    <n v="0.78260869565217395"/>
    <x v="1"/>
  </r>
  <r>
    <n v="10902"/>
    <x v="14"/>
    <n v="1"/>
    <x v="427"/>
    <d v="1996-04-22T00:00:00"/>
    <d v="1996-04-02T00:00:00"/>
    <n v="1"/>
    <n v="44.15"/>
    <s v="Folk och fä HB"/>
    <s v="Åkergatan 24"/>
    <s v="Bräcke"/>
    <s v=""/>
    <s v="S-844 67"/>
    <s v="Sweden"/>
    <x v="7"/>
    <n v="1996"/>
    <n v="19"/>
    <n v="34550"/>
    <n v="35221"/>
    <n v="23"/>
    <n v="0.82608695652173914"/>
    <x v="1"/>
  </r>
  <r>
    <n v="10903"/>
    <x v="2"/>
    <n v="3"/>
    <x v="428"/>
    <d v="1996-04-23T00:00:00"/>
    <d v="1996-04-03T00:00:00"/>
    <n v="3"/>
    <n v="36.71"/>
    <s v="Hanari Carnes"/>
    <s v="Rua do Paço, 67"/>
    <s v="Rio de Janeiro"/>
    <s v="RJ"/>
    <s v="05454-876"/>
    <s v="Brazil"/>
    <x v="7"/>
    <n v="1996"/>
    <n v="14"/>
    <n v="34550"/>
    <n v="35221"/>
    <n v="23"/>
    <n v="0.60869565217391308"/>
    <x v="1"/>
  </r>
  <r>
    <n v="10904"/>
    <x v="19"/>
    <n v="3"/>
    <x v="428"/>
    <d v="1996-04-23T00:00:00"/>
    <d v="1996-03-29T00:00:00"/>
    <n v="3"/>
    <n v="162.94999999999999"/>
    <s v="White Clover Markets"/>
    <s v="1029 - 12th Ave. S."/>
    <s v="Seattle"/>
    <s v="WA"/>
    <s v="98124"/>
    <s v="USA"/>
    <x v="7"/>
    <n v="1996"/>
    <n v="14"/>
    <n v="34550"/>
    <n v="35221"/>
    <n v="23"/>
    <n v="0.60869565217391308"/>
    <x v="1"/>
  </r>
  <r>
    <n v="10905"/>
    <x v="7"/>
    <n v="9"/>
    <x v="428"/>
    <d v="1996-04-23T00:00:00"/>
    <d v="1996-04-05T00:00:00"/>
    <n v="2"/>
    <n v="13.72"/>
    <s v="Wellington Importadora"/>
    <s v="Rua do Mercado, 12"/>
    <s v="Resende"/>
    <s v="SP"/>
    <s v="08737-363"/>
    <s v="Brazil"/>
    <x v="7"/>
    <n v="1996"/>
    <n v="9"/>
    <n v="34550"/>
    <n v="35221"/>
    <n v="23"/>
    <n v="0.39130434782608697"/>
    <x v="1"/>
  </r>
  <r>
    <n v="10906"/>
    <x v="63"/>
    <n v="4"/>
    <x v="429"/>
    <d v="1996-04-10T00:00:00"/>
    <d v="1996-04-02T00:00:00"/>
    <n v="3"/>
    <n v="26.29"/>
    <s v="Wolski Zajazd"/>
    <s v="ul. Filtrowa 68"/>
    <s v="Warszawa"/>
    <s v=""/>
    <s v="01-012"/>
    <s v="Poland"/>
    <x v="7"/>
    <n v="1996"/>
    <n v="7"/>
    <n v="34550"/>
    <n v="35221"/>
    <n v="23"/>
    <n v="0.30434782608695654"/>
    <x v="1"/>
  </r>
  <r>
    <n v="10907"/>
    <x v="87"/>
    <n v="6"/>
    <x v="429"/>
    <d v="1996-04-24T00:00:00"/>
    <d v="1996-03-29T00:00:00"/>
    <n v="3"/>
    <n v="9.19"/>
    <s v="Spécialités du monde"/>
    <s v="25, rue Lauriston"/>
    <s v="Paris"/>
    <s v=""/>
    <s v="75016"/>
    <s v="France"/>
    <x v="7"/>
    <n v="1996"/>
    <n v="4"/>
    <n v="34550"/>
    <n v="35221"/>
    <n v="23"/>
    <n v="0.17391304347826086"/>
    <x v="0"/>
  </r>
  <r>
    <n v="10908"/>
    <x v="30"/>
    <n v="4"/>
    <x v="430"/>
    <d v="1996-04-25T00:00:00"/>
    <d v="1996-04-05T00:00:00"/>
    <n v="2"/>
    <n v="32.96"/>
    <s v="Reggiani Caseifici"/>
    <s v="Strada Provinciale 124"/>
    <s v="Reggio Emilia"/>
    <s v=""/>
    <s v="42100"/>
    <s v="Italy"/>
    <x v="7"/>
    <n v="1996"/>
    <n v="12"/>
    <n v="34550"/>
    <n v="35221"/>
    <n v="23"/>
    <n v="0.52173913043478259"/>
    <x v="1"/>
  </r>
  <r>
    <n v="10909"/>
    <x v="65"/>
    <n v="1"/>
    <x v="430"/>
    <d v="1996-04-25T00:00:00"/>
    <d v="1996-04-09T00:00:00"/>
    <n v="2"/>
    <n v="53.05"/>
    <s v="Santé Gourmet"/>
    <s v="Erling Skakkes gate 78"/>
    <s v="Stavern"/>
    <s v=""/>
    <s v="4110"/>
    <s v="Norway"/>
    <x v="7"/>
    <n v="1996"/>
    <n v="6"/>
    <n v="34550"/>
    <n v="35221"/>
    <n v="23"/>
    <n v="0.2608695652173913"/>
    <x v="1"/>
  </r>
  <r>
    <n v="10910"/>
    <x v="83"/>
    <n v="1"/>
    <x v="430"/>
    <d v="1996-04-25T00:00:00"/>
    <d v="1996-04-03T00:00:00"/>
    <n v="3"/>
    <n v="38.11"/>
    <s v="Wilman Kala"/>
    <s v="Keskuskatu 45"/>
    <s v="Helsinki"/>
    <s v=""/>
    <s v="21240"/>
    <s v="Finland"/>
    <x v="7"/>
    <n v="1996"/>
    <n v="7"/>
    <n v="34550"/>
    <n v="35221"/>
    <n v="23"/>
    <n v="0.30434782608695654"/>
    <x v="1"/>
  </r>
  <r>
    <n v="10911"/>
    <x v="36"/>
    <n v="3"/>
    <x v="430"/>
    <d v="1996-04-25T00:00:00"/>
    <d v="1996-04-04T00:00:00"/>
    <n v="1"/>
    <n v="38.19"/>
    <s v="Godos Cocina Típica"/>
    <s v="C/ Romero, 33"/>
    <s v="Sevilla"/>
    <s v=""/>
    <s v="41101"/>
    <s v="Spain"/>
    <x v="7"/>
    <n v="1996"/>
    <n v="10"/>
    <n v="34550"/>
    <n v="35221"/>
    <n v="23"/>
    <n v="0.43478260869565216"/>
    <x v="1"/>
  </r>
  <r>
    <n v="10912"/>
    <x v="34"/>
    <n v="2"/>
    <x v="430"/>
    <d v="1996-04-25T00:00:00"/>
    <d v="1996-04-17T00:00:00"/>
    <n v="2"/>
    <n v="580.91"/>
    <s v="Hungry Owl All-Night Grocers"/>
    <s v="8 Johnstown Road"/>
    <s v="Cork"/>
    <s v="Co. Cork"/>
    <s v=""/>
    <s v="Ireland"/>
    <x v="7"/>
    <n v="1996"/>
    <n v="19"/>
    <n v="34550"/>
    <n v="35221"/>
    <n v="23"/>
    <n v="0.82608695652173914"/>
    <x v="1"/>
  </r>
  <r>
    <n v="10913"/>
    <x v="62"/>
    <n v="4"/>
    <x v="430"/>
    <d v="1996-04-25T00:00:00"/>
    <d v="1996-04-03T00:00:00"/>
    <n v="1"/>
    <n v="33.049999999999997"/>
    <s v="Queen Cozinha"/>
    <s v="Alameda dos Canàrios, 891"/>
    <s v="São Paulo"/>
    <s v="SP"/>
    <s v="05487-020"/>
    <s v="Brazil"/>
    <x v="7"/>
    <n v="1996"/>
    <n v="13"/>
    <n v="34550"/>
    <n v="35221"/>
    <n v="23"/>
    <n v="0.56521739130434778"/>
    <x v="1"/>
  </r>
  <r>
    <n v="10914"/>
    <x v="62"/>
    <n v="6"/>
    <x v="431"/>
    <d v="1996-04-26T00:00:00"/>
    <d v="1996-04-01T00:00:00"/>
    <n v="1"/>
    <n v="21.19"/>
    <s v="Queen Cozinha"/>
    <s v="Alameda dos Canàrios, 891"/>
    <s v="São Paulo"/>
    <s v="SP"/>
    <s v="05487-020"/>
    <s v="Brazil"/>
    <x v="7"/>
    <n v="1996"/>
    <n v="13"/>
    <n v="34550"/>
    <n v="35221"/>
    <n v="23"/>
    <n v="0.56521739130434778"/>
    <x v="1"/>
  </r>
  <r>
    <n v="10915"/>
    <x v="23"/>
    <n v="2"/>
    <x v="431"/>
    <d v="1996-04-26T00:00:00"/>
    <d v="1996-04-01T00:00:00"/>
    <n v="2"/>
    <n v="3.51"/>
    <s v="Tortuga Restaurante"/>
    <s v="Avda. Azteca 123"/>
    <s v="México D.F."/>
    <s v=""/>
    <s v="05033"/>
    <s v="Mexico"/>
    <x v="7"/>
    <n v="1996"/>
    <n v="10"/>
    <n v="34550"/>
    <n v="35221"/>
    <n v="23"/>
    <n v="0.43478260869565216"/>
    <x v="1"/>
  </r>
  <r>
    <n v="10916"/>
    <x v="73"/>
    <n v="1"/>
    <x v="431"/>
    <d v="1996-04-26T00:00:00"/>
    <d v="1996-04-08T00:00:00"/>
    <n v="2"/>
    <n v="63.77"/>
    <s v="Rancho grande"/>
    <s v="Av. del Libertador 900"/>
    <s v="Buenos Aires"/>
    <s v=""/>
    <s v="1010"/>
    <s v="Argentina"/>
    <x v="7"/>
    <n v="1996"/>
    <n v="5"/>
    <n v="34550"/>
    <n v="35221"/>
    <n v="23"/>
    <n v="0.21739130434782608"/>
    <x v="0"/>
  </r>
  <r>
    <n v="10917"/>
    <x v="27"/>
    <n v="4"/>
    <x v="432"/>
    <d v="1996-04-29T00:00:00"/>
    <d v="1996-04-10T00:00:00"/>
    <n v="2"/>
    <n v="8.2899999999999991"/>
    <s v="Romero y tomillo"/>
    <s v="Gran Vía, 1"/>
    <s v="Madrid"/>
    <s v=""/>
    <s v="28001"/>
    <s v="Spain"/>
    <x v="8"/>
    <n v="1996"/>
    <n v="5"/>
    <n v="34550"/>
    <n v="35221"/>
    <n v="23"/>
    <n v="0.21739130434782608"/>
    <x v="0"/>
  </r>
  <r>
    <n v="10918"/>
    <x v="66"/>
    <n v="3"/>
    <x v="432"/>
    <d v="1996-04-29T00:00:00"/>
    <d v="1996-04-10T00:00:00"/>
    <n v="3"/>
    <n v="48.83"/>
    <s v="Bottom-Dollar Markets"/>
    <s v="23 Tsawassen Blvd."/>
    <s v="Tsawassen"/>
    <s v="BC"/>
    <s v="T2F 8M4"/>
    <s v="Canada"/>
    <x v="8"/>
    <n v="1996"/>
    <n v="14"/>
    <n v="34550"/>
    <n v="35221"/>
    <n v="23"/>
    <n v="0.60869565217391308"/>
    <x v="1"/>
  </r>
  <r>
    <n v="10919"/>
    <x v="67"/>
    <n v="2"/>
    <x v="432"/>
    <d v="1996-04-29T00:00:00"/>
    <d v="1996-04-03T00:00:00"/>
    <n v="2"/>
    <n v="19.8"/>
    <s v="LINO-Delicateses"/>
    <s v="Ave. 5 de Mayo Porlamar"/>
    <s v="I. de Margarita"/>
    <s v="Nueva Esparta"/>
    <s v="4980"/>
    <s v="Venezuela"/>
    <x v="8"/>
    <n v="1996"/>
    <n v="12"/>
    <n v="34550"/>
    <n v="35221"/>
    <n v="23"/>
    <n v="0.52173913043478259"/>
    <x v="1"/>
  </r>
  <r>
    <n v="10920"/>
    <x v="55"/>
    <n v="4"/>
    <x v="433"/>
    <d v="1996-04-30T00:00:00"/>
    <d v="1996-04-08T00:00:00"/>
    <n v="2"/>
    <n v="29.61"/>
    <s v="Around the Horn"/>
    <s v="Brook Farm_x000a_Stratford St. Mary"/>
    <s v="Colchester"/>
    <s v="Essex"/>
    <s v="CO7 6JX"/>
    <s v="UK"/>
    <x v="8"/>
    <n v="1996"/>
    <n v="13"/>
    <n v="34550"/>
    <n v="35221"/>
    <n v="23"/>
    <n v="0.56521739130434778"/>
    <x v="1"/>
  </r>
  <r>
    <n v="10921"/>
    <x v="61"/>
    <n v="1"/>
    <x v="433"/>
    <d v="1996-05-14T00:00:00"/>
    <d v="1996-04-08T00:00:00"/>
    <n v="1"/>
    <n v="176.48"/>
    <s v="Vaffeljernet"/>
    <s v="Smagsløget 45"/>
    <s v="Århus"/>
    <s v=""/>
    <s v="8200"/>
    <s v="Denmark"/>
    <x v="8"/>
    <n v="1996"/>
    <n v="11"/>
    <n v="34550"/>
    <n v="35221"/>
    <n v="23"/>
    <n v="0.47826086956521741"/>
    <x v="1"/>
  </r>
  <r>
    <n v="10922"/>
    <x v="2"/>
    <n v="5"/>
    <x v="433"/>
    <d v="1996-04-30T00:00:00"/>
    <d v="1996-04-04T00:00:00"/>
    <n v="3"/>
    <n v="62.74"/>
    <s v="Hanari Carnes"/>
    <s v="Rua do Paço, 67"/>
    <s v="Rio de Janeiro"/>
    <s v="RJ"/>
    <s v="05454-876"/>
    <s v="Brazil"/>
    <x v="8"/>
    <n v="1996"/>
    <n v="14"/>
    <n v="34550"/>
    <n v="35221"/>
    <n v="23"/>
    <n v="0.60869565217391308"/>
    <x v="1"/>
  </r>
  <r>
    <n v="10923"/>
    <x v="53"/>
    <n v="7"/>
    <x v="433"/>
    <d v="1996-05-14T00:00:00"/>
    <d v="1996-04-12T00:00:00"/>
    <n v="3"/>
    <n v="68.260000000000005"/>
    <s v="La maison d'Asie"/>
    <s v="1 rue Alsace-Lorraine"/>
    <s v="Toulouse"/>
    <s v=""/>
    <s v="31000"/>
    <s v="France"/>
    <x v="8"/>
    <n v="1996"/>
    <n v="14"/>
    <n v="34550"/>
    <n v="35221"/>
    <n v="23"/>
    <n v="0.60869565217391308"/>
    <x v="1"/>
  </r>
  <r>
    <n v="10924"/>
    <x v="25"/>
    <n v="3"/>
    <x v="434"/>
    <d v="1996-05-01T00:00:00"/>
    <d v="1996-05-08T00:00:00"/>
    <n v="2"/>
    <n v="151.52000000000001"/>
    <s v="Berglunds snabbköp"/>
    <s v="Berguvsvägen  8"/>
    <s v="Luleå"/>
    <s v=""/>
    <s v="S-958 22"/>
    <s v="Sweden"/>
    <x v="8"/>
    <n v="1996"/>
    <n v="18"/>
    <n v="34550"/>
    <n v="35221"/>
    <n v="23"/>
    <n v="0.78260869565217395"/>
    <x v="1"/>
  </r>
  <r>
    <n v="10925"/>
    <x v="2"/>
    <n v="3"/>
    <x v="434"/>
    <d v="1996-05-01T00:00:00"/>
    <d v="1996-04-12T00:00:00"/>
    <n v="1"/>
    <n v="2.27"/>
    <s v="Hanari Carnes"/>
    <s v="Rua do Paço, 67"/>
    <s v="Rio de Janeiro"/>
    <s v="RJ"/>
    <s v="05454-876"/>
    <s v="Brazil"/>
    <x v="8"/>
    <n v="1996"/>
    <n v="14"/>
    <n v="34550"/>
    <n v="35221"/>
    <n v="23"/>
    <n v="0.60869565217391308"/>
    <x v="1"/>
  </r>
  <r>
    <n v="10926"/>
    <x v="39"/>
    <n v="4"/>
    <x v="434"/>
    <d v="1996-05-01T00:00:00"/>
    <d v="1996-04-10T00:00:00"/>
    <n v="3"/>
    <n v="39.92"/>
    <s v="Ana Trujillo Emparedados y helados"/>
    <s v="Avda. de la Constitución 2222"/>
    <s v="México D.F."/>
    <s v=""/>
    <s v="05021"/>
    <s v="Mexico"/>
    <x v="8"/>
    <n v="1996"/>
    <n v="4"/>
    <n v="34550"/>
    <n v="35221"/>
    <n v="23"/>
    <n v="0.17391304347826086"/>
    <x v="0"/>
  </r>
  <r>
    <n v="10927"/>
    <x v="88"/>
    <n v="4"/>
    <x v="435"/>
    <d v="1996-05-02T00:00:00"/>
    <d v="1996-05-08T00:00:00"/>
    <n v="1"/>
    <n v="19.79"/>
    <s v="La corne d'abondance"/>
    <s v="67, avenue de l'Europe"/>
    <s v="Versailles"/>
    <s v=""/>
    <s v="78000"/>
    <s v="France"/>
    <x v="8"/>
    <n v="1996"/>
    <n v="4"/>
    <n v="34550"/>
    <n v="35221"/>
    <n v="23"/>
    <n v="0.17391304347826086"/>
    <x v="0"/>
  </r>
  <r>
    <n v="10928"/>
    <x v="60"/>
    <n v="1"/>
    <x v="435"/>
    <d v="1996-05-02T00:00:00"/>
    <d v="1996-04-17T00:00:00"/>
    <n v="1"/>
    <n v="1.36"/>
    <s v="Galería del gastronómo"/>
    <s v="Rambla de Cataluña, 23"/>
    <s v="Barcelona"/>
    <s v=""/>
    <s v="8022"/>
    <s v="Spain"/>
    <x v="8"/>
    <n v="1996"/>
    <n v="5"/>
    <n v="34550"/>
    <n v="35221"/>
    <n v="23"/>
    <n v="0.21739130434782608"/>
    <x v="0"/>
  </r>
  <r>
    <n v="10929"/>
    <x v="17"/>
    <n v="6"/>
    <x v="435"/>
    <d v="1996-05-02T00:00:00"/>
    <d v="1996-04-11T00:00:00"/>
    <n v="1"/>
    <n v="33.93"/>
    <s v="Frankenversand"/>
    <s v="Berliner Platz 43"/>
    <s v="München"/>
    <s v=""/>
    <s v="80805"/>
    <s v="Germany"/>
    <x v="8"/>
    <n v="1996"/>
    <n v="15"/>
    <n v="34550"/>
    <n v="35221"/>
    <n v="23"/>
    <n v="0.65217391304347827"/>
    <x v="1"/>
  </r>
  <r>
    <n v="10930"/>
    <x v="4"/>
    <n v="4"/>
    <x v="436"/>
    <d v="1996-05-17T00:00:00"/>
    <d v="1996-04-17T00:00:00"/>
    <n v="3"/>
    <n v="15.55"/>
    <s v="Suprêmes délices"/>
    <s v="Boulevard Tirou, 255"/>
    <s v="Charleroi"/>
    <s v=""/>
    <s v="B-6000"/>
    <s v="Belgium"/>
    <x v="8"/>
    <n v="1996"/>
    <n v="12"/>
    <n v="34550"/>
    <n v="35221"/>
    <n v="23"/>
    <n v="0.52173913043478259"/>
    <x v="1"/>
  </r>
  <r>
    <n v="10931"/>
    <x v="6"/>
    <n v="4"/>
    <x v="436"/>
    <d v="1996-04-19T00:00:00"/>
    <d v="1996-04-18T00:00:00"/>
    <n v="2"/>
    <n v="13.6"/>
    <s v="Richter Supermarkt"/>
    <s v="Starenweg 5"/>
    <s v="Genève"/>
    <s v=""/>
    <s v="1204"/>
    <s v="Switzerland"/>
    <x v="8"/>
    <n v="1996"/>
    <n v="10"/>
    <n v="34550"/>
    <n v="35221"/>
    <n v="23"/>
    <n v="0.43478260869565216"/>
    <x v="1"/>
  </r>
  <r>
    <n v="10932"/>
    <x v="48"/>
    <n v="8"/>
    <x v="436"/>
    <d v="1996-05-03T00:00:00"/>
    <d v="1996-04-23T00:00:00"/>
    <n v="1"/>
    <n v="134.63999999999999"/>
    <s v="Bon app'"/>
    <s v="12, rue des Bouchers"/>
    <s v="Marseille"/>
    <s v=""/>
    <s v="13008"/>
    <s v="France"/>
    <x v="8"/>
    <n v="1996"/>
    <n v="17"/>
    <n v="34550"/>
    <n v="35221"/>
    <n v="23"/>
    <n v="0.73913043478260865"/>
    <x v="1"/>
  </r>
  <r>
    <n v="10933"/>
    <x v="42"/>
    <n v="6"/>
    <x v="436"/>
    <d v="1996-05-03T00:00:00"/>
    <d v="1996-04-15T00:00:00"/>
    <n v="3"/>
    <n v="54.15"/>
    <s v="Island Trading"/>
    <s v="Garden House_x000a_Crowther Way"/>
    <s v="Cowes"/>
    <s v="Isle of Wight"/>
    <s v="PO31 7PJ"/>
    <s v="UK"/>
    <x v="8"/>
    <n v="1996"/>
    <n v="10"/>
    <n v="34550"/>
    <n v="35221"/>
    <n v="23"/>
    <n v="0.43478260869565216"/>
    <x v="1"/>
  </r>
  <r>
    <n v="10934"/>
    <x v="26"/>
    <n v="3"/>
    <x v="437"/>
    <d v="1996-05-06T00:00:00"/>
    <d v="1996-04-11T00:00:00"/>
    <n v="3"/>
    <n v="32.01"/>
    <s v="Lehmanns Marktstand"/>
    <s v="Magazinweg 7"/>
    <s v="Frankfurt a.M. "/>
    <s v=""/>
    <s v="60528"/>
    <s v="Germany"/>
    <x v="8"/>
    <n v="1996"/>
    <n v="15"/>
    <n v="34550"/>
    <n v="35221"/>
    <n v="23"/>
    <n v="0.65217391304347827"/>
    <x v="1"/>
  </r>
  <r>
    <n v="10935"/>
    <x v="7"/>
    <n v="4"/>
    <x v="437"/>
    <d v="1996-05-06T00:00:00"/>
    <d v="1996-04-17T00:00:00"/>
    <n v="3"/>
    <n v="47.59"/>
    <s v="Wellington Importadora"/>
    <s v="Rua do Mercado, 12"/>
    <s v="Resende"/>
    <s v="SP"/>
    <s v="08737-363"/>
    <s v="Brazil"/>
    <x v="8"/>
    <n v="1996"/>
    <n v="9"/>
    <n v="34550"/>
    <n v="35221"/>
    <n v="23"/>
    <n v="0.39130434782608697"/>
    <x v="1"/>
  </r>
  <r>
    <n v="10936"/>
    <x v="79"/>
    <n v="3"/>
    <x v="437"/>
    <d v="1996-05-06T00:00:00"/>
    <d v="1996-04-17T00:00:00"/>
    <n v="2"/>
    <n v="33.68"/>
    <s v="Great Lakes Food Market"/>
    <s v="2732 Baker Blvd."/>
    <s v="Eugene"/>
    <s v="OR"/>
    <s v="97403"/>
    <s v="USA"/>
    <x v="8"/>
    <n v="1996"/>
    <n v="11"/>
    <n v="34550"/>
    <n v="35221"/>
    <n v="23"/>
    <n v="0.47826086956521741"/>
    <x v="1"/>
  </r>
  <r>
    <n v="10937"/>
    <x v="78"/>
    <n v="7"/>
    <x v="438"/>
    <d v="1996-04-23T00:00:00"/>
    <d v="1996-04-12T00:00:00"/>
    <n v="3"/>
    <n v="31.51"/>
    <s v="Cactus Comidas para llevar"/>
    <s v="Cerrito 333"/>
    <s v="Buenos Aires"/>
    <s v=""/>
    <s v="1010"/>
    <s v="Argentina"/>
    <x v="8"/>
    <n v="1996"/>
    <n v="6"/>
    <n v="34550"/>
    <n v="35221"/>
    <n v="23"/>
    <n v="0.2608695652173913"/>
    <x v="1"/>
  </r>
  <r>
    <n v="10938"/>
    <x v="21"/>
    <n v="3"/>
    <x v="438"/>
    <d v="1996-05-07T00:00:00"/>
    <d v="1996-04-15T00:00:00"/>
    <n v="2"/>
    <n v="31.89"/>
    <s v="QUICK-Stop"/>
    <s v="Taucherstraße 10"/>
    <s v="Cunewalde"/>
    <s v=""/>
    <s v="01307"/>
    <s v="Germany"/>
    <x v="8"/>
    <n v="1996"/>
    <n v="28"/>
    <n v="34550"/>
    <n v="35221"/>
    <n v="23"/>
    <n v="1.2173913043478262"/>
    <x v="1"/>
  </r>
  <r>
    <n v="10939"/>
    <x v="22"/>
    <n v="2"/>
    <x v="438"/>
    <d v="1996-05-07T00:00:00"/>
    <d v="1996-04-12T00:00:00"/>
    <n v="2"/>
    <n v="76.33"/>
    <s v="Magazzini Alimentari Riuniti"/>
    <s v="Via Ludovico il Moro 22"/>
    <s v="Bergamo"/>
    <s v=""/>
    <s v="24100"/>
    <s v="Italy"/>
    <x v="8"/>
    <n v="1996"/>
    <n v="10"/>
    <n v="34550"/>
    <n v="35221"/>
    <n v="23"/>
    <n v="0.43478260869565216"/>
    <x v="1"/>
  </r>
  <r>
    <n v="10940"/>
    <x v="48"/>
    <n v="8"/>
    <x v="439"/>
    <d v="1996-05-08T00:00:00"/>
    <d v="1996-04-22T00:00:00"/>
    <n v="3"/>
    <n v="19.77"/>
    <s v="Bon app'"/>
    <s v="12, rue des Bouchers"/>
    <s v="Marseille"/>
    <s v=""/>
    <s v="13008"/>
    <s v="France"/>
    <x v="8"/>
    <n v="1996"/>
    <n v="17"/>
    <n v="34550"/>
    <n v="35221"/>
    <n v="23"/>
    <n v="0.73913043478260865"/>
    <x v="1"/>
  </r>
  <r>
    <n v="10941"/>
    <x v="45"/>
    <n v="7"/>
    <x v="439"/>
    <d v="1996-05-08T00:00:00"/>
    <d v="1996-04-19T00:00:00"/>
    <n v="2"/>
    <n v="400.81"/>
    <s v="Save-a-lot Markets"/>
    <s v="187 Suffolk Ln."/>
    <s v="Boise"/>
    <s v="ID"/>
    <s v="83720"/>
    <s v="USA"/>
    <x v="8"/>
    <n v="1996"/>
    <n v="31"/>
    <n v="34550"/>
    <n v="35221"/>
    <n v="23"/>
    <n v="1.3478260869565217"/>
    <x v="1"/>
  </r>
  <r>
    <n v="10942"/>
    <x v="30"/>
    <n v="9"/>
    <x v="439"/>
    <d v="1996-05-08T00:00:00"/>
    <d v="1996-04-17T00:00:00"/>
    <n v="3"/>
    <n v="17.95"/>
    <s v="Reggiani Caseifici"/>
    <s v="Strada Provinciale 124"/>
    <s v="Reggio Emilia"/>
    <s v=""/>
    <s v="42100"/>
    <s v="Italy"/>
    <x v="8"/>
    <n v="1996"/>
    <n v="12"/>
    <n v="34550"/>
    <n v="35221"/>
    <n v="23"/>
    <n v="0.52173913043478259"/>
    <x v="1"/>
  </r>
  <r>
    <n v="10943"/>
    <x v="31"/>
    <n v="4"/>
    <x v="439"/>
    <d v="1996-05-08T00:00:00"/>
    <d v="1996-04-18T00:00:00"/>
    <n v="2"/>
    <n v="2.17"/>
    <s v="B's Beverages"/>
    <s v="Fauntleroy Circus"/>
    <s v="London"/>
    <s v=""/>
    <s v="EC2 5NT"/>
    <s v="UK"/>
    <x v="8"/>
    <n v="1996"/>
    <n v="10"/>
    <n v="34550"/>
    <n v="35221"/>
    <n v="23"/>
    <n v="0.43478260869565216"/>
    <x v="1"/>
  </r>
  <r>
    <n v="10944"/>
    <x v="66"/>
    <n v="6"/>
    <x v="440"/>
    <d v="1996-04-25T00:00:00"/>
    <d v="1996-04-12T00:00:00"/>
    <n v="3"/>
    <n v="52.92"/>
    <s v="Bottom-Dollar Markets"/>
    <s v="23 Tsawassen Blvd."/>
    <s v="Tsawassen"/>
    <s v="BC"/>
    <s v="T2F 8M4"/>
    <s v="Canada"/>
    <x v="8"/>
    <n v="1996"/>
    <n v="14"/>
    <n v="34550"/>
    <n v="35221"/>
    <n v="23"/>
    <n v="0.60869565217391308"/>
    <x v="1"/>
  </r>
  <r>
    <n v="10945"/>
    <x v="24"/>
    <n v="4"/>
    <x v="440"/>
    <d v="1996-05-09T00:00:00"/>
    <d v="1996-04-17T00:00:00"/>
    <n v="1"/>
    <n v="10.220000000000001"/>
    <s v="Morgenstern Gesundkost"/>
    <s v="Heerstr. 22"/>
    <s v="Leipzig"/>
    <s v=""/>
    <s v="04179"/>
    <s v="Germany"/>
    <x v="8"/>
    <n v="1996"/>
    <n v="5"/>
    <n v="34550"/>
    <n v="35221"/>
    <n v="23"/>
    <n v="0.21739130434782608"/>
    <x v="0"/>
  </r>
  <r>
    <n v="10946"/>
    <x v="61"/>
    <n v="1"/>
    <x v="440"/>
    <d v="1996-05-09T00:00:00"/>
    <d v="1996-04-18T00:00:00"/>
    <n v="2"/>
    <n v="27.2"/>
    <s v="Vaffeljernet"/>
    <s v="Smagsløget 45"/>
    <s v="Århus"/>
    <s v=""/>
    <s v="8200"/>
    <s v="Denmark"/>
    <x v="8"/>
    <n v="1996"/>
    <n v="11"/>
    <n v="34550"/>
    <n v="35221"/>
    <n v="23"/>
    <n v="0.47826086956521741"/>
    <x v="1"/>
  </r>
  <r>
    <n v="10947"/>
    <x v="31"/>
    <n v="3"/>
    <x v="441"/>
    <d v="1996-05-10T00:00:00"/>
    <d v="1996-04-15T00:00:00"/>
    <n v="2"/>
    <n v="3.26"/>
    <s v="B's Beverages"/>
    <s v="Fauntleroy Circus"/>
    <s v="London"/>
    <s v=""/>
    <s v="EC2 5NT"/>
    <s v="UK"/>
    <x v="8"/>
    <n v="1996"/>
    <n v="10"/>
    <n v="34550"/>
    <n v="35221"/>
    <n v="23"/>
    <n v="0.43478260869565216"/>
    <x v="1"/>
  </r>
  <r>
    <n v="10948"/>
    <x v="36"/>
    <n v="3"/>
    <x v="441"/>
    <d v="1996-05-10T00:00:00"/>
    <d v="1996-04-18T00:00:00"/>
    <n v="3"/>
    <n v="23.39"/>
    <s v="Godos Cocina Típica"/>
    <s v="C/ Romero, 33"/>
    <s v="Sevilla"/>
    <s v=""/>
    <s v="41101"/>
    <s v="Spain"/>
    <x v="8"/>
    <n v="1996"/>
    <n v="10"/>
    <n v="34550"/>
    <n v="35221"/>
    <n v="23"/>
    <n v="0.43478260869565216"/>
    <x v="1"/>
  </r>
  <r>
    <n v="10949"/>
    <x v="66"/>
    <n v="2"/>
    <x v="441"/>
    <d v="1996-05-10T00:00:00"/>
    <d v="1996-04-16T00:00:00"/>
    <n v="3"/>
    <n v="74.44"/>
    <s v="Bottom-Dollar Markets"/>
    <s v="23 Tsawassen Blvd."/>
    <s v="Tsawassen"/>
    <s v="BC"/>
    <s v="T2F 8M4"/>
    <s v="Canada"/>
    <x v="8"/>
    <n v="1996"/>
    <n v="14"/>
    <n v="34550"/>
    <n v="35221"/>
    <n v="23"/>
    <n v="0.60869565217391308"/>
    <x v="1"/>
  </r>
  <r>
    <n v="10950"/>
    <x v="22"/>
    <n v="1"/>
    <x v="442"/>
    <d v="1996-05-13T00:00:00"/>
    <d v="1996-04-22T00:00:00"/>
    <n v="2"/>
    <n v="2.5"/>
    <s v="Magazzini Alimentari Riuniti"/>
    <s v="Via Ludovico il Moro 22"/>
    <s v="Bergamo"/>
    <s v=""/>
    <s v="24100"/>
    <s v="Italy"/>
    <x v="8"/>
    <n v="1996"/>
    <n v="10"/>
    <n v="34550"/>
    <n v="35221"/>
    <n v="23"/>
    <n v="0.43478260869565216"/>
    <x v="1"/>
  </r>
  <r>
    <n v="10951"/>
    <x v="6"/>
    <n v="9"/>
    <x v="442"/>
    <d v="1996-05-27T00:00:00"/>
    <d v="1996-05-07T00:00:00"/>
    <n v="2"/>
    <n v="30.85"/>
    <s v="Richter Supermarkt"/>
    <s v="Starenweg 5"/>
    <s v="Genève"/>
    <s v=""/>
    <s v="1204"/>
    <s v="Switzerland"/>
    <x v="8"/>
    <n v="1996"/>
    <n v="10"/>
    <n v="34550"/>
    <n v="35221"/>
    <n v="23"/>
    <n v="0.43478260869565216"/>
    <x v="1"/>
  </r>
  <r>
    <n v="10952"/>
    <x v="85"/>
    <n v="1"/>
    <x v="442"/>
    <d v="1996-05-27T00:00:00"/>
    <d v="1996-04-23T00:00:00"/>
    <n v="1"/>
    <n v="40.42"/>
    <s v="Alfred's Futterkiste"/>
    <s v="Obere Str. 57"/>
    <s v="Berlin"/>
    <s v=""/>
    <s v="12209"/>
    <s v="Germany"/>
    <x v="8"/>
    <n v="1996"/>
    <n v="6"/>
    <n v="34550"/>
    <n v="35221"/>
    <n v="23"/>
    <n v="0.2608695652173913"/>
    <x v="1"/>
  </r>
  <r>
    <n v="10953"/>
    <x v="55"/>
    <n v="9"/>
    <x v="442"/>
    <d v="1996-04-29T00:00:00"/>
    <d v="1996-04-24T00:00:00"/>
    <n v="2"/>
    <n v="23.72"/>
    <s v="Around the Horn"/>
    <s v="Brook Farm_x000a_Stratford St. Mary"/>
    <s v="Colchester"/>
    <s v="Essex"/>
    <s v="CO7 6JX"/>
    <s v="UK"/>
    <x v="8"/>
    <n v="1996"/>
    <n v="13"/>
    <n v="34550"/>
    <n v="35221"/>
    <n v="23"/>
    <n v="0.56521739130434778"/>
    <x v="1"/>
  </r>
  <r>
    <n v="10954"/>
    <x v="67"/>
    <n v="5"/>
    <x v="443"/>
    <d v="1996-05-28T00:00:00"/>
    <d v="1996-04-19T00:00:00"/>
    <n v="1"/>
    <n v="27.91"/>
    <s v="LINO-Delicateses"/>
    <s v="Ave. 5 de Mayo Porlamar"/>
    <s v="I. de Margarita"/>
    <s v="Nueva Esparta"/>
    <s v="4980"/>
    <s v="Venezuela"/>
    <x v="8"/>
    <n v="1996"/>
    <n v="12"/>
    <n v="34550"/>
    <n v="35221"/>
    <n v="23"/>
    <n v="0.52173913043478259"/>
    <x v="1"/>
  </r>
  <r>
    <n v="10955"/>
    <x v="14"/>
    <n v="8"/>
    <x v="443"/>
    <d v="1996-05-14T00:00:00"/>
    <d v="1996-04-19T00:00:00"/>
    <n v="2"/>
    <n v="3.26"/>
    <s v="Folk och fä HB"/>
    <s v="Åkergatan 24"/>
    <s v="Bräcke"/>
    <s v=""/>
    <s v="S-844 67"/>
    <s v="Sweden"/>
    <x v="8"/>
    <n v="1996"/>
    <n v="19"/>
    <n v="34550"/>
    <n v="35221"/>
    <n v="23"/>
    <n v="0.82608695652173914"/>
    <x v="1"/>
  </r>
  <r>
    <n v="10956"/>
    <x v="76"/>
    <n v="6"/>
    <x v="443"/>
    <d v="1996-05-28T00:00:00"/>
    <d v="1996-04-19T00:00:00"/>
    <n v="2"/>
    <n v="44.65"/>
    <s v="Blauer See Delikatessen"/>
    <s v="Forsterstr. 57"/>
    <s v="Mannheim"/>
    <s v=""/>
    <s v="68306"/>
    <s v="Germany"/>
    <x v="8"/>
    <n v="1996"/>
    <n v="7"/>
    <n v="34550"/>
    <n v="35221"/>
    <n v="23"/>
    <n v="0.30434782608695654"/>
    <x v="1"/>
  </r>
  <r>
    <n v="10957"/>
    <x v="8"/>
    <n v="8"/>
    <x v="444"/>
    <d v="1996-05-15T00:00:00"/>
    <d v="1996-04-26T00:00:00"/>
    <n v="3"/>
    <n v="105.36"/>
    <s v="HILARIÓN-Abastos"/>
    <s v="Carrera 22 con Ave. Carlos Soublette #8-35"/>
    <s v="San Cristóbal"/>
    <s v="Táchira"/>
    <s v="5022"/>
    <s v="Venezuela"/>
    <x v="8"/>
    <n v="1996"/>
    <n v="18"/>
    <n v="34550"/>
    <n v="35221"/>
    <n v="23"/>
    <n v="0.78260869565217395"/>
    <x v="1"/>
  </r>
  <r>
    <n v="10958"/>
    <x v="69"/>
    <n v="7"/>
    <x v="444"/>
    <d v="1996-05-15T00:00:00"/>
    <d v="1996-04-26T00:00:00"/>
    <n v="2"/>
    <n v="49.56"/>
    <s v="Océano Atlántico Ltda."/>
    <s v="Ing. Gustavo Moncada 8585_x000a_Piso 20-A"/>
    <s v="Buenos Aires"/>
    <s v=""/>
    <s v="1010"/>
    <s v="Argentina"/>
    <x v="8"/>
    <n v="1996"/>
    <n v="5"/>
    <n v="34550"/>
    <n v="35221"/>
    <n v="23"/>
    <n v="0.21739130434782608"/>
    <x v="0"/>
  </r>
  <r>
    <n v="10959"/>
    <x v="71"/>
    <n v="6"/>
    <x v="444"/>
    <d v="1996-05-29T00:00:00"/>
    <d v="1996-04-22T00:00:00"/>
    <n v="2"/>
    <n v="4.9800000000000004"/>
    <s v="Gourmet Lanchonetes"/>
    <s v="Av. Brasil, 442"/>
    <s v="Campinas"/>
    <s v="SP"/>
    <s v="04876-786"/>
    <s v="Brazil"/>
    <x v="8"/>
    <n v="1996"/>
    <n v="9"/>
    <n v="34550"/>
    <n v="35221"/>
    <n v="23"/>
    <n v="0.39130434782608697"/>
    <x v="1"/>
  </r>
  <r>
    <n v="10960"/>
    <x v="8"/>
    <n v="3"/>
    <x v="445"/>
    <d v="1996-05-02T00:00:00"/>
    <d v="1996-05-08T00:00:00"/>
    <n v="1"/>
    <n v="2.08"/>
    <s v="HILARIÓN-Abastos"/>
    <s v="Carrera 22 con Ave. Carlos Soublette #8-35"/>
    <s v="San Cristóbal"/>
    <s v="Táchira"/>
    <s v="5022"/>
    <s v="Venezuela"/>
    <x v="8"/>
    <n v="1996"/>
    <n v="18"/>
    <n v="34550"/>
    <n v="35221"/>
    <n v="23"/>
    <n v="0.78260869565217395"/>
    <x v="1"/>
  </r>
  <r>
    <n v="10961"/>
    <x v="62"/>
    <n v="8"/>
    <x v="445"/>
    <d v="1996-05-16T00:00:00"/>
    <d v="1996-04-29T00:00:00"/>
    <n v="1"/>
    <n v="104.47"/>
    <s v="Queen Cozinha"/>
    <s v="Alameda dos Canàrios, 891"/>
    <s v="São Paulo"/>
    <s v="SP"/>
    <s v="05487-020"/>
    <s v="Brazil"/>
    <x v="8"/>
    <n v="1996"/>
    <n v="13"/>
    <n v="34550"/>
    <n v="35221"/>
    <n v="23"/>
    <n v="0.56521739130434778"/>
    <x v="1"/>
  </r>
  <r>
    <n v="10962"/>
    <x v="21"/>
    <n v="8"/>
    <x v="445"/>
    <d v="1996-05-16T00:00:00"/>
    <d v="1996-04-22T00:00:00"/>
    <n v="2"/>
    <n v="275.79000000000002"/>
    <s v="QUICK-Stop"/>
    <s v="Taucherstraße 10"/>
    <s v="Cunewalde"/>
    <s v=""/>
    <s v="01307"/>
    <s v="Germany"/>
    <x v="8"/>
    <n v="1996"/>
    <n v="28"/>
    <n v="34550"/>
    <n v="35221"/>
    <n v="23"/>
    <n v="1.2173913043478262"/>
    <x v="1"/>
  </r>
  <r>
    <n v="10963"/>
    <x v="47"/>
    <n v="9"/>
    <x v="445"/>
    <d v="1996-05-16T00:00:00"/>
    <d v="1996-04-25T00:00:00"/>
    <n v="3"/>
    <n v="2.7"/>
    <s v="Furia Bacalhau e Frutos do Mar"/>
    <s v="Jardim das rosas n. 32"/>
    <s v="Lisboa"/>
    <s v=""/>
    <s v="1675"/>
    <s v="Portugal"/>
    <x v="8"/>
    <n v="1996"/>
    <n v="8"/>
    <n v="34550"/>
    <n v="35221"/>
    <n v="23"/>
    <n v="0.34782608695652173"/>
    <x v="1"/>
  </r>
  <r>
    <n v="10964"/>
    <x v="87"/>
    <n v="3"/>
    <x v="446"/>
    <d v="1996-05-17T00:00:00"/>
    <d v="1996-04-23T00:00:00"/>
    <n v="2"/>
    <n v="87.38"/>
    <s v="Spécialités du monde"/>
    <s v="25, rue Lauriston"/>
    <s v="Paris"/>
    <s v=""/>
    <s v="75016"/>
    <s v="France"/>
    <x v="8"/>
    <n v="1996"/>
    <n v="4"/>
    <n v="34550"/>
    <n v="35221"/>
    <n v="23"/>
    <n v="0.17391304347826086"/>
    <x v="0"/>
  </r>
  <r>
    <n v="10965"/>
    <x v="37"/>
    <n v="6"/>
    <x v="446"/>
    <d v="1996-05-17T00:00:00"/>
    <d v="1996-04-29T00:00:00"/>
    <n v="3"/>
    <n v="144.38"/>
    <s v="Old World Delicatessen"/>
    <s v="2743 Bering St."/>
    <s v="Anchorage"/>
    <s v="AK"/>
    <s v="99508"/>
    <s v="USA"/>
    <x v="8"/>
    <n v="1996"/>
    <n v="10"/>
    <n v="34550"/>
    <n v="35221"/>
    <n v="23"/>
    <n v="0.43478260869565216"/>
    <x v="1"/>
  </r>
  <r>
    <n v="10966"/>
    <x v="5"/>
    <n v="4"/>
    <x v="446"/>
    <d v="1996-05-17T00:00:00"/>
    <d v="1996-05-08T00:00:00"/>
    <n v="1"/>
    <n v="27.19"/>
    <s v="Chop-suey Chinese"/>
    <s v="Hauptstr. 31"/>
    <s v="Bern"/>
    <s v=""/>
    <s v="3012"/>
    <s v="Switzerland"/>
    <x v="8"/>
    <n v="1996"/>
    <n v="8"/>
    <n v="34550"/>
    <n v="35221"/>
    <n v="23"/>
    <n v="0.34782608695652173"/>
    <x v="1"/>
  </r>
  <r>
    <n v="10967"/>
    <x v="1"/>
    <n v="2"/>
    <x v="447"/>
    <d v="1996-05-20T00:00:00"/>
    <d v="1996-05-02T00:00:00"/>
    <n v="2"/>
    <n v="62.22"/>
    <s v="Toms Spezialitäten"/>
    <s v="Luisenstr. 48"/>
    <s v="Münster"/>
    <s v=""/>
    <s v="44087"/>
    <s v="Germany"/>
    <x v="8"/>
    <n v="1996"/>
    <n v="6"/>
    <n v="34550"/>
    <n v="35221"/>
    <n v="23"/>
    <n v="0.2608695652173913"/>
    <x v="1"/>
  </r>
  <r>
    <n v="10968"/>
    <x v="9"/>
    <n v="1"/>
    <x v="447"/>
    <d v="1996-05-20T00:00:00"/>
    <d v="1996-05-01T00:00:00"/>
    <n v="3"/>
    <n v="74.599999999999994"/>
    <s v="Ernst Handel"/>
    <s v="Kirchgasse 6"/>
    <s v="Graz"/>
    <s v=""/>
    <s v="8010"/>
    <s v="Austria"/>
    <x v="8"/>
    <n v="1996"/>
    <n v="30"/>
    <n v="34550"/>
    <n v="35221"/>
    <n v="23"/>
    <n v="1.3043478260869565"/>
    <x v="1"/>
  </r>
  <r>
    <n v="10969"/>
    <x v="32"/>
    <n v="1"/>
    <x v="447"/>
    <d v="1996-05-20T00:00:00"/>
    <d v="1996-04-29T00:00:00"/>
    <n v="2"/>
    <n v="0.21"/>
    <s v="Comércio Mineiro"/>
    <s v="Av. dos Lusíadas, 23"/>
    <s v="São Paulo"/>
    <s v="SP"/>
    <s v="05432-043"/>
    <s v="Brazil"/>
    <x v="8"/>
    <n v="1996"/>
    <n v="5"/>
    <n v="34550"/>
    <n v="35221"/>
    <n v="23"/>
    <n v="0.21739130434782608"/>
    <x v="0"/>
  </r>
  <r>
    <n v="10970"/>
    <x v="46"/>
    <n v="9"/>
    <x v="448"/>
    <d v="1996-05-07T00:00:00"/>
    <d v="1996-05-24T00:00:00"/>
    <n v="1"/>
    <n v="16.16"/>
    <s v="Bólido Comidas preparadas"/>
    <s v="C/ Araquil, 67"/>
    <s v="Madrid"/>
    <s v=""/>
    <s v="28023"/>
    <s v="Spain"/>
    <x v="8"/>
    <n v="1996"/>
    <n v="3"/>
    <n v="34550"/>
    <n v="35221"/>
    <n v="23"/>
    <n v="0.13043478260869565"/>
    <x v="0"/>
  </r>
  <r>
    <n v="10971"/>
    <x v="86"/>
    <n v="2"/>
    <x v="448"/>
    <d v="1996-05-21T00:00:00"/>
    <d v="1996-05-02T00:00:00"/>
    <n v="2"/>
    <n v="121.82"/>
    <s v="France restauration"/>
    <s v="54, rue Royale"/>
    <s v="Nantes"/>
    <s v=""/>
    <s v="44000"/>
    <s v="France"/>
    <x v="8"/>
    <n v="1996"/>
    <n v="3"/>
    <n v="34550"/>
    <n v="35221"/>
    <n v="23"/>
    <n v="0.13043478260869565"/>
    <x v="0"/>
  </r>
  <r>
    <n v="10972"/>
    <x v="88"/>
    <n v="4"/>
    <x v="448"/>
    <d v="1996-05-21T00:00:00"/>
    <d v="1996-04-25T00:00:00"/>
    <n v="2"/>
    <n v="0.02"/>
    <s v="La corne d'abondance"/>
    <s v="67, avenue de l'Europe"/>
    <s v="Versailles"/>
    <s v=""/>
    <s v="78000"/>
    <s v="France"/>
    <x v="8"/>
    <n v="1996"/>
    <n v="4"/>
    <n v="34550"/>
    <n v="35221"/>
    <n v="23"/>
    <n v="0.17391304347826086"/>
    <x v="0"/>
  </r>
  <r>
    <n v="10973"/>
    <x v="88"/>
    <n v="6"/>
    <x v="448"/>
    <d v="1996-05-21T00:00:00"/>
    <d v="1996-04-26T00:00:00"/>
    <n v="2"/>
    <n v="15.17"/>
    <s v="La corne d'abondance"/>
    <s v="67, avenue de l'Europe"/>
    <s v="Versailles"/>
    <s v=""/>
    <s v="78000"/>
    <s v="France"/>
    <x v="8"/>
    <n v="1996"/>
    <n v="4"/>
    <n v="34550"/>
    <n v="35221"/>
    <n v="23"/>
    <n v="0.17391304347826086"/>
    <x v="0"/>
  </r>
  <r>
    <n v="10974"/>
    <x v="20"/>
    <n v="3"/>
    <x v="449"/>
    <d v="1996-05-08T00:00:00"/>
    <d v="1996-05-03T00:00:00"/>
    <n v="3"/>
    <n v="12.96"/>
    <s v="Split Rail Beer &amp; Ale"/>
    <s v="P.O. Box 555"/>
    <s v="Lander"/>
    <s v="WY"/>
    <s v="82520"/>
    <s v="USA"/>
    <x v="8"/>
    <n v="1996"/>
    <n v="9"/>
    <n v="34550"/>
    <n v="35221"/>
    <n v="23"/>
    <n v="0.39130434782608697"/>
    <x v="1"/>
  </r>
  <r>
    <n v="10975"/>
    <x v="66"/>
    <n v="1"/>
    <x v="449"/>
    <d v="1996-05-22T00:00:00"/>
    <d v="1996-04-26T00:00:00"/>
    <n v="3"/>
    <n v="32.270000000000003"/>
    <s v="Bottom-Dollar Markets"/>
    <s v="23 Tsawassen Blvd."/>
    <s v="Tsawassen"/>
    <s v="BC"/>
    <s v="T2F 8M4"/>
    <s v="Canada"/>
    <x v="8"/>
    <n v="1996"/>
    <n v="14"/>
    <n v="34550"/>
    <n v="35221"/>
    <n v="23"/>
    <n v="0.60869565217391308"/>
    <x v="1"/>
  </r>
  <r>
    <n v="10976"/>
    <x v="8"/>
    <n v="1"/>
    <x v="449"/>
    <d v="1996-06-05T00:00:00"/>
    <d v="1996-05-03T00:00:00"/>
    <n v="1"/>
    <n v="37.97"/>
    <s v="HILARIÓN-Abastos"/>
    <s v="Carrera 22 con Ave. Carlos Soublette #8-35"/>
    <s v="San Cristóbal"/>
    <s v="Táchira"/>
    <s v="5022"/>
    <s v="Venezuela"/>
    <x v="8"/>
    <n v="1996"/>
    <n v="18"/>
    <n v="34550"/>
    <n v="35221"/>
    <n v="23"/>
    <n v="0.78260869565217395"/>
    <x v="1"/>
  </r>
  <r>
    <n v="10977"/>
    <x v="14"/>
    <n v="8"/>
    <x v="450"/>
    <d v="1996-05-23T00:00:00"/>
    <d v="1996-05-10T00:00:00"/>
    <n v="3"/>
    <n v="208.5"/>
    <s v="Folk och fä HB"/>
    <s v="Åkergatan 24"/>
    <s v="Bräcke"/>
    <s v=""/>
    <s v="S-844 67"/>
    <s v="Sweden"/>
    <x v="8"/>
    <n v="1996"/>
    <n v="19"/>
    <n v="34550"/>
    <n v="35221"/>
    <n v="23"/>
    <n v="0.82608695652173914"/>
    <x v="1"/>
  </r>
  <r>
    <n v="10978"/>
    <x v="80"/>
    <n v="9"/>
    <x v="450"/>
    <d v="1996-05-23T00:00:00"/>
    <d v="1996-05-23T00:00:00"/>
    <n v="2"/>
    <n v="32.82"/>
    <s v="Maison Dewey"/>
    <s v="Rue Joseph-Bens 532"/>
    <s v="Bruxelles"/>
    <s v=""/>
    <s v="B-1180"/>
    <s v="Belgium"/>
    <x v="8"/>
    <n v="1996"/>
    <n v="7"/>
    <n v="34550"/>
    <n v="35221"/>
    <n v="23"/>
    <n v="0.30434782608695654"/>
    <x v="1"/>
  </r>
  <r>
    <n v="10979"/>
    <x v="9"/>
    <n v="8"/>
    <x v="450"/>
    <d v="1996-05-23T00:00:00"/>
    <d v="1996-04-30T00:00:00"/>
    <n v="2"/>
    <n v="353.07"/>
    <s v="Ernst Handel"/>
    <s v="Kirchgasse 6"/>
    <s v="Graz"/>
    <s v=""/>
    <s v="8010"/>
    <s v="Austria"/>
    <x v="8"/>
    <n v="1996"/>
    <n v="30"/>
    <n v="34550"/>
    <n v="35221"/>
    <n v="23"/>
    <n v="1.3043478260869565"/>
    <x v="1"/>
  </r>
  <r>
    <n v="10980"/>
    <x v="14"/>
    <n v="4"/>
    <x v="451"/>
    <d v="1996-06-07T00:00:00"/>
    <d v="1996-05-17T00:00:00"/>
    <n v="1"/>
    <n v="1.26"/>
    <s v="Folk och fä HB"/>
    <s v="Åkergatan 24"/>
    <s v="Bräcke"/>
    <s v=""/>
    <s v="S-844 67"/>
    <s v="Sweden"/>
    <x v="8"/>
    <n v="1996"/>
    <n v="19"/>
    <n v="34550"/>
    <n v="35221"/>
    <n v="23"/>
    <n v="0.82608695652173914"/>
    <x v="1"/>
  </r>
  <r>
    <n v="10981"/>
    <x v="2"/>
    <n v="1"/>
    <x v="451"/>
    <d v="1996-05-24T00:00:00"/>
    <d v="1996-05-02T00:00:00"/>
    <n v="2"/>
    <n v="193.37"/>
    <s v="Hanari Carnes"/>
    <s v="Rua do Paço, 67"/>
    <s v="Rio de Janeiro"/>
    <s v="RJ"/>
    <s v="05454-876"/>
    <s v="Brazil"/>
    <x v="8"/>
    <n v="1996"/>
    <n v="14"/>
    <n v="34550"/>
    <n v="35221"/>
    <n v="23"/>
    <n v="0.60869565217391308"/>
    <x v="1"/>
  </r>
  <r>
    <n v="10982"/>
    <x v="66"/>
    <n v="2"/>
    <x v="451"/>
    <d v="1996-05-24T00:00:00"/>
    <d v="1996-05-08T00:00:00"/>
    <n v="1"/>
    <n v="14.01"/>
    <s v="Bottom-Dollar Markets"/>
    <s v="23 Tsawassen Blvd."/>
    <s v="Tsawassen"/>
    <s v="BC"/>
    <s v="T2F 8M4"/>
    <s v="Canada"/>
    <x v="8"/>
    <n v="1996"/>
    <n v="14"/>
    <n v="34550"/>
    <n v="35221"/>
    <n v="23"/>
    <n v="0.60869565217391308"/>
    <x v="1"/>
  </r>
  <r>
    <n v="10983"/>
    <x v="45"/>
    <n v="2"/>
    <x v="451"/>
    <d v="1996-05-24T00:00:00"/>
    <d v="1996-05-06T00:00:00"/>
    <n v="2"/>
    <n v="657.54"/>
    <s v="Save-a-lot Markets"/>
    <s v="187 Suffolk Ln."/>
    <s v="Boise"/>
    <s v="ID"/>
    <s v="83720"/>
    <s v="USA"/>
    <x v="8"/>
    <n v="1996"/>
    <n v="31"/>
    <n v="34550"/>
    <n v="35221"/>
    <n v="23"/>
    <n v="1.3478260869565217"/>
    <x v="1"/>
  </r>
  <r>
    <n v="10984"/>
    <x v="45"/>
    <n v="1"/>
    <x v="452"/>
    <d v="1996-05-27T00:00:00"/>
    <d v="1996-05-03T00:00:00"/>
    <n v="3"/>
    <n v="211.22"/>
    <s v="Save-a-lot Markets"/>
    <s v="187 Suffolk Ln."/>
    <s v="Boise"/>
    <s v="ID"/>
    <s v="83720"/>
    <s v="USA"/>
    <x v="8"/>
    <n v="1996"/>
    <n v="31"/>
    <n v="34550"/>
    <n v="35221"/>
    <n v="23"/>
    <n v="1.3478260869565217"/>
    <x v="1"/>
  </r>
  <r>
    <n v="10985"/>
    <x v="34"/>
    <n v="2"/>
    <x v="452"/>
    <d v="1996-05-27T00:00:00"/>
    <d v="1996-05-02T00:00:00"/>
    <n v="1"/>
    <n v="91.51"/>
    <s v="Hungry Owl All-Night Grocers"/>
    <s v="8 Johnstown Road"/>
    <s v="Cork"/>
    <s v="Co. Cork"/>
    <s v=""/>
    <s v="Ireland"/>
    <x v="8"/>
    <n v="1996"/>
    <n v="19"/>
    <n v="34550"/>
    <n v="35221"/>
    <n v="23"/>
    <n v="0.82608695652173914"/>
    <x v="1"/>
  </r>
  <r>
    <n v="10986"/>
    <x v="69"/>
    <n v="8"/>
    <x v="452"/>
    <d v="1996-05-27T00:00:00"/>
    <d v="1996-05-21T00:00:00"/>
    <n v="2"/>
    <n v="217.86"/>
    <s v="Océano Atlántico Ltda."/>
    <s v="Ing. Gustavo Moncada 8585_x000a_Piso 20-A"/>
    <s v="Buenos Aires"/>
    <s v=""/>
    <s v="1010"/>
    <s v="Argentina"/>
    <x v="8"/>
    <n v="1996"/>
    <n v="5"/>
    <n v="34550"/>
    <n v="35221"/>
    <n v="23"/>
    <n v="0.21739130434782608"/>
    <x v="0"/>
  </r>
  <r>
    <n v="10987"/>
    <x v="58"/>
    <n v="8"/>
    <x v="453"/>
    <d v="1996-05-28T00:00:00"/>
    <d v="1996-05-06T00:00:00"/>
    <n v="1"/>
    <n v="185.48"/>
    <s v="Eastern Connection"/>
    <s v="35 King George"/>
    <s v="London"/>
    <s v=""/>
    <s v="WX3 6FW"/>
    <s v="UK"/>
    <x v="8"/>
    <n v="1996"/>
    <n v="8"/>
    <n v="34550"/>
    <n v="35221"/>
    <n v="23"/>
    <n v="0.34782608695652173"/>
    <x v="1"/>
  </r>
  <r>
    <n v="10988"/>
    <x v="13"/>
    <n v="3"/>
    <x v="453"/>
    <d v="1996-05-28T00:00:00"/>
    <d v="1996-05-10T00:00:00"/>
    <n v="2"/>
    <n v="61.14"/>
    <s v="Rattlesnake Canyon Grocery"/>
    <s v="2817 Milton Dr."/>
    <s v="Albuquerque"/>
    <s v="NM"/>
    <s v="87110"/>
    <s v="USA"/>
    <x v="8"/>
    <n v="1996"/>
    <n v="18"/>
    <n v="34550"/>
    <n v="35221"/>
    <n v="23"/>
    <n v="0.78260869565217395"/>
    <x v="1"/>
  </r>
  <r>
    <n v="10989"/>
    <x v="12"/>
    <n v="2"/>
    <x v="453"/>
    <d v="1996-05-28T00:00:00"/>
    <d v="1996-05-02T00:00:00"/>
    <n v="1"/>
    <n v="34.76"/>
    <s v="Que Delícia"/>
    <s v="Rua da Panificadora, 12"/>
    <s v="Rio de Janeiro"/>
    <s v="RJ"/>
    <s v="02389-673"/>
    <s v="Brazil"/>
    <x v="8"/>
    <n v="1996"/>
    <n v="9"/>
    <n v="34550"/>
    <n v="35221"/>
    <n v="23"/>
    <n v="0.39130434782608697"/>
    <x v="1"/>
  </r>
  <r>
    <n v="10990"/>
    <x v="9"/>
    <n v="2"/>
    <x v="454"/>
    <d v="1996-06-12T00:00:00"/>
    <d v="1996-05-07T00:00:00"/>
    <n v="3"/>
    <n v="117.61"/>
    <s v="Ernst Handel"/>
    <s v="Kirchgasse 6"/>
    <s v="Graz"/>
    <s v=""/>
    <s v="8010"/>
    <s v="Austria"/>
    <x v="9"/>
    <n v="1996"/>
    <n v="30"/>
    <n v="34550"/>
    <n v="35221"/>
    <n v="23"/>
    <n v="1.3043478260869565"/>
    <x v="1"/>
  </r>
  <r>
    <n v="10991"/>
    <x v="21"/>
    <n v="1"/>
    <x v="454"/>
    <d v="1996-05-29T00:00:00"/>
    <d v="1996-05-07T00:00:00"/>
    <n v="1"/>
    <n v="38.51"/>
    <s v="QUICK-Stop"/>
    <s v="Taucherstraße 10"/>
    <s v="Cunewalde"/>
    <s v=""/>
    <s v="01307"/>
    <s v="Germany"/>
    <x v="9"/>
    <n v="1996"/>
    <n v="28"/>
    <n v="34550"/>
    <n v="35221"/>
    <n v="23"/>
    <n v="1.2173913043478262"/>
    <x v="1"/>
  </r>
  <r>
    <n v="10992"/>
    <x v="40"/>
    <n v="1"/>
    <x v="454"/>
    <d v="1996-05-29T00:00:00"/>
    <d v="1996-05-03T00:00:00"/>
    <n v="3"/>
    <n v="4.2699999999999996"/>
    <s v="The Big Cheese"/>
    <s v="89 Jefferson Way_x000a_Suite 2"/>
    <s v="Portland"/>
    <s v="OR"/>
    <s v="97201"/>
    <s v="USA"/>
    <x v="9"/>
    <n v="1996"/>
    <n v="4"/>
    <n v="34550"/>
    <n v="35221"/>
    <n v="23"/>
    <n v="0.17391304347826086"/>
    <x v="0"/>
  </r>
  <r>
    <n v="10993"/>
    <x v="14"/>
    <n v="7"/>
    <x v="454"/>
    <d v="1996-05-29T00:00:00"/>
    <d v="1996-05-10T00:00:00"/>
    <n v="3"/>
    <n v="8.81"/>
    <s v="Folk och fä HB"/>
    <s v="Åkergatan 24"/>
    <s v="Bräcke"/>
    <s v=""/>
    <s v="S-844 67"/>
    <s v="Sweden"/>
    <x v="9"/>
    <n v="1996"/>
    <n v="19"/>
    <n v="34550"/>
    <n v="35221"/>
    <n v="23"/>
    <n v="0.82608695652173914"/>
    <x v="1"/>
  </r>
  <r>
    <n v="10994"/>
    <x v="61"/>
    <n v="2"/>
    <x v="455"/>
    <d v="1996-05-16T00:00:00"/>
    <d v="1996-05-09T00:00:00"/>
    <n v="3"/>
    <n v="65.53"/>
    <s v="Vaffeljernet"/>
    <s v="Smagsløget 45"/>
    <s v="Århus"/>
    <s v=""/>
    <s v="8200"/>
    <s v="Denmark"/>
    <x v="9"/>
    <n v="1996"/>
    <n v="11"/>
    <n v="34550"/>
    <n v="35221"/>
    <n v="23"/>
    <n v="0.47826086956521741"/>
    <x v="1"/>
  </r>
  <r>
    <n v="10995"/>
    <x v="43"/>
    <n v="1"/>
    <x v="455"/>
    <d v="1996-05-30T00:00:00"/>
    <d v="1996-05-06T00:00:00"/>
    <n v="3"/>
    <n v="46"/>
    <s v="Pericles Comidas clásicas"/>
    <s v="Calle Dr. Jorge Cash 321"/>
    <s v="México D.F."/>
    <s v=""/>
    <s v="05033"/>
    <s v="Mexico"/>
    <x v="9"/>
    <n v="1996"/>
    <n v="6"/>
    <n v="34550"/>
    <n v="35221"/>
    <n v="23"/>
    <n v="0.2608695652173913"/>
    <x v="1"/>
  </r>
  <r>
    <n v="10996"/>
    <x v="21"/>
    <n v="4"/>
    <x v="455"/>
    <d v="1996-05-30T00:00:00"/>
    <d v="1996-05-10T00:00:00"/>
    <n v="2"/>
    <n v="1.1200000000000001"/>
    <s v="QUICK-Stop"/>
    <s v="Taucherstraße 10"/>
    <s v="Cunewalde"/>
    <s v=""/>
    <s v="01307"/>
    <s v="Germany"/>
    <x v="9"/>
    <n v="1996"/>
    <n v="28"/>
    <n v="34550"/>
    <n v="35221"/>
    <n v="23"/>
    <n v="1.2173913043478262"/>
    <x v="1"/>
  </r>
  <r>
    <n v="10997"/>
    <x v="28"/>
    <n v="8"/>
    <x v="456"/>
    <d v="1996-06-14T00:00:00"/>
    <d v="1996-05-13T00:00:00"/>
    <n v="2"/>
    <n v="73.91"/>
    <s v="LILA-Supermercado"/>
    <s v="Carrera 52 con Ave. Bolívar #65-98 Llano Largo"/>
    <s v="Barquisimeto"/>
    <s v="Lara"/>
    <s v="3508"/>
    <s v="Venezuela"/>
    <x v="9"/>
    <n v="1996"/>
    <n v="14"/>
    <n v="34550"/>
    <n v="35221"/>
    <n v="23"/>
    <n v="0.60869565217391308"/>
    <x v="1"/>
  </r>
  <r>
    <n v="10998"/>
    <x v="63"/>
    <n v="8"/>
    <x v="456"/>
    <d v="1996-05-17T00:00:00"/>
    <d v="1996-05-17T00:00:00"/>
    <n v="2"/>
    <n v="20.309999999999999"/>
    <s v="Wolski Zajazd"/>
    <s v="ul. Filtrowa 68"/>
    <s v="Warszawa"/>
    <s v=""/>
    <s v="01-012"/>
    <s v="Poland"/>
    <x v="9"/>
    <n v="1996"/>
    <n v="7"/>
    <n v="34550"/>
    <n v="35221"/>
    <n v="23"/>
    <n v="0.30434782608695654"/>
    <x v="1"/>
  </r>
  <r>
    <n v="10999"/>
    <x v="11"/>
    <n v="6"/>
    <x v="456"/>
    <d v="1996-05-31T00:00:00"/>
    <d v="1996-05-10T00:00:00"/>
    <n v="2"/>
    <n v="96.35"/>
    <s v="Ottilies Käseladen"/>
    <s v="Mehrheimerstr. 369"/>
    <s v="Köln"/>
    <s v=""/>
    <s v="50739"/>
    <s v="Germany"/>
    <x v="9"/>
    <n v="1996"/>
    <n v="10"/>
    <n v="34550"/>
    <n v="35221"/>
    <n v="23"/>
    <n v="0.43478260869565216"/>
    <x v="1"/>
  </r>
  <r>
    <n v="11000"/>
    <x v="13"/>
    <n v="2"/>
    <x v="457"/>
    <d v="1996-06-03T00:00:00"/>
    <d v="1996-05-14T00:00:00"/>
    <n v="3"/>
    <n v="55.12"/>
    <s v="Rattlesnake Canyon Grocery"/>
    <s v="2817 Milton Dr."/>
    <s v="Albuquerque"/>
    <s v="NM"/>
    <s v="87110"/>
    <s v="USA"/>
    <x v="9"/>
    <n v="1996"/>
    <n v="18"/>
    <n v="34550"/>
    <n v="35221"/>
    <n v="23"/>
    <n v="0.78260869565217395"/>
    <x v="1"/>
  </r>
  <r>
    <n v="11001"/>
    <x v="14"/>
    <n v="2"/>
    <x v="457"/>
    <d v="1996-06-03T00:00:00"/>
    <d v="1996-05-14T00:00:00"/>
    <n v="2"/>
    <n v="197.3"/>
    <s v="Folk och fä HB"/>
    <s v="Åkergatan 24"/>
    <s v="Bräcke"/>
    <s v=""/>
    <s v="S-844 67"/>
    <s v="Sweden"/>
    <x v="9"/>
    <n v="1996"/>
    <n v="19"/>
    <n v="34550"/>
    <n v="35221"/>
    <n v="23"/>
    <n v="0.82608695652173914"/>
    <x v="1"/>
  </r>
  <r>
    <n v="11002"/>
    <x v="45"/>
    <n v="4"/>
    <x v="457"/>
    <d v="1996-06-03T00:00:00"/>
    <d v="1996-05-16T00:00:00"/>
    <n v="1"/>
    <n v="141.16"/>
    <s v="Save-a-lot Markets"/>
    <s v="187 Suffolk Ln."/>
    <s v="Boise"/>
    <s v="ID"/>
    <s v="83720"/>
    <s v="USA"/>
    <x v="9"/>
    <n v="1996"/>
    <n v="31"/>
    <n v="34550"/>
    <n v="35221"/>
    <n v="23"/>
    <n v="1.3478260869565217"/>
    <x v="1"/>
  </r>
  <r>
    <n v="11003"/>
    <x v="84"/>
    <n v="3"/>
    <x v="457"/>
    <d v="1996-06-03T00:00:00"/>
    <d v="1996-05-08T00:00:00"/>
    <n v="3"/>
    <n v="14.91"/>
    <s v="The Cracker Box"/>
    <s v="55 Grizzly Peak Rd."/>
    <s v="Butte"/>
    <s v="MT"/>
    <s v="59801"/>
    <s v="USA"/>
    <x v="9"/>
    <n v="1996"/>
    <n v="3"/>
    <n v="34550"/>
    <n v="35221"/>
    <n v="23"/>
    <n v="0.13043478260869565"/>
    <x v="0"/>
  </r>
  <r>
    <n v="11004"/>
    <x v="80"/>
    <n v="3"/>
    <x v="458"/>
    <d v="1996-06-04T00:00:00"/>
    <d v="1996-05-20T00:00:00"/>
    <n v="1"/>
    <n v="44.84"/>
    <s v="Maison Dewey"/>
    <s v="Rue Joseph-Bens 532"/>
    <s v="Bruxelles"/>
    <s v=""/>
    <s v="B-1180"/>
    <s v="Belgium"/>
    <x v="9"/>
    <n v="1996"/>
    <n v="7"/>
    <n v="34550"/>
    <n v="35221"/>
    <n v="23"/>
    <n v="0.30434782608695654"/>
    <x v="1"/>
  </r>
  <r>
    <n v="11005"/>
    <x v="83"/>
    <n v="2"/>
    <x v="458"/>
    <d v="1996-06-04T00:00:00"/>
    <d v="1996-05-10T00:00:00"/>
    <n v="1"/>
    <n v="0.75"/>
    <s v="Wilman Kala"/>
    <s v="Keskuskatu 45"/>
    <s v="Helsinki"/>
    <s v=""/>
    <s v="21240"/>
    <s v="Finland"/>
    <x v="9"/>
    <n v="1996"/>
    <n v="7"/>
    <n v="34550"/>
    <n v="35221"/>
    <n v="23"/>
    <n v="0.30434782608695654"/>
    <x v="1"/>
  </r>
  <r>
    <n v="11006"/>
    <x v="79"/>
    <n v="3"/>
    <x v="458"/>
    <d v="1996-06-04T00:00:00"/>
    <d v="1996-05-15T00:00:00"/>
    <n v="2"/>
    <n v="25.19"/>
    <s v="Great Lakes Food Market"/>
    <s v="2732 Baker Blvd."/>
    <s v="Eugene"/>
    <s v="OR"/>
    <s v="97403"/>
    <s v="USA"/>
    <x v="9"/>
    <n v="1996"/>
    <n v="11"/>
    <n v="34550"/>
    <n v="35221"/>
    <n v="23"/>
    <n v="0.47826086956521741"/>
    <x v="1"/>
  </r>
  <r>
    <n v="11007"/>
    <x v="50"/>
    <n v="8"/>
    <x v="459"/>
    <d v="1996-06-05T00:00:00"/>
    <d v="1996-05-13T00:00:00"/>
    <n v="2"/>
    <n v="202.24"/>
    <s v="Princesa Isabel Vinhos"/>
    <s v="Estrada da saúde n. 58"/>
    <s v="Lisboa"/>
    <s v=""/>
    <s v="1756"/>
    <s v="Portugal"/>
    <x v="9"/>
    <n v="1996"/>
    <n v="5"/>
    <n v="34550"/>
    <n v="35221"/>
    <n v="23"/>
    <n v="0.21739130434782608"/>
    <x v="0"/>
  </r>
  <r>
    <n v="11008"/>
    <x v="9"/>
    <n v="7"/>
    <x v="459"/>
    <d v="1996-06-05T00:00:00"/>
    <m/>
    <n v="3"/>
    <n v="79.459999999999994"/>
    <s v="Ernst Handel"/>
    <s v="Kirchgasse 6"/>
    <s v="Graz"/>
    <s v=""/>
    <s v="8010"/>
    <s v="Austria"/>
    <x v="9"/>
    <n v="1996"/>
    <n v="30"/>
    <n v="34550"/>
    <n v="35221"/>
    <n v="23"/>
    <n v="1.3043478260869565"/>
    <x v="1"/>
  </r>
  <r>
    <n v="11009"/>
    <x v="36"/>
    <n v="2"/>
    <x v="459"/>
    <d v="1996-06-05T00:00:00"/>
    <d v="1996-05-10T00:00:00"/>
    <n v="1"/>
    <n v="59.11"/>
    <s v="Godos Cocina Típica"/>
    <s v="C/ Romero, 33"/>
    <s v="Sevilla"/>
    <s v=""/>
    <s v="41101"/>
    <s v="Spain"/>
    <x v="9"/>
    <n v="1996"/>
    <n v="10"/>
    <n v="34550"/>
    <n v="35221"/>
    <n v="23"/>
    <n v="0.43478260869565216"/>
    <x v="1"/>
  </r>
  <r>
    <n v="11010"/>
    <x v="30"/>
    <n v="2"/>
    <x v="460"/>
    <d v="1996-06-06T00:00:00"/>
    <d v="1996-05-21T00:00:00"/>
    <n v="2"/>
    <n v="28.71"/>
    <s v="Reggiani Caseifici"/>
    <s v="Strada Provinciale 124"/>
    <s v="Reggio Emilia"/>
    <s v=""/>
    <s v="42100"/>
    <s v="Italy"/>
    <x v="9"/>
    <n v="1996"/>
    <n v="12"/>
    <n v="34550"/>
    <n v="35221"/>
    <n v="23"/>
    <n v="0.52173913043478259"/>
    <x v="1"/>
  </r>
  <r>
    <n v="11011"/>
    <x v="85"/>
    <n v="3"/>
    <x v="460"/>
    <d v="1996-06-06T00:00:00"/>
    <d v="1996-05-13T00:00:00"/>
    <n v="1"/>
    <n v="1.21"/>
    <s v="Alfred's Futterkiste"/>
    <s v="Obere Str. 57"/>
    <s v="Berlin"/>
    <s v=""/>
    <s v="12209"/>
    <s v="Germany"/>
    <x v="9"/>
    <n v="1996"/>
    <n v="6"/>
    <n v="34550"/>
    <n v="35221"/>
    <n v="23"/>
    <n v="0.2608695652173913"/>
    <x v="1"/>
  </r>
  <r>
    <n v="11012"/>
    <x v="17"/>
    <n v="1"/>
    <x v="460"/>
    <d v="1996-05-23T00:00:00"/>
    <d v="1996-05-17T00:00:00"/>
    <n v="3"/>
    <n v="242.95"/>
    <s v="Frankenversand"/>
    <s v="Berliner Platz 43"/>
    <s v="München"/>
    <s v=""/>
    <s v="80805"/>
    <s v="Germany"/>
    <x v="9"/>
    <n v="1996"/>
    <n v="15"/>
    <n v="34550"/>
    <n v="35221"/>
    <n v="23"/>
    <n v="0.65217391304347827"/>
    <x v="1"/>
  </r>
  <r>
    <n v="11013"/>
    <x v="27"/>
    <n v="2"/>
    <x v="460"/>
    <d v="1996-06-06T00:00:00"/>
    <d v="1996-05-10T00:00:00"/>
    <n v="1"/>
    <n v="32.99"/>
    <s v="Romero y tomillo"/>
    <s v="Gran Vía, 1"/>
    <s v="Madrid"/>
    <s v=""/>
    <s v="28001"/>
    <s v="Spain"/>
    <x v="9"/>
    <n v="1996"/>
    <n v="5"/>
    <n v="34550"/>
    <n v="35221"/>
    <n v="23"/>
    <n v="0.21739130434782608"/>
    <x v="0"/>
  </r>
  <r>
    <n v="11014"/>
    <x v="67"/>
    <n v="2"/>
    <x v="461"/>
    <d v="1996-06-07T00:00:00"/>
    <d v="1996-05-15T00:00:00"/>
    <n v="3"/>
    <n v="23.6"/>
    <s v="LINO-Delicateses"/>
    <s v="Ave. 5 de Mayo Porlamar"/>
    <s v="I. de Margarita"/>
    <s v="Nueva Esparta"/>
    <s v="4980"/>
    <s v="Venezuela"/>
    <x v="9"/>
    <n v="1996"/>
    <n v="12"/>
    <n v="34550"/>
    <n v="35221"/>
    <n v="23"/>
    <n v="0.52173913043478259"/>
    <x v="1"/>
  </r>
  <r>
    <n v="11015"/>
    <x v="65"/>
    <n v="2"/>
    <x v="461"/>
    <d v="1996-05-24T00:00:00"/>
    <d v="1996-05-20T00:00:00"/>
    <n v="2"/>
    <n v="4.62"/>
    <s v="Santé Gourmet"/>
    <s v="Erling Skakkes gate 78"/>
    <s v="Stavern"/>
    <s v=""/>
    <s v="4110"/>
    <s v="Norway"/>
    <x v="9"/>
    <n v="1996"/>
    <n v="6"/>
    <n v="34550"/>
    <n v="35221"/>
    <n v="23"/>
    <n v="0.2608695652173913"/>
    <x v="1"/>
  </r>
  <r>
    <n v="11016"/>
    <x v="55"/>
    <n v="9"/>
    <x v="461"/>
    <d v="1996-06-07T00:00:00"/>
    <d v="1996-05-13T00:00:00"/>
    <n v="2"/>
    <n v="33.799999999999997"/>
    <s v="Around the Horn"/>
    <s v="Brook Farm_x000a_Stratford St. Mary"/>
    <s v="Colchester"/>
    <s v="Essex"/>
    <s v="CO7 6JX"/>
    <s v="UK"/>
    <x v="9"/>
    <n v="1996"/>
    <n v="13"/>
    <n v="34550"/>
    <n v="35221"/>
    <n v="23"/>
    <n v="0.56521739130434778"/>
    <x v="1"/>
  </r>
  <r>
    <n v="11017"/>
    <x v="9"/>
    <n v="9"/>
    <x v="462"/>
    <d v="1996-06-10T00:00:00"/>
    <d v="1996-05-20T00:00:00"/>
    <n v="2"/>
    <n v="754.26"/>
    <s v="Ernst Handel"/>
    <s v="Kirchgasse 6"/>
    <s v="Graz"/>
    <s v=""/>
    <s v="8010"/>
    <s v="Austria"/>
    <x v="9"/>
    <n v="1996"/>
    <n v="30"/>
    <n v="34550"/>
    <n v="35221"/>
    <n v="23"/>
    <n v="1.3043478260869565"/>
    <x v="1"/>
  </r>
  <r>
    <n v="11018"/>
    <x v="38"/>
    <n v="4"/>
    <x v="462"/>
    <d v="1996-06-10T00:00:00"/>
    <d v="1996-05-16T00:00:00"/>
    <n v="2"/>
    <n v="11.65"/>
    <s v="Lonesome Pine Restaurant"/>
    <s v="89 Chiaroscuro Rd."/>
    <s v="Portland"/>
    <s v="OR"/>
    <s v="97219"/>
    <s v="USA"/>
    <x v="9"/>
    <n v="1996"/>
    <n v="8"/>
    <n v="34550"/>
    <n v="35221"/>
    <n v="23"/>
    <n v="0.34782608695652173"/>
    <x v="1"/>
  </r>
  <r>
    <n v="11019"/>
    <x v="73"/>
    <n v="6"/>
    <x v="462"/>
    <d v="1996-06-10T00:00:00"/>
    <m/>
    <n v="3"/>
    <n v="3.17"/>
    <s v="Rancho grande"/>
    <s v="Av. del Libertador 900"/>
    <s v="Buenos Aires"/>
    <s v=""/>
    <s v="1010"/>
    <s v="Argentina"/>
    <x v="9"/>
    <n v="1996"/>
    <n v="5"/>
    <n v="34550"/>
    <n v="35221"/>
    <n v="23"/>
    <n v="0.21739130434782608"/>
    <x v="0"/>
  </r>
  <r>
    <n v="11020"/>
    <x v="11"/>
    <n v="2"/>
    <x v="463"/>
    <d v="1996-06-11T00:00:00"/>
    <d v="1996-05-16T00:00:00"/>
    <n v="2"/>
    <n v="43.3"/>
    <s v="Ottilies Käseladen"/>
    <s v="Mehrheimerstr. 369"/>
    <s v="Köln"/>
    <s v=""/>
    <s v="50739"/>
    <s v="Germany"/>
    <x v="9"/>
    <n v="1996"/>
    <n v="10"/>
    <n v="34550"/>
    <n v="35221"/>
    <n v="23"/>
    <n v="0.43478260869565216"/>
    <x v="1"/>
  </r>
  <r>
    <n v="11021"/>
    <x v="21"/>
    <n v="3"/>
    <x v="463"/>
    <d v="1996-06-11T00:00:00"/>
    <d v="1996-05-21T00:00:00"/>
    <n v="1"/>
    <n v="297.18"/>
    <s v="QUICK-Stop"/>
    <s v="Taucherstraße 10"/>
    <s v="Cunewalde"/>
    <s v=""/>
    <s v="01307"/>
    <s v="Germany"/>
    <x v="9"/>
    <n v="1996"/>
    <n v="28"/>
    <n v="34550"/>
    <n v="35221"/>
    <n v="23"/>
    <n v="1.2173913043478262"/>
    <x v="1"/>
  </r>
  <r>
    <n v="11022"/>
    <x v="2"/>
    <n v="9"/>
    <x v="463"/>
    <d v="1996-06-11T00:00:00"/>
    <d v="1996-06-03T00:00:00"/>
    <n v="2"/>
    <n v="6.27"/>
    <s v="Hanari Carnes"/>
    <s v="Rua do Paço, 67"/>
    <s v="Rio de Janeiro"/>
    <s v="RJ"/>
    <s v="05454-876"/>
    <s v="Brazil"/>
    <x v="9"/>
    <n v="1996"/>
    <n v="14"/>
    <n v="34550"/>
    <n v="35221"/>
    <n v="23"/>
    <n v="0.60869565217391308"/>
    <x v="1"/>
  </r>
  <r>
    <n v="11023"/>
    <x v="31"/>
    <n v="1"/>
    <x v="463"/>
    <d v="1996-05-28T00:00:00"/>
    <d v="1996-05-24T00:00:00"/>
    <n v="2"/>
    <n v="123.83"/>
    <s v="B's Beverages"/>
    <s v="Fauntleroy Circus"/>
    <s v="London"/>
    <s v=""/>
    <s v="EC2 5NT"/>
    <s v="UK"/>
    <x v="9"/>
    <n v="1996"/>
    <n v="10"/>
    <n v="34550"/>
    <n v="35221"/>
    <n v="23"/>
    <n v="0.43478260869565216"/>
    <x v="1"/>
  </r>
  <r>
    <n v="11024"/>
    <x v="58"/>
    <n v="4"/>
    <x v="464"/>
    <d v="1996-06-12T00:00:00"/>
    <d v="1996-05-20T00:00:00"/>
    <n v="1"/>
    <n v="74.36"/>
    <s v="Eastern Connection"/>
    <s v="35 King George"/>
    <s v="London"/>
    <s v=""/>
    <s v="WX3 6FW"/>
    <s v="UK"/>
    <x v="9"/>
    <n v="1996"/>
    <n v="8"/>
    <n v="34550"/>
    <n v="35221"/>
    <n v="23"/>
    <n v="0.34782608695652173"/>
    <x v="1"/>
  </r>
  <r>
    <n v="11025"/>
    <x v="16"/>
    <n v="6"/>
    <x v="464"/>
    <d v="1996-06-12T00:00:00"/>
    <d v="1996-05-24T00:00:00"/>
    <n v="3"/>
    <n v="29.17"/>
    <s v="Wartian Herkku"/>
    <s v="Torikatu 38"/>
    <s v="Oulu"/>
    <s v=""/>
    <s v="90110"/>
    <s v="Finland"/>
    <x v="9"/>
    <n v="1996"/>
    <n v="15"/>
    <n v="34550"/>
    <n v="35221"/>
    <n v="23"/>
    <n v="0.65217391304347827"/>
    <x v="1"/>
  </r>
  <r>
    <n v="11026"/>
    <x v="70"/>
    <n v="4"/>
    <x v="464"/>
    <d v="1996-06-12T00:00:00"/>
    <d v="1996-05-28T00:00:00"/>
    <n v="1"/>
    <n v="47.09"/>
    <s v="Franchi S.p.A."/>
    <s v="Via Monte Bianco 34"/>
    <s v="Torino"/>
    <s v=""/>
    <s v="10100"/>
    <s v="Italy"/>
    <x v="9"/>
    <n v="1996"/>
    <n v="6"/>
    <n v="34550"/>
    <n v="35221"/>
    <n v="23"/>
    <n v="0.2608695652173913"/>
    <x v="1"/>
  </r>
  <r>
    <n v="11027"/>
    <x v="66"/>
    <n v="1"/>
    <x v="465"/>
    <d v="1996-06-13T00:00:00"/>
    <d v="1996-05-20T00:00:00"/>
    <n v="1"/>
    <n v="52.52"/>
    <s v="Bottom-Dollar Markets"/>
    <s v="23 Tsawassen Blvd."/>
    <s v="Tsawassen"/>
    <s v="BC"/>
    <s v="T2F 8M4"/>
    <s v="Canada"/>
    <x v="9"/>
    <n v="1996"/>
    <n v="14"/>
    <n v="34550"/>
    <n v="35221"/>
    <n v="23"/>
    <n v="0.60869565217391308"/>
    <x v="1"/>
  </r>
  <r>
    <n v="11028"/>
    <x v="44"/>
    <n v="2"/>
    <x v="465"/>
    <d v="1996-06-13T00:00:00"/>
    <d v="1996-05-22T00:00:00"/>
    <n v="1"/>
    <n v="29.59"/>
    <s v="Königlich Essen"/>
    <s v="Maubelstr. 90"/>
    <s v="Brandenburg"/>
    <s v=""/>
    <s v="14776"/>
    <s v="Germany"/>
    <x v="9"/>
    <n v="1996"/>
    <n v="14"/>
    <n v="34550"/>
    <n v="35221"/>
    <n v="23"/>
    <n v="0.60869565217391308"/>
    <x v="1"/>
  </r>
  <r>
    <n v="11029"/>
    <x v="5"/>
    <n v="4"/>
    <x v="465"/>
    <d v="1996-06-13T00:00:00"/>
    <d v="1996-05-27T00:00:00"/>
    <n v="1"/>
    <n v="47.84"/>
    <s v="Chop-suey Chinese"/>
    <s v="Hauptstr. 31"/>
    <s v="Bern"/>
    <s v=""/>
    <s v="3012"/>
    <s v="Switzerland"/>
    <x v="9"/>
    <n v="1996"/>
    <n v="8"/>
    <n v="34550"/>
    <n v="35221"/>
    <n v="23"/>
    <n v="0.34782608695652173"/>
    <x v="1"/>
  </r>
  <r>
    <n v="11030"/>
    <x v="45"/>
    <n v="7"/>
    <x v="466"/>
    <d v="1996-06-14T00:00:00"/>
    <d v="1996-05-27T00:00:00"/>
    <n v="2"/>
    <n v="830.75"/>
    <s v="Save-a-lot Markets"/>
    <s v="187 Suffolk Ln."/>
    <s v="Boise"/>
    <s v="ID"/>
    <s v="83720"/>
    <s v="USA"/>
    <x v="9"/>
    <n v="1996"/>
    <n v="31"/>
    <n v="34550"/>
    <n v="35221"/>
    <n v="23"/>
    <n v="1.3478260869565217"/>
    <x v="1"/>
  </r>
  <r>
    <n v="11031"/>
    <x v="45"/>
    <n v="6"/>
    <x v="466"/>
    <d v="1996-06-14T00:00:00"/>
    <d v="1996-05-24T00:00:00"/>
    <n v="2"/>
    <n v="227.22"/>
    <s v="Save-a-lot Markets"/>
    <s v="187 Suffolk Ln."/>
    <s v="Boise"/>
    <s v="ID"/>
    <s v="83720"/>
    <s v="USA"/>
    <x v="9"/>
    <n v="1996"/>
    <n v="31"/>
    <n v="34550"/>
    <n v="35221"/>
    <n v="23"/>
    <n v="1.3478260869565217"/>
    <x v="1"/>
  </r>
  <r>
    <n v="11032"/>
    <x v="19"/>
    <n v="2"/>
    <x v="466"/>
    <d v="1996-06-14T00:00:00"/>
    <d v="1996-05-23T00:00:00"/>
    <n v="3"/>
    <n v="606.19000000000005"/>
    <s v="White Clover Markets"/>
    <s v="1029 - 12th Ave. S."/>
    <s v="Seattle"/>
    <s v="WA"/>
    <s v="98124"/>
    <s v="USA"/>
    <x v="9"/>
    <n v="1996"/>
    <n v="14"/>
    <n v="34550"/>
    <n v="35221"/>
    <n v="23"/>
    <n v="0.60869565217391308"/>
    <x v="1"/>
  </r>
  <r>
    <n v="11033"/>
    <x v="6"/>
    <n v="7"/>
    <x v="466"/>
    <d v="1996-06-14T00:00:00"/>
    <d v="1996-05-23T00:00:00"/>
    <n v="3"/>
    <n v="84.74"/>
    <s v="Richter Supermarkt"/>
    <s v="Starenweg 5"/>
    <s v="Genève"/>
    <s v=""/>
    <s v="1204"/>
    <s v="Switzerland"/>
    <x v="9"/>
    <n v="1996"/>
    <n v="10"/>
    <n v="34550"/>
    <n v="35221"/>
    <n v="23"/>
    <n v="0.43478260869565216"/>
    <x v="1"/>
  </r>
  <r>
    <n v="11034"/>
    <x v="37"/>
    <n v="8"/>
    <x v="467"/>
    <d v="1996-07-01T00:00:00"/>
    <d v="1996-05-27T00:00:00"/>
    <n v="1"/>
    <n v="40.32"/>
    <s v="Old World Delicatessen"/>
    <s v="2743 Bering St."/>
    <s v="Anchorage"/>
    <s v="AK"/>
    <s v="99508"/>
    <s v="USA"/>
    <x v="9"/>
    <n v="1996"/>
    <n v="10"/>
    <n v="34550"/>
    <n v="35221"/>
    <n v="23"/>
    <n v="0.43478260869565216"/>
    <x v="1"/>
  </r>
  <r>
    <n v="11035"/>
    <x v="4"/>
    <n v="2"/>
    <x v="467"/>
    <d v="1996-06-17T00:00:00"/>
    <d v="1996-05-24T00:00:00"/>
    <n v="2"/>
    <n v="0.17"/>
    <s v="Suprêmes délices"/>
    <s v="Boulevard Tirou, 255"/>
    <s v="Charleroi"/>
    <s v=""/>
    <s v="B-6000"/>
    <s v="Belgium"/>
    <x v="9"/>
    <n v="1996"/>
    <n v="12"/>
    <n v="34550"/>
    <n v="35221"/>
    <n v="23"/>
    <n v="0.52173913043478259"/>
    <x v="1"/>
  </r>
  <r>
    <n v="11036"/>
    <x v="57"/>
    <n v="8"/>
    <x v="467"/>
    <d v="1996-06-17T00:00:00"/>
    <d v="1996-05-22T00:00:00"/>
    <n v="3"/>
    <n v="149.47"/>
    <s v="Drachenblut Delikatessen"/>
    <s v="Walserweg 21"/>
    <s v="Aachen"/>
    <s v=""/>
    <s v="52066"/>
    <s v="Germany"/>
    <x v="9"/>
    <n v="1996"/>
    <n v="6"/>
    <n v="34550"/>
    <n v="35221"/>
    <n v="23"/>
    <n v="0.2608695652173913"/>
    <x v="1"/>
  </r>
  <r>
    <n v="11037"/>
    <x v="36"/>
    <n v="7"/>
    <x v="468"/>
    <d v="1996-06-18T00:00:00"/>
    <d v="1996-05-27T00:00:00"/>
    <n v="1"/>
    <n v="3.2"/>
    <s v="Godos Cocina Típica"/>
    <s v="C/ Romero, 33"/>
    <s v="Sevilla"/>
    <s v=""/>
    <s v="41101"/>
    <s v="Spain"/>
    <x v="9"/>
    <n v="1996"/>
    <n v="10"/>
    <n v="34550"/>
    <n v="35221"/>
    <n v="23"/>
    <n v="0.43478260869565216"/>
    <x v="1"/>
  </r>
  <r>
    <n v="11038"/>
    <x v="4"/>
    <n v="1"/>
    <x v="468"/>
    <d v="1996-06-18T00:00:00"/>
    <d v="1996-05-30T00:00:00"/>
    <n v="2"/>
    <n v="29.59"/>
    <s v="Suprêmes délices"/>
    <s v="Boulevard Tirou, 255"/>
    <s v="Charleroi"/>
    <s v=""/>
    <s v="B-6000"/>
    <s v="Belgium"/>
    <x v="9"/>
    <n v="1996"/>
    <n v="12"/>
    <n v="34550"/>
    <n v="35221"/>
    <n v="23"/>
    <n v="0.52173913043478259"/>
    <x v="1"/>
  </r>
  <r>
    <n v="11039"/>
    <x v="67"/>
    <n v="1"/>
    <x v="468"/>
    <d v="1996-06-18T00:00:00"/>
    <m/>
    <n v="2"/>
    <n v="65"/>
    <s v="LINO-Delicateses"/>
    <s v="Ave. 5 de Mayo Porlamar"/>
    <s v="I. de Margarita"/>
    <s v="Nueva Esparta"/>
    <s v="4980"/>
    <s v="Venezuela"/>
    <x v="9"/>
    <n v="1996"/>
    <n v="12"/>
    <n v="34550"/>
    <n v="35221"/>
    <n v="23"/>
    <n v="0.52173913043478259"/>
    <x v="1"/>
  </r>
  <r>
    <n v="11040"/>
    <x v="79"/>
    <n v="4"/>
    <x v="469"/>
    <d v="1996-06-19T00:00:00"/>
    <m/>
    <n v="3"/>
    <n v="18.84"/>
    <s v="Great Lakes Food Market"/>
    <s v="2732 Baker Blvd."/>
    <s v="Eugene"/>
    <s v="OR"/>
    <s v="97403"/>
    <s v="USA"/>
    <x v="9"/>
    <n v="1996"/>
    <n v="11"/>
    <n v="34550"/>
    <n v="35221"/>
    <n v="23"/>
    <n v="0.47826086956521741"/>
    <x v="1"/>
  </r>
  <r>
    <n v="11041"/>
    <x v="5"/>
    <n v="3"/>
    <x v="469"/>
    <d v="1996-06-19T00:00:00"/>
    <d v="1996-05-28T00:00:00"/>
    <n v="2"/>
    <n v="48.22"/>
    <s v="Chop-suey Chinese"/>
    <s v="Hauptstr. 31"/>
    <s v="Bern"/>
    <s v=""/>
    <s v="3012"/>
    <s v="Switzerland"/>
    <x v="9"/>
    <n v="1996"/>
    <n v="8"/>
    <n v="34550"/>
    <n v="35221"/>
    <n v="23"/>
    <n v="0.34782608695652173"/>
    <x v="1"/>
  </r>
  <r>
    <n v="11042"/>
    <x v="32"/>
    <n v="2"/>
    <x v="469"/>
    <d v="1996-06-05T00:00:00"/>
    <d v="1996-05-31T00:00:00"/>
    <n v="1"/>
    <n v="29.99"/>
    <s v="Comércio Mineiro"/>
    <s v="Av. dos Lusíadas, 23"/>
    <s v="São Paulo"/>
    <s v="SP"/>
    <s v="05432-043"/>
    <s v="Brazil"/>
    <x v="9"/>
    <n v="1996"/>
    <n v="5"/>
    <n v="34550"/>
    <n v="35221"/>
    <n v="23"/>
    <n v="0.21739130434782608"/>
    <x v="0"/>
  </r>
  <r>
    <n v="11043"/>
    <x v="87"/>
    <n v="5"/>
    <x v="469"/>
    <d v="1996-06-19T00:00:00"/>
    <d v="1996-05-29T00:00:00"/>
    <n v="2"/>
    <n v="8.8000000000000007"/>
    <s v="Spécialités du monde"/>
    <s v="25, rue Lauriston"/>
    <s v="Paris"/>
    <s v=""/>
    <s v="75016"/>
    <s v="France"/>
    <x v="9"/>
    <n v="1996"/>
    <n v="4"/>
    <n v="34550"/>
    <n v="35221"/>
    <n v="23"/>
    <n v="0.17391304347826086"/>
    <x v="0"/>
  </r>
  <r>
    <n v="11044"/>
    <x v="63"/>
    <n v="4"/>
    <x v="470"/>
    <d v="1996-06-20T00:00:00"/>
    <d v="1996-05-31T00:00:00"/>
    <n v="1"/>
    <n v="8.7200000000000006"/>
    <s v="Wolski Zajazd"/>
    <s v="ul. Filtrowa 68"/>
    <s v="Warszawa"/>
    <s v=""/>
    <s v="01-012"/>
    <s v="Poland"/>
    <x v="9"/>
    <n v="1996"/>
    <n v="7"/>
    <n v="34550"/>
    <n v="35221"/>
    <n v="23"/>
    <n v="0.30434782608695654"/>
    <x v="1"/>
  </r>
  <r>
    <n v="11045"/>
    <x v="66"/>
    <n v="6"/>
    <x v="470"/>
    <d v="1996-06-20T00:00:00"/>
    <m/>
    <n v="2"/>
    <n v="70.58"/>
    <s v="Bottom-Dollar Markets"/>
    <s v="23 Tsawassen Blvd."/>
    <s v="Tsawassen"/>
    <s v="BC"/>
    <s v="T2F 8M4"/>
    <s v="Canada"/>
    <x v="9"/>
    <n v="1996"/>
    <n v="14"/>
    <n v="34550"/>
    <n v="35221"/>
    <n v="23"/>
    <n v="0.60869565217391308"/>
    <x v="1"/>
  </r>
  <r>
    <n v="11046"/>
    <x v="35"/>
    <n v="8"/>
    <x v="470"/>
    <d v="1996-06-20T00:00:00"/>
    <d v="1996-05-24T00:00:00"/>
    <n v="2"/>
    <n v="71.64"/>
    <s v="Die Wandernde Kuh"/>
    <s v="Adenauerallee 900"/>
    <s v="Stuttgart"/>
    <s v=""/>
    <s v="70563"/>
    <s v="Germany"/>
    <x v="9"/>
    <n v="1996"/>
    <n v="10"/>
    <n v="34550"/>
    <n v="35221"/>
    <n v="23"/>
    <n v="0.43478260869565216"/>
    <x v="1"/>
  </r>
  <r>
    <n v="11047"/>
    <x v="58"/>
    <n v="7"/>
    <x v="471"/>
    <d v="1996-06-21T00:00:00"/>
    <d v="1996-05-31T00:00:00"/>
    <n v="3"/>
    <n v="46.62"/>
    <s v="Eastern Connection"/>
    <s v="35 King George"/>
    <s v="London"/>
    <s v=""/>
    <s v="WX3 6FW"/>
    <s v="UK"/>
    <x v="9"/>
    <n v="1996"/>
    <n v="8"/>
    <n v="34550"/>
    <n v="35221"/>
    <n v="23"/>
    <n v="0.34782608695652173"/>
    <x v="1"/>
  </r>
  <r>
    <n v="11048"/>
    <x v="66"/>
    <n v="7"/>
    <x v="471"/>
    <d v="1996-06-21T00:00:00"/>
    <d v="1996-05-30T00:00:00"/>
    <n v="3"/>
    <n v="24.12"/>
    <s v="Bottom-Dollar Markets"/>
    <s v="23 Tsawassen Blvd."/>
    <s v="Tsawassen"/>
    <s v="BC"/>
    <s v="T2F 8M4"/>
    <s v="Canada"/>
    <x v="9"/>
    <n v="1996"/>
    <n v="14"/>
    <n v="34550"/>
    <n v="35221"/>
    <n v="23"/>
    <n v="0.60869565217391308"/>
    <x v="1"/>
  </r>
  <r>
    <n v="11049"/>
    <x v="71"/>
    <n v="3"/>
    <x v="471"/>
    <d v="1996-06-21T00:00:00"/>
    <d v="1996-06-03T00:00:00"/>
    <n v="1"/>
    <n v="8.34"/>
    <s v="Gourmet Lanchonetes"/>
    <s v="Av. Brasil, 442"/>
    <s v="Campinas"/>
    <s v="SP"/>
    <s v="04876-786"/>
    <s v="Brazil"/>
    <x v="9"/>
    <n v="1996"/>
    <n v="9"/>
    <n v="34550"/>
    <n v="35221"/>
    <n v="23"/>
    <n v="0.39130434782608697"/>
    <x v="1"/>
  </r>
  <r>
    <n v="11050"/>
    <x v="14"/>
    <n v="8"/>
    <x v="472"/>
    <d v="1996-06-24T00:00:00"/>
    <d v="1996-06-04T00:00:00"/>
    <n v="2"/>
    <n v="59.41"/>
    <s v="Folk och fä HB"/>
    <s v="Åkergatan 24"/>
    <s v="Bräcke"/>
    <s v=""/>
    <s v="S-844 67"/>
    <s v="Sweden"/>
    <x v="9"/>
    <n v="1996"/>
    <n v="19"/>
    <n v="34550"/>
    <n v="35221"/>
    <n v="23"/>
    <n v="0.82608695652173914"/>
    <x v="1"/>
  </r>
  <r>
    <n v="11051"/>
    <x v="53"/>
    <n v="7"/>
    <x v="472"/>
    <d v="1996-06-24T00:00:00"/>
    <m/>
    <n v="3"/>
    <n v="2.79"/>
    <s v="La maison d'Asie"/>
    <s v="1 rue Alsace-Lorraine"/>
    <s v="Toulouse"/>
    <s v=""/>
    <s v="31000"/>
    <s v="France"/>
    <x v="9"/>
    <n v="1996"/>
    <n v="14"/>
    <n v="34550"/>
    <n v="35221"/>
    <n v="23"/>
    <n v="0.60869565217391308"/>
    <x v="1"/>
  </r>
  <r>
    <n v="11052"/>
    <x v="2"/>
    <n v="3"/>
    <x v="472"/>
    <d v="1996-06-24T00:00:00"/>
    <d v="1996-05-31T00:00:00"/>
    <n v="1"/>
    <n v="67.260000000000005"/>
    <s v="Hanari Carnes"/>
    <s v="Rua do Paço, 67"/>
    <s v="Rio de Janeiro"/>
    <s v="RJ"/>
    <s v="05454-876"/>
    <s v="Brazil"/>
    <x v="9"/>
    <n v="1996"/>
    <n v="14"/>
    <n v="34550"/>
    <n v="35221"/>
    <n v="23"/>
    <n v="0.60869565217391308"/>
    <x v="1"/>
  </r>
  <r>
    <n v="11053"/>
    <x v="54"/>
    <n v="2"/>
    <x v="472"/>
    <d v="1996-06-24T00:00:00"/>
    <d v="1996-05-29T00:00:00"/>
    <n v="2"/>
    <n v="53.05"/>
    <s v="Piccolo und mehr"/>
    <s v="Geislweg 14"/>
    <s v="Salzburg"/>
    <s v=""/>
    <s v="5020"/>
    <s v="Austria"/>
    <x v="9"/>
    <n v="1996"/>
    <n v="10"/>
    <n v="34550"/>
    <n v="35221"/>
    <n v="23"/>
    <n v="0.43478260869565216"/>
    <x v="1"/>
  </r>
  <r>
    <n v="11054"/>
    <x v="78"/>
    <n v="8"/>
    <x v="473"/>
    <d v="1996-06-25T00:00:00"/>
    <m/>
    <n v="1"/>
    <n v="0.33"/>
    <s v="Cactus Comidas para llevar"/>
    <s v="Cerrito 333"/>
    <s v="Buenos Aires"/>
    <s v=""/>
    <s v="1010"/>
    <s v="Argentina"/>
    <x v="9"/>
    <n v="1996"/>
    <n v="6"/>
    <n v="34550"/>
    <n v="35221"/>
    <n v="23"/>
    <n v="0.2608695652173913"/>
    <x v="1"/>
  </r>
  <r>
    <n v="11055"/>
    <x v="8"/>
    <n v="7"/>
    <x v="473"/>
    <d v="1996-06-25T00:00:00"/>
    <d v="1996-06-04T00:00:00"/>
    <n v="2"/>
    <n v="120.92"/>
    <s v="HILARIÓN-Abastos"/>
    <s v="Carrera 22 con Ave. Carlos Soublette #8-35"/>
    <s v="San Cristóbal"/>
    <s v="Táchira"/>
    <s v="5022"/>
    <s v="Venezuela"/>
    <x v="9"/>
    <n v="1996"/>
    <n v="18"/>
    <n v="34550"/>
    <n v="35221"/>
    <n v="23"/>
    <n v="0.78260869565217395"/>
    <x v="1"/>
  </r>
  <r>
    <n v="11056"/>
    <x v="58"/>
    <n v="8"/>
    <x v="473"/>
    <d v="1996-06-11T00:00:00"/>
    <d v="1996-05-31T00:00:00"/>
    <n v="2"/>
    <n v="278.95999999999998"/>
    <s v="Eastern Connection"/>
    <s v="35 King George"/>
    <s v="London"/>
    <s v=""/>
    <s v="WX3 6FW"/>
    <s v="UK"/>
    <x v="9"/>
    <n v="1996"/>
    <n v="8"/>
    <n v="34550"/>
    <n v="35221"/>
    <n v="23"/>
    <n v="0.34782608695652173"/>
    <x v="1"/>
  </r>
  <r>
    <n v="11057"/>
    <x v="77"/>
    <n v="3"/>
    <x v="474"/>
    <d v="1996-06-26T00:00:00"/>
    <d v="1996-05-31T00:00:00"/>
    <n v="3"/>
    <n v="4.13"/>
    <s v="North/South"/>
    <s v="South House_x000a_300 Queensbridge"/>
    <s v="London"/>
    <s v=""/>
    <s v="SW7 1RZ"/>
    <s v="UK"/>
    <x v="9"/>
    <n v="1996"/>
    <n v="3"/>
    <n v="34550"/>
    <n v="35221"/>
    <n v="23"/>
    <n v="0.13043478260869565"/>
    <x v="0"/>
  </r>
  <r>
    <n v="11058"/>
    <x v="76"/>
    <n v="9"/>
    <x v="474"/>
    <d v="1996-06-26T00:00:00"/>
    <m/>
    <n v="3"/>
    <n v="31.14"/>
    <s v="Blauer See Delikatessen"/>
    <s v="Forsterstr. 57"/>
    <s v="Mannheim"/>
    <s v=""/>
    <s v="68306"/>
    <s v="Germany"/>
    <x v="9"/>
    <n v="1996"/>
    <n v="7"/>
    <n v="34550"/>
    <n v="35221"/>
    <n v="23"/>
    <n v="0.30434782608695654"/>
    <x v="1"/>
  </r>
  <r>
    <n v="11059"/>
    <x v="29"/>
    <n v="2"/>
    <x v="474"/>
    <d v="1996-07-10T00:00:00"/>
    <m/>
    <n v="2"/>
    <n v="85.8"/>
    <s v="Ricardo Adocicados"/>
    <s v="Av. Copacabana, 267"/>
    <s v="Rio de Janeiro"/>
    <s v="RJ"/>
    <s v="02389-890"/>
    <s v="Brazil"/>
    <x v="9"/>
    <n v="1996"/>
    <n v="11"/>
    <n v="34550"/>
    <n v="35221"/>
    <n v="23"/>
    <n v="0.47826086956521741"/>
    <x v="1"/>
  </r>
  <r>
    <n v="11060"/>
    <x v="70"/>
    <n v="2"/>
    <x v="475"/>
    <d v="1996-06-27T00:00:00"/>
    <d v="1996-06-03T00:00:00"/>
    <n v="2"/>
    <n v="10.98"/>
    <s v="Franchi S.p.A."/>
    <s v="Via Monte Bianco 34"/>
    <s v="Torino"/>
    <s v=""/>
    <s v="10100"/>
    <s v="Italy"/>
    <x v="9"/>
    <n v="1996"/>
    <n v="6"/>
    <n v="34550"/>
    <n v="35221"/>
    <n v="23"/>
    <n v="0.2608695652173913"/>
    <x v="1"/>
  </r>
  <r>
    <n v="11061"/>
    <x v="79"/>
    <n v="4"/>
    <x v="475"/>
    <d v="1996-07-11T00:00:00"/>
    <m/>
    <n v="3"/>
    <n v="14.01"/>
    <s v="Great Lakes Food Market"/>
    <s v="2732 Baker Blvd."/>
    <s v="Eugene"/>
    <s v="OR"/>
    <s v="97403"/>
    <s v="USA"/>
    <x v="9"/>
    <n v="1996"/>
    <n v="11"/>
    <n v="34550"/>
    <n v="35221"/>
    <n v="23"/>
    <n v="0.47826086956521741"/>
    <x v="1"/>
  </r>
  <r>
    <n v="11062"/>
    <x v="30"/>
    <n v="4"/>
    <x v="475"/>
    <d v="1996-06-27T00:00:00"/>
    <m/>
    <n v="2"/>
    <n v="29.93"/>
    <s v="Reggiani Caseifici"/>
    <s v="Strada Provinciale 124"/>
    <s v="Reggio Emilia"/>
    <s v=""/>
    <s v="42100"/>
    <s v="Italy"/>
    <x v="9"/>
    <n v="1996"/>
    <n v="12"/>
    <n v="34550"/>
    <n v="35221"/>
    <n v="23"/>
    <n v="0.52173913043478259"/>
    <x v="1"/>
  </r>
  <r>
    <n v="11063"/>
    <x v="34"/>
    <n v="3"/>
    <x v="475"/>
    <d v="1996-06-27T00:00:00"/>
    <d v="1996-06-05T00:00:00"/>
    <n v="2"/>
    <n v="81.73"/>
    <s v="Hungry Owl All-Night Grocers"/>
    <s v="8 Johnstown Road"/>
    <s v="Cork"/>
    <s v="Co. Cork"/>
    <s v=""/>
    <s v="Ireland"/>
    <x v="9"/>
    <n v="1996"/>
    <n v="19"/>
    <n v="34550"/>
    <n v="35221"/>
    <n v="23"/>
    <n v="0.82608695652173914"/>
    <x v="1"/>
  </r>
  <r>
    <n v="11064"/>
    <x v="45"/>
    <n v="1"/>
    <x v="476"/>
    <d v="1996-06-28T00:00:00"/>
    <d v="1996-06-03T00:00:00"/>
    <n v="1"/>
    <n v="30.09"/>
    <s v="Save-a-lot Markets"/>
    <s v="187 Suffolk Ln."/>
    <s v="Boise"/>
    <s v="ID"/>
    <s v="83720"/>
    <s v="USA"/>
    <x v="9"/>
    <n v="1996"/>
    <n v="31"/>
    <n v="34550"/>
    <n v="35221"/>
    <n v="23"/>
    <n v="1.3478260869565217"/>
    <x v="1"/>
  </r>
  <r>
    <n v="11065"/>
    <x v="28"/>
    <n v="8"/>
    <x v="476"/>
    <d v="1996-06-28T00:00:00"/>
    <m/>
    <n v="1"/>
    <n v="12.91"/>
    <s v="LILA-Supermercado"/>
    <s v="Carrera 52 con Ave. Bolívar #65-98 Llano Largo"/>
    <s v="Barquisimeto"/>
    <s v="Lara"/>
    <s v="3508"/>
    <s v="Venezuela"/>
    <x v="9"/>
    <n v="1996"/>
    <n v="14"/>
    <n v="34550"/>
    <n v="35221"/>
    <n v="23"/>
    <n v="0.60869565217391308"/>
    <x v="1"/>
  </r>
  <r>
    <n v="11066"/>
    <x v="19"/>
    <n v="7"/>
    <x v="476"/>
    <d v="1996-06-28T00:00:00"/>
    <d v="1996-06-03T00:00:00"/>
    <n v="2"/>
    <n v="44.72"/>
    <s v="White Clover Markets"/>
    <s v="1029 - 12th Ave. S."/>
    <s v="Seattle"/>
    <s v="WA"/>
    <s v="98124"/>
    <s v="USA"/>
    <x v="9"/>
    <n v="1996"/>
    <n v="14"/>
    <n v="34550"/>
    <n v="35221"/>
    <n v="23"/>
    <n v="0.60869565217391308"/>
    <x v="1"/>
  </r>
  <r>
    <n v="11067"/>
    <x v="57"/>
    <n v="1"/>
    <x v="477"/>
    <d v="1996-06-17T00:00:00"/>
    <d v="1996-06-05T00:00:00"/>
    <n v="2"/>
    <n v="7.98"/>
    <s v="Drachenblut Delikatessen"/>
    <s v="Walserweg 21"/>
    <s v="Aachen"/>
    <s v=""/>
    <s v="52066"/>
    <s v="Germany"/>
    <x v="10"/>
    <n v="1996"/>
    <n v="6"/>
    <n v="34550"/>
    <n v="35221"/>
    <n v="23"/>
    <n v="0.2608695652173913"/>
    <x v="1"/>
  </r>
  <r>
    <n v="11068"/>
    <x v="62"/>
    <n v="8"/>
    <x v="477"/>
    <d v="1996-07-01T00:00:00"/>
    <m/>
    <n v="2"/>
    <n v="81.75"/>
    <s v="Queen Cozinha"/>
    <s v="Alameda dos Canàrios, 891"/>
    <s v="São Paulo"/>
    <s v="SP"/>
    <s v="05487-020"/>
    <s v="Brazil"/>
    <x v="10"/>
    <n v="1996"/>
    <n v="13"/>
    <n v="34550"/>
    <n v="35221"/>
    <n v="23"/>
    <n v="0.56521739130434778"/>
    <x v="1"/>
  </r>
  <r>
    <n v="11069"/>
    <x v="23"/>
    <n v="1"/>
    <x v="477"/>
    <d v="1996-07-01T00:00:00"/>
    <d v="1996-06-05T00:00:00"/>
    <n v="2"/>
    <n v="15.67"/>
    <s v="Tortuga Restaurante"/>
    <s v="Avda. Azteca 123"/>
    <s v="México D.F."/>
    <s v=""/>
    <s v="05033"/>
    <s v="Mexico"/>
    <x v="10"/>
    <n v="1996"/>
    <n v="10"/>
    <n v="34550"/>
    <n v="35221"/>
    <n v="23"/>
    <n v="0.43478260869565216"/>
    <x v="1"/>
  </r>
  <r>
    <n v="11070"/>
    <x v="26"/>
    <n v="2"/>
    <x v="478"/>
    <d v="1996-07-02T00:00:00"/>
    <m/>
    <n v="1"/>
    <n v="136"/>
    <s v="Lehmanns Marktstand"/>
    <s v="Magazinweg 7"/>
    <s v="Frankfurt a.M. "/>
    <s v=""/>
    <s v="60528"/>
    <s v="Germany"/>
    <x v="10"/>
    <n v="1996"/>
    <n v="15"/>
    <n v="34550"/>
    <n v="35221"/>
    <n v="23"/>
    <n v="0.65217391304347827"/>
    <x v="1"/>
  </r>
  <r>
    <n v="11071"/>
    <x v="28"/>
    <n v="1"/>
    <x v="478"/>
    <d v="1996-07-02T00:00:00"/>
    <m/>
    <n v="1"/>
    <n v="0.93"/>
    <s v="LILA-Supermercado"/>
    <s v="Carrera 52 con Ave. Bolívar #65-98 Llano Largo"/>
    <s v="Barquisimeto"/>
    <s v="Lara"/>
    <s v="3508"/>
    <s v="Venezuela"/>
    <x v="10"/>
    <n v="1996"/>
    <n v="14"/>
    <n v="34550"/>
    <n v="35221"/>
    <n v="23"/>
    <n v="0.60869565217391308"/>
    <x v="1"/>
  </r>
  <r>
    <n v="11072"/>
    <x v="9"/>
    <n v="4"/>
    <x v="478"/>
    <d v="1996-07-02T00:00:00"/>
    <m/>
    <n v="2"/>
    <n v="258.64"/>
    <s v="Ernst Handel"/>
    <s v="Kirchgasse 6"/>
    <s v="Graz"/>
    <s v=""/>
    <s v="8010"/>
    <s v="Austria"/>
    <x v="10"/>
    <n v="1996"/>
    <n v="30"/>
    <n v="34550"/>
    <n v="35221"/>
    <n v="23"/>
    <n v="1.3043478260869565"/>
    <x v="1"/>
  </r>
  <r>
    <n v="11073"/>
    <x v="43"/>
    <n v="2"/>
    <x v="478"/>
    <d v="1996-07-02T00:00:00"/>
    <m/>
    <n v="2"/>
    <n v="24.95"/>
    <s v="Pericles Comidas clásicas"/>
    <s v="Calle Dr. Jorge Cash 321"/>
    <s v="México D.F."/>
    <s v=""/>
    <s v="05033"/>
    <s v="Mexico"/>
    <x v="10"/>
    <n v="1996"/>
    <n v="6"/>
    <n v="34550"/>
    <n v="35221"/>
    <n v="23"/>
    <n v="0.2608695652173913"/>
    <x v="1"/>
  </r>
  <r>
    <n v="11074"/>
    <x v="51"/>
    <n v="7"/>
    <x v="479"/>
    <d v="1996-07-03T00:00:00"/>
    <m/>
    <n v="2"/>
    <n v="18.440000000000001"/>
    <s v="Simons bistro"/>
    <s v="Vinbæltet 34"/>
    <s v="København"/>
    <s v=""/>
    <s v="1734"/>
    <s v="Denmark"/>
    <x v="10"/>
    <n v="1996"/>
    <n v="7"/>
    <n v="34550"/>
    <n v="35221"/>
    <n v="23"/>
    <n v="0.30434782608695654"/>
    <x v="1"/>
  </r>
  <r>
    <n v="11075"/>
    <x v="6"/>
    <n v="8"/>
    <x v="479"/>
    <d v="1996-07-03T00:00:00"/>
    <m/>
    <n v="2"/>
    <n v="6.19"/>
    <s v="Richter Supermarkt"/>
    <s v="Starenweg 5"/>
    <s v="Genève"/>
    <s v=""/>
    <s v="1204"/>
    <s v="Switzerland"/>
    <x v="10"/>
    <n v="1996"/>
    <n v="10"/>
    <n v="34550"/>
    <n v="35221"/>
    <n v="23"/>
    <n v="0.43478260869565216"/>
    <x v="1"/>
  </r>
  <r>
    <n v="11076"/>
    <x v="48"/>
    <n v="4"/>
    <x v="479"/>
    <d v="1996-07-03T00:00:00"/>
    <m/>
    <n v="2"/>
    <n v="38.28"/>
    <s v="Bon app'"/>
    <s v="12, rue des Bouchers"/>
    <s v="Marseille"/>
    <s v=""/>
    <s v="13008"/>
    <s v="France"/>
    <x v="10"/>
    <n v="1996"/>
    <n v="17"/>
    <n v="34550"/>
    <n v="35221"/>
    <n v="23"/>
    <n v="0.73913043478260865"/>
    <x v="1"/>
  </r>
  <r>
    <n v="11077"/>
    <x v="13"/>
    <n v="1"/>
    <x v="479"/>
    <d v="1996-07-03T00:00:00"/>
    <m/>
    <n v="2"/>
    <n v="8.5299999999999994"/>
    <s v="Rattlesnake Canyon Grocery"/>
    <s v="2817 Milton Dr."/>
    <s v="Albuquerque"/>
    <s v="NM"/>
    <s v="87110"/>
    <s v="USA"/>
    <x v="10"/>
    <n v="1996"/>
    <n v="18"/>
    <n v="34550"/>
    <n v="35221"/>
    <n v="23"/>
    <n v="0.78260869565217395"/>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5">
  <r>
    <n v="10248"/>
    <n v="11"/>
    <n v="14"/>
    <n v="12"/>
    <n v="0"/>
    <n v="168"/>
    <n v="168"/>
    <n v="1"/>
    <n v="168"/>
  </r>
  <r>
    <n v="10248"/>
    <n v="42"/>
    <n v="9.8000000000000007"/>
    <n v="10"/>
    <n v="0"/>
    <n v="98"/>
    <n v="98"/>
    <n v="1"/>
    <n v="98"/>
  </r>
  <r>
    <n v="10248"/>
    <n v="72"/>
    <n v="34.799999999999997"/>
    <n v="5"/>
    <n v="0"/>
    <n v="174"/>
    <n v="174"/>
    <n v="1"/>
    <n v="174"/>
  </r>
  <r>
    <n v="10249"/>
    <n v="14"/>
    <n v="18.600000000000001"/>
    <n v="9"/>
    <n v="0"/>
    <n v="167.4"/>
    <n v="167.4"/>
    <n v="1"/>
    <n v="167.4"/>
  </r>
  <r>
    <n v="10249"/>
    <n v="51"/>
    <n v="42.4"/>
    <n v="40"/>
    <n v="0"/>
    <n v="1696"/>
    <n v="1696"/>
    <n v="1"/>
    <n v="1696"/>
  </r>
  <r>
    <n v="10250"/>
    <n v="41"/>
    <n v="7.7"/>
    <n v="10"/>
    <n v="0"/>
    <n v="77"/>
    <n v="77"/>
    <n v="1"/>
    <n v="77"/>
  </r>
  <r>
    <n v="10250"/>
    <n v="51"/>
    <n v="42.4"/>
    <n v="35"/>
    <n v="0.15"/>
    <n v="1484"/>
    <n v="1261.3999999999999"/>
    <n v="1"/>
    <n v="1261.3999999999999"/>
  </r>
  <r>
    <n v="10250"/>
    <n v="65"/>
    <n v="16.8"/>
    <n v="15"/>
    <n v="0.15"/>
    <n v="252"/>
    <n v="214.2"/>
    <n v="1"/>
    <n v="214.2"/>
  </r>
  <r>
    <n v="10251"/>
    <n v="22"/>
    <n v="16.8"/>
    <n v="6"/>
    <n v="0.05"/>
    <n v="100.80000000000001"/>
    <n v="95.76"/>
    <n v="1"/>
    <n v="95.76"/>
  </r>
  <r>
    <n v="10251"/>
    <n v="57"/>
    <n v="15.6"/>
    <n v="15"/>
    <n v="0.05"/>
    <n v="234"/>
    <n v="222.29999999999998"/>
    <n v="1"/>
    <n v="222.29999999999998"/>
  </r>
  <r>
    <n v="10251"/>
    <n v="65"/>
    <n v="16.8"/>
    <n v="20"/>
    <n v="0"/>
    <n v="336"/>
    <n v="336"/>
    <n v="1"/>
    <n v="336"/>
  </r>
  <r>
    <n v="10252"/>
    <n v="20"/>
    <n v="64.8"/>
    <n v="40"/>
    <n v="0.05"/>
    <n v="2592"/>
    <n v="2462.4"/>
    <n v="1"/>
    <n v="2462.4"/>
  </r>
  <r>
    <n v="10252"/>
    <n v="33"/>
    <n v="2"/>
    <n v="25"/>
    <n v="0.05"/>
    <n v="50"/>
    <n v="47.5"/>
    <n v="1"/>
    <n v="47.5"/>
  </r>
  <r>
    <n v="10252"/>
    <n v="60"/>
    <n v="27.2"/>
    <n v="40"/>
    <n v="0"/>
    <n v="1088"/>
    <n v="1088"/>
    <n v="1"/>
    <n v="1088"/>
  </r>
  <r>
    <n v="10253"/>
    <n v="31"/>
    <n v="10"/>
    <n v="20"/>
    <n v="0"/>
    <n v="200"/>
    <n v="200"/>
    <n v="1"/>
    <n v="200"/>
  </r>
  <r>
    <n v="10253"/>
    <n v="39"/>
    <n v="14.4"/>
    <n v="42"/>
    <n v="0"/>
    <n v="604.80000000000007"/>
    <n v="604.80000000000007"/>
    <n v="1"/>
    <n v="604.80000000000007"/>
  </r>
  <r>
    <n v="10253"/>
    <n v="49"/>
    <n v="16"/>
    <n v="40"/>
    <n v="0"/>
    <n v="640"/>
    <n v="640"/>
    <n v="1"/>
    <n v="640"/>
  </r>
  <r>
    <n v="10254"/>
    <n v="24"/>
    <n v="3.6"/>
    <n v="15"/>
    <n v="0.15"/>
    <n v="54"/>
    <n v="45.9"/>
    <n v="1"/>
    <n v="45.9"/>
  </r>
  <r>
    <n v="10254"/>
    <n v="55"/>
    <n v="19.2"/>
    <n v="21"/>
    <n v="0.15"/>
    <n v="403.2"/>
    <n v="342.71999999999997"/>
    <n v="1"/>
    <n v="342.71999999999997"/>
  </r>
  <r>
    <n v="10254"/>
    <n v="74"/>
    <n v="8"/>
    <n v="21"/>
    <n v="0"/>
    <n v="168"/>
    <n v="168"/>
    <n v="1"/>
    <n v="168"/>
  </r>
  <r>
    <n v="10255"/>
    <n v="2"/>
    <n v="15.2"/>
    <n v="20"/>
    <n v="0"/>
    <n v="304"/>
    <n v="304"/>
    <n v="1"/>
    <n v="304"/>
  </r>
  <r>
    <n v="10255"/>
    <n v="16"/>
    <n v="13.9"/>
    <n v="35"/>
    <n v="0"/>
    <n v="486.5"/>
    <n v="486.5"/>
    <n v="1"/>
    <n v="486.5"/>
  </r>
  <r>
    <n v="10255"/>
    <n v="36"/>
    <n v="15.2"/>
    <n v="25"/>
    <n v="0"/>
    <n v="380"/>
    <n v="380"/>
    <n v="1"/>
    <n v="380"/>
  </r>
  <r>
    <n v="10255"/>
    <n v="59"/>
    <n v="44"/>
    <n v="30"/>
    <n v="0"/>
    <n v="1320"/>
    <n v="1320"/>
    <n v="1"/>
    <n v="1320"/>
  </r>
  <r>
    <n v="10256"/>
    <n v="53"/>
    <n v="26.2"/>
    <n v="15"/>
    <n v="0"/>
    <n v="393"/>
    <n v="393"/>
    <n v="1"/>
    <n v="393"/>
  </r>
  <r>
    <n v="10256"/>
    <n v="77"/>
    <n v="10.4"/>
    <n v="12"/>
    <n v="0"/>
    <n v="124.80000000000001"/>
    <n v="124.80000000000001"/>
    <n v="1"/>
    <n v="124.80000000000001"/>
  </r>
  <r>
    <n v="10257"/>
    <n v="27"/>
    <n v="35.1"/>
    <n v="25"/>
    <n v="0"/>
    <n v="877.5"/>
    <n v="877.5"/>
    <n v="1"/>
    <n v="877.5"/>
  </r>
  <r>
    <n v="10257"/>
    <n v="39"/>
    <n v="14.4"/>
    <n v="6"/>
    <n v="0"/>
    <n v="86.4"/>
    <n v="86.4"/>
    <n v="1"/>
    <n v="86.4"/>
  </r>
  <r>
    <n v="10257"/>
    <n v="77"/>
    <n v="10.4"/>
    <n v="15"/>
    <n v="0"/>
    <n v="156"/>
    <n v="156"/>
    <n v="1"/>
    <n v="156"/>
  </r>
  <r>
    <n v="10258"/>
    <n v="2"/>
    <n v="15.2"/>
    <n v="50"/>
    <n v="0.2"/>
    <n v="760"/>
    <n v="608"/>
    <n v="1"/>
    <n v="608"/>
  </r>
  <r>
    <n v="10258"/>
    <n v="5"/>
    <n v="17"/>
    <n v="65"/>
    <n v="0.2"/>
    <n v="1105"/>
    <n v="884"/>
    <n v="1"/>
    <n v="884"/>
  </r>
  <r>
    <n v="10258"/>
    <n v="32"/>
    <n v="25.6"/>
    <n v="6"/>
    <n v="0.2"/>
    <n v="153.60000000000002"/>
    <n v="122.88000000000002"/>
    <n v="1"/>
    <n v="122.88000000000002"/>
  </r>
  <r>
    <n v="10259"/>
    <n v="21"/>
    <n v="8"/>
    <n v="10"/>
    <n v="0"/>
    <n v="80"/>
    <n v="80"/>
    <n v="1"/>
    <n v="80"/>
  </r>
  <r>
    <n v="10259"/>
    <n v="37"/>
    <n v="20.8"/>
    <n v="1"/>
    <n v="0"/>
    <n v="20.8"/>
    <n v="20.8"/>
    <n v="1"/>
    <n v="20.8"/>
  </r>
  <r>
    <n v="10260"/>
    <n v="41"/>
    <n v="7.7"/>
    <n v="16"/>
    <n v="0.25"/>
    <n v="123.2"/>
    <n v="92.4"/>
    <n v="1"/>
    <n v="92.4"/>
  </r>
  <r>
    <n v="10260"/>
    <n v="57"/>
    <n v="15.6"/>
    <n v="50"/>
    <n v="0"/>
    <n v="780"/>
    <n v="780"/>
    <n v="1"/>
    <n v="780"/>
  </r>
  <r>
    <n v="10260"/>
    <n v="62"/>
    <n v="39.4"/>
    <n v="15"/>
    <n v="0.25"/>
    <n v="591"/>
    <n v="443.25"/>
    <n v="1"/>
    <n v="443.25"/>
  </r>
  <r>
    <n v="10260"/>
    <n v="70"/>
    <n v="12"/>
    <n v="21"/>
    <n v="0.25"/>
    <n v="252"/>
    <n v="189"/>
    <n v="1"/>
    <n v="189"/>
  </r>
  <r>
    <n v="10261"/>
    <n v="21"/>
    <n v="8"/>
    <n v="20"/>
    <n v="0"/>
    <n v="160"/>
    <n v="160"/>
    <n v="1"/>
    <n v="160"/>
  </r>
  <r>
    <n v="10261"/>
    <n v="35"/>
    <n v="14.4"/>
    <n v="20"/>
    <n v="0"/>
    <n v="288"/>
    <n v="288"/>
    <n v="1"/>
    <n v="288"/>
  </r>
  <r>
    <n v="10262"/>
    <n v="5"/>
    <n v="17"/>
    <n v="12"/>
    <n v="0.2"/>
    <n v="204"/>
    <n v="163.20000000000002"/>
    <n v="1"/>
    <n v="163.20000000000002"/>
  </r>
  <r>
    <n v="10262"/>
    <n v="7"/>
    <n v="24"/>
    <n v="15"/>
    <n v="0"/>
    <n v="360"/>
    <n v="360"/>
    <n v="1"/>
    <n v="360"/>
  </r>
  <r>
    <n v="10262"/>
    <n v="56"/>
    <n v="30.4"/>
    <n v="2"/>
    <n v="0"/>
    <n v="60.8"/>
    <n v="60.8"/>
    <n v="1"/>
    <n v="60.8"/>
  </r>
  <r>
    <n v="10263"/>
    <n v="16"/>
    <n v="13.9"/>
    <n v="60"/>
    <n v="0.25"/>
    <n v="834"/>
    <n v="625.5"/>
    <n v="1"/>
    <n v="625.5"/>
  </r>
  <r>
    <n v="10263"/>
    <n v="24"/>
    <n v="3.6"/>
    <n v="28"/>
    <n v="0"/>
    <n v="100.8"/>
    <n v="100.8"/>
    <n v="1"/>
    <n v="100.8"/>
  </r>
  <r>
    <n v="10263"/>
    <n v="30"/>
    <n v="20.7"/>
    <n v="60"/>
    <n v="0.25"/>
    <n v="1242"/>
    <n v="931.5"/>
    <n v="1"/>
    <n v="931.5"/>
  </r>
  <r>
    <n v="10263"/>
    <n v="74"/>
    <n v="8"/>
    <n v="36"/>
    <n v="0.25"/>
    <n v="288"/>
    <n v="216"/>
    <n v="1"/>
    <n v="216"/>
  </r>
  <r>
    <n v="10264"/>
    <n v="2"/>
    <n v="15.2"/>
    <n v="35"/>
    <n v="0"/>
    <n v="532"/>
    <n v="532"/>
    <n v="1"/>
    <n v="532"/>
  </r>
  <r>
    <n v="10264"/>
    <n v="41"/>
    <n v="7.7"/>
    <n v="25"/>
    <n v="0.15"/>
    <n v="192.5"/>
    <n v="163.625"/>
    <n v="1"/>
    <n v="163.625"/>
  </r>
  <r>
    <n v="10265"/>
    <n v="17"/>
    <n v="31.2"/>
    <n v="30"/>
    <n v="0"/>
    <n v="936"/>
    <n v="936"/>
    <n v="1"/>
    <n v="936"/>
  </r>
  <r>
    <n v="10265"/>
    <n v="70"/>
    <n v="12"/>
    <n v="20"/>
    <n v="0"/>
    <n v="240"/>
    <n v="240"/>
    <n v="1"/>
    <n v="240"/>
  </r>
  <r>
    <n v="10266"/>
    <n v="12"/>
    <n v="30.4"/>
    <n v="12"/>
    <n v="0.05"/>
    <n v="364.79999999999995"/>
    <n v="346.55999999999995"/>
    <n v="1"/>
    <n v="346.55999999999995"/>
  </r>
  <r>
    <n v="10267"/>
    <n v="40"/>
    <n v="14.7"/>
    <n v="50"/>
    <n v="0"/>
    <n v="735"/>
    <n v="735"/>
    <n v="1"/>
    <n v="735"/>
  </r>
  <r>
    <n v="10267"/>
    <n v="59"/>
    <n v="44"/>
    <n v="70"/>
    <n v="0.15"/>
    <n v="3080"/>
    <n v="2618"/>
    <n v="1"/>
    <n v="2618"/>
  </r>
  <r>
    <n v="10267"/>
    <n v="76"/>
    <n v="14.4"/>
    <n v="15"/>
    <n v="0.15"/>
    <n v="216"/>
    <n v="183.6"/>
    <n v="1"/>
    <n v="183.6"/>
  </r>
  <r>
    <n v="10268"/>
    <n v="29"/>
    <n v="99"/>
    <n v="10"/>
    <n v="0"/>
    <n v="990"/>
    <n v="990"/>
    <n v="1"/>
    <n v="990"/>
  </r>
  <r>
    <n v="10268"/>
    <n v="72"/>
    <n v="27.8"/>
    <n v="4"/>
    <n v="0"/>
    <n v="111.2"/>
    <n v="111.2"/>
    <n v="1"/>
    <n v="111.2"/>
  </r>
  <r>
    <n v="10269"/>
    <n v="33"/>
    <n v="2"/>
    <n v="60"/>
    <n v="0.05"/>
    <n v="120"/>
    <n v="114"/>
    <n v="1"/>
    <n v="114"/>
  </r>
  <r>
    <n v="10269"/>
    <n v="72"/>
    <n v="27.8"/>
    <n v="20"/>
    <n v="0.05"/>
    <n v="556"/>
    <n v="528.19999999999993"/>
    <n v="1"/>
    <n v="528.19999999999993"/>
  </r>
  <r>
    <n v="10270"/>
    <n v="36"/>
    <n v="15.2"/>
    <n v="30"/>
    <n v="0"/>
    <n v="456"/>
    <n v="456"/>
    <n v="1"/>
    <n v="456"/>
  </r>
  <r>
    <n v="10270"/>
    <n v="43"/>
    <n v="36.799999999999997"/>
    <n v="25"/>
    <n v="0"/>
    <n v="919.99999999999989"/>
    <n v="919.99999999999989"/>
    <n v="1"/>
    <n v="919.99999999999989"/>
  </r>
  <r>
    <n v="10271"/>
    <n v="33"/>
    <n v="2"/>
    <n v="24"/>
    <n v="0"/>
    <n v="48"/>
    <n v="48"/>
    <n v="1"/>
    <n v="48"/>
  </r>
  <r>
    <n v="10272"/>
    <n v="20"/>
    <n v="64.8"/>
    <n v="6"/>
    <n v="0"/>
    <n v="388.79999999999995"/>
    <n v="388.79999999999995"/>
    <n v="1"/>
    <n v="388.79999999999995"/>
  </r>
  <r>
    <n v="10272"/>
    <n v="31"/>
    <n v="10"/>
    <n v="40"/>
    <n v="0"/>
    <n v="400"/>
    <n v="400"/>
    <n v="1"/>
    <n v="400"/>
  </r>
  <r>
    <n v="10272"/>
    <n v="72"/>
    <n v="27.8"/>
    <n v="24"/>
    <n v="0"/>
    <n v="667.2"/>
    <n v="667.2"/>
    <n v="1"/>
    <n v="667.2"/>
  </r>
  <r>
    <n v="10273"/>
    <n v="10"/>
    <n v="24.8"/>
    <n v="24"/>
    <n v="0.05"/>
    <n v="595.20000000000005"/>
    <n v="565.44000000000005"/>
    <n v="1"/>
    <n v="565.44000000000005"/>
  </r>
  <r>
    <n v="10273"/>
    <n v="31"/>
    <n v="10"/>
    <n v="15"/>
    <n v="0.05"/>
    <n v="150"/>
    <n v="142.5"/>
    <n v="1"/>
    <n v="142.5"/>
  </r>
  <r>
    <n v="10273"/>
    <n v="33"/>
    <n v="2"/>
    <n v="20"/>
    <n v="0"/>
    <n v="40"/>
    <n v="40"/>
    <n v="1"/>
    <n v="40"/>
  </r>
  <r>
    <n v="10273"/>
    <n v="40"/>
    <n v="14.7"/>
    <n v="60"/>
    <n v="0.05"/>
    <n v="882"/>
    <n v="837.9"/>
    <n v="1"/>
    <n v="837.9"/>
  </r>
  <r>
    <n v="10273"/>
    <n v="76"/>
    <n v="14.4"/>
    <n v="33"/>
    <n v="0.05"/>
    <n v="475.2"/>
    <n v="451.43999999999994"/>
    <n v="1"/>
    <n v="451.43999999999994"/>
  </r>
  <r>
    <n v="10274"/>
    <n v="71"/>
    <n v="17.2"/>
    <n v="20"/>
    <n v="0"/>
    <n v="344"/>
    <n v="344"/>
    <n v="1"/>
    <n v="344"/>
  </r>
  <r>
    <n v="10274"/>
    <n v="72"/>
    <n v="27.8"/>
    <n v="7"/>
    <n v="0"/>
    <n v="194.6"/>
    <n v="194.6"/>
    <n v="1"/>
    <n v="194.6"/>
  </r>
  <r>
    <n v="10275"/>
    <n v="24"/>
    <n v="3.6"/>
    <n v="12"/>
    <n v="0.05"/>
    <n v="43.2"/>
    <n v="41.04"/>
    <n v="1"/>
    <n v="41.04"/>
  </r>
  <r>
    <n v="10275"/>
    <n v="59"/>
    <n v="44"/>
    <n v="6"/>
    <n v="0.05"/>
    <n v="264"/>
    <n v="250.79999999999998"/>
    <n v="1"/>
    <n v="250.79999999999998"/>
  </r>
  <r>
    <n v="10276"/>
    <n v="10"/>
    <n v="24.8"/>
    <n v="15"/>
    <n v="0"/>
    <n v="372"/>
    <n v="372"/>
    <n v="1"/>
    <n v="372"/>
  </r>
  <r>
    <n v="10276"/>
    <n v="13"/>
    <n v="4.8"/>
    <n v="10"/>
    <n v="0"/>
    <n v="48"/>
    <n v="48"/>
    <n v="1"/>
    <n v="48"/>
  </r>
  <r>
    <n v="10277"/>
    <n v="28"/>
    <n v="36.4"/>
    <n v="20"/>
    <n v="0"/>
    <n v="728"/>
    <n v="728"/>
    <n v="1"/>
    <n v="728"/>
  </r>
  <r>
    <n v="10277"/>
    <n v="62"/>
    <n v="39.4"/>
    <n v="12"/>
    <n v="0"/>
    <n v="472.79999999999995"/>
    <n v="472.79999999999995"/>
    <n v="1"/>
    <n v="472.79999999999995"/>
  </r>
  <r>
    <n v="10278"/>
    <n v="44"/>
    <n v="15.5"/>
    <n v="16"/>
    <n v="0"/>
    <n v="248"/>
    <n v="248"/>
    <n v="1"/>
    <n v="248"/>
  </r>
  <r>
    <n v="10278"/>
    <n v="59"/>
    <n v="44"/>
    <n v="15"/>
    <n v="0"/>
    <n v="660"/>
    <n v="660"/>
    <n v="1"/>
    <n v="660"/>
  </r>
  <r>
    <n v="10278"/>
    <n v="63"/>
    <n v="35.1"/>
    <n v="8"/>
    <n v="0"/>
    <n v="280.8"/>
    <n v="280.8"/>
    <n v="1"/>
    <n v="280.8"/>
  </r>
  <r>
    <n v="10278"/>
    <n v="73"/>
    <n v="12"/>
    <n v="25"/>
    <n v="0"/>
    <n v="300"/>
    <n v="300"/>
    <n v="1"/>
    <n v="300"/>
  </r>
  <r>
    <n v="10279"/>
    <n v="17"/>
    <n v="31.2"/>
    <n v="15"/>
    <n v="0.25"/>
    <n v="468"/>
    <n v="351"/>
    <n v="1"/>
    <n v="351"/>
  </r>
  <r>
    <n v="10280"/>
    <n v="24"/>
    <n v="3.6"/>
    <n v="12"/>
    <n v="0"/>
    <n v="43.2"/>
    <n v="43.2"/>
    <n v="1"/>
    <n v="43.2"/>
  </r>
  <r>
    <n v="10280"/>
    <n v="55"/>
    <n v="19.2"/>
    <n v="20"/>
    <n v="0"/>
    <n v="384"/>
    <n v="384"/>
    <n v="1"/>
    <n v="384"/>
  </r>
  <r>
    <n v="10280"/>
    <n v="75"/>
    <n v="6.2"/>
    <n v="30"/>
    <n v="0"/>
    <n v="186"/>
    <n v="186"/>
    <n v="1"/>
    <n v="186"/>
  </r>
  <r>
    <n v="10281"/>
    <n v="19"/>
    <n v="7.3"/>
    <n v="1"/>
    <n v="0"/>
    <n v="7.3"/>
    <n v="7.3"/>
    <n v="1"/>
    <n v="7.3"/>
  </r>
  <r>
    <n v="10281"/>
    <n v="24"/>
    <n v="3.6"/>
    <n v="6"/>
    <n v="0"/>
    <n v="21.6"/>
    <n v="21.6"/>
    <n v="1"/>
    <n v="21.6"/>
  </r>
  <r>
    <n v="10281"/>
    <n v="35"/>
    <n v="14.4"/>
    <n v="4"/>
    <n v="0"/>
    <n v="57.6"/>
    <n v="57.6"/>
    <n v="1"/>
    <n v="57.6"/>
  </r>
  <r>
    <n v="10282"/>
    <n v="30"/>
    <n v="20.7"/>
    <n v="6"/>
    <n v="0"/>
    <n v="124.19999999999999"/>
    <n v="124.19999999999999"/>
    <n v="1"/>
    <n v="124.19999999999999"/>
  </r>
  <r>
    <n v="10282"/>
    <n v="57"/>
    <n v="15.6"/>
    <n v="2"/>
    <n v="0"/>
    <n v="31.2"/>
    <n v="31.2"/>
    <n v="1"/>
    <n v="31.2"/>
  </r>
  <r>
    <n v="10283"/>
    <n v="15"/>
    <n v="12.4"/>
    <n v="20"/>
    <n v="0"/>
    <n v="248"/>
    <n v="248"/>
    <n v="1"/>
    <n v="248"/>
  </r>
  <r>
    <n v="10283"/>
    <n v="19"/>
    <n v="7.3"/>
    <n v="18"/>
    <n v="0"/>
    <n v="131.4"/>
    <n v="131.4"/>
    <n v="1"/>
    <n v="131.4"/>
  </r>
  <r>
    <n v="10283"/>
    <n v="60"/>
    <n v="27.2"/>
    <n v="35"/>
    <n v="0"/>
    <n v="952"/>
    <n v="952"/>
    <n v="1"/>
    <n v="952"/>
  </r>
  <r>
    <n v="10283"/>
    <n v="72"/>
    <n v="27.8"/>
    <n v="3"/>
    <n v="0"/>
    <n v="83.4"/>
    <n v="83.4"/>
    <n v="1"/>
    <n v="83.4"/>
  </r>
  <r>
    <n v="10284"/>
    <n v="27"/>
    <n v="35.1"/>
    <n v="15"/>
    <n v="0.25"/>
    <n v="526.5"/>
    <n v="394.875"/>
    <n v="1"/>
    <n v="394.875"/>
  </r>
  <r>
    <n v="10284"/>
    <n v="44"/>
    <n v="15.5"/>
    <n v="21"/>
    <n v="0"/>
    <n v="325.5"/>
    <n v="325.5"/>
    <n v="1"/>
    <n v="325.5"/>
  </r>
  <r>
    <n v="10284"/>
    <n v="60"/>
    <n v="27.2"/>
    <n v="20"/>
    <n v="0.25"/>
    <n v="544"/>
    <n v="408"/>
    <n v="1"/>
    <n v="408"/>
  </r>
  <r>
    <n v="10284"/>
    <n v="67"/>
    <n v="11.2"/>
    <n v="5"/>
    <n v="0.25"/>
    <n v="56"/>
    <n v="42"/>
    <n v="1"/>
    <n v="42"/>
  </r>
  <r>
    <n v="10285"/>
    <n v="1"/>
    <n v="14.4"/>
    <n v="45"/>
    <n v="0.2"/>
    <n v="648"/>
    <n v="518.4"/>
    <n v="1"/>
    <n v="518.4"/>
  </r>
  <r>
    <n v="10285"/>
    <n v="40"/>
    <n v="14.7"/>
    <n v="40"/>
    <n v="0.2"/>
    <n v="588"/>
    <n v="470.40000000000003"/>
    <n v="1"/>
    <n v="470.40000000000003"/>
  </r>
  <r>
    <n v="10285"/>
    <n v="53"/>
    <n v="26.2"/>
    <n v="36"/>
    <n v="0.2"/>
    <n v="943.19999999999993"/>
    <n v="754.56"/>
    <n v="1"/>
    <n v="754.56"/>
  </r>
  <r>
    <n v="10286"/>
    <n v="35"/>
    <n v="14.4"/>
    <n v="100"/>
    <n v="0"/>
    <n v="1440"/>
    <n v="1440"/>
    <n v="1"/>
    <n v="1440"/>
  </r>
  <r>
    <n v="10286"/>
    <n v="62"/>
    <n v="39.4"/>
    <n v="40"/>
    <n v="0"/>
    <n v="1576"/>
    <n v="1576"/>
    <n v="1"/>
    <n v="1576"/>
  </r>
  <r>
    <n v="10287"/>
    <n v="16"/>
    <n v="13.9"/>
    <n v="40"/>
    <n v="0.15"/>
    <n v="556"/>
    <n v="472.59999999999997"/>
    <n v="1"/>
    <n v="472.59999999999997"/>
  </r>
  <r>
    <n v="10287"/>
    <n v="34"/>
    <n v="11.2"/>
    <n v="20"/>
    <n v="0"/>
    <n v="224"/>
    <n v="224"/>
    <n v="1"/>
    <n v="224"/>
  </r>
  <r>
    <n v="10287"/>
    <n v="46"/>
    <n v="9.6"/>
    <n v="15"/>
    <n v="0.15"/>
    <n v="144"/>
    <n v="122.39999999999999"/>
    <n v="1"/>
    <n v="122.39999999999999"/>
  </r>
  <r>
    <n v="10288"/>
    <n v="54"/>
    <n v="5.9"/>
    <n v="10"/>
    <n v="0.1"/>
    <n v="59"/>
    <n v="53.1"/>
    <n v="1"/>
    <n v="53.1"/>
  </r>
  <r>
    <n v="10288"/>
    <n v="68"/>
    <n v="10"/>
    <n v="3"/>
    <n v="0.1"/>
    <n v="30"/>
    <n v="27"/>
    <n v="1"/>
    <n v="27"/>
  </r>
  <r>
    <n v="10289"/>
    <n v="3"/>
    <n v="8"/>
    <n v="30"/>
    <n v="0"/>
    <n v="240"/>
    <n v="240"/>
    <n v="1"/>
    <n v="240"/>
  </r>
  <r>
    <n v="10289"/>
    <n v="64"/>
    <n v="26.6"/>
    <n v="9"/>
    <n v="0"/>
    <n v="239.4"/>
    <n v="239.4"/>
    <n v="1"/>
    <n v="239.4"/>
  </r>
  <r>
    <n v="10290"/>
    <n v="5"/>
    <n v="17"/>
    <n v="20"/>
    <n v="0"/>
    <n v="340"/>
    <n v="340"/>
    <n v="1"/>
    <n v="340"/>
  </r>
  <r>
    <n v="10290"/>
    <n v="29"/>
    <n v="99"/>
    <n v="15"/>
    <n v="0"/>
    <n v="1485"/>
    <n v="1485"/>
    <n v="1"/>
    <n v="1485"/>
  </r>
  <r>
    <n v="10290"/>
    <n v="49"/>
    <n v="16"/>
    <n v="15"/>
    <n v="0"/>
    <n v="240"/>
    <n v="240"/>
    <n v="1"/>
    <n v="240"/>
  </r>
  <r>
    <n v="10290"/>
    <n v="77"/>
    <n v="10.4"/>
    <n v="10"/>
    <n v="0"/>
    <n v="104"/>
    <n v="104"/>
    <n v="1"/>
    <n v="104"/>
  </r>
  <r>
    <n v="10291"/>
    <n v="13"/>
    <n v="4.8"/>
    <n v="20"/>
    <n v="0.1"/>
    <n v="96"/>
    <n v="86.4"/>
    <n v="1"/>
    <n v="86.4"/>
  </r>
  <r>
    <n v="10291"/>
    <n v="44"/>
    <n v="15.5"/>
    <n v="24"/>
    <n v="0.1"/>
    <n v="372"/>
    <n v="334.8"/>
    <n v="1"/>
    <n v="334.8"/>
  </r>
  <r>
    <n v="10291"/>
    <n v="51"/>
    <n v="42.4"/>
    <n v="2"/>
    <n v="0.1"/>
    <n v="84.8"/>
    <n v="76.319999999999993"/>
    <n v="1"/>
    <n v="76.319999999999993"/>
  </r>
  <r>
    <n v="10292"/>
    <n v="20"/>
    <n v="64.8"/>
    <n v="20"/>
    <n v="0"/>
    <n v="1296"/>
    <n v="1296"/>
    <n v="1"/>
    <n v="1296"/>
  </r>
  <r>
    <n v="10293"/>
    <n v="18"/>
    <n v="50"/>
    <n v="12"/>
    <n v="0"/>
    <n v="600"/>
    <n v="600"/>
    <n v="1"/>
    <n v="600"/>
  </r>
  <r>
    <n v="10293"/>
    <n v="24"/>
    <n v="3.6"/>
    <n v="10"/>
    <n v="0"/>
    <n v="36"/>
    <n v="36"/>
    <n v="1"/>
    <n v="36"/>
  </r>
  <r>
    <n v="10293"/>
    <n v="63"/>
    <n v="35.1"/>
    <n v="5"/>
    <n v="0"/>
    <n v="175.5"/>
    <n v="175.5"/>
    <n v="1"/>
    <n v="175.5"/>
  </r>
  <r>
    <n v="10293"/>
    <n v="75"/>
    <n v="6.2"/>
    <n v="6"/>
    <n v="0"/>
    <n v="37.200000000000003"/>
    <n v="37.200000000000003"/>
    <n v="1"/>
    <n v="37.200000000000003"/>
  </r>
  <r>
    <n v="10294"/>
    <n v="1"/>
    <n v="14.4"/>
    <n v="18"/>
    <n v="0"/>
    <n v="259.2"/>
    <n v="259.2"/>
    <n v="1"/>
    <n v="259.2"/>
  </r>
  <r>
    <n v="10294"/>
    <n v="17"/>
    <n v="31.2"/>
    <n v="15"/>
    <n v="0"/>
    <n v="468"/>
    <n v="468"/>
    <n v="1"/>
    <n v="468"/>
  </r>
  <r>
    <n v="10294"/>
    <n v="43"/>
    <n v="36.799999999999997"/>
    <n v="15"/>
    <n v="0"/>
    <n v="552"/>
    <n v="552"/>
    <n v="1"/>
    <n v="552"/>
  </r>
  <r>
    <n v="10294"/>
    <n v="60"/>
    <n v="27.2"/>
    <n v="21"/>
    <n v="0"/>
    <n v="571.19999999999993"/>
    <n v="571.19999999999993"/>
    <n v="1"/>
    <n v="571.19999999999993"/>
  </r>
  <r>
    <n v="10294"/>
    <n v="75"/>
    <n v="6.2"/>
    <n v="6"/>
    <n v="0"/>
    <n v="37.200000000000003"/>
    <n v="37.200000000000003"/>
    <n v="1"/>
    <n v="37.200000000000003"/>
  </r>
  <r>
    <n v="10295"/>
    <n v="56"/>
    <n v="30.4"/>
    <n v="4"/>
    <n v="0"/>
    <n v="121.6"/>
    <n v="121.6"/>
    <n v="1"/>
    <n v="121.6"/>
  </r>
  <r>
    <n v="10296"/>
    <n v="11"/>
    <n v="16.8"/>
    <n v="12"/>
    <n v="0"/>
    <n v="201.60000000000002"/>
    <n v="201.60000000000002"/>
    <n v="1"/>
    <n v="201.60000000000002"/>
  </r>
  <r>
    <n v="10296"/>
    <n v="16"/>
    <n v="13.9"/>
    <n v="30"/>
    <n v="0"/>
    <n v="417"/>
    <n v="417"/>
    <n v="1"/>
    <n v="417"/>
  </r>
  <r>
    <n v="10296"/>
    <n v="69"/>
    <n v="28.8"/>
    <n v="15"/>
    <n v="0"/>
    <n v="432"/>
    <n v="432"/>
    <n v="1"/>
    <n v="432"/>
  </r>
  <r>
    <n v="10297"/>
    <n v="39"/>
    <n v="14.4"/>
    <n v="60"/>
    <n v="0"/>
    <n v="864"/>
    <n v="864"/>
    <n v="1"/>
    <n v="864"/>
  </r>
  <r>
    <n v="10297"/>
    <n v="72"/>
    <n v="27.8"/>
    <n v="20"/>
    <n v="0"/>
    <n v="556"/>
    <n v="556"/>
    <n v="1"/>
    <n v="556"/>
  </r>
  <r>
    <n v="10298"/>
    <n v="2"/>
    <n v="15.2"/>
    <n v="40"/>
    <n v="0"/>
    <n v="608"/>
    <n v="608"/>
    <n v="1"/>
    <n v="608"/>
  </r>
  <r>
    <n v="10298"/>
    <n v="36"/>
    <n v="15.2"/>
    <n v="40"/>
    <n v="0.25"/>
    <n v="608"/>
    <n v="456"/>
    <n v="1"/>
    <n v="456"/>
  </r>
  <r>
    <n v="10298"/>
    <n v="59"/>
    <n v="44"/>
    <n v="30"/>
    <n v="0.25"/>
    <n v="1320"/>
    <n v="990"/>
    <n v="1"/>
    <n v="990"/>
  </r>
  <r>
    <n v="10298"/>
    <n v="62"/>
    <n v="39.4"/>
    <n v="15"/>
    <n v="0"/>
    <n v="591"/>
    <n v="591"/>
    <n v="1"/>
    <n v="591"/>
  </r>
  <r>
    <n v="10299"/>
    <n v="19"/>
    <n v="7.3"/>
    <n v="15"/>
    <n v="0"/>
    <n v="109.5"/>
    <n v="109.5"/>
    <n v="1"/>
    <n v="109.5"/>
  </r>
  <r>
    <n v="10299"/>
    <n v="70"/>
    <n v="12"/>
    <n v="20"/>
    <n v="0"/>
    <n v="240"/>
    <n v="240"/>
    <n v="1"/>
    <n v="240"/>
  </r>
  <r>
    <n v="10300"/>
    <n v="66"/>
    <n v="13.6"/>
    <n v="30"/>
    <n v="0"/>
    <n v="408"/>
    <n v="408"/>
    <n v="1"/>
    <n v="408"/>
  </r>
  <r>
    <n v="10300"/>
    <n v="68"/>
    <n v="10"/>
    <n v="20"/>
    <n v="0"/>
    <n v="200"/>
    <n v="200"/>
    <n v="1"/>
    <n v="200"/>
  </r>
  <r>
    <n v="10301"/>
    <n v="40"/>
    <n v="14.7"/>
    <n v="10"/>
    <n v="0"/>
    <n v="147"/>
    <n v="147"/>
    <n v="1"/>
    <n v="147"/>
  </r>
  <r>
    <n v="10301"/>
    <n v="56"/>
    <n v="30.4"/>
    <n v="20"/>
    <n v="0"/>
    <n v="608"/>
    <n v="608"/>
    <n v="1"/>
    <n v="608"/>
  </r>
  <r>
    <n v="10302"/>
    <n v="17"/>
    <n v="31.2"/>
    <n v="40"/>
    <n v="0"/>
    <n v="1248"/>
    <n v="1248"/>
    <n v="1"/>
    <n v="1248"/>
  </r>
  <r>
    <n v="10302"/>
    <n v="28"/>
    <n v="36.4"/>
    <n v="28"/>
    <n v="0"/>
    <n v="1019.1999999999999"/>
    <n v="1019.1999999999999"/>
    <n v="1"/>
    <n v="1019.1999999999999"/>
  </r>
  <r>
    <n v="10302"/>
    <n v="43"/>
    <n v="36.799999999999997"/>
    <n v="12"/>
    <n v="0"/>
    <n v="441.59999999999997"/>
    <n v="441.59999999999997"/>
    <n v="1"/>
    <n v="441.59999999999997"/>
  </r>
  <r>
    <n v="10303"/>
    <n v="40"/>
    <n v="14.7"/>
    <n v="40"/>
    <n v="0.1"/>
    <n v="588"/>
    <n v="529.20000000000005"/>
    <n v="1"/>
    <n v="529.20000000000005"/>
  </r>
  <r>
    <n v="10303"/>
    <n v="65"/>
    <n v="16.8"/>
    <n v="30"/>
    <n v="0.1"/>
    <n v="504"/>
    <n v="453.6"/>
    <n v="1"/>
    <n v="453.6"/>
  </r>
  <r>
    <n v="10303"/>
    <n v="68"/>
    <n v="10"/>
    <n v="15"/>
    <n v="0.1"/>
    <n v="150"/>
    <n v="135"/>
    <n v="1"/>
    <n v="135"/>
  </r>
  <r>
    <n v="10304"/>
    <n v="49"/>
    <n v="16"/>
    <n v="30"/>
    <n v="0"/>
    <n v="480"/>
    <n v="480"/>
    <n v="1"/>
    <n v="480"/>
  </r>
  <r>
    <n v="10304"/>
    <n v="59"/>
    <n v="44"/>
    <n v="10"/>
    <n v="0"/>
    <n v="440"/>
    <n v="440"/>
    <n v="1"/>
    <n v="440"/>
  </r>
  <r>
    <n v="10304"/>
    <n v="71"/>
    <n v="17.2"/>
    <n v="2"/>
    <n v="0"/>
    <n v="34.4"/>
    <n v="34.4"/>
    <n v="1"/>
    <n v="34.4"/>
  </r>
  <r>
    <n v="10305"/>
    <n v="18"/>
    <n v="50"/>
    <n v="25"/>
    <n v="0.1"/>
    <n v="1250"/>
    <n v="1125"/>
    <n v="1"/>
    <n v="1125"/>
  </r>
  <r>
    <n v="10305"/>
    <n v="29"/>
    <n v="99"/>
    <n v="25"/>
    <n v="0.1"/>
    <n v="2475"/>
    <n v="2227.5"/>
    <n v="1"/>
    <n v="2227.5"/>
  </r>
  <r>
    <n v="10305"/>
    <n v="39"/>
    <n v="14.4"/>
    <n v="30"/>
    <n v="0.1"/>
    <n v="432"/>
    <n v="388.8"/>
    <n v="1"/>
    <n v="388.8"/>
  </r>
  <r>
    <n v="10306"/>
    <n v="30"/>
    <n v="20.7"/>
    <n v="10"/>
    <n v="0"/>
    <n v="207"/>
    <n v="207"/>
    <n v="1"/>
    <n v="207"/>
  </r>
  <r>
    <n v="10306"/>
    <n v="53"/>
    <n v="26.2"/>
    <n v="10"/>
    <n v="0"/>
    <n v="262"/>
    <n v="262"/>
    <n v="1"/>
    <n v="262"/>
  </r>
  <r>
    <n v="10306"/>
    <n v="54"/>
    <n v="5.9"/>
    <n v="5"/>
    <n v="0"/>
    <n v="29.5"/>
    <n v="29.5"/>
    <n v="1"/>
    <n v="29.5"/>
  </r>
  <r>
    <n v="10307"/>
    <n v="62"/>
    <n v="39.4"/>
    <n v="10"/>
    <n v="0"/>
    <n v="394"/>
    <n v="394"/>
    <n v="1"/>
    <n v="394"/>
  </r>
  <r>
    <n v="10307"/>
    <n v="68"/>
    <n v="10"/>
    <n v="3"/>
    <n v="0"/>
    <n v="30"/>
    <n v="30"/>
    <n v="1"/>
    <n v="30"/>
  </r>
  <r>
    <n v="10308"/>
    <n v="69"/>
    <n v="28.8"/>
    <n v="1"/>
    <n v="0"/>
    <n v="28.8"/>
    <n v="28.8"/>
    <n v="1"/>
    <n v="28.8"/>
  </r>
  <r>
    <n v="10308"/>
    <n v="70"/>
    <n v="12"/>
    <n v="5"/>
    <n v="0"/>
    <n v="60"/>
    <n v="60"/>
    <n v="1"/>
    <n v="60"/>
  </r>
  <r>
    <n v="10309"/>
    <n v="4"/>
    <n v="17.600000000000001"/>
    <n v="20"/>
    <n v="0"/>
    <n v="352"/>
    <n v="352"/>
    <n v="1"/>
    <n v="352"/>
  </r>
  <r>
    <n v="10309"/>
    <n v="6"/>
    <n v="20"/>
    <n v="30"/>
    <n v="0"/>
    <n v="600"/>
    <n v="600"/>
    <n v="1"/>
    <n v="600"/>
  </r>
  <r>
    <n v="10309"/>
    <n v="42"/>
    <n v="11.2"/>
    <n v="2"/>
    <n v="0"/>
    <n v="22.4"/>
    <n v="22.4"/>
    <n v="1"/>
    <n v="22.4"/>
  </r>
  <r>
    <n v="10309"/>
    <n v="43"/>
    <n v="36.799999999999997"/>
    <n v="20"/>
    <n v="0"/>
    <n v="736"/>
    <n v="736"/>
    <n v="1"/>
    <n v="736"/>
  </r>
  <r>
    <n v="10309"/>
    <n v="71"/>
    <n v="17.2"/>
    <n v="3"/>
    <n v="0"/>
    <n v="51.599999999999994"/>
    <n v="51.599999999999994"/>
    <n v="1"/>
    <n v="51.599999999999994"/>
  </r>
  <r>
    <n v="10310"/>
    <n v="16"/>
    <n v="13.9"/>
    <n v="10"/>
    <n v="0"/>
    <n v="139"/>
    <n v="139"/>
    <n v="1"/>
    <n v="139"/>
  </r>
  <r>
    <n v="10310"/>
    <n v="62"/>
    <n v="39.4"/>
    <n v="5"/>
    <n v="0"/>
    <n v="197"/>
    <n v="197"/>
    <n v="1"/>
    <n v="197"/>
  </r>
  <r>
    <n v="10311"/>
    <n v="42"/>
    <n v="11.2"/>
    <n v="6"/>
    <n v="0"/>
    <n v="67.199999999999989"/>
    <n v="67.199999999999989"/>
    <n v="1"/>
    <n v="67.199999999999989"/>
  </r>
  <r>
    <n v="10311"/>
    <n v="69"/>
    <n v="28.8"/>
    <n v="7"/>
    <n v="0"/>
    <n v="201.6"/>
    <n v="201.6"/>
    <n v="1"/>
    <n v="201.6"/>
  </r>
  <r>
    <n v="10312"/>
    <n v="28"/>
    <n v="36.4"/>
    <n v="4"/>
    <n v="0"/>
    <n v="145.6"/>
    <n v="145.6"/>
    <n v="1"/>
    <n v="145.6"/>
  </r>
  <r>
    <n v="10312"/>
    <n v="43"/>
    <n v="36.799999999999997"/>
    <n v="24"/>
    <n v="0"/>
    <n v="883.19999999999993"/>
    <n v="883.19999999999993"/>
    <n v="1"/>
    <n v="883.19999999999993"/>
  </r>
  <r>
    <n v="10312"/>
    <n v="53"/>
    <n v="26.2"/>
    <n v="20"/>
    <n v="0"/>
    <n v="524"/>
    <n v="524"/>
    <n v="1"/>
    <n v="524"/>
  </r>
  <r>
    <n v="10312"/>
    <n v="75"/>
    <n v="6.2"/>
    <n v="10"/>
    <n v="0"/>
    <n v="62"/>
    <n v="62"/>
    <n v="1"/>
    <n v="62"/>
  </r>
  <r>
    <n v="10313"/>
    <n v="36"/>
    <n v="15.2"/>
    <n v="12"/>
    <n v="0"/>
    <n v="182.39999999999998"/>
    <n v="182.39999999999998"/>
    <n v="1"/>
    <n v="182.39999999999998"/>
  </r>
  <r>
    <n v="10314"/>
    <n v="32"/>
    <n v="25.6"/>
    <n v="40"/>
    <n v="0.1"/>
    <n v="1024"/>
    <n v="921.6"/>
    <n v="1"/>
    <n v="921.6"/>
  </r>
  <r>
    <n v="10314"/>
    <n v="58"/>
    <n v="10.6"/>
    <n v="30"/>
    <n v="0.1"/>
    <n v="318"/>
    <n v="286.2"/>
    <n v="1"/>
    <n v="286.2"/>
  </r>
  <r>
    <n v="10314"/>
    <n v="62"/>
    <n v="39.4"/>
    <n v="25"/>
    <n v="0.1"/>
    <n v="985"/>
    <n v="886.5"/>
    <n v="1"/>
    <n v="886.5"/>
  </r>
  <r>
    <n v="10315"/>
    <n v="34"/>
    <n v="11.2"/>
    <n v="14"/>
    <n v="0"/>
    <n v="156.79999999999998"/>
    <n v="156.79999999999998"/>
    <n v="1"/>
    <n v="156.79999999999998"/>
  </r>
  <r>
    <n v="10315"/>
    <n v="70"/>
    <n v="12"/>
    <n v="30"/>
    <n v="0"/>
    <n v="360"/>
    <n v="360"/>
    <n v="1"/>
    <n v="360"/>
  </r>
  <r>
    <n v="10316"/>
    <n v="41"/>
    <n v="7.7"/>
    <n v="10"/>
    <n v="0"/>
    <n v="77"/>
    <n v="77"/>
    <n v="1"/>
    <n v="77"/>
  </r>
  <r>
    <n v="10316"/>
    <n v="62"/>
    <n v="39.4"/>
    <n v="70"/>
    <n v="0"/>
    <n v="2758"/>
    <n v="2758"/>
    <n v="1"/>
    <n v="2758"/>
  </r>
  <r>
    <n v="10317"/>
    <n v="1"/>
    <n v="14.4"/>
    <n v="20"/>
    <n v="0"/>
    <n v="288"/>
    <n v="288"/>
    <n v="1"/>
    <n v="288"/>
  </r>
  <r>
    <n v="10318"/>
    <n v="41"/>
    <n v="7.7"/>
    <n v="20"/>
    <n v="0"/>
    <n v="154"/>
    <n v="154"/>
    <n v="1"/>
    <n v="154"/>
  </r>
  <r>
    <n v="10318"/>
    <n v="76"/>
    <n v="14.4"/>
    <n v="6"/>
    <n v="0"/>
    <n v="86.4"/>
    <n v="86.4"/>
    <n v="1"/>
    <n v="86.4"/>
  </r>
  <r>
    <n v="10319"/>
    <n v="17"/>
    <n v="31.2"/>
    <n v="8"/>
    <n v="0"/>
    <n v="249.6"/>
    <n v="249.6"/>
    <n v="1"/>
    <n v="249.6"/>
  </r>
  <r>
    <n v="10319"/>
    <n v="28"/>
    <n v="36.4"/>
    <n v="14"/>
    <n v="0"/>
    <n v="509.59999999999997"/>
    <n v="509.59999999999997"/>
    <n v="1"/>
    <n v="509.59999999999997"/>
  </r>
  <r>
    <n v="10319"/>
    <n v="76"/>
    <n v="14.4"/>
    <n v="30"/>
    <n v="0"/>
    <n v="432"/>
    <n v="432"/>
    <n v="1"/>
    <n v="432"/>
  </r>
  <r>
    <n v="10320"/>
    <n v="71"/>
    <n v="17.2"/>
    <n v="30"/>
    <n v="0"/>
    <n v="516"/>
    <n v="516"/>
    <n v="1"/>
    <n v="516"/>
  </r>
  <r>
    <n v="10321"/>
    <n v="35"/>
    <n v="14.4"/>
    <n v="10"/>
    <n v="0"/>
    <n v="144"/>
    <n v="144"/>
    <n v="1"/>
    <n v="144"/>
  </r>
  <r>
    <n v="10322"/>
    <n v="52"/>
    <n v="5.6"/>
    <n v="20"/>
    <n v="0"/>
    <n v="112"/>
    <n v="112"/>
    <n v="1"/>
    <n v="112"/>
  </r>
  <r>
    <n v="10323"/>
    <n v="15"/>
    <n v="12.4"/>
    <n v="5"/>
    <n v="0"/>
    <n v="62"/>
    <n v="62"/>
    <n v="1"/>
    <n v="62"/>
  </r>
  <r>
    <n v="10323"/>
    <n v="25"/>
    <n v="11.2"/>
    <n v="4"/>
    <n v="0"/>
    <n v="44.8"/>
    <n v="44.8"/>
    <n v="1"/>
    <n v="44.8"/>
  </r>
  <r>
    <n v="10323"/>
    <n v="39"/>
    <n v="14.4"/>
    <n v="4"/>
    <n v="0"/>
    <n v="57.6"/>
    <n v="57.6"/>
    <n v="1"/>
    <n v="57.6"/>
  </r>
  <r>
    <n v="10324"/>
    <n v="16"/>
    <n v="13.9"/>
    <n v="21"/>
    <n v="0.15"/>
    <n v="291.90000000000003"/>
    <n v="248.11500000000001"/>
    <n v="1"/>
    <n v="248.11500000000001"/>
  </r>
  <r>
    <n v="10324"/>
    <n v="35"/>
    <n v="14.4"/>
    <n v="70"/>
    <n v="0.15"/>
    <n v="1008"/>
    <n v="856.8"/>
    <n v="1"/>
    <n v="856.8"/>
  </r>
  <r>
    <n v="10324"/>
    <n v="46"/>
    <n v="9.6"/>
    <n v="30"/>
    <n v="0"/>
    <n v="288"/>
    <n v="288"/>
    <n v="1"/>
    <n v="288"/>
  </r>
  <r>
    <n v="10324"/>
    <n v="59"/>
    <n v="44"/>
    <n v="40"/>
    <n v="0.15"/>
    <n v="1760"/>
    <n v="1496"/>
    <n v="1"/>
    <n v="1496"/>
  </r>
  <r>
    <n v="10324"/>
    <n v="63"/>
    <n v="35.1"/>
    <n v="80"/>
    <n v="0.15"/>
    <n v="2808"/>
    <n v="2386.7999999999997"/>
    <n v="1"/>
    <n v="2386.7999999999997"/>
  </r>
  <r>
    <n v="10325"/>
    <n v="6"/>
    <n v="20"/>
    <n v="6"/>
    <n v="0"/>
    <n v="120"/>
    <n v="120"/>
    <n v="1"/>
    <n v="120"/>
  </r>
  <r>
    <n v="10325"/>
    <n v="13"/>
    <n v="4.8"/>
    <n v="12"/>
    <n v="0"/>
    <n v="57.599999999999994"/>
    <n v="57.599999999999994"/>
    <n v="1"/>
    <n v="57.599999999999994"/>
  </r>
  <r>
    <n v="10325"/>
    <n v="14"/>
    <n v="18.600000000000001"/>
    <n v="9"/>
    <n v="0"/>
    <n v="167.4"/>
    <n v="167.4"/>
    <n v="1"/>
    <n v="167.4"/>
  </r>
  <r>
    <n v="10325"/>
    <n v="31"/>
    <n v="10"/>
    <n v="4"/>
    <n v="0"/>
    <n v="40"/>
    <n v="40"/>
    <n v="1"/>
    <n v="40"/>
  </r>
  <r>
    <n v="10325"/>
    <n v="72"/>
    <n v="27.8"/>
    <n v="40"/>
    <n v="0"/>
    <n v="1112"/>
    <n v="1112"/>
    <n v="1"/>
    <n v="1112"/>
  </r>
  <r>
    <n v="10326"/>
    <n v="4"/>
    <n v="17.600000000000001"/>
    <n v="24"/>
    <n v="0"/>
    <n v="422.40000000000003"/>
    <n v="422.40000000000003"/>
    <n v="1"/>
    <n v="422.40000000000003"/>
  </r>
  <r>
    <n v="10326"/>
    <n v="57"/>
    <n v="15.6"/>
    <n v="16"/>
    <n v="0"/>
    <n v="249.6"/>
    <n v="249.6"/>
    <n v="1"/>
    <n v="249.6"/>
  </r>
  <r>
    <n v="10326"/>
    <n v="75"/>
    <n v="6.2"/>
    <n v="50"/>
    <n v="0"/>
    <n v="310"/>
    <n v="310"/>
    <n v="1"/>
    <n v="310"/>
  </r>
  <r>
    <n v="10327"/>
    <n v="2"/>
    <n v="15.2"/>
    <n v="25"/>
    <n v="0.2"/>
    <n v="380"/>
    <n v="304"/>
    <n v="1"/>
    <n v="304"/>
  </r>
  <r>
    <n v="10327"/>
    <n v="11"/>
    <n v="16.8"/>
    <n v="50"/>
    <n v="0.2"/>
    <n v="840"/>
    <n v="672"/>
    <n v="1"/>
    <n v="672"/>
  </r>
  <r>
    <n v="10327"/>
    <n v="30"/>
    <n v="20.7"/>
    <n v="35"/>
    <n v="0.2"/>
    <n v="724.5"/>
    <n v="579.6"/>
    <n v="1"/>
    <n v="579.6"/>
  </r>
  <r>
    <n v="10327"/>
    <n v="58"/>
    <n v="10.6"/>
    <n v="30"/>
    <n v="0.2"/>
    <n v="318"/>
    <n v="254.4"/>
    <n v="1"/>
    <n v="254.4"/>
  </r>
  <r>
    <n v="10328"/>
    <n v="59"/>
    <n v="44"/>
    <n v="9"/>
    <n v="0"/>
    <n v="396"/>
    <n v="396"/>
    <n v="1"/>
    <n v="396"/>
  </r>
  <r>
    <n v="10328"/>
    <n v="65"/>
    <n v="16.8"/>
    <n v="40"/>
    <n v="0"/>
    <n v="672"/>
    <n v="672"/>
    <n v="1"/>
    <n v="672"/>
  </r>
  <r>
    <n v="10328"/>
    <n v="68"/>
    <n v="10"/>
    <n v="10"/>
    <n v="0"/>
    <n v="100"/>
    <n v="100"/>
    <n v="1"/>
    <n v="100"/>
  </r>
  <r>
    <n v="10329"/>
    <n v="19"/>
    <n v="7.3"/>
    <n v="10"/>
    <n v="0.05"/>
    <n v="73"/>
    <n v="69.349999999999994"/>
    <n v="1"/>
    <n v="69.349999999999994"/>
  </r>
  <r>
    <n v="10329"/>
    <n v="30"/>
    <n v="20.7"/>
    <n v="8"/>
    <n v="0.05"/>
    <n v="165.6"/>
    <n v="157.32"/>
    <n v="1"/>
    <n v="157.32"/>
  </r>
  <r>
    <n v="10329"/>
    <n v="38"/>
    <n v="210.8"/>
    <n v="20"/>
    <n v="0.05"/>
    <n v="4216"/>
    <n v="4005.2"/>
    <n v="1"/>
    <n v="4005.2"/>
  </r>
  <r>
    <n v="10329"/>
    <n v="56"/>
    <n v="30.4"/>
    <n v="12"/>
    <n v="0.05"/>
    <n v="364.79999999999995"/>
    <n v="346.55999999999995"/>
    <n v="1"/>
    <n v="346.55999999999995"/>
  </r>
  <r>
    <n v="10330"/>
    <n v="26"/>
    <n v="24.9"/>
    <n v="50"/>
    <n v="0.15"/>
    <n v="1245"/>
    <n v="1058.25"/>
    <n v="1"/>
    <n v="1058.25"/>
  </r>
  <r>
    <n v="10330"/>
    <n v="72"/>
    <n v="27.8"/>
    <n v="25"/>
    <n v="0.15"/>
    <n v="695"/>
    <n v="590.75"/>
    <n v="1"/>
    <n v="590.75"/>
  </r>
  <r>
    <n v="10331"/>
    <n v="54"/>
    <n v="5.9"/>
    <n v="15"/>
    <n v="0"/>
    <n v="88.5"/>
    <n v="88.5"/>
    <n v="1"/>
    <n v="88.5"/>
  </r>
  <r>
    <n v="10332"/>
    <n v="18"/>
    <n v="50"/>
    <n v="40"/>
    <n v="0.2"/>
    <n v="2000"/>
    <n v="1600"/>
    <n v="1"/>
    <n v="1600"/>
  </r>
  <r>
    <n v="10332"/>
    <n v="42"/>
    <n v="11.2"/>
    <n v="10"/>
    <n v="0.2"/>
    <n v="112"/>
    <n v="89.600000000000009"/>
    <n v="1"/>
    <n v="89.600000000000009"/>
  </r>
  <r>
    <n v="10332"/>
    <n v="47"/>
    <n v="7.6"/>
    <n v="16"/>
    <n v="0.2"/>
    <n v="121.6"/>
    <n v="97.28"/>
    <n v="1"/>
    <n v="97.28"/>
  </r>
  <r>
    <n v="10333"/>
    <n v="14"/>
    <n v="18.600000000000001"/>
    <n v="10"/>
    <n v="0"/>
    <n v="186"/>
    <n v="186"/>
    <n v="1"/>
    <n v="186"/>
  </r>
  <r>
    <n v="10333"/>
    <n v="21"/>
    <n v="8"/>
    <n v="10"/>
    <n v="0.1"/>
    <n v="80"/>
    <n v="72"/>
    <n v="1"/>
    <n v="72"/>
  </r>
  <r>
    <n v="10333"/>
    <n v="71"/>
    <n v="17.2"/>
    <n v="40"/>
    <n v="0.1"/>
    <n v="688"/>
    <n v="619.20000000000005"/>
    <n v="1"/>
    <n v="619.20000000000005"/>
  </r>
  <r>
    <n v="10334"/>
    <n v="52"/>
    <n v="5.6"/>
    <n v="8"/>
    <n v="0"/>
    <n v="44.8"/>
    <n v="44.8"/>
    <n v="1"/>
    <n v="44.8"/>
  </r>
  <r>
    <n v="10334"/>
    <n v="68"/>
    <n v="10"/>
    <n v="10"/>
    <n v="0"/>
    <n v="100"/>
    <n v="100"/>
    <n v="1"/>
    <n v="100"/>
  </r>
  <r>
    <n v="10335"/>
    <n v="2"/>
    <n v="15.2"/>
    <n v="7"/>
    <n v="0.2"/>
    <n v="106.39999999999999"/>
    <n v="85.12"/>
    <n v="1"/>
    <n v="85.12"/>
  </r>
  <r>
    <n v="10335"/>
    <n v="31"/>
    <n v="10"/>
    <n v="25"/>
    <n v="0.2"/>
    <n v="250"/>
    <n v="200"/>
    <n v="1"/>
    <n v="200"/>
  </r>
  <r>
    <n v="10335"/>
    <n v="32"/>
    <n v="25.6"/>
    <n v="6"/>
    <n v="0.2"/>
    <n v="153.60000000000002"/>
    <n v="122.88000000000002"/>
    <n v="1"/>
    <n v="122.88000000000002"/>
  </r>
  <r>
    <n v="10335"/>
    <n v="51"/>
    <n v="42.4"/>
    <n v="48"/>
    <n v="0.2"/>
    <n v="2035.1999999999998"/>
    <n v="1628.1599999999999"/>
    <n v="1"/>
    <n v="1628.1599999999999"/>
  </r>
  <r>
    <n v="10336"/>
    <n v="4"/>
    <n v="17.600000000000001"/>
    <n v="18"/>
    <n v="0.1"/>
    <n v="316.8"/>
    <n v="285.12"/>
    <n v="1"/>
    <n v="285.12"/>
  </r>
  <r>
    <n v="10337"/>
    <n v="23"/>
    <n v="7.2"/>
    <n v="40"/>
    <n v="0"/>
    <n v="288"/>
    <n v="288"/>
    <n v="1"/>
    <n v="288"/>
  </r>
  <r>
    <n v="10337"/>
    <n v="26"/>
    <n v="24.9"/>
    <n v="24"/>
    <n v="0"/>
    <n v="597.59999999999991"/>
    <n v="597.59999999999991"/>
    <n v="1"/>
    <n v="597.59999999999991"/>
  </r>
  <r>
    <n v="10337"/>
    <n v="36"/>
    <n v="15.2"/>
    <n v="20"/>
    <n v="0"/>
    <n v="304"/>
    <n v="304"/>
    <n v="1"/>
    <n v="304"/>
  </r>
  <r>
    <n v="10337"/>
    <n v="37"/>
    <n v="20.8"/>
    <n v="28"/>
    <n v="0"/>
    <n v="582.4"/>
    <n v="582.4"/>
    <n v="1"/>
    <n v="582.4"/>
  </r>
  <r>
    <n v="10337"/>
    <n v="72"/>
    <n v="27.8"/>
    <n v="25"/>
    <n v="0"/>
    <n v="695"/>
    <n v="695"/>
    <n v="1"/>
    <n v="695"/>
  </r>
  <r>
    <n v="10338"/>
    <n v="17"/>
    <n v="31.2"/>
    <n v="20"/>
    <n v="0"/>
    <n v="624"/>
    <n v="624"/>
    <n v="1"/>
    <n v="624"/>
  </r>
  <r>
    <n v="10338"/>
    <n v="30"/>
    <n v="20.7"/>
    <n v="15"/>
    <n v="0"/>
    <n v="310.5"/>
    <n v="310.5"/>
    <n v="1"/>
    <n v="310.5"/>
  </r>
  <r>
    <n v="10339"/>
    <n v="4"/>
    <n v="17.600000000000001"/>
    <n v="10"/>
    <n v="0"/>
    <n v="176"/>
    <n v="176"/>
    <n v="1"/>
    <n v="176"/>
  </r>
  <r>
    <n v="10339"/>
    <n v="17"/>
    <n v="31.2"/>
    <n v="70"/>
    <n v="0.05"/>
    <n v="2184"/>
    <n v="2074.7999999999997"/>
    <n v="1"/>
    <n v="2074.7999999999997"/>
  </r>
  <r>
    <n v="10339"/>
    <n v="62"/>
    <n v="39.4"/>
    <n v="28"/>
    <n v="0"/>
    <n v="1103.2"/>
    <n v="1103.2"/>
    <n v="1"/>
    <n v="1103.2"/>
  </r>
  <r>
    <n v="10340"/>
    <n v="18"/>
    <n v="50"/>
    <n v="20"/>
    <n v="0.05"/>
    <n v="1000"/>
    <n v="950"/>
    <n v="1"/>
    <n v="950"/>
  </r>
  <r>
    <n v="10340"/>
    <n v="41"/>
    <n v="7.7"/>
    <n v="12"/>
    <n v="0.05"/>
    <n v="92.4"/>
    <n v="87.78"/>
    <n v="1"/>
    <n v="87.78"/>
  </r>
  <r>
    <n v="10340"/>
    <n v="43"/>
    <n v="36.799999999999997"/>
    <n v="40"/>
    <n v="0.05"/>
    <n v="1472"/>
    <n v="1398.3999999999999"/>
    <n v="1"/>
    <n v="1398.3999999999999"/>
  </r>
  <r>
    <n v="10341"/>
    <n v="33"/>
    <n v="2"/>
    <n v="8"/>
    <n v="0"/>
    <n v="16"/>
    <n v="16"/>
    <n v="1"/>
    <n v="16"/>
  </r>
  <r>
    <n v="10341"/>
    <n v="59"/>
    <n v="44"/>
    <n v="9"/>
    <n v="0.15"/>
    <n v="396"/>
    <n v="336.59999999999997"/>
    <n v="1"/>
    <n v="336.59999999999997"/>
  </r>
  <r>
    <n v="10342"/>
    <n v="2"/>
    <n v="15.2"/>
    <n v="24"/>
    <n v="0.2"/>
    <n v="364.79999999999995"/>
    <n v="291.83999999999997"/>
    <n v="1"/>
    <n v="291.83999999999997"/>
  </r>
  <r>
    <n v="10342"/>
    <n v="31"/>
    <n v="10"/>
    <n v="56"/>
    <n v="0.2"/>
    <n v="560"/>
    <n v="448"/>
    <n v="1"/>
    <n v="448"/>
  </r>
  <r>
    <n v="10342"/>
    <n v="36"/>
    <n v="15.2"/>
    <n v="40"/>
    <n v="0.2"/>
    <n v="608"/>
    <n v="486.40000000000003"/>
    <n v="1"/>
    <n v="486.40000000000003"/>
  </r>
  <r>
    <n v="10342"/>
    <n v="55"/>
    <n v="19.2"/>
    <n v="40"/>
    <n v="0.2"/>
    <n v="768"/>
    <n v="614.40000000000009"/>
    <n v="1"/>
    <n v="614.40000000000009"/>
  </r>
  <r>
    <n v="10343"/>
    <n v="64"/>
    <n v="26.6"/>
    <n v="50"/>
    <n v="0"/>
    <n v="1330"/>
    <n v="1330"/>
    <n v="1"/>
    <n v="1330"/>
  </r>
  <r>
    <n v="10343"/>
    <n v="68"/>
    <n v="10"/>
    <n v="4"/>
    <n v="0.05"/>
    <n v="40"/>
    <n v="38"/>
    <n v="1"/>
    <n v="38"/>
  </r>
  <r>
    <n v="10343"/>
    <n v="76"/>
    <n v="14.4"/>
    <n v="15"/>
    <n v="0"/>
    <n v="216"/>
    <n v="216"/>
    <n v="1"/>
    <n v="216"/>
  </r>
  <r>
    <n v="10344"/>
    <n v="4"/>
    <n v="17.600000000000001"/>
    <n v="35"/>
    <n v="0"/>
    <n v="616"/>
    <n v="616"/>
    <n v="1"/>
    <n v="616"/>
  </r>
  <r>
    <n v="10344"/>
    <n v="8"/>
    <n v="32"/>
    <n v="70"/>
    <n v="0.25"/>
    <n v="2240"/>
    <n v="1680"/>
    <n v="1"/>
    <n v="1680"/>
  </r>
  <r>
    <n v="10345"/>
    <n v="8"/>
    <n v="32"/>
    <n v="70"/>
    <n v="0"/>
    <n v="2240"/>
    <n v="2240"/>
    <n v="1"/>
    <n v="2240"/>
  </r>
  <r>
    <n v="10345"/>
    <n v="19"/>
    <n v="7.3"/>
    <n v="80"/>
    <n v="0"/>
    <n v="584"/>
    <n v="584"/>
    <n v="1"/>
    <n v="584"/>
  </r>
  <r>
    <n v="10345"/>
    <n v="42"/>
    <n v="11.2"/>
    <n v="9"/>
    <n v="0"/>
    <n v="100.8"/>
    <n v="100.8"/>
    <n v="1"/>
    <n v="100.8"/>
  </r>
  <r>
    <n v="10346"/>
    <n v="17"/>
    <n v="31.2"/>
    <n v="36"/>
    <n v="0.1"/>
    <n v="1123.2"/>
    <n v="1010.8800000000001"/>
    <n v="1"/>
    <n v="1010.8800000000001"/>
  </r>
  <r>
    <n v="10346"/>
    <n v="56"/>
    <n v="30.4"/>
    <n v="20"/>
    <n v="0"/>
    <n v="608"/>
    <n v="608"/>
    <n v="1"/>
    <n v="608"/>
  </r>
  <r>
    <n v="10347"/>
    <n v="25"/>
    <n v="11.2"/>
    <n v="10"/>
    <n v="0"/>
    <n v="112"/>
    <n v="112"/>
    <n v="1"/>
    <n v="112"/>
  </r>
  <r>
    <n v="10347"/>
    <n v="39"/>
    <n v="14.4"/>
    <n v="50"/>
    <n v="0.15"/>
    <n v="720"/>
    <n v="612"/>
    <n v="1"/>
    <n v="612"/>
  </r>
  <r>
    <n v="10347"/>
    <n v="40"/>
    <n v="14.7"/>
    <n v="4"/>
    <n v="0"/>
    <n v="58.8"/>
    <n v="58.8"/>
    <n v="1"/>
    <n v="58.8"/>
  </r>
  <r>
    <n v="10347"/>
    <n v="75"/>
    <n v="6.2"/>
    <n v="6"/>
    <n v="0.15"/>
    <n v="37.200000000000003"/>
    <n v="31.62"/>
    <n v="1"/>
    <n v="31.62"/>
  </r>
  <r>
    <n v="10348"/>
    <n v="1"/>
    <n v="14.4"/>
    <n v="15"/>
    <n v="0.15"/>
    <n v="216"/>
    <n v="183.6"/>
    <n v="1"/>
    <n v="183.6"/>
  </r>
  <r>
    <n v="10348"/>
    <n v="23"/>
    <n v="7.2"/>
    <n v="25"/>
    <n v="0"/>
    <n v="180"/>
    <n v="180"/>
    <n v="1"/>
    <n v="180"/>
  </r>
  <r>
    <n v="10349"/>
    <n v="54"/>
    <n v="5.9"/>
    <n v="24"/>
    <n v="0"/>
    <n v="141.60000000000002"/>
    <n v="141.60000000000002"/>
    <n v="1"/>
    <n v="141.60000000000002"/>
  </r>
  <r>
    <n v="10350"/>
    <n v="50"/>
    <n v="13"/>
    <n v="15"/>
    <n v="0.1"/>
    <n v="195"/>
    <n v="175.5"/>
    <n v="1"/>
    <n v="175.5"/>
  </r>
  <r>
    <n v="10350"/>
    <n v="69"/>
    <n v="28.8"/>
    <n v="18"/>
    <n v="0.1"/>
    <n v="518.4"/>
    <n v="466.56"/>
    <n v="1"/>
    <n v="466.56"/>
  </r>
  <r>
    <n v="10351"/>
    <n v="38"/>
    <n v="210.8"/>
    <n v="20"/>
    <n v="0.05"/>
    <n v="4216"/>
    <n v="4005.2"/>
    <n v="1"/>
    <n v="4005.2"/>
  </r>
  <r>
    <n v="10351"/>
    <n v="41"/>
    <n v="7.7"/>
    <n v="13"/>
    <n v="0"/>
    <n v="100.10000000000001"/>
    <n v="100.10000000000001"/>
    <n v="1"/>
    <n v="100.10000000000001"/>
  </r>
  <r>
    <n v="10351"/>
    <n v="44"/>
    <n v="15.5"/>
    <n v="77"/>
    <n v="0.05"/>
    <n v="1193.5"/>
    <n v="1133.825"/>
    <n v="1"/>
    <n v="1133.825"/>
  </r>
  <r>
    <n v="10351"/>
    <n v="65"/>
    <n v="16.8"/>
    <n v="10"/>
    <n v="0.05"/>
    <n v="168"/>
    <n v="159.6"/>
    <n v="1"/>
    <n v="159.6"/>
  </r>
  <r>
    <n v="10352"/>
    <n v="24"/>
    <n v="3.6"/>
    <n v="10"/>
    <n v="0"/>
    <n v="36"/>
    <n v="36"/>
    <n v="1"/>
    <n v="36"/>
  </r>
  <r>
    <n v="10352"/>
    <n v="54"/>
    <n v="5.9"/>
    <n v="20"/>
    <n v="0.15"/>
    <n v="118"/>
    <n v="100.3"/>
    <n v="1"/>
    <n v="100.3"/>
  </r>
  <r>
    <n v="10353"/>
    <n v="11"/>
    <n v="16.8"/>
    <n v="12"/>
    <n v="0.2"/>
    <n v="201.60000000000002"/>
    <n v="161.28000000000003"/>
    <n v="1"/>
    <n v="161.28000000000003"/>
  </r>
  <r>
    <n v="10353"/>
    <n v="38"/>
    <n v="210.8"/>
    <n v="50"/>
    <n v="0.2"/>
    <n v="10540"/>
    <n v="8432"/>
    <n v="1"/>
    <n v="8432"/>
  </r>
  <r>
    <n v="10354"/>
    <n v="1"/>
    <n v="14.4"/>
    <n v="12"/>
    <n v="0"/>
    <n v="172.8"/>
    <n v="172.8"/>
    <n v="1"/>
    <n v="172.8"/>
  </r>
  <r>
    <n v="10354"/>
    <n v="29"/>
    <n v="99"/>
    <n v="4"/>
    <n v="0"/>
    <n v="396"/>
    <n v="396"/>
    <n v="1"/>
    <n v="396"/>
  </r>
  <r>
    <n v="10355"/>
    <n v="24"/>
    <n v="3.6"/>
    <n v="25"/>
    <n v="0"/>
    <n v="90"/>
    <n v="90"/>
    <n v="1"/>
    <n v="90"/>
  </r>
  <r>
    <n v="10355"/>
    <n v="57"/>
    <n v="15.6"/>
    <n v="25"/>
    <n v="0"/>
    <n v="390"/>
    <n v="390"/>
    <n v="1"/>
    <n v="390"/>
  </r>
  <r>
    <n v="10356"/>
    <n v="31"/>
    <n v="10"/>
    <n v="30"/>
    <n v="0"/>
    <n v="300"/>
    <n v="300"/>
    <n v="1"/>
    <n v="300"/>
  </r>
  <r>
    <n v="10356"/>
    <n v="55"/>
    <n v="19.2"/>
    <n v="12"/>
    <n v="0"/>
    <n v="230.39999999999998"/>
    <n v="230.39999999999998"/>
    <n v="1"/>
    <n v="230.39999999999998"/>
  </r>
  <r>
    <n v="10356"/>
    <n v="69"/>
    <n v="28.8"/>
    <n v="20"/>
    <n v="0"/>
    <n v="576"/>
    <n v="576"/>
    <n v="1"/>
    <n v="576"/>
  </r>
  <r>
    <n v="10357"/>
    <n v="10"/>
    <n v="24.8"/>
    <n v="30"/>
    <n v="0.2"/>
    <n v="744"/>
    <n v="595.20000000000005"/>
    <n v="1"/>
    <n v="595.20000000000005"/>
  </r>
  <r>
    <n v="10357"/>
    <n v="26"/>
    <n v="24.9"/>
    <n v="16"/>
    <n v="0"/>
    <n v="398.4"/>
    <n v="398.4"/>
    <n v="1"/>
    <n v="398.4"/>
  </r>
  <r>
    <n v="10357"/>
    <n v="60"/>
    <n v="27.2"/>
    <n v="8"/>
    <n v="0.2"/>
    <n v="217.6"/>
    <n v="174.08"/>
    <n v="1"/>
    <n v="174.08"/>
  </r>
  <r>
    <n v="10358"/>
    <n v="24"/>
    <n v="3.6"/>
    <n v="10"/>
    <n v="0.05"/>
    <n v="36"/>
    <n v="34.199999999999996"/>
    <n v="1"/>
    <n v="34.199999999999996"/>
  </r>
  <r>
    <n v="10358"/>
    <n v="34"/>
    <n v="11.2"/>
    <n v="10"/>
    <n v="0.05"/>
    <n v="112"/>
    <n v="106.39999999999999"/>
    <n v="1"/>
    <n v="106.39999999999999"/>
  </r>
  <r>
    <n v="10358"/>
    <n v="36"/>
    <n v="15.2"/>
    <n v="20"/>
    <n v="0.05"/>
    <n v="304"/>
    <n v="288.8"/>
    <n v="1"/>
    <n v="288.8"/>
  </r>
  <r>
    <n v="10359"/>
    <n v="16"/>
    <n v="13.9"/>
    <n v="56"/>
    <n v="0.05"/>
    <n v="778.4"/>
    <n v="739.4799999999999"/>
    <n v="1"/>
    <n v="739.4799999999999"/>
  </r>
  <r>
    <n v="10359"/>
    <n v="31"/>
    <n v="10"/>
    <n v="70"/>
    <n v="0.05"/>
    <n v="700"/>
    <n v="665"/>
    <n v="1"/>
    <n v="665"/>
  </r>
  <r>
    <n v="10359"/>
    <n v="60"/>
    <n v="27.2"/>
    <n v="80"/>
    <n v="0.05"/>
    <n v="2176"/>
    <n v="2067.1999999999998"/>
    <n v="1"/>
    <n v="2067.1999999999998"/>
  </r>
  <r>
    <n v="10360"/>
    <n v="28"/>
    <n v="36.4"/>
    <n v="30"/>
    <n v="0"/>
    <n v="1092"/>
    <n v="1092"/>
    <n v="1"/>
    <n v="1092"/>
  </r>
  <r>
    <n v="10360"/>
    <n v="29"/>
    <n v="99"/>
    <n v="35"/>
    <n v="0"/>
    <n v="3465"/>
    <n v="3465"/>
    <n v="1"/>
    <n v="3465"/>
  </r>
  <r>
    <n v="10360"/>
    <n v="38"/>
    <n v="210.8"/>
    <n v="10"/>
    <n v="0"/>
    <n v="2108"/>
    <n v="2108"/>
    <n v="1"/>
    <n v="2108"/>
  </r>
  <r>
    <n v="10360"/>
    <n v="49"/>
    <n v="16"/>
    <n v="35"/>
    <n v="0"/>
    <n v="560"/>
    <n v="560"/>
    <n v="1"/>
    <n v="560"/>
  </r>
  <r>
    <n v="10360"/>
    <n v="54"/>
    <n v="5.9"/>
    <n v="28"/>
    <n v="0"/>
    <n v="165.20000000000002"/>
    <n v="165.20000000000002"/>
    <n v="1"/>
    <n v="165.20000000000002"/>
  </r>
  <r>
    <n v="10361"/>
    <n v="39"/>
    <n v="14.4"/>
    <n v="54"/>
    <n v="0.1"/>
    <n v="777.6"/>
    <n v="699.84"/>
    <n v="1"/>
    <n v="699.84"/>
  </r>
  <r>
    <n v="10361"/>
    <n v="60"/>
    <n v="27.2"/>
    <n v="55"/>
    <n v="0.1"/>
    <n v="1496"/>
    <n v="1346.4"/>
    <n v="1"/>
    <n v="1346.4"/>
  </r>
  <r>
    <n v="10362"/>
    <n v="25"/>
    <n v="11.2"/>
    <n v="50"/>
    <n v="0"/>
    <n v="560"/>
    <n v="560"/>
    <n v="1"/>
    <n v="560"/>
  </r>
  <r>
    <n v="10362"/>
    <n v="51"/>
    <n v="42.4"/>
    <n v="20"/>
    <n v="0"/>
    <n v="848"/>
    <n v="848"/>
    <n v="1"/>
    <n v="848"/>
  </r>
  <r>
    <n v="10362"/>
    <n v="54"/>
    <n v="5.9"/>
    <n v="24"/>
    <n v="0"/>
    <n v="141.60000000000002"/>
    <n v="141.60000000000002"/>
    <n v="1"/>
    <n v="141.60000000000002"/>
  </r>
  <r>
    <n v="10363"/>
    <n v="31"/>
    <n v="10"/>
    <n v="20"/>
    <n v="0"/>
    <n v="200"/>
    <n v="200"/>
    <n v="1"/>
    <n v="200"/>
  </r>
  <r>
    <n v="10363"/>
    <n v="75"/>
    <n v="6.2"/>
    <n v="12"/>
    <n v="0"/>
    <n v="74.400000000000006"/>
    <n v="74.400000000000006"/>
    <n v="1"/>
    <n v="74.400000000000006"/>
  </r>
  <r>
    <n v="10363"/>
    <n v="76"/>
    <n v="14.4"/>
    <n v="12"/>
    <n v="0"/>
    <n v="172.8"/>
    <n v="172.8"/>
    <n v="1"/>
    <n v="172.8"/>
  </r>
  <r>
    <n v="10364"/>
    <n v="69"/>
    <n v="28.8"/>
    <n v="30"/>
    <n v="0"/>
    <n v="864"/>
    <n v="864"/>
    <n v="1"/>
    <n v="864"/>
  </r>
  <r>
    <n v="10364"/>
    <n v="71"/>
    <n v="17.2"/>
    <n v="5"/>
    <n v="0"/>
    <n v="86"/>
    <n v="86"/>
    <n v="1"/>
    <n v="86"/>
  </r>
  <r>
    <n v="10365"/>
    <n v="11"/>
    <n v="16.8"/>
    <n v="24"/>
    <n v="0"/>
    <n v="403.20000000000005"/>
    <n v="403.20000000000005"/>
    <n v="1"/>
    <n v="403.20000000000005"/>
  </r>
  <r>
    <n v="10366"/>
    <n v="65"/>
    <n v="16.8"/>
    <n v="5"/>
    <n v="0"/>
    <n v="84"/>
    <n v="84"/>
    <n v="1"/>
    <n v="84"/>
  </r>
  <r>
    <n v="10366"/>
    <n v="77"/>
    <n v="10.4"/>
    <n v="5"/>
    <n v="0"/>
    <n v="52"/>
    <n v="52"/>
    <n v="1"/>
    <n v="52"/>
  </r>
  <r>
    <n v="10367"/>
    <n v="34"/>
    <n v="11.2"/>
    <n v="36"/>
    <n v="0"/>
    <n v="403.2"/>
    <n v="403.2"/>
    <n v="1"/>
    <n v="403.2"/>
  </r>
  <r>
    <n v="10367"/>
    <n v="54"/>
    <n v="5.9"/>
    <n v="18"/>
    <n v="0"/>
    <n v="106.2"/>
    <n v="106.2"/>
    <n v="1"/>
    <n v="106.2"/>
  </r>
  <r>
    <n v="10367"/>
    <n v="65"/>
    <n v="16.8"/>
    <n v="15"/>
    <n v="0"/>
    <n v="252"/>
    <n v="252"/>
    <n v="1"/>
    <n v="252"/>
  </r>
  <r>
    <n v="10367"/>
    <n v="77"/>
    <n v="10.4"/>
    <n v="7"/>
    <n v="0"/>
    <n v="72.8"/>
    <n v="72.8"/>
    <n v="1"/>
    <n v="72.8"/>
  </r>
  <r>
    <n v="10368"/>
    <n v="21"/>
    <n v="8"/>
    <n v="5"/>
    <n v="0.1"/>
    <n v="40"/>
    <n v="36"/>
    <n v="1"/>
    <n v="36"/>
  </r>
  <r>
    <n v="10368"/>
    <n v="28"/>
    <n v="36.4"/>
    <n v="13"/>
    <n v="0.1"/>
    <n v="473.2"/>
    <n v="425.88"/>
    <n v="1"/>
    <n v="425.88"/>
  </r>
  <r>
    <n v="10368"/>
    <n v="57"/>
    <n v="15.6"/>
    <n v="25"/>
    <n v="0"/>
    <n v="390"/>
    <n v="390"/>
    <n v="1"/>
    <n v="390"/>
  </r>
  <r>
    <n v="10368"/>
    <n v="64"/>
    <n v="26.6"/>
    <n v="35"/>
    <n v="0.1"/>
    <n v="931"/>
    <n v="837.9"/>
    <n v="1"/>
    <n v="837.9"/>
  </r>
  <r>
    <n v="10369"/>
    <n v="29"/>
    <n v="99"/>
    <n v="20"/>
    <n v="0"/>
    <n v="1980"/>
    <n v="1980"/>
    <n v="1"/>
    <n v="1980"/>
  </r>
  <r>
    <n v="10369"/>
    <n v="56"/>
    <n v="30.4"/>
    <n v="18"/>
    <n v="0.25"/>
    <n v="547.19999999999993"/>
    <n v="410.4"/>
    <n v="1"/>
    <n v="410.4"/>
  </r>
  <r>
    <n v="10370"/>
    <n v="1"/>
    <n v="14.4"/>
    <n v="15"/>
    <n v="0.15"/>
    <n v="216"/>
    <n v="183.6"/>
    <n v="1"/>
    <n v="183.6"/>
  </r>
  <r>
    <n v="10370"/>
    <n v="64"/>
    <n v="26.6"/>
    <n v="30"/>
    <n v="0"/>
    <n v="798"/>
    <n v="798"/>
    <n v="1"/>
    <n v="798"/>
  </r>
  <r>
    <n v="10370"/>
    <n v="74"/>
    <n v="8"/>
    <n v="20"/>
    <n v="0.15"/>
    <n v="160"/>
    <n v="136"/>
    <n v="1"/>
    <n v="136"/>
  </r>
  <r>
    <n v="10371"/>
    <n v="36"/>
    <n v="15.2"/>
    <n v="6"/>
    <n v="0.2"/>
    <n v="91.199999999999989"/>
    <n v="72.959999999999994"/>
    <n v="1"/>
    <n v="72.959999999999994"/>
  </r>
  <r>
    <n v="10372"/>
    <n v="20"/>
    <n v="64.8"/>
    <n v="12"/>
    <n v="0.25"/>
    <n v="777.59999999999991"/>
    <n v="583.19999999999993"/>
    <n v="1"/>
    <n v="583.19999999999993"/>
  </r>
  <r>
    <n v="10372"/>
    <n v="38"/>
    <n v="210.8"/>
    <n v="40"/>
    <n v="0.25"/>
    <n v="8432"/>
    <n v="6324"/>
    <n v="1"/>
    <n v="6324"/>
  </r>
  <r>
    <n v="10372"/>
    <n v="60"/>
    <n v="27.2"/>
    <n v="70"/>
    <n v="0.25"/>
    <n v="1904"/>
    <n v="1428"/>
    <n v="1"/>
    <n v="1428"/>
  </r>
  <r>
    <n v="10372"/>
    <n v="72"/>
    <n v="27.8"/>
    <n v="42"/>
    <n v="0.25"/>
    <n v="1167.6000000000001"/>
    <n v="875.7"/>
    <n v="1"/>
    <n v="875.7"/>
  </r>
  <r>
    <n v="10373"/>
    <n v="58"/>
    <n v="10.6"/>
    <n v="80"/>
    <n v="0.2"/>
    <n v="848"/>
    <n v="678.40000000000009"/>
    <n v="1"/>
    <n v="678.40000000000009"/>
  </r>
  <r>
    <n v="10373"/>
    <n v="71"/>
    <n v="17.2"/>
    <n v="50"/>
    <n v="0.2"/>
    <n v="860"/>
    <n v="688"/>
    <n v="1"/>
    <n v="688"/>
  </r>
  <r>
    <n v="10374"/>
    <n v="31"/>
    <n v="10"/>
    <n v="30"/>
    <n v="0"/>
    <n v="300"/>
    <n v="300"/>
    <n v="1"/>
    <n v="300"/>
  </r>
  <r>
    <n v="10374"/>
    <n v="58"/>
    <n v="10.6"/>
    <n v="15"/>
    <n v="0"/>
    <n v="159"/>
    <n v="159"/>
    <n v="1"/>
    <n v="159"/>
  </r>
  <r>
    <n v="10375"/>
    <n v="14"/>
    <n v="18.600000000000001"/>
    <n v="15"/>
    <n v="0"/>
    <n v="279"/>
    <n v="279"/>
    <n v="1"/>
    <n v="279"/>
  </r>
  <r>
    <n v="10375"/>
    <n v="54"/>
    <n v="5.9"/>
    <n v="10"/>
    <n v="0"/>
    <n v="59"/>
    <n v="59"/>
    <n v="1"/>
    <n v="59"/>
  </r>
  <r>
    <n v="10376"/>
    <n v="31"/>
    <n v="10"/>
    <n v="42"/>
    <n v="0.05"/>
    <n v="420"/>
    <n v="399"/>
    <n v="1"/>
    <n v="399"/>
  </r>
  <r>
    <n v="10377"/>
    <n v="28"/>
    <n v="36.4"/>
    <n v="20"/>
    <n v="0.15"/>
    <n v="728"/>
    <n v="618.79999999999995"/>
    <n v="1"/>
    <n v="618.79999999999995"/>
  </r>
  <r>
    <n v="10377"/>
    <n v="39"/>
    <n v="14.4"/>
    <n v="20"/>
    <n v="0.15"/>
    <n v="288"/>
    <n v="244.79999999999998"/>
    <n v="1"/>
    <n v="244.79999999999998"/>
  </r>
  <r>
    <n v="10378"/>
    <n v="71"/>
    <n v="17.2"/>
    <n v="6"/>
    <n v="0"/>
    <n v="103.19999999999999"/>
    <n v="103.19999999999999"/>
    <n v="1"/>
    <n v="103.19999999999999"/>
  </r>
  <r>
    <n v="10379"/>
    <n v="41"/>
    <n v="7.7"/>
    <n v="8"/>
    <n v="0.1"/>
    <n v="61.6"/>
    <n v="55.440000000000005"/>
    <n v="1"/>
    <n v="55.440000000000005"/>
  </r>
  <r>
    <n v="10379"/>
    <n v="63"/>
    <n v="35.1"/>
    <n v="16"/>
    <n v="0.1"/>
    <n v="561.6"/>
    <n v="505.44000000000005"/>
    <n v="1"/>
    <n v="505.44000000000005"/>
  </r>
  <r>
    <n v="10379"/>
    <n v="65"/>
    <n v="16.8"/>
    <n v="20"/>
    <n v="0.1"/>
    <n v="336"/>
    <n v="302.40000000000003"/>
    <n v="1"/>
    <n v="302.40000000000003"/>
  </r>
  <r>
    <n v="10380"/>
    <n v="30"/>
    <n v="20.7"/>
    <n v="18"/>
    <n v="0.1"/>
    <n v="372.59999999999997"/>
    <n v="335.34"/>
    <n v="1"/>
    <n v="335.34"/>
  </r>
  <r>
    <n v="10380"/>
    <n v="53"/>
    <n v="26.2"/>
    <n v="20"/>
    <n v="0.1"/>
    <n v="524"/>
    <n v="471.6"/>
    <n v="1"/>
    <n v="471.6"/>
  </r>
  <r>
    <n v="10380"/>
    <n v="60"/>
    <n v="27.2"/>
    <n v="6"/>
    <n v="0.1"/>
    <n v="163.19999999999999"/>
    <n v="146.88"/>
    <n v="1"/>
    <n v="146.88"/>
  </r>
  <r>
    <n v="10380"/>
    <n v="70"/>
    <n v="12"/>
    <n v="30"/>
    <n v="0"/>
    <n v="360"/>
    <n v="360"/>
    <n v="1"/>
    <n v="360"/>
  </r>
  <r>
    <n v="10381"/>
    <n v="74"/>
    <n v="8"/>
    <n v="14"/>
    <n v="0"/>
    <n v="112"/>
    <n v="112"/>
    <n v="1"/>
    <n v="112"/>
  </r>
  <r>
    <n v="10382"/>
    <n v="5"/>
    <n v="17"/>
    <n v="32"/>
    <n v="0"/>
    <n v="544"/>
    <n v="544"/>
    <n v="1"/>
    <n v="544"/>
  </r>
  <r>
    <n v="10382"/>
    <n v="18"/>
    <n v="50"/>
    <n v="9"/>
    <n v="0"/>
    <n v="450"/>
    <n v="450"/>
    <n v="1"/>
    <n v="450"/>
  </r>
  <r>
    <n v="10382"/>
    <n v="29"/>
    <n v="99"/>
    <n v="14"/>
    <n v="0"/>
    <n v="1386"/>
    <n v="1386"/>
    <n v="1"/>
    <n v="1386"/>
  </r>
  <r>
    <n v="10382"/>
    <n v="33"/>
    <n v="2"/>
    <n v="60"/>
    <n v="0"/>
    <n v="120"/>
    <n v="120"/>
    <n v="1"/>
    <n v="120"/>
  </r>
  <r>
    <n v="10382"/>
    <n v="74"/>
    <n v="8"/>
    <n v="50"/>
    <n v="0"/>
    <n v="400"/>
    <n v="400"/>
    <n v="1"/>
    <n v="400"/>
  </r>
  <r>
    <n v="10383"/>
    <n v="13"/>
    <n v="4.8"/>
    <n v="20"/>
    <n v="0"/>
    <n v="96"/>
    <n v="96"/>
    <n v="1"/>
    <n v="96"/>
  </r>
  <r>
    <n v="10383"/>
    <n v="50"/>
    <n v="13"/>
    <n v="15"/>
    <n v="0"/>
    <n v="195"/>
    <n v="195"/>
    <n v="1"/>
    <n v="195"/>
  </r>
  <r>
    <n v="10383"/>
    <n v="56"/>
    <n v="30.4"/>
    <n v="20"/>
    <n v="0"/>
    <n v="608"/>
    <n v="608"/>
    <n v="1"/>
    <n v="608"/>
  </r>
  <r>
    <n v="10384"/>
    <n v="20"/>
    <n v="64.8"/>
    <n v="28"/>
    <n v="0"/>
    <n v="1814.3999999999999"/>
    <n v="1814.3999999999999"/>
    <n v="1"/>
    <n v="1814.3999999999999"/>
  </r>
  <r>
    <n v="10384"/>
    <n v="60"/>
    <n v="27.2"/>
    <n v="15"/>
    <n v="0"/>
    <n v="408"/>
    <n v="408"/>
    <n v="1"/>
    <n v="408"/>
  </r>
  <r>
    <n v="10385"/>
    <n v="7"/>
    <n v="24"/>
    <n v="10"/>
    <n v="0.2"/>
    <n v="240"/>
    <n v="192"/>
    <n v="1"/>
    <n v="192"/>
  </r>
  <r>
    <n v="10385"/>
    <n v="60"/>
    <n v="27.2"/>
    <n v="20"/>
    <n v="0.2"/>
    <n v="544"/>
    <n v="435.20000000000005"/>
    <n v="1"/>
    <n v="435.20000000000005"/>
  </r>
  <r>
    <n v="10385"/>
    <n v="68"/>
    <n v="10"/>
    <n v="8"/>
    <n v="0.2"/>
    <n v="80"/>
    <n v="64"/>
    <n v="1"/>
    <n v="64"/>
  </r>
  <r>
    <n v="10386"/>
    <n v="24"/>
    <n v="3.6"/>
    <n v="15"/>
    <n v="0"/>
    <n v="54"/>
    <n v="54"/>
    <n v="1"/>
    <n v="54"/>
  </r>
  <r>
    <n v="10386"/>
    <n v="34"/>
    <n v="11.2"/>
    <n v="10"/>
    <n v="0"/>
    <n v="112"/>
    <n v="112"/>
    <n v="1"/>
    <n v="112"/>
  </r>
  <r>
    <n v="10387"/>
    <n v="24"/>
    <n v="3.6"/>
    <n v="15"/>
    <n v="0"/>
    <n v="54"/>
    <n v="54"/>
    <n v="1"/>
    <n v="54"/>
  </r>
  <r>
    <n v="10387"/>
    <n v="28"/>
    <n v="36.4"/>
    <n v="6"/>
    <n v="0"/>
    <n v="218.39999999999998"/>
    <n v="218.39999999999998"/>
    <n v="1"/>
    <n v="218.39999999999998"/>
  </r>
  <r>
    <n v="10387"/>
    <n v="59"/>
    <n v="44"/>
    <n v="12"/>
    <n v="0"/>
    <n v="528"/>
    <n v="528"/>
    <n v="1"/>
    <n v="528"/>
  </r>
  <r>
    <n v="10387"/>
    <n v="71"/>
    <n v="17.2"/>
    <n v="15"/>
    <n v="0"/>
    <n v="258"/>
    <n v="258"/>
    <n v="1"/>
    <n v="258"/>
  </r>
  <r>
    <n v="10388"/>
    <n v="45"/>
    <n v="7.6"/>
    <n v="15"/>
    <n v="0.2"/>
    <n v="114"/>
    <n v="91.2"/>
    <n v="1"/>
    <n v="91.2"/>
  </r>
  <r>
    <n v="10388"/>
    <n v="52"/>
    <n v="5.6"/>
    <n v="20"/>
    <n v="0.2"/>
    <n v="112"/>
    <n v="89.600000000000009"/>
    <n v="1"/>
    <n v="89.600000000000009"/>
  </r>
  <r>
    <n v="10388"/>
    <n v="53"/>
    <n v="26.2"/>
    <n v="40"/>
    <n v="0"/>
    <n v="1048"/>
    <n v="1048"/>
    <n v="1"/>
    <n v="1048"/>
  </r>
  <r>
    <n v="10389"/>
    <n v="10"/>
    <n v="24.8"/>
    <n v="16"/>
    <n v="0"/>
    <n v="396.8"/>
    <n v="396.8"/>
    <n v="1"/>
    <n v="396.8"/>
  </r>
  <r>
    <n v="10389"/>
    <n v="55"/>
    <n v="19.2"/>
    <n v="15"/>
    <n v="0"/>
    <n v="288"/>
    <n v="288"/>
    <n v="1"/>
    <n v="288"/>
  </r>
  <r>
    <n v="10389"/>
    <n v="62"/>
    <n v="39.4"/>
    <n v="20"/>
    <n v="0"/>
    <n v="788"/>
    <n v="788"/>
    <n v="1"/>
    <n v="788"/>
  </r>
  <r>
    <n v="10389"/>
    <n v="70"/>
    <n v="12"/>
    <n v="30"/>
    <n v="0"/>
    <n v="360"/>
    <n v="360"/>
    <n v="1"/>
    <n v="360"/>
  </r>
  <r>
    <n v="10390"/>
    <n v="31"/>
    <n v="10"/>
    <n v="60"/>
    <n v="0.1"/>
    <n v="600"/>
    <n v="540"/>
    <n v="1"/>
    <n v="540"/>
  </r>
  <r>
    <n v="10390"/>
    <n v="35"/>
    <n v="14.4"/>
    <n v="40"/>
    <n v="0.1"/>
    <n v="576"/>
    <n v="518.4"/>
    <n v="1"/>
    <n v="518.4"/>
  </r>
  <r>
    <n v="10390"/>
    <n v="46"/>
    <n v="9.6"/>
    <n v="45"/>
    <n v="0"/>
    <n v="432"/>
    <n v="432"/>
    <n v="1"/>
    <n v="432"/>
  </r>
  <r>
    <n v="10390"/>
    <n v="72"/>
    <n v="27.8"/>
    <n v="24"/>
    <n v="0.1"/>
    <n v="667.2"/>
    <n v="600.48"/>
    <n v="1"/>
    <n v="600.48"/>
  </r>
  <r>
    <n v="10391"/>
    <n v="13"/>
    <n v="4.8"/>
    <n v="18"/>
    <n v="0"/>
    <n v="86.399999999999991"/>
    <n v="86.399999999999991"/>
    <n v="1"/>
    <n v="86.399999999999991"/>
  </r>
  <r>
    <n v="10392"/>
    <n v="69"/>
    <n v="28.8"/>
    <n v="50"/>
    <n v="0"/>
    <n v="1440"/>
    <n v="1440"/>
    <n v="1"/>
    <n v="1440"/>
  </r>
  <r>
    <n v="10393"/>
    <n v="2"/>
    <n v="15.2"/>
    <n v="25"/>
    <n v="0.25"/>
    <n v="380"/>
    <n v="285"/>
    <n v="1"/>
    <n v="285"/>
  </r>
  <r>
    <n v="10393"/>
    <n v="14"/>
    <n v="18.600000000000001"/>
    <n v="42"/>
    <n v="0.25"/>
    <n v="781.2"/>
    <n v="585.90000000000009"/>
    <n v="1"/>
    <n v="585.90000000000009"/>
  </r>
  <r>
    <n v="10393"/>
    <n v="25"/>
    <n v="11.2"/>
    <n v="7"/>
    <n v="0.25"/>
    <n v="78.399999999999991"/>
    <n v="58.8"/>
    <n v="1"/>
    <n v="58.8"/>
  </r>
  <r>
    <n v="10393"/>
    <n v="26"/>
    <n v="24.9"/>
    <n v="70"/>
    <n v="0.25"/>
    <n v="1743"/>
    <n v="1307.25"/>
    <n v="1"/>
    <n v="1307.25"/>
  </r>
  <r>
    <n v="10393"/>
    <n v="31"/>
    <n v="10"/>
    <n v="32"/>
    <n v="0"/>
    <n v="320"/>
    <n v="320"/>
    <n v="1"/>
    <n v="320"/>
  </r>
  <r>
    <n v="10394"/>
    <n v="13"/>
    <n v="4.8"/>
    <n v="10"/>
    <n v="0"/>
    <n v="48"/>
    <n v="48"/>
    <n v="1"/>
    <n v="48"/>
  </r>
  <r>
    <n v="10394"/>
    <n v="62"/>
    <n v="39.4"/>
    <n v="10"/>
    <n v="0"/>
    <n v="394"/>
    <n v="394"/>
    <n v="1"/>
    <n v="394"/>
  </r>
  <r>
    <n v="10395"/>
    <n v="46"/>
    <n v="9.6"/>
    <n v="28"/>
    <n v="0.1"/>
    <n v="268.8"/>
    <n v="241.92000000000002"/>
    <n v="1"/>
    <n v="241.92000000000002"/>
  </r>
  <r>
    <n v="10395"/>
    <n v="53"/>
    <n v="26.2"/>
    <n v="70"/>
    <n v="0.1"/>
    <n v="1834"/>
    <n v="1650.6000000000001"/>
    <n v="1"/>
    <n v="1650.6000000000001"/>
  </r>
  <r>
    <n v="10395"/>
    <n v="69"/>
    <n v="28.8"/>
    <n v="8"/>
    <n v="0"/>
    <n v="230.4"/>
    <n v="230.4"/>
    <n v="1"/>
    <n v="230.4"/>
  </r>
  <r>
    <n v="10396"/>
    <n v="23"/>
    <n v="7.2"/>
    <n v="40"/>
    <n v="0"/>
    <n v="288"/>
    <n v="288"/>
    <n v="1"/>
    <n v="288"/>
  </r>
  <r>
    <n v="10396"/>
    <n v="71"/>
    <n v="17.2"/>
    <n v="60"/>
    <n v="0"/>
    <n v="1032"/>
    <n v="1032"/>
    <n v="1"/>
    <n v="1032"/>
  </r>
  <r>
    <n v="10396"/>
    <n v="72"/>
    <n v="27.8"/>
    <n v="21"/>
    <n v="0"/>
    <n v="583.80000000000007"/>
    <n v="583.80000000000007"/>
    <n v="1"/>
    <n v="583.80000000000007"/>
  </r>
  <r>
    <n v="10397"/>
    <n v="21"/>
    <n v="8"/>
    <n v="10"/>
    <n v="0.15"/>
    <n v="80"/>
    <n v="68"/>
    <n v="1"/>
    <n v="68"/>
  </r>
  <r>
    <n v="10397"/>
    <n v="51"/>
    <n v="42.4"/>
    <n v="18"/>
    <n v="0.15"/>
    <n v="763.19999999999993"/>
    <n v="648.71999999999991"/>
    <n v="1"/>
    <n v="648.71999999999991"/>
  </r>
  <r>
    <n v="10398"/>
    <n v="35"/>
    <n v="14.4"/>
    <n v="30"/>
    <n v="0"/>
    <n v="432"/>
    <n v="432"/>
    <n v="1"/>
    <n v="432"/>
  </r>
  <r>
    <n v="10398"/>
    <n v="55"/>
    <n v="19.2"/>
    <n v="120"/>
    <n v="0.1"/>
    <n v="2304"/>
    <n v="2073.6"/>
    <n v="1"/>
    <n v="2073.6"/>
  </r>
  <r>
    <n v="10399"/>
    <n v="68"/>
    <n v="10"/>
    <n v="60"/>
    <n v="0"/>
    <n v="600"/>
    <n v="600"/>
    <n v="1"/>
    <n v="600"/>
  </r>
  <r>
    <n v="10399"/>
    <n v="71"/>
    <n v="17.2"/>
    <n v="30"/>
    <n v="0"/>
    <n v="516"/>
    <n v="516"/>
    <n v="1"/>
    <n v="516"/>
  </r>
  <r>
    <n v="10399"/>
    <n v="76"/>
    <n v="14.4"/>
    <n v="35"/>
    <n v="0"/>
    <n v="504"/>
    <n v="504"/>
    <n v="1"/>
    <n v="504"/>
  </r>
  <r>
    <n v="10399"/>
    <n v="77"/>
    <n v="10.4"/>
    <n v="14"/>
    <n v="0"/>
    <n v="145.6"/>
    <n v="145.6"/>
    <n v="1"/>
    <n v="145.6"/>
  </r>
  <r>
    <n v="10400"/>
    <n v="29"/>
    <n v="99"/>
    <n v="21"/>
    <n v="0"/>
    <n v="2079"/>
    <n v="2079"/>
    <n v="1"/>
    <n v="2079"/>
  </r>
  <r>
    <n v="10400"/>
    <n v="35"/>
    <n v="14.4"/>
    <n v="35"/>
    <n v="0"/>
    <n v="504"/>
    <n v="504"/>
    <n v="1"/>
    <n v="504"/>
  </r>
  <r>
    <n v="10400"/>
    <n v="49"/>
    <n v="16"/>
    <n v="30"/>
    <n v="0"/>
    <n v="480"/>
    <n v="480"/>
    <n v="1"/>
    <n v="480"/>
  </r>
  <r>
    <n v="10401"/>
    <n v="30"/>
    <n v="20.7"/>
    <n v="18"/>
    <n v="0"/>
    <n v="372.59999999999997"/>
    <n v="372.59999999999997"/>
    <n v="1"/>
    <n v="372.59999999999997"/>
  </r>
  <r>
    <n v="10401"/>
    <n v="56"/>
    <n v="30.4"/>
    <n v="70"/>
    <n v="0"/>
    <n v="2128"/>
    <n v="2128"/>
    <n v="1"/>
    <n v="2128"/>
  </r>
  <r>
    <n v="10401"/>
    <n v="65"/>
    <n v="16.8"/>
    <n v="20"/>
    <n v="0"/>
    <n v="336"/>
    <n v="336"/>
    <n v="1"/>
    <n v="336"/>
  </r>
  <r>
    <n v="10401"/>
    <n v="71"/>
    <n v="17.2"/>
    <n v="60"/>
    <n v="0"/>
    <n v="1032"/>
    <n v="1032"/>
    <n v="1"/>
    <n v="1032"/>
  </r>
  <r>
    <n v="10402"/>
    <n v="23"/>
    <n v="7.2"/>
    <n v="60"/>
    <n v="0"/>
    <n v="432"/>
    <n v="432"/>
    <n v="1"/>
    <n v="432"/>
  </r>
  <r>
    <n v="10402"/>
    <n v="63"/>
    <n v="35.1"/>
    <n v="65"/>
    <n v="0"/>
    <n v="2281.5"/>
    <n v="2281.5"/>
    <n v="1"/>
    <n v="2281.5"/>
  </r>
  <r>
    <n v="10403"/>
    <n v="16"/>
    <n v="13.9"/>
    <n v="21"/>
    <n v="0.15"/>
    <n v="291.90000000000003"/>
    <n v="248.11500000000001"/>
    <n v="1"/>
    <n v="248.11500000000001"/>
  </r>
  <r>
    <n v="10403"/>
    <n v="48"/>
    <n v="10.199999999999999"/>
    <n v="70"/>
    <n v="0.15"/>
    <n v="714"/>
    <n v="606.9"/>
    <n v="1"/>
    <n v="606.9"/>
  </r>
  <r>
    <n v="10404"/>
    <n v="26"/>
    <n v="24.9"/>
    <n v="30"/>
    <n v="0.05"/>
    <n v="747"/>
    <n v="709.65"/>
    <n v="1"/>
    <n v="709.65"/>
  </r>
  <r>
    <n v="10404"/>
    <n v="42"/>
    <n v="11.2"/>
    <n v="40"/>
    <n v="0.05"/>
    <n v="448"/>
    <n v="425.59999999999997"/>
    <n v="1"/>
    <n v="425.59999999999997"/>
  </r>
  <r>
    <n v="10404"/>
    <n v="49"/>
    <n v="16"/>
    <n v="30"/>
    <n v="0.05"/>
    <n v="480"/>
    <n v="456"/>
    <n v="1"/>
    <n v="456"/>
  </r>
  <r>
    <n v="10405"/>
    <n v="3"/>
    <n v="8"/>
    <n v="50"/>
    <n v="0"/>
    <n v="400"/>
    <n v="400"/>
    <n v="1"/>
    <n v="400"/>
  </r>
  <r>
    <n v="10406"/>
    <n v="1"/>
    <n v="14.4"/>
    <n v="10"/>
    <n v="0"/>
    <n v="144"/>
    <n v="144"/>
    <n v="1"/>
    <n v="144"/>
  </r>
  <r>
    <n v="10406"/>
    <n v="21"/>
    <n v="8"/>
    <n v="30"/>
    <n v="0.1"/>
    <n v="240"/>
    <n v="216"/>
    <n v="1"/>
    <n v="216"/>
  </r>
  <r>
    <n v="10406"/>
    <n v="28"/>
    <n v="36.4"/>
    <n v="42"/>
    <n v="0.1"/>
    <n v="1528.8"/>
    <n v="1375.92"/>
    <n v="1"/>
    <n v="1375.92"/>
  </r>
  <r>
    <n v="10406"/>
    <n v="36"/>
    <n v="15.2"/>
    <n v="5"/>
    <n v="0.1"/>
    <n v="76"/>
    <n v="68.400000000000006"/>
    <n v="1"/>
    <n v="68.400000000000006"/>
  </r>
  <r>
    <n v="10406"/>
    <n v="40"/>
    <n v="14.7"/>
    <n v="2"/>
    <n v="0.1"/>
    <n v="29.4"/>
    <n v="26.46"/>
    <n v="1"/>
    <n v="26.46"/>
  </r>
  <r>
    <n v="10407"/>
    <n v="11"/>
    <n v="16.8"/>
    <n v="30"/>
    <n v="0"/>
    <n v="504"/>
    <n v="504"/>
    <n v="1"/>
    <n v="504"/>
  </r>
  <r>
    <n v="10407"/>
    <n v="69"/>
    <n v="28.8"/>
    <n v="15"/>
    <n v="0"/>
    <n v="432"/>
    <n v="432"/>
    <n v="1"/>
    <n v="432"/>
  </r>
  <r>
    <n v="10407"/>
    <n v="71"/>
    <n v="17.2"/>
    <n v="15"/>
    <n v="0"/>
    <n v="258"/>
    <n v="258"/>
    <n v="1"/>
    <n v="258"/>
  </r>
  <r>
    <n v="10408"/>
    <n v="37"/>
    <n v="20.8"/>
    <n v="10"/>
    <n v="0"/>
    <n v="208"/>
    <n v="208"/>
    <n v="1"/>
    <n v="208"/>
  </r>
  <r>
    <n v="10408"/>
    <n v="54"/>
    <n v="5.9"/>
    <n v="6"/>
    <n v="0"/>
    <n v="35.400000000000006"/>
    <n v="35.400000000000006"/>
    <n v="1"/>
    <n v="35.400000000000006"/>
  </r>
  <r>
    <n v="10408"/>
    <n v="62"/>
    <n v="39.4"/>
    <n v="35"/>
    <n v="0"/>
    <n v="1379"/>
    <n v="1379"/>
    <n v="1"/>
    <n v="1379"/>
  </r>
  <r>
    <n v="10409"/>
    <n v="14"/>
    <n v="18.600000000000001"/>
    <n v="12"/>
    <n v="0"/>
    <n v="223.20000000000002"/>
    <n v="223.20000000000002"/>
    <n v="1"/>
    <n v="223.20000000000002"/>
  </r>
  <r>
    <n v="10409"/>
    <n v="21"/>
    <n v="8"/>
    <n v="12"/>
    <n v="0"/>
    <n v="96"/>
    <n v="96"/>
    <n v="1"/>
    <n v="96"/>
  </r>
  <r>
    <n v="10410"/>
    <n v="33"/>
    <n v="2"/>
    <n v="49"/>
    <n v="0"/>
    <n v="98"/>
    <n v="98"/>
    <n v="1"/>
    <n v="98"/>
  </r>
  <r>
    <n v="10410"/>
    <n v="59"/>
    <n v="44"/>
    <n v="16"/>
    <n v="0"/>
    <n v="704"/>
    <n v="704"/>
    <n v="1"/>
    <n v="704"/>
  </r>
  <r>
    <n v="10411"/>
    <n v="41"/>
    <n v="7.7"/>
    <n v="25"/>
    <n v="0.2"/>
    <n v="192.5"/>
    <n v="154"/>
    <n v="1"/>
    <n v="154"/>
  </r>
  <r>
    <n v="10411"/>
    <n v="44"/>
    <n v="15.5"/>
    <n v="40"/>
    <n v="0.2"/>
    <n v="620"/>
    <n v="496"/>
    <n v="1"/>
    <n v="496"/>
  </r>
  <r>
    <n v="10411"/>
    <n v="59"/>
    <n v="44"/>
    <n v="9"/>
    <n v="0.2"/>
    <n v="396"/>
    <n v="316.8"/>
    <n v="1"/>
    <n v="316.8"/>
  </r>
  <r>
    <n v="10412"/>
    <n v="14"/>
    <n v="18.600000000000001"/>
    <n v="20"/>
    <n v="0.1"/>
    <n v="372"/>
    <n v="334.8"/>
    <n v="1"/>
    <n v="334.8"/>
  </r>
  <r>
    <n v="10413"/>
    <n v="1"/>
    <n v="14.4"/>
    <n v="24"/>
    <n v="0"/>
    <n v="345.6"/>
    <n v="345.6"/>
    <n v="1"/>
    <n v="345.6"/>
  </r>
  <r>
    <n v="10413"/>
    <n v="62"/>
    <n v="39.4"/>
    <n v="40"/>
    <n v="0"/>
    <n v="1576"/>
    <n v="1576"/>
    <n v="1"/>
    <n v="1576"/>
  </r>
  <r>
    <n v="10413"/>
    <n v="76"/>
    <n v="14.4"/>
    <n v="14"/>
    <n v="0"/>
    <n v="201.6"/>
    <n v="201.6"/>
    <n v="1"/>
    <n v="201.6"/>
  </r>
  <r>
    <n v="10414"/>
    <n v="19"/>
    <n v="7.3"/>
    <n v="18"/>
    <n v="0.05"/>
    <n v="131.4"/>
    <n v="124.83"/>
    <n v="1"/>
    <n v="124.83"/>
  </r>
  <r>
    <n v="10414"/>
    <n v="33"/>
    <n v="2"/>
    <n v="50"/>
    <n v="0"/>
    <n v="100"/>
    <n v="100"/>
    <n v="1"/>
    <n v="100"/>
  </r>
  <r>
    <n v="10415"/>
    <n v="17"/>
    <n v="31.2"/>
    <n v="2"/>
    <n v="0"/>
    <n v="62.4"/>
    <n v="62.4"/>
    <n v="1"/>
    <n v="62.4"/>
  </r>
  <r>
    <n v="10415"/>
    <n v="33"/>
    <n v="2"/>
    <n v="20"/>
    <n v="0"/>
    <n v="40"/>
    <n v="40"/>
    <n v="1"/>
    <n v="40"/>
  </r>
  <r>
    <n v="10416"/>
    <n v="19"/>
    <n v="7.3"/>
    <n v="20"/>
    <n v="0"/>
    <n v="146"/>
    <n v="146"/>
    <n v="1"/>
    <n v="146"/>
  </r>
  <r>
    <n v="10416"/>
    <n v="53"/>
    <n v="26.2"/>
    <n v="10"/>
    <n v="0"/>
    <n v="262"/>
    <n v="262"/>
    <n v="1"/>
    <n v="262"/>
  </r>
  <r>
    <n v="10416"/>
    <n v="57"/>
    <n v="15.6"/>
    <n v="20"/>
    <n v="0"/>
    <n v="312"/>
    <n v="312"/>
    <n v="1"/>
    <n v="312"/>
  </r>
  <r>
    <n v="10417"/>
    <n v="38"/>
    <n v="210.8"/>
    <n v="50"/>
    <n v="0"/>
    <n v="10540"/>
    <n v="10540"/>
    <n v="1"/>
    <n v="10540"/>
  </r>
  <r>
    <n v="10417"/>
    <n v="46"/>
    <n v="9.6"/>
    <n v="2"/>
    <n v="0.25"/>
    <n v="19.2"/>
    <n v="14.399999999999999"/>
    <n v="1"/>
    <n v="14.399999999999999"/>
  </r>
  <r>
    <n v="10417"/>
    <n v="68"/>
    <n v="10"/>
    <n v="36"/>
    <n v="0.25"/>
    <n v="360"/>
    <n v="270"/>
    <n v="1"/>
    <n v="270"/>
  </r>
  <r>
    <n v="10417"/>
    <n v="77"/>
    <n v="10.4"/>
    <n v="35"/>
    <n v="0"/>
    <n v="364"/>
    <n v="364"/>
    <n v="1"/>
    <n v="364"/>
  </r>
  <r>
    <n v="10418"/>
    <n v="2"/>
    <n v="15.2"/>
    <n v="60"/>
    <n v="0"/>
    <n v="912"/>
    <n v="912"/>
    <n v="1"/>
    <n v="912"/>
  </r>
  <r>
    <n v="10418"/>
    <n v="47"/>
    <n v="7.6"/>
    <n v="55"/>
    <n v="0"/>
    <n v="418"/>
    <n v="418"/>
    <n v="1"/>
    <n v="418"/>
  </r>
  <r>
    <n v="10418"/>
    <n v="61"/>
    <n v="22.8"/>
    <n v="16"/>
    <n v="0"/>
    <n v="364.8"/>
    <n v="364.8"/>
    <n v="1"/>
    <n v="364.8"/>
  </r>
  <r>
    <n v="10418"/>
    <n v="74"/>
    <n v="8"/>
    <n v="15"/>
    <n v="0"/>
    <n v="120"/>
    <n v="120"/>
    <n v="1"/>
    <n v="120"/>
  </r>
  <r>
    <n v="10419"/>
    <n v="60"/>
    <n v="27.2"/>
    <n v="60"/>
    <n v="0.05"/>
    <n v="1632"/>
    <n v="1550.3999999999999"/>
    <n v="1"/>
    <n v="1550.3999999999999"/>
  </r>
  <r>
    <n v="10419"/>
    <n v="69"/>
    <n v="28.8"/>
    <n v="20"/>
    <n v="0.05"/>
    <n v="576"/>
    <n v="547.19999999999993"/>
    <n v="1"/>
    <n v="547.19999999999993"/>
  </r>
  <r>
    <n v="10420"/>
    <n v="9"/>
    <n v="77.599999999999994"/>
    <n v="20"/>
    <n v="0.1"/>
    <n v="1552"/>
    <n v="1396.8"/>
    <n v="1"/>
    <n v="1396.8"/>
  </r>
  <r>
    <n v="10420"/>
    <n v="13"/>
    <n v="4.8"/>
    <n v="2"/>
    <n v="0.1"/>
    <n v="9.6"/>
    <n v="8.64"/>
    <n v="1"/>
    <n v="8.64"/>
  </r>
  <r>
    <n v="10420"/>
    <n v="70"/>
    <n v="12"/>
    <n v="8"/>
    <n v="0.1"/>
    <n v="96"/>
    <n v="86.4"/>
    <n v="1"/>
    <n v="86.4"/>
  </r>
  <r>
    <n v="10420"/>
    <n v="73"/>
    <n v="12"/>
    <n v="20"/>
    <n v="0.1"/>
    <n v="240"/>
    <n v="216"/>
    <n v="1"/>
    <n v="216"/>
  </r>
  <r>
    <n v="10421"/>
    <n v="19"/>
    <n v="7.3"/>
    <n v="4"/>
    <n v="0.15"/>
    <n v="29.2"/>
    <n v="24.82"/>
    <n v="1"/>
    <n v="24.82"/>
  </r>
  <r>
    <n v="10421"/>
    <n v="26"/>
    <n v="24.9"/>
    <n v="30"/>
    <n v="0"/>
    <n v="747"/>
    <n v="747"/>
    <n v="1"/>
    <n v="747"/>
  </r>
  <r>
    <n v="10421"/>
    <n v="53"/>
    <n v="26.2"/>
    <n v="15"/>
    <n v="0.15"/>
    <n v="393"/>
    <n v="334.05"/>
    <n v="1"/>
    <n v="334.05"/>
  </r>
  <r>
    <n v="10421"/>
    <n v="77"/>
    <n v="10.4"/>
    <n v="10"/>
    <n v="0.15"/>
    <n v="104"/>
    <n v="88.399999999999991"/>
    <n v="1"/>
    <n v="88.399999999999991"/>
  </r>
  <r>
    <n v="10422"/>
    <n v="26"/>
    <n v="24.9"/>
    <n v="2"/>
    <n v="0"/>
    <n v="49.8"/>
    <n v="49.8"/>
    <n v="1"/>
    <n v="49.8"/>
  </r>
  <r>
    <n v="10423"/>
    <n v="31"/>
    <n v="10"/>
    <n v="14"/>
    <n v="0"/>
    <n v="140"/>
    <n v="140"/>
    <n v="1"/>
    <n v="140"/>
  </r>
  <r>
    <n v="10423"/>
    <n v="59"/>
    <n v="44"/>
    <n v="20"/>
    <n v="0"/>
    <n v="880"/>
    <n v="880"/>
    <n v="1"/>
    <n v="880"/>
  </r>
  <r>
    <n v="10424"/>
    <n v="35"/>
    <n v="14.4"/>
    <n v="60"/>
    <n v="0.2"/>
    <n v="864"/>
    <n v="691.2"/>
    <n v="1"/>
    <n v="691.2"/>
  </r>
  <r>
    <n v="10424"/>
    <n v="38"/>
    <n v="210.8"/>
    <n v="49"/>
    <n v="0.2"/>
    <n v="10329.200000000001"/>
    <n v="8263.36"/>
    <n v="1"/>
    <n v="8263.36"/>
  </r>
  <r>
    <n v="10424"/>
    <n v="68"/>
    <n v="10"/>
    <n v="30"/>
    <n v="0.2"/>
    <n v="300"/>
    <n v="240"/>
    <n v="1"/>
    <n v="240"/>
  </r>
  <r>
    <n v="10425"/>
    <n v="55"/>
    <n v="19.2"/>
    <n v="10"/>
    <n v="0.25"/>
    <n v="192"/>
    <n v="144"/>
    <n v="1"/>
    <n v="144"/>
  </r>
  <r>
    <n v="10425"/>
    <n v="76"/>
    <n v="14.4"/>
    <n v="20"/>
    <n v="0.25"/>
    <n v="288"/>
    <n v="216"/>
    <n v="1"/>
    <n v="216"/>
  </r>
  <r>
    <n v="10426"/>
    <n v="56"/>
    <n v="30.4"/>
    <n v="5"/>
    <n v="0"/>
    <n v="152"/>
    <n v="152"/>
    <n v="1"/>
    <n v="152"/>
  </r>
  <r>
    <n v="10426"/>
    <n v="64"/>
    <n v="26.6"/>
    <n v="7"/>
    <n v="0"/>
    <n v="186.20000000000002"/>
    <n v="186.20000000000002"/>
    <n v="1"/>
    <n v="186.20000000000002"/>
  </r>
  <r>
    <n v="10427"/>
    <n v="14"/>
    <n v="18.600000000000001"/>
    <n v="35"/>
    <n v="0"/>
    <n v="651"/>
    <n v="651"/>
    <n v="1"/>
    <n v="651"/>
  </r>
  <r>
    <n v="10428"/>
    <n v="46"/>
    <n v="9.6"/>
    <n v="20"/>
    <n v="0"/>
    <n v="192"/>
    <n v="192"/>
    <n v="1"/>
    <n v="192"/>
  </r>
  <r>
    <n v="10429"/>
    <n v="50"/>
    <n v="13"/>
    <n v="40"/>
    <n v="0"/>
    <n v="520"/>
    <n v="520"/>
    <n v="1"/>
    <n v="520"/>
  </r>
  <r>
    <n v="10429"/>
    <n v="63"/>
    <n v="35.1"/>
    <n v="35"/>
    <n v="0.25"/>
    <n v="1228.5"/>
    <n v="921.375"/>
    <n v="1"/>
    <n v="921.375"/>
  </r>
  <r>
    <n v="10430"/>
    <n v="17"/>
    <n v="31.2"/>
    <n v="45"/>
    <n v="0.2"/>
    <n v="1404"/>
    <n v="1123.2"/>
    <n v="1"/>
    <n v="1123.2"/>
  </r>
  <r>
    <n v="10430"/>
    <n v="21"/>
    <n v="8"/>
    <n v="50"/>
    <n v="0"/>
    <n v="400"/>
    <n v="400"/>
    <n v="1"/>
    <n v="400"/>
  </r>
  <r>
    <n v="10430"/>
    <n v="56"/>
    <n v="30.4"/>
    <n v="30"/>
    <n v="0"/>
    <n v="912"/>
    <n v="912"/>
    <n v="1"/>
    <n v="912"/>
  </r>
  <r>
    <n v="10430"/>
    <n v="59"/>
    <n v="44"/>
    <n v="70"/>
    <n v="0.2"/>
    <n v="3080"/>
    <n v="2464"/>
    <n v="1"/>
    <n v="2464"/>
  </r>
  <r>
    <n v="10431"/>
    <n v="17"/>
    <n v="31.2"/>
    <n v="50"/>
    <n v="0.25"/>
    <n v="1560"/>
    <n v="1170"/>
    <n v="1"/>
    <n v="1170"/>
  </r>
  <r>
    <n v="10431"/>
    <n v="40"/>
    <n v="14.7"/>
    <n v="50"/>
    <n v="0.25"/>
    <n v="735"/>
    <n v="551.25"/>
    <n v="1"/>
    <n v="551.25"/>
  </r>
  <r>
    <n v="10431"/>
    <n v="47"/>
    <n v="7.6"/>
    <n v="30"/>
    <n v="0.25"/>
    <n v="228"/>
    <n v="171"/>
    <n v="1"/>
    <n v="171"/>
  </r>
  <r>
    <n v="10432"/>
    <n v="26"/>
    <n v="24.9"/>
    <n v="10"/>
    <n v="0"/>
    <n v="249"/>
    <n v="249"/>
    <n v="1"/>
    <n v="249"/>
  </r>
  <r>
    <n v="10432"/>
    <n v="54"/>
    <n v="5.9"/>
    <n v="40"/>
    <n v="0"/>
    <n v="236"/>
    <n v="236"/>
    <n v="1"/>
    <n v="236"/>
  </r>
  <r>
    <n v="10433"/>
    <n v="56"/>
    <n v="30.4"/>
    <n v="28"/>
    <n v="0"/>
    <n v="851.19999999999993"/>
    <n v="851.19999999999993"/>
    <n v="1"/>
    <n v="851.19999999999993"/>
  </r>
  <r>
    <n v="10434"/>
    <n v="11"/>
    <n v="16.8"/>
    <n v="6"/>
    <n v="0"/>
    <n v="100.80000000000001"/>
    <n v="100.80000000000001"/>
    <n v="1"/>
    <n v="100.80000000000001"/>
  </r>
  <r>
    <n v="10434"/>
    <n v="76"/>
    <n v="14.4"/>
    <n v="18"/>
    <n v="0.15"/>
    <n v="259.2"/>
    <n v="220.32"/>
    <n v="1"/>
    <n v="220.32"/>
  </r>
  <r>
    <n v="10435"/>
    <n v="2"/>
    <n v="15.2"/>
    <n v="10"/>
    <n v="0"/>
    <n v="152"/>
    <n v="152"/>
    <n v="1"/>
    <n v="152"/>
  </r>
  <r>
    <n v="10435"/>
    <n v="22"/>
    <n v="16.8"/>
    <n v="12"/>
    <n v="0"/>
    <n v="201.60000000000002"/>
    <n v="201.60000000000002"/>
    <n v="1"/>
    <n v="201.60000000000002"/>
  </r>
  <r>
    <n v="10435"/>
    <n v="72"/>
    <n v="27.8"/>
    <n v="10"/>
    <n v="0"/>
    <n v="278"/>
    <n v="278"/>
    <n v="1"/>
    <n v="278"/>
  </r>
  <r>
    <n v="10436"/>
    <n v="46"/>
    <n v="9.6"/>
    <n v="5"/>
    <n v="0"/>
    <n v="48"/>
    <n v="48"/>
    <n v="1"/>
    <n v="48"/>
  </r>
  <r>
    <n v="10436"/>
    <n v="56"/>
    <n v="30.4"/>
    <n v="40"/>
    <n v="0.1"/>
    <n v="1216"/>
    <n v="1094.4000000000001"/>
    <n v="1"/>
    <n v="1094.4000000000001"/>
  </r>
  <r>
    <n v="10436"/>
    <n v="64"/>
    <n v="26.6"/>
    <n v="30"/>
    <n v="0.1"/>
    <n v="798"/>
    <n v="718.2"/>
    <n v="1"/>
    <n v="718.2"/>
  </r>
  <r>
    <n v="10436"/>
    <n v="75"/>
    <n v="6.2"/>
    <n v="24"/>
    <n v="0.1"/>
    <n v="148.80000000000001"/>
    <n v="133.92000000000002"/>
    <n v="1"/>
    <n v="133.92000000000002"/>
  </r>
  <r>
    <n v="10437"/>
    <n v="53"/>
    <n v="26.2"/>
    <n v="15"/>
    <n v="0"/>
    <n v="393"/>
    <n v="393"/>
    <n v="1"/>
    <n v="393"/>
  </r>
  <r>
    <n v="10438"/>
    <n v="19"/>
    <n v="7.3"/>
    <n v="15"/>
    <n v="0.2"/>
    <n v="109.5"/>
    <n v="87.600000000000009"/>
    <n v="1"/>
    <n v="87.600000000000009"/>
  </r>
  <r>
    <n v="10438"/>
    <n v="34"/>
    <n v="11.2"/>
    <n v="20"/>
    <n v="0.2"/>
    <n v="224"/>
    <n v="179.20000000000002"/>
    <n v="1"/>
    <n v="179.20000000000002"/>
  </r>
  <r>
    <n v="10438"/>
    <n v="57"/>
    <n v="15.6"/>
    <n v="15"/>
    <n v="0.2"/>
    <n v="234"/>
    <n v="187.20000000000002"/>
    <n v="1"/>
    <n v="187.20000000000002"/>
  </r>
  <r>
    <n v="10439"/>
    <n v="12"/>
    <n v="30.4"/>
    <n v="15"/>
    <n v="0"/>
    <n v="456"/>
    <n v="456"/>
    <n v="1"/>
    <n v="456"/>
  </r>
  <r>
    <n v="10439"/>
    <n v="16"/>
    <n v="13.9"/>
    <n v="16"/>
    <n v="0"/>
    <n v="222.4"/>
    <n v="222.4"/>
    <n v="1"/>
    <n v="222.4"/>
  </r>
  <r>
    <n v="10439"/>
    <n v="64"/>
    <n v="26.6"/>
    <n v="6"/>
    <n v="0"/>
    <n v="159.60000000000002"/>
    <n v="159.60000000000002"/>
    <n v="1"/>
    <n v="159.60000000000002"/>
  </r>
  <r>
    <n v="10439"/>
    <n v="74"/>
    <n v="8"/>
    <n v="30"/>
    <n v="0"/>
    <n v="240"/>
    <n v="240"/>
    <n v="1"/>
    <n v="240"/>
  </r>
  <r>
    <n v="10440"/>
    <n v="2"/>
    <n v="15.2"/>
    <n v="45"/>
    <n v="0.15"/>
    <n v="684"/>
    <n v="581.4"/>
    <n v="1"/>
    <n v="581.4"/>
  </r>
  <r>
    <n v="10440"/>
    <n v="16"/>
    <n v="13.9"/>
    <n v="49"/>
    <n v="0.15"/>
    <n v="681.1"/>
    <n v="578.93500000000006"/>
    <n v="1"/>
    <n v="578.93500000000006"/>
  </r>
  <r>
    <n v="10440"/>
    <n v="29"/>
    <n v="99"/>
    <n v="24"/>
    <n v="0.15"/>
    <n v="2376"/>
    <n v="2019.6"/>
    <n v="1"/>
    <n v="2019.6"/>
  </r>
  <r>
    <n v="10440"/>
    <n v="61"/>
    <n v="22.8"/>
    <n v="90"/>
    <n v="0.15"/>
    <n v="2052"/>
    <n v="1744.2"/>
    <n v="1"/>
    <n v="1744.2"/>
  </r>
  <r>
    <n v="10441"/>
    <n v="27"/>
    <n v="35.1"/>
    <n v="50"/>
    <n v="0"/>
    <n v="1755"/>
    <n v="1755"/>
    <n v="1"/>
    <n v="1755"/>
  </r>
  <r>
    <n v="10442"/>
    <n v="11"/>
    <n v="16.8"/>
    <n v="30"/>
    <n v="0"/>
    <n v="504"/>
    <n v="504"/>
    <n v="1"/>
    <n v="504"/>
  </r>
  <r>
    <n v="10442"/>
    <n v="54"/>
    <n v="5.9"/>
    <n v="80"/>
    <n v="0"/>
    <n v="472"/>
    <n v="472"/>
    <n v="1"/>
    <n v="472"/>
  </r>
  <r>
    <n v="10442"/>
    <n v="66"/>
    <n v="13.6"/>
    <n v="60"/>
    <n v="0"/>
    <n v="816"/>
    <n v="816"/>
    <n v="1"/>
    <n v="816"/>
  </r>
  <r>
    <n v="10443"/>
    <n v="11"/>
    <n v="16.8"/>
    <n v="6"/>
    <n v="0.2"/>
    <n v="100.80000000000001"/>
    <n v="80.640000000000015"/>
    <n v="1"/>
    <n v="80.640000000000015"/>
  </r>
  <r>
    <n v="10443"/>
    <n v="28"/>
    <n v="36.4"/>
    <n v="12"/>
    <n v="0"/>
    <n v="436.79999999999995"/>
    <n v="436.79999999999995"/>
    <n v="1"/>
    <n v="436.79999999999995"/>
  </r>
  <r>
    <n v="10444"/>
    <n v="17"/>
    <n v="31.2"/>
    <n v="10"/>
    <n v="0"/>
    <n v="312"/>
    <n v="312"/>
    <n v="1"/>
    <n v="312"/>
  </r>
  <r>
    <n v="10444"/>
    <n v="26"/>
    <n v="24.9"/>
    <n v="15"/>
    <n v="0"/>
    <n v="373.5"/>
    <n v="373.5"/>
    <n v="1"/>
    <n v="373.5"/>
  </r>
  <r>
    <n v="10444"/>
    <n v="35"/>
    <n v="14.4"/>
    <n v="8"/>
    <n v="0"/>
    <n v="115.2"/>
    <n v="115.2"/>
    <n v="1"/>
    <n v="115.2"/>
  </r>
  <r>
    <n v="10444"/>
    <n v="41"/>
    <n v="7.7"/>
    <n v="30"/>
    <n v="0"/>
    <n v="231"/>
    <n v="231"/>
    <n v="1"/>
    <n v="231"/>
  </r>
  <r>
    <n v="10445"/>
    <n v="39"/>
    <n v="14.4"/>
    <n v="6"/>
    <n v="0"/>
    <n v="86.4"/>
    <n v="86.4"/>
    <n v="1"/>
    <n v="86.4"/>
  </r>
  <r>
    <n v="10445"/>
    <n v="54"/>
    <n v="5.9"/>
    <n v="15"/>
    <n v="0"/>
    <n v="88.5"/>
    <n v="88.5"/>
    <n v="1"/>
    <n v="88.5"/>
  </r>
  <r>
    <n v="10446"/>
    <n v="19"/>
    <n v="7.3"/>
    <n v="12"/>
    <n v="0.1"/>
    <n v="87.6"/>
    <n v="78.84"/>
    <n v="1"/>
    <n v="78.84"/>
  </r>
  <r>
    <n v="10446"/>
    <n v="24"/>
    <n v="3.6"/>
    <n v="20"/>
    <n v="0.1"/>
    <n v="72"/>
    <n v="64.8"/>
    <n v="1"/>
    <n v="64.8"/>
  </r>
  <r>
    <n v="10446"/>
    <n v="31"/>
    <n v="10"/>
    <n v="3"/>
    <n v="0.1"/>
    <n v="30"/>
    <n v="27"/>
    <n v="1"/>
    <n v="27"/>
  </r>
  <r>
    <n v="10446"/>
    <n v="52"/>
    <n v="5.6"/>
    <n v="15"/>
    <n v="0.1"/>
    <n v="84"/>
    <n v="75.600000000000009"/>
    <n v="1"/>
    <n v="75.600000000000009"/>
  </r>
  <r>
    <n v="10447"/>
    <n v="19"/>
    <n v="7.3"/>
    <n v="40"/>
    <n v="0"/>
    <n v="292"/>
    <n v="292"/>
    <n v="1"/>
    <n v="292"/>
  </r>
  <r>
    <n v="10447"/>
    <n v="65"/>
    <n v="16.8"/>
    <n v="35"/>
    <n v="0"/>
    <n v="588"/>
    <n v="588"/>
    <n v="1"/>
    <n v="588"/>
  </r>
  <r>
    <n v="10447"/>
    <n v="71"/>
    <n v="17.2"/>
    <n v="2"/>
    <n v="0"/>
    <n v="34.4"/>
    <n v="34.4"/>
    <n v="1"/>
    <n v="34.4"/>
  </r>
  <r>
    <n v="10448"/>
    <n v="26"/>
    <n v="24.9"/>
    <n v="6"/>
    <n v="0"/>
    <n v="149.39999999999998"/>
    <n v="149.39999999999998"/>
    <n v="1"/>
    <n v="149.39999999999998"/>
  </r>
  <r>
    <n v="10448"/>
    <n v="40"/>
    <n v="14.7"/>
    <n v="20"/>
    <n v="0"/>
    <n v="294"/>
    <n v="294"/>
    <n v="1"/>
    <n v="294"/>
  </r>
  <r>
    <n v="10449"/>
    <n v="10"/>
    <n v="24.8"/>
    <n v="14"/>
    <n v="0"/>
    <n v="347.2"/>
    <n v="347.2"/>
    <n v="1"/>
    <n v="347.2"/>
  </r>
  <r>
    <n v="10449"/>
    <n v="52"/>
    <n v="5.6"/>
    <n v="20"/>
    <n v="0"/>
    <n v="112"/>
    <n v="112"/>
    <n v="1"/>
    <n v="112"/>
  </r>
  <r>
    <n v="10449"/>
    <n v="62"/>
    <n v="39.4"/>
    <n v="35"/>
    <n v="0"/>
    <n v="1379"/>
    <n v="1379"/>
    <n v="1"/>
    <n v="1379"/>
  </r>
  <r>
    <n v="10450"/>
    <n v="10"/>
    <n v="24.8"/>
    <n v="20"/>
    <n v="0.2"/>
    <n v="496"/>
    <n v="396.8"/>
    <n v="1"/>
    <n v="396.8"/>
  </r>
  <r>
    <n v="10450"/>
    <n v="54"/>
    <n v="5.9"/>
    <n v="6"/>
    <n v="0.2"/>
    <n v="35.400000000000006"/>
    <n v="28.320000000000007"/>
    <n v="1"/>
    <n v="28.320000000000007"/>
  </r>
  <r>
    <n v="10451"/>
    <n v="55"/>
    <n v="19.2"/>
    <n v="120"/>
    <n v="0.1"/>
    <n v="2304"/>
    <n v="2073.6"/>
    <n v="1"/>
    <n v="2073.6"/>
  </r>
  <r>
    <n v="10451"/>
    <n v="64"/>
    <n v="26.6"/>
    <n v="35"/>
    <n v="0.1"/>
    <n v="931"/>
    <n v="837.9"/>
    <n v="1"/>
    <n v="837.9"/>
  </r>
  <r>
    <n v="10451"/>
    <n v="65"/>
    <n v="16.8"/>
    <n v="28"/>
    <n v="0.1"/>
    <n v="470.40000000000003"/>
    <n v="423.36"/>
    <n v="1"/>
    <n v="423.36"/>
  </r>
  <r>
    <n v="10451"/>
    <n v="77"/>
    <n v="10.4"/>
    <n v="55"/>
    <n v="0.1"/>
    <n v="572"/>
    <n v="514.80000000000007"/>
    <n v="1"/>
    <n v="514.80000000000007"/>
  </r>
  <r>
    <n v="10452"/>
    <n v="28"/>
    <n v="36.4"/>
    <n v="15"/>
    <n v="0"/>
    <n v="546"/>
    <n v="546"/>
    <n v="1"/>
    <n v="546"/>
  </r>
  <r>
    <n v="10452"/>
    <n v="44"/>
    <n v="15.5"/>
    <n v="100"/>
    <n v="0.05"/>
    <n v="1550"/>
    <n v="1472.5"/>
    <n v="1"/>
    <n v="1472.5"/>
  </r>
  <r>
    <n v="10453"/>
    <n v="48"/>
    <n v="10.199999999999999"/>
    <n v="15"/>
    <n v="0.1"/>
    <n v="153"/>
    <n v="137.70000000000002"/>
    <n v="1"/>
    <n v="137.70000000000002"/>
  </r>
  <r>
    <n v="10453"/>
    <n v="70"/>
    <n v="12"/>
    <n v="25"/>
    <n v="0.1"/>
    <n v="300"/>
    <n v="270"/>
    <n v="1"/>
    <n v="270"/>
  </r>
  <r>
    <n v="10454"/>
    <n v="16"/>
    <n v="13.9"/>
    <n v="20"/>
    <n v="0.2"/>
    <n v="278"/>
    <n v="222.4"/>
    <n v="1"/>
    <n v="222.4"/>
  </r>
  <r>
    <n v="10454"/>
    <n v="33"/>
    <n v="2"/>
    <n v="20"/>
    <n v="0.2"/>
    <n v="40"/>
    <n v="32"/>
    <n v="1"/>
    <n v="32"/>
  </r>
  <r>
    <n v="10454"/>
    <n v="46"/>
    <n v="9.6"/>
    <n v="10"/>
    <n v="0.2"/>
    <n v="96"/>
    <n v="76.800000000000011"/>
    <n v="1"/>
    <n v="76.800000000000011"/>
  </r>
  <r>
    <n v="10455"/>
    <n v="39"/>
    <n v="14.4"/>
    <n v="20"/>
    <n v="0"/>
    <n v="288"/>
    <n v="288"/>
    <n v="1"/>
    <n v="288"/>
  </r>
  <r>
    <n v="10455"/>
    <n v="53"/>
    <n v="26.2"/>
    <n v="50"/>
    <n v="0"/>
    <n v="1310"/>
    <n v="1310"/>
    <n v="1"/>
    <n v="1310"/>
  </r>
  <r>
    <n v="10455"/>
    <n v="61"/>
    <n v="22.8"/>
    <n v="25"/>
    <n v="0"/>
    <n v="570"/>
    <n v="570"/>
    <n v="1"/>
    <n v="570"/>
  </r>
  <r>
    <n v="10455"/>
    <n v="71"/>
    <n v="17.2"/>
    <n v="30"/>
    <n v="0"/>
    <n v="516"/>
    <n v="516"/>
    <n v="1"/>
    <n v="516"/>
  </r>
  <r>
    <n v="10456"/>
    <n v="21"/>
    <n v="8"/>
    <n v="40"/>
    <n v="0.15"/>
    <n v="320"/>
    <n v="272"/>
    <n v="1"/>
    <n v="272"/>
  </r>
  <r>
    <n v="10456"/>
    <n v="49"/>
    <n v="16"/>
    <n v="21"/>
    <n v="0.15"/>
    <n v="336"/>
    <n v="285.59999999999997"/>
    <n v="1"/>
    <n v="285.59999999999997"/>
  </r>
  <r>
    <n v="10457"/>
    <n v="59"/>
    <n v="44"/>
    <n v="36"/>
    <n v="0"/>
    <n v="1584"/>
    <n v="1584"/>
    <n v="1"/>
    <n v="1584"/>
  </r>
  <r>
    <n v="10458"/>
    <n v="26"/>
    <n v="24.9"/>
    <n v="30"/>
    <n v="0"/>
    <n v="747"/>
    <n v="747"/>
    <n v="1"/>
    <n v="747"/>
  </r>
  <r>
    <n v="10458"/>
    <n v="28"/>
    <n v="36.4"/>
    <n v="30"/>
    <n v="0"/>
    <n v="1092"/>
    <n v="1092"/>
    <n v="1"/>
    <n v="1092"/>
  </r>
  <r>
    <n v="10458"/>
    <n v="43"/>
    <n v="36.799999999999997"/>
    <n v="20"/>
    <n v="0"/>
    <n v="736"/>
    <n v="736"/>
    <n v="1"/>
    <n v="736"/>
  </r>
  <r>
    <n v="10458"/>
    <n v="56"/>
    <n v="30.4"/>
    <n v="15"/>
    <n v="0"/>
    <n v="456"/>
    <n v="456"/>
    <n v="1"/>
    <n v="456"/>
  </r>
  <r>
    <n v="10458"/>
    <n v="71"/>
    <n v="17.2"/>
    <n v="50"/>
    <n v="0"/>
    <n v="860"/>
    <n v="860"/>
    <n v="1"/>
    <n v="860"/>
  </r>
  <r>
    <n v="10459"/>
    <n v="7"/>
    <n v="24"/>
    <n v="16"/>
    <n v="0.05"/>
    <n v="384"/>
    <n v="364.79999999999995"/>
    <n v="1"/>
    <n v="364.79999999999995"/>
  </r>
  <r>
    <n v="10459"/>
    <n v="46"/>
    <n v="9.6"/>
    <n v="20"/>
    <n v="0.05"/>
    <n v="192"/>
    <n v="182.39999999999998"/>
    <n v="1"/>
    <n v="182.39999999999998"/>
  </r>
  <r>
    <n v="10459"/>
    <n v="72"/>
    <n v="27.8"/>
    <n v="40"/>
    <n v="0"/>
    <n v="1112"/>
    <n v="1112"/>
    <n v="1"/>
    <n v="1112"/>
  </r>
  <r>
    <n v="10460"/>
    <n v="68"/>
    <n v="10"/>
    <n v="21"/>
    <n v="0.25"/>
    <n v="210"/>
    <n v="157.5"/>
    <n v="1"/>
    <n v="157.5"/>
  </r>
  <r>
    <n v="10460"/>
    <n v="75"/>
    <n v="6.2"/>
    <n v="4"/>
    <n v="0.25"/>
    <n v="24.8"/>
    <n v="18.600000000000001"/>
    <n v="1"/>
    <n v="18.600000000000001"/>
  </r>
  <r>
    <n v="10461"/>
    <n v="21"/>
    <n v="8"/>
    <n v="40"/>
    <n v="0.25"/>
    <n v="320"/>
    <n v="240"/>
    <n v="1"/>
    <n v="240"/>
  </r>
  <r>
    <n v="10461"/>
    <n v="30"/>
    <n v="20.7"/>
    <n v="28"/>
    <n v="0.25"/>
    <n v="579.6"/>
    <n v="434.70000000000005"/>
    <n v="1"/>
    <n v="434.70000000000005"/>
  </r>
  <r>
    <n v="10461"/>
    <n v="55"/>
    <n v="19.2"/>
    <n v="60"/>
    <n v="0.25"/>
    <n v="1152"/>
    <n v="864"/>
    <n v="1"/>
    <n v="864"/>
  </r>
  <r>
    <n v="10462"/>
    <n v="13"/>
    <n v="4.8"/>
    <n v="1"/>
    <n v="0"/>
    <n v="4.8"/>
    <n v="4.8"/>
    <n v="1"/>
    <n v="4.8"/>
  </r>
  <r>
    <n v="10462"/>
    <n v="23"/>
    <n v="7.2"/>
    <n v="21"/>
    <n v="0"/>
    <n v="151.20000000000002"/>
    <n v="151.20000000000002"/>
    <n v="1"/>
    <n v="151.20000000000002"/>
  </r>
  <r>
    <n v="10463"/>
    <n v="19"/>
    <n v="7.3"/>
    <n v="21"/>
    <n v="0"/>
    <n v="153.29999999999998"/>
    <n v="153.29999999999998"/>
    <n v="1"/>
    <n v="153.29999999999998"/>
  </r>
  <r>
    <n v="10463"/>
    <n v="42"/>
    <n v="11.2"/>
    <n v="50"/>
    <n v="0"/>
    <n v="560"/>
    <n v="560"/>
    <n v="1"/>
    <n v="560"/>
  </r>
  <r>
    <n v="10464"/>
    <n v="4"/>
    <n v="17.600000000000001"/>
    <n v="16"/>
    <n v="0.2"/>
    <n v="281.60000000000002"/>
    <n v="225.28000000000003"/>
    <n v="1"/>
    <n v="225.28000000000003"/>
  </r>
  <r>
    <n v="10464"/>
    <n v="43"/>
    <n v="36.799999999999997"/>
    <n v="3"/>
    <n v="0"/>
    <n v="110.39999999999999"/>
    <n v="110.39999999999999"/>
    <n v="1"/>
    <n v="110.39999999999999"/>
  </r>
  <r>
    <n v="10464"/>
    <n v="56"/>
    <n v="30.4"/>
    <n v="30"/>
    <n v="0.2"/>
    <n v="912"/>
    <n v="729.6"/>
    <n v="1"/>
    <n v="729.6"/>
  </r>
  <r>
    <n v="10464"/>
    <n v="60"/>
    <n v="27.2"/>
    <n v="20"/>
    <n v="0"/>
    <n v="544"/>
    <n v="544"/>
    <n v="1"/>
    <n v="544"/>
  </r>
  <r>
    <n v="10465"/>
    <n v="24"/>
    <n v="3.6"/>
    <n v="25"/>
    <n v="0"/>
    <n v="90"/>
    <n v="90"/>
    <n v="1"/>
    <n v="90"/>
  </r>
  <r>
    <n v="10465"/>
    <n v="29"/>
    <n v="99"/>
    <n v="18"/>
    <n v="0.1"/>
    <n v="1782"/>
    <n v="1603.8"/>
    <n v="1"/>
    <n v="1603.8"/>
  </r>
  <r>
    <n v="10465"/>
    <n v="40"/>
    <n v="14.7"/>
    <n v="20"/>
    <n v="0"/>
    <n v="294"/>
    <n v="294"/>
    <n v="1"/>
    <n v="294"/>
  </r>
  <r>
    <n v="10465"/>
    <n v="45"/>
    <n v="7.6"/>
    <n v="30"/>
    <n v="0.1"/>
    <n v="228"/>
    <n v="205.20000000000002"/>
    <n v="1"/>
    <n v="205.20000000000002"/>
  </r>
  <r>
    <n v="10465"/>
    <n v="50"/>
    <n v="13"/>
    <n v="25"/>
    <n v="0"/>
    <n v="325"/>
    <n v="325"/>
    <n v="1"/>
    <n v="325"/>
  </r>
  <r>
    <n v="10466"/>
    <n v="11"/>
    <n v="16.8"/>
    <n v="10"/>
    <n v="0"/>
    <n v="168"/>
    <n v="168"/>
    <n v="1"/>
    <n v="168"/>
  </r>
  <r>
    <n v="10466"/>
    <n v="46"/>
    <n v="9.6"/>
    <n v="5"/>
    <n v="0"/>
    <n v="48"/>
    <n v="48"/>
    <n v="1"/>
    <n v="48"/>
  </r>
  <r>
    <n v="10467"/>
    <n v="24"/>
    <n v="3.6"/>
    <n v="28"/>
    <n v="0"/>
    <n v="100.8"/>
    <n v="100.8"/>
    <n v="1"/>
    <n v="100.8"/>
  </r>
  <r>
    <n v="10467"/>
    <n v="25"/>
    <n v="11.2"/>
    <n v="12"/>
    <n v="0"/>
    <n v="134.39999999999998"/>
    <n v="134.39999999999998"/>
    <n v="1"/>
    <n v="134.39999999999998"/>
  </r>
  <r>
    <n v="10468"/>
    <n v="30"/>
    <n v="20.7"/>
    <n v="8"/>
    <n v="0"/>
    <n v="165.6"/>
    <n v="165.6"/>
    <n v="1"/>
    <n v="165.6"/>
  </r>
  <r>
    <n v="10468"/>
    <n v="43"/>
    <n v="36.799999999999997"/>
    <n v="15"/>
    <n v="0"/>
    <n v="552"/>
    <n v="552"/>
    <n v="1"/>
    <n v="552"/>
  </r>
  <r>
    <n v="10469"/>
    <n v="2"/>
    <n v="15.2"/>
    <n v="40"/>
    <n v="0.15"/>
    <n v="608"/>
    <n v="516.79999999999995"/>
    <n v="1"/>
    <n v="516.79999999999995"/>
  </r>
  <r>
    <n v="10469"/>
    <n v="16"/>
    <n v="13.9"/>
    <n v="35"/>
    <n v="0.15"/>
    <n v="486.5"/>
    <n v="413.52499999999998"/>
    <n v="1"/>
    <n v="413.52499999999998"/>
  </r>
  <r>
    <n v="10469"/>
    <n v="44"/>
    <n v="15.5"/>
    <n v="2"/>
    <n v="0.15"/>
    <n v="31"/>
    <n v="26.349999999999998"/>
    <n v="1"/>
    <n v="26.349999999999998"/>
  </r>
  <r>
    <n v="10470"/>
    <n v="18"/>
    <n v="50"/>
    <n v="30"/>
    <n v="0"/>
    <n v="1500"/>
    <n v="1500"/>
    <n v="1"/>
    <n v="1500"/>
  </r>
  <r>
    <n v="10470"/>
    <n v="23"/>
    <n v="7.2"/>
    <n v="15"/>
    <n v="0"/>
    <n v="108"/>
    <n v="108"/>
    <n v="1"/>
    <n v="108"/>
  </r>
  <r>
    <n v="10470"/>
    <n v="64"/>
    <n v="26.6"/>
    <n v="8"/>
    <n v="0"/>
    <n v="212.8"/>
    <n v="212.8"/>
    <n v="1"/>
    <n v="212.8"/>
  </r>
  <r>
    <n v="10471"/>
    <n v="7"/>
    <n v="24"/>
    <n v="30"/>
    <n v="0"/>
    <n v="720"/>
    <n v="720"/>
    <n v="1"/>
    <n v="720"/>
  </r>
  <r>
    <n v="10471"/>
    <n v="56"/>
    <n v="30.4"/>
    <n v="20"/>
    <n v="0"/>
    <n v="608"/>
    <n v="608"/>
    <n v="1"/>
    <n v="608"/>
  </r>
  <r>
    <n v="10472"/>
    <n v="24"/>
    <n v="3.6"/>
    <n v="80"/>
    <n v="0.05"/>
    <n v="288"/>
    <n v="273.59999999999997"/>
    <n v="1"/>
    <n v="273.59999999999997"/>
  </r>
  <r>
    <n v="10472"/>
    <n v="51"/>
    <n v="42.4"/>
    <n v="18"/>
    <n v="0"/>
    <n v="763.19999999999993"/>
    <n v="763.19999999999993"/>
    <n v="1"/>
    <n v="763.19999999999993"/>
  </r>
  <r>
    <n v="10473"/>
    <n v="33"/>
    <n v="2"/>
    <n v="12"/>
    <n v="0"/>
    <n v="24"/>
    <n v="24"/>
    <n v="1"/>
    <n v="24"/>
  </r>
  <r>
    <n v="10473"/>
    <n v="71"/>
    <n v="17.2"/>
    <n v="12"/>
    <n v="0"/>
    <n v="206.39999999999998"/>
    <n v="206.39999999999998"/>
    <n v="1"/>
    <n v="206.39999999999998"/>
  </r>
  <r>
    <n v="10474"/>
    <n v="14"/>
    <n v="18.600000000000001"/>
    <n v="12"/>
    <n v="0"/>
    <n v="223.20000000000002"/>
    <n v="223.20000000000002"/>
    <n v="1"/>
    <n v="223.20000000000002"/>
  </r>
  <r>
    <n v="10474"/>
    <n v="28"/>
    <n v="36.4"/>
    <n v="18"/>
    <n v="0"/>
    <n v="655.19999999999993"/>
    <n v="655.19999999999993"/>
    <n v="1"/>
    <n v="655.19999999999993"/>
  </r>
  <r>
    <n v="10474"/>
    <n v="40"/>
    <n v="14.7"/>
    <n v="21"/>
    <n v="0"/>
    <n v="308.7"/>
    <n v="308.7"/>
    <n v="1"/>
    <n v="308.7"/>
  </r>
  <r>
    <n v="10474"/>
    <n v="75"/>
    <n v="6.2"/>
    <n v="10"/>
    <n v="0"/>
    <n v="62"/>
    <n v="62"/>
    <n v="1"/>
    <n v="62"/>
  </r>
  <r>
    <n v="10475"/>
    <n v="31"/>
    <n v="10"/>
    <n v="35"/>
    <n v="0.15"/>
    <n v="350"/>
    <n v="297.5"/>
    <n v="1"/>
    <n v="297.5"/>
  </r>
  <r>
    <n v="10475"/>
    <n v="66"/>
    <n v="13.6"/>
    <n v="60"/>
    <n v="0.15"/>
    <n v="816"/>
    <n v="693.6"/>
    <n v="1"/>
    <n v="693.6"/>
  </r>
  <r>
    <n v="10475"/>
    <n v="76"/>
    <n v="14.4"/>
    <n v="42"/>
    <n v="0.15"/>
    <n v="604.80000000000007"/>
    <n v="514.08000000000004"/>
    <n v="1"/>
    <n v="514.08000000000004"/>
  </r>
  <r>
    <n v="10476"/>
    <n v="55"/>
    <n v="19.2"/>
    <n v="2"/>
    <n v="0.05"/>
    <n v="38.4"/>
    <n v="36.479999999999997"/>
    <n v="1"/>
    <n v="36.479999999999997"/>
  </r>
  <r>
    <n v="10476"/>
    <n v="70"/>
    <n v="12"/>
    <n v="12"/>
    <n v="0"/>
    <n v="144"/>
    <n v="144"/>
    <n v="1"/>
    <n v="144"/>
  </r>
  <r>
    <n v="10477"/>
    <n v="1"/>
    <n v="14.4"/>
    <n v="15"/>
    <n v="0"/>
    <n v="216"/>
    <n v="216"/>
    <n v="1"/>
    <n v="216"/>
  </r>
  <r>
    <n v="10477"/>
    <n v="21"/>
    <n v="8"/>
    <n v="21"/>
    <n v="0.25"/>
    <n v="168"/>
    <n v="126"/>
    <n v="1"/>
    <n v="126"/>
  </r>
  <r>
    <n v="10477"/>
    <n v="39"/>
    <n v="14.4"/>
    <n v="20"/>
    <n v="0.25"/>
    <n v="288"/>
    <n v="216"/>
    <n v="1"/>
    <n v="216"/>
  </r>
  <r>
    <n v="10478"/>
    <n v="10"/>
    <n v="24.8"/>
    <n v="20"/>
    <n v="0.05"/>
    <n v="496"/>
    <n v="471.2"/>
    <n v="1"/>
    <n v="471.2"/>
  </r>
  <r>
    <n v="10479"/>
    <n v="38"/>
    <n v="210.8"/>
    <n v="30"/>
    <n v="0"/>
    <n v="6324"/>
    <n v="6324"/>
    <n v="1"/>
    <n v="6324"/>
  </r>
  <r>
    <n v="10479"/>
    <n v="53"/>
    <n v="26.2"/>
    <n v="28"/>
    <n v="0"/>
    <n v="733.6"/>
    <n v="733.6"/>
    <n v="1"/>
    <n v="733.6"/>
  </r>
  <r>
    <n v="10479"/>
    <n v="59"/>
    <n v="44"/>
    <n v="60"/>
    <n v="0"/>
    <n v="2640"/>
    <n v="2640"/>
    <n v="1"/>
    <n v="2640"/>
  </r>
  <r>
    <n v="10479"/>
    <n v="64"/>
    <n v="26.6"/>
    <n v="30"/>
    <n v="0"/>
    <n v="798"/>
    <n v="798"/>
    <n v="1"/>
    <n v="798"/>
  </r>
  <r>
    <n v="10480"/>
    <n v="47"/>
    <n v="7.6"/>
    <n v="30"/>
    <n v="0"/>
    <n v="228"/>
    <n v="228"/>
    <n v="1"/>
    <n v="228"/>
  </r>
  <r>
    <n v="10480"/>
    <n v="59"/>
    <n v="44"/>
    <n v="12"/>
    <n v="0"/>
    <n v="528"/>
    <n v="528"/>
    <n v="1"/>
    <n v="528"/>
  </r>
  <r>
    <n v="10481"/>
    <n v="49"/>
    <n v="16"/>
    <n v="24"/>
    <n v="0"/>
    <n v="384"/>
    <n v="384"/>
    <n v="1"/>
    <n v="384"/>
  </r>
  <r>
    <n v="10481"/>
    <n v="60"/>
    <n v="27.2"/>
    <n v="40"/>
    <n v="0"/>
    <n v="1088"/>
    <n v="1088"/>
    <n v="1"/>
    <n v="1088"/>
  </r>
  <r>
    <n v="10482"/>
    <n v="40"/>
    <n v="14.7"/>
    <n v="10"/>
    <n v="0"/>
    <n v="147"/>
    <n v="147"/>
    <n v="1"/>
    <n v="147"/>
  </r>
  <r>
    <n v="10483"/>
    <n v="34"/>
    <n v="11.2"/>
    <n v="35"/>
    <n v="0.05"/>
    <n v="392"/>
    <n v="372.4"/>
    <n v="1"/>
    <n v="372.4"/>
  </r>
  <r>
    <n v="10483"/>
    <n v="77"/>
    <n v="10.4"/>
    <n v="30"/>
    <n v="0.05"/>
    <n v="312"/>
    <n v="296.39999999999998"/>
    <n v="1"/>
    <n v="296.39999999999998"/>
  </r>
  <r>
    <n v="10484"/>
    <n v="21"/>
    <n v="8"/>
    <n v="14"/>
    <n v="0"/>
    <n v="112"/>
    <n v="112"/>
    <n v="1"/>
    <n v="112"/>
  </r>
  <r>
    <n v="10484"/>
    <n v="40"/>
    <n v="14.7"/>
    <n v="10"/>
    <n v="0"/>
    <n v="147"/>
    <n v="147"/>
    <n v="1"/>
    <n v="147"/>
  </r>
  <r>
    <n v="10484"/>
    <n v="51"/>
    <n v="42.4"/>
    <n v="3"/>
    <n v="0"/>
    <n v="127.19999999999999"/>
    <n v="127.19999999999999"/>
    <n v="1"/>
    <n v="127.19999999999999"/>
  </r>
  <r>
    <n v="10485"/>
    <n v="2"/>
    <n v="15.2"/>
    <n v="20"/>
    <n v="0.1"/>
    <n v="304"/>
    <n v="273.60000000000002"/>
    <n v="1"/>
    <n v="273.60000000000002"/>
  </r>
  <r>
    <n v="10485"/>
    <n v="3"/>
    <n v="8"/>
    <n v="20"/>
    <n v="0.1"/>
    <n v="160"/>
    <n v="144"/>
    <n v="1"/>
    <n v="144"/>
  </r>
  <r>
    <n v="10485"/>
    <n v="55"/>
    <n v="19.2"/>
    <n v="30"/>
    <n v="0.1"/>
    <n v="576"/>
    <n v="518.4"/>
    <n v="1"/>
    <n v="518.4"/>
  </r>
  <r>
    <n v="10485"/>
    <n v="70"/>
    <n v="12"/>
    <n v="60"/>
    <n v="0.1"/>
    <n v="720"/>
    <n v="648"/>
    <n v="1"/>
    <n v="648"/>
  </r>
  <r>
    <n v="10486"/>
    <n v="11"/>
    <n v="16.8"/>
    <n v="5"/>
    <n v="0"/>
    <n v="84"/>
    <n v="84"/>
    <n v="1"/>
    <n v="84"/>
  </r>
  <r>
    <n v="10486"/>
    <n v="51"/>
    <n v="42.4"/>
    <n v="25"/>
    <n v="0"/>
    <n v="1060"/>
    <n v="1060"/>
    <n v="1"/>
    <n v="1060"/>
  </r>
  <r>
    <n v="10486"/>
    <n v="74"/>
    <n v="8"/>
    <n v="16"/>
    <n v="0"/>
    <n v="128"/>
    <n v="128"/>
    <n v="1"/>
    <n v="128"/>
  </r>
  <r>
    <n v="10487"/>
    <n v="19"/>
    <n v="7.3"/>
    <n v="5"/>
    <n v="0"/>
    <n v="36.5"/>
    <n v="36.5"/>
    <n v="1"/>
    <n v="36.5"/>
  </r>
  <r>
    <n v="10487"/>
    <n v="26"/>
    <n v="24.9"/>
    <n v="30"/>
    <n v="0"/>
    <n v="747"/>
    <n v="747"/>
    <n v="1"/>
    <n v="747"/>
  </r>
  <r>
    <n v="10487"/>
    <n v="54"/>
    <n v="5.9"/>
    <n v="24"/>
    <n v="0.25"/>
    <n v="141.60000000000002"/>
    <n v="106.20000000000002"/>
    <n v="1"/>
    <n v="106.20000000000002"/>
  </r>
  <r>
    <n v="10488"/>
    <n v="59"/>
    <n v="44"/>
    <n v="30"/>
    <n v="0"/>
    <n v="1320"/>
    <n v="1320"/>
    <n v="1"/>
    <n v="1320"/>
  </r>
  <r>
    <n v="10488"/>
    <n v="73"/>
    <n v="12"/>
    <n v="20"/>
    <n v="0.2"/>
    <n v="240"/>
    <n v="192"/>
    <n v="1"/>
    <n v="192"/>
  </r>
  <r>
    <n v="10489"/>
    <n v="11"/>
    <n v="16.8"/>
    <n v="15"/>
    <n v="0.25"/>
    <n v="252"/>
    <n v="189"/>
    <n v="1"/>
    <n v="189"/>
  </r>
  <r>
    <n v="10489"/>
    <n v="16"/>
    <n v="13.9"/>
    <n v="18"/>
    <n v="0"/>
    <n v="250.20000000000002"/>
    <n v="250.20000000000002"/>
    <n v="1"/>
    <n v="250.20000000000002"/>
  </r>
  <r>
    <n v="10490"/>
    <n v="59"/>
    <n v="44"/>
    <n v="60"/>
    <n v="0"/>
    <n v="2640"/>
    <n v="2640"/>
    <n v="1"/>
    <n v="2640"/>
  </r>
  <r>
    <n v="10490"/>
    <n v="68"/>
    <n v="10"/>
    <n v="30"/>
    <n v="0"/>
    <n v="300"/>
    <n v="300"/>
    <n v="1"/>
    <n v="300"/>
  </r>
  <r>
    <n v="10490"/>
    <n v="75"/>
    <n v="6.2"/>
    <n v="36"/>
    <n v="0"/>
    <n v="223.20000000000002"/>
    <n v="223.20000000000002"/>
    <n v="1"/>
    <n v="223.20000000000002"/>
  </r>
  <r>
    <n v="10491"/>
    <n v="44"/>
    <n v="15.5"/>
    <n v="15"/>
    <n v="0.15"/>
    <n v="232.5"/>
    <n v="197.625"/>
    <n v="1"/>
    <n v="197.625"/>
  </r>
  <r>
    <n v="10491"/>
    <n v="77"/>
    <n v="10.4"/>
    <n v="7"/>
    <n v="0.15"/>
    <n v="72.8"/>
    <n v="61.879999999999995"/>
    <n v="1"/>
    <n v="61.879999999999995"/>
  </r>
  <r>
    <n v="10492"/>
    <n v="25"/>
    <n v="11.2"/>
    <n v="60"/>
    <n v="0.05"/>
    <n v="672"/>
    <n v="638.4"/>
    <n v="1"/>
    <n v="638.4"/>
  </r>
  <r>
    <n v="10492"/>
    <n v="42"/>
    <n v="11.2"/>
    <n v="20"/>
    <n v="0.05"/>
    <n v="224"/>
    <n v="212.79999999999998"/>
    <n v="1"/>
    <n v="212.79999999999998"/>
  </r>
  <r>
    <n v="10493"/>
    <n v="65"/>
    <n v="16.8"/>
    <n v="15"/>
    <n v="0.1"/>
    <n v="252"/>
    <n v="226.8"/>
    <n v="1"/>
    <n v="226.8"/>
  </r>
  <r>
    <n v="10493"/>
    <n v="66"/>
    <n v="13.6"/>
    <n v="10"/>
    <n v="0.1"/>
    <n v="136"/>
    <n v="122.4"/>
    <n v="1"/>
    <n v="122.4"/>
  </r>
  <r>
    <n v="10493"/>
    <n v="69"/>
    <n v="28.8"/>
    <n v="10"/>
    <n v="0.1"/>
    <n v="288"/>
    <n v="259.2"/>
    <n v="1"/>
    <n v="259.2"/>
  </r>
  <r>
    <n v="10494"/>
    <n v="56"/>
    <n v="30.4"/>
    <n v="30"/>
    <n v="0"/>
    <n v="912"/>
    <n v="912"/>
    <n v="1"/>
    <n v="912"/>
  </r>
  <r>
    <n v="10495"/>
    <n v="23"/>
    <n v="7.2"/>
    <n v="10"/>
    <n v="0"/>
    <n v="72"/>
    <n v="72"/>
    <n v="1"/>
    <n v="72"/>
  </r>
  <r>
    <n v="10495"/>
    <n v="41"/>
    <n v="7.7"/>
    <n v="20"/>
    <n v="0"/>
    <n v="154"/>
    <n v="154"/>
    <n v="1"/>
    <n v="154"/>
  </r>
  <r>
    <n v="10495"/>
    <n v="77"/>
    <n v="10.4"/>
    <n v="5"/>
    <n v="0"/>
    <n v="52"/>
    <n v="52"/>
    <n v="1"/>
    <n v="52"/>
  </r>
  <r>
    <n v="10496"/>
    <n v="31"/>
    <n v="10"/>
    <n v="20"/>
    <n v="0.05"/>
    <n v="200"/>
    <n v="190"/>
    <n v="1"/>
    <n v="190"/>
  </r>
  <r>
    <n v="10497"/>
    <n v="56"/>
    <n v="30.4"/>
    <n v="14"/>
    <n v="0"/>
    <n v="425.59999999999997"/>
    <n v="425.59999999999997"/>
    <n v="1"/>
    <n v="425.59999999999997"/>
  </r>
  <r>
    <n v="10497"/>
    <n v="72"/>
    <n v="27.8"/>
    <n v="25"/>
    <n v="0"/>
    <n v="695"/>
    <n v="695"/>
    <n v="1"/>
    <n v="695"/>
  </r>
  <r>
    <n v="10497"/>
    <n v="77"/>
    <n v="10.4"/>
    <n v="25"/>
    <n v="0"/>
    <n v="260"/>
    <n v="260"/>
    <n v="1"/>
    <n v="260"/>
  </r>
  <r>
    <n v="10498"/>
    <n v="24"/>
    <n v="4.5"/>
    <n v="14"/>
    <n v="0"/>
    <n v="63"/>
    <n v="63"/>
    <n v="1"/>
    <n v="63"/>
  </r>
  <r>
    <n v="10498"/>
    <n v="40"/>
    <n v="18.399999999999999"/>
    <n v="5"/>
    <n v="0"/>
    <n v="92"/>
    <n v="92"/>
    <n v="1"/>
    <n v="92"/>
  </r>
  <r>
    <n v="10498"/>
    <n v="42"/>
    <n v="14"/>
    <n v="30"/>
    <n v="0"/>
    <n v="420"/>
    <n v="420"/>
    <n v="1"/>
    <n v="420"/>
  </r>
  <r>
    <n v="10499"/>
    <n v="28"/>
    <n v="45.6"/>
    <n v="20"/>
    <n v="0"/>
    <n v="912"/>
    <n v="912"/>
    <n v="1"/>
    <n v="912"/>
  </r>
  <r>
    <n v="10499"/>
    <n v="49"/>
    <n v="20"/>
    <n v="25"/>
    <n v="0"/>
    <n v="500"/>
    <n v="500"/>
    <n v="1"/>
    <n v="500"/>
  </r>
  <r>
    <n v="10500"/>
    <n v="15"/>
    <n v="15.5"/>
    <n v="12"/>
    <n v="0.05"/>
    <n v="186"/>
    <n v="176.7"/>
    <n v="1"/>
    <n v="176.7"/>
  </r>
  <r>
    <n v="10500"/>
    <n v="28"/>
    <n v="45.6"/>
    <n v="8"/>
    <n v="0.05"/>
    <n v="364.8"/>
    <n v="346.56"/>
    <n v="1"/>
    <n v="346.56"/>
  </r>
  <r>
    <n v="10501"/>
    <n v="54"/>
    <n v="7.45"/>
    <n v="20"/>
    <n v="0"/>
    <n v="149"/>
    <n v="149"/>
    <n v="1"/>
    <n v="149"/>
  </r>
  <r>
    <n v="10502"/>
    <n v="45"/>
    <n v="9.5"/>
    <n v="21"/>
    <n v="0"/>
    <n v="199.5"/>
    <n v="199.5"/>
    <n v="1"/>
    <n v="199.5"/>
  </r>
  <r>
    <n v="10502"/>
    <n v="53"/>
    <n v="32.799999999999997"/>
    <n v="6"/>
    <n v="0"/>
    <n v="196.79999999999998"/>
    <n v="196.79999999999998"/>
    <n v="1"/>
    <n v="196.79999999999998"/>
  </r>
  <r>
    <n v="10502"/>
    <n v="67"/>
    <n v="14"/>
    <n v="30"/>
    <n v="0"/>
    <n v="420"/>
    <n v="420"/>
    <n v="1"/>
    <n v="420"/>
  </r>
  <r>
    <n v="10503"/>
    <n v="14"/>
    <n v="23.25"/>
    <n v="70"/>
    <n v="0"/>
    <n v="1627.5"/>
    <n v="1627.5"/>
    <n v="1"/>
    <n v="1627.5"/>
  </r>
  <r>
    <n v="10503"/>
    <n v="65"/>
    <n v="21.05"/>
    <n v="20"/>
    <n v="0"/>
    <n v="421"/>
    <n v="421"/>
    <n v="1"/>
    <n v="421"/>
  </r>
  <r>
    <n v="10504"/>
    <n v="2"/>
    <n v="19"/>
    <n v="12"/>
    <n v="0"/>
    <n v="228"/>
    <n v="228"/>
    <n v="1"/>
    <n v="228"/>
  </r>
  <r>
    <n v="10504"/>
    <n v="21"/>
    <n v="10"/>
    <n v="12"/>
    <n v="0"/>
    <n v="120"/>
    <n v="120"/>
    <n v="1"/>
    <n v="120"/>
  </r>
  <r>
    <n v="10504"/>
    <n v="53"/>
    <n v="32.799999999999997"/>
    <n v="10"/>
    <n v="0"/>
    <n v="328"/>
    <n v="328"/>
    <n v="1"/>
    <n v="328"/>
  </r>
  <r>
    <n v="10504"/>
    <n v="61"/>
    <n v="28.5"/>
    <n v="25"/>
    <n v="0"/>
    <n v="712.5"/>
    <n v="712.5"/>
    <n v="1"/>
    <n v="712.5"/>
  </r>
  <r>
    <n v="10505"/>
    <n v="62"/>
    <n v="49.3"/>
    <n v="3"/>
    <n v="0"/>
    <n v="147.89999999999998"/>
    <n v="147.89999999999998"/>
    <n v="1"/>
    <n v="147.89999999999998"/>
  </r>
  <r>
    <n v="10506"/>
    <n v="25"/>
    <n v="14"/>
    <n v="18"/>
    <n v="0.1"/>
    <n v="252"/>
    <n v="226.8"/>
    <n v="1"/>
    <n v="226.8"/>
  </r>
  <r>
    <n v="10506"/>
    <n v="70"/>
    <n v="15"/>
    <n v="14"/>
    <n v="0.1"/>
    <n v="210"/>
    <n v="189"/>
    <n v="1"/>
    <n v="189"/>
  </r>
  <r>
    <n v="10507"/>
    <n v="43"/>
    <n v="46"/>
    <n v="15"/>
    <n v="0.15"/>
    <n v="690"/>
    <n v="586.5"/>
    <n v="1"/>
    <n v="586.5"/>
  </r>
  <r>
    <n v="10507"/>
    <n v="48"/>
    <n v="12.75"/>
    <n v="15"/>
    <n v="0.15"/>
    <n v="191.25"/>
    <n v="162.5625"/>
    <n v="1"/>
    <n v="162.5625"/>
  </r>
  <r>
    <n v="10508"/>
    <n v="13"/>
    <n v="6"/>
    <n v="10"/>
    <n v="0"/>
    <n v="60"/>
    <n v="60"/>
    <n v="1"/>
    <n v="60"/>
  </r>
  <r>
    <n v="10508"/>
    <n v="39"/>
    <n v="18"/>
    <n v="10"/>
    <n v="0"/>
    <n v="180"/>
    <n v="180"/>
    <n v="1"/>
    <n v="180"/>
  </r>
  <r>
    <n v="10509"/>
    <n v="28"/>
    <n v="45.6"/>
    <n v="3"/>
    <n v="0"/>
    <n v="136.80000000000001"/>
    <n v="136.80000000000001"/>
    <n v="1"/>
    <n v="136.80000000000001"/>
  </r>
  <r>
    <n v="10510"/>
    <n v="29"/>
    <n v="123.79"/>
    <n v="36"/>
    <n v="0"/>
    <n v="4456.4400000000005"/>
    <n v="4456.4400000000005"/>
    <n v="1"/>
    <n v="4456.4400000000005"/>
  </r>
  <r>
    <n v="10510"/>
    <n v="75"/>
    <n v="7.75"/>
    <n v="36"/>
    <n v="0.1"/>
    <n v="279"/>
    <n v="251.1"/>
    <n v="1"/>
    <n v="251.1"/>
  </r>
  <r>
    <n v="10511"/>
    <n v="4"/>
    <n v="22"/>
    <n v="50"/>
    <n v="0.15"/>
    <n v="1100"/>
    <n v="935"/>
    <n v="1"/>
    <n v="935"/>
  </r>
  <r>
    <n v="10511"/>
    <n v="7"/>
    <n v="30"/>
    <n v="50"/>
    <n v="0.15"/>
    <n v="1500"/>
    <n v="1275"/>
    <n v="1"/>
    <n v="1275"/>
  </r>
  <r>
    <n v="10511"/>
    <n v="8"/>
    <n v="40"/>
    <n v="10"/>
    <n v="0.15"/>
    <n v="400"/>
    <n v="340"/>
    <n v="1"/>
    <n v="340"/>
  </r>
  <r>
    <n v="10512"/>
    <n v="24"/>
    <n v="4.5"/>
    <n v="10"/>
    <n v="0.15"/>
    <n v="45"/>
    <n v="38.25"/>
    <n v="1"/>
    <n v="38.25"/>
  </r>
  <r>
    <n v="10512"/>
    <n v="46"/>
    <n v="12"/>
    <n v="9"/>
    <n v="0.15"/>
    <n v="108"/>
    <n v="91.8"/>
    <n v="1"/>
    <n v="91.8"/>
  </r>
  <r>
    <n v="10512"/>
    <n v="47"/>
    <n v="9.5"/>
    <n v="6"/>
    <n v="0.15"/>
    <n v="57"/>
    <n v="48.449999999999996"/>
    <n v="1"/>
    <n v="48.449999999999996"/>
  </r>
  <r>
    <n v="10512"/>
    <n v="60"/>
    <n v="34"/>
    <n v="12"/>
    <n v="0.15"/>
    <n v="408"/>
    <n v="346.8"/>
    <n v="1"/>
    <n v="346.8"/>
  </r>
  <r>
    <n v="10513"/>
    <n v="21"/>
    <n v="10"/>
    <n v="40"/>
    <n v="0.2"/>
    <n v="400"/>
    <n v="320"/>
    <n v="1"/>
    <n v="320"/>
  </r>
  <r>
    <n v="10513"/>
    <n v="32"/>
    <n v="32"/>
    <n v="50"/>
    <n v="0.2"/>
    <n v="1600"/>
    <n v="1280"/>
    <n v="1"/>
    <n v="1280"/>
  </r>
  <r>
    <n v="10513"/>
    <n v="61"/>
    <n v="28.5"/>
    <n v="15"/>
    <n v="0.2"/>
    <n v="427.5"/>
    <n v="342"/>
    <n v="1"/>
    <n v="342"/>
  </r>
  <r>
    <n v="10514"/>
    <n v="20"/>
    <n v="81"/>
    <n v="39"/>
    <n v="0"/>
    <n v="3159"/>
    <n v="3159"/>
    <n v="1"/>
    <n v="3159"/>
  </r>
  <r>
    <n v="10514"/>
    <n v="28"/>
    <n v="45.6"/>
    <n v="35"/>
    <n v="0"/>
    <n v="1596"/>
    <n v="1596"/>
    <n v="1"/>
    <n v="1596"/>
  </r>
  <r>
    <n v="10514"/>
    <n v="56"/>
    <n v="38"/>
    <n v="70"/>
    <n v="0"/>
    <n v="2660"/>
    <n v="2660"/>
    <n v="1"/>
    <n v="2660"/>
  </r>
  <r>
    <n v="10514"/>
    <n v="65"/>
    <n v="21.05"/>
    <n v="39"/>
    <n v="0"/>
    <n v="820.95"/>
    <n v="820.95"/>
    <n v="1"/>
    <n v="820.95"/>
  </r>
  <r>
    <n v="10514"/>
    <n v="75"/>
    <n v="7.75"/>
    <n v="50"/>
    <n v="0"/>
    <n v="387.5"/>
    <n v="387.5"/>
    <n v="1"/>
    <n v="387.5"/>
  </r>
  <r>
    <n v="10515"/>
    <n v="9"/>
    <n v="97"/>
    <n v="16"/>
    <n v="0.15"/>
    <n v="1552"/>
    <n v="1319.2"/>
    <n v="1"/>
    <n v="1319.2"/>
  </r>
  <r>
    <n v="10515"/>
    <n v="16"/>
    <n v="17.45"/>
    <n v="50"/>
    <n v="0"/>
    <n v="872.5"/>
    <n v="872.5"/>
    <n v="1"/>
    <n v="872.5"/>
  </r>
  <r>
    <n v="10515"/>
    <n v="27"/>
    <n v="43.9"/>
    <n v="120"/>
    <n v="0"/>
    <n v="5268"/>
    <n v="5268"/>
    <n v="1"/>
    <n v="5268"/>
  </r>
  <r>
    <n v="10515"/>
    <n v="33"/>
    <n v="2.5"/>
    <n v="16"/>
    <n v="0.15"/>
    <n v="40"/>
    <n v="34"/>
    <n v="1"/>
    <n v="34"/>
  </r>
  <r>
    <n v="10515"/>
    <n v="60"/>
    <n v="34"/>
    <n v="84"/>
    <n v="0.15"/>
    <n v="2856"/>
    <n v="2427.6"/>
    <n v="1"/>
    <n v="2427.6"/>
  </r>
  <r>
    <n v="10516"/>
    <n v="18"/>
    <n v="62.5"/>
    <n v="25"/>
    <n v="0.1"/>
    <n v="1562.5"/>
    <n v="1406.25"/>
    <n v="1"/>
    <n v="1406.25"/>
  </r>
  <r>
    <n v="10516"/>
    <n v="41"/>
    <n v="9.65"/>
    <n v="80"/>
    <n v="0.1"/>
    <n v="772"/>
    <n v="694.80000000000007"/>
    <n v="1"/>
    <n v="694.80000000000007"/>
  </r>
  <r>
    <n v="10516"/>
    <n v="42"/>
    <n v="14"/>
    <n v="20"/>
    <n v="0"/>
    <n v="280"/>
    <n v="280"/>
    <n v="1"/>
    <n v="280"/>
  </r>
  <r>
    <n v="10517"/>
    <n v="52"/>
    <n v="7"/>
    <n v="6"/>
    <n v="0"/>
    <n v="42"/>
    <n v="42"/>
    <n v="1"/>
    <n v="42"/>
  </r>
  <r>
    <n v="10517"/>
    <n v="59"/>
    <n v="55"/>
    <n v="4"/>
    <n v="0"/>
    <n v="220"/>
    <n v="220"/>
    <n v="1"/>
    <n v="220"/>
  </r>
  <r>
    <n v="10517"/>
    <n v="70"/>
    <n v="15"/>
    <n v="6"/>
    <n v="0"/>
    <n v="90"/>
    <n v="90"/>
    <n v="1"/>
    <n v="90"/>
  </r>
  <r>
    <n v="10518"/>
    <n v="24"/>
    <n v="4.5"/>
    <n v="5"/>
    <n v="0"/>
    <n v="22.5"/>
    <n v="22.5"/>
    <n v="1"/>
    <n v="22.5"/>
  </r>
  <r>
    <n v="10518"/>
    <n v="38"/>
    <n v="263.5"/>
    <n v="15"/>
    <n v="0"/>
    <n v="3952.5"/>
    <n v="3952.5"/>
    <n v="1"/>
    <n v="3952.5"/>
  </r>
  <r>
    <n v="10518"/>
    <n v="44"/>
    <n v="19.45"/>
    <n v="9"/>
    <n v="0"/>
    <n v="175.04999999999998"/>
    <n v="175.04999999999998"/>
    <n v="1"/>
    <n v="175.04999999999998"/>
  </r>
  <r>
    <n v="10519"/>
    <n v="10"/>
    <n v="31"/>
    <n v="16"/>
    <n v="0.05"/>
    <n v="496"/>
    <n v="471.2"/>
    <n v="1"/>
    <n v="471.2"/>
  </r>
  <r>
    <n v="10519"/>
    <n v="56"/>
    <n v="38"/>
    <n v="40"/>
    <n v="0"/>
    <n v="1520"/>
    <n v="1520"/>
    <n v="1"/>
    <n v="1520"/>
  </r>
  <r>
    <n v="10519"/>
    <n v="60"/>
    <n v="34"/>
    <n v="10"/>
    <n v="0.05"/>
    <n v="340"/>
    <n v="323"/>
    <n v="1"/>
    <n v="323"/>
  </r>
  <r>
    <n v="10520"/>
    <n v="24"/>
    <n v="4.5"/>
    <n v="8"/>
    <n v="0"/>
    <n v="36"/>
    <n v="36"/>
    <n v="1"/>
    <n v="36"/>
  </r>
  <r>
    <n v="10520"/>
    <n v="53"/>
    <n v="32.799999999999997"/>
    <n v="5"/>
    <n v="0"/>
    <n v="164"/>
    <n v="164"/>
    <n v="1"/>
    <n v="164"/>
  </r>
  <r>
    <n v="10521"/>
    <n v="35"/>
    <n v="18"/>
    <n v="3"/>
    <n v="0"/>
    <n v="54"/>
    <n v="54"/>
    <n v="1"/>
    <n v="54"/>
  </r>
  <r>
    <n v="10521"/>
    <n v="41"/>
    <n v="9.65"/>
    <n v="10"/>
    <n v="0"/>
    <n v="96.5"/>
    <n v="96.5"/>
    <n v="1"/>
    <n v="96.5"/>
  </r>
  <r>
    <n v="10521"/>
    <n v="68"/>
    <n v="12.5"/>
    <n v="6"/>
    <n v="0"/>
    <n v="75"/>
    <n v="75"/>
    <n v="1"/>
    <n v="75"/>
  </r>
  <r>
    <n v="10522"/>
    <n v="1"/>
    <n v="18"/>
    <n v="40"/>
    <n v="0.2"/>
    <n v="720"/>
    <n v="576"/>
    <n v="1"/>
    <n v="576"/>
  </r>
  <r>
    <n v="10522"/>
    <n v="8"/>
    <n v="40"/>
    <n v="24"/>
    <n v="0"/>
    <n v="960"/>
    <n v="960"/>
    <n v="1"/>
    <n v="960"/>
  </r>
  <r>
    <n v="10522"/>
    <n v="30"/>
    <n v="25.89"/>
    <n v="20"/>
    <n v="0.2"/>
    <n v="517.79999999999995"/>
    <n v="414.24"/>
    <n v="1"/>
    <n v="414.24"/>
  </r>
  <r>
    <n v="10522"/>
    <n v="40"/>
    <n v="18.399999999999999"/>
    <n v="25"/>
    <n v="0.2"/>
    <n v="459.99999999999994"/>
    <n v="368"/>
    <n v="1"/>
    <n v="368"/>
  </r>
  <r>
    <n v="10523"/>
    <n v="17"/>
    <n v="39"/>
    <n v="25"/>
    <n v="0.1"/>
    <n v="975"/>
    <n v="877.5"/>
    <n v="1"/>
    <n v="877.5"/>
  </r>
  <r>
    <n v="10523"/>
    <n v="20"/>
    <n v="81"/>
    <n v="15"/>
    <n v="0.1"/>
    <n v="1215"/>
    <n v="1093.5"/>
    <n v="1"/>
    <n v="1093.5"/>
  </r>
  <r>
    <n v="10523"/>
    <n v="37"/>
    <n v="26"/>
    <n v="18"/>
    <n v="0.1"/>
    <n v="468"/>
    <n v="421.2"/>
    <n v="1"/>
    <n v="421.2"/>
  </r>
  <r>
    <n v="10523"/>
    <n v="41"/>
    <n v="9.65"/>
    <n v="6"/>
    <n v="0.1"/>
    <n v="57.900000000000006"/>
    <n v="52.110000000000007"/>
    <n v="1"/>
    <n v="52.110000000000007"/>
  </r>
  <r>
    <n v="10524"/>
    <n v="10"/>
    <n v="31"/>
    <n v="2"/>
    <n v="0"/>
    <n v="62"/>
    <n v="62"/>
    <n v="1"/>
    <n v="62"/>
  </r>
  <r>
    <n v="10524"/>
    <n v="30"/>
    <n v="25.89"/>
    <n v="10"/>
    <n v="0"/>
    <n v="258.89999999999998"/>
    <n v="258.89999999999998"/>
    <n v="1"/>
    <n v="258.89999999999998"/>
  </r>
  <r>
    <n v="10524"/>
    <n v="43"/>
    <n v="46"/>
    <n v="60"/>
    <n v="0"/>
    <n v="2760"/>
    <n v="2760"/>
    <n v="1"/>
    <n v="2760"/>
  </r>
  <r>
    <n v="10524"/>
    <n v="54"/>
    <n v="7.45"/>
    <n v="15"/>
    <n v="0"/>
    <n v="111.75"/>
    <n v="111.75"/>
    <n v="1"/>
    <n v="111.75"/>
  </r>
  <r>
    <n v="10525"/>
    <n v="36"/>
    <n v="19"/>
    <n v="30"/>
    <n v="0"/>
    <n v="570"/>
    <n v="570"/>
    <n v="1"/>
    <n v="570"/>
  </r>
  <r>
    <n v="10525"/>
    <n v="40"/>
    <n v="18.399999999999999"/>
    <n v="15"/>
    <n v="0.1"/>
    <n v="276"/>
    <n v="248.4"/>
    <n v="1"/>
    <n v="248.4"/>
  </r>
  <r>
    <n v="10526"/>
    <n v="1"/>
    <n v="18"/>
    <n v="8"/>
    <n v="0.15"/>
    <n v="144"/>
    <n v="122.39999999999999"/>
    <n v="1"/>
    <n v="122.39999999999999"/>
  </r>
  <r>
    <n v="10526"/>
    <n v="13"/>
    <n v="6"/>
    <n v="10"/>
    <n v="0"/>
    <n v="60"/>
    <n v="60"/>
    <n v="1"/>
    <n v="60"/>
  </r>
  <r>
    <n v="10526"/>
    <n v="56"/>
    <n v="38"/>
    <n v="30"/>
    <n v="0.15"/>
    <n v="1140"/>
    <n v="969"/>
    <n v="1"/>
    <n v="969"/>
  </r>
  <r>
    <n v="10527"/>
    <n v="4"/>
    <n v="22"/>
    <n v="50"/>
    <n v="0.1"/>
    <n v="1100"/>
    <n v="990"/>
    <n v="1"/>
    <n v="990"/>
  </r>
  <r>
    <n v="10527"/>
    <n v="36"/>
    <n v="19"/>
    <n v="30"/>
    <n v="0.1"/>
    <n v="570"/>
    <n v="513"/>
    <n v="1"/>
    <n v="513"/>
  </r>
  <r>
    <n v="10528"/>
    <n v="11"/>
    <n v="21"/>
    <n v="3"/>
    <n v="0"/>
    <n v="63"/>
    <n v="63"/>
    <n v="1"/>
    <n v="63"/>
  </r>
  <r>
    <n v="10528"/>
    <n v="33"/>
    <n v="2.5"/>
    <n v="8"/>
    <n v="0.2"/>
    <n v="20"/>
    <n v="16"/>
    <n v="1"/>
    <n v="16"/>
  </r>
  <r>
    <n v="10528"/>
    <n v="72"/>
    <n v="34.799999999999997"/>
    <n v="9"/>
    <n v="0"/>
    <n v="313.2"/>
    <n v="313.2"/>
    <n v="1"/>
    <n v="313.2"/>
  </r>
  <r>
    <n v="10529"/>
    <n v="55"/>
    <n v="24"/>
    <n v="14"/>
    <n v="0"/>
    <n v="336"/>
    <n v="336"/>
    <n v="1"/>
    <n v="336"/>
  </r>
  <r>
    <n v="10529"/>
    <n v="68"/>
    <n v="12.5"/>
    <n v="20"/>
    <n v="0"/>
    <n v="250"/>
    <n v="250"/>
    <n v="1"/>
    <n v="250"/>
  </r>
  <r>
    <n v="10529"/>
    <n v="69"/>
    <n v="36"/>
    <n v="10"/>
    <n v="0"/>
    <n v="360"/>
    <n v="360"/>
    <n v="1"/>
    <n v="360"/>
  </r>
  <r>
    <n v="10530"/>
    <n v="17"/>
    <n v="39"/>
    <n v="40"/>
    <n v="0"/>
    <n v="1560"/>
    <n v="1560"/>
    <n v="1"/>
    <n v="1560"/>
  </r>
  <r>
    <n v="10530"/>
    <n v="43"/>
    <n v="46"/>
    <n v="25"/>
    <n v="0"/>
    <n v="1150"/>
    <n v="1150"/>
    <n v="1"/>
    <n v="1150"/>
  </r>
  <r>
    <n v="10530"/>
    <n v="61"/>
    <n v="28.5"/>
    <n v="20"/>
    <n v="0"/>
    <n v="570"/>
    <n v="570"/>
    <n v="1"/>
    <n v="570"/>
  </r>
  <r>
    <n v="10530"/>
    <n v="76"/>
    <n v="18"/>
    <n v="50"/>
    <n v="0"/>
    <n v="900"/>
    <n v="900"/>
    <n v="1"/>
    <n v="900"/>
  </r>
  <r>
    <n v="10531"/>
    <n v="59"/>
    <n v="55"/>
    <n v="2"/>
    <n v="0"/>
    <n v="110"/>
    <n v="110"/>
    <n v="1"/>
    <n v="110"/>
  </r>
  <r>
    <n v="10532"/>
    <n v="30"/>
    <n v="25.89"/>
    <n v="15"/>
    <n v="0"/>
    <n v="388.35"/>
    <n v="388.35"/>
    <n v="1"/>
    <n v="388.35"/>
  </r>
  <r>
    <n v="10532"/>
    <n v="66"/>
    <n v="17"/>
    <n v="24"/>
    <n v="0"/>
    <n v="408"/>
    <n v="408"/>
    <n v="1"/>
    <n v="408"/>
  </r>
  <r>
    <n v="10533"/>
    <n v="4"/>
    <n v="22"/>
    <n v="50"/>
    <n v="0.05"/>
    <n v="1100"/>
    <n v="1045"/>
    <n v="1"/>
    <n v="1045"/>
  </r>
  <r>
    <n v="10533"/>
    <n v="72"/>
    <n v="34.799999999999997"/>
    <n v="24"/>
    <n v="0"/>
    <n v="835.19999999999993"/>
    <n v="835.19999999999993"/>
    <n v="1"/>
    <n v="835.19999999999993"/>
  </r>
  <r>
    <n v="10533"/>
    <n v="73"/>
    <n v="15"/>
    <n v="24"/>
    <n v="0.05"/>
    <n v="360"/>
    <n v="342"/>
    <n v="1"/>
    <n v="342"/>
  </r>
  <r>
    <n v="10534"/>
    <n v="30"/>
    <n v="25.89"/>
    <n v="10"/>
    <n v="0"/>
    <n v="258.89999999999998"/>
    <n v="258.89999999999998"/>
    <n v="1"/>
    <n v="258.89999999999998"/>
  </r>
  <r>
    <n v="10534"/>
    <n v="40"/>
    <n v="18.399999999999999"/>
    <n v="10"/>
    <n v="0.2"/>
    <n v="184"/>
    <n v="147.20000000000002"/>
    <n v="1"/>
    <n v="147.20000000000002"/>
  </r>
  <r>
    <n v="10534"/>
    <n v="54"/>
    <n v="7.45"/>
    <n v="10"/>
    <n v="0.2"/>
    <n v="74.5"/>
    <n v="59.6"/>
    <n v="1"/>
    <n v="59.6"/>
  </r>
  <r>
    <n v="10535"/>
    <n v="11"/>
    <n v="21"/>
    <n v="50"/>
    <n v="0.1"/>
    <n v="1050"/>
    <n v="945"/>
    <n v="1"/>
    <n v="945"/>
  </r>
  <r>
    <n v="10535"/>
    <n v="40"/>
    <n v="18.399999999999999"/>
    <n v="10"/>
    <n v="0.1"/>
    <n v="184"/>
    <n v="165.6"/>
    <n v="1"/>
    <n v="165.6"/>
  </r>
  <r>
    <n v="10535"/>
    <n v="57"/>
    <n v="19.5"/>
    <n v="5"/>
    <n v="0.1"/>
    <n v="97.5"/>
    <n v="87.75"/>
    <n v="1"/>
    <n v="87.75"/>
  </r>
  <r>
    <n v="10535"/>
    <n v="59"/>
    <n v="55"/>
    <n v="15"/>
    <n v="0.1"/>
    <n v="825"/>
    <n v="742.5"/>
    <n v="1"/>
    <n v="742.5"/>
  </r>
  <r>
    <n v="10536"/>
    <n v="12"/>
    <n v="38"/>
    <n v="15"/>
    <n v="0.25"/>
    <n v="570"/>
    <n v="427.5"/>
    <n v="1"/>
    <n v="427.5"/>
  </r>
  <r>
    <n v="10536"/>
    <n v="31"/>
    <n v="12.5"/>
    <n v="20"/>
    <n v="0"/>
    <n v="250"/>
    <n v="250"/>
    <n v="1"/>
    <n v="250"/>
  </r>
  <r>
    <n v="10536"/>
    <n v="33"/>
    <n v="2.5"/>
    <n v="30"/>
    <n v="0"/>
    <n v="75"/>
    <n v="75"/>
    <n v="1"/>
    <n v="75"/>
  </r>
  <r>
    <n v="10536"/>
    <n v="60"/>
    <n v="34"/>
    <n v="35"/>
    <n v="0.25"/>
    <n v="1190"/>
    <n v="892.5"/>
    <n v="1"/>
    <n v="892.5"/>
  </r>
  <r>
    <n v="10537"/>
    <n v="31"/>
    <n v="12.5"/>
    <n v="30"/>
    <n v="0"/>
    <n v="375"/>
    <n v="375"/>
    <n v="1"/>
    <n v="375"/>
  </r>
  <r>
    <n v="10537"/>
    <n v="51"/>
    <n v="53"/>
    <n v="6"/>
    <n v="0"/>
    <n v="318"/>
    <n v="318"/>
    <n v="1"/>
    <n v="318"/>
  </r>
  <r>
    <n v="10537"/>
    <n v="58"/>
    <n v="13.25"/>
    <n v="20"/>
    <n v="0"/>
    <n v="265"/>
    <n v="265"/>
    <n v="1"/>
    <n v="265"/>
  </r>
  <r>
    <n v="10537"/>
    <n v="72"/>
    <n v="34.799999999999997"/>
    <n v="21"/>
    <n v="0"/>
    <n v="730.8"/>
    <n v="730.8"/>
    <n v="1"/>
    <n v="730.8"/>
  </r>
  <r>
    <n v="10537"/>
    <n v="73"/>
    <n v="15"/>
    <n v="9"/>
    <n v="0"/>
    <n v="135"/>
    <n v="135"/>
    <n v="1"/>
    <n v="135"/>
  </r>
  <r>
    <n v="10538"/>
    <n v="70"/>
    <n v="15"/>
    <n v="7"/>
    <n v="0"/>
    <n v="105"/>
    <n v="105"/>
    <n v="1"/>
    <n v="105"/>
  </r>
  <r>
    <n v="10538"/>
    <n v="72"/>
    <n v="34.799999999999997"/>
    <n v="1"/>
    <n v="0"/>
    <n v="34.799999999999997"/>
    <n v="34.799999999999997"/>
    <n v="1"/>
    <n v="34.799999999999997"/>
  </r>
  <r>
    <n v="10539"/>
    <n v="13"/>
    <n v="6"/>
    <n v="8"/>
    <n v="0"/>
    <n v="48"/>
    <n v="48"/>
    <n v="1"/>
    <n v="48"/>
  </r>
  <r>
    <n v="10539"/>
    <n v="21"/>
    <n v="10"/>
    <n v="15"/>
    <n v="0"/>
    <n v="150"/>
    <n v="150"/>
    <n v="1"/>
    <n v="150"/>
  </r>
  <r>
    <n v="10539"/>
    <n v="33"/>
    <n v="2.5"/>
    <n v="15"/>
    <n v="0"/>
    <n v="37.5"/>
    <n v="37.5"/>
    <n v="1"/>
    <n v="37.5"/>
  </r>
  <r>
    <n v="10539"/>
    <n v="49"/>
    <n v="20"/>
    <n v="6"/>
    <n v="0"/>
    <n v="120"/>
    <n v="120"/>
    <n v="1"/>
    <n v="120"/>
  </r>
  <r>
    <n v="10540"/>
    <n v="3"/>
    <n v="10"/>
    <n v="60"/>
    <n v="0"/>
    <n v="600"/>
    <n v="600"/>
    <n v="1"/>
    <n v="600"/>
  </r>
  <r>
    <n v="10540"/>
    <n v="26"/>
    <n v="31.23"/>
    <n v="40"/>
    <n v="0"/>
    <n v="1249.2"/>
    <n v="1249.2"/>
    <n v="1"/>
    <n v="1249.2"/>
  </r>
  <r>
    <n v="10540"/>
    <n v="38"/>
    <n v="263.5"/>
    <n v="30"/>
    <n v="0"/>
    <n v="7905"/>
    <n v="7905"/>
    <n v="1"/>
    <n v="7905"/>
  </r>
  <r>
    <n v="10540"/>
    <n v="68"/>
    <n v="12.5"/>
    <n v="35"/>
    <n v="0"/>
    <n v="437.5"/>
    <n v="437.5"/>
    <n v="1"/>
    <n v="437.5"/>
  </r>
  <r>
    <n v="10541"/>
    <n v="24"/>
    <n v="4.5"/>
    <n v="35"/>
    <n v="0.1"/>
    <n v="157.5"/>
    <n v="141.75"/>
    <n v="1"/>
    <n v="141.75"/>
  </r>
  <r>
    <n v="10541"/>
    <n v="38"/>
    <n v="263.5"/>
    <n v="4"/>
    <n v="0.1"/>
    <n v="1054"/>
    <n v="948.6"/>
    <n v="1"/>
    <n v="948.6"/>
  </r>
  <r>
    <n v="10541"/>
    <n v="65"/>
    <n v="21.05"/>
    <n v="36"/>
    <n v="0.1"/>
    <n v="757.80000000000007"/>
    <n v="682.0200000000001"/>
    <n v="1"/>
    <n v="682.0200000000001"/>
  </r>
  <r>
    <n v="10541"/>
    <n v="71"/>
    <n v="21.5"/>
    <n v="9"/>
    <n v="0.1"/>
    <n v="193.5"/>
    <n v="174.15"/>
    <n v="1"/>
    <n v="174.15"/>
  </r>
  <r>
    <n v="10542"/>
    <n v="11"/>
    <n v="21"/>
    <n v="15"/>
    <n v="0.05"/>
    <n v="315"/>
    <n v="299.25"/>
    <n v="1"/>
    <n v="299.25"/>
  </r>
  <r>
    <n v="10542"/>
    <n v="54"/>
    <n v="7.45"/>
    <n v="24"/>
    <n v="0.05"/>
    <n v="178.8"/>
    <n v="169.86"/>
    <n v="1"/>
    <n v="169.86"/>
  </r>
  <r>
    <n v="10543"/>
    <n v="12"/>
    <n v="38"/>
    <n v="30"/>
    <n v="0.15"/>
    <n v="1140"/>
    <n v="969"/>
    <n v="1"/>
    <n v="969"/>
  </r>
  <r>
    <n v="10543"/>
    <n v="23"/>
    <n v="9"/>
    <n v="70"/>
    <n v="0.15"/>
    <n v="630"/>
    <n v="535.5"/>
    <n v="1"/>
    <n v="535.5"/>
  </r>
  <r>
    <n v="10544"/>
    <n v="28"/>
    <n v="45.6"/>
    <n v="7"/>
    <n v="0"/>
    <n v="319.2"/>
    <n v="319.2"/>
    <n v="1"/>
    <n v="319.2"/>
  </r>
  <r>
    <n v="10544"/>
    <n v="67"/>
    <n v="14"/>
    <n v="7"/>
    <n v="0"/>
    <n v="98"/>
    <n v="98"/>
    <n v="1"/>
    <n v="98"/>
  </r>
  <r>
    <n v="10545"/>
    <n v="11"/>
    <n v="21"/>
    <n v="10"/>
    <n v="0"/>
    <n v="210"/>
    <n v="210"/>
    <n v="1"/>
    <n v="210"/>
  </r>
  <r>
    <n v="10546"/>
    <n v="7"/>
    <n v="30"/>
    <n v="10"/>
    <n v="0"/>
    <n v="300"/>
    <n v="300"/>
    <n v="1"/>
    <n v="300"/>
  </r>
  <r>
    <n v="10546"/>
    <n v="35"/>
    <n v="18"/>
    <n v="30"/>
    <n v="0"/>
    <n v="540"/>
    <n v="540"/>
    <n v="1"/>
    <n v="540"/>
  </r>
  <r>
    <n v="10546"/>
    <n v="62"/>
    <n v="49.3"/>
    <n v="40"/>
    <n v="0"/>
    <n v="1972"/>
    <n v="1972"/>
    <n v="1"/>
    <n v="1972"/>
  </r>
  <r>
    <n v="10547"/>
    <n v="32"/>
    <n v="32"/>
    <n v="24"/>
    <n v="0.15"/>
    <n v="768"/>
    <n v="652.79999999999995"/>
    <n v="1"/>
    <n v="652.79999999999995"/>
  </r>
  <r>
    <n v="10547"/>
    <n v="36"/>
    <n v="19"/>
    <n v="60"/>
    <n v="0"/>
    <n v="1140"/>
    <n v="1140"/>
    <n v="1"/>
    <n v="1140"/>
  </r>
  <r>
    <n v="10548"/>
    <n v="34"/>
    <n v="14"/>
    <n v="10"/>
    <n v="0.25"/>
    <n v="140"/>
    <n v="105"/>
    <n v="1"/>
    <n v="105"/>
  </r>
  <r>
    <n v="10548"/>
    <n v="41"/>
    <n v="9.65"/>
    <n v="14"/>
    <n v="0"/>
    <n v="135.1"/>
    <n v="135.1"/>
    <n v="1"/>
    <n v="135.1"/>
  </r>
  <r>
    <n v="10549"/>
    <n v="31"/>
    <n v="12.5"/>
    <n v="55"/>
    <n v="0.15"/>
    <n v="687.5"/>
    <n v="584.375"/>
    <n v="1"/>
    <n v="584.375"/>
  </r>
  <r>
    <n v="10549"/>
    <n v="45"/>
    <n v="9.5"/>
    <n v="100"/>
    <n v="0.15"/>
    <n v="950"/>
    <n v="807.5"/>
    <n v="1"/>
    <n v="807.5"/>
  </r>
  <r>
    <n v="10549"/>
    <n v="51"/>
    <n v="53"/>
    <n v="48"/>
    <n v="0.15"/>
    <n v="2544"/>
    <n v="2162.4"/>
    <n v="1"/>
    <n v="2162.4"/>
  </r>
  <r>
    <n v="10550"/>
    <n v="17"/>
    <n v="39"/>
    <n v="8"/>
    <n v="0.1"/>
    <n v="312"/>
    <n v="280.8"/>
    <n v="1"/>
    <n v="280.8"/>
  </r>
  <r>
    <n v="10550"/>
    <n v="19"/>
    <n v="9.1999999999999993"/>
    <n v="10"/>
    <n v="0"/>
    <n v="92"/>
    <n v="92"/>
    <n v="1"/>
    <n v="92"/>
  </r>
  <r>
    <n v="10550"/>
    <n v="21"/>
    <n v="10"/>
    <n v="6"/>
    <n v="0.1"/>
    <n v="60"/>
    <n v="54"/>
    <n v="1"/>
    <n v="54"/>
  </r>
  <r>
    <n v="10550"/>
    <n v="61"/>
    <n v="28.5"/>
    <n v="10"/>
    <n v="0.1"/>
    <n v="285"/>
    <n v="256.5"/>
    <n v="1"/>
    <n v="256.5"/>
  </r>
  <r>
    <n v="10551"/>
    <n v="16"/>
    <n v="17.45"/>
    <n v="40"/>
    <n v="0.15"/>
    <n v="698"/>
    <n v="593.29999999999995"/>
    <n v="1"/>
    <n v="593.29999999999995"/>
  </r>
  <r>
    <n v="10551"/>
    <n v="35"/>
    <n v="18"/>
    <n v="20"/>
    <n v="0.15"/>
    <n v="360"/>
    <n v="306"/>
    <n v="1"/>
    <n v="306"/>
  </r>
  <r>
    <n v="10551"/>
    <n v="44"/>
    <n v="19.45"/>
    <n v="40"/>
    <n v="0"/>
    <n v="778"/>
    <n v="778"/>
    <n v="1"/>
    <n v="778"/>
  </r>
  <r>
    <n v="10552"/>
    <n v="69"/>
    <n v="36"/>
    <n v="18"/>
    <n v="0"/>
    <n v="648"/>
    <n v="648"/>
    <n v="1"/>
    <n v="648"/>
  </r>
  <r>
    <n v="10552"/>
    <n v="75"/>
    <n v="7.75"/>
    <n v="30"/>
    <n v="0"/>
    <n v="232.5"/>
    <n v="232.5"/>
    <n v="1"/>
    <n v="232.5"/>
  </r>
  <r>
    <n v="10553"/>
    <n v="11"/>
    <n v="21"/>
    <n v="15"/>
    <n v="0"/>
    <n v="315"/>
    <n v="315"/>
    <n v="1"/>
    <n v="315"/>
  </r>
  <r>
    <n v="10553"/>
    <n v="16"/>
    <n v="17.45"/>
    <n v="14"/>
    <n v="0"/>
    <n v="244.29999999999998"/>
    <n v="244.29999999999998"/>
    <n v="1"/>
    <n v="244.29999999999998"/>
  </r>
  <r>
    <n v="10553"/>
    <n v="22"/>
    <n v="21"/>
    <n v="24"/>
    <n v="0"/>
    <n v="504"/>
    <n v="504"/>
    <n v="1"/>
    <n v="504"/>
  </r>
  <r>
    <n v="10553"/>
    <n v="31"/>
    <n v="12.5"/>
    <n v="30"/>
    <n v="0"/>
    <n v="375"/>
    <n v="375"/>
    <n v="1"/>
    <n v="375"/>
  </r>
  <r>
    <n v="10553"/>
    <n v="35"/>
    <n v="18"/>
    <n v="6"/>
    <n v="0"/>
    <n v="108"/>
    <n v="108"/>
    <n v="1"/>
    <n v="108"/>
  </r>
  <r>
    <n v="10554"/>
    <n v="16"/>
    <n v="17.45"/>
    <n v="30"/>
    <n v="0.05"/>
    <n v="523.5"/>
    <n v="497.32499999999999"/>
    <n v="1"/>
    <n v="497.32499999999999"/>
  </r>
  <r>
    <n v="10554"/>
    <n v="23"/>
    <n v="9"/>
    <n v="20"/>
    <n v="0.05"/>
    <n v="180"/>
    <n v="171"/>
    <n v="1"/>
    <n v="171"/>
  </r>
  <r>
    <n v="10554"/>
    <n v="62"/>
    <n v="49.3"/>
    <n v="20"/>
    <n v="0.05"/>
    <n v="986"/>
    <n v="936.69999999999993"/>
    <n v="1"/>
    <n v="936.69999999999993"/>
  </r>
  <r>
    <n v="10554"/>
    <n v="77"/>
    <n v="13"/>
    <n v="10"/>
    <n v="0.05"/>
    <n v="130"/>
    <n v="123.5"/>
    <n v="1"/>
    <n v="123.5"/>
  </r>
  <r>
    <n v="10555"/>
    <n v="14"/>
    <n v="23.25"/>
    <n v="30"/>
    <n v="0.2"/>
    <n v="697.5"/>
    <n v="558"/>
    <n v="1"/>
    <n v="558"/>
  </r>
  <r>
    <n v="10555"/>
    <n v="19"/>
    <n v="9.1999999999999993"/>
    <n v="35"/>
    <n v="0.2"/>
    <n v="322"/>
    <n v="257.60000000000002"/>
    <n v="1"/>
    <n v="257.60000000000002"/>
  </r>
  <r>
    <n v="10555"/>
    <n v="24"/>
    <n v="4.5"/>
    <n v="18"/>
    <n v="0.2"/>
    <n v="81"/>
    <n v="64.8"/>
    <n v="1"/>
    <n v="64.8"/>
  </r>
  <r>
    <n v="10555"/>
    <n v="51"/>
    <n v="53"/>
    <n v="20"/>
    <n v="0.2"/>
    <n v="1060"/>
    <n v="848"/>
    <n v="1"/>
    <n v="848"/>
  </r>
  <r>
    <n v="10555"/>
    <n v="56"/>
    <n v="38"/>
    <n v="40"/>
    <n v="0.2"/>
    <n v="1520"/>
    <n v="1216"/>
    <n v="1"/>
    <n v="1216"/>
  </r>
  <r>
    <n v="10556"/>
    <n v="72"/>
    <n v="34.799999999999997"/>
    <n v="24"/>
    <n v="0"/>
    <n v="835.19999999999993"/>
    <n v="835.19999999999993"/>
    <n v="1"/>
    <n v="835.19999999999993"/>
  </r>
  <r>
    <n v="10557"/>
    <n v="64"/>
    <n v="33.25"/>
    <n v="30"/>
    <n v="0"/>
    <n v="997.5"/>
    <n v="997.5"/>
    <n v="1"/>
    <n v="997.5"/>
  </r>
  <r>
    <n v="10557"/>
    <n v="75"/>
    <n v="7.75"/>
    <n v="20"/>
    <n v="0"/>
    <n v="155"/>
    <n v="155"/>
    <n v="1"/>
    <n v="155"/>
  </r>
  <r>
    <n v="10558"/>
    <n v="47"/>
    <n v="9.5"/>
    <n v="25"/>
    <n v="0"/>
    <n v="237.5"/>
    <n v="237.5"/>
    <n v="1"/>
    <n v="237.5"/>
  </r>
  <r>
    <n v="10558"/>
    <n v="51"/>
    <n v="53"/>
    <n v="20"/>
    <n v="0"/>
    <n v="1060"/>
    <n v="1060"/>
    <n v="1"/>
    <n v="1060"/>
  </r>
  <r>
    <n v="10558"/>
    <n v="52"/>
    <n v="7"/>
    <n v="30"/>
    <n v="0"/>
    <n v="210"/>
    <n v="210"/>
    <n v="1"/>
    <n v="210"/>
  </r>
  <r>
    <n v="10558"/>
    <n v="53"/>
    <n v="32.799999999999997"/>
    <n v="18"/>
    <n v="0"/>
    <n v="590.4"/>
    <n v="590.4"/>
    <n v="1"/>
    <n v="590.4"/>
  </r>
  <r>
    <n v="10558"/>
    <n v="73"/>
    <n v="15"/>
    <n v="3"/>
    <n v="0"/>
    <n v="45"/>
    <n v="45"/>
    <n v="1"/>
    <n v="45"/>
  </r>
  <r>
    <n v="10559"/>
    <n v="41"/>
    <n v="9.65"/>
    <n v="12"/>
    <n v="0.05"/>
    <n v="115.80000000000001"/>
    <n v="110.01"/>
    <n v="1"/>
    <n v="110.01"/>
  </r>
  <r>
    <n v="10559"/>
    <n v="55"/>
    <n v="24"/>
    <n v="18"/>
    <n v="0.05"/>
    <n v="432"/>
    <n v="410.4"/>
    <n v="1"/>
    <n v="410.4"/>
  </r>
  <r>
    <n v="10560"/>
    <n v="30"/>
    <n v="25.89"/>
    <n v="20"/>
    <n v="0"/>
    <n v="517.79999999999995"/>
    <n v="517.79999999999995"/>
    <n v="1"/>
    <n v="517.79999999999995"/>
  </r>
  <r>
    <n v="10560"/>
    <n v="62"/>
    <n v="49.3"/>
    <n v="15"/>
    <n v="0.25"/>
    <n v="739.5"/>
    <n v="554.625"/>
    <n v="1"/>
    <n v="554.625"/>
  </r>
  <r>
    <n v="10561"/>
    <n v="44"/>
    <n v="19.45"/>
    <n v="10"/>
    <n v="0"/>
    <n v="194.5"/>
    <n v="194.5"/>
    <n v="1"/>
    <n v="194.5"/>
  </r>
  <r>
    <n v="10561"/>
    <n v="51"/>
    <n v="53"/>
    <n v="50"/>
    <n v="0"/>
    <n v="2650"/>
    <n v="2650"/>
    <n v="1"/>
    <n v="2650"/>
  </r>
  <r>
    <n v="10562"/>
    <n v="33"/>
    <n v="2.5"/>
    <n v="20"/>
    <n v="0.1"/>
    <n v="50"/>
    <n v="45"/>
    <n v="1"/>
    <n v="45"/>
  </r>
  <r>
    <n v="10562"/>
    <n v="62"/>
    <n v="49.3"/>
    <n v="10"/>
    <n v="0.1"/>
    <n v="493"/>
    <n v="443.7"/>
    <n v="1"/>
    <n v="443.7"/>
  </r>
  <r>
    <n v="10563"/>
    <n v="36"/>
    <n v="19"/>
    <n v="25"/>
    <n v="0"/>
    <n v="475"/>
    <n v="475"/>
    <n v="1"/>
    <n v="475"/>
  </r>
  <r>
    <n v="10563"/>
    <n v="52"/>
    <n v="7"/>
    <n v="70"/>
    <n v="0"/>
    <n v="490"/>
    <n v="490"/>
    <n v="1"/>
    <n v="490"/>
  </r>
  <r>
    <n v="10564"/>
    <n v="17"/>
    <n v="39"/>
    <n v="16"/>
    <n v="0.05"/>
    <n v="624"/>
    <n v="592.79999999999995"/>
    <n v="1"/>
    <n v="592.79999999999995"/>
  </r>
  <r>
    <n v="10564"/>
    <n v="31"/>
    <n v="12.5"/>
    <n v="6"/>
    <n v="0.05"/>
    <n v="75"/>
    <n v="71.25"/>
    <n v="1"/>
    <n v="71.25"/>
  </r>
  <r>
    <n v="10564"/>
    <n v="55"/>
    <n v="24"/>
    <n v="25"/>
    <n v="0.05"/>
    <n v="600"/>
    <n v="570"/>
    <n v="1"/>
    <n v="570"/>
  </r>
  <r>
    <n v="10565"/>
    <n v="24"/>
    <n v="4.5"/>
    <n v="25"/>
    <n v="0.1"/>
    <n v="112.5"/>
    <n v="101.25"/>
    <n v="1"/>
    <n v="101.25"/>
  </r>
  <r>
    <n v="10565"/>
    <n v="64"/>
    <n v="33.25"/>
    <n v="18"/>
    <n v="0.1"/>
    <n v="598.5"/>
    <n v="538.65"/>
    <n v="1"/>
    <n v="538.65"/>
  </r>
  <r>
    <n v="10566"/>
    <n v="11"/>
    <n v="21"/>
    <n v="35"/>
    <n v="0.15"/>
    <n v="735"/>
    <n v="624.75"/>
    <n v="1"/>
    <n v="624.75"/>
  </r>
  <r>
    <n v="10566"/>
    <n v="18"/>
    <n v="62.5"/>
    <n v="18"/>
    <n v="0.15"/>
    <n v="1125"/>
    <n v="956.25"/>
    <n v="1"/>
    <n v="956.25"/>
  </r>
  <r>
    <n v="10566"/>
    <n v="76"/>
    <n v="18"/>
    <n v="10"/>
    <n v="0"/>
    <n v="180"/>
    <n v="180"/>
    <n v="1"/>
    <n v="180"/>
  </r>
  <r>
    <n v="10567"/>
    <n v="31"/>
    <n v="12.5"/>
    <n v="60"/>
    <n v="0.2"/>
    <n v="750"/>
    <n v="600"/>
    <n v="1"/>
    <n v="600"/>
  </r>
  <r>
    <n v="10567"/>
    <n v="51"/>
    <n v="53"/>
    <n v="3"/>
    <n v="0"/>
    <n v="159"/>
    <n v="159"/>
    <n v="1"/>
    <n v="159"/>
  </r>
  <r>
    <n v="10567"/>
    <n v="59"/>
    <n v="55"/>
    <n v="40"/>
    <n v="0.2"/>
    <n v="2200"/>
    <n v="1760"/>
    <n v="1"/>
    <n v="1760"/>
  </r>
  <r>
    <n v="10568"/>
    <n v="10"/>
    <n v="31"/>
    <n v="5"/>
    <n v="0"/>
    <n v="155"/>
    <n v="155"/>
    <n v="1"/>
    <n v="155"/>
  </r>
  <r>
    <n v="10569"/>
    <n v="31"/>
    <n v="12.5"/>
    <n v="35"/>
    <n v="0.2"/>
    <n v="437.5"/>
    <n v="350"/>
    <n v="1"/>
    <n v="350"/>
  </r>
  <r>
    <n v="10569"/>
    <n v="76"/>
    <n v="18"/>
    <n v="30"/>
    <n v="0"/>
    <n v="540"/>
    <n v="540"/>
    <n v="1"/>
    <n v="540"/>
  </r>
  <r>
    <n v="10570"/>
    <n v="11"/>
    <n v="21"/>
    <n v="15"/>
    <n v="0.05"/>
    <n v="315"/>
    <n v="299.25"/>
    <n v="1"/>
    <n v="299.25"/>
  </r>
  <r>
    <n v="10570"/>
    <n v="56"/>
    <n v="38"/>
    <n v="60"/>
    <n v="0.05"/>
    <n v="2280"/>
    <n v="2166"/>
    <n v="1"/>
    <n v="2166"/>
  </r>
  <r>
    <n v="10571"/>
    <n v="14"/>
    <n v="23.25"/>
    <n v="11"/>
    <n v="0.15"/>
    <n v="255.75"/>
    <n v="217.38749999999999"/>
    <n v="1"/>
    <n v="217.38749999999999"/>
  </r>
  <r>
    <n v="10571"/>
    <n v="42"/>
    <n v="14"/>
    <n v="28"/>
    <n v="0.15"/>
    <n v="392"/>
    <n v="333.2"/>
    <n v="1"/>
    <n v="333.2"/>
  </r>
  <r>
    <n v="10572"/>
    <n v="16"/>
    <n v="17.45"/>
    <n v="12"/>
    <n v="0.1"/>
    <n v="209.39999999999998"/>
    <n v="188.45999999999998"/>
    <n v="1"/>
    <n v="188.45999999999998"/>
  </r>
  <r>
    <n v="10572"/>
    <n v="32"/>
    <n v="32"/>
    <n v="10"/>
    <n v="0.1"/>
    <n v="320"/>
    <n v="288"/>
    <n v="1"/>
    <n v="288"/>
  </r>
  <r>
    <n v="10572"/>
    <n v="40"/>
    <n v="18.399999999999999"/>
    <n v="50"/>
    <n v="0"/>
    <n v="919.99999999999989"/>
    <n v="919.99999999999989"/>
    <n v="1"/>
    <n v="919.99999999999989"/>
  </r>
  <r>
    <n v="10572"/>
    <n v="75"/>
    <n v="7.75"/>
    <n v="15"/>
    <n v="0.1"/>
    <n v="116.25"/>
    <n v="104.625"/>
    <n v="1"/>
    <n v="104.625"/>
  </r>
  <r>
    <n v="10573"/>
    <n v="17"/>
    <n v="39"/>
    <n v="18"/>
    <n v="0"/>
    <n v="702"/>
    <n v="702"/>
    <n v="1"/>
    <n v="702"/>
  </r>
  <r>
    <n v="10573"/>
    <n v="34"/>
    <n v="14"/>
    <n v="40"/>
    <n v="0"/>
    <n v="560"/>
    <n v="560"/>
    <n v="1"/>
    <n v="560"/>
  </r>
  <r>
    <n v="10573"/>
    <n v="53"/>
    <n v="32.799999999999997"/>
    <n v="25"/>
    <n v="0"/>
    <n v="819.99999999999989"/>
    <n v="819.99999999999989"/>
    <n v="1"/>
    <n v="819.99999999999989"/>
  </r>
  <r>
    <n v="10574"/>
    <n v="33"/>
    <n v="2.5"/>
    <n v="14"/>
    <n v="0"/>
    <n v="35"/>
    <n v="35"/>
    <n v="1"/>
    <n v="35"/>
  </r>
  <r>
    <n v="10574"/>
    <n v="40"/>
    <n v="18.399999999999999"/>
    <n v="2"/>
    <n v="0"/>
    <n v="36.799999999999997"/>
    <n v="36.799999999999997"/>
    <n v="1"/>
    <n v="36.799999999999997"/>
  </r>
  <r>
    <n v="10574"/>
    <n v="62"/>
    <n v="49.3"/>
    <n v="10"/>
    <n v="0"/>
    <n v="493"/>
    <n v="493"/>
    <n v="1"/>
    <n v="493"/>
  </r>
  <r>
    <n v="10574"/>
    <n v="64"/>
    <n v="33.25"/>
    <n v="6"/>
    <n v="0"/>
    <n v="199.5"/>
    <n v="199.5"/>
    <n v="1"/>
    <n v="199.5"/>
  </r>
  <r>
    <n v="10575"/>
    <n v="59"/>
    <n v="55"/>
    <n v="12"/>
    <n v="0"/>
    <n v="660"/>
    <n v="660"/>
    <n v="1"/>
    <n v="660"/>
  </r>
  <r>
    <n v="10575"/>
    <n v="63"/>
    <n v="43.9"/>
    <n v="6"/>
    <n v="0"/>
    <n v="263.39999999999998"/>
    <n v="263.39999999999998"/>
    <n v="1"/>
    <n v="263.39999999999998"/>
  </r>
  <r>
    <n v="10575"/>
    <n v="72"/>
    <n v="34.799999999999997"/>
    <n v="30"/>
    <n v="0"/>
    <n v="1044"/>
    <n v="1044"/>
    <n v="1"/>
    <n v="1044"/>
  </r>
  <r>
    <n v="10575"/>
    <n v="76"/>
    <n v="18"/>
    <n v="10"/>
    <n v="0"/>
    <n v="180"/>
    <n v="180"/>
    <n v="1"/>
    <n v="180"/>
  </r>
  <r>
    <n v="10576"/>
    <n v="1"/>
    <n v="18"/>
    <n v="10"/>
    <n v="0"/>
    <n v="180"/>
    <n v="180"/>
    <n v="1"/>
    <n v="180"/>
  </r>
  <r>
    <n v="10576"/>
    <n v="31"/>
    <n v="12.5"/>
    <n v="20"/>
    <n v="0"/>
    <n v="250"/>
    <n v="250"/>
    <n v="1"/>
    <n v="250"/>
  </r>
  <r>
    <n v="10576"/>
    <n v="44"/>
    <n v="19.45"/>
    <n v="21"/>
    <n v="0"/>
    <n v="408.45"/>
    <n v="408.45"/>
    <n v="1"/>
    <n v="408.45"/>
  </r>
  <r>
    <n v="10577"/>
    <n v="39"/>
    <n v="18"/>
    <n v="10"/>
    <n v="0"/>
    <n v="180"/>
    <n v="180"/>
    <n v="1"/>
    <n v="180"/>
  </r>
  <r>
    <n v="10577"/>
    <n v="75"/>
    <n v="7.75"/>
    <n v="20"/>
    <n v="0"/>
    <n v="155"/>
    <n v="155"/>
    <n v="1"/>
    <n v="155"/>
  </r>
  <r>
    <n v="10577"/>
    <n v="77"/>
    <n v="13"/>
    <n v="18"/>
    <n v="0"/>
    <n v="234"/>
    <n v="234"/>
    <n v="1"/>
    <n v="234"/>
  </r>
  <r>
    <n v="10578"/>
    <n v="35"/>
    <n v="18"/>
    <n v="20"/>
    <n v="0"/>
    <n v="360"/>
    <n v="360"/>
    <n v="1"/>
    <n v="360"/>
  </r>
  <r>
    <n v="10578"/>
    <n v="57"/>
    <n v="19.5"/>
    <n v="6"/>
    <n v="0"/>
    <n v="117"/>
    <n v="117"/>
    <n v="1"/>
    <n v="117"/>
  </r>
  <r>
    <n v="10579"/>
    <n v="15"/>
    <n v="15.5"/>
    <n v="10"/>
    <n v="0"/>
    <n v="155"/>
    <n v="155"/>
    <n v="1"/>
    <n v="155"/>
  </r>
  <r>
    <n v="10579"/>
    <n v="75"/>
    <n v="7.75"/>
    <n v="21"/>
    <n v="0"/>
    <n v="162.75"/>
    <n v="162.75"/>
    <n v="1"/>
    <n v="162.75"/>
  </r>
  <r>
    <n v="10580"/>
    <n v="14"/>
    <n v="23.25"/>
    <n v="15"/>
    <n v="0.05"/>
    <n v="348.75"/>
    <n v="331.3125"/>
    <n v="1"/>
    <n v="331.3125"/>
  </r>
  <r>
    <n v="10580"/>
    <n v="41"/>
    <n v="9.65"/>
    <n v="9"/>
    <n v="0.05"/>
    <n v="86.850000000000009"/>
    <n v="82.507500000000007"/>
    <n v="1"/>
    <n v="82.507500000000007"/>
  </r>
  <r>
    <n v="10580"/>
    <n v="65"/>
    <n v="21.05"/>
    <n v="30"/>
    <n v="0.05"/>
    <n v="631.5"/>
    <n v="599.92499999999995"/>
    <n v="1"/>
    <n v="599.92499999999995"/>
  </r>
  <r>
    <n v="10581"/>
    <n v="75"/>
    <n v="7.75"/>
    <n v="50"/>
    <n v="0.2"/>
    <n v="387.5"/>
    <n v="310"/>
    <n v="1"/>
    <n v="310"/>
  </r>
  <r>
    <n v="10582"/>
    <n v="57"/>
    <n v="19.5"/>
    <n v="4"/>
    <n v="0"/>
    <n v="78"/>
    <n v="78"/>
    <n v="1"/>
    <n v="78"/>
  </r>
  <r>
    <n v="10582"/>
    <n v="76"/>
    <n v="18"/>
    <n v="14"/>
    <n v="0"/>
    <n v="252"/>
    <n v="252"/>
    <n v="1"/>
    <n v="252"/>
  </r>
  <r>
    <n v="10583"/>
    <n v="29"/>
    <n v="123.79"/>
    <n v="10"/>
    <n v="0"/>
    <n v="1237.9000000000001"/>
    <n v="1237.9000000000001"/>
    <n v="1"/>
    <n v="1237.9000000000001"/>
  </r>
  <r>
    <n v="10583"/>
    <n v="60"/>
    <n v="34"/>
    <n v="24"/>
    <n v="0.15"/>
    <n v="816"/>
    <n v="693.6"/>
    <n v="1"/>
    <n v="693.6"/>
  </r>
  <r>
    <n v="10583"/>
    <n v="69"/>
    <n v="36"/>
    <n v="10"/>
    <n v="0.15"/>
    <n v="360"/>
    <n v="306"/>
    <n v="1"/>
    <n v="306"/>
  </r>
  <r>
    <n v="10584"/>
    <n v="31"/>
    <n v="12.5"/>
    <n v="50"/>
    <n v="0.05"/>
    <n v="625"/>
    <n v="593.75"/>
    <n v="1"/>
    <n v="593.75"/>
  </r>
  <r>
    <n v="10585"/>
    <n v="47"/>
    <n v="9.5"/>
    <n v="15"/>
    <n v="0"/>
    <n v="142.5"/>
    <n v="142.5"/>
    <n v="1"/>
    <n v="142.5"/>
  </r>
  <r>
    <n v="10586"/>
    <n v="52"/>
    <n v="7"/>
    <n v="4"/>
    <n v="0.15"/>
    <n v="28"/>
    <n v="23.8"/>
    <n v="1"/>
    <n v="23.8"/>
  </r>
  <r>
    <n v="10587"/>
    <n v="26"/>
    <n v="31.23"/>
    <n v="6"/>
    <n v="0"/>
    <n v="187.38"/>
    <n v="187.38"/>
    <n v="1"/>
    <n v="187.38"/>
  </r>
  <r>
    <n v="10587"/>
    <n v="35"/>
    <n v="18"/>
    <n v="20"/>
    <n v="0"/>
    <n v="360"/>
    <n v="360"/>
    <n v="1"/>
    <n v="360"/>
  </r>
  <r>
    <n v="10587"/>
    <n v="77"/>
    <n v="13"/>
    <n v="20"/>
    <n v="0"/>
    <n v="260"/>
    <n v="260"/>
    <n v="1"/>
    <n v="260"/>
  </r>
  <r>
    <n v="10588"/>
    <n v="18"/>
    <n v="62.5"/>
    <n v="40"/>
    <n v="0.2"/>
    <n v="2500"/>
    <n v="2000"/>
    <n v="1"/>
    <n v="2000"/>
  </r>
  <r>
    <n v="10588"/>
    <n v="42"/>
    <n v="14"/>
    <n v="100"/>
    <n v="0.2"/>
    <n v="1400"/>
    <n v="1120"/>
    <n v="1"/>
    <n v="1120"/>
  </r>
  <r>
    <n v="10589"/>
    <n v="35"/>
    <n v="18"/>
    <n v="4"/>
    <n v="0"/>
    <n v="72"/>
    <n v="72"/>
    <n v="1"/>
    <n v="72"/>
  </r>
  <r>
    <n v="10590"/>
    <n v="1"/>
    <n v="18"/>
    <n v="20"/>
    <n v="0"/>
    <n v="360"/>
    <n v="360"/>
    <n v="1"/>
    <n v="360"/>
  </r>
  <r>
    <n v="10590"/>
    <n v="77"/>
    <n v="13"/>
    <n v="60"/>
    <n v="0.05"/>
    <n v="780"/>
    <n v="741"/>
    <n v="1"/>
    <n v="741"/>
  </r>
  <r>
    <n v="10591"/>
    <n v="3"/>
    <n v="10"/>
    <n v="14"/>
    <n v="0"/>
    <n v="140"/>
    <n v="140"/>
    <n v="1"/>
    <n v="140"/>
  </r>
  <r>
    <n v="10591"/>
    <n v="7"/>
    <n v="30"/>
    <n v="10"/>
    <n v="0"/>
    <n v="300"/>
    <n v="300"/>
    <n v="1"/>
    <n v="300"/>
  </r>
  <r>
    <n v="10591"/>
    <n v="54"/>
    <n v="7.45"/>
    <n v="50"/>
    <n v="0"/>
    <n v="372.5"/>
    <n v="372.5"/>
    <n v="1"/>
    <n v="372.5"/>
  </r>
  <r>
    <n v="10592"/>
    <n v="15"/>
    <n v="15.5"/>
    <n v="25"/>
    <n v="0.05"/>
    <n v="387.5"/>
    <n v="368.125"/>
    <n v="1"/>
    <n v="368.125"/>
  </r>
  <r>
    <n v="10592"/>
    <n v="26"/>
    <n v="31.23"/>
    <n v="5"/>
    <n v="0.05"/>
    <n v="156.15"/>
    <n v="148.3425"/>
    <n v="1"/>
    <n v="148.3425"/>
  </r>
  <r>
    <n v="10593"/>
    <n v="20"/>
    <n v="81"/>
    <n v="21"/>
    <n v="0.2"/>
    <n v="1701"/>
    <n v="1360.8000000000002"/>
    <n v="1"/>
    <n v="1360.8000000000002"/>
  </r>
  <r>
    <n v="10593"/>
    <n v="69"/>
    <n v="36"/>
    <n v="20"/>
    <n v="0.2"/>
    <n v="720"/>
    <n v="576"/>
    <n v="1"/>
    <n v="576"/>
  </r>
  <r>
    <n v="10593"/>
    <n v="76"/>
    <n v="18"/>
    <n v="4"/>
    <n v="0.2"/>
    <n v="72"/>
    <n v="57.6"/>
    <n v="1"/>
    <n v="57.6"/>
  </r>
  <r>
    <n v="10594"/>
    <n v="52"/>
    <n v="7"/>
    <n v="24"/>
    <n v="0"/>
    <n v="168"/>
    <n v="168"/>
    <n v="1"/>
    <n v="168"/>
  </r>
  <r>
    <n v="10594"/>
    <n v="58"/>
    <n v="13.25"/>
    <n v="30"/>
    <n v="0"/>
    <n v="397.5"/>
    <n v="397.5"/>
    <n v="1"/>
    <n v="397.5"/>
  </r>
  <r>
    <n v="10595"/>
    <n v="35"/>
    <n v="18"/>
    <n v="30"/>
    <n v="0.25"/>
    <n v="540"/>
    <n v="405"/>
    <n v="1"/>
    <n v="405"/>
  </r>
  <r>
    <n v="10595"/>
    <n v="61"/>
    <n v="28.5"/>
    <n v="120"/>
    <n v="0.25"/>
    <n v="3420"/>
    <n v="2565"/>
    <n v="1"/>
    <n v="2565"/>
  </r>
  <r>
    <n v="10595"/>
    <n v="69"/>
    <n v="36"/>
    <n v="65"/>
    <n v="0.25"/>
    <n v="2340"/>
    <n v="1755"/>
    <n v="1"/>
    <n v="1755"/>
  </r>
  <r>
    <n v="10596"/>
    <n v="56"/>
    <n v="38"/>
    <n v="5"/>
    <n v="0.2"/>
    <n v="190"/>
    <n v="152"/>
    <n v="1"/>
    <n v="152"/>
  </r>
  <r>
    <n v="10596"/>
    <n v="63"/>
    <n v="43.9"/>
    <n v="24"/>
    <n v="0.2"/>
    <n v="1053.5999999999999"/>
    <n v="842.88"/>
    <n v="1"/>
    <n v="842.88"/>
  </r>
  <r>
    <n v="10596"/>
    <n v="75"/>
    <n v="7.75"/>
    <n v="30"/>
    <n v="0.2"/>
    <n v="232.5"/>
    <n v="186"/>
    <n v="1"/>
    <n v="186"/>
  </r>
  <r>
    <n v="10597"/>
    <n v="24"/>
    <n v="4.5"/>
    <n v="35"/>
    <n v="0.2"/>
    <n v="157.5"/>
    <n v="126"/>
    <n v="1"/>
    <n v="126"/>
  </r>
  <r>
    <n v="10597"/>
    <n v="57"/>
    <n v="19.5"/>
    <n v="20"/>
    <n v="0"/>
    <n v="390"/>
    <n v="390"/>
    <n v="1"/>
    <n v="390"/>
  </r>
  <r>
    <n v="10597"/>
    <n v="65"/>
    <n v="21.05"/>
    <n v="12"/>
    <n v="0.2"/>
    <n v="252.60000000000002"/>
    <n v="202.08000000000004"/>
    <n v="1"/>
    <n v="202.08000000000004"/>
  </r>
  <r>
    <n v="10598"/>
    <n v="27"/>
    <n v="43.9"/>
    <n v="50"/>
    <n v="0"/>
    <n v="2195"/>
    <n v="2195"/>
    <n v="1"/>
    <n v="2195"/>
  </r>
  <r>
    <n v="10598"/>
    <n v="71"/>
    <n v="21.5"/>
    <n v="9"/>
    <n v="0"/>
    <n v="193.5"/>
    <n v="193.5"/>
    <n v="1"/>
    <n v="193.5"/>
  </r>
  <r>
    <n v="10599"/>
    <n v="62"/>
    <n v="49.3"/>
    <n v="10"/>
    <n v="0"/>
    <n v="493"/>
    <n v="493"/>
    <n v="1"/>
    <n v="493"/>
  </r>
  <r>
    <n v="10600"/>
    <n v="54"/>
    <n v="7.45"/>
    <n v="4"/>
    <n v="0"/>
    <n v="29.8"/>
    <n v="29.8"/>
    <n v="1"/>
    <n v="29.8"/>
  </r>
  <r>
    <n v="10600"/>
    <n v="73"/>
    <n v="15"/>
    <n v="30"/>
    <n v="0"/>
    <n v="450"/>
    <n v="450"/>
    <n v="1"/>
    <n v="450"/>
  </r>
  <r>
    <n v="10601"/>
    <n v="13"/>
    <n v="6"/>
    <n v="60"/>
    <n v="0"/>
    <n v="360"/>
    <n v="360"/>
    <n v="1"/>
    <n v="360"/>
  </r>
  <r>
    <n v="10601"/>
    <n v="59"/>
    <n v="55"/>
    <n v="35"/>
    <n v="0"/>
    <n v="1925"/>
    <n v="1925"/>
    <n v="1"/>
    <n v="1925"/>
  </r>
  <r>
    <n v="10602"/>
    <n v="77"/>
    <n v="13"/>
    <n v="5"/>
    <n v="0.25"/>
    <n v="65"/>
    <n v="48.75"/>
    <n v="1"/>
    <n v="48.75"/>
  </r>
  <r>
    <n v="10603"/>
    <n v="22"/>
    <n v="21"/>
    <n v="48"/>
    <n v="0"/>
    <n v="1008"/>
    <n v="1008"/>
    <n v="1"/>
    <n v="1008"/>
  </r>
  <r>
    <n v="10603"/>
    <n v="49"/>
    <n v="20"/>
    <n v="25"/>
    <n v="0.05"/>
    <n v="500"/>
    <n v="475"/>
    <n v="1"/>
    <n v="475"/>
  </r>
  <r>
    <n v="10604"/>
    <n v="48"/>
    <n v="12.75"/>
    <n v="6"/>
    <n v="0.1"/>
    <n v="76.5"/>
    <n v="68.850000000000009"/>
    <n v="1"/>
    <n v="68.850000000000009"/>
  </r>
  <r>
    <n v="10604"/>
    <n v="76"/>
    <n v="18"/>
    <n v="10"/>
    <n v="0.1"/>
    <n v="180"/>
    <n v="162"/>
    <n v="1"/>
    <n v="162"/>
  </r>
  <r>
    <n v="10605"/>
    <n v="16"/>
    <n v="17.45"/>
    <n v="30"/>
    <n v="0.05"/>
    <n v="523.5"/>
    <n v="497.32499999999999"/>
    <n v="1"/>
    <n v="497.32499999999999"/>
  </r>
  <r>
    <n v="10605"/>
    <n v="59"/>
    <n v="55"/>
    <n v="20"/>
    <n v="0.05"/>
    <n v="1100"/>
    <n v="1045"/>
    <n v="1"/>
    <n v="1045"/>
  </r>
  <r>
    <n v="10605"/>
    <n v="60"/>
    <n v="34"/>
    <n v="70"/>
    <n v="0.05"/>
    <n v="2380"/>
    <n v="2261"/>
    <n v="1"/>
    <n v="2261"/>
  </r>
  <r>
    <n v="10605"/>
    <n v="71"/>
    <n v="21.5"/>
    <n v="15"/>
    <n v="0.05"/>
    <n v="322.5"/>
    <n v="306.375"/>
    <n v="1"/>
    <n v="306.375"/>
  </r>
  <r>
    <n v="10606"/>
    <n v="4"/>
    <n v="22"/>
    <n v="20"/>
    <n v="0.2"/>
    <n v="440"/>
    <n v="352"/>
    <n v="1"/>
    <n v="352"/>
  </r>
  <r>
    <n v="10606"/>
    <n v="55"/>
    <n v="24"/>
    <n v="20"/>
    <n v="0.2"/>
    <n v="480"/>
    <n v="384"/>
    <n v="1"/>
    <n v="384"/>
  </r>
  <r>
    <n v="10606"/>
    <n v="62"/>
    <n v="49.3"/>
    <n v="10"/>
    <n v="0.2"/>
    <n v="493"/>
    <n v="394.40000000000003"/>
    <n v="1"/>
    <n v="394.40000000000003"/>
  </r>
  <r>
    <n v="10607"/>
    <n v="7"/>
    <n v="30"/>
    <n v="45"/>
    <n v="0"/>
    <n v="1350"/>
    <n v="1350"/>
    <n v="1"/>
    <n v="1350"/>
  </r>
  <r>
    <n v="10607"/>
    <n v="17"/>
    <n v="39"/>
    <n v="100"/>
    <n v="0"/>
    <n v="3900"/>
    <n v="3900"/>
    <n v="1"/>
    <n v="3900"/>
  </r>
  <r>
    <n v="10607"/>
    <n v="33"/>
    <n v="2.5"/>
    <n v="14"/>
    <n v="0"/>
    <n v="35"/>
    <n v="35"/>
    <n v="1"/>
    <n v="35"/>
  </r>
  <r>
    <n v="10607"/>
    <n v="40"/>
    <n v="18.399999999999999"/>
    <n v="42"/>
    <n v="0"/>
    <n v="772.8"/>
    <n v="772.8"/>
    <n v="1"/>
    <n v="772.8"/>
  </r>
  <r>
    <n v="10607"/>
    <n v="72"/>
    <n v="34.799999999999997"/>
    <n v="12"/>
    <n v="0"/>
    <n v="417.59999999999997"/>
    <n v="417.59999999999997"/>
    <n v="1"/>
    <n v="417.59999999999997"/>
  </r>
  <r>
    <n v="10608"/>
    <n v="56"/>
    <n v="38"/>
    <n v="28"/>
    <n v="0"/>
    <n v="1064"/>
    <n v="1064"/>
    <n v="1"/>
    <n v="1064"/>
  </r>
  <r>
    <n v="10609"/>
    <n v="1"/>
    <n v="18"/>
    <n v="3"/>
    <n v="0"/>
    <n v="54"/>
    <n v="54"/>
    <n v="1"/>
    <n v="54"/>
  </r>
  <r>
    <n v="10609"/>
    <n v="10"/>
    <n v="31"/>
    <n v="10"/>
    <n v="0"/>
    <n v="310"/>
    <n v="310"/>
    <n v="1"/>
    <n v="310"/>
  </r>
  <r>
    <n v="10609"/>
    <n v="21"/>
    <n v="10"/>
    <n v="6"/>
    <n v="0"/>
    <n v="60"/>
    <n v="60"/>
    <n v="1"/>
    <n v="60"/>
  </r>
  <r>
    <n v="10610"/>
    <n v="36"/>
    <n v="19"/>
    <n v="21"/>
    <n v="0.25"/>
    <n v="399"/>
    <n v="299.25"/>
    <n v="1"/>
    <n v="299.25"/>
  </r>
  <r>
    <n v="10611"/>
    <n v="1"/>
    <n v="18"/>
    <n v="6"/>
    <n v="0"/>
    <n v="108"/>
    <n v="108"/>
    <n v="1"/>
    <n v="108"/>
  </r>
  <r>
    <n v="10611"/>
    <n v="2"/>
    <n v="19"/>
    <n v="10"/>
    <n v="0"/>
    <n v="190"/>
    <n v="190"/>
    <n v="1"/>
    <n v="190"/>
  </r>
  <r>
    <n v="10611"/>
    <n v="60"/>
    <n v="34"/>
    <n v="15"/>
    <n v="0"/>
    <n v="510"/>
    <n v="510"/>
    <n v="1"/>
    <n v="510"/>
  </r>
  <r>
    <n v="10612"/>
    <n v="10"/>
    <n v="31"/>
    <n v="70"/>
    <n v="0"/>
    <n v="2170"/>
    <n v="2170"/>
    <n v="1"/>
    <n v="2170"/>
  </r>
  <r>
    <n v="10612"/>
    <n v="36"/>
    <n v="19"/>
    <n v="55"/>
    <n v="0"/>
    <n v="1045"/>
    <n v="1045"/>
    <n v="1"/>
    <n v="1045"/>
  </r>
  <r>
    <n v="10612"/>
    <n v="49"/>
    <n v="20"/>
    <n v="18"/>
    <n v="0"/>
    <n v="360"/>
    <n v="360"/>
    <n v="1"/>
    <n v="360"/>
  </r>
  <r>
    <n v="10612"/>
    <n v="60"/>
    <n v="34"/>
    <n v="40"/>
    <n v="0"/>
    <n v="1360"/>
    <n v="1360"/>
    <n v="1"/>
    <n v="1360"/>
  </r>
  <r>
    <n v="10612"/>
    <n v="76"/>
    <n v="18"/>
    <n v="80"/>
    <n v="0"/>
    <n v="1440"/>
    <n v="1440"/>
    <n v="1"/>
    <n v="1440"/>
  </r>
  <r>
    <n v="10613"/>
    <n v="13"/>
    <n v="6"/>
    <n v="8"/>
    <n v="0.1"/>
    <n v="48"/>
    <n v="43.2"/>
    <n v="1"/>
    <n v="43.2"/>
  </r>
  <r>
    <n v="10613"/>
    <n v="75"/>
    <n v="7.75"/>
    <n v="40"/>
    <n v="0"/>
    <n v="310"/>
    <n v="310"/>
    <n v="1"/>
    <n v="310"/>
  </r>
  <r>
    <n v="10614"/>
    <n v="11"/>
    <n v="21"/>
    <n v="14"/>
    <n v="0"/>
    <n v="294"/>
    <n v="294"/>
    <n v="1"/>
    <n v="294"/>
  </r>
  <r>
    <n v="10614"/>
    <n v="21"/>
    <n v="10"/>
    <n v="8"/>
    <n v="0"/>
    <n v="80"/>
    <n v="80"/>
    <n v="1"/>
    <n v="80"/>
  </r>
  <r>
    <n v="10614"/>
    <n v="39"/>
    <n v="18"/>
    <n v="5"/>
    <n v="0"/>
    <n v="90"/>
    <n v="90"/>
    <n v="1"/>
    <n v="90"/>
  </r>
  <r>
    <n v="10615"/>
    <n v="55"/>
    <n v="24"/>
    <n v="5"/>
    <n v="0"/>
    <n v="120"/>
    <n v="120"/>
    <n v="1"/>
    <n v="120"/>
  </r>
  <r>
    <n v="10616"/>
    <n v="38"/>
    <n v="263.5"/>
    <n v="15"/>
    <n v="0.05"/>
    <n v="3952.5"/>
    <n v="3754.875"/>
    <n v="1"/>
    <n v="3754.875"/>
  </r>
  <r>
    <n v="10616"/>
    <n v="56"/>
    <n v="38"/>
    <n v="14"/>
    <n v="0"/>
    <n v="532"/>
    <n v="532"/>
    <n v="1"/>
    <n v="532"/>
  </r>
  <r>
    <n v="10616"/>
    <n v="70"/>
    <n v="15"/>
    <n v="15"/>
    <n v="0.05"/>
    <n v="225"/>
    <n v="213.75"/>
    <n v="1"/>
    <n v="213.75"/>
  </r>
  <r>
    <n v="10616"/>
    <n v="71"/>
    <n v="21.5"/>
    <n v="15"/>
    <n v="0.05"/>
    <n v="322.5"/>
    <n v="306.375"/>
    <n v="1"/>
    <n v="306.375"/>
  </r>
  <r>
    <n v="10617"/>
    <n v="59"/>
    <n v="55"/>
    <n v="30"/>
    <n v="0.15"/>
    <n v="1650"/>
    <n v="1402.5"/>
    <n v="1"/>
    <n v="1402.5"/>
  </r>
  <r>
    <n v="10618"/>
    <n v="6"/>
    <n v="25"/>
    <n v="70"/>
    <n v="0"/>
    <n v="1750"/>
    <n v="1750"/>
    <n v="1"/>
    <n v="1750"/>
  </r>
  <r>
    <n v="10618"/>
    <n v="56"/>
    <n v="38"/>
    <n v="20"/>
    <n v="0"/>
    <n v="760"/>
    <n v="760"/>
    <n v="1"/>
    <n v="760"/>
  </r>
  <r>
    <n v="10618"/>
    <n v="68"/>
    <n v="12.5"/>
    <n v="15"/>
    <n v="0"/>
    <n v="187.5"/>
    <n v="187.5"/>
    <n v="1"/>
    <n v="187.5"/>
  </r>
  <r>
    <n v="10619"/>
    <n v="21"/>
    <n v="10"/>
    <n v="42"/>
    <n v="0"/>
    <n v="420"/>
    <n v="420"/>
    <n v="1"/>
    <n v="420"/>
  </r>
  <r>
    <n v="10619"/>
    <n v="22"/>
    <n v="21"/>
    <n v="40"/>
    <n v="0"/>
    <n v="840"/>
    <n v="840"/>
    <n v="1"/>
    <n v="840"/>
  </r>
  <r>
    <n v="10620"/>
    <n v="24"/>
    <n v="4.5"/>
    <n v="5"/>
    <n v="0"/>
    <n v="22.5"/>
    <n v="22.5"/>
    <n v="1"/>
    <n v="22.5"/>
  </r>
  <r>
    <n v="10620"/>
    <n v="52"/>
    <n v="7"/>
    <n v="5"/>
    <n v="0"/>
    <n v="35"/>
    <n v="35"/>
    <n v="1"/>
    <n v="35"/>
  </r>
  <r>
    <n v="10621"/>
    <n v="19"/>
    <n v="9.1999999999999993"/>
    <n v="5"/>
    <n v="0"/>
    <n v="46"/>
    <n v="46"/>
    <n v="1"/>
    <n v="46"/>
  </r>
  <r>
    <n v="10621"/>
    <n v="23"/>
    <n v="9"/>
    <n v="10"/>
    <n v="0"/>
    <n v="90"/>
    <n v="90"/>
    <n v="1"/>
    <n v="90"/>
  </r>
  <r>
    <n v="10621"/>
    <n v="70"/>
    <n v="15"/>
    <n v="20"/>
    <n v="0"/>
    <n v="300"/>
    <n v="300"/>
    <n v="1"/>
    <n v="300"/>
  </r>
  <r>
    <n v="10621"/>
    <n v="71"/>
    <n v="21.5"/>
    <n v="15"/>
    <n v="0"/>
    <n v="322.5"/>
    <n v="322.5"/>
    <n v="1"/>
    <n v="322.5"/>
  </r>
  <r>
    <n v="10622"/>
    <n v="2"/>
    <n v="19"/>
    <n v="20"/>
    <n v="0"/>
    <n v="380"/>
    <n v="380"/>
    <n v="1"/>
    <n v="380"/>
  </r>
  <r>
    <n v="10622"/>
    <n v="68"/>
    <n v="12.5"/>
    <n v="18"/>
    <n v="0.2"/>
    <n v="225"/>
    <n v="180"/>
    <n v="1"/>
    <n v="180"/>
  </r>
  <r>
    <n v="10623"/>
    <n v="14"/>
    <n v="23.25"/>
    <n v="21"/>
    <n v="0"/>
    <n v="488.25"/>
    <n v="488.25"/>
    <n v="1"/>
    <n v="488.25"/>
  </r>
  <r>
    <n v="10623"/>
    <n v="19"/>
    <n v="9.1999999999999993"/>
    <n v="15"/>
    <n v="0.1"/>
    <n v="138"/>
    <n v="124.2"/>
    <n v="1"/>
    <n v="124.2"/>
  </r>
  <r>
    <n v="10623"/>
    <n v="21"/>
    <n v="10"/>
    <n v="25"/>
    <n v="0.1"/>
    <n v="250"/>
    <n v="225"/>
    <n v="1"/>
    <n v="225"/>
  </r>
  <r>
    <n v="10623"/>
    <n v="24"/>
    <n v="4.5"/>
    <n v="3"/>
    <n v="0"/>
    <n v="13.5"/>
    <n v="13.5"/>
    <n v="1"/>
    <n v="13.5"/>
  </r>
  <r>
    <n v="10623"/>
    <n v="35"/>
    <n v="18"/>
    <n v="30"/>
    <n v="0.1"/>
    <n v="540"/>
    <n v="486"/>
    <n v="1"/>
    <n v="486"/>
  </r>
  <r>
    <n v="10624"/>
    <n v="28"/>
    <n v="45.6"/>
    <n v="10"/>
    <n v="0"/>
    <n v="456"/>
    <n v="456"/>
    <n v="1"/>
    <n v="456"/>
  </r>
  <r>
    <n v="10624"/>
    <n v="29"/>
    <n v="123.79"/>
    <n v="6"/>
    <n v="0"/>
    <n v="742.74"/>
    <n v="742.74"/>
    <n v="1"/>
    <n v="742.74"/>
  </r>
  <r>
    <n v="10624"/>
    <n v="44"/>
    <n v="19.45"/>
    <n v="10"/>
    <n v="0"/>
    <n v="194.5"/>
    <n v="194.5"/>
    <n v="1"/>
    <n v="194.5"/>
  </r>
  <r>
    <n v="10625"/>
    <n v="14"/>
    <n v="23.25"/>
    <n v="3"/>
    <n v="0"/>
    <n v="69.75"/>
    <n v="69.75"/>
    <n v="1"/>
    <n v="69.75"/>
  </r>
  <r>
    <n v="10625"/>
    <n v="42"/>
    <n v="14"/>
    <n v="5"/>
    <n v="0"/>
    <n v="70"/>
    <n v="70"/>
    <n v="1"/>
    <n v="70"/>
  </r>
  <r>
    <n v="10625"/>
    <n v="60"/>
    <n v="34"/>
    <n v="10"/>
    <n v="0"/>
    <n v="340"/>
    <n v="340"/>
    <n v="1"/>
    <n v="340"/>
  </r>
  <r>
    <n v="10626"/>
    <n v="53"/>
    <n v="32.799999999999997"/>
    <n v="12"/>
    <n v="0"/>
    <n v="393.59999999999997"/>
    <n v="393.59999999999997"/>
    <n v="1"/>
    <n v="393.59999999999997"/>
  </r>
  <r>
    <n v="10626"/>
    <n v="60"/>
    <n v="34"/>
    <n v="20"/>
    <n v="0"/>
    <n v="680"/>
    <n v="680"/>
    <n v="1"/>
    <n v="680"/>
  </r>
  <r>
    <n v="10626"/>
    <n v="71"/>
    <n v="21.5"/>
    <n v="20"/>
    <n v="0"/>
    <n v="430"/>
    <n v="430"/>
    <n v="1"/>
    <n v="430"/>
  </r>
  <r>
    <n v="10627"/>
    <n v="62"/>
    <n v="49.3"/>
    <n v="15"/>
    <n v="0"/>
    <n v="739.5"/>
    <n v="739.5"/>
    <n v="1"/>
    <n v="739.5"/>
  </r>
  <r>
    <n v="10627"/>
    <n v="73"/>
    <n v="15"/>
    <n v="35"/>
    <n v="0.15"/>
    <n v="525"/>
    <n v="446.25"/>
    <n v="1"/>
    <n v="446.25"/>
  </r>
  <r>
    <n v="10628"/>
    <n v="1"/>
    <n v="18"/>
    <n v="25"/>
    <n v="0"/>
    <n v="450"/>
    <n v="450"/>
    <n v="1"/>
    <n v="450"/>
  </r>
  <r>
    <n v="10629"/>
    <n v="29"/>
    <n v="123.79"/>
    <n v="20"/>
    <n v="0"/>
    <n v="2475.8000000000002"/>
    <n v="2475.8000000000002"/>
    <n v="1"/>
    <n v="2475.8000000000002"/>
  </r>
  <r>
    <n v="10629"/>
    <n v="64"/>
    <n v="33.25"/>
    <n v="9"/>
    <n v="0"/>
    <n v="299.25"/>
    <n v="299.25"/>
    <n v="1"/>
    <n v="299.25"/>
  </r>
  <r>
    <n v="10630"/>
    <n v="55"/>
    <n v="24"/>
    <n v="12"/>
    <n v="0.05"/>
    <n v="288"/>
    <n v="273.59999999999997"/>
    <n v="1"/>
    <n v="273.59999999999997"/>
  </r>
  <r>
    <n v="10630"/>
    <n v="76"/>
    <n v="18"/>
    <n v="35"/>
    <n v="0"/>
    <n v="630"/>
    <n v="630"/>
    <n v="1"/>
    <n v="630"/>
  </r>
  <r>
    <n v="10631"/>
    <n v="75"/>
    <n v="7.75"/>
    <n v="8"/>
    <n v="0.1"/>
    <n v="62"/>
    <n v="55.800000000000004"/>
    <n v="1"/>
    <n v="55.800000000000004"/>
  </r>
  <r>
    <n v="10632"/>
    <n v="2"/>
    <n v="19"/>
    <n v="30"/>
    <n v="0.05"/>
    <n v="570"/>
    <n v="541.5"/>
    <n v="1"/>
    <n v="541.5"/>
  </r>
  <r>
    <n v="10632"/>
    <n v="33"/>
    <n v="2.5"/>
    <n v="20"/>
    <n v="0.05"/>
    <n v="50"/>
    <n v="47.5"/>
    <n v="1"/>
    <n v="47.5"/>
  </r>
  <r>
    <n v="10633"/>
    <n v="12"/>
    <n v="38"/>
    <n v="36"/>
    <n v="0.15"/>
    <n v="1368"/>
    <n v="1162.8"/>
    <n v="1"/>
    <n v="1162.8"/>
  </r>
  <r>
    <n v="10633"/>
    <n v="13"/>
    <n v="6"/>
    <n v="13"/>
    <n v="0.15"/>
    <n v="78"/>
    <n v="66.3"/>
    <n v="1"/>
    <n v="66.3"/>
  </r>
  <r>
    <n v="10633"/>
    <n v="26"/>
    <n v="31.23"/>
    <n v="35"/>
    <n v="0.15"/>
    <n v="1093.05"/>
    <n v="929.09249999999997"/>
    <n v="1"/>
    <n v="929.09249999999997"/>
  </r>
  <r>
    <n v="10633"/>
    <n v="62"/>
    <n v="49.3"/>
    <n v="80"/>
    <n v="0.15"/>
    <n v="3944"/>
    <n v="3352.4"/>
    <n v="1"/>
    <n v="3352.4"/>
  </r>
  <r>
    <n v="10634"/>
    <n v="7"/>
    <n v="30"/>
    <n v="35"/>
    <n v="0"/>
    <n v="1050"/>
    <n v="1050"/>
    <n v="1"/>
    <n v="1050"/>
  </r>
  <r>
    <n v="10634"/>
    <n v="18"/>
    <n v="62.5"/>
    <n v="50"/>
    <n v="0"/>
    <n v="3125"/>
    <n v="3125"/>
    <n v="1"/>
    <n v="3125"/>
  </r>
  <r>
    <n v="10634"/>
    <n v="51"/>
    <n v="53"/>
    <n v="15"/>
    <n v="0"/>
    <n v="795"/>
    <n v="795"/>
    <n v="1"/>
    <n v="795"/>
  </r>
  <r>
    <n v="10634"/>
    <n v="75"/>
    <n v="7.75"/>
    <n v="2"/>
    <n v="0"/>
    <n v="15.5"/>
    <n v="15.5"/>
    <n v="1"/>
    <n v="15.5"/>
  </r>
  <r>
    <n v="10635"/>
    <n v="4"/>
    <n v="22"/>
    <n v="10"/>
    <n v="0.1"/>
    <n v="220"/>
    <n v="198"/>
    <n v="1"/>
    <n v="198"/>
  </r>
  <r>
    <n v="10635"/>
    <n v="5"/>
    <n v="21.35"/>
    <n v="15"/>
    <n v="0.1"/>
    <n v="320.25"/>
    <n v="288.22500000000002"/>
    <n v="1"/>
    <n v="288.22500000000002"/>
  </r>
  <r>
    <n v="10635"/>
    <n v="22"/>
    <n v="21"/>
    <n v="40"/>
    <n v="0"/>
    <n v="840"/>
    <n v="840"/>
    <n v="1"/>
    <n v="840"/>
  </r>
  <r>
    <n v="10636"/>
    <n v="4"/>
    <n v="22"/>
    <n v="25"/>
    <n v="0"/>
    <n v="550"/>
    <n v="550"/>
    <n v="1"/>
    <n v="550"/>
  </r>
  <r>
    <n v="10636"/>
    <n v="58"/>
    <n v="13.25"/>
    <n v="6"/>
    <n v="0"/>
    <n v="79.5"/>
    <n v="79.5"/>
    <n v="1"/>
    <n v="79.5"/>
  </r>
  <r>
    <n v="10637"/>
    <n v="11"/>
    <n v="21"/>
    <n v="10"/>
    <n v="0"/>
    <n v="210"/>
    <n v="210"/>
    <n v="1"/>
    <n v="210"/>
  </r>
  <r>
    <n v="10637"/>
    <n v="50"/>
    <n v="16.25"/>
    <n v="25"/>
    <n v="0.05"/>
    <n v="406.25"/>
    <n v="385.9375"/>
    <n v="1"/>
    <n v="385.9375"/>
  </r>
  <r>
    <n v="10637"/>
    <n v="56"/>
    <n v="38"/>
    <n v="60"/>
    <n v="0.05"/>
    <n v="2280"/>
    <n v="2166"/>
    <n v="1"/>
    <n v="2166"/>
  </r>
  <r>
    <n v="10638"/>
    <n v="45"/>
    <n v="9.5"/>
    <n v="20"/>
    <n v="0"/>
    <n v="190"/>
    <n v="190"/>
    <n v="1"/>
    <n v="190"/>
  </r>
  <r>
    <n v="10638"/>
    <n v="65"/>
    <n v="21.05"/>
    <n v="21"/>
    <n v="0"/>
    <n v="442.05"/>
    <n v="442.05"/>
    <n v="1"/>
    <n v="442.05"/>
  </r>
  <r>
    <n v="10638"/>
    <n v="72"/>
    <n v="34.799999999999997"/>
    <n v="60"/>
    <n v="0"/>
    <n v="2088"/>
    <n v="2088"/>
    <n v="1"/>
    <n v="2088"/>
  </r>
  <r>
    <n v="10639"/>
    <n v="18"/>
    <n v="62.5"/>
    <n v="8"/>
    <n v="0"/>
    <n v="500"/>
    <n v="500"/>
    <n v="1"/>
    <n v="500"/>
  </r>
  <r>
    <n v="10640"/>
    <n v="69"/>
    <n v="36"/>
    <n v="20"/>
    <n v="0.25"/>
    <n v="720"/>
    <n v="540"/>
    <n v="1"/>
    <n v="540"/>
  </r>
  <r>
    <n v="10640"/>
    <n v="70"/>
    <n v="15"/>
    <n v="15"/>
    <n v="0.25"/>
    <n v="225"/>
    <n v="168.75"/>
    <n v="1"/>
    <n v="168.75"/>
  </r>
  <r>
    <n v="10641"/>
    <n v="2"/>
    <n v="19"/>
    <n v="50"/>
    <n v="0"/>
    <n v="950"/>
    <n v="950"/>
    <n v="1"/>
    <n v="950"/>
  </r>
  <r>
    <n v="10641"/>
    <n v="40"/>
    <n v="18.399999999999999"/>
    <n v="60"/>
    <n v="0"/>
    <n v="1104"/>
    <n v="1104"/>
    <n v="1"/>
    <n v="1104"/>
  </r>
  <r>
    <n v="10642"/>
    <n v="21"/>
    <n v="10"/>
    <n v="30"/>
    <n v="0.2"/>
    <n v="300"/>
    <n v="240"/>
    <n v="1"/>
    <n v="240"/>
  </r>
  <r>
    <n v="10642"/>
    <n v="61"/>
    <n v="28.5"/>
    <n v="20"/>
    <n v="0.2"/>
    <n v="570"/>
    <n v="456"/>
    <n v="1"/>
    <n v="456"/>
  </r>
  <r>
    <n v="10643"/>
    <n v="28"/>
    <n v="45.6"/>
    <n v="15"/>
    <n v="0.25"/>
    <n v="684"/>
    <n v="513"/>
    <n v="1"/>
    <n v="513"/>
  </r>
  <r>
    <n v="10643"/>
    <n v="39"/>
    <n v="18"/>
    <n v="21"/>
    <n v="0.25"/>
    <n v="378"/>
    <n v="283.5"/>
    <n v="1"/>
    <n v="283.5"/>
  </r>
  <r>
    <n v="10643"/>
    <n v="46"/>
    <n v="12"/>
    <n v="2"/>
    <n v="0.25"/>
    <n v="24"/>
    <n v="18"/>
    <n v="1"/>
    <n v="18"/>
  </r>
  <r>
    <n v="10644"/>
    <n v="18"/>
    <n v="62.5"/>
    <n v="4"/>
    <n v="0.1"/>
    <n v="250"/>
    <n v="225"/>
    <n v="1"/>
    <n v="225"/>
  </r>
  <r>
    <n v="10644"/>
    <n v="43"/>
    <n v="46"/>
    <n v="20"/>
    <n v="0"/>
    <n v="920"/>
    <n v="920"/>
    <n v="1"/>
    <n v="920"/>
  </r>
  <r>
    <n v="10644"/>
    <n v="46"/>
    <n v="12"/>
    <n v="21"/>
    <n v="0.1"/>
    <n v="252"/>
    <n v="226.8"/>
    <n v="1"/>
    <n v="226.8"/>
  </r>
  <r>
    <n v="10645"/>
    <n v="18"/>
    <n v="62.5"/>
    <n v="20"/>
    <n v="0"/>
    <n v="1250"/>
    <n v="1250"/>
    <n v="1"/>
    <n v="1250"/>
  </r>
  <r>
    <n v="10645"/>
    <n v="36"/>
    <n v="19"/>
    <n v="15"/>
    <n v="0"/>
    <n v="285"/>
    <n v="285"/>
    <n v="1"/>
    <n v="285"/>
  </r>
  <r>
    <n v="10646"/>
    <n v="1"/>
    <n v="18"/>
    <n v="15"/>
    <n v="0.25"/>
    <n v="270"/>
    <n v="202.5"/>
    <n v="1"/>
    <n v="202.5"/>
  </r>
  <r>
    <n v="10646"/>
    <n v="10"/>
    <n v="31"/>
    <n v="18"/>
    <n v="0.25"/>
    <n v="558"/>
    <n v="418.5"/>
    <n v="1"/>
    <n v="418.5"/>
  </r>
  <r>
    <n v="10646"/>
    <n v="71"/>
    <n v="21.5"/>
    <n v="30"/>
    <n v="0.25"/>
    <n v="645"/>
    <n v="483.75"/>
    <n v="1"/>
    <n v="483.75"/>
  </r>
  <r>
    <n v="10646"/>
    <n v="77"/>
    <n v="13"/>
    <n v="35"/>
    <n v="0.25"/>
    <n v="455"/>
    <n v="341.25"/>
    <n v="1"/>
    <n v="341.25"/>
  </r>
  <r>
    <n v="10647"/>
    <n v="19"/>
    <n v="9.1999999999999993"/>
    <n v="30"/>
    <n v="0"/>
    <n v="276"/>
    <n v="276"/>
    <n v="1"/>
    <n v="276"/>
  </r>
  <r>
    <n v="10647"/>
    <n v="39"/>
    <n v="18"/>
    <n v="20"/>
    <n v="0"/>
    <n v="360"/>
    <n v="360"/>
    <n v="1"/>
    <n v="360"/>
  </r>
  <r>
    <n v="10648"/>
    <n v="22"/>
    <n v="21"/>
    <n v="15"/>
    <n v="0"/>
    <n v="315"/>
    <n v="315"/>
    <n v="1"/>
    <n v="315"/>
  </r>
  <r>
    <n v="10648"/>
    <n v="24"/>
    <n v="4.5"/>
    <n v="15"/>
    <n v="0.15"/>
    <n v="67.5"/>
    <n v="57.375"/>
    <n v="1"/>
    <n v="57.375"/>
  </r>
  <r>
    <n v="10649"/>
    <n v="28"/>
    <n v="45.6"/>
    <n v="20"/>
    <n v="0"/>
    <n v="912"/>
    <n v="912"/>
    <n v="1"/>
    <n v="912"/>
  </r>
  <r>
    <n v="10649"/>
    <n v="72"/>
    <n v="34.799999999999997"/>
    <n v="15"/>
    <n v="0"/>
    <n v="522"/>
    <n v="522"/>
    <n v="1"/>
    <n v="522"/>
  </r>
  <r>
    <n v="10650"/>
    <n v="30"/>
    <n v="25.89"/>
    <n v="30"/>
    <n v="0"/>
    <n v="776.7"/>
    <n v="776.7"/>
    <n v="1"/>
    <n v="776.7"/>
  </r>
  <r>
    <n v="10650"/>
    <n v="53"/>
    <n v="32.799999999999997"/>
    <n v="25"/>
    <n v="0.05"/>
    <n v="819.99999999999989"/>
    <n v="778.99999999999989"/>
    <n v="1"/>
    <n v="778.99999999999989"/>
  </r>
  <r>
    <n v="10650"/>
    <n v="54"/>
    <n v="7.45"/>
    <n v="30"/>
    <n v="0"/>
    <n v="223.5"/>
    <n v="223.5"/>
    <n v="1"/>
    <n v="223.5"/>
  </r>
  <r>
    <n v="10651"/>
    <n v="19"/>
    <n v="9.1999999999999993"/>
    <n v="12"/>
    <n v="0.25"/>
    <n v="110.39999999999999"/>
    <n v="82.8"/>
    <n v="1"/>
    <n v="82.8"/>
  </r>
  <r>
    <n v="10651"/>
    <n v="22"/>
    <n v="21"/>
    <n v="20"/>
    <n v="0.25"/>
    <n v="420"/>
    <n v="315"/>
    <n v="1"/>
    <n v="315"/>
  </r>
  <r>
    <n v="10652"/>
    <n v="30"/>
    <n v="25.89"/>
    <n v="2"/>
    <n v="0.25"/>
    <n v="51.78"/>
    <n v="38.835000000000001"/>
    <n v="1"/>
    <n v="38.835000000000001"/>
  </r>
  <r>
    <n v="10652"/>
    <n v="42"/>
    <n v="14"/>
    <n v="20"/>
    <n v="0"/>
    <n v="280"/>
    <n v="280"/>
    <n v="1"/>
    <n v="280"/>
  </r>
  <r>
    <n v="10653"/>
    <n v="16"/>
    <n v="17.45"/>
    <n v="30"/>
    <n v="0.1"/>
    <n v="523.5"/>
    <n v="471.15000000000003"/>
    <n v="1"/>
    <n v="471.15000000000003"/>
  </r>
  <r>
    <n v="10653"/>
    <n v="60"/>
    <n v="34"/>
    <n v="20"/>
    <n v="0.1"/>
    <n v="680"/>
    <n v="612"/>
    <n v="1"/>
    <n v="612"/>
  </r>
  <r>
    <n v="10654"/>
    <n v="4"/>
    <n v="22"/>
    <n v="12"/>
    <n v="0.1"/>
    <n v="264"/>
    <n v="237.6"/>
    <n v="1"/>
    <n v="237.6"/>
  </r>
  <r>
    <n v="10654"/>
    <n v="39"/>
    <n v="18"/>
    <n v="20"/>
    <n v="0.1"/>
    <n v="360"/>
    <n v="324"/>
    <n v="1"/>
    <n v="324"/>
  </r>
  <r>
    <n v="10654"/>
    <n v="54"/>
    <n v="7.45"/>
    <n v="6"/>
    <n v="0.1"/>
    <n v="44.7"/>
    <n v="40.230000000000004"/>
    <n v="1"/>
    <n v="40.230000000000004"/>
  </r>
  <r>
    <n v="10655"/>
    <n v="41"/>
    <n v="9.65"/>
    <n v="20"/>
    <n v="0.2"/>
    <n v="193"/>
    <n v="154.4"/>
    <n v="1"/>
    <n v="154.4"/>
  </r>
  <r>
    <n v="10656"/>
    <n v="14"/>
    <n v="23.25"/>
    <n v="3"/>
    <n v="0.1"/>
    <n v="69.75"/>
    <n v="62.774999999999999"/>
    <n v="1"/>
    <n v="62.774999999999999"/>
  </r>
  <r>
    <n v="10656"/>
    <n v="44"/>
    <n v="19.45"/>
    <n v="28"/>
    <n v="0.1"/>
    <n v="544.6"/>
    <n v="490.14000000000004"/>
    <n v="1"/>
    <n v="490.14000000000004"/>
  </r>
  <r>
    <n v="10656"/>
    <n v="47"/>
    <n v="9.5"/>
    <n v="6"/>
    <n v="0.1"/>
    <n v="57"/>
    <n v="51.300000000000004"/>
    <n v="1"/>
    <n v="51.300000000000004"/>
  </r>
  <r>
    <n v="10657"/>
    <n v="15"/>
    <n v="15.5"/>
    <n v="50"/>
    <n v="0"/>
    <n v="775"/>
    <n v="775"/>
    <n v="1"/>
    <n v="775"/>
  </r>
  <r>
    <n v="10657"/>
    <n v="41"/>
    <n v="9.65"/>
    <n v="24"/>
    <n v="0"/>
    <n v="231.60000000000002"/>
    <n v="231.60000000000002"/>
    <n v="1"/>
    <n v="231.60000000000002"/>
  </r>
  <r>
    <n v="10657"/>
    <n v="46"/>
    <n v="12"/>
    <n v="45"/>
    <n v="0"/>
    <n v="540"/>
    <n v="540"/>
    <n v="1"/>
    <n v="540"/>
  </r>
  <r>
    <n v="10657"/>
    <n v="47"/>
    <n v="9.5"/>
    <n v="10"/>
    <n v="0"/>
    <n v="95"/>
    <n v="95"/>
    <n v="1"/>
    <n v="95"/>
  </r>
  <r>
    <n v="10657"/>
    <n v="56"/>
    <n v="38"/>
    <n v="45"/>
    <n v="0"/>
    <n v="1710"/>
    <n v="1710"/>
    <n v="1"/>
    <n v="1710"/>
  </r>
  <r>
    <n v="10657"/>
    <n v="60"/>
    <n v="34"/>
    <n v="30"/>
    <n v="0"/>
    <n v="1020"/>
    <n v="1020"/>
    <n v="1"/>
    <n v="1020"/>
  </r>
  <r>
    <n v="10658"/>
    <n v="21"/>
    <n v="10"/>
    <n v="60"/>
    <n v="0"/>
    <n v="600"/>
    <n v="600"/>
    <n v="1"/>
    <n v="600"/>
  </r>
  <r>
    <n v="10658"/>
    <n v="40"/>
    <n v="18.399999999999999"/>
    <n v="70"/>
    <n v="0.05"/>
    <n v="1288"/>
    <n v="1223.5999999999999"/>
    <n v="1"/>
    <n v="1223.5999999999999"/>
  </r>
  <r>
    <n v="10658"/>
    <n v="60"/>
    <n v="34"/>
    <n v="55"/>
    <n v="0.05"/>
    <n v="1870"/>
    <n v="1776.5"/>
    <n v="1"/>
    <n v="1776.5"/>
  </r>
  <r>
    <n v="10658"/>
    <n v="77"/>
    <n v="13"/>
    <n v="70"/>
    <n v="0.05"/>
    <n v="910"/>
    <n v="864.5"/>
    <n v="1"/>
    <n v="864.5"/>
  </r>
  <r>
    <n v="10659"/>
    <n v="31"/>
    <n v="12.5"/>
    <n v="20"/>
    <n v="0.05"/>
    <n v="250"/>
    <n v="237.5"/>
    <n v="1"/>
    <n v="237.5"/>
  </r>
  <r>
    <n v="10659"/>
    <n v="40"/>
    <n v="18.399999999999999"/>
    <n v="24"/>
    <n v="0.05"/>
    <n v="441.59999999999997"/>
    <n v="419.51999999999992"/>
    <n v="1"/>
    <n v="419.51999999999992"/>
  </r>
  <r>
    <n v="10659"/>
    <n v="70"/>
    <n v="15"/>
    <n v="40"/>
    <n v="0.05"/>
    <n v="600"/>
    <n v="570"/>
    <n v="1"/>
    <n v="570"/>
  </r>
  <r>
    <n v="10660"/>
    <n v="20"/>
    <n v="81"/>
    <n v="21"/>
    <n v="0"/>
    <n v="1701"/>
    <n v="1701"/>
    <n v="1"/>
    <n v="1701"/>
  </r>
  <r>
    <n v="10661"/>
    <n v="39"/>
    <n v="18"/>
    <n v="3"/>
    <n v="0.2"/>
    <n v="54"/>
    <n v="43.2"/>
    <n v="1"/>
    <n v="43.2"/>
  </r>
  <r>
    <n v="10661"/>
    <n v="58"/>
    <n v="13.25"/>
    <n v="49"/>
    <n v="0.2"/>
    <n v="649.25"/>
    <n v="519.4"/>
    <n v="1"/>
    <n v="519.4"/>
  </r>
  <r>
    <n v="10662"/>
    <n v="68"/>
    <n v="12.5"/>
    <n v="10"/>
    <n v="0"/>
    <n v="125"/>
    <n v="125"/>
    <n v="1"/>
    <n v="125"/>
  </r>
  <r>
    <n v="10663"/>
    <n v="40"/>
    <n v="18.399999999999999"/>
    <n v="30"/>
    <n v="0.05"/>
    <n v="552"/>
    <n v="524.4"/>
    <n v="1"/>
    <n v="524.4"/>
  </r>
  <r>
    <n v="10663"/>
    <n v="42"/>
    <n v="14"/>
    <n v="30"/>
    <n v="0.05"/>
    <n v="420"/>
    <n v="399"/>
    <n v="1"/>
    <n v="399"/>
  </r>
  <r>
    <n v="10663"/>
    <n v="51"/>
    <n v="53"/>
    <n v="20"/>
    <n v="0.05"/>
    <n v="1060"/>
    <n v="1007"/>
    <n v="1"/>
    <n v="1007"/>
  </r>
  <r>
    <n v="10664"/>
    <n v="10"/>
    <n v="31"/>
    <n v="24"/>
    <n v="0.15"/>
    <n v="744"/>
    <n v="632.4"/>
    <n v="1"/>
    <n v="632.4"/>
  </r>
  <r>
    <n v="10664"/>
    <n v="56"/>
    <n v="38"/>
    <n v="12"/>
    <n v="0.15"/>
    <n v="456"/>
    <n v="387.59999999999997"/>
    <n v="1"/>
    <n v="387.59999999999997"/>
  </r>
  <r>
    <n v="10664"/>
    <n v="65"/>
    <n v="21.05"/>
    <n v="15"/>
    <n v="0.15"/>
    <n v="315.75"/>
    <n v="268.38749999999999"/>
    <n v="1"/>
    <n v="268.38749999999999"/>
  </r>
  <r>
    <n v="10665"/>
    <n v="51"/>
    <n v="53"/>
    <n v="20"/>
    <n v="0"/>
    <n v="1060"/>
    <n v="1060"/>
    <n v="1"/>
    <n v="1060"/>
  </r>
  <r>
    <n v="10665"/>
    <n v="59"/>
    <n v="55"/>
    <n v="1"/>
    <n v="0"/>
    <n v="55"/>
    <n v="55"/>
    <n v="1"/>
    <n v="55"/>
  </r>
  <r>
    <n v="10665"/>
    <n v="76"/>
    <n v="18"/>
    <n v="10"/>
    <n v="0"/>
    <n v="180"/>
    <n v="180"/>
    <n v="1"/>
    <n v="180"/>
  </r>
  <r>
    <n v="10666"/>
    <n v="29"/>
    <n v="123.79"/>
    <n v="36"/>
    <n v="0"/>
    <n v="4456.4400000000005"/>
    <n v="4456.4400000000005"/>
    <n v="1"/>
    <n v="4456.4400000000005"/>
  </r>
  <r>
    <n v="10666"/>
    <n v="65"/>
    <n v="21.05"/>
    <n v="10"/>
    <n v="0"/>
    <n v="210.5"/>
    <n v="210.5"/>
    <n v="1"/>
    <n v="210.5"/>
  </r>
  <r>
    <n v="10667"/>
    <n v="69"/>
    <n v="36"/>
    <n v="45"/>
    <n v="0.2"/>
    <n v="1620"/>
    <n v="1296"/>
    <n v="1"/>
    <n v="1296"/>
  </r>
  <r>
    <n v="10667"/>
    <n v="71"/>
    <n v="21.5"/>
    <n v="14"/>
    <n v="0.2"/>
    <n v="301"/>
    <n v="240.8"/>
    <n v="1"/>
    <n v="240.8"/>
  </r>
  <r>
    <n v="10668"/>
    <n v="31"/>
    <n v="12.5"/>
    <n v="8"/>
    <n v="0.1"/>
    <n v="100"/>
    <n v="90"/>
    <n v="1"/>
    <n v="90"/>
  </r>
  <r>
    <n v="10668"/>
    <n v="55"/>
    <n v="24"/>
    <n v="4"/>
    <n v="0.1"/>
    <n v="96"/>
    <n v="86.4"/>
    <n v="1"/>
    <n v="86.4"/>
  </r>
  <r>
    <n v="10668"/>
    <n v="64"/>
    <n v="33.25"/>
    <n v="15"/>
    <n v="0.1"/>
    <n v="498.75"/>
    <n v="448.875"/>
    <n v="1"/>
    <n v="448.875"/>
  </r>
  <r>
    <n v="10669"/>
    <n v="36"/>
    <n v="19"/>
    <n v="30"/>
    <n v="0"/>
    <n v="570"/>
    <n v="570"/>
    <n v="1"/>
    <n v="570"/>
  </r>
  <r>
    <n v="10670"/>
    <n v="23"/>
    <n v="9"/>
    <n v="32"/>
    <n v="0"/>
    <n v="288"/>
    <n v="288"/>
    <n v="1"/>
    <n v="288"/>
  </r>
  <r>
    <n v="10670"/>
    <n v="46"/>
    <n v="12"/>
    <n v="60"/>
    <n v="0"/>
    <n v="720"/>
    <n v="720"/>
    <n v="1"/>
    <n v="720"/>
  </r>
  <r>
    <n v="10670"/>
    <n v="67"/>
    <n v="14"/>
    <n v="25"/>
    <n v="0"/>
    <n v="350"/>
    <n v="350"/>
    <n v="1"/>
    <n v="350"/>
  </r>
  <r>
    <n v="10670"/>
    <n v="73"/>
    <n v="15"/>
    <n v="50"/>
    <n v="0"/>
    <n v="750"/>
    <n v="750"/>
    <n v="1"/>
    <n v="750"/>
  </r>
  <r>
    <n v="10670"/>
    <n v="75"/>
    <n v="7.75"/>
    <n v="25"/>
    <n v="0"/>
    <n v="193.75"/>
    <n v="193.75"/>
    <n v="1"/>
    <n v="193.75"/>
  </r>
  <r>
    <n v="10671"/>
    <n v="16"/>
    <n v="17.45"/>
    <n v="10"/>
    <n v="0"/>
    <n v="174.5"/>
    <n v="174.5"/>
    <n v="1"/>
    <n v="174.5"/>
  </r>
  <r>
    <n v="10671"/>
    <n v="62"/>
    <n v="49.3"/>
    <n v="10"/>
    <n v="0"/>
    <n v="493"/>
    <n v="493"/>
    <n v="1"/>
    <n v="493"/>
  </r>
  <r>
    <n v="10671"/>
    <n v="65"/>
    <n v="21.05"/>
    <n v="12"/>
    <n v="0"/>
    <n v="252.60000000000002"/>
    <n v="252.60000000000002"/>
    <n v="1"/>
    <n v="252.60000000000002"/>
  </r>
  <r>
    <n v="10672"/>
    <n v="38"/>
    <n v="263.5"/>
    <n v="15"/>
    <n v="0.1"/>
    <n v="3952.5"/>
    <n v="3557.25"/>
    <n v="1"/>
    <n v="3557.25"/>
  </r>
  <r>
    <n v="10672"/>
    <n v="71"/>
    <n v="21.5"/>
    <n v="12"/>
    <n v="0"/>
    <n v="258"/>
    <n v="258"/>
    <n v="1"/>
    <n v="258"/>
  </r>
  <r>
    <n v="10673"/>
    <n v="16"/>
    <n v="17.45"/>
    <n v="3"/>
    <n v="0"/>
    <n v="52.349999999999994"/>
    <n v="52.349999999999994"/>
    <n v="1"/>
    <n v="52.349999999999994"/>
  </r>
  <r>
    <n v="10673"/>
    <n v="42"/>
    <n v="14"/>
    <n v="6"/>
    <n v="0"/>
    <n v="84"/>
    <n v="84"/>
    <n v="1"/>
    <n v="84"/>
  </r>
  <r>
    <n v="10673"/>
    <n v="43"/>
    <n v="46"/>
    <n v="6"/>
    <n v="0"/>
    <n v="276"/>
    <n v="276"/>
    <n v="1"/>
    <n v="276"/>
  </r>
  <r>
    <n v="10674"/>
    <n v="23"/>
    <n v="9"/>
    <n v="5"/>
    <n v="0"/>
    <n v="45"/>
    <n v="45"/>
    <n v="1"/>
    <n v="45"/>
  </r>
  <r>
    <n v="10675"/>
    <n v="14"/>
    <n v="23.25"/>
    <n v="30"/>
    <n v="0"/>
    <n v="697.5"/>
    <n v="697.5"/>
    <n v="1"/>
    <n v="697.5"/>
  </r>
  <r>
    <n v="10675"/>
    <n v="53"/>
    <n v="32.799999999999997"/>
    <n v="10"/>
    <n v="0"/>
    <n v="328"/>
    <n v="328"/>
    <n v="1"/>
    <n v="328"/>
  </r>
  <r>
    <n v="10675"/>
    <n v="58"/>
    <n v="13.25"/>
    <n v="30"/>
    <n v="0"/>
    <n v="397.5"/>
    <n v="397.5"/>
    <n v="1"/>
    <n v="397.5"/>
  </r>
  <r>
    <n v="10676"/>
    <n v="10"/>
    <n v="31"/>
    <n v="2"/>
    <n v="0"/>
    <n v="62"/>
    <n v="62"/>
    <n v="1"/>
    <n v="62"/>
  </r>
  <r>
    <n v="10676"/>
    <n v="19"/>
    <n v="9.1999999999999993"/>
    <n v="7"/>
    <n v="0"/>
    <n v="64.399999999999991"/>
    <n v="64.399999999999991"/>
    <n v="1"/>
    <n v="64.399999999999991"/>
  </r>
  <r>
    <n v="10676"/>
    <n v="44"/>
    <n v="19.45"/>
    <n v="21"/>
    <n v="0"/>
    <n v="408.45"/>
    <n v="408.45"/>
    <n v="1"/>
    <n v="408.45"/>
  </r>
  <r>
    <n v="10677"/>
    <n v="26"/>
    <n v="31.23"/>
    <n v="30"/>
    <n v="0.15"/>
    <n v="936.9"/>
    <n v="796.36500000000001"/>
    <n v="1"/>
    <n v="796.36500000000001"/>
  </r>
  <r>
    <n v="10677"/>
    <n v="33"/>
    <n v="2.5"/>
    <n v="8"/>
    <n v="0.15"/>
    <n v="20"/>
    <n v="17"/>
    <n v="1"/>
    <n v="17"/>
  </r>
  <r>
    <n v="10678"/>
    <n v="12"/>
    <n v="38"/>
    <n v="100"/>
    <n v="0"/>
    <n v="3800"/>
    <n v="3800"/>
    <n v="1"/>
    <n v="3800"/>
  </r>
  <r>
    <n v="10678"/>
    <n v="33"/>
    <n v="2.5"/>
    <n v="30"/>
    <n v="0"/>
    <n v="75"/>
    <n v="75"/>
    <n v="1"/>
    <n v="75"/>
  </r>
  <r>
    <n v="10678"/>
    <n v="41"/>
    <n v="9.65"/>
    <n v="120"/>
    <n v="0"/>
    <n v="1158"/>
    <n v="1158"/>
    <n v="1"/>
    <n v="1158"/>
  </r>
  <r>
    <n v="10678"/>
    <n v="54"/>
    <n v="7.45"/>
    <n v="30"/>
    <n v="0"/>
    <n v="223.5"/>
    <n v="223.5"/>
    <n v="1"/>
    <n v="223.5"/>
  </r>
  <r>
    <n v="10679"/>
    <n v="59"/>
    <n v="55"/>
    <n v="12"/>
    <n v="0"/>
    <n v="660"/>
    <n v="660"/>
    <n v="1"/>
    <n v="660"/>
  </r>
  <r>
    <n v="10680"/>
    <n v="16"/>
    <n v="17.45"/>
    <n v="50"/>
    <n v="0.25"/>
    <n v="872.5"/>
    <n v="654.375"/>
    <n v="1"/>
    <n v="654.375"/>
  </r>
  <r>
    <n v="10680"/>
    <n v="31"/>
    <n v="12.5"/>
    <n v="20"/>
    <n v="0.25"/>
    <n v="250"/>
    <n v="187.5"/>
    <n v="1"/>
    <n v="187.5"/>
  </r>
  <r>
    <n v="10680"/>
    <n v="42"/>
    <n v="14"/>
    <n v="40"/>
    <n v="0.25"/>
    <n v="560"/>
    <n v="420"/>
    <n v="1"/>
    <n v="420"/>
  </r>
  <r>
    <n v="10681"/>
    <n v="19"/>
    <n v="9.1999999999999993"/>
    <n v="30"/>
    <n v="0.1"/>
    <n v="276"/>
    <n v="248.4"/>
    <n v="1"/>
    <n v="248.4"/>
  </r>
  <r>
    <n v="10681"/>
    <n v="21"/>
    <n v="10"/>
    <n v="12"/>
    <n v="0.1"/>
    <n v="120"/>
    <n v="108"/>
    <n v="1"/>
    <n v="108"/>
  </r>
  <r>
    <n v="10681"/>
    <n v="64"/>
    <n v="33.25"/>
    <n v="28"/>
    <n v="0"/>
    <n v="931"/>
    <n v="931"/>
    <n v="1"/>
    <n v="931"/>
  </r>
  <r>
    <n v="10682"/>
    <n v="33"/>
    <n v="2.5"/>
    <n v="30"/>
    <n v="0"/>
    <n v="75"/>
    <n v="75"/>
    <n v="1"/>
    <n v="75"/>
  </r>
  <r>
    <n v="10682"/>
    <n v="66"/>
    <n v="17"/>
    <n v="4"/>
    <n v="0"/>
    <n v="68"/>
    <n v="68"/>
    <n v="1"/>
    <n v="68"/>
  </r>
  <r>
    <n v="10682"/>
    <n v="75"/>
    <n v="7.75"/>
    <n v="30"/>
    <n v="0"/>
    <n v="232.5"/>
    <n v="232.5"/>
    <n v="1"/>
    <n v="232.5"/>
  </r>
  <r>
    <n v="10683"/>
    <n v="52"/>
    <n v="7"/>
    <n v="9"/>
    <n v="0"/>
    <n v="63"/>
    <n v="63"/>
    <n v="1"/>
    <n v="63"/>
  </r>
  <r>
    <n v="10684"/>
    <n v="40"/>
    <n v="18.399999999999999"/>
    <n v="20"/>
    <n v="0"/>
    <n v="368"/>
    <n v="368"/>
    <n v="1"/>
    <n v="368"/>
  </r>
  <r>
    <n v="10684"/>
    <n v="47"/>
    <n v="9.5"/>
    <n v="40"/>
    <n v="0"/>
    <n v="380"/>
    <n v="380"/>
    <n v="1"/>
    <n v="380"/>
  </r>
  <r>
    <n v="10684"/>
    <n v="60"/>
    <n v="34"/>
    <n v="30"/>
    <n v="0"/>
    <n v="1020"/>
    <n v="1020"/>
    <n v="1"/>
    <n v="1020"/>
  </r>
  <r>
    <n v="10685"/>
    <n v="10"/>
    <n v="31"/>
    <n v="20"/>
    <n v="0"/>
    <n v="620"/>
    <n v="620"/>
    <n v="1"/>
    <n v="620"/>
  </r>
  <r>
    <n v="10685"/>
    <n v="41"/>
    <n v="9.65"/>
    <n v="4"/>
    <n v="0"/>
    <n v="38.6"/>
    <n v="38.6"/>
    <n v="1"/>
    <n v="38.6"/>
  </r>
  <r>
    <n v="10685"/>
    <n v="47"/>
    <n v="9.5"/>
    <n v="15"/>
    <n v="0"/>
    <n v="142.5"/>
    <n v="142.5"/>
    <n v="1"/>
    <n v="142.5"/>
  </r>
  <r>
    <n v="10686"/>
    <n v="17"/>
    <n v="39"/>
    <n v="30"/>
    <n v="0.2"/>
    <n v="1170"/>
    <n v="936"/>
    <n v="1"/>
    <n v="936"/>
  </r>
  <r>
    <n v="10686"/>
    <n v="26"/>
    <n v="31.23"/>
    <n v="15"/>
    <n v="0"/>
    <n v="468.45"/>
    <n v="468.45"/>
    <n v="1"/>
    <n v="468.45"/>
  </r>
  <r>
    <n v="10687"/>
    <n v="9"/>
    <n v="97"/>
    <n v="50"/>
    <n v="0.25"/>
    <n v="4850"/>
    <n v="3637.5"/>
    <n v="1"/>
    <n v="3637.5"/>
  </r>
  <r>
    <n v="10687"/>
    <n v="29"/>
    <n v="123.79"/>
    <n v="10"/>
    <n v="0"/>
    <n v="1237.9000000000001"/>
    <n v="1237.9000000000001"/>
    <n v="1"/>
    <n v="1237.9000000000001"/>
  </r>
  <r>
    <n v="10687"/>
    <n v="36"/>
    <n v="19"/>
    <n v="6"/>
    <n v="0.25"/>
    <n v="114"/>
    <n v="85.5"/>
    <n v="1"/>
    <n v="85.5"/>
  </r>
  <r>
    <n v="10688"/>
    <n v="10"/>
    <n v="31"/>
    <n v="18"/>
    <n v="0.1"/>
    <n v="558"/>
    <n v="502.2"/>
    <n v="1"/>
    <n v="502.2"/>
  </r>
  <r>
    <n v="10688"/>
    <n v="28"/>
    <n v="45.6"/>
    <n v="60"/>
    <n v="0.1"/>
    <n v="2736"/>
    <n v="2462.4"/>
    <n v="1"/>
    <n v="2462.4"/>
  </r>
  <r>
    <n v="10688"/>
    <n v="34"/>
    <n v="14"/>
    <n v="14"/>
    <n v="0"/>
    <n v="196"/>
    <n v="196"/>
    <n v="1"/>
    <n v="196"/>
  </r>
  <r>
    <n v="10689"/>
    <n v="1"/>
    <n v="18"/>
    <n v="35"/>
    <n v="0.25"/>
    <n v="630"/>
    <n v="472.5"/>
    <n v="1"/>
    <n v="472.5"/>
  </r>
  <r>
    <n v="10690"/>
    <n v="56"/>
    <n v="38"/>
    <n v="20"/>
    <n v="0.25"/>
    <n v="760"/>
    <n v="570"/>
    <n v="1"/>
    <n v="570"/>
  </r>
  <r>
    <n v="10690"/>
    <n v="77"/>
    <n v="13"/>
    <n v="30"/>
    <n v="0.25"/>
    <n v="390"/>
    <n v="292.5"/>
    <n v="1"/>
    <n v="292.5"/>
  </r>
  <r>
    <n v="10691"/>
    <n v="1"/>
    <n v="18"/>
    <n v="30"/>
    <n v="0"/>
    <n v="540"/>
    <n v="540"/>
    <n v="1"/>
    <n v="540"/>
  </r>
  <r>
    <n v="10691"/>
    <n v="29"/>
    <n v="123.79"/>
    <n v="40"/>
    <n v="0"/>
    <n v="4951.6000000000004"/>
    <n v="4951.6000000000004"/>
    <n v="1"/>
    <n v="4951.6000000000004"/>
  </r>
  <r>
    <n v="10691"/>
    <n v="43"/>
    <n v="46"/>
    <n v="40"/>
    <n v="0"/>
    <n v="1840"/>
    <n v="1840"/>
    <n v="1"/>
    <n v="1840"/>
  </r>
  <r>
    <n v="10691"/>
    <n v="44"/>
    <n v="19.45"/>
    <n v="24"/>
    <n v="0"/>
    <n v="466.79999999999995"/>
    <n v="466.79999999999995"/>
    <n v="1"/>
    <n v="466.79999999999995"/>
  </r>
  <r>
    <n v="10691"/>
    <n v="62"/>
    <n v="49.3"/>
    <n v="48"/>
    <n v="0"/>
    <n v="2366.3999999999996"/>
    <n v="2366.3999999999996"/>
    <n v="1"/>
    <n v="2366.3999999999996"/>
  </r>
  <r>
    <n v="10692"/>
    <n v="63"/>
    <n v="43.9"/>
    <n v="20"/>
    <n v="0"/>
    <n v="878"/>
    <n v="878"/>
    <n v="1"/>
    <n v="878"/>
  </r>
  <r>
    <n v="10693"/>
    <n v="9"/>
    <n v="97"/>
    <n v="6"/>
    <n v="0"/>
    <n v="582"/>
    <n v="582"/>
    <n v="1"/>
    <n v="582"/>
  </r>
  <r>
    <n v="10693"/>
    <n v="54"/>
    <n v="7.45"/>
    <n v="60"/>
    <n v="0.15"/>
    <n v="447"/>
    <n v="379.95"/>
    <n v="1"/>
    <n v="379.95"/>
  </r>
  <r>
    <n v="10693"/>
    <n v="69"/>
    <n v="36"/>
    <n v="30"/>
    <n v="0.15"/>
    <n v="1080"/>
    <n v="918"/>
    <n v="1"/>
    <n v="918"/>
  </r>
  <r>
    <n v="10693"/>
    <n v="73"/>
    <n v="15"/>
    <n v="15"/>
    <n v="0.15"/>
    <n v="225"/>
    <n v="191.25"/>
    <n v="1"/>
    <n v="191.25"/>
  </r>
  <r>
    <n v="10694"/>
    <n v="7"/>
    <n v="30"/>
    <n v="90"/>
    <n v="0"/>
    <n v="2700"/>
    <n v="2700"/>
    <n v="1"/>
    <n v="2700"/>
  </r>
  <r>
    <n v="10694"/>
    <n v="59"/>
    <n v="55"/>
    <n v="25"/>
    <n v="0"/>
    <n v="1375"/>
    <n v="1375"/>
    <n v="1"/>
    <n v="1375"/>
  </r>
  <r>
    <n v="10694"/>
    <n v="70"/>
    <n v="15"/>
    <n v="50"/>
    <n v="0"/>
    <n v="750"/>
    <n v="750"/>
    <n v="1"/>
    <n v="750"/>
  </r>
  <r>
    <n v="10695"/>
    <n v="8"/>
    <n v="40"/>
    <n v="10"/>
    <n v="0"/>
    <n v="400"/>
    <n v="400"/>
    <n v="1"/>
    <n v="400"/>
  </r>
  <r>
    <n v="10695"/>
    <n v="12"/>
    <n v="38"/>
    <n v="4"/>
    <n v="0"/>
    <n v="152"/>
    <n v="152"/>
    <n v="1"/>
    <n v="152"/>
  </r>
  <r>
    <n v="10695"/>
    <n v="24"/>
    <n v="4.5"/>
    <n v="20"/>
    <n v="0"/>
    <n v="90"/>
    <n v="90"/>
    <n v="1"/>
    <n v="90"/>
  </r>
  <r>
    <n v="10696"/>
    <n v="17"/>
    <n v="39"/>
    <n v="20"/>
    <n v="0"/>
    <n v="780"/>
    <n v="780"/>
    <n v="1"/>
    <n v="780"/>
  </r>
  <r>
    <n v="10696"/>
    <n v="46"/>
    <n v="12"/>
    <n v="18"/>
    <n v="0"/>
    <n v="216"/>
    <n v="216"/>
    <n v="1"/>
    <n v="216"/>
  </r>
  <r>
    <n v="10697"/>
    <n v="19"/>
    <n v="9.1999999999999993"/>
    <n v="7"/>
    <n v="0.25"/>
    <n v="64.399999999999991"/>
    <n v="48.3"/>
    <n v="1"/>
    <n v="48.3"/>
  </r>
  <r>
    <n v="10697"/>
    <n v="35"/>
    <n v="18"/>
    <n v="9"/>
    <n v="0.25"/>
    <n v="162"/>
    <n v="121.5"/>
    <n v="1"/>
    <n v="121.5"/>
  </r>
  <r>
    <n v="10697"/>
    <n v="58"/>
    <n v="13.25"/>
    <n v="30"/>
    <n v="0.25"/>
    <n v="397.5"/>
    <n v="298.125"/>
    <n v="1"/>
    <n v="298.125"/>
  </r>
  <r>
    <n v="10697"/>
    <n v="70"/>
    <n v="15"/>
    <n v="30"/>
    <n v="0.25"/>
    <n v="450"/>
    <n v="337.5"/>
    <n v="1"/>
    <n v="337.5"/>
  </r>
  <r>
    <n v="10698"/>
    <n v="11"/>
    <n v="21"/>
    <n v="15"/>
    <n v="0"/>
    <n v="315"/>
    <n v="315"/>
    <n v="1"/>
    <n v="315"/>
  </r>
  <r>
    <n v="10698"/>
    <n v="17"/>
    <n v="39"/>
    <n v="8"/>
    <n v="0.05"/>
    <n v="312"/>
    <n v="296.39999999999998"/>
    <n v="1"/>
    <n v="296.39999999999998"/>
  </r>
  <r>
    <n v="10698"/>
    <n v="29"/>
    <n v="123.79"/>
    <n v="12"/>
    <n v="0.05"/>
    <n v="1485.48"/>
    <n v="1411.2059999999999"/>
    <n v="1"/>
    <n v="1411.2059999999999"/>
  </r>
  <r>
    <n v="10698"/>
    <n v="65"/>
    <n v="21.05"/>
    <n v="65"/>
    <n v="0.05"/>
    <n v="1368.25"/>
    <n v="1299.8374999999999"/>
    <n v="1"/>
    <n v="1299.8374999999999"/>
  </r>
  <r>
    <n v="10698"/>
    <n v="70"/>
    <n v="15"/>
    <n v="8"/>
    <n v="0.05"/>
    <n v="120"/>
    <n v="114"/>
    <n v="1"/>
    <n v="114"/>
  </r>
  <r>
    <n v="10699"/>
    <n v="47"/>
    <n v="9.5"/>
    <n v="12"/>
    <n v="0"/>
    <n v="114"/>
    <n v="114"/>
    <n v="1"/>
    <n v="114"/>
  </r>
  <r>
    <n v="10700"/>
    <n v="1"/>
    <n v="18"/>
    <n v="5"/>
    <n v="0.2"/>
    <n v="90"/>
    <n v="72"/>
    <n v="1"/>
    <n v="72"/>
  </r>
  <r>
    <n v="10700"/>
    <n v="34"/>
    <n v="14"/>
    <n v="12"/>
    <n v="0.2"/>
    <n v="168"/>
    <n v="134.4"/>
    <n v="1"/>
    <n v="134.4"/>
  </r>
  <r>
    <n v="10700"/>
    <n v="68"/>
    <n v="12.5"/>
    <n v="40"/>
    <n v="0.2"/>
    <n v="500"/>
    <n v="400"/>
    <n v="1"/>
    <n v="400"/>
  </r>
  <r>
    <n v="10700"/>
    <n v="71"/>
    <n v="21.5"/>
    <n v="60"/>
    <n v="0.2"/>
    <n v="1290"/>
    <n v="1032"/>
    <n v="1"/>
    <n v="1032"/>
  </r>
  <r>
    <n v="10701"/>
    <n v="59"/>
    <n v="55"/>
    <n v="42"/>
    <n v="0.15"/>
    <n v="2310"/>
    <n v="1963.5"/>
    <n v="1"/>
    <n v="1963.5"/>
  </r>
  <r>
    <n v="10701"/>
    <n v="71"/>
    <n v="21.5"/>
    <n v="20"/>
    <n v="0.15"/>
    <n v="430"/>
    <n v="365.5"/>
    <n v="1"/>
    <n v="365.5"/>
  </r>
  <r>
    <n v="10701"/>
    <n v="76"/>
    <n v="18"/>
    <n v="35"/>
    <n v="0.15"/>
    <n v="630"/>
    <n v="535.5"/>
    <n v="1"/>
    <n v="535.5"/>
  </r>
  <r>
    <n v="10702"/>
    <n v="3"/>
    <n v="10"/>
    <n v="6"/>
    <n v="0"/>
    <n v="60"/>
    <n v="60"/>
    <n v="1"/>
    <n v="60"/>
  </r>
  <r>
    <n v="10702"/>
    <n v="76"/>
    <n v="18"/>
    <n v="15"/>
    <n v="0"/>
    <n v="270"/>
    <n v="270"/>
    <n v="1"/>
    <n v="270"/>
  </r>
  <r>
    <n v="10703"/>
    <n v="2"/>
    <n v="19"/>
    <n v="5"/>
    <n v="0"/>
    <n v="95"/>
    <n v="95"/>
    <n v="1"/>
    <n v="95"/>
  </r>
  <r>
    <n v="10703"/>
    <n v="59"/>
    <n v="55"/>
    <n v="35"/>
    <n v="0"/>
    <n v="1925"/>
    <n v="1925"/>
    <n v="1"/>
    <n v="1925"/>
  </r>
  <r>
    <n v="10703"/>
    <n v="73"/>
    <n v="15"/>
    <n v="35"/>
    <n v="0"/>
    <n v="525"/>
    <n v="525"/>
    <n v="1"/>
    <n v="525"/>
  </r>
  <r>
    <n v="10704"/>
    <n v="4"/>
    <n v="22"/>
    <n v="6"/>
    <n v="0"/>
    <n v="132"/>
    <n v="132"/>
    <n v="1"/>
    <n v="132"/>
  </r>
  <r>
    <n v="10704"/>
    <n v="24"/>
    <n v="4.5"/>
    <n v="35"/>
    <n v="0"/>
    <n v="157.5"/>
    <n v="157.5"/>
    <n v="1"/>
    <n v="157.5"/>
  </r>
  <r>
    <n v="10704"/>
    <n v="48"/>
    <n v="12.75"/>
    <n v="24"/>
    <n v="0"/>
    <n v="306"/>
    <n v="306"/>
    <n v="1"/>
    <n v="306"/>
  </r>
  <r>
    <n v="10705"/>
    <n v="31"/>
    <n v="12.5"/>
    <n v="20"/>
    <n v="0"/>
    <n v="250"/>
    <n v="250"/>
    <n v="1"/>
    <n v="250"/>
  </r>
  <r>
    <n v="10705"/>
    <n v="32"/>
    <n v="32"/>
    <n v="4"/>
    <n v="0"/>
    <n v="128"/>
    <n v="128"/>
    <n v="1"/>
    <n v="128"/>
  </r>
  <r>
    <n v="10706"/>
    <n v="16"/>
    <n v="17.45"/>
    <n v="20"/>
    <n v="0"/>
    <n v="349"/>
    <n v="349"/>
    <n v="1"/>
    <n v="349"/>
  </r>
  <r>
    <n v="10706"/>
    <n v="43"/>
    <n v="46"/>
    <n v="24"/>
    <n v="0"/>
    <n v="1104"/>
    <n v="1104"/>
    <n v="1"/>
    <n v="1104"/>
  </r>
  <r>
    <n v="10706"/>
    <n v="59"/>
    <n v="55"/>
    <n v="8"/>
    <n v="0"/>
    <n v="440"/>
    <n v="440"/>
    <n v="1"/>
    <n v="440"/>
  </r>
  <r>
    <n v="10707"/>
    <n v="55"/>
    <n v="24"/>
    <n v="21"/>
    <n v="0"/>
    <n v="504"/>
    <n v="504"/>
    <n v="1"/>
    <n v="504"/>
  </r>
  <r>
    <n v="10707"/>
    <n v="57"/>
    <n v="19.5"/>
    <n v="40"/>
    <n v="0"/>
    <n v="780"/>
    <n v="780"/>
    <n v="1"/>
    <n v="780"/>
  </r>
  <r>
    <n v="10707"/>
    <n v="70"/>
    <n v="15"/>
    <n v="28"/>
    <n v="0.15"/>
    <n v="420"/>
    <n v="357"/>
    <n v="1"/>
    <n v="357"/>
  </r>
  <r>
    <n v="10708"/>
    <n v="5"/>
    <n v="21.35"/>
    <n v="4"/>
    <n v="0"/>
    <n v="85.4"/>
    <n v="85.4"/>
    <n v="1"/>
    <n v="85.4"/>
  </r>
  <r>
    <n v="10708"/>
    <n v="36"/>
    <n v="19"/>
    <n v="5"/>
    <n v="0"/>
    <n v="95"/>
    <n v="95"/>
    <n v="1"/>
    <n v="95"/>
  </r>
  <r>
    <n v="10709"/>
    <n v="8"/>
    <n v="40"/>
    <n v="40"/>
    <n v="0"/>
    <n v="1600"/>
    <n v="1600"/>
    <n v="1"/>
    <n v="1600"/>
  </r>
  <r>
    <n v="10709"/>
    <n v="51"/>
    <n v="53"/>
    <n v="28"/>
    <n v="0"/>
    <n v="1484"/>
    <n v="1484"/>
    <n v="1"/>
    <n v="1484"/>
  </r>
  <r>
    <n v="10709"/>
    <n v="60"/>
    <n v="34"/>
    <n v="10"/>
    <n v="0"/>
    <n v="340"/>
    <n v="340"/>
    <n v="1"/>
    <n v="340"/>
  </r>
  <r>
    <n v="10710"/>
    <n v="19"/>
    <n v="9.1999999999999993"/>
    <n v="5"/>
    <n v="0"/>
    <n v="46"/>
    <n v="46"/>
    <n v="1"/>
    <n v="46"/>
  </r>
  <r>
    <n v="10710"/>
    <n v="47"/>
    <n v="9.5"/>
    <n v="5"/>
    <n v="0"/>
    <n v="47.5"/>
    <n v="47.5"/>
    <n v="1"/>
    <n v="47.5"/>
  </r>
  <r>
    <n v="10711"/>
    <n v="19"/>
    <n v="9.1999999999999993"/>
    <n v="12"/>
    <n v="0"/>
    <n v="110.39999999999999"/>
    <n v="110.39999999999999"/>
    <n v="1"/>
    <n v="110.39999999999999"/>
  </r>
  <r>
    <n v="10711"/>
    <n v="41"/>
    <n v="9.65"/>
    <n v="42"/>
    <n v="0"/>
    <n v="405.3"/>
    <n v="405.3"/>
    <n v="1"/>
    <n v="405.3"/>
  </r>
  <r>
    <n v="10711"/>
    <n v="53"/>
    <n v="32.799999999999997"/>
    <n v="120"/>
    <n v="0"/>
    <n v="3935.9999999999995"/>
    <n v="3935.9999999999995"/>
    <n v="1"/>
    <n v="3935.9999999999995"/>
  </r>
  <r>
    <n v="10712"/>
    <n v="53"/>
    <n v="32.799999999999997"/>
    <n v="3"/>
    <n v="0.05"/>
    <n v="98.399999999999991"/>
    <n v="93.47999999999999"/>
    <n v="1"/>
    <n v="93.47999999999999"/>
  </r>
  <r>
    <n v="10712"/>
    <n v="56"/>
    <n v="38"/>
    <n v="30"/>
    <n v="0"/>
    <n v="1140"/>
    <n v="1140"/>
    <n v="1"/>
    <n v="1140"/>
  </r>
  <r>
    <n v="10713"/>
    <n v="10"/>
    <n v="31"/>
    <n v="18"/>
    <n v="0"/>
    <n v="558"/>
    <n v="558"/>
    <n v="1"/>
    <n v="558"/>
  </r>
  <r>
    <n v="10713"/>
    <n v="26"/>
    <n v="31.23"/>
    <n v="30"/>
    <n v="0"/>
    <n v="936.9"/>
    <n v="936.9"/>
    <n v="1"/>
    <n v="936.9"/>
  </r>
  <r>
    <n v="10713"/>
    <n v="45"/>
    <n v="9.5"/>
    <n v="110"/>
    <n v="0"/>
    <n v="1045"/>
    <n v="1045"/>
    <n v="1"/>
    <n v="1045"/>
  </r>
  <r>
    <n v="10713"/>
    <n v="46"/>
    <n v="12"/>
    <n v="24"/>
    <n v="0"/>
    <n v="288"/>
    <n v="288"/>
    <n v="1"/>
    <n v="288"/>
  </r>
  <r>
    <n v="10714"/>
    <n v="2"/>
    <n v="19"/>
    <n v="30"/>
    <n v="0.25"/>
    <n v="570"/>
    <n v="427.5"/>
    <n v="1"/>
    <n v="427.5"/>
  </r>
  <r>
    <n v="10714"/>
    <n v="17"/>
    <n v="39"/>
    <n v="27"/>
    <n v="0.25"/>
    <n v="1053"/>
    <n v="789.75"/>
    <n v="1"/>
    <n v="789.75"/>
  </r>
  <r>
    <n v="10714"/>
    <n v="47"/>
    <n v="9.5"/>
    <n v="50"/>
    <n v="0.25"/>
    <n v="475"/>
    <n v="356.25"/>
    <n v="1"/>
    <n v="356.25"/>
  </r>
  <r>
    <n v="10714"/>
    <n v="56"/>
    <n v="38"/>
    <n v="18"/>
    <n v="0.25"/>
    <n v="684"/>
    <n v="513"/>
    <n v="1"/>
    <n v="513"/>
  </r>
  <r>
    <n v="10714"/>
    <n v="58"/>
    <n v="13.25"/>
    <n v="12"/>
    <n v="0.25"/>
    <n v="159"/>
    <n v="119.25"/>
    <n v="1"/>
    <n v="119.25"/>
  </r>
  <r>
    <n v="10715"/>
    <n v="10"/>
    <n v="31"/>
    <n v="21"/>
    <n v="0"/>
    <n v="651"/>
    <n v="651"/>
    <n v="1"/>
    <n v="651"/>
  </r>
  <r>
    <n v="10715"/>
    <n v="71"/>
    <n v="21.5"/>
    <n v="30"/>
    <n v="0"/>
    <n v="645"/>
    <n v="645"/>
    <n v="1"/>
    <n v="645"/>
  </r>
  <r>
    <n v="10716"/>
    <n v="21"/>
    <n v="10"/>
    <n v="5"/>
    <n v="0"/>
    <n v="50"/>
    <n v="50"/>
    <n v="1"/>
    <n v="50"/>
  </r>
  <r>
    <n v="10716"/>
    <n v="51"/>
    <n v="53"/>
    <n v="7"/>
    <n v="0"/>
    <n v="371"/>
    <n v="371"/>
    <n v="1"/>
    <n v="371"/>
  </r>
  <r>
    <n v="10716"/>
    <n v="61"/>
    <n v="28.5"/>
    <n v="10"/>
    <n v="0"/>
    <n v="285"/>
    <n v="285"/>
    <n v="1"/>
    <n v="285"/>
  </r>
  <r>
    <n v="10717"/>
    <n v="21"/>
    <n v="10"/>
    <n v="32"/>
    <n v="0.05"/>
    <n v="320"/>
    <n v="304"/>
    <n v="1"/>
    <n v="304"/>
  </r>
  <r>
    <n v="10717"/>
    <n v="54"/>
    <n v="7.45"/>
    <n v="15"/>
    <n v="0"/>
    <n v="111.75"/>
    <n v="111.75"/>
    <n v="1"/>
    <n v="111.75"/>
  </r>
  <r>
    <n v="10717"/>
    <n v="69"/>
    <n v="36"/>
    <n v="25"/>
    <n v="0.05"/>
    <n v="900"/>
    <n v="855"/>
    <n v="1"/>
    <n v="855"/>
  </r>
  <r>
    <n v="10718"/>
    <n v="12"/>
    <n v="38"/>
    <n v="36"/>
    <n v="0"/>
    <n v="1368"/>
    <n v="1368"/>
    <n v="1"/>
    <n v="1368"/>
  </r>
  <r>
    <n v="10718"/>
    <n v="16"/>
    <n v="17.45"/>
    <n v="20"/>
    <n v="0"/>
    <n v="349"/>
    <n v="349"/>
    <n v="1"/>
    <n v="349"/>
  </r>
  <r>
    <n v="10718"/>
    <n v="36"/>
    <n v="19"/>
    <n v="40"/>
    <n v="0"/>
    <n v="760"/>
    <n v="760"/>
    <n v="1"/>
    <n v="760"/>
  </r>
  <r>
    <n v="10718"/>
    <n v="62"/>
    <n v="49.3"/>
    <n v="20"/>
    <n v="0"/>
    <n v="986"/>
    <n v="986"/>
    <n v="1"/>
    <n v="986"/>
  </r>
  <r>
    <n v="10719"/>
    <n v="18"/>
    <n v="62.5"/>
    <n v="12"/>
    <n v="0.25"/>
    <n v="750"/>
    <n v="562.5"/>
    <n v="1"/>
    <n v="562.5"/>
  </r>
  <r>
    <n v="10719"/>
    <n v="30"/>
    <n v="25.89"/>
    <n v="3"/>
    <n v="0.25"/>
    <n v="77.67"/>
    <n v="58.252499999999998"/>
    <n v="1"/>
    <n v="58.252499999999998"/>
  </r>
  <r>
    <n v="10719"/>
    <n v="54"/>
    <n v="7.45"/>
    <n v="40"/>
    <n v="0.25"/>
    <n v="298"/>
    <n v="223.5"/>
    <n v="1"/>
    <n v="223.5"/>
  </r>
  <r>
    <n v="10720"/>
    <n v="35"/>
    <n v="18"/>
    <n v="21"/>
    <n v="0"/>
    <n v="378"/>
    <n v="378"/>
    <n v="1"/>
    <n v="378"/>
  </r>
  <r>
    <n v="10720"/>
    <n v="71"/>
    <n v="21.5"/>
    <n v="8"/>
    <n v="0"/>
    <n v="172"/>
    <n v="172"/>
    <n v="1"/>
    <n v="172"/>
  </r>
  <r>
    <n v="10721"/>
    <n v="44"/>
    <n v="19.45"/>
    <n v="50"/>
    <n v="0.05"/>
    <n v="972.5"/>
    <n v="923.875"/>
    <n v="1"/>
    <n v="923.875"/>
  </r>
  <r>
    <n v="10722"/>
    <n v="2"/>
    <n v="19"/>
    <n v="3"/>
    <n v="0"/>
    <n v="57"/>
    <n v="57"/>
    <n v="1"/>
    <n v="57"/>
  </r>
  <r>
    <n v="10722"/>
    <n v="31"/>
    <n v="12.5"/>
    <n v="50"/>
    <n v="0"/>
    <n v="625"/>
    <n v="625"/>
    <n v="1"/>
    <n v="625"/>
  </r>
  <r>
    <n v="10722"/>
    <n v="68"/>
    <n v="12.5"/>
    <n v="45"/>
    <n v="0"/>
    <n v="562.5"/>
    <n v="562.5"/>
    <n v="1"/>
    <n v="562.5"/>
  </r>
  <r>
    <n v="10722"/>
    <n v="75"/>
    <n v="7.75"/>
    <n v="42"/>
    <n v="0"/>
    <n v="325.5"/>
    <n v="325.5"/>
    <n v="1"/>
    <n v="325.5"/>
  </r>
  <r>
    <n v="10723"/>
    <n v="26"/>
    <n v="31.23"/>
    <n v="15"/>
    <n v="0"/>
    <n v="468.45"/>
    <n v="468.45"/>
    <n v="1"/>
    <n v="468.45"/>
  </r>
  <r>
    <n v="10724"/>
    <n v="10"/>
    <n v="31"/>
    <n v="16"/>
    <n v="0"/>
    <n v="496"/>
    <n v="496"/>
    <n v="1"/>
    <n v="496"/>
  </r>
  <r>
    <n v="10724"/>
    <n v="61"/>
    <n v="28.5"/>
    <n v="5"/>
    <n v="0"/>
    <n v="142.5"/>
    <n v="142.5"/>
    <n v="1"/>
    <n v="142.5"/>
  </r>
  <r>
    <n v="10725"/>
    <n v="41"/>
    <n v="9.65"/>
    <n v="12"/>
    <n v="0"/>
    <n v="115.80000000000001"/>
    <n v="115.80000000000001"/>
    <n v="1"/>
    <n v="115.80000000000001"/>
  </r>
  <r>
    <n v="10725"/>
    <n v="52"/>
    <n v="7"/>
    <n v="4"/>
    <n v="0"/>
    <n v="28"/>
    <n v="28"/>
    <n v="1"/>
    <n v="28"/>
  </r>
  <r>
    <n v="10725"/>
    <n v="55"/>
    <n v="24"/>
    <n v="6"/>
    <n v="0"/>
    <n v="144"/>
    <n v="144"/>
    <n v="1"/>
    <n v="144"/>
  </r>
  <r>
    <n v="10726"/>
    <n v="4"/>
    <n v="22"/>
    <n v="25"/>
    <n v="0"/>
    <n v="550"/>
    <n v="550"/>
    <n v="1"/>
    <n v="550"/>
  </r>
  <r>
    <n v="10726"/>
    <n v="11"/>
    <n v="21"/>
    <n v="5"/>
    <n v="0"/>
    <n v="105"/>
    <n v="105"/>
    <n v="1"/>
    <n v="105"/>
  </r>
  <r>
    <n v="10727"/>
    <n v="17"/>
    <n v="39"/>
    <n v="20"/>
    <n v="0.05"/>
    <n v="780"/>
    <n v="741"/>
    <n v="1"/>
    <n v="741"/>
  </r>
  <r>
    <n v="10727"/>
    <n v="56"/>
    <n v="38"/>
    <n v="10"/>
    <n v="0.05"/>
    <n v="380"/>
    <n v="361"/>
    <n v="1"/>
    <n v="361"/>
  </r>
  <r>
    <n v="10727"/>
    <n v="59"/>
    <n v="55"/>
    <n v="10"/>
    <n v="0.05"/>
    <n v="550"/>
    <n v="522.5"/>
    <n v="1"/>
    <n v="522.5"/>
  </r>
  <r>
    <n v="10728"/>
    <n v="30"/>
    <n v="25.89"/>
    <n v="15"/>
    <n v="0"/>
    <n v="388.35"/>
    <n v="388.35"/>
    <n v="1"/>
    <n v="388.35"/>
  </r>
  <r>
    <n v="10728"/>
    <n v="40"/>
    <n v="18.399999999999999"/>
    <n v="6"/>
    <n v="0"/>
    <n v="110.39999999999999"/>
    <n v="110.39999999999999"/>
    <n v="1"/>
    <n v="110.39999999999999"/>
  </r>
  <r>
    <n v="10728"/>
    <n v="55"/>
    <n v="24"/>
    <n v="12"/>
    <n v="0"/>
    <n v="288"/>
    <n v="288"/>
    <n v="1"/>
    <n v="288"/>
  </r>
  <r>
    <n v="10728"/>
    <n v="60"/>
    <n v="34"/>
    <n v="15"/>
    <n v="0"/>
    <n v="510"/>
    <n v="510"/>
    <n v="1"/>
    <n v="510"/>
  </r>
  <r>
    <n v="10729"/>
    <n v="1"/>
    <n v="18"/>
    <n v="50"/>
    <n v="0"/>
    <n v="900"/>
    <n v="900"/>
    <n v="1"/>
    <n v="900"/>
  </r>
  <r>
    <n v="10729"/>
    <n v="21"/>
    <n v="10"/>
    <n v="30"/>
    <n v="0"/>
    <n v="300"/>
    <n v="300"/>
    <n v="1"/>
    <n v="300"/>
  </r>
  <r>
    <n v="10729"/>
    <n v="50"/>
    <n v="16.25"/>
    <n v="40"/>
    <n v="0"/>
    <n v="650"/>
    <n v="650"/>
    <n v="1"/>
    <n v="650"/>
  </r>
  <r>
    <n v="10730"/>
    <n v="16"/>
    <n v="17.45"/>
    <n v="15"/>
    <n v="0.05"/>
    <n v="261.75"/>
    <n v="248.66249999999999"/>
    <n v="1"/>
    <n v="248.66249999999999"/>
  </r>
  <r>
    <n v="10730"/>
    <n v="31"/>
    <n v="12.5"/>
    <n v="3"/>
    <n v="0.05"/>
    <n v="37.5"/>
    <n v="35.625"/>
    <n v="1"/>
    <n v="35.625"/>
  </r>
  <r>
    <n v="10730"/>
    <n v="65"/>
    <n v="21.05"/>
    <n v="10"/>
    <n v="0.05"/>
    <n v="210.5"/>
    <n v="199.97499999999999"/>
    <n v="1"/>
    <n v="199.97499999999999"/>
  </r>
  <r>
    <n v="10731"/>
    <n v="21"/>
    <n v="10"/>
    <n v="40"/>
    <n v="0.05"/>
    <n v="400"/>
    <n v="380"/>
    <n v="1"/>
    <n v="380"/>
  </r>
  <r>
    <n v="10731"/>
    <n v="51"/>
    <n v="53"/>
    <n v="30"/>
    <n v="0.05"/>
    <n v="1590"/>
    <n v="1510.5"/>
    <n v="1"/>
    <n v="1510.5"/>
  </r>
  <r>
    <n v="10732"/>
    <n v="76"/>
    <n v="18"/>
    <n v="20"/>
    <n v="0"/>
    <n v="360"/>
    <n v="360"/>
    <n v="1"/>
    <n v="360"/>
  </r>
  <r>
    <n v="10733"/>
    <n v="14"/>
    <n v="23.25"/>
    <n v="16"/>
    <n v="0"/>
    <n v="372"/>
    <n v="372"/>
    <n v="1"/>
    <n v="372"/>
  </r>
  <r>
    <n v="10733"/>
    <n v="28"/>
    <n v="45.6"/>
    <n v="20"/>
    <n v="0"/>
    <n v="912"/>
    <n v="912"/>
    <n v="1"/>
    <n v="912"/>
  </r>
  <r>
    <n v="10733"/>
    <n v="52"/>
    <n v="7"/>
    <n v="25"/>
    <n v="0"/>
    <n v="175"/>
    <n v="175"/>
    <n v="1"/>
    <n v="175"/>
  </r>
  <r>
    <n v="10734"/>
    <n v="6"/>
    <n v="25"/>
    <n v="30"/>
    <n v="0"/>
    <n v="750"/>
    <n v="750"/>
    <n v="1"/>
    <n v="750"/>
  </r>
  <r>
    <n v="10734"/>
    <n v="30"/>
    <n v="25.89"/>
    <n v="15"/>
    <n v="0"/>
    <n v="388.35"/>
    <n v="388.35"/>
    <n v="1"/>
    <n v="388.35"/>
  </r>
  <r>
    <n v="10734"/>
    <n v="76"/>
    <n v="18"/>
    <n v="20"/>
    <n v="0"/>
    <n v="360"/>
    <n v="360"/>
    <n v="1"/>
    <n v="360"/>
  </r>
  <r>
    <n v="10735"/>
    <n v="61"/>
    <n v="28.5"/>
    <n v="20"/>
    <n v="0.1"/>
    <n v="570"/>
    <n v="513"/>
    <n v="1"/>
    <n v="513"/>
  </r>
  <r>
    <n v="10735"/>
    <n v="77"/>
    <n v="13"/>
    <n v="2"/>
    <n v="0.1"/>
    <n v="26"/>
    <n v="23.400000000000002"/>
    <n v="1"/>
    <n v="23.400000000000002"/>
  </r>
  <r>
    <n v="10736"/>
    <n v="65"/>
    <n v="21.05"/>
    <n v="40"/>
    <n v="0"/>
    <n v="842"/>
    <n v="842"/>
    <n v="1"/>
    <n v="842"/>
  </r>
  <r>
    <n v="10736"/>
    <n v="75"/>
    <n v="7.75"/>
    <n v="20"/>
    <n v="0"/>
    <n v="155"/>
    <n v="155"/>
    <n v="1"/>
    <n v="155"/>
  </r>
  <r>
    <n v="10737"/>
    <n v="13"/>
    <n v="6"/>
    <n v="4"/>
    <n v="0"/>
    <n v="24"/>
    <n v="24"/>
    <n v="1"/>
    <n v="24"/>
  </r>
  <r>
    <n v="10737"/>
    <n v="41"/>
    <n v="9.65"/>
    <n v="12"/>
    <n v="0"/>
    <n v="115.80000000000001"/>
    <n v="115.80000000000001"/>
    <n v="1"/>
    <n v="115.80000000000001"/>
  </r>
  <r>
    <n v="10738"/>
    <n v="16"/>
    <n v="17.45"/>
    <n v="3"/>
    <n v="0"/>
    <n v="52.349999999999994"/>
    <n v="52.349999999999994"/>
    <n v="1"/>
    <n v="52.349999999999994"/>
  </r>
  <r>
    <n v="10739"/>
    <n v="36"/>
    <n v="19"/>
    <n v="6"/>
    <n v="0"/>
    <n v="114"/>
    <n v="114"/>
    <n v="1"/>
    <n v="114"/>
  </r>
  <r>
    <n v="10739"/>
    <n v="52"/>
    <n v="7"/>
    <n v="18"/>
    <n v="0"/>
    <n v="126"/>
    <n v="126"/>
    <n v="1"/>
    <n v="126"/>
  </r>
  <r>
    <n v="10740"/>
    <n v="28"/>
    <n v="45.6"/>
    <n v="5"/>
    <n v="0.2"/>
    <n v="228"/>
    <n v="182.4"/>
    <n v="1"/>
    <n v="182.4"/>
  </r>
  <r>
    <n v="10740"/>
    <n v="35"/>
    <n v="18"/>
    <n v="35"/>
    <n v="0.2"/>
    <n v="630"/>
    <n v="504"/>
    <n v="1"/>
    <n v="504"/>
  </r>
  <r>
    <n v="10740"/>
    <n v="45"/>
    <n v="9.5"/>
    <n v="40"/>
    <n v="0.2"/>
    <n v="380"/>
    <n v="304"/>
    <n v="1"/>
    <n v="304"/>
  </r>
  <r>
    <n v="10740"/>
    <n v="56"/>
    <n v="38"/>
    <n v="14"/>
    <n v="0.2"/>
    <n v="532"/>
    <n v="425.6"/>
    <n v="1"/>
    <n v="425.6"/>
  </r>
  <r>
    <n v="10741"/>
    <n v="2"/>
    <n v="19"/>
    <n v="15"/>
    <n v="0.2"/>
    <n v="285"/>
    <n v="228"/>
    <n v="1"/>
    <n v="228"/>
  </r>
  <r>
    <n v="10742"/>
    <n v="3"/>
    <n v="10"/>
    <n v="20"/>
    <n v="0"/>
    <n v="200"/>
    <n v="200"/>
    <n v="1"/>
    <n v="200"/>
  </r>
  <r>
    <n v="10742"/>
    <n v="60"/>
    <n v="34"/>
    <n v="50"/>
    <n v="0"/>
    <n v="1700"/>
    <n v="1700"/>
    <n v="1"/>
    <n v="1700"/>
  </r>
  <r>
    <n v="10742"/>
    <n v="72"/>
    <n v="34.799999999999997"/>
    <n v="35"/>
    <n v="0"/>
    <n v="1218"/>
    <n v="1218"/>
    <n v="1"/>
    <n v="1218"/>
  </r>
  <r>
    <n v="10743"/>
    <n v="46"/>
    <n v="12"/>
    <n v="28"/>
    <n v="0.05"/>
    <n v="336"/>
    <n v="319.2"/>
    <n v="1"/>
    <n v="319.2"/>
  </r>
  <r>
    <n v="10744"/>
    <n v="40"/>
    <n v="18.399999999999999"/>
    <n v="50"/>
    <n v="0.2"/>
    <n v="919.99999999999989"/>
    <n v="736"/>
    <n v="1"/>
    <n v="736"/>
  </r>
  <r>
    <n v="10745"/>
    <n v="18"/>
    <n v="62.5"/>
    <n v="24"/>
    <n v="0"/>
    <n v="1500"/>
    <n v="1500"/>
    <n v="1"/>
    <n v="1500"/>
  </r>
  <r>
    <n v="10745"/>
    <n v="44"/>
    <n v="19.45"/>
    <n v="16"/>
    <n v="0"/>
    <n v="311.2"/>
    <n v="311.2"/>
    <n v="1"/>
    <n v="311.2"/>
  </r>
  <r>
    <n v="10745"/>
    <n v="59"/>
    <n v="55"/>
    <n v="45"/>
    <n v="0"/>
    <n v="2475"/>
    <n v="2475"/>
    <n v="1"/>
    <n v="2475"/>
  </r>
  <r>
    <n v="10745"/>
    <n v="72"/>
    <n v="34.799999999999997"/>
    <n v="7"/>
    <n v="0"/>
    <n v="243.59999999999997"/>
    <n v="243.59999999999997"/>
    <n v="1"/>
    <n v="243.59999999999997"/>
  </r>
  <r>
    <n v="10746"/>
    <n v="13"/>
    <n v="6"/>
    <n v="6"/>
    <n v="0"/>
    <n v="36"/>
    <n v="36"/>
    <n v="1"/>
    <n v="36"/>
  </r>
  <r>
    <n v="10746"/>
    <n v="42"/>
    <n v="14"/>
    <n v="28"/>
    <n v="0"/>
    <n v="392"/>
    <n v="392"/>
    <n v="1"/>
    <n v="392"/>
  </r>
  <r>
    <n v="10746"/>
    <n v="62"/>
    <n v="49.3"/>
    <n v="9"/>
    <n v="0"/>
    <n v="443.7"/>
    <n v="443.7"/>
    <n v="1"/>
    <n v="443.7"/>
  </r>
  <r>
    <n v="10746"/>
    <n v="69"/>
    <n v="36"/>
    <n v="40"/>
    <n v="0"/>
    <n v="1440"/>
    <n v="1440"/>
    <n v="1"/>
    <n v="1440"/>
  </r>
  <r>
    <n v="10747"/>
    <n v="31"/>
    <n v="12.5"/>
    <n v="8"/>
    <n v="0"/>
    <n v="100"/>
    <n v="100"/>
    <n v="1"/>
    <n v="100"/>
  </r>
  <r>
    <n v="10747"/>
    <n v="41"/>
    <n v="9.65"/>
    <n v="35"/>
    <n v="0"/>
    <n v="337.75"/>
    <n v="337.75"/>
    <n v="1"/>
    <n v="337.75"/>
  </r>
  <r>
    <n v="10747"/>
    <n v="63"/>
    <n v="43.9"/>
    <n v="9"/>
    <n v="0"/>
    <n v="395.09999999999997"/>
    <n v="395.09999999999997"/>
    <n v="1"/>
    <n v="395.09999999999997"/>
  </r>
  <r>
    <n v="10747"/>
    <n v="69"/>
    <n v="36"/>
    <n v="30"/>
    <n v="0"/>
    <n v="1080"/>
    <n v="1080"/>
    <n v="1"/>
    <n v="1080"/>
  </r>
  <r>
    <n v="10748"/>
    <n v="23"/>
    <n v="9"/>
    <n v="44"/>
    <n v="0"/>
    <n v="396"/>
    <n v="396"/>
    <n v="1"/>
    <n v="396"/>
  </r>
  <r>
    <n v="10748"/>
    <n v="40"/>
    <n v="18.399999999999999"/>
    <n v="40"/>
    <n v="0"/>
    <n v="736"/>
    <n v="736"/>
    <n v="1"/>
    <n v="736"/>
  </r>
  <r>
    <n v="10748"/>
    <n v="56"/>
    <n v="38"/>
    <n v="28"/>
    <n v="0"/>
    <n v="1064"/>
    <n v="1064"/>
    <n v="1"/>
    <n v="1064"/>
  </r>
  <r>
    <n v="10749"/>
    <n v="56"/>
    <n v="38"/>
    <n v="15"/>
    <n v="0"/>
    <n v="570"/>
    <n v="570"/>
    <n v="1"/>
    <n v="570"/>
  </r>
  <r>
    <n v="10749"/>
    <n v="59"/>
    <n v="55"/>
    <n v="6"/>
    <n v="0"/>
    <n v="330"/>
    <n v="330"/>
    <n v="1"/>
    <n v="330"/>
  </r>
  <r>
    <n v="10749"/>
    <n v="76"/>
    <n v="18"/>
    <n v="10"/>
    <n v="0"/>
    <n v="180"/>
    <n v="180"/>
    <n v="1"/>
    <n v="180"/>
  </r>
  <r>
    <n v="10750"/>
    <n v="14"/>
    <n v="23.25"/>
    <n v="5"/>
    <n v="0.15"/>
    <n v="116.25"/>
    <n v="98.8125"/>
    <n v="1"/>
    <n v="98.8125"/>
  </r>
  <r>
    <n v="10750"/>
    <n v="45"/>
    <n v="9.5"/>
    <n v="40"/>
    <n v="0.15"/>
    <n v="380"/>
    <n v="323"/>
    <n v="1"/>
    <n v="323"/>
  </r>
  <r>
    <n v="10750"/>
    <n v="59"/>
    <n v="55"/>
    <n v="25"/>
    <n v="0.15"/>
    <n v="1375"/>
    <n v="1168.75"/>
    <n v="1"/>
    <n v="1168.75"/>
  </r>
  <r>
    <n v="10751"/>
    <n v="26"/>
    <n v="31.23"/>
    <n v="12"/>
    <n v="0.1"/>
    <n v="374.76"/>
    <n v="337.28399999999999"/>
    <n v="1"/>
    <n v="337.28399999999999"/>
  </r>
  <r>
    <n v="10751"/>
    <n v="30"/>
    <n v="25.89"/>
    <n v="30"/>
    <n v="0"/>
    <n v="776.7"/>
    <n v="776.7"/>
    <n v="1"/>
    <n v="776.7"/>
  </r>
  <r>
    <n v="10751"/>
    <n v="50"/>
    <n v="16.25"/>
    <n v="20"/>
    <n v="0.1"/>
    <n v="325"/>
    <n v="292.5"/>
    <n v="1"/>
    <n v="292.5"/>
  </r>
  <r>
    <n v="10751"/>
    <n v="73"/>
    <n v="15"/>
    <n v="15"/>
    <n v="0"/>
    <n v="225"/>
    <n v="225"/>
    <n v="1"/>
    <n v="225"/>
  </r>
  <r>
    <n v="10752"/>
    <n v="1"/>
    <n v="18"/>
    <n v="8"/>
    <n v="0"/>
    <n v="144"/>
    <n v="144"/>
    <n v="1"/>
    <n v="144"/>
  </r>
  <r>
    <n v="10752"/>
    <n v="69"/>
    <n v="36"/>
    <n v="3"/>
    <n v="0"/>
    <n v="108"/>
    <n v="108"/>
    <n v="1"/>
    <n v="108"/>
  </r>
  <r>
    <n v="10753"/>
    <n v="45"/>
    <n v="9.5"/>
    <n v="4"/>
    <n v="0"/>
    <n v="38"/>
    <n v="38"/>
    <n v="1"/>
    <n v="38"/>
  </r>
  <r>
    <n v="10753"/>
    <n v="74"/>
    <n v="10"/>
    <n v="5"/>
    <n v="0"/>
    <n v="50"/>
    <n v="50"/>
    <n v="1"/>
    <n v="50"/>
  </r>
  <r>
    <n v="10754"/>
    <n v="40"/>
    <n v="18.399999999999999"/>
    <n v="3"/>
    <n v="0"/>
    <n v="55.199999999999996"/>
    <n v="55.199999999999996"/>
    <n v="1"/>
    <n v="55.199999999999996"/>
  </r>
  <r>
    <n v="10755"/>
    <n v="47"/>
    <n v="9.5"/>
    <n v="30"/>
    <n v="0.25"/>
    <n v="285"/>
    <n v="213.75"/>
    <n v="1"/>
    <n v="213.75"/>
  </r>
  <r>
    <n v="10755"/>
    <n v="56"/>
    <n v="38"/>
    <n v="30"/>
    <n v="0.25"/>
    <n v="1140"/>
    <n v="855"/>
    <n v="1"/>
    <n v="855"/>
  </r>
  <r>
    <n v="10755"/>
    <n v="57"/>
    <n v="19.5"/>
    <n v="14"/>
    <n v="0.25"/>
    <n v="273"/>
    <n v="204.75"/>
    <n v="1"/>
    <n v="204.75"/>
  </r>
  <r>
    <n v="10755"/>
    <n v="69"/>
    <n v="36"/>
    <n v="25"/>
    <n v="0.25"/>
    <n v="900"/>
    <n v="675"/>
    <n v="1"/>
    <n v="675"/>
  </r>
  <r>
    <n v="10756"/>
    <n v="18"/>
    <n v="62.5"/>
    <n v="21"/>
    <n v="0.2"/>
    <n v="1312.5"/>
    <n v="1050"/>
    <n v="1"/>
    <n v="1050"/>
  </r>
  <r>
    <n v="10756"/>
    <n v="36"/>
    <n v="19"/>
    <n v="20"/>
    <n v="0.2"/>
    <n v="380"/>
    <n v="304"/>
    <n v="1"/>
    <n v="304"/>
  </r>
  <r>
    <n v="10756"/>
    <n v="68"/>
    <n v="12.5"/>
    <n v="6"/>
    <n v="0.2"/>
    <n v="75"/>
    <n v="60"/>
    <n v="1"/>
    <n v="60"/>
  </r>
  <r>
    <n v="10756"/>
    <n v="69"/>
    <n v="36"/>
    <n v="20"/>
    <n v="0.2"/>
    <n v="720"/>
    <n v="576"/>
    <n v="1"/>
    <n v="576"/>
  </r>
  <r>
    <n v="10757"/>
    <n v="34"/>
    <n v="14"/>
    <n v="30"/>
    <n v="0"/>
    <n v="420"/>
    <n v="420"/>
    <n v="1"/>
    <n v="420"/>
  </r>
  <r>
    <n v="10757"/>
    <n v="59"/>
    <n v="55"/>
    <n v="7"/>
    <n v="0"/>
    <n v="385"/>
    <n v="385"/>
    <n v="1"/>
    <n v="385"/>
  </r>
  <r>
    <n v="10757"/>
    <n v="62"/>
    <n v="49.3"/>
    <n v="30"/>
    <n v="0"/>
    <n v="1479"/>
    <n v="1479"/>
    <n v="1"/>
    <n v="1479"/>
  </r>
  <r>
    <n v="10757"/>
    <n v="64"/>
    <n v="33.25"/>
    <n v="24"/>
    <n v="0"/>
    <n v="798"/>
    <n v="798"/>
    <n v="1"/>
    <n v="798"/>
  </r>
  <r>
    <n v="10758"/>
    <n v="26"/>
    <n v="31.23"/>
    <n v="20"/>
    <n v="0"/>
    <n v="624.6"/>
    <n v="624.6"/>
    <n v="1"/>
    <n v="624.6"/>
  </r>
  <r>
    <n v="10758"/>
    <n v="52"/>
    <n v="7"/>
    <n v="60"/>
    <n v="0"/>
    <n v="420"/>
    <n v="420"/>
    <n v="1"/>
    <n v="420"/>
  </r>
  <r>
    <n v="10758"/>
    <n v="70"/>
    <n v="15"/>
    <n v="40"/>
    <n v="0"/>
    <n v="600"/>
    <n v="600"/>
    <n v="1"/>
    <n v="600"/>
  </r>
  <r>
    <n v="10759"/>
    <n v="32"/>
    <n v="32"/>
    <n v="10"/>
    <n v="0"/>
    <n v="320"/>
    <n v="320"/>
    <n v="1"/>
    <n v="320"/>
  </r>
  <r>
    <n v="10760"/>
    <n v="25"/>
    <n v="14"/>
    <n v="12"/>
    <n v="0.25"/>
    <n v="168"/>
    <n v="126"/>
    <n v="1"/>
    <n v="126"/>
  </r>
  <r>
    <n v="10760"/>
    <n v="27"/>
    <n v="43.9"/>
    <n v="40"/>
    <n v="0"/>
    <n v="1756"/>
    <n v="1756"/>
    <n v="1"/>
    <n v="1756"/>
  </r>
  <r>
    <n v="10760"/>
    <n v="43"/>
    <n v="46"/>
    <n v="30"/>
    <n v="0.25"/>
    <n v="1380"/>
    <n v="1035"/>
    <n v="1"/>
    <n v="1035"/>
  </r>
  <r>
    <n v="10761"/>
    <n v="25"/>
    <n v="14"/>
    <n v="35"/>
    <n v="0.25"/>
    <n v="490"/>
    <n v="367.5"/>
    <n v="1"/>
    <n v="367.5"/>
  </r>
  <r>
    <n v="10761"/>
    <n v="75"/>
    <n v="7.75"/>
    <n v="18"/>
    <n v="0"/>
    <n v="139.5"/>
    <n v="139.5"/>
    <n v="1"/>
    <n v="139.5"/>
  </r>
  <r>
    <n v="10762"/>
    <n v="39"/>
    <n v="18"/>
    <n v="16"/>
    <n v="0"/>
    <n v="288"/>
    <n v="288"/>
    <n v="1"/>
    <n v="288"/>
  </r>
  <r>
    <n v="10762"/>
    <n v="47"/>
    <n v="9.5"/>
    <n v="30"/>
    <n v="0"/>
    <n v="285"/>
    <n v="285"/>
    <n v="1"/>
    <n v="285"/>
  </r>
  <r>
    <n v="10762"/>
    <n v="51"/>
    <n v="53"/>
    <n v="28"/>
    <n v="0"/>
    <n v="1484"/>
    <n v="1484"/>
    <n v="1"/>
    <n v="1484"/>
  </r>
  <r>
    <n v="10762"/>
    <n v="56"/>
    <n v="38"/>
    <n v="60"/>
    <n v="0"/>
    <n v="2280"/>
    <n v="2280"/>
    <n v="1"/>
    <n v="2280"/>
  </r>
  <r>
    <n v="10763"/>
    <n v="21"/>
    <n v="10"/>
    <n v="40"/>
    <n v="0"/>
    <n v="400"/>
    <n v="400"/>
    <n v="1"/>
    <n v="400"/>
  </r>
  <r>
    <n v="10763"/>
    <n v="22"/>
    <n v="21"/>
    <n v="6"/>
    <n v="0"/>
    <n v="126"/>
    <n v="126"/>
    <n v="1"/>
    <n v="126"/>
  </r>
  <r>
    <n v="10763"/>
    <n v="24"/>
    <n v="4.5"/>
    <n v="20"/>
    <n v="0"/>
    <n v="90"/>
    <n v="90"/>
    <n v="1"/>
    <n v="90"/>
  </r>
  <r>
    <n v="10764"/>
    <n v="3"/>
    <n v="10"/>
    <n v="20"/>
    <n v="0.1"/>
    <n v="200"/>
    <n v="180"/>
    <n v="1"/>
    <n v="180"/>
  </r>
  <r>
    <n v="10764"/>
    <n v="39"/>
    <n v="18"/>
    <n v="130"/>
    <n v="0.1"/>
    <n v="2340"/>
    <n v="2106"/>
    <n v="1"/>
    <n v="2106"/>
  </r>
  <r>
    <n v="10765"/>
    <n v="65"/>
    <n v="21.05"/>
    <n v="80"/>
    <n v="0.1"/>
    <n v="1684"/>
    <n v="1515.6000000000001"/>
    <n v="1"/>
    <n v="1515.6000000000001"/>
  </r>
  <r>
    <n v="10766"/>
    <n v="2"/>
    <n v="19"/>
    <n v="40"/>
    <n v="0"/>
    <n v="760"/>
    <n v="760"/>
    <n v="1"/>
    <n v="760"/>
  </r>
  <r>
    <n v="10766"/>
    <n v="7"/>
    <n v="30"/>
    <n v="35"/>
    <n v="0"/>
    <n v="1050"/>
    <n v="1050"/>
    <n v="1"/>
    <n v="1050"/>
  </r>
  <r>
    <n v="10766"/>
    <n v="68"/>
    <n v="12.5"/>
    <n v="40"/>
    <n v="0"/>
    <n v="500"/>
    <n v="500"/>
    <n v="1"/>
    <n v="500"/>
  </r>
  <r>
    <n v="10767"/>
    <n v="42"/>
    <n v="14"/>
    <n v="2"/>
    <n v="0"/>
    <n v="28"/>
    <n v="28"/>
    <n v="1"/>
    <n v="28"/>
  </r>
  <r>
    <n v="10768"/>
    <n v="22"/>
    <n v="21"/>
    <n v="4"/>
    <n v="0"/>
    <n v="84"/>
    <n v="84"/>
    <n v="1"/>
    <n v="84"/>
  </r>
  <r>
    <n v="10768"/>
    <n v="31"/>
    <n v="12.5"/>
    <n v="50"/>
    <n v="0"/>
    <n v="625"/>
    <n v="625"/>
    <n v="1"/>
    <n v="625"/>
  </r>
  <r>
    <n v="10768"/>
    <n v="60"/>
    <n v="34"/>
    <n v="15"/>
    <n v="0"/>
    <n v="510"/>
    <n v="510"/>
    <n v="1"/>
    <n v="510"/>
  </r>
  <r>
    <n v="10768"/>
    <n v="71"/>
    <n v="21.5"/>
    <n v="12"/>
    <n v="0"/>
    <n v="258"/>
    <n v="258"/>
    <n v="1"/>
    <n v="258"/>
  </r>
  <r>
    <n v="10769"/>
    <n v="41"/>
    <n v="9.65"/>
    <n v="30"/>
    <n v="0.05"/>
    <n v="289.5"/>
    <n v="275.02499999999998"/>
    <n v="1"/>
    <n v="275.02499999999998"/>
  </r>
  <r>
    <n v="10769"/>
    <n v="52"/>
    <n v="7"/>
    <n v="15"/>
    <n v="0.05"/>
    <n v="105"/>
    <n v="99.75"/>
    <n v="1"/>
    <n v="99.75"/>
  </r>
  <r>
    <n v="10769"/>
    <n v="61"/>
    <n v="28.5"/>
    <n v="20"/>
    <n v="0"/>
    <n v="570"/>
    <n v="570"/>
    <n v="1"/>
    <n v="570"/>
  </r>
  <r>
    <n v="10769"/>
    <n v="62"/>
    <n v="49.3"/>
    <n v="15"/>
    <n v="0"/>
    <n v="739.5"/>
    <n v="739.5"/>
    <n v="1"/>
    <n v="739.5"/>
  </r>
  <r>
    <n v="10770"/>
    <n v="11"/>
    <n v="21"/>
    <n v="15"/>
    <n v="0.25"/>
    <n v="315"/>
    <n v="236.25"/>
    <n v="1"/>
    <n v="236.25"/>
  </r>
  <r>
    <n v="10771"/>
    <n v="71"/>
    <n v="21.5"/>
    <n v="16"/>
    <n v="0"/>
    <n v="344"/>
    <n v="344"/>
    <n v="1"/>
    <n v="344"/>
  </r>
  <r>
    <n v="10772"/>
    <n v="29"/>
    <n v="123.79"/>
    <n v="18"/>
    <n v="0"/>
    <n v="2228.2200000000003"/>
    <n v="2228.2200000000003"/>
    <n v="1"/>
    <n v="2228.2200000000003"/>
  </r>
  <r>
    <n v="10772"/>
    <n v="59"/>
    <n v="55"/>
    <n v="25"/>
    <n v="0"/>
    <n v="1375"/>
    <n v="1375"/>
    <n v="1"/>
    <n v="1375"/>
  </r>
  <r>
    <n v="10773"/>
    <n v="17"/>
    <n v="39"/>
    <n v="33"/>
    <n v="0"/>
    <n v="1287"/>
    <n v="1287"/>
    <n v="1"/>
    <n v="1287"/>
  </r>
  <r>
    <n v="10773"/>
    <n v="31"/>
    <n v="12.5"/>
    <n v="70"/>
    <n v="0.2"/>
    <n v="875"/>
    <n v="700"/>
    <n v="1"/>
    <n v="700"/>
  </r>
  <r>
    <n v="10773"/>
    <n v="75"/>
    <n v="7.75"/>
    <n v="7"/>
    <n v="0.2"/>
    <n v="54.25"/>
    <n v="43.400000000000006"/>
    <n v="1"/>
    <n v="43.400000000000006"/>
  </r>
  <r>
    <n v="10774"/>
    <n v="31"/>
    <n v="12.5"/>
    <n v="2"/>
    <n v="0.25"/>
    <n v="25"/>
    <n v="18.75"/>
    <n v="1"/>
    <n v="18.75"/>
  </r>
  <r>
    <n v="10774"/>
    <n v="66"/>
    <n v="17"/>
    <n v="50"/>
    <n v="0"/>
    <n v="850"/>
    <n v="850"/>
    <n v="1"/>
    <n v="850"/>
  </r>
  <r>
    <n v="10775"/>
    <n v="10"/>
    <n v="31"/>
    <n v="6"/>
    <n v="0"/>
    <n v="186"/>
    <n v="186"/>
    <n v="1"/>
    <n v="186"/>
  </r>
  <r>
    <n v="10775"/>
    <n v="67"/>
    <n v="14"/>
    <n v="3"/>
    <n v="0"/>
    <n v="42"/>
    <n v="42"/>
    <n v="1"/>
    <n v="42"/>
  </r>
  <r>
    <n v="10776"/>
    <n v="31"/>
    <n v="12.5"/>
    <n v="16"/>
    <n v="0.05"/>
    <n v="200"/>
    <n v="190"/>
    <n v="1"/>
    <n v="190"/>
  </r>
  <r>
    <n v="10776"/>
    <n v="42"/>
    <n v="14"/>
    <n v="12"/>
    <n v="0.05"/>
    <n v="168"/>
    <n v="159.6"/>
    <n v="1"/>
    <n v="159.6"/>
  </r>
  <r>
    <n v="10776"/>
    <n v="45"/>
    <n v="9.5"/>
    <n v="27"/>
    <n v="0.05"/>
    <n v="256.5"/>
    <n v="243.67499999999998"/>
    <n v="1"/>
    <n v="243.67499999999998"/>
  </r>
  <r>
    <n v="10776"/>
    <n v="51"/>
    <n v="53"/>
    <n v="120"/>
    <n v="0.05"/>
    <n v="6360"/>
    <n v="6042"/>
    <n v="1"/>
    <n v="6042"/>
  </r>
  <r>
    <n v="10777"/>
    <n v="42"/>
    <n v="14"/>
    <n v="20"/>
    <n v="0.2"/>
    <n v="280"/>
    <n v="224"/>
    <n v="1"/>
    <n v="224"/>
  </r>
  <r>
    <n v="10778"/>
    <n v="41"/>
    <n v="9.65"/>
    <n v="10"/>
    <n v="0"/>
    <n v="96.5"/>
    <n v="96.5"/>
    <n v="1"/>
    <n v="96.5"/>
  </r>
  <r>
    <n v="10779"/>
    <n v="16"/>
    <n v="17.45"/>
    <n v="20"/>
    <n v="0"/>
    <n v="349"/>
    <n v="349"/>
    <n v="1"/>
    <n v="349"/>
  </r>
  <r>
    <n v="10779"/>
    <n v="62"/>
    <n v="49.3"/>
    <n v="20"/>
    <n v="0"/>
    <n v="986"/>
    <n v="986"/>
    <n v="1"/>
    <n v="986"/>
  </r>
  <r>
    <n v="10780"/>
    <n v="70"/>
    <n v="15"/>
    <n v="35"/>
    <n v="0"/>
    <n v="525"/>
    <n v="525"/>
    <n v="1"/>
    <n v="525"/>
  </r>
  <r>
    <n v="10780"/>
    <n v="77"/>
    <n v="13"/>
    <n v="15"/>
    <n v="0"/>
    <n v="195"/>
    <n v="195"/>
    <n v="1"/>
    <n v="195"/>
  </r>
  <r>
    <n v="10781"/>
    <n v="54"/>
    <n v="7.45"/>
    <n v="3"/>
    <n v="0.2"/>
    <n v="22.35"/>
    <n v="17.880000000000003"/>
    <n v="1"/>
    <n v="17.880000000000003"/>
  </r>
  <r>
    <n v="10781"/>
    <n v="56"/>
    <n v="38"/>
    <n v="20"/>
    <n v="0.2"/>
    <n v="760"/>
    <n v="608"/>
    <n v="1"/>
    <n v="608"/>
  </r>
  <r>
    <n v="10781"/>
    <n v="74"/>
    <n v="10"/>
    <n v="35"/>
    <n v="0"/>
    <n v="350"/>
    <n v="350"/>
    <n v="1"/>
    <n v="350"/>
  </r>
  <r>
    <n v="10782"/>
    <n v="31"/>
    <n v="12.5"/>
    <n v="1"/>
    <n v="0"/>
    <n v="12.5"/>
    <n v="12.5"/>
    <n v="1"/>
    <n v="12.5"/>
  </r>
  <r>
    <n v="10783"/>
    <n v="31"/>
    <n v="12.5"/>
    <n v="10"/>
    <n v="0"/>
    <n v="125"/>
    <n v="125"/>
    <n v="1"/>
    <n v="125"/>
  </r>
  <r>
    <n v="10783"/>
    <n v="38"/>
    <n v="263.5"/>
    <n v="5"/>
    <n v="0"/>
    <n v="1317.5"/>
    <n v="1317.5"/>
    <n v="1"/>
    <n v="1317.5"/>
  </r>
  <r>
    <n v="10784"/>
    <n v="36"/>
    <n v="19"/>
    <n v="30"/>
    <n v="0"/>
    <n v="570"/>
    <n v="570"/>
    <n v="1"/>
    <n v="570"/>
  </r>
  <r>
    <n v="10784"/>
    <n v="39"/>
    <n v="18"/>
    <n v="2"/>
    <n v="0.15"/>
    <n v="36"/>
    <n v="30.599999999999998"/>
    <n v="1"/>
    <n v="30.599999999999998"/>
  </r>
  <r>
    <n v="10784"/>
    <n v="72"/>
    <n v="34.799999999999997"/>
    <n v="30"/>
    <n v="0.15"/>
    <n v="1044"/>
    <n v="887.4"/>
    <n v="1"/>
    <n v="887.4"/>
  </r>
  <r>
    <n v="10785"/>
    <n v="10"/>
    <n v="31"/>
    <n v="10"/>
    <n v="0"/>
    <n v="310"/>
    <n v="310"/>
    <n v="1"/>
    <n v="310"/>
  </r>
  <r>
    <n v="10785"/>
    <n v="75"/>
    <n v="7.75"/>
    <n v="10"/>
    <n v="0"/>
    <n v="77.5"/>
    <n v="77.5"/>
    <n v="1"/>
    <n v="77.5"/>
  </r>
  <r>
    <n v="10786"/>
    <n v="8"/>
    <n v="40"/>
    <n v="30"/>
    <n v="0.2"/>
    <n v="1200"/>
    <n v="960"/>
    <n v="1"/>
    <n v="960"/>
  </r>
  <r>
    <n v="10786"/>
    <n v="30"/>
    <n v="25.89"/>
    <n v="15"/>
    <n v="0.2"/>
    <n v="388.35"/>
    <n v="310.68000000000006"/>
    <n v="1"/>
    <n v="310.68000000000006"/>
  </r>
  <r>
    <n v="10786"/>
    <n v="75"/>
    <n v="7.75"/>
    <n v="42"/>
    <n v="0.2"/>
    <n v="325.5"/>
    <n v="260.40000000000003"/>
    <n v="1"/>
    <n v="260.40000000000003"/>
  </r>
  <r>
    <n v="10787"/>
    <n v="2"/>
    <n v="19"/>
    <n v="15"/>
    <n v="0.05"/>
    <n v="285"/>
    <n v="270.75"/>
    <n v="1"/>
    <n v="270.75"/>
  </r>
  <r>
    <n v="10787"/>
    <n v="29"/>
    <n v="123.79"/>
    <n v="20"/>
    <n v="0.05"/>
    <n v="2475.8000000000002"/>
    <n v="2352.0100000000002"/>
    <n v="1"/>
    <n v="2352.0100000000002"/>
  </r>
  <r>
    <n v="10788"/>
    <n v="19"/>
    <n v="9.1999999999999993"/>
    <n v="50"/>
    <n v="0.05"/>
    <n v="459.99999999999994"/>
    <n v="436.99999999999994"/>
    <n v="1"/>
    <n v="436.99999999999994"/>
  </r>
  <r>
    <n v="10788"/>
    <n v="75"/>
    <n v="7.75"/>
    <n v="40"/>
    <n v="0.05"/>
    <n v="310"/>
    <n v="294.5"/>
    <n v="1"/>
    <n v="294.5"/>
  </r>
  <r>
    <n v="10789"/>
    <n v="18"/>
    <n v="62.5"/>
    <n v="30"/>
    <n v="0"/>
    <n v="1875"/>
    <n v="1875"/>
    <n v="1"/>
    <n v="1875"/>
  </r>
  <r>
    <n v="10789"/>
    <n v="35"/>
    <n v="18"/>
    <n v="15"/>
    <n v="0"/>
    <n v="270"/>
    <n v="270"/>
    <n v="1"/>
    <n v="270"/>
  </r>
  <r>
    <n v="10789"/>
    <n v="63"/>
    <n v="43.9"/>
    <n v="30"/>
    <n v="0"/>
    <n v="1317"/>
    <n v="1317"/>
    <n v="1"/>
    <n v="1317"/>
  </r>
  <r>
    <n v="10789"/>
    <n v="68"/>
    <n v="12.5"/>
    <n v="18"/>
    <n v="0"/>
    <n v="225"/>
    <n v="225"/>
    <n v="1"/>
    <n v="225"/>
  </r>
  <r>
    <n v="10790"/>
    <n v="7"/>
    <n v="30"/>
    <n v="3"/>
    <n v="0.15"/>
    <n v="90"/>
    <n v="76.5"/>
    <n v="1"/>
    <n v="76.5"/>
  </r>
  <r>
    <n v="10790"/>
    <n v="56"/>
    <n v="38"/>
    <n v="20"/>
    <n v="0.15"/>
    <n v="760"/>
    <n v="646"/>
    <n v="1"/>
    <n v="646"/>
  </r>
  <r>
    <n v="10791"/>
    <n v="29"/>
    <n v="123.79"/>
    <n v="14"/>
    <n v="0.05"/>
    <n v="1733.0600000000002"/>
    <n v="1646.4070000000002"/>
    <n v="1"/>
    <n v="1646.4070000000002"/>
  </r>
  <r>
    <n v="10791"/>
    <n v="41"/>
    <n v="9.65"/>
    <n v="20"/>
    <n v="0.05"/>
    <n v="193"/>
    <n v="183.35"/>
    <n v="1"/>
    <n v="183.35"/>
  </r>
  <r>
    <n v="10792"/>
    <n v="2"/>
    <n v="19"/>
    <n v="10"/>
    <n v="0"/>
    <n v="190"/>
    <n v="190"/>
    <n v="1"/>
    <n v="190"/>
  </r>
  <r>
    <n v="10792"/>
    <n v="54"/>
    <n v="7.45"/>
    <n v="3"/>
    <n v="0"/>
    <n v="22.35"/>
    <n v="22.35"/>
    <n v="1"/>
    <n v="22.35"/>
  </r>
  <r>
    <n v="10792"/>
    <n v="68"/>
    <n v="12.5"/>
    <n v="15"/>
    <n v="0"/>
    <n v="187.5"/>
    <n v="187.5"/>
    <n v="1"/>
    <n v="187.5"/>
  </r>
  <r>
    <n v="10793"/>
    <n v="41"/>
    <n v="9.65"/>
    <n v="14"/>
    <n v="0"/>
    <n v="135.1"/>
    <n v="135.1"/>
    <n v="1"/>
    <n v="135.1"/>
  </r>
  <r>
    <n v="10793"/>
    <n v="52"/>
    <n v="7"/>
    <n v="8"/>
    <n v="0"/>
    <n v="56"/>
    <n v="56"/>
    <n v="1"/>
    <n v="56"/>
  </r>
  <r>
    <n v="10794"/>
    <n v="14"/>
    <n v="23.25"/>
    <n v="15"/>
    <n v="0.2"/>
    <n v="348.75"/>
    <n v="279"/>
    <n v="1"/>
    <n v="279"/>
  </r>
  <r>
    <n v="10794"/>
    <n v="54"/>
    <n v="7.45"/>
    <n v="6"/>
    <n v="0.2"/>
    <n v="44.7"/>
    <n v="35.760000000000005"/>
    <n v="1"/>
    <n v="35.760000000000005"/>
  </r>
  <r>
    <n v="10795"/>
    <n v="16"/>
    <n v="17.45"/>
    <n v="65"/>
    <n v="0"/>
    <n v="1134.25"/>
    <n v="1134.25"/>
    <n v="1"/>
    <n v="1134.25"/>
  </r>
  <r>
    <n v="10795"/>
    <n v="17"/>
    <n v="39"/>
    <n v="35"/>
    <n v="0.25"/>
    <n v="1365"/>
    <n v="1023.75"/>
    <n v="1"/>
    <n v="1023.75"/>
  </r>
  <r>
    <n v="10796"/>
    <n v="26"/>
    <n v="31.23"/>
    <n v="21"/>
    <n v="0.2"/>
    <n v="655.83"/>
    <n v="524.6640000000001"/>
    <n v="1"/>
    <n v="524.6640000000001"/>
  </r>
  <r>
    <n v="10796"/>
    <n v="44"/>
    <n v="19.45"/>
    <n v="10"/>
    <n v="0"/>
    <n v="194.5"/>
    <n v="194.5"/>
    <n v="1"/>
    <n v="194.5"/>
  </r>
  <r>
    <n v="10796"/>
    <n v="64"/>
    <n v="33.25"/>
    <n v="35"/>
    <n v="0.2"/>
    <n v="1163.75"/>
    <n v="931"/>
    <n v="1"/>
    <n v="931"/>
  </r>
  <r>
    <n v="10796"/>
    <n v="69"/>
    <n v="36"/>
    <n v="24"/>
    <n v="0.2"/>
    <n v="864"/>
    <n v="691.2"/>
    <n v="1"/>
    <n v="691.2"/>
  </r>
  <r>
    <n v="10797"/>
    <n v="11"/>
    <n v="21"/>
    <n v="20"/>
    <n v="0"/>
    <n v="420"/>
    <n v="420"/>
    <n v="1"/>
    <n v="420"/>
  </r>
  <r>
    <n v="10798"/>
    <n v="62"/>
    <n v="49.3"/>
    <n v="2"/>
    <n v="0"/>
    <n v="98.6"/>
    <n v="98.6"/>
    <n v="1"/>
    <n v="98.6"/>
  </r>
  <r>
    <n v="10798"/>
    <n v="72"/>
    <n v="34.799999999999997"/>
    <n v="10"/>
    <n v="0"/>
    <n v="348"/>
    <n v="348"/>
    <n v="1"/>
    <n v="348"/>
  </r>
  <r>
    <n v="10799"/>
    <n v="13"/>
    <n v="6"/>
    <n v="20"/>
    <n v="0.15"/>
    <n v="120"/>
    <n v="102"/>
    <n v="1"/>
    <n v="102"/>
  </r>
  <r>
    <n v="10799"/>
    <n v="24"/>
    <n v="4.5"/>
    <n v="20"/>
    <n v="0.15"/>
    <n v="90"/>
    <n v="76.5"/>
    <n v="1"/>
    <n v="76.5"/>
  </r>
  <r>
    <n v="10799"/>
    <n v="59"/>
    <n v="55"/>
    <n v="25"/>
    <n v="0"/>
    <n v="1375"/>
    <n v="1375"/>
    <n v="1"/>
    <n v="1375"/>
  </r>
  <r>
    <n v="10800"/>
    <n v="11"/>
    <n v="21"/>
    <n v="50"/>
    <n v="0.1"/>
    <n v="1050"/>
    <n v="945"/>
    <n v="1"/>
    <n v="945"/>
  </r>
  <r>
    <n v="10800"/>
    <n v="51"/>
    <n v="53"/>
    <n v="10"/>
    <n v="0.1"/>
    <n v="530"/>
    <n v="477"/>
    <n v="1"/>
    <n v="477"/>
  </r>
  <r>
    <n v="10800"/>
    <n v="54"/>
    <n v="7.45"/>
    <n v="7"/>
    <n v="0.1"/>
    <n v="52.15"/>
    <n v="46.935000000000002"/>
    <n v="1"/>
    <n v="46.935000000000002"/>
  </r>
  <r>
    <n v="10801"/>
    <n v="17"/>
    <n v="39"/>
    <n v="40"/>
    <n v="0.25"/>
    <n v="1560"/>
    <n v="1170"/>
    <n v="1"/>
    <n v="1170"/>
  </r>
  <r>
    <n v="10801"/>
    <n v="29"/>
    <n v="123.79"/>
    <n v="20"/>
    <n v="0.25"/>
    <n v="2475.8000000000002"/>
    <n v="1856.8500000000001"/>
    <n v="1"/>
    <n v="1856.8500000000001"/>
  </r>
  <r>
    <n v="10802"/>
    <n v="30"/>
    <n v="25.89"/>
    <n v="25"/>
    <n v="0.25"/>
    <n v="647.25"/>
    <n v="485.4375"/>
    <n v="1"/>
    <n v="485.4375"/>
  </r>
  <r>
    <n v="10802"/>
    <n v="51"/>
    <n v="53"/>
    <n v="30"/>
    <n v="0.25"/>
    <n v="1590"/>
    <n v="1192.5"/>
    <n v="1"/>
    <n v="1192.5"/>
  </r>
  <r>
    <n v="10802"/>
    <n v="55"/>
    <n v="24"/>
    <n v="60"/>
    <n v="0.25"/>
    <n v="1440"/>
    <n v="1080"/>
    <n v="1"/>
    <n v="1080"/>
  </r>
  <r>
    <n v="10802"/>
    <n v="62"/>
    <n v="49.3"/>
    <n v="5"/>
    <n v="0.25"/>
    <n v="246.5"/>
    <n v="184.875"/>
    <n v="1"/>
    <n v="184.875"/>
  </r>
  <r>
    <n v="10803"/>
    <n v="19"/>
    <n v="9.1999999999999993"/>
    <n v="24"/>
    <n v="0.05"/>
    <n v="220.79999999999998"/>
    <n v="209.75999999999996"/>
    <n v="1"/>
    <n v="209.75999999999996"/>
  </r>
  <r>
    <n v="10803"/>
    <n v="25"/>
    <n v="14"/>
    <n v="15"/>
    <n v="0.05"/>
    <n v="210"/>
    <n v="199.5"/>
    <n v="1"/>
    <n v="199.5"/>
  </r>
  <r>
    <n v="10803"/>
    <n v="59"/>
    <n v="55"/>
    <n v="15"/>
    <n v="0.05"/>
    <n v="825"/>
    <n v="783.75"/>
    <n v="1"/>
    <n v="783.75"/>
  </r>
  <r>
    <n v="10804"/>
    <n v="10"/>
    <n v="31"/>
    <n v="36"/>
    <n v="0"/>
    <n v="1116"/>
    <n v="1116"/>
    <n v="1"/>
    <n v="1116"/>
  </r>
  <r>
    <n v="10804"/>
    <n v="28"/>
    <n v="45.6"/>
    <n v="24"/>
    <n v="0"/>
    <n v="1094.4000000000001"/>
    <n v="1094.4000000000001"/>
    <n v="1"/>
    <n v="1094.4000000000001"/>
  </r>
  <r>
    <n v="10804"/>
    <n v="49"/>
    <n v="20"/>
    <n v="4"/>
    <n v="0.15"/>
    <n v="80"/>
    <n v="68"/>
    <n v="1"/>
    <n v="68"/>
  </r>
  <r>
    <n v="10805"/>
    <n v="34"/>
    <n v="14"/>
    <n v="10"/>
    <n v="0"/>
    <n v="140"/>
    <n v="140"/>
    <n v="1"/>
    <n v="140"/>
  </r>
  <r>
    <n v="10805"/>
    <n v="38"/>
    <n v="263.5"/>
    <n v="10"/>
    <n v="0"/>
    <n v="2635"/>
    <n v="2635"/>
    <n v="1"/>
    <n v="2635"/>
  </r>
  <r>
    <n v="10806"/>
    <n v="2"/>
    <n v="19"/>
    <n v="20"/>
    <n v="0.25"/>
    <n v="380"/>
    <n v="285"/>
    <n v="1"/>
    <n v="285"/>
  </r>
  <r>
    <n v="10806"/>
    <n v="65"/>
    <n v="21.05"/>
    <n v="2"/>
    <n v="0"/>
    <n v="42.1"/>
    <n v="42.1"/>
    <n v="1"/>
    <n v="42.1"/>
  </r>
  <r>
    <n v="10806"/>
    <n v="74"/>
    <n v="10"/>
    <n v="15"/>
    <n v="0.25"/>
    <n v="150"/>
    <n v="112.5"/>
    <n v="1"/>
    <n v="112.5"/>
  </r>
  <r>
    <n v="10807"/>
    <n v="40"/>
    <n v="18.399999999999999"/>
    <n v="1"/>
    <n v="0"/>
    <n v="18.399999999999999"/>
    <n v="18.399999999999999"/>
    <n v="1"/>
    <n v="18.399999999999999"/>
  </r>
  <r>
    <n v="10808"/>
    <n v="56"/>
    <n v="38"/>
    <n v="20"/>
    <n v="0.15"/>
    <n v="760"/>
    <n v="646"/>
    <n v="1"/>
    <n v="646"/>
  </r>
  <r>
    <n v="10808"/>
    <n v="76"/>
    <n v="18"/>
    <n v="50"/>
    <n v="0.15"/>
    <n v="900"/>
    <n v="765"/>
    <n v="1"/>
    <n v="765"/>
  </r>
  <r>
    <n v="10809"/>
    <n v="52"/>
    <n v="7"/>
    <n v="20"/>
    <n v="0"/>
    <n v="140"/>
    <n v="140"/>
    <n v="1"/>
    <n v="140"/>
  </r>
  <r>
    <n v="10810"/>
    <n v="13"/>
    <n v="6"/>
    <n v="7"/>
    <n v="0"/>
    <n v="42"/>
    <n v="42"/>
    <n v="1"/>
    <n v="42"/>
  </r>
  <r>
    <n v="10810"/>
    <n v="25"/>
    <n v="14"/>
    <n v="5"/>
    <n v="0"/>
    <n v="70"/>
    <n v="70"/>
    <n v="1"/>
    <n v="70"/>
  </r>
  <r>
    <n v="10810"/>
    <n v="70"/>
    <n v="15"/>
    <n v="5"/>
    <n v="0"/>
    <n v="75"/>
    <n v="75"/>
    <n v="1"/>
    <n v="75"/>
  </r>
  <r>
    <n v="10811"/>
    <n v="19"/>
    <n v="9.1999999999999993"/>
    <n v="15"/>
    <n v="0"/>
    <n v="138"/>
    <n v="138"/>
    <n v="1"/>
    <n v="138"/>
  </r>
  <r>
    <n v="10811"/>
    <n v="23"/>
    <n v="9"/>
    <n v="18"/>
    <n v="0"/>
    <n v="162"/>
    <n v="162"/>
    <n v="1"/>
    <n v="162"/>
  </r>
  <r>
    <n v="10811"/>
    <n v="40"/>
    <n v="18.399999999999999"/>
    <n v="30"/>
    <n v="0"/>
    <n v="552"/>
    <n v="552"/>
    <n v="1"/>
    <n v="552"/>
  </r>
  <r>
    <n v="10812"/>
    <n v="31"/>
    <n v="12.5"/>
    <n v="16"/>
    <n v="0.1"/>
    <n v="200"/>
    <n v="180"/>
    <n v="1"/>
    <n v="180"/>
  </r>
  <r>
    <n v="10812"/>
    <n v="72"/>
    <n v="34.799999999999997"/>
    <n v="40"/>
    <n v="0.1"/>
    <n v="1392"/>
    <n v="1252.8"/>
    <n v="1"/>
    <n v="1252.8"/>
  </r>
  <r>
    <n v="10812"/>
    <n v="77"/>
    <n v="13"/>
    <n v="20"/>
    <n v="0"/>
    <n v="260"/>
    <n v="260"/>
    <n v="1"/>
    <n v="260"/>
  </r>
  <r>
    <n v="10813"/>
    <n v="2"/>
    <n v="19"/>
    <n v="12"/>
    <n v="0.2"/>
    <n v="228"/>
    <n v="182.4"/>
    <n v="1"/>
    <n v="182.4"/>
  </r>
  <r>
    <n v="10813"/>
    <n v="46"/>
    <n v="12"/>
    <n v="35"/>
    <n v="0"/>
    <n v="420"/>
    <n v="420"/>
    <n v="1"/>
    <n v="420"/>
  </r>
  <r>
    <n v="10814"/>
    <n v="41"/>
    <n v="9.65"/>
    <n v="20"/>
    <n v="0"/>
    <n v="193"/>
    <n v="193"/>
    <n v="1"/>
    <n v="193"/>
  </r>
  <r>
    <n v="10814"/>
    <n v="43"/>
    <n v="46"/>
    <n v="20"/>
    <n v="0.15"/>
    <n v="920"/>
    <n v="782"/>
    <n v="1"/>
    <n v="782"/>
  </r>
  <r>
    <n v="10814"/>
    <n v="48"/>
    <n v="12.75"/>
    <n v="8"/>
    <n v="0.15"/>
    <n v="102"/>
    <n v="86.7"/>
    <n v="1"/>
    <n v="86.7"/>
  </r>
  <r>
    <n v="10814"/>
    <n v="61"/>
    <n v="28.5"/>
    <n v="30"/>
    <n v="0.15"/>
    <n v="855"/>
    <n v="726.75"/>
    <n v="1"/>
    <n v="726.75"/>
  </r>
  <r>
    <n v="10815"/>
    <n v="33"/>
    <n v="2.5"/>
    <n v="16"/>
    <n v="0"/>
    <n v="40"/>
    <n v="40"/>
    <n v="1"/>
    <n v="40"/>
  </r>
  <r>
    <n v="10816"/>
    <n v="38"/>
    <n v="263.5"/>
    <n v="30"/>
    <n v="0.05"/>
    <n v="7905"/>
    <n v="7509.75"/>
    <n v="1"/>
    <n v="7509.75"/>
  </r>
  <r>
    <n v="10816"/>
    <n v="62"/>
    <n v="49.3"/>
    <n v="20"/>
    <n v="0.05"/>
    <n v="986"/>
    <n v="936.69999999999993"/>
    <n v="1"/>
    <n v="936.69999999999993"/>
  </r>
  <r>
    <n v="10817"/>
    <n v="26"/>
    <n v="31.23"/>
    <n v="40"/>
    <n v="0.15"/>
    <n v="1249.2"/>
    <n v="1061.82"/>
    <n v="1"/>
    <n v="1061.82"/>
  </r>
  <r>
    <n v="10817"/>
    <n v="38"/>
    <n v="263.5"/>
    <n v="30"/>
    <n v="0"/>
    <n v="7905"/>
    <n v="7905"/>
    <n v="1"/>
    <n v="7905"/>
  </r>
  <r>
    <n v="10817"/>
    <n v="40"/>
    <n v="18.399999999999999"/>
    <n v="60"/>
    <n v="0.15"/>
    <n v="1104"/>
    <n v="938.4"/>
    <n v="1"/>
    <n v="938.4"/>
  </r>
  <r>
    <n v="10817"/>
    <n v="62"/>
    <n v="49.3"/>
    <n v="25"/>
    <n v="0.15"/>
    <n v="1232.5"/>
    <n v="1047.625"/>
    <n v="1"/>
    <n v="1047.625"/>
  </r>
  <r>
    <n v="10818"/>
    <n v="32"/>
    <n v="32"/>
    <n v="20"/>
    <n v="0"/>
    <n v="640"/>
    <n v="640"/>
    <n v="1"/>
    <n v="640"/>
  </r>
  <r>
    <n v="10818"/>
    <n v="41"/>
    <n v="9.65"/>
    <n v="20"/>
    <n v="0"/>
    <n v="193"/>
    <n v="193"/>
    <n v="1"/>
    <n v="193"/>
  </r>
  <r>
    <n v="10819"/>
    <n v="43"/>
    <n v="46"/>
    <n v="7"/>
    <n v="0"/>
    <n v="322"/>
    <n v="322"/>
    <n v="1"/>
    <n v="322"/>
  </r>
  <r>
    <n v="10819"/>
    <n v="75"/>
    <n v="7.75"/>
    <n v="20"/>
    <n v="0"/>
    <n v="155"/>
    <n v="155"/>
    <n v="1"/>
    <n v="155"/>
  </r>
  <r>
    <n v="10820"/>
    <n v="56"/>
    <n v="38"/>
    <n v="30"/>
    <n v="0"/>
    <n v="1140"/>
    <n v="1140"/>
    <n v="1"/>
    <n v="1140"/>
  </r>
  <r>
    <n v="10821"/>
    <n v="35"/>
    <n v="18"/>
    <n v="20"/>
    <n v="0"/>
    <n v="360"/>
    <n v="360"/>
    <n v="1"/>
    <n v="360"/>
  </r>
  <r>
    <n v="10821"/>
    <n v="51"/>
    <n v="53"/>
    <n v="6"/>
    <n v="0"/>
    <n v="318"/>
    <n v="318"/>
    <n v="1"/>
    <n v="318"/>
  </r>
  <r>
    <n v="10822"/>
    <n v="62"/>
    <n v="49.3"/>
    <n v="3"/>
    <n v="0"/>
    <n v="147.89999999999998"/>
    <n v="147.89999999999998"/>
    <n v="1"/>
    <n v="147.89999999999998"/>
  </r>
  <r>
    <n v="10822"/>
    <n v="70"/>
    <n v="15"/>
    <n v="6"/>
    <n v="0"/>
    <n v="90"/>
    <n v="90"/>
    <n v="1"/>
    <n v="90"/>
  </r>
  <r>
    <n v="10823"/>
    <n v="11"/>
    <n v="21"/>
    <n v="20"/>
    <n v="0.1"/>
    <n v="420"/>
    <n v="378"/>
    <n v="1"/>
    <n v="378"/>
  </r>
  <r>
    <n v="10823"/>
    <n v="57"/>
    <n v="19.5"/>
    <n v="15"/>
    <n v="0"/>
    <n v="292.5"/>
    <n v="292.5"/>
    <n v="1"/>
    <n v="292.5"/>
  </r>
  <r>
    <n v="10823"/>
    <n v="59"/>
    <n v="55"/>
    <n v="40"/>
    <n v="0.1"/>
    <n v="2200"/>
    <n v="1980"/>
    <n v="1"/>
    <n v="1980"/>
  </r>
  <r>
    <n v="10823"/>
    <n v="77"/>
    <n v="13"/>
    <n v="15"/>
    <n v="0.1"/>
    <n v="195"/>
    <n v="175.5"/>
    <n v="1"/>
    <n v="175.5"/>
  </r>
  <r>
    <n v="10824"/>
    <n v="41"/>
    <n v="9.65"/>
    <n v="12"/>
    <n v="0"/>
    <n v="115.80000000000001"/>
    <n v="115.80000000000001"/>
    <n v="1"/>
    <n v="115.80000000000001"/>
  </r>
  <r>
    <n v="10824"/>
    <n v="70"/>
    <n v="15"/>
    <n v="9"/>
    <n v="0"/>
    <n v="135"/>
    <n v="135"/>
    <n v="1"/>
    <n v="135"/>
  </r>
  <r>
    <n v="10825"/>
    <n v="26"/>
    <n v="31.23"/>
    <n v="12"/>
    <n v="0"/>
    <n v="374.76"/>
    <n v="374.76"/>
    <n v="1"/>
    <n v="374.76"/>
  </r>
  <r>
    <n v="10825"/>
    <n v="53"/>
    <n v="32.799999999999997"/>
    <n v="20"/>
    <n v="0"/>
    <n v="656"/>
    <n v="656"/>
    <n v="1"/>
    <n v="656"/>
  </r>
  <r>
    <n v="10826"/>
    <n v="31"/>
    <n v="12.5"/>
    <n v="35"/>
    <n v="0"/>
    <n v="437.5"/>
    <n v="437.5"/>
    <n v="1"/>
    <n v="437.5"/>
  </r>
  <r>
    <n v="10826"/>
    <n v="57"/>
    <n v="19.5"/>
    <n v="15"/>
    <n v="0"/>
    <n v="292.5"/>
    <n v="292.5"/>
    <n v="1"/>
    <n v="292.5"/>
  </r>
  <r>
    <n v="10827"/>
    <n v="10"/>
    <n v="31"/>
    <n v="15"/>
    <n v="0"/>
    <n v="465"/>
    <n v="465"/>
    <n v="1"/>
    <n v="465"/>
  </r>
  <r>
    <n v="10827"/>
    <n v="39"/>
    <n v="18"/>
    <n v="21"/>
    <n v="0"/>
    <n v="378"/>
    <n v="378"/>
    <n v="1"/>
    <n v="378"/>
  </r>
  <r>
    <n v="10828"/>
    <n v="20"/>
    <n v="81"/>
    <n v="5"/>
    <n v="0"/>
    <n v="405"/>
    <n v="405"/>
    <n v="1"/>
    <n v="405"/>
  </r>
  <r>
    <n v="10828"/>
    <n v="38"/>
    <n v="263.5"/>
    <n v="2"/>
    <n v="0"/>
    <n v="527"/>
    <n v="527"/>
    <n v="1"/>
    <n v="527"/>
  </r>
  <r>
    <n v="10829"/>
    <n v="2"/>
    <n v="19"/>
    <n v="10"/>
    <n v="0"/>
    <n v="190"/>
    <n v="190"/>
    <n v="1"/>
    <n v="190"/>
  </r>
  <r>
    <n v="10829"/>
    <n v="8"/>
    <n v="40"/>
    <n v="20"/>
    <n v="0"/>
    <n v="800"/>
    <n v="800"/>
    <n v="1"/>
    <n v="800"/>
  </r>
  <r>
    <n v="10829"/>
    <n v="13"/>
    <n v="6"/>
    <n v="10"/>
    <n v="0"/>
    <n v="60"/>
    <n v="60"/>
    <n v="1"/>
    <n v="60"/>
  </r>
  <r>
    <n v="10829"/>
    <n v="60"/>
    <n v="34"/>
    <n v="21"/>
    <n v="0"/>
    <n v="714"/>
    <n v="714"/>
    <n v="1"/>
    <n v="714"/>
  </r>
  <r>
    <n v="10830"/>
    <n v="6"/>
    <n v="25"/>
    <n v="6"/>
    <n v="0"/>
    <n v="150"/>
    <n v="150"/>
    <n v="1"/>
    <n v="150"/>
  </r>
  <r>
    <n v="10830"/>
    <n v="39"/>
    <n v="18"/>
    <n v="28"/>
    <n v="0"/>
    <n v="504"/>
    <n v="504"/>
    <n v="1"/>
    <n v="504"/>
  </r>
  <r>
    <n v="10830"/>
    <n v="60"/>
    <n v="34"/>
    <n v="30"/>
    <n v="0"/>
    <n v="1020"/>
    <n v="1020"/>
    <n v="1"/>
    <n v="1020"/>
  </r>
  <r>
    <n v="10830"/>
    <n v="68"/>
    <n v="12.5"/>
    <n v="24"/>
    <n v="0"/>
    <n v="300"/>
    <n v="300"/>
    <n v="1"/>
    <n v="300"/>
  </r>
  <r>
    <n v="10831"/>
    <n v="19"/>
    <n v="9.1999999999999993"/>
    <n v="2"/>
    <n v="0"/>
    <n v="18.399999999999999"/>
    <n v="18.399999999999999"/>
    <n v="1"/>
    <n v="18.399999999999999"/>
  </r>
  <r>
    <n v="10831"/>
    <n v="35"/>
    <n v="18"/>
    <n v="8"/>
    <n v="0"/>
    <n v="144"/>
    <n v="144"/>
    <n v="1"/>
    <n v="144"/>
  </r>
  <r>
    <n v="10831"/>
    <n v="38"/>
    <n v="263.5"/>
    <n v="8"/>
    <n v="0"/>
    <n v="2108"/>
    <n v="2108"/>
    <n v="1"/>
    <n v="2108"/>
  </r>
  <r>
    <n v="10831"/>
    <n v="43"/>
    <n v="46"/>
    <n v="9"/>
    <n v="0"/>
    <n v="414"/>
    <n v="414"/>
    <n v="1"/>
    <n v="414"/>
  </r>
  <r>
    <n v="10832"/>
    <n v="13"/>
    <n v="6"/>
    <n v="3"/>
    <n v="0.2"/>
    <n v="18"/>
    <n v="14.4"/>
    <n v="1"/>
    <n v="14.4"/>
  </r>
  <r>
    <n v="10832"/>
    <n v="25"/>
    <n v="14"/>
    <n v="10"/>
    <n v="0.2"/>
    <n v="140"/>
    <n v="112"/>
    <n v="1"/>
    <n v="112"/>
  </r>
  <r>
    <n v="10832"/>
    <n v="44"/>
    <n v="19.45"/>
    <n v="16"/>
    <n v="0.2"/>
    <n v="311.2"/>
    <n v="248.96"/>
    <n v="1"/>
    <n v="248.96"/>
  </r>
  <r>
    <n v="10832"/>
    <n v="64"/>
    <n v="33.25"/>
    <n v="3"/>
    <n v="0"/>
    <n v="99.75"/>
    <n v="99.75"/>
    <n v="1"/>
    <n v="99.75"/>
  </r>
  <r>
    <n v="10833"/>
    <n v="7"/>
    <n v="30"/>
    <n v="20"/>
    <n v="0.1"/>
    <n v="600"/>
    <n v="540"/>
    <n v="1"/>
    <n v="540"/>
  </r>
  <r>
    <n v="10833"/>
    <n v="31"/>
    <n v="12.5"/>
    <n v="9"/>
    <n v="0.1"/>
    <n v="112.5"/>
    <n v="101.25"/>
    <n v="1"/>
    <n v="101.25"/>
  </r>
  <r>
    <n v="10833"/>
    <n v="53"/>
    <n v="32.799999999999997"/>
    <n v="9"/>
    <n v="0.1"/>
    <n v="295.2"/>
    <n v="265.68"/>
    <n v="1"/>
    <n v="265.68"/>
  </r>
  <r>
    <n v="10834"/>
    <n v="29"/>
    <n v="123.79"/>
    <n v="8"/>
    <n v="0.05"/>
    <n v="990.32"/>
    <n v="940.80399999999997"/>
    <n v="1"/>
    <n v="940.80399999999997"/>
  </r>
  <r>
    <n v="10834"/>
    <n v="30"/>
    <n v="25.89"/>
    <n v="20"/>
    <n v="0.05"/>
    <n v="517.79999999999995"/>
    <n v="491.90999999999991"/>
    <n v="1"/>
    <n v="491.90999999999991"/>
  </r>
  <r>
    <n v="10835"/>
    <n v="59"/>
    <n v="55"/>
    <n v="15"/>
    <n v="0"/>
    <n v="825"/>
    <n v="825"/>
    <n v="1"/>
    <n v="825"/>
  </r>
  <r>
    <n v="10835"/>
    <n v="77"/>
    <n v="13"/>
    <n v="2"/>
    <n v="0.2"/>
    <n v="26"/>
    <n v="20.8"/>
    <n v="1"/>
    <n v="20.8"/>
  </r>
  <r>
    <n v="10836"/>
    <n v="22"/>
    <n v="21"/>
    <n v="52"/>
    <n v="0"/>
    <n v="1092"/>
    <n v="1092"/>
    <n v="1"/>
    <n v="1092"/>
  </r>
  <r>
    <n v="10836"/>
    <n v="35"/>
    <n v="18"/>
    <n v="6"/>
    <n v="0"/>
    <n v="108"/>
    <n v="108"/>
    <n v="1"/>
    <n v="108"/>
  </r>
  <r>
    <n v="10836"/>
    <n v="57"/>
    <n v="19.5"/>
    <n v="24"/>
    <n v="0"/>
    <n v="468"/>
    <n v="468"/>
    <n v="1"/>
    <n v="468"/>
  </r>
  <r>
    <n v="10836"/>
    <n v="60"/>
    <n v="34"/>
    <n v="60"/>
    <n v="0"/>
    <n v="2040"/>
    <n v="2040"/>
    <n v="1"/>
    <n v="2040"/>
  </r>
  <r>
    <n v="10836"/>
    <n v="64"/>
    <n v="33.25"/>
    <n v="30"/>
    <n v="0"/>
    <n v="997.5"/>
    <n v="997.5"/>
    <n v="1"/>
    <n v="997.5"/>
  </r>
  <r>
    <n v="10837"/>
    <n v="13"/>
    <n v="6"/>
    <n v="6"/>
    <n v="0"/>
    <n v="36"/>
    <n v="36"/>
    <n v="1"/>
    <n v="36"/>
  </r>
  <r>
    <n v="10837"/>
    <n v="40"/>
    <n v="18.399999999999999"/>
    <n v="25"/>
    <n v="0"/>
    <n v="459.99999999999994"/>
    <n v="459.99999999999994"/>
    <n v="1"/>
    <n v="459.99999999999994"/>
  </r>
  <r>
    <n v="10837"/>
    <n v="47"/>
    <n v="9.5"/>
    <n v="40"/>
    <n v="0.25"/>
    <n v="380"/>
    <n v="285"/>
    <n v="1"/>
    <n v="285"/>
  </r>
  <r>
    <n v="10837"/>
    <n v="76"/>
    <n v="18"/>
    <n v="21"/>
    <n v="0.25"/>
    <n v="378"/>
    <n v="283.5"/>
    <n v="1"/>
    <n v="283.5"/>
  </r>
  <r>
    <n v="10838"/>
    <n v="1"/>
    <n v="18"/>
    <n v="4"/>
    <n v="0.25"/>
    <n v="72"/>
    <n v="54"/>
    <n v="1"/>
    <n v="54"/>
  </r>
  <r>
    <n v="10838"/>
    <n v="18"/>
    <n v="62.5"/>
    <n v="25"/>
    <n v="0.25"/>
    <n v="1562.5"/>
    <n v="1171.875"/>
    <n v="1"/>
    <n v="1171.875"/>
  </r>
  <r>
    <n v="10838"/>
    <n v="36"/>
    <n v="19"/>
    <n v="50"/>
    <n v="0.25"/>
    <n v="950"/>
    <n v="712.5"/>
    <n v="1"/>
    <n v="712.5"/>
  </r>
  <r>
    <n v="10839"/>
    <n v="58"/>
    <n v="13.25"/>
    <n v="30"/>
    <n v="0.1"/>
    <n v="397.5"/>
    <n v="357.75"/>
    <n v="1"/>
    <n v="357.75"/>
  </r>
  <r>
    <n v="10839"/>
    <n v="72"/>
    <n v="34.799999999999997"/>
    <n v="15"/>
    <n v="0.1"/>
    <n v="522"/>
    <n v="469.8"/>
    <n v="1"/>
    <n v="469.8"/>
  </r>
  <r>
    <n v="10840"/>
    <n v="25"/>
    <n v="14"/>
    <n v="6"/>
    <n v="0.2"/>
    <n v="84"/>
    <n v="67.2"/>
    <n v="1"/>
    <n v="67.2"/>
  </r>
  <r>
    <n v="10840"/>
    <n v="39"/>
    <n v="18"/>
    <n v="10"/>
    <n v="0.2"/>
    <n v="180"/>
    <n v="144"/>
    <n v="1"/>
    <n v="144"/>
  </r>
  <r>
    <n v="10841"/>
    <n v="10"/>
    <n v="31"/>
    <n v="16"/>
    <n v="0"/>
    <n v="496"/>
    <n v="496"/>
    <n v="1"/>
    <n v="496"/>
  </r>
  <r>
    <n v="10841"/>
    <n v="56"/>
    <n v="38"/>
    <n v="30"/>
    <n v="0"/>
    <n v="1140"/>
    <n v="1140"/>
    <n v="1"/>
    <n v="1140"/>
  </r>
  <r>
    <n v="10841"/>
    <n v="59"/>
    <n v="55"/>
    <n v="50"/>
    <n v="0"/>
    <n v="2750"/>
    <n v="2750"/>
    <n v="1"/>
    <n v="2750"/>
  </r>
  <r>
    <n v="10841"/>
    <n v="77"/>
    <n v="13"/>
    <n v="15"/>
    <n v="0"/>
    <n v="195"/>
    <n v="195"/>
    <n v="1"/>
    <n v="195"/>
  </r>
  <r>
    <n v="10842"/>
    <n v="11"/>
    <n v="21"/>
    <n v="15"/>
    <n v="0"/>
    <n v="315"/>
    <n v="315"/>
    <n v="1"/>
    <n v="315"/>
  </r>
  <r>
    <n v="10842"/>
    <n v="43"/>
    <n v="46"/>
    <n v="5"/>
    <n v="0"/>
    <n v="230"/>
    <n v="230"/>
    <n v="1"/>
    <n v="230"/>
  </r>
  <r>
    <n v="10842"/>
    <n v="68"/>
    <n v="12.5"/>
    <n v="20"/>
    <n v="0"/>
    <n v="250"/>
    <n v="250"/>
    <n v="1"/>
    <n v="250"/>
  </r>
  <r>
    <n v="10842"/>
    <n v="70"/>
    <n v="15"/>
    <n v="12"/>
    <n v="0"/>
    <n v="180"/>
    <n v="180"/>
    <n v="1"/>
    <n v="180"/>
  </r>
  <r>
    <n v="10843"/>
    <n v="51"/>
    <n v="53"/>
    <n v="4"/>
    <n v="0.25"/>
    <n v="212"/>
    <n v="159"/>
    <n v="1"/>
    <n v="159"/>
  </r>
  <r>
    <n v="10844"/>
    <n v="22"/>
    <n v="21"/>
    <n v="35"/>
    <n v="0"/>
    <n v="735"/>
    <n v="735"/>
    <n v="1"/>
    <n v="735"/>
  </r>
  <r>
    <n v="10845"/>
    <n v="23"/>
    <n v="9"/>
    <n v="70"/>
    <n v="0.1"/>
    <n v="630"/>
    <n v="567"/>
    <n v="1"/>
    <n v="567"/>
  </r>
  <r>
    <n v="10845"/>
    <n v="35"/>
    <n v="18"/>
    <n v="25"/>
    <n v="0.1"/>
    <n v="450"/>
    <n v="405"/>
    <n v="1"/>
    <n v="405"/>
  </r>
  <r>
    <n v="10845"/>
    <n v="42"/>
    <n v="14"/>
    <n v="42"/>
    <n v="0.1"/>
    <n v="588"/>
    <n v="529.20000000000005"/>
    <n v="1"/>
    <n v="529.20000000000005"/>
  </r>
  <r>
    <n v="10845"/>
    <n v="58"/>
    <n v="13.25"/>
    <n v="60"/>
    <n v="0.1"/>
    <n v="795"/>
    <n v="715.5"/>
    <n v="1"/>
    <n v="715.5"/>
  </r>
  <r>
    <n v="10845"/>
    <n v="64"/>
    <n v="33.25"/>
    <n v="48"/>
    <n v="0"/>
    <n v="1596"/>
    <n v="1596"/>
    <n v="1"/>
    <n v="1596"/>
  </r>
  <r>
    <n v="10846"/>
    <n v="4"/>
    <n v="22"/>
    <n v="21"/>
    <n v="0"/>
    <n v="462"/>
    <n v="462"/>
    <n v="1"/>
    <n v="462"/>
  </r>
  <r>
    <n v="10846"/>
    <n v="70"/>
    <n v="15"/>
    <n v="30"/>
    <n v="0"/>
    <n v="450"/>
    <n v="450"/>
    <n v="1"/>
    <n v="450"/>
  </r>
  <r>
    <n v="10846"/>
    <n v="74"/>
    <n v="10"/>
    <n v="20"/>
    <n v="0"/>
    <n v="200"/>
    <n v="200"/>
    <n v="1"/>
    <n v="200"/>
  </r>
  <r>
    <n v="10847"/>
    <n v="1"/>
    <n v="18"/>
    <n v="80"/>
    <n v="0.2"/>
    <n v="1440"/>
    <n v="1152"/>
    <n v="1"/>
    <n v="1152"/>
  </r>
  <r>
    <n v="10847"/>
    <n v="19"/>
    <n v="9.1999999999999993"/>
    <n v="12"/>
    <n v="0.2"/>
    <n v="110.39999999999999"/>
    <n v="88.32"/>
    <n v="1"/>
    <n v="88.32"/>
  </r>
  <r>
    <n v="10847"/>
    <n v="37"/>
    <n v="26"/>
    <n v="60"/>
    <n v="0.2"/>
    <n v="1560"/>
    <n v="1248"/>
    <n v="1"/>
    <n v="1248"/>
  </r>
  <r>
    <n v="10847"/>
    <n v="45"/>
    <n v="9.5"/>
    <n v="36"/>
    <n v="0.2"/>
    <n v="342"/>
    <n v="273.60000000000002"/>
    <n v="1"/>
    <n v="273.60000000000002"/>
  </r>
  <r>
    <n v="10847"/>
    <n v="60"/>
    <n v="34"/>
    <n v="45"/>
    <n v="0.2"/>
    <n v="1530"/>
    <n v="1224"/>
    <n v="1"/>
    <n v="1224"/>
  </r>
  <r>
    <n v="10847"/>
    <n v="71"/>
    <n v="21.5"/>
    <n v="55"/>
    <n v="0.2"/>
    <n v="1182.5"/>
    <n v="946"/>
    <n v="1"/>
    <n v="946"/>
  </r>
  <r>
    <n v="10848"/>
    <n v="5"/>
    <n v="21.35"/>
    <n v="30"/>
    <n v="0"/>
    <n v="640.5"/>
    <n v="640.5"/>
    <n v="1"/>
    <n v="640.5"/>
  </r>
  <r>
    <n v="10848"/>
    <n v="9"/>
    <n v="97"/>
    <n v="3"/>
    <n v="0"/>
    <n v="291"/>
    <n v="291"/>
    <n v="1"/>
    <n v="291"/>
  </r>
  <r>
    <n v="10849"/>
    <n v="3"/>
    <n v="10"/>
    <n v="49"/>
    <n v="0"/>
    <n v="490"/>
    <n v="490"/>
    <n v="1"/>
    <n v="490"/>
  </r>
  <r>
    <n v="10849"/>
    <n v="26"/>
    <n v="31.23"/>
    <n v="18"/>
    <n v="0.15"/>
    <n v="562.14"/>
    <n v="477.81899999999996"/>
    <n v="1"/>
    <n v="477.81899999999996"/>
  </r>
  <r>
    <n v="10850"/>
    <n v="25"/>
    <n v="14"/>
    <n v="20"/>
    <n v="0.15"/>
    <n v="280"/>
    <n v="238"/>
    <n v="1"/>
    <n v="238"/>
  </r>
  <r>
    <n v="10850"/>
    <n v="33"/>
    <n v="2.5"/>
    <n v="4"/>
    <n v="0.15"/>
    <n v="10"/>
    <n v="8.5"/>
    <n v="1"/>
    <n v="8.5"/>
  </r>
  <r>
    <n v="10850"/>
    <n v="70"/>
    <n v="15"/>
    <n v="30"/>
    <n v="0.15"/>
    <n v="450"/>
    <n v="382.5"/>
    <n v="1"/>
    <n v="382.5"/>
  </r>
  <r>
    <n v="10851"/>
    <n v="2"/>
    <n v="19"/>
    <n v="5"/>
    <n v="0.05"/>
    <n v="95"/>
    <n v="90.25"/>
    <n v="1"/>
    <n v="90.25"/>
  </r>
  <r>
    <n v="10851"/>
    <n v="25"/>
    <n v="14"/>
    <n v="10"/>
    <n v="0.05"/>
    <n v="140"/>
    <n v="133"/>
    <n v="1"/>
    <n v="133"/>
  </r>
  <r>
    <n v="10851"/>
    <n v="57"/>
    <n v="19.5"/>
    <n v="10"/>
    <n v="0.05"/>
    <n v="195"/>
    <n v="185.25"/>
    <n v="1"/>
    <n v="185.25"/>
  </r>
  <r>
    <n v="10851"/>
    <n v="59"/>
    <n v="55"/>
    <n v="42"/>
    <n v="0.05"/>
    <n v="2310"/>
    <n v="2194.5"/>
    <n v="1"/>
    <n v="2194.5"/>
  </r>
  <r>
    <n v="10852"/>
    <n v="2"/>
    <n v="19"/>
    <n v="15"/>
    <n v="0"/>
    <n v="285"/>
    <n v="285"/>
    <n v="1"/>
    <n v="285"/>
  </r>
  <r>
    <n v="10852"/>
    <n v="17"/>
    <n v="39"/>
    <n v="6"/>
    <n v="0"/>
    <n v="234"/>
    <n v="234"/>
    <n v="1"/>
    <n v="234"/>
  </r>
  <r>
    <n v="10852"/>
    <n v="62"/>
    <n v="49.3"/>
    <n v="50"/>
    <n v="0"/>
    <n v="2465"/>
    <n v="2465"/>
    <n v="1"/>
    <n v="2465"/>
  </r>
  <r>
    <n v="10853"/>
    <n v="18"/>
    <n v="62.5"/>
    <n v="10"/>
    <n v="0"/>
    <n v="625"/>
    <n v="625"/>
    <n v="1"/>
    <n v="625"/>
  </r>
  <r>
    <n v="10854"/>
    <n v="10"/>
    <n v="31"/>
    <n v="100"/>
    <n v="0.15"/>
    <n v="3100"/>
    <n v="2635"/>
    <n v="1"/>
    <n v="2635"/>
  </r>
  <r>
    <n v="10854"/>
    <n v="13"/>
    <n v="6"/>
    <n v="65"/>
    <n v="0.15"/>
    <n v="390"/>
    <n v="331.5"/>
    <n v="1"/>
    <n v="331.5"/>
  </r>
  <r>
    <n v="10855"/>
    <n v="16"/>
    <n v="17.45"/>
    <n v="50"/>
    <n v="0"/>
    <n v="872.5"/>
    <n v="872.5"/>
    <n v="1"/>
    <n v="872.5"/>
  </r>
  <r>
    <n v="10855"/>
    <n v="31"/>
    <n v="12.5"/>
    <n v="14"/>
    <n v="0"/>
    <n v="175"/>
    <n v="175"/>
    <n v="1"/>
    <n v="175"/>
  </r>
  <r>
    <n v="10855"/>
    <n v="56"/>
    <n v="38"/>
    <n v="24"/>
    <n v="0"/>
    <n v="912"/>
    <n v="912"/>
    <n v="1"/>
    <n v="912"/>
  </r>
  <r>
    <n v="10855"/>
    <n v="65"/>
    <n v="21.05"/>
    <n v="15"/>
    <n v="0.15"/>
    <n v="315.75"/>
    <n v="268.38749999999999"/>
    <n v="1"/>
    <n v="268.38749999999999"/>
  </r>
  <r>
    <n v="10856"/>
    <n v="2"/>
    <n v="19"/>
    <n v="20"/>
    <n v="0"/>
    <n v="380"/>
    <n v="380"/>
    <n v="1"/>
    <n v="380"/>
  </r>
  <r>
    <n v="10856"/>
    <n v="42"/>
    <n v="14"/>
    <n v="20"/>
    <n v="0"/>
    <n v="280"/>
    <n v="280"/>
    <n v="1"/>
    <n v="280"/>
  </r>
  <r>
    <n v="10857"/>
    <n v="3"/>
    <n v="10"/>
    <n v="30"/>
    <n v="0"/>
    <n v="300"/>
    <n v="300"/>
    <n v="1"/>
    <n v="300"/>
  </r>
  <r>
    <n v="10857"/>
    <n v="26"/>
    <n v="31.23"/>
    <n v="35"/>
    <n v="0.25"/>
    <n v="1093.05"/>
    <n v="819.78749999999991"/>
    <n v="1"/>
    <n v="819.78749999999991"/>
  </r>
  <r>
    <n v="10857"/>
    <n v="29"/>
    <n v="123.79"/>
    <n v="10"/>
    <n v="0.25"/>
    <n v="1237.9000000000001"/>
    <n v="928.42500000000007"/>
    <n v="1"/>
    <n v="928.42500000000007"/>
  </r>
  <r>
    <n v="10858"/>
    <n v="7"/>
    <n v="30"/>
    <n v="5"/>
    <n v="0"/>
    <n v="150"/>
    <n v="150"/>
    <n v="1"/>
    <n v="150"/>
  </r>
  <r>
    <n v="10858"/>
    <n v="27"/>
    <n v="43.9"/>
    <n v="10"/>
    <n v="0"/>
    <n v="439"/>
    <n v="439"/>
    <n v="1"/>
    <n v="439"/>
  </r>
  <r>
    <n v="10858"/>
    <n v="70"/>
    <n v="15"/>
    <n v="4"/>
    <n v="0"/>
    <n v="60"/>
    <n v="60"/>
    <n v="1"/>
    <n v="60"/>
  </r>
  <r>
    <n v="10859"/>
    <n v="24"/>
    <n v="4.5"/>
    <n v="40"/>
    <n v="0.25"/>
    <n v="180"/>
    <n v="135"/>
    <n v="1"/>
    <n v="135"/>
  </r>
  <r>
    <n v="10859"/>
    <n v="54"/>
    <n v="7.45"/>
    <n v="35"/>
    <n v="0.25"/>
    <n v="260.75"/>
    <n v="195.5625"/>
    <n v="1"/>
    <n v="195.5625"/>
  </r>
  <r>
    <n v="10859"/>
    <n v="64"/>
    <n v="33.25"/>
    <n v="30"/>
    <n v="0.25"/>
    <n v="997.5"/>
    <n v="748.125"/>
    <n v="1"/>
    <n v="748.125"/>
  </r>
  <r>
    <n v="10860"/>
    <n v="51"/>
    <n v="53"/>
    <n v="3"/>
    <n v="0"/>
    <n v="159"/>
    <n v="159"/>
    <n v="1"/>
    <n v="159"/>
  </r>
  <r>
    <n v="10860"/>
    <n v="76"/>
    <n v="18"/>
    <n v="20"/>
    <n v="0"/>
    <n v="360"/>
    <n v="360"/>
    <n v="1"/>
    <n v="360"/>
  </r>
  <r>
    <n v="10861"/>
    <n v="17"/>
    <n v="39"/>
    <n v="42"/>
    <n v="0"/>
    <n v="1638"/>
    <n v="1638"/>
    <n v="1"/>
    <n v="1638"/>
  </r>
  <r>
    <n v="10861"/>
    <n v="18"/>
    <n v="62.5"/>
    <n v="20"/>
    <n v="0"/>
    <n v="1250"/>
    <n v="1250"/>
    <n v="1"/>
    <n v="1250"/>
  </r>
  <r>
    <n v="10861"/>
    <n v="21"/>
    <n v="10"/>
    <n v="40"/>
    <n v="0"/>
    <n v="400"/>
    <n v="400"/>
    <n v="1"/>
    <n v="400"/>
  </r>
  <r>
    <n v="10861"/>
    <n v="33"/>
    <n v="2.5"/>
    <n v="35"/>
    <n v="0"/>
    <n v="87.5"/>
    <n v="87.5"/>
    <n v="1"/>
    <n v="87.5"/>
  </r>
  <r>
    <n v="10861"/>
    <n v="62"/>
    <n v="49.3"/>
    <n v="3"/>
    <n v="0"/>
    <n v="147.89999999999998"/>
    <n v="147.89999999999998"/>
    <n v="1"/>
    <n v="147.89999999999998"/>
  </r>
  <r>
    <n v="10862"/>
    <n v="11"/>
    <n v="21"/>
    <n v="25"/>
    <n v="0"/>
    <n v="525"/>
    <n v="525"/>
    <n v="1"/>
    <n v="525"/>
  </r>
  <r>
    <n v="10862"/>
    <n v="52"/>
    <n v="7"/>
    <n v="8"/>
    <n v="0"/>
    <n v="56"/>
    <n v="56"/>
    <n v="1"/>
    <n v="56"/>
  </r>
  <r>
    <n v="10863"/>
    <n v="1"/>
    <n v="18"/>
    <n v="20"/>
    <n v="0.15"/>
    <n v="360"/>
    <n v="306"/>
    <n v="1"/>
    <n v="306"/>
  </r>
  <r>
    <n v="10863"/>
    <n v="58"/>
    <n v="13.25"/>
    <n v="12"/>
    <n v="0.15"/>
    <n v="159"/>
    <n v="135.15"/>
    <n v="1"/>
    <n v="135.15"/>
  </r>
  <r>
    <n v="10864"/>
    <n v="35"/>
    <n v="18"/>
    <n v="4"/>
    <n v="0"/>
    <n v="72"/>
    <n v="72"/>
    <n v="1"/>
    <n v="72"/>
  </r>
  <r>
    <n v="10864"/>
    <n v="67"/>
    <n v="14"/>
    <n v="15"/>
    <n v="0"/>
    <n v="210"/>
    <n v="210"/>
    <n v="1"/>
    <n v="210"/>
  </r>
  <r>
    <n v="10865"/>
    <n v="38"/>
    <n v="263.5"/>
    <n v="60"/>
    <n v="0.05"/>
    <n v="15810"/>
    <n v="15019.5"/>
    <n v="1"/>
    <n v="15019.5"/>
  </r>
  <r>
    <n v="10865"/>
    <n v="39"/>
    <n v="18"/>
    <n v="80"/>
    <n v="0.05"/>
    <n v="1440"/>
    <n v="1368"/>
    <n v="1"/>
    <n v="1368"/>
  </r>
  <r>
    <n v="10866"/>
    <n v="2"/>
    <n v="19"/>
    <n v="21"/>
    <n v="0.25"/>
    <n v="399"/>
    <n v="299.25"/>
    <n v="1"/>
    <n v="299.25"/>
  </r>
  <r>
    <n v="10866"/>
    <n v="24"/>
    <n v="4.5"/>
    <n v="6"/>
    <n v="0.25"/>
    <n v="27"/>
    <n v="20.25"/>
    <n v="1"/>
    <n v="20.25"/>
  </r>
  <r>
    <n v="10866"/>
    <n v="30"/>
    <n v="25.89"/>
    <n v="40"/>
    <n v="0.25"/>
    <n v="1035.5999999999999"/>
    <n v="776.69999999999993"/>
    <n v="1"/>
    <n v="776.69999999999993"/>
  </r>
  <r>
    <n v="10867"/>
    <n v="53"/>
    <n v="32.799999999999997"/>
    <n v="3"/>
    <n v="0"/>
    <n v="98.399999999999991"/>
    <n v="98.399999999999991"/>
    <n v="1"/>
    <n v="98.399999999999991"/>
  </r>
  <r>
    <n v="10868"/>
    <n v="26"/>
    <n v="31.23"/>
    <n v="20"/>
    <n v="0"/>
    <n v="624.6"/>
    <n v="624.6"/>
    <n v="1"/>
    <n v="624.6"/>
  </r>
  <r>
    <n v="10868"/>
    <n v="35"/>
    <n v="18"/>
    <n v="30"/>
    <n v="0"/>
    <n v="540"/>
    <n v="540"/>
    <n v="1"/>
    <n v="540"/>
  </r>
  <r>
    <n v="10868"/>
    <n v="49"/>
    <n v="20"/>
    <n v="42"/>
    <n v="0.1"/>
    <n v="840"/>
    <n v="756"/>
    <n v="1"/>
    <n v="756"/>
  </r>
  <r>
    <n v="10869"/>
    <n v="1"/>
    <n v="18"/>
    <n v="40"/>
    <n v="0"/>
    <n v="720"/>
    <n v="720"/>
    <n v="1"/>
    <n v="720"/>
  </r>
  <r>
    <n v="10869"/>
    <n v="11"/>
    <n v="21"/>
    <n v="10"/>
    <n v="0"/>
    <n v="210"/>
    <n v="210"/>
    <n v="1"/>
    <n v="210"/>
  </r>
  <r>
    <n v="10869"/>
    <n v="23"/>
    <n v="9"/>
    <n v="50"/>
    <n v="0"/>
    <n v="450"/>
    <n v="450"/>
    <n v="1"/>
    <n v="450"/>
  </r>
  <r>
    <n v="10869"/>
    <n v="68"/>
    <n v="12.5"/>
    <n v="20"/>
    <n v="0"/>
    <n v="250"/>
    <n v="250"/>
    <n v="1"/>
    <n v="250"/>
  </r>
  <r>
    <n v="10870"/>
    <n v="35"/>
    <n v="18"/>
    <n v="3"/>
    <n v="0"/>
    <n v="54"/>
    <n v="54"/>
    <n v="1"/>
    <n v="54"/>
  </r>
  <r>
    <n v="10870"/>
    <n v="51"/>
    <n v="53"/>
    <n v="2"/>
    <n v="0"/>
    <n v="106"/>
    <n v="106"/>
    <n v="1"/>
    <n v="106"/>
  </r>
  <r>
    <n v="10871"/>
    <n v="6"/>
    <n v="25"/>
    <n v="50"/>
    <n v="0.05"/>
    <n v="1250"/>
    <n v="1187.5"/>
    <n v="1"/>
    <n v="1187.5"/>
  </r>
  <r>
    <n v="10871"/>
    <n v="16"/>
    <n v="17.45"/>
    <n v="12"/>
    <n v="0.05"/>
    <n v="209.39999999999998"/>
    <n v="198.92999999999998"/>
    <n v="1"/>
    <n v="198.92999999999998"/>
  </r>
  <r>
    <n v="10871"/>
    <n v="17"/>
    <n v="39"/>
    <n v="16"/>
    <n v="0.05"/>
    <n v="624"/>
    <n v="592.79999999999995"/>
    <n v="1"/>
    <n v="592.79999999999995"/>
  </r>
  <r>
    <n v="10872"/>
    <n v="55"/>
    <n v="24"/>
    <n v="10"/>
    <n v="0.05"/>
    <n v="240"/>
    <n v="228"/>
    <n v="1"/>
    <n v="228"/>
  </r>
  <r>
    <n v="10872"/>
    <n v="62"/>
    <n v="49.3"/>
    <n v="20"/>
    <n v="0.05"/>
    <n v="986"/>
    <n v="936.69999999999993"/>
    <n v="1"/>
    <n v="936.69999999999993"/>
  </r>
  <r>
    <n v="10872"/>
    <n v="64"/>
    <n v="33.25"/>
    <n v="15"/>
    <n v="0.05"/>
    <n v="498.75"/>
    <n v="473.8125"/>
    <n v="1"/>
    <n v="473.8125"/>
  </r>
  <r>
    <n v="10872"/>
    <n v="65"/>
    <n v="21.05"/>
    <n v="21"/>
    <n v="0.05"/>
    <n v="442.05"/>
    <n v="419.94749999999999"/>
    <n v="1"/>
    <n v="419.94749999999999"/>
  </r>
  <r>
    <n v="10873"/>
    <n v="21"/>
    <n v="10"/>
    <n v="20"/>
    <n v="0"/>
    <n v="200"/>
    <n v="200"/>
    <n v="1"/>
    <n v="200"/>
  </r>
  <r>
    <n v="10873"/>
    <n v="28"/>
    <n v="45.6"/>
    <n v="3"/>
    <n v="0"/>
    <n v="136.80000000000001"/>
    <n v="136.80000000000001"/>
    <n v="1"/>
    <n v="136.80000000000001"/>
  </r>
  <r>
    <n v="10874"/>
    <n v="10"/>
    <n v="31"/>
    <n v="10"/>
    <n v="0"/>
    <n v="310"/>
    <n v="310"/>
    <n v="1"/>
    <n v="310"/>
  </r>
  <r>
    <n v="10875"/>
    <n v="19"/>
    <n v="9.1999999999999993"/>
    <n v="25"/>
    <n v="0"/>
    <n v="229.99999999999997"/>
    <n v="229.99999999999997"/>
    <n v="1"/>
    <n v="229.99999999999997"/>
  </r>
  <r>
    <n v="10875"/>
    <n v="47"/>
    <n v="9.5"/>
    <n v="21"/>
    <n v="0.1"/>
    <n v="199.5"/>
    <n v="179.55"/>
    <n v="1"/>
    <n v="179.55"/>
  </r>
  <r>
    <n v="10875"/>
    <n v="49"/>
    <n v="20"/>
    <n v="15"/>
    <n v="0"/>
    <n v="300"/>
    <n v="300"/>
    <n v="1"/>
    <n v="300"/>
  </r>
  <r>
    <n v="10876"/>
    <n v="46"/>
    <n v="12"/>
    <n v="21"/>
    <n v="0"/>
    <n v="252"/>
    <n v="252"/>
    <n v="1"/>
    <n v="252"/>
  </r>
  <r>
    <n v="10876"/>
    <n v="64"/>
    <n v="33.25"/>
    <n v="20"/>
    <n v="0"/>
    <n v="665"/>
    <n v="665"/>
    <n v="1"/>
    <n v="665"/>
  </r>
  <r>
    <n v="10877"/>
    <n v="16"/>
    <n v="17.45"/>
    <n v="30"/>
    <n v="0.25"/>
    <n v="523.5"/>
    <n v="392.625"/>
    <n v="1"/>
    <n v="392.625"/>
  </r>
  <r>
    <n v="10877"/>
    <n v="18"/>
    <n v="62.5"/>
    <n v="25"/>
    <n v="0"/>
    <n v="1562.5"/>
    <n v="1562.5"/>
    <n v="1"/>
    <n v="1562.5"/>
  </r>
  <r>
    <n v="10878"/>
    <n v="20"/>
    <n v="81"/>
    <n v="20"/>
    <n v="0.05"/>
    <n v="1620"/>
    <n v="1539"/>
    <n v="1"/>
    <n v="1539"/>
  </r>
  <r>
    <n v="10879"/>
    <n v="40"/>
    <n v="18.399999999999999"/>
    <n v="12"/>
    <n v="0"/>
    <n v="220.79999999999998"/>
    <n v="220.79999999999998"/>
    <n v="1"/>
    <n v="220.79999999999998"/>
  </r>
  <r>
    <n v="10879"/>
    <n v="65"/>
    <n v="21.05"/>
    <n v="10"/>
    <n v="0"/>
    <n v="210.5"/>
    <n v="210.5"/>
    <n v="1"/>
    <n v="210.5"/>
  </r>
  <r>
    <n v="10879"/>
    <n v="76"/>
    <n v="18"/>
    <n v="10"/>
    <n v="0"/>
    <n v="180"/>
    <n v="180"/>
    <n v="1"/>
    <n v="180"/>
  </r>
  <r>
    <n v="10880"/>
    <n v="23"/>
    <n v="9"/>
    <n v="30"/>
    <n v="0.2"/>
    <n v="270"/>
    <n v="216"/>
    <n v="1"/>
    <n v="216"/>
  </r>
  <r>
    <n v="10880"/>
    <n v="61"/>
    <n v="28.5"/>
    <n v="30"/>
    <n v="0.2"/>
    <n v="855"/>
    <n v="684"/>
    <n v="1"/>
    <n v="684"/>
  </r>
  <r>
    <n v="10880"/>
    <n v="70"/>
    <n v="15"/>
    <n v="50"/>
    <n v="0.2"/>
    <n v="750"/>
    <n v="600"/>
    <n v="1"/>
    <n v="600"/>
  </r>
  <r>
    <n v="10881"/>
    <n v="73"/>
    <n v="15"/>
    <n v="10"/>
    <n v="0"/>
    <n v="150"/>
    <n v="150"/>
    <n v="1"/>
    <n v="150"/>
  </r>
  <r>
    <n v="10882"/>
    <n v="42"/>
    <n v="14"/>
    <n v="25"/>
    <n v="0"/>
    <n v="350"/>
    <n v="350"/>
    <n v="1"/>
    <n v="350"/>
  </r>
  <r>
    <n v="10882"/>
    <n v="49"/>
    <n v="20"/>
    <n v="20"/>
    <n v="0.15"/>
    <n v="400"/>
    <n v="340"/>
    <n v="1"/>
    <n v="340"/>
  </r>
  <r>
    <n v="10882"/>
    <n v="54"/>
    <n v="7.45"/>
    <n v="32"/>
    <n v="0.15"/>
    <n v="238.4"/>
    <n v="202.64"/>
    <n v="1"/>
    <n v="202.64"/>
  </r>
  <r>
    <n v="10883"/>
    <n v="24"/>
    <n v="4.5"/>
    <n v="8"/>
    <n v="0"/>
    <n v="36"/>
    <n v="36"/>
    <n v="1"/>
    <n v="36"/>
  </r>
  <r>
    <n v="10884"/>
    <n v="21"/>
    <n v="10"/>
    <n v="40"/>
    <n v="0.05"/>
    <n v="400"/>
    <n v="380"/>
    <n v="1"/>
    <n v="380"/>
  </r>
  <r>
    <n v="10884"/>
    <n v="56"/>
    <n v="38"/>
    <n v="21"/>
    <n v="0.05"/>
    <n v="798"/>
    <n v="758.09999999999991"/>
    <n v="1"/>
    <n v="758.09999999999991"/>
  </r>
  <r>
    <n v="10884"/>
    <n v="65"/>
    <n v="21.05"/>
    <n v="12"/>
    <n v="0.05"/>
    <n v="252.60000000000002"/>
    <n v="239.97"/>
    <n v="1"/>
    <n v="239.97"/>
  </r>
  <r>
    <n v="10885"/>
    <n v="2"/>
    <n v="19"/>
    <n v="20"/>
    <n v="0"/>
    <n v="380"/>
    <n v="380"/>
    <n v="1"/>
    <n v="380"/>
  </r>
  <r>
    <n v="10885"/>
    <n v="24"/>
    <n v="4.5"/>
    <n v="12"/>
    <n v="0"/>
    <n v="54"/>
    <n v="54"/>
    <n v="1"/>
    <n v="54"/>
  </r>
  <r>
    <n v="10885"/>
    <n v="70"/>
    <n v="15"/>
    <n v="30"/>
    <n v="0"/>
    <n v="450"/>
    <n v="450"/>
    <n v="1"/>
    <n v="450"/>
  </r>
  <r>
    <n v="10885"/>
    <n v="77"/>
    <n v="13"/>
    <n v="25"/>
    <n v="0"/>
    <n v="325"/>
    <n v="325"/>
    <n v="1"/>
    <n v="325"/>
  </r>
  <r>
    <n v="10886"/>
    <n v="10"/>
    <n v="31"/>
    <n v="70"/>
    <n v="0"/>
    <n v="2170"/>
    <n v="2170"/>
    <n v="1"/>
    <n v="2170"/>
  </r>
  <r>
    <n v="10886"/>
    <n v="31"/>
    <n v="12.5"/>
    <n v="35"/>
    <n v="0"/>
    <n v="437.5"/>
    <n v="437.5"/>
    <n v="1"/>
    <n v="437.5"/>
  </r>
  <r>
    <n v="10886"/>
    <n v="77"/>
    <n v="13"/>
    <n v="40"/>
    <n v="0"/>
    <n v="520"/>
    <n v="520"/>
    <n v="1"/>
    <n v="520"/>
  </r>
  <r>
    <n v="10887"/>
    <n v="25"/>
    <n v="14"/>
    <n v="5"/>
    <n v="0"/>
    <n v="70"/>
    <n v="70"/>
    <n v="1"/>
    <n v="70"/>
  </r>
  <r>
    <n v="10888"/>
    <n v="2"/>
    <n v="19"/>
    <n v="20"/>
    <n v="0"/>
    <n v="380"/>
    <n v="380"/>
    <n v="1"/>
    <n v="380"/>
  </r>
  <r>
    <n v="10888"/>
    <n v="68"/>
    <n v="12.5"/>
    <n v="18"/>
    <n v="0"/>
    <n v="225"/>
    <n v="225"/>
    <n v="1"/>
    <n v="225"/>
  </r>
  <r>
    <n v="10889"/>
    <n v="11"/>
    <n v="21"/>
    <n v="40"/>
    <n v="0"/>
    <n v="840"/>
    <n v="840"/>
    <n v="1"/>
    <n v="840"/>
  </r>
  <r>
    <n v="10889"/>
    <n v="38"/>
    <n v="263.5"/>
    <n v="40"/>
    <n v="0"/>
    <n v="10540"/>
    <n v="10540"/>
    <n v="1"/>
    <n v="10540"/>
  </r>
  <r>
    <n v="10890"/>
    <n v="17"/>
    <n v="39"/>
    <n v="15"/>
    <n v="0"/>
    <n v="585"/>
    <n v="585"/>
    <n v="1"/>
    <n v="585"/>
  </r>
  <r>
    <n v="10890"/>
    <n v="34"/>
    <n v="14"/>
    <n v="10"/>
    <n v="0"/>
    <n v="140"/>
    <n v="140"/>
    <n v="1"/>
    <n v="140"/>
  </r>
  <r>
    <n v="10890"/>
    <n v="41"/>
    <n v="9.65"/>
    <n v="14"/>
    <n v="0"/>
    <n v="135.1"/>
    <n v="135.1"/>
    <n v="1"/>
    <n v="135.1"/>
  </r>
  <r>
    <n v="10891"/>
    <n v="30"/>
    <n v="25.89"/>
    <n v="15"/>
    <n v="0.05"/>
    <n v="388.35"/>
    <n v="368.9325"/>
    <n v="1"/>
    <n v="368.9325"/>
  </r>
  <r>
    <n v="10892"/>
    <n v="59"/>
    <n v="55"/>
    <n v="40"/>
    <n v="0.05"/>
    <n v="2200"/>
    <n v="2090"/>
    <n v="1"/>
    <n v="2090"/>
  </r>
  <r>
    <n v="10893"/>
    <n v="8"/>
    <n v="40"/>
    <n v="30"/>
    <n v="0"/>
    <n v="1200"/>
    <n v="1200"/>
    <n v="1"/>
    <n v="1200"/>
  </r>
  <r>
    <n v="10893"/>
    <n v="24"/>
    <n v="4.5"/>
    <n v="10"/>
    <n v="0"/>
    <n v="45"/>
    <n v="45"/>
    <n v="1"/>
    <n v="45"/>
  </r>
  <r>
    <n v="10893"/>
    <n v="29"/>
    <n v="123.79"/>
    <n v="24"/>
    <n v="0"/>
    <n v="2970.96"/>
    <n v="2970.96"/>
    <n v="1"/>
    <n v="2970.96"/>
  </r>
  <r>
    <n v="10893"/>
    <n v="30"/>
    <n v="25.89"/>
    <n v="35"/>
    <n v="0"/>
    <n v="906.15"/>
    <n v="906.15"/>
    <n v="1"/>
    <n v="906.15"/>
  </r>
  <r>
    <n v="10893"/>
    <n v="36"/>
    <n v="19"/>
    <n v="20"/>
    <n v="0"/>
    <n v="380"/>
    <n v="380"/>
    <n v="1"/>
    <n v="380"/>
  </r>
  <r>
    <n v="10894"/>
    <n v="13"/>
    <n v="6"/>
    <n v="28"/>
    <n v="0.05"/>
    <n v="168"/>
    <n v="159.6"/>
    <n v="1"/>
    <n v="159.6"/>
  </r>
  <r>
    <n v="10894"/>
    <n v="69"/>
    <n v="36"/>
    <n v="50"/>
    <n v="0.05"/>
    <n v="1800"/>
    <n v="1710"/>
    <n v="1"/>
    <n v="1710"/>
  </r>
  <r>
    <n v="10894"/>
    <n v="75"/>
    <n v="7.75"/>
    <n v="120"/>
    <n v="0.05"/>
    <n v="930"/>
    <n v="883.5"/>
    <n v="1"/>
    <n v="883.5"/>
  </r>
  <r>
    <n v="10895"/>
    <n v="24"/>
    <n v="4.5"/>
    <n v="110"/>
    <n v="0"/>
    <n v="495"/>
    <n v="495"/>
    <n v="1"/>
    <n v="495"/>
  </r>
  <r>
    <n v="10895"/>
    <n v="39"/>
    <n v="18"/>
    <n v="45"/>
    <n v="0"/>
    <n v="810"/>
    <n v="810"/>
    <n v="1"/>
    <n v="810"/>
  </r>
  <r>
    <n v="10895"/>
    <n v="40"/>
    <n v="18.399999999999999"/>
    <n v="91"/>
    <n v="0"/>
    <n v="1674.3999999999999"/>
    <n v="1674.3999999999999"/>
    <n v="1"/>
    <n v="1674.3999999999999"/>
  </r>
  <r>
    <n v="10895"/>
    <n v="60"/>
    <n v="34"/>
    <n v="100"/>
    <n v="0"/>
    <n v="3400"/>
    <n v="3400"/>
    <n v="1"/>
    <n v="3400"/>
  </r>
  <r>
    <n v="10896"/>
    <n v="45"/>
    <n v="9.5"/>
    <n v="15"/>
    <n v="0"/>
    <n v="142.5"/>
    <n v="142.5"/>
    <n v="1"/>
    <n v="142.5"/>
  </r>
  <r>
    <n v="10896"/>
    <n v="56"/>
    <n v="38"/>
    <n v="16"/>
    <n v="0"/>
    <n v="608"/>
    <n v="608"/>
    <n v="1"/>
    <n v="608"/>
  </r>
  <r>
    <n v="10897"/>
    <n v="29"/>
    <n v="123.79"/>
    <n v="80"/>
    <n v="0"/>
    <n v="9903.2000000000007"/>
    <n v="9903.2000000000007"/>
    <n v="1"/>
    <n v="9903.2000000000007"/>
  </r>
  <r>
    <n v="10897"/>
    <n v="30"/>
    <n v="25.89"/>
    <n v="36"/>
    <n v="0"/>
    <n v="932.04"/>
    <n v="932.04"/>
    <n v="1"/>
    <n v="932.04"/>
  </r>
  <r>
    <n v="10898"/>
    <n v="13"/>
    <n v="6"/>
    <n v="5"/>
    <n v="0"/>
    <n v="30"/>
    <n v="30"/>
    <n v="1"/>
    <n v="30"/>
  </r>
  <r>
    <n v="10899"/>
    <n v="39"/>
    <n v="18"/>
    <n v="8"/>
    <n v="0.15"/>
    <n v="144"/>
    <n v="122.39999999999999"/>
    <n v="1"/>
    <n v="122.39999999999999"/>
  </r>
  <r>
    <n v="10900"/>
    <n v="70"/>
    <n v="15"/>
    <n v="3"/>
    <n v="0.25"/>
    <n v="45"/>
    <n v="33.75"/>
    <n v="1"/>
    <n v="33.75"/>
  </r>
  <r>
    <n v="10901"/>
    <n v="41"/>
    <n v="9.65"/>
    <n v="30"/>
    <n v="0"/>
    <n v="289.5"/>
    <n v="289.5"/>
    <n v="1"/>
    <n v="289.5"/>
  </r>
  <r>
    <n v="10901"/>
    <n v="71"/>
    <n v="21.5"/>
    <n v="30"/>
    <n v="0"/>
    <n v="645"/>
    <n v="645"/>
    <n v="1"/>
    <n v="645"/>
  </r>
  <r>
    <n v="10902"/>
    <n v="55"/>
    <n v="24"/>
    <n v="30"/>
    <n v="0.15"/>
    <n v="720"/>
    <n v="612"/>
    <n v="1"/>
    <n v="612"/>
  </r>
  <r>
    <n v="10902"/>
    <n v="62"/>
    <n v="49.3"/>
    <n v="6"/>
    <n v="0.15"/>
    <n v="295.79999999999995"/>
    <n v="251.42999999999995"/>
    <n v="1"/>
    <n v="251.42999999999995"/>
  </r>
  <r>
    <n v="10903"/>
    <n v="13"/>
    <n v="6"/>
    <n v="40"/>
    <n v="0"/>
    <n v="240"/>
    <n v="240"/>
    <n v="1"/>
    <n v="240"/>
  </r>
  <r>
    <n v="10903"/>
    <n v="65"/>
    <n v="21.05"/>
    <n v="21"/>
    <n v="0"/>
    <n v="442.05"/>
    <n v="442.05"/>
    <n v="1"/>
    <n v="442.05"/>
  </r>
  <r>
    <n v="10903"/>
    <n v="68"/>
    <n v="12.5"/>
    <n v="20"/>
    <n v="0"/>
    <n v="250"/>
    <n v="250"/>
    <n v="1"/>
    <n v="250"/>
  </r>
  <r>
    <n v="10904"/>
    <n v="58"/>
    <n v="13.25"/>
    <n v="15"/>
    <n v="0"/>
    <n v="198.75"/>
    <n v="198.75"/>
    <n v="1"/>
    <n v="198.75"/>
  </r>
  <r>
    <n v="10904"/>
    <n v="62"/>
    <n v="49.3"/>
    <n v="35"/>
    <n v="0"/>
    <n v="1725.5"/>
    <n v="1725.5"/>
    <n v="1"/>
    <n v="1725.5"/>
  </r>
  <r>
    <n v="10905"/>
    <n v="1"/>
    <n v="18"/>
    <n v="20"/>
    <n v="0.05"/>
    <n v="360"/>
    <n v="342"/>
    <n v="1"/>
    <n v="342"/>
  </r>
  <r>
    <n v="10906"/>
    <n v="61"/>
    <n v="28.5"/>
    <n v="15"/>
    <n v="0"/>
    <n v="427.5"/>
    <n v="427.5"/>
    <n v="1"/>
    <n v="427.5"/>
  </r>
  <r>
    <n v="10907"/>
    <n v="75"/>
    <n v="7.75"/>
    <n v="14"/>
    <n v="0"/>
    <n v="108.5"/>
    <n v="108.5"/>
    <n v="1"/>
    <n v="108.5"/>
  </r>
  <r>
    <n v="10908"/>
    <n v="7"/>
    <n v="30"/>
    <n v="20"/>
    <n v="0.05"/>
    <n v="600"/>
    <n v="570"/>
    <n v="1"/>
    <n v="570"/>
  </r>
  <r>
    <n v="10908"/>
    <n v="52"/>
    <n v="7"/>
    <n v="14"/>
    <n v="0.05"/>
    <n v="98"/>
    <n v="93.1"/>
    <n v="1"/>
    <n v="93.1"/>
  </r>
  <r>
    <n v="10909"/>
    <n v="7"/>
    <n v="30"/>
    <n v="12"/>
    <n v="0"/>
    <n v="360"/>
    <n v="360"/>
    <n v="1"/>
    <n v="360"/>
  </r>
  <r>
    <n v="10909"/>
    <n v="16"/>
    <n v="17.45"/>
    <n v="15"/>
    <n v="0"/>
    <n v="261.75"/>
    <n v="261.75"/>
    <n v="1"/>
    <n v="261.75"/>
  </r>
  <r>
    <n v="10909"/>
    <n v="41"/>
    <n v="9.65"/>
    <n v="5"/>
    <n v="0"/>
    <n v="48.25"/>
    <n v="48.25"/>
    <n v="1"/>
    <n v="48.25"/>
  </r>
  <r>
    <n v="10910"/>
    <n v="19"/>
    <n v="9.1999999999999993"/>
    <n v="12"/>
    <n v="0"/>
    <n v="110.39999999999999"/>
    <n v="110.39999999999999"/>
    <n v="1"/>
    <n v="110.39999999999999"/>
  </r>
  <r>
    <n v="10910"/>
    <n v="49"/>
    <n v="20"/>
    <n v="10"/>
    <n v="0"/>
    <n v="200"/>
    <n v="200"/>
    <n v="1"/>
    <n v="200"/>
  </r>
  <r>
    <n v="10910"/>
    <n v="61"/>
    <n v="28.5"/>
    <n v="5"/>
    <n v="0"/>
    <n v="142.5"/>
    <n v="142.5"/>
    <n v="1"/>
    <n v="142.5"/>
  </r>
  <r>
    <n v="10911"/>
    <n v="1"/>
    <n v="18"/>
    <n v="10"/>
    <n v="0"/>
    <n v="180"/>
    <n v="180"/>
    <n v="1"/>
    <n v="180"/>
  </r>
  <r>
    <n v="10911"/>
    <n v="17"/>
    <n v="39"/>
    <n v="12"/>
    <n v="0"/>
    <n v="468"/>
    <n v="468"/>
    <n v="1"/>
    <n v="468"/>
  </r>
  <r>
    <n v="10911"/>
    <n v="67"/>
    <n v="14"/>
    <n v="15"/>
    <n v="0"/>
    <n v="210"/>
    <n v="210"/>
    <n v="1"/>
    <n v="210"/>
  </r>
  <r>
    <n v="10912"/>
    <n v="11"/>
    <n v="21"/>
    <n v="40"/>
    <n v="0.25"/>
    <n v="840"/>
    <n v="630"/>
    <n v="1"/>
    <n v="630"/>
  </r>
  <r>
    <n v="10912"/>
    <n v="29"/>
    <n v="123.79"/>
    <n v="60"/>
    <n v="0.25"/>
    <n v="7427.4000000000005"/>
    <n v="5570.55"/>
    <n v="1"/>
    <n v="5570.55"/>
  </r>
  <r>
    <n v="10913"/>
    <n v="4"/>
    <n v="22"/>
    <n v="30"/>
    <n v="0.25"/>
    <n v="660"/>
    <n v="495"/>
    <n v="1"/>
    <n v="495"/>
  </r>
  <r>
    <n v="10913"/>
    <n v="33"/>
    <n v="2.5"/>
    <n v="40"/>
    <n v="0.25"/>
    <n v="100"/>
    <n v="75"/>
    <n v="1"/>
    <n v="75"/>
  </r>
  <r>
    <n v="10913"/>
    <n v="58"/>
    <n v="13.25"/>
    <n v="15"/>
    <n v="0"/>
    <n v="198.75"/>
    <n v="198.75"/>
    <n v="1"/>
    <n v="198.75"/>
  </r>
  <r>
    <n v="10914"/>
    <n v="71"/>
    <n v="21.5"/>
    <n v="25"/>
    <n v="0"/>
    <n v="537.5"/>
    <n v="537.5"/>
    <n v="1"/>
    <n v="537.5"/>
  </r>
  <r>
    <n v="10915"/>
    <n v="17"/>
    <n v="39"/>
    <n v="10"/>
    <n v="0"/>
    <n v="390"/>
    <n v="390"/>
    <n v="1"/>
    <n v="390"/>
  </r>
  <r>
    <n v="10915"/>
    <n v="33"/>
    <n v="2.5"/>
    <n v="30"/>
    <n v="0"/>
    <n v="75"/>
    <n v="75"/>
    <n v="1"/>
    <n v="75"/>
  </r>
  <r>
    <n v="10915"/>
    <n v="54"/>
    <n v="7.45"/>
    <n v="10"/>
    <n v="0"/>
    <n v="74.5"/>
    <n v="74.5"/>
    <n v="1"/>
    <n v="74.5"/>
  </r>
  <r>
    <n v="10916"/>
    <n v="16"/>
    <n v="17.45"/>
    <n v="6"/>
    <n v="0"/>
    <n v="104.69999999999999"/>
    <n v="104.69999999999999"/>
    <n v="1"/>
    <n v="104.69999999999999"/>
  </r>
  <r>
    <n v="10916"/>
    <n v="32"/>
    <n v="32"/>
    <n v="6"/>
    <n v="0"/>
    <n v="192"/>
    <n v="192"/>
    <n v="1"/>
    <n v="192"/>
  </r>
  <r>
    <n v="10916"/>
    <n v="57"/>
    <n v="19.5"/>
    <n v="20"/>
    <n v="0"/>
    <n v="390"/>
    <n v="390"/>
    <n v="1"/>
    <n v="390"/>
  </r>
  <r>
    <n v="10917"/>
    <n v="30"/>
    <n v="25.89"/>
    <n v="1"/>
    <n v="0"/>
    <n v="25.89"/>
    <n v="25.89"/>
    <n v="1"/>
    <n v="25.89"/>
  </r>
  <r>
    <n v="10917"/>
    <n v="60"/>
    <n v="34"/>
    <n v="10"/>
    <n v="0"/>
    <n v="340"/>
    <n v="340"/>
    <n v="1"/>
    <n v="340"/>
  </r>
  <r>
    <n v="10918"/>
    <n v="1"/>
    <n v="18"/>
    <n v="60"/>
    <n v="0.25"/>
    <n v="1080"/>
    <n v="810"/>
    <n v="1"/>
    <n v="810"/>
  </r>
  <r>
    <n v="10918"/>
    <n v="60"/>
    <n v="34"/>
    <n v="25"/>
    <n v="0.25"/>
    <n v="850"/>
    <n v="637.5"/>
    <n v="1"/>
    <n v="637.5"/>
  </r>
  <r>
    <n v="10919"/>
    <n v="16"/>
    <n v="17.45"/>
    <n v="24"/>
    <n v="0"/>
    <n v="418.79999999999995"/>
    <n v="418.79999999999995"/>
    <n v="1"/>
    <n v="418.79999999999995"/>
  </r>
  <r>
    <n v="10919"/>
    <n v="25"/>
    <n v="14"/>
    <n v="24"/>
    <n v="0"/>
    <n v="336"/>
    <n v="336"/>
    <n v="1"/>
    <n v="336"/>
  </r>
  <r>
    <n v="10919"/>
    <n v="40"/>
    <n v="18.399999999999999"/>
    <n v="20"/>
    <n v="0"/>
    <n v="368"/>
    <n v="368"/>
    <n v="1"/>
    <n v="368"/>
  </r>
  <r>
    <n v="10920"/>
    <n v="50"/>
    <n v="16.25"/>
    <n v="24"/>
    <n v="0"/>
    <n v="390"/>
    <n v="390"/>
    <n v="1"/>
    <n v="390"/>
  </r>
  <r>
    <n v="10921"/>
    <n v="35"/>
    <n v="18"/>
    <n v="10"/>
    <n v="0"/>
    <n v="180"/>
    <n v="180"/>
    <n v="1"/>
    <n v="180"/>
  </r>
  <r>
    <n v="10921"/>
    <n v="63"/>
    <n v="43.9"/>
    <n v="40"/>
    <n v="0"/>
    <n v="1756"/>
    <n v="1756"/>
    <n v="1"/>
    <n v="1756"/>
  </r>
  <r>
    <n v="10922"/>
    <n v="17"/>
    <n v="39"/>
    <n v="15"/>
    <n v="0"/>
    <n v="585"/>
    <n v="585"/>
    <n v="1"/>
    <n v="585"/>
  </r>
  <r>
    <n v="10922"/>
    <n v="24"/>
    <n v="4.5"/>
    <n v="35"/>
    <n v="0"/>
    <n v="157.5"/>
    <n v="157.5"/>
    <n v="1"/>
    <n v="157.5"/>
  </r>
  <r>
    <n v="10923"/>
    <n v="42"/>
    <n v="14"/>
    <n v="10"/>
    <n v="0.2"/>
    <n v="140"/>
    <n v="112"/>
    <n v="1"/>
    <n v="112"/>
  </r>
  <r>
    <n v="10923"/>
    <n v="43"/>
    <n v="46"/>
    <n v="10"/>
    <n v="0.2"/>
    <n v="460"/>
    <n v="368"/>
    <n v="1"/>
    <n v="368"/>
  </r>
  <r>
    <n v="10923"/>
    <n v="67"/>
    <n v="14"/>
    <n v="24"/>
    <n v="0.2"/>
    <n v="336"/>
    <n v="268.8"/>
    <n v="1"/>
    <n v="268.8"/>
  </r>
  <r>
    <n v="10924"/>
    <n v="10"/>
    <n v="31"/>
    <n v="20"/>
    <n v="0.1"/>
    <n v="620"/>
    <n v="558"/>
    <n v="1"/>
    <n v="558"/>
  </r>
  <r>
    <n v="10924"/>
    <n v="28"/>
    <n v="45.6"/>
    <n v="30"/>
    <n v="0.1"/>
    <n v="1368"/>
    <n v="1231.2"/>
    <n v="1"/>
    <n v="1231.2"/>
  </r>
  <r>
    <n v="10924"/>
    <n v="75"/>
    <n v="7.75"/>
    <n v="6"/>
    <n v="0"/>
    <n v="46.5"/>
    <n v="46.5"/>
    <n v="1"/>
    <n v="46.5"/>
  </r>
  <r>
    <n v="10925"/>
    <n v="36"/>
    <n v="19"/>
    <n v="25"/>
    <n v="0.15"/>
    <n v="475"/>
    <n v="403.75"/>
    <n v="1"/>
    <n v="403.75"/>
  </r>
  <r>
    <n v="10925"/>
    <n v="52"/>
    <n v="7"/>
    <n v="12"/>
    <n v="0.15"/>
    <n v="84"/>
    <n v="71.399999999999991"/>
    <n v="1"/>
    <n v="71.399999999999991"/>
  </r>
  <r>
    <n v="10926"/>
    <n v="11"/>
    <n v="21"/>
    <n v="2"/>
    <n v="0"/>
    <n v="42"/>
    <n v="42"/>
    <n v="1"/>
    <n v="42"/>
  </r>
  <r>
    <n v="10926"/>
    <n v="13"/>
    <n v="6"/>
    <n v="10"/>
    <n v="0"/>
    <n v="60"/>
    <n v="60"/>
    <n v="1"/>
    <n v="60"/>
  </r>
  <r>
    <n v="10926"/>
    <n v="19"/>
    <n v="9.1999999999999993"/>
    <n v="7"/>
    <n v="0"/>
    <n v="64.399999999999991"/>
    <n v="64.399999999999991"/>
    <n v="1"/>
    <n v="64.399999999999991"/>
  </r>
  <r>
    <n v="10926"/>
    <n v="72"/>
    <n v="34.799999999999997"/>
    <n v="10"/>
    <n v="0"/>
    <n v="348"/>
    <n v="348"/>
    <n v="1"/>
    <n v="348"/>
  </r>
  <r>
    <n v="10927"/>
    <n v="20"/>
    <n v="81"/>
    <n v="5"/>
    <n v="0"/>
    <n v="405"/>
    <n v="405"/>
    <n v="1"/>
    <n v="405"/>
  </r>
  <r>
    <n v="10927"/>
    <n v="52"/>
    <n v="7"/>
    <n v="5"/>
    <n v="0"/>
    <n v="35"/>
    <n v="35"/>
    <n v="1"/>
    <n v="35"/>
  </r>
  <r>
    <n v="10927"/>
    <n v="76"/>
    <n v="18"/>
    <n v="20"/>
    <n v="0"/>
    <n v="360"/>
    <n v="360"/>
    <n v="1"/>
    <n v="360"/>
  </r>
  <r>
    <n v="10928"/>
    <n v="47"/>
    <n v="9.5"/>
    <n v="5"/>
    <n v="0"/>
    <n v="47.5"/>
    <n v="47.5"/>
    <n v="1"/>
    <n v="47.5"/>
  </r>
  <r>
    <n v="10928"/>
    <n v="76"/>
    <n v="18"/>
    <n v="5"/>
    <n v="0"/>
    <n v="90"/>
    <n v="90"/>
    <n v="1"/>
    <n v="90"/>
  </r>
  <r>
    <n v="10929"/>
    <n v="21"/>
    <n v="10"/>
    <n v="60"/>
    <n v="0"/>
    <n v="600"/>
    <n v="600"/>
    <n v="1"/>
    <n v="600"/>
  </r>
  <r>
    <n v="10929"/>
    <n v="75"/>
    <n v="7.75"/>
    <n v="49"/>
    <n v="0"/>
    <n v="379.75"/>
    <n v="379.75"/>
    <n v="1"/>
    <n v="379.75"/>
  </r>
  <r>
    <n v="10929"/>
    <n v="77"/>
    <n v="13"/>
    <n v="15"/>
    <n v="0"/>
    <n v="195"/>
    <n v="195"/>
    <n v="1"/>
    <n v="195"/>
  </r>
  <r>
    <n v="10930"/>
    <n v="21"/>
    <n v="10"/>
    <n v="36"/>
    <n v="0"/>
    <n v="360"/>
    <n v="360"/>
    <n v="1"/>
    <n v="360"/>
  </r>
  <r>
    <n v="10930"/>
    <n v="27"/>
    <n v="43.9"/>
    <n v="25"/>
    <n v="0"/>
    <n v="1097.5"/>
    <n v="1097.5"/>
    <n v="1"/>
    <n v="1097.5"/>
  </r>
  <r>
    <n v="10930"/>
    <n v="55"/>
    <n v="24"/>
    <n v="25"/>
    <n v="0.2"/>
    <n v="600"/>
    <n v="480"/>
    <n v="1"/>
    <n v="480"/>
  </r>
  <r>
    <n v="10930"/>
    <n v="58"/>
    <n v="13.25"/>
    <n v="30"/>
    <n v="0.2"/>
    <n v="397.5"/>
    <n v="318"/>
    <n v="1"/>
    <n v="318"/>
  </r>
  <r>
    <n v="10931"/>
    <n v="13"/>
    <n v="6"/>
    <n v="42"/>
    <n v="0.15"/>
    <n v="252"/>
    <n v="214.2"/>
    <n v="1"/>
    <n v="214.2"/>
  </r>
  <r>
    <n v="10931"/>
    <n v="57"/>
    <n v="19.5"/>
    <n v="30"/>
    <n v="0"/>
    <n v="585"/>
    <n v="585"/>
    <n v="1"/>
    <n v="585"/>
  </r>
  <r>
    <n v="10932"/>
    <n v="16"/>
    <n v="17.45"/>
    <n v="30"/>
    <n v="0.1"/>
    <n v="523.5"/>
    <n v="471.15000000000003"/>
    <n v="1"/>
    <n v="471.15000000000003"/>
  </r>
  <r>
    <n v="10932"/>
    <n v="62"/>
    <n v="49.3"/>
    <n v="14"/>
    <n v="0.1"/>
    <n v="690.19999999999993"/>
    <n v="621.17999999999995"/>
    <n v="1"/>
    <n v="621.17999999999995"/>
  </r>
  <r>
    <n v="10932"/>
    <n v="72"/>
    <n v="34.799999999999997"/>
    <n v="16"/>
    <n v="0"/>
    <n v="556.79999999999995"/>
    <n v="556.79999999999995"/>
    <n v="1"/>
    <n v="556.79999999999995"/>
  </r>
  <r>
    <n v="10932"/>
    <n v="75"/>
    <n v="7.75"/>
    <n v="20"/>
    <n v="0.1"/>
    <n v="155"/>
    <n v="139.5"/>
    <n v="1"/>
    <n v="139.5"/>
  </r>
  <r>
    <n v="10933"/>
    <n v="53"/>
    <n v="32.799999999999997"/>
    <n v="2"/>
    <n v="0"/>
    <n v="65.599999999999994"/>
    <n v="65.599999999999994"/>
    <n v="1"/>
    <n v="65.599999999999994"/>
  </r>
  <r>
    <n v="10933"/>
    <n v="61"/>
    <n v="28.5"/>
    <n v="30"/>
    <n v="0"/>
    <n v="855"/>
    <n v="855"/>
    <n v="1"/>
    <n v="855"/>
  </r>
  <r>
    <n v="10934"/>
    <n v="6"/>
    <n v="25"/>
    <n v="20"/>
    <n v="0"/>
    <n v="500"/>
    <n v="500"/>
    <n v="1"/>
    <n v="500"/>
  </r>
  <r>
    <n v="10935"/>
    <n v="1"/>
    <n v="18"/>
    <n v="21"/>
    <n v="0"/>
    <n v="378"/>
    <n v="378"/>
    <n v="1"/>
    <n v="378"/>
  </r>
  <r>
    <n v="10935"/>
    <n v="18"/>
    <n v="62.5"/>
    <n v="4"/>
    <n v="0.25"/>
    <n v="250"/>
    <n v="187.5"/>
    <n v="1"/>
    <n v="187.5"/>
  </r>
  <r>
    <n v="10935"/>
    <n v="23"/>
    <n v="9"/>
    <n v="8"/>
    <n v="0.25"/>
    <n v="72"/>
    <n v="54"/>
    <n v="1"/>
    <n v="54"/>
  </r>
  <r>
    <n v="10936"/>
    <n v="36"/>
    <n v="19"/>
    <n v="30"/>
    <n v="0.2"/>
    <n v="570"/>
    <n v="456"/>
    <n v="1"/>
    <n v="456"/>
  </r>
  <r>
    <n v="10937"/>
    <n v="28"/>
    <n v="45.6"/>
    <n v="8"/>
    <n v="0"/>
    <n v="364.8"/>
    <n v="364.8"/>
    <n v="1"/>
    <n v="364.8"/>
  </r>
  <r>
    <n v="10937"/>
    <n v="34"/>
    <n v="14"/>
    <n v="20"/>
    <n v="0"/>
    <n v="280"/>
    <n v="280"/>
    <n v="1"/>
    <n v="280"/>
  </r>
  <r>
    <n v="10938"/>
    <n v="13"/>
    <n v="6"/>
    <n v="20"/>
    <n v="0.25"/>
    <n v="120"/>
    <n v="90"/>
    <n v="1"/>
    <n v="90"/>
  </r>
  <r>
    <n v="10938"/>
    <n v="43"/>
    <n v="46"/>
    <n v="24"/>
    <n v="0.25"/>
    <n v="1104"/>
    <n v="828"/>
    <n v="1"/>
    <n v="828"/>
  </r>
  <r>
    <n v="10938"/>
    <n v="60"/>
    <n v="34"/>
    <n v="49"/>
    <n v="0.25"/>
    <n v="1666"/>
    <n v="1249.5"/>
    <n v="1"/>
    <n v="1249.5"/>
  </r>
  <r>
    <n v="10938"/>
    <n v="71"/>
    <n v="21.5"/>
    <n v="35"/>
    <n v="0.25"/>
    <n v="752.5"/>
    <n v="564.375"/>
    <n v="1"/>
    <n v="564.375"/>
  </r>
  <r>
    <n v="10939"/>
    <n v="2"/>
    <n v="19"/>
    <n v="10"/>
    <n v="0.15"/>
    <n v="190"/>
    <n v="161.5"/>
    <n v="1"/>
    <n v="161.5"/>
  </r>
  <r>
    <n v="10939"/>
    <n v="67"/>
    <n v="14"/>
    <n v="40"/>
    <n v="0.15"/>
    <n v="560"/>
    <n v="476"/>
    <n v="1"/>
    <n v="476"/>
  </r>
  <r>
    <n v="10940"/>
    <n v="7"/>
    <n v="30"/>
    <n v="8"/>
    <n v="0"/>
    <n v="240"/>
    <n v="240"/>
    <n v="1"/>
    <n v="240"/>
  </r>
  <r>
    <n v="10940"/>
    <n v="13"/>
    <n v="6"/>
    <n v="20"/>
    <n v="0"/>
    <n v="120"/>
    <n v="120"/>
    <n v="1"/>
    <n v="120"/>
  </r>
  <r>
    <n v="10941"/>
    <n v="31"/>
    <n v="12.5"/>
    <n v="44"/>
    <n v="0.25"/>
    <n v="550"/>
    <n v="412.5"/>
    <n v="1"/>
    <n v="412.5"/>
  </r>
  <r>
    <n v="10941"/>
    <n v="62"/>
    <n v="49.3"/>
    <n v="30"/>
    <n v="0.25"/>
    <n v="1479"/>
    <n v="1109.25"/>
    <n v="1"/>
    <n v="1109.25"/>
  </r>
  <r>
    <n v="10941"/>
    <n v="68"/>
    <n v="12.5"/>
    <n v="80"/>
    <n v="0.25"/>
    <n v="1000"/>
    <n v="750"/>
    <n v="1"/>
    <n v="750"/>
  </r>
  <r>
    <n v="10941"/>
    <n v="72"/>
    <n v="34.799999999999997"/>
    <n v="50"/>
    <n v="0"/>
    <n v="1739.9999999999998"/>
    <n v="1739.9999999999998"/>
    <n v="1"/>
    <n v="1739.9999999999998"/>
  </r>
  <r>
    <n v="10942"/>
    <n v="49"/>
    <n v="20"/>
    <n v="28"/>
    <n v="0"/>
    <n v="560"/>
    <n v="560"/>
    <n v="1"/>
    <n v="560"/>
  </r>
  <r>
    <n v="10943"/>
    <n v="13"/>
    <n v="6"/>
    <n v="15"/>
    <n v="0"/>
    <n v="90"/>
    <n v="90"/>
    <n v="1"/>
    <n v="90"/>
  </r>
  <r>
    <n v="10943"/>
    <n v="22"/>
    <n v="21"/>
    <n v="21"/>
    <n v="0"/>
    <n v="441"/>
    <n v="441"/>
    <n v="1"/>
    <n v="441"/>
  </r>
  <r>
    <n v="10943"/>
    <n v="46"/>
    <n v="12"/>
    <n v="15"/>
    <n v="0"/>
    <n v="180"/>
    <n v="180"/>
    <n v="1"/>
    <n v="180"/>
  </r>
  <r>
    <n v="10944"/>
    <n v="11"/>
    <n v="21"/>
    <n v="5"/>
    <n v="0.25"/>
    <n v="105"/>
    <n v="78.75"/>
    <n v="1"/>
    <n v="78.75"/>
  </r>
  <r>
    <n v="10944"/>
    <n v="44"/>
    <n v="19.45"/>
    <n v="18"/>
    <n v="0.25"/>
    <n v="350.09999999999997"/>
    <n v="262.57499999999999"/>
    <n v="1"/>
    <n v="262.57499999999999"/>
  </r>
  <r>
    <n v="10944"/>
    <n v="56"/>
    <n v="38"/>
    <n v="18"/>
    <n v="0"/>
    <n v="684"/>
    <n v="684"/>
    <n v="1"/>
    <n v="684"/>
  </r>
  <r>
    <n v="10945"/>
    <n v="13"/>
    <n v="6"/>
    <n v="20"/>
    <n v="0"/>
    <n v="120"/>
    <n v="120"/>
    <n v="1"/>
    <n v="120"/>
  </r>
  <r>
    <n v="10945"/>
    <n v="31"/>
    <n v="12.5"/>
    <n v="10"/>
    <n v="0"/>
    <n v="125"/>
    <n v="125"/>
    <n v="1"/>
    <n v="125"/>
  </r>
  <r>
    <n v="10946"/>
    <n v="10"/>
    <n v="31"/>
    <n v="25"/>
    <n v="0"/>
    <n v="775"/>
    <n v="775"/>
    <n v="1"/>
    <n v="775"/>
  </r>
  <r>
    <n v="10946"/>
    <n v="24"/>
    <n v="4.5"/>
    <n v="25"/>
    <n v="0"/>
    <n v="112.5"/>
    <n v="112.5"/>
    <n v="1"/>
    <n v="112.5"/>
  </r>
  <r>
    <n v="10946"/>
    <n v="77"/>
    <n v="13"/>
    <n v="40"/>
    <n v="0"/>
    <n v="520"/>
    <n v="520"/>
    <n v="1"/>
    <n v="520"/>
  </r>
  <r>
    <n v="10947"/>
    <n v="59"/>
    <n v="55"/>
    <n v="4"/>
    <n v="0"/>
    <n v="220"/>
    <n v="220"/>
    <n v="1"/>
    <n v="220"/>
  </r>
  <r>
    <n v="10948"/>
    <n v="50"/>
    <n v="16.25"/>
    <n v="9"/>
    <n v="0"/>
    <n v="146.25"/>
    <n v="146.25"/>
    <n v="1"/>
    <n v="146.25"/>
  </r>
  <r>
    <n v="10948"/>
    <n v="51"/>
    <n v="53"/>
    <n v="40"/>
    <n v="0"/>
    <n v="2120"/>
    <n v="2120"/>
    <n v="1"/>
    <n v="2120"/>
  </r>
  <r>
    <n v="10948"/>
    <n v="55"/>
    <n v="24"/>
    <n v="4"/>
    <n v="0"/>
    <n v="96"/>
    <n v="96"/>
    <n v="1"/>
    <n v="96"/>
  </r>
  <r>
    <n v="10949"/>
    <n v="6"/>
    <n v="25"/>
    <n v="12"/>
    <n v="0"/>
    <n v="300"/>
    <n v="300"/>
    <n v="1"/>
    <n v="300"/>
  </r>
  <r>
    <n v="10949"/>
    <n v="10"/>
    <n v="31"/>
    <n v="30"/>
    <n v="0"/>
    <n v="930"/>
    <n v="930"/>
    <n v="1"/>
    <n v="930"/>
  </r>
  <r>
    <n v="10949"/>
    <n v="17"/>
    <n v="39"/>
    <n v="6"/>
    <n v="0"/>
    <n v="234"/>
    <n v="234"/>
    <n v="1"/>
    <n v="234"/>
  </r>
  <r>
    <n v="10949"/>
    <n v="62"/>
    <n v="49.3"/>
    <n v="60"/>
    <n v="0"/>
    <n v="2958"/>
    <n v="2958"/>
    <n v="1"/>
    <n v="2958"/>
  </r>
  <r>
    <n v="10950"/>
    <n v="4"/>
    <n v="22"/>
    <n v="5"/>
    <n v="0"/>
    <n v="110"/>
    <n v="110"/>
    <n v="1"/>
    <n v="110"/>
  </r>
  <r>
    <n v="10951"/>
    <n v="33"/>
    <n v="2.5"/>
    <n v="15"/>
    <n v="0.05"/>
    <n v="37.5"/>
    <n v="35.625"/>
    <n v="1"/>
    <n v="35.625"/>
  </r>
  <r>
    <n v="10951"/>
    <n v="41"/>
    <n v="9.65"/>
    <n v="6"/>
    <n v="0.05"/>
    <n v="57.900000000000006"/>
    <n v="55.005000000000003"/>
    <n v="1"/>
    <n v="55.005000000000003"/>
  </r>
  <r>
    <n v="10951"/>
    <n v="75"/>
    <n v="7.75"/>
    <n v="50"/>
    <n v="0.05"/>
    <n v="387.5"/>
    <n v="368.125"/>
    <n v="1"/>
    <n v="368.125"/>
  </r>
  <r>
    <n v="10952"/>
    <n v="6"/>
    <n v="25"/>
    <n v="16"/>
    <n v="0.05"/>
    <n v="400"/>
    <n v="380"/>
    <n v="1"/>
    <n v="380"/>
  </r>
  <r>
    <n v="10952"/>
    <n v="28"/>
    <n v="45.6"/>
    <n v="2"/>
    <n v="0"/>
    <n v="91.2"/>
    <n v="91.2"/>
    <n v="1"/>
    <n v="91.2"/>
  </r>
  <r>
    <n v="10953"/>
    <n v="20"/>
    <n v="81"/>
    <n v="50"/>
    <n v="0.05"/>
    <n v="4050"/>
    <n v="3847.5"/>
    <n v="1"/>
    <n v="3847.5"/>
  </r>
  <r>
    <n v="10953"/>
    <n v="31"/>
    <n v="12.5"/>
    <n v="50"/>
    <n v="0.05"/>
    <n v="625"/>
    <n v="593.75"/>
    <n v="1"/>
    <n v="593.75"/>
  </r>
  <r>
    <n v="10954"/>
    <n v="16"/>
    <n v="17.45"/>
    <n v="28"/>
    <n v="0.15"/>
    <n v="488.59999999999997"/>
    <n v="415.30999999999995"/>
    <n v="1"/>
    <n v="415.30999999999995"/>
  </r>
  <r>
    <n v="10954"/>
    <n v="31"/>
    <n v="12.5"/>
    <n v="25"/>
    <n v="0.15"/>
    <n v="312.5"/>
    <n v="265.625"/>
    <n v="1"/>
    <n v="265.625"/>
  </r>
  <r>
    <n v="10954"/>
    <n v="45"/>
    <n v="9.5"/>
    <n v="30"/>
    <n v="0"/>
    <n v="285"/>
    <n v="285"/>
    <n v="1"/>
    <n v="285"/>
  </r>
  <r>
    <n v="10954"/>
    <n v="60"/>
    <n v="34"/>
    <n v="24"/>
    <n v="0.15"/>
    <n v="816"/>
    <n v="693.6"/>
    <n v="1"/>
    <n v="693.6"/>
  </r>
  <r>
    <n v="10955"/>
    <n v="75"/>
    <n v="7.75"/>
    <n v="12"/>
    <n v="0.2"/>
    <n v="93"/>
    <n v="74.400000000000006"/>
    <n v="1"/>
    <n v="74.400000000000006"/>
  </r>
  <r>
    <n v="10956"/>
    <n v="21"/>
    <n v="10"/>
    <n v="12"/>
    <n v="0"/>
    <n v="120"/>
    <n v="120"/>
    <n v="1"/>
    <n v="120"/>
  </r>
  <r>
    <n v="10956"/>
    <n v="47"/>
    <n v="9.5"/>
    <n v="14"/>
    <n v="0"/>
    <n v="133"/>
    <n v="133"/>
    <n v="1"/>
    <n v="133"/>
  </r>
  <r>
    <n v="10956"/>
    <n v="51"/>
    <n v="53"/>
    <n v="8"/>
    <n v="0"/>
    <n v="424"/>
    <n v="424"/>
    <n v="1"/>
    <n v="424"/>
  </r>
  <r>
    <n v="10957"/>
    <n v="30"/>
    <n v="25.89"/>
    <n v="30"/>
    <n v="0"/>
    <n v="776.7"/>
    <n v="776.7"/>
    <n v="1"/>
    <n v="776.7"/>
  </r>
  <r>
    <n v="10957"/>
    <n v="35"/>
    <n v="18"/>
    <n v="40"/>
    <n v="0"/>
    <n v="720"/>
    <n v="720"/>
    <n v="1"/>
    <n v="720"/>
  </r>
  <r>
    <n v="10957"/>
    <n v="64"/>
    <n v="33.25"/>
    <n v="8"/>
    <n v="0"/>
    <n v="266"/>
    <n v="266"/>
    <n v="1"/>
    <n v="266"/>
  </r>
  <r>
    <n v="10958"/>
    <n v="5"/>
    <n v="21.35"/>
    <n v="20"/>
    <n v="0"/>
    <n v="427"/>
    <n v="427"/>
    <n v="1"/>
    <n v="427"/>
  </r>
  <r>
    <n v="10958"/>
    <n v="7"/>
    <n v="30"/>
    <n v="6"/>
    <n v="0"/>
    <n v="180"/>
    <n v="180"/>
    <n v="1"/>
    <n v="180"/>
  </r>
  <r>
    <n v="10958"/>
    <n v="72"/>
    <n v="34.799999999999997"/>
    <n v="5"/>
    <n v="0"/>
    <n v="174"/>
    <n v="174"/>
    <n v="1"/>
    <n v="174"/>
  </r>
  <r>
    <n v="10959"/>
    <n v="75"/>
    <n v="7.75"/>
    <n v="20"/>
    <n v="0.15"/>
    <n v="155"/>
    <n v="131.75"/>
    <n v="1"/>
    <n v="131.75"/>
  </r>
  <r>
    <n v="10960"/>
    <n v="24"/>
    <n v="4.5"/>
    <n v="10"/>
    <n v="0.25"/>
    <n v="45"/>
    <n v="33.75"/>
    <n v="1"/>
    <n v="33.75"/>
  </r>
  <r>
    <n v="10960"/>
    <n v="41"/>
    <n v="9.65"/>
    <n v="24"/>
    <n v="0"/>
    <n v="231.60000000000002"/>
    <n v="231.60000000000002"/>
    <n v="1"/>
    <n v="231.60000000000002"/>
  </r>
  <r>
    <n v="10961"/>
    <n v="52"/>
    <n v="7"/>
    <n v="6"/>
    <n v="0.05"/>
    <n v="42"/>
    <n v="39.9"/>
    <n v="1"/>
    <n v="39.9"/>
  </r>
  <r>
    <n v="10961"/>
    <n v="76"/>
    <n v="18"/>
    <n v="60"/>
    <n v="0"/>
    <n v="1080"/>
    <n v="1080"/>
    <n v="1"/>
    <n v="1080"/>
  </r>
  <r>
    <n v="10962"/>
    <n v="7"/>
    <n v="30"/>
    <n v="45"/>
    <n v="0"/>
    <n v="1350"/>
    <n v="1350"/>
    <n v="1"/>
    <n v="1350"/>
  </r>
  <r>
    <n v="10962"/>
    <n v="13"/>
    <n v="6"/>
    <n v="77"/>
    <n v="0"/>
    <n v="462"/>
    <n v="462"/>
    <n v="1"/>
    <n v="462"/>
  </r>
  <r>
    <n v="10962"/>
    <n v="53"/>
    <n v="32.799999999999997"/>
    <n v="20"/>
    <n v="0"/>
    <n v="656"/>
    <n v="656"/>
    <n v="1"/>
    <n v="656"/>
  </r>
  <r>
    <n v="10962"/>
    <n v="69"/>
    <n v="36"/>
    <n v="9"/>
    <n v="0"/>
    <n v="324"/>
    <n v="324"/>
    <n v="1"/>
    <n v="324"/>
  </r>
  <r>
    <n v="10962"/>
    <n v="76"/>
    <n v="18"/>
    <n v="44"/>
    <n v="0"/>
    <n v="792"/>
    <n v="792"/>
    <n v="1"/>
    <n v="792"/>
  </r>
  <r>
    <n v="10963"/>
    <n v="60"/>
    <n v="34"/>
    <n v="2"/>
    <n v="0.15"/>
    <n v="68"/>
    <n v="57.8"/>
    <n v="1"/>
    <n v="57.8"/>
  </r>
  <r>
    <n v="10964"/>
    <n v="18"/>
    <n v="62.5"/>
    <n v="6"/>
    <n v="0"/>
    <n v="375"/>
    <n v="375"/>
    <n v="1"/>
    <n v="375"/>
  </r>
  <r>
    <n v="10964"/>
    <n v="38"/>
    <n v="263.5"/>
    <n v="5"/>
    <n v="0"/>
    <n v="1317.5"/>
    <n v="1317.5"/>
    <n v="1"/>
    <n v="1317.5"/>
  </r>
  <r>
    <n v="10964"/>
    <n v="69"/>
    <n v="36"/>
    <n v="10"/>
    <n v="0"/>
    <n v="360"/>
    <n v="360"/>
    <n v="1"/>
    <n v="360"/>
  </r>
  <r>
    <n v="10965"/>
    <n v="51"/>
    <n v="53"/>
    <n v="16"/>
    <n v="0"/>
    <n v="848"/>
    <n v="848"/>
    <n v="1"/>
    <n v="848"/>
  </r>
  <r>
    <n v="10966"/>
    <n v="37"/>
    <n v="26"/>
    <n v="8"/>
    <n v="0"/>
    <n v="208"/>
    <n v="208"/>
    <n v="1"/>
    <n v="208"/>
  </r>
  <r>
    <n v="10966"/>
    <n v="56"/>
    <n v="38"/>
    <n v="12"/>
    <n v="0.15"/>
    <n v="456"/>
    <n v="387.59999999999997"/>
    <n v="1"/>
    <n v="387.59999999999997"/>
  </r>
  <r>
    <n v="10966"/>
    <n v="62"/>
    <n v="49.3"/>
    <n v="12"/>
    <n v="0.15"/>
    <n v="591.59999999999991"/>
    <n v="502.8599999999999"/>
    <n v="1"/>
    <n v="502.8599999999999"/>
  </r>
  <r>
    <n v="10967"/>
    <n v="19"/>
    <n v="9.1999999999999993"/>
    <n v="12"/>
    <n v="0"/>
    <n v="110.39999999999999"/>
    <n v="110.39999999999999"/>
    <n v="1"/>
    <n v="110.39999999999999"/>
  </r>
  <r>
    <n v="10967"/>
    <n v="49"/>
    <n v="20"/>
    <n v="40"/>
    <n v="0"/>
    <n v="800"/>
    <n v="800"/>
    <n v="1"/>
    <n v="800"/>
  </r>
  <r>
    <n v="10968"/>
    <n v="12"/>
    <n v="38"/>
    <n v="30"/>
    <n v="0"/>
    <n v="1140"/>
    <n v="1140"/>
    <n v="1"/>
    <n v="1140"/>
  </r>
  <r>
    <n v="10968"/>
    <n v="24"/>
    <n v="4.5"/>
    <n v="30"/>
    <n v="0"/>
    <n v="135"/>
    <n v="135"/>
    <n v="1"/>
    <n v="135"/>
  </r>
  <r>
    <n v="10968"/>
    <n v="64"/>
    <n v="33.25"/>
    <n v="4"/>
    <n v="0"/>
    <n v="133"/>
    <n v="133"/>
    <n v="1"/>
    <n v="133"/>
  </r>
  <r>
    <n v="10969"/>
    <n v="46"/>
    <n v="12"/>
    <n v="9"/>
    <n v="0"/>
    <n v="108"/>
    <n v="108"/>
    <n v="1"/>
    <n v="108"/>
  </r>
  <r>
    <n v="10970"/>
    <n v="52"/>
    <n v="7"/>
    <n v="40"/>
    <n v="0.2"/>
    <n v="280"/>
    <n v="224"/>
    <n v="1"/>
    <n v="224"/>
  </r>
  <r>
    <n v="10971"/>
    <n v="29"/>
    <n v="123.79"/>
    <n v="14"/>
    <n v="0"/>
    <n v="1733.0600000000002"/>
    <n v="1733.0600000000002"/>
    <n v="1"/>
    <n v="1733.0600000000002"/>
  </r>
  <r>
    <n v="10972"/>
    <n v="17"/>
    <n v="39"/>
    <n v="6"/>
    <n v="0"/>
    <n v="234"/>
    <n v="234"/>
    <n v="1"/>
    <n v="234"/>
  </r>
  <r>
    <n v="10972"/>
    <n v="33"/>
    <n v="2.5"/>
    <n v="7"/>
    <n v="0"/>
    <n v="17.5"/>
    <n v="17.5"/>
    <n v="1"/>
    <n v="17.5"/>
  </r>
  <r>
    <n v="10973"/>
    <n v="26"/>
    <n v="31.23"/>
    <n v="5"/>
    <n v="0"/>
    <n v="156.15"/>
    <n v="156.15"/>
    <n v="1"/>
    <n v="156.15"/>
  </r>
  <r>
    <n v="10973"/>
    <n v="41"/>
    <n v="9.65"/>
    <n v="6"/>
    <n v="0"/>
    <n v="57.900000000000006"/>
    <n v="57.900000000000006"/>
    <n v="1"/>
    <n v="57.900000000000006"/>
  </r>
  <r>
    <n v="10973"/>
    <n v="75"/>
    <n v="7.75"/>
    <n v="10"/>
    <n v="0"/>
    <n v="77.5"/>
    <n v="77.5"/>
    <n v="1"/>
    <n v="77.5"/>
  </r>
  <r>
    <n v="10974"/>
    <n v="63"/>
    <n v="43.9"/>
    <n v="10"/>
    <n v="0"/>
    <n v="439"/>
    <n v="439"/>
    <n v="1"/>
    <n v="439"/>
  </r>
  <r>
    <n v="10975"/>
    <n v="8"/>
    <n v="40"/>
    <n v="16"/>
    <n v="0"/>
    <n v="640"/>
    <n v="640"/>
    <n v="1"/>
    <n v="640"/>
  </r>
  <r>
    <n v="10975"/>
    <n v="75"/>
    <n v="7.75"/>
    <n v="10"/>
    <n v="0"/>
    <n v="77.5"/>
    <n v="77.5"/>
    <n v="1"/>
    <n v="77.5"/>
  </r>
  <r>
    <n v="10976"/>
    <n v="28"/>
    <n v="45.6"/>
    <n v="20"/>
    <n v="0"/>
    <n v="912"/>
    <n v="912"/>
    <n v="1"/>
    <n v="912"/>
  </r>
  <r>
    <n v="10977"/>
    <n v="39"/>
    <n v="18"/>
    <n v="30"/>
    <n v="0"/>
    <n v="540"/>
    <n v="540"/>
    <n v="1"/>
    <n v="540"/>
  </r>
  <r>
    <n v="10977"/>
    <n v="47"/>
    <n v="9.5"/>
    <n v="30"/>
    <n v="0"/>
    <n v="285"/>
    <n v="285"/>
    <n v="1"/>
    <n v="285"/>
  </r>
  <r>
    <n v="10977"/>
    <n v="51"/>
    <n v="53"/>
    <n v="10"/>
    <n v="0"/>
    <n v="530"/>
    <n v="530"/>
    <n v="1"/>
    <n v="530"/>
  </r>
  <r>
    <n v="10977"/>
    <n v="63"/>
    <n v="43.9"/>
    <n v="20"/>
    <n v="0"/>
    <n v="878"/>
    <n v="878"/>
    <n v="1"/>
    <n v="878"/>
  </r>
  <r>
    <n v="10978"/>
    <n v="8"/>
    <n v="40"/>
    <n v="20"/>
    <n v="0.15"/>
    <n v="800"/>
    <n v="680"/>
    <n v="1"/>
    <n v="680"/>
  </r>
  <r>
    <n v="10978"/>
    <n v="21"/>
    <n v="10"/>
    <n v="40"/>
    <n v="0.15"/>
    <n v="400"/>
    <n v="340"/>
    <n v="1"/>
    <n v="340"/>
  </r>
  <r>
    <n v="10978"/>
    <n v="40"/>
    <n v="18.399999999999999"/>
    <n v="10"/>
    <n v="0"/>
    <n v="184"/>
    <n v="184"/>
    <n v="1"/>
    <n v="184"/>
  </r>
  <r>
    <n v="10978"/>
    <n v="44"/>
    <n v="19.45"/>
    <n v="6"/>
    <n v="0.15"/>
    <n v="116.69999999999999"/>
    <n v="99.194999999999993"/>
    <n v="1"/>
    <n v="99.194999999999993"/>
  </r>
  <r>
    <n v="10979"/>
    <n v="7"/>
    <n v="30"/>
    <n v="18"/>
    <n v="0"/>
    <n v="540"/>
    <n v="540"/>
    <n v="1"/>
    <n v="540"/>
  </r>
  <r>
    <n v="10979"/>
    <n v="12"/>
    <n v="38"/>
    <n v="20"/>
    <n v="0"/>
    <n v="760"/>
    <n v="760"/>
    <n v="1"/>
    <n v="760"/>
  </r>
  <r>
    <n v="10979"/>
    <n v="24"/>
    <n v="4.5"/>
    <n v="80"/>
    <n v="0"/>
    <n v="360"/>
    <n v="360"/>
    <n v="1"/>
    <n v="360"/>
  </r>
  <r>
    <n v="10979"/>
    <n v="27"/>
    <n v="43.9"/>
    <n v="30"/>
    <n v="0"/>
    <n v="1317"/>
    <n v="1317"/>
    <n v="1"/>
    <n v="1317"/>
  </r>
  <r>
    <n v="10979"/>
    <n v="31"/>
    <n v="12.5"/>
    <n v="24"/>
    <n v="0"/>
    <n v="300"/>
    <n v="300"/>
    <n v="1"/>
    <n v="300"/>
  </r>
  <r>
    <n v="10979"/>
    <n v="63"/>
    <n v="43.9"/>
    <n v="35"/>
    <n v="0"/>
    <n v="1536.5"/>
    <n v="1536.5"/>
    <n v="1"/>
    <n v="1536.5"/>
  </r>
  <r>
    <n v="10980"/>
    <n v="75"/>
    <n v="7.75"/>
    <n v="40"/>
    <n v="0.2"/>
    <n v="310"/>
    <n v="248"/>
    <n v="1"/>
    <n v="248"/>
  </r>
  <r>
    <n v="10981"/>
    <n v="38"/>
    <n v="263.5"/>
    <n v="60"/>
    <n v="0"/>
    <n v="15810"/>
    <n v="15810"/>
    <n v="1"/>
    <n v="15810"/>
  </r>
  <r>
    <n v="10982"/>
    <n v="7"/>
    <n v="30"/>
    <n v="20"/>
    <n v="0"/>
    <n v="600"/>
    <n v="600"/>
    <n v="1"/>
    <n v="600"/>
  </r>
  <r>
    <n v="10982"/>
    <n v="43"/>
    <n v="46"/>
    <n v="9"/>
    <n v="0"/>
    <n v="414"/>
    <n v="414"/>
    <n v="1"/>
    <n v="414"/>
  </r>
  <r>
    <n v="10983"/>
    <n v="13"/>
    <n v="6"/>
    <n v="84"/>
    <n v="0.15"/>
    <n v="504"/>
    <n v="428.4"/>
    <n v="1"/>
    <n v="428.4"/>
  </r>
  <r>
    <n v="10983"/>
    <n v="57"/>
    <n v="19.5"/>
    <n v="15"/>
    <n v="0"/>
    <n v="292.5"/>
    <n v="292.5"/>
    <n v="1"/>
    <n v="292.5"/>
  </r>
  <r>
    <n v="10984"/>
    <n v="16"/>
    <n v="17.45"/>
    <n v="55"/>
    <n v="0"/>
    <n v="959.75"/>
    <n v="959.75"/>
    <n v="1"/>
    <n v="959.75"/>
  </r>
  <r>
    <n v="10984"/>
    <n v="24"/>
    <n v="4.5"/>
    <n v="20"/>
    <n v="0"/>
    <n v="90"/>
    <n v="90"/>
    <n v="1"/>
    <n v="90"/>
  </r>
  <r>
    <n v="10984"/>
    <n v="36"/>
    <n v="19"/>
    <n v="40"/>
    <n v="0"/>
    <n v="760"/>
    <n v="760"/>
    <n v="1"/>
    <n v="760"/>
  </r>
  <r>
    <n v="10985"/>
    <n v="16"/>
    <n v="17.45"/>
    <n v="36"/>
    <n v="0.1"/>
    <n v="628.19999999999993"/>
    <n v="565.38"/>
    <n v="1"/>
    <n v="565.38"/>
  </r>
  <r>
    <n v="10985"/>
    <n v="18"/>
    <n v="62.5"/>
    <n v="8"/>
    <n v="0.1"/>
    <n v="500"/>
    <n v="450"/>
    <n v="1"/>
    <n v="450"/>
  </r>
  <r>
    <n v="10985"/>
    <n v="32"/>
    <n v="32"/>
    <n v="35"/>
    <n v="0.1"/>
    <n v="1120"/>
    <n v="1008"/>
    <n v="1"/>
    <n v="1008"/>
  </r>
  <r>
    <n v="10986"/>
    <n v="11"/>
    <n v="21"/>
    <n v="30"/>
    <n v="0"/>
    <n v="630"/>
    <n v="630"/>
    <n v="1"/>
    <n v="630"/>
  </r>
  <r>
    <n v="10986"/>
    <n v="20"/>
    <n v="81"/>
    <n v="15"/>
    <n v="0"/>
    <n v="1215"/>
    <n v="1215"/>
    <n v="1"/>
    <n v="1215"/>
  </r>
  <r>
    <n v="10986"/>
    <n v="76"/>
    <n v="18"/>
    <n v="10"/>
    <n v="0"/>
    <n v="180"/>
    <n v="180"/>
    <n v="1"/>
    <n v="180"/>
  </r>
  <r>
    <n v="10986"/>
    <n v="77"/>
    <n v="13"/>
    <n v="15"/>
    <n v="0"/>
    <n v="195"/>
    <n v="195"/>
    <n v="1"/>
    <n v="195"/>
  </r>
  <r>
    <n v="10987"/>
    <n v="7"/>
    <n v="30"/>
    <n v="60"/>
    <n v="0"/>
    <n v="1800"/>
    <n v="1800"/>
    <n v="1"/>
    <n v="1800"/>
  </r>
  <r>
    <n v="10987"/>
    <n v="43"/>
    <n v="46"/>
    <n v="6"/>
    <n v="0"/>
    <n v="276"/>
    <n v="276"/>
    <n v="1"/>
    <n v="276"/>
  </r>
  <r>
    <n v="10987"/>
    <n v="72"/>
    <n v="34.799999999999997"/>
    <n v="20"/>
    <n v="0"/>
    <n v="696"/>
    <n v="696"/>
    <n v="1"/>
    <n v="696"/>
  </r>
  <r>
    <n v="10988"/>
    <n v="7"/>
    <n v="30"/>
    <n v="60"/>
    <n v="0"/>
    <n v="1800"/>
    <n v="1800"/>
    <n v="1"/>
    <n v="1800"/>
  </r>
  <r>
    <n v="10988"/>
    <n v="62"/>
    <n v="49.3"/>
    <n v="40"/>
    <n v="0.1"/>
    <n v="1972"/>
    <n v="1774.8"/>
    <n v="1"/>
    <n v="1774.8"/>
  </r>
  <r>
    <n v="10989"/>
    <n v="6"/>
    <n v="25"/>
    <n v="40"/>
    <n v="0"/>
    <n v="1000"/>
    <n v="1000"/>
    <n v="1"/>
    <n v="1000"/>
  </r>
  <r>
    <n v="10989"/>
    <n v="11"/>
    <n v="21"/>
    <n v="15"/>
    <n v="0"/>
    <n v="315"/>
    <n v="315"/>
    <n v="1"/>
    <n v="315"/>
  </r>
  <r>
    <n v="10989"/>
    <n v="41"/>
    <n v="9.65"/>
    <n v="4"/>
    <n v="0"/>
    <n v="38.6"/>
    <n v="38.6"/>
    <n v="1"/>
    <n v="38.6"/>
  </r>
  <r>
    <n v="10990"/>
    <n v="21"/>
    <n v="10"/>
    <n v="65"/>
    <n v="0"/>
    <n v="650"/>
    <n v="650"/>
    <n v="1"/>
    <n v="650"/>
  </r>
  <r>
    <n v="10990"/>
    <n v="34"/>
    <n v="14"/>
    <n v="60"/>
    <n v="0.15"/>
    <n v="840"/>
    <n v="714"/>
    <n v="1"/>
    <n v="714"/>
  </r>
  <r>
    <n v="10990"/>
    <n v="55"/>
    <n v="24"/>
    <n v="65"/>
    <n v="0.15"/>
    <n v="1560"/>
    <n v="1326"/>
    <n v="1"/>
    <n v="1326"/>
  </r>
  <r>
    <n v="10990"/>
    <n v="61"/>
    <n v="28.5"/>
    <n v="66"/>
    <n v="0.15"/>
    <n v="1881"/>
    <n v="1598.85"/>
    <n v="1"/>
    <n v="1598.85"/>
  </r>
  <r>
    <n v="10991"/>
    <n v="2"/>
    <n v="19"/>
    <n v="50"/>
    <n v="0.2"/>
    <n v="950"/>
    <n v="760"/>
    <n v="1"/>
    <n v="760"/>
  </r>
  <r>
    <n v="10991"/>
    <n v="70"/>
    <n v="15"/>
    <n v="20"/>
    <n v="0.2"/>
    <n v="300"/>
    <n v="240"/>
    <n v="1"/>
    <n v="240"/>
  </r>
  <r>
    <n v="10991"/>
    <n v="76"/>
    <n v="18"/>
    <n v="90"/>
    <n v="0.2"/>
    <n v="1620"/>
    <n v="1296"/>
    <n v="1"/>
    <n v="1296"/>
  </r>
  <r>
    <n v="10992"/>
    <n v="72"/>
    <n v="34.799999999999997"/>
    <n v="2"/>
    <n v="0"/>
    <n v="69.599999999999994"/>
    <n v="69.599999999999994"/>
    <n v="1"/>
    <n v="69.599999999999994"/>
  </r>
  <r>
    <n v="10993"/>
    <n v="29"/>
    <n v="123.79"/>
    <n v="50"/>
    <n v="0.25"/>
    <n v="6189.5"/>
    <n v="4642.125"/>
    <n v="1"/>
    <n v="4642.125"/>
  </r>
  <r>
    <n v="10993"/>
    <n v="41"/>
    <n v="9.65"/>
    <n v="35"/>
    <n v="0.25"/>
    <n v="337.75"/>
    <n v="253.3125"/>
    <n v="1"/>
    <n v="253.3125"/>
  </r>
  <r>
    <n v="10994"/>
    <n v="59"/>
    <n v="55"/>
    <n v="18"/>
    <n v="0.05"/>
    <n v="990"/>
    <n v="940.5"/>
    <n v="1"/>
    <n v="940.5"/>
  </r>
  <r>
    <n v="10995"/>
    <n v="51"/>
    <n v="53"/>
    <n v="20"/>
    <n v="0"/>
    <n v="1060"/>
    <n v="1060"/>
    <n v="1"/>
    <n v="1060"/>
  </r>
  <r>
    <n v="10995"/>
    <n v="60"/>
    <n v="34"/>
    <n v="4"/>
    <n v="0"/>
    <n v="136"/>
    <n v="136"/>
    <n v="1"/>
    <n v="136"/>
  </r>
  <r>
    <n v="10996"/>
    <n v="42"/>
    <n v="14"/>
    <n v="40"/>
    <n v="0"/>
    <n v="560"/>
    <n v="560"/>
    <n v="1"/>
    <n v="560"/>
  </r>
  <r>
    <n v="10997"/>
    <n v="32"/>
    <n v="32"/>
    <n v="50"/>
    <n v="0"/>
    <n v="1600"/>
    <n v="1600"/>
    <n v="1"/>
    <n v="1600"/>
  </r>
  <r>
    <n v="10997"/>
    <n v="46"/>
    <n v="12"/>
    <n v="20"/>
    <n v="0.25"/>
    <n v="240"/>
    <n v="180"/>
    <n v="1"/>
    <n v="180"/>
  </r>
  <r>
    <n v="10997"/>
    <n v="52"/>
    <n v="7"/>
    <n v="20"/>
    <n v="0.25"/>
    <n v="140"/>
    <n v="105"/>
    <n v="1"/>
    <n v="105"/>
  </r>
  <r>
    <n v="10998"/>
    <n v="24"/>
    <n v="4.5"/>
    <n v="12"/>
    <n v="0"/>
    <n v="54"/>
    <n v="54"/>
    <n v="1"/>
    <n v="54"/>
  </r>
  <r>
    <n v="10998"/>
    <n v="61"/>
    <n v="28.5"/>
    <n v="7"/>
    <n v="0"/>
    <n v="199.5"/>
    <n v="199.5"/>
    <n v="1"/>
    <n v="199.5"/>
  </r>
  <r>
    <n v="10998"/>
    <n v="74"/>
    <n v="10"/>
    <n v="20"/>
    <n v="0"/>
    <n v="200"/>
    <n v="200"/>
    <n v="1"/>
    <n v="200"/>
  </r>
  <r>
    <n v="10998"/>
    <n v="75"/>
    <n v="7.75"/>
    <n v="30"/>
    <n v="0"/>
    <n v="232.5"/>
    <n v="232.5"/>
    <n v="1"/>
    <n v="232.5"/>
  </r>
  <r>
    <n v="10999"/>
    <n v="41"/>
    <n v="9.65"/>
    <n v="20"/>
    <n v="0.05"/>
    <n v="193"/>
    <n v="183.35"/>
    <n v="1"/>
    <n v="183.35"/>
  </r>
  <r>
    <n v="10999"/>
    <n v="51"/>
    <n v="53"/>
    <n v="15"/>
    <n v="0.05"/>
    <n v="795"/>
    <n v="755.25"/>
    <n v="1"/>
    <n v="755.25"/>
  </r>
  <r>
    <n v="10999"/>
    <n v="77"/>
    <n v="13"/>
    <n v="21"/>
    <n v="0.05"/>
    <n v="273"/>
    <n v="259.34999999999997"/>
    <n v="1"/>
    <n v="259.34999999999997"/>
  </r>
  <r>
    <n v="11000"/>
    <n v="4"/>
    <n v="22"/>
    <n v="25"/>
    <n v="0.25"/>
    <n v="550"/>
    <n v="412.5"/>
    <n v="1"/>
    <n v="412.5"/>
  </r>
  <r>
    <n v="11000"/>
    <n v="24"/>
    <n v="4.5"/>
    <n v="30"/>
    <n v="0.25"/>
    <n v="135"/>
    <n v="101.25"/>
    <n v="1"/>
    <n v="101.25"/>
  </r>
  <r>
    <n v="11000"/>
    <n v="77"/>
    <n v="13"/>
    <n v="30"/>
    <n v="0"/>
    <n v="390"/>
    <n v="390"/>
    <n v="1"/>
    <n v="390"/>
  </r>
  <r>
    <n v="11001"/>
    <n v="7"/>
    <n v="30"/>
    <n v="60"/>
    <n v="0"/>
    <n v="1800"/>
    <n v="1800"/>
    <n v="1"/>
    <n v="1800"/>
  </r>
  <r>
    <n v="11001"/>
    <n v="22"/>
    <n v="21"/>
    <n v="25"/>
    <n v="0"/>
    <n v="525"/>
    <n v="525"/>
    <n v="1"/>
    <n v="525"/>
  </r>
  <r>
    <n v="11001"/>
    <n v="46"/>
    <n v="12"/>
    <n v="25"/>
    <n v="0"/>
    <n v="300"/>
    <n v="300"/>
    <n v="1"/>
    <n v="300"/>
  </r>
  <r>
    <n v="11001"/>
    <n v="55"/>
    <n v="24"/>
    <n v="6"/>
    <n v="0"/>
    <n v="144"/>
    <n v="144"/>
    <n v="1"/>
    <n v="144"/>
  </r>
  <r>
    <n v="11002"/>
    <n v="13"/>
    <n v="6"/>
    <n v="56"/>
    <n v="0"/>
    <n v="336"/>
    <n v="336"/>
    <n v="1"/>
    <n v="336"/>
  </r>
  <r>
    <n v="11002"/>
    <n v="35"/>
    <n v="18"/>
    <n v="15"/>
    <n v="0.15"/>
    <n v="270"/>
    <n v="229.5"/>
    <n v="1"/>
    <n v="229.5"/>
  </r>
  <r>
    <n v="11002"/>
    <n v="42"/>
    <n v="14"/>
    <n v="24"/>
    <n v="0.15"/>
    <n v="336"/>
    <n v="285.59999999999997"/>
    <n v="1"/>
    <n v="285.59999999999997"/>
  </r>
  <r>
    <n v="11002"/>
    <n v="55"/>
    <n v="24"/>
    <n v="40"/>
    <n v="0"/>
    <n v="960"/>
    <n v="960"/>
    <n v="1"/>
    <n v="960"/>
  </r>
  <r>
    <n v="11003"/>
    <n v="1"/>
    <n v="18"/>
    <n v="4"/>
    <n v="0"/>
    <n v="72"/>
    <n v="72"/>
    <n v="1"/>
    <n v="72"/>
  </r>
  <r>
    <n v="11003"/>
    <n v="40"/>
    <n v="18.399999999999999"/>
    <n v="10"/>
    <n v="0"/>
    <n v="184"/>
    <n v="184"/>
    <n v="1"/>
    <n v="184"/>
  </r>
  <r>
    <n v="11003"/>
    <n v="52"/>
    <n v="7"/>
    <n v="10"/>
    <n v="0"/>
    <n v="70"/>
    <n v="70"/>
    <n v="1"/>
    <n v="70"/>
  </r>
  <r>
    <n v="11004"/>
    <n v="26"/>
    <n v="31.23"/>
    <n v="6"/>
    <n v="0"/>
    <n v="187.38"/>
    <n v="187.38"/>
    <n v="1"/>
    <n v="187.38"/>
  </r>
  <r>
    <n v="11004"/>
    <n v="76"/>
    <n v="18"/>
    <n v="6"/>
    <n v="0"/>
    <n v="108"/>
    <n v="108"/>
    <n v="1"/>
    <n v="108"/>
  </r>
  <r>
    <n v="11005"/>
    <n v="1"/>
    <n v="18"/>
    <n v="2"/>
    <n v="0"/>
    <n v="36"/>
    <n v="36"/>
    <n v="1"/>
    <n v="36"/>
  </r>
  <r>
    <n v="11005"/>
    <n v="59"/>
    <n v="55"/>
    <n v="10"/>
    <n v="0"/>
    <n v="550"/>
    <n v="550"/>
    <n v="1"/>
    <n v="550"/>
  </r>
  <r>
    <n v="11006"/>
    <n v="1"/>
    <n v="18"/>
    <n v="8"/>
    <n v="0"/>
    <n v="144"/>
    <n v="144"/>
    <n v="1"/>
    <n v="144"/>
  </r>
  <r>
    <n v="11006"/>
    <n v="29"/>
    <n v="123.79"/>
    <n v="2"/>
    <n v="0.25"/>
    <n v="247.58"/>
    <n v="185.685"/>
    <n v="1"/>
    <n v="185.685"/>
  </r>
  <r>
    <n v="11007"/>
    <n v="8"/>
    <n v="40"/>
    <n v="30"/>
    <n v="0"/>
    <n v="1200"/>
    <n v="1200"/>
    <n v="1"/>
    <n v="1200"/>
  </r>
  <r>
    <n v="11007"/>
    <n v="29"/>
    <n v="123.79"/>
    <n v="10"/>
    <n v="0"/>
    <n v="1237.9000000000001"/>
    <n v="1237.9000000000001"/>
    <n v="1"/>
    <n v="1237.9000000000001"/>
  </r>
  <r>
    <n v="11007"/>
    <n v="42"/>
    <n v="14"/>
    <n v="14"/>
    <n v="0"/>
    <n v="196"/>
    <n v="196"/>
    <n v="1"/>
    <n v="196"/>
  </r>
  <r>
    <n v="11008"/>
    <n v="28"/>
    <n v="45.6"/>
    <n v="70"/>
    <n v="0.05"/>
    <n v="3192"/>
    <n v="3032.3999999999996"/>
    <n v="1"/>
    <n v="3032.3999999999996"/>
  </r>
  <r>
    <n v="11008"/>
    <n v="34"/>
    <n v="14"/>
    <n v="90"/>
    <n v="0.05"/>
    <n v="1260"/>
    <n v="1197"/>
    <n v="1"/>
    <n v="1197"/>
  </r>
  <r>
    <n v="11008"/>
    <n v="71"/>
    <n v="21.5"/>
    <n v="21"/>
    <n v="0"/>
    <n v="451.5"/>
    <n v="451.5"/>
    <n v="1"/>
    <n v="451.5"/>
  </r>
  <r>
    <n v="11009"/>
    <n v="24"/>
    <n v="4.5"/>
    <n v="12"/>
    <n v="0"/>
    <n v="54"/>
    <n v="54"/>
    <n v="1"/>
    <n v="54"/>
  </r>
  <r>
    <n v="11009"/>
    <n v="36"/>
    <n v="19"/>
    <n v="18"/>
    <n v="0.25"/>
    <n v="342"/>
    <n v="256.5"/>
    <n v="1"/>
    <n v="256.5"/>
  </r>
  <r>
    <n v="11009"/>
    <n v="60"/>
    <n v="34"/>
    <n v="9"/>
    <n v="0"/>
    <n v="306"/>
    <n v="306"/>
    <n v="1"/>
    <n v="306"/>
  </r>
  <r>
    <n v="11010"/>
    <n v="7"/>
    <n v="30"/>
    <n v="20"/>
    <n v="0"/>
    <n v="600"/>
    <n v="600"/>
    <n v="1"/>
    <n v="600"/>
  </r>
  <r>
    <n v="11010"/>
    <n v="24"/>
    <n v="4.5"/>
    <n v="10"/>
    <n v="0"/>
    <n v="45"/>
    <n v="45"/>
    <n v="1"/>
    <n v="45"/>
  </r>
  <r>
    <n v="11011"/>
    <n v="58"/>
    <n v="13.25"/>
    <n v="40"/>
    <n v="0.05"/>
    <n v="530"/>
    <n v="503.5"/>
    <n v="1"/>
    <n v="503.5"/>
  </r>
  <r>
    <n v="11011"/>
    <n v="71"/>
    <n v="21.5"/>
    <n v="20"/>
    <n v="0"/>
    <n v="430"/>
    <n v="430"/>
    <n v="1"/>
    <n v="430"/>
  </r>
  <r>
    <n v="11012"/>
    <n v="19"/>
    <n v="9.1999999999999993"/>
    <n v="50"/>
    <n v="0.05"/>
    <n v="459.99999999999994"/>
    <n v="436.99999999999994"/>
    <n v="1"/>
    <n v="436.99999999999994"/>
  </r>
  <r>
    <n v="11012"/>
    <n v="60"/>
    <n v="34"/>
    <n v="36"/>
    <n v="0.05"/>
    <n v="1224"/>
    <n v="1162.8"/>
    <n v="1"/>
    <n v="1162.8"/>
  </r>
  <r>
    <n v="11012"/>
    <n v="71"/>
    <n v="21.5"/>
    <n v="60"/>
    <n v="0.05"/>
    <n v="1290"/>
    <n v="1225.5"/>
    <n v="1"/>
    <n v="1225.5"/>
  </r>
  <r>
    <n v="11013"/>
    <n v="23"/>
    <n v="9"/>
    <n v="10"/>
    <n v="0"/>
    <n v="90"/>
    <n v="90"/>
    <n v="1"/>
    <n v="90"/>
  </r>
  <r>
    <n v="11013"/>
    <n v="42"/>
    <n v="14"/>
    <n v="4"/>
    <n v="0"/>
    <n v="56"/>
    <n v="56"/>
    <n v="1"/>
    <n v="56"/>
  </r>
  <r>
    <n v="11013"/>
    <n v="45"/>
    <n v="9.5"/>
    <n v="20"/>
    <n v="0"/>
    <n v="190"/>
    <n v="190"/>
    <n v="1"/>
    <n v="190"/>
  </r>
  <r>
    <n v="11013"/>
    <n v="68"/>
    <n v="12.5"/>
    <n v="2"/>
    <n v="0"/>
    <n v="25"/>
    <n v="25"/>
    <n v="1"/>
    <n v="25"/>
  </r>
  <r>
    <n v="11014"/>
    <n v="41"/>
    <n v="9.65"/>
    <n v="28"/>
    <n v="0.1"/>
    <n v="270.2"/>
    <n v="243.18"/>
    <n v="1"/>
    <n v="243.18"/>
  </r>
  <r>
    <n v="11015"/>
    <n v="30"/>
    <n v="25.89"/>
    <n v="15"/>
    <n v="0"/>
    <n v="388.35"/>
    <n v="388.35"/>
    <n v="1"/>
    <n v="388.35"/>
  </r>
  <r>
    <n v="11015"/>
    <n v="77"/>
    <n v="13"/>
    <n v="18"/>
    <n v="0"/>
    <n v="234"/>
    <n v="234"/>
    <n v="1"/>
    <n v="234"/>
  </r>
  <r>
    <n v="11016"/>
    <n v="31"/>
    <n v="12.5"/>
    <n v="15"/>
    <n v="0"/>
    <n v="187.5"/>
    <n v="187.5"/>
    <n v="1"/>
    <n v="187.5"/>
  </r>
  <r>
    <n v="11016"/>
    <n v="36"/>
    <n v="19"/>
    <n v="16"/>
    <n v="0"/>
    <n v="304"/>
    <n v="304"/>
    <n v="1"/>
    <n v="304"/>
  </r>
  <r>
    <n v="11017"/>
    <n v="3"/>
    <n v="10"/>
    <n v="25"/>
    <n v="0"/>
    <n v="250"/>
    <n v="250"/>
    <n v="1"/>
    <n v="250"/>
  </r>
  <r>
    <n v="11017"/>
    <n v="59"/>
    <n v="55"/>
    <n v="110"/>
    <n v="0"/>
    <n v="6050"/>
    <n v="6050"/>
    <n v="1"/>
    <n v="6050"/>
  </r>
  <r>
    <n v="11017"/>
    <n v="70"/>
    <n v="15"/>
    <n v="30"/>
    <n v="0"/>
    <n v="450"/>
    <n v="450"/>
    <n v="1"/>
    <n v="450"/>
  </r>
  <r>
    <n v="11018"/>
    <n v="12"/>
    <n v="38"/>
    <n v="20"/>
    <n v="0"/>
    <n v="760"/>
    <n v="760"/>
    <n v="1"/>
    <n v="760"/>
  </r>
  <r>
    <n v="11018"/>
    <n v="18"/>
    <n v="62.5"/>
    <n v="10"/>
    <n v="0"/>
    <n v="625"/>
    <n v="625"/>
    <n v="1"/>
    <n v="625"/>
  </r>
  <r>
    <n v="11018"/>
    <n v="56"/>
    <n v="38"/>
    <n v="5"/>
    <n v="0"/>
    <n v="190"/>
    <n v="190"/>
    <n v="1"/>
    <n v="190"/>
  </r>
  <r>
    <n v="11019"/>
    <n v="46"/>
    <n v="12"/>
    <n v="3"/>
    <n v="0"/>
    <n v="36"/>
    <n v="36"/>
    <n v="1"/>
    <n v="36"/>
  </r>
  <r>
    <n v="11019"/>
    <n v="49"/>
    <n v="20"/>
    <n v="2"/>
    <n v="0"/>
    <n v="40"/>
    <n v="40"/>
    <n v="1"/>
    <n v="40"/>
  </r>
  <r>
    <n v="11020"/>
    <n v="10"/>
    <n v="31"/>
    <n v="24"/>
    <n v="0.15"/>
    <n v="744"/>
    <n v="632.4"/>
    <n v="1"/>
    <n v="632.4"/>
  </r>
  <r>
    <n v="11021"/>
    <n v="2"/>
    <n v="19"/>
    <n v="11"/>
    <n v="0.25"/>
    <n v="209"/>
    <n v="156.75"/>
    <n v="1"/>
    <n v="156.75"/>
  </r>
  <r>
    <n v="11021"/>
    <n v="20"/>
    <n v="81"/>
    <n v="15"/>
    <n v="0"/>
    <n v="1215"/>
    <n v="1215"/>
    <n v="1"/>
    <n v="1215"/>
  </r>
  <r>
    <n v="11021"/>
    <n v="26"/>
    <n v="31.23"/>
    <n v="63"/>
    <n v="0"/>
    <n v="1967.49"/>
    <n v="1967.49"/>
    <n v="1"/>
    <n v="1967.49"/>
  </r>
  <r>
    <n v="11021"/>
    <n v="51"/>
    <n v="53"/>
    <n v="44"/>
    <n v="0.25"/>
    <n v="2332"/>
    <n v="1749"/>
    <n v="1"/>
    <n v="1749"/>
  </r>
  <r>
    <n v="11021"/>
    <n v="72"/>
    <n v="34.799999999999997"/>
    <n v="35"/>
    <n v="0"/>
    <n v="1218"/>
    <n v="1218"/>
    <n v="1"/>
    <n v="1218"/>
  </r>
  <r>
    <n v="11022"/>
    <n v="19"/>
    <n v="9.1999999999999993"/>
    <n v="35"/>
    <n v="0"/>
    <n v="322"/>
    <n v="322"/>
    <n v="1"/>
    <n v="322"/>
  </r>
  <r>
    <n v="11022"/>
    <n v="69"/>
    <n v="36"/>
    <n v="30"/>
    <n v="0"/>
    <n v="1080"/>
    <n v="1080"/>
    <n v="1"/>
    <n v="1080"/>
  </r>
  <r>
    <n v="11023"/>
    <n v="7"/>
    <n v="30"/>
    <n v="4"/>
    <n v="0"/>
    <n v="120"/>
    <n v="120"/>
    <n v="1"/>
    <n v="120"/>
  </r>
  <r>
    <n v="11023"/>
    <n v="43"/>
    <n v="46"/>
    <n v="30"/>
    <n v="0"/>
    <n v="1380"/>
    <n v="1380"/>
    <n v="1"/>
    <n v="1380"/>
  </r>
  <r>
    <n v="11024"/>
    <n v="26"/>
    <n v="31.23"/>
    <n v="12"/>
    <n v="0"/>
    <n v="374.76"/>
    <n v="374.76"/>
    <n v="1"/>
    <n v="374.76"/>
  </r>
  <r>
    <n v="11024"/>
    <n v="33"/>
    <n v="2.5"/>
    <n v="30"/>
    <n v="0"/>
    <n v="75"/>
    <n v="75"/>
    <n v="1"/>
    <n v="75"/>
  </r>
  <r>
    <n v="11024"/>
    <n v="65"/>
    <n v="21.05"/>
    <n v="21"/>
    <n v="0"/>
    <n v="442.05"/>
    <n v="442.05"/>
    <n v="1"/>
    <n v="442.05"/>
  </r>
  <r>
    <n v="11024"/>
    <n v="71"/>
    <n v="21.5"/>
    <n v="50"/>
    <n v="0"/>
    <n v="1075"/>
    <n v="1075"/>
    <n v="1"/>
    <n v="1075"/>
  </r>
  <r>
    <n v="11025"/>
    <n v="1"/>
    <n v="18"/>
    <n v="10"/>
    <n v="0.1"/>
    <n v="180"/>
    <n v="162"/>
    <n v="1"/>
    <n v="162"/>
  </r>
  <r>
    <n v="11025"/>
    <n v="13"/>
    <n v="6"/>
    <n v="20"/>
    <n v="0.1"/>
    <n v="120"/>
    <n v="108"/>
    <n v="1"/>
    <n v="108"/>
  </r>
  <r>
    <n v="11026"/>
    <n v="18"/>
    <n v="62.5"/>
    <n v="8"/>
    <n v="0"/>
    <n v="500"/>
    <n v="500"/>
    <n v="1"/>
    <n v="500"/>
  </r>
  <r>
    <n v="11026"/>
    <n v="51"/>
    <n v="53"/>
    <n v="10"/>
    <n v="0"/>
    <n v="530"/>
    <n v="530"/>
    <n v="1"/>
    <n v="530"/>
  </r>
  <r>
    <n v="11027"/>
    <n v="24"/>
    <n v="4.5"/>
    <n v="30"/>
    <n v="0.25"/>
    <n v="135"/>
    <n v="101.25"/>
    <n v="1"/>
    <n v="101.25"/>
  </r>
  <r>
    <n v="11027"/>
    <n v="62"/>
    <n v="49.3"/>
    <n v="21"/>
    <n v="0.25"/>
    <n v="1035.3"/>
    <n v="776.47499999999991"/>
    <n v="1"/>
    <n v="776.47499999999991"/>
  </r>
  <r>
    <n v="11028"/>
    <n v="55"/>
    <n v="24"/>
    <n v="35"/>
    <n v="0"/>
    <n v="840"/>
    <n v="840"/>
    <n v="1"/>
    <n v="840"/>
  </r>
  <r>
    <n v="11028"/>
    <n v="59"/>
    <n v="55"/>
    <n v="24"/>
    <n v="0"/>
    <n v="1320"/>
    <n v="1320"/>
    <n v="1"/>
    <n v="1320"/>
  </r>
  <r>
    <n v="11029"/>
    <n v="56"/>
    <n v="38"/>
    <n v="20"/>
    <n v="0"/>
    <n v="760"/>
    <n v="760"/>
    <n v="1"/>
    <n v="760"/>
  </r>
  <r>
    <n v="11029"/>
    <n v="63"/>
    <n v="43.9"/>
    <n v="12"/>
    <n v="0"/>
    <n v="526.79999999999995"/>
    <n v="526.79999999999995"/>
    <n v="1"/>
    <n v="526.79999999999995"/>
  </r>
  <r>
    <n v="11030"/>
    <n v="2"/>
    <n v="19"/>
    <n v="100"/>
    <n v="0.25"/>
    <n v="1900"/>
    <n v="1425"/>
    <n v="1"/>
    <n v="1425"/>
  </r>
  <r>
    <n v="11030"/>
    <n v="5"/>
    <n v="21.35"/>
    <n v="70"/>
    <n v="0"/>
    <n v="1494.5"/>
    <n v="1494.5"/>
    <n v="1"/>
    <n v="1494.5"/>
  </r>
  <r>
    <n v="11030"/>
    <n v="29"/>
    <n v="123.79"/>
    <n v="60"/>
    <n v="0.25"/>
    <n v="7427.4000000000005"/>
    <n v="5570.55"/>
    <n v="1"/>
    <n v="5570.55"/>
  </r>
  <r>
    <n v="11030"/>
    <n v="59"/>
    <n v="55"/>
    <n v="100"/>
    <n v="0.25"/>
    <n v="5500"/>
    <n v="4125"/>
    <n v="1"/>
    <n v="4125"/>
  </r>
  <r>
    <n v="11031"/>
    <n v="1"/>
    <n v="18"/>
    <n v="45"/>
    <n v="0"/>
    <n v="810"/>
    <n v="810"/>
    <n v="1"/>
    <n v="810"/>
  </r>
  <r>
    <n v="11031"/>
    <n v="13"/>
    <n v="6"/>
    <n v="80"/>
    <n v="0"/>
    <n v="480"/>
    <n v="480"/>
    <n v="1"/>
    <n v="480"/>
  </r>
  <r>
    <n v="11031"/>
    <n v="24"/>
    <n v="4.5"/>
    <n v="21"/>
    <n v="0"/>
    <n v="94.5"/>
    <n v="94.5"/>
    <n v="1"/>
    <n v="94.5"/>
  </r>
  <r>
    <n v="11031"/>
    <n v="64"/>
    <n v="33.25"/>
    <n v="20"/>
    <n v="0"/>
    <n v="665"/>
    <n v="665"/>
    <n v="1"/>
    <n v="665"/>
  </r>
  <r>
    <n v="11031"/>
    <n v="71"/>
    <n v="21.5"/>
    <n v="16"/>
    <n v="0"/>
    <n v="344"/>
    <n v="344"/>
    <n v="1"/>
    <n v="344"/>
  </r>
  <r>
    <n v="11032"/>
    <n v="36"/>
    <n v="19"/>
    <n v="35"/>
    <n v="0"/>
    <n v="665"/>
    <n v="665"/>
    <n v="1"/>
    <n v="665"/>
  </r>
  <r>
    <n v="11032"/>
    <n v="38"/>
    <n v="263.5"/>
    <n v="25"/>
    <n v="0"/>
    <n v="6587.5"/>
    <n v="6587.5"/>
    <n v="1"/>
    <n v="6587.5"/>
  </r>
  <r>
    <n v="11032"/>
    <n v="59"/>
    <n v="55"/>
    <n v="30"/>
    <n v="0"/>
    <n v="1650"/>
    <n v="1650"/>
    <n v="1"/>
    <n v="1650"/>
  </r>
  <r>
    <n v="11033"/>
    <n v="53"/>
    <n v="32.799999999999997"/>
    <n v="70"/>
    <n v="0.1"/>
    <n v="2296"/>
    <n v="2066.4"/>
    <n v="1"/>
    <n v="2066.4"/>
  </r>
  <r>
    <n v="11033"/>
    <n v="69"/>
    <n v="36"/>
    <n v="36"/>
    <n v="0.1"/>
    <n v="1296"/>
    <n v="1166.4000000000001"/>
    <n v="1"/>
    <n v="1166.4000000000001"/>
  </r>
  <r>
    <n v="11034"/>
    <n v="21"/>
    <n v="10"/>
    <n v="15"/>
    <n v="0.1"/>
    <n v="150"/>
    <n v="135"/>
    <n v="1"/>
    <n v="135"/>
  </r>
  <r>
    <n v="11034"/>
    <n v="44"/>
    <n v="19.45"/>
    <n v="12"/>
    <n v="0"/>
    <n v="233.39999999999998"/>
    <n v="233.39999999999998"/>
    <n v="1"/>
    <n v="233.39999999999998"/>
  </r>
  <r>
    <n v="11034"/>
    <n v="61"/>
    <n v="28.5"/>
    <n v="6"/>
    <n v="0"/>
    <n v="171"/>
    <n v="171"/>
    <n v="1"/>
    <n v="171"/>
  </r>
  <r>
    <n v="11035"/>
    <n v="1"/>
    <n v="18"/>
    <n v="10"/>
    <n v="0"/>
    <n v="180"/>
    <n v="180"/>
    <n v="1"/>
    <n v="180"/>
  </r>
  <r>
    <n v="11035"/>
    <n v="35"/>
    <n v="18"/>
    <n v="60"/>
    <n v="0"/>
    <n v="1080"/>
    <n v="1080"/>
    <n v="1"/>
    <n v="1080"/>
  </r>
  <r>
    <n v="11035"/>
    <n v="42"/>
    <n v="14"/>
    <n v="30"/>
    <n v="0"/>
    <n v="420"/>
    <n v="420"/>
    <n v="1"/>
    <n v="420"/>
  </r>
  <r>
    <n v="11035"/>
    <n v="54"/>
    <n v="7.45"/>
    <n v="10"/>
    <n v="0"/>
    <n v="74.5"/>
    <n v="74.5"/>
    <n v="1"/>
    <n v="74.5"/>
  </r>
  <r>
    <n v="11036"/>
    <n v="13"/>
    <n v="6"/>
    <n v="7"/>
    <n v="0"/>
    <n v="42"/>
    <n v="42"/>
    <n v="1"/>
    <n v="42"/>
  </r>
  <r>
    <n v="11036"/>
    <n v="59"/>
    <n v="55"/>
    <n v="30"/>
    <n v="0"/>
    <n v="1650"/>
    <n v="1650"/>
    <n v="1"/>
    <n v="1650"/>
  </r>
  <r>
    <n v="11037"/>
    <n v="70"/>
    <n v="15"/>
    <n v="4"/>
    <n v="0"/>
    <n v="60"/>
    <n v="60"/>
    <n v="1"/>
    <n v="60"/>
  </r>
  <r>
    <n v="11038"/>
    <n v="40"/>
    <n v="18.399999999999999"/>
    <n v="5"/>
    <n v="0.2"/>
    <n v="92"/>
    <n v="73.600000000000009"/>
    <n v="1"/>
    <n v="73.600000000000009"/>
  </r>
  <r>
    <n v="11038"/>
    <n v="52"/>
    <n v="7"/>
    <n v="2"/>
    <n v="0"/>
    <n v="14"/>
    <n v="14"/>
    <n v="1"/>
    <n v="14"/>
  </r>
  <r>
    <n v="11038"/>
    <n v="71"/>
    <n v="21.5"/>
    <n v="30"/>
    <n v="0"/>
    <n v="645"/>
    <n v="645"/>
    <n v="1"/>
    <n v="645"/>
  </r>
  <r>
    <n v="11039"/>
    <n v="28"/>
    <n v="45.6"/>
    <n v="20"/>
    <n v="0"/>
    <n v="912"/>
    <n v="912"/>
    <n v="1"/>
    <n v="912"/>
  </r>
  <r>
    <n v="11039"/>
    <n v="35"/>
    <n v="18"/>
    <n v="24"/>
    <n v="0"/>
    <n v="432"/>
    <n v="432"/>
    <n v="1"/>
    <n v="432"/>
  </r>
  <r>
    <n v="11039"/>
    <n v="49"/>
    <n v="20"/>
    <n v="60"/>
    <n v="0"/>
    <n v="1200"/>
    <n v="1200"/>
    <n v="1"/>
    <n v="1200"/>
  </r>
  <r>
    <n v="11039"/>
    <n v="57"/>
    <n v="19.5"/>
    <n v="28"/>
    <n v="0"/>
    <n v="546"/>
    <n v="546"/>
    <n v="1"/>
    <n v="546"/>
  </r>
  <r>
    <n v="11040"/>
    <n v="21"/>
    <n v="10"/>
    <n v="20"/>
    <n v="0"/>
    <n v="200"/>
    <n v="200"/>
    <n v="1"/>
    <n v="200"/>
  </r>
  <r>
    <n v="11041"/>
    <n v="2"/>
    <n v="19"/>
    <n v="30"/>
    <n v="0.2"/>
    <n v="570"/>
    <n v="456"/>
    <n v="1"/>
    <n v="456"/>
  </r>
  <r>
    <n v="11041"/>
    <n v="63"/>
    <n v="43.9"/>
    <n v="30"/>
    <n v="0"/>
    <n v="1317"/>
    <n v="1317"/>
    <n v="1"/>
    <n v="1317"/>
  </r>
  <r>
    <n v="11042"/>
    <n v="44"/>
    <n v="19.45"/>
    <n v="15"/>
    <n v="0"/>
    <n v="291.75"/>
    <n v="291.75"/>
    <n v="1"/>
    <n v="291.75"/>
  </r>
  <r>
    <n v="11042"/>
    <n v="61"/>
    <n v="28.5"/>
    <n v="4"/>
    <n v="0"/>
    <n v="114"/>
    <n v="114"/>
    <n v="1"/>
    <n v="114"/>
  </r>
  <r>
    <n v="11043"/>
    <n v="11"/>
    <n v="21"/>
    <n v="10"/>
    <n v="0"/>
    <n v="210"/>
    <n v="210"/>
    <n v="1"/>
    <n v="210"/>
  </r>
  <r>
    <n v="11044"/>
    <n v="62"/>
    <n v="49.3"/>
    <n v="12"/>
    <n v="0"/>
    <n v="591.59999999999991"/>
    <n v="591.59999999999991"/>
    <n v="1"/>
    <n v="591.59999999999991"/>
  </r>
  <r>
    <n v="11045"/>
    <n v="33"/>
    <n v="2.5"/>
    <n v="15"/>
    <n v="0"/>
    <n v="37.5"/>
    <n v="37.5"/>
    <n v="1"/>
    <n v="37.5"/>
  </r>
  <r>
    <n v="11045"/>
    <n v="51"/>
    <n v="53"/>
    <n v="24"/>
    <n v="0"/>
    <n v="1272"/>
    <n v="1272"/>
    <n v="1"/>
    <n v="1272"/>
  </r>
  <r>
    <n v="11046"/>
    <n v="12"/>
    <n v="38"/>
    <n v="20"/>
    <n v="0.05"/>
    <n v="760"/>
    <n v="722"/>
    <n v="1"/>
    <n v="722"/>
  </r>
  <r>
    <n v="11046"/>
    <n v="32"/>
    <n v="32"/>
    <n v="15"/>
    <n v="0.05"/>
    <n v="480"/>
    <n v="456"/>
    <n v="1"/>
    <n v="456"/>
  </r>
  <r>
    <n v="11046"/>
    <n v="35"/>
    <n v="18"/>
    <n v="18"/>
    <n v="0.05"/>
    <n v="324"/>
    <n v="307.8"/>
    <n v="1"/>
    <n v="307.8"/>
  </r>
  <r>
    <n v="11047"/>
    <n v="1"/>
    <n v="18"/>
    <n v="25"/>
    <n v="0.25"/>
    <n v="450"/>
    <n v="337.5"/>
    <n v="1"/>
    <n v="337.5"/>
  </r>
  <r>
    <n v="11047"/>
    <n v="5"/>
    <n v="21.35"/>
    <n v="30"/>
    <n v="0.25"/>
    <n v="640.5"/>
    <n v="480.375"/>
    <n v="1"/>
    <n v="480.375"/>
  </r>
  <r>
    <n v="11048"/>
    <n v="68"/>
    <n v="12.5"/>
    <n v="42"/>
    <n v="0"/>
    <n v="525"/>
    <n v="525"/>
    <n v="1"/>
    <n v="525"/>
  </r>
  <r>
    <n v="11049"/>
    <n v="2"/>
    <n v="19"/>
    <n v="10"/>
    <n v="0.2"/>
    <n v="190"/>
    <n v="152"/>
    <n v="1"/>
    <n v="152"/>
  </r>
  <r>
    <n v="11049"/>
    <n v="12"/>
    <n v="38"/>
    <n v="4"/>
    <n v="0.2"/>
    <n v="152"/>
    <n v="121.60000000000001"/>
    <n v="1"/>
    <n v="121.60000000000001"/>
  </r>
  <r>
    <n v="11050"/>
    <n v="76"/>
    <n v="18"/>
    <n v="50"/>
    <n v="0.1"/>
    <n v="900"/>
    <n v="810"/>
    <n v="1"/>
    <n v="810"/>
  </r>
  <r>
    <n v="11051"/>
    <n v="24"/>
    <n v="4.5"/>
    <n v="10"/>
    <n v="0.2"/>
    <n v="45"/>
    <n v="36"/>
    <n v="1"/>
    <n v="36"/>
  </r>
  <r>
    <n v="11052"/>
    <n v="43"/>
    <n v="46"/>
    <n v="30"/>
    <n v="0.2"/>
    <n v="1380"/>
    <n v="1104"/>
    <n v="1"/>
    <n v="1104"/>
  </r>
  <r>
    <n v="11052"/>
    <n v="61"/>
    <n v="28.5"/>
    <n v="10"/>
    <n v="0.2"/>
    <n v="285"/>
    <n v="228"/>
    <n v="1"/>
    <n v="228"/>
  </r>
  <r>
    <n v="11053"/>
    <n v="18"/>
    <n v="62.5"/>
    <n v="35"/>
    <n v="0.2"/>
    <n v="2187.5"/>
    <n v="1750"/>
    <n v="1"/>
    <n v="1750"/>
  </r>
  <r>
    <n v="11053"/>
    <n v="32"/>
    <n v="32"/>
    <n v="20"/>
    <n v="0"/>
    <n v="640"/>
    <n v="640"/>
    <n v="1"/>
    <n v="640"/>
  </r>
  <r>
    <n v="11053"/>
    <n v="64"/>
    <n v="33.25"/>
    <n v="25"/>
    <n v="0.2"/>
    <n v="831.25"/>
    <n v="665"/>
    <n v="1"/>
    <n v="665"/>
  </r>
  <r>
    <n v="11054"/>
    <n v="33"/>
    <n v="2.5"/>
    <n v="10"/>
    <n v="0"/>
    <n v="25"/>
    <n v="25"/>
    <n v="1"/>
    <n v="25"/>
  </r>
  <r>
    <n v="11054"/>
    <n v="67"/>
    <n v="14"/>
    <n v="20"/>
    <n v="0"/>
    <n v="280"/>
    <n v="280"/>
    <n v="1"/>
    <n v="280"/>
  </r>
  <r>
    <n v="11055"/>
    <n v="24"/>
    <n v="4.5"/>
    <n v="15"/>
    <n v="0"/>
    <n v="67.5"/>
    <n v="67.5"/>
    <n v="1"/>
    <n v="67.5"/>
  </r>
  <r>
    <n v="11055"/>
    <n v="25"/>
    <n v="14"/>
    <n v="15"/>
    <n v="0"/>
    <n v="210"/>
    <n v="210"/>
    <n v="1"/>
    <n v="210"/>
  </r>
  <r>
    <n v="11055"/>
    <n v="51"/>
    <n v="53"/>
    <n v="20"/>
    <n v="0"/>
    <n v="1060"/>
    <n v="1060"/>
    <n v="1"/>
    <n v="1060"/>
  </r>
  <r>
    <n v="11055"/>
    <n v="57"/>
    <n v="19.5"/>
    <n v="20"/>
    <n v="0"/>
    <n v="390"/>
    <n v="390"/>
    <n v="1"/>
    <n v="390"/>
  </r>
  <r>
    <n v="11056"/>
    <n v="7"/>
    <n v="30"/>
    <n v="40"/>
    <n v="0"/>
    <n v="1200"/>
    <n v="1200"/>
    <n v="1"/>
    <n v="1200"/>
  </r>
  <r>
    <n v="11056"/>
    <n v="55"/>
    <n v="24"/>
    <n v="35"/>
    <n v="0"/>
    <n v="840"/>
    <n v="840"/>
    <n v="1"/>
    <n v="840"/>
  </r>
  <r>
    <n v="11056"/>
    <n v="60"/>
    <n v="34"/>
    <n v="50"/>
    <n v="0"/>
    <n v="1700"/>
    <n v="1700"/>
    <n v="1"/>
    <n v="1700"/>
  </r>
  <r>
    <n v="11057"/>
    <n v="70"/>
    <n v="15"/>
    <n v="3"/>
    <n v="0"/>
    <n v="45"/>
    <n v="45"/>
    <n v="1"/>
    <n v="45"/>
  </r>
  <r>
    <n v="11058"/>
    <n v="21"/>
    <n v="10"/>
    <n v="3"/>
    <n v="0"/>
    <n v="30"/>
    <n v="30"/>
    <n v="1"/>
    <n v="30"/>
  </r>
  <r>
    <n v="11058"/>
    <n v="60"/>
    <n v="34"/>
    <n v="21"/>
    <n v="0"/>
    <n v="714"/>
    <n v="714"/>
    <n v="1"/>
    <n v="714"/>
  </r>
  <r>
    <n v="11058"/>
    <n v="61"/>
    <n v="28.5"/>
    <n v="4"/>
    <n v="0"/>
    <n v="114"/>
    <n v="114"/>
    <n v="1"/>
    <n v="114"/>
  </r>
  <r>
    <n v="11059"/>
    <n v="13"/>
    <n v="6"/>
    <n v="30"/>
    <n v="0"/>
    <n v="180"/>
    <n v="180"/>
    <n v="1"/>
    <n v="180"/>
  </r>
  <r>
    <n v="11059"/>
    <n v="17"/>
    <n v="39"/>
    <n v="12"/>
    <n v="0"/>
    <n v="468"/>
    <n v="468"/>
    <n v="1"/>
    <n v="468"/>
  </r>
  <r>
    <n v="11059"/>
    <n v="60"/>
    <n v="34"/>
    <n v="35"/>
    <n v="0"/>
    <n v="1190"/>
    <n v="1190"/>
    <n v="1"/>
    <n v="1190"/>
  </r>
  <r>
    <n v="11060"/>
    <n v="60"/>
    <n v="34"/>
    <n v="4"/>
    <n v="0"/>
    <n v="136"/>
    <n v="136"/>
    <n v="1"/>
    <n v="136"/>
  </r>
  <r>
    <n v="11060"/>
    <n v="77"/>
    <n v="13"/>
    <n v="10"/>
    <n v="0"/>
    <n v="130"/>
    <n v="130"/>
    <n v="1"/>
    <n v="130"/>
  </r>
  <r>
    <n v="11061"/>
    <n v="60"/>
    <n v="34"/>
    <n v="15"/>
    <n v="0"/>
    <n v="510"/>
    <n v="510"/>
    <n v="1"/>
    <n v="510"/>
  </r>
  <r>
    <n v="11062"/>
    <n v="53"/>
    <n v="32.799999999999997"/>
    <n v="10"/>
    <n v="0.2"/>
    <n v="328"/>
    <n v="262.40000000000003"/>
    <n v="1"/>
    <n v="262.40000000000003"/>
  </r>
  <r>
    <n v="11062"/>
    <n v="70"/>
    <n v="15"/>
    <n v="12"/>
    <n v="0.2"/>
    <n v="180"/>
    <n v="144"/>
    <n v="1"/>
    <n v="144"/>
  </r>
  <r>
    <n v="11063"/>
    <n v="34"/>
    <n v="14"/>
    <n v="30"/>
    <n v="0"/>
    <n v="420"/>
    <n v="420"/>
    <n v="1"/>
    <n v="420"/>
  </r>
  <r>
    <n v="11063"/>
    <n v="40"/>
    <n v="18.399999999999999"/>
    <n v="40"/>
    <n v="0.1"/>
    <n v="736"/>
    <n v="662.4"/>
    <n v="1"/>
    <n v="662.4"/>
  </r>
  <r>
    <n v="11063"/>
    <n v="41"/>
    <n v="9.65"/>
    <n v="30"/>
    <n v="0.1"/>
    <n v="289.5"/>
    <n v="260.55"/>
    <n v="1"/>
    <n v="260.55"/>
  </r>
  <r>
    <n v="11064"/>
    <n v="17"/>
    <n v="39"/>
    <n v="77"/>
    <n v="0.1"/>
    <n v="3003"/>
    <n v="2702.7000000000003"/>
    <n v="1"/>
    <n v="2702.7000000000003"/>
  </r>
  <r>
    <n v="11064"/>
    <n v="41"/>
    <n v="9.65"/>
    <n v="12"/>
    <n v="0"/>
    <n v="115.80000000000001"/>
    <n v="115.80000000000001"/>
    <n v="1"/>
    <n v="115.80000000000001"/>
  </r>
  <r>
    <n v="11064"/>
    <n v="53"/>
    <n v="32.799999999999997"/>
    <n v="25"/>
    <n v="0.1"/>
    <n v="819.99999999999989"/>
    <n v="737.99999999999989"/>
    <n v="1"/>
    <n v="737.99999999999989"/>
  </r>
  <r>
    <n v="11064"/>
    <n v="55"/>
    <n v="24"/>
    <n v="4"/>
    <n v="0.1"/>
    <n v="96"/>
    <n v="86.4"/>
    <n v="1"/>
    <n v="86.4"/>
  </r>
  <r>
    <n v="11064"/>
    <n v="68"/>
    <n v="12.5"/>
    <n v="55"/>
    <n v="0"/>
    <n v="687.5"/>
    <n v="687.5"/>
    <n v="1"/>
    <n v="687.5"/>
  </r>
  <r>
    <n v="11065"/>
    <n v="30"/>
    <n v="25.89"/>
    <n v="4"/>
    <n v="0.25"/>
    <n v="103.56"/>
    <n v="77.67"/>
    <n v="1"/>
    <n v="77.67"/>
  </r>
  <r>
    <n v="11065"/>
    <n v="54"/>
    <n v="7.45"/>
    <n v="20"/>
    <n v="0.25"/>
    <n v="149"/>
    <n v="111.75"/>
    <n v="1"/>
    <n v="111.75"/>
  </r>
  <r>
    <n v="11066"/>
    <n v="16"/>
    <n v="17.45"/>
    <n v="3"/>
    <n v="0"/>
    <n v="52.349999999999994"/>
    <n v="52.349999999999994"/>
    <n v="1"/>
    <n v="52.349999999999994"/>
  </r>
  <r>
    <n v="11066"/>
    <n v="19"/>
    <n v="9.1999999999999993"/>
    <n v="42"/>
    <n v="0"/>
    <n v="386.4"/>
    <n v="386.4"/>
    <n v="1"/>
    <n v="386.4"/>
  </r>
  <r>
    <n v="11066"/>
    <n v="34"/>
    <n v="14"/>
    <n v="35"/>
    <n v="0"/>
    <n v="490"/>
    <n v="490"/>
    <n v="1"/>
    <n v="490"/>
  </r>
  <r>
    <n v="11067"/>
    <n v="41"/>
    <n v="9.65"/>
    <n v="9"/>
    <n v="0"/>
    <n v="86.850000000000009"/>
    <n v="86.850000000000009"/>
    <n v="1"/>
    <n v="86.850000000000009"/>
  </r>
  <r>
    <n v="11068"/>
    <n v="28"/>
    <n v="45.6"/>
    <n v="8"/>
    <n v="0.15"/>
    <n v="364.8"/>
    <n v="310.08"/>
    <n v="1"/>
    <n v="310.08"/>
  </r>
  <r>
    <n v="11068"/>
    <n v="43"/>
    <n v="46"/>
    <n v="36"/>
    <n v="0.15"/>
    <n v="1656"/>
    <n v="1407.6"/>
    <n v="1"/>
    <n v="1407.6"/>
  </r>
  <r>
    <n v="11068"/>
    <n v="77"/>
    <n v="13"/>
    <n v="28"/>
    <n v="0.15"/>
    <n v="364"/>
    <n v="309.39999999999998"/>
    <n v="1"/>
    <n v="309.39999999999998"/>
  </r>
  <r>
    <n v="11069"/>
    <n v="39"/>
    <n v="18"/>
    <n v="20"/>
    <n v="0"/>
    <n v="360"/>
    <n v="360"/>
    <n v="1"/>
    <n v="360"/>
  </r>
  <r>
    <n v="11070"/>
    <n v="1"/>
    <n v="18"/>
    <n v="40"/>
    <n v="0.15"/>
    <n v="720"/>
    <n v="612"/>
    <n v="1"/>
    <n v="612"/>
  </r>
  <r>
    <n v="11070"/>
    <n v="2"/>
    <n v="19"/>
    <n v="20"/>
    <n v="0.15"/>
    <n v="380"/>
    <n v="323"/>
    <n v="1"/>
    <n v="323"/>
  </r>
  <r>
    <n v="11070"/>
    <n v="16"/>
    <n v="17.45"/>
    <n v="30"/>
    <n v="0.15"/>
    <n v="523.5"/>
    <n v="444.97499999999997"/>
    <n v="1"/>
    <n v="444.97499999999997"/>
  </r>
  <r>
    <n v="11070"/>
    <n v="31"/>
    <n v="12.5"/>
    <n v="20"/>
    <n v="0"/>
    <n v="250"/>
    <n v="250"/>
    <n v="1"/>
    <n v="250"/>
  </r>
  <r>
    <n v="11071"/>
    <n v="7"/>
    <n v="30"/>
    <n v="15"/>
    <n v="0.05"/>
    <n v="450"/>
    <n v="427.5"/>
    <n v="1"/>
    <n v="427.5"/>
  </r>
  <r>
    <n v="11071"/>
    <n v="13"/>
    <n v="6"/>
    <n v="10"/>
    <n v="0.05"/>
    <n v="60"/>
    <n v="57"/>
    <n v="1"/>
    <n v="57"/>
  </r>
  <r>
    <n v="11072"/>
    <n v="2"/>
    <n v="19"/>
    <n v="8"/>
    <n v="0"/>
    <n v="152"/>
    <n v="152"/>
    <n v="1"/>
    <n v="152"/>
  </r>
  <r>
    <n v="11072"/>
    <n v="41"/>
    <n v="9.65"/>
    <n v="40"/>
    <n v="0"/>
    <n v="386"/>
    <n v="386"/>
    <n v="1"/>
    <n v="386"/>
  </r>
  <r>
    <n v="11072"/>
    <n v="50"/>
    <n v="16.25"/>
    <n v="22"/>
    <n v="0"/>
    <n v="357.5"/>
    <n v="357.5"/>
    <n v="1"/>
    <n v="357.5"/>
  </r>
  <r>
    <n v="11072"/>
    <n v="64"/>
    <n v="33.25"/>
    <n v="130"/>
    <n v="0"/>
    <n v="4322.5"/>
    <n v="4322.5"/>
    <n v="1"/>
    <n v="4322.5"/>
  </r>
  <r>
    <n v="11073"/>
    <n v="11"/>
    <n v="21"/>
    <n v="10"/>
    <n v="0"/>
    <n v="210"/>
    <n v="210"/>
    <n v="1"/>
    <n v="210"/>
  </r>
  <r>
    <n v="11073"/>
    <n v="24"/>
    <n v="4.5"/>
    <n v="20"/>
    <n v="0"/>
    <n v="90"/>
    <n v="90"/>
    <n v="1"/>
    <n v="90"/>
  </r>
  <r>
    <n v="11074"/>
    <n v="16"/>
    <n v="17.45"/>
    <n v="14"/>
    <n v="0.05"/>
    <n v="244.29999999999998"/>
    <n v="232.08499999999998"/>
    <n v="1"/>
    <n v="232.08499999999998"/>
  </r>
  <r>
    <n v="11075"/>
    <n v="2"/>
    <n v="19"/>
    <n v="10"/>
    <n v="0.15"/>
    <n v="190"/>
    <n v="161.5"/>
    <n v="1"/>
    <n v="161.5"/>
  </r>
  <r>
    <n v="11075"/>
    <n v="46"/>
    <n v="12"/>
    <n v="30"/>
    <n v="0.15"/>
    <n v="360"/>
    <n v="306"/>
    <n v="1"/>
    <n v="306"/>
  </r>
  <r>
    <n v="11075"/>
    <n v="76"/>
    <n v="18"/>
    <n v="2"/>
    <n v="0.15"/>
    <n v="36"/>
    <n v="30.599999999999998"/>
    <n v="1"/>
    <n v="30.599999999999998"/>
  </r>
  <r>
    <n v="11076"/>
    <n v="6"/>
    <n v="25"/>
    <n v="20"/>
    <n v="0.25"/>
    <n v="500"/>
    <n v="375"/>
    <n v="1"/>
    <n v="375"/>
  </r>
  <r>
    <n v="11076"/>
    <n v="14"/>
    <n v="23.25"/>
    <n v="20"/>
    <n v="0.25"/>
    <n v="465"/>
    <n v="348.75"/>
    <n v="1"/>
    <n v="348.75"/>
  </r>
  <r>
    <n v="11076"/>
    <n v="19"/>
    <n v="9.1999999999999993"/>
    <n v="10"/>
    <n v="0.25"/>
    <n v="92"/>
    <n v="69"/>
    <n v="1"/>
    <n v="69"/>
  </r>
  <r>
    <n v="11077"/>
    <n v="2"/>
    <n v="19"/>
    <n v="24"/>
    <n v="0.2"/>
    <n v="456"/>
    <n v="364.8"/>
    <n v="1"/>
    <n v="364.8"/>
  </r>
  <r>
    <n v="11077"/>
    <n v="3"/>
    <n v="10"/>
    <n v="4"/>
    <n v="0"/>
    <n v="40"/>
    <n v="40"/>
    <n v="1"/>
    <n v="40"/>
  </r>
  <r>
    <n v="11077"/>
    <n v="4"/>
    <n v="22"/>
    <n v="1"/>
    <n v="0"/>
    <n v="22"/>
    <n v="22"/>
    <n v="1"/>
    <n v="22"/>
  </r>
  <r>
    <n v="11077"/>
    <n v="6"/>
    <n v="25"/>
    <n v="1"/>
    <n v="0.02"/>
    <n v="25"/>
    <n v="24.5"/>
    <n v="1"/>
    <n v="24.5"/>
  </r>
  <r>
    <n v="11077"/>
    <n v="7"/>
    <n v="30"/>
    <n v="1"/>
    <n v="0.05"/>
    <n v="30"/>
    <n v="28.5"/>
    <n v="1"/>
    <n v="28.5"/>
  </r>
  <r>
    <n v="11077"/>
    <n v="8"/>
    <n v="40"/>
    <n v="2"/>
    <n v="0.1"/>
    <n v="80"/>
    <n v="72"/>
    <n v="1"/>
    <n v="72"/>
  </r>
  <r>
    <n v="11077"/>
    <n v="10"/>
    <n v="31"/>
    <n v="1"/>
    <n v="0"/>
    <n v="31"/>
    <n v="31"/>
    <n v="1"/>
    <n v="31"/>
  </r>
  <r>
    <n v="11077"/>
    <n v="12"/>
    <n v="38"/>
    <n v="2"/>
    <n v="0.05"/>
    <n v="76"/>
    <n v="72.2"/>
    <n v="1"/>
    <n v="72.2"/>
  </r>
  <r>
    <n v="11077"/>
    <n v="13"/>
    <n v="6"/>
    <n v="4"/>
    <n v="0"/>
    <n v="24"/>
    <n v="24"/>
    <n v="1"/>
    <n v="24"/>
  </r>
  <r>
    <n v="11077"/>
    <n v="14"/>
    <n v="23.25"/>
    <n v="1"/>
    <n v="0.03"/>
    <n v="23.25"/>
    <n v="22.552499999999998"/>
    <n v="1"/>
    <n v="22.552499999999998"/>
  </r>
  <r>
    <n v="11077"/>
    <n v="16"/>
    <n v="17.45"/>
    <n v="2"/>
    <n v="0.03"/>
    <n v="34.9"/>
    <n v="33.852999999999994"/>
    <n v="1"/>
    <n v="33.852999999999994"/>
  </r>
  <r>
    <n v="11077"/>
    <n v="20"/>
    <n v="81"/>
    <n v="1"/>
    <n v="0.04"/>
    <n v="81"/>
    <n v="77.759999999999991"/>
    <n v="1"/>
    <n v="77.759999999999991"/>
  </r>
  <r>
    <n v="11077"/>
    <n v="23"/>
    <n v="9"/>
    <n v="2"/>
    <n v="0"/>
    <n v="18"/>
    <n v="18"/>
    <n v="1"/>
    <n v="18"/>
  </r>
  <r>
    <n v="11077"/>
    <n v="32"/>
    <n v="32"/>
    <n v="1"/>
    <n v="0"/>
    <n v="32"/>
    <n v="32"/>
    <n v="1"/>
    <n v="32"/>
  </r>
  <r>
    <n v="11077"/>
    <n v="39"/>
    <n v="18"/>
    <n v="2"/>
    <n v="0.05"/>
    <n v="36"/>
    <n v="34.199999999999996"/>
    <n v="1"/>
    <n v="34.199999999999996"/>
  </r>
  <r>
    <n v="11077"/>
    <n v="41"/>
    <n v="9.65"/>
    <n v="3"/>
    <n v="0"/>
    <n v="28.950000000000003"/>
    <n v="28.950000000000003"/>
    <n v="1"/>
    <n v="28.950000000000003"/>
  </r>
  <r>
    <n v="11077"/>
    <n v="46"/>
    <n v="12"/>
    <n v="3"/>
    <n v="0.02"/>
    <n v="36"/>
    <n v="35.28"/>
    <n v="1"/>
    <n v="35.28"/>
  </r>
  <r>
    <n v="11077"/>
    <n v="52"/>
    <n v="7"/>
    <n v="2"/>
    <n v="0"/>
    <n v="14"/>
    <n v="14"/>
    <n v="1"/>
    <n v="14"/>
  </r>
  <r>
    <n v="11077"/>
    <n v="55"/>
    <n v="24"/>
    <n v="2"/>
    <n v="0"/>
    <n v="48"/>
    <n v="48"/>
    <n v="1"/>
    <n v="48"/>
  </r>
  <r>
    <n v="11077"/>
    <n v="60"/>
    <n v="34"/>
    <n v="2"/>
    <n v="0.06"/>
    <n v="68"/>
    <n v="63.919999999999995"/>
    <n v="1"/>
    <n v="63.919999999999995"/>
  </r>
  <r>
    <n v="11077"/>
    <n v="64"/>
    <n v="33.25"/>
    <n v="2"/>
    <n v="0.03"/>
    <n v="66.5"/>
    <n v="64.504999999999995"/>
    <n v="1"/>
    <n v="64.504999999999995"/>
  </r>
  <r>
    <n v="11077"/>
    <n v="66"/>
    <n v="17"/>
    <n v="1"/>
    <n v="0"/>
    <n v="17"/>
    <n v="17"/>
    <n v="1"/>
    <n v="17"/>
  </r>
  <r>
    <n v="11077"/>
    <n v="73"/>
    <n v="15"/>
    <n v="2"/>
    <n v="0.01"/>
    <n v="30"/>
    <n v="29.7"/>
    <n v="1"/>
    <n v="29.7"/>
  </r>
  <r>
    <n v="11077"/>
    <n v="75"/>
    <n v="7.75"/>
    <n v="4"/>
    <n v="0"/>
    <n v="31"/>
    <n v="31"/>
    <n v="1"/>
    <n v="31"/>
  </r>
  <r>
    <n v="11077"/>
    <n v="77"/>
    <n v="13"/>
    <n v="2"/>
    <n v="0"/>
    <n v="26"/>
    <n v="26"/>
    <n v="1"/>
    <n v="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13A142-0C57-4621-A04F-D5678550A2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23" firstHeaderRow="1" firstDataRow="1" firstDataCol="1"/>
  <pivotFields count="17">
    <pivotField dataField="1" showAll="0"/>
    <pivotField showAll="0">
      <items count="90">
        <item x="85"/>
        <item x="39"/>
        <item x="59"/>
        <item x="55"/>
        <item x="25"/>
        <item x="76"/>
        <item x="15"/>
        <item x="46"/>
        <item x="48"/>
        <item x="66"/>
        <item x="31"/>
        <item x="78"/>
        <item x="10"/>
        <item x="5"/>
        <item x="32"/>
        <item x="72"/>
        <item x="57"/>
        <item x="41"/>
        <item x="58"/>
        <item x="9"/>
        <item x="52"/>
        <item x="68"/>
        <item x="14"/>
        <item x="17"/>
        <item x="86"/>
        <item x="70"/>
        <item x="47"/>
        <item x="60"/>
        <item x="36"/>
        <item x="71"/>
        <item x="79"/>
        <item x="18"/>
        <item x="2"/>
        <item x="8"/>
        <item x="64"/>
        <item x="34"/>
        <item x="42"/>
        <item x="44"/>
        <item x="88"/>
        <item x="53"/>
        <item x="75"/>
        <item x="74"/>
        <item x="26"/>
        <item x="82"/>
        <item x="28"/>
        <item x="67"/>
        <item x="38"/>
        <item x="22"/>
        <item x="80"/>
        <item x="49"/>
        <item x="24"/>
        <item x="77"/>
        <item x="69"/>
        <item x="37"/>
        <item x="11"/>
        <item x="43"/>
        <item x="54"/>
        <item x="50"/>
        <item x="12"/>
        <item x="62"/>
        <item x="21"/>
        <item x="73"/>
        <item x="13"/>
        <item x="30"/>
        <item x="29"/>
        <item x="6"/>
        <item x="27"/>
        <item x="65"/>
        <item x="45"/>
        <item x="56"/>
        <item x="51"/>
        <item x="87"/>
        <item x="20"/>
        <item x="4"/>
        <item x="40"/>
        <item x="84"/>
        <item x="1"/>
        <item x="23"/>
        <item x="33"/>
        <item x="81"/>
        <item x="61"/>
        <item x="3"/>
        <item x="0"/>
        <item x="35"/>
        <item x="16"/>
        <item x="7"/>
        <item x="19"/>
        <item x="83"/>
        <item x="63"/>
        <item t="default"/>
      </items>
    </pivotField>
    <pivotField showAll="0"/>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numFmtId="14" showAll="0"/>
    <pivotField showAll="0"/>
    <pivotField showAll="0"/>
    <pivotField showAll="0"/>
    <pivotField showAll="0"/>
    <pivotField showAll="0"/>
    <pivotField showAll="0">
      <items count="71">
        <item x="46"/>
        <item x="12"/>
        <item x="33"/>
        <item x="48"/>
        <item x="47"/>
        <item x="26"/>
        <item x="21"/>
        <item x="67"/>
        <item x="5"/>
        <item x="38"/>
        <item x="13"/>
        <item x="37"/>
        <item x="62"/>
        <item x="55"/>
        <item x="66"/>
        <item x="57"/>
        <item x="17"/>
        <item x="4"/>
        <item x="45"/>
        <item x="30"/>
        <item x="36"/>
        <item x="20"/>
        <item x="50"/>
        <item x="61"/>
        <item x="24"/>
        <item x="6"/>
        <item x="9"/>
        <item x="65"/>
        <item x="53"/>
        <item x="63"/>
        <item x="42"/>
        <item x="11"/>
        <item x="19"/>
        <item x="22"/>
        <item x="54"/>
        <item x="39"/>
        <item x="28"/>
        <item x="23"/>
        <item x="3"/>
        <item x="25"/>
        <item x="60"/>
        <item x="40"/>
        <item x="10"/>
        <item x="41"/>
        <item x="16"/>
        <item x="1"/>
        <item x="35"/>
        <item x="15"/>
        <item x="68"/>
        <item x="34"/>
        <item x="27"/>
        <item x="0"/>
        <item x="7"/>
        <item x="2"/>
        <item x="44"/>
        <item x="8"/>
        <item x="64"/>
        <item x="29"/>
        <item x="18"/>
        <item x="32"/>
        <item x="51"/>
        <item x="14"/>
        <item x="31"/>
        <item x="56"/>
        <item x="43"/>
        <item x="52"/>
        <item x="59"/>
        <item x="69"/>
        <item x="58"/>
        <item x="49"/>
        <item t="default"/>
      </items>
    </pivotField>
    <pivotField showAll="0">
      <items count="21">
        <item x="0"/>
        <item x="10"/>
        <item x="16"/>
        <item x="18"/>
        <item x="9"/>
        <item x="5"/>
        <item x="15"/>
        <item x="13"/>
        <item x="12"/>
        <item x="8"/>
        <item x="19"/>
        <item x="4"/>
        <item x="17"/>
        <item x="11"/>
        <item x="14"/>
        <item x="1"/>
        <item x="2"/>
        <item x="3"/>
        <item x="6"/>
        <item x="7"/>
        <item t="default"/>
      </items>
    </pivotField>
    <pivotField showAll="0"/>
    <pivotField axis="axisRow" showAll="0">
      <items count="22">
        <item x="20"/>
        <item x="6"/>
        <item x="3"/>
        <item x="2"/>
        <item x="16"/>
        <item x="17"/>
        <item x="10"/>
        <item x="0"/>
        <item x="1"/>
        <item x="14"/>
        <item x="11"/>
        <item x="7"/>
        <item x="19"/>
        <item x="18"/>
        <item x="15"/>
        <item x="12"/>
        <item x="9"/>
        <item x="4"/>
        <item x="13"/>
        <item x="8"/>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OrderID" fld="0" subtotal="count"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0F5FDF-709E-4DCC-A809-42DEB9C904D8}"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C6:D10" firstHeaderRow="1" firstDataRow="1" firstDataCol="1"/>
  <pivotFields count="25">
    <pivotField showAll="0"/>
    <pivotField dataField="1" showAll="0">
      <items count="90">
        <item x="85"/>
        <item x="39"/>
        <item x="59"/>
        <item x="55"/>
        <item x="25"/>
        <item x="76"/>
        <item x="15"/>
        <item x="46"/>
        <item x="48"/>
        <item x="66"/>
        <item x="31"/>
        <item x="78"/>
        <item x="10"/>
        <item x="5"/>
        <item x="32"/>
        <item x="72"/>
        <item x="57"/>
        <item x="41"/>
        <item x="58"/>
        <item x="9"/>
        <item x="52"/>
        <item x="68"/>
        <item x="14"/>
        <item x="17"/>
        <item x="86"/>
        <item x="70"/>
        <item x="47"/>
        <item x="60"/>
        <item x="36"/>
        <item x="71"/>
        <item x="79"/>
        <item x="18"/>
        <item x="2"/>
        <item x="8"/>
        <item x="64"/>
        <item x="34"/>
        <item x="42"/>
        <item x="44"/>
        <item x="88"/>
        <item x="53"/>
        <item x="75"/>
        <item x="74"/>
        <item x="26"/>
        <item x="82"/>
        <item x="28"/>
        <item x="67"/>
        <item x="38"/>
        <item x="22"/>
        <item x="80"/>
        <item x="49"/>
        <item x="24"/>
        <item x="77"/>
        <item x="69"/>
        <item x="37"/>
        <item x="11"/>
        <item x="43"/>
        <item x="54"/>
        <item x="50"/>
        <item x="12"/>
        <item x="62"/>
        <item x="21"/>
        <item x="73"/>
        <item x="13"/>
        <item x="30"/>
        <item x="29"/>
        <item x="6"/>
        <item x="27"/>
        <item x="65"/>
        <item x="45"/>
        <item x="56"/>
        <item x="51"/>
        <item x="87"/>
        <item x="20"/>
        <item x="4"/>
        <item x="40"/>
        <item x="84"/>
        <item x="1"/>
        <item x="23"/>
        <item x="33"/>
        <item x="81"/>
        <item x="61"/>
        <item x="3"/>
        <item x="0"/>
        <item x="35"/>
        <item x="16"/>
        <item x="7"/>
        <item x="19"/>
        <item x="83"/>
        <item x="63"/>
        <item t="default"/>
      </items>
    </pivotField>
    <pivotField showAll="0"/>
    <pivotField numFmtId="14" showAll="0">
      <items count="4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1"/>
  </rowFields>
  <rowItems count="4">
    <i>
      <x/>
    </i>
    <i>
      <x v="1"/>
    </i>
    <i>
      <x v="2"/>
    </i>
    <i t="grand">
      <x/>
    </i>
  </rowItems>
  <colItems count="1">
    <i/>
  </colItems>
  <dataFields count="1">
    <dataField name="Count of CustomerID" fld="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9CB1F3-904D-474B-B9B1-EFC2377551D6}" name="PivotTable9" cacheId="1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B7" firstHeaderRow="1" firstDataRow="1" firstDataCol="1"/>
  <pivotFields count="12">
    <pivotField dataField="1" showAll="0"/>
    <pivotField showAll="0"/>
    <pivotField showAll="0"/>
    <pivotField showAll="0"/>
    <pivotField showAll="0"/>
    <pivotField numFmtId="14" showAll="0"/>
    <pivotField numFmtId="14" showAll="0"/>
    <pivotField showAll="0"/>
    <pivotField axis="axisRow" showAll="0">
      <items count="6">
        <item x="2"/>
        <item x="4"/>
        <item x="3"/>
        <item x="0"/>
        <item x="1"/>
        <item t="default"/>
      </items>
    </pivotField>
    <pivotField showAll="0"/>
    <pivotField showAll="0"/>
    <pivotField showAll="0">
      <items count="3">
        <item x="1"/>
        <item x="0"/>
        <item t="default"/>
      </items>
    </pivotField>
  </pivotFields>
  <rowFields count="1">
    <field x="8"/>
  </rowFields>
  <rowItems count="6">
    <i>
      <x/>
    </i>
    <i>
      <x v="1"/>
    </i>
    <i>
      <x v="2"/>
    </i>
    <i>
      <x v="3"/>
    </i>
    <i>
      <x v="4"/>
    </i>
    <i t="grand">
      <x/>
    </i>
  </rowItems>
  <colItems count="1">
    <i/>
  </colItems>
  <dataFields count="1">
    <dataField name="Count of EmployeeID" fld="0" subtotal="count" baseField="0" baseItem="0"/>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F76866-373A-45A8-8FB7-6B2EEF7C8D7E}" name="PivotTable11" cacheId="1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F7" firstHeaderRow="1" firstDataRow="2" firstDataCol="1"/>
  <pivotFields count="12">
    <pivotField dataField="1" showAll="0"/>
    <pivotField showAll="0"/>
    <pivotField showAll="0"/>
    <pivotField axis="axisRow" showAll="0">
      <items count="5">
        <item x="3"/>
        <item x="2"/>
        <item x="0"/>
        <item x="1"/>
        <item t="default"/>
      </items>
    </pivotField>
    <pivotField axis="axisCol" showAll="0">
      <items count="5">
        <item x="1"/>
        <item x="3"/>
        <item x="2"/>
        <item x="0"/>
        <item t="default"/>
      </items>
    </pivotField>
    <pivotField numFmtId="14" showAll="0"/>
    <pivotField numFmtId="14" showAll="0"/>
    <pivotField showAll="0"/>
    <pivotField showAll="0">
      <items count="6">
        <item x="2"/>
        <item x="4"/>
        <item x="3"/>
        <item x="0"/>
        <item x="1"/>
        <item t="default"/>
      </items>
    </pivotField>
    <pivotField showAll="0">
      <items count="3">
        <item x="1"/>
        <item x="0"/>
        <item t="default"/>
      </items>
    </pivotField>
    <pivotField showAll="0"/>
    <pivotField showAll="0">
      <items count="3">
        <item x="1"/>
        <item x="0"/>
        <item t="default"/>
      </items>
    </pivotField>
  </pivotFields>
  <rowFields count="1">
    <field x="3"/>
  </rowFields>
  <rowItems count="5">
    <i>
      <x/>
    </i>
    <i>
      <x v="1"/>
    </i>
    <i>
      <x v="2"/>
    </i>
    <i>
      <x v="3"/>
    </i>
    <i t="grand">
      <x/>
    </i>
  </rowItems>
  <colFields count="1">
    <field x="4"/>
  </colFields>
  <colItems count="5">
    <i>
      <x/>
    </i>
    <i>
      <x v="1"/>
    </i>
    <i>
      <x v="2"/>
    </i>
    <i>
      <x v="3"/>
    </i>
    <i t="grand">
      <x/>
    </i>
  </colItems>
  <dataFields count="1">
    <dataField name="Count of EmployeeID" fld="0" subtotal="count" baseField="3"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6" format="8" series="1">
      <pivotArea type="data" outline="0" fieldPosition="0">
        <references count="2">
          <reference field="4294967294" count="1" selected="0">
            <x v="0"/>
          </reference>
          <reference field="4" count="1" selected="0">
            <x v="0"/>
          </reference>
        </references>
      </pivotArea>
    </chartFormat>
    <chartFormat chart="6" format="9" series="1">
      <pivotArea type="data" outline="0" fieldPosition="0">
        <references count="2">
          <reference field="4294967294" count="1" selected="0">
            <x v="0"/>
          </reference>
          <reference field="4" count="1" selected="0">
            <x v="1"/>
          </reference>
        </references>
      </pivotArea>
    </chartFormat>
    <chartFormat chart="6" format="10" series="1">
      <pivotArea type="data" outline="0" fieldPosition="0">
        <references count="2">
          <reference field="4294967294" count="1" selected="0">
            <x v="0"/>
          </reference>
          <reference field="4" count="1" selected="0">
            <x v="2"/>
          </reference>
        </references>
      </pivotArea>
    </chartFormat>
    <chartFormat chart="6"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8CD0B0-2C64-4902-9206-E1C5CDF4217D}"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1">
    <pivotField showAll="0"/>
    <pivotField showAll="0"/>
    <pivotField showAll="0"/>
    <pivotField showAll="0"/>
    <pivotField showAll="0"/>
    <pivotField showAll="0"/>
    <pivotField dataField="1" showAll="0"/>
    <pivotField dataField="1" showAll="0"/>
    <pivotField showAll="0"/>
    <pivotField dataField="1" dragToRow="0" dragToCol="0" dragToPage="0" showAll="0" defaultSubtotal="0"/>
    <pivotField dragToRow="0" dragToCol="0" dragToPage="0" showAll="0" defaultSubtotal="0"/>
  </pivotFields>
  <rowItems count="1">
    <i/>
  </rowItems>
  <colFields count="1">
    <field x="-2"/>
  </colFields>
  <colItems count="3">
    <i>
      <x/>
    </i>
    <i i="1">
      <x v="1"/>
    </i>
    <i i="2">
      <x v="2"/>
    </i>
  </colItems>
  <dataFields count="3">
    <dataField name="Sum of sales" fld="6" baseField="0" baseItem="0"/>
    <dataField name="Sum of order count" fld="7" baseField="0" baseItem="0"/>
    <dataField name="Sum of avgerage val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8" connectionId="8" xr16:uid="{0A65464B-6934-4C20-B0A9-798844BDA48E}" autoFormatId="16" applyNumberFormats="0" applyBorderFormats="0" applyFontFormats="0" applyPatternFormats="0" applyAlignmentFormats="0" applyWidthHeightFormats="0">
  <queryTableRefresh nextId="4">
    <queryTableFields count="3">
      <queryTableField id="1" name="ShipperID" tableColumnId="1"/>
      <queryTableField id="2" name="CompanyName" tableColumnId="2"/>
      <queryTableField id="3" name="Phone"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9" connectionId="9" xr16:uid="{7C9E8025-9A40-48CF-84DB-9E65AF87DB1A}" autoFormatId="16" applyNumberFormats="0" applyBorderFormats="0" applyFontFormats="0" applyPatternFormats="0" applyAlignmentFormats="0" applyWidthHeightFormats="0">
  <queryTableRefresh nextId="13">
    <queryTableFields count="12">
      <queryTableField id="1" name="SupplierID" tableColumnId="1"/>
      <queryTableField id="2" name="CompanyName" tableColumnId="2"/>
      <queryTableField id="3" name="ContactName" tableColumnId="3"/>
      <queryTableField id="4" name="ContactTitle" tableColumnId="4"/>
      <queryTableField id="5" name="Address" tableColumnId="5"/>
      <queryTableField id="6" name="City" tableColumnId="6"/>
      <queryTableField id="7" name="Region" tableColumnId="7"/>
      <queryTableField id="8" name="PostalCode" tableColumnId="8"/>
      <queryTableField id="9" name="Country" tableColumnId="9"/>
      <queryTableField id="10" name="Phone" tableColumnId="10"/>
      <queryTableField id="11" name="Fax" tableColumnId="11"/>
      <queryTableField id="12" name="HomePage"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7" connectionId="7" xr16:uid="{C62342F5-A5FF-46E4-9D18-35DF1661EB38}" autoFormatId="16" applyNumberFormats="0" applyBorderFormats="0" applyFontFormats="0" applyPatternFormats="0" applyAlignmentFormats="0" applyWidthHeightFormats="0">
  <queryTableRefresh nextId="13" unboundColumnsRight="1">
    <queryTableFields count="11">
      <queryTableField id="1" name="ProductID" tableColumnId="1"/>
      <queryTableField id="2" name="ProductName" tableColumnId="2"/>
      <queryTableField id="3" name="SupplierID" tableColumnId="3"/>
      <queryTableField id="4" name="CategoryID" tableColumnId="4"/>
      <queryTableField id="5" name="QuantityPerUnit" tableColumnId="5"/>
      <queryTableField id="6" name="UnitPrice" tableColumnId="6"/>
      <queryTableField id="7" name="UnitsInStock" tableColumnId="7"/>
      <queryTableField id="8" name="UnitsOnOrder" tableColumnId="8"/>
      <queryTableField id="9" name="ReorderLevel" tableColumnId="9"/>
      <queryTableField id="10" name="Discontinued" tableColumnId="10"/>
      <queryTableField id="12" dataBound="0"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6" connectionId="6" xr16:uid="{3A10BA56-AF7C-452D-896F-D72496A13C8D}" autoFormatId="16" applyNumberFormats="0" applyBorderFormats="0" applyFontFormats="0" applyPatternFormats="0" applyAlignmentFormats="0" applyWidthHeightFormats="0">
  <queryTableRefresh nextId="23" unboundColumnsRight="8">
    <queryTableFields count="22">
      <queryTableField id="1" name="OrderID" tableColumnId="1"/>
      <queryTableField id="2" name="CustomerID" tableColumnId="2"/>
      <queryTableField id="3" name="EmployeeID" tableColumnId="3"/>
      <queryTableField id="4" name="OrderDate" tableColumnId="4"/>
      <queryTableField id="5" name="RequiredDate" tableColumnId="5"/>
      <queryTableField id="6" name="ShippedDate" tableColumnId="6"/>
      <queryTableField id="7" name="ShipVia" tableColumnId="7"/>
      <queryTableField id="8" name="Freight" tableColumnId="8"/>
      <queryTableField id="9" name="ShipName" tableColumnId="9"/>
      <queryTableField id="10" name="ShipAddress" tableColumnId="10"/>
      <queryTableField id="11" name="ShipCity" tableColumnId="11"/>
      <queryTableField id="12" name="ShipRegion" tableColumnId="12"/>
      <queryTableField id="13" name="ShipPostalCode" tableColumnId="13"/>
      <queryTableField id="14" name="ShipCountry" tableColumnId="14"/>
      <queryTableField id="15" dataBound="0" tableColumnId="15"/>
      <queryTableField id="16" dataBound="0" tableColumnId="16"/>
      <queryTableField id="17" dataBound="0" tableColumnId="17"/>
      <queryTableField id="18" dataBound="0" tableColumnId="18"/>
      <queryTableField id="19" dataBound="0" tableColumnId="19"/>
      <queryTableField id="20" dataBound="0" tableColumnId="20"/>
      <queryTableField id="21" dataBound="0" tableColumnId="21"/>
      <queryTableField id="22" dataBound="0" tableColumnId="2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5" xr16:uid="{D7566F70-3957-46BF-9E45-843B961BD692}" autoFormatId="16" applyNumberFormats="0" applyBorderFormats="0" applyFontFormats="0" applyPatternFormats="0" applyAlignmentFormats="0" applyWidthHeightFormats="0">
  <queryTableRefresh nextId="13" unboundColumnsRight="4">
    <queryTableFields count="9">
      <queryTableField id="1" name="OrderID" tableColumnId="1"/>
      <queryTableField id="2" name="ProductID" tableColumnId="2"/>
      <queryTableField id="3" name="UnitPrice" tableColumnId="3"/>
      <queryTableField id="4" name="Quantity" tableColumnId="4"/>
      <queryTableField id="5" name="Discount" tableColumnId="5"/>
      <queryTableField id="6" dataBound="0" tableColumnId="6"/>
      <queryTableField id="9" dataBound="0" tableColumnId="7"/>
      <queryTableField id="10" dataBound="0" tableColumnId="8"/>
      <queryTableField id="12" dataBound="0"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4" xr16:uid="{D4D6B85A-AA6B-4A59-B559-06BC35B5F73A}" autoFormatId="16" applyNumberFormats="0" applyBorderFormats="0" applyFontFormats="0" applyPatternFormats="0" applyAlignmentFormats="0" applyWidthHeightFormats="0">
  <queryTableRefresh nextId="19" unboundColumnsRight="1">
    <queryTableFields count="18">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HomePhone" tableColumnId="13"/>
      <queryTableField id="14" name="Extension" tableColumnId="14"/>
      <queryTableField id="15" name="Photo" tableColumnId="15"/>
      <queryTableField id="16" name="Notes" tableColumnId="16"/>
      <queryTableField id="17" name="ReportsTo" tableColumnId="17"/>
      <queryTableField id="18" dataBound="0"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3" xr16:uid="{C5FFDA4B-1E70-4060-9324-32BCAC0FEB7F}" autoFormatId="16" applyNumberFormats="0" applyBorderFormats="0" applyFontFormats="0" applyPatternFormats="0" applyAlignmentFormats="0" applyWidthHeightFormats="0">
  <queryTableRefresh nextId="28">
    <queryTableFields count="13">
      <queryTableField id="14" name="CustomerID" tableColumnId="14"/>
      <queryTableField id="15" name="CompanyName" tableColumnId="15"/>
      <queryTableField id="16" name="ContactName" tableColumnId="16"/>
      <queryTableField id="17" name="ContactTitle" tableColumnId="17"/>
      <queryTableField id="18" name="Address" tableColumnId="18"/>
      <queryTableField id="19" name="City" tableColumnId="19"/>
      <queryTableField id="20" name="Region" tableColumnId="20"/>
      <queryTableField id="21" name="PostalCode" tableColumnId="21"/>
      <queryTableField id="22" name="Country" tableColumnId="22"/>
      <queryTableField id="23" name="Phone" tableColumnId="23"/>
      <queryTableField id="24" name="Fax" tableColumnId="24"/>
      <queryTableField id="25" name="Image" tableColumnId="25"/>
      <queryTableField id="26" name="ImageThumbnail" tableColumnId="2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 xr16:uid="{C04F23A1-4CBD-4EDB-A3DE-59A67CC9B6B6}" autoFormatId="16" applyNumberFormats="0" applyBorderFormats="0" applyFontFormats="0" applyPatternFormats="0" applyAlignmentFormats="0" applyWidthHeightFormats="0">
  <queryTableRefresh nextId="5">
    <queryTableFields count="4">
      <queryTableField id="1" name="CategoryID" tableColumnId="1"/>
      <queryTableField id="2" name="CategoryName" tableColumnId="2"/>
      <queryTableField id="3" name="Description" tableColumnId="3"/>
      <queryTableField id="4" name="Pictur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5C16BD9-24F2-458F-8F5A-AE41D6CA7F51}" sourceName="City">
  <pivotTables>
    <pivotTable tabId="21" name="PivotTable11"/>
    <pivotTable tabId="19" name="PivotTable9"/>
  </pivotTables>
  <data>
    <tabular pivotCacheId="763245779">
      <items count="5">
        <i x="2" s="1"/>
        <i x="4"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C4AEDC0-812C-473A-ABAF-AA29F7928868}" sourceName="Region">
  <pivotTables>
    <pivotTable tabId="21" name="PivotTable11"/>
  </pivotTables>
  <data>
    <tabular pivotCacheId="763245779">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D71398E-EB42-4F98-B51D-D45539416883}" sourceName="Country">
  <pivotTables>
    <pivotTable tabId="21" name="PivotTable11"/>
    <pivotTable tabId="19" name="PivotTable9"/>
  </pivotTables>
  <data>
    <tabular pivotCacheId="763245779">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OfCourtesy" xr10:uid="{C33B0701-CE6D-4833-A3A8-DFDDE960791F}" sourceName="TitleOfCourtesy">
  <pivotTables>
    <pivotTable tabId="21" name="PivotTable11"/>
  </pivotTables>
  <data>
    <tabular pivotCacheId="763245779">
      <items count="4">
        <i x="1" s="1"/>
        <i x="3"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01DA9A08-804E-4983-9840-21E3CF8B484E}" sourceName="Title">
  <pivotTables>
    <pivotTable tabId="21" name="PivotTable11"/>
  </pivotTables>
  <data>
    <tabular pivotCacheId="763245779">
      <items count="4">
        <i x="3" s="1"/>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Date" xr10:uid="{3DAD3844-4CE6-409F-97EB-64F03C7614AD}" sourceName="Years (OrderDate)">
  <pivotTables>
    <pivotTable tabId="18" name="PivotTable3"/>
  </pivotTables>
  <data>
    <tabular pivotCacheId="2048973298">
      <items count="5">
        <i x="1" s="1"/>
        <i x="2" s="1"/>
        <i x="3" s="1"/>
        <i x="0" s="1" nd="1"/>
        <i x="4"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C42BB56-AB18-4905-AFB7-945F06716B62}" sourceName="Segment">
  <pivotTables>
    <pivotTable tabId="18" name="PivotTable3"/>
  </pivotTables>
  <data>
    <tabular pivotCacheId="2048973298">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Date)" xr10:uid="{875D2E3E-F938-4160-9763-8EBB2C9F3A7B}" cache="Slicer_Years__OrderDate" caption="Years (OrderDate)" rowHeight="241300"/>
  <slicer name="Segment" xr10:uid="{229C3FDF-E703-4768-80BB-37F45877BD47}" cache="Slicer_Segment"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247DC8B-DAEB-4012-9028-053F07B35EF7}" cache="Slicer_City" caption="City" rowHeight="241300"/>
  <slicer name="Region" xr10:uid="{DDC9BA60-106D-40A1-B5A9-CFCA70B016E9}" cache="Slicer_Region" caption="Region" rowHeight="241300"/>
  <slicer name="Country" xr10:uid="{7D766721-4B9C-4B44-BA1E-02D2C59566E6}" cache="Slicer_Country" caption="Country" rowHeight="241300"/>
  <slicer name="TitleOfCourtesy" xr10:uid="{6C2B0DDF-1BC8-41FD-8F2C-F2295D208B33}" cache="Slicer_TitleOfCourtesy" caption="TitleOfCourtesy" rowHeight="241300"/>
  <slicer name="Title" xr10:uid="{E0B00486-4F38-4588-B989-1D8698593B0C}" cache="Slicer_Title" caption="Titl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BD554FDF-7A70-487A-AE39-0AD37AD07DAB}" cache="Slicer_City" caption="City" rowHeight="241300"/>
  <slicer name="Region 1" xr10:uid="{5D8A2899-F259-4065-9F4F-BA12A5DDC4A1}" cache="Slicer_Region" caption="Region" rowHeight="241300"/>
  <slicer name="Country 1" xr10:uid="{F7A206A3-5657-4146-B0EC-91CD3F6E7AE3}" cache="Slicer_Country" caption="Country" rowHeight="241300"/>
  <slicer name="TitleOfCourtesy 1" xr10:uid="{84C01696-492E-44A5-B8C4-3B2C19636387}" cache="Slicer_TitleOfCourtesy" caption="TitleOfCourtesy" rowHeight="241300"/>
  <slicer name="Years (OrderDate) 1" xr10:uid="{109977CF-9C05-4C64-9242-D664D438AF15}" cache="Slicer_Years__OrderDate" caption="Years (Order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9498A8-E25D-4317-A38D-43CC03645C3F}" name="shippers" displayName="shippers" ref="A1:C4" tableType="queryTable" totalsRowShown="0">
  <autoFilter ref="A1:C4" xr:uid="{C79498A8-E25D-4317-A38D-43CC03645C3F}"/>
  <tableColumns count="3">
    <tableColumn id="1" xr3:uid="{4B4E9435-841D-46BD-8B13-438769EEEC17}" uniqueName="1" name="ShipperID" queryTableFieldId="1"/>
    <tableColumn id="2" xr3:uid="{B1B2DFFC-C625-4A81-9179-FB133C7319F1}" uniqueName="2" name="CompanyName" queryTableFieldId="2" dataDxfId="69"/>
    <tableColumn id="3" xr3:uid="{3C379D31-A514-4602-B63B-1C7BDE80A52A}" uniqueName="3" name="Phone" queryTableFieldId="3" dataDxfId="6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3CA70E-C7D8-4B7A-A6CA-6671389F0C57}" name="suppliers" displayName="suppliers" ref="A1:L30" tableType="queryTable" totalsRowShown="0">
  <autoFilter ref="A1:L30" xr:uid="{143CA70E-C7D8-4B7A-A6CA-6671389F0C57}"/>
  <tableColumns count="12">
    <tableColumn id="1" xr3:uid="{023D40B8-54D5-415B-A41C-F80EB8C10991}" uniqueName="1" name="SupplierID" queryTableFieldId="1"/>
    <tableColumn id="2" xr3:uid="{6E083E83-F606-4923-A2CA-BD92F12FF151}" uniqueName="2" name="CompanyName" queryTableFieldId="2" dataDxfId="67"/>
    <tableColumn id="3" xr3:uid="{9E226ED6-3CD0-4C26-83FB-A9A2DD097458}" uniqueName="3" name="ContactName" queryTableFieldId="3" dataDxfId="66"/>
    <tableColumn id="4" xr3:uid="{14BC1B6E-7B7F-4E13-BAC0-B8F0ACB465D0}" uniqueName="4" name="ContactTitle" queryTableFieldId="4" dataDxfId="65"/>
    <tableColumn id="5" xr3:uid="{349CA9FC-EBC0-4D64-8A49-0085258901C4}" uniqueName="5" name="Address" queryTableFieldId="5" dataDxfId="64"/>
    <tableColumn id="6" xr3:uid="{4975673B-8E49-448A-9A5E-4C7BC9B87A85}" uniqueName="6" name="City" queryTableFieldId="6" dataDxfId="63"/>
    <tableColumn id="7" xr3:uid="{72370712-7FDF-45EF-9F6E-A227C11B3060}" uniqueName="7" name="Region" queryTableFieldId="7" dataDxfId="62"/>
    <tableColumn id="8" xr3:uid="{F19C5E1D-AD21-4CF4-BE3C-0D4936935693}" uniqueName="8" name="PostalCode" queryTableFieldId="8" dataDxfId="61"/>
    <tableColumn id="9" xr3:uid="{37219666-BBCB-40FC-9352-CBD4AEAFD4AB}" uniqueName="9" name="Country" queryTableFieldId="9" dataDxfId="60"/>
    <tableColumn id="10" xr3:uid="{D90720BD-48E1-42D0-8603-812B561012C1}" uniqueName="10" name="Phone" queryTableFieldId="10" dataDxfId="59"/>
    <tableColumn id="11" xr3:uid="{91EB1414-A282-488C-8C0A-E11BDAC06A34}" uniqueName="11" name="Fax" queryTableFieldId="11" dataDxfId="58"/>
    <tableColumn id="12" xr3:uid="{BC0F028C-362A-4125-A21F-501AC98D39FB}" uniqueName="12" name="HomePage" queryTableFieldId="12" dataDxfId="5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3FF0B1-4F0F-4430-A31C-790A079077AF}" name="products" displayName="products" ref="A1:K63" tableType="queryTable" totalsRowShown="0">
  <autoFilter ref="A1:K63" xr:uid="{653FF0B1-4F0F-4430-A31C-790A079077AF}"/>
  <tableColumns count="11">
    <tableColumn id="1" xr3:uid="{7DAD5868-2649-4693-A570-B69C0B84A28A}" uniqueName="1" name="ProductID" queryTableFieldId="1"/>
    <tableColumn id="2" xr3:uid="{841A3A0B-0933-43B0-8A36-C29463D040B3}" uniqueName="2" name="ProductName" queryTableFieldId="2" dataDxfId="56"/>
    <tableColumn id="3" xr3:uid="{C60566A9-C15A-4195-8FB1-993ABB17A8DD}" uniqueName="3" name="SupplierID" queryTableFieldId="3"/>
    <tableColumn id="4" xr3:uid="{94F53C4F-0937-483D-8ADE-38FEFABEA374}" uniqueName="4" name="CategoryID" queryTableFieldId="4"/>
    <tableColumn id="5" xr3:uid="{F46D96E5-F9F2-4436-AE10-7C057BA8591F}" uniqueName="5" name="QuantityPerUnit" queryTableFieldId="5" dataDxfId="55"/>
    <tableColumn id="6" xr3:uid="{1EC16236-E2D8-4107-98C5-3826CED3E905}" uniqueName="6" name="UnitPrice" queryTableFieldId="6"/>
    <tableColumn id="7" xr3:uid="{F65AB1DF-7973-4331-8C88-283287186E6C}" uniqueName="7" name="UnitsInStock" queryTableFieldId="7"/>
    <tableColumn id="8" xr3:uid="{A0CB8657-8492-49D8-9910-8919C3DF1D1D}" uniqueName="8" name="UnitsOnOrder" queryTableFieldId="8"/>
    <tableColumn id="9" xr3:uid="{E6691735-A4C2-46D1-9F49-120586410C44}" uniqueName="9" name="ReorderLevel" queryTableFieldId="9"/>
    <tableColumn id="10" xr3:uid="{06F45A6B-2BC7-48D4-B7DB-0C0DED3D3FFA}" uniqueName="10" name="Discontinued" queryTableFieldId="10"/>
    <tableColumn id="12" xr3:uid="{FF53414C-2178-4610-82F9-33E13B9A0D88}" uniqueName="12" name="Revenue" queryTableFieldId="12" dataDxfId="54">
      <calculatedColumnFormula>G2*F2</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D197450-28C5-416F-A9D7-D567927113A8}" name="orders" displayName="orders" ref="A1:V831" tableType="queryTable" totalsRowShown="0">
  <autoFilter ref="A1:V831" xr:uid="{2D197450-28C5-416F-A9D7-D567927113A8}"/>
  <tableColumns count="22">
    <tableColumn id="1" xr3:uid="{539827F0-0475-48CC-8A96-53F2B6C78BB9}" uniqueName="1" name="OrderID" queryTableFieldId="1"/>
    <tableColumn id="2" xr3:uid="{87B016BF-A762-41C7-A740-7D8C54CB8CB1}" uniqueName="2" name="CustomerID" queryTableFieldId="2" dataDxfId="53"/>
    <tableColumn id="3" xr3:uid="{3D1CBE2F-B7AB-4D1B-9B7F-4CB40AA6843F}" uniqueName="3" name="EmployeeID" queryTableFieldId="3"/>
    <tableColumn id="4" xr3:uid="{98A28A7E-FF47-4D50-93C7-369F32A2BD4A}" uniqueName="4" name="OrderDate" queryTableFieldId="4" dataDxfId="52"/>
    <tableColumn id="5" xr3:uid="{E9FC8BF8-C422-4B0E-91D7-D1986051C287}" uniqueName="5" name="RequiredDate" queryTableFieldId="5" dataDxfId="51"/>
    <tableColumn id="6" xr3:uid="{DB19A5F8-F5F4-42C8-A19E-1722506A7421}" uniqueName="6" name="ShippedDate" queryTableFieldId="6" dataDxfId="50"/>
    <tableColumn id="7" xr3:uid="{ED708DD1-BF77-4801-BCEC-581719B8804E}" uniqueName="7" name="ShipVia" queryTableFieldId="7"/>
    <tableColumn id="8" xr3:uid="{509A61B4-3A01-446A-A1D5-1234DFB7D218}" uniqueName="8" name="Freight" queryTableFieldId="8"/>
    <tableColumn id="9" xr3:uid="{726E2B01-7FE8-45D9-A31E-743BABBBD5D2}" uniqueName="9" name="ShipName" queryTableFieldId="9" dataDxfId="49"/>
    <tableColumn id="10" xr3:uid="{99C9507E-2E54-453D-A826-A0185A1E2EA5}" uniqueName="10" name="ShipAddress" queryTableFieldId="10" dataDxfId="48"/>
    <tableColumn id="11" xr3:uid="{015DB35E-01D4-48DD-8CAF-9C7832A1F0DF}" uniqueName="11" name="ShipCity" queryTableFieldId="11" dataDxfId="47"/>
    <tableColumn id="12" xr3:uid="{298C6E1D-846D-4E27-9DE9-24A45D21FF36}" uniqueName="12" name="ShipRegion" queryTableFieldId="12" dataDxfId="46"/>
    <tableColumn id="13" xr3:uid="{1DDC2F15-7FF4-40F3-88C7-1CF38B5EF55D}" uniqueName="13" name="ShipPostalCode" queryTableFieldId="13" dataDxfId="45"/>
    <tableColumn id="14" xr3:uid="{1D64FDBE-491D-4CBC-9E9F-ABA95797CEAF}" uniqueName="14" name="ShipCountry" queryTableFieldId="14" dataDxfId="44"/>
    <tableColumn id="15" xr3:uid="{ED8378AB-CF6D-4312-B64A-0CA25F443175}" uniqueName="15" name="OrderMonth" queryTableFieldId="15" dataDxfId="43">
      <calculatedColumnFormula>MONTH(D2)</calculatedColumnFormula>
    </tableColumn>
    <tableColumn id="16" xr3:uid="{406294F3-1A84-4B6E-A8FB-3C062CF11103}" uniqueName="16" name="OrderYear" queryTableFieldId="16" dataDxfId="42">
      <calculatedColumnFormula>YEAR(D2)</calculatedColumnFormula>
    </tableColumn>
    <tableColumn id="17" xr3:uid="{D583BF60-C95D-40E6-B725-A0A86FE1BDE2}" uniqueName="17" name="CountCustomer" queryTableFieldId="17" dataDxfId="41">
      <calculatedColumnFormula>COUNTIF(B:B,B2)</calculatedColumnFormula>
    </tableColumn>
    <tableColumn id="18" xr3:uid="{2F78F5AA-8A85-4362-9A8D-5249DEEEAB88}" uniqueName="18" name="FirstOrderdate" queryTableFieldId="18" dataDxfId="40">
      <calculatedColumnFormula>MIN(IF($B$2:$B$1000=B2, $D$2:$D$1000))</calculatedColumnFormula>
    </tableColumn>
    <tableColumn id="19" xr3:uid="{B47ECB47-6D74-4E8A-A49E-027CCD00580C}" uniqueName="19" name="LastOrderdate" queryTableFieldId="19" dataDxfId="39">
      <calculatedColumnFormula>MAX(IF($B$2:$B$1000=B2, $D$2:$D$1000))</calculatedColumnFormula>
    </tableColumn>
    <tableColumn id="20" xr3:uid="{BEE1F400-A0FF-4D70-8466-40FC47664FE6}" uniqueName="20" name="Activeperiod" queryTableFieldId="20" dataDxfId="38">
      <calculatedColumnFormula>DATEDIF(R2,S2,"m")+1</calculatedColumnFormula>
    </tableColumn>
    <tableColumn id="21" xr3:uid="{6CE6EC6F-1EFC-4358-8946-E84326DD2265}" uniqueName="21" name="OrderFrequency" queryTableFieldId="21" dataDxfId="37">
      <calculatedColumnFormula>Q2/T2</calculatedColumnFormula>
    </tableColumn>
    <tableColumn id="22" xr3:uid="{BB5EFD19-B4ED-42B0-93D3-1EAD9E3B9797}" uniqueName="22" name="Segment" queryTableFieldId="22" dataDxfId="36">
      <calculatedColumnFormula>IF(Q2&lt;=2,"Low",
   IF(Q2&lt;=5,"Medium","High"))</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6D40A83-D8AC-41B6-8067-BB1B5D8A2ED5}" name="order_details" displayName="order_details" ref="A1:I2156" tableType="queryTable" totalsRowShown="0">
  <autoFilter ref="A1:I2156" xr:uid="{66D40A83-D8AC-41B6-8067-BB1B5D8A2ED5}"/>
  <tableColumns count="9">
    <tableColumn id="1" xr3:uid="{7E9F266C-3F37-485C-939B-4939682DDD18}" uniqueName="1" name="OrderID" queryTableFieldId="1"/>
    <tableColumn id="2" xr3:uid="{09FA8D3A-364C-4814-878C-C3306A5C802F}" uniqueName="2" name="ProductID" queryTableFieldId="2"/>
    <tableColumn id="3" xr3:uid="{730F6973-C2EC-4C71-BBAA-9367BEA95B3A}" uniqueName="3" name="UnitPrice" queryTableFieldId="3"/>
    <tableColumn id="4" xr3:uid="{E1A35D2E-31AC-4650-8B23-B1939E18A50B}" uniqueName="4" name="Quantity" queryTableFieldId="4"/>
    <tableColumn id="5" xr3:uid="{585C01E8-FC02-444F-B63B-1CCBEF816FBE}" uniqueName="5" name="Discount" queryTableFieldId="5"/>
    <tableColumn id="6" xr3:uid="{F9F3FC15-4A14-4AD0-8A1E-49986FF190D1}" uniqueName="6" name="Total Revenue" queryTableFieldId="6" dataDxfId="35">
      <calculatedColumnFormula>order_details[[#This Row],[UnitPrice]]*order_details[[#This Row],[Quantity]]</calculatedColumnFormula>
    </tableColumn>
    <tableColumn id="7" xr3:uid="{6FFBD9B5-61F0-4BF1-BD40-5EF31FDE4C3E}" uniqueName="7" name="sales" queryTableFieldId="9" dataDxfId="34">
      <calculatedColumnFormula xml:space="preserve"> C2 * D2</calculatedColumnFormula>
    </tableColumn>
    <tableColumn id="8" xr3:uid="{4CF6C085-3B79-4749-9DF0-B16B61960D59}" uniqueName="8" name="order count" queryTableFieldId="10" dataDxfId="33">
      <calculatedColumnFormula xml:space="preserve"> COUNTA(UNIQUE(orders[OrderID]))</calculatedColumnFormula>
    </tableColumn>
    <tableColumn id="9" xr3:uid="{BDEF18C6-C1A2-4BED-B2E4-3E39A115140D}" uniqueName="9" name="Total sales" queryTableFieldId="12" dataDxfId="32">
      <calculatedColumnFormula>SUM(G2:G2156)</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B9A10DF-8429-4FCC-B998-2C243CDF9D19}" name="employees" displayName="employees" ref="A1:R10" tableType="queryTable" totalsRowShown="0">
  <autoFilter ref="A1:R10" xr:uid="{BB9A10DF-8429-4FCC-B998-2C243CDF9D19}"/>
  <tableColumns count="18">
    <tableColumn id="1" xr3:uid="{80318550-EF14-4B7D-BA18-3FC4EEC2B250}" uniqueName="1" name="EmployeeID" queryTableFieldId="1"/>
    <tableColumn id="2" xr3:uid="{B9A06520-B12D-45DD-B5D4-9F299B1EFE9C}" uniqueName="2" name="LastName" queryTableFieldId="2" dataDxfId="31"/>
    <tableColumn id="3" xr3:uid="{3AFEE81C-0AD2-4029-B738-B1F83AEC9CB7}" uniqueName="3" name="FirstName" queryTableFieldId="3" dataDxfId="30"/>
    <tableColumn id="4" xr3:uid="{3B27D98F-2258-4FD1-AA43-D31D3112E1E2}" uniqueName="4" name="Title" queryTableFieldId="4" dataDxfId="29"/>
    <tableColumn id="5" xr3:uid="{6B027B30-F833-431A-A452-A621ECF8FE23}" uniqueName="5" name="TitleOfCourtesy" queryTableFieldId="5" dataDxfId="28"/>
    <tableColumn id="6" xr3:uid="{33B0F95E-D255-4376-B22F-9966006A697E}" uniqueName="6" name="BirthDate" queryTableFieldId="6" dataDxfId="27"/>
    <tableColumn id="7" xr3:uid="{671B351E-4C41-4E16-9254-56D4ECE5AB88}" uniqueName="7" name="HireDate" queryTableFieldId="7" dataDxfId="26"/>
    <tableColumn id="8" xr3:uid="{2AE07296-435D-4EFC-B7EA-80A5EFDEC8CD}" uniqueName="8" name="Address" queryTableFieldId="8" dataDxfId="25"/>
    <tableColumn id="9" xr3:uid="{D070CEB3-75D5-48F0-86FA-5765EF92A50B}" uniqueName="9" name="City" queryTableFieldId="9" dataDxfId="24"/>
    <tableColumn id="10" xr3:uid="{B7221F4E-744B-4659-A75B-452286E7E024}" uniqueName="10" name="Region" queryTableFieldId="10" dataDxfId="23"/>
    <tableColumn id="11" xr3:uid="{2B2D02EC-691D-4174-B38A-D19D4B3F458C}" uniqueName="11" name="PostalCode" queryTableFieldId="11" dataDxfId="22"/>
    <tableColumn id="12" xr3:uid="{6B2747A1-AAA9-4664-B319-21084D8D1A3E}" uniqueName="12" name="Country" queryTableFieldId="12" dataDxfId="21"/>
    <tableColumn id="13" xr3:uid="{0027C0E7-7C66-4D97-9E62-05CFBA9204D6}" uniqueName="13" name="HomePhone" queryTableFieldId="13" dataDxfId="20"/>
    <tableColumn id="14" xr3:uid="{3150684C-AAFA-44C9-B327-1EA51CCE7965}" uniqueName="14" name="Extension" queryTableFieldId="14"/>
    <tableColumn id="15" xr3:uid="{1D16CF19-93DC-47EB-8096-CC57CFD95187}" uniqueName="15" name="Photo" queryTableFieldId="15" dataDxfId="19"/>
    <tableColumn id="16" xr3:uid="{F3929D7D-64B8-46D6-8E04-D839A07FE5E2}" uniqueName="16" name="Notes" queryTableFieldId="16" dataDxfId="18"/>
    <tableColumn id="17" xr3:uid="{921B0345-98FA-48DD-8578-32253877512A}" uniqueName="17" name="ReportsTo" queryTableFieldId="17"/>
    <tableColumn id="18" xr3:uid="{B914DFC2-DE20-4047-9C18-480987F0DD24}" uniqueName="18" name="HireYear" queryTableFieldId="18" dataDxfId="17">
      <calculatedColumnFormula>YEAR(G2)</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9C0387-C06D-46BF-99F3-BE8DAA720672}" name="customers" displayName="customers" ref="A1:M92" tableType="queryTable" totalsRowShown="0">
  <autoFilter ref="A1:M92" xr:uid="{B49C0387-C06D-46BF-99F3-BE8DAA720672}"/>
  <tableColumns count="13">
    <tableColumn id="14" xr3:uid="{87173454-4AFE-4083-A898-91B928B38249}" uniqueName="14" name="CustomerID" queryTableFieldId="14" dataDxfId="16"/>
    <tableColumn id="15" xr3:uid="{8D4B049D-C259-41F2-B308-B5A111A547CA}" uniqueName="15" name="CompanyName" queryTableFieldId="15" dataDxfId="15"/>
    <tableColumn id="16" xr3:uid="{C9FE23DA-271C-4495-A9DC-39CE8B636E0D}" uniqueName="16" name="ContactName" queryTableFieldId="16" dataDxfId="14"/>
    <tableColumn id="17" xr3:uid="{CB47736E-17D2-4688-BF15-6F827BCB7890}" uniqueName="17" name="ContactTitle" queryTableFieldId="17" dataDxfId="13"/>
    <tableColumn id="18" xr3:uid="{0C9A2F4D-4E1E-4460-9899-066DC144F2FE}" uniqueName="18" name="Address" queryTableFieldId="18" dataDxfId="12"/>
    <tableColumn id="19" xr3:uid="{34F572D5-74C6-4219-85D4-D6C004E2326C}" uniqueName="19" name="City" queryTableFieldId="19" dataDxfId="11"/>
    <tableColumn id="20" xr3:uid="{574B23E7-3222-4F1B-B67D-E5EBA61B5B62}" uniqueName="20" name="Region" queryTableFieldId="20" dataDxfId="10"/>
    <tableColumn id="21" xr3:uid="{262AE015-1B94-4E0B-893F-92A59F490B6F}" uniqueName="21" name="PostalCode" queryTableFieldId="21" dataDxfId="9"/>
    <tableColumn id="22" xr3:uid="{F0918CA6-92DB-4DBF-9229-568AAB38A7DC}" uniqueName="22" name="Country" queryTableFieldId="22" dataDxfId="8"/>
    <tableColumn id="23" xr3:uid="{A8190B60-02A5-4182-AF7F-949C41DB4866}" uniqueName="23" name="Phone" queryTableFieldId="23" dataDxfId="7"/>
    <tableColumn id="24" xr3:uid="{8B3DCB34-AD41-4B70-94C3-566C94E78698}" uniqueName="24" name="Fax" queryTableFieldId="24" dataDxfId="6"/>
    <tableColumn id="25" xr3:uid="{F350CE7F-C4BE-4D7E-BF51-5155523C8A30}" uniqueName="25" name="Image" queryTableFieldId="25" dataDxfId="5"/>
    <tableColumn id="26" xr3:uid="{05C259D1-8370-418A-80F2-C86A6D479260}" uniqueName="26" name="ImageThumbnail" queryTableFieldId="26" dataDxf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6DD0A40-EE45-49A1-88AB-AF777D55DC01}" name="categories" displayName="categories" ref="A1:D9" tableType="queryTable" totalsRowShown="0">
  <autoFilter ref="A1:D9" xr:uid="{D6DD0A40-EE45-49A1-88AB-AF777D55DC01}"/>
  <tableColumns count="4">
    <tableColumn id="1" xr3:uid="{2B5888C4-138A-4D63-8B0A-19CE2D23CE76}" uniqueName="1" name="CategoryID" queryTableFieldId="1"/>
    <tableColumn id="2" xr3:uid="{64C6C9CE-1958-46E1-BCE0-FA43E935801F}" uniqueName="2" name="CategoryName" queryTableFieldId="2" dataDxfId="3"/>
    <tableColumn id="3" xr3:uid="{98D670B7-BAF7-49F3-8D92-865BE4FC1EB8}" uniqueName="3" name="Description" queryTableFieldId="3" dataDxfId="2"/>
    <tableColumn id="4" xr3:uid="{37C4EEC0-6292-4C50-BEF4-F7DC7773BD65}" uniqueName="4" name="Picture" queryTableFieldId="4" dataDxfId="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3C0600E-1C0F-4904-8D37-D8C01EE44F19}" name="Table10" displayName="Table10" ref="N3:O24" totalsRowShown="0">
  <autoFilter ref="N3:O24" xr:uid="{83C0600E-1C0F-4904-8D37-D8C01EE44F19}"/>
  <tableColumns count="2">
    <tableColumn id="1" xr3:uid="{E82D13E0-DCAE-4FDB-856A-DFB3DF9A5B41}" name="country" dataDxfId="0"/>
    <tableColumn id="2" xr3:uid="{822B54C4-8281-4A92-8E72-E83B78C16F2F}" name="order count"/>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3B72FF-65F8-4C09-8824-E38C3F264CF5}" name="Table1" displayName="Table1" ref="Q7:R15" totalsRowShown="0">
  <autoFilter ref="Q7:R15" xr:uid="{ED3B72FF-65F8-4C09-8824-E38C3F264CF5}"/>
  <tableColumns count="2">
    <tableColumn id="2" xr3:uid="{32CF9CB5-F3AB-47E8-A520-8728E78A69B7}" name="categoryname"/>
    <tableColumn id="3" xr3:uid="{B4EA8418-1C27-4BDE-B4AC-27AC0F150DF8}" name="TotalRevenu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4292-92AD-448D-AC42-97F24919A392}">
  <dimension ref="A1:C4"/>
  <sheetViews>
    <sheetView workbookViewId="0">
      <selection activeCell="C39" sqref="C39"/>
    </sheetView>
  </sheetViews>
  <sheetFormatPr defaultRowHeight="15" x14ac:dyDescent="0.25"/>
  <cols>
    <col min="1" max="1" width="12" bestFit="1" customWidth="1"/>
    <col min="2" max="2" width="17" bestFit="1" customWidth="1"/>
    <col min="3" max="3" width="13.7109375" bestFit="1" customWidth="1"/>
  </cols>
  <sheetData>
    <row r="1" spans="1:3" x14ac:dyDescent="0.25">
      <c r="A1" t="s">
        <v>130</v>
      </c>
      <c r="B1" t="s">
        <v>131</v>
      </c>
      <c r="C1" t="s">
        <v>132</v>
      </c>
    </row>
    <row r="2" spans="1:3" x14ac:dyDescent="0.25">
      <c r="A2">
        <v>1</v>
      </c>
      <c r="B2" t="s">
        <v>133</v>
      </c>
      <c r="C2" t="s">
        <v>134</v>
      </c>
    </row>
    <row r="3" spans="1:3" x14ac:dyDescent="0.25">
      <c r="A3">
        <v>2</v>
      </c>
      <c r="B3" t="s">
        <v>135</v>
      </c>
      <c r="C3" t="s">
        <v>136</v>
      </c>
    </row>
    <row r="4" spans="1:3" x14ac:dyDescent="0.25">
      <c r="A4">
        <v>3</v>
      </c>
      <c r="B4" t="s">
        <v>137</v>
      </c>
      <c r="C4" t="s">
        <v>138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83752-3513-4958-9307-B3F32C7FA3AF}">
  <dimension ref="A1:L30"/>
  <sheetViews>
    <sheetView topLeftCell="E1" workbookViewId="0"/>
  </sheetViews>
  <sheetFormatPr defaultRowHeight="15" x14ac:dyDescent="0.25"/>
  <cols>
    <col min="1" max="1" width="12.5703125" bestFit="1" customWidth="1"/>
    <col min="2" max="2" width="38" bestFit="1" customWidth="1"/>
    <col min="3" max="3" width="25.85546875" bestFit="1" customWidth="1"/>
    <col min="4" max="4" width="27" bestFit="1" customWidth="1"/>
    <col min="5" max="5" width="43.42578125" bestFit="1" customWidth="1"/>
    <col min="6" max="6" width="13.5703125" bestFit="1" customWidth="1"/>
    <col min="7" max="7" width="9.42578125" bestFit="1" customWidth="1"/>
    <col min="8" max="8" width="13.28515625" bestFit="1" customWidth="1"/>
    <col min="9" max="9" width="12" bestFit="1" customWidth="1"/>
    <col min="10" max="11" width="13.7109375" bestFit="1" customWidth="1"/>
    <col min="12" max="12" width="81.140625" bestFit="1" customWidth="1"/>
  </cols>
  <sheetData>
    <row r="1" spans="1:12" x14ac:dyDescent="0.25">
      <c r="A1" t="s">
        <v>3</v>
      </c>
      <c r="B1" t="s">
        <v>131</v>
      </c>
      <c r="C1" t="s">
        <v>139</v>
      </c>
      <c r="D1" t="s">
        <v>140</v>
      </c>
      <c r="E1" t="s">
        <v>141</v>
      </c>
      <c r="F1" t="s">
        <v>142</v>
      </c>
      <c r="G1" t="s">
        <v>143</v>
      </c>
      <c r="H1" t="s">
        <v>144</v>
      </c>
      <c r="I1" t="s">
        <v>145</v>
      </c>
      <c r="J1" t="s">
        <v>132</v>
      </c>
      <c r="K1" t="s">
        <v>146</v>
      </c>
      <c r="L1" t="s">
        <v>147</v>
      </c>
    </row>
    <row r="2" spans="1:12" x14ac:dyDescent="0.25">
      <c r="A2">
        <v>1</v>
      </c>
      <c r="B2" t="s">
        <v>148</v>
      </c>
      <c r="C2" t="s">
        <v>149</v>
      </c>
      <c r="D2" t="s">
        <v>150</v>
      </c>
      <c r="E2" t="s">
        <v>151</v>
      </c>
      <c r="F2" t="s">
        <v>152</v>
      </c>
      <c r="G2" t="s">
        <v>153</v>
      </c>
      <c r="H2" t="s">
        <v>154</v>
      </c>
      <c r="I2" t="s">
        <v>155</v>
      </c>
      <c r="J2" t="s">
        <v>156</v>
      </c>
      <c r="K2" t="s">
        <v>153</v>
      </c>
      <c r="L2" t="s">
        <v>153</v>
      </c>
    </row>
    <row r="3" spans="1:12" x14ac:dyDescent="0.25">
      <c r="A3">
        <v>2</v>
      </c>
      <c r="B3" t="s">
        <v>157</v>
      </c>
      <c r="C3" t="s">
        <v>158</v>
      </c>
      <c r="D3" t="s">
        <v>159</v>
      </c>
      <c r="E3" t="s">
        <v>160</v>
      </c>
      <c r="F3" t="s">
        <v>161</v>
      </c>
      <c r="G3" t="s">
        <v>162</v>
      </c>
      <c r="H3" t="s">
        <v>163</v>
      </c>
      <c r="I3" t="s">
        <v>164</v>
      </c>
      <c r="J3" t="s">
        <v>165</v>
      </c>
      <c r="K3" t="s">
        <v>153</v>
      </c>
      <c r="L3" t="s">
        <v>166</v>
      </c>
    </row>
    <row r="4" spans="1:12" x14ac:dyDescent="0.25">
      <c r="A4">
        <v>3</v>
      </c>
      <c r="B4" t="s">
        <v>167</v>
      </c>
      <c r="C4" t="s">
        <v>168</v>
      </c>
      <c r="D4" t="s">
        <v>169</v>
      </c>
      <c r="E4" t="s">
        <v>170</v>
      </c>
      <c r="F4" t="s">
        <v>171</v>
      </c>
      <c r="G4" t="s">
        <v>172</v>
      </c>
      <c r="H4" t="s">
        <v>173</v>
      </c>
      <c r="I4" t="s">
        <v>164</v>
      </c>
      <c r="J4" t="s">
        <v>174</v>
      </c>
      <c r="K4" t="s">
        <v>175</v>
      </c>
      <c r="L4" t="s">
        <v>153</v>
      </c>
    </row>
    <row r="5" spans="1:12" x14ac:dyDescent="0.25">
      <c r="A5">
        <v>4</v>
      </c>
      <c r="B5" t="s">
        <v>176</v>
      </c>
      <c r="C5" t="s">
        <v>177</v>
      </c>
      <c r="D5" t="s">
        <v>178</v>
      </c>
      <c r="E5" t="s">
        <v>179</v>
      </c>
      <c r="F5" t="s">
        <v>180</v>
      </c>
      <c r="G5" t="s">
        <v>153</v>
      </c>
      <c r="H5" t="s">
        <v>181</v>
      </c>
      <c r="I5" t="s">
        <v>182</v>
      </c>
      <c r="J5" t="s">
        <v>183</v>
      </c>
      <c r="K5" t="s">
        <v>153</v>
      </c>
      <c r="L5" t="s">
        <v>153</v>
      </c>
    </row>
    <row r="6" spans="1:12" x14ac:dyDescent="0.25">
      <c r="A6">
        <v>5</v>
      </c>
      <c r="B6" t="s">
        <v>184</v>
      </c>
      <c r="C6" t="s">
        <v>185</v>
      </c>
      <c r="D6" t="s">
        <v>186</v>
      </c>
      <c r="E6" t="s">
        <v>187</v>
      </c>
      <c r="F6" t="s">
        <v>188</v>
      </c>
      <c r="G6" t="s">
        <v>189</v>
      </c>
      <c r="H6" t="s">
        <v>190</v>
      </c>
      <c r="I6" t="s">
        <v>191</v>
      </c>
      <c r="J6" t="s">
        <v>192</v>
      </c>
      <c r="K6" t="s">
        <v>153</v>
      </c>
      <c r="L6" t="s">
        <v>153</v>
      </c>
    </row>
    <row r="7" spans="1:12" x14ac:dyDescent="0.25">
      <c r="A7">
        <v>6</v>
      </c>
      <c r="B7" t="s">
        <v>193</v>
      </c>
      <c r="C7" t="s">
        <v>194</v>
      </c>
      <c r="D7" t="s">
        <v>195</v>
      </c>
      <c r="E7" t="s">
        <v>196</v>
      </c>
      <c r="F7" t="s">
        <v>197</v>
      </c>
      <c r="G7" t="s">
        <v>153</v>
      </c>
      <c r="H7" t="s">
        <v>198</v>
      </c>
      <c r="I7" t="s">
        <v>182</v>
      </c>
      <c r="J7" t="s">
        <v>199</v>
      </c>
      <c r="K7" t="s">
        <v>153</v>
      </c>
      <c r="L7" t="s">
        <v>200</v>
      </c>
    </row>
    <row r="8" spans="1:12" x14ac:dyDescent="0.25">
      <c r="A8">
        <v>7</v>
      </c>
      <c r="B8" t="s">
        <v>201</v>
      </c>
      <c r="C8" t="s">
        <v>202</v>
      </c>
      <c r="D8" t="s">
        <v>178</v>
      </c>
      <c r="E8" t="s">
        <v>203</v>
      </c>
      <c r="F8" t="s">
        <v>204</v>
      </c>
      <c r="G8" t="s">
        <v>205</v>
      </c>
      <c r="H8" t="s">
        <v>206</v>
      </c>
      <c r="I8" t="s">
        <v>207</v>
      </c>
      <c r="J8" t="s">
        <v>208</v>
      </c>
      <c r="K8" t="s">
        <v>209</v>
      </c>
      <c r="L8" t="s">
        <v>153</v>
      </c>
    </row>
    <row r="9" spans="1:12" x14ac:dyDescent="0.25">
      <c r="A9">
        <v>8</v>
      </c>
      <c r="B9" t="s">
        <v>210</v>
      </c>
      <c r="C9" t="s">
        <v>211</v>
      </c>
      <c r="D9" t="s">
        <v>169</v>
      </c>
      <c r="E9" t="s">
        <v>212</v>
      </c>
      <c r="F9" t="s">
        <v>213</v>
      </c>
      <c r="G9" t="s">
        <v>153</v>
      </c>
      <c r="H9" t="s">
        <v>214</v>
      </c>
      <c r="I9" t="s">
        <v>155</v>
      </c>
      <c r="J9" t="s">
        <v>215</v>
      </c>
      <c r="K9" t="s">
        <v>153</v>
      </c>
      <c r="L9" t="s">
        <v>153</v>
      </c>
    </row>
    <row r="10" spans="1:12" x14ac:dyDescent="0.25">
      <c r="A10">
        <v>9</v>
      </c>
      <c r="B10" t="s">
        <v>216</v>
      </c>
      <c r="C10" t="s">
        <v>217</v>
      </c>
      <c r="D10" t="s">
        <v>218</v>
      </c>
      <c r="E10" t="s">
        <v>219</v>
      </c>
      <c r="F10" t="s">
        <v>220</v>
      </c>
      <c r="G10" t="s">
        <v>153</v>
      </c>
      <c r="H10" t="s">
        <v>221</v>
      </c>
      <c r="I10" t="s">
        <v>222</v>
      </c>
      <c r="J10" t="s">
        <v>223</v>
      </c>
      <c r="K10" t="s">
        <v>224</v>
      </c>
      <c r="L10" t="s">
        <v>153</v>
      </c>
    </row>
    <row r="11" spans="1:12" x14ac:dyDescent="0.25">
      <c r="A11">
        <v>10</v>
      </c>
      <c r="B11" t="s">
        <v>225</v>
      </c>
      <c r="C11" t="s">
        <v>226</v>
      </c>
      <c r="D11" t="s">
        <v>178</v>
      </c>
      <c r="E11" t="s">
        <v>227</v>
      </c>
      <c r="F11" t="s">
        <v>228</v>
      </c>
      <c r="G11" t="s">
        <v>153</v>
      </c>
      <c r="H11" t="s">
        <v>229</v>
      </c>
      <c r="I11" t="s">
        <v>230</v>
      </c>
      <c r="J11" t="s">
        <v>231</v>
      </c>
      <c r="K11" t="s">
        <v>153</v>
      </c>
      <c r="L11" t="s">
        <v>153</v>
      </c>
    </row>
    <row r="12" spans="1:12" x14ac:dyDescent="0.25">
      <c r="A12">
        <v>11</v>
      </c>
      <c r="B12" t="s">
        <v>232</v>
      </c>
      <c r="C12" t="s">
        <v>233</v>
      </c>
      <c r="D12" t="s">
        <v>234</v>
      </c>
      <c r="E12" t="s">
        <v>235</v>
      </c>
      <c r="F12" t="s">
        <v>236</v>
      </c>
      <c r="G12" t="s">
        <v>153</v>
      </c>
      <c r="H12" t="s">
        <v>237</v>
      </c>
      <c r="I12" t="s">
        <v>238</v>
      </c>
      <c r="J12" t="s">
        <v>239</v>
      </c>
      <c r="K12" t="s">
        <v>153</v>
      </c>
      <c r="L12" t="s">
        <v>153</v>
      </c>
    </row>
    <row r="13" spans="1:12" x14ac:dyDescent="0.25">
      <c r="A13">
        <v>12</v>
      </c>
      <c r="B13" t="s">
        <v>240</v>
      </c>
      <c r="C13" t="s">
        <v>241</v>
      </c>
      <c r="D13" t="s">
        <v>242</v>
      </c>
      <c r="E13" t="s">
        <v>243</v>
      </c>
      <c r="F13" t="s">
        <v>244</v>
      </c>
      <c r="G13" t="s">
        <v>153</v>
      </c>
      <c r="H13" t="s">
        <v>245</v>
      </c>
      <c r="I13" t="s">
        <v>238</v>
      </c>
      <c r="J13" t="s">
        <v>246</v>
      </c>
      <c r="K13" t="s">
        <v>153</v>
      </c>
      <c r="L13" t="s">
        <v>247</v>
      </c>
    </row>
    <row r="14" spans="1:12" x14ac:dyDescent="0.25">
      <c r="A14">
        <v>13</v>
      </c>
      <c r="B14" t="s">
        <v>248</v>
      </c>
      <c r="C14" t="s">
        <v>249</v>
      </c>
      <c r="D14" t="s">
        <v>250</v>
      </c>
      <c r="E14" t="s">
        <v>251</v>
      </c>
      <c r="F14" t="s">
        <v>252</v>
      </c>
      <c r="G14" t="s">
        <v>153</v>
      </c>
      <c r="H14" t="s">
        <v>253</v>
      </c>
      <c r="I14" t="s">
        <v>238</v>
      </c>
      <c r="J14" t="s">
        <v>254</v>
      </c>
      <c r="K14" t="s">
        <v>255</v>
      </c>
      <c r="L14" t="s">
        <v>153</v>
      </c>
    </row>
    <row r="15" spans="1:12" x14ac:dyDescent="0.25">
      <c r="A15">
        <v>14</v>
      </c>
      <c r="B15" t="s">
        <v>256</v>
      </c>
      <c r="C15" t="s">
        <v>257</v>
      </c>
      <c r="D15" t="s">
        <v>169</v>
      </c>
      <c r="E15" t="s">
        <v>258</v>
      </c>
      <c r="F15" t="s">
        <v>259</v>
      </c>
      <c r="G15" t="s">
        <v>153</v>
      </c>
      <c r="H15" t="s">
        <v>260</v>
      </c>
      <c r="I15" t="s">
        <v>261</v>
      </c>
      <c r="J15" t="s">
        <v>262</v>
      </c>
      <c r="K15" t="s">
        <v>263</v>
      </c>
      <c r="L15" t="s">
        <v>264</v>
      </c>
    </row>
    <row r="16" spans="1:12" x14ac:dyDescent="0.25">
      <c r="A16">
        <v>15</v>
      </c>
      <c r="B16" t="s">
        <v>265</v>
      </c>
      <c r="C16" t="s">
        <v>266</v>
      </c>
      <c r="D16" t="s">
        <v>178</v>
      </c>
      <c r="E16" t="s">
        <v>267</v>
      </c>
      <c r="F16" t="s">
        <v>268</v>
      </c>
      <c r="G16" t="s">
        <v>153</v>
      </c>
      <c r="H16" t="s">
        <v>269</v>
      </c>
      <c r="I16" t="s">
        <v>270</v>
      </c>
      <c r="J16" t="s">
        <v>271</v>
      </c>
      <c r="K16" t="s">
        <v>153</v>
      </c>
      <c r="L16" t="s">
        <v>153</v>
      </c>
    </row>
    <row r="17" spans="1:12" x14ac:dyDescent="0.25">
      <c r="A17">
        <v>16</v>
      </c>
      <c r="B17" t="s">
        <v>272</v>
      </c>
      <c r="C17" t="s">
        <v>273</v>
      </c>
      <c r="D17" t="s">
        <v>274</v>
      </c>
      <c r="E17" t="s">
        <v>275</v>
      </c>
      <c r="F17" t="s">
        <v>276</v>
      </c>
      <c r="G17" t="s">
        <v>277</v>
      </c>
      <c r="H17" t="s">
        <v>278</v>
      </c>
      <c r="I17" t="s">
        <v>164</v>
      </c>
      <c r="J17" t="s">
        <v>138</v>
      </c>
      <c r="K17" t="s">
        <v>153</v>
      </c>
      <c r="L17" t="s">
        <v>153</v>
      </c>
    </row>
    <row r="18" spans="1:12" x14ac:dyDescent="0.25">
      <c r="A18">
        <v>17</v>
      </c>
      <c r="B18" t="s">
        <v>279</v>
      </c>
      <c r="C18" t="s">
        <v>280</v>
      </c>
      <c r="D18" t="s">
        <v>169</v>
      </c>
      <c r="E18" t="s">
        <v>281</v>
      </c>
      <c r="F18" t="s">
        <v>282</v>
      </c>
      <c r="G18" t="s">
        <v>153</v>
      </c>
      <c r="H18" t="s">
        <v>283</v>
      </c>
      <c r="I18" t="s">
        <v>284</v>
      </c>
      <c r="J18" t="s">
        <v>285</v>
      </c>
      <c r="K18" t="s">
        <v>153</v>
      </c>
      <c r="L18" t="s">
        <v>153</v>
      </c>
    </row>
    <row r="19" spans="1:12" x14ac:dyDescent="0.25">
      <c r="A19">
        <v>18</v>
      </c>
      <c r="B19" t="s">
        <v>286</v>
      </c>
      <c r="C19" t="s">
        <v>287</v>
      </c>
      <c r="D19" t="s">
        <v>234</v>
      </c>
      <c r="E19" t="s">
        <v>288</v>
      </c>
      <c r="F19" t="s">
        <v>289</v>
      </c>
      <c r="G19" t="s">
        <v>153</v>
      </c>
      <c r="H19" t="s">
        <v>290</v>
      </c>
      <c r="I19" t="s">
        <v>291</v>
      </c>
      <c r="J19" t="s">
        <v>292</v>
      </c>
      <c r="K19" t="s">
        <v>293</v>
      </c>
      <c r="L19" t="s">
        <v>153</v>
      </c>
    </row>
    <row r="20" spans="1:12" x14ac:dyDescent="0.25">
      <c r="A20">
        <v>19</v>
      </c>
      <c r="B20" t="s">
        <v>294</v>
      </c>
      <c r="C20" t="s">
        <v>295</v>
      </c>
      <c r="D20" t="s">
        <v>296</v>
      </c>
      <c r="E20" t="s">
        <v>297</v>
      </c>
      <c r="F20" t="s">
        <v>298</v>
      </c>
      <c r="G20" t="s">
        <v>299</v>
      </c>
      <c r="H20" t="s">
        <v>300</v>
      </c>
      <c r="I20" t="s">
        <v>164</v>
      </c>
      <c r="J20" t="s">
        <v>301</v>
      </c>
      <c r="K20" t="s">
        <v>302</v>
      </c>
      <c r="L20" t="s">
        <v>153</v>
      </c>
    </row>
    <row r="21" spans="1:12" x14ac:dyDescent="0.25">
      <c r="A21">
        <v>20</v>
      </c>
      <c r="B21" t="s">
        <v>303</v>
      </c>
      <c r="C21" t="s">
        <v>304</v>
      </c>
      <c r="D21" t="s">
        <v>305</v>
      </c>
      <c r="E21" t="s">
        <v>306</v>
      </c>
      <c r="F21" t="s">
        <v>307</v>
      </c>
      <c r="G21" t="s">
        <v>153</v>
      </c>
      <c r="H21" t="s">
        <v>308</v>
      </c>
      <c r="I21" t="s">
        <v>307</v>
      </c>
      <c r="J21" t="s">
        <v>309</v>
      </c>
      <c r="K21" t="s">
        <v>153</v>
      </c>
      <c r="L21" t="s">
        <v>153</v>
      </c>
    </row>
    <row r="22" spans="1:12" x14ac:dyDescent="0.25">
      <c r="A22">
        <v>21</v>
      </c>
      <c r="B22" t="s">
        <v>310</v>
      </c>
      <c r="C22" t="s">
        <v>311</v>
      </c>
      <c r="D22" t="s">
        <v>234</v>
      </c>
      <c r="E22" t="s">
        <v>312</v>
      </c>
      <c r="F22" t="s">
        <v>313</v>
      </c>
      <c r="G22" t="s">
        <v>153</v>
      </c>
      <c r="H22" t="s">
        <v>314</v>
      </c>
      <c r="I22" t="s">
        <v>315</v>
      </c>
      <c r="J22" t="s">
        <v>316</v>
      </c>
      <c r="K22" t="s">
        <v>317</v>
      </c>
      <c r="L22" t="s">
        <v>153</v>
      </c>
    </row>
    <row r="23" spans="1:12" x14ac:dyDescent="0.25">
      <c r="A23">
        <v>22</v>
      </c>
      <c r="B23" t="s">
        <v>318</v>
      </c>
      <c r="C23" t="s">
        <v>319</v>
      </c>
      <c r="D23" t="s">
        <v>320</v>
      </c>
      <c r="E23" t="s">
        <v>321</v>
      </c>
      <c r="F23" t="s">
        <v>322</v>
      </c>
      <c r="G23" t="s">
        <v>153</v>
      </c>
      <c r="H23" t="s">
        <v>323</v>
      </c>
      <c r="I23" t="s">
        <v>324</v>
      </c>
      <c r="J23" t="s">
        <v>325</v>
      </c>
      <c r="K23" t="s">
        <v>326</v>
      </c>
      <c r="L23" t="s">
        <v>153</v>
      </c>
    </row>
    <row r="24" spans="1:12" x14ac:dyDescent="0.25">
      <c r="A24">
        <v>23</v>
      </c>
      <c r="B24" t="s">
        <v>327</v>
      </c>
      <c r="C24" t="s">
        <v>328</v>
      </c>
      <c r="D24" t="s">
        <v>329</v>
      </c>
      <c r="E24" t="s">
        <v>330</v>
      </c>
      <c r="F24" t="s">
        <v>331</v>
      </c>
      <c r="G24" t="s">
        <v>153</v>
      </c>
      <c r="H24" t="s">
        <v>332</v>
      </c>
      <c r="I24" t="s">
        <v>333</v>
      </c>
      <c r="J24" t="s">
        <v>334</v>
      </c>
      <c r="K24" t="s">
        <v>153</v>
      </c>
      <c r="L24" t="s">
        <v>153</v>
      </c>
    </row>
    <row r="25" spans="1:12" x14ac:dyDescent="0.25">
      <c r="A25">
        <v>24</v>
      </c>
      <c r="B25" t="s">
        <v>335</v>
      </c>
      <c r="C25" t="s">
        <v>336</v>
      </c>
      <c r="D25" t="s">
        <v>169</v>
      </c>
      <c r="E25" t="s">
        <v>337</v>
      </c>
      <c r="F25" t="s">
        <v>338</v>
      </c>
      <c r="G25" t="s">
        <v>339</v>
      </c>
      <c r="H25" t="s">
        <v>340</v>
      </c>
      <c r="I25" t="s">
        <v>207</v>
      </c>
      <c r="J25" t="s">
        <v>341</v>
      </c>
      <c r="K25" t="s">
        <v>342</v>
      </c>
      <c r="L25" t="s">
        <v>343</v>
      </c>
    </row>
    <row r="26" spans="1:12" x14ac:dyDescent="0.25">
      <c r="A26">
        <v>25</v>
      </c>
      <c r="B26" t="s">
        <v>344</v>
      </c>
      <c r="C26" t="s">
        <v>345</v>
      </c>
      <c r="D26" t="s">
        <v>178</v>
      </c>
      <c r="E26" t="s">
        <v>346</v>
      </c>
      <c r="F26" t="s">
        <v>347</v>
      </c>
      <c r="G26" t="s">
        <v>348</v>
      </c>
      <c r="H26" t="s">
        <v>349</v>
      </c>
      <c r="I26" t="s">
        <v>350</v>
      </c>
      <c r="J26" t="s">
        <v>351</v>
      </c>
      <c r="K26" t="s">
        <v>153</v>
      </c>
      <c r="L26" t="s">
        <v>153</v>
      </c>
    </row>
    <row r="27" spans="1:12" x14ac:dyDescent="0.25">
      <c r="A27">
        <v>26</v>
      </c>
      <c r="B27" t="s">
        <v>352</v>
      </c>
      <c r="C27" t="s">
        <v>353</v>
      </c>
      <c r="D27" t="s">
        <v>159</v>
      </c>
      <c r="E27" t="s">
        <v>354</v>
      </c>
      <c r="F27" t="s">
        <v>355</v>
      </c>
      <c r="G27" t="s">
        <v>153</v>
      </c>
      <c r="H27" t="s">
        <v>356</v>
      </c>
      <c r="I27" t="s">
        <v>261</v>
      </c>
      <c r="J27" t="s">
        <v>357</v>
      </c>
      <c r="K27" t="s">
        <v>358</v>
      </c>
      <c r="L27" t="s">
        <v>153</v>
      </c>
    </row>
    <row r="28" spans="1:12" x14ac:dyDescent="0.25">
      <c r="A28">
        <v>27</v>
      </c>
      <c r="B28" t="s">
        <v>359</v>
      </c>
      <c r="C28" t="s">
        <v>360</v>
      </c>
      <c r="D28" t="s">
        <v>234</v>
      </c>
      <c r="E28" t="s">
        <v>361</v>
      </c>
      <c r="F28" t="s">
        <v>362</v>
      </c>
      <c r="G28" t="s">
        <v>153</v>
      </c>
      <c r="H28" t="s">
        <v>363</v>
      </c>
      <c r="I28" t="s">
        <v>291</v>
      </c>
      <c r="J28" t="s">
        <v>364</v>
      </c>
      <c r="K28" t="s">
        <v>153</v>
      </c>
      <c r="L28" t="s">
        <v>153</v>
      </c>
    </row>
    <row r="29" spans="1:12" x14ac:dyDescent="0.25">
      <c r="A29">
        <v>28</v>
      </c>
      <c r="B29" t="s">
        <v>365</v>
      </c>
      <c r="C29" t="s">
        <v>366</v>
      </c>
      <c r="D29" t="s">
        <v>169</v>
      </c>
      <c r="E29" t="s">
        <v>367</v>
      </c>
      <c r="F29" t="s">
        <v>368</v>
      </c>
      <c r="G29" t="s">
        <v>153</v>
      </c>
      <c r="H29" t="s">
        <v>369</v>
      </c>
      <c r="I29" t="s">
        <v>291</v>
      </c>
      <c r="J29" t="s">
        <v>370</v>
      </c>
      <c r="K29" t="s">
        <v>371</v>
      </c>
      <c r="L29" t="s">
        <v>153</v>
      </c>
    </row>
    <row r="30" spans="1:12" x14ac:dyDescent="0.25">
      <c r="A30">
        <v>29</v>
      </c>
      <c r="B30" t="s">
        <v>372</v>
      </c>
      <c r="C30" t="s">
        <v>373</v>
      </c>
      <c r="D30" t="s">
        <v>320</v>
      </c>
      <c r="E30" t="s">
        <v>374</v>
      </c>
      <c r="F30" t="s">
        <v>375</v>
      </c>
      <c r="G30" t="s">
        <v>348</v>
      </c>
      <c r="H30" t="s">
        <v>376</v>
      </c>
      <c r="I30" t="s">
        <v>350</v>
      </c>
      <c r="J30" t="s">
        <v>377</v>
      </c>
      <c r="K30" t="s">
        <v>378</v>
      </c>
      <c r="L30" t="s">
        <v>153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744FE-71D7-4162-986F-CCDC5C530514}">
  <dimension ref="A1:K63"/>
  <sheetViews>
    <sheetView workbookViewId="0">
      <selection activeCell="K2" sqref="K2"/>
    </sheetView>
  </sheetViews>
  <sheetFormatPr defaultRowHeight="15" x14ac:dyDescent="0.25"/>
  <cols>
    <col min="1" max="1" width="12" bestFit="1" customWidth="1"/>
    <col min="2" max="2" width="31.85546875" bestFit="1" customWidth="1"/>
    <col min="3" max="3" width="12.5703125" bestFit="1" customWidth="1"/>
    <col min="4" max="4" width="13" bestFit="1" customWidth="1"/>
    <col min="5" max="5" width="19" bestFit="1" customWidth="1"/>
    <col min="6" max="6" width="11.5703125" bestFit="1" customWidth="1"/>
    <col min="7" max="7" width="14.42578125" bestFit="1" customWidth="1"/>
    <col min="8" max="8" width="15.85546875" bestFit="1" customWidth="1"/>
    <col min="9" max="9" width="15.140625" bestFit="1" customWidth="1"/>
    <col min="10" max="10" width="15" bestFit="1" customWidth="1"/>
    <col min="11" max="11" width="13" customWidth="1"/>
  </cols>
  <sheetData>
    <row r="1" spans="1:11" x14ac:dyDescent="0.25">
      <c r="A1" t="s">
        <v>1</v>
      </c>
      <c r="B1" t="s">
        <v>2</v>
      </c>
      <c r="C1" t="s">
        <v>3</v>
      </c>
      <c r="D1" t="s">
        <v>4</v>
      </c>
      <c r="E1" t="s">
        <v>5</v>
      </c>
      <c r="F1" t="s">
        <v>6</v>
      </c>
      <c r="G1" t="s">
        <v>7</v>
      </c>
      <c r="H1" t="s">
        <v>8</v>
      </c>
      <c r="I1" t="s">
        <v>9</v>
      </c>
      <c r="J1" t="s">
        <v>10</v>
      </c>
      <c r="K1" t="s">
        <v>1255</v>
      </c>
    </row>
    <row r="2" spans="1:11" x14ac:dyDescent="0.25">
      <c r="A2">
        <v>16</v>
      </c>
      <c r="B2" t="s">
        <v>13</v>
      </c>
      <c r="C2">
        <v>7</v>
      </c>
      <c r="D2">
        <v>3</v>
      </c>
      <c r="E2" t="s">
        <v>14</v>
      </c>
      <c r="F2">
        <v>17.45</v>
      </c>
      <c r="G2">
        <v>29</v>
      </c>
      <c r="H2">
        <v>0</v>
      </c>
      <c r="I2">
        <v>10</v>
      </c>
      <c r="J2">
        <v>0</v>
      </c>
      <c r="K2">
        <f t="shared" ref="K2:K33" si="0">G2*F2</f>
        <v>506.04999999999995</v>
      </c>
    </row>
    <row r="3" spans="1:11" x14ac:dyDescent="0.25">
      <c r="A3">
        <v>17</v>
      </c>
      <c r="B3" t="s">
        <v>15</v>
      </c>
      <c r="C3">
        <v>7</v>
      </c>
      <c r="D3">
        <v>6</v>
      </c>
      <c r="E3" t="s">
        <v>16</v>
      </c>
      <c r="F3">
        <v>39</v>
      </c>
      <c r="G3">
        <v>0</v>
      </c>
      <c r="H3">
        <v>0</v>
      </c>
      <c r="I3">
        <v>0</v>
      </c>
      <c r="J3">
        <v>1</v>
      </c>
      <c r="K3">
        <f t="shared" si="0"/>
        <v>0</v>
      </c>
    </row>
    <row r="4" spans="1:11" x14ac:dyDescent="0.25">
      <c r="A4">
        <v>18</v>
      </c>
      <c r="B4" t="s">
        <v>17</v>
      </c>
      <c r="C4">
        <v>7</v>
      </c>
      <c r="D4">
        <v>8</v>
      </c>
      <c r="E4" t="s">
        <v>18</v>
      </c>
      <c r="F4">
        <v>62.5</v>
      </c>
      <c r="G4">
        <v>42</v>
      </c>
      <c r="H4">
        <v>0</v>
      </c>
      <c r="I4">
        <v>0</v>
      </c>
      <c r="J4">
        <v>0</v>
      </c>
      <c r="K4">
        <f t="shared" si="0"/>
        <v>2625</v>
      </c>
    </row>
    <row r="5" spans="1:11" x14ac:dyDescent="0.25">
      <c r="A5">
        <v>19</v>
      </c>
      <c r="B5" t="s">
        <v>19</v>
      </c>
      <c r="C5">
        <v>8</v>
      </c>
      <c r="D5">
        <v>3</v>
      </c>
      <c r="E5" t="s">
        <v>20</v>
      </c>
      <c r="F5">
        <v>9.1999999999999993</v>
      </c>
      <c r="G5">
        <v>25</v>
      </c>
      <c r="H5">
        <v>0</v>
      </c>
      <c r="I5">
        <v>5</v>
      </c>
      <c r="J5">
        <v>0</v>
      </c>
      <c r="K5">
        <f t="shared" si="0"/>
        <v>229.99999999999997</v>
      </c>
    </row>
    <row r="6" spans="1:11" x14ac:dyDescent="0.25">
      <c r="A6">
        <v>20</v>
      </c>
      <c r="B6" t="s">
        <v>21</v>
      </c>
      <c r="C6">
        <v>8</v>
      </c>
      <c r="D6">
        <v>3</v>
      </c>
      <c r="E6" t="s">
        <v>22</v>
      </c>
      <c r="F6">
        <v>81</v>
      </c>
      <c r="G6">
        <v>40</v>
      </c>
      <c r="H6">
        <v>0</v>
      </c>
      <c r="I6">
        <v>0</v>
      </c>
      <c r="J6">
        <v>0</v>
      </c>
      <c r="K6">
        <f t="shared" si="0"/>
        <v>3240</v>
      </c>
    </row>
    <row r="7" spans="1:11" x14ac:dyDescent="0.25">
      <c r="A7">
        <v>21</v>
      </c>
      <c r="B7" t="s">
        <v>23</v>
      </c>
      <c r="C7">
        <v>8</v>
      </c>
      <c r="D7">
        <v>3</v>
      </c>
      <c r="E7" t="s">
        <v>24</v>
      </c>
      <c r="F7">
        <v>10</v>
      </c>
      <c r="G7">
        <v>3</v>
      </c>
      <c r="H7">
        <v>40</v>
      </c>
      <c r="I7">
        <v>5</v>
      </c>
      <c r="J7">
        <v>0</v>
      </c>
      <c r="K7">
        <f t="shared" si="0"/>
        <v>30</v>
      </c>
    </row>
    <row r="8" spans="1:11" x14ac:dyDescent="0.25">
      <c r="A8">
        <v>22</v>
      </c>
      <c r="B8" t="s">
        <v>25</v>
      </c>
      <c r="C8">
        <v>9</v>
      </c>
      <c r="D8">
        <v>5</v>
      </c>
      <c r="E8" t="s">
        <v>26</v>
      </c>
      <c r="F8">
        <v>21</v>
      </c>
      <c r="G8">
        <v>104</v>
      </c>
      <c r="H8">
        <v>0</v>
      </c>
      <c r="I8">
        <v>25</v>
      </c>
      <c r="J8">
        <v>0</v>
      </c>
      <c r="K8">
        <f t="shared" si="0"/>
        <v>2184</v>
      </c>
    </row>
    <row r="9" spans="1:11" x14ac:dyDescent="0.25">
      <c r="A9">
        <v>23</v>
      </c>
      <c r="B9" t="s">
        <v>27</v>
      </c>
      <c r="C9">
        <v>9</v>
      </c>
      <c r="D9">
        <v>5</v>
      </c>
      <c r="E9" t="s">
        <v>28</v>
      </c>
      <c r="F9">
        <v>9</v>
      </c>
      <c r="G9">
        <v>61</v>
      </c>
      <c r="H9">
        <v>0</v>
      </c>
      <c r="I9">
        <v>25</v>
      </c>
      <c r="J9">
        <v>0</v>
      </c>
      <c r="K9">
        <f t="shared" si="0"/>
        <v>549</v>
      </c>
    </row>
    <row r="10" spans="1:11" x14ac:dyDescent="0.25">
      <c r="A10">
        <v>24</v>
      </c>
      <c r="B10" t="s">
        <v>29</v>
      </c>
      <c r="C10">
        <v>10</v>
      </c>
      <c r="D10">
        <v>1</v>
      </c>
      <c r="E10" t="s">
        <v>30</v>
      </c>
      <c r="F10">
        <v>4.5</v>
      </c>
      <c r="G10">
        <v>20</v>
      </c>
      <c r="H10">
        <v>0</v>
      </c>
      <c r="I10">
        <v>0</v>
      </c>
      <c r="J10">
        <v>1</v>
      </c>
      <c r="K10">
        <f t="shared" si="0"/>
        <v>90</v>
      </c>
    </row>
    <row r="11" spans="1:11" x14ac:dyDescent="0.25">
      <c r="A11">
        <v>25</v>
      </c>
      <c r="B11" t="s">
        <v>31</v>
      </c>
      <c r="C11">
        <v>11</v>
      </c>
      <c r="D11">
        <v>3</v>
      </c>
      <c r="E11" t="s">
        <v>32</v>
      </c>
      <c r="F11">
        <v>14</v>
      </c>
      <c r="G11">
        <v>76</v>
      </c>
      <c r="H11">
        <v>0</v>
      </c>
      <c r="I11">
        <v>30</v>
      </c>
      <c r="J11">
        <v>0</v>
      </c>
      <c r="K11">
        <f t="shared" si="0"/>
        <v>1064</v>
      </c>
    </row>
    <row r="12" spans="1:11" x14ac:dyDescent="0.25">
      <c r="A12">
        <v>26</v>
      </c>
      <c r="B12" t="s">
        <v>33</v>
      </c>
      <c r="C12">
        <v>11</v>
      </c>
      <c r="D12">
        <v>3</v>
      </c>
      <c r="E12" t="s">
        <v>34</v>
      </c>
      <c r="F12">
        <v>31.23</v>
      </c>
      <c r="G12">
        <v>15</v>
      </c>
      <c r="H12">
        <v>0</v>
      </c>
      <c r="I12">
        <v>0</v>
      </c>
      <c r="J12">
        <v>0</v>
      </c>
      <c r="K12">
        <f t="shared" si="0"/>
        <v>468.45</v>
      </c>
    </row>
    <row r="13" spans="1:11" x14ac:dyDescent="0.25">
      <c r="A13">
        <v>27</v>
      </c>
      <c r="B13" t="s">
        <v>35</v>
      </c>
      <c r="C13">
        <v>11</v>
      </c>
      <c r="D13">
        <v>3</v>
      </c>
      <c r="E13" t="s">
        <v>36</v>
      </c>
      <c r="F13">
        <v>43.9</v>
      </c>
      <c r="G13">
        <v>49</v>
      </c>
      <c r="H13">
        <v>0</v>
      </c>
      <c r="I13">
        <v>30</v>
      </c>
      <c r="J13">
        <v>0</v>
      </c>
      <c r="K13">
        <f t="shared" si="0"/>
        <v>2151.1</v>
      </c>
    </row>
    <row r="14" spans="1:11" x14ac:dyDescent="0.25">
      <c r="A14">
        <v>28</v>
      </c>
      <c r="B14" t="s">
        <v>37</v>
      </c>
      <c r="C14">
        <v>12</v>
      </c>
      <c r="D14">
        <v>7</v>
      </c>
      <c r="E14" t="s">
        <v>38</v>
      </c>
      <c r="F14">
        <v>45.6</v>
      </c>
      <c r="G14">
        <v>26</v>
      </c>
      <c r="H14">
        <v>0</v>
      </c>
      <c r="I14">
        <v>0</v>
      </c>
      <c r="J14">
        <v>1</v>
      </c>
      <c r="K14">
        <f t="shared" si="0"/>
        <v>1185.6000000000001</v>
      </c>
    </row>
    <row r="15" spans="1:11" x14ac:dyDescent="0.25">
      <c r="A15">
        <v>29</v>
      </c>
      <c r="B15" t="s">
        <v>39</v>
      </c>
      <c r="C15">
        <v>12</v>
      </c>
      <c r="D15">
        <v>6</v>
      </c>
      <c r="E15" t="s">
        <v>40</v>
      </c>
      <c r="F15">
        <v>123.79</v>
      </c>
      <c r="G15">
        <v>0</v>
      </c>
      <c r="H15">
        <v>0</v>
      </c>
      <c r="I15">
        <v>0</v>
      </c>
      <c r="J15">
        <v>1</v>
      </c>
      <c r="K15">
        <f t="shared" si="0"/>
        <v>0</v>
      </c>
    </row>
    <row r="16" spans="1:11" x14ac:dyDescent="0.25">
      <c r="A16">
        <v>30</v>
      </c>
      <c r="B16" t="s">
        <v>41</v>
      </c>
      <c r="C16">
        <v>13</v>
      </c>
      <c r="D16">
        <v>8</v>
      </c>
      <c r="E16" t="s">
        <v>42</v>
      </c>
      <c r="F16">
        <v>25.89</v>
      </c>
      <c r="G16">
        <v>10</v>
      </c>
      <c r="H16">
        <v>0</v>
      </c>
      <c r="I16">
        <v>15</v>
      </c>
      <c r="J16">
        <v>0</v>
      </c>
      <c r="K16">
        <f t="shared" si="0"/>
        <v>258.89999999999998</v>
      </c>
    </row>
    <row r="17" spans="1:11" x14ac:dyDescent="0.25">
      <c r="A17">
        <v>31</v>
      </c>
      <c r="B17" t="s">
        <v>43</v>
      </c>
      <c r="C17">
        <v>14</v>
      </c>
      <c r="D17">
        <v>4</v>
      </c>
      <c r="E17" t="s">
        <v>44</v>
      </c>
      <c r="F17">
        <v>12.5</v>
      </c>
      <c r="G17">
        <v>0</v>
      </c>
      <c r="H17">
        <v>70</v>
      </c>
      <c r="I17">
        <v>20</v>
      </c>
      <c r="J17">
        <v>0</v>
      </c>
      <c r="K17">
        <f t="shared" si="0"/>
        <v>0</v>
      </c>
    </row>
    <row r="18" spans="1:11" x14ac:dyDescent="0.25">
      <c r="A18">
        <v>32</v>
      </c>
      <c r="B18" t="s">
        <v>45</v>
      </c>
      <c r="C18">
        <v>14</v>
      </c>
      <c r="D18">
        <v>4</v>
      </c>
      <c r="E18" t="s">
        <v>46</v>
      </c>
      <c r="F18">
        <v>32</v>
      </c>
      <c r="G18">
        <v>9</v>
      </c>
      <c r="H18">
        <v>40</v>
      </c>
      <c r="I18">
        <v>25</v>
      </c>
      <c r="J18">
        <v>0</v>
      </c>
      <c r="K18">
        <f t="shared" si="0"/>
        <v>288</v>
      </c>
    </row>
    <row r="19" spans="1:11" x14ac:dyDescent="0.25">
      <c r="A19">
        <v>33</v>
      </c>
      <c r="B19" t="s">
        <v>47</v>
      </c>
      <c r="C19">
        <v>15</v>
      </c>
      <c r="D19">
        <v>4</v>
      </c>
      <c r="E19" t="s">
        <v>48</v>
      </c>
      <c r="F19">
        <v>2.5</v>
      </c>
      <c r="G19">
        <v>112</v>
      </c>
      <c r="H19">
        <v>0</v>
      </c>
      <c r="I19">
        <v>20</v>
      </c>
      <c r="J19">
        <v>0</v>
      </c>
      <c r="K19">
        <f t="shared" si="0"/>
        <v>280</v>
      </c>
    </row>
    <row r="20" spans="1:11" x14ac:dyDescent="0.25">
      <c r="A20">
        <v>34</v>
      </c>
      <c r="B20" t="s">
        <v>49</v>
      </c>
      <c r="C20">
        <v>16</v>
      </c>
      <c r="D20">
        <v>1</v>
      </c>
      <c r="E20" t="s">
        <v>11</v>
      </c>
      <c r="F20">
        <v>14</v>
      </c>
      <c r="G20">
        <v>111</v>
      </c>
      <c r="H20">
        <v>0</v>
      </c>
      <c r="I20">
        <v>15</v>
      </c>
      <c r="J20">
        <v>0</v>
      </c>
      <c r="K20">
        <f t="shared" si="0"/>
        <v>1554</v>
      </c>
    </row>
    <row r="21" spans="1:11" x14ac:dyDescent="0.25">
      <c r="A21">
        <v>35</v>
      </c>
      <c r="B21" t="s">
        <v>50</v>
      </c>
      <c r="C21">
        <v>16</v>
      </c>
      <c r="D21">
        <v>1</v>
      </c>
      <c r="E21" t="s">
        <v>11</v>
      </c>
      <c r="F21">
        <v>18</v>
      </c>
      <c r="G21">
        <v>20</v>
      </c>
      <c r="H21">
        <v>0</v>
      </c>
      <c r="I21">
        <v>15</v>
      </c>
      <c r="J21">
        <v>0</v>
      </c>
      <c r="K21">
        <f t="shared" si="0"/>
        <v>360</v>
      </c>
    </row>
    <row r="22" spans="1:11" x14ac:dyDescent="0.25">
      <c r="A22">
        <v>36</v>
      </c>
      <c r="B22" t="s">
        <v>51</v>
      </c>
      <c r="C22">
        <v>17</v>
      </c>
      <c r="D22">
        <v>8</v>
      </c>
      <c r="E22" t="s">
        <v>52</v>
      </c>
      <c r="F22">
        <v>19</v>
      </c>
      <c r="G22">
        <v>112</v>
      </c>
      <c r="H22">
        <v>0</v>
      </c>
      <c r="I22">
        <v>20</v>
      </c>
      <c r="J22">
        <v>0</v>
      </c>
      <c r="K22">
        <f t="shared" si="0"/>
        <v>2128</v>
      </c>
    </row>
    <row r="23" spans="1:11" x14ac:dyDescent="0.25">
      <c r="A23">
        <v>37</v>
      </c>
      <c r="B23" t="s">
        <v>53</v>
      </c>
      <c r="C23">
        <v>17</v>
      </c>
      <c r="D23">
        <v>8</v>
      </c>
      <c r="E23" t="s">
        <v>54</v>
      </c>
      <c r="F23">
        <v>26</v>
      </c>
      <c r="G23">
        <v>11</v>
      </c>
      <c r="H23">
        <v>50</v>
      </c>
      <c r="I23">
        <v>25</v>
      </c>
      <c r="J23">
        <v>0</v>
      </c>
      <c r="K23">
        <f t="shared" si="0"/>
        <v>286</v>
      </c>
    </row>
    <row r="24" spans="1:11" x14ac:dyDescent="0.25">
      <c r="A24">
        <v>38</v>
      </c>
      <c r="B24" t="s">
        <v>55</v>
      </c>
      <c r="C24">
        <v>18</v>
      </c>
      <c r="D24">
        <v>1</v>
      </c>
      <c r="E24" t="s">
        <v>56</v>
      </c>
      <c r="F24">
        <v>263.5</v>
      </c>
      <c r="G24">
        <v>17</v>
      </c>
      <c r="H24">
        <v>0</v>
      </c>
      <c r="I24">
        <v>15</v>
      </c>
      <c r="J24">
        <v>0</v>
      </c>
      <c r="K24">
        <f t="shared" si="0"/>
        <v>4479.5</v>
      </c>
    </row>
    <row r="25" spans="1:11" x14ac:dyDescent="0.25">
      <c r="A25">
        <v>39</v>
      </c>
      <c r="B25" t="s">
        <v>57</v>
      </c>
      <c r="C25">
        <v>18</v>
      </c>
      <c r="D25">
        <v>1</v>
      </c>
      <c r="E25" t="s">
        <v>58</v>
      </c>
      <c r="F25">
        <v>18</v>
      </c>
      <c r="G25">
        <v>69</v>
      </c>
      <c r="H25">
        <v>0</v>
      </c>
      <c r="I25">
        <v>5</v>
      </c>
      <c r="J25">
        <v>0</v>
      </c>
      <c r="K25">
        <f t="shared" si="0"/>
        <v>1242</v>
      </c>
    </row>
    <row r="26" spans="1:11" x14ac:dyDescent="0.25">
      <c r="A26">
        <v>40</v>
      </c>
      <c r="B26" t="s">
        <v>59</v>
      </c>
      <c r="C26">
        <v>19</v>
      </c>
      <c r="D26">
        <v>8</v>
      </c>
      <c r="E26" t="s">
        <v>60</v>
      </c>
      <c r="F26">
        <v>18.399999999999999</v>
      </c>
      <c r="G26">
        <v>123</v>
      </c>
      <c r="H26">
        <v>0</v>
      </c>
      <c r="I26">
        <v>30</v>
      </c>
      <c r="J26">
        <v>0</v>
      </c>
      <c r="K26">
        <f t="shared" si="0"/>
        <v>2263.1999999999998</v>
      </c>
    </row>
    <row r="27" spans="1:11" x14ac:dyDescent="0.25">
      <c r="A27">
        <v>41</v>
      </c>
      <c r="B27" t="s">
        <v>61</v>
      </c>
      <c r="C27">
        <v>19</v>
      </c>
      <c r="D27">
        <v>8</v>
      </c>
      <c r="E27" t="s">
        <v>62</v>
      </c>
      <c r="F27">
        <v>9.65</v>
      </c>
      <c r="G27">
        <v>85</v>
      </c>
      <c r="H27">
        <v>0</v>
      </c>
      <c r="I27">
        <v>10</v>
      </c>
      <c r="J27">
        <v>0</v>
      </c>
      <c r="K27">
        <f t="shared" si="0"/>
        <v>820.25</v>
      </c>
    </row>
    <row r="28" spans="1:11" x14ac:dyDescent="0.25">
      <c r="A28">
        <v>42</v>
      </c>
      <c r="B28" t="s">
        <v>63</v>
      </c>
      <c r="C28">
        <v>20</v>
      </c>
      <c r="D28">
        <v>5</v>
      </c>
      <c r="E28" t="s">
        <v>64</v>
      </c>
      <c r="F28">
        <v>14</v>
      </c>
      <c r="G28">
        <v>26</v>
      </c>
      <c r="H28">
        <v>0</v>
      </c>
      <c r="I28">
        <v>0</v>
      </c>
      <c r="J28">
        <v>1</v>
      </c>
      <c r="K28">
        <f t="shared" si="0"/>
        <v>364</v>
      </c>
    </row>
    <row r="29" spans="1:11" x14ac:dyDescent="0.25">
      <c r="A29">
        <v>43</v>
      </c>
      <c r="B29" t="s">
        <v>65</v>
      </c>
      <c r="C29">
        <v>20</v>
      </c>
      <c r="D29">
        <v>1</v>
      </c>
      <c r="E29" t="s">
        <v>66</v>
      </c>
      <c r="F29">
        <v>46</v>
      </c>
      <c r="G29">
        <v>17</v>
      </c>
      <c r="H29">
        <v>10</v>
      </c>
      <c r="I29">
        <v>25</v>
      </c>
      <c r="J29">
        <v>0</v>
      </c>
      <c r="K29">
        <f t="shared" si="0"/>
        <v>782</v>
      </c>
    </row>
    <row r="30" spans="1:11" x14ac:dyDescent="0.25">
      <c r="A30">
        <v>44</v>
      </c>
      <c r="B30" t="s">
        <v>67</v>
      </c>
      <c r="C30">
        <v>20</v>
      </c>
      <c r="D30">
        <v>2</v>
      </c>
      <c r="E30" t="s">
        <v>68</v>
      </c>
      <c r="F30">
        <v>19.45</v>
      </c>
      <c r="G30">
        <v>27</v>
      </c>
      <c r="H30">
        <v>0</v>
      </c>
      <c r="I30">
        <v>15</v>
      </c>
      <c r="J30">
        <v>0</v>
      </c>
      <c r="K30">
        <f t="shared" si="0"/>
        <v>525.15</v>
      </c>
    </row>
    <row r="31" spans="1:11" x14ac:dyDescent="0.25">
      <c r="A31">
        <v>45</v>
      </c>
      <c r="B31" t="s">
        <v>69</v>
      </c>
      <c r="C31">
        <v>21</v>
      </c>
      <c r="D31">
        <v>8</v>
      </c>
      <c r="E31" t="s">
        <v>70</v>
      </c>
      <c r="F31">
        <v>9.5</v>
      </c>
      <c r="G31">
        <v>5</v>
      </c>
      <c r="H31">
        <v>70</v>
      </c>
      <c r="I31">
        <v>15</v>
      </c>
      <c r="J31">
        <v>0</v>
      </c>
      <c r="K31">
        <f t="shared" si="0"/>
        <v>47.5</v>
      </c>
    </row>
    <row r="32" spans="1:11" x14ac:dyDescent="0.25">
      <c r="A32">
        <v>46</v>
      </c>
      <c r="B32" t="s">
        <v>71</v>
      </c>
      <c r="C32">
        <v>21</v>
      </c>
      <c r="D32">
        <v>8</v>
      </c>
      <c r="E32" t="s">
        <v>72</v>
      </c>
      <c r="F32">
        <v>12</v>
      </c>
      <c r="G32">
        <v>95</v>
      </c>
      <c r="H32">
        <v>0</v>
      </c>
      <c r="I32">
        <v>0</v>
      </c>
      <c r="J32">
        <v>0</v>
      </c>
      <c r="K32">
        <f t="shared" si="0"/>
        <v>1140</v>
      </c>
    </row>
    <row r="33" spans="1:11" x14ac:dyDescent="0.25">
      <c r="A33">
        <v>47</v>
      </c>
      <c r="B33" t="s">
        <v>73</v>
      </c>
      <c r="C33">
        <v>22</v>
      </c>
      <c r="D33">
        <v>3</v>
      </c>
      <c r="E33" t="s">
        <v>74</v>
      </c>
      <c r="F33">
        <v>9.5</v>
      </c>
      <c r="G33">
        <v>36</v>
      </c>
      <c r="H33">
        <v>0</v>
      </c>
      <c r="I33">
        <v>0</v>
      </c>
      <c r="J33">
        <v>0</v>
      </c>
      <c r="K33">
        <f t="shared" si="0"/>
        <v>342</v>
      </c>
    </row>
    <row r="34" spans="1:11" x14ac:dyDescent="0.25">
      <c r="A34">
        <v>48</v>
      </c>
      <c r="B34" t="s">
        <v>75</v>
      </c>
      <c r="C34">
        <v>22</v>
      </c>
      <c r="D34">
        <v>3</v>
      </c>
      <c r="E34" t="s">
        <v>76</v>
      </c>
      <c r="F34">
        <v>12.75</v>
      </c>
      <c r="G34">
        <v>15</v>
      </c>
      <c r="H34">
        <v>70</v>
      </c>
      <c r="I34">
        <v>25</v>
      </c>
      <c r="J34">
        <v>0</v>
      </c>
      <c r="K34">
        <f t="shared" ref="K34:K63" si="1">G34*F34</f>
        <v>191.25</v>
      </c>
    </row>
    <row r="35" spans="1:11" x14ac:dyDescent="0.25">
      <c r="A35">
        <v>49</v>
      </c>
      <c r="B35" t="s">
        <v>77</v>
      </c>
      <c r="C35">
        <v>23</v>
      </c>
      <c r="D35">
        <v>3</v>
      </c>
      <c r="E35" t="s">
        <v>78</v>
      </c>
      <c r="F35">
        <v>20</v>
      </c>
      <c r="G35">
        <v>10</v>
      </c>
      <c r="H35">
        <v>60</v>
      </c>
      <c r="I35">
        <v>15</v>
      </c>
      <c r="J35">
        <v>0</v>
      </c>
      <c r="K35">
        <f t="shared" si="1"/>
        <v>200</v>
      </c>
    </row>
    <row r="36" spans="1:11" x14ac:dyDescent="0.25">
      <c r="A36">
        <v>50</v>
      </c>
      <c r="B36" t="s">
        <v>79</v>
      </c>
      <c r="C36">
        <v>23</v>
      </c>
      <c r="D36">
        <v>3</v>
      </c>
      <c r="E36" t="s">
        <v>80</v>
      </c>
      <c r="F36">
        <v>16.25</v>
      </c>
      <c r="G36">
        <v>65</v>
      </c>
      <c r="H36">
        <v>0</v>
      </c>
      <c r="I36">
        <v>30</v>
      </c>
      <c r="J36">
        <v>0</v>
      </c>
      <c r="K36">
        <f t="shared" si="1"/>
        <v>1056.25</v>
      </c>
    </row>
    <row r="37" spans="1:11" x14ac:dyDescent="0.25">
      <c r="A37">
        <v>51</v>
      </c>
      <c r="B37" t="s">
        <v>81</v>
      </c>
      <c r="C37">
        <v>24</v>
      </c>
      <c r="D37">
        <v>7</v>
      </c>
      <c r="E37" t="s">
        <v>82</v>
      </c>
      <c r="F37">
        <v>53</v>
      </c>
      <c r="G37">
        <v>20</v>
      </c>
      <c r="H37">
        <v>0</v>
      </c>
      <c r="I37">
        <v>10</v>
      </c>
      <c r="J37">
        <v>0</v>
      </c>
      <c r="K37">
        <f t="shared" si="1"/>
        <v>1060</v>
      </c>
    </row>
    <row r="38" spans="1:11" x14ac:dyDescent="0.25">
      <c r="A38">
        <v>52</v>
      </c>
      <c r="B38" t="s">
        <v>83</v>
      </c>
      <c r="C38">
        <v>24</v>
      </c>
      <c r="D38">
        <v>5</v>
      </c>
      <c r="E38" t="s">
        <v>84</v>
      </c>
      <c r="F38">
        <v>7</v>
      </c>
      <c r="G38">
        <v>38</v>
      </c>
      <c r="H38">
        <v>0</v>
      </c>
      <c r="I38">
        <v>25</v>
      </c>
      <c r="J38">
        <v>0</v>
      </c>
      <c r="K38">
        <f t="shared" si="1"/>
        <v>266</v>
      </c>
    </row>
    <row r="39" spans="1:11" x14ac:dyDescent="0.25">
      <c r="A39">
        <v>53</v>
      </c>
      <c r="B39" t="s">
        <v>85</v>
      </c>
      <c r="C39">
        <v>24</v>
      </c>
      <c r="D39">
        <v>6</v>
      </c>
      <c r="E39" t="s">
        <v>86</v>
      </c>
      <c r="F39">
        <v>32.799999999999997</v>
      </c>
      <c r="G39">
        <v>0</v>
      </c>
      <c r="H39">
        <v>0</v>
      </c>
      <c r="I39">
        <v>0</v>
      </c>
      <c r="J39">
        <v>1</v>
      </c>
      <c r="K39">
        <f t="shared" si="1"/>
        <v>0</v>
      </c>
    </row>
    <row r="40" spans="1:11" x14ac:dyDescent="0.25">
      <c r="A40">
        <v>54</v>
      </c>
      <c r="B40" t="s">
        <v>87</v>
      </c>
      <c r="C40">
        <v>25</v>
      </c>
      <c r="D40">
        <v>6</v>
      </c>
      <c r="E40" t="s">
        <v>88</v>
      </c>
      <c r="F40">
        <v>7.45</v>
      </c>
      <c r="G40">
        <v>21</v>
      </c>
      <c r="H40">
        <v>0</v>
      </c>
      <c r="I40">
        <v>10</v>
      </c>
      <c r="J40">
        <v>0</v>
      </c>
      <c r="K40">
        <f t="shared" si="1"/>
        <v>156.45000000000002</v>
      </c>
    </row>
    <row r="41" spans="1:11" x14ac:dyDescent="0.25">
      <c r="A41">
        <v>55</v>
      </c>
      <c r="B41" t="s">
        <v>89</v>
      </c>
      <c r="C41">
        <v>25</v>
      </c>
      <c r="D41">
        <v>6</v>
      </c>
      <c r="E41" t="s">
        <v>90</v>
      </c>
      <c r="F41">
        <v>24</v>
      </c>
      <c r="G41">
        <v>115</v>
      </c>
      <c r="H41">
        <v>0</v>
      </c>
      <c r="I41">
        <v>20</v>
      </c>
      <c r="J41">
        <v>0</v>
      </c>
      <c r="K41">
        <f t="shared" si="1"/>
        <v>2760</v>
      </c>
    </row>
    <row r="42" spans="1:11" x14ac:dyDescent="0.25">
      <c r="A42">
        <v>56</v>
      </c>
      <c r="B42" t="s">
        <v>91</v>
      </c>
      <c r="C42">
        <v>26</v>
      </c>
      <c r="D42">
        <v>5</v>
      </c>
      <c r="E42" t="s">
        <v>92</v>
      </c>
      <c r="F42">
        <v>38</v>
      </c>
      <c r="G42">
        <v>21</v>
      </c>
      <c r="H42">
        <v>10</v>
      </c>
      <c r="I42">
        <v>30</v>
      </c>
      <c r="J42">
        <v>0</v>
      </c>
      <c r="K42">
        <f t="shared" si="1"/>
        <v>798</v>
      </c>
    </row>
    <row r="43" spans="1:11" x14ac:dyDescent="0.25">
      <c r="A43">
        <v>57</v>
      </c>
      <c r="B43" t="s">
        <v>93</v>
      </c>
      <c r="C43">
        <v>26</v>
      </c>
      <c r="D43">
        <v>5</v>
      </c>
      <c r="E43" t="s">
        <v>92</v>
      </c>
      <c r="F43">
        <v>19.5</v>
      </c>
      <c r="G43">
        <v>36</v>
      </c>
      <c r="H43">
        <v>0</v>
      </c>
      <c r="I43">
        <v>20</v>
      </c>
      <c r="J43">
        <v>0</v>
      </c>
      <c r="K43">
        <f t="shared" si="1"/>
        <v>702</v>
      </c>
    </row>
    <row r="44" spans="1:11" x14ac:dyDescent="0.25">
      <c r="A44">
        <v>58</v>
      </c>
      <c r="B44" t="s">
        <v>94</v>
      </c>
      <c r="C44">
        <v>27</v>
      </c>
      <c r="D44">
        <v>8</v>
      </c>
      <c r="E44" t="s">
        <v>95</v>
      </c>
      <c r="F44">
        <v>13.25</v>
      </c>
      <c r="G44">
        <v>62</v>
      </c>
      <c r="H44">
        <v>0</v>
      </c>
      <c r="I44">
        <v>20</v>
      </c>
      <c r="J44">
        <v>0</v>
      </c>
      <c r="K44">
        <f t="shared" si="1"/>
        <v>821.5</v>
      </c>
    </row>
    <row r="45" spans="1:11" x14ac:dyDescent="0.25">
      <c r="A45">
        <v>59</v>
      </c>
      <c r="B45" t="s">
        <v>96</v>
      </c>
      <c r="C45">
        <v>28</v>
      </c>
      <c r="D45">
        <v>4</v>
      </c>
      <c r="E45" t="s">
        <v>97</v>
      </c>
      <c r="F45">
        <v>55</v>
      </c>
      <c r="G45">
        <v>79</v>
      </c>
      <c r="H45">
        <v>0</v>
      </c>
      <c r="I45">
        <v>0</v>
      </c>
      <c r="J45">
        <v>0</v>
      </c>
      <c r="K45">
        <f t="shared" si="1"/>
        <v>4345</v>
      </c>
    </row>
    <row r="46" spans="1:11" x14ac:dyDescent="0.25">
      <c r="A46">
        <v>60</v>
      </c>
      <c r="B46" t="s">
        <v>98</v>
      </c>
      <c r="C46">
        <v>28</v>
      </c>
      <c r="D46">
        <v>4</v>
      </c>
      <c r="E46" t="s">
        <v>99</v>
      </c>
      <c r="F46">
        <v>34</v>
      </c>
      <c r="G46">
        <v>19</v>
      </c>
      <c r="H46">
        <v>0</v>
      </c>
      <c r="I46">
        <v>0</v>
      </c>
      <c r="J46">
        <v>0</v>
      </c>
      <c r="K46">
        <f t="shared" si="1"/>
        <v>646</v>
      </c>
    </row>
    <row r="47" spans="1:11" x14ac:dyDescent="0.25">
      <c r="A47">
        <v>61</v>
      </c>
      <c r="B47" t="s">
        <v>100</v>
      </c>
      <c r="C47">
        <v>29</v>
      </c>
      <c r="D47">
        <v>2</v>
      </c>
      <c r="E47" t="s">
        <v>101</v>
      </c>
      <c r="F47">
        <v>28.5</v>
      </c>
      <c r="G47">
        <v>113</v>
      </c>
      <c r="H47">
        <v>0</v>
      </c>
      <c r="I47">
        <v>25</v>
      </c>
      <c r="J47">
        <v>0</v>
      </c>
      <c r="K47">
        <f t="shared" si="1"/>
        <v>3220.5</v>
      </c>
    </row>
    <row r="48" spans="1:11" x14ac:dyDescent="0.25">
      <c r="A48">
        <v>62</v>
      </c>
      <c r="B48" t="s">
        <v>102</v>
      </c>
      <c r="C48">
        <v>29</v>
      </c>
      <c r="D48">
        <v>3</v>
      </c>
      <c r="E48" t="s">
        <v>103</v>
      </c>
      <c r="F48">
        <v>49.3</v>
      </c>
      <c r="G48">
        <v>17</v>
      </c>
      <c r="H48">
        <v>0</v>
      </c>
      <c r="I48">
        <v>0</v>
      </c>
      <c r="J48">
        <v>0</v>
      </c>
      <c r="K48">
        <f t="shared" si="1"/>
        <v>838.09999999999991</v>
      </c>
    </row>
    <row r="49" spans="1:11" x14ac:dyDescent="0.25">
      <c r="A49">
        <v>63</v>
      </c>
      <c r="B49" t="s">
        <v>104</v>
      </c>
      <c r="C49">
        <v>7</v>
      </c>
      <c r="D49">
        <v>2</v>
      </c>
      <c r="E49" t="s">
        <v>105</v>
      </c>
      <c r="F49">
        <v>43.9</v>
      </c>
      <c r="G49">
        <v>24</v>
      </c>
      <c r="H49">
        <v>0</v>
      </c>
      <c r="I49">
        <v>5</v>
      </c>
      <c r="J49">
        <v>0</v>
      </c>
      <c r="K49">
        <f t="shared" si="1"/>
        <v>1053.5999999999999</v>
      </c>
    </row>
    <row r="50" spans="1:11" x14ac:dyDescent="0.25">
      <c r="A50">
        <v>64</v>
      </c>
      <c r="B50" t="s">
        <v>106</v>
      </c>
      <c r="C50">
        <v>12</v>
      </c>
      <c r="D50">
        <v>5</v>
      </c>
      <c r="E50" t="s">
        <v>107</v>
      </c>
      <c r="F50">
        <v>33.25</v>
      </c>
      <c r="G50">
        <v>22</v>
      </c>
      <c r="H50">
        <v>80</v>
      </c>
      <c r="I50">
        <v>30</v>
      </c>
      <c r="J50">
        <v>0</v>
      </c>
      <c r="K50">
        <f t="shared" si="1"/>
        <v>731.5</v>
      </c>
    </row>
    <row r="51" spans="1:11" x14ac:dyDescent="0.25">
      <c r="A51">
        <v>65</v>
      </c>
      <c r="B51" t="s">
        <v>108</v>
      </c>
      <c r="C51">
        <v>2</v>
      </c>
      <c r="D51">
        <v>2</v>
      </c>
      <c r="E51" t="s">
        <v>109</v>
      </c>
      <c r="F51">
        <v>21.05</v>
      </c>
      <c r="G51">
        <v>76</v>
      </c>
      <c r="H51">
        <v>0</v>
      </c>
      <c r="I51">
        <v>0</v>
      </c>
      <c r="J51">
        <v>0</v>
      </c>
      <c r="K51">
        <f t="shared" si="1"/>
        <v>1599.8</v>
      </c>
    </row>
    <row r="52" spans="1:11" x14ac:dyDescent="0.25">
      <c r="A52">
        <v>66</v>
      </c>
      <c r="B52" t="s">
        <v>110</v>
      </c>
      <c r="C52">
        <v>2</v>
      </c>
      <c r="D52">
        <v>2</v>
      </c>
      <c r="E52" t="s">
        <v>111</v>
      </c>
      <c r="F52">
        <v>17</v>
      </c>
      <c r="G52">
        <v>4</v>
      </c>
      <c r="H52">
        <v>100</v>
      </c>
      <c r="I52">
        <v>20</v>
      </c>
      <c r="J52">
        <v>0</v>
      </c>
      <c r="K52">
        <f t="shared" si="1"/>
        <v>68</v>
      </c>
    </row>
    <row r="53" spans="1:11" x14ac:dyDescent="0.25">
      <c r="A53">
        <v>67</v>
      </c>
      <c r="B53" t="s">
        <v>112</v>
      </c>
      <c r="C53">
        <v>16</v>
      </c>
      <c r="D53">
        <v>1</v>
      </c>
      <c r="E53" t="s">
        <v>11</v>
      </c>
      <c r="F53">
        <v>14</v>
      </c>
      <c r="G53">
        <v>52</v>
      </c>
      <c r="H53">
        <v>0</v>
      </c>
      <c r="I53">
        <v>10</v>
      </c>
      <c r="J53">
        <v>0</v>
      </c>
      <c r="K53">
        <f t="shared" si="1"/>
        <v>728</v>
      </c>
    </row>
    <row r="54" spans="1:11" x14ac:dyDescent="0.25">
      <c r="A54">
        <v>68</v>
      </c>
      <c r="B54" t="s">
        <v>113</v>
      </c>
      <c r="C54">
        <v>8</v>
      </c>
      <c r="D54">
        <v>3</v>
      </c>
      <c r="E54" t="s">
        <v>114</v>
      </c>
      <c r="F54">
        <v>12.5</v>
      </c>
      <c r="G54">
        <v>6</v>
      </c>
      <c r="H54">
        <v>10</v>
      </c>
      <c r="I54">
        <v>15</v>
      </c>
      <c r="J54">
        <v>0</v>
      </c>
      <c r="K54">
        <f t="shared" si="1"/>
        <v>75</v>
      </c>
    </row>
    <row r="55" spans="1:11" x14ac:dyDescent="0.25">
      <c r="A55">
        <v>69</v>
      </c>
      <c r="B55" t="s">
        <v>115</v>
      </c>
      <c r="C55">
        <v>15</v>
      </c>
      <c r="D55">
        <v>4</v>
      </c>
      <c r="E55" t="s">
        <v>116</v>
      </c>
      <c r="F55">
        <v>36</v>
      </c>
      <c r="G55">
        <v>26</v>
      </c>
      <c r="H55">
        <v>0</v>
      </c>
      <c r="I55">
        <v>15</v>
      </c>
      <c r="J55">
        <v>0</v>
      </c>
      <c r="K55">
        <f t="shared" si="1"/>
        <v>936</v>
      </c>
    </row>
    <row r="56" spans="1:11" x14ac:dyDescent="0.25">
      <c r="A56">
        <v>70</v>
      </c>
      <c r="B56" t="s">
        <v>117</v>
      </c>
      <c r="C56">
        <v>7</v>
      </c>
      <c r="D56">
        <v>1</v>
      </c>
      <c r="E56" t="s">
        <v>118</v>
      </c>
      <c r="F56">
        <v>15</v>
      </c>
      <c r="G56">
        <v>15</v>
      </c>
      <c r="H56">
        <v>10</v>
      </c>
      <c r="I56">
        <v>30</v>
      </c>
      <c r="J56">
        <v>0</v>
      </c>
      <c r="K56">
        <f t="shared" si="1"/>
        <v>225</v>
      </c>
    </row>
    <row r="57" spans="1:11" x14ac:dyDescent="0.25">
      <c r="A57">
        <v>71</v>
      </c>
      <c r="B57" t="s">
        <v>119</v>
      </c>
      <c r="C57">
        <v>15</v>
      </c>
      <c r="D57">
        <v>4</v>
      </c>
      <c r="E57" t="s">
        <v>12</v>
      </c>
      <c r="F57">
        <v>21.5</v>
      </c>
      <c r="G57">
        <v>26</v>
      </c>
      <c r="H57">
        <v>0</v>
      </c>
      <c r="I57">
        <v>0</v>
      </c>
      <c r="J57">
        <v>0</v>
      </c>
      <c r="K57">
        <f t="shared" si="1"/>
        <v>559</v>
      </c>
    </row>
    <row r="58" spans="1:11" x14ac:dyDescent="0.25">
      <c r="A58">
        <v>72</v>
      </c>
      <c r="B58" t="s">
        <v>120</v>
      </c>
      <c r="C58">
        <v>14</v>
      </c>
      <c r="D58">
        <v>4</v>
      </c>
      <c r="E58" t="s">
        <v>46</v>
      </c>
      <c r="F58">
        <v>34.799999999999997</v>
      </c>
      <c r="G58">
        <v>14</v>
      </c>
      <c r="H58">
        <v>0</v>
      </c>
      <c r="I58">
        <v>0</v>
      </c>
      <c r="J58">
        <v>0</v>
      </c>
      <c r="K58">
        <f t="shared" si="1"/>
        <v>487.19999999999993</v>
      </c>
    </row>
    <row r="59" spans="1:11" x14ac:dyDescent="0.25">
      <c r="A59">
        <v>73</v>
      </c>
      <c r="B59" t="s">
        <v>121</v>
      </c>
      <c r="C59">
        <v>17</v>
      </c>
      <c r="D59">
        <v>8</v>
      </c>
      <c r="E59" t="s">
        <v>122</v>
      </c>
      <c r="F59">
        <v>15</v>
      </c>
      <c r="G59">
        <v>101</v>
      </c>
      <c r="H59">
        <v>0</v>
      </c>
      <c r="I59">
        <v>5</v>
      </c>
      <c r="J59">
        <v>0</v>
      </c>
      <c r="K59">
        <f t="shared" si="1"/>
        <v>1515</v>
      </c>
    </row>
    <row r="60" spans="1:11" x14ac:dyDescent="0.25">
      <c r="A60">
        <v>74</v>
      </c>
      <c r="B60" t="s">
        <v>123</v>
      </c>
      <c r="C60">
        <v>4</v>
      </c>
      <c r="D60">
        <v>7</v>
      </c>
      <c r="E60" t="s">
        <v>97</v>
      </c>
      <c r="F60">
        <v>10</v>
      </c>
      <c r="G60">
        <v>4</v>
      </c>
      <c r="H60">
        <v>20</v>
      </c>
      <c r="I60">
        <v>5</v>
      </c>
      <c r="J60">
        <v>0</v>
      </c>
      <c r="K60">
        <f t="shared" si="1"/>
        <v>40</v>
      </c>
    </row>
    <row r="61" spans="1:11" x14ac:dyDescent="0.25">
      <c r="A61">
        <v>75</v>
      </c>
      <c r="B61" t="s">
        <v>124</v>
      </c>
      <c r="C61">
        <v>12</v>
      </c>
      <c r="D61">
        <v>1</v>
      </c>
      <c r="E61" t="s">
        <v>125</v>
      </c>
      <c r="F61">
        <v>7.75</v>
      </c>
      <c r="G61">
        <v>125</v>
      </c>
      <c r="H61">
        <v>0</v>
      </c>
      <c r="I61">
        <v>25</v>
      </c>
      <c r="J61">
        <v>0</v>
      </c>
      <c r="K61">
        <f t="shared" si="1"/>
        <v>968.75</v>
      </c>
    </row>
    <row r="62" spans="1:11" x14ac:dyDescent="0.25">
      <c r="A62">
        <v>76</v>
      </c>
      <c r="B62" t="s">
        <v>126</v>
      </c>
      <c r="C62">
        <v>23</v>
      </c>
      <c r="D62">
        <v>1</v>
      </c>
      <c r="E62" t="s">
        <v>127</v>
      </c>
      <c r="F62">
        <v>18</v>
      </c>
      <c r="G62">
        <v>57</v>
      </c>
      <c r="H62">
        <v>0</v>
      </c>
      <c r="I62">
        <v>20</v>
      </c>
      <c r="J62">
        <v>0</v>
      </c>
      <c r="K62">
        <f t="shared" si="1"/>
        <v>1026</v>
      </c>
    </row>
    <row r="63" spans="1:11" x14ac:dyDescent="0.25">
      <c r="A63">
        <v>77</v>
      </c>
      <c r="B63" t="s">
        <v>128</v>
      </c>
      <c r="C63">
        <v>12</v>
      </c>
      <c r="D63">
        <v>2</v>
      </c>
      <c r="E63" t="s">
        <v>129</v>
      </c>
      <c r="F63">
        <v>13</v>
      </c>
      <c r="G63">
        <v>32</v>
      </c>
      <c r="H63">
        <v>0</v>
      </c>
      <c r="I63">
        <v>15</v>
      </c>
      <c r="J63">
        <v>0</v>
      </c>
      <c r="K63">
        <f t="shared" si="1"/>
        <v>416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92706-9E49-4C5F-A0A4-553ADAAA891B}">
  <dimension ref="A1:V831"/>
  <sheetViews>
    <sheetView topLeftCell="F1" workbookViewId="0">
      <selection activeCell="W13" sqref="W13"/>
    </sheetView>
  </sheetViews>
  <sheetFormatPr defaultRowHeight="15" x14ac:dyDescent="0.25"/>
  <cols>
    <col min="1" max="1" width="10.28515625" bestFit="1" customWidth="1"/>
    <col min="2" max="2" width="13.7109375" bestFit="1" customWidth="1"/>
    <col min="3" max="3" width="14" bestFit="1" customWidth="1"/>
    <col min="4" max="4" width="12.5703125" bestFit="1" customWidth="1"/>
    <col min="5" max="5" width="15.7109375" bestFit="1" customWidth="1"/>
    <col min="6" max="6" width="14.7109375" bestFit="1" customWidth="1"/>
    <col min="7" max="7" width="10" bestFit="1" customWidth="1"/>
    <col min="8" max="8" width="9.5703125" bestFit="1" customWidth="1"/>
    <col min="9" max="9" width="33.140625" bestFit="1" customWidth="1"/>
    <col min="10" max="10" width="41.7109375" bestFit="1" customWidth="1"/>
    <col min="11" max="11" width="14" bestFit="1" customWidth="1"/>
    <col min="12" max="12" width="13.7109375" bestFit="1" customWidth="1"/>
    <col min="13" max="13" width="17.28515625" bestFit="1" customWidth="1"/>
    <col min="14" max="14" width="14.140625" bestFit="1" customWidth="1"/>
    <col min="17" max="17" width="17.85546875" customWidth="1"/>
    <col min="18" max="18" width="13.42578125" customWidth="1"/>
  </cols>
  <sheetData>
    <row r="1" spans="1:22" x14ac:dyDescent="0.25">
      <c r="A1" t="s">
        <v>1191</v>
      </c>
      <c r="B1" t="s">
        <v>406</v>
      </c>
      <c r="C1" t="s">
        <v>1109</v>
      </c>
      <c r="D1" t="s">
        <v>1194</v>
      </c>
      <c r="E1" t="s">
        <v>1195</v>
      </c>
      <c r="F1" t="s">
        <v>1196</v>
      </c>
      <c r="G1" t="s">
        <v>1197</v>
      </c>
      <c r="H1" t="s">
        <v>1198</v>
      </c>
      <c r="I1" t="s">
        <v>1199</v>
      </c>
      <c r="J1" t="s">
        <v>1200</v>
      </c>
      <c r="K1" t="s">
        <v>1201</v>
      </c>
      <c r="L1" t="s">
        <v>1202</v>
      </c>
      <c r="M1" t="s">
        <v>1203</v>
      </c>
      <c r="N1" t="s">
        <v>1204</v>
      </c>
      <c r="O1" t="s">
        <v>1225</v>
      </c>
      <c r="P1" t="s">
        <v>1226</v>
      </c>
      <c r="Q1" t="s">
        <v>1228</v>
      </c>
      <c r="R1" t="s">
        <v>1229</v>
      </c>
      <c r="S1" t="s">
        <v>1230</v>
      </c>
      <c r="T1" t="s">
        <v>1231</v>
      </c>
      <c r="U1" t="s">
        <v>1232</v>
      </c>
      <c r="V1" t="s">
        <v>1233</v>
      </c>
    </row>
    <row r="2" spans="1:22" x14ac:dyDescent="0.25">
      <c r="A2">
        <v>10248</v>
      </c>
      <c r="B2" t="s">
        <v>1055</v>
      </c>
      <c r="C2">
        <v>5</v>
      </c>
      <c r="D2" s="1">
        <v>34550</v>
      </c>
      <c r="E2" s="1">
        <v>34578</v>
      </c>
      <c r="F2" s="1">
        <v>34562</v>
      </c>
      <c r="G2">
        <v>3</v>
      </c>
      <c r="H2">
        <v>32.380000000000003</v>
      </c>
      <c r="I2" t="s">
        <v>1056</v>
      </c>
      <c r="J2" t="s">
        <v>1058</v>
      </c>
      <c r="K2" t="s">
        <v>1059</v>
      </c>
      <c r="L2" t="s">
        <v>153</v>
      </c>
      <c r="M2" t="s">
        <v>1060</v>
      </c>
      <c r="N2" t="s">
        <v>291</v>
      </c>
      <c r="O2">
        <f t="shared" ref="O2:O65" si="0">MONTH(D2)</f>
        <v>8</v>
      </c>
      <c r="P2">
        <f t="shared" ref="P2:P65" si="1">YEAR(D2)</f>
        <v>1994</v>
      </c>
      <c r="Q2">
        <f t="shared" ref="Q2:Q65" si="2">COUNTIF(B:B,B2)</f>
        <v>5</v>
      </c>
      <c r="R2">
        <f t="shared" ref="R2:R65" si="3">MIN(IF($B$2:$B$1000=B2, $D$2:$D$1000))</f>
        <v>34550</v>
      </c>
      <c r="S2">
        <f t="shared" ref="S2:S65" si="4">MAX(IF($B$2:$B$1000=B2, $D$2:$D$1000))</f>
        <v>35221</v>
      </c>
      <c r="T2">
        <f t="shared" ref="T2:T65" si="5">DATEDIF(R2,S2,"m")+1</f>
        <v>23</v>
      </c>
      <c r="U2">
        <f t="shared" ref="U2:U65" si="6">Q2/T2</f>
        <v>0.21739130434782608</v>
      </c>
      <c r="V2" t="str">
        <f>IF(Q2&lt;=2,"Low",
   IF(Q2&lt;=5,"Medium","High"))</f>
        <v>Medium</v>
      </c>
    </row>
    <row r="3" spans="1:22" x14ac:dyDescent="0.25">
      <c r="A3">
        <v>10249</v>
      </c>
      <c r="B3" t="s">
        <v>1011</v>
      </c>
      <c r="C3">
        <v>6</v>
      </c>
      <c r="D3" s="1">
        <v>34551</v>
      </c>
      <c r="E3" s="1">
        <v>34593</v>
      </c>
      <c r="F3" s="1">
        <v>34556</v>
      </c>
      <c r="G3">
        <v>1</v>
      </c>
      <c r="H3">
        <v>11.61</v>
      </c>
      <c r="I3" t="s">
        <v>1012</v>
      </c>
      <c r="J3" t="s">
        <v>1014</v>
      </c>
      <c r="K3" t="s">
        <v>1015</v>
      </c>
      <c r="L3" t="s">
        <v>153</v>
      </c>
      <c r="M3" t="s">
        <v>1016</v>
      </c>
      <c r="N3" t="s">
        <v>238</v>
      </c>
      <c r="O3">
        <f t="shared" si="0"/>
        <v>8</v>
      </c>
      <c r="P3">
        <f t="shared" si="1"/>
        <v>1994</v>
      </c>
      <c r="Q3">
        <f t="shared" si="2"/>
        <v>6</v>
      </c>
      <c r="R3">
        <f t="shared" si="3"/>
        <v>34550</v>
      </c>
      <c r="S3">
        <f t="shared" si="4"/>
        <v>35221</v>
      </c>
      <c r="T3">
        <f t="shared" si="5"/>
        <v>23</v>
      </c>
      <c r="U3">
        <f t="shared" si="6"/>
        <v>0.2608695652173913</v>
      </c>
      <c r="V3" t="str">
        <f t="shared" ref="V3:V66" si="7">IF(Q3&lt;=2,"Low",
   IF(Q3&lt;=5,"Medium","High"))</f>
        <v>High</v>
      </c>
    </row>
    <row r="4" spans="1:22" x14ac:dyDescent="0.25">
      <c r="A4">
        <v>10250</v>
      </c>
      <c r="B4" t="s">
        <v>664</v>
      </c>
      <c r="C4">
        <v>4</v>
      </c>
      <c r="D4" s="1">
        <v>34554</v>
      </c>
      <c r="E4" s="1">
        <v>34582</v>
      </c>
      <c r="F4" s="1">
        <v>34558</v>
      </c>
      <c r="G4">
        <v>2</v>
      </c>
      <c r="H4">
        <v>65.83</v>
      </c>
      <c r="I4" t="s">
        <v>665</v>
      </c>
      <c r="J4" t="s">
        <v>667</v>
      </c>
      <c r="K4" t="s">
        <v>668</v>
      </c>
      <c r="L4" t="s">
        <v>669</v>
      </c>
      <c r="M4" t="s">
        <v>670</v>
      </c>
      <c r="N4" t="s">
        <v>230</v>
      </c>
      <c r="O4">
        <f t="shared" si="0"/>
        <v>8</v>
      </c>
      <c r="P4">
        <f t="shared" si="1"/>
        <v>1994</v>
      </c>
      <c r="Q4">
        <f t="shared" si="2"/>
        <v>14</v>
      </c>
      <c r="R4">
        <f t="shared" si="3"/>
        <v>34550</v>
      </c>
      <c r="S4">
        <f t="shared" si="4"/>
        <v>35221</v>
      </c>
      <c r="T4">
        <f t="shared" si="5"/>
        <v>23</v>
      </c>
      <c r="U4">
        <f t="shared" si="6"/>
        <v>0.60869565217391308</v>
      </c>
      <c r="V4" t="str">
        <f t="shared" si="7"/>
        <v>High</v>
      </c>
    </row>
    <row r="5" spans="1:22" x14ac:dyDescent="0.25">
      <c r="A5">
        <v>10251</v>
      </c>
      <c r="B5" t="s">
        <v>1047</v>
      </c>
      <c r="C5">
        <v>3</v>
      </c>
      <c r="D5" s="1">
        <v>34554</v>
      </c>
      <c r="E5" s="1">
        <v>34582</v>
      </c>
      <c r="F5" s="1">
        <v>34561</v>
      </c>
      <c r="G5">
        <v>1</v>
      </c>
      <c r="H5">
        <v>41.34</v>
      </c>
      <c r="I5" t="s">
        <v>1048</v>
      </c>
      <c r="J5" t="s">
        <v>1050</v>
      </c>
      <c r="K5" t="s">
        <v>1051</v>
      </c>
      <c r="L5" t="s">
        <v>153</v>
      </c>
      <c r="M5" t="s">
        <v>1052</v>
      </c>
      <c r="N5" t="s">
        <v>291</v>
      </c>
      <c r="O5">
        <f t="shared" si="0"/>
        <v>8</v>
      </c>
      <c r="P5">
        <f t="shared" si="1"/>
        <v>1994</v>
      </c>
      <c r="Q5">
        <f t="shared" si="2"/>
        <v>10</v>
      </c>
      <c r="R5">
        <f t="shared" si="3"/>
        <v>34550</v>
      </c>
      <c r="S5">
        <f t="shared" si="4"/>
        <v>35221</v>
      </c>
      <c r="T5">
        <f t="shared" si="5"/>
        <v>23</v>
      </c>
      <c r="U5">
        <f t="shared" si="6"/>
        <v>0.43478260869565216</v>
      </c>
      <c r="V5" t="str">
        <f t="shared" si="7"/>
        <v>High</v>
      </c>
    </row>
    <row r="6" spans="1:22" x14ac:dyDescent="0.25">
      <c r="A6">
        <v>10252</v>
      </c>
      <c r="B6" t="s">
        <v>988</v>
      </c>
      <c r="C6">
        <v>4</v>
      </c>
      <c r="D6" s="1">
        <v>34555</v>
      </c>
      <c r="E6" s="1">
        <v>34583</v>
      </c>
      <c r="F6" s="1">
        <v>34557</v>
      </c>
      <c r="G6">
        <v>2</v>
      </c>
      <c r="H6">
        <v>51.3</v>
      </c>
      <c r="I6" t="s">
        <v>989</v>
      </c>
      <c r="J6" t="s">
        <v>991</v>
      </c>
      <c r="K6" t="s">
        <v>992</v>
      </c>
      <c r="L6" t="s">
        <v>153</v>
      </c>
      <c r="M6" t="s">
        <v>993</v>
      </c>
      <c r="N6" t="s">
        <v>803</v>
      </c>
      <c r="O6">
        <f t="shared" si="0"/>
        <v>8</v>
      </c>
      <c r="P6">
        <f t="shared" si="1"/>
        <v>1994</v>
      </c>
      <c r="Q6">
        <f t="shared" si="2"/>
        <v>12</v>
      </c>
      <c r="R6">
        <f t="shared" si="3"/>
        <v>34550</v>
      </c>
      <c r="S6">
        <f t="shared" si="4"/>
        <v>35221</v>
      </c>
      <c r="T6">
        <f t="shared" si="5"/>
        <v>23</v>
      </c>
      <c r="U6">
        <f t="shared" si="6"/>
        <v>0.52173913043478259</v>
      </c>
      <c r="V6" t="str">
        <f t="shared" si="7"/>
        <v>High</v>
      </c>
    </row>
    <row r="7" spans="1:22" x14ac:dyDescent="0.25">
      <c r="A7">
        <v>10253</v>
      </c>
      <c r="B7" t="s">
        <v>664</v>
      </c>
      <c r="C7">
        <v>3</v>
      </c>
      <c r="D7" s="1">
        <v>34556</v>
      </c>
      <c r="E7" s="1">
        <v>34570</v>
      </c>
      <c r="F7" s="1">
        <v>34562</v>
      </c>
      <c r="G7">
        <v>2</v>
      </c>
      <c r="H7">
        <v>58.17</v>
      </c>
      <c r="I7" t="s">
        <v>665</v>
      </c>
      <c r="J7" t="s">
        <v>667</v>
      </c>
      <c r="K7" t="s">
        <v>668</v>
      </c>
      <c r="L7" t="s">
        <v>669</v>
      </c>
      <c r="M7" t="s">
        <v>670</v>
      </c>
      <c r="N7" t="s">
        <v>230</v>
      </c>
      <c r="O7">
        <f t="shared" si="0"/>
        <v>8</v>
      </c>
      <c r="P7">
        <f t="shared" si="1"/>
        <v>1994</v>
      </c>
      <c r="Q7">
        <f t="shared" si="2"/>
        <v>14</v>
      </c>
      <c r="R7">
        <f t="shared" si="3"/>
        <v>34550</v>
      </c>
      <c r="S7">
        <f t="shared" si="4"/>
        <v>35221</v>
      </c>
      <c r="T7">
        <f t="shared" si="5"/>
        <v>23</v>
      </c>
      <c r="U7">
        <f t="shared" si="6"/>
        <v>0.60869565217391308</v>
      </c>
      <c r="V7" t="str">
        <f t="shared" si="7"/>
        <v>High</v>
      </c>
    </row>
    <row r="8" spans="1:22" x14ac:dyDescent="0.25">
      <c r="A8">
        <v>10254</v>
      </c>
      <c r="B8" t="s">
        <v>509</v>
      </c>
      <c r="C8">
        <v>5</v>
      </c>
      <c r="D8" s="1">
        <v>34557</v>
      </c>
      <c r="E8" s="1">
        <v>34585</v>
      </c>
      <c r="F8" s="1">
        <v>34569</v>
      </c>
      <c r="G8">
        <v>2</v>
      </c>
      <c r="H8">
        <v>22.98</v>
      </c>
      <c r="I8" t="s">
        <v>510</v>
      </c>
      <c r="J8" t="s">
        <v>1205</v>
      </c>
      <c r="K8" t="s">
        <v>513</v>
      </c>
      <c r="L8" t="s">
        <v>153</v>
      </c>
      <c r="M8" t="s">
        <v>514</v>
      </c>
      <c r="N8" t="s">
        <v>515</v>
      </c>
      <c r="O8">
        <f t="shared" si="0"/>
        <v>8</v>
      </c>
      <c r="P8">
        <f t="shared" si="1"/>
        <v>1994</v>
      </c>
      <c r="Q8">
        <f t="shared" si="2"/>
        <v>8</v>
      </c>
      <c r="R8">
        <f t="shared" si="3"/>
        <v>34550</v>
      </c>
      <c r="S8">
        <f t="shared" si="4"/>
        <v>35221</v>
      </c>
      <c r="T8">
        <f t="shared" si="5"/>
        <v>23</v>
      </c>
      <c r="U8">
        <f t="shared" si="6"/>
        <v>0.34782608695652173</v>
      </c>
      <c r="V8" t="str">
        <f t="shared" si="7"/>
        <v>High</v>
      </c>
    </row>
    <row r="9" spans="1:22" x14ac:dyDescent="0.25">
      <c r="A9">
        <v>10255</v>
      </c>
      <c r="B9" t="s">
        <v>927</v>
      </c>
      <c r="C9">
        <v>9</v>
      </c>
      <c r="D9" s="1">
        <v>34558</v>
      </c>
      <c r="E9" s="1">
        <v>34586</v>
      </c>
      <c r="F9" s="1">
        <v>34561</v>
      </c>
      <c r="G9">
        <v>3</v>
      </c>
      <c r="H9">
        <v>148.33000000000001</v>
      </c>
      <c r="I9" t="s">
        <v>928</v>
      </c>
      <c r="J9" t="s">
        <v>1206</v>
      </c>
      <c r="K9" t="s">
        <v>931</v>
      </c>
      <c r="L9" t="s">
        <v>153</v>
      </c>
      <c r="M9" t="s">
        <v>1207</v>
      </c>
      <c r="N9" t="s">
        <v>515</v>
      </c>
      <c r="O9">
        <f t="shared" si="0"/>
        <v>8</v>
      </c>
      <c r="P9">
        <f t="shared" si="1"/>
        <v>1994</v>
      </c>
      <c r="Q9">
        <f t="shared" si="2"/>
        <v>10</v>
      </c>
      <c r="R9">
        <f t="shared" si="3"/>
        <v>34550</v>
      </c>
      <c r="S9">
        <f t="shared" si="4"/>
        <v>35221</v>
      </c>
      <c r="T9">
        <f t="shared" si="5"/>
        <v>23</v>
      </c>
      <c r="U9">
        <f t="shared" si="6"/>
        <v>0.43478260869565216</v>
      </c>
      <c r="V9" t="str">
        <f t="shared" si="7"/>
        <v>High</v>
      </c>
    </row>
    <row r="10" spans="1:22" x14ac:dyDescent="0.25">
      <c r="A10">
        <v>10256</v>
      </c>
      <c r="B10" t="s">
        <v>1078</v>
      </c>
      <c r="C10">
        <v>3</v>
      </c>
      <c r="D10" s="1">
        <v>34561</v>
      </c>
      <c r="E10" s="1">
        <v>34589</v>
      </c>
      <c r="F10" s="1">
        <v>34563</v>
      </c>
      <c r="G10">
        <v>2</v>
      </c>
      <c r="H10">
        <v>13.97</v>
      </c>
      <c r="I10" t="s">
        <v>1079</v>
      </c>
      <c r="J10" t="s">
        <v>1081</v>
      </c>
      <c r="K10" t="s">
        <v>1082</v>
      </c>
      <c r="L10" t="s">
        <v>522</v>
      </c>
      <c r="M10" t="s">
        <v>1083</v>
      </c>
      <c r="N10" t="s">
        <v>230</v>
      </c>
      <c r="O10">
        <f t="shared" si="0"/>
        <v>8</v>
      </c>
      <c r="P10">
        <f t="shared" si="1"/>
        <v>1994</v>
      </c>
      <c r="Q10">
        <f t="shared" si="2"/>
        <v>9</v>
      </c>
      <c r="R10">
        <f t="shared" si="3"/>
        <v>34550</v>
      </c>
      <c r="S10">
        <f t="shared" si="4"/>
        <v>35221</v>
      </c>
      <c r="T10">
        <f t="shared" si="5"/>
        <v>23</v>
      </c>
      <c r="U10">
        <f t="shared" si="6"/>
        <v>0.39130434782608697</v>
      </c>
      <c r="V10" t="str">
        <f t="shared" si="7"/>
        <v>High</v>
      </c>
    </row>
    <row r="11" spans="1:22" x14ac:dyDescent="0.25">
      <c r="A11">
        <v>10257</v>
      </c>
      <c r="B11" t="s">
        <v>673</v>
      </c>
      <c r="C11">
        <v>4</v>
      </c>
      <c r="D11" s="1">
        <v>34562</v>
      </c>
      <c r="E11" s="1">
        <v>34590</v>
      </c>
      <c r="F11" s="1">
        <v>34568</v>
      </c>
      <c r="G11">
        <v>3</v>
      </c>
      <c r="H11">
        <v>81.91</v>
      </c>
      <c r="I11" t="s">
        <v>674</v>
      </c>
      <c r="J11" t="s">
        <v>676</v>
      </c>
      <c r="K11" t="s">
        <v>677</v>
      </c>
      <c r="L11" t="s">
        <v>678</v>
      </c>
      <c r="M11" t="s">
        <v>679</v>
      </c>
      <c r="N11" t="s">
        <v>661</v>
      </c>
      <c r="O11">
        <f t="shared" si="0"/>
        <v>8</v>
      </c>
      <c r="P11">
        <f t="shared" si="1"/>
        <v>1994</v>
      </c>
      <c r="Q11">
        <f t="shared" si="2"/>
        <v>18</v>
      </c>
      <c r="R11">
        <f t="shared" si="3"/>
        <v>34550</v>
      </c>
      <c r="S11">
        <f t="shared" si="4"/>
        <v>35221</v>
      </c>
      <c r="T11">
        <f t="shared" si="5"/>
        <v>23</v>
      </c>
      <c r="U11">
        <f t="shared" si="6"/>
        <v>0.78260869565217395</v>
      </c>
      <c r="V11" t="str">
        <f t="shared" si="7"/>
        <v>High</v>
      </c>
    </row>
    <row r="12" spans="1:22" x14ac:dyDescent="0.25">
      <c r="A12">
        <v>10258</v>
      </c>
      <c r="B12" t="s">
        <v>555</v>
      </c>
      <c r="C12">
        <v>1</v>
      </c>
      <c r="D12" s="1">
        <v>34563</v>
      </c>
      <c r="E12" s="1">
        <v>34591</v>
      </c>
      <c r="F12" s="1">
        <v>34569</v>
      </c>
      <c r="G12">
        <v>1</v>
      </c>
      <c r="H12">
        <v>140.51</v>
      </c>
      <c r="I12" t="s">
        <v>556</v>
      </c>
      <c r="J12" t="s">
        <v>558</v>
      </c>
      <c r="K12" t="s">
        <v>559</v>
      </c>
      <c r="L12" t="s">
        <v>153</v>
      </c>
      <c r="M12" t="s">
        <v>560</v>
      </c>
      <c r="N12" t="s">
        <v>561</v>
      </c>
      <c r="O12">
        <f t="shared" si="0"/>
        <v>8</v>
      </c>
      <c r="P12">
        <f t="shared" si="1"/>
        <v>1994</v>
      </c>
      <c r="Q12">
        <f t="shared" si="2"/>
        <v>30</v>
      </c>
      <c r="R12">
        <f t="shared" si="3"/>
        <v>34550</v>
      </c>
      <c r="S12">
        <f t="shared" si="4"/>
        <v>35221</v>
      </c>
      <c r="T12">
        <f t="shared" si="5"/>
        <v>23</v>
      </c>
      <c r="U12">
        <f t="shared" si="6"/>
        <v>1.3043478260869565</v>
      </c>
      <c r="V12" t="str">
        <f t="shared" si="7"/>
        <v>High</v>
      </c>
    </row>
    <row r="13" spans="1:22" x14ac:dyDescent="0.25">
      <c r="A13">
        <v>10259</v>
      </c>
      <c r="B13" t="s">
        <v>502</v>
      </c>
      <c r="C13">
        <v>4</v>
      </c>
      <c r="D13" s="1">
        <v>34564</v>
      </c>
      <c r="E13" s="1">
        <v>34592</v>
      </c>
      <c r="F13" s="1">
        <v>34571</v>
      </c>
      <c r="G13">
        <v>3</v>
      </c>
      <c r="H13">
        <v>3.25</v>
      </c>
      <c r="I13" t="s">
        <v>503</v>
      </c>
      <c r="J13" t="s">
        <v>505</v>
      </c>
      <c r="K13" t="s">
        <v>420</v>
      </c>
      <c r="L13" t="s">
        <v>153</v>
      </c>
      <c r="M13" t="s">
        <v>506</v>
      </c>
      <c r="N13" t="s">
        <v>422</v>
      </c>
      <c r="O13">
        <f t="shared" si="0"/>
        <v>8</v>
      </c>
      <c r="P13">
        <f t="shared" si="1"/>
        <v>1994</v>
      </c>
      <c r="Q13">
        <f t="shared" si="2"/>
        <v>1</v>
      </c>
      <c r="R13">
        <f t="shared" si="3"/>
        <v>34550</v>
      </c>
      <c r="S13">
        <f t="shared" si="4"/>
        <v>35221</v>
      </c>
      <c r="T13">
        <f t="shared" si="5"/>
        <v>23</v>
      </c>
      <c r="U13">
        <f t="shared" si="6"/>
        <v>4.3478260869565216E-2</v>
      </c>
      <c r="V13" t="str">
        <f t="shared" si="7"/>
        <v>Low</v>
      </c>
    </row>
    <row r="14" spans="1:22" x14ac:dyDescent="0.25">
      <c r="A14">
        <v>10260</v>
      </c>
      <c r="B14" t="s">
        <v>841</v>
      </c>
      <c r="C14">
        <v>4</v>
      </c>
      <c r="D14" s="1">
        <v>34565</v>
      </c>
      <c r="E14" s="1">
        <v>34593</v>
      </c>
      <c r="F14" s="1">
        <v>34575</v>
      </c>
      <c r="G14">
        <v>1</v>
      </c>
      <c r="H14">
        <v>55.09</v>
      </c>
      <c r="I14" t="s">
        <v>842</v>
      </c>
      <c r="J14" t="s">
        <v>844</v>
      </c>
      <c r="K14" t="s">
        <v>845</v>
      </c>
      <c r="L14" t="s">
        <v>153</v>
      </c>
      <c r="M14" t="s">
        <v>846</v>
      </c>
      <c r="N14" t="s">
        <v>238</v>
      </c>
      <c r="O14">
        <f t="shared" si="0"/>
        <v>8</v>
      </c>
      <c r="P14">
        <f t="shared" si="1"/>
        <v>1994</v>
      </c>
      <c r="Q14">
        <f t="shared" si="2"/>
        <v>10</v>
      </c>
      <c r="R14">
        <f t="shared" si="3"/>
        <v>34550</v>
      </c>
      <c r="S14">
        <f t="shared" si="4"/>
        <v>35221</v>
      </c>
      <c r="T14">
        <f t="shared" si="5"/>
        <v>23</v>
      </c>
      <c r="U14">
        <f t="shared" si="6"/>
        <v>0.43478260869565216</v>
      </c>
      <c r="V14" t="str">
        <f t="shared" si="7"/>
        <v>High</v>
      </c>
    </row>
    <row r="15" spans="1:22" x14ac:dyDescent="0.25">
      <c r="A15">
        <v>10261</v>
      </c>
      <c r="B15" t="s">
        <v>877</v>
      </c>
      <c r="C15">
        <v>4</v>
      </c>
      <c r="D15" s="1">
        <v>34565</v>
      </c>
      <c r="E15" s="1">
        <v>34593</v>
      </c>
      <c r="F15" s="1">
        <v>34576</v>
      </c>
      <c r="G15">
        <v>2</v>
      </c>
      <c r="H15">
        <v>3.05</v>
      </c>
      <c r="I15" t="s">
        <v>878</v>
      </c>
      <c r="J15" t="s">
        <v>880</v>
      </c>
      <c r="K15" t="s">
        <v>668</v>
      </c>
      <c r="L15" t="s">
        <v>669</v>
      </c>
      <c r="M15" t="s">
        <v>881</v>
      </c>
      <c r="N15" t="s">
        <v>230</v>
      </c>
      <c r="O15">
        <f t="shared" si="0"/>
        <v>8</v>
      </c>
      <c r="P15">
        <f t="shared" si="1"/>
        <v>1994</v>
      </c>
      <c r="Q15">
        <f t="shared" si="2"/>
        <v>9</v>
      </c>
      <c r="R15">
        <f t="shared" si="3"/>
        <v>34550</v>
      </c>
      <c r="S15">
        <f t="shared" si="4"/>
        <v>35221</v>
      </c>
      <c r="T15">
        <f t="shared" si="5"/>
        <v>23</v>
      </c>
      <c r="U15">
        <f t="shared" si="6"/>
        <v>0.39130434782608697</v>
      </c>
      <c r="V15" t="str">
        <f t="shared" si="7"/>
        <v>High</v>
      </c>
    </row>
    <row r="16" spans="1:22" x14ac:dyDescent="0.25">
      <c r="A16">
        <v>10262</v>
      </c>
      <c r="B16" t="s">
        <v>903</v>
      </c>
      <c r="C16">
        <v>8</v>
      </c>
      <c r="D16" s="1">
        <v>34568</v>
      </c>
      <c r="E16" s="1">
        <v>34596</v>
      </c>
      <c r="F16" s="1">
        <v>34571</v>
      </c>
      <c r="G16">
        <v>3</v>
      </c>
      <c r="H16">
        <v>48.29</v>
      </c>
      <c r="I16" t="s">
        <v>904</v>
      </c>
      <c r="J16" t="s">
        <v>907</v>
      </c>
      <c r="K16" t="s">
        <v>908</v>
      </c>
      <c r="L16" t="s">
        <v>909</v>
      </c>
      <c r="M16" t="s">
        <v>910</v>
      </c>
      <c r="N16" t="s">
        <v>164</v>
      </c>
      <c r="O16">
        <f t="shared" si="0"/>
        <v>8</v>
      </c>
      <c r="P16">
        <f t="shared" si="1"/>
        <v>1994</v>
      </c>
      <c r="Q16">
        <f t="shared" si="2"/>
        <v>18</v>
      </c>
      <c r="R16">
        <f t="shared" si="3"/>
        <v>34550</v>
      </c>
      <c r="S16">
        <f t="shared" si="4"/>
        <v>35221</v>
      </c>
      <c r="T16">
        <f t="shared" si="5"/>
        <v>23</v>
      </c>
      <c r="U16">
        <f t="shared" si="6"/>
        <v>0.78260869565217395</v>
      </c>
      <c r="V16" t="str">
        <f t="shared" si="7"/>
        <v>High</v>
      </c>
    </row>
    <row r="17" spans="1:22" x14ac:dyDescent="0.25">
      <c r="A17">
        <v>10263</v>
      </c>
      <c r="B17" t="s">
        <v>555</v>
      </c>
      <c r="C17">
        <v>9</v>
      </c>
      <c r="D17" s="1">
        <v>34569</v>
      </c>
      <c r="E17" s="1">
        <v>34597</v>
      </c>
      <c r="F17" s="1">
        <v>34577</v>
      </c>
      <c r="G17">
        <v>3</v>
      </c>
      <c r="H17">
        <v>146.06</v>
      </c>
      <c r="I17" t="s">
        <v>556</v>
      </c>
      <c r="J17" t="s">
        <v>558</v>
      </c>
      <c r="K17" t="s">
        <v>559</v>
      </c>
      <c r="L17" t="s">
        <v>153</v>
      </c>
      <c r="M17" t="s">
        <v>560</v>
      </c>
      <c r="N17" t="s">
        <v>561</v>
      </c>
      <c r="O17">
        <f t="shared" si="0"/>
        <v>8</v>
      </c>
      <c r="P17">
        <f t="shared" si="1"/>
        <v>1994</v>
      </c>
      <c r="Q17">
        <f t="shared" si="2"/>
        <v>30</v>
      </c>
      <c r="R17">
        <f t="shared" si="3"/>
        <v>34550</v>
      </c>
      <c r="S17">
        <f t="shared" si="4"/>
        <v>35221</v>
      </c>
      <c r="T17">
        <f t="shared" si="5"/>
        <v>23</v>
      </c>
      <c r="U17">
        <f t="shared" si="6"/>
        <v>1.3043478260869565</v>
      </c>
      <c r="V17" t="str">
        <f t="shared" si="7"/>
        <v>High</v>
      </c>
    </row>
    <row r="18" spans="1:22" x14ac:dyDescent="0.25">
      <c r="A18">
        <v>10264</v>
      </c>
      <c r="B18" t="s">
        <v>587</v>
      </c>
      <c r="C18">
        <v>6</v>
      </c>
      <c r="D18" s="1">
        <v>34570</v>
      </c>
      <c r="E18" s="1">
        <v>34598</v>
      </c>
      <c r="F18" s="1">
        <v>34600</v>
      </c>
      <c r="G18">
        <v>3</v>
      </c>
      <c r="H18">
        <v>3.67</v>
      </c>
      <c r="I18" t="s">
        <v>588</v>
      </c>
      <c r="J18" t="s">
        <v>590</v>
      </c>
      <c r="K18" t="s">
        <v>591</v>
      </c>
      <c r="L18" t="s">
        <v>153</v>
      </c>
      <c r="M18" t="s">
        <v>592</v>
      </c>
      <c r="N18" t="s">
        <v>284</v>
      </c>
      <c r="O18">
        <f t="shared" si="0"/>
        <v>8</v>
      </c>
      <c r="P18">
        <f t="shared" si="1"/>
        <v>1994</v>
      </c>
      <c r="Q18">
        <f t="shared" si="2"/>
        <v>19</v>
      </c>
      <c r="R18">
        <f t="shared" si="3"/>
        <v>34550</v>
      </c>
      <c r="S18">
        <f t="shared" si="4"/>
        <v>35221</v>
      </c>
      <c r="T18">
        <f t="shared" si="5"/>
        <v>23</v>
      </c>
      <c r="U18">
        <f t="shared" si="6"/>
        <v>0.82608695652173914</v>
      </c>
      <c r="V18" t="str">
        <f t="shared" si="7"/>
        <v>High</v>
      </c>
    </row>
    <row r="19" spans="1:22" x14ac:dyDescent="0.25">
      <c r="A19">
        <v>10265</v>
      </c>
      <c r="B19" t="s">
        <v>454</v>
      </c>
      <c r="C19">
        <v>2</v>
      </c>
      <c r="D19" s="1">
        <v>34571</v>
      </c>
      <c r="E19" s="1">
        <v>34599</v>
      </c>
      <c r="F19" s="1">
        <v>34589</v>
      </c>
      <c r="G19">
        <v>1</v>
      </c>
      <c r="H19">
        <v>55.28</v>
      </c>
      <c r="I19" t="s">
        <v>455</v>
      </c>
      <c r="J19" t="s">
        <v>457</v>
      </c>
      <c r="K19" t="s">
        <v>458</v>
      </c>
      <c r="L19" t="s">
        <v>153</v>
      </c>
      <c r="M19" t="s">
        <v>459</v>
      </c>
      <c r="N19" t="s">
        <v>291</v>
      </c>
      <c r="O19">
        <f t="shared" si="0"/>
        <v>8</v>
      </c>
      <c r="P19">
        <f t="shared" si="1"/>
        <v>1994</v>
      </c>
      <c r="Q19">
        <f t="shared" si="2"/>
        <v>11</v>
      </c>
      <c r="R19">
        <f t="shared" si="3"/>
        <v>34550</v>
      </c>
      <c r="S19">
        <f t="shared" si="4"/>
        <v>35221</v>
      </c>
      <c r="T19">
        <f t="shared" si="5"/>
        <v>23</v>
      </c>
      <c r="U19">
        <f t="shared" si="6"/>
        <v>0.47826086956521741</v>
      </c>
      <c r="V19" t="str">
        <f t="shared" si="7"/>
        <v>High</v>
      </c>
    </row>
    <row r="20" spans="1:22" x14ac:dyDescent="0.25">
      <c r="A20">
        <v>10266</v>
      </c>
      <c r="B20" t="s">
        <v>1071</v>
      </c>
      <c r="C20">
        <v>3</v>
      </c>
      <c r="D20" s="1">
        <v>34572</v>
      </c>
      <c r="E20" s="1">
        <v>34614</v>
      </c>
      <c r="F20" s="1">
        <v>34577</v>
      </c>
      <c r="G20">
        <v>3</v>
      </c>
      <c r="H20">
        <v>25.73</v>
      </c>
      <c r="I20" t="s">
        <v>1072</v>
      </c>
      <c r="J20" t="s">
        <v>1074</v>
      </c>
      <c r="K20" t="s">
        <v>1075</v>
      </c>
      <c r="L20" t="s">
        <v>153</v>
      </c>
      <c r="M20" t="s">
        <v>1076</v>
      </c>
      <c r="N20" t="s">
        <v>333</v>
      </c>
      <c r="O20">
        <f t="shared" si="0"/>
        <v>8</v>
      </c>
      <c r="P20">
        <f t="shared" si="1"/>
        <v>1994</v>
      </c>
      <c r="Q20">
        <f t="shared" si="2"/>
        <v>15</v>
      </c>
      <c r="R20">
        <f t="shared" si="3"/>
        <v>34550</v>
      </c>
      <c r="S20">
        <f t="shared" si="4"/>
        <v>35221</v>
      </c>
      <c r="T20">
        <f t="shared" si="5"/>
        <v>23</v>
      </c>
      <c r="U20">
        <f t="shared" si="6"/>
        <v>0.65217391304347827</v>
      </c>
      <c r="V20" t="str">
        <f t="shared" si="7"/>
        <v>High</v>
      </c>
    </row>
    <row r="21" spans="1:22" x14ac:dyDescent="0.25">
      <c r="A21">
        <v>10267</v>
      </c>
      <c r="B21" t="s">
        <v>594</v>
      </c>
      <c r="C21">
        <v>4</v>
      </c>
      <c r="D21" s="1">
        <v>34575</v>
      </c>
      <c r="E21" s="1">
        <v>34603</v>
      </c>
      <c r="F21" s="1">
        <v>34583</v>
      </c>
      <c r="G21">
        <v>1</v>
      </c>
      <c r="H21">
        <v>208.58</v>
      </c>
      <c r="I21" t="s">
        <v>595</v>
      </c>
      <c r="J21" t="s">
        <v>597</v>
      </c>
      <c r="K21" t="s">
        <v>598</v>
      </c>
      <c r="L21" t="s">
        <v>153</v>
      </c>
      <c r="M21" t="s">
        <v>599</v>
      </c>
      <c r="N21" t="s">
        <v>238</v>
      </c>
      <c r="O21">
        <f t="shared" si="0"/>
        <v>8</v>
      </c>
      <c r="P21">
        <f t="shared" si="1"/>
        <v>1994</v>
      </c>
      <c r="Q21">
        <f t="shared" si="2"/>
        <v>15</v>
      </c>
      <c r="R21">
        <f t="shared" si="3"/>
        <v>34550</v>
      </c>
      <c r="S21">
        <f t="shared" si="4"/>
        <v>35221</v>
      </c>
      <c r="T21">
        <f t="shared" si="5"/>
        <v>23</v>
      </c>
      <c r="U21">
        <f t="shared" si="6"/>
        <v>0.65217391304347827</v>
      </c>
      <c r="V21" t="str">
        <f t="shared" si="7"/>
        <v>High</v>
      </c>
    </row>
    <row r="22" spans="1:22" x14ac:dyDescent="0.25">
      <c r="A22">
        <v>10268</v>
      </c>
      <c r="B22" t="s">
        <v>654</v>
      </c>
      <c r="C22">
        <v>8</v>
      </c>
      <c r="D22" s="1">
        <v>34576</v>
      </c>
      <c r="E22" s="1">
        <v>34604</v>
      </c>
      <c r="F22" s="1">
        <v>34579</v>
      </c>
      <c r="G22">
        <v>3</v>
      </c>
      <c r="H22">
        <v>66.290000000000006</v>
      </c>
      <c r="I22" t="s">
        <v>655</v>
      </c>
      <c r="J22" t="s">
        <v>657</v>
      </c>
      <c r="K22" t="s">
        <v>658</v>
      </c>
      <c r="L22" t="s">
        <v>659</v>
      </c>
      <c r="M22" t="s">
        <v>660</v>
      </c>
      <c r="N22" t="s">
        <v>661</v>
      </c>
      <c r="O22">
        <f t="shared" si="0"/>
        <v>8</v>
      </c>
      <c r="P22">
        <f t="shared" si="1"/>
        <v>1994</v>
      </c>
      <c r="Q22">
        <f t="shared" si="2"/>
        <v>2</v>
      </c>
      <c r="R22">
        <f t="shared" si="3"/>
        <v>34550</v>
      </c>
      <c r="S22">
        <f t="shared" si="4"/>
        <v>35221</v>
      </c>
      <c r="T22">
        <f t="shared" si="5"/>
        <v>23</v>
      </c>
      <c r="U22">
        <f t="shared" si="6"/>
        <v>8.6956521739130432E-2</v>
      </c>
      <c r="V22" t="str">
        <f t="shared" si="7"/>
        <v>Low</v>
      </c>
    </row>
    <row r="23" spans="1:22" x14ac:dyDescent="0.25">
      <c r="A23">
        <v>10269</v>
      </c>
      <c r="B23" t="s">
        <v>1085</v>
      </c>
      <c r="C23">
        <v>5</v>
      </c>
      <c r="D23" s="1">
        <v>34577</v>
      </c>
      <c r="E23" s="1">
        <v>34591</v>
      </c>
      <c r="F23" s="1">
        <v>34586</v>
      </c>
      <c r="G23">
        <v>1</v>
      </c>
      <c r="H23">
        <v>4.5599999999999996</v>
      </c>
      <c r="I23" t="s">
        <v>1086</v>
      </c>
      <c r="J23" t="s">
        <v>1208</v>
      </c>
      <c r="K23" t="s">
        <v>1089</v>
      </c>
      <c r="L23" t="s">
        <v>743</v>
      </c>
      <c r="M23" t="s">
        <v>1209</v>
      </c>
      <c r="N23" t="s">
        <v>164</v>
      </c>
      <c r="O23">
        <f t="shared" si="0"/>
        <v>8</v>
      </c>
      <c r="P23">
        <f t="shared" si="1"/>
        <v>1994</v>
      </c>
      <c r="Q23">
        <f t="shared" si="2"/>
        <v>14</v>
      </c>
      <c r="R23">
        <f t="shared" si="3"/>
        <v>34550</v>
      </c>
      <c r="S23">
        <f t="shared" si="4"/>
        <v>35221</v>
      </c>
      <c r="T23">
        <f t="shared" si="5"/>
        <v>23</v>
      </c>
      <c r="U23">
        <f t="shared" si="6"/>
        <v>0.60869565217391308</v>
      </c>
      <c r="V23" t="str">
        <f t="shared" si="7"/>
        <v>High</v>
      </c>
    </row>
    <row r="24" spans="1:22" x14ac:dyDescent="0.25">
      <c r="A24">
        <v>10270</v>
      </c>
      <c r="B24" t="s">
        <v>1071</v>
      </c>
      <c r="C24">
        <v>1</v>
      </c>
      <c r="D24" s="1">
        <v>34578</v>
      </c>
      <c r="E24" s="1">
        <v>34606</v>
      </c>
      <c r="F24" s="1">
        <v>34579</v>
      </c>
      <c r="G24">
        <v>1</v>
      </c>
      <c r="H24">
        <v>136.54</v>
      </c>
      <c r="I24" t="s">
        <v>1072</v>
      </c>
      <c r="J24" t="s">
        <v>1074</v>
      </c>
      <c r="K24" t="s">
        <v>1075</v>
      </c>
      <c r="L24" t="s">
        <v>153</v>
      </c>
      <c r="M24" t="s">
        <v>1076</v>
      </c>
      <c r="N24" t="s">
        <v>333</v>
      </c>
      <c r="O24">
        <f t="shared" si="0"/>
        <v>9</v>
      </c>
      <c r="P24">
        <f t="shared" si="1"/>
        <v>1994</v>
      </c>
      <c r="Q24">
        <f t="shared" si="2"/>
        <v>15</v>
      </c>
      <c r="R24">
        <f t="shared" si="3"/>
        <v>34550</v>
      </c>
      <c r="S24">
        <f t="shared" si="4"/>
        <v>35221</v>
      </c>
      <c r="T24">
        <f t="shared" si="5"/>
        <v>23</v>
      </c>
      <c r="U24">
        <f t="shared" si="6"/>
        <v>0.65217391304347827</v>
      </c>
      <c r="V24" t="str">
        <f t="shared" si="7"/>
        <v>High</v>
      </c>
    </row>
    <row r="25" spans="1:22" x14ac:dyDescent="0.25">
      <c r="A25">
        <v>10271</v>
      </c>
      <c r="B25" t="s">
        <v>979</v>
      </c>
      <c r="C25">
        <v>6</v>
      </c>
      <c r="D25" s="1">
        <v>34578</v>
      </c>
      <c r="E25" s="1">
        <v>34606</v>
      </c>
      <c r="F25" s="1">
        <v>34607</v>
      </c>
      <c r="G25">
        <v>2</v>
      </c>
      <c r="H25">
        <v>4.54</v>
      </c>
      <c r="I25" t="s">
        <v>980</v>
      </c>
      <c r="J25" t="s">
        <v>982</v>
      </c>
      <c r="K25" t="s">
        <v>983</v>
      </c>
      <c r="L25" t="s">
        <v>984</v>
      </c>
      <c r="M25" t="s">
        <v>985</v>
      </c>
      <c r="N25" t="s">
        <v>164</v>
      </c>
      <c r="O25">
        <f t="shared" si="0"/>
        <v>9</v>
      </c>
      <c r="P25">
        <f t="shared" si="1"/>
        <v>1994</v>
      </c>
      <c r="Q25">
        <f t="shared" si="2"/>
        <v>9</v>
      </c>
      <c r="R25">
        <f t="shared" si="3"/>
        <v>34550</v>
      </c>
      <c r="S25">
        <f t="shared" si="4"/>
        <v>35221</v>
      </c>
      <c r="T25">
        <f t="shared" si="5"/>
        <v>23</v>
      </c>
      <c r="U25">
        <f t="shared" si="6"/>
        <v>0.39130434782608697</v>
      </c>
      <c r="V25" t="str">
        <f t="shared" si="7"/>
        <v>High</v>
      </c>
    </row>
    <row r="26" spans="1:22" x14ac:dyDescent="0.25">
      <c r="A26">
        <v>10272</v>
      </c>
      <c r="B26" t="s">
        <v>903</v>
      </c>
      <c r="C26">
        <v>6</v>
      </c>
      <c r="D26" s="1">
        <v>34579</v>
      </c>
      <c r="E26" s="1">
        <v>34607</v>
      </c>
      <c r="F26" s="1">
        <v>34583</v>
      </c>
      <c r="G26">
        <v>2</v>
      </c>
      <c r="H26">
        <v>98.03</v>
      </c>
      <c r="I26" t="s">
        <v>904</v>
      </c>
      <c r="J26" t="s">
        <v>907</v>
      </c>
      <c r="K26" t="s">
        <v>908</v>
      </c>
      <c r="L26" t="s">
        <v>909</v>
      </c>
      <c r="M26" t="s">
        <v>910</v>
      </c>
      <c r="N26" t="s">
        <v>164</v>
      </c>
      <c r="O26">
        <f t="shared" si="0"/>
        <v>9</v>
      </c>
      <c r="P26">
        <f t="shared" si="1"/>
        <v>1994</v>
      </c>
      <c r="Q26">
        <f t="shared" si="2"/>
        <v>18</v>
      </c>
      <c r="R26">
        <f t="shared" si="3"/>
        <v>34550</v>
      </c>
      <c r="S26">
        <f t="shared" si="4"/>
        <v>35221</v>
      </c>
      <c r="T26">
        <f t="shared" si="5"/>
        <v>23</v>
      </c>
      <c r="U26">
        <f t="shared" si="6"/>
        <v>0.78260869565217395</v>
      </c>
      <c r="V26" t="str">
        <f t="shared" si="7"/>
        <v>High</v>
      </c>
    </row>
    <row r="27" spans="1:22" x14ac:dyDescent="0.25">
      <c r="A27">
        <v>10273</v>
      </c>
      <c r="B27" t="s">
        <v>890</v>
      </c>
      <c r="C27">
        <v>3</v>
      </c>
      <c r="D27" s="1">
        <v>34582</v>
      </c>
      <c r="E27" s="1">
        <v>34610</v>
      </c>
      <c r="F27" s="1">
        <v>34589</v>
      </c>
      <c r="G27">
        <v>3</v>
      </c>
      <c r="H27">
        <v>76.069999999999993</v>
      </c>
      <c r="I27" t="s">
        <v>891</v>
      </c>
      <c r="J27" t="s">
        <v>893</v>
      </c>
      <c r="K27" t="s">
        <v>894</v>
      </c>
      <c r="L27" t="s">
        <v>153</v>
      </c>
      <c r="M27" t="s">
        <v>895</v>
      </c>
      <c r="N27" t="s">
        <v>238</v>
      </c>
      <c r="O27">
        <f t="shared" si="0"/>
        <v>9</v>
      </c>
      <c r="P27">
        <f t="shared" si="1"/>
        <v>1994</v>
      </c>
      <c r="Q27">
        <f t="shared" si="2"/>
        <v>28</v>
      </c>
      <c r="R27">
        <f t="shared" si="3"/>
        <v>34550</v>
      </c>
      <c r="S27">
        <f t="shared" si="4"/>
        <v>35221</v>
      </c>
      <c r="T27">
        <f t="shared" si="5"/>
        <v>23</v>
      </c>
      <c r="U27">
        <f t="shared" si="6"/>
        <v>1.2173913043478262</v>
      </c>
      <c r="V27" t="str">
        <f t="shared" si="7"/>
        <v>High</v>
      </c>
    </row>
    <row r="28" spans="1:22" x14ac:dyDescent="0.25">
      <c r="A28">
        <v>10274</v>
      </c>
      <c r="B28" t="s">
        <v>1055</v>
      </c>
      <c r="C28">
        <v>6</v>
      </c>
      <c r="D28" s="1">
        <v>34583</v>
      </c>
      <c r="E28" s="1">
        <v>34611</v>
      </c>
      <c r="F28" s="1">
        <v>34593</v>
      </c>
      <c r="G28">
        <v>1</v>
      </c>
      <c r="H28">
        <v>6.01</v>
      </c>
      <c r="I28" t="s">
        <v>1056</v>
      </c>
      <c r="J28" t="s">
        <v>1058</v>
      </c>
      <c r="K28" t="s">
        <v>1059</v>
      </c>
      <c r="L28" t="s">
        <v>153</v>
      </c>
      <c r="M28" t="s">
        <v>1060</v>
      </c>
      <c r="N28" t="s">
        <v>291</v>
      </c>
      <c r="O28">
        <f t="shared" si="0"/>
        <v>9</v>
      </c>
      <c r="P28">
        <f t="shared" si="1"/>
        <v>1994</v>
      </c>
      <c r="Q28">
        <f t="shared" si="2"/>
        <v>5</v>
      </c>
      <c r="R28">
        <f t="shared" si="3"/>
        <v>34550</v>
      </c>
      <c r="S28">
        <f t="shared" si="4"/>
        <v>35221</v>
      </c>
      <c r="T28">
        <f t="shared" si="5"/>
        <v>23</v>
      </c>
      <c r="U28">
        <f t="shared" si="6"/>
        <v>0.21739130434782608</v>
      </c>
      <c r="V28" t="str">
        <f t="shared" si="7"/>
        <v>Medium</v>
      </c>
    </row>
    <row r="29" spans="1:22" x14ac:dyDescent="0.25">
      <c r="A29">
        <v>10275</v>
      </c>
      <c r="B29" t="s">
        <v>789</v>
      </c>
      <c r="C29">
        <v>1</v>
      </c>
      <c r="D29" s="1">
        <v>34584</v>
      </c>
      <c r="E29" s="1">
        <v>34612</v>
      </c>
      <c r="F29" s="1">
        <v>34586</v>
      </c>
      <c r="G29">
        <v>1</v>
      </c>
      <c r="H29">
        <v>26.93</v>
      </c>
      <c r="I29" t="s">
        <v>790</v>
      </c>
      <c r="J29" t="s">
        <v>792</v>
      </c>
      <c r="K29" t="s">
        <v>793</v>
      </c>
      <c r="L29" t="s">
        <v>153</v>
      </c>
      <c r="M29" t="s">
        <v>794</v>
      </c>
      <c r="N29" t="s">
        <v>261</v>
      </c>
      <c r="O29">
        <f t="shared" si="0"/>
        <v>9</v>
      </c>
      <c r="P29">
        <f t="shared" si="1"/>
        <v>1994</v>
      </c>
      <c r="Q29">
        <f t="shared" si="2"/>
        <v>10</v>
      </c>
      <c r="R29">
        <f t="shared" si="3"/>
        <v>34550</v>
      </c>
      <c r="S29">
        <f t="shared" si="4"/>
        <v>35221</v>
      </c>
      <c r="T29">
        <f t="shared" si="5"/>
        <v>23</v>
      </c>
      <c r="U29">
        <f t="shared" si="6"/>
        <v>0.43478260869565216</v>
      </c>
      <c r="V29" t="str">
        <f t="shared" si="7"/>
        <v>High</v>
      </c>
    </row>
    <row r="30" spans="1:22" x14ac:dyDescent="0.25">
      <c r="A30">
        <v>10276</v>
      </c>
      <c r="B30" t="s">
        <v>1019</v>
      </c>
      <c r="C30">
        <v>8</v>
      </c>
      <c r="D30" s="1">
        <v>34585</v>
      </c>
      <c r="E30" s="1">
        <v>34599</v>
      </c>
      <c r="F30" s="1">
        <v>34591</v>
      </c>
      <c r="G30">
        <v>3</v>
      </c>
      <c r="H30">
        <v>13.84</v>
      </c>
      <c r="I30" t="s">
        <v>1020</v>
      </c>
      <c r="J30" t="s">
        <v>1022</v>
      </c>
      <c r="K30" t="s">
        <v>420</v>
      </c>
      <c r="L30" t="s">
        <v>153</v>
      </c>
      <c r="M30" t="s">
        <v>860</v>
      </c>
      <c r="N30" t="s">
        <v>422</v>
      </c>
      <c r="O30">
        <f t="shared" si="0"/>
        <v>9</v>
      </c>
      <c r="P30">
        <f t="shared" si="1"/>
        <v>1994</v>
      </c>
      <c r="Q30">
        <f t="shared" si="2"/>
        <v>10</v>
      </c>
      <c r="R30">
        <f t="shared" si="3"/>
        <v>34550</v>
      </c>
      <c r="S30">
        <f t="shared" si="4"/>
        <v>35221</v>
      </c>
      <c r="T30">
        <f t="shared" si="5"/>
        <v>23</v>
      </c>
      <c r="U30">
        <f t="shared" si="6"/>
        <v>0.43478260869565216</v>
      </c>
      <c r="V30" t="str">
        <f t="shared" si="7"/>
        <v>High</v>
      </c>
    </row>
    <row r="31" spans="1:22" x14ac:dyDescent="0.25">
      <c r="A31">
        <v>10277</v>
      </c>
      <c r="B31" t="s">
        <v>812</v>
      </c>
      <c r="C31">
        <v>2</v>
      </c>
      <c r="D31" s="1">
        <v>34586</v>
      </c>
      <c r="E31" s="1">
        <v>34614</v>
      </c>
      <c r="F31" s="1">
        <v>34590</v>
      </c>
      <c r="G31">
        <v>3</v>
      </c>
      <c r="H31">
        <v>125.77</v>
      </c>
      <c r="I31" t="s">
        <v>813</v>
      </c>
      <c r="J31" t="s">
        <v>815</v>
      </c>
      <c r="K31" t="s">
        <v>816</v>
      </c>
      <c r="L31" t="s">
        <v>153</v>
      </c>
      <c r="M31" t="s">
        <v>817</v>
      </c>
      <c r="N31" t="s">
        <v>238</v>
      </c>
      <c r="O31">
        <f t="shared" si="0"/>
        <v>9</v>
      </c>
      <c r="P31">
        <f t="shared" si="1"/>
        <v>1994</v>
      </c>
      <c r="Q31">
        <f t="shared" si="2"/>
        <v>5</v>
      </c>
      <c r="R31">
        <f t="shared" si="3"/>
        <v>34550</v>
      </c>
      <c r="S31">
        <f t="shared" si="4"/>
        <v>35221</v>
      </c>
      <c r="T31">
        <f t="shared" si="5"/>
        <v>23</v>
      </c>
      <c r="U31">
        <f t="shared" si="6"/>
        <v>0.21739130434782608</v>
      </c>
      <c r="V31" t="str">
        <f t="shared" si="7"/>
        <v>Medium</v>
      </c>
    </row>
    <row r="32" spans="1:22" x14ac:dyDescent="0.25">
      <c r="A32">
        <v>10278</v>
      </c>
      <c r="B32" t="s">
        <v>438</v>
      </c>
      <c r="C32">
        <v>8</v>
      </c>
      <c r="D32" s="1">
        <v>34589</v>
      </c>
      <c r="E32" s="1">
        <v>34617</v>
      </c>
      <c r="F32" s="1">
        <v>34593</v>
      </c>
      <c r="G32">
        <v>2</v>
      </c>
      <c r="H32">
        <v>92.69</v>
      </c>
      <c r="I32" t="s">
        <v>439</v>
      </c>
      <c r="J32" t="s">
        <v>441</v>
      </c>
      <c r="K32" t="s">
        <v>442</v>
      </c>
      <c r="L32" t="s">
        <v>153</v>
      </c>
      <c r="M32" t="s">
        <v>443</v>
      </c>
      <c r="N32" t="s">
        <v>284</v>
      </c>
      <c r="O32">
        <f t="shared" si="0"/>
        <v>9</v>
      </c>
      <c r="P32">
        <f t="shared" si="1"/>
        <v>1994</v>
      </c>
      <c r="Q32">
        <f t="shared" si="2"/>
        <v>18</v>
      </c>
      <c r="R32">
        <f t="shared" si="3"/>
        <v>34550</v>
      </c>
      <c r="S32">
        <f t="shared" si="4"/>
        <v>35221</v>
      </c>
      <c r="T32">
        <f t="shared" si="5"/>
        <v>23</v>
      </c>
      <c r="U32">
        <f t="shared" si="6"/>
        <v>0.78260869565217395</v>
      </c>
      <c r="V32" t="str">
        <f t="shared" si="7"/>
        <v>High</v>
      </c>
    </row>
    <row r="33" spans="1:22" x14ac:dyDescent="0.25">
      <c r="A33">
        <v>10279</v>
      </c>
      <c r="B33" t="s">
        <v>747</v>
      </c>
      <c r="C33">
        <v>8</v>
      </c>
      <c r="D33" s="1">
        <v>34590</v>
      </c>
      <c r="E33" s="1">
        <v>34618</v>
      </c>
      <c r="F33" s="1">
        <v>34593</v>
      </c>
      <c r="G33">
        <v>2</v>
      </c>
      <c r="H33">
        <v>25.83</v>
      </c>
      <c r="I33" t="s">
        <v>748</v>
      </c>
      <c r="J33" t="s">
        <v>750</v>
      </c>
      <c r="K33" t="s">
        <v>751</v>
      </c>
      <c r="L33" t="s">
        <v>153</v>
      </c>
      <c r="M33" t="s">
        <v>752</v>
      </c>
      <c r="N33" t="s">
        <v>238</v>
      </c>
      <c r="O33">
        <f t="shared" si="0"/>
        <v>9</v>
      </c>
      <c r="P33">
        <f t="shared" si="1"/>
        <v>1994</v>
      </c>
      <c r="Q33">
        <f t="shared" si="2"/>
        <v>15</v>
      </c>
      <c r="R33">
        <f t="shared" si="3"/>
        <v>34550</v>
      </c>
      <c r="S33">
        <f t="shared" si="4"/>
        <v>35221</v>
      </c>
      <c r="T33">
        <f t="shared" si="5"/>
        <v>23</v>
      </c>
      <c r="U33">
        <f t="shared" si="6"/>
        <v>0.65217391304347827</v>
      </c>
      <c r="V33" t="str">
        <f t="shared" si="7"/>
        <v>High</v>
      </c>
    </row>
    <row r="34" spans="1:22" x14ac:dyDescent="0.25">
      <c r="A34">
        <v>10280</v>
      </c>
      <c r="B34" t="s">
        <v>438</v>
      </c>
      <c r="C34">
        <v>2</v>
      </c>
      <c r="D34" s="1">
        <v>34591</v>
      </c>
      <c r="E34" s="1">
        <v>34619</v>
      </c>
      <c r="F34" s="1">
        <v>34620</v>
      </c>
      <c r="G34">
        <v>1</v>
      </c>
      <c r="H34">
        <v>8.98</v>
      </c>
      <c r="I34" t="s">
        <v>439</v>
      </c>
      <c r="J34" t="s">
        <v>441</v>
      </c>
      <c r="K34" t="s">
        <v>442</v>
      </c>
      <c r="L34" t="s">
        <v>153</v>
      </c>
      <c r="M34" t="s">
        <v>443</v>
      </c>
      <c r="N34" t="s">
        <v>284</v>
      </c>
      <c r="O34">
        <f t="shared" si="0"/>
        <v>9</v>
      </c>
      <c r="P34">
        <f t="shared" si="1"/>
        <v>1994</v>
      </c>
      <c r="Q34">
        <f t="shared" si="2"/>
        <v>18</v>
      </c>
      <c r="R34">
        <f t="shared" si="3"/>
        <v>34550</v>
      </c>
      <c r="S34">
        <f t="shared" si="4"/>
        <v>35221</v>
      </c>
      <c r="T34">
        <f t="shared" si="5"/>
        <v>23</v>
      </c>
      <c r="U34">
        <f t="shared" si="6"/>
        <v>0.78260869565217395</v>
      </c>
      <c r="V34" t="str">
        <f t="shared" si="7"/>
        <v>High</v>
      </c>
    </row>
    <row r="35" spans="1:22" x14ac:dyDescent="0.25">
      <c r="A35">
        <v>10281</v>
      </c>
      <c r="B35" t="s">
        <v>934</v>
      </c>
      <c r="C35">
        <v>4</v>
      </c>
      <c r="D35" s="1">
        <v>34591</v>
      </c>
      <c r="E35" s="1">
        <v>34605</v>
      </c>
      <c r="F35" s="1">
        <v>34598</v>
      </c>
      <c r="G35">
        <v>1</v>
      </c>
      <c r="H35">
        <v>2.94</v>
      </c>
      <c r="I35" t="s">
        <v>935</v>
      </c>
      <c r="J35" t="s">
        <v>937</v>
      </c>
      <c r="K35" t="s">
        <v>466</v>
      </c>
      <c r="L35" t="s">
        <v>153</v>
      </c>
      <c r="M35" t="s">
        <v>938</v>
      </c>
      <c r="N35" t="s">
        <v>191</v>
      </c>
      <c r="O35">
        <f t="shared" si="0"/>
        <v>9</v>
      </c>
      <c r="P35">
        <f t="shared" si="1"/>
        <v>1994</v>
      </c>
      <c r="Q35">
        <f t="shared" si="2"/>
        <v>5</v>
      </c>
      <c r="R35">
        <f t="shared" si="3"/>
        <v>34550</v>
      </c>
      <c r="S35">
        <f t="shared" si="4"/>
        <v>35221</v>
      </c>
      <c r="T35">
        <f t="shared" si="5"/>
        <v>23</v>
      </c>
      <c r="U35">
        <f t="shared" si="6"/>
        <v>0.21739130434782608</v>
      </c>
      <c r="V35" t="str">
        <f t="shared" si="7"/>
        <v>Medium</v>
      </c>
    </row>
    <row r="36" spans="1:22" x14ac:dyDescent="0.25">
      <c r="A36">
        <v>10282</v>
      </c>
      <c r="B36" t="s">
        <v>934</v>
      </c>
      <c r="C36">
        <v>4</v>
      </c>
      <c r="D36" s="1">
        <v>34592</v>
      </c>
      <c r="E36" s="1">
        <v>34620</v>
      </c>
      <c r="F36" s="1">
        <v>34598</v>
      </c>
      <c r="G36">
        <v>1</v>
      </c>
      <c r="H36">
        <v>12.69</v>
      </c>
      <c r="I36" t="s">
        <v>935</v>
      </c>
      <c r="J36" t="s">
        <v>937</v>
      </c>
      <c r="K36" t="s">
        <v>466</v>
      </c>
      <c r="L36" t="s">
        <v>153</v>
      </c>
      <c r="M36" t="s">
        <v>938</v>
      </c>
      <c r="N36" t="s">
        <v>191</v>
      </c>
      <c r="O36">
        <f t="shared" si="0"/>
        <v>9</v>
      </c>
      <c r="P36">
        <f t="shared" si="1"/>
        <v>1994</v>
      </c>
      <c r="Q36">
        <f t="shared" si="2"/>
        <v>5</v>
      </c>
      <c r="R36">
        <f t="shared" si="3"/>
        <v>34550</v>
      </c>
      <c r="S36">
        <f t="shared" si="4"/>
        <v>35221</v>
      </c>
      <c r="T36">
        <f t="shared" si="5"/>
        <v>23</v>
      </c>
      <c r="U36">
        <f t="shared" si="6"/>
        <v>0.21739130434782608</v>
      </c>
      <c r="V36" t="str">
        <f t="shared" si="7"/>
        <v>Medium</v>
      </c>
    </row>
    <row r="37" spans="1:22" x14ac:dyDescent="0.25">
      <c r="A37">
        <v>10283</v>
      </c>
      <c r="B37" t="s">
        <v>763</v>
      </c>
      <c r="C37">
        <v>3</v>
      </c>
      <c r="D37" s="1">
        <v>34593</v>
      </c>
      <c r="E37" s="1">
        <v>34621</v>
      </c>
      <c r="F37" s="1">
        <v>34600</v>
      </c>
      <c r="G37">
        <v>3</v>
      </c>
      <c r="H37">
        <v>84.81</v>
      </c>
      <c r="I37" t="s">
        <v>764</v>
      </c>
      <c r="J37" t="s">
        <v>766</v>
      </c>
      <c r="K37" t="s">
        <v>767</v>
      </c>
      <c r="L37" t="s">
        <v>768</v>
      </c>
      <c r="M37" t="s">
        <v>769</v>
      </c>
      <c r="N37" t="s">
        <v>661</v>
      </c>
      <c r="O37">
        <f t="shared" si="0"/>
        <v>9</v>
      </c>
      <c r="P37">
        <f t="shared" si="1"/>
        <v>1994</v>
      </c>
      <c r="Q37">
        <f t="shared" si="2"/>
        <v>14</v>
      </c>
      <c r="R37">
        <f t="shared" si="3"/>
        <v>34550</v>
      </c>
      <c r="S37">
        <f t="shared" si="4"/>
        <v>35221</v>
      </c>
      <c r="T37">
        <f t="shared" si="5"/>
        <v>23</v>
      </c>
      <c r="U37">
        <f t="shared" si="6"/>
        <v>0.60869565217391308</v>
      </c>
      <c r="V37" t="str">
        <f t="shared" si="7"/>
        <v>High</v>
      </c>
    </row>
    <row r="38" spans="1:22" x14ac:dyDescent="0.25">
      <c r="A38">
        <v>10284</v>
      </c>
      <c r="B38" t="s">
        <v>747</v>
      </c>
      <c r="C38">
        <v>4</v>
      </c>
      <c r="D38" s="1">
        <v>34596</v>
      </c>
      <c r="E38" s="1">
        <v>34624</v>
      </c>
      <c r="F38" s="1">
        <v>34604</v>
      </c>
      <c r="G38">
        <v>1</v>
      </c>
      <c r="H38">
        <v>76.56</v>
      </c>
      <c r="I38" t="s">
        <v>748</v>
      </c>
      <c r="J38" t="s">
        <v>750</v>
      </c>
      <c r="K38" t="s">
        <v>751</v>
      </c>
      <c r="L38" t="s">
        <v>153</v>
      </c>
      <c r="M38" t="s">
        <v>752</v>
      </c>
      <c r="N38" t="s">
        <v>238</v>
      </c>
      <c r="O38">
        <f t="shared" si="0"/>
        <v>9</v>
      </c>
      <c r="P38">
        <f t="shared" si="1"/>
        <v>1994</v>
      </c>
      <c r="Q38">
        <f t="shared" si="2"/>
        <v>15</v>
      </c>
      <c r="R38">
        <f t="shared" si="3"/>
        <v>34550</v>
      </c>
      <c r="S38">
        <f t="shared" si="4"/>
        <v>35221</v>
      </c>
      <c r="T38">
        <f t="shared" si="5"/>
        <v>23</v>
      </c>
      <c r="U38">
        <f t="shared" si="6"/>
        <v>0.65217391304347827</v>
      </c>
      <c r="V38" t="str">
        <f t="shared" si="7"/>
        <v>High</v>
      </c>
    </row>
    <row r="39" spans="1:22" x14ac:dyDescent="0.25">
      <c r="A39">
        <v>10285</v>
      </c>
      <c r="B39" t="s">
        <v>890</v>
      </c>
      <c r="C39">
        <v>1</v>
      </c>
      <c r="D39" s="1">
        <v>34597</v>
      </c>
      <c r="E39" s="1">
        <v>34625</v>
      </c>
      <c r="F39" s="1">
        <v>34603</v>
      </c>
      <c r="G39">
        <v>2</v>
      </c>
      <c r="H39">
        <v>76.83</v>
      </c>
      <c r="I39" t="s">
        <v>891</v>
      </c>
      <c r="J39" t="s">
        <v>893</v>
      </c>
      <c r="K39" t="s">
        <v>894</v>
      </c>
      <c r="L39" t="s">
        <v>153</v>
      </c>
      <c r="M39" t="s">
        <v>895</v>
      </c>
      <c r="N39" t="s">
        <v>238</v>
      </c>
      <c r="O39">
        <f t="shared" si="0"/>
        <v>9</v>
      </c>
      <c r="P39">
        <f t="shared" si="1"/>
        <v>1994</v>
      </c>
      <c r="Q39">
        <f t="shared" si="2"/>
        <v>28</v>
      </c>
      <c r="R39">
        <f t="shared" si="3"/>
        <v>34550</v>
      </c>
      <c r="S39">
        <f t="shared" si="4"/>
        <v>35221</v>
      </c>
      <c r="T39">
        <f t="shared" si="5"/>
        <v>23</v>
      </c>
      <c r="U39">
        <f t="shared" si="6"/>
        <v>1.2173913043478262</v>
      </c>
      <c r="V39" t="str">
        <f t="shared" si="7"/>
        <v>High</v>
      </c>
    </row>
    <row r="40" spans="1:22" x14ac:dyDescent="0.25">
      <c r="A40">
        <v>10286</v>
      </c>
      <c r="B40" t="s">
        <v>890</v>
      </c>
      <c r="C40">
        <v>8</v>
      </c>
      <c r="D40" s="1">
        <v>34598</v>
      </c>
      <c r="E40" s="1">
        <v>34626</v>
      </c>
      <c r="F40" s="1">
        <v>34607</v>
      </c>
      <c r="G40">
        <v>3</v>
      </c>
      <c r="H40">
        <v>229.24</v>
      </c>
      <c r="I40" t="s">
        <v>891</v>
      </c>
      <c r="J40" t="s">
        <v>893</v>
      </c>
      <c r="K40" t="s">
        <v>894</v>
      </c>
      <c r="L40" t="s">
        <v>153</v>
      </c>
      <c r="M40" t="s">
        <v>895</v>
      </c>
      <c r="N40" t="s">
        <v>238</v>
      </c>
      <c r="O40">
        <f t="shared" si="0"/>
        <v>9</v>
      </c>
      <c r="P40">
        <f t="shared" si="1"/>
        <v>1994</v>
      </c>
      <c r="Q40">
        <f t="shared" si="2"/>
        <v>28</v>
      </c>
      <c r="R40">
        <f t="shared" si="3"/>
        <v>34550</v>
      </c>
      <c r="S40">
        <f t="shared" si="4"/>
        <v>35221</v>
      </c>
      <c r="T40">
        <f t="shared" si="5"/>
        <v>23</v>
      </c>
      <c r="U40">
        <f t="shared" si="6"/>
        <v>1.2173913043478262</v>
      </c>
      <c r="V40" t="str">
        <f t="shared" si="7"/>
        <v>High</v>
      </c>
    </row>
    <row r="41" spans="1:22" x14ac:dyDescent="0.25">
      <c r="A41">
        <v>10287</v>
      </c>
      <c r="B41" t="s">
        <v>921</v>
      </c>
      <c r="C41">
        <v>8</v>
      </c>
      <c r="D41" s="1">
        <v>34599</v>
      </c>
      <c r="E41" s="1">
        <v>34627</v>
      </c>
      <c r="F41" s="1">
        <v>34605</v>
      </c>
      <c r="G41">
        <v>3</v>
      </c>
      <c r="H41">
        <v>12.76</v>
      </c>
      <c r="I41" t="s">
        <v>922</v>
      </c>
      <c r="J41" t="s">
        <v>924</v>
      </c>
      <c r="K41" t="s">
        <v>668</v>
      </c>
      <c r="L41" t="s">
        <v>669</v>
      </c>
      <c r="M41" t="s">
        <v>925</v>
      </c>
      <c r="N41" t="s">
        <v>230</v>
      </c>
      <c r="O41">
        <f t="shared" si="0"/>
        <v>9</v>
      </c>
      <c r="P41">
        <f t="shared" si="1"/>
        <v>1994</v>
      </c>
      <c r="Q41">
        <f t="shared" si="2"/>
        <v>11</v>
      </c>
      <c r="R41">
        <f t="shared" si="3"/>
        <v>34550</v>
      </c>
      <c r="S41">
        <f t="shared" si="4"/>
        <v>35221</v>
      </c>
      <c r="T41">
        <f t="shared" si="5"/>
        <v>23</v>
      </c>
      <c r="U41">
        <f t="shared" si="6"/>
        <v>0.47826086956521741</v>
      </c>
      <c r="V41" t="str">
        <f t="shared" si="7"/>
        <v>High</v>
      </c>
    </row>
    <row r="42" spans="1:22" x14ac:dyDescent="0.25">
      <c r="A42">
        <v>10288</v>
      </c>
      <c r="B42" t="s">
        <v>913</v>
      </c>
      <c r="C42">
        <v>4</v>
      </c>
      <c r="D42" s="1">
        <v>34600</v>
      </c>
      <c r="E42" s="1">
        <v>34628</v>
      </c>
      <c r="F42" s="1">
        <v>34611</v>
      </c>
      <c r="G42">
        <v>1</v>
      </c>
      <c r="H42">
        <v>7.45</v>
      </c>
      <c r="I42" t="s">
        <v>914</v>
      </c>
      <c r="J42" t="s">
        <v>916</v>
      </c>
      <c r="K42" t="s">
        <v>917</v>
      </c>
      <c r="L42" t="s">
        <v>153</v>
      </c>
      <c r="M42" t="s">
        <v>918</v>
      </c>
      <c r="N42" t="s">
        <v>261</v>
      </c>
      <c r="O42">
        <f t="shared" si="0"/>
        <v>9</v>
      </c>
      <c r="P42">
        <f t="shared" si="1"/>
        <v>1994</v>
      </c>
      <c r="Q42">
        <f t="shared" si="2"/>
        <v>12</v>
      </c>
      <c r="R42">
        <f t="shared" si="3"/>
        <v>34550</v>
      </c>
      <c r="S42">
        <f t="shared" si="4"/>
        <v>35221</v>
      </c>
      <c r="T42">
        <f t="shared" si="5"/>
        <v>23</v>
      </c>
      <c r="U42">
        <f t="shared" si="6"/>
        <v>0.52173913043478259</v>
      </c>
      <c r="V42" t="str">
        <f t="shared" si="7"/>
        <v>High</v>
      </c>
    </row>
    <row r="43" spans="1:22" x14ac:dyDescent="0.25">
      <c r="A43">
        <v>10289</v>
      </c>
      <c r="B43" t="s">
        <v>487</v>
      </c>
      <c r="C43">
        <v>7</v>
      </c>
      <c r="D43" s="1">
        <v>34603</v>
      </c>
      <c r="E43" s="1">
        <v>34631</v>
      </c>
      <c r="F43" s="1">
        <v>34605</v>
      </c>
      <c r="G43">
        <v>3</v>
      </c>
      <c r="H43">
        <v>22.77</v>
      </c>
      <c r="I43" t="s">
        <v>488</v>
      </c>
      <c r="J43" t="s">
        <v>490</v>
      </c>
      <c r="K43" t="s">
        <v>152</v>
      </c>
      <c r="L43" t="s">
        <v>153</v>
      </c>
      <c r="M43" t="s">
        <v>491</v>
      </c>
      <c r="N43" t="s">
        <v>155</v>
      </c>
      <c r="O43">
        <f t="shared" si="0"/>
        <v>9</v>
      </c>
      <c r="P43">
        <f t="shared" si="1"/>
        <v>1994</v>
      </c>
      <c r="Q43">
        <f t="shared" si="2"/>
        <v>10</v>
      </c>
      <c r="R43">
        <f t="shared" si="3"/>
        <v>34550</v>
      </c>
      <c r="S43">
        <f t="shared" si="4"/>
        <v>35221</v>
      </c>
      <c r="T43">
        <f t="shared" si="5"/>
        <v>23</v>
      </c>
      <c r="U43">
        <f t="shared" si="6"/>
        <v>0.43478260869565216</v>
      </c>
      <c r="V43" t="str">
        <f t="shared" si="7"/>
        <v>High</v>
      </c>
    </row>
    <row r="44" spans="1:22" x14ac:dyDescent="0.25">
      <c r="A44">
        <v>10290</v>
      </c>
      <c r="B44" t="s">
        <v>517</v>
      </c>
      <c r="C44">
        <v>8</v>
      </c>
      <c r="D44" s="1">
        <v>34604</v>
      </c>
      <c r="E44" s="1">
        <v>34632</v>
      </c>
      <c r="F44" s="1">
        <v>34611</v>
      </c>
      <c r="G44">
        <v>1</v>
      </c>
      <c r="H44">
        <v>79.7</v>
      </c>
      <c r="I44" t="s">
        <v>518</v>
      </c>
      <c r="J44" t="s">
        <v>521</v>
      </c>
      <c r="K44" t="s">
        <v>228</v>
      </c>
      <c r="L44" t="s">
        <v>522</v>
      </c>
      <c r="M44" t="s">
        <v>523</v>
      </c>
      <c r="N44" t="s">
        <v>230</v>
      </c>
      <c r="O44">
        <f t="shared" si="0"/>
        <v>9</v>
      </c>
      <c r="P44">
        <f t="shared" si="1"/>
        <v>1994</v>
      </c>
      <c r="Q44">
        <f t="shared" si="2"/>
        <v>5</v>
      </c>
      <c r="R44">
        <f t="shared" si="3"/>
        <v>34550</v>
      </c>
      <c r="S44">
        <f t="shared" si="4"/>
        <v>35221</v>
      </c>
      <c r="T44">
        <f t="shared" si="5"/>
        <v>23</v>
      </c>
      <c r="U44">
        <f t="shared" si="6"/>
        <v>0.21739130434782608</v>
      </c>
      <c r="V44" t="str">
        <f t="shared" si="7"/>
        <v>Medium</v>
      </c>
    </row>
    <row r="45" spans="1:22" x14ac:dyDescent="0.25">
      <c r="A45">
        <v>10291</v>
      </c>
      <c r="B45" t="s">
        <v>877</v>
      </c>
      <c r="C45">
        <v>6</v>
      </c>
      <c r="D45" s="1">
        <v>34604</v>
      </c>
      <c r="E45" s="1">
        <v>34632</v>
      </c>
      <c r="F45" s="1">
        <v>34612</v>
      </c>
      <c r="G45">
        <v>2</v>
      </c>
      <c r="H45">
        <v>6.4</v>
      </c>
      <c r="I45" t="s">
        <v>878</v>
      </c>
      <c r="J45" t="s">
        <v>880</v>
      </c>
      <c r="K45" t="s">
        <v>668</v>
      </c>
      <c r="L45" t="s">
        <v>669</v>
      </c>
      <c r="M45" t="s">
        <v>881</v>
      </c>
      <c r="N45" t="s">
        <v>230</v>
      </c>
      <c r="O45">
        <f t="shared" si="0"/>
        <v>9</v>
      </c>
      <c r="P45">
        <f t="shared" si="1"/>
        <v>1994</v>
      </c>
      <c r="Q45">
        <f t="shared" si="2"/>
        <v>9</v>
      </c>
      <c r="R45">
        <f t="shared" si="3"/>
        <v>34550</v>
      </c>
      <c r="S45">
        <f t="shared" si="4"/>
        <v>35221</v>
      </c>
      <c r="T45">
        <f t="shared" si="5"/>
        <v>23</v>
      </c>
      <c r="U45">
        <f t="shared" si="6"/>
        <v>0.39130434782608697</v>
      </c>
      <c r="V45" t="str">
        <f t="shared" si="7"/>
        <v>High</v>
      </c>
    </row>
    <row r="46" spans="1:22" x14ac:dyDescent="0.25">
      <c r="A46">
        <v>10292</v>
      </c>
      <c r="B46" t="s">
        <v>1024</v>
      </c>
      <c r="C46">
        <v>1</v>
      </c>
      <c r="D46" s="1">
        <v>34605</v>
      </c>
      <c r="E46" s="1">
        <v>34633</v>
      </c>
      <c r="F46" s="1">
        <v>34610</v>
      </c>
      <c r="G46">
        <v>2</v>
      </c>
      <c r="H46">
        <v>1.35</v>
      </c>
      <c r="I46" t="s">
        <v>1025</v>
      </c>
      <c r="J46" t="s">
        <v>1027</v>
      </c>
      <c r="K46" t="s">
        <v>228</v>
      </c>
      <c r="L46" t="s">
        <v>522</v>
      </c>
      <c r="M46" t="s">
        <v>1028</v>
      </c>
      <c r="N46" t="s">
        <v>230</v>
      </c>
      <c r="O46">
        <f t="shared" si="0"/>
        <v>9</v>
      </c>
      <c r="P46">
        <f t="shared" si="1"/>
        <v>1994</v>
      </c>
      <c r="Q46">
        <f t="shared" si="2"/>
        <v>6</v>
      </c>
      <c r="R46">
        <f t="shared" si="3"/>
        <v>34550</v>
      </c>
      <c r="S46">
        <f t="shared" si="4"/>
        <v>35221</v>
      </c>
      <c r="T46">
        <f t="shared" si="5"/>
        <v>23</v>
      </c>
      <c r="U46">
        <f t="shared" si="6"/>
        <v>0.2608695652173913</v>
      </c>
      <c r="V46" t="str">
        <f t="shared" si="7"/>
        <v>High</v>
      </c>
    </row>
    <row r="47" spans="1:22" x14ac:dyDescent="0.25">
      <c r="A47">
        <v>10293</v>
      </c>
      <c r="B47" t="s">
        <v>1019</v>
      </c>
      <c r="C47">
        <v>1</v>
      </c>
      <c r="D47" s="1">
        <v>34606</v>
      </c>
      <c r="E47" s="1">
        <v>34634</v>
      </c>
      <c r="F47" s="1">
        <v>34619</v>
      </c>
      <c r="G47">
        <v>3</v>
      </c>
      <c r="H47">
        <v>21.18</v>
      </c>
      <c r="I47" t="s">
        <v>1020</v>
      </c>
      <c r="J47" t="s">
        <v>1022</v>
      </c>
      <c r="K47" t="s">
        <v>420</v>
      </c>
      <c r="L47" t="s">
        <v>153</v>
      </c>
      <c r="M47" t="s">
        <v>860</v>
      </c>
      <c r="N47" t="s">
        <v>422</v>
      </c>
      <c r="O47">
        <f t="shared" si="0"/>
        <v>9</v>
      </c>
      <c r="P47">
        <f t="shared" si="1"/>
        <v>1994</v>
      </c>
      <c r="Q47">
        <f t="shared" si="2"/>
        <v>10</v>
      </c>
      <c r="R47">
        <f t="shared" si="3"/>
        <v>34550</v>
      </c>
      <c r="S47">
        <f t="shared" si="4"/>
        <v>35221</v>
      </c>
      <c r="T47">
        <f t="shared" si="5"/>
        <v>23</v>
      </c>
      <c r="U47">
        <f t="shared" si="6"/>
        <v>0.43478260869565216</v>
      </c>
      <c r="V47" t="str">
        <f t="shared" si="7"/>
        <v>High</v>
      </c>
    </row>
    <row r="48" spans="1:22" x14ac:dyDescent="0.25">
      <c r="A48">
        <v>10294</v>
      </c>
      <c r="B48" t="s">
        <v>903</v>
      </c>
      <c r="C48">
        <v>4</v>
      </c>
      <c r="D48" s="1">
        <v>34607</v>
      </c>
      <c r="E48" s="1">
        <v>34635</v>
      </c>
      <c r="F48" s="1">
        <v>34613</v>
      </c>
      <c r="G48">
        <v>2</v>
      </c>
      <c r="H48">
        <v>147.26</v>
      </c>
      <c r="I48" t="s">
        <v>904</v>
      </c>
      <c r="J48" t="s">
        <v>907</v>
      </c>
      <c r="K48" t="s">
        <v>908</v>
      </c>
      <c r="L48" t="s">
        <v>909</v>
      </c>
      <c r="M48" t="s">
        <v>910</v>
      </c>
      <c r="N48" t="s">
        <v>164</v>
      </c>
      <c r="O48">
        <f t="shared" si="0"/>
        <v>9</v>
      </c>
      <c r="P48">
        <f t="shared" si="1"/>
        <v>1994</v>
      </c>
      <c r="Q48">
        <f t="shared" si="2"/>
        <v>18</v>
      </c>
      <c r="R48">
        <f t="shared" si="3"/>
        <v>34550</v>
      </c>
      <c r="S48">
        <f t="shared" si="4"/>
        <v>35221</v>
      </c>
      <c r="T48">
        <f t="shared" si="5"/>
        <v>23</v>
      </c>
      <c r="U48">
        <f t="shared" si="6"/>
        <v>0.78260869565217395</v>
      </c>
      <c r="V48" t="str">
        <f t="shared" si="7"/>
        <v>High</v>
      </c>
    </row>
    <row r="49" spans="1:22" x14ac:dyDescent="0.25">
      <c r="A49">
        <v>10295</v>
      </c>
      <c r="B49" t="s">
        <v>1055</v>
      </c>
      <c r="C49">
        <v>2</v>
      </c>
      <c r="D49" s="1">
        <v>34610</v>
      </c>
      <c r="E49" s="1">
        <v>34638</v>
      </c>
      <c r="F49" s="1">
        <v>34618</v>
      </c>
      <c r="G49">
        <v>2</v>
      </c>
      <c r="H49">
        <v>1.1499999999999999</v>
      </c>
      <c r="I49" t="s">
        <v>1056</v>
      </c>
      <c r="J49" t="s">
        <v>1058</v>
      </c>
      <c r="K49" t="s">
        <v>1059</v>
      </c>
      <c r="L49" t="s">
        <v>153</v>
      </c>
      <c r="M49" t="s">
        <v>1060</v>
      </c>
      <c r="N49" t="s">
        <v>291</v>
      </c>
      <c r="O49">
        <f t="shared" si="0"/>
        <v>10</v>
      </c>
      <c r="P49">
        <f t="shared" si="1"/>
        <v>1994</v>
      </c>
      <c r="Q49">
        <f t="shared" si="2"/>
        <v>5</v>
      </c>
      <c r="R49">
        <f t="shared" si="3"/>
        <v>34550</v>
      </c>
      <c r="S49">
        <f t="shared" si="4"/>
        <v>35221</v>
      </c>
      <c r="T49">
        <f t="shared" si="5"/>
        <v>23</v>
      </c>
      <c r="U49">
        <f t="shared" si="6"/>
        <v>0.21739130434782608</v>
      </c>
      <c r="V49" t="str">
        <f t="shared" si="7"/>
        <v>Medium</v>
      </c>
    </row>
    <row r="50" spans="1:22" x14ac:dyDescent="0.25">
      <c r="A50">
        <v>10296</v>
      </c>
      <c r="B50" t="s">
        <v>763</v>
      </c>
      <c r="C50">
        <v>6</v>
      </c>
      <c r="D50" s="1">
        <v>34611</v>
      </c>
      <c r="E50" s="1">
        <v>34639</v>
      </c>
      <c r="F50" s="1">
        <v>34619</v>
      </c>
      <c r="G50">
        <v>1</v>
      </c>
      <c r="H50">
        <v>0.12</v>
      </c>
      <c r="I50" t="s">
        <v>764</v>
      </c>
      <c r="J50" t="s">
        <v>766</v>
      </c>
      <c r="K50" t="s">
        <v>767</v>
      </c>
      <c r="L50" t="s">
        <v>768</v>
      </c>
      <c r="M50" t="s">
        <v>769</v>
      </c>
      <c r="N50" t="s">
        <v>661</v>
      </c>
      <c r="O50">
        <f t="shared" si="0"/>
        <v>10</v>
      </c>
      <c r="P50">
        <f t="shared" si="1"/>
        <v>1994</v>
      </c>
      <c r="Q50">
        <f t="shared" si="2"/>
        <v>14</v>
      </c>
      <c r="R50">
        <f t="shared" si="3"/>
        <v>34550</v>
      </c>
      <c r="S50">
        <f t="shared" si="4"/>
        <v>35221</v>
      </c>
      <c r="T50">
        <f t="shared" si="5"/>
        <v>23</v>
      </c>
      <c r="U50">
        <f t="shared" si="6"/>
        <v>0.60869565217391308</v>
      </c>
      <c r="V50" t="str">
        <f t="shared" si="7"/>
        <v>High</v>
      </c>
    </row>
    <row r="51" spans="1:22" x14ac:dyDescent="0.25">
      <c r="A51">
        <v>10297</v>
      </c>
      <c r="B51" t="s">
        <v>454</v>
      </c>
      <c r="C51">
        <v>5</v>
      </c>
      <c r="D51" s="1">
        <v>34612</v>
      </c>
      <c r="E51" s="1">
        <v>34654</v>
      </c>
      <c r="F51" s="1">
        <v>34618</v>
      </c>
      <c r="G51">
        <v>2</v>
      </c>
      <c r="H51">
        <v>5.74</v>
      </c>
      <c r="I51" t="s">
        <v>455</v>
      </c>
      <c r="J51" t="s">
        <v>457</v>
      </c>
      <c r="K51" t="s">
        <v>458</v>
      </c>
      <c r="L51" t="s">
        <v>153</v>
      </c>
      <c r="M51" t="s">
        <v>459</v>
      </c>
      <c r="N51" t="s">
        <v>291</v>
      </c>
      <c r="O51">
        <f t="shared" si="0"/>
        <v>10</v>
      </c>
      <c r="P51">
        <f t="shared" si="1"/>
        <v>1994</v>
      </c>
      <c r="Q51">
        <f t="shared" si="2"/>
        <v>11</v>
      </c>
      <c r="R51">
        <f t="shared" si="3"/>
        <v>34550</v>
      </c>
      <c r="S51">
        <f t="shared" si="4"/>
        <v>35221</v>
      </c>
      <c r="T51">
        <f t="shared" si="5"/>
        <v>23</v>
      </c>
      <c r="U51">
        <f t="shared" si="6"/>
        <v>0.47826086956521741</v>
      </c>
      <c r="V51" t="str">
        <f t="shared" si="7"/>
        <v>High</v>
      </c>
    </row>
    <row r="52" spans="1:22" x14ac:dyDescent="0.25">
      <c r="A52">
        <v>10298</v>
      </c>
      <c r="B52" t="s">
        <v>690</v>
      </c>
      <c r="C52">
        <v>6</v>
      </c>
      <c r="D52" s="1">
        <v>34613</v>
      </c>
      <c r="E52" s="1">
        <v>34641</v>
      </c>
      <c r="F52" s="1">
        <v>34619</v>
      </c>
      <c r="G52">
        <v>2</v>
      </c>
      <c r="H52">
        <v>168.22</v>
      </c>
      <c r="I52" t="s">
        <v>691</v>
      </c>
      <c r="J52" t="s">
        <v>693</v>
      </c>
      <c r="K52" t="s">
        <v>694</v>
      </c>
      <c r="L52" t="s">
        <v>695</v>
      </c>
      <c r="M52" t="s">
        <v>153</v>
      </c>
      <c r="N52" t="s">
        <v>696</v>
      </c>
      <c r="O52">
        <f t="shared" si="0"/>
        <v>10</v>
      </c>
      <c r="P52">
        <f t="shared" si="1"/>
        <v>1994</v>
      </c>
      <c r="Q52">
        <f t="shared" si="2"/>
        <v>19</v>
      </c>
      <c r="R52">
        <f t="shared" si="3"/>
        <v>34550</v>
      </c>
      <c r="S52">
        <f t="shared" si="4"/>
        <v>35221</v>
      </c>
      <c r="T52">
        <f t="shared" si="5"/>
        <v>23</v>
      </c>
      <c r="U52">
        <f t="shared" si="6"/>
        <v>0.82608695652173914</v>
      </c>
      <c r="V52" t="str">
        <f t="shared" si="7"/>
        <v>High</v>
      </c>
    </row>
    <row r="53" spans="1:22" x14ac:dyDescent="0.25">
      <c r="A53">
        <v>10299</v>
      </c>
      <c r="B53" t="s">
        <v>921</v>
      </c>
      <c r="C53">
        <v>4</v>
      </c>
      <c r="D53" s="1">
        <v>34614</v>
      </c>
      <c r="E53" s="1">
        <v>34642</v>
      </c>
      <c r="F53" s="1">
        <v>34621</v>
      </c>
      <c r="G53">
        <v>2</v>
      </c>
      <c r="H53">
        <v>29.76</v>
      </c>
      <c r="I53" t="s">
        <v>922</v>
      </c>
      <c r="J53" t="s">
        <v>924</v>
      </c>
      <c r="K53" t="s">
        <v>668</v>
      </c>
      <c r="L53" t="s">
        <v>669</v>
      </c>
      <c r="M53" t="s">
        <v>925</v>
      </c>
      <c r="N53" t="s">
        <v>230</v>
      </c>
      <c r="O53">
        <f t="shared" si="0"/>
        <v>10</v>
      </c>
      <c r="P53">
        <f t="shared" si="1"/>
        <v>1994</v>
      </c>
      <c r="Q53">
        <f t="shared" si="2"/>
        <v>11</v>
      </c>
      <c r="R53">
        <f t="shared" si="3"/>
        <v>34550</v>
      </c>
      <c r="S53">
        <f t="shared" si="4"/>
        <v>35221</v>
      </c>
      <c r="T53">
        <f t="shared" si="5"/>
        <v>23</v>
      </c>
      <c r="U53">
        <f t="shared" si="6"/>
        <v>0.47826086956521741</v>
      </c>
      <c r="V53" t="str">
        <f t="shared" si="7"/>
        <v>High</v>
      </c>
    </row>
    <row r="54" spans="1:22" x14ac:dyDescent="0.25">
      <c r="A54">
        <v>10300</v>
      </c>
      <c r="B54" t="s">
        <v>789</v>
      </c>
      <c r="C54">
        <v>2</v>
      </c>
      <c r="D54" s="1">
        <v>34617</v>
      </c>
      <c r="E54" s="1">
        <v>34645</v>
      </c>
      <c r="F54" s="1">
        <v>34626</v>
      </c>
      <c r="G54">
        <v>2</v>
      </c>
      <c r="H54">
        <v>17.68</v>
      </c>
      <c r="I54" t="s">
        <v>790</v>
      </c>
      <c r="J54" t="s">
        <v>792</v>
      </c>
      <c r="K54" t="s">
        <v>793</v>
      </c>
      <c r="L54" t="s">
        <v>153</v>
      </c>
      <c r="M54" t="s">
        <v>794</v>
      </c>
      <c r="N54" t="s">
        <v>261</v>
      </c>
      <c r="O54">
        <f t="shared" si="0"/>
        <v>10</v>
      </c>
      <c r="P54">
        <f t="shared" si="1"/>
        <v>1994</v>
      </c>
      <c r="Q54">
        <f t="shared" si="2"/>
        <v>10</v>
      </c>
      <c r="R54">
        <f t="shared" si="3"/>
        <v>34550</v>
      </c>
      <c r="S54">
        <f t="shared" si="4"/>
        <v>35221</v>
      </c>
      <c r="T54">
        <f t="shared" si="5"/>
        <v>23</v>
      </c>
      <c r="U54">
        <f t="shared" si="6"/>
        <v>0.43478260869565216</v>
      </c>
      <c r="V54" t="str">
        <f t="shared" si="7"/>
        <v>High</v>
      </c>
    </row>
    <row r="55" spans="1:22" x14ac:dyDescent="0.25">
      <c r="A55">
        <v>10301</v>
      </c>
      <c r="B55" t="s">
        <v>1063</v>
      </c>
      <c r="C55">
        <v>8</v>
      </c>
      <c r="D55" s="1">
        <v>34617</v>
      </c>
      <c r="E55" s="1">
        <v>34645</v>
      </c>
      <c r="F55" s="1">
        <v>34625</v>
      </c>
      <c r="G55">
        <v>2</v>
      </c>
      <c r="H55">
        <v>45.08</v>
      </c>
      <c r="I55" t="s">
        <v>1064</v>
      </c>
      <c r="J55" t="s">
        <v>1066</v>
      </c>
      <c r="K55" t="s">
        <v>1067</v>
      </c>
      <c r="L55" t="s">
        <v>153</v>
      </c>
      <c r="M55" t="s">
        <v>1068</v>
      </c>
      <c r="N55" t="s">
        <v>238</v>
      </c>
      <c r="O55">
        <f t="shared" si="0"/>
        <v>10</v>
      </c>
      <c r="P55">
        <f t="shared" si="1"/>
        <v>1994</v>
      </c>
      <c r="Q55">
        <f t="shared" si="2"/>
        <v>10</v>
      </c>
      <c r="R55">
        <f t="shared" si="3"/>
        <v>34550</v>
      </c>
      <c r="S55">
        <f t="shared" si="4"/>
        <v>35221</v>
      </c>
      <c r="T55">
        <f t="shared" si="5"/>
        <v>23</v>
      </c>
      <c r="U55">
        <f t="shared" si="6"/>
        <v>0.43478260869565216</v>
      </c>
      <c r="V55" t="str">
        <f t="shared" si="7"/>
        <v>High</v>
      </c>
    </row>
    <row r="56" spans="1:22" x14ac:dyDescent="0.25">
      <c r="A56">
        <v>10302</v>
      </c>
      <c r="B56" t="s">
        <v>988</v>
      </c>
      <c r="C56">
        <v>4</v>
      </c>
      <c r="D56" s="1">
        <v>34618</v>
      </c>
      <c r="E56" s="1">
        <v>34646</v>
      </c>
      <c r="F56" s="1">
        <v>34647</v>
      </c>
      <c r="G56">
        <v>2</v>
      </c>
      <c r="H56">
        <v>6.27</v>
      </c>
      <c r="I56" t="s">
        <v>989</v>
      </c>
      <c r="J56" t="s">
        <v>991</v>
      </c>
      <c r="K56" t="s">
        <v>992</v>
      </c>
      <c r="L56" t="s">
        <v>153</v>
      </c>
      <c r="M56" t="s">
        <v>993</v>
      </c>
      <c r="N56" t="s">
        <v>803</v>
      </c>
      <c r="O56">
        <f t="shared" si="0"/>
        <v>10</v>
      </c>
      <c r="P56">
        <f t="shared" si="1"/>
        <v>1994</v>
      </c>
      <c r="Q56">
        <f t="shared" si="2"/>
        <v>12</v>
      </c>
      <c r="R56">
        <f t="shared" si="3"/>
        <v>34550</v>
      </c>
      <c r="S56">
        <f t="shared" si="4"/>
        <v>35221</v>
      </c>
      <c r="T56">
        <f t="shared" si="5"/>
        <v>23</v>
      </c>
      <c r="U56">
        <f t="shared" si="6"/>
        <v>0.52173913043478259</v>
      </c>
      <c r="V56" t="str">
        <f t="shared" si="7"/>
        <v>High</v>
      </c>
    </row>
    <row r="57" spans="1:22" x14ac:dyDescent="0.25">
      <c r="A57">
        <v>10303</v>
      </c>
      <c r="B57" t="s">
        <v>633</v>
      </c>
      <c r="C57">
        <v>7</v>
      </c>
      <c r="D57" s="1">
        <v>34619</v>
      </c>
      <c r="E57" s="1">
        <v>34647</v>
      </c>
      <c r="F57" s="1">
        <v>34626</v>
      </c>
      <c r="G57">
        <v>2</v>
      </c>
      <c r="H57">
        <v>107.83</v>
      </c>
      <c r="I57" t="s">
        <v>634</v>
      </c>
      <c r="J57" t="s">
        <v>636</v>
      </c>
      <c r="K57" t="s">
        <v>637</v>
      </c>
      <c r="L57" t="s">
        <v>153</v>
      </c>
      <c r="M57" t="s">
        <v>638</v>
      </c>
      <c r="N57" t="s">
        <v>191</v>
      </c>
      <c r="O57">
        <f t="shared" si="0"/>
        <v>10</v>
      </c>
      <c r="P57">
        <f t="shared" si="1"/>
        <v>1994</v>
      </c>
      <c r="Q57">
        <f t="shared" si="2"/>
        <v>10</v>
      </c>
      <c r="R57">
        <f t="shared" si="3"/>
        <v>34550</v>
      </c>
      <c r="S57">
        <f t="shared" si="4"/>
        <v>35221</v>
      </c>
      <c r="T57">
        <f t="shared" si="5"/>
        <v>23</v>
      </c>
      <c r="U57">
        <f t="shared" si="6"/>
        <v>0.43478260869565216</v>
      </c>
      <c r="V57" t="str">
        <f t="shared" si="7"/>
        <v>High</v>
      </c>
    </row>
    <row r="58" spans="1:22" x14ac:dyDescent="0.25">
      <c r="A58">
        <v>10304</v>
      </c>
      <c r="B58" t="s">
        <v>1019</v>
      </c>
      <c r="C58">
        <v>1</v>
      </c>
      <c r="D58" s="1">
        <v>34620</v>
      </c>
      <c r="E58" s="1">
        <v>34648</v>
      </c>
      <c r="F58" s="1">
        <v>34625</v>
      </c>
      <c r="G58">
        <v>2</v>
      </c>
      <c r="H58">
        <v>63.79</v>
      </c>
      <c r="I58" t="s">
        <v>1020</v>
      </c>
      <c r="J58" t="s">
        <v>1022</v>
      </c>
      <c r="K58" t="s">
        <v>420</v>
      </c>
      <c r="L58" t="s">
        <v>153</v>
      </c>
      <c r="M58" t="s">
        <v>860</v>
      </c>
      <c r="N58" t="s">
        <v>422</v>
      </c>
      <c r="O58">
        <f t="shared" si="0"/>
        <v>10</v>
      </c>
      <c r="P58">
        <f t="shared" si="1"/>
        <v>1994</v>
      </c>
      <c r="Q58">
        <f t="shared" si="2"/>
        <v>10</v>
      </c>
      <c r="R58">
        <f t="shared" si="3"/>
        <v>34550</v>
      </c>
      <c r="S58">
        <f t="shared" si="4"/>
        <v>35221</v>
      </c>
      <c r="T58">
        <f t="shared" si="5"/>
        <v>23</v>
      </c>
      <c r="U58">
        <f t="shared" si="6"/>
        <v>0.43478260869565216</v>
      </c>
      <c r="V58" t="str">
        <f t="shared" si="7"/>
        <v>High</v>
      </c>
    </row>
    <row r="59" spans="1:22" x14ac:dyDescent="0.25">
      <c r="A59">
        <v>10305</v>
      </c>
      <c r="B59" t="s">
        <v>832</v>
      </c>
      <c r="C59">
        <v>8</v>
      </c>
      <c r="D59" s="1">
        <v>34621</v>
      </c>
      <c r="E59" s="1">
        <v>34649</v>
      </c>
      <c r="F59" s="1">
        <v>34647</v>
      </c>
      <c r="G59">
        <v>3</v>
      </c>
      <c r="H59">
        <v>257.62</v>
      </c>
      <c r="I59" t="s">
        <v>833</v>
      </c>
      <c r="J59" t="s">
        <v>835</v>
      </c>
      <c r="K59" t="s">
        <v>836</v>
      </c>
      <c r="L59" t="s">
        <v>837</v>
      </c>
      <c r="M59" t="s">
        <v>838</v>
      </c>
      <c r="N59" t="s">
        <v>164</v>
      </c>
      <c r="O59">
        <f t="shared" si="0"/>
        <v>10</v>
      </c>
      <c r="P59">
        <f t="shared" si="1"/>
        <v>1994</v>
      </c>
      <c r="Q59">
        <f t="shared" si="2"/>
        <v>10</v>
      </c>
      <c r="R59">
        <f t="shared" si="3"/>
        <v>34550</v>
      </c>
      <c r="S59">
        <f t="shared" si="4"/>
        <v>35221</v>
      </c>
      <c r="T59">
        <f t="shared" si="5"/>
        <v>23</v>
      </c>
      <c r="U59">
        <f t="shared" si="6"/>
        <v>0.43478260869565216</v>
      </c>
      <c r="V59" t="str">
        <f t="shared" si="7"/>
        <v>High</v>
      </c>
    </row>
    <row r="60" spans="1:22" x14ac:dyDescent="0.25">
      <c r="A60">
        <v>10306</v>
      </c>
      <c r="B60" t="s">
        <v>934</v>
      </c>
      <c r="C60">
        <v>1</v>
      </c>
      <c r="D60" s="1">
        <v>34624</v>
      </c>
      <c r="E60" s="1">
        <v>34652</v>
      </c>
      <c r="F60" s="1">
        <v>34631</v>
      </c>
      <c r="G60">
        <v>3</v>
      </c>
      <c r="H60">
        <v>7.56</v>
      </c>
      <c r="I60" t="s">
        <v>935</v>
      </c>
      <c r="J60" t="s">
        <v>937</v>
      </c>
      <c r="K60" t="s">
        <v>466</v>
      </c>
      <c r="L60" t="s">
        <v>153</v>
      </c>
      <c r="M60" t="s">
        <v>938</v>
      </c>
      <c r="N60" t="s">
        <v>191</v>
      </c>
      <c r="O60">
        <f t="shared" si="0"/>
        <v>10</v>
      </c>
      <c r="P60">
        <f t="shared" si="1"/>
        <v>1994</v>
      </c>
      <c r="Q60">
        <f t="shared" si="2"/>
        <v>5</v>
      </c>
      <c r="R60">
        <f t="shared" si="3"/>
        <v>34550</v>
      </c>
      <c r="S60">
        <f t="shared" si="4"/>
        <v>35221</v>
      </c>
      <c r="T60">
        <f t="shared" si="5"/>
        <v>23</v>
      </c>
      <c r="U60">
        <f t="shared" si="6"/>
        <v>0.21739130434782608</v>
      </c>
      <c r="V60" t="str">
        <f t="shared" si="7"/>
        <v>Medium</v>
      </c>
    </row>
    <row r="61" spans="1:22" x14ac:dyDescent="0.25">
      <c r="A61">
        <v>10307</v>
      </c>
      <c r="B61" t="s">
        <v>781</v>
      </c>
      <c r="C61">
        <v>2</v>
      </c>
      <c r="D61" s="1">
        <v>34625</v>
      </c>
      <c r="E61" s="1">
        <v>34653</v>
      </c>
      <c r="F61" s="1">
        <v>34633</v>
      </c>
      <c r="G61">
        <v>2</v>
      </c>
      <c r="H61">
        <v>0.56000000000000005</v>
      </c>
      <c r="I61" t="s">
        <v>782</v>
      </c>
      <c r="J61" t="s">
        <v>784</v>
      </c>
      <c r="K61" t="s">
        <v>785</v>
      </c>
      <c r="L61" t="s">
        <v>277</v>
      </c>
      <c r="M61" t="s">
        <v>786</v>
      </c>
      <c r="N61" t="s">
        <v>164</v>
      </c>
      <c r="O61">
        <f t="shared" si="0"/>
        <v>10</v>
      </c>
      <c r="P61">
        <f t="shared" si="1"/>
        <v>1994</v>
      </c>
      <c r="Q61">
        <f t="shared" si="2"/>
        <v>8</v>
      </c>
      <c r="R61">
        <f t="shared" si="3"/>
        <v>34550</v>
      </c>
      <c r="S61">
        <f t="shared" si="4"/>
        <v>35221</v>
      </c>
      <c r="T61">
        <f t="shared" si="5"/>
        <v>23</v>
      </c>
      <c r="U61">
        <f t="shared" si="6"/>
        <v>0.34782608695652173</v>
      </c>
      <c r="V61" t="str">
        <f t="shared" si="7"/>
        <v>High</v>
      </c>
    </row>
    <row r="62" spans="1:22" x14ac:dyDescent="0.25">
      <c r="A62">
        <v>10308</v>
      </c>
      <c r="B62" t="s">
        <v>416</v>
      </c>
      <c r="C62">
        <v>7</v>
      </c>
      <c r="D62" s="1">
        <v>34626</v>
      </c>
      <c r="E62" s="1">
        <v>34654</v>
      </c>
      <c r="F62" s="1">
        <v>34632</v>
      </c>
      <c r="G62">
        <v>3</v>
      </c>
      <c r="H62">
        <v>1.61</v>
      </c>
      <c r="I62" t="s">
        <v>417</v>
      </c>
      <c r="J62" t="s">
        <v>419</v>
      </c>
      <c r="K62" t="s">
        <v>420</v>
      </c>
      <c r="L62" t="s">
        <v>153</v>
      </c>
      <c r="M62" t="s">
        <v>421</v>
      </c>
      <c r="N62" t="s">
        <v>422</v>
      </c>
      <c r="O62">
        <f t="shared" si="0"/>
        <v>10</v>
      </c>
      <c r="P62">
        <f t="shared" si="1"/>
        <v>1994</v>
      </c>
      <c r="Q62">
        <f t="shared" si="2"/>
        <v>4</v>
      </c>
      <c r="R62">
        <f t="shared" si="3"/>
        <v>34550</v>
      </c>
      <c r="S62">
        <f t="shared" si="4"/>
        <v>35221</v>
      </c>
      <c r="T62">
        <f t="shared" si="5"/>
        <v>23</v>
      </c>
      <c r="U62">
        <f t="shared" si="6"/>
        <v>0.17391304347826086</v>
      </c>
      <c r="V62" t="str">
        <f t="shared" si="7"/>
        <v>Medium</v>
      </c>
    </row>
    <row r="63" spans="1:22" x14ac:dyDescent="0.25">
      <c r="A63">
        <v>10309</v>
      </c>
      <c r="B63" t="s">
        <v>690</v>
      </c>
      <c r="C63">
        <v>3</v>
      </c>
      <c r="D63" s="1">
        <v>34627</v>
      </c>
      <c r="E63" s="1">
        <v>34655</v>
      </c>
      <c r="F63" s="1">
        <v>34661</v>
      </c>
      <c r="G63">
        <v>1</v>
      </c>
      <c r="H63">
        <v>47.3</v>
      </c>
      <c r="I63" t="s">
        <v>691</v>
      </c>
      <c r="J63" t="s">
        <v>693</v>
      </c>
      <c r="K63" t="s">
        <v>694</v>
      </c>
      <c r="L63" t="s">
        <v>695</v>
      </c>
      <c r="M63" t="s">
        <v>153</v>
      </c>
      <c r="N63" t="s">
        <v>696</v>
      </c>
      <c r="O63">
        <f t="shared" si="0"/>
        <v>10</v>
      </c>
      <c r="P63">
        <f t="shared" si="1"/>
        <v>1994</v>
      </c>
      <c r="Q63">
        <f t="shared" si="2"/>
        <v>19</v>
      </c>
      <c r="R63">
        <f t="shared" si="3"/>
        <v>34550</v>
      </c>
      <c r="S63">
        <f t="shared" si="4"/>
        <v>35221</v>
      </c>
      <c r="T63">
        <f t="shared" si="5"/>
        <v>23</v>
      </c>
      <c r="U63">
        <f t="shared" si="6"/>
        <v>0.82608695652173914</v>
      </c>
      <c r="V63" t="str">
        <f t="shared" si="7"/>
        <v>High</v>
      </c>
    </row>
    <row r="64" spans="1:22" x14ac:dyDescent="0.25">
      <c r="A64">
        <v>10310</v>
      </c>
      <c r="B64" t="s">
        <v>996</v>
      </c>
      <c r="C64">
        <v>8</v>
      </c>
      <c r="D64" s="1">
        <v>34628</v>
      </c>
      <c r="E64" s="1">
        <v>34656</v>
      </c>
      <c r="F64" s="1">
        <v>34635</v>
      </c>
      <c r="G64">
        <v>2</v>
      </c>
      <c r="H64">
        <v>17.52</v>
      </c>
      <c r="I64" t="s">
        <v>997</v>
      </c>
      <c r="J64" t="s">
        <v>999</v>
      </c>
      <c r="K64" t="s">
        <v>785</v>
      </c>
      <c r="L64" t="s">
        <v>277</v>
      </c>
      <c r="M64" t="s">
        <v>1000</v>
      </c>
      <c r="N64" t="s">
        <v>164</v>
      </c>
      <c r="O64">
        <f t="shared" si="0"/>
        <v>10</v>
      </c>
      <c r="P64">
        <f t="shared" si="1"/>
        <v>1994</v>
      </c>
      <c r="Q64">
        <f t="shared" si="2"/>
        <v>4</v>
      </c>
      <c r="R64">
        <f t="shared" si="3"/>
        <v>34550</v>
      </c>
      <c r="S64">
        <f t="shared" si="4"/>
        <v>35221</v>
      </c>
      <c r="T64">
        <f t="shared" si="5"/>
        <v>23</v>
      </c>
      <c r="U64">
        <f t="shared" si="6"/>
        <v>0.17391304347826086</v>
      </c>
      <c r="V64" t="str">
        <f t="shared" si="7"/>
        <v>Medium</v>
      </c>
    </row>
    <row r="65" spans="1:22" x14ac:dyDescent="0.25">
      <c r="A65">
        <v>10311</v>
      </c>
      <c r="B65" t="s">
        <v>540</v>
      </c>
      <c r="C65">
        <v>1</v>
      </c>
      <c r="D65" s="1">
        <v>34628</v>
      </c>
      <c r="E65" s="1">
        <v>34642</v>
      </c>
      <c r="F65" s="1">
        <v>34634</v>
      </c>
      <c r="G65">
        <v>3</v>
      </c>
      <c r="H65">
        <v>24.69</v>
      </c>
      <c r="I65" t="s">
        <v>541</v>
      </c>
      <c r="J65" t="s">
        <v>543</v>
      </c>
      <c r="K65" t="s">
        <v>544</v>
      </c>
      <c r="L65" t="s">
        <v>153</v>
      </c>
      <c r="M65" t="s">
        <v>545</v>
      </c>
      <c r="N65" t="s">
        <v>291</v>
      </c>
      <c r="O65">
        <f t="shared" si="0"/>
        <v>10</v>
      </c>
      <c r="P65">
        <f t="shared" si="1"/>
        <v>1994</v>
      </c>
      <c r="Q65">
        <f t="shared" si="2"/>
        <v>4</v>
      </c>
      <c r="R65">
        <f t="shared" si="3"/>
        <v>34550</v>
      </c>
      <c r="S65">
        <f t="shared" si="4"/>
        <v>35221</v>
      </c>
      <c r="T65">
        <f t="shared" si="5"/>
        <v>23</v>
      </c>
      <c r="U65">
        <f t="shared" si="6"/>
        <v>0.17391304347826086</v>
      </c>
      <c r="V65" t="str">
        <f t="shared" si="7"/>
        <v>Medium</v>
      </c>
    </row>
    <row r="66" spans="1:22" x14ac:dyDescent="0.25">
      <c r="A66">
        <v>10312</v>
      </c>
      <c r="B66" t="s">
        <v>1063</v>
      </c>
      <c r="C66">
        <v>2</v>
      </c>
      <c r="D66" s="1">
        <v>34631</v>
      </c>
      <c r="E66" s="1">
        <v>34659</v>
      </c>
      <c r="F66" s="1">
        <v>34641</v>
      </c>
      <c r="G66">
        <v>2</v>
      </c>
      <c r="H66">
        <v>40.26</v>
      </c>
      <c r="I66" t="s">
        <v>1064</v>
      </c>
      <c r="J66" t="s">
        <v>1066</v>
      </c>
      <c r="K66" t="s">
        <v>1067</v>
      </c>
      <c r="L66" t="s">
        <v>153</v>
      </c>
      <c r="M66" t="s">
        <v>1068</v>
      </c>
      <c r="N66" t="s">
        <v>238</v>
      </c>
      <c r="O66">
        <f t="shared" ref="O66:O129" si="8">MONTH(D66)</f>
        <v>10</v>
      </c>
      <c r="P66">
        <f t="shared" ref="P66:P129" si="9">YEAR(D66)</f>
        <v>1994</v>
      </c>
      <c r="Q66">
        <f t="shared" ref="Q66:Q129" si="10">COUNTIF(B:B,B66)</f>
        <v>10</v>
      </c>
      <c r="R66">
        <f t="shared" ref="R66:R129" si="11">MIN(IF($B$2:$B$1000=B66, $D$2:$D$1000))</f>
        <v>34550</v>
      </c>
      <c r="S66">
        <f t="shared" ref="S66:S129" si="12">MAX(IF($B$2:$B$1000=B66, $D$2:$D$1000))</f>
        <v>35221</v>
      </c>
      <c r="T66">
        <f t="shared" ref="T66:T129" si="13">DATEDIF(R66,S66,"m")+1</f>
        <v>23</v>
      </c>
      <c r="U66">
        <f t="shared" ref="U66:U129" si="14">Q66/T66</f>
        <v>0.43478260869565216</v>
      </c>
      <c r="V66" t="str">
        <f t="shared" si="7"/>
        <v>High</v>
      </c>
    </row>
    <row r="67" spans="1:22" x14ac:dyDescent="0.25">
      <c r="A67">
        <v>10313</v>
      </c>
      <c r="B67" t="s">
        <v>890</v>
      </c>
      <c r="C67">
        <v>2</v>
      </c>
      <c r="D67" s="1">
        <v>34632</v>
      </c>
      <c r="E67" s="1">
        <v>34660</v>
      </c>
      <c r="F67" s="1">
        <v>34642</v>
      </c>
      <c r="G67">
        <v>2</v>
      </c>
      <c r="H67">
        <v>1.96</v>
      </c>
      <c r="I67" t="s">
        <v>891</v>
      </c>
      <c r="J67" t="s">
        <v>893</v>
      </c>
      <c r="K67" t="s">
        <v>894</v>
      </c>
      <c r="L67" t="s">
        <v>153</v>
      </c>
      <c r="M67" t="s">
        <v>895</v>
      </c>
      <c r="N67" t="s">
        <v>238</v>
      </c>
      <c r="O67">
        <f t="shared" si="8"/>
        <v>10</v>
      </c>
      <c r="P67">
        <f t="shared" si="9"/>
        <v>1994</v>
      </c>
      <c r="Q67">
        <f t="shared" si="10"/>
        <v>28</v>
      </c>
      <c r="R67">
        <f t="shared" si="11"/>
        <v>34550</v>
      </c>
      <c r="S67">
        <f t="shared" si="12"/>
        <v>35221</v>
      </c>
      <c r="T67">
        <f t="shared" si="13"/>
        <v>23</v>
      </c>
      <c r="U67">
        <f t="shared" si="14"/>
        <v>1.2173913043478262</v>
      </c>
      <c r="V67" t="str">
        <f t="shared" ref="V67:V130" si="15">IF(Q67&lt;=2,"Low",
   IF(Q67&lt;=5,"Medium","High"))</f>
        <v>High</v>
      </c>
    </row>
    <row r="68" spans="1:22" x14ac:dyDescent="0.25">
      <c r="A68">
        <v>10314</v>
      </c>
      <c r="B68" t="s">
        <v>903</v>
      </c>
      <c r="C68">
        <v>1</v>
      </c>
      <c r="D68" s="1">
        <v>34633</v>
      </c>
      <c r="E68" s="1">
        <v>34661</v>
      </c>
      <c r="F68" s="1">
        <v>34642</v>
      </c>
      <c r="G68">
        <v>2</v>
      </c>
      <c r="H68">
        <v>74.16</v>
      </c>
      <c r="I68" t="s">
        <v>904</v>
      </c>
      <c r="J68" t="s">
        <v>907</v>
      </c>
      <c r="K68" t="s">
        <v>908</v>
      </c>
      <c r="L68" t="s">
        <v>909</v>
      </c>
      <c r="M68" t="s">
        <v>910</v>
      </c>
      <c r="N68" t="s">
        <v>164</v>
      </c>
      <c r="O68">
        <f t="shared" si="8"/>
        <v>10</v>
      </c>
      <c r="P68">
        <f t="shared" si="9"/>
        <v>1994</v>
      </c>
      <c r="Q68">
        <f t="shared" si="10"/>
        <v>18</v>
      </c>
      <c r="R68">
        <f t="shared" si="11"/>
        <v>34550</v>
      </c>
      <c r="S68">
        <f t="shared" si="12"/>
        <v>35221</v>
      </c>
      <c r="T68">
        <f t="shared" si="13"/>
        <v>23</v>
      </c>
      <c r="U68">
        <f t="shared" si="14"/>
        <v>0.78260869565217395</v>
      </c>
      <c r="V68" t="str">
        <f t="shared" si="15"/>
        <v>High</v>
      </c>
    </row>
    <row r="69" spans="1:22" x14ac:dyDescent="0.25">
      <c r="A69">
        <v>10315</v>
      </c>
      <c r="B69" t="s">
        <v>699</v>
      </c>
      <c r="C69">
        <v>4</v>
      </c>
      <c r="D69" s="1">
        <v>34634</v>
      </c>
      <c r="E69" s="1">
        <v>34662</v>
      </c>
      <c r="F69" s="1">
        <v>34641</v>
      </c>
      <c r="G69">
        <v>2</v>
      </c>
      <c r="H69">
        <v>41.76</v>
      </c>
      <c r="I69" t="s">
        <v>700</v>
      </c>
      <c r="J69" t="s">
        <v>702</v>
      </c>
      <c r="K69" t="s">
        <v>703</v>
      </c>
      <c r="L69" t="s">
        <v>704</v>
      </c>
      <c r="M69" t="s">
        <v>705</v>
      </c>
      <c r="N69" t="s">
        <v>155</v>
      </c>
      <c r="O69">
        <f t="shared" si="8"/>
        <v>10</v>
      </c>
      <c r="P69">
        <f t="shared" si="9"/>
        <v>1994</v>
      </c>
      <c r="Q69">
        <f t="shared" si="10"/>
        <v>10</v>
      </c>
      <c r="R69">
        <f t="shared" si="11"/>
        <v>34550</v>
      </c>
      <c r="S69">
        <f t="shared" si="12"/>
        <v>35221</v>
      </c>
      <c r="T69">
        <f t="shared" si="13"/>
        <v>23</v>
      </c>
      <c r="U69">
        <f t="shared" si="14"/>
        <v>0.43478260869565216</v>
      </c>
      <c r="V69" t="str">
        <f t="shared" si="15"/>
        <v>High</v>
      </c>
    </row>
    <row r="70" spans="1:22" x14ac:dyDescent="0.25">
      <c r="A70">
        <v>10316</v>
      </c>
      <c r="B70" t="s">
        <v>903</v>
      </c>
      <c r="C70">
        <v>1</v>
      </c>
      <c r="D70" s="1">
        <v>34635</v>
      </c>
      <c r="E70" s="1">
        <v>34663</v>
      </c>
      <c r="F70" s="1">
        <v>34646</v>
      </c>
      <c r="G70">
        <v>3</v>
      </c>
      <c r="H70">
        <v>150.15</v>
      </c>
      <c r="I70" t="s">
        <v>904</v>
      </c>
      <c r="J70" t="s">
        <v>907</v>
      </c>
      <c r="K70" t="s">
        <v>908</v>
      </c>
      <c r="L70" t="s">
        <v>909</v>
      </c>
      <c r="M70" t="s">
        <v>910</v>
      </c>
      <c r="N70" t="s">
        <v>164</v>
      </c>
      <c r="O70">
        <f t="shared" si="8"/>
        <v>10</v>
      </c>
      <c r="P70">
        <f t="shared" si="9"/>
        <v>1994</v>
      </c>
      <c r="Q70">
        <f t="shared" si="10"/>
        <v>18</v>
      </c>
      <c r="R70">
        <f t="shared" si="11"/>
        <v>34550</v>
      </c>
      <c r="S70">
        <f t="shared" si="12"/>
        <v>35221</v>
      </c>
      <c r="T70">
        <f t="shared" si="13"/>
        <v>23</v>
      </c>
      <c r="U70">
        <f t="shared" si="14"/>
        <v>0.78260869565217395</v>
      </c>
      <c r="V70" t="str">
        <f t="shared" si="15"/>
        <v>High</v>
      </c>
    </row>
    <row r="71" spans="1:22" x14ac:dyDescent="0.25">
      <c r="A71">
        <v>10317</v>
      </c>
      <c r="B71" t="s">
        <v>781</v>
      </c>
      <c r="C71">
        <v>6</v>
      </c>
      <c r="D71" s="1">
        <v>34638</v>
      </c>
      <c r="E71" s="1">
        <v>34666</v>
      </c>
      <c r="F71" s="1">
        <v>34648</v>
      </c>
      <c r="G71">
        <v>1</v>
      </c>
      <c r="H71">
        <v>12.69</v>
      </c>
      <c r="I71" t="s">
        <v>782</v>
      </c>
      <c r="J71" t="s">
        <v>784</v>
      </c>
      <c r="K71" t="s">
        <v>785</v>
      </c>
      <c r="L71" t="s">
        <v>277</v>
      </c>
      <c r="M71" t="s">
        <v>786</v>
      </c>
      <c r="N71" t="s">
        <v>164</v>
      </c>
      <c r="O71">
        <f t="shared" si="8"/>
        <v>10</v>
      </c>
      <c r="P71">
        <f t="shared" si="9"/>
        <v>1994</v>
      </c>
      <c r="Q71">
        <f t="shared" si="10"/>
        <v>8</v>
      </c>
      <c r="R71">
        <f t="shared" si="11"/>
        <v>34550</v>
      </c>
      <c r="S71">
        <f t="shared" si="12"/>
        <v>35221</v>
      </c>
      <c r="T71">
        <f t="shared" si="13"/>
        <v>23</v>
      </c>
      <c r="U71">
        <f t="shared" si="14"/>
        <v>0.34782608695652173</v>
      </c>
      <c r="V71" t="str">
        <f t="shared" si="15"/>
        <v>High</v>
      </c>
    </row>
    <row r="72" spans="1:22" x14ac:dyDescent="0.25">
      <c r="A72">
        <v>10318</v>
      </c>
      <c r="B72" t="s">
        <v>699</v>
      </c>
      <c r="C72">
        <v>8</v>
      </c>
      <c r="D72" s="1">
        <v>34639</v>
      </c>
      <c r="E72" s="1">
        <v>34667</v>
      </c>
      <c r="F72" s="1">
        <v>34642</v>
      </c>
      <c r="G72">
        <v>2</v>
      </c>
      <c r="H72">
        <v>4.7300000000000004</v>
      </c>
      <c r="I72" t="s">
        <v>700</v>
      </c>
      <c r="J72" t="s">
        <v>702</v>
      </c>
      <c r="K72" t="s">
        <v>703</v>
      </c>
      <c r="L72" t="s">
        <v>704</v>
      </c>
      <c r="M72" t="s">
        <v>705</v>
      </c>
      <c r="N72" t="s">
        <v>155</v>
      </c>
      <c r="O72">
        <f t="shared" si="8"/>
        <v>11</v>
      </c>
      <c r="P72">
        <f t="shared" si="9"/>
        <v>1994</v>
      </c>
      <c r="Q72">
        <f t="shared" si="10"/>
        <v>10</v>
      </c>
      <c r="R72">
        <f t="shared" si="11"/>
        <v>34550</v>
      </c>
      <c r="S72">
        <f t="shared" si="12"/>
        <v>35221</v>
      </c>
      <c r="T72">
        <f t="shared" si="13"/>
        <v>23</v>
      </c>
      <c r="U72">
        <f t="shared" si="14"/>
        <v>0.43478260869565216</v>
      </c>
      <c r="V72" t="str">
        <f t="shared" si="15"/>
        <v>High</v>
      </c>
    </row>
    <row r="73" spans="1:22" x14ac:dyDescent="0.25">
      <c r="A73">
        <v>10319</v>
      </c>
      <c r="B73" t="s">
        <v>1019</v>
      </c>
      <c r="C73">
        <v>7</v>
      </c>
      <c r="D73" s="1">
        <v>34640</v>
      </c>
      <c r="E73" s="1">
        <v>34668</v>
      </c>
      <c r="F73" s="1">
        <v>34649</v>
      </c>
      <c r="G73">
        <v>3</v>
      </c>
      <c r="H73">
        <v>64.5</v>
      </c>
      <c r="I73" t="s">
        <v>1020</v>
      </c>
      <c r="J73" t="s">
        <v>1022</v>
      </c>
      <c r="K73" t="s">
        <v>420</v>
      </c>
      <c r="L73" t="s">
        <v>153</v>
      </c>
      <c r="M73" t="s">
        <v>860</v>
      </c>
      <c r="N73" t="s">
        <v>422</v>
      </c>
      <c r="O73">
        <f t="shared" si="8"/>
        <v>11</v>
      </c>
      <c r="P73">
        <f t="shared" si="9"/>
        <v>1994</v>
      </c>
      <c r="Q73">
        <f t="shared" si="10"/>
        <v>10</v>
      </c>
      <c r="R73">
        <f t="shared" si="11"/>
        <v>34550</v>
      </c>
      <c r="S73">
        <f t="shared" si="12"/>
        <v>35221</v>
      </c>
      <c r="T73">
        <f t="shared" si="13"/>
        <v>23</v>
      </c>
      <c r="U73">
        <f t="shared" si="14"/>
        <v>0.43478260869565216</v>
      </c>
      <c r="V73" t="str">
        <f t="shared" si="15"/>
        <v>High</v>
      </c>
    </row>
    <row r="74" spans="1:22" x14ac:dyDescent="0.25">
      <c r="A74">
        <v>10320</v>
      </c>
      <c r="B74" t="s">
        <v>1071</v>
      </c>
      <c r="C74">
        <v>5</v>
      </c>
      <c r="D74" s="1">
        <v>34641</v>
      </c>
      <c r="E74" s="1">
        <v>34655</v>
      </c>
      <c r="F74" s="1">
        <v>34656</v>
      </c>
      <c r="G74">
        <v>3</v>
      </c>
      <c r="H74">
        <v>34.57</v>
      </c>
      <c r="I74" t="s">
        <v>1072</v>
      </c>
      <c r="J74" t="s">
        <v>1074</v>
      </c>
      <c r="K74" t="s">
        <v>1075</v>
      </c>
      <c r="L74" t="s">
        <v>153</v>
      </c>
      <c r="M74" t="s">
        <v>1076</v>
      </c>
      <c r="N74" t="s">
        <v>333</v>
      </c>
      <c r="O74">
        <f t="shared" si="8"/>
        <v>11</v>
      </c>
      <c r="P74">
        <f t="shared" si="9"/>
        <v>1994</v>
      </c>
      <c r="Q74">
        <f t="shared" si="10"/>
        <v>15</v>
      </c>
      <c r="R74">
        <f t="shared" si="11"/>
        <v>34550</v>
      </c>
      <c r="S74">
        <f t="shared" si="12"/>
        <v>35221</v>
      </c>
      <c r="T74">
        <f t="shared" si="13"/>
        <v>23</v>
      </c>
      <c r="U74">
        <f t="shared" si="14"/>
        <v>0.65217391304347827</v>
      </c>
      <c r="V74" t="str">
        <f t="shared" si="15"/>
        <v>High</v>
      </c>
    </row>
    <row r="75" spans="1:22" x14ac:dyDescent="0.25">
      <c r="A75">
        <v>10321</v>
      </c>
      <c r="B75" t="s">
        <v>699</v>
      </c>
      <c r="C75">
        <v>3</v>
      </c>
      <c r="D75" s="1">
        <v>34641</v>
      </c>
      <c r="E75" s="1">
        <v>34669</v>
      </c>
      <c r="F75" s="1">
        <v>34649</v>
      </c>
      <c r="G75">
        <v>2</v>
      </c>
      <c r="H75">
        <v>3.43</v>
      </c>
      <c r="I75" t="s">
        <v>700</v>
      </c>
      <c r="J75" t="s">
        <v>702</v>
      </c>
      <c r="K75" t="s">
        <v>703</v>
      </c>
      <c r="L75" t="s">
        <v>704</v>
      </c>
      <c r="M75" t="s">
        <v>705</v>
      </c>
      <c r="N75" t="s">
        <v>155</v>
      </c>
      <c r="O75">
        <f t="shared" si="8"/>
        <v>11</v>
      </c>
      <c r="P75">
        <f t="shared" si="9"/>
        <v>1994</v>
      </c>
      <c r="Q75">
        <f t="shared" si="10"/>
        <v>10</v>
      </c>
      <c r="R75">
        <f t="shared" si="11"/>
        <v>34550</v>
      </c>
      <c r="S75">
        <f t="shared" si="12"/>
        <v>35221</v>
      </c>
      <c r="T75">
        <f t="shared" si="13"/>
        <v>23</v>
      </c>
      <c r="U75">
        <f t="shared" si="14"/>
        <v>0.43478260869565216</v>
      </c>
      <c r="V75" t="str">
        <f t="shared" si="15"/>
        <v>High</v>
      </c>
    </row>
    <row r="76" spans="1:22" x14ac:dyDescent="0.25">
      <c r="A76">
        <v>10322</v>
      </c>
      <c r="B76" t="s">
        <v>856</v>
      </c>
      <c r="C76">
        <v>7</v>
      </c>
      <c r="D76" s="1">
        <v>34642</v>
      </c>
      <c r="E76" s="1">
        <v>34670</v>
      </c>
      <c r="F76" s="1">
        <v>34661</v>
      </c>
      <c r="G76">
        <v>3</v>
      </c>
      <c r="H76">
        <v>0.4</v>
      </c>
      <c r="I76" t="s">
        <v>857</v>
      </c>
      <c r="J76" t="s">
        <v>859</v>
      </c>
      <c r="K76" t="s">
        <v>420</v>
      </c>
      <c r="L76" t="s">
        <v>153</v>
      </c>
      <c r="M76" t="s">
        <v>860</v>
      </c>
      <c r="N76" t="s">
        <v>422</v>
      </c>
      <c r="O76">
        <f t="shared" si="8"/>
        <v>11</v>
      </c>
      <c r="P76">
        <f t="shared" si="9"/>
        <v>1994</v>
      </c>
      <c r="Q76">
        <f t="shared" si="10"/>
        <v>6</v>
      </c>
      <c r="R76">
        <f t="shared" si="11"/>
        <v>34550</v>
      </c>
      <c r="S76">
        <f t="shared" si="12"/>
        <v>35221</v>
      </c>
      <c r="T76">
        <f t="shared" si="13"/>
        <v>23</v>
      </c>
      <c r="U76">
        <f t="shared" si="14"/>
        <v>0.2608695652173913</v>
      </c>
      <c r="V76" t="str">
        <f t="shared" si="15"/>
        <v>High</v>
      </c>
    </row>
    <row r="77" spans="1:22" x14ac:dyDescent="0.25">
      <c r="A77">
        <v>10323</v>
      </c>
      <c r="B77" t="s">
        <v>707</v>
      </c>
      <c r="C77">
        <v>4</v>
      </c>
      <c r="D77" s="1">
        <v>34645</v>
      </c>
      <c r="E77" s="1">
        <v>34673</v>
      </c>
      <c r="F77" s="1">
        <v>34652</v>
      </c>
      <c r="G77">
        <v>1</v>
      </c>
      <c r="H77">
        <v>4.88</v>
      </c>
      <c r="I77" t="s">
        <v>708</v>
      </c>
      <c r="J77" t="s">
        <v>710</v>
      </c>
      <c r="K77" t="s">
        <v>711</v>
      </c>
      <c r="L77" t="s">
        <v>153</v>
      </c>
      <c r="M77" t="s">
        <v>712</v>
      </c>
      <c r="N77" t="s">
        <v>238</v>
      </c>
      <c r="O77">
        <f t="shared" si="8"/>
        <v>11</v>
      </c>
      <c r="P77">
        <f t="shared" si="9"/>
        <v>1994</v>
      </c>
      <c r="Q77">
        <f t="shared" si="10"/>
        <v>14</v>
      </c>
      <c r="R77">
        <f t="shared" si="11"/>
        <v>34550</v>
      </c>
      <c r="S77">
        <f t="shared" si="12"/>
        <v>35221</v>
      </c>
      <c r="T77">
        <f t="shared" si="13"/>
        <v>23</v>
      </c>
      <c r="U77">
        <f t="shared" si="14"/>
        <v>0.60869565217391308</v>
      </c>
      <c r="V77" t="str">
        <f t="shared" si="15"/>
        <v>High</v>
      </c>
    </row>
    <row r="78" spans="1:22" x14ac:dyDescent="0.25">
      <c r="A78">
        <v>10324</v>
      </c>
      <c r="B78" t="s">
        <v>949</v>
      </c>
      <c r="C78">
        <v>9</v>
      </c>
      <c r="D78" s="1">
        <v>34646</v>
      </c>
      <c r="E78" s="1">
        <v>34674</v>
      </c>
      <c r="F78" s="1">
        <v>34648</v>
      </c>
      <c r="G78">
        <v>1</v>
      </c>
      <c r="H78">
        <v>214.27</v>
      </c>
      <c r="I78" t="s">
        <v>950</v>
      </c>
      <c r="J78" t="s">
        <v>952</v>
      </c>
      <c r="K78" t="s">
        <v>953</v>
      </c>
      <c r="L78" t="s">
        <v>954</v>
      </c>
      <c r="M78" t="s">
        <v>955</v>
      </c>
      <c r="N78" t="s">
        <v>164</v>
      </c>
      <c r="O78">
        <f t="shared" si="8"/>
        <v>11</v>
      </c>
      <c r="P78">
        <f t="shared" si="9"/>
        <v>1994</v>
      </c>
      <c r="Q78">
        <f t="shared" si="10"/>
        <v>31</v>
      </c>
      <c r="R78">
        <f t="shared" si="11"/>
        <v>34550</v>
      </c>
      <c r="S78">
        <f t="shared" si="12"/>
        <v>35221</v>
      </c>
      <c r="T78">
        <f t="shared" si="13"/>
        <v>23</v>
      </c>
      <c r="U78">
        <f t="shared" si="14"/>
        <v>1.3478260869565217</v>
      </c>
      <c r="V78" t="str">
        <f t="shared" si="15"/>
        <v>High</v>
      </c>
    </row>
    <row r="79" spans="1:22" x14ac:dyDescent="0.25">
      <c r="A79">
        <v>10325</v>
      </c>
      <c r="B79" t="s">
        <v>707</v>
      </c>
      <c r="C79">
        <v>1</v>
      </c>
      <c r="D79" s="1">
        <v>34647</v>
      </c>
      <c r="E79" s="1">
        <v>34661</v>
      </c>
      <c r="F79" s="1">
        <v>34652</v>
      </c>
      <c r="G79">
        <v>3</v>
      </c>
      <c r="H79">
        <v>64.86</v>
      </c>
      <c r="I79" t="s">
        <v>708</v>
      </c>
      <c r="J79" t="s">
        <v>710</v>
      </c>
      <c r="K79" t="s">
        <v>711</v>
      </c>
      <c r="L79" t="s">
        <v>153</v>
      </c>
      <c r="M79" t="s">
        <v>712</v>
      </c>
      <c r="N79" t="s">
        <v>238</v>
      </c>
      <c r="O79">
        <f t="shared" si="8"/>
        <v>11</v>
      </c>
      <c r="P79">
        <f t="shared" si="9"/>
        <v>1994</v>
      </c>
      <c r="Q79">
        <f t="shared" si="10"/>
        <v>14</v>
      </c>
      <c r="R79">
        <f t="shared" si="11"/>
        <v>34550</v>
      </c>
      <c r="S79">
        <f t="shared" si="12"/>
        <v>35221</v>
      </c>
      <c r="T79">
        <f t="shared" si="13"/>
        <v>23</v>
      </c>
      <c r="U79">
        <f t="shared" si="14"/>
        <v>0.60869565217391308</v>
      </c>
      <c r="V79" t="str">
        <f t="shared" si="15"/>
        <v>High</v>
      </c>
    </row>
    <row r="80" spans="1:22" x14ac:dyDescent="0.25">
      <c r="A80">
        <v>10326</v>
      </c>
      <c r="B80" t="s">
        <v>462</v>
      </c>
      <c r="C80">
        <v>4</v>
      </c>
      <c r="D80" s="1">
        <v>34648</v>
      </c>
      <c r="E80" s="1">
        <v>34676</v>
      </c>
      <c r="F80" s="1">
        <v>34652</v>
      </c>
      <c r="G80">
        <v>2</v>
      </c>
      <c r="H80">
        <v>77.92</v>
      </c>
      <c r="I80" t="s">
        <v>463</v>
      </c>
      <c r="J80" t="s">
        <v>465</v>
      </c>
      <c r="K80" t="s">
        <v>466</v>
      </c>
      <c r="L80" t="s">
        <v>153</v>
      </c>
      <c r="M80" t="s">
        <v>467</v>
      </c>
      <c r="N80" t="s">
        <v>191</v>
      </c>
      <c r="O80">
        <f t="shared" si="8"/>
        <v>11</v>
      </c>
      <c r="P80">
        <f t="shared" si="9"/>
        <v>1994</v>
      </c>
      <c r="Q80">
        <f t="shared" si="10"/>
        <v>3</v>
      </c>
      <c r="R80">
        <f t="shared" si="11"/>
        <v>34550</v>
      </c>
      <c r="S80">
        <f t="shared" si="12"/>
        <v>35221</v>
      </c>
      <c r="T80">
        <f t="shared" si="13"/>
        <v>23</v>
      </c>
      <c r="U80">
        <f t="shared" si="14"/>
        <v>0.13043478260869565</v>
      </c>
      <c r="V80" t="str">
        <f t="shared" si="15"/>
        <v>Medium</v>
      </c>
    </row>
    <row r="81" spans="1:22" x14ac:dyDescent="0.25">
      <c r="A81">
        <v>10327</v>
      </c>
      <c r="B81" t="s">
        <v>587</v>
      </c>
      <c r="C81">
        <v>2</v>
      </c>
      <c r="D81" s="1">
        <v>34649</v>
      </c>
      <c r="E81" s="1">
        <v>34677</v>
      </c>
      <c r="F81" s="1">
        <v>34652</v>
      </c>
      <c r="G81">
        <v>1</v>
      </c>
      <c r="H81">
        <v>63.36</v>
      </c>
      <c r="I81" t="s">
        <v>588</v>
      </c>
      <c r="J81" t="s">
        <v>590</v>
      </c>
      <c r="K81" t="s">
        <v>591</v>
      </c>
      <c r="L81" t="s">
        <v>153</v>
      </c>
      <c r="M81" t="s">
        <v>592</v>
      </c>
      <c r="N81" t="s">
        <v>284</v>
      </c>
      <c r="O81">
        <f t="shared" si="8"/>
        <v>11</v>
      </c>
      <c r="P81">
        <f t="shared" si="9"/>
        <v>1994</v>
      </c>
      <c r="Q81">
        <f t="shared" si="10"/>
        <v>19</v>
      </c>
      <c r="R81">
        <f t="shared" si="11"/>
        <v>34550</v>
      </c>
      <c r="S81">
        <f t="shared" si="12"/>
        <v>35221</v>
      </c>
      <c r="T81">
        <f t="shared" si="13"/>
        <v>23</v>
      </c>
      <c r="U81">
        <f t="shared" si="14"/>
        <v>0.82608695652173914</v>
      </c>
      <c r="V81" t="str">
        <f t="shared" si="15"/>
        <v>High</v>
      </c>
    </row>
    <row r="82" spans="1:22" x14ac:dyDescent="0.25">
      <c r="A82">
        <v>10328</v>
      </c>
      <c r="B82" t="s">
        <v>616</v>
      </c>
      <c r="C82">
        <v>4</v>
      </c>
      <c r="D82" s="1">
        <v>34652</v>
      </c>
      <c r="E82" s="1">
        <v>34680</v>
      </c>
      <c r="F82" s="1">
        <v>34655</v>
      </c>
      <c r="G82">
        <v>3</v>
      </c>
      <c r="H82">
        <v>87.03</v>
      </c>
      <c r="I82" t="s">
        <v>617</v>
      </c>
      <c r="J82" t="s">
        <v>619</v>
      </c>
      <c r="K82" t="s">
        <v>620</v>
      </c>
      <c r="L82" t="s">
        <v>153</v>
      </c>
      <c r="M82" t="s">
        <v>621</v>
      </c>
      <c r="N82" t="s">
        <v>622</v>
      </c>
      <c r="O82">
        <f t="shared" si="8"/>
        <v>11</v>
      </c>
      <c r="P82">
        <f t="shared" si="9"/>
        <v>1994</v>
      </c>
      <c r="Q82">
        <f t="shared" si="10"/>
        <v>8</v>
      </c>
      <c r="R82">
        <f t="shared" si="11"/>
        <v>34550</v>
      </c>
      <c r="S82">
        <f t="shared" si="12"/>
        <v>35221</v>
      </c>
      <c r="T82">
        <f t="shared" si="13"/>
        <v>23</v>
      </c>
      <c r="U82">
        <f t="shared" si="14"/>
        <v>0.34782608695652173</v>
      </c>
      <c r="V82" t="str">
        <f t="shared" si="15"/>
        <v>High</v>
      </c>
    </row>
    <row r="83" spans="1:22" x14ac:dyDescent="0.25">
      <c r="A83">
        <v>10329</v>
      </c>
      <c r="B83" t="s">
        <v>979</v>
      </c>
      <c r="C83">
        <v>4</v>
      </c>
      <c r="D83" s="1">
        <v>34653</v>
      </c>
      <c r="E83" s="1">
        <v>34695</v>
      </c>
      <c r="F83" s="1">
        <v>34661</v>
      </c>
      <c r="G83">
        <v>2</v>
      </c>
      <c r="H83">
        <v>191.67</v>
      </c>
      <c r="I83" t="s">
        <v>980</v>
      </c>
      <c r="J83" t="s">
        <v>982</v>
      </c>
      <c r="K83" t="s">
        <v>983</v>
      </c>
      <c r="L83" t="s">
        <v>984</v>
      </c>
      <c r="M83" t="s">
        <v>985</v>
      </c>
      <c r="N83" t="s">
        <v>164</v>
      </c>
      <c r="O83">
        <f t="shared" si="8"/>
        <v>11</v>
      </c>
      <c r="P83">
        <f t="shared" si="9"/>
        <v>1994</v>
      </c>
      <c r="Q83">
        <f t="shared" si="10"/>
        <v>9</v>
      </c>
      <c r="R83">
        <f t="shared" si="11"/>
        <v>34550</v>
      </c>
      <c r="S83">
        <f t="shared" si="12"/>
        <v>35221</v>
      </c>
      <c r="T83">
        <f t="shared" si="13"/>
        <v>23</v>
      </c>
      <c r="U83">
        <f t="shared" si="14"/>
        <v>0.39130434782608697</v>
      </c>
      <c r="V83" t="str">
        <f t="shared" si="15"/>
        <v>High</v>
      </c>
    </row>
    <row r="84" spans="1:22" x14ac:dyDescent="0.25">
      <c r="A84">
        <v>10330</v>
      </c>
      <c r="B84" t="s">
        <v>763</v>
      </c>
      <c r="C84">
        <v>3</v>
      </c>
      <c r="D84" s="1">
        <v>34654</v>
      </c>
      <c r="E84" s="1">
        <v>34682</v>
      </c>
      <c r="F84" s="1">
        <v>34666</v>
      </c>
      <c r="G84">
        <v>1</v>
      </c>
      <c r="H84">
        <v>12.75</v>
      </c>
      <c r="I84" t="s">
        <v>764</v>
      </c>
      <c r="J84" t="s">
        <v>766</v>
      </c>
      <c r="K84" t="s">
        <v>767</v>
      </c>
      <c r="L84" t="s">
        <v>768</v>
      </c>
      <c r="M84" t="s">
        <v>769</v>
      </c>
      <c r="N84" t="s">
        <v>661</v>
      </c>
      <c r="O84">
        <f t="shared" si="8"/>
        <v>11</v>
      </c>
      <c r="P84">
        <f t="shared" si="9"/>
        <v>1994</v>
      </c>
      <c r="Q84">
        <f t="shared" si="10"/>
        <v>14</v>
      </c>
      <c r="R84">
        <f t="shared" si="11"/>
        <v>34550</v>
      </c>
      <c r="S84">
        <f t="shared" si="12"/>
        <v>35221</v>
      </c>
      <c r="T84">
        <f t="shared" si="13"/>
        <v>23</v>
      </c>
      <c r="U84">
        <f t="shared" si="14"/>
        <v>0.60869565217391308</v>
      </c>
      <c r="V84" t="str">
        <f t="shared" si="15"/>
        <v>High</v>
      </c>
    </row>
    <row r="85" spans="1:22" x14ac:dyDescent="0.25">
      <c r="A85">
        <v>10331</v>
      </c>
      <c r="B85" t="s">
        <v>470</v>
      </c>
      <c r="C85">
        <v>9</v>
      </c>
      <c r="D85" s="1">
        <v>34654</v>
      </c>
      <c r="E85" s="1">
        <v>34696</v>
      </c>
      <c r="F85" s="1">
        <v>34659</v>
      </c>
      <c r="G85">
        <v>1</v>
      </c>
      <c r="H85">
        <v>10.19</v>
      </c>
      <c r="I85" t="s">
        <v>471</v>
      </c>
      <c r="J85" t="s">
        <v>473</v>
      </c>
      <c r="K85" t="s">
        <v>474</v>
      </c>
      <c r="L85" t="s">
        <v>153</v>
      </c>
      <c r="M85" t="s">
        <v>475</v>
      </c>
      <c r="N85" t="s">
        <v>291</v>
      </c>
      <c r="O85">
        <f t="shared" si="8"/>
        <v>11</v>
      </c>
      <c r="P85">
        <f t="shared" si="9"/>
        <v>1994</v>
      </c>
      <c r="Q85">
        <f t="shared" si="10"/>
        <v>17</v>
      </c>
      <c r="R85">
        <f t="shared" si="11"/>
        <v>34550</v>
      </c>
      <c r="S85">
        <f t="shared" si="12"/>
        <v>35221</v>
      </c>
      <c r="T85">
        <f t="shared" si="13"/>
        <v>23</v>
      </c>
      <c r="U85">
        <f t="shared" si="14"/>
        <v>0.73913043478260865</v>
      </c>
      <c r="V85" t="str">
        <f t="shared" si="15"/>
        <v>High</v>
      </c>
    </row>
    <row r="86" spans="1:22" x14ac:dyDescent="0.25">
      <c r="A86">
        <v>10332</v>
      </c>
      <c r="B86" t="s">
        <v>806</v>
      </c>
      <c r="C86">
        <v>3</v>
      </c>
      <c r="D86" s="1">
        <v>34655</v>
      </c>
      <c r="E86" s="1">
        <v>34697</v>
      </c>
      <c r="F86" s="1">
        <v>34659</v>
      </c>
      <c r="G86">
        <v>2</v>
      </c>
      <c r="H86">
        <v>52.84</v>
      </c>
      <c r="I86" t="s">
        <v>807</v>
      </c>
      <c r="J86" t="s">
        <v>809</v>
      </c>
      <c r="K86" t="s">
        <v>347</v>
      </c>
      <c r="L86" t="s">
        <v>348</v>
      </c>
      <c r="M86" t="s">
        <v>349</v>
      </c>
      <c r="N86" t="s">
        <v>350</v>
      </c>
      <c r="O86">
        <f t="shared" si="8"/>
        <v>11</v>
      </c>
      <c r="P86">
        <f t="shared" si="9"/>
        <v>1994</v>
      </c>
      <c r="Q86">
        <f t="shared" si="10"/>
        <v>13</v>
      </c>
      <c r="R86">
        <f t="shared" si="11"/>
        <v>34550</v>
      </c>
      <c r="S86">
        <f t="shared" si="12"/>
        <v>35221</v>
      </c>
      <c r="T86">
        <f t="shared" si="13"/>
        <v>23</v>
      </c>
      <c r="U86">
        <f t="shared" si="14"/>
        <v>0.56521739130434778</v>
      </c>
      <c r="V86" t="str">
        <f t="shared" si="15"/>
        <v>High</v>
      </c>
    </row>
    <row r="87" spans="1:22" x14ac:dyDescent="0.25">
      <c r="A87">
        <v>10333</v>
      </c>
      <c r="B87" t="s">
        <v>1071</v>
      </c>
      <c r="C87">
        <v>5</v>
      </c>
      <c r="D87" s="1">
        <v>34656</v>
      </c>
      <c r="E87" s="1">
        <v>34684</v>
      </c>
      <c r="F87" s="1">
        <v>34663</v>
      </c>
      <c r="G87">
        <v>3</v>
      </c>
      <c r="H87">
        <v>0.59</v>
      </c>
      <c r="I87" t="s">
        <v>1072</v>
      </c>
      <c r="J87" t="s">
        <v>1074</v>
      </c>
      <c r="K87" t="s">
        <v>1075</v>
      </c>
      <c r="L87" t="s">
        <v>153</v>
      </c>
      <c r="M87" t="s">
        <v>1076</v>
      </c>
      <c r="N87" t="s">
        <v>333</v>
      </c>
      <c r="O87">
        <f t="shared" si="8"/>
        <v>11</v>
      </c>
      <c r="P87">
        <f t="shared" si="9"/>
        <v>1994</v>
      </c>
      <c r="Q87">
        <f t="shared" si="10"/>
        <v>15</v>
      </c>
      <c r="R87">
        <f t="shared" si="11"/>
        <v>34550</v>
      </c>
      <c r="S87">
        <f t="shared" si="12"/>
        <v>35221</v>
      </c>
      <c r="T87">
        <f t="shared" si="13"/>
        <v>23</v>
      </c>
      <c r="U87">
        <f t="shared" si="14"/>
        <v>0.65217391304347827</v>
      </c>
      <c r="V87" t="str">
        <f t="shared" si="15"/>
        <v>High</v>
      </c>
    </row>
    <row r="88" spans="1:22" x14ac:dyDescent="0.25">
      <c r="A88">
        <v>10334</v>
      </c>
      <c r="B88" t="s">
        <v>1047</v>
      </c>
      <c r="C88">
        <v>8</v>
      </c>
      <c r="D88" s="1">
        <v>34659</v>
      </c>
      <c r="E88" s="1">
        <v>34687</v>
      </c>
      <c r="F88" s="1">
        <v>34666</v>
      </c>
      <c r="G88">
        <v>2</v>
      </c>
      <c r="H88">
        <v>8.56</v>
      </c>
      <c r="I88" t="s">
        <v>1048</v>
      </c>
      <c r="J88" t="s">
        <v>1050</v>
      </c>
      <c r="K88" t="s">
        <v>1051</v>
      </c>
      <c r="L88" t="s">
        <v>153</v>
      </c>
      <c r="M88" t="s">
        <v>1052</v>
      </c>
      <c r="N88" t="s">
        <v>291</v>
      </c>
      <c r="O88">
        <f t="shared" si="8"/>
        <v>11</v>
      </c>
      <c r="P88">
        <f t="shared" si="9"/>
        <v>1994</v>
      </c>
      <c r="Q88">
        <f t="shared" si="10"/>
        <v>10</v>
      </c>
      <c r="R88">
        <f t="shared" si="11"/>
        <v>34550</v>
      </c>
      <c r="S88">
        <f t="shared" si="12"/>
        <v>35221</v>
      </c>
      <c r="T88">
        <f t="shared" si="13"/>
        <v>23</v>
      </c>
      <c r="U88">
        <f t="shared" si="14"/>
        <v>0.43478260869565216</v>
      </c>
      <c r="V88" t="str">
        <f t="shared" si="15"/>
        <v>High</v>
      </c>
    </row>
    <row r="89" spans="1:22" x14ac:dyDescent="0.25">
      <c r="A89">
        <v>10335</v>
      </c>
      <c r="B89" t="s">
        <v>690</v>
      </c>
      <c r="C89">
        <v>7</v>
      </c>
      <c r="D89" s="1">
        <v>34660</v>
      </c>
      <c r="E89" s="1">
        <v>34688</v>
      </c>
      <c r="F89" s="1">
        <v>34662</v>
      </c>
      <c r="G89">
        <v>2</v>
      </c>
      <c r="H89">
        <v>42.11</v>
      </c>
      <c r="I89" t="s">
        <v>691</v>
      </c>
      <c r="J89" t="s">
        <v>693</v>
      </c>
      <c r="K89" t="s">
        <v>694</v>
      </c>
      <c r="L89" t="s">
        <v>695</v>
      </c>
      <c r="M89" t="s">
        <v>153</v>
      </c>
      <c r="N89" t="s">
        <v>696</v>
      </c>
      <c r="O89">
        <f t="shared" si="8"/>
        <v>11</v>
      </c>
      <c r="P89">
        <f t="shared" si="9"/>
        <v>1994</v>
      </c>
      <c r="Q89">
        <f t="shared" si="10"/>
        <v>19</v>
      </c>
      <c r="R89">
        <f t="shared" si="11"/>
        <v>34550</v>
      </c>
      <c r="S89">
        <f t="shared" si="12"/>
        <v>35221</v>
      </c>
      <c r="T89">
        <f t="shared" si="13"/>
        <v>23</v>
      </c>
      <c r="U89">
        <f t="shared" si="14"/>
        <v>0.82608695652173914</v>
      </c>
      <c r="V89" t="str">
        <f t="shared" si="15"/>
        <v>High</v>
      </c>
    </row>
    <row r="90" spans="1:22" x14ac:dyDescent="0.25">
      <c r="A90">
        <v>10336</v>
      </c>
      <c r="B90" t="s">
        <v>871</v>
      </c>
      <c r="C90">
        <v>7</v>
      </c>
      <c r="D90" s="1">
        <v>34661</v>
      </c>
      <c r="E90" s="1">
        <v>34689</v>
      </c>
      <c r="F90" s="1">
        <v>34663</v>
      </c>
      <c r="G90">
        <v>2</v>
      </c>
      <c r="H90">
        <v>15.51</v>
      </c>
      <c r="I90" t="s">
        <v>872</v>
      </c>
      <c r="J90" t="s">
        <v>874</v>
      </c>
      <c r="K90" t="s">
        <v>620</v>
      </c>
      <c r="L90" t="s">
        <v>153</v>
      </c>
      <c r="M90" t="s">
        <v>875</v>
      </c>
      <c r="N90" t="s">
        <v>622</v>
      </c>
      <c r="O90">
        <f t="shared" si="8"/>
        <v>11</v>
      </c>
      <c r="P90">
        <f t="shared" si="9"/>
        <v>1994</v>
      </c>
      <c r="Q90">
        <f t="shared" si="10"/>
        <v>5</v>
      </c>
      <c r="R90">
        <f t="shared" si="11"/>
        <v>34550</v>
      </c>
      <c r="S90">
        <f t="shared" si="12"/>
        <v>35221</v>
      </c>
      <c r="T90">
        <f t="shared" si="13"/>
        <v>23</v>
      </c>
      <c r="U90">
        <f t="shared" si="14"/>
        <v>0.21739130434782608</v>
      </c>
      <c r="V90" t="str">
        <f t="shared" si="15"/>
        <v>Medium</v>
      </c>
    </row>
    <row r="91" spans="1:22" x14ac:dyDescent="0.25">
      <c r="A91">
        <v>10337</v>
      </c>
      <c r="B91" t="s">
        <v>594</v>
      </c>
      <c r="C91">
        <v>4</v>
      </c>
      <c r="D91" s="1">
        <v>34662</v>
      </c>
      <c r="E91" s="1">
        <v>34690</v>
      </c>
      <c r="F91" s="1">
        <v>34667</v>
      </c>
      <c r="G91">
        <v>3</v>
      </c>
      <c r="H91">
        <v>108.26</v>
      </c>
      <c r="I91" t="s">
        <v>595</v>
      </c>
      <c r="J91" t="s">
        <v>597</v>
      </c>
      <c r="K91" t="s">
        <v>598</v>
      </c>
      <c r="L91" t="s">
        <v>153</v>
      </c>
      <c r="M91" t="s">
        <v>599</v>
      </c>
      <c r="N91" t="s">
        <v>238</v>
      </c>
      <c r="O91">
        <f t="shared" si="8"/>
        <v>11</v>
      </c>
      <c r="P91">
        <f t="shared" si="9"/>
        <v>1994</v>
      </c>
      <c r="Q91">
        <f t="shared" si="10"/>
        <v>15</v>
      </c>
      <c r="R91">
        <f t="shared" si="11"/>
        <v>34550</v>
      </c>
      <c r="S91">
        <f t="shared" si="12"/>
        <v>35221</v>
      </c>
      <c r="T91">
        <f t="shared" si="13"/>
        <v>23</v>
      </c>
      <c r="U91">
        <f t="shared" si="14"/>
        <v>0.65217391304347827</v>
      </c>
      <c r="V91" t="str">
        <f t="shared" si="15"/>
        <v>High</v>
      </c>
    </row>
    <row r="92" spans="1:22" x14ac:dyDescent="0.25">
      <c r="A92">
        <v>10338</v>
      </c>
      <c r="B92" t="s">
        <v>832</v>
      </c>
      <c r="C92">
        <v>4</v>
      </c>
      <c r="D92" s="1">
        <v>34663</v>
      </c>
      <c r="E92" s="1">
        <v>34691</v>
      </c>
      <c r="F92" s="1">
        <v>34667</v>
      </c>
      <c r="G92">
        <v>3</v>
      </c>
      <c r="H92">
        <v>84.21</v>
      </c>
      <c r="I92" t="s">
        <v>833</v>
      </c>
      <c r="J92" t="s">
        <v>835</v>
      </c>
      <c r="K92" t="s">
        <v>836</v>
      </c>
      <c r="L92" t="s">
        <v>837</v>
      </c>
      <c r="M92" t="s">
        <v>838</v>
      </c>
      <c r="N92" t="s">
        <v>164</v>
      </c>
      <c r="O92">
        <f t="shared" si="8"/>
        <v>11</v>
      </c>
      <c r="P92">
        <f t="shared" si="9"/>
        <v>1994</v>
      </c>
      <c r="Q92">
        <f t="shared" si="10"/>
        <v>10</v>
      </c>
      <c r="R92">
        <f t="shared" si="11"/>
        <v>34550</v>
      </c>
      <c r="S92">
        <f t="shared" si="12"/>
        <v>35221</v>
      </c>
      <c r="T92">
        <f t="shared" si="13"/>
        <v>23</v>
      </c>
      <c r="U92">
        <f t="shared" si="14"/>
        <v>0.43478260869565216</v>
      </c>
      <c r="V92" t="str">
        <f t="shared" si="15"/>
        <v>High</v>
      </c>
    </row>
    <row r="93" spans="1:22" x14ac:dyDescent="0.25">
      <c r="A93">
        <v>10339</v>
      </c>
      <c r="B93" t="s">
        <v>806</v>
      </c>
      <c r="C93">
        <v>2</v>
      </c>
      <c r="D93" s="1">
        <v>34666</v>
      </c>
      <c r="E93" s="1">
        <v>34694</v>
      </c>
      <c r="F93" s="1">
        <v>34673</v>
      </c>
      <c r="G93">
        <v>2</v>
      </c>
      <c r="H93">
        <v>15.66</v>
      </c>
      <c r="I93" t="s">
        <v>807</v>
      </c>
      <c r="J93" t="s">
        <v>809</v>
      </c>
      <c r="K93" t="s">
        <v>347</v>
      </c>
      <c r="L93" t="s">
        <v>348</v>
      </c>
      <c r="M93" t="s">
        <v>349</v>
      </c>
      <c r="N93" t="s">
        <v>350</v>
      </c>
      <c r="O93">
        <f t="shared" si="8"/>
        <v>11</v>
      </c>
      <c r="P93">
        <f t="shared" si="9"/>
        <v>1994</v>
      </c>
      <c r="Q93">
        <f t="shared" si="10"/>
        <v>13</v>
      </c>
      <c r="R93">
        <f t="shared" si="11"/>
        <v>34550</v>
      </c>
      <c r="S93">
        <f t="shared" si="12"/>
        <v>35221</v>
      </c>
      <c r="T93">
        <f t="shared" si="13"/>
        <v>23</v>
      </c>
      <c r="U93">
        <f t="shared" si="14"/>
        <v>0.56521739130434778</v>
      </c>
      <c r="V93" t="str">
        <f t="shared" si="15"/>
        <v>High</v>
      </c>
    </row>
    <row r="94" spans="1:22" x14ac:dyDescent="0.25">
      <c r="A94">
        <v>10340</v>
      </c>
      <c r="B94" t="s">
        <v>470</v>
      </c>
      <c r="C94">
        <v>1</v>
      </c>
      <c r="D94" s="1">
        <v>34667</v>
      </c>
      <c r="E94" s="1">
        <v>34695</v>
      </c>
      <c r="F94" s="1">
        <v>34677</v>
      </c>
      <c r="G94">
        <v>3</v>
      </c>
      <c r="H94">
        <v>166.31</v>
      </c>
      <c r="I94" t="s">
        <v>471</v>
      </c>
      <c r="J94" t="s">
        <v>473</v>
      </c>
      <c r="K94" t="s">
        <v>474</v>
      </c>
      <c r="L94" t="s">
        <v>153</v>
      </c>
      <c r="M94" t="s">
        <v>475</v>
      </c>
      <c r="N94" t="s">
        <v>291</v>
      </c>
      <c r="O94">
        <f t="shared" si="8"/>
        <v>11</v>
      </c>
      <c r="P94">
        <f t="shared" si="9"/>
        <v>1994</v>
      </c>
      <c r="Q94">
        <f t="shared" si="10"/>
        <v>17</v>
      </c>
      <c r="R94">
        <f t="shared" si="11"/>
        <v>34550</v>
      </c>
      <c r="S94">
        <f t="shared" si="12"/>
        <v>35221</v>
      </c>
      <c r="T94">
        <f t="shared" si="13"/>
        <v>23</v>
      </c>
      <c r="U94">
        <f t="shared" si="14"/>
        <v>0.73913043478260865</v>
      </c>
      <c r="V94" t="str">
        <f t="shared" si="15"/>
        <v>High</v>
      </c>
    </row>
    <row r="95" spans="1:22" x14ac:dyDescent="0.25">
      <c r="A95">
        <v>10341</v>
      </c>
      <c r="B95" t="s">
        <v>964</v>
      </c>
      <c r="C95">
        <v>7</v>
      </c>
      <c r="D95" s="1">
        <v>34667</v>
      </c>
      <c r="E95" s="1">
        <v>34695</v>
      </c>
      <c r="F95" s="1">
        <v>34674</v>
      </c>
      <c r="G95">
        <v>3</v>
      </c>
      <c r="H95">
        <v>26.78</v>
      </c>
      <c r="I95" t="s">
        <v>965</v>
      </c>
      <c r="J95" t="s">
        <v>967</v>
      </c>
      <c r="K95" t="s">
        <v>968</v>
      </c>
      <c r="L95" t="s">
        <v>153</v>
      </c>
      <c r="M95" t="s">
        <v>969</v>
      </c>
      <c r="N95" t="s">
        <v>315</v>
      </c>
      <c r="O95">
        <f t="shared" si="8"/>
        <v>11</v>
      </c>
      <c r="P95">
        <f t="shared" si="9"/>
        <v>1994</v>
      </c>
      <c r="Q95">
        <f t="shared" si="10"/>
        <v>7</v>
      </c>
      <c r="R95">
        <f t="shared" si="11"/>
        <v>34550</v>
      </c>
      <c r="S95">
        <f t="shared" si="12"/>
        <v>35221</v>
      </c>
      <c r="T95">
        <f t="shared" si="13"/>
        <v>23</v>
      </c>
      <c r="U95">
        <f t="shared" si="14"/>
        <v>0.30434782608695654</v>
      </c>
      <c r="V95" t="str">
        <f t="shared" si="15"/>
        <v>High</v>
      </c>
    </row>
    <row r="96" spans="1:22" x14ac:dyDescent="0.25">
      <c r="A96">
        <v>10342</v>
      </c>
      <c r="B96" t="s">
        <v>594</v>
      </c>
      <c r="C96">
        <v>4</v>
      </c>
      <c r="D96" s="1">
        <v>34668</v>
      </c>
      <c r="E96" s="1">
        <v>34682</v>
      </c>
      <c r="F96" s="1">
        <v>34673</v>
      </c>
      <c r="G96">
        <v>2</v>
      </c>
      <c r="H96">
        <v>54.83</v>
      </c>
      <c r="I96" t="s">
        <v>595</v>
      </c>
      <c r="J96" t="s">
        <v>597</v>
      </c>
      <c r="K96" t="s">
        <v>598</v>
      </c>
      <c r="L96" t="s">
        <v>153</v>
      </c>
      <c r="M96" t="s">
        <v>599</v>
      </c>
      <c r="N96" t="s">
        <v>238</v>
      </c>
      <c r="O96">
        <f t="shared" si="8"/>
        <v>11</v>
      </c>
      <c r="P96">
        <f t="shared" si="9"/>
        <v>1994</v>
      </c>
      <c r="Q96">
        <f t="shared" si="10"/>
        <v>15</v>
      </c>
      <c r="R96">
        <f t="shared" si="11"/>
        <v>34550</v>
      </c>
      <c r="S96">
        <f t="shared" si="12"/>
        <v>35221</v>
      </c>
      <c r="T96">
        <f t="shared" si="13"/>
        <v>23</v>
      </c>
      <c r="U96">
        <f t="shared" si="14"/>
        <v>0.65217391304347827</v>
      </c>
      <c r="V96" t="str">
        <f t="shared" si="15"/>
        <v>High</v>
      </c>
    </row>
    <row r="97" spans="1:22" x14ac:dyDescent="0.25">
      <c r="A97">
        <v>10343</v>
      </c>
      <c r="B97" t="s">
        <v>747</v>
      </c>
      <c r="C97">
        <v>4</v>
      </c>
      <c r="D97" s="1">
        <v>34669</v>
      </c>
      <c r="E97" s="1">
        <v>34697</v>
      </c>
      <c r="F97" s="1">
        <v>34675</v>
      </c>
      <c r="G97">
        <v>1</v>
      </c>
      <c r="H97">
        <v>110.37</v>
      </c>
      <c r="I97" t="s">
        <v>748</v>
      </c>
      <c r="J97" t="s">
        <v>750</v>
      </c>
      <c r="K97" t="s">
        <v>751</v>
      </c>
      <c r="L97" t="s">
        <v>153</v>
      </c>
      <c r="M97" t="s">
        <v>752</v>
      </c>
      <c r="N97" t="s">
        <v>238</v>
      </c>
      <c r="O97">
        <f t="shared" si="8"/>
        <v>12</v>
      </c>
      <c r="P97">
        <f t="shared" si="9"/>
        <v>1994</v>
      </c>
      <c r="Q97">
        <f t="shared" si="10"/>
        <v>15</v>
      </c>
      <c r="R97">
        <f t="shared" si="11"/>
        <v>34550</v>
      </c>
      <c r="S97">
        <f t="shared" si="12"/>
        <v>35221</v>
      </c>
      <c r="T97">
        <f t="shared" si="13"/>
        <v>23</v>
      </c>
      <c r="U97">
        <f t="shared" si="14"/>
        <v>0.65217391304347827</v>
      </c>
      <c r="V97" t="str">
        <f t="shared" si="15"/>
        <v>High</v>
      </c>
    </row>
    <row r="98" spans="1:22" x14ac:dyDescent="0.25">
      <c r="A98">
        <v>10344</v>
      </c>
      <c r="B98" t="s">
        <v>1085</v>
      </c>
      <c r="C98">
        <v>4</v>
      </c>
      <c r="D98" s="1">
        <v>34670</v>
      </c>
      <c r="E98" s="1">
        <v>34698</v>
      </c>
      <c r="F98" s="1">
        <v>34674</v>
      </c>
      <c r="G98">
        <v>2</v>
      </c>
      <c r="H98">
        <v>23.29</v>
      </c>
      <c r="I98" t="s">
        <v>1086</v>
      </c>
      <c r="J98" t="s">
        <v>1208</v>
      </c>
      <c r="K98" t="s">
        <v>1089</v>
      </c>
      <c r="L98" t="s">
        <v>743</v>
      </c>
      <c r="M98" t="s">
        <v>1209</v>
      </c>
      <c r="N98" t="s">
        <v>164</v>
      </c>
      <c r="O98">
        <f t="shared" si="8"/>
        <v>12</v>
      </c>
      <c r="P98">
        <f t="shared" si="9"/>
        <v>1994</v>
      </c>
      <c r="Q98">
        <f t="shared" si="10"/>
        <v>14</v>
      </c>
      <c r="R98">
        <f t="shared" si="11"/>
        <v>34550</v>
      </c>
      <c r="S98">
        <f t="shared" si="12"/>
        <v>35221</v>
      </c>
      <c r="T98">
        <f t="shared" si="13"/>
        <v>23</v>
      </c>
      <c r="U98">
        <f t="shared" si="14"/>
        <v>0.60869565217391308</v>
      </c>
      <c r="V98" t="str">
        <f t="shared" si="15"/>
        <v>High</v>
      </c>
    </row>
    <row r="99" spans="1:22" x14ac:dyDescent="0.25">
      <c r="A99">
        <v>10345</v>
      </c>
      <c r="B99" t="s">
        <v>890</v>
      </c>
      <c r="C99">
        <v>2</v>
      </c>
      <c r="D99" s="1">
        <v>34673</v>
      </c>
      <c r="E99" s="1">
        <v>34701</v>
      </c>
      <c r="F99" s="1">
        <v>34680</v>
      </c>
      <c r="G99">
        <v>2</v>
      </c>
      <c r="H99">
        <v>249.06</v>
      </c>
      <c r="I99" t="s">
        <v>891</v>
      </c>
      <c r="J99" t="s">
        <v>893</v>
      </c>
      <c r="K99" t="s">
        <v>894</v>
      </c>
      <c r="L99" t="s">
        <v>153</v>
      </c>
      <c r="M99" t="s">
        <v>895</v>
      </c>
      <c r="N99" t="s">
        <v>238</v>
      </c>
      <c r="O99">
        <f t="shared" si="8"/>
        <v>12</v>
      </c>
      <c r="P99">
        <f t="shared" si="9"/>
        <v>1994</v>
      </c>
      <c r="Q99">
        <f t="shared" si="10"/>
        <v>28</v>
      </c>
      <c r="R99">
        <f t="shared" si="11"/>
        <v>34550</v>
      </c>
      <c r="S99">
        <f t="shared" si="12"/>
        <v>35221</v>
      </c>
      <c r="T99">
        <f t="shared" si="13"/>
        <v>23</v>
      </c>
      <c r="U99">
        <f t="shared" si="14"/>
        <v>1.2173913043478262</v>
      </c>
      <c r="V99" t="str">
        <f t="shared" si="15"/>
        <v>High</v>
      </c>
    </row>
    <row r="100" spans="1:22" x14ac:dyDescent="0.25">
      <c r="A100">
        <v>10346</v>
      </c>
      <c r="B100" t="s">
        <v>903</v>
      </c>
      <c r="C100">
        <v>3</v>
      </c>
      <c r="D100" s="1">
        <v>34674</v>
      </c>
      <c r="E100" s="1">
        <v>34716</v>
      </c>
      <c r="F100" s="1">
        <v>34677</v>
      </c>
      <c r="G100">
        <v>3</v>
      </c>
      <c r="H100">
        <v>142.08000000000001</v>
      </c>
      <c r="I100" t="s">
        <v>904</v>
      </c>
      <c r="J100" t="s">
        <v>907</v>
      </c>
      <c r="K100" t="s">
        <v>908</v>
      </c>
      <c r="L100" t="s">
        <v>909</v>
      </c>
      <c r="M100" t="s">
        <v>910</v>
      </c>
      <c r="N100" t="s">
        <v>164</v>
      </c>
      <c r="O100">
        <f t="shared" si="8"/>
        <v>12</v>
      </c>
      <c r="P100">
        <f t="shared" si="9"/>
        <v>1994</v>
      </c>
      <c r="Q100">
        <f t="shared" si="10"/>
        <v>18</v>
      </c>
      <c r="R100">
        <f t="shared" si="11"/>
        <v>34550</v>
      </c>
      <c r="S100">
        <f t="shared" si="12"/>
        <v>35221</v>
      </c>
      <c r="T100">
        <f t="shared" si="13"/>
        <v>23</v>
      </c>
      <c r="U100">
        <f t="shared" si="14"/>
        <v>0.78260869565217395</v>
      </c>
      <c r="V100" t="str">
        <f t="shared" si="15"/>
        <v>High</v>
      </c>
    </row>
    <row r="101" spans="1:22" x14ac:dyDescent="0.25">
      <c r="A101">
        <v>10347</v>
      </c>
      <c r="B101" t="s">
        <v>564</v>
      </c>
      <c r="C101">
        <v>4</v>
      </c>
      <c r="D101" s="1">
        <v>34675</v>
      </c>
      <c r="E101" s="1">
        <v>34703</v>
      </c>
      <c r="F101" s="1">
        <v>34677</v>
      </c>
      <c r="G101">
        <v>3</v>
      </c>
      <c r="H101">
        <v>3.1</v>
      </c>
      <c r="I101" t="s">
        <v>565</v>
      </c>
      <c r="J101" t="s">
        <v>568</v>
      </c>
      <c r="K101" t="s">
        <v>228</v>
      </c>
      <c r="L101" t="s">
        <v>522</v>
      </c>
      <c r="M101" t="s">
        <v>569</v>
      </c>
      <c r="N101" t="s">
        <v>230</v>
      </c>
      <c r="O101">
        <f t="shared" si="8"/>
        <v>12</v>
      </c>
      <c r="P101">
        <f t="shared" si="9"/>
        <v>1994</v>
      </c>
      <c r="Q101">
        <f t="shared" si="10"/>
        <v>7</v>
      </c>
      <c r="R101">
        <f t="shared" si="11"/>
        <v>34550</v>
      </c>
      <c r="S101">
        <f t="shared" si="12"/>
        <v>35221</v>
      </c>
      <c r="T101">
        <f t="shared" si="13"/>
        <v>23</v>
      </c>
      <c r="U101">
        <f t="shared" si="14"/>
        <v>0.30434782608695654</v>
      </c>
      <c r="V101" t="str">
        <f t="shared" si="15"/>
        <v>High</v>
      </c>
    </row>
    <row r="102" spans="1:22" x14ac:dyDescent="0.25">
      <c r="A102">
        <v>10348</v>
      </c>
      <c r="B102" t="s">
        <v>1063</v>
      </c>
      <c r="C102">
        <v>4</v>
      </c>
      <c r="D102" s="1">
        <v>34676</v>
      </c>
      <c r="E102" s="1">
        <v>34704</v>
      </c>
      <c r="F102" s="1">
        <v>34684</v>
      </c>
      <c r="G102">
        <v>2</v>
      </c>
      <c r="H102">
        <v>0.78</v>
      </c>
      <c r="I102" t="s">
        <v>1064</v>
      </c>
      <c r="J102" t="s">
        <v>1066</v>
      </c>
      <c r="K102" t="s">
        <v>1067</v>
      </c>
      <c r="L102" t="s">
        <v>153</v>
      </c>
      <c r="M102" t="s">
        <v>1068</v>
      </c>
      <c r="N102" t="s">
        <v>238</v>
      </c>
      <c r="O102">
        <f t="shared" si="8"/>
        <v>12</v>
      </c>
      <c r="P102">
        <f t="shared" si="9"/>
        <v>1994</v>
      </c>
      <c r="Q102">
        <f t="shared" si="10"/>
        <v>10</v>
      </c>
      <c r="R102">
        <f t="shared" si="11"/>
        <v>34550</v>
      </c>
      <c r="S102">
        <f t="shared" si="12"/>
        <v>35221</v>
      </c>
      <c r="T102">
        <f t="shared" si="13"/>
        <v>23</v>
      </c>
      <c r="U102">
        <f t="shared" si="14"/>
        <v>0.43478260869565216</v>
      </c>
      <c r="V102" t="str">
        <f t="shared" si="15"/>
        <v>High</v>
      </c>
    </row>
    <row r="103" spans="1:22" x14ac:dyDescent="0.25">
      <c r="A103">
        <v>10349</v>
      </c>
      <c r="B103" t="s">
        <v>979</v>
      </c>
      <c r="C103">
        <v>7</v>
      </c>
      <c r="D103" s="1">
        <v>34677</v>
      </c>
      <c r="E103" s="1">
        <v>34705</v>
      </c>
      <c r="F103" s="1">
        <v>34684</v>
      </c>
      <c r="G103">
        <v>1</v>
      </c>
      <c r="H103">
        <v>8.6300000000000008</v>
      </c>
      <c r="I103" t="s">
        <v>980</v>
      </c>
      <c r="J103" t="s">
        <v>982</v>
      </c>
      <c r="K103" t="s">
        <v>983</v>
      </c>
      <c r="L103" t="s">
        <v>984</v>
      </c>
      <c r="M103" t="s">
        <v>985</v>
      </c>
      <c r="N103" t="s">
        <v>164</v>
      </c>
      <c r="O103">
        <f t="shared" si="8"/>
        <v>12</v>
      </c>
      <c r="P103">
        <f t="shared" si="9"/>
        <v>1994</v>
      </c>
      <c r="Q103">
        <f t="shared" si="10"/>
        <v>9</v>
      </c>
      <c r="R103">
        <f t="shared" si="11"/>
        <v>34550</v>
      </c>
      <c r="S103">
        <f t="shared" si="12"/>
        <v>35221</v>
      </c>
      <c r="T103">
        <f t="shared" si="13"/>
        <v>23</v>
      </c>
      <c r="U103">
        <f t="shared" si="14"/>
        <v>0.39130434782608697</v>
      </c>
      <c r="V103" t="str">
        <f t="shared" si="15"/>
        <v>High</v>
      </c>
    </row>
    <row r="104" spans="1:22" x14ac:dyDescent="0.25">
      <c r="A104">
        <v>10350</v>
      </c>
      <c r="B104" t="s">
        <v>722</v>
      </c>
      <c r="C104">
        <v>6</v>
      </c>
      <c r="D104" s="1">
        <v>34680</v>
      </c>
      <c r="E104" s="1">
        <v>34708</v>
      </c>
      <c r="F104" s="1">
        <v>34702</v>
      </c>
      <c r="G104">
        <v>2</v>
      </c>
      <c r="H104">
        <v>64.19</v>
      </c>
      <c r="I104" t="s">
        <v>723</v>
      </c>
      <c r="J104" t="s">
        <v>725</v>
      </c>
      <c r="K104" t="s">
        <v>726</v>
      </c>
      <c r="L104" t="s">
        <v>153</v>
      </c>
      <c r="M104" t="s">
        <v>727</v>
      </c>
      <c r="N104" t="s">
        <v>291</v>
      </c>
      <c r="O104">
        <f t="shared" si="8"/>
        <v>12</v>
      </c>
      <c r="P104">
        <f t="shared" si="9"/>
        <v>1994</v>
      </c>
      <c r="Q104">
        <f t="shared" si="10"/>
        <v>14</v>
      </c>
      <c r="R104">
        <f t="shared" si="11"/>
        <v>34550</v>
      </c>
      <c r="S104">
        <f t="shared" si="12"/>
        <v>35221</v>
      </c>
      <c r="T104">
        <f t="shared" si="13"/>
        <v>23</v>
      </c>
      <c r="U104">
        <f t="shared" si="14"/>
        <v>0.60869565217391308</v>
      </c>
      <c r="V104" t="str">
        <f t="shared" si="15"/>
        <v>High</v>
      </c>
    </row>
    <row r="105" spans="1:22" x14ac:dyDescent="0.25">
      <c r="A105">
        <v>10351</v>
      </c>
      <c r="B105" t="s">
        <v>555</v>
      </c>
      <c r="C105">
        <v>1</v>
      </c>
      <c r="D105" s="1">
        <v>34680</v>
      </c>
      <c r="E105" s="1">
        <v>34708</v>
      </c>
      <c r="F105" s="1">
        <v>34689</v>
      </c>
      <c r="G105">
        <v>1</v>
      </c>
      <c r="H105">
        <v>162.33000000000001</v>
      </c>
      <c r="I105" t="s">
        <v>556</v>
      </c>
      <c r="J105" t="s">
        <v>558</v>
      </c>
      <c r="K105" t="s">
        <v>559</v>
      </c>
      <c r="L105" t="s">
        <v>153</v>
      </c>
      <c r="M105" t="s">
        <v>560</v>
      </c>
      <c r="N105" t="s">
        <v>561</v>
      </c>
      <c r="O105">
        <f t="shared" si="8"/>
        <v>12</v>
      </c>
      <c r="P105">
        <f t="shared" si="9"/>
        <v>1994</v>
      </c>
      <c r="Q105">
        <f t="shared" si="10"/>
        <v>30</v>
      </c>
      <c r="R105">
        <f t="shared" si="11"/>
        <v>34550</v>
      </c>
      <c r="S105">
        <f t="shared" si="12"/>
        <v>35221</v>
      </c>
      <c r="T105">
        <f t="shared" si="13"/>
        <v>23</v>
      </c>
      <c r="U105">
        <f t="shared" si="14"/>
        <v>1.3043478260869565</v>
      </c>
      <c r="V105" t="str">
        <f t="shared" si="15"/>
        <v>High</v>
      </c>
    </row>
    <row r="106" spans="1:22" x14ac:dyDescent="0.25">
      <c r="A106">
        <v>10352</v>
      </c>
      <c r="B106" t="s">
        <v>616</v>
      </c>
      <c r="C106">
        <v>3</v>
      </c>
      <c r="D106" s="1">
        <v>34681</v>
      </c>
      <c r="E106" s="1">
        <v>34695</v>
      </c>
      <c r="F106" s="1">
        <v>34687</v>
      </c>
      <c r="G106">
        <v>3</v>
      </c>
      <c r="H106">
        <v>1.3</v>
      </c>
      <c r="I106" t="s">
        <v>617</v>
      </c>
      <c r="J106" t="s">
        <v>619</v>
      </c>
      <c r="K106" t="s">
        <v>620</v>
      </c>
      <c r="L106" t="s">
        <v>153</v>
      </c>
      <c r="M106" t="s">
        <v>621</v>
      </c>
      <c r="N106" t="s">
        <v>622</v>
      </c>
      <c r="O106">
        <f t="shared" si="8"/>
        <v>12</v>
      </c>
      <c r="P106">
        <f t="shared" si="9"/>
        <v>1994</v>
      </c>
      <c r="Q106">
        <f t="shared" si="10"/>
        <v>8</v>
      </c>
      <c r="R106">
        <f t="shared" si="11"/>
        <v>34550</v>
      </c>
      <c r="S106">
        <f t="shared" si="12"/>
        <v>35221</v>
      </c>
      <c r="T106">
        <f t="shared" si="13"/>
        <v>23</v>
      </c>
      <c r="U106">
        <f t="shared" si="14"/>
        <v>0.34782608695652173</v>
      </c>
      <c r="V106" t="str">
        <f t="shared" si="15"/>
        <v>High</v>
      </c>
    </row>
    <row r="107" spans="1:22" x14ac:dyDescent="0.25">
      <c r="A107">
        <v>10353</v>
      </c>
      <c r="B107" t="s">
        <v>863</v>
      </c>
      <c r="C107">
        <v>7</v>
      </c>
      <c r="D107" s="1">
        <v>34682</v>
      </c>
      <c r="E107" s="1">
        <v>34710</v>
      </c>
      <c r="F107" s="1">
        <v>34694</v>
      </c>
      <c r="G107">
        <v>3</v>
      </c>
      <c r="H107">
        <v>360.63</v>
      </c>
      <c r="I107" t="s">
        <v>864</v>
      </c>
      <c r="J107" t="s">
        <v>866</v>
      </c>
      <c r="K107" t="s">
        <v>867</v>
      </c>
      <c r="L107" t="s">
        <v>153</v>
      </c>
      <c r="M107" t="s">
        <v>868</v>
      </c>
      <c r="N107" t="s">
        <v>561</v>
      </c>
      <c r="O107">
        <f t="shared" si="8"/>
        <v>12</v>
      </c>
      <c r="P107">
        <f t="shared" si="9"/>
        <v>1994</v>
      </c>
      <c r="Q107">
        <f t="shared" si="10"/>
        <v>10</v>
      </c>
      <c r="R107">
        <f t="shared" si="11"/>
        <v>34550</v>
      </c>
      <c r="S107">
        <f t="shared" si="12"/>
        <v>35221</v>
      </c>
      <c r="T107">
        <f t="shared" si="13"/>
        <v>23</v>
      </c>
      <c r="U107">
        <f t="shared" si="14"/>
        <v>0.43478260869565216</v>
      </c>
      <c r="V107" t="str">
        <f t="shared" si="15"/>
        <v>High</v>
      </c>
    </row>
    <row r="108" spans="1:22" x14ac:dyDescent="0.25">
      <c r="A108">
        <v>10354</v>
      </c>
      <c r="B108" t="s">
        <v>856</v>
      </c>
      <c r="C108">
        <v>8</v>
      </c>
      <c r="D108" s="1">
        <v>34683</v>
      </c>
      <c r="E108" s="1">
        <v>34711</v>
      </c>
      <c r="F108" s="1">
        <v>34689</v>
      </c>
      <c r="G108">
        <v>3</v>
      </c>
      <c r="H108">
        <v>53.8</v>
      </c>
      <c r="I108" t="s">
        <v>857</v>
      </c>
      <c r="J108" t="s">
        <v>859</v>
      </c>
      <c r="K108" t="s">
        <v>420</v>
      </c>
      <c r="L108" t="s">
        <v>153</v>
      </c>
      <c r="M108" t="s">
        <v>860</v>
      </c>
      <c r="N108" t="s">
        <v>422</v>
      </c>
      <c r="O108">
        <f t="shared" si="8"/>
        <v>12</v>
      </c>
      <c r="P108">
        <f t="shared" si="9"/>
        <v>1994</v>
      </c>
      <c r="Q108">
        <f t="shared" si="10"/>
        <v>6</v>
      </c>
      <c r="R108">
        <f t="shared" si="11"/>
        <v>34550</v>
      </c>
      <c r="S108">
        <f t="shared" si="12"/>
        <v>35221</v>
      </c>
      <c r="T108">
        <f t="shared" si="13"/>
        <v>23</v>
      </c>
      <c r="U108">
        <f t="shared" si="14"/>
        <v>0.2608695652173913</v>
      </c>
      <c r="V108" t="str">
        <f t="shared" si="15"/>
        <v>High</v>
      </c>
    </row>
    <row r="109" spans="1:22" x14ac:dyDescent="0.25">
      <c r="A109">
        <v>10355</v>
      </c>
      <c r="B109" t="s">
        <v>431</v>
      </c>
      <c r="C109">
        <v>6</v>
      </c>
      <c r="D109" s="1">
        <v>34684</v>
      </c>
      <c r="E109" s="1">
        <v>34712</v>
      </c>
      <c r="F109" s="1">
        <v>34689</v>
      </c>
      <c r="G109">
        <v>1</v>
      </c>
      <c r="H109">
        <v>41.95</v>
      </c>
      <c r="I109" t="s">
        <v>432</v>
      </c>
      <c r="J109" t="s">
        <v>1210</v>
      </c>
      <c r="K109" t="s">
        <v>1211</v>
      </c>
      <c r="L109" t="s">
        <v>1212</v>
      </c>
      <c r="M109" t="s">
        <v>1213</v>
      </c>
      <c r="N109" t="s">
        <v>155</v>
      </c>
      <c r="O109">
        <f t="shared" si="8"/>
        <v>12</v>
      </c>
      <c r="P109">
        <f t="shared" si="9"/>
        <v>1994</v>
      </c>
      <c r="Q109">
        <f t="shared" si="10"/>
        <v>13</v>
      </c>
      <c r="R109">
        <f t="shared" si="11"/>
        <v>34550</v>
      </c>
      <c r="S109">
        <f t="shared" si="12"/>
        <v>35221</v>
      </c>
      <c r="T109">
        <f t="shared" si="13"/>
        <v>23</v>
      </c>
      <c r="U109">
        <f t="shared" si="14"/>
        <v>0.56521739130434778</v>
      </c>
      <c r="V109" t="str">
        <f t="shared" si="15"/>
        <v>High</v>
      </c>
    </row>
    <row r="110" spans="1:22" x14ac:dyDescent="0.25">
      <c r="A110">
        <v>10356</v>
      </c>
      <c r="B110" t="s">
        <v>1063</v>
      </c>
      <c r="C110">
        <v>6</v>
      </c>
      <c r="D110" s="1">
        <v>34687</v>
      </c>
      <c r="E110" s="1">
        <v>34715</v>
      </c>
      <c r="F110" s="1">
        <v>34696</v>
      </c>
      <c r="G110">
        <v>2</v>
      </c>
      <c r="H110">
        <v>36.71</v>
      </c>
      <c r="I110" t="s">
        <v>1064</v>
      </c>
      <c r="J110" t="s">
        <v>1066</v>
      </c>
      <c r="K110" t="s">
        <v>1067</v>
      </c>
      <c r="L110" t="s">
        <v>153</v>
      </c>
      <c r="M110" t="s">
        <v>1068</v>
      </c>
      <c r="N110" t="s">
        <v>238</v>
      </c>
      <c r="O110">
        <f t="shared" si="8"/>
        <v>12</v>
      </c>
      <c r="P110">
        <f t="shared" si="9"/>
        <v>1994</v>
      </c>
      <c r="Q110">
        <f t="shared" si="10"/>
        <v>10</v>
      </c>
      <c r="R110">
        <f t="shared" si="11"/>
        <v>34550</v>
      </c>
      <c r="S110">
        <f t="shared" si="12"/>
        <v>35221</v>
      </c>
      <c r="T110">
        <f t="shared" si="13"/>
        <v>23</v>
      </c>
      <c r="U110">
        <f t="shared" si="14"/>
        <v>0.43478260869565216</v>
      </c>
      <c r="V110" t="str">
        <f t="shared" si="15"/>
        <v>High</v>
      </c>
    </row>
    <row r="111" spans="1:22" x14ac:dyDescent="0.25">
      <c r="A111">
        <v>10357</v>
      </c>
      <c r="B111" t="s">
        <v>763</v>
      </c>
      <c r="C111">
        <v>1</v>
      </c>
      <c r="D111" s="1">
        <v>34688</v>
      </c>
      <c r="E111" s="1">
        <v>34716</v>
      </c>
      <c r="F111" s="1">
        <v>34701</v>
      </c>
      <c r="G111">
        <v>3</v>
      </c>
      <c r="H111">
        <v>34.880000000000003</v>
      </c>
      <c r="I111" t="s">
        <v>764</v>
      </c>
      <c r="J111" t="s">
        <v>766</v>
      </c>
      <c r="K111" t="s">
        <v>767</v>
      </c>
      <c r="L111" t="s">
        <v>768</v>
      </c>
      <c r="M111" t="s">
        <v>769</v>
      </c>
      <c r="N111" t="s">
        <v>661</v>
      </c>
      <c r="O111">
        <f t="shared" si="8"/>
        <v>12</v>
      </c>
      <c r="P111">
        <f t="shared" si="9"/>
        <v>1994</v>
      </c>
      <c r="Q111">
        <f t="shared" si="10"/>
        <v>14</v>
      </c>
      <c r="R111">
        <f t="shared" si="11"/>
        <v>34550</v>
      </c>
      <c r="S111">
        <f t="shared" si="12"/>
        <v>35221</v>
      </c>
      <c r="T111">
        <f t="shared" si="13"/>
        <v>23</v>
      </c>
      <c r="U111">
        <f t="shared" si="14"/>
        <v>0.60869565217391308</v>
      </c>
      <c r="V111" t="str">
        <f t="shared" si="15"/>
        <v>High</v>
      </c>
    </row>
    <row r="112" spans="1:22" x14ac:dyDescent="0.25">
      <c r="A112">
        <v>10358</v>
      </c>
      <c r="B112" t="s">
        <v>722</v>
      </c>
      <c r="C112">
        <v>5</v>
      </c>
      <c r="D112" s="1">
        <v>34689</v>
      </c>
      <c r="E112" s="1">
        <v>34717</v>
      </c>
      <c r="F112" s="1">
        <v>34696</v>
      </c>
      <c r="G112">
        <v>1</v>
      </c>
      <c r="H112">
        <v>19.64</v>
      </c>
      <c r="I112" t="s">
        <v>723</v>
      </c>
      <c r="J112" t="s">
        <v>725</v>
      </c>
      <c r="K112" t="s">
        <v>726</v>
      </c>
      <c r="L112" t="s">
        <v>153</v>
      </c>
      <c r="M112" t="s">
        <v>727</v>
      </c>
      <c r="N112" t="s">
        <v>291</v>
      </c>
      <c r="O112">
        <f t="shared" si="8"/>
        <v>12</v>
      </c>
      <c r="P112">
        <f t="shared" si="9"/>
        <v>1994</v>
      </c>
      <c r="Q112">
        <f t="shared" si="10"/>
        <v>14</v>
      </c>
      <c r="R112">
        <f t="shared" si="11"/>
        <v>34550</v>
      </c>
      <c r="S112">
        <f t="shared" si="12"/>
        <v>35221</v>
      </c>
      <c r="T112">
        <f t="shared" si="13"/>
        <v>23</v>
      </c>
      <c r="U112">
        <f t="shared" si="14"/>
        <v>0.60869565217391308</v>
      </c>
      <c r="V112" t="str">
        <f t="shared" si="15"/>
        <v>High</v>
      </c>
    </row>
    <row r="113" spans="1:22" x14ac:dyDescent="0.25">
      <c r="A113">
        <v>10359</v>
      </c>
      <c r="B113" t="s">
        <v>957</v>
      </c>
      <c r="C113">
        <v>5</v>
      </c>
      <c r="D113" s="1">
        <v>34690</v>
      </c>
      <c r="E113" s="1">
        <v>34718</v>
      </c>
      <c r="F113" s="1">
        <v>34695</v>
      </c>
      <c r="G113">
        <v>3</v>
      </c>
      <c r="H113">
        <v>288.43</v>
      </c>
      <c r="I113" t="s">
        <v>958</v>
      </c>
      <c r="J113" t="s">
        <v>960</v>
      </c>
      <c r="K113" t="s">
        <v>152</v>
      </c>
      <c r="L113" t="s">
        <v>153</v>
      </c>
      <c r="M113" t="s">
        <v>961</v>
      </c>
      <c r="N113" t="s">
        <v>155</v>
      </c>
      <c r="O113">
        <f t="shared" si="8"/>
        <v>12</v>
      </c>
      <c r="P113">
        <f t="shared" si="9"/>
        <v>1994</v>
      </c>
      <c r="Q113">
        <f t="shared" si="10"/>
        <v>9</v>
      </c>
      <c r="R113">
        <f t="shared" si="11"/>
        <v>34550</v>
      </c>
      <c r="S113">
        <f t="shared" si="12"/>
        <v>35221</v>
      </c>
      <c r="T113">
        <f t="shared" si="13"/>
        <v>23</v>
      </c>
      <c r="U113">
        <f t="shared" si="14"/>
        <v>0.39130434782608697</v>
      </c>
      <c r="V113" t="str">
        <f t="shared" si="15"/>
        <v>High</v>
      </c>
    </row>
    <row r="114" spans="1:22" x14ac:dyDescent="0.25">
      <c r="A114">
        <v>10360</v>
      </c>
      <c r="B114" t="s">
        <v>454</v>
      </c>
      <c r="C114">
        <v>4</v>
      </c>
      <c r="D114" s="1">
        <v>34691</v>
      </c>
      <c r="E114" s="1">
        <v>34719</v>
      </c>
      <c r="F114" s="1">
        <v>34701</v>
      </c>
      <c r="G114">
        <v>3</v>
      </c>
      <c r="H114">
        <v>131.69999999999999</v>
      </c>
      <c r="I114" t="s">
        <v>455</v>
      </c>
      <c r="J114" t="s">
        <v>457</v>
      </c>
      <c r="K114" t="s">
        <v>458</v>
      </c>
      <c r="L114" t="s">
        <v>153</v>
      </c>
      <c r="M114" t="s">
        <v>459</v>
      </c>
      <c r="N114" t="s">
        <v>291</v>
      </c>
      <c r="O114">
        <f t="shared" si="8"/>
        <v>12</v>
      </c>
      <c r="P114">
        <f t="shared" si="9"/>
        <v>1994</v>
      </c>
      <c r="Q114">
        <f t="shared" si="10"/>
        <v>11</v>
      </c>
      <c r="R114">
        <f t="shared" si="11"/>
        <v>34550</v>
      </c>
      <c r="S114">
        <f t="shared" si="12"/>
        <v>35221</v>
      </c>
      <c r="T114">
        <f t="shared" si="13"/>
        <v>23</v>
      </c>
      <c r="U114">
        <f t="shared" si="14"/>
        <v>0.47826086956521741</v>
      </c>
      <c r="V114" t="str">
        <f t="shared" si="15"/>
        <v>High</v>
      </c>
    </row>
    <row r="115" spans="1:22" x14ac:dyDescent="0.25">
      <c r="A115">
        <v>10361</v>
      </c>
      <c r="B115" t="s">
        <v>890</v>
      </c>
      <c r="C115">
        <v>1</v>
      </c>
      <c r="D115" s="1">
        <v>34691</v>
      </c>
      <c r="E115" s="1">
        <v>34719</v>
      </c>
      <c r="F115" s="1">
        <v>34702</v>
      </c>
      <c r="G115">
        <v>2</v>
      </c>
      <c r="H115">
        <v>183.17</v>
      </c>
      <c r="I115" t="s">
        <v>891</v>
      </c>
      <c r="J115" t="s">
        <v>893</v>
      </c>
      <c r="K115" t="s">
        <v>894</v>
      </c>
      <c r="L115" t="s">
        <v>153</v>
      </c>
      <c r="M115" t="s">
        <v>895</v>
      </c>
      <c r="N115" t="s">
        <v>238</v>
      </c>
      <c r="O115">
        <f t="shared" si="8"/>
        <v>12</v>
      </c>
      <c r="P115">
        <f t="shared" si="9"/>
        <v>1994</v>
      </c>
      <c r="Q115">
        <f t="shared" si="10"/>
        <v>28</v>
      </c>
      <c r="R115">
        <f t="shared" si="11"/>
        <v>34550</v>
      </c>
      <c r="S115">
        <f t="shared" si="12"/>
        <v>35221</v>
      </c>
      <c r="T115">
        <f t="shared" si="13"/>
        <v>23</v>
      </c>
      <c r="U115">
        <f t="shared" si="14"/>
        <v>1.2173913043478262</v>
      </c>
      <c r="V115" t="str">
        <f t="shared" si="15"/>
        <v>High</v>
      </c>
    </row>
    <row r="116" spans="1:22" x14ac:dyDescent="0.25">
      <c r="A116">
        <v>10362</v>
      </c>
      <c r="B116" t="s">
        <v>470</v>
      </c>
      <c r="C116">
        <v>3</v>
      </c>
      <c r="D116" s="1">
        <v>34694</v>
      </c>
      <c r="E116" s="1">
        <v>34722</v>
      </c>
      <c r="F116" s="1">
        <v>34697</v>
      </c>
      <c r="G116">
        <v>1</v>
      </c>
      <c r="H116">
        <v>96.04</v>
      </c>
      <c r="I116" t="s">
        <v>471</v>
      </c>
      <c r="J116" t="s">
        <v>473</v>
      </c>
      <c r="K116" t="s">
        <v>474</v>
      </c>
      <c r="L116" t="s">
        <v>153</v>
      </c>
      <c r="M116" t="s">
        <v>475</v>
      </c>
      <c r="N116" t="s">
        <v>291</v>
      </c>
      <c r="O116">
        <f t="shared" si="8"/>
        <v>12</v>
      </c>
      <c r="P116">
        <f t="shared" si="9"/>
        <v>1994</v>
      </c>
      <c r="Q116">
        <f t="shared" si="10"/>
        <v>17</v>
      </c>
      <c r="R116">
        <f t="shared" si="11"/>
        <v>34550</v>
      </c>
      <c r="S116">
        <f t="shared" si="12"/>
        <v>35221</v>
      </c>
      <c r="T116">
        <f t="shared" si="13"/>
        <v>23</v>
      </c>
      <c r="U116">
        <f t="shared" si="14"/>
        <v>0.73913043478260865</v>
      </c>
      <c r="V116" t="str">
        <f t="shared" si="15"/>
        <v>High</v>
      </c>
    </row>
    <row r="117" spans="1:22" x14ac:dyDescent="0.25">
      <c r="A117">
        <v>10363</v>
      </c>
      <c r="B117" t="s">
        <v>532</v>
      </c>
      <c r="C117">
        <v>4</v>
      </c>
      <c r="D117" s="1">
        <v>34695</v>
      </c>
      <c r="E117" s="1">
        <v>34723</v>
      </c>
      <c r="F117" s="1">
        <v>34703</v>
      </c>
      <c r="G117">
        <v>3</v>
      </c>
      <c r="H117">
        <v>30.54</v>
      </c>
      <c r="I117" t="s">
        <v>533</v>
      </c>
      <c r="J117" t="s">
        <v>535</v>
      </c>
      <c r="K117" t="s">
        <v>536</v>
      </c>
      <c r="L117" t="s">
        <v>153</v>
      </c>
      <c r="M117" t="s">
        <v>537</v>
      </c>
      <c r="N117" t="s">
        <v>238</v>
      </c>
      <c r="O117">
        <f t="shared" si="8"/>
        <v>12</v>
      </c>
      <c r="P117">
        <f t="shared" si="9"/>
        <v>1994</v>
      </c>
      <c r="Q117">
        <f t="shared" si="10"/>
        <v>6</v>
      </c>
      <c r="R117">
        <f t="shared" si="11"/>
        <v>34550</v>
      </c>
      <c r="S117">
        <f t="shared" si="12"/>
        <v>35221</v>
      </c>
      <c r="T117">
        <f t="shared" si="13"/>
        <v>23</v>
      </c>
      <c r="U117">
        <f t="shared" si="14"/>
        <v>0.2608695652173913</v>
      </c>
      <c r="V117" t="str">
        <f t="shared" si="15"/>
        <v>High</v>
      </c>
    </row>
    <row r="118" spans="1:22" x14ac:dyDescent="0.25">
      <c r="A118">
        <v>10364</v>
      </c>
      <c r="B118" t="s">
        <v>548</v>
      </c>
      <c r="C118">
        <v>1</v>
      </c>
      <c r="D118" s="1">
        <v>34695</v>
      </c>
      <c r="E118" s="1">
        <v>34737</v>
      </c>
      <c r="F118" s="1">
        <v>34703</v>
      </c>
      <c r="G118">
        <v>1</v>
      </c>
      <c r="H118">
        <v>71.97</v>
      </c>
      <c r="I118" t="s">
        <v>549</v>
      </c>
      <c r="J118" t="s">
        <v>551</v>
      </c>
      <c r="K118" t="s">
        <v>152</v>
      </c>
      <c r="L118" t="s">
        <v>153</v>
      </c>
      <c r="M118" t="s">
        <v>552</v>
      </c>
      <c r="N118" t="s">
        <v>155</v>
      </c>
      <c r="O118">
        <f t="shared" si="8"/>
        <v>12</v>
      </c>
      <c r="P118">
        <f t="shared" si="9"/>
        <v>1994</v>
      </c>
      <c r="Q118">
        <f t="shared" si="10"/>
        <v>8</v>
      </c>
      <c r="R118">
        <f t="shared" si="11"/>
        <v>34550</v>
      </c>
      <c r="S118">
        <f t="shared" si="12"/>
        <v>35221</v>
      </c>
      <c r="T118">
        <f t="shared" si="13"/>
        <v>23</v>
      </c>
      <c r="U118">
        <f t="shared" si="14"/>
        <v>0.34782608695652173</v>
      </c>
      <c r="V118" t="str">
        <f t="shared" si="15"/>
        <v>High</v>
      </c>
    </row>
    <row r="119" spans="1:22" x14ac:dyDescent="0.25">
      <c r="A119">
        <v>10365</v>
      </c>
      <c r="B119" t="s">
        <v>425</v>
      </c>
      <c r="C119">
        <v>3</v>
      </c>
      <c r="D119" s="1">
        <v>34696</v>
      </c>
      <c r="E119" s="1">
        <v>34724</v>
      </c>
      <c r="F119" s="1">
        <v>34701</v>
      </c>
      <c r="G119">
        <v>2</v>
      </c>
      <c r="H119">
        <v>22</v>
      </c>
      <c r="I119" t="s">
        <v>426</v>
      </c>
      <c r="J119" t="s">
        <v>428</v>
      </c>
      <c r="K119" t="s">
        <v>420</v>
      </c>
      <c r="L119" t="s">
        <v>153</v>
      </c>
      <c r="M119" t="s">
        <v>429</v>
      </c>
      <c r="N119" t="s">
        <v>422</v>
      </c>
      <c r="O119">
        <f t="shared" si="8"/>
        <v>12</v>
      </c>
      <c r="P119">
        <f t="shared" si="9"/>
        <v>1994</v>
      </c>
      <c r="Q119">
        <f t="shared" si="10"/>
        <v>7</v>
      </c>
      <c r="R119">
        <f t="shared" si="11"/>
        <v>34550</v>
      </c>
      <c r="S119">
        <f t="shared" si="12"/>
        <v>35221</v>
      </c>
      <c r="T119">
        <f t="shared" si="13"/>
        <v>23</v>
      </c>
      <c r="U119">
        <f t="shared" si="14"/>
        <v>0.30434782608695654</v>
      </c>
      <c r="V119" t="str">
        <f t="shared" si="15"/>
        <v>High</v>
      </c>
    </row>
    <row r="120" spans="1:22" x14ac:dyDescent="0.25">
      <c r="A120">
        <v>10366</v>
      </c>
      <c r="B120" t="s">
        <v>625</v>
      </c>
      <c r="C120">
        <v>8</v>
      </c>
      <c r="D120" s="1">
        <v>34697</v>
      </c>
      <c r="E120" s="1">
        <v>34739</v>
      </c>
      <c r="F120" s="1">
        <v>34729</v>
      </c>
      <c r="G120">
        <v>2</v>
      </c>
      <c r="H120">
        <v>10.14</v>
      </c>
      <c r="I120" t="s">
        <v>1214</v>
      </c>
      <c r="J120" t="s">
        <v>628</v>
      </c>
      <c r="K120" t="s">
        <v>629</v>
      </c>
      <c r="L120" t="s">
        <v>153</v>
      </c>
      <c r="M120" t="s">
        <v>1215</v>
      </c>
      <c r="N120" t="s">
        <v>191</v>
      </c>
      <c r="O120">
        <f t="shared" si="8"/>
        <v>12</v>
      </c>
      <c r="P120">
        <f t="shared" si="9"/>
        <v>1994</v>
      </c>
      <c r="Q120">
        <f t="shared" si="10"/>
        <v>5</v>
      </c>
      <c r="R120">
        <f t="shared" si="11"/>
        <v>34550</v>
      </c>
      <c r="S120">
        <f t="shared" si="12"/>
        <v>35221</v>
      </c>
      <c r="T120">
        <f t="shared" si="13"/>
        <v>23</v>
      </c>
      <c r="U120">
        <f t="shared" si="14"/>
        <v>0.21739130434782608</v>
      </c>
      <c r="V120" t="str">
        <f t="shared" si="15"/>
        <v>Medium</v>
      </c>
    </row>
    <row r="121" spans="1:22" x14ac:dyDescent="0.25">
      <c r="A121">
        <v>10367</v>
      </c>
      <c r="B121" t="s">
        <v>1039</v>
      </c>
      <c r="C121">
        <v>7</v>
      </c>
      <c r="D121" s="1">
        <v>34697</v>
      </c>
      <c r="E121" s="1">
        <v>34725</v>
      </c>
      <c r="F121" s="1">
        <v>34701</v>
      </c>
      <c r="G121">
        <v>3</v>
      </c>
      <c r="H121">
        <v>13.55</v>
      </c>
      <c r="I121" t="s">
        <v>1040</v>
      </c>
      <c r="J121" t="s">
        <v>1042</v>
      </c>
      <c r="K121" t="s">
        <v>1043</v>
      </c>
      <c r="L121" t="s">
        <v>153</v>
      </c>
      <c r="M121" t="s">
        <v>1044</v>
      </c>
      <c r="N121" t="s">
        <v>315</v>
      </c>
      <c r="O121">
        <f t="shared" si="8"/>
        <v>12</v>
      </c>
      <c r="P121">
        <f t="shared" si="9"/>
        <v>1994</v>
      </c>
      <c r="Q121">
        <f t="shared" si="10"/>
        <v>11</v>
      </c>
      <c r="R121">
        <f t="shared" si="11"/>
        <v>34550</v>
      </c>
      <c r="S121">
        <f t="shared" si="12"/>
        <v>35221</v>
      </c>
      <c r="T121">
        <f t="shared" si="13"/>
        <v>23</v>
      </c>
      <c r="U121">
        <f t="shared" si="14"/>
        <v>0.47826086956521741</v>
      </c>
      <c r="V121" t="str">
        <f t="shared" si="15"/>
        <v>High</v>
      </c>
    </row>
    <row r="122" spans="1:22" x14ac:dyDescent="0.25">
      <c r="A122">
        <v>10368</v>
      </c>
      <c r="B122" t="s">
        <v>555</v>
      </c>
      <c r="C122">
        <v>2</v>
      </c>
      <c r="D122" s="1">
        <v>34698</v>
      </c>
      <c r="E122" s="1">
        <v>34726</v>
      </c>
      <c r="F122" s="1">
        <v>34701</v>
      </c>
      <c r="G122">
        <v>2</v>
      </c>
      <c r="H122">
        <v>101.95</v>
      </c>
      <c r="I122" t="s">
        <v>556</v>
      </c>
      <c r="J122" t="s">
        <v>558</v>
      </c>
      <c r="K122" t="s">
        <v>559</v>
      </c>
      <c r="L122" t="s">
        <v>153</v>
      </c>
      <c r="M122" t="s">
        <v>560</v>
      </c>
      <c r="N122" t="s">
        <v>561</v>
      </c>
      <c r="O122">
        <f t="shared" si="8"/>
        <v>12</v>
      </c>
      <c r="P122">
        <f t="shared" si="9"/>
        <v>1994</v>
      </c>
      <c r="Q122">
        <f t="shared" si="10"/>
        <v>30</v>
      </c>
      <c r="R122">
        <f t="shared" si="11"/>
        <v>34550</v>
      </c>
      <c r="S122">
        <f t="shared" si="12"/>
        <v>35221</v>
      </c>
      <c r="T122">
        <f t="shared" si="13"/>
        <v>23</v>
      </c>
      <c r="U122">
        <f t="shared" si="14"/>
        <v>1.3043478260869565</v>
      </c>
      <c r="V122" t="str">
        <f t="shared" si="15"/>
        <v>High</v>
      </c>
    </row>
    <row r="123" spans="1:22" x14ac:dyDescent="0.25">
      <c r="A123">
        <v>10369</v>
      </c>
      <c r="B123" t="s">
        <v>979</v>
      </c>
      <c r="C123">
        <v>8</v>
      </c>
      <c r="D123" s="1">
        <v>34701</v>
      </c>
      <c r="E123" s="1">
        <v>34729</v>
      </c>
      <c r="F123" s="1">
        <v>34708</v>
      </c>
      <c r="G123">
        <v>2</v>
      </c>
      <c r="H123">
        <v>195.68</v>
      </c>
      <c r="I123" t="s">
        <v>980</v>
      </c>
      <c r="J123" t="s">
        <v>982</v>
      </c>
      <c r="K123" t="s">
        <v>983</v>
      </c>
      <c r="L123" t="s">
        <v>984</v>
      </c>
      <c r="M123" t="s">
        <v>985</v>
      </c>
      <c r="N123" t="s">
        <v>164</v>
      </c>
      <c r="O123">
        <f t="shared" si="8"/>
        <v>1</v>
      </c>
      <c r="P123">
        <f t="shared" si="9"/>
        <v>1995</v>
      </c>
      <c r="Q123">
        <f t="shared" si="10"/>
        <v>9</v>
      </c>
      <c r="R123">
        <f t="shared" si="11"/>
        <v>34550</v>
      </c>
      <c r="S123">
        <f t="shared" si="12"/>
        <v>35221</v>
      </c>
      <c r="T123">
        <f t="shared" si="13"/>
        <v>23</v>
      </c>
      <c r="U123">
        <f t="shared" si="14"/>
        <v>0.39130434782608697</v>
      </c>
      <c r="V123" t="str">
        <f t="shared" si="15"/>
        <v>High</v>
      </c>
    </row>
    <row r="124" spans="1:22" x14ac:dyDescent="0.25">
      <c r="A124">
        <v>10370</v>
      </c>
      <c r="B124" t="s">
        <v>509</v>
      </c>
      <c r="C124">
        <v>6</v>
      </c>
      <c r="D124" s="1">
        <v>34702</v>
      </c>
      <c r="E124" s="1">
        <v>34730</v>
      </c>
      <c r="F124" s="1">
        <v>34726</v>
      </c>
      <c r="G124">
        <v>2</v>
      </c>
      <c r="H124">
        <v>1.17</v>
      </c>
      <c r="I124" t="s">
        <v>510</v>
      </c>
      <c r="J124" t="s">
        <v>1205</v>
      </c>
      <c r="K124" t="s">
        <v>513</v>
      </c>
      <c r="L124" t="s">
        <v>153</v>
      </c>
      <c r="M124" t="s">
        <v>514</v>
      </c>
      <c r="N124" t="s">
        <v>515</v>
      </c>
      <c r="O124">
        <f t="shared" si="8"/>
        <v>1</v>
      </c>
      <c r="P124">
        <f t="shared" si="9"/>
        <v>1995</v>
      </c>
      <c r="Q124">
        <f t="shared" si="10"/>
        <v>8</v>
      </c>
      <c r="R124">
        <f t="shared" si="11"/>
        <v>34550</v>
      </c>
      <c r="S124">
        <f t="shared" si="12"/>
        <v>35221</v>
      </c>
      <c r="T124">
        <f t="shared" si="13"/>
        <v>23</v>
      </c>
      <c r="U124">
        <f t="shared" si="14"/>
        <v>0.34782608695652173</v>
      </c>
      <c r="V124" t="str">
        <f t="shared" si="15"/>
        <v>High</v>
      </c>
    </row>
    <row r="125" spans="1:22" x14ac:dyDescent="0.25">
      <c r="A125">
        <v>10371</v>
      </c>
      <c r="B125" t="s">
        <v>722</v>
      </c>
      <c r="C125">
        <v>1</v>
      </c>
      <c r="D125" s="1">
        <v>34702</v>
      </c>
      <c r="E125" s="1">
        <v>34730</v>
      </c>
      <c r="F125" s="1">
        <v>34723</v>
      </c>
      <c r="G125">
        <v>1</v>
      </c>
      <c r="H125">
        <v>0.45</v>
      </c>
      <c r="I125" t="s">
        <v>723</v>
      </c>
      <c r="J125" t="s">
        <v>725</v>
      </c>
      <c r="K125" t="s">
        <v>726</v>
      </c>
      <c r="L125" t="s">
        <v>153</v>
      </c>
      <c r="M125" t="s">
        <v>727</v>
      </c>
      <c r="N125" t="s">
        <v>291</v>
      </c>
      <c r="O125">
        <f t="shared" si="8"/>
        <v>1</v>
      </c>
      <c r="P125">
        <f t="shared" si="9"/>
        <v>1995</v>
      </c>
      <c r="Q125">
        <f t="shared" si="10"/>
        <v>14</v>
      </c>
      <c r="R125">
        <f t="shared" si="11"/>
        <v>34550</v>
      </c>
      <c r="S125">
        <f t="shared" si="12"/>
        <v>35221</v>
      </c>
      <c r="T125">
        <f t="shared" si="13"/>
        <v>23</v>
      </c>
      <c r="U125">
        <f t="shared" si="14"/>
        <v>0.60869565217391308</v>
      </c>
      <c r="V125" t="str">
        <f t="shared" si="15"/>
        <v>High</v>
      </c>
    </row>
    <row r="126" spans="1:22" x14ac:dyDescent="0.25">
      <c r="A126">
        <v>10372</v>
      </c>
      <c r="B126" t="s">
        <v>884</v>
      </c>
      <c r="C126">
        <v>5</v>
      </c>
      <c r="D126" s="1">
        <v>34703</v>
      </c>
      <c r="E126" s="1">
        <v>34731</v>
      </c>
      <c r="F126" s="1">
        <v>34708</v>
      </c>
      <c r="G126">
        <v>2</v>
      </c>
      <c r="H126">
        <v>890.78</v>
      </c>
      <c r="I126" t="s">
        <v>885</v>
      </c>
      <c r="J126" t="s">
        <v>887</v>
      </c>
      <c r="K126" t="s">
        <v>228</v>
      </c>
      <c r="L126" t="s">
        <v>522</v>
      </c>
      <c r="M126" t="s">
        <v>888</v>
      </c>
      <c r="N126" t="s">
        <v>230</v>
      </c>
      <c r="O126">
        <f t="shared" si="8"/>
        <v>1</v>
      </c>
      <c r="P126">
        <f t="shared" si="9"/>
        <v>1995</v>
      </c>
      <c r="Q126">
        <f t="shared" si="10"/>
        <v>13</v>
      </c>
      <c r="R126">
        <f t="shared" si="11"/>
        <v>34550</v>
      </c>
      <c r="S126">
        <f t="shared" si="12"/>
        <v>35221</v>
      </c>
      <c r="T126">
        <f t="shared" si="13"/>
        <v>23</v>
      </c>
      <c r="U126">
        <f t="shared" si="14"/>
        <v>0.56521739130434778</v>
      </c>
      <c r="V126" t="str">
        <f t="shared" si="15"/>
        <v>High</v>
      </c>
    </row>
    <row r="127" spans="1:22" x14ac:dyDescent="0.25">
      <c r="A127">
        <v>10373</v>
      </c>
      <c r="B127" t="s">
        <v>690</v>
      </c>
      <c r="C127">
        <v>4</v>
      </c>
      <c r="D127" s="1">
        <v>34704</v>
      </c>
      <c r="E127" s="1">
        <v>34732</v>
      </c>
      <c r="F127" s="1">
        <v>34710</v>
      </c>
      <c r="G127">
        <v>3</v>
      </c>
      <c r="H127">
        <v>124.12</v>
      </c>
      <c r="I127" t="s">
        <v>691</v>
      </c>
      <c r="J127" t="s">
        <v>693</v>
      </c>
      <c r="K127" t="s">
        <v>694</v>
      </c>
      <c r="L127" t="s">
        <v>695</v>
      </c>
      <c r="M127" t="s">
        <v>153</v>
      </c>
      <c r="N127" t="s">
        <v>696</v>
      </c>
      <c r="O127">
        <f t="shared" si="8"/>
        <v>1</v>
      </c>
      <c r="P127">
        <f t="shared" si="9"/>
        <v>1995</v>
      </c>
      <c r="Q127">
        <f t="shared" si="10"/>
        <v>19</v>
      </c>
      <c r="R127">
        <f t="shared" si="11"/>
        <v>34550</v>
      </c>
      <c r="S127">
        <f t="shared" si="12"/>
        <v>35221</v>
      </c>
      <c r="T127">
        <f t="shared" si="13"/>
        <v>23</v>
      </c>
      <c r="U127">
        <f t="shared" si="14"/>
        <v>0.82608695652173914</v>
      </c>
      <c r="V127" t="str">
        <f t="shared" si="15"/>
        <v>High</v>
      </c>
    </row>
    <row r="128" spans="1:22" x14ac:dyDescent="0.25">
      <c r="A128">
        <v>10374</v>
      </c>
      <c r="B128" t="s">
        <v>1101</v>
      </c>
      <c r="C128">
        <v>1</v>
      </c>
      <c r="D128" s="1">
        <v>34704</v>
      </c>
      <c r="E128" s="1">
        <v>34732</v>
      </c>
      <c r="F128" s="1">
        <v>34708</v>
      </c>
      <c r="G128">
        <v>3</v>
      </c>
      <c r="H128">
        <v>3.94</v>
      </c>
      <c r="I128" t="s">
        <v>1216</v>
      </c>
      <c r="J128" t="s">
        <v>1104</v>
      </c>
      <c r="K128" t="s">
        <v>1105</v>
      </c>
      <c r="L128" t="s">
        <v>153</v>
      </c>
      <c r="M128" t="s">
        <v>1106</v>
      </c>
      <c r="N128" t="s">
        <v>1107</v>
      </c>
      <c r="O128">
        <f t="shared" si="8"/>
        <v>1</v>
      </c>
      <c r="P128">
        <f t="shared" si="9"/>
        <v>1995</v>
      </c>
      <c r="Q128">
        <f t="shared" si="10"/>
        <v>7</v>
      </c>
      <c r="R128">
        <f t="shared" si="11"/>
        <v>34550</v>
      </c>
      <c r="S128">
        <f t="shared" si="12"/>
        <v>35221</v>
      </c>
      <c r="T128">
        <f t="shared" si="13"/>
        <v>23</v>
      </c>
      <c r="U128">
        <f t="shared" si="14"/>
        <v>0.30434782608695654</v>
      </c>
      <c r="V128" t="str">
        <f t="shared" si="15"/>
        <v>High</v>
      </c>
    </row>
    <row r="129" spans="1:22" x14ac:dyDescent="0.25">
      <c r="A129">
        <v>10375</v>
      </c>
      <c r="B129" t="s">
        <v>682</v>
      </c>
      <c r="C129">
        <v>3</v>
      </c>
      <c r="D129" s="1">
        <v>34705</v>
      </c>
      <c r="E129" s="1">
        <v>34733</v>
      </c>
      <c r="F129" s="1">
        <v>34708</v>
      </c>
      <c r="G129">
        <v>2</v>
      </c>
      <c r="H129">
        <v>20.12</v>
      </c>
      <c r="I129" t="s">
        <v>683</v>
      </c>
      <c r="J129" t="s">
        <v>685</v>
      </c>
      <c r="K129" t="s">
        <v>686</v>
      </c>
      <c r="L129" t="s">
        <v>277</v>
      </c>
      <c r="M129" t="s">
        <v>687</v>
      </c>
      <c r="N129" t="s">
        <v>164</v>
      </c>
      <c r="O129">
        <f t="shared" si="8"/>
        <v>1</v>
      </c>
      <c r="P129">
        <f t="shared" si="9"/>
        <v>1995</v>
      </c>
      <c r="Q129">
        <f t="shared" si="10"/>
        <v>5</v>
      </c>
      <c r="R129">
        <f t="shared" si="11"/>
        <v>34550</v>
      </c>
      <c r="S129">
        <f t="shared" si="12"/>
        <v>35221</v>
      </c>
      <c r="T129">
        <f t="shared" si="13"/>
        <v>23</v>
      </c>
      <c r="U129">
        <f t="shared" si="14"/>
        <v>0.21739130434782608</v>
      </c>
      <c r="V129" t="str">
        <f t="shared" si="15"/>
        <v>Medium</v>
      </c>
    </row>
    <row r="130" spans="1:22" x14ac:dyDescent="0.25">
      <c r="A130">
        <v>10376</v>
      </c>
      <c r="B130" t="s">
        <v>806</v>
      </c>
      <c r="C130">
        <v>1</v>
      </c>
      <c r="D130" s="1">
        <v>34708</v>
      </c>
      <c r="E130" s="1">
        <v>34736</v>
      </c>
      <c r="F130" s="1">
        <v>34712</v>
      </c>
      <c r="G130">
        <v>2</v>
      </c>
      <c r="H130">
        <v>20.39</v>
      </c>
      <c r="I130" t="s">
        <v>807</v>
      </c>
      <c r="J130" t="s">
        <v>809</v>
      </c>
      <c r="K130" t="s">
        <v>347</v>
      </c>
      <c r="L130" t="s">
        <v>348</v>
      </c>
      <c r="M130" t="s">
        <v>349</v>
      </c>
      <c r="N130" t="s">
        <v>350</v>
      </c>
      <c r="O130">
        <f t="shared" ref="O130:O193" si="16">MONTH(D130)</f>
        <v>1</v>
      </c>
      <c r="P130">
        <f t="shared" ref="P130:P193" si="17">YEAR(D130)</f>
        <v>1995</v>
      </c>
      <c r="Q130">
        <f t="shared" ref="Q130:Q193" si="18">COUNTIF(B:B,B130)</f>
        <v>13</v>
      </c>
      <c r="R130">
        <f t="shared" ref="R130:R193" si="19">MIN(IF($B$2:$B$1000=B130, $D$2:$D$1000))</f>
        <v>34550</v>
      </c>
      <c r="S130">
        <f t="shared" ref="S130:S193" si="20">MAX(IF($B$2:$B$1000=B130, $D$2:$D$1000))</f>
        <v>35221</v>
      </c>
      <c r="T130">
        <f t="shared" ref="T130:T193" si="21">DATEDIF(R130,S130,"m")+1</f>
        <v>23</v>
      </c>
      <c r="U130">
        <f t="shared" ref="U130:U193" si="22">Q130/T130</f>
        <v>0.56521739130434778</v>
      </c>
      <c r="V130" t="str">
        <f t="shared" si="15"/>
        <v>High</v>
      </c>
    </row>
    <row r="131" spans="1:22" x14ac:dyDescent="0.25">
      <c r="A131">
        <v>10377</v>
      </c>
      <c r="B131" t="s">
        <v>957</v>
      </c>
      <c r="C131">
        <v>1</v>
      </c>
      <c r="D131" s="1">
        <v>34708</v>
      </c>
      <c r="E131" s="1">
        <v>34736</v>
      </c>
      <c r="F131" s="1">
        <v>34712</v>
      </c>
      <c r="G131">
        <v>3</v>
      </c>
      <c r="H131">
        <v>22.21</v>
      </c>
      <c r="I131" t="s">
        <v>958</v>
      </c>
      <c r="J131" t="s">
        <v>960</v>
      </c>
      <c r="K131" t="s">
        <v>152</v>
      </c>
      <c r="L131" t="s">
        <v>153</v>
      </c>
      <c r="M131" t="s">
        <v>961</v>
      </c>
      <c r="N131" t="s">
        <v>155</v>
      </c>
      <c r="O131">
        <f t="shared" si="16"/>
        <v>1</v>
      </c>
      <c r="P131">
        <f t="shared" si="17"/>
        <v>1995</v>
      </c>
      <c r="Q131">
        <f t="shared" si="18"/>
        <v>9</v>
      </c>
      <c r="R131">
        <f t="shared" si="19"/>
        <v>34550</v>
      </c>
      <c r="S131">
        <f t="shared" si="20"/>
        <v>35221</v>
      </c>
      <c r="T131">
        <f t="shared" si="21"/>
        <v>23</v>
      </c>
      <c r="U131">
        <f t="shared" si="22"/>
        <v>0.39130434782608697</v>
      </c>
      <c r="V131" t="str">
        <f t="shared" ref="V131:V194" si="23">IF(Q131&lt;=2,"Low",
   IF(Q131&lt;=5,"Medium","High"))</f>
        <v>High</v>
      </c>
    </row>
    <row r="132" spans="1:22" x14ac:dyDescent="0.25">
      <c r="A132">
        <v>10378</v>
      </c>
      <c r="B132" t="s">
        <v>587</v>
      </c>
      <c r="C132">
        <v>5</v>
      </c>
      <c r="D132" s="1">
        <v>34709</v>
      </c>
      <c r="E132" s="1">
        <v>34737</v>
      </c>
      <c r="F132" s="1">
        <v>34718</v>
      </c>
      <c r="G132">
        <v>3</v>
      </c>
      <c r="H132">
        <v>5.44</v>
      </c>
      <c r="I132" t="s">
        <v>588</v>
      </c>
      <c r="J132" t="s">
        <v>590</v>
      </c>
      <c r="K132" t="s">
        <v>591</v>
      </c>
      <c r="L132" t="s">
        <v>153</v>
      </c>
      <c r="M132" t="s">
        <v>592</v>
      </c>
      <c r="N132" t="s">
        <v>284</v>
      </c>
      <c r="O132">
        <f t="shared" si="16"/>
        <v>1</v>
      </c>
      <c r="P132">
        <f t="shared" si="17"/>
        <v>1995</v>
      </c>
      <c r="Q132">
        <f t="shared" si="18"/>
        <v>19</v>
      </c>
      <c r="R132">
        <f t="shared" si="19"/>
        <v>34550</v>
      </c>
      <c r="S132">
        <f t="shared" si="20"/>
        <v>35221</v>
      </c>
      <c r="T132">
        <f t="shared" si="21"/>
        <v>23</v>
      </c>
      <c r="U132">
        <f t="shared" si="22"/>
        <v>0.82608695652173914</v>
      </c>
      <c r="V132" t="str">
        <f t="shared" si="23"/>
        <v>High</v>
      </c>
    </row>
    <row r="133" spans="1:22" x14ac:dyDescent="0.25">
      <c r="A133">
        <v>10379</v>
      </c>
      <c r="B133" t="s">
        <v>877</v>
      </c>
      <c r="C133">
        <v>2</v>
      </c>
      <c r="D133" s="1">
        <v>34710</v>
      </c>
      <c r="E133" s="1">
        <v>34738</v>
      </c>
      <c r="F133" s="1">
        <v>34712</v>
      </c>
      <c r="G133">
        <v>1</v>
      </c>
      <c r="H133">
        <v>45.03</v>
      </c>
      <c r="I133" t="s">
        <v>878</v>
      </c>
      <c r="J133" t="s">
        <v>880</v>
      </c>
      <c r="K133" t="s">
        <v>668</v>
      </c>
      <c r="L133" t="s">
        <v>669</v>
      </c>
      <c r="M133" t="s">
        <v>881</v>
      </c>
      <c r="N133" t="s">
        <v>230</v>
      </c>
      <c r="O133">
        <f t="shared" si="16"/>
        <v>1</v>
      </c>
      <c r="P133">
        <f t="shared" si="17"/>
        <v>1995</v>
      </c>
      <c r="Q133">
        <f t="shared" si="18"/>
        <v>9</v>
      </c>
      <c r="R133">
        <f t="shared" si="19"/>
        <v>34550</v>
      </c>
      <c r="S133">
        <f t="shared" si="20"/>
        <v>35221</v>
      </c>
      <c r="T133">
        <f t="shared" si="21"/>
        <v>23</v>
      </c>
      <c r="U133">
        <f t="shared" si="22"/>
        <v>0.39130434782608697</v>
      </c>
      <c r="V133" t="str">
        <f t="shared" si="23"/>
        <v>High</v>
      </c>
    </row>
    <row r="134" spans="1:22" x14ac:dyDescent="0.25">
      <c r="A134">
        <v>10380</v>
      </c>
      <c r="B134" t="s">
        <v>690</v>
      </c>
      <c r="C134">
        <v>8</v>
      </c>
      <c r="D134" s="1">
        <v>34711</v>
      </c>
      <c r="E134" s="1">
        <v>34739</v>
      </c>
      <c r="F134" s="1">
        <v>34746</v>
      </c>
      <c r="G134">
        <v>3</v>
      </c>
      <c r="H134">
        <v>35.03</v>
      </c>
      <c r="I134" t="s">
        <v>691</v>
      </c>
      <c r="J134" t="s">
        <v>693</v>
      </c>
      <c r="K134" t="s">
        <v>694</v>
      </c>
      <c r="L134" t="s">
        <v>695</v>
      </c>
      <c r="M134" t="s">
        <v>153</v>
      </c>
      <c r="N134" t="s">
        <v>696</v>
      </c>
      <c r="O134">
        <f t="shared" si="16"/>
        <v>1</v>
      </c>
      <c r="P134">
        <f t="shared" si="17"/>
        <v>1995</v>
      </c>
      <c r="Q134">
        <f t="shared" si="18"/>
        <v>19</v>
      </c>
      <c r="R134">
        <f t="shared" si="19"/>
        <v>34550</v>
      </c>
      <c r="S134">
        <f t="shared" si="20"/>
        <v>35221</v>
      </c>
      <c r="T134">
        <f t="shared" si="21"/>
        <v>23</v>
      </c>
      <c r="U134">
        <f t="shared" si="22"/>
        <v>0.82608695652173914</v>
      </c>
      <c r="V134" t="str">
        <f t="shared" si="23"/>
        <v>High</v>
      </c>
    </row>
    <row r="135" spans="1:22" x14ac:dyDescent="0.25">
      <c r="A135">
        <v>10381</v>
      </c>
      <c r="B135" t="s">
        <v>763</v>
      </c>
      <c r="C135">
        <v>3</v>
      </c>
      <c r="D135" s="1">
        <v>34711</v>
      </c>
      <c r="E135" s="1">
        <v>34739</v>
      </c>
      <c r="F135" s="1">
        <v>34712</v>
      </c>
      <c r="G135">
        <v>3</v>
      </c>
      <c r="H135">
        <v>7.99</v>
      </c>
      <c r="I135" t="s">
        <v>764</v>
      </c>
      <c r="J135" t="s">
        <v>766</v>
      </c>
      <c r="K135" t="s">
        <v>767</v>
      </c>
      <c r="L135" t="s">
        <v>768</v>
      </c>
      <c r="M135" t="s">
        <v>769</v>
      </c>
      <c r="N135" t="s">
        <v>661</v>
      </c>
      <c r="O135">
        <f t="shared" si="16"/>
        <v>1</v>
      </c>
      <c r="P135">
        <f t="shared" si="17"/>
        <v>1995</v>
      </c>
      <c r="Q135">
        <f t="shared" si="18"/>
        <v>14</v>
      </c>
      <c r="R135">
        <f t="shared" si="19"/>
        <v>34550</v>
      </c>
      <c r="S135">
        <f t="shared" si="20"/>
        <v>35221</v>
      </c>
      <c r="T135">
        <f t="shared" si="21"/>
        <v>23</v>
      </c>
      <c r="U135">
        <f t="shared" si="22"/>
        <v>0.60869565217391308</v>
      </c>
      <c r="V135" t="str">
        <f t="shared" si="23"/>
        <v>High</v>
      </c>
    </row>
    <row r="136" spans="1:22" x14ac:dyDescent="0.25">
      <c r="A136">
        <v>10382</v>
      </c>
      <c r="B136" t="s">
        <v>555</v>
      </c>
      <c r="C136">
        <v>4</v>
      </c>
      <c r="D136" s="1">
        <v>34712</v>
      </c>
      <c r="E136" s="1">
        <v>34740</v>
      </c>
      <c r="F136" s="1">
        <v>34715</v>
      </c>
      <c r="G136">
        <v>1</v>
      </c>
      <c r="H136">
        <v>94.77</v>
      </c>
      <c r="I136" t="s">
        <v>556</v>
      </c>
      <c r="J136" t="s">
        <v>558</v>
      </c>
      <c r="K136" t="s">
        <v>559</v>
      </c>
      <c r="L136" t="s">
        <v>153</v>
      </c>
      <c r="M136" t="s">
        <v>560</v>
      </c>
      <c r="N136" t="s">
        <v>561</v>
      </c>
      <c r="O136">
        <f t="shared" si="16"/>
        <v>1</v>
      </c>
      <c r="P136">
        <f t="shared" si="17"/>
        <v>1995</v>
      </c>
      <c r="Q136">
        <f t="shared" si="18"/>
        <v>30</v>
      </c>
      <c r="R136">
        <f t="shared" si="19"/>
        <v>34550</v>
      </c>
      <c r="S136">
        <f t="shared" si="20"/>
        <v>35221</v>
      </c>
      <c r="T136">
        <f t="shared" si="21"/>
        <v>23</v>
      </c>
      <c r="U136">
        <f t="shared" si="22"/>
        <v>1.3043478260869565</v>
      </c>
      <c r="V136" t="str">
        <f t="shared" si="23"/>
        <v>High</v>
      </c>
    </row>
    <row r="137" spans="1:22" x14ac:dyDescent="0.25">
      <c r="A137">
        <v>10383</v>
      </c>
      <c r="B137" t="s">
        <v>431</v>
      </c>
      <c r="C137">
        <v>8</v>
      </c>
      <c r="D137" s="1">
        <v>34715</v>
      </c>
      <c r="E137" s="1">
        <v>34743</v>
      </c>
      <c r="F137" s="1">
        <v>34717</v>
      </c>
      <c r="G137">
        <v>3</v>
      </c>
      <c r="H137">
        <v>34.24</v>
      </c>
      <c r="I137" t="s">
        <v>432</v>
      </c>
      <c r="J137" t="s">
        <v>1210</v>
      </c>
      <c r="K137" t="s">
        <v>1211</v>
      </c>
      <c r="L137" t="s">
        <v>1212</v>
      </c>
      <c r="M137" t="s">
        <v>1213</v>
      </c>
      <c r="N137" t="s">
        <v>155</v>
      </c>
      <c r="O137">
        <f t="shared" si="16"/>
        <v>1</v>
      </c>
      <c r="P137">
        <f t="shared" si="17"/>
        <v>1995</v>
      </c>
      <c r="Q137">
        <f t="shared" si="18"/>
        <v>13</v>
      </c>
      <c r="R137">
        <f t="shared" si="19"/>
        <v>34550</v>
      </c>
      <c r="S137">
        <f t="shared" si="20"/>
        <v>35221</v>
      </c>
      <c r="T137">
        <f t="shared" si="21"/>
        <v>23</v>
      </c>
      <c r="U137">
        <f t="shared" si="22"/>
        <v>0.56521739130434778</v>
      </c>
      <c r="V137" t="str">
        <f t="shared" si="23"/>
        <v>High</v>
      </c>
    </row>
    <row r="138" spans="1:22" x14ac:dyDescent="0.25">
      <c r="A138">
        <v>10384</v>
      </c>
      <c r="B138" t="s">
        <v>438</v>
      </c>
      <c r="C138">
        <v>3</v>
      </c>
      <c r="D138" s="1">
        <v>34715</v>
      </c>
      <c r="E138" s="1">
        <v>34743</v>
      </c>
      <c r="F138" s="1">
        <v>34719</v>
      </c>
      <c r="G138">
        <v>3</v>
      </c>
      <c r="H138">
        <v>168.64</v>
      </c>
      <c r="I138" t="s">
        <v>439</v>
      </c>
      <c r="J138" t="s">
        <v>441</v>
      </c>
      <c r="K138" t="s">
        <v>442</v>
      </c>
      <c r="L138" t="s">
        <v>153</v>
      </c>
      <c r="M138" t="s">
        <v>443</v>
      </c>
      <c r="N138" t="s">
        <v>284</v>
      </c>
      <c r="O138">
        <f t="shared" si="16"/>
        <v>1</v>
      </c>
      <c r="P138">
        <f t="shared" si="17"/>
        <v>1995</v>
      </c>
      <c r="Q138">
        <f t="shared" si="18"/>
        <v>18</v>
      </c>
      <c r="R138">
        <f t="shared" si="19"/>
        <v>34550</v>
      </c>
      <c r="S138">
        <f t="shared" si="20"/>
        <v>35221</v>
      </c>
      <c r="T138">
        <f t="shared" si="21"/>
        <v>23</v>
      </c>
      <c r="U138">
        <f t="shared" si="22"/>
        <v>0.78260869565217395</v>
      </c>
      <c r="V138" t="str">
        <f t="shared" si="23"/>
        <v>High</v>
      </c>
    </row>
    <row r="139" spans="1:22" x14ac:dyDescent="0.25">
      <c r="A139">
        <v>10385</v>
      </c>
      <c r="B139" t="s">
        <v>979</v>
      </c>
      <c r="C139">
        <v>1</v>
      </c>
      <c r="D139" s="1">
        <v>34716</v>
      </c>
      <c r="E139" s="1">
        <v>34744</v>
      </c>
      <c r="F139" s="1">
        <v>34722</v>
      </c>
      <c r="G139">
        <v>2</v>
      </c>
      <c r="H139">
        <v>30.96</v>
      </c>
      <c r="I139" t="s">
        <v>980</v>
      </c>
      <c r="J139" t="s">
        <v>982</v>
      </c>
      <c r="K139" t="s">
        <v>983</v>
      </c>
      <c r="L139" t="s">
        <v>984</v>
      </c>
      <c r="M139" t="s">
        <v>985</v>
      </c>
      <c r="N139" t="s">
        <v>164</v>
      </c>
      <c r="O139">
        <f t="shared" si="16"/>
        <v>1</v>
      </c>
      <c r="P139">
        <f t="shared" si="17"/>
        <v>1995</v>
      </c>
      <c r="Q139">
        <f t="shared" si="18"/>
        <v>9</v>
      </c>
      <c r="R139">
        <f t="shared" si="19"/>
        <v>34550</v>
      </c>
      <c r="S139">
        <f t="shared" si="20"/>
        <v>35221</v>
      </c>
      <c r="T139">
        <f t="shared" si="21"/>
        <v>23</v>
      </c>
      <c r="U139">
        <f t="shared" si="22"/>
        <v>0.39130434782608697</v>
      </c>
      <c r="V139" t="str">
        <f t="shared" si="23"/>
        <v>High</v>
      </c>
    </row>
    <row r="140" spans="1:22" x14ac:dyDescent="0.25">
      <c r="A140">
        <v>10386</v>
      </c>
      <c r="B140" t="s">
        <v>564</v>
      </c>
      <c r="C140">
        <v>9</v>
      </c>
      <c r="D140" s="1">
        <v>34717</v>
      </c>
      <c r="E140" s="1">
        <v>34731</v>
      </c>
      <c r="F140" s="1">
        <v>34724</v>
      </c>
      <c r="G140">
        <v>3</v>
      </c>
      <c r="H140">
        <v>13.99</v>
      </c>
      <c r="I140" t="s">
        <v>565</v>
      </c>
      <c r="J140" t="s">
        <v>568</v>
      </c>
      <c r="K140" t="s">
        <v>228</v>
      </c>
      <c r="L140" t="s">
        <v>522</v>
      </c>
      <c r="M140" t="s">
        <v>569</v>
      </c>
      <c r="N140" t="s">
        <v>230</v>
      </c>
      <c r="O140">
        <f t="shared" si="16"/>
        <v>1</v>
      </c>
      <c r="P140">
        <f t="shared" si="17"/>
        <v>1995</v>
      </c>
      <c r="Q140">
        <f t="shared" si="18"/>
        <v>7</v>
      </c>
      <c r="R140">
        <f t="shared" si="19"/>
        <v>34550</v>
      </c>
      <c r="S140">
        <f t="shared" si="20"/>
        <v>35221</v>
      </c>
      <c r="T140">
        <f t="shared" si="21"/>
        <v>23</v>
      </c>
      <c r="U140">
        <f t="shared" si="22"/>
        <v>0.30434782608695654</v>
      </c>
      <c r="V140" t="str">
        <f t="shared" si="23"/>
        <v>High</v>
      </c>
    </row>
    <row r="141" spans="1:22" x14ac:dyDescent="0.25">
      <c r="A141">
        <v>10387</v>
      </c>
      <c r="B141" t="s">
        <v>941</v>
      </c>
      <c r="C141">
        <v>1</v>
      </c>
      <c r="D141" s="1">
        <v>34717</v>
      </c>
      <c r="E141" s="1">
        <v>34745</v>
      </c>
      <c r="F141" s="1">
        <v>34719</v>
      </c>
      <c r="G141">
        <v>2</v>
      </c>
      <c r="H141">
        <v>93.63</v>
      </c>
      <c r="I141" t="s">
        <v>942</v>
      </c>
      <c r="J141" t="s">
        <v>944</v>
      </c>
      <c r="K141" t="s">
        <v>945</v>
      </c>
      <c r="L141" t="s">
        <v>153</v>
      </c>
      <c r="M141" t="s">
        <v>946</v>
      </c>
      <c r="N141" t="s">
        <v>270</v>
      </c>
      <c r="O141">
        <f t="shared" si="16"/>
        <v>1</v>
      </c>
      <c r="P141">
        <f t="shared" si="17"/>
        <v>1995</v>
      </c>
      <c r="Q141">
        <f t="shared" si="18"/>
        <v>6</v>
      </c>
      <c r="R141">
        <f t="shared" si="19"/>
        <v>34550</v>
      </c>
      <c r="S141">
        <f t="shared" si="20"/>
        <v>35221</v>
      </c>
      <c r="T141">
        <f t="shared" si="21"/>
        <v>23</v>
      </c>
      <c r="U141">
        <f t="shared" si="22"/>
        <v>0.2608695652173913</v>
      </c>
      <c r="V141" t="str">
        <f t="shared" si="23"/>
        <v>High</v>
      </c>
    </row>
    <row r="142" spans="1:22" x14ac:dyDescent="0.25">
      <c r="A142">
        <v>10388</v>
      </c>
      <c r="B142" t="s">
        <v>957</v>
      </c>
      <c r="C142">
        <v>2</v>
      </c>
      <c r="D142" s="1">
        <v>34718</v>
      </c>
      <c r="E142" s="1">
        <v>34746</v>
      </c>
      <c r="F142" s="1">
        <v>34719</v>
      </c>
      <c r="G142">
        <v>1</v>
      </c>
      <c r="H142">
        <v>34.86</v>
      </c>
      <c r="I142" t="s">
        <v>958</v>
      </c>
      <c r="J142" t="s">
        <v>960</v>
      </c>
      <c r="K142" t="s">
        <v>152</v>
      </c>
      <c r="L142" t="s">
        <v>153</v>
      </c>
      <c r="M142" t="s">
        <v>961</v>
      </c>
      <c r="N142" t="s">
        <v>155</v>
      </c>
      <c r="O142">
        <f t="shared" si="16"/>
        <v>1</v>
      </c>
      <c r="P142">
        <f t="shared" si="17"/>
        <v>1995</v>
      </c>
      <c r="Q142">
        <f t="shared" si="18"/>
        <v>9</v>
      </c>
      <c r="R142">
        <f t="shared" si="19"/>
        <v>34550</v>
      </c>
      <c r="S142">
        <f t="shared" si="20"/>
        <v>35221</v>
      </c>
      <c r="T142">
        <f t="shared" si="21"/>
        <v>23</v>
      </c>
      <c r="U142">
        <f t="shared" si="22"/>
        <v>0.39130434782608697</v>
      </c>
      <c r="V142" t="str">
        <f t="shared" si="23"/>
        <v>High</v>
      </c>
    </row>
    <row r="143" spans="1:22" x14ac:dyDescent="0.25">
      <c r="A143">
        <v>10389</v>
      </c>
      <c r="B143" t="s">
        <v>478</v>
      </c>
      <c r="C143">
        <v>4</v>
      </c>
      <c r="D143" s="1">
        <v>34719</v>
      </c>
      <c r="E143" s="1">
        <v>34747</v>
      </c>
      <c r="F143" s="1">
        <v>34723</v>
      </c>
      <c r="G143">
        <v>2</v>
      </c>
      <c r="H143">
        <v>47.42</v>
      </c>
      <c r="I143" t="s">
        <v>479</v>
      </c>
      <c r="J143" t="s">
        <v>481</v>
      </c>
      <c r="K143" t="s">
        <v>482</v>
      </c>
      <c r="L143" t="s">
        <v>483</v>
      </c>
      <c r="M143" t="s">
        <v>484</v>
      </c>
      <c r="N143" t="s">
        <v>350</v>
      </c>
      <c r="O143">
        <f t="shared" si="16"/>
        <v>1</v>
      </c>
      <c r="P143">
        <f t="shared" si="17"/>
        <v>1995</v>
      </c>
      <c r="Q143">
        <f t="shared" si="18"/>
        <v>14</v>
      </c>
      <c r="R143">
        <f t="shared" si="19"/>
        <v>34550</v>
      </c>
      <c r="S143">
        <f t="shared" si="20"/>
        <v>35221</v>
      </c>
      <c r="T143">
        <f t="shared" si="21"/>
        <v>23</v>
      </c>
      <c r="U143">
        <f t="shared" si="22"/>
        <v>0.60869565217391308</v>
      </c>
      <c r="V143" t="str">
        <f t="shared" si="23"/>
        <v>High</v>
      </c>
    </row>
    <row r="144" spans="1:22" x14ac:dyDescent="0.25">
      <c r="A144">
        <v>10390</v>
      </c>
      <c r="B144" t="s">
        <v>555</v>
      </c>
      <c r="C144">
        <v>6</v>
      </c>
      <c r="D144" s="1">
        <v>34722</v>
      </c>
      <c r="E144" s="1">
        <v>34750</v>
      </c>
      <c r="F144" s="1">
        <v>34725</v>
      </c>
      <c r="G144">
        <v>1</v>
      </c>
      <c r="H144">
        <v>126.38</v>
      </c>
      <c r="I144" t="s">
        <v>556</v>
      </c>
      <c r="J144" t="s">
        <v>558</v>
      </c>
      <c r="K144" t="s">
        <v>559</v>
      </c>
      <c r="L144" t="s">
        <v>153</v>
      </c>
      <c r="M144" t="s">
        <v>560</v>
      </c>
      <c r="N144" t="s">
        <v>561</v>
      </c>
      <c r="O144">
        <f t="shared" si="16"/>
        <v>1</v>
      </c>
      <c r="P144">
        <f t="shared" si="17"/>
        <v>1995</v>
      </c>
      <c r="Q144">
        <f t="shared" si="18"/>
        <v>30</v>
      </c>
      <c r="R144">
        <f t="shared" si="19"/>
        <v>34550</v>
      </c>
      <c r="S144">
        <f t="shared" si="20"/>
        <v>35221</v>
      </c>
      <c r="T144">
        <f t="shared" si="21"/>
        <v>23</v>
      </c>
      <c r="U144">
        <f t="shared" si="22"/>
        <v>1.3043478260869565</v>
      </c>
      <c r="V144" t="str">
        <f t="shared" si="23"/>
        <v>High</v>
      </c>
    </row>
    <row r="145" spans="1:22" x14ac:dyDescent="0.25">
      <c r="A145">
        <v>10391</v>
      </c>
      <c r="B145" t="s">
        <v>532</v>
      </c>
      <c r="C145">
        <v>3</v>
      </c>
      <c r="D145" s="1">
        <v>34722</v>
      </c>
      <c r="E145" s="1">
        <v>34750</v>
      </c>
      <c r="F145" s="1">
        <v>34730</v>
      </c>
      <c r="G145">
        <v>3</v>
      </c>
      <c r="H145">
        <v>5.45</v>
      </c>
      <c r="I145" t="s">
        <v>533</v>
      </c>
      <c r="J145" t="s">
        <v>535</v>
      </c>
      <c r="K145" t="s">
        <v>536</v>
      </c>
      <c r="L145" t="s">
        <v>153</v>
      </c>
      <c r="M145" t="s">
        <v>537</v>
      </c>
      <c r="N145" t="s">
        <v>238</v>
      </c>
      <c r="O145">
        <f t="shared" si="16"/>
        <v>1</v>
      </c>
      <c r="P145">
        <f t="shared" si="17"/>
        <v>1995</v>
      </c>
      <c r="Q145">
        <f t="shared" si="18"/>
        <v>6</v>
      </c>
      <c r="R145">
        <f t="shared" si="19"/>
        <v>34550</v>
      </c>
      <c r="S145">
        <f t="shared" si="20"/>
        <v>35221</v>
      </c>
      <c r="T145">
        <f t="shared" si="21"/>
        <v>23</v>
      </c>
      <c r="U145">
        <f t="shared" si="22"/>
        <v>0.2608695652173913</v>
      </c>
      <c r="V145" t="str">
        <f t="shared" si="23"/>
        <v>High</v>
      </c>
    </row>
    <row r="146" spans="1:22" x14ac:dyDescent="0.25">
      <c r="A146">
        <v>10392</v>
      </c>
      <c r="B146" t="s">
        <v>863</v>
      </c>
      <c r="C146">
        <v>2</v>
      </c>
      <c r="D146" s="1">
        <v>34723</v>
      </c>
      <c r="E146" s="1">
        <v>34751</v>
      </c>
      <c r="F146" s="1">
        <v>34731</v>
      </c>
      <c r="G146">
        <v>3</v>
      </c>
      <c r="H146">
        <v>122.46</v>
      </c>
      <c r="I146" t="s">
        <v>864</v>
      </c>
      <c r="J146" t="s">
        <v>866</v>
      </c>
      <c r="K146" t="s">
        <v>867</v>
      </c>
      <c r="L146" t="s">
        <v>153</v>
      </c>
      <c r="M146" t="s">
        <v>868</v>
      </c>
      <c r="N146" t="s">
        <v>561</v>
      </c>
      <c r="O146">
        <f t="shared" si="16"/>
        <v>1</v>
      </c>
      <c r="P146">
        <f t="shared" si="17"/>
        <v>1995</v>
      </c>
      <c r="Q146">
        <f t="shared" si="18"/>
        <v>10</v>
      </c>
      <c r="R146">
        <f t="shared" si="19"/>
        <v>34550</v>
      </c>
      <c r="S146">
        <f t="shared" si="20"/>
        <v>35221</v>
      </c>
      <c r="T146">
        <f t="shared" si="21"/>
        <v>23</v>
      </c>
      <c r="U146">
        <f t="shared" si="22"/>
        <v>0.43478260869565216</v>
      </c>
      <c r="V146" t="str">
        <f t="shared" si="23"/>
        <v>High</v>
      </c>
    </row>
    <row r="147" spans="1:22" x14ac:dyDescent="0.25">
      <c r="A147">
        <v>10393</v>
      </c>
      <c r="B147" t="s">
        <v>949</v>
      </c>
      <c r="C147">
        <v>1</v>
      </c>
      <c r="D147" s="1">
        <v>34724</v>
      </c>
      <c r="E147" s="1">
        <v>34752</v>
      </c>
      <c r="F147" s="1">
        <v>34733</v>
      </c>
      <c r="G147">
        <v>3</v>
      </c>
      <c r="H147">
        <v>126.56</v>
      </c>
      <c r="I147" t="s">
        <v>950</v>
      </c>
      <c r="J147" t="s">
        <v>952</v>
      </c>
      <c r="K147" t="s">
        <v>953</v>
      </c>
      <c r="L147" t="s">
        <v>954</v>
      </c>
      <c r="M147" t="s">
        <v>955</v>
      </c>
      <c r="N147" t="s">
        <v>164</v>
      </c>
      <c r="O147">
        <f t="shared" si="16"/>
        <v>1</v>
      </c>
      <c r="P147">
        <f t="shared" si="17"/>
        <v>1995</v>
      </c>
      <c r="Q147">
        <f t="shared" si="18"/>
        <v>31</v>
      </c>
      <c r="R147">
        <f t="shared" si="19"/>
        <v>34550</v>
      </c>
      <c r="S147">
        <f t="shared" si="20"/>
        <v>35221</v>
      </c>
      <c r="T147">
        <f t="shared" si="21"/>
        <v>23</v>
      </c>
      <c r="U147">
        <f t="shared" si="22"/>
        <v>1.3478260869565217</v>
      </c>
      <c r="V147" t="str">
        <f t="shared" si="23"/>
        <v>High</v>
      </c>
    </row>
    <row r="148" spans="1:22" x14ac:dyDescent="0.25">
      <c r="A148">
        <v>10394</v>
      </c>
      <c r="B148" t="s">
        <v>682</v>
      </c>
      <c r="C148">
        <v>1</v>
      </c>
      <c r="D148" s="1">
        <v>34724</v>
      </c>
      <c r="E148" s="1">
        <v>34752</v>
      </c>
      <c r="F148" s="1">
        <v>34733</v>
      </c>
      <c r="G148">
        <v>3</v>
      </c>
      <c r="H148">
        <v>30.34</v>
      </c>
      <c r="I148" t="s">
        <v>683</v>
      </c>
      <c r="J148" t="s">
        <v>685</v>
      </c>
      <c r="K148" t="s">
        <v>686</v>
      </c>
      <c r="L148" t="s">
        <v>277</v>
      </c>
      <c r="M148" t="s">
        <v>687</v>
      </c>
      <c r="N148" t="s">
        <v>164</v>
      </c>
      <c r="O148">
        <f t="shared" si="16"/>
        <v>1</v>
      </c>
      <c r="P148">
        <f t="shared" si="17"/>
        <v>1995</v>
      </c>
      <c r="Q148">
        <f t="shared" si="18"/>
        <v>5</v>
      </c>
      <c r="R148">
        <f t="shared" si="19"/>
        <v>34550</v>
      </c>
      <c r="S148">
        <f t="shared" si="20"/>
        <v>35221</v>
      </c>
      <c r="T148">
        <f t="shared" si="21"/>
        <v>23</v>
      </c>
      <c r="U148">
        <f t="shared" si="22"/>
        <v>0.21739130434782608</v>
      </c>
      <c r="V148" t="str">
        <f t="shared" si="23"/>
        <v>Medium</v>
      </c>
    </row>
    <row r="149" spans="1:22" x14ac:dyDescent="0.25">
      <c r="A149">
        <v>10395</v>
      </c>
      <c r="B149" t="s">
        <v>673</v>
      </c>
      <c r="C149">
        <v>6</v>
      </c>
      <c r="D149" s="1">
        <v>34725</v>
      </c>
      <c r="E149" s="1">
        <v>34753</v>
      </c>
      <c r="F149" s="1">
        <v>34733</v>
      </c>
      <c r="G149">
        <v>1</v>
      </c>
      <c r="H149">
        <v>184.41</v>
      </c>
      <c r="I149" t="s">
        <v>674</v>
      </c>
      <c r="J149" t="s">
        <v>676</v>
      </c>
      <c r="K149" t="s">
        <v>677</v>
      </c>
      <c r="L149" t="s">
        <v>678</v>
      </c>
      <c r="M149" t="s">
        <v>679</v>
      </c>
      <c r="N149" t="s">
        <v>661</v>
      </c>
      <c r="O149">
        <f t="shared" si="16"/>
        <v>1</v>
      </c>
      <c r="P149">
        <f t="shared" si="17"/>
        <v>1995</v>
      </c>
      <c r="Q149">
        <f t="shared" si="18"/>
        <v>18</v>
      </c>
      <c r="R149">
        <f t="shared" si="19"/>
        <v>34550</v>
      </c>
      <c r="S149">
        <f t="shared" si="20"/>
        <v>35221</v>
      </c>
      <c r="T149">
        <f t="shared" si="21"/>
        <v>23</v>
      </c>
      <c r="U149">
        <f t="shared" si="22"/>
        <v>0.78260869565217395</v>
      </c>
      <c r="V149" t="str">
        <f t="shared" si="23"/>
        <v>High</v>
      </c>
    </row>
    <row r="150" spans="1:22" x14ac:dyDescent="0.25">
      <c r="A150">
        <v>10396</v>
      </c>
      <c r="B150" t="s">
        <v>594</v>
      </c>
      <c r="C150">
        <v>1</v>
      </c>
      <c r="D150" s="1">
        <v>34726</v>
      </c>
      <c r="E150" s="1">
        <v>34740</v>
      </c>
      <c r="F150" s="1">
        <v>34736</v>
      </c>
      <c r="G150">
        <v>3</v>
      </c>
      <c r="H150">
        <v>135.35</v>
      </c>
      <c r="I150" t="s">
        <v>595</v>
      </c>
      <c r="J150" t="s">
        <v>597</v>
      </c>
      <c r="K150" t="s">
        <v>598</v>
      </c>
      <c r="L150" t="s">
        <v>153</v>
      </c>
      <c r="M150" t="s">
        <v>599</v>
      </c>
      <c r="N150" t="s">
        <v>238</v>
      </c>
      <c r="O150">
        <f t="shared" si="16"/>
        <v>1</v>
      </c>
      <c r="P150">
        <f t="shared" si="17"/>
        <v>1995</v>
      </c>
      <c r="Q150">
        <f t="shared" si="18"/>
        <v>15</v>
      </c>
      <c r="R150">
        <f t="shared" si="19"/>
        <v>34550</v>
      </c>
      <c r="S150">
        <f t="shared" si="20"/>
        <v>35221</v>
      </c>
      <c r="T150">
        <f t="shared" si="21"/>
        <v>23</v>
      </c>
      <c r="U150">
        <f t="shared" si="22"/>
        <v>0.65217391304347827</v>
      </c>
      <c r="V150" t="str">
        <f t="shared" si="23"/>
        <v>High</v>
      </c>
    </row>
    <row r="151" spans="1:22" x14ac:dyDescent="0.25">
      <c r="A151">
        <v>10397</v>
      </c>
      <c r="B151" t="s">
        <v>871</v>
      </c>
      <c r="C151">
        <v>5</v>
      </c>
      <c r="D151" s="1">
        <v>34726</v>
      </c>
      <c r="E151" s="1">
        <v>34754</v>
      </c>
      <c r="F151" s="1">
        <v>34732</v>
      </c>
      <c r="G151">
        <v>1</v>
      </c>
      <c r="H151">
        <v>60.26</v>
      </c>
      <c r="I151" t="s">
        <v>872</v>
      </c>
      <c r="J151" t="s">
        <v>874</v>
      </c>
      <c r="K151" t="s">
        <v>620</v>
      </c>
      <c r="L151" t="s">
        <v>153</v>
      </c>
      <c r="M151" t="s">
        <v>875</v>
      </c>
      <c r="N151" t="s">
        <v>622</v>
      </c>
      <c r="O151">
        <f t="shared" si="16"/>
        <v>1</v>
      </c>
      <c r="P151">
        <f t="shared" si="17"/>
        <v>1995</v>
      </c>
      <c r="Q151">
        <f t="shared" si="18"/>
        <v>5</v>
      </c>
      <c r="R151">
        <f t="shared" si="19"/>
        <v>34550</v>
      </c>
      <c r="S151">
        <f t="shared" si="20"/>
        <v>35221</v>
      </c>
      <c r="T151">
        <f t="shared" si="21"/>
        <v>23</v>
      </c>
      <c r="U151">
        <f t="shared" si="22"/>
        <v>0.21739130434782608</v>
      </c>
      <c r="V151" t="str">
        <f t="shared" si="23"/>
        <v>Medium</v>
      </c>
    </row>
    <row r="152" spans="1:22" x14ac:dyDescent="0.25">
      <c r="A152">
        <v>10398</v>
      </c>
      <c r="B152" t="s">
        <v>949</v>
      </c>
      <c r="C152">
        <v>2</v>
      </c>
      <c r="D152" s="1">
        <v>34729</v>
      </c>
      <c r="E152" s="1">
        <v>34757</v>
      </c>
      <c r="F152" s="1">
        <v>34739</v>
      </c>
      <c r="G152">
        <v>3</v>
      </c>
      <c r="H152">
        <v>89.16</v>
      </c>
      <c r="I152" t="s">
        <v>950</v>
      </c>
      <c r="J152" t="s">
        <v>952</v>
      </c>
      <c r="K152" t="s">
        <v>953</v>
      </c>
      <c r="L152" t="s">
        <v>954</v>
      </c>
      <c r="M152" t="s">
        <v>955</v>
      </c>
      <c r="N152" t="s">
        <v>164</v>
      </c>
      <c r="O152">
        <f t="shared" si="16"/>
        <v>1</v>
      </c>
      <c r="P152">
        <f t="shared" si="17"/>
        <v>1995</v>
      </c>
      <c r="Q152">
        <f t="shared" si="18"/>
        <v>31</v>
      </c>
      <c r="R152">
        <f t="shared" si="19"/>
        <v>34550</v>
      </c>
      <c r="S152">
        <f t="shared" si="20"/>
        <v>35221</v>
      </c>
      <c r="T152">
        <f t="shared" si="21"/>
        <v>23</v>
      </c>
      <c r="U152">
        <f t="shared" si="22"/>
        <v>1.3478260869565217</v>
      </c>
      <c r="V152" t="str">
        <f t="shared" si="23"/>
        <v>High</v>
      </c>
    </row>
    <row r="153" spans="1:22" x14ac:dyDescent="0.25">
      <c r="A153">
        <v>10399</v>
      </c>
      <c r="B153" t="s">
        <v>1039</v>
      </c>
      <c r="C153">
        <v>8</v>
      </c>
      <c r="D153" s="1">
        <v>34730</v>
      </c>
      <c r="E153" s="1">
        <v>34744</v>
      </c>
      <c r="F153" s="1">
        <v>34738</v>
      </c>
      <c r="G153">
        <v>3</v>
      </c>
      <c r="H153">
        <v>27.36</v>
      </c>
      <c r="I153" t="s">
        <v>1040</v>
      </c>
      <c r="J153" t="s">
        <v>1042</v>
      </c>
      <c r="K153" t="s">
        <v>1043</v>
      </c>
      <c r="L153" t="s">
        <v>153</v>
      </c>
      <c r="M153" t="s">
        <v>1044</v>
      </c>
      <c r="N153" t="s">
        <v>315</v>
      </c>
      <c r="O153">
        <f t="shared" si="16"/>
        <v>1</v>
      </c>
      <c r="P153">
        <f t="shared" si="17"/>
        <v>1995</v>
      </c>
      <c r="Q153">
        <f t="shared" si="18"/>
        <v>11</v>
      </c>
      <c r="R153">
        <f t="shared" si="19"/>
        <v>34550</v>
      </c>
      <c r="S153">
        <f t="shared" si="20"/>
        <v>35221</v>
      </c>
      <c r="T153">
        <f t="shared" si="21"/>
        <v>23</v>
      </c>
      <c r="U153">
        <f t="shared" si="22"/>
        <v>0.47826086956521741</v>
      </c>
      <c r="V153" t="str">
        <f t="shared" si="23"/>
        <v>High</v>
      </c>
    </row>
    <row r="154" spans="1:22" x14ac:dyDescent="0.25">
      <c r="A154">
        <v>10400</v>
      </c>
      <c r="B154" t="s">
        <v>548</v>
      </c>
      <c r="C154">
        <v>1</v>
      </c>
      <c r="D154" s="1">
        <v>34731</v>
      </c>
      <c r="E154" s="1">
        <v>34759</v>
      </c>
      <c r="F154" s="1">
        <v>34746</v>
      </c>
      <c r="G154">
        <v>3</v>
      </c>
      <c r="H154">
        <v>83.93</v>
      </c>
      <c r="I154" t="s">
        <v>549</v>
      </c>
      <c r="J154" t="s">
        <v>551</v>
      </c>
      <c r="K154" t="s">
        <v>152</v>
      </c>
      <c r="L154" t="s">
        <v>153</v>
      </c>
      <c r="M154" t="s">
        <v>552</v>
      </c>
      <c r="N154" t="s">
        <v>155</v>
      </c>
      <c r="O154">
        <f t="shared" si="16"/>
        <v>2</v>
      </c>
      <c r="P154">
        <f t="shared" si="17"/>
        <v>1995</v>
      </c>
      <c r="Q154">
        <f t="shared" si="18"/>
        <v>8</v>
      </c>
      <c r="R154">
        <f t="shared" si="19"/>
        <v>34550</v>
      </c>
      <c r="S154">
        <f t="shared" si="20"/>
        <v>35221</v>
      </c>
      <c r="T154">
        <f t="shared" si="21"/>
        <v>23</v>
      </c>
      <c r="U154">
        <f t="shared" si="22"/>
        <v>0.34782608695652173</v>
      </c>
      <c r="V154" t="str">
        <f t="shared" si="23"/>
        <v>High</v>
      </c>
    </row>
    <row r="155" spans="1:22" x14ac:dyDescent="0.25">
      <c r="A155">
        <v>10401</v>
      </c>
      <c r="B155" t="s">
        <v>903</v>
      </c>
      <c r="C155">
        <v>1</v>
      </c>
      <c r="D155" s="1">
        <v>34731</v>
      </c>
      <c r="E155" s="1">
        <v>34759</v>
      </c>
      <c r="F155" s="1">
        <v>34740</v>
      </c>
      <c r="G155">
        <v>1</v>
      </c>
      <c r="H155">
        <v>12.51</v>
      </c>
      <c r="I155" t="s">
        <v>904</v>
      </c>
      <c r="J155" t="s">
        <v>907</v>
      </c>
      <c r="K155" t="s">
        <v>908</v>
      </c>
      <c r="L155" t="s">
        <v>909</v>
      </c>
      <c r="M155" t="s">
        <v>910</v>
      </c>
      <c r="N155" t="s">
        <v>164</v>
      </c>
      <c r="O155">
        <f t="shared" si="16"/>
        <v>2</v>
      </c>
      <c r="P155">
        <f t="shared" si="17"/>
        <v>1995</v>
      </c>
      <c r="Q155">
        <f t="shared" si="18"/>
        <v>18</v>
      </c>
      <c r="R155">
        <f t="shared" si="19"/>
        <v>34550</v>
      </c>
      <c r="S155">
        <f t="shared" si="20"/>
        <v>35221</v>
      </c>
      <c r="T155">
        <f t="shared" si="21"/>
        <v>23</v>
      </c>
      <c r="U155">
        <f t="shared" si="22"/>
        <v>0.78260869565217395</v>
      </c>
      <c r="V155" t="str">
        <f t="shared" si="23"/>
        <v>High</v>
      </c>
    </row>
    <row r="156" spans="1:22" x14ac:dyDescent="0.25">
      <c r="A156">
        <v>10402</v>
      </c>
      <c r="B156" t="s">
        <v>555</v>
      </c>
      <c r="C156">
        <v>8</v>
      </c>
      <c r="D156" s="1">
        <v>34732</v>
      </c>
      <c r="E156" s="1">
        <v>34774</v>
      </c>
      <c r="F156" s="1">
        <v>34740</v>
      </c>
      <c r="G156">
        <v>2</v>
      </c>
      <c r="H156">
        <v>67.88</v>
      </c>
      <c r="I156" t="s">
        <v>556</v>
      </c>
      <c r="J156" t="s">
        <v>558</v>
      </c>
      <c r="K156" t="s">
        <v>559</v>
      </c>
      <c r="L156" t="s">
        <v>153</v>
      </c>
      <c r="M156" t="s">
        <v>560</v>
      </c>
      <c r="N156" t="s">
        <v>561</v>
      </c>
      <c r="O156">
        <f t="shared" si="16"/>
        <v>2</v>
      </c>
      <c r="P156">
        <f t="shared" si="17"/>
        <v>1995</v>
      </c>
      <c r="Q156">
        <f t="shared" si="18"/>
        <v>30</v>
      </c>
      <c r="R156">
        <f t="shared" si="19"/>
        <v>34550</v>
      </c>
      <c r="S156">
        <f t="shared" si="20"/>
        <v>35221</v>
      </c>
      <c r="T156">
        <f t="shared" si="21"/>
        <v>23</v>
      </c>
      <c r="U156">
        <f t="shared" si="22"/>
        <v>1.3043478260869565</v>
      </c>
      <c r="V156" t="str">
        <f t="shared" si="23"/>
        <v>High</v>
      </c>
    </row>
    <row r="157" spans="1:22" x14ac:dyDescent="0.25">
      <c r="A157">
        <v>10403</v>
      </c>
      <c r="B157" t="s">
        <v>555</v>
      </c>
      <c r="C157">
        <v>4</v>
      </c>
      <c r="D157" s="1">
        <v>34733</v>
      </c>
      <c r="E157" s="1">
        <v>34761</v>
      </c>
      <c r="F157" s="1">
        <v>34739</v>
      </c>
      <c r="G157">
        <v>3</v>
      </c>
      <c r="H157">
        <v>73.790000000000006</v>
      </c>
      <c r="I157" t="s">
        <v>556</v>
      </c>
      <c r="J157" t="s">
        <v>558</v>
      </c>
      <c r="K157" t="s">
        <v>559</v>
      </c>
      <c r="L157" t="s">
        <v>153</v>
      </c>
      <c r="M157" t="s">
        <v>560</v>
      </c>
      <c r="N157" t="s">
        <v>561</v>
      </c>
      <c r="O157">
        <f t="shared" si="16"/>
        <v>2</v>
      </c>
      <c r="P157">
        <f t="shared" si="17"/>
        <v>1995</v>
      </c>
      <c r="Q157">
        <f t="shared" si="18"/>
        <v>30</v>
      </c>
      <c r="R157">
        <f t="shared" si="19"/>
        <v>34550</v>
      </c>
      <c r="S157">
        <f t="shared" si="20"/>
        <v>35221</v>
      </c>
      <c r="T157">
        <f t="shared" si="21"/>
        <v>23</v>
      </c>
      <c r="U157">
        <f t="shared" si="22"/>
        <v>1.3043478260869565</v>
      </c>
      <c r="V157" t="str">
        <f t="shared" si="23"/>
        <v>High</v>
      </c>
    </row>
    <row r="158" spans="1:22" x14ac:dyDescent="0.25">
      <c r="A158">
        <v>10404</v>
      </c>
      <c r="B158" t="s">
        <v>789</v>
      </c>
      <c r="C158">
        <v>2</v>
      </c>
      <c r="D158" s="1">
        <v>34733</v>
      </c>
      <c r="E158" s="1">
        <v>34761</v>
      </c>
      <c r="F158" s="1">
        <v>34738</v>
      </c>
      <c r="G158">
        <v>1</v>
      </c>
      <c r="H158">
        <v>155.97</v>
      </c>
      <c r="I158" t="s">
        <v>790</v>
      </c>
      <c r="J158" t="s">
        <v>792</v>
      </c>
      <c r="K158" t="s">
        <v>793</v>
      </c>
      <c r="L158" t="s">
        <v>153</v>
      </c>
      <c r="M158" t="s">
        <v>794</v>
      </c>
      <c r="N158" t="s">
        <v>261</v>
      </c>
      <c r="O158">
        <f t="shared" si="16"/>
        <v>2</v>
      </c>
      <c r="P158">
        <f t="shared" si="17"/>
        <v>1995</v>
      </c>
      <c r="Q158">
        <f t="shared" si="18"/>
        <v>10</v>
      </c>
      <c r="R158">
        <f t="shared" si="19"/>
        <v>34550</v>
      </c>
      <c r="S158">
        <f t="shared" si="20"/>
        <v>35221</v>
      </c>
      <c r="T158">
        <f t="shared" si="21"/>
        <v>23</v>
      </c>
      <c r="U158">
        <f t="shared" si="22"/>
        <v>0.43478260869565216</v>
      </c>
      <c r="V158" t="str">
        <f t="shared" si="23"/>
        <v>High</v>
      </c>
    </row>
    <row r="159" spans="1:22" x14ac:dyDescent="0.25">
      <c r="A159">
        <v>10405</v>
      </c>
      <c r="B159" t="s">
        <v>772</v>
      </c>
      <c r="C159">
        <v>1</v>
      </c>
      <c r="D159" s="1">
        <v>34736</v>
      </c>
      <c r="E159" s="1">
        <v>34764</v>
      </c>
      <c r="F159" s="1">
        <v>34752</v>
      </c>
      <c r="G159">
        <v>1</v>
      </c>
      <c r="H159">
        <v>34.82</v>
      </c>
      <c r="I159" t="s">
        <v>773</v>
      </c>
      <c r="J159" t="s">
        <v>775</v>
      </c>
      <c r="K159" t="s">
        <v>776</v>
      </c>
      <c r="L159" t="s">
        <v>777</v>
      </c>
      <c r="M159" t="s">
        <v>778</v>
      </c>
      <c r="N159" t="s">
        <v>661</v>
      </c>
      <c r="O159">
        <f t="shared" si="16"/>
        <v>2</v>
      </c>
      <c r="P159">
        <f t="shared" si="17"/>
        <v>1995</v>
      </c>
      <c r="Q159">
        <f t="shared" si="18"/>
        <v>12</v>
      </c>
      <c r="R159">
        <f t="shared" si="19"/>
        <v>34550</v>
      </c>
      <c r="S159">
        <f t="shared" si="20"/>
        <v>35221</v>
      </c>
      <c r="T159">
        <f t="shared" si="21"/>
        <v>23</v>
      </c>
      <c r="U159">
        <f t="shared" si="22"/>
        <v>0.52173913043478259</v>
      </c>
      <c r="V159" t="str">
        <f t="shared" si="23"/>
        <v>High</v>
      </c>
    </row>
    <row r="160" spans="1:22" x14ac:dyDescent="0.25">
      <c r="A160">
        <v>10406</v>
      </c>
      <c r="B160" t="s">
        <v>884</v>
      </c>
      <c r="C160">
        <v>7</v>
      </c>
      <c r="D160" s="1">
        <v>34737</v>
      </c>
      <c r="E160" s="1">
        <v>34779</v>
      </c>
      <c r="F160" s="1">
        <v>34743</v>
      </c>
      <c r="G160">
        <v>1</v>
      </c>
      <c r="H160">
        <v>108.04</v>
      </c>
      <c r="I160" t="s">
        <v>885</v>
      </c>
      <c r="J160" t="s">
        <v>887</v>
      </c>
      <c r="K160" t="s">
        <v>228</v>
      </c>
      <c r="L160" t="s">
        <v>522</v>
      </c>
      <c r="M160" t="s">
        <v>888</v>
      </c>
      <c r="N160" t="s">
        <v>230</v>
      </c>
      <c r="O160">
        <f t="shared" si="16"/>
        <v>2</v>
      </c>
      <c r="P160">
        <f t="shared" si="17"/>
        <v>1995</v>
      </c>
      <c r="Q160">
        <f t="shared" si="18"/>
        <v>13</v>
      </c>
      <c r="R160">
        <f t="shared" si="19"/>
        <v>34550</v>
      </c>
      <c r="S160">
        <f t="shared" si="20"/>
        <v>35221</v>
      </c>
      <c r="T160">
        <f t="shared" si="21"/>
        <v>23</v>
      </c>
      <c r="U160">
        <f t="shared" si="22"/>
        <v>0.56521739130434778</v>
      </c>
      <c r="V160" t="str">
        <f t="shared" si="23"/>
        <v>High</v>
      </c>
    </row>
    <row r="161" spans="1:22" x14ac:dyDescent="0.25">
      <c r="A161">
        <v>10407</v>
      </c>
      <c r="B161" t="s">
        <v>841</v>
      </c>
      <c r="C161">
        <v>2</v>
      </c>
      <c r="D161" s="1">
        <v>34737</v>
      </c>
      <c r="E161" s="1">
        <v>34765</v>
      </c>
      <c r="F161" s="1">
        <v>34760</v>
      </c>
      <c r="G161">
        <v>2</v>
      </c>
      <c r="H161">
        <v>91.48</v>
      </c>
      <c r="I161" t="s">
        <v>842</v>
      </c>
      <c r="J161" t="s">
        <v>844</v>
      </c>
      <c r="K161" t="s">
        <v>845</v>
      </c>
      <c r="L161" t="s">
        <v>153</v>
      </c>
      <c r="M161" t="s">
        <v>846</v>
      </c>
      <c r="N161" t="s">
        <v>238</v>
      </c>
      <c r="O161">
        <f t="shared" si="16"/>
        <v>2</v>
      </c>
      <c r="P161">
        <f t="shared" si="17"/>
        <v>1995</v>
      </c>
      <c r="Q161">
        <f t="shared" si="18"/>
        <v>10</v>
      </c>
      <c r="R161">
        <f t="shared" si="19"/>
        <v>34550</v>
      </c>
      <c r="S161">
        <f t="shared" si="20"/>
        <v>35221</v>
      </c>
      <c r="T161">
        <f t="shared" si="21"/>
        <v>23</v>
      </c>
      <c r="U161">
        <f t="shared" si="22"/>
        <v>0.43478260869565216</v>
      </c>
      <c r="V161" t="str">
        <f t="shared" si="23"/>
        <v>High</v>
      </c>
    </row>
    <row r="162" spans="1:22" x14ac:dyDescent="0.25">
      <c r="A162">
        <v>10408</v>
      </c>
      <c r="B162" t="s">
        <v>578</v>
      </c>
      <c r="C162">
        <v>8</v>
      </c>
      <c r="D162" s="1">
        <v>34738</v>
      </c>
      <c r="E162" s="1">
        <v>34766</v>
      </c>
      <c r="F162" s="1">
        <v>34744</v>
      </c>
      <c r="G162">
        <v>1</v>
      </c>
      <c r="H162">
        <v>11.26</v>
      </c>
      <c r="I162" t="s">
        <v>579</v>
      </c>
      <c r="J162" t="s">
        <v>582</v>
      </c>
      <c r="K162" t="s">
        <v>583</v>
      </c>
      <c r="L162" t="s">
        <v>153</v>
      </c>
      <c r="M162" t="s">
        <v>584</v>
      </c>
      <c r="N162" t="s">
        <v>291</v>
      </c>
      <c r="O162">
        <f t="shared" si="16"/>
        <v>2</v>
      </c>
      <c r="P162">
        <f t="shared" si="17"/>
        <v>1995</v>
      </c>
      <c r="Q162">
        <f t="shared" si="18"/>
        <v>5</v>
      </c>
      <c r="R162">
        <f t="shared" si="19"/>
        <v>34550</v>
      </c>
      <c r="S162">
        <f t="shared" si="20"/>
        <v>35221</v>
      </c>
      <c r="T162">
        <f t="shared" si="21"/>
        <v>23</v>
      </c>
      <c r="U162">
        <f t="shared" si="22"/>
        <v>0.21739130434782608</v>
      </c>
      <c r="V162" t="str">
        <f t="shared" si="23"/>
        <v>Medium</v>
      </c>
    </row>
    <row r="163" spans="1:22" x14ac:dyDescent="0.25">
      <c r="A163">
        <v>10409</v>
      </c>
      <c r="B163" t="s">
        <v>826</v>
      </c>
      <c r="C163">
        <v>3</v>
      </c>
      <c r="D163" s="1">
        <v>34739</v>
      </c>
      <c r="E163" s="1">
        <v>34767</v>
      </c>
      <c r="F163" s="1">
        <v>34744</v>
      </c>
      <c r="G163">
        <v>1</v>
      </c>
      <c r="H163">
        <v>29.83</v>
      </c>
      <c r="I163" t="s">
        <v>827</v>
      </c>
      <c r="J163" t="s">
        <v>829</v>
      </c>
      <c r="K163" t="s">
        <v>497</v>
      </c>
      <c r="L163" t="s">
        <v>153</v>
      </c>
      <c r="M163" t="s">
        <v>498</v>
      </c>
      <c r="N163" t="s">
        <v>499</v>
      </c>
      <c r="O163">
        <f t="shared" si="16"/>
        <v>2</v>
      </c>
      <c r="P163">
        <f t="shared" si="17"/>
        <v>1995</v>
      </c>
      <c r="Q163">
        <f t="shared" si="18"/>
        <v>5</v>
      </c>
      <c r="R163">
        <f t="shared" si="19"/>
        <v>34550</v>
      </c>
      <c r="S163">
        <f t="shared" si="20"/>
        <v>35221</v>
      </c>
      <c r="T163">
        <f t="shared" si="21"/>
        <v>23</v>
      </c>
      <c r="U163">
        <f t="shared" si="22"/>
        <v>0.21739130434782608</v>
      </c>
      <c r="V163" t="str">
        <f t="shared" si="23"/>
        <v>Medium</v>
      </c>
    </row>
    <row r="164" spans="1:22" x14ac:dyDescent="0.25">
      <c r="A164">
        <v>10410</v>
      </c>
      <c r="B164" t="s">
        <v>478</v>
      </c>
      <c r="C164">
        <v>3</v>
      </c>
      <c r="D164" s="1">
        <v>34740</v>
      </c>
      <c r="E164" s="1">
        <v>34768</v>
      </c>
      <c r="F164" s="1">
        <v>34745</v>
      </c>
      <c r="G164">
        <v>3</v>
      </c>
      <c r="H164">
        <v>2.4</v>
      </c>
      <c r="I164" t="s">
        <v>479</v>
      </c>
      <c r="J164" t="s">
        <v>481</v>
      </c>
      <c r="K164" t="s">
        <v>482</v>
      </c>
      <c r="L164" t="s">
        <v>483</v>
      </c>
      <c r="M164" t="s">
        <v>484</v>
      </c>
      <c r="N164" t="s">
        <v>350</v>
      </c>
      <c r="O164">
        <f t="shared" si="16"/>
        <v>2</v>
      </c>
      <c r="P164">
        <f t="shared" si="17"/>
        <v>1995</v>
      </c>
      <c r="Q164">
        <f t="shared" si="18"/>
        <v>14</v>
      </c>
      <c r="R164">
        <f t="shared" si="19"/>
        <v>34550</v>
      </c>
      <c r="S164">
        <f t="shared" si="20"/>
        <v>35221</v>
      </c>
      <c r="T164">
        <f t="shared" si="21"/>
        <v>23</v>
      </c>
      <c r="U164">
        <f t="shared" si="22"/>
        <v>0.60869565217391308</v>
      </c>
      <c r="V164" t="str">
        <f t="shared" si="23"/>
        <v>High</v>
      </c>
    </row>
    <row r="165" spans="1:22" x14ac:dyDescent="0.25">
      <c r="A165">
        <v>10411</v>
      </c>
      <c r="B165" t="s">
        <v>478</v>
      </c>
      <c r="C165">
        <v>9</v>
      </c>
      <c r="D165" s="1">
        <v>34740</v>
      </c>
      <c r="E165" s="1">
        <v>34768</v>
      </c>
      <c r="F165" s="1">
        <v>34751</v>
      </c>
      <c r="G165">
        <v>3</v>
      </c>
      <c r="H165">
        <v>23.65</v>
      </c>
      <c r="I165" t="s">
        <v>479</v>
      </c>
      <c r="J165" t="s">
        <v>481</v>
      </c>
      <c r="K165" t="s">
        <v>482</v>
      </c>
      <c r="L165" t="s">
        <v>483</v>
      </c>
      <c r="M165" t="s">
        <v>484</v>
      </c>
      <c r="N165" t="s">
        <v>350</v>
      </c>
      <c r="O165">
        <f t="shared" si="16"/>
        <v>2</v>
      </c>
      <c r="P165">
        <f t="shared" si="17"/>
        <v>1995</v>
      </c>
      <c r="Q165">
        <f t="shared" si="18"/>
        <v>14</v>
      </c>
      <c r="R165">
        <f t="shared" si="19"/>
        <v>34550</v>
      </c>
      <c r="S165">
        <f t="shared" si="20"/>
        <v>35221</v>
      </c>
      <c r="T165">
        <f t="shared" si="21"/>
        <v>23</v>
      </c>
      <c r="U165">
        <f t="shared" si="22"/>
        <v>0.60869565217391308</v>
      </c>
      <c r="V165" t="str">
        <f t="shared" si="23"/>
        <v>High</v>
      </c>
    </row>
    <row r="166" spans="1:22" x14ac:dyDescent="0.25">
      <c r="A166">
        <v>10412</v>
      </c>
      <c r="B166" t="s">
        <v>1071</v>
      </c>
      <c r="C166">
        <v>8</v>
      </c>
      <c r="D166" s="1">
        <v>34743</v>
      </c>
      <c r="E166" s="1">
        <v>34771</v>
      </c>
      <c r="F166" s="1">
        <v>34745</v>
      </c>
      <c r="G166">
        <v>2</v>
      </c>
      <c r="H166">
        <v>3.77</v>
      </c>
      <c r="I166" t="s">
        <v>1072</v>
      </c>
      <c r="J166" t="s">
        <v>1074</v>
      </c>
      <c r="K166" t="s">
        <v>1075</v>
      </c>
      <c r="L166" t="s">
        <v>153</v>
      </c>
      <c r="M166" t="s">
        <v>1076</v>
      </c>
      <c r="N166" t="s">
        <v>333</v>
      </c>
      <c r="O166">
        <f t="shared" si="16"/>
        <v>2</v>
      </c>
      <c r="P166">
        <f t="shared" si="17"/>
        <v>1995</v>
      </c>
      <c r="Q166">
        <f t="shared" si="18"/>
        <v>15</v>
      </c>
      <c r="R166">
        <f t="shared" si="19"/>
        <v>34550</v>
      </c>
      <c r="S166">
        <f t="shared" si="20"/>
        <v>35221</v>
      </c>
      <c r="T166">
        <f t="shared" si="21"/>
        <v>23</v>
      </c>
      <c r="U166">
        <f t="shared" si="22"/>
        <v>0.65217391304347827</v>
      </c>
      <c r="V166" t="str">
        <f t="shared" si="23"/>
        <v>High</v>
      </c>
    </row>
    <row r="167" spans="1:22" x14ac:dyDescent="0.25">
      <c r="A167">
        <v>10413</v>
      </c>
      <c r="B167" t="s">
        <v>722</v>
      </c>
      <c r="C167">
        <v>3</v>
      </c>
      <c r="D167" s="1">
        <v>34744</v>
      </c>
      <c r="E167" s="1">
        <v>34772</v>
      </c>
      <c r="F167" s="1">
        <v>34746</v>
      </c>
      <c r="G167">
        <v>2</v>
      </c>
      <c r="H167">
        <v>95.66</v>
      </c>
      <c r="I167" t="s">
        <v>723</v>
      </c>
      <c r="J167" t="s">
        <v>725</v>
      </c>
      <c r="K167" t="s">
        <v>726</v>
      </c>
      <c r="L167" t="s">
        <v>153</v>
      </c>
      <c r="M167" t="s">
        <v>727</v>
      </c>
      <c r="N167" t="s">
        <v>291</v>
      </c>
      <c r="O167">
        <f t="shared" si="16"/>
        <v>2</v>
      </c>
      <c r="P167">
        <f t="shared" si="17"/>
        <v>1995</v>
      </c>
      <c r="Q167">
        <f t="shared" si="18"/>
        <v>14</v>
      </c>
      <c r="R167">
        <f t="shared" si="19"/>
        <v>34550</v>
      </c>
      <c r="S167">
        <f t="shared" si="20"/>
        <v>35221</v>
      </c>
      <c r="T167">
        <f t="shared" si="21"/>
        <v>23</v>
      </c>
      <c r="U167">
        <f t="shared" si="22"/>
        <v>0.60869565217391308</v>
      </c>
      <c r="V167" t="str">
        <f t="shared" si="23"/>
        <v>High</v>
      </c>
    </row>
    <row r="168" spans="1:22" x14ac:dyDescent="0.25">
      <c r="A168">
        <v>10414</v>
      </c>
      <c r="B168" t="s">
        <v>564</v>
      </c>
      <c r="C168">
        <v>2</v>
      </c>
      <c r="D168" s="1">
        <v>34744</v>
      </c>
      <c r="E168" s="1">
        <v>34772</v>
      </c>
      <c r="F168" s="1">
        <v>34747</v>
      </c>
      <c r="G168">
        <v>3</v>
      </c>
      <c r="H168">
        <v>21.48</v>
      </c>
      <c r="I168" t="s">
        <v>565</v>
      </c>
      <c r="J168" t="s">
        <v>568</v>
      </c>
      <c r="K168" t="s">
        <v>228</v>
      </c>
      <c r="L168" t="s">
        <v>522</v>
      </c>
      <c r="M168" t="s">
        <v>569</v>
      </c>
      <c r="N168" t="s">
        <v>230</v>
      </c>
      <c r="O168">
        <f t="shared" si="16"/>
        <v>2</v>
      </c>
      <c r="P168">
        <f t="shared" si="17"/>
        <v>1995</v>
      </c>
      <c r="Q168">
        <f t="shared" si="18"/>
        <v>7</v>
      </c>
      <c r="R168">
        <f t="shared" si="19"/>
        <v>34550</v>
      </c>
      <c r="S168">
        <f t="shared" si="20"/>
        <v>35221</v>
      </c>
      <c r="T168">
        <f t="shared" si="21"/>
        <v>23</v>
      </c>
      <c r="U168">
        <f t="shared" si="22"/>
        <v>0.30434782608695654</v>
      </c>
      <c r="V168" t="str">
        <f t="shared" si="23"/>
        <v>High</v>
      </c>
    </row>
    <row r="169" spans="1:22" x14ac:dyDescent="0.25">
      <c r="A169">
        <v>10415</v>
      </c>
      <c r="B169" t="s">
        <v>682</v>
      </c>
      <c r="C169">
        <v>3</v>
      </c>
      <c r="D169" s="1">
        <v>34745</v>
      </c>
      <c r="E169" s="1">
        <v>34773</v>
      </c>
      <c r="F169" s="1">
        <v>34754</v>
      </c>
      <c r="G169">
        <v>1</v>
      </c>
      <c r="H169">
        <v>0.2</v>
      </c>
      <c r="I169" t="s">
        <v>683</v>
      </c>
      <c r="J169" t="s">
        <v>685</v>
      </c>
      <c r="K169" t="s">
        <v>686</v>
      </c>
      <c r="L169" t="s">
        <v>277</v>
      </c>
      <c r="M169" t="s">
        <v>687</v>
      </c>
      <c r="N169" t="s">
        <v>164</v>
      </c>
      <c r="O169">
        <f t="shared" si="16"/>
        <v>2</v>
      </c>
      <c r="P169">
        <f t="shared" si="17"/>
        <v>1995</v>
      </c>
      <c r="Q169">
        <f t="shared" si="18"/>
        <v>5</v>
      </c>
      <c r="R169">
        <f t="shared" si="19"/>
        <v>34550</v>
      </c>
      <c r="S169">
        <f t="shared" si="20"/>
        <v>35221</v>
      </c>
      <c r="T169">
        <f t="shared" si="21"/>
        <v>23</v>
      </c>
      <c r="U169">
        <f t="shared" si="22"/>
        <v>0.21739130434782608</v>
      </c>
      <c r="V169" t="str">
        <f t="shared" si="23"/>
        <v>Medium</v>
      </c>
    </row>
    <row r="170" spans="1:22" x14ac:dyDescent="0.25">
      <c r="A170">
        <v>10416</v>
      </c>
      <c r="B170" t="s">
        <v>1071</v>
      </c>
      <c r="C170">
        <v>8</v>
      </c>
      <c r="D170" s="1">
        <v>34746</v>
      </c>
      <c r="E170" s="1">
        <v>34774</v>
      </c>
      <c r="F170" s="1">
        <v>34757</v>
      </c>
      <c r="G170">
        <v>3</v>
      </c>
      <c r="H170">
        <v>22.72</v>
      </c>
      <c r="I170" t="s">
        <v>1072</v>
      </c>
      <c r="J170" t="s">
        <v>1074</v>
      </c>
      <c r="K170" t="s">
        <v>1075</v>
      </c>
      <c r="L170" t="s">
        <v>153</v>
      </c>
      <c r="M170" t="s">
        <v>1076</v>
      </c>
      <c r="N170" t="s">
        <v>333</v>
      </c>
      <c r="O170">
        <f t="shared" si="16"/>
        <v>2</v>
      </c>
      <c r="P170">
        <f t="shared" si="17"/>
        <v>1995</v>
      </c>
      <c r="Q170">
        <f t="shared" si="18"/>
        <v>15</v>
      </c>
      <c r="R170">
        <f t="shared" si="19"/>
        <v>34550</v>
      </c>
      <c r="S170">
        <f t="shared" si="20"/>
        <v>35221</v>
      </c>
      <c r="T170">
        <f t="shared" si="21"/>
        <v>23</v>
      </c>
      <c r="U170">
        <f t="shared" si="22"/>
        <v>0.65217391304347827</v>
      </c>
      <c r="V170" t="str">
        <f t="shared" si="23"/>
        <v>High</v>
      </c>
    </row>
    <row r="171" spans="1:22" x14ac:dyDescent="0.25">
      <c r="A171">
        <v>10417</v>
      </c>
      <c r="B171" t="s">
        <v>964</v>
      </c>
      <c r="C171">
        <v>4</v>
      </c>
      <c r="D171" s="1">
        <v>34746</v>
      </c>
      <c r="E171" s="1">
        <v>34774</v>
      </c>
      <c r="F171" s="1">
        <v>34758</v>
      </c>
      <c r="G171">
        <v>3</v>
      </c>
      <c r="H171">
        <v>70.290000000000006</v>
      </c>
      <c r="I171" t="s">
        <v>965</v>
      </c>
      <c r="J171" t="s">
        <v>967</v>
      </c>
      <c r="K171" t="s">
        <v>968</v>
      </c>
      <c r="L171" t="s">
        <v>153</v>
      </c>
      <c r="M171" t="s">
        <v>969</v>
      </c>
      <c r="N171" t="s">
        <v>315</v>
      </c>
      <c r="O171">
        <f t="shared" si="16"/>
        <v>2</v>
      </c>
      <c r="P171">
        <f t="shared" si="17"/>
        <v>1995</v>
      </c>
      <c r="Q171">
        <f t="shared" si="18"/>
        <v>7</v>
      </c>
      <c r="R171">
        <f t="shared" si="19"/>
        <v>34550</v>
      </c>
      <c r="S171">
        <f t="shared" si="20"/>
        <v>35221</v>
      </c>
      <c r="T171">
        <f t="shared" si="21"/>
        <v>23</v>
      </c>
      <c r="U171">
        <f t="shared" si="22"/>
        <v>0.30434782608695654</v>
      </c>
      <c r="V171" t="str">
        <f t="shared" si="23"/>
        <v>High</v>
      </c>
    </row>
    <row r="172" spans="1:22" x14ac:dyDescent="0.25">
      <c r="A172">
        <v>10418</v>
      </c>
      <c r="B172" t="s">
        <v>890</v>
      </c>
      <c r="C172">
        <v>4</v>
      </c>
      <c r="D172" s="1">
        <v>34747</v>
      </c>
      <c r="E172" s="1">
        <v>34775</v>
      </c>
      <c r="F172" s="1">
        <v>34754</v>
      </c>
      <c r="G172">
        <v>1</v>
      </c>
      <c r="H172">
        <v>17.55</v>
      </c>
      <c r="I172" t="s">
        <v>891</v>
      </c>
      <c r="J172" t="s">
        <v>893</v>
      </c>
      <c r="K172" t="s">
        <v>894</v>
      </c>
      <c r="L172" t="s">
        <v>153</v>
      </c>
      <c r="M172" t="s">
        <v>895</v>
      </c>
      <c r="N172" t="s">
        <v>238</v>
      </c>
      <c r="O172">
        <f t="shared" si="16"/>
        <v>2</v>
      </c>
      <c r="P172">
        <f t="shared" si="17"/>
        <v>1995</v>
      </c>
      <c r="Q172">
        <f t="shared" si="18"/>
        <v>28</v>
      </c>
      <c r="R172">
        <f t="shared" si="19"/>
        <v>34550</v>
      </c>
      <c r="S172">
        <f t="shared" si="20"/>
        <v>35221</v>
      </c>
      <c r="T172">
        <f t="shared" si="21"/>
        <v>23</v>
      </c>
      <c r="U172">
        <f t="shared" si="22"/>
        <v>1.2173913043478262</v>
      </c>
      <c r="V172" t="str">
        <f t="shared" si="23"/>
        <v>High</v>
      </c>
    </row>
    <row r="173" spans="1:22" x14ac:dyDescent="0.25">
      <c r="A173">
        <v>10419</v>
      </c>
      <c r="B173" t="s">
        <v>927</v>
      </c>
      <c r="C173">
        <v>4</v>
      </c>
      <c r="D173" s="1">
        <v>34750</v>
      </c>
      <c r="E173" s="1">
        <v>34778</v>
      </c>
      <c r="F173" s="1">
        <v>34760</v>
      </c>
      <c r="G173">
        <v>2</v>
      </c>
      <c r="H173">
        <v>137.35</v>
      </c>
      <c r="I173" t="s">
        <v>928</v>
      </c>
      <c r="J173" t="s">
        <v>1206</v>
      </c>
      <c r="K173" t="s">
        <v>931</v>
      </c>
      <c r="L173" t="s">
        <v>153</v>
      </c>
      <c r="M173" t="s">
        <v>1207</v>
      </c>
      <c r="N173" t="s">
        <v>515</v>
      </c>
      <c r="O173">
        <f t="shared" si="16"/>
        <v>2</v>
      </c>
      <c r="P173">
        <f t="shared" si="17"/>
        <v>1995</v>
      </c>
      <c r="Q173">
        <f t="shared" si="18"/>
        <v>10</v>
      </c>
      <c r="R173">
        <f t="shared" si="19"/>
        <v>34550</v>
      </c>
      <c r="S173">
        <f t="shared" si="20"/>
        <v>35221</v>
      </c>
      <c r="T173">
        <f t="shared" si="21"/>
        <v>23</v>
      </c>
      <c r="U173">
        <f t="shared" si="22"/>
        <v>0.43478260869565216</v>
      </c>
      <c r="V173" t="str">
        <f t="shared" si="23"/>
        <v>High</v>
      </c>
    </row>
    <row r="174" spans="1:22" x14ac:dyDescent="0.25">
      <c r="A174">
        <v>10420</v>
      </c>
      <c r="B174" t="s">
        <v>1078</v>
      </c>
      <c r="C174">
        <v>3</v>
      </c>
      <c r="D174" s="1">
        <v>34751</v>
      </c>
      <c r="E174" s="1">
        <v>34779</v>
      </c>
      <c r="F174" s="1">
        <v>34757</v>
      </c>
      <c r="G174">
        <v>1</v>
      </c>
      <c r="H174">
        <v>44.12</v>
      </c>
      <c r="I174" t="s">
        <v>1079</v>
      </c>
      <c r="J174" t="s">
        <v>1081</v>
      </c>
      <c r="K174" t="s">
        <v>1082</v>
      </c>
      <c r="L174" t="s">
        <v>522</v>
      </c>
      <c r="M174" t="s">
        <v>1083</v>
      </c>
      <c r="N174" t="s">
        <v>230</v>
      </c>
      <c r="O174">
        <f t="shared" si="16"/>
        <v>2</v>
      </c>
      <c r="P174">
        <f t="shared" si="17"/>
        <v>1995</v>
      </c>
      <c r="Q174">
        <f t="shared" si="18"/>
        <v>9</v>
      </c>
      <c r="R174">
        <f t="shared" si="19"/>
        <v>34550</v>
      </c>
      <c r="S174">
        <f t="shared" si="20"/>
        <v>35221</v>
      </c>
      <c r="T174">
        <f t="shared" si="21"/>
        <v>23</v>
      </c>
      <c r="U174">
        <f t="shared" si="22"/>
        <v>0.39130434782608697</v>
      </c>
      <c r="V174" t="str">
        <f t="shared" si="23"/>
        <v>High</v>
      </c>
    </row>
    <row r="175" spans="1:22" x14ac:dyDescent="0.25">
      <c r="A175">
        <v>10421</v>
      </c>
      <c r="B175" t="s">
        <v>877</v>
      </c>
      <c r="C175">
        <v>8</v>
      </c>
      <c r="D175" s="1">
        <v>34751</v>
      </c>
      <c r="E175" s="1">
        <v>34793</v>
      </c>
      <c r="F175" s="1">
        <v>34757</v>
      </c>
      <c r="G175">
        <v>1</v>
      </c>
      <c r="H175">
        <v>99.23</v>
      </c>
      <c r="I175" t="s">
        <v>878</v>
      </c>
      <c r="J175" t="s">
        <v>880</v>
      </c>
      <c r="K175" t="s">
        <v>668</v>
      </c>
      <c r="L175" t="s">
        <v>669</v>
      </c>
      <c r="M175" t="s">
        <v>881</v>
      </c>
      <c r="N175" t="s">
        <v>230</v>
      </c>
      <c r="O175">
        <f t="shared" si="16"/>
        <v>2</v>
      </c>
      <c r="P175">
        <f t="shared" si="17"/>
        <v>1995</v>
      </c>
      <c r="Q175">
        <f t="shared" si="18"/>
        <v>9</v>
      </c>
      <c r="R175">
        <f t="shared" si="19"/>
        <v>34550</v>
      </c>
      <c r="S175">
        <f t="shared" si="20"/>
        <v>35221</v>
      </c>
      <c r="T175">
        <f t="shared" si="21"/>
        <v>23</v>
      </c>
      <c r="U175">
        <f t="shared" si="22"/>
        <v>0.39130434782608697</v>
      </c>
      <c r="V175" t="str">
        <f t="shared" si="23"/>
        <v>High</v>
      </c>
    </row>
    <row r="176" spans="1:22" x14ac:dyDescent="0.25">
      <c r="A176">
        <v>10422</v>
      </c>
      <c r="B176" t="s">
        <v>608</v>
      </c>
      <c r="C176">
        <v>2</v>
      </c>
      <c r="D176" s="1">
        <v>34752</v>
      </c>
      <c r="E176" s="1">
        <v>34780</v>
      </c>
      <c r="F176" s="1">
        <v>34761</v>
      </c>
      <c r="G176">
        <v>1</v>
      </c>
      <c r="H176">
        <v>3.02</v>
      </c>
      <c r="I176" t="s">
        <v>609</v>
      </c>
      <c r="J176" t="s">
        <v>611</v>
      </c>
      <c r="K176" t="s">
        <v>612</v>
      </c>
      <c r="L176" t="s">
        <v>153</v>
      </c>
      <c r="M176" t="s">
        <v>613</v>
      </c>
      <c r="N176" t="s">
        <v>261</v>
      </c>
      <c r="O176">
        <f t="shared" si="16"/>
        <v>2</v>
      </c>
      <c r="P176">
        <f t="shared" si="17"/>
        <v>1995</v>
      </c>
      <c r="Q176">
        <f t="shared" si="18"/>
        <v>6</v>
      </c>
      <c r="R176">
        <f t="shared" si="19"/>
        <v>34550</v>
      </c>
      <c r="S176">
        <f t="shared" si="20"/>
        <v>35221</v>
      </c>
      <c r="T176">
        <f t="shared" si="21"/>
        <v>23</v>
      </c>
      <c r="U176">
        <f t="shared" si="22"/>
        <v>0.2608695652173913</v>
      </c>
      <c r="V176" t="str">
        <f t="shared" si="23"/>
        <v>High</v>
      </c>
    </row>
    <row r="177" spans="1:22" x14ac:dyDescent="0.25">
      <c r="A177">
        <v>10423</v>
      </c>
      <c r="B177" t="s">
        <v>640</v>
      </c>
      <c r="C177">
        <v>6</v>
      </c>
      <c r="D177" s="1">
        <v>34753</v>
      </c>
      <c r="E177" s="1">
        <v>34767</v>
      </c>
      <c r="F177" s="1">
        <v>34785</v>
      </c>
      <c r="G177">
        <v>3</v>
      </c>
      <c r="H177">
        <v>24.5</v>
      </c>
      <c r="I177" t="s">
        <v>641</v>
      </c>
      <c r="J177" t="s">
        <v>643</v>
      </c>
      <c r="K177" t="s">
        <v>644</v>
      </c>
      <c r="L177" t="s">
        <v>522</v>
      </c>
      <c r="M177" t="s">
        <v>645</v>
      </c>
      <c r="N177" t="s">
        <v>230</v>
      </c>
      <c r="O177">
        <f t="shared" si="16"/>
        <v>2</v>
      </c>
      <c r="P177">
        <f t="shared" si="17"/>
        <v>1995</v>
      </c>
      <c r="Q177">
        <f t="shared" si="18"/>
        <v>9</v>
      </c>
      <c r="R177">
        <f t="shared" si="19"/>
        <v>34550</v>
      </c>
      <c r="S177">
        <f t="shared" si="20"/>
        <v>35221</v>
      </c>
      <c r="T177">
        <f t="shared" si="21"/>
        <v>23</v>
      </c>
      <c r="U177">
        <f t="shared" si="22"/>
        <v>0.39130434782608697</v>
      </c>
      <c r="V177" t="str">
        <f t="shared" si="23"/>
        <v>High</v>
      </c>
    </row>
    <row r="178" spans="1:22" x14ac:dyDescent="0.25">
      <c r="A178">
        <v>10424</v>
      </c>
      <c r="B178" t="s">
        <v>806</v>
      </c>
      <c r="C178">
        <v>7</v>
      </c>
      <c r="D178" s="1">
        <v>34753</v>
      </c>
      <c r="E178" s="1">
        <v>34781</v>
      </c>
      <c r="F178" s="1">
        <v>34757</v>
      </c>
      <c r="G178">
        <v>2</v>
      </c>
      <c r="H178">
        <v>370.61</v>
      </c>
      <c r="I178" t="s">
        <v>807</v>
      </c>
      <c r="J178" t="s">
        <v>809</v>
      </c>
      <c r="K178" t="s">
        <v>347</v>
      </c>
      <c r="L178" t="s">
        <v>348</v>
      </c>
      <c r="M178" t="s">
        <v>349</v>
      </c>
      <c r="N178" t="s">
        <v>350</v>
      </c>
      <c r="O178">
        <f t="shared" si="16"/>
        <v>2</v>
      </c>
      <c r="P178">
        <f t="shared" si="17"/>
        <v>1995</v>
      </c>
      <c r="Q178">
        <f t="shared" si="18"/>
        <v>13</v>
      </c>
      <c r="R178">
        <f t="shared" si="19"/>
        <v>34550</v>
      </c>
      <c r="S178">
        <f t="shared" si="20"/>
        <v>35221</v>
      </c>
      <c r="T178">
        <f t="shared" si="21"/>
        <v>23</v>
      </c>
      <c r="U178">
        <f t="shared" si="22"/>
        <v>0.56521739130434778</v>
      </c>
      <c r="V178" t="str">
        <f t="shared" si="23"/>
        <v>High</v>
      </c>
    </row>
    <row r="179" spans="1:22" x14ac:dyDescent="0.25">
      <c r="A179">
        <v>10425</v>
      </c>
      <c r="B179" t="s">
        <v>722</v>
      </c>
      <c r="C179">
        <v>6</v>
      </c>
      <c r="D179" s="1">
        <v>34754</v>
      </c>
      <c r="E179" s="1">
        <v>34782</v>
      </c>
      <c r="F179" s="1">
        <v>34775</v>
      </c>
      <c r="G179">
        <v>2</v>
      </c>
      <c r="H179">
        <v>7.93</v>
      </c>
      <c r="I179" t="s">
        <v>723</v>
      </c>
      <c r="J179" t="s">
        <v>725</v>
      </c>
      <c r="K179" t="s">
        <v>726</v>
      </c>
      <c r="L179" t="s">
        <v>153</v>
      </c>
      <c r="M179" t="s">
        <v>727</v>
      </c>
      <c r="N179" t="s">
        <v>291</v>
      </c>
      <c r="O179">
        <f t="shared" si="16"/>
        <v>2</v>
      </c>
      <c r="P179">
        <f t="shared" si="17"/>
        <v>1995</v>
      </c>
      <c r="Q179">
        <f t="shared" si="18"/>
        <v>14</v>
      </c>
      <c r="R179">
        <f t="shared" si="19"/>
        <v>34550</v>
      </c>
      <c r="S179">
        <f t="shared" si="20"/>
        <v>35221</v>
      </c>
      <c r="T179">
        <f t="shared" si="21"/>
        <v>23</v>
      </c>
      <c r="U179">
        <f t="shared" si="22"/>
        <v>0.60869565217391308</v>
      </c>
      <c r="V179" t="str">
        <f t="shared" si="23"/>
        <v>High</v>
      </c>
    </row>
    <row r="180" spans="1:22" x14ac:dyDescent="0.25">
      <c r="A180">
        <v>10426</v>
      </c>
      <c r="B180" t="s">
        <v>625</v>
      </c>
      <c r="C180">
        <v>4</v>
      </c>
      <c r="D180" s="1">
        <v>34757</v>
      </c>
      <c r="E180" s="1">
        <v>34785</v>
      </c>
      <c r="F180" s="1">
        <v>34767</v>
      </c>
      <c r="G180">
        <v>1</v>
      </c>
      <c r="H180">
        <v>18.690000000000001</v>
      </c>
      <c r="I180" t="s">
        <v>1214</v>
      </c>
      <c r="J180" t="s">
        <v>628</v>
      </c>
      <c r="K180" t="s">
        <v>629</v>
      </c>
      <c r="L180" t="s">
        <v>153</v>
      </c>
      <c r="M180" t="s">
        <v>1215</v>
      </c>
      <c r="N180" t="s">
        <v>191</v>
      </c>
      <c r="O180">
        <f t="shared" si="16"/>
        <v>2</v>
      </c>
      <c r="P180">
        <f t="shared" si="17"/>
        <v>1995</v>
      </c>
      <c r="Q180">
        <f t="shared" si="18"/>
        <v>5</v>
      </c>
      <c r="R180">
        <f t="shared" si="19"/>
        <v>34550</v>
      </c>
      <c r="S180">
        <f t="shared" si="20"/>
        <v>35221</v>
      </c>
      <c r="T180">
        <f t="shared" si="21"/>
        <v>23</v>
      </c>
      <c r="U180">
        <f t="shared" si="22"/>
        <v>0.21739130434782608</v>
      </c>
      <c r="V180" t="str">
        <f t="shared" si="23"/>
        <v>Medium</v>
      </c>
    </row>
    <row r="181" spans="1:22" x14ac:dyDescent="0.25">
      <c r="A181">
        <v>10427</v>
      </c>
      <c r="B181" t="s">
        <v>863</v>
      </c>
      <c r="C181">
        <v>4</v>
      </c>
      <c r="D181" s="1">
        <v>34757</v>
      </c>
      <c r="E181" s="1">
        <v>34785</v>
      </c>
      <c r="F181" s="1">
        <v>34792</v>
      </c>
      <c r="G181">
        <v>2</v>
      </c>
      <c r="H181">
        <v>31.29</v>
      </c>
      <c r="I181" t="s">
        <v>864</v>
      </c>
      <c r="J181" t="s">
        <v>866</v>
      </c>
      <c r="K181" t="s">
        <v>867</v>
      </c>
      <c r="L181" t="s">
        <v>153</v>
      </c>
      <c r="M181" t="s">
        <v>868</v>
      </c>
      <c r="N181" t="s">
        <v>561</v>
      </c>
      <c r="O181">
        <f t="shared" si="16"/>
        <v>2</v>
      </c>
      <c r="P181">
        <f t="shared" si="17"/>
        <v>1995</v>
      </c>
      <c r="Q181">
        <f t="shared" si="18"/>
        <v>10</v>
      </c>
      <c r="R181">
        <f t="shared" si="19"/>
        <v>34550</v>
      </c>
      <c r="S181">
        <f t="shared" si="20"/>
        <v>35221</v>
      </c>
      <c r="T181">
        <f t="shared" si="21"/>
        <v>23</v>
      </c>
      <c r="U181">
        <f t="shared" si="22"/>
        <v>0.43478260869565216</v>
      </c>
      <c r="V181" t="str">
        <f t="shared" si="23"/>
        <v>High</v>
      </c>
    </row>
    <row r="182" spans="1:22" x14ac:dyDescent="0.25">
      <c r="A182">
        <v>10428</v>
      </c>
      <c r="B182" t="s">
        <v>913</v>
      </c>
      <c r="C182">
        <v>7</v>
      </c>
      <c r="D182" s="1">
        <v>34758</v>
      </c>
      <c r="E182" s="1">
        <v>34786</v>
      </c>
      <c r="F182" s="1">
        <v>34765</v>
      </c>
      <c r="G182">
        <v>1</v>
      </c>
      <c r="H182">
        <v>11.09</v>
      </c>
      <c r="I182" t="s">
        <v>914</v>
      </c>
      <c r="J182" t="s">
        <v>916</v>
      </c>
      <c r="K182" t="s">
        <v>917</v>
      </c>
      <c r="L182" t="s">
        <v>153</v>
      </c>
      <c r="M182" t="s">
        <v>918</v>
      </c>
      <c r="N182" t="s">
        <v>261</v>
      </c>
      <c r="O182">
        <f t="shared" si="16"/>
        <v>2</v>
      </c>
      <c r="P182">
        <f t="shared" si="17"/>
        <v>1995</v>
      </c>
      <c r="Q182">
        <f t="shared" si="18"/>
        <v>12</v>
      </c>
      <c r="R182">
        <f t="shared" si="19"/>
        <v>34550</v>
      </c>
      <c r="S182">
        <f t="shared" si="20"/>
        <v>35221</v>
      </c>
      <c r="T182">
        <f t="shared" si="21"/>
        <v>23</v>
      </c>
      <c r="U182">
        <f t="shared" si="22"/>
        <v>0.52173913043478259</v>
      </c>
      <c r="V182" t="str">
        <f t="shared" si="23"/>
        <v>High</v>
      </c>
    </row>
    <row r="183" spans="1:22" x14ac:dyDescent="0.25">
      <c r="A183">
        <v>10429</v>
      </c>
      <c r="B183" t="s">
        <v>690</v>
      </c>
      <c r="C183">
        <v>3</v>
      </c>
      <c r="D183" s="1">
        <v>34759</v>
      </c>
      <c r="E183" s="1">
        <v>34801</v>
      </c>
      <c r="F183" s="1">
        <v>34768</v>
      </c>
      <c r="G183">
        <v>2</v>
      </c>
      <c r="H183">
        <v>56.63</v>
      </c>
      <c r="I183" t="s">
        <v>691</v>
      </c>
      <c r="J183" t="s">
        <v>693</v>
      </c>
      <c r="K183" t="s">
        <v>694</v>
      </c>
      <c r="L183" t="s">
        <v>695</v>
      </c>
      <c r="M183" t="s">
        <v>153</v>
      </c>
      <c r="N183" t="s">
        <v>696</v>
      </c>
      <c r="O183">
        <f t="shared" si="16"/>
        <v>3</v>
      </c>
      <c r="P183">
        <f t="shared" si="17"/>
        <v>1995</v>
      </c>
      <c r="Q183">
        <f t="shared" si="18"/>
        <v>19</v>
      </c>
      <c r="R183">
        <f t="shared" si="19"/>
        <v>34550</v>
      </c>
      <c r="S183">
        <f t="shared" si="20"/>
        <v>35221</v>
      </c>
      <c r="T183">
        <f t="shared" si="21"/>
        <v>23</v>
      </c>
      <c r="U183">
        <f t="shared" si="22"/>
        <v>0.82608695652173914</v>
      </c>
      <c r="V183" t="str">
        <f t="shared" si="23"/>
        <v>High</v>
      </c>
    </row>
    <row r="184" spans="1:22" x14ac:dyDescent="0.25">
      <c r="A184">
        <v>10430</v>
      </c>
      <c r="B184" t="s">
        <v>555</v>
      </c>
      <c r="C184">
        <v>4</v>
      </c>
      <c r="D184" s="1">
        <v>34760</v>
      </c>
      <c r="E184" s="1">
        <v>34774</v>
      </c>
      <c r="F184" s="1">
        <v>34764</v>
      </c>
      <c r="G184">
        <v>1</v>
      </c>
      <c r="H184">
        <v>458.78</v>
      </c>
      <c r="I184" t="s">
        <v>556</v>
      </c>
      <c r="J184" t="s">
        <v>558</v>
      </c>
      <c r="K184" t="s">
        <v>559</v>
      </c>
      <c r="L184" t="s">
        <v>153</v>
      </c>
      <c r="M184" t="s">
        <v>560</v>
      </c>
      <c r="N184" t="s">
        <v>561</v>
      </c>
      <c r="O184">
        <f t="shared" si="16"/>
        <v>3</v>
      </c>
      <c r="P184">
        <f t="shared" si="17"/>
        <v>1995</v>
      </c>
      <c r="Q184">
        <f t="shared" si="18"/>
        <v>30</v>
      </c>
      <c r="R184">
        <f t="shared" si="19"/>
        <v>34550</v>
      </c>
      <c r="S184">
        <f t="shared" si="20"/>
        <v>35221</v>
      </c>
      <c r="T184">
        <f t="shared" si="21"/>
        <v>23</v>
      </c>
      <c r="U184">
        <f t="shared" si="22"/>
        <v>1.3043478260869565</v>
      </c>
      <c r="V184" t="str">
        <f t="shared" si="23"/>
        <v>High</v>
      </c>
    </row>
    <row r="185" spans="1:22" x14ac:dyDescent="0.25">
      <c r="A185">
        <v>10431</v>
      </c>
      <c r="B185" t="s">
        <v>478</v>
      </c>
      <c r="C185">
        <v>4</v>
      </c>
      <c r="D185" s="1">
        <v>34760</v>
      </c>
      <c r="E185" s="1">
        <v>34774</v>
      </c>
      <c r="F185" s="1">
        <v>34768</v>
      </c>
      <c r="G185">
        <v>2</v>
      </c>
      <c r="H185">
        <v>44.17</v>
      </c>
      <c r="I185" t="s">
        <v>479</v>
      </c>
      <c r="J185" t="s">
        <v>481</v>
      </c>
      <c r="K185" t="s">
        <v>482</v>
      </c>
      <c r="L185" t="s">
        <v>483</v>
      </c>
      <c r="M185" t="s">
        <v>484</v>
      </c>
      <c r="N185" t="s">
        <v>350</v>
      </c>
      <c r="O185">
        <f t="shared" si="16"/>
        <v>3</v>
      </c>
      <c r="P185">
        <f t="shared" si="17"/>
        <v>1995</v>
      </c>
      <c r="Q185">
        <f t="shared" si="18"/>
        <v>14</v>
      </c>
      <c r="R185">
        <f t="shared" si="19"/>
        <v>34550</v>
      </c>
      <c r="S185">
        <f t="shared" si="20"/>
        <v>35221</v>
      </c>
      <c r="T185">
        <f t="shared" si="21"/>
        <v>23</v>
      </c>
      <c r="U185">
        <f t="shared" si="22"/>
        <v>0.60869565217391308</v>
      </c>
      <c r="V185" t="str">
        <f t="shared" si="23"/>
        <v>High</v>
      </c>
    </row>
    <row r="186" spans="1:22" x14ac:dyDescent="0.25">
      <c r="A186">
        <v>10432</v>
      </c>
      <c r="B186" t="s">
        <v>979</v>
      </c>
      <c r="C186">
        <v>3</v>
      </c>
      <c r="D186" s="1">
        <v>34761</v>
      </c>
      <c r="E186" s="1">
        <v>34775</v>
      </c>
      <c r="F186" s="1">
        <v>34768</v>
      </c>
      <c r="G186">
        <v>2</v>
      </c>
      <c r="H186">
        <v>4.34</v>
      </c>
      <c r="I186" t="s">
        <v>980</v>
      </c>
      <c r="J186" t="s">
        <v>982</v>
      </c>
      <c r="K186" t="s">
        <v>983</v>
      </c>
      <c r="L186" t="s">
        <v>984</v>
      </c>
      <c r="M186" t="s">
        <v>985</v>
      </c>
      <c r="N186" t="s">
        <v>164</v>
      </c>
      <c r="O186">
        <f t="shared" si="16"/>
        <v>3</v>
      </c>
      <c r="P186">
        <f t="shared" si="17"/>
        <v>1995</v>
      </c>
      <c r="Q186">
        <f t="shared" si="18"/>
        <v>9</v>
      </c>
      <c r="R186">
        <f t="shared" si="19"/>
        <v>34550</v>
      </c>
      <c r="S186">
        <f t="shared" si="20"/>
        <v>35221</v>
      </c>
      <c r="T186">
        <f t="shared" si="21"/>
        <v>23</v>
      </c>
      <c r="U186">
        <f t="shared" si="22"/>
        <v>0.39130434782608697</v>
      </c>
      <c r="V186" t="str">
        <f t="shared" si="23"/>
        <v>High</v>
      </c>
    </row>
    <row r="187" spans="1:22" x14ac:dyDescent="0.25">
      <c r="A187">
        <v>10433</v>
      </c>
      <c r="B187" t="s">
        <v>871</v>
      </c>
      <c r="C187">
        <v>3</v>
      </c>
      <c r="D187" s="1">
        <v>34764</v>
      </c>
      <c r="E187" s="1">
        <v>34792</v>
      </c>
      <c r="F187" s="1">
        <v>34793</v>
      </c>
      <c r="G187">
        <v>3</v>
      </c>
      <c r="H187">
        <v>73.83</v>
      </c>
      <c r="I187" t="s">
        <v>872</v>
      </c>
      <c r="J187" t="s">
        <v>874</v>
      </c>
      <c r="K187" t="s">
        <v>620</v>
      </c>
      <c r="L187" t="s">
        <v>153</v>
      </c>
      <c r="M187" t="s">
        <v>875</v>
      </c>
      <c r="N187" t="s">
        <v>622</v>
      </c>
      <c r="O187">
        <f t="shared" si="16"/>
        <v>3</v>
      </c>
      <c r="P187">
        <f t="shared" si="17"/>
        <v>1995</v>
      </c>
      <c r="Q187">
        <f t="shared" si="18"/>
        <v>5</v>
      </c>
      <c r="R187">
        <f t="shared" si="19"/>
        <v>34550</v>
      </c>
      <c r="S187">
        <f t="shared" si="20"/>
        <v>35221</v>
      </c>
      <c r="T187">
        <f t="shared" si="21"/>
        <v>23</v>
      </c>
      <c r="U187">
        <f t="shared" si="22"/>
        <v>0.21739130434782608</v>
      </c>
      <c r="V187" t="str">
        <f t="shared" si="23"/>
        <v>Medium</v>
      </c>
    </row>
    <row r="188" spans="1:22" x14ac:dyDescent="0.25">
      <c r="A188">
        <v>10434</v>
      </c>
      <c r="B188" t="s">
        <v>587</v>
      </c>
      <c r="C188">
        <v>3</v>
      </c>
      <c r="D188" s="1">
        <v>34764</v>
      </c>
      <c r="E188" s="1">
        <v>34792</v>
      </c>
      <c r="F188" s="1">
        <v>34774</v>
      </c>
      <c r="G188">
        <v>2</v>
      </c>
      <c r="H188">
        <v>17.920000000000002</v>
      </c>
      <c r="I188" t="s">
        <v>588</v>
      </c>
      <c r="J188" t="s">
        <v>590</v>
      </c>
      <c r="K188" t="s">
        <v>591</v>
      </c>
      <c r="L188" t="s">
        <v>153</v>
      </c>
      <c r="M188" t="s">
        <v>592</v>
      </c>
      <c r="N188" t="s">
        <v>284</v>
      </c>
      <c r="O188">
        <f t="shared" si="16"/>
        <v>3</v>
      </c>
      <c r="P188">
        <f t="shared" si="17"/>
        <v>1995</v>
      </c>
      <c r="Q188">
        <f t="shared" si="18"/>
        <v>19</v>
      </c>
      <c r="R188">
        <f t="shared" si="19"/>
        <v>34550</v>
      </c>
      <c r="S188">
        <f t="shared" si="20"/>
        <v>35221</v>
      </c>
      <c r="T188">
        <f t="shared" si="21"/>
        <v>23</v>
      </c>
      <c r="U188">
        <f t="shared" si="22"/>
        <v>0.82608695652173914</v>
      </c>
      <c r="V188" t="str">
        <f t="shared" si="23"/>
        <v>High</v>
      </c>
    </row>
    <row r="189" spans="1:22" x14ac:dyDescent="0.25">
      <c r="A189">
        <v>10435</v>
      </c>
      <c r="B189" t="s">
        <v>525</v>
      </c>
      <c r="C189">
        <v>8</v>
      </c>
      <c r="D189" s="1">
        <v>34765</v>
      </c>
      <c r="E189" s="1">
        <v>34807</v>
      </c>
      <c r="F189" s="1">
        <v>34768</v>
      </c>
      <c r="G189">
        <v>2</v>
      </c>
      <c r="H189">
        <v>9.2100000000000009</v>
      </c>
      <c r="I189" t="s">
        <v>526</v>
      </c>
      <c r="J189" t="s">
        <v>528</v>
      </c>
      <c r="K189" t="s">
        <v>152</v>
      </c>
      <c r="L189" t="s">
        <v>153</v>
      </c>
      <c r="M189" t="s">
        <v>529</v>
      </c>
      <c r="N189" t="s">
        <v>155</v>
      </c>
      <c r="O189">
        <f t="shared" si="16"/>
        <v>3</v>
      </c>
      <c r="P189">
        <f t="shared" si="17"/>
        <v>1995</v>
      </c>
      <c r="Q189">
        <f t="shared" si="18"/>
        <v>3</v>
      </c>
      <c r="R189">
        <f t="shared" si="19"/>
        <v>34550</v>
      </c>
      <c r="S189">
        <f t="shared" si="20"/>
        <v>35221</v>
      </c>
      <c r="T189">
        <f t="shared" si="21"/>
        <v>23</v>
      </c>
      <c r="U189">
        <f t="shared" si="22"/>
        <v>0.13043478260869565</v>
      </c>
      <c r="V189" t="str">
        <f t="shared" si="23"/>
        <v>Medium</v>
      </c>
    </row>
    <row r="190" spans="1:22" x14ac:dyDescent="0.25">
      <c r="A190">
        <v>10436</v>
      </c>
      <c r="B190" t="s">
        <v>454</v>
      </c>
      <c r="C190">
        <v>3</v>
      </c>
      <c r="D190" s="1">
        <v>34766</v>
      </c>
      <c r="E190" s="1">
        <v>34794</v>
      </c>
      <c r="F190" s="1">
        <v>34772</v>
      </c>
      <c r="G190">
        <v>2</v>
      </c>
      <c r="H190">
        <v>156.66</v>
      </c>
      <c r="I190" t="s">
        <v>455</v>
      </c>
      <c r="J190" t="s">
        <v>457</v>
      </c>
      <c r="K190" t="s">
        <v>458</v>
      </c>
      <c r="L190" t="s">
        <v>153</v>
      </c>
      <c r="M190" t="s">
        <v>459</v>
      </c>
      <c r="N190" t="s">
        <v>291</v>
      </c>
      <c r="O190">
        <f t="shared" si="16"/>
        <v>3</v>
      </c>
      <c r="P190">
        <f t="shared" si="17"/>
        <v>1995</v>
      </c>
      <c r="Q190">
        <f t="shared" si="18"/>
        <v>11</v>
      </c>
      <c r="R190">
        <f t="shared" si="19"/>
        <v>34550</v>
      </c>
      <c r="S190">
        <f t="shared" si="20"/>
        <v>35221</v>
      </c>
      <c r="T190">
        <f t="shared" si="21"/>
        <v>23</v>
      </c>
      <c r="U190">
        <f t="shared" si="22"/>
        <v>0.47826086956521741</v>
      </c>
      <c r="V190" t="str">
        <f t="shared" si="23"/>
        <v>High</v>
      </c>
    </row>
    <row r="191" spans="1:22" x14ac:dyDescent="0.25">
      <c r="A191">
        <v>10437</v>
      </c>
      <c r="B191" t="s">
        <v>1071</v>
      </c>
      <c r="C191">
        <v>8</v>
      </c>
      <c r="D191" s="1">
        <v>34766</v>
      </c>
      <c r="E191" s="1">
        <v>34794</v>
      </c>
      <c r="F191" s="1">
        <v>34773</v>
      </c>
      <c r="G191">
        <v>1</v>
      </c>
      <c r="H191">
        <v>19.97</v>
      </c>
      <c r="I191" t="s">
        <v>1072</v>
      </c>
      <c r="J191" t="s">
        <v>1074</v>
      </c>
      <c r="K191" t="s">
        <v>1075</v>
      </c>
      <c r="L191" t="s">
        <v>153</v>
      </c>
      <c r="M191" t="s">
        <v>1076</v>
      </c>
      <c r="N191" t="s">
        <v>333</v>
      </c>
      <c r="O191">
        <f t="shared" si="16"/>
        <v>3</v>
      </c>
      <c r="P191">
        <f t="shared" si="17"/>
        <v>1995</v>
      </c>
      <c r="Q191">
        <f t="shared" si="18"/>
        <v>15</v>
      </c>
      <c r="R191">
        <f t="shared" si="19"/>
        <v>34550</v>
      </c>
      <c r="S191">
        <f t="shared" si="20"/>
        <v>35221</v>
      </c>
      <c r="T191">
        <f t="shared" si="21"/>
        <v>23</v>
      </c>
      <c r="U191">
        <f t="shared" si="22"/>
        <v>0.65217391304347827</v>
      </c>
      <c r="V191" t="str">
        <f t="shared" si="23"/>
        <v>High</v>
      </c>
    </row>
    <row r="192" spans="1:22" x14ac:dyDescent="0.25">
      <c r="A192">
        <v>10438</v>
      </c>
      <c r="B192" t="s">
        <v>1011</v>
      </c>
      <c r="C192">
        <v>3</v>
      </c>
      <c r="D192" s="1">
        <v>34767</v>
      </c>
      <c r="E192" s="1">
        <v>34795</v>
      </c>
      <c r="F192" s="1">
        <v>34775</v>
      </c>
      <c r="G192">
        <v>2</v>
      </c>
      <c r="H192">
        <v>8.24</v>
      </c>
      <c r="I192" t="s">
        <v>1012</v>
      </c>
      <c r="J192" t="s">
        <v>1014</v>
      </c>
      <c r="K192" t="s">
        <v>1015</v>
      </c>
      <c r="L192" t="s">
        <v>153</v>
      </c>
      <c r="M192" t="s">
        <v>1016</v>
      </c>
      <c r="N192" t="s">
        <v>238</v>
      </c>
      <c r="O192">
        <f t="shared" si="16"/>
        <v>3</v>
      </c>
      <c r="P192">
        <f t="shared" si="17"/>
        <v>1995</v>
      </c>
      <c r="Q192">
        <f t="shared" si="18"/>
        <v>6</v>
      </c>
      <c r="R192">
        <f t="shared" si="19"/>
        <v>34550</v>
      </c>
      <c r="S192">
        <f t="shared" si="20"/>
        <v>35221</v>
      </c>
      <c r="T192">
        <f t="shared" si="21"/>
        <v>23</v>
      </c>
      <c r="U192">
        <f t="shared" si="22"/>
        <v>0.2608695652173913</v>
      </c>
      <c r="V192" t="str">
        <f t="shared" si="23"/>
        <v>High</v>
      </c>
    </row>
    <row r="193" spans="1:22" x14ac:dyDescent="0.25">
      <c r="A193">
        <v>10439</v>
      </c>
      <c r="B193" t="s">
        <v>806</v>
      </c>
      <c r="C193">
        <v>6</v>
      </c>
      <c r="D193" s="1">
        <v>34768</v>
      </c>
      <c r="E193" s="1">
        <v>34796</v>
      </c>
      <c r="F193" s="1">
        <v>34771</v>
      </c>
      <c r="G193">
        <v>3</v>
      </c>
      <c r="H193">
        <v>4.07</v>
      </c>
      <c r="I193" t="s">
        <v>807</v>
      </c>
      <c r="J193" t="s">
        <v>809</v>
      </c>
      <c r="K193" t="s">
        <v>347</v>
      </c>
      <c r="L193" t="s">
        <v>348</v>
      </c>
      <c r="M193" t="s">
        <v>349</v>
      </c>
      <c r="N193" t="s">
        <v>350</v>
      </c>
      <c r="O193">
        <f t="shared" si="16"/>
        <v>3</v>
      </c>
      <c r="P193">
        <f t="shared" si="17"/>
        <v>1995</v>
      </c>
      <c r="Q193">
        <f t="shared" si="18"/>
        <v>13</v>
      </c>
      <c r="R193">
        <f t="shared" si="19"/>
        <v>34550</v>
      </c>
      <c r="S193">
        <f t="shared" si="20"/>
        <v>35221</v>
      </c>
      <c r="T193">
        <f t="shared" si="21"/>
        <v>23</v>
      </c>
      <c r="U193">
        <f t="shared" si="22"/>
        <v>0.56521739130434778</v>
      </c>
      <c r="V193" t="str">
        <f t="shared" si="23"/>
        <v>High</v>
      </c>
    </row>
    <row r="194" spans="1:22" x14ac:dyDescent="0.25">
      <c r="A194">
        <v>10440</v>
      </c>
      <c r="B194" t="s">
        <v>949</v>
      </c>
      <c r="C194">
        <v>4</v>
      </c>
      <c r="D194" s="1">
        <v>34771</v>
      </c>
      <c r="E194" s="1">
        <v>34799</v>
      </c>
      <c r="F194" s="1">
        <v>34789</v>
      </c>
      <c r="G194">
        <v>2</v>
      </c>
      <c r="H194">
        <v>86.53</v>
      </c>
      <c r="I194" t="s">
        <v>950</v>
      </c>
      <c r="J194" t="s">
        <v>952</v>
      </c>
      <c r="K194" t="s">
        <v>953</v>
      </c>
      <c r="L194" t="s">
        <v>954</v>
      </c>
      <c r="M194" t="s">
        <v>955</v>
      </c>
      <c r="N194" t="s">
        <v>164</v>
      </c>
      <c r="O194">
        <f t="shared" ref="O194:O257" si="24">MONTH(D194)</f>
        <v>3</v>
      </c>
      <c r="P194">
        <f t="shared" ref="P194:P257" si="25">YEAR(D194)</f>
        <v>1995</v>
      </c>
      <c r="Q194">
        <f t="shared" ref="Q194:Q257" si="26">COUNTIF(B:B,B194)</f>
        <v>31</v>
      </c>
      <c r="R194">
        <f t="shared" ref="R194:R257" si="27">MIN(IF($B$2:$B$1000=B194, $D$2:$D$1000))</f>
        <v>34550</v>
      </c>
      <c r="S194">
        <f t="shared" ref="S194:S257" si="28">MAX(IF($B$2:$B$1000=B194, $D$2:$D$1000))</f>
        <v>35221</v>
      </c>
      <c r="T194">
        <f t="shared" ref="T194:T257" si="29">DATEDIF(R194,S194,"m")+1</f>
        <v>23</v>
      </c>
      <c r="U194">
        <f t="shared" ref="U194:U257" si="30">Q194/T194</f>
        <v>1.3478260869565217</v>
      </c>
      <c r="V194" t="str">
        <f t="shared" si="23"/>
        <v>High</v>
      </c>
    </row>
    <row r="195" spans="1:22" x14ac:dyDescent="0.25">
      <c r="A195">
        <v>10441</v>
      </c>
      <c r="B195" t="s">
        <v>832</v>
      </c>
      <c r="C195">
        <v>3</v>
      </c>
      <c r="D195" s="1">
        <v>34771</v>
      </c>
      <c r="E195" s="1">
        <v>34813</v>
      </c>
      <c r="F195" s="1">
        <v>34803</v>
      </c>
      <c r="G195">
        <v>2</v>
      </c>
      <c r="H195">
        <v>73.02</v>
      </c>
      <c r="I195" t="s">
        <v>833</v>
      </c>
      <c r="J195" t="s">
        <v>835</v>
      </c>
      <c r="K195" t="s">
        <v>836</v>
      </c>
      <c r="L195" t="s">
        <v>837</v>
      </c>
      <c r="M195" t="s">
        <v>838</v>
      </c>
      <c r="N195" t="s">
        <v>164</v>
      </c>
      <c r="O195">
        <f t="shared" si="24"/>
        <v>3</v>
      </c>
      <c r="P195">
        <f t="shared" si="25"/>
        <v>1995</v>
      </c>
      <c r="Q195">
        <f t="shared" si="26"/>
        <v>10</v>
      </c>
      <c r="R195">
        <f t="shared" si="27"/>
        <v>34550</v>
      </c>
      <c r="S195">
        <f t="shared" si="28"/>
        <v>35221</v>
      </c>
      <c r="T195">
        <f t="shared" si="29"/>
        <v>23</v>
      </c>
      <c r="U195">
        <f t="shared" si="30"/>
        <v>0.43478260869565216</v>
      </c>
      <c r="V195" t="str">
        <f t="shared" ref="V195:V258" si="31">IF(Q195&lt;=2,"Low",
   IF(Q195&lt;=5,"Medium","High"))</f>
        <v>High</v>
      </c>
    </row>
    <row r="196" spans="1:22" x14ac:dyDescent="0.25">
      <c r="A196">
        <v>10442</v>
      </c>
      <c r="B196" t="s">
        <v>555</v>
      </c>
      <c r="C196">
        <v>3</v>
      </c>
      <c r="D196" s="1">
        <v>34772</v>
      </c>
      <c r="E196" s="1">
        <v>34800</v>
      </c>
      <c r="F196" s="1">
        <v>34779</v>
      </c>
      <c r="G196">
        <v>2</v>
      </c>
      <c r="H196">
        <v>47.94</v>
      </c>
      <c r="I196" t="s">
        <v>556</v>
      </c>
      <c r="J196" t="s">
        <v>558</v>
      </c>
      <c r="K196" t="s">
        <v>559</v>
      </c>
      <c r="L196" t="s">
        <v>153</v>
      </c>
      <c r="M196" t="s">
        <v>560</v>
      </c>
      <c r="N196" t="s">
        <v>561</v>
      </c>
      <c r="O196">
        <f t="shared" si="24"/>
        <v>3</v>
      </c>
      <c r="P196">
        <f t="shared" si="25"/>
        <v>1995</v>
      </c>
      <c r="Q196">
        <f t="shared" si="26"/>
        <v>30</v>
      </c>
      <c r="R196">
        <f t="shared" si="27"/>
        <v>34550</v>
      </c>
      <c r="S196">
        <f t="shared" si="28"/>
        <v>35221</v>
      </c>
      <c r="T196">
        <f t="shared" si="29"/>
        <v>23</v>
      </c>
      <c r="U196">
        <f t="shared" si="30"/>
        <v>1.3043478260869565</v>
      </c>
      <c r="V196" t="str">
        <f t="shared" si="31"/>
        <v>High</v>
      </c>
    </row>
    <row r="197" spans="1:22" x14ac:dyDescent="0.25">
      <c r="A197">
        <v>10443</v>
      </c>
      <c r="B197" t="s">
        <v>913</v>
      </c>
      <c r="C197">
        <v>8</v>
      </c>
      <c r="D197" s="1">
        <v>34773</v>
      </c>
      <c r="E197" s="1">
        <v>34801</v>
      </c>
      <c r="F197" s="1">
        <v>34775</v>
      </c>
      <c r="G197">
        <v>1</v>
      </c>
      <c r="H197">
        <v>13.95</v>
      </c>
      <c r="I197" t="s">
        <v>914</v>
      </c>
      <c r="J197" t="s">
        <v>916</v>
      </c>
      <c r="K197" t="s">
        <v>917</v>
      </c>
      <c r="L197" t="s">
        <v>153</v>
      </c>
      <c r="M197" t="s">
        <v>918</v>
      </c>
      <c r="N197" t="s">
        <v>261</v>
      </c>
      <c r="O197">
        <f t="shared" si="24"/>
        <v>3</v>
      </c>
      <c r="P197">
        <f t="shared" si="25"/>
        <v>1995</v>
      </c>
      <c r="Q197">
        <f t="shared" si="26"/>
        <v>12</v>
      </c>
      <c r="R197">
        <f t="shared" si="27"/>
        <v>34550</v>
      </c>
      <c r="S197">
        <f t="shared" si="28"/>
        <v>35221</v>
      </c>
      <c r="T197">
        <f t="shared" si="29"/>
        <v>23</v>
      </c>
      <c r="U197">
        <f t="shared" si="30"/>
        <v>0.52173913043478259</v>
      </c>
      <c r="V197" t="str">
        <f t="shared" si="31"/>
        <v>High</v>
      </c>
    </row>
    <row r="198" spans="1:22" x14ac:dyDescent="0.25">
      <c r="A198">
        <v>10444</v>
      </c>
      <c r="B198" t="s">
        <v>438</v>
      </c>
      <c r="C198">
        <v>3</v>
      </c>
      <c r="D198" s="1">
        <v>34773</v>
      </c>
      <c r="E198" s="1">
        <v>34801</v>
      </c>
      <c r="F198" s="1">
        <v>34782</v>
      </c>
      <c r="G198">
        <v>3</v>
      </c>
      <c r="H198">
        <v>3.5</v>
      </c>
      <c r="I198" t="s">
        <v>439</v>
      </c>
      <c r="J198" t="s">
        <v>441</v>
      </c>
      <c r="K198" t="s">
        <v>442</v>
      </c>
      <c r="L198" t="s">
        <v>153</v>
      </c>
      <c r="M198" t="s">
        <v>443</v>
      </c>
      <c r="N198" t="s">
        <v>284</v>
      </c>
      <c r="O198">
        <f t="shared" si="24"/>
        <v>3</v>
      </c>
      <c r="P198">
        <f t="shared" si="25"/>
        <v>1995</v>
      </c>
      <c r="Q198">
        <f t="shared" si="26"/>
        <v>18</v>
      </c>
      <c r="R198">
        <f t="shared" si="27"/>
        <v>34550</v>
      </c>
      <c r="S198">
        <f t="shared" si="28"/>
        <v>35221</v>
      </c>
      <c r="T198">
        <f t="shared" si="29"/>
        <v>23</v>
      </c>
      <c r="U198">
        <f t="shared" si="30"/>
        <v>0.78260869565217395</v>
      </c>
      <c r="V198" t="str">
        <f t="shared" si="31"/>
        <v>High</v>
      </c>
    </row>
    <row r="199" spans="1:22" x14ac:dyDescent="0.25">
      <c r="A199">
        <v>10445</v>
      </c>
      <c r="B199" t="s">
        <v>438</v>
      </c>
      <c r="C199">
        <v>3</v>
      </c>
      <c r="D199" s="1">
        <v>34774</v>
      </c>
      <c r="E199" s="1">
        <v>34802</v>
      </c>
      <c r="F199" s="1">
        <v>34781</v>
      </c>
      <c r="G199">
        <v>1</v>
      </c>
      <c r="H199">
        <v>9.3000000000000007</v>
      </c>
      <c r="I199" t="s">
        <v>439</v>
      </c>
      <c r="J199" t="s">
        <v>441</v>
      </c>
      <c r="K199" t="s">
        <v>442</v>
      </c>
      <c r="L199" t="s">
        <v>153</v>
      </c>
      <c r="M199" t="s">
        <v>443</v>
      </c>
      <c r="N199" t="s">
        <v>284</v>
      </c>
      <c r="O199">
        <f t="shared" si="24"/>
        <v>3</v>
      </c>
      <c r="P199">
        <f t="shared" si="25"/>
        <v>1995</v>
      </c>
      <c r="Q199">
        <f t="shared" si="26"/>
        <v>18</v>
      </c>
      <c r="R199">
        <f t="shared" si="27"/>
        <v>34550</v>
      </c>
      <c r="S199">
        <f t="shared" si="28"/>
        <v>35221</v>
      </c>
      <c r="T199">
        <f t="shared" si="29"/>
        <v>23</v>
      </c>
      <c r="U199">
        <f t="shared" si="30"/>
        <v>0.78260869565217395</v>
      </c>
      <c r="V199" t="str">
        <f t="shared" si="31"/>
        <v>High</v>
      </c>
    </row>
    <row r="200" spans="1:22" x14ac:dyDescent="0.25">
      <c r="A200">
        <v>10446</v>
      </c>
      <c r="B200" t="s">
        <v>1011</v>
      </c>
      <c r="C200">
        <v>6</v>
      </c>
      <c r="D200" s="1">
        <v>34775</v>
      </c>
      <c r="E200" s="1">
        <v>34803</v>
      </c>
      <c r="F200" s="1">
        <v>34780</v>
      </c>
      <c r="G200">
        <v>1</v>
      </c>
      <c r="H200">
        <v>14.68</v>
      </c>
      <c r="I200" t="s">
        <v>1012</v>
      </c>
      <c r="J200" t="s">
        <v>1014</v>
      </c>
      <c r="K200" t="s">
        <v>1015</v>
      </c>
      <c r="L200" t="s">
        <v>153</v>
      </c>
      <c r="M200" t="s">
        <v>1016</v>
      </c>
      <c r="N200" t="s">
        <v>238</v>
      </c>
      <c r="O200">
        <f t="shared" si="24"/>
        <v>3</v>
      </c>
      <c r="P200">
        <f t="shared" si="25"/>
        <v>1995</v>
      </c>
      <c r="Q200">
        <f t="shared" si="26"/>
        <v>6</v>
      </c>
      <c r="R200">
        <f t="shared" si="27"/>
        <v>34550</v>
      </c>
      <c r="S200">
        <f t="shared" si="28"/>
        <v>35221</v>
      </c>
      <c r="T200">
        <f t="shared" si="29"/>
        <v>23</v>
      </c>
      <c r="U200">
        <f t="shared" si="30"/>
        <v>0.2608695652173913</v>
      </c>
      <c r="V200" t="str">
        <f t="shared" si="31"/>
        <v>High</v>
      </c>
    </row>
    <row r="201" spans="1:22" x14ac:dyDescent="0.25">
      <c r="A201">
        <v>10447</v>
      </c>
      <c r="B201" t="s">
        <v>921</v>
      </c>
      <c r="C201">
        <v>4</v>
      </c>
      <c r="D201" s="1">
        <v>34775</v>
      </c>
      <c r="E201" s="1">
        <v>34803</v>
      </c>
      <c r="F201" s="1">
        <v>34796</v>
      </c>
      <c r="G201">
        <v>2</v>
      </c>
      <c r="H201">
        <v>68.66</v>
      </c>
      <c r="I201" t="s">
        <v>922</v>
      </c>
      <c r="J201" t="s">
        <v>924</v>
      </c>
      <c r="K201" t="s">
        <v>668</v>
      </c>
      <c r="L201" t="s">
        <v>669</v>
      </c>
      <c r="M201" t="s">
        <v>925</v>
      </c>
      <c r="N201" t="s">
        <v>230</v>
      </c>
      <c r="O201">
        <f t="shared" si="24"/>
        <v>3</v>
      </c>
      <c r="P201">
        <f t="shared" si="25"/>
        <v>1995</v>
      </c>
      <c r="Q201">
        <f t="shared" si="26"/>
        <v>11</v>
      </c>
      <c r="R201">
        <f t="shared" si="27"/>
        <v>34550</v>
      </c>
      <c r="S201">
        <f t="shared" si="28"/>
        <v>35221</v>
      </c>
      <c r="T201">
        <f t="shared" si="29"/>
        <v>23</v>
      </c>
      <c r="U201">
        <f t="shared" si="30"/>
        <v>0.47826086956521741</v>
      </c>
      <c r="V201" t="str">
        <f t="shared" si="31"/>
        <v>High</v>
      </c>
    </row>
    <row r="202" spans="1:22" x14ac:dyDescent="0.25">
      <c r="A202">
        <v>10448</v>
      </c>
      <c r="B202" t="s">
        <v>897</v>
      </c>
      <c r="C202">
        <v>4</v>
      </c>
      <c r="D202" s="1">
        <v>34778</v>
      </c>
      <c r="E202" s="1">
        <v>34806</v>
      </c>
      <c r="F202" s="1">
        <v>34785</v>
      </c>
      <c r="G202">
        <v>2</v>
      </c>
      <c r="H202">
        <v>38.82</v>
      </c>
      <c r="I202" t="s">
        <v>898</v>
      </c>
      <c r="J202" t="s">
        <v>900</v>
      </c>
      <c r="K202" t="s">
        <v>497</v>
      </c>
      <c r="L202" t="s">
        <v>153</v>
      </c>
      <c r="M202" t="s">
        <v>498</v>
      </c>
      <c r="N202" t="s">
        <v>499</v>
      </c>
      <c r="O202">
        <f t="shared" si="24"/>
        <v>3</v>
      </c>
      <c r="P202">
        <f t="shared" si="25"/>
        <v>1995</v>
      </c>
      <c r="Q202">
        <f t="shared" si="26"/>
        <v>5</v>
      </c>
      <c r="R202">
        <f t="shared" si="27"/>
        <v>34550</v>
      </c>
      <c r="S202">
        <f t="shared" si="28"/>
        <v>35221</v>
      </c>
      <c r="T202">
        <f t="shared" si="29"/>
        <v>23</v>
      </c>
      <c r="U202">
        <f t="shared" si="30"/>
        <v>0.21739130434782608</v>
      </c>
      <c r="V202" t="str">
        <f t="shared" si="31"/>
        <v>Medium</v>
      </c>
    </row>
    <row r="203" spans="1:22" x14ac:dyDescent="0.25">
      <c r="A203">
        <v>10449</v>
      </c>
      <c r="B203" t="s">
        <v>454</v>
      </c>
      <c r="C203">
        <v>3</v>
      </c>
      <c r="D203" s="1">
        <v>34779</v>
      </c>
      <c r="E203" s="1">
        <v>34807</v>
      </c>
      <c r="F203" s="1">
        <v>34788</v>
      </c>
      <c r="G203">
        <v>2</v>
      </c>
      <c r="H203">
        <v>53.3</v>
      </c>
      <c r="I203" t="s">
        <v>455</v>
      </c>
      <c r="J203" t="s">
        <v>457</v>
      </c>
      <c r="K203" t="s">
        <v>458</v>
      </c>
      <c r="L203" t="s">
        <v>153</v>
      </c>
      <c r="M203" t="s">
        <v>459</v>
      </c>
      <c r="N203" t="s">
        <v>291</v>
      </c>
      <c r="O203">
        <f t="shared" si="24"/>
        <v>3</v>
      </c>
      <c r="P203">
        <f t="shared" si="25"/>
        <v>1995</v>
      </c>
      <c r="Q203">
        <f t="shared" si="26"/>
        <v>11</v>
      </c>
      <c r="R203">
        <f t="shared" si="27"/>
        <v>34550</v>
      </c>
      <c r="S203">
        <f t="shared" si="28"/>
        <v>35221</v>
      </c>
      <c r="T203">
        <f t="shared" si="29"/>
        <v>23</v>
      </c>
      <c r="U203">
        <f t="shared" si="30"/>
        <v>0.47826086956521741</v>
      </c>
      <c r="V203" t="str">
        <f t="shared" si="31"/>
        <v>High</v>
      </c>
    </row>
    <row r="204" spans="1:22" x14ac:dyDescent="0.25">
      <c r="A204">
        <v>10450</v>
      </c>
      <c r="B204" t="s">
        <v>1047</v>
      </c>
      <c r="C204">
        <v>8</v>
      </c>
      <c r="D204" s="1">
        <v>34780</v>
      </c>
      <c r="E204" s="1">
        <v>34808</v>
      </c>
      <c r="F204" s="1">
        <v>34800</v>
      </c>
      <c r="G204">
        <v>2</v>
      </c>
      <c r="H204">
        <v>7.23</v>
      </c>
      <c r="I204" t="s">
        <v>1048</v>
      </c>
      <c r="J204" t="s">
        <v>1050</v>
      </c>
      <c r="K204" t="s">
        <v>1051</v>
      </c>
      <c r="L204" t="s">
        <v>153</v>
      </c>
      <c r="M204" t="s">
        <v>1052</v>
      </c>
      <c r="N204" t="s">
        <v>291</v>
      </c>
      <c r="O204">
        <f t="shared" si="24"/>
        <v>3</v>
      </c>
      <c r="P204">
        <f t="shared" si="25"/>
        <v>1995</v>
      </c>
      <c r="Q204">
        <f t="shared" si="26"/>
        <v>10</v>
      </c>
      <c r="R204">
        <f t="shared" si="27"/>
        <v>34550</v>
      </c>
      <c r="S204">
        <f t="shared" si="28"/>
        <v>35221</v>
      </c>
      <c r="T204">
        <f t="shared" si="29"/>
        <v>23</v>
      </c>
      <c r="U204">
        <f t="shared" si="30"/>
        <v>0.43478260869565216</v>
      </c>
      <c r="V204" t="str">
        <f t="shared" si="31"/>
        <v>High</v>
      </c>
    </row>
    <row r="205" spans="1:22" x14ac:dyDescent="0.25">
      <c r="A205">
        <v>10451</v>
      </c>
      <c r="B205" t="s">
        <v>890</v>
      </c>
      <c r="C205">
        <v>4</v>
      </c>
      <c r="D205" s="1">
        <v>34780</v>
      </c>
      <c r="E205" s="1">
        <v>34794</v>
      </c>
      <c r="F205" s="1">
        <v>34801</v>
      </c>
      <c r="G205">
        <v>3</v>
      </c>
      <c r="H205">
        <v>189.09</v>
      </c>
      <c r="I205" t="s">
        <v>891</v>
      </c>
      <c r="J205" t="s">
        <v>893</v>
      </c>
      <c r="K205" t="s">
        <v>894</v>
      </c>
      <c r="L205" t="s">
        <v>153</v>
      </c>
      <c r="M205" t="s">
        <v>895</v>
      </c>
      <c r="N205" t="s">
        <v>238</v>
      </c>
      <c r="O205">
        <f t="shared" si="24"/>
        <v>3</v>
      </c>
      <c r="P205">
        <f t="shared" si="25"/>
        <v>1995</v>
      </c>
      <c r="Q205">
        <f t="shared" si="26"/>
        <v>28</v>
      </c>
      <c r="R205">
        <f t="shared" si="27"/>
        <v>34550</v>
      </c>
      <c r="S205">
        <f t="shared" si="28"/>
        <v>35221</v>
      </c>
      <c r="T205">
        <f t="shared" si="29"/>
        <v>23</v>
      </c>
      <c r="U205">
        <f t="shared" si="30"/>
        <v>1.2173913043478262</v>
      </c>
      <c r="V205" t="str">
        <f t="shared" si="31"/>
        <v>High</v>
      </c>
    </row>
    <row r="206" spans="1:22" x14ac:dyDescent="0.25">
      <c r="A206">
        <v>10452</v>
      </c>
      <c r="B206" t="s">
        <v>949</v>
      </c>
      <c r="C206">
        <v>8</v>
      </c>
      <c r="D206" s="1">
        <v>34781</v>
      </c>
      <c r="E206" s="1">
        <v>34809</v>
      </c>
      <c r="F206" s="1">
        <v>34787</v>
      </c>
      <c r="G206">
        <v>1</v>
      </c>
      <c r="H206">
        <v>140.26</v>
      </c>
      <c r="I206" t="s">
        <v>950</v>
      </c>
      <c r="J206" t="s">
        <v>952</v>
      </c>
      <c r="K206" t="s">
        <v>953</v>
      </c>
      <c r="L206" t="s">
        <v>954</v>
      </c>
      <c r="M206" t="s">
        <v>955</v>
      </c>
      <c r="N206" t="s">
        <v>164</v>
      </c>
      <c r="O206">
        <f t="shared" si="24"/>
        <v>3</v>
      </c>
      <c r="P206">
        <f t="shared" si="25"/>
        <v>1995</v>
      </c>
      <c r="Q206">
        <f t="shared" si="26"/>
        <v>31</v>
      </c>
      <c r="R206">
        <f t="shared" si="27"/>
        <v>34550</v>
      </c>
      <c r="S206">
        <f t="shared" si="28"/>
        <v>35221</v>
      </c>
      <c r="T206">
        <f t="shared" si="29"/>
        <v>23</v>
      </c>
      <c r="U206">
        <f t="shared" si="30"/>
        <v>1.3478260869565217</v>
      </c>
      <c r="V206" t="str">
        <f t="shared" si="31"/>
        <v>High</v>
      </c>
    </row>
    <row r="207" spans="1:22" x14ac:dyDescent="0.25">
      <c r="A207">
        <v>10453</v>
      </c>
      <c r="B207" t="s">
        <v>431</v>
      </c>
      <c r="C207">
        <v>1</v>
      </c>
      <c r="D207" s="1">
        <v>34782</v>
      </c>
      <c r="E207" s="1">
        <v>34810</v>
      </c>
      <c r="F207" s="1">
        <v>34787</v>
      </c>
      <c r="G207">
        <v>2</v>
      </c>
      <c r="H207">
        <v>25.36</v>
      </c>
      <c r="I207" t="s">
        <v>432</v>
      </c>
      <c r="J207" t="s">
        <v>1210</v>
      </c>
      <c r="K207" t="s">
        <v>1211</v>
      </c>
      <c r="L207" t="s">
        <v>1212</v>
      </c>
      <c r="M207" t="s">
        <v>1213</v>
      </c>
      <c r="N207" t="s">
        <v>155</v>
      </c>
      <c r="O207">
        <f t="shared" si="24"/>
        <v>3</v>
      </c>
      <c r="P207">
        <f t="shared" si="25"/>
        <v>1995</v>
      </c>
      <c r="Q207">
        <f t="shared" si="26"/>
        <v>13</v>
      </c>
      <c r="R207">
        <f t="shared" si="27"/>
        <v>34550</v>
      </c>
      <c r="S207">
        <f t="shared" si="28"/>
        <v>35221</v>
      </c>
      <c r="T207">
        <f t="shared" si="29"/>
        <v>23</v>
      </c>
      <c r="U207">
        <f t="shared" si="30"/>
        <v>0.56521739130434778</v>
      </c>
      <c r="V207" t="str">
        <f t="shared" si="31"/>
        <v>High</v>
      </c>
    </row>
    <row r="208" spans="1:22" x14ac:dyDescent="0.25">
      <c r="A208">
        <v>10454</v>
      </c>
      <c r="B208" t="s">
        <v>722</v>
      </c>
      <c r="C208">
        <v>4</v>
      </c>
      <c r="D208" s="1">
        <v>34782</v>
      </c>
      <c r="E208" s="1">
        <v>34810</v>
      </c>
      <c r="F208" s="1">
        <v>34786</v>
      </c>
      <c r="G208">
        <v>3</v>
      </c>
      <c r="H208">
        <v>2.74</v>
      </c>
      <c r="I208" t="s">
        <v>723</v>
      </c>
      <c r="J208" t="s">
        <v>725</v>
      </c>
      <c r="K208" t="s">
        <v>726</v>
      </c>
      <c r="L208" t="s">
        <v>153</v>
      </c>
      <c r="M208" t="s">
        <v>727</v>
      </c>
      <c r="N208" t="s">
        <v>291</v>
      </c>
      <c r="O208">
        <f t="shared" si="24"/>
        <v>3</v>
      </c>
      <c r="P208">
        <f t="shared" si="25"/>
        <v>1995</v>
      </c>
      <c r="Q208">
        <f t="shared" si="26"/>
        <v>14</v>
      </c>
      <c r="R208">
        <f t="shared" si="27"/>
        <v>34550</v>
      </c>
      <c r="S208">
        <f t="shared" si="28"/>
        <v>35221</v>
      </c>
      <c r="T208">
        <f t="shared" si="29"/>
        <v>23</v>
      </c>
      <c r="U208">
        <f t="shared" si="30"/>
        <v>0.60869565217391308</v>
      </c>
      <c r="V208" t="str">
        <f t="shared" si="31"/>
        <v>High</v>
      </c>
    </row>
    <row r="209" spans="1:22" x14ac:dyDescent="0.25">
      <c r="A209">
        <v>10455</v>
      </c>
      <c r="B209" t="s">
        <v>1071</v>
      </c>
      <c r="C209">
        <v>8</v>
      </c>
      <c r="D209" s="1">
        <v>34785</v>
      </c>
      <c r="E209" s="1">
        <v>34827</v>
      </c>
      <c r="F209" s="1">
        <v>34792</v>
      </c>
      <c r="G209">
        <v>2</v>
      </c>
      <c r="H209">
        <v>180.45</v>
      </c>
      <c r="I209" t="s">
        <v>1072</v>
      </c>
      <c r="J209" t="s">
        <v>1074</v>
      </c>
      <c r="K209" t="s">
        <v>1075</v>
      </c>
      <c r="L209" t="s">
        <v>153</v>
      </c>
      <c r="M209" t="s">
        <v>1076</v>
      </c>
      <c r="N209" t="s">
        <v>333</v>
      </c>
      <c r="O209">
        <f t="shared" si="24"/>
        <v>3</v>
      </c>
      <c r="P209">
        <f t="shared" si="25"/>
        <v>1995</v>
      </c>
      <c r="Q209">
        <f t="shared" si="26"/>
        <v>15</v>
      </c>
      <c r="R209">
        <f t="shared" si="27"/>
        <v>34550</v>
      </c>
      <c r="S209">
        <f t="shared" si="28"/>
        <v>35221</v>
      </c>
      <c r="T209">
        <f t="shared" si="29"/>
        <v>23</v>
      </c>
      <c r="U209">
        <f t="shared" si="30"/>
        <v>0.65217391304347827</v>
      </c>
      <c r="V209" t="str">
        <f t="shared" si="31"/>
        <v>High</v>
      </c>
    </row>
    <row r="210" spans="1:22" x14ac:dyDescent="0.25">
      <c r="A210">
        <v>10456</v>
      </c>
      <c r="B210" t="s">
        <v>707</v>
      </c>
      <c r="C210">
        <v>8</v>
      </c>
      <c r="D210" s="1">
        <v>34786</v>
      </c>
      <c r="E210" s="1">
        <v>34828</v>
      </c>
      <c r="F210" s="1">
        <v>34789</v>
      </c>
      <c r="G210">
        <v>2</v>
      </c>
      <c r="H210">
        <v>8.1199999999999992</v>
      </c>
      <c r="I210" t="s">
        <v>708</v>
      </c>
      <c r="J210" t="s">
        <v>710</v>
      </c>
      <c r="K210" t="s">
        <v>711</v>
      </c>
      <c r="L210" t="s">
        <v>153</v>
      </c>
      <c r="M210" t="s">
        <v>712</v>
      </c>
      <c r="N210" t="s">
        <v>238</v>
      </c>
      <c r="O210">
        <f t="shared" si="24"/>
        <v>3</v>
      </c>
      <c r="P210">
        <f t="shared" si="25"/>
        <v>1995</v>
      </c>
      <c r="Q210">
        <f t="shared" si="26"/>
        <v>14</v>
      </c>
      <c r="R210">
        <f t="shared" si="27"/>
        <v>34550</v>
      </c>
      <c r="S210">
        <f t="shared" si="28"/>
        <v>35221</v>
      </c>
      <c r="T210">
        <f t="shared" si="29"/>
        <v>23</v>
      </c>
      <c r="U210">
        <f t="shared" si="30"/>
        <v>0.60869565217391308</v>
      </c>
      <c r="V210" t="str">
        <f t="shared" si="31"/>
        <v>High</v>
      </c>
    </row>
    <row r="211" spans="1:22" x14ac:dyDescent="0.25">
      <c r="A211">
        <v>10457</v>
      </c>
      <c r="B211" t="s">
        <v>707</v>
      </c>
      <c r="C211">
        <v>2</v>
      </c>
      <c r="D211" s="1">
        <v>34786</v>
      </c>
      <c r="E211" s="1">
        <v>34814</v>
      </c>
      <c r="F211" s="1">
        <v>34792</v>
      </c>
      <c r="G211">
        <v>1</v>
      </c>
      <c r="H211">
        <v>11.57</v>
      </c>
      <c r="I211" t="s">
        <v>708</v>
      </c>
      <c r="J211" t="s">
        <v>710</v>
      </c>
      <c r="K211" t="s">
        <v>711</v>
      </c>
      <c r="L211" t="s">
        <v>153</v>
      </c>
      <c r="M211" t="s">
        <v>712</v>
      </c>
      <c r="N211" t="s">
        <v>238</v>
      </c>
      <c r="O211">
        <f t="shared" si="24"/>
        <v>3</v>
      </c>
      <c r="P211">
        <f t="shared" si="25"/>
        <v>1995</v>
      </c>
      <c r="Q211">
        <f t="shared" si="26"/>
        <v>14</v>
      </c>
      <c r="R211">
        <f t="shared" si="27"/>
        <v>34550</v>
      </c>
      <c r="S211">
        <f t="shared" si="28"/>
        <v>35221</v>
      </c>
      <c r="T211">
        <f t="shared" si="29"/>
        <v>23</v>
      </c>
      <c r="U211">
        <f t="shared" si="30"/>
        <v>0.60869565217391308</v>
      </c>
      <c r="V211" t="str">
        <f t="shared" si="31"/>
        <v>High</v>
      </c>
    </row>
    <row r="212" spans="1:22" x14ac:dyDescent="0.25">
      <c r="A212">
        <v>10458</v>
      </c>
      <c r="B212" t="s">
        <v>988</v>
      </c>
      <c r="C212">
        <v>7</v>
      </c>
      <c r="D212" s="1">
        <v>34787</v>
      </c>
      <c r="E212" s="1">
        <v>34815</v>
      </c>
      <c r="F212" s="1">
        <v>34793</v>
      </c>
      <c r="G212">
        <v>3</v>
      </c>
      <c r="H212">
        <v>147.06</v>
      </c>
      <c r="I212" t="s">
        <v>989</v>
      </c>
      <c r="J212" t="s">
        <v>991</v>
      </c>
      <c r="K212" t="s">
        <v>992</v>
      </c>
      <c r="L212" t="s">
        <v>153</v>
      </c>
      <c r="M212" t="s">
        <v>993</v>
      </c>
      <c r="N212" t="s">
        <v>803</v>
      </c>
      <c r="O212">
        <f t="shared" si="24"/>
        <v>3</v>
      </c>
      <c r="P212">
        <f t="shared" si="25"/>
        <v>1995</v>
      </c>
      <c r="Q212">
        <f t="shared" si="26"/>
        <v>12</v>
      </c>
      <c r="R212">
        <f t="shared" si="27"/>
        <v>34550</v>
      </c>
      <c r="S212">
        <f t="shared" si="28"/>
        <v>35221</v>
      </c>
      <c r="T212">
        <f t="shared" si="29"/>
        <v>23</v>
      </c>
      <c r="U212">
        <f t="shared" si="30"/>
        <v>0.52173913043478259</v>
      </c>
      <c r="V212" t="str">
        <f t="shared" si="31"/>
        <v>High</v>
      </c>
    </row>
    <row r="213" spans="1:22" x14ac:dyDescent="0.25">
      <c r="A213">
        <v>10459</v>
      </c>
      <c r="B213" t="s">
        <v>1047</v>
      </c>
      <c r="C213">
        <v>4</v>
      </c>
      <c r="D213" s="1">
        <v>34788</v>
      </c>
      <c r="E213" s="1">
        <v>34816</v>
      </c>
      <c r="F213" s="1">
        <v>34789</v>
      </c>
      <c r="G213">
        <v>2</v>
      </c>
      <c r="H213">
        <v>25.09</v>
      </c>
      <c r="I213" t="s">
        <v>1048</v>
      </c>
      <c r="J213" t="s">
        <v>1050</v>
      </c>
      <c r="K213" t="s">
        <v>1051</v>
      </c>
      <c r="L213" t="s">
        <v>153</v>
      </c>
      <c r="M213" t="s">
        <v>1052</v>
      </c>
      <c r="N213" t="s">
        <v>291</v>
      </c>
      <c r="O213">
        <f t="shared" si="24"/>
        <v>3</v>
      </c>
      <c r="P213">
        <f t="shared" si="25"/>
        <v>1995</v>
      </c>
      <c r="Q213">
        <f t="shared" si="26"/>
        <v>10</v>
      </c>
      <c r="R213">
        <f t="shared" si="27"/>
        <v>34550</v>
      </c>
      <c r="S213">
        <f t="shared" si="28"/>
        <v>35221</v>
      </c>
      <c r="T213">
        <f t="shared" si="29"/>
        <v>23</v>
      </c>
      <c r="U213">
        <f t="shared" si="30"/>
        <v>0.43478260869565216</v>
      </c>
      <c r="V213" t="str">
        <f t="shared" si="31"/>
        <v>High</v>
      </c>
    </row>
    <row r="214" spans="1:22" x14ac:dyDescent="0.25">
      <c r="A214">
        <v>10460</v>
      </c>
      <c r="B214" t="s">
        <v>587</v>
      </c>
      <c r="C214">
        <v>8</v>
      </c>
      <c r="D214" s="1">
        <v>34789</v>
      </c>
      <c r="E214" s="1">
        <v>34817</v>
      </c>
      <c r="F214" s="1">
        <v>34792</v>
      </c>
      <c r="G214">
        <v>1</v>
      </c>
      <c r="H214">
        <v>16.27</v>
      </c>
      <c r="I214" t="s">
        <v>588</v>
      </c>
      <c r="J214" t="s">
        <v>590</v>
      </c>
      <c r="K214" t="s">
        <v>591</v>
      </c>
      <c r="L214" t="s">
        <v>153</v>
      </c>
      <c r="M214" t="s">
        <v>592</v>
      </c>
      <c r="N214" t="s">
        <v>284</v>
      </c>
      <c r="O214">
        <f t="shared" si="24"/>
        <v>3</v>
      </c>
      <c r="P214">
        <f t="shared" si="25"/>
        <v>1995</v>
      </c>
      <c r="Q214">
        <f t="shared" si="26"/>
        <v>19</v>
      </c>
      <c r="R214">
        <f t="shared" si="27"/>
        <v>34550</v>
      </c>
      <c r="S214">
        <f t="shared" si="28"/>
        <v>35221</v>
      </c>
      <c r="T214">
        <f t="shared" si="29"/>
        <v>23</v>
      </c>
      <c r="U214">
        <f t="shared" si="30"/>
        <v>0.82608695652173914</v>
      </c>
      <c r="V214" t="str">
        <f t="shared" si="31"/>
        <v>High</v>
      </c>
    </row>
    <row r="215" spans="1:22" x14ac:dyDescent="0.25">
      <c r="A215">
        <v>10461</v>
      </c>
      <c r="B215" t="s">
        <v>763</v>
      </c>
      <c r="C215">
        <v>1</v>
      </c>
      <c r="D215" s="1">
        <v>34789</v>
      </c>
      <c r="E215" s="1">
        <v>34817</v>
      </c>
      <c r="F215" s="1">
        <v>34794</v>
      </c>
      <c r="G215">
        <v>3</v>
      </c>
      <c r="H215">
        <v>148.61000000000001</v>
      </c>
      <c r="I215" t="s">
        <v>764</v>
      </c>
      <c r="J215" t="s">
        <v>766</v>
      </c>
      <c r="K215" t="s">
        <v>767</v>
      </c>
      <c r="L215" t="s">
        <v>768</v>
      </c>
      <c r="M215" t="s">
        <v>769</v>
      </c>
      <c r="N215" t="s">
        <v>661</v>
      </c>
      <c r="O215">
        <f t="shared" si="24"/>
        <v>3</v>
      </c>
      <c r="P215">
        <f t="shared" si="25"/>
        <v>1995</v>
      </c>
      <c r="Q215">
        <f t="shared" si="26"/>
        <v>14</v>
      </c>
      <c r="R215">
        <f t="shared" si="27"/>
        <v>34550</v>
      </c>
      <c r="S215">
        <f t="shared" si="28"/>
        <v>35221</v>
      </c>
      <c r="T215">
        <f t="shared" si="29"/>
        <v>23</v>
      </c>
      <c r="U215">
        <f t="shared" si="30"/>
        <v>0.60869565217391308</v>
      </c>
      <c r="V215" t="str">
        <f t="shared" si="31"/>
        <v>High</v>
      </c>
    </row>
    <row r="216" spans="1:22" x14ac:dyDescent="0.25">
      <c r="A216">
        <v>10462</v>
      </c>
      <c r="B216" t="s">
        <v>525</v>
      </c>
      <c r="C216">
        <v>2</v>
      </c>
      <c r="D216" s="1">
        <v>34792</v>
      </c>
      <c r="E216" s="1">
        <v>34820</v>
      </c>
      <c r="F216" s="1">
        <v>34807</v>
      </c>
      <c r="G216">
        <v>1</v>
      </c>
      <c r="H216">
        <v>6.17</v>
      </c>
      <c r="I216" t="s">
        <v>526</v>
      </c>
      <c r="J216" t="s">
        <v>528</v>
      </c>
      <c r="K216" t="s">
        <v>152</v>
      </c>
      <c r="L216" t="s">
        <v>153</v>
      </c>
      <c r="M216" t="s">
        <v>529</v>
      </c>
      <c r="N216" t="s">
        <v>155</v>
      </c>
      <c r="O216">
        <f t="shared" si="24"/>
        <v>4</v>
      </c>
      <c r="P216">
        <f t="shared" si="25"/>
        <v>1995</v>
      </c>
      <c r="Q216">
        <f t="shared" si="26"/>
        <v>3</v>
      </c>
      <c r="R216">
        <f t="shared" si="27"/>
        <v>34550</v>
      </c>
      <c r="S216">
        <f t="shared" si="28"/>
        <v>35221</v>
      </c>
      <c r="T216">
        <f t="shared" si="29"/>
        <v>23</v>
      </c>
      <c r="U216">
        <f t="shared" si="30"/>
        <v>0.13043478260869565</v>
      </c>
      <c r="V216" t="str">
        <f t="shared" si="31"/>
        <v>Medium</v>
      </c>
    </row>
    <row r="217" spans="1:22" x14ac:dyDescent="0.25">
      <c r="A217">
        <v>10463</v>
      </c>
      <c r="B217" t="s">
        <v>988</v>
      </c>
      <c r="C217">
        <v>5</v>
      </c>
      <c r="D217" s="1">
        <v>34793</v>
      </c>
      <c r="E217" s="1">
        <v>34821</v>
      </c>
      <c r="F217" s="1">
        <v>34795</v>
      </c>
      <c r="G217">
        <v>3</v>
      </c>
      <c r="H217">
        <v>14.78</v>
      </c>
      <c r="I217" t="s">
        <v>989</v>
      </c>
      <c r="J217" t="s">
        <v>991</v>
      </c>
      <c r="K217" t="s">
        <v>992</v>
      </c>
      <c r="L217" t="s">
        <v>153</v>
      </c>
      <c r="M217" t="s">
        <v>993</v>
      </c>
      <c r="N217" t="s">
        <v>803</v>
      </c>
      <c r="O217">
        <f t="shared" si="24"/>
        <v>4</v>
      </c>
      <c r="P217">
        <f t="shared" si="25"/>
        <v>1995</v>
      </c>
      <c r="Q217">
        <f t="shared" si="26"/>
        <v>12</v>
      </c>
      <c r="R217">
        <f t="shared" si="27"/>
        <v>34550</v>
      </c>
      <c r="S217">
        <f t="shared" si="28"/>
        <v>35221</v>
      </c>
      <c r="T217">
        <f t="shared" si="29"/>
        <v>23</v>
      </c>
      <c r="U217">
        <f t="shared" si="30"/>
        <v>0.52173913043478259</v>
      </c>
      <c r="V217" t="str">
        <f t="shared" si="31"/>
        <v>High</v>
      </c>
    </row>
    <row r="218" spans="1:22" x14ac:dyDescent="0.25">
      <c r="A218">
        <v>10464</v>
      </c>
      <c r="B218" t="s">
        <v>616</v>
      </c>
      <c r="C218">
        <v>4</v>
      </c>
      <c r="D218" s="1">
        <v>34793</v>
      </c>
      <c r="E218" s="1">
        <v>34821</v>
      </c>
      <c r="F218" s="1">
        <v>34803</v>
      </c>
      <c r="G218">
        <v>2</v>
      </c>
      <c r="H218">
        <v>89</v>
      </c>
      <c r="I218" t="s">
        <v>617</v>
      </c>
      <c r="J218" t="s">
        <v>619</v>
      </c>
      <c r="K218" t="s">
        <v>620</v>
      </c>
      <c r="L218" t="s">
        <v>153</v>
      </c>
      <c r="M218" t="s">
        <v>621</v>
      </c>
      <c r="N218" t="s">
        <v>622</v>
      </c>
      <c r="O218">
        <f t="shared" si="24"/>
        <v>4</v>
      </c>
      <c r="P218">
        <f t="shared" si="25"/>
        <v>1995</v>
      </c>
      <c r="Q218">
        <f t="shared" si="26"/>
        <v>8</v>
      </c>
      <c r="R218">
        <f t="shared" si="27"/>
        <v>34550</v>
      </c>
      <c r="S218">
        <f t="shared" si="28"/>
        <v>35221</v>
      </c>
      <c r="T218">
        <f t="shared" si="29"/>
        <v>23</v>
      </c>
      <c r="U218">
        <f t="shared" si="30"/>
        <v>0.34782608695652173</v>
      </c>
      <c r="V218" t="str">
        <f t="shared" si="31"/>
        <v>High</v>
      </c>
    </row>
    <row r="219" spans="1:22" x14ac:dyDescent="0.25">
      <c r="A219">
        <v>10465</v>
      </c>
      <c r="B219" t="s">
        <v>1039</v>
      </c>
      <c r="C219">
        <v>1</v>
      </c>
      <c r="D219" s="1">
        <v>34794</v>
      </c>
      <c r="E219" s="1">
        <v>34822</v>
      </c>
      <c r="F219" s="1">
        <v>34803</v>
      </c>
      <c r="G219">
        <v>3</v>
      </c>
      <c r="H219">
        <v>145.04</v>
      </c>
      <c r="I219" t="s">
        <v>1040</v>
      </c>
      <c r="J219" t="s">
        <v>1042</v>
      </c>
      <c r="K219" t="s">
        <v>1043</v>
      </c>
      <c r="L219" t="s">
        <v>153</v>
      </c>
      <c r="M219" t="s">
        <v>1044</v>
      </c>
      <c r="N219" t="s">
        <v>315</v>
      </c>
      <c r="O219">
        <f t="shared" si="24"/>
        <v>4</v>
      </c>
      <c r="P219">
        <f t="shared" si="25"/>
        <v>1995</v>
      </c>
      <c r="Q219">
        <f t="shared" si="26"/>
        <v>11</v>
      </c>
      <c r="R219">
        <f t="shared" si="27"/>
        <v>34550</v>
      </c>
      <c r="S219">
        <f t="shared" si="28"/>
        <v>35221</v>
      </c>
      <c r="T219">
        <f t="shared" si="29"/>
        <v>23</v>
      </c>
      <c r="U219">
        <f t="shared" si="30"/>
        <v>0.47826086956521741</v>
      </c>
      <c r="V219" t="str">
        <f t="shared" si="31"/>
        <v>High</v>
      </c>
    </row>
    <row r="220" spans="1:22" x14ac:dyDescent="0.25">
      <c r="A220">
        <v>10466</v>
      </c>
      <c r="B220" t="s">
        <v>517</v>
      </c>
      <c r="C220">
        <v>4</v>
      </c>
      <c r="D220" s="1">
        <v>34795</v>
      </c>
      <c r="E220" s="1">
        <v>34823</v>
      </c>
      <c r="F220" s="1">
        <v>34802</v>
      </c>
      <c r="G220">
        <v>1</v>
      </c>
      <c r="H220">
        <v>11.93</v>
      </c>
      <c r="I220" t="s">
        <v>518</v>
      </c>
      <c r="J220" t="s">
        <v>521</v>
      </c>
      <c r="K220" t="s">
        <v>228</v>
      </c>
      <c r="L220" t="s">
        <v>522</v>
      </c>
      <c r="M220" t="s">
        <v>523</v>
      </c>
      <c r="N220" t="s">
        <v>230</v>
      </c>
      <c r="O220">
        <f t="shared" si="24"/>
        <v>4</v>
      </c>
      <c r="P220">
        <f t="shared" si="25"/>
        <v>1995</v>
      </c>
      <c r="Q220">
        <f t="shared" si="26"/>
        <v>5</v>
      </c>
      <c r="R220">
        <f t="shared" si="27"/>
        <v>34550</v>
      </c>
      <c r="S220">
        <f t="shared" si="28"/>
        <v>35221</v>
      </c>
      <c r="T220">
        <f t="shared" si="29"/>
        <v>23</v>
      </c>
      <c r="U220">
        <f t="shared" si="30"/>
        <v>0.21739130434782608</v>
      </c>
      <c r="V220" t="str">
        <f t="shared" si="31"/>
        <v>Medium</v>
      </c>
    </row>
    <row r="221" spans="1:22" x14ac:dyDescent="0.25">
      <c r="A221">
        <v>10467</v>
      </c>
      <c r="B221" t="s">
        <v>789</v>
      </c>
      <c r="C221">
        <v>8</v>
      </c>
      <c r="D221" s="1">
        <v>34795</v>
      </c>
      <c r="E221" s="1">
        <v>34823</v>
      </c>
      <c r="F221" s="1">
        <v>34800</v>
      </c>
      <c r="G221">
        <v>2</v>
      </c>
      <c r="H221">
        <v>4.93</v>
      </c>
      <c r="I221" t="s">
        <v>790</v>
      </c>
      <c r="J221" t="s">
        <v>792</v>
      </c>
      <c r="K221" t="s">
        <v>793</v>
      </c>
      <c r="L221" t="s">
        <v>153</v>
      </c>
      <c r="M221" t="s">
        <v>794</v>
      </c>
      <c r="N221" t="s">
        <v>261</v>
      </c>
      <c r="O221">
        <f t="shared" si="24"/>
        <v>4</v>
      </c>
      <c r="P221">
        <f t="shared" si="25"/>
        <v>1995</v>
      </c>
      <c r="Q221">
        <f t="shared" si="26"/>
        <v>10</v>
      </c>
      <c r="R221">
        <f t="shared" si="27"/>
        <v>34550</v>
      </c>
      <c r="S221">
        <f t="shared" si="28"/>
        <v>35221</v>
      </c>
      <c r="T221">
        <f t="shared" si="29"/>
        <v>23</v>
      </c>
      <c r="U221">
        <f t="shared" si="30"/>
        <v>0.43478260869565216</v>
      </c>
      <c r="V221" t="str">
        <f t="shared" si="31"/>
        <v>High</v>
      </c>
    </row>
    <row r="222" spans="1:22" x14ac:dyDescent="0.25">
      <c r="A222">
        <v>10468</v>
      </c>
      <c r="B222" t="s">
        <v>707</v>
      </c>
      <c r="C222">
        <v>3</v>
      </c>
      <c r="D222" s="1">
        <v>34796</v>
      </c>
      <c r="E222" s="1">
        <v>34824</v>
      </c>
      <c r="F222" s="1">
        <v>34801</v>
      </c>
      <c r="G222">
        <v>3</v>
      </c>
      <c r="H222">
        <v>44.12</v>
      </c>
      <c r="I222" t="s">
        <v>708</v>
      </c>
      <c r="J222" t="s">
        <v>710</v>
      </c>
      <c r="K222" t="s">
        <v>711</v>
      </c>
      <c r="L222" t="s">
        <v>153</v>
      </c>
      <c r="M222" t="s">
        <v>712</v>
      </c>
      <c r="N222" t="s">
        <v>238</v>
      </c>
      <c r="O222">
        <f t="shared" si="24"/>
        <v>4</v>
      </c>
      <c r="P222">
        <f t="shared" si="25"/>
        <v>1995</v>
      </c>
      <c r="Q222">
        <f t="shared" si="26"/>
        <v>14</v>
      </c>
      <c r="R222">
        <f t="shared" si="27"/>
        <v>34550</v>
      </c>
      <c r="S222">
        <f t="shared" si="28"/>
        <v>35221</v>
      </c>
      <c r="T222">
        <f t="shared" si="29"/>
        <v>23</v>
      </c>
      <c r="U222">
        <f t="shared" si="30"/>
        <v>0.60869565217391308</v>
      </c>
      <c r="V222" t="str">
        <f t="shared" si="31"/>
        <v>High</v>
      </c>
    </row>
    <row r="223" spans="1:22" x14ac:dyDescent="0.25">
      <c r="A223">
        <v>10469</v>
      </c>
      <c r="B223" t="s">
        <v>1085</v>
      </c>
      <c r="C223">
        <v>1</v>
      </c>
      <c r="D223" s="1">
        <v>34799</v>
      </c>
      <c r="E223" s="1">
        <v>34827</v>
      </c>
      <c r="F223" s="1">
        <v>34803</v>
      </c>
      <c r="G223">
        <v>1</v>
      </c>
      <c r="H223">
        <v>60.18</v>
      </c>
      <c r="I223" t="s">
        <v>1086</v>
      </c>
      <c r="J223" t="s">
        <v>1208</v>
      </c>
      <c r="K223" t="s">
        <v>1089</v>
      </c>
      <c r="L223" t="s">
        <v>743</v>
      </c>
      <c r="M223" t="s">
        <v>1209</v>
      </c>
      <c r="N223" t="s">
        <v>164</v>
      </c>
      <c r="O223">
        <f t="shared" si="24"/>
        <v>4</v>
      </c>
      <c r="P223">
        <f t="shared" si="25"/>
        <v>1995</v>
      </c>
      <c r="Q223">
        <f t="shared" si="26"/>
        <v>14</v>
      </c>
      <c r="R223">
        <f t="shared" si="27"/>
        <v>34550</v>
      </c>
      <c r="S223">
        <f t="shared" si="28"/>
        <v>35221</v>
      </c>
      <c r="T223">
        <f t="shared" si="29"/>
        <v>23</v>
      </c>
      <c r="U223">
        <f t="shared" si="30"/>
        <v>0.60869565217391308</v>
      </c>
      <c r="V223" t="str">
        <f t="shared" si="31"/>
        <v>High</v>
      </c>
    </row>
    <row r="224" spans="1:22" x14ac:dyDescent="0.25">
      <c r="A224">
        <v>10470</v>
      </c>
      <c r="B224" t="s">
        <v>470</v>
      </c>
      <c r="C224">
        <v>4</v>
      </c>
      <c r="D224" s="1">
        <v>34800</v>
      </c>
      <c r="E224" s="1">
        <v>34828</v>
      </c>
      <c r="F224" s="1">
        <v>34803</v>
      </c>
      <c r="G224">
        <v>2</v>
      </c>
      <c r="H224">
        <v>64.56</v>
      </c>
      <c r="I224" t="s">
        <v>471</v>
      </c>
      <c r="J224" t="s">
        <v>473</v>
      </c>
      <c r="K224" t="s">
        <v>474</v>
      </c>
      <c r="L224" t="s">
        <v>153</v>
      </c>
      <c r="M224" t="s">
        <v>475</v>
      </c>
      <c r="N224" t="s">
        <v>291</v>
      </c>
      <c r="O224">
        <f t="shared" si="24"/>
        <v>4</v>
      </c>
      <c r="P224">
        <f t="shared" si="25"/>
        <v>1995</v>
      </c>
      <c r="Q224">
        <f t="shared" si="26"/>
        <v>17</v>
      </c>
      <c r="R224">
        <f t="shared" si="27"/>
        <v>34550</v>
      </c>
      <c r="S224">
        <f t="shared" si="28"/>
        <v>35221</v>
      </c>
      <c r="T224">
        <f t="shared" si="29"/>
        <v>23</v>
      </c>
      <c r="U224">
        <f t="shared" si="30"/>
        <v>0.73913043478260865</v>
      </c>
      <c r="V224" t="str">
        <f t="shared" si="31"/>
        <v>High</v>
      </c>
    </row>
    <row r="225" spans="1:22" x14ac:dyDescent="0.25">
      <c r="A225">
        <v>10471</v>
      </c>
      <c r="B225" t="s">
        <v>487</v>
      </c>
      <c r="C225">
        <v>2</v>
      </c>
      <c r="D225" s="1">
        <v>34800</v>
      </c>
      <c r="E225" s="1">
        <v>34828</v>
      </c>
      <c r="F225" s="1">
        <v>34807</v>
      </c>
      <c r="G225">
        <v>3</v>
      </c>
      <c r="H225">
        <v>45.59</v>
      </c>
      <c r="I225" t="s">
        <v>488</v>
      </c>
      <c r="J225" t="s">
        <v>490</v>
      </c>
      <c r="K225" t="s">
        <v>152</v>
      </c>
      <c r="L225" t="s">
        <v>153</v>
      </c>
      <c r="M225" t="s">
        <v>491</v>
      </c>
      <c r="N225" t="s">
        <v>155</v>
      </c>
      <c r="O225">
        <f t="shared" si="24"/>
        <v>4</v>
      </c>
      <c r="P225">
        <f t="shared" si="25"/>
        <v>1995</v>
      </c>
      <c r="Q225">
        <f t="shared" si="26"/>
        <v>10</v>
      </c>
      <c r="R225">
        <f t="shared" si="27"/>
        <v>34550</v>
      </c>
      <c r="S225">
        <f t="shared" si="28"/>
        <v>35221</v>
      </c>
      <c r="T225">
        <f t="shared" si="29"/>
        <v>23</v>
      </c>
      <c r="U225">
        <f t="shared" si="30"/>
        <v>0.43478260869565216</v>
      </c>
      <c r="V225" t="str">
        <f t="shared" si="31"/>
        <v>High</v>
      </c>
    </row>
    <row r="226" spans="1:22" x14ac:dyDescent="0.25">
      <c r="A226">
        <v>10472</v>
      </c>
      <c r="B226" t="s">
        <v>957</v>
      </c>
      <c r="C226">
        <v>8</v>
      </c>
      <c r="D226" s="1">
        <v>34801</v>
      </c>
      <c r="E226" s="1">
        <v>34829</v>
      </c>
      <c r="F226" s="1">
        <v>34808</v>
      </c>
      <c r="G226">
        <v>1</v>
      </c>
      <c r="H226">
        <v>4.2</v>
      </c>
      <c r="I226" t="s">
        <v>958</v>
      </c>
      <c r="J226" t="s">
        <v>960</v>
      </c>
      <c r="K226" t="s">
        <v>152</v>
      </c>
      <c r="L226" t="s">
        <v>153</v>
      </c>
      <c r="M226" t="s">
        <v>961</v>
      </c>
      <c r="N226" t="s">
        <v>155</v>
      </c>
      <c r="O226">
        <f t="shared" si="24"/>
        <v>4</v>
      </c>
      <c r="P226">
        <f t="shared" si="25"/>
        <v>1995</v>
      </c>
      <c r="Q226">
        <f t="shared" si="26"/>
        <v>9</v>
      </c>
      <c r="R226">
        <f t="shared" si="27"/>
        <v>34550</v>
      </c>
      <c r="S226">
        <f t="shared" si="28"/>
        <v>35221</v>
      </c>
      <c r="T226">
        <f t="shared" si="29"/>
        <v>23</v>
      </c>
      <c r="U226">
        <f t="shared" si="30"/>
        <v>0.39130434782608697</v>
      </c>
      <c r="V226" t="str">
        <f t="shared" si="31"/>
        <v>High</v>
      </c>
    </row>
    <row r="227" spans="1:22" x14ac:dyDescent="0.25">
      <c r="A227">
        <v>10473</v>
      </c>
      <c r="B227" t="s">
        <v>699</v>
      </c>
      <c r="C227">
        <v>1</v>
      </c>
      <c r="D227" s="1">
        <v>34802</v>
      </c>
      <c r="E227" s="1">
        <v>34816</v>
      </c>
      <c r="F227" s="1">
        <v>34810</v>
      </c>
      <c r="G227">
        <v>3</v>
      </c>
      <c r="H227">
        <v>16.37</v>
      </c>
      <c r="I227" t="s">
        <v>700</v>
      </c>
      <c r="J227" t="s">
        <v>702</v>
      </c>
      <c r="K227" t="s">
        <v>703</v>
      </c>
      <c r="L227" t="s">
        <v>704</v>
      </c>
      <c r="M227" t="s">
        <v>705</v>
      </c>
      <c r="N227" t="s">
        <v>155</v>
      </c>
      <c r="O227">
        <f t="shared" si="24"/>
        <v>4</v>
      </c>
      <c r="P227">
        <f t="shared" si="25"/>
        <v>1995</v>
      </c>
      <c r="Q227">
        <f t="shared" si="26"/>
        <v>10</v>
      </c>
      <c r="R227">
        <f t="shared" si="27"/>
        <v>34550</v>
      </c>
      <c r="S227">
        <f t="shared" si="28"/>
        <v>35221</v>
      </c>
      <c r="T227">
        <f t="shared" si="29"/>
        <v>23</v>
      </c>
      <c r="U227">
        <f t="shared" si="30"/>
        <v>0.43478260869565216</v>
      </c>
      <c r="V227" t="str">
        <f t="shared" si="31"/>
        <v>High</v>
      </c>
    </row>
    <row r="228" spans="1:22" x14ac:dyDescent="0.25">
      <c r="A228">
        <v>10474</v>
      </c>
      <c r="B228" t="s">
        <v>856</v>
      </c>
      <c r="C228">
        <v>5</v>
      </c>
      <c r="D228" s="1">
        <v>34802</v>
      </c>
      <c r="E228" s="1">
        <v>34830</v>
      </c>
      <c r="F228" s="1">
        <v>34810</v>
      </c>
      <c r="G228">
        <v>2</v>
      </c>
      <c r="H228">
        <v>83.49</v>
      </c>
      <c r="I228" t="s">
        <v>857</v>
      </c>
      <c r="J228" t="s">
        <v>859</v>
      </c>
      <c r="K228" t="s">
        <v>420</v>
      </c>
      <c r="L228" t="s">
        <v>153</v>
      </c>
      <c r="M228" t="s">
        <v>860</v>
      </c>
      <c r="N228" t="s">
        <v>422</v>
      </c>
      <c r="O228">
        <f t="shared" si="24"/>
        <v>4</v>
      </c>
      <c r="P228">
        <f t="shared" si="25"/>
        <v>1995</v>
      </c>
      <c r="Q228">
        <f t="shared" si="26"/>
        <v>6</v>
      </c>
      <c r="R228">
        <f t="shared" si="27"/>
        <v>34550</v>
      </c>
      <c r="S228">
        <f t="shared" si="28"/>
        <v>35221</v>
      </c>
      <c r="T228">
        <f t="shared" si="29"/>
        <v>23</v>
      </c>
      <c r="U228">
        <f t="shared" si="30"/>
        <v>0.2608695652173913</v>
      </c>
      <c r="V228" t="str">
        <f t="shared" si="31"/>
        <v>High</v>
      </c>
    </row>
    <row r="229" spans="1:22" x14ac:dyDescent="0.25">
      <c r="A229">
        <v>10475</v>
      </c>
      <c r="B229" t="s">
        <v>988</v>
      </c>
      <c r="C229">
        <v>9</v>
      </c>
      <c r="D229" s="1">
        <v>34803</v>
      </c>
      <c r="E229" s="1">
        <v>34831</v>
      </c>
      <c r="F229" s="1">
        <v>34824</v>
      </c>
      <c r="G229">
        <v>1</v>
      </c>
      <c r="H229">
        <v>68.52</v>
      </c>
      <c r="I229" t="s">
        <v>989</v>
      </c>
      <c r="J229" t="s">
        <v>991</v>
      </c>
      <c r="K229" t="s">
        <v>992</v>
      </c>
      <c r="L229" t="s">
        <v>153</v>
      </c>
      <c r="M229" t="s">
        <v>993</v>
      </c>
      <c r="N229" t="s">
        <v>803</v>
      </c>
      <c r="O229">
        <f t="shared" si="24"/>
        <v>4</v>
      </c>
      <c r="P229">
        <f t="shared" si="25"/>
        <v>1995</v>
      </c>
      <c r="Q229">
        <f t="shared" si="26"/>
        <v>12</v>
      </c>
      <c r="R229">
        <f t="shared" si="27"/>
        <v>34550</v>
      </c>
      <c r="S229">
        <f t="shared" si="28"/>
        <v>35221</v>
      </c>
      <c r="T229">
        <f t="shared" si="29"/>
        <v>23</v>
      </c>
      <c r="U229">
        <f t="shared" si="30"/>
        <v>0.52173913043478259</v>
      </c>
      <c r="V229" t="str">
        <f t="shared" si="31"/>
        <v>High</v>
      </c>
    </row>
    <row r="230" spans="1:22" x14ac:dyDescent="0.25">
      <c r="A230">
        <v>10476</v>
      </c>
      <c r="B230" t="s">
        <v>673</v>
      </c>
      <c r="C230">
        <v>8</v>
      </c>
      <c r="D230" s="1">
        <v>34806</v>
      </c>
      <c r="E230" s="1">
        <v>34834</v>
      </c>
      <c r="F230" s="1">
        <v>34813</v>
      </c>
      <c r="G230">
        <v>3</v>
      </c>
      <c r="H230">
        <v>4.41</v>
      </c>
      <c r="I230" t="s">
        <v>674</v>
      </c>
      <c r="J230" t="s">
        <v>676</v>
      </c>
      <c r="K230" t="s">
        <v>677</v>
      </c>
      <c r="L230" t="s">
        <v>678</v>
      </c>
      <c r="M230" t="s">
        <v>679</v>
      </c>
      <c r="N230" t="s">
        <v>661</v>
      </c>
      <c r="O230">
        <f t="shared" si="24"/>
        <v>4</v>
      </c>
      <c r="P230">
        <f t="shared" si="25"/>
        <v>1995</v>
      </c>
      <c r="Q230">
        <f t="shared" si="26"/>
        <v>18</v>
      </c>
      <c r="R230">
        <f t="shared" si="27"/>
        <v>34550</v>
      </c>
      <c r="S230">
        <f t="shared" si="28"/>
        <v>35221</v>
      </c>
      <c r="T230">
        <f t="shared" si="29"/>
        <v>23</v>
      </c>
      <c r="U230">
        <f t="shared" si="30"/>
        <v>0.78260869565217395</v>
      </c>
      <c r="V230" t="str">
        <f t="shared" si="31"/>
        <v>High</v>
      </c>
    </row>
    <row r="231" spans="1:22" x14ac:dyDescent="0.25">
      <c r="A231">
        <v>10477</v>
      </c>
      <c r="B231" t="s">
        <v>871</v>
      </c>
      <c r="C231">
        <v>5</v>
      </c>
      <c r="D231" s="1">
        <v>34806</v>
      </c>
      <c r="E231" s="1">
        <v>34834</v>
      </c>
      <c r="F231" s="1">
        <v>34814</v>
      </c>
      <c r="G231">
        <v>2</v>
      </c>
      <c r="H231">
        <v>13.02</v>
      </c>
      <c r="I231" t="s">
        <v>872</v>
      </c>
      <c r="J231" t="s">
        <v>874</v>
      </c>
      <c r="K231" t="s">
        <v>620</v>
      </c>
      <c r="L231" t="s">
        <v>153</v>
      </c>
      <c r="M231" t="s">
        <v>875</v>
      </c>
      <c r="N231" t="s">
        <v>622</v>
      </c>
      <c r="O231">
        <f t="shared" si="24"/>
        <v>4</v>
      </c>
      <c r="P231">
        <f t="shared" si="25"/>
        <v>1995</v>
      </c>
      <c r="Q231">
        <f t="shared" si="26"/>
        <v>5</v>
      </c>
      <c r="R231">
        <f t="shared" si="27"/>
        <v>34550</v>
      </c>
      <c r="S231">
        <f t="shared" si="28"/>
        <v>35221</v>
      </c>
      <c r="T231">
        <f t="shared" si="29"/>
        <v>23</v>
      </c>
      <c r="U231">
        <f t="shared" si="30"/>
        <v>0.21739130434782608</v>
      </c>
      <c r="V231" t="str">
        <f t="shared" si="31"/>
        <v>Medium</v>
      </c>
    </row>
    <row r="232" spans="1:22" x14ac:dyDescent="0.25">
      <c r="A232">
        <v>10478</v>
      </c>
      <c r="B232" t="s">
        <v>1047</v>
      </c>
      <c r="C232">
        <v>2</v>
      </c>
      <c r="D232" s="1">
        <v>34807</v>
      </c>
      <c r="E232" s="1">
        <v>34821</v>
      </c>
      <c r="F232" s="1">
        <v>34815</v>
      </c>
      <c r="G232">
        <v>3</v>
      </c>
      <c r="H232">
        <v>4.8099999999999996</v>
      </c>
      <c r="I232" t="s">
        <v>1048</v>
      </c>
      <c r="J232" t="s">
        <v>1050</v>
      </c>
      <c r="K232" t="s">
        <v>1051</v>
      </c>
      <c r="L232" t="s">
        <v>153</v>
      </c>
      <c r="M232" t="s">
        <v>1052</v>
      </c>
      <c r="N232" t="s">
        <v>291</v>
      </c>
      <c r="O232">
        <f t="shared" si="24"/>
        <v>4</v>
      </c>
      <c r="P232">
        <f t="shared" si="25"/>
        <v>1995</v>
      </c>
      <c r="Q232">
        <f t="shared" si="26"/>
        <v>10</v>
      </c>
      <c r="R232">
        <f t="shared" si="27"/>
        <v>34550</v>
      </c>
      <c r="S232">
        <f t="shared" si="28"/>
        <v>35221</v>
      </c>
      <c r="T232">
        <f t="shared" si="29"/>
        <v>23</v>
      </c>
      <c r="U232">
        <f t="shared" si="30"/>
        <v>0.43478260869565216</v>
      </c>
      <c r="V232" t="str">
        <f t="shared" si="31"/>
        <v>High</v>
      </c>
    </row>
    <row r="233" spans="1:22" x14ac:dyDescent="0.25">
      <c r="A233">
        <v>10479</v>
      </c>
      <c r="B233" t="s">
        <v>903</v>
      </c>
      <c r="C233">
        <v>3</v>
      </c>
      <c r="D233" s="1">
        <v>34808</v>
      </c>
      <c r="E233" s="1">
        <v>34836</v>
      </c>
      <c r="F233" s="1">
        <v>34810</v>
      </c>
      <c r="G233">
        <v>3</v>
      </c>
      <c r="H233">
        <v>708.95</v>
      </c>
      <c r="I233" t="s">
        <v>904</v>
      </c>
      <c r="J233" t="s">
        <v>907</v>
      </c>
      <c r="K233" t="s">
        <v>908</v>
      </c>
      <c r="L233" t="s">
        <v>909</v>
      </c>
      <c r="M233" t="s">
        <v>910</v>
      </c>
      <c r="N233" t="s">
        <v>164</v>
      </c>
      <c r="O233">
        <f t="shared" si="24"/>
        <v>4</v>
      </c>
      <c r="P233">
        <f t="shared" si="25"/>
        <v>1995</v>
      </c>
      <c r="Q233">
        <f t="shared" si="26"/>
        <v>18</v>
      </c>
      <c r="R233">
        <f t="shared" si="27"/>
        <v>34550</v>
      </c>
      <c r="S233">
        <f t="shared" si="28"/>
        <v>35221</v>
      </c>
      <c r="T233">
        <f t="shared" si="29"/>
        <v>23</v>
      </c>
      <c r="U233">
        <f t="shared" si="30"/>
        <v>0.78260869565217395</v>
      </c>
      <c r="V233" t="str">
        <f t="shared" si="31"/>
        <v>High</v>
      </c>
    </row>
    <row r="234" spans="1:22" x14ac:dyDescent="0.25">
      <c r="A234">
        <v>10480</v>
      </c>
      <c r="B234" t="s">
        <v>578</v>
      </c>
      <c r="C234">
        <v>6</v>
      </c>
      <c r="D234" s="1">
        <v>34809</v>
      </c>
      <c r="E234" s="1">
        <v>34837</v>
      </c>
      <c r="F234" s="1">
        <v>34813</v>
      </c>
      <c r="G234">
        <v>2</v>
      </c>
      <c r="H234">
        <v>1.35</v>
      </c>
      <c r="I234" t="s">
        <v>579</v>
      </c>
      <c r="J234" t="s">
        <v>582</v>
      </c>
      <c r="K234" t="s">
        <v>583</v>
      </c>
      <c r="L234" t="s">
        <v>153</v>
      </c>
      <c r="M234" t="s">
        <v>584</v>
      </c>
      <c r="N234" t="s">
        <v>291</v>
      </c>
      <c r="O234">
        <f t="shared" si="24"/>
        <v>4</v>
      </c>
      <c r="P234">
        <f t="shared" si="25"/>
        <v>1995</v>
      </c>
      <c r="Q234">
        <f t="shared" si="26"/>
        <v>5</v>
      </c>
      <c r="R234">
        <f t="shared" si="27"/>
        <v>34550</v>
      </c>
      <c r="S234">
        <f t="shared" si="28"/>
        <v>35221</v>
      </c>
      <c r="T234">
        <f t="shared" si="29"/>
        <v>23</v>
      </c>
      <c r="U234">
        <f t="shared" si="30"/>
        <v>0.21739130434782608</v>
      </c>
      <c r="V234" t="str">
        <f t="shared" si="31"/>
        <v>Medium</v>
      </c>
    </row>
    <row r="235" spans="1:22" x14ac:dyDescent="0.25">
      <c r="A235">
        <v>10481</v>
      </c>
      <c r="B235" t="s">
        <v>921</v>
      </c>
      <c r="C235">
        <v>8</v>
      </c>
      <c r="D235" s="1">
        <v>34809</v>
      </c>
      <c r="E235" s="1">
        <v>34837</v>
      </c>
      <c r="F235" s="1">
        <v>34814</v>
      </c>
      <c r="G235">
        <v>2</v>
      </c>
      <c r="H235">
        <v>64.33</v>
      </c>
      <c r="I235" t="s">
        <v>922</v>
      </c>
      <c r="J235" t="s">
        <v>924</v>
      </c>
      <c r="K235" t="s">
        <v>668</v>
      </c>
      <c r="L235" t="s">
        <v>669</v>
      </c>
      <c r="M235" t="s">
        <v>925</v>
      </c>
      <c r="N235" t="s">
        <v>230</v>
      </c>
      <c r="O235">
        <f t="shared" si="24"/>
        <v>4</v>
      </c>
      <c r="P235">
        <f t="shared" si="25"/>
        <v>1995</v>
      </c>
      <c r="Q235">
        <f t="shared" si="26"/>
        <v>11</v>
      </c>
      <c r="R235">
        <f t="shared" si="27"/>
        <v>34550</v>
      </c>
      <c r="S235">
        <f t="shared" si="28"/>
        <v>35221</v>
      </c>
      <c r="T235">
        <f t="shared" si="29"/>
        <v>23</v>
      </c>
      <c r="U235">
        <f t="shared" si="30"/>
        <v>0.47826086956521741</v>
      </c>
      <c r="V235" t="str">
        <f t="shared" si="31"/>
        <v>High</v>
      </c>
    </row>
    <row r="236" spans="1:22" x14ac:dyDescent="0.25">
      <c r="A236">
        <v>10482</v>
      </c>
      <c r="B236" t="s">
        <v>738</v>
      </c>
      <c r="C236">
        <v>1</v>
      </c>
      <c r="D236" s="1">
        <v>34810</v>
      </c>
      <c r="E236" s="1">
        <v>34838</v>
      </c>
      <c r="F236" s="1">
        <v>34830</v>
      </c>
      <c r="G236">
        <v>3</v>
      </c>
      <c r="H236">
        <v>7.48</v>
      </c>
      <c r="I236" t="s">
        <v>739</v>
      </c>
      <c r="J236" t="s">
        <v>741</v>
      </c>
      <c r="K236" t="s">
        <v>742</v>
      </c>
      <c r="L236" t="s">
        <v>743</v>
      </c>
      <c r="M236" t="s">
        <v>744</v>
      </c>
      <c r="N236" t="s">
        <v>164</v>
      </c>
      <c r="O236">
        <f t="shared" si="24"/>
        <v>4</v>
      </c>
      <c r="P236">
        <f t="shared" si="25"/>
        <v>1995</v>
      </c>
      <c r="Q236">
        <f t="shared" si="26"/>
        <v>2</v>
      </c>
      <c r="R236">
        <f t="shared" si="27"/>
        <v>34550</v>
      </c>
      <c r="S236">
        <f t="shared" si="28"/>
        <v>35221</v>
      </c>
      <c r="T236">
        <f t="shared" si="29"/>
        <v>23</v>
      </c>
      <c r="U236">
        <f t="shared" si="30"/>
        <v>8.6956521739130432E-2</v>
      </c>
      <c r="V236" t="str">
        <f t="shared" si="31"/>
        <v>Low</v>
      </c>
    </row>
    <row r="237" spans="1:22" x14ac:dyDescent="0.25">
      <c r="A237">
        <v>10483</v>
      </c>
      <c r="B237" t="s">
        <v>1085</v>
      </c>
      <c r="C237">
        <v>7</v>
      </c>
      <c r="D237" s="1">
        <v>34813</v>
      </c>
      <c r="E237" s="1">
        <v>34841</v>
      </c>
      <c r="F237" s="1">
        <v>34845</v>
      </c>
      <c r="G237">
        <v>2</v>
      </c>
      <c r="H237">
        <v>15.28</v>
      </c>
      <c r="I237" t="s">
        <v>1086</v>
      </c>
      <c r="J237" t="s">
        <v>1208</v>
      </c>
      <c r="K237" t="s">
        <v>1089</v>
      </c>
      <c r="L237" t="s">
        <v>743</v>
      </c>
      <c r="M237" t="s">
        <v>1209</v>
      </c>
      <c r="N237" t="s">
        <v>164</v>
      </c>
      <c r="O237">
        <f t="shared" si="24"/>
        <v>4</v>
      </c>
      <c r="P237">
        <f t="shared" si="25"/>
        <v>1995</v>
      </c>
      <c r="Q237">
        <f t="shared" si="26"/>
        <v>14</v>
      </c>
      <c r="R237">
        <f t="shared" si="27"/>
        <v>34550</v>
      </c>
      <c r="S237">
        <f t="shared" si="28"/>
        <v>35221</v>
      </c>
      <c r="T237">
        <f t="shared" si="29"/>
        <v>23</v>
      </c>
      <c r="U237">
        <f t="shared" si="30"/>
        <v>0.60869565217391308</v>
      </c>
      <c r="V237" t="str">
        <f t="shared" si="31"/>
        <v>High</v>
      </c>
    </row>
    <row r="238" spans="1:22" x14ac:dyDescent="0.25">
      <c r="A238">
        <v>10484</v>
      </c>
      <c r="B238" t="s">
        <v>487</v>
      </c>
      <c r="C238">
        <v>3</v>
      </c>
      <c r="D238" s="1">
        <v>34813</v>
      </c>
      <c r="E238" s="1">
        <v>34841</v>
      </c>
      <c r="F238" s="1">
        <v>34821</v>
      </c>
      <c r="G238">
        <v>3</v>
      </c>
      <c r="H238">
        <v>6.88</v>
      </c>
      <c r="I238" t="s">
        <v>488</v>
      </c>
      <c r="J238" t="s">
        <v>490</v>
      </c>
      <c r="K238" t="s">
        <v>152</v>
      </c>
      <c r="L238" t="s">
        <v>153</v>
      </c>
      <c r="M238" t="s">
        <v>491</v>
      </c>
      <c r="N238" t="s">
        <v>155</v>
      </c>
      <c r="O238">
        <f t="shared" si="24"/>
        <v>4</v>
      </c>
      <c r="P238">
        <f t="shared" si="25"/>
        <v>1995</v>
      </c>
      <c r="Q238">
        <f t="shared" si="26"/>
        <v>10</v>
      </c>
      <c r="R238">
        <f t="shared" si="27"/>
        <v>34550</v>
      </c>
      <c r="S238">
        <f t="shared" si="28"/>
        <v>35221</v>
      </c>
      <c r="T238">
        <f t="shared" si="29"/>
        <v>23</v>
      </c>
      <c r="U238">
        <f t="shared" si="30"/>
        <v>0.43478260869565216</v>
      </c>
      <c r="V238" t="str">
        <f t="shared" si="31"/>
        <v>High</v>
      </c>
    </row>
    <row r="239" spans="1:22" x14ac:dyDescent="0.25">
      <c r="A239">
        <v>10485</v>
      </c>
      <c r="B239" t="s">
        <v>772</v>
      </c>
      <c r="C239">
        <v>4</v>
      </c>
      <c r="D239" s="1">
        <v>34814</v>
      </c>
      <c r="E239" s="1">
        <v>34828</v>
      </c>
      <c r="F239" s="1">
        <v>34820</v>
      </c>
      <c r="G239">
        <v>2</v>
      </c>
      <c r="H239">
        <v>64.45</v>
      </c>
      <c r="I239" t="s">
        <v>773</v>
      </c>
      <c r="J239" t="s">
        <v>775</v>
      </c>
      <c r="K239" t="s">
        <v>776</v>
      </c>
      <c r="L239" t="s">
        <v>777</v>
      </c>
      <c r="M239" t="s">
        <v>778</v>
      </c>
      <c r="N239" t="s">
        <v>661</v>
      </c>
      <c r="O239">
        <f t="shared" si="24"/>
        <v>4</v>
      </c>
      <c r="P239">
        <f t="shared" si="25"/>
        <v>1995</v>
      </c>
      <c r="Q239">
        <f t="shared" si="26"/>
        <v>12</v>
      </c>
      <c r="R239">
        <f t="shared" si="27"/>
        <v>34550</v>
      </c>
      <c r="S239">
        <f t="shared" si="28"/>
        <v>35221</v>
      </c>
      <c r="T239">
        <f t="shared" si="29"/>
        <v>23</v>
      </c>
      <c r="U239">
        <f t="shared" si="30"/>
        <v>0.52173913043478259</v>
      </c>
      <c r="V239" t="str">
        <f t="shared" si="31"/>
        <v>High</v>
      </c>
    </row>
    <row r="240" spans="1:22" x14ac:dyDescent="0.25">
      <c r="A240">
        <v>10486</v>
      </c>
      <c r="B240" t="s">
        <v>673</v>
      </c>
      <c r="C240">
        <v>1</v>
      </c>
      <c r="D240" s="1">
        <v>34815</v>
      </c>
      <c r="E240" s="1">
        <v>34843</v>
      </c>
      <c r="F240" s="1">
        <v>34822</v>
      </c>
      <c r="G240">
        <v>2</v>
      </c>
      <c r="H240">
        <v>30.53</v>
      </c>
      <c r="I240" t="s">
        <v>674</v>
      </c>
      <c r="J240" t="s">
        <v>676</v>
      </c>
      <c r="K240" t="s">
        <v>677</v>
      </c>
      <c r="L240" t="s">
        <v>678</v>
      </c>
      <c r="M240" t="s">
        <v>679</v>
      </c>
      <c r="N240" t="s">
        <v>661</v>
      </c>
      <c r="O240">
        <f t="shared" si="24"/>
        <v>4</v>
      </c>
      <c r="P240">
        <f t="shared" si="25"/>
        <v>1995</v>
      </c>
      <c r="Q240">
        <f t="shared" si="26"/>
        <v>18</v>
      </c>
      <c r="R240">
        <f t="shared" si="27"/>
        <v>34550</v>
      </c>
      <c r="S240">
        <f t="shared" si="28"/>
        <v>35221</v>
      </c>
      <c r="T240">
        <f t="shared" si="29"/>
        <v>23</v>
      </c>
      <c r="U240">
        <f t="shared" si="30"/>
        <v>0.78260869565217395</v>
      </c>
      <c r="V240" t="str">
        <f t="shared" si="31"/>
        <v>High</v>
      </c>
    </row>
    <row r="241" spans="1:22" x14ac:dyDescent="0.25">
      <c r="A241">
        <v>10487</v>
      </c>
      <c r="B241" t="s">
        <v>884</v>
      </c>
      <c r="C241">
        <v>2</v>
      </c>
      <c r="D241" s="1">
        <v>34815</v>
      </c>
      <c r="E241" s="1">
        <v>34843</v>
      </c>
      <c r="F241" s="1">
        <v>34817</v>
      </c>
      <c r="G241">
        <v>2</v>
      </c>
      <c r="H241">
        <v>71.069999999999993</v>
      </c>
      <c r="I241" t="s">
        <v>885</v>
      </c>
      <c r="J241" t="s">
        <v>887</v>
      </c>
      <c r="K241" t="s">
        <v>228</v>
      </c>
      <c r="L241" t="s">
        <v>522</v>
      </c>
      <c r="M241" t="s">
        <v>888</v>
      </c>
      <c r="N241" t="s">
        <v>230</v>
      </c>
      <c r="O241">
        <f t="shared" si="24"/>
        <v>4</v>
      </c>
      <c r="P241">
        <f t="shared" si="25"/>
        <v>1995</v>
      </c>
      <c r="Q241">
        <f t="shared" si="26"/>
        <v>13</v>
      </c>
      <c r="R241">
        <f t="shared" si="27"/>
        <v>34550</v>
      </c>
      <c r="S241">
        <f t="shared" si="28"/>
        <v>35221</v>
      </c>
      <c r="T241">
        <f t="shared" si="29"/>
        <v>23</v>
      </c>
      <c r="U241">
        <f t="shared" si="30"/>
        <v>0.56521739130434778</v>
      </c>
      <c r="V241" t="str">
        <f t="shared" si="31"/>
        <v>High</v>
      </c>
    </row>
    <row r="242" spans="1:22" x14ac:dyDescent="0.25">
      <c r="A242">
        <v>10488</v>
      </c>
      <c r="B242" t="s">
        <v>594</v>
      </c>
      <c r="C242">
        <v>8</v>
      </c>
      <c r="D242" s="1">
        <v>34816</v>
      </c>
      <c r="E242" s="1">
        <v>34844</v>
      </c>
      <c r="F242" s="1">
        <v>34822</v>
      </c>
      <c r="G242">
        <v>2</v>
      </c>
      <c r="H242">
        <v>4.93</v>
      </c>
      <c r="I242" t="s">
        <v>595</v>
      </c>
      <c r="J242" t="s">
        <v>597</v>
      </c>
      <c r="K242" t="s">
        <v>598</v>
      </c>
      <c r="L242" t="s">
        <v>153</v>
      </c>
      <c r="M242" t="s">
        <v>599</v>
      </c>
      <c r="N242" t="s">
        <v>238</v>
      </c>
      <c r="O242">
        <f t="shared" si="24"/>
        <v>4</v>
      </c>
      <c r="P242">
        <f t="shared" si="25"/>
        <v>1995</v>
      </c>
      <c r="Q242">
        <f t="shared" si="26"/>
        <v>15</v>
      </c>
      <c r="R242">
        <f t="shared" si="27"/>
        <v>34550</v>
      </c>
      <c r="S242">
        <f t="shared" si="28"/>
        <v>35221</v>
      </c>
      <c r="T242">
        <f t="shared" si="29"/>
        <v>23</v>
      </c>
      <c r="U242">
        <f t="shared" si="30"/>
        <v>0.65217391304347827</v>
      </c>
      <c r="V242" t="str">
        <f t="shared" si="31"/>
        <v>High</v>
      </c>
    </row>
    <row r="243" spans="1:22" x14ac:dyDescent="0.25">
      <c r="A243">
        <v>10489</v>
      </c>
      <c r="B243" t="s">
        <v>863</v>
      </c>
      <c r="C243">
        <v>6</v>
      </c>
      <c r="D243" s="1">
        <v>34817</v>
      </c>
      <c r="E243" s="1">
        <v>34845</v>
      </c>
      <c r="F243" s="1">
        <v>34829</v>
      </c>
      <c r="G243">
        <v>2</v>
      </c>
      <c r="H243">
        <v>5.29</v>
      </c>
      <c r="I243" t="s">
        <v>864</v>
      </c>
      <c r="J243" t="s">
        <v>866</v>
      </c>
      <c r="K243" t="s">
        <v>867</v>
      </c>
      <c r="L243" t="s">
        <v>153</v>
      </c>
      <c r="M243" t="s">
        <v>868</v>
      </c>
      <c r="N243" t="s">
        <v>561</v>
      </c>
      <c r="O243">
        <f t="shared" si="24"/>
        <v>4</v>
      </c>
      <c r="P243">
        <f t="shared" si="25"/>
        <v>1995</v>
      </c>
      <c r="Q243">
        <f t="shared" si="26"/>
        <v>10</v>
      </c>
      <c r="R243">
        <f t="shared" si="27"/>
        <v>34550</v>
      </c>
      <c r="S243">
        <f t="shared" si="28"/>
        <v>35221</v>
      </c>
      <c r="T243">
        <f t="shared" si="29"/>
        <v>23</v>
      </c>
      <c r="U243">
        <f t="shared" si="30"/>
        <v>0.43478260869565216</v>
      </c>
      <c r="V243" t="str">
        <f t="shared" si="31"/>
        <v>High</v>
      </c>
    </row>
    <row r="244" spans="1:22" x14ac:dyDescent="0.25">
      <c r="A244">
        <v>10490</v>
      </c>
      <c r="B244" t="s">
        <v>673</v>
      </c>
      <c r="C244">
        <v>7</v>
      </c>
      <c r="D244" s="1">
        <v>34820</v>
      </c>
      <c r="E244" s="1">
        <v>34848</v>
      </c>
      <c r="F244" s="1">
        <v>34823</v>
      </c>
      <c r="G244">
        <v>2</v>
      </c>
      <c r="H244">
        <v>210.19</v>
      </c>
      <c r="I244" t="s">
        <v>674</v>
      </c>
      <c r="J244" t="s">
        <v>676</v>
      </c>
      <c r="K244" t="s">
        <v>677</v>
      </c>
      <c r="L244" t="s">
        <v>678</v>
      </c>
      <c r="M244" t="s">
        <v>679</v>
      </c>
      <c r="N244" t="s">
        <v>661</v>
      </c>
      <c r="O244">
        <f t="shared" si="24"/>
        <v>5</v>
      </c>
      <c r="P244">
        <f t="shared" si="25"/>
        <v>1995</v>
      </c>
      <c r="Q244">
        <f t="shared" si="26"/>
        <v>18</v>
      </c>
      <c r="R244">
        <f t="shared" si="27"/>
        <v>34550</v>
      </c>
      <c r="S244">
        <f t="shared" si="28"/>
        <v>35221</v>
      </c>
      <c r="T244">
        <f t="shared" si="29"/>
        <v>23</v>
      </c>
      <c r="U244">
        <f t="shared" si="30"/>
        <v>0.78260869565217395</v>
      </c>
      <c r="V244" t="str">
        <f t="shared" si="31"/>
        <v>High</v>
      </c>
    </row>
    <row r="245" spans="1:22" x14ac:dyDescent="0.25">
      <c r="A245">
        <v>10491</v>
      </c>
      <c r="B245" t="s">
        <v>616</v>
      </c>
      <c r="C245">
        <v>8</v>
      </c>
      <c r="D245" s="1">
        <v>34820</v>
      </c>
      <c r="E245" s="1">
        <v>34848</v>
      </c>
      <c r="F245" s="1">
        <v>34828</v>
      </c>
      <c r="G245">
        <v>3</v>
      </c>
      <c r="H245">
        <v>16.96</v>
      </c>
      <c r="I245" t="s">
        <v>617</v>
      </c>
      <c r="J245" t="s">
        <v>619</v>
      </c>
      <c r="K245" t="s">
        <v>620</v>
      </c>
      <c r="L245" t="s">
        <v>153</v>
      </c>
      <c r="M245" t="s">
        <v>621</v>
      </c>
      <c r="N245" t="s">
        <v>622</v>
      </c>
      <c r="O245">
        <f t="shared" si="24"/>
        <v>5</v>
      </c>
      <c r="P245">
        <f t="shared" si="25"/>
        <v>1995</v>
      </c>
      <c r="Q245">
        <f t="shared" si="26"/>
        <v>8</v>
      </c>
      <c r="R245">
        <f t="shared" si="27"/>
        <v>34550</v>
      </c>
      <c r="S245">
        <f t="shared" si="28"/>
        <v>35221</v>
      </c>
      <c r="T245">
        <f t="shared" si="29"/>
        <v>23</v>
      </c>
      <c r="U245">
        <f t="shared" si="30"/>
        <v>0.34782608695652173</v>
      </c>
      <c r="V245" t="str">
        <f t="shared" si="31"/>
        <v>High</v>
      </c>
    </row>
    <row r="246" spans="1:22" x14ac:dyDescent="0.25">
      <c r="A246">
        <v>10492</v>
      </c>
      <c r="B246" t="s">
        <v>478</v>
      </c>
      <c r="C246">
        <v>3</v>
      </c>
      <c r="D246" s="1">
        <v>34821</v>
      </c>
      <c r="E246" s="1">
        <v>34849</v>
      </c>
      <c r="F246" s="1">
        <v>34831</v>
      </c>
      <c r="G246">
        <v>1</v>
      </c>
      <c r="H246">
        <v>62.89</v>
      </c>
      <c r="I246" t="s">
        <v>479</v>
      </c>
      <c r="J246" t="s">
        <v>481</v>
      </c>
      <c r="K246" t="s">
        <v>482</v>
      </c>
      <c r="L246" t="s">
        <v>483</v>
      </c>
      <c r="M246" t="s">
        <v>484</v>
      </c>
      <c r="N246" t="s">
        <v>350</v>
      </c>
      <c r="O246">
        <f t="shared" si="24"/>
        <v>5</v>
      </c>
      <c r="P246">
        <f t="shared" si="25"/>
        <v>1995</v>
      </c>
      <c r="Q246">
        <f t="shared" si="26"/>
        <v>14</v>
      </c>
      <c r="R246">
        <f t="shared" si="27"/>
        <v>34550</v>
      </c>
      <c r="S246">
        <f t="shared" si="28"/>
        <v>35221</v>
      </c>
      <c r="T246">
        <f t="shared" si="29"/>
        <v>23</v>
      </c>
      <c r="U246">
        <f t="shared" si="30"/>
        <v>0.60869565217391308</v>
      </c>
      <c r="V246" t="str">
        <f t="shared" si="31"/>
        <v>High</v>
      </c>
    </row>
    <row r="247" spans="1:22" x14ac:dyDescent="0.25">
      <c r="A247">
        <v>10493</v>
      </c>
      <c r="B247" t="s">
        <v>722</v>
      </c>
      <c r="C247">
        <v>4</v>
      </c>
      <c r="D247" s="1">
        <v>34822</v>
      </c>
      <c r="E247" s="1">
        <v>34850</v>
      </c>
      <c r="F247" s="1">
        <v>34830</v>
      </c>
      <c r="G247">
        <v>3</v>
      </c>
      <c r="H247">
        <v>10.64</v>
      </c>
      <c r="I247" t="s">
        <v>723</v>
      </c>
      <c r="J247" t="s">
        <v>725</v>
      </c>
      <c r="K247" t="s">
        <v>726</v>
      </c>
      <c r="L247" t="s">
        <v>153</v>
      </c>
      <c r="M247" t="s">
        <v>727</v>
      </c>
      <c r="N247" t="s">
        <v>291</v>
      </c>
      <c r="O247">
        <f t="shared" si="24"/>
        <v>5</v>
      </c>
      <c r="P247">
        <f t="shared" si="25"/>
        <v>1995</v>
      </c>
      <c r="Q247">
        <f t="shared" si="26"/>
        <v>14</v>
      </c>
      <c r="R247">
        <f t="shared" si="27"/>
        <v>34550</v>
      </c>
      <c r="S247">
        <f t="shared" si="28"/>
        <v>35221</v>
      </c>
      <c r="T247">
        <f t="shared" si="29"/>
        <v>23</v>
      </c>
      <c r="U247">
        <f t="shared" si="30"/>
        <v>0.60869565217391308</v>
      </c>
      <c r="V247" t="str">
        <f t="shared" si="31"/>
        <v>High</v>
      </c>
    </row>
    <row r="248" spans="1:22" x14ac:dyDescent="0.25">
      <c r="A248">
        <v>10494</v>
      </c>
      <c r="B248" t="s">
        <v>517</v>
      </c>
      <c r="C248">
        <v>4</v>
      </c>
      <c r="D248" s="1">
        <v>34822</v>
      </c>
      <c r="E248" s="1">
        <v>34850</v>
      </c>
      <c r="F248" s="1">
        <v>34829</v>
      </c>
      <c r="G248">
        <v>2</v>
      </c>
      <c r="H248">
        <v>65.989999999999995</v>
      </c>
      <c r="I248" t="s">
        <v>518</v>
      </c>
      <c r="J248" t="s">
        <v>521</v>
      </c>
      <c r="K248" t="s">
        <v>228</v>
      </c>
      <c r="L248" t="s">
        <v>522</v>
      </c>
      <c r="M248" t="s">
        <v>523</v>
      </c>
      <c r="N248" t="s">
        <v>230</v>
      </c>
      <c r="O248">
        <f t="shared" si="24"/>
        <v>5</v>
      </c>
      <c r="P248">
        <f t="shared" si="25"/>
        <v>1995</v>
      </c>
      <c r="Q248">
        <f t="shared" si="26"/>
        <v>5</v>
      </c>
      <c r="R248">
        <f t="shared" si="27"/>
        <v>34550</v>
      </c>
      <c r="S248">
        <f t="shared" si="28"/>
        <v>35221</v>
      </c>
      <c r="T248">
        <f t="shared" si="29"/>
        <v>23</v>
      </c>
      <c r="U248">
        <f t="shared" si="30"/>
        <v>0.21739130434782608</v>
      </c>
      <c r="V248" t="str">
        <f t="shared" si="31"/>
        <v>Medium</v>
      </c>
    </row>
    <row r="249" spans="1:22" x14ac:dyDescent="0.25">
      <c r="A249">
        <v>10495</v>
      </c>
      <c r="B249" t="s">
        <v>730</v>
      </c>
      <c r="C249">
        <v>3</v>
      </c>
      <c r="D249" s="1">
        <v>34823</v>
      </c>
      <c r="E249" s="1">
        <v>34851</v>
      </c>
      <c r="F249" s="1">
        <v>34831</v>
      </c>
      <c r="G249">
        <v>3</v>
      </c>
      <c r="H249">
        <v>4.6500000000000004</v>
      </c>
      <c r="I249" t="s">
        <v>731</v>
      </c>
      <c r="J249" t="s">
        <v>1217</v>
      </c>
      <c r="K249" t="s">
        <v>734</v>
      </c>
      <c r="L249" t="s">
        <v>483</v>
      </c>
      <c r="M249" t="s">
        <v>735</v>
      </c>
      <c r="N249" t="s">
        <v>350</v>
      </c>
      <c r="O249">
        <f t="shared" si="24"/>
        <v>5</v>
      </c>
      <c r="P249">
        <f t="shared" si="25"/>
        <v>1995</v>
      </c>
      <c r="Q249">
        <f t="shared" si="26"/>
        <v>3</v>
      </c>
      <c r="R249">
        <f t="shared" si="27"/>
        <v>34550</v>
      </c>
      <c r="S249">
        <f t="shared" si="28"/>
        <v>35221</v>
      </c>
      <c r="T249">
        <f t="shared" si="29"/>
        <v>23</v>
      </c>
      <c r="U249">
        <f t="shared" si="30"/>
        <v>0.13043478260869565</v>
      </c>
      <c r="V249" t="str">
        <f t="shared" si="31"/>
        <v>Medium</v>
      </c>
    </row>
    <row r="250" spans="1:22" x14ac:dyDescent="0.25">
      <c r="A250">
        <v>10496</v>
      </c>
      <c r="B250" t="s">
        <v>1024</v>
      </c>
      <c r="C250">
        <v>7</v>
      </c>
      <c r="D250" s="1">
        <v>34824</v>
      </c>
      <c r="E250" s="1">
        <v>34852</v>
      </c>
      <c r="F250" s="1">
        <v>34827</v>
      </c>
      <c r="G250">
        <v>2</v>
      </c>
      <c r="H250">
        <v>46.77</v>
      </c>
      <c r="I250" t="s">
        <v>1025</v>
      </c>
      <c r="J250" t="s">
        <v>1027</v>
      </c>
      <c r="K250" t="s">
        <v>228</v>
      </c>
      <c r="L250" t="s">
        <v>522</v>
      </c>
      <c r="M250" t="s">
        <v>1028</v>
      </c>
      <c r="N250" t="s">
        <v>230</v>
      </c>
      <c r="O250">
        <f t="shared" si="24"/>
        <v>5</v>
      </c>
      <c r="P250">
        <f t="shared" si="25"/>
        <v>1995</v>
      </c>
      <c r="Q250">
        <f t="shared" si="26"/>
        <v>6</v>
      </c>
      <c r="R250">
        <f t="shared" si="27"/>
        <v>34550</v>
      </c>
      <c r="S250">
        <f t="shared" si="28"/>
        <v>35221</v>
      </c>
      <c r="T250">
        <f t="shared" si="29"/>
        <v>23</v>
      </c>
      <c r="U250">
        <f t="shared" si="30"/>
        <v>0.2608695652173913</v>
      </c>
      <c r="V250" t="str">
        <f t="shared" si="31"/>
        <v>High</v>
      </c>
    </row>
    <row r="251" spans="1:22" x14ac:dyDescent="0.25">
      <c r="A251">
        <v>10497</v>
      </c>
      <c r="B251" t="s">
        <v>747</v>
      </c>
      <c r="C251">
        <v>7</v>
      </c>
      <c r="D251" s="1">
        <v>34824</v>
      </c>
      <c r="E251" s="1">
        <v>34852</v>
      </c>
      <c r="F251" s="1">
        <v>34827</v>
      </c>
      <c r="G251">
        <v>1</v>
      </c>
      <c r="H251">
        <v>36.21</v>
      </c>
      <c r="I251" t="s">
        <v>748</v>
      </c>
      <c r="J251" t="s">
        <v>750</v>
      </c>
      <c r="K251" t="s">
        <v>751</v>
      </c>
      <c r="L251" t="s">
        <v>153</v>
      </c>
      <c r="M251" t="s">
        <v>752</v>
      </c>
      <c r="N251" t="s">
        <v>238</v>
      </c>
      <c r="O251">
        <f t="shared" si="24"/>
        <v>5</v>
      </c>
      <c r="P251">
        <f t="shared" si="25"/>
        <v>1995</v>
      </c>
      <c r="Q251">
        <f t="shared" si="26"/>
        <v>15</v>
      </c>
      <c r="R251">
        <f t="shared" si="27"/>
        <v>34550</v>
      </c>
      <c r="S251">
        <f t="shared" si="28"/>
        <v>35221</v>
      </c>
      <c r="T251">
        <f t="shared" si="29"/>
        <v>23</v>
      </c>
      <c r="U251">
        <f t="shared" si="30"/>
        <v>0.65217391304347827</v>
      </c>
      <c r="V251" t="str">
        <f t="shared" si="31"/>
        <v>High</v>
      </c>
    </row>
    <row r="252" spans="1:22" x14ac:dyDescent="0.25">
      <c r="A252">
        <v>10498</v>
      </c>
      <c r="B252" t="s">
        <v>673</v>
      </c>
      <c r="C252">
        <v>8</v>
      </c>
      <c r="D252" s="1">
        <v>34827</v>
      </c>
      <c r="E252" s="1">
        <v>34855</v>
      </c>
      <c r="F252" s="1">
        <v>34831</v>
      </c>
      <c r="G252">
        <v>2</v>
      </c>
      <c r="H252">
        <v>29.75</v>
      </c>
      <c r="I252" t="s">
        <v>674</v>
      </c>
      <c r="J252" t="s">
        <v>676</v>
      </c>
      <c r="K252" t="s">
        <v>677</v>
      </c>
      <c r="L252" t="s">
        <v>678</v>
      </c>
      <c r="M252" t="s">
        <v>679</v>
      </c>
      <c r="N252" t="s">
        <v>661</v>
      </c>
      <c r="O252">
        <f t="shared" si="24"/>
        <v>5</v>
      </c>
      <c r="P252">
        <f t="shared" si="25"/>
        <v>1995</v>
      </c>
      <c r="Q252">
        <f t="shared" si="26"/>
        <v>18</v>
      </c>
      <c r="R252">
        <f t="shared" si="27"/>
        <v>34550</v>
      </c>
      <c r="S252">
        <f t="shared" si="28"/>
        <v>35221</v>
      </c>
      <c r="T252">
        <f t="shared" si="29"/>
        <v>23</v>
      </c>
      <c r="U252">
        <f t="shared" si="30"/>
        <v>0.78260869565217395</v>
      </c>
      <c r="V252" t="str">
        <f t="shared" si="31"/>
        <v>High</v>
      </c>
    </row>
    <row r="253" spans="1:22" x14ac:dyDescent="0.25">
      <c r="A253">
        <v>10499</v>
      </c>
      <c r="B253" t="s">
        <v>763</v>
      </c>
      <c r="C253">
        <v>4</v>
      </c>
      <c r="D253" s="1">
        <v>34828</v>
      </c>
      <c r="E253" s="1">
        <v>34856</v>
      </c>
      <c r="F253" s="1">
        <v>34836</v>
      </c>
      <c r="G253">
        <v>2</v>
      </c>
      <c r="H253">
        <v>102.02</v>
      </c>
      <c r="I253" t="s">
        <v>764</v>
      </c>
      <c r="J253" t="s">
        <v>766</v>
      </c>
      <c r="K253" t="s">
        <v>767</v>
      </c>
      <c r="L253" t="s">
        <v>768</v>
      </c>
      <c r="M253" t="s">
        <v>769</v>
      </c>
      <c r="N253" t="s">
        <v>661</v>
      </c>
      <c r="O253">
        <f t="shared" si="24"/>
        <v>5</v>
      </c>
      <c r="P253">
        <f t="shared" si="25"/>
        <v>1995</v>
      </c>
      <c r="Q253">
        <f t="shared" si="26"/>
        <v>14</v>
      </c>
      <c r="R253">
        <f t="shared" si="27"/>
        <v>34550</v>
      </c>
      <c r="S253">
        <f t="shared" si="28"/>
        <v>35221</v>
      </c>
      <c r="T253">
        <f t="shared" si="29"/>
        <v>23</v>
      </c>
      <c r="U253">
        <f t="shared" si="30"/>
        <v>0.60869565217391308</v>
      </c>
      <c r="V253" t="str">
        <f t="shared" si="31"/>
        <v>High</v>
      </c>
    </row>
    <row r="254" spans="1:22" x14ac:dyDescent="0.25">
      <c r="A254">
        <v>10500</v>
      </c>
      <c r="B254" t="s">
        <v>722</v>
      </c>
      <c r="C254">
        <v>6</v>
      </c>
      <c r="D254" s="1">
        <v>34829</v>
      </c>
      <c r="E254" s="1">
        <v>34857</v>
      </c>
      <c r="F254" s="1">
        <v>34837</v>
      </c>
      <c r="G254">
        <v>1</v>
      </c>
      <c r="H254">
        <v>42.68</v>
      </c>
      <c r="I254" t="s">
        <v>723</v>
      </c>
      <c r="J254" t="s">
        <v>725</v>
      </c>
      <c r="K254" t="s">
        <v>726</v>
      </c>
      <c r="L254" t="s">
        <v>153</v>
      </c>
      <c r="M254" t="s">
        <v>727</v>
      </c>
      <c r="N254" t="s">
        <v>291</v>
      </c>
      <c r="O254">
        <f t="shared" si="24"/>
        <v>5</v>
      </c>
      <c r="P254">
        <f t="shared" si="25"/>
        <v>1995</v>
      </c>
      <c r="Q254">
        <f t="shared" si="26"/>
        <v>14</v>
      </c>
      <c r="R254">
        <f t="shared" si="27"/>
        <v>34550</v>
      </c>
      <c r="S254">
        <f t="shared" si="28"/>
        <v>35221</v>
      </c>
      <c r="T254">
        <f t="shared" si="29"/>
        <v>23</v>
      </c>
      <c r="U254">
        <f t="shared" si="30"/>
        <v>0.60869565217391308</v>
      </c>
      <c r="V254" t="str">
        <f t="shared" si="31"/>
        <v>High</v>
      </c>
    </row>
    <row r="255" spans="1:22" x14ac:dyDescent="0.25">
      <c r="A255">
        <v>10501</v>
      </c>
      <c r="B255" t="s">
        <v>446</v>
      </c>
      <c r="C255">
        <v>9</v>
      </c>
      <c r="D255" s="1">
        <v>34829</v>
      </c>
      <c r="E255" s="1">
        <v>34857</v>
      </c>
      <c r="F255" s="1">
        <v>34836</v>
      </c>
      <c r="G255">
        <v>3</v>
      </c>
      <c r="H255">
        <v>8.85</v>
      </c>
      <c r="I255" t="s">
        <v>447</v>
      </c>
      <c r="J255" t="s">
        <v>449</v>
      </c>
      <c r="K255" t="s">
        <v>450</v>
      </c>
      <c r="L255" t="s">
        <v>153</v>
      </c>
      <c r="M255" t="s">
        <v>451</v>
      </c>
      <c r="N255" t="s">
        <v>238</v>
      </c>
      <c r="O255">
        <f t="shared" si="24"/>
        <v>5</v>
      </c>
      <c r="P255">
        <f t="shared" si="25"/>
        <v>1995</v>
      </c>
      <c r="Q255">
        <f t="shared" si="26"/>
        <v>7</v>
      </c>
      <c r="R255">
        <f t="shared" si="27"/>
        <v>34550</v>
      </c>
      <c r="S255">
        <f t="shared" si="28"/>
        <v>35221</v>
      </c>
      <c r="T255">
        <f t="shared" si="29"/>
        <v>23</v>
      </c>
      <c r="U255">
        <f t="shared" si="30"/>
        <v>0.30434782608695654</v>
      </c>
      <c r="V255" t="str">
        <f t="shared" si="31"/>
        <v>High</v>
      </c>
    </row>
    <row r="256" spans="1:22" x14ac:dyDescent="0.25">
      <c r="A256">
        <v>10502</v>
      </c>
      <c r="B256" t="s">
        <v>856</v>
      </c>
      <c r="C256">
        <v>2</v>
      </c>
      <c r="D256" s="1">
        <v>34830</v>
      </c>
      <c r="E256" s="1">
        <v>34858</v>
      </c>
      <c r="F256" s="1">
        <v>34849</v>
      </c>
      <c r="G256">
        <v>1</v>
      </c>
      <c r="H256">
        <v>69.319999999999993</v>
      </c>
      <c r="I256" t="s">
        <v>857</v>
      </c>
      <c r="J256" t="s">
        <v>859</v>
      </c>
      <c r="K256" t="s">
        <v>420</v>
      </c>
      <c r="L256" t="s">
        <v>153</v>
      </c>
      <c r="M256" t="s">
        <v>860</v>
      </c>
      <c r="N256" t="s">
        <v>422</v>
      </c>
      <c r="O256">
        <f t="shared" si="24"/>
        <v>5</v>
      </c>
      <c r="P256">
        <f t="shared" si="25"/>
        <v>1995</v>
      </c>
      <c r="Q256">
        <f t="shared" si="26"/>
        <v>6</v>
      </c>
      <c r="R256">
        <f t="shared" si="27"/>
        <v>34550</v>
      </c>
      <c r="S256">
        <f t="shared" si="28"/>
        <v>35221</v>
      </c>
      <c r="T256">
        <f t="shared" si="29"/>
        <v>23</v>
      </c>
      <c r="U256">
        <f t="shared" si="30"/>
        <v>0.2608695652173913</v>
      </c>
      <c r="V256" t="str">
        <f t="shared" si="31"/>
        <v>High</v>
      </c>
    </row>
    <row r="257" spans="1:22" x14ac:dyDescent="0.25">
      <c r="A257">
        <v>10503</v>
      </c>
      <c r="B257" t="s">
        <v>690</v>
      </c>
      <c r="C257">
        <v>6</v>
      </c>
      <c r="D257" s="1">
        <v>34831</v>
      </c>
      <c r="E257" s="1">
        <v>34859</v>
      </c>
      <c r="F257" s="1">
        <v>34836</v>
      </c>
      <c r="G257">
        <v>2</v>
      </c>
      <c r="H257">
        <v>16.739999999999998</v>
      </c>
      <c r="I257" t="s">
        <v>691</v>
      </c>
      <c r="J257" t="s">
        <v>693</v>
      </c>
      <c r="K257" t="s">
        <v>694</v>
      </c>
      <c r="L257" t="s">
        <v>695</v>
      </c>
      <c r="M257" t="s">
        <v>153</v>
      </c>
      <c r="N257" t="s">
        <v>696</v>
      </c>
      <c r="O257">
        <f t="shared" si="24"/>
        <v>5</v>
      </c>
      <c r="P257">
        <f t="shared" si="25"/>
        <v>1995</v>
      </c>
      <c r="Q257">
        <f t="shared" si="26"/>
        <v>19</v>
      </c>
      <c r="R257">
        <f t="shared" si="27"/>
        <v>34550</v>
      </c>
      <c r="S257">
        <f t="shared" si="28"/>
        <v>35221</v>
      </c>
      <c r="T257">
        <f t="shared" si="29"/>
        <v>23</v>
      </c>
      <c r="U257">
        <f t="shared" si="30"/>
        <v>0.82608695652173914</v>
      </c>
      <c r="V257" t="str">
        <f t="shared" si="31"/>
        <v>High</v>
      </c>
    </row>
    <row r="258" spans="1:22" x14ac:dyDescent="0.25">
      <c r="A258">
        <v>10504</v>
      </c>
      <c r="B258" t="s">
        <v>1085</v>
      </c>
      <c r="C258">
        <v>4</v>
      </c>
      <c r="D258" s="1">
        <v>34831</v>
      </c>
      <c r="E258" s="1">
        <v>34859</v>
      </c>
      <c r="F258" s="1">
        <v>34838</v>
      </c>
      <c r="G258">
        <v>3</v>
      </c>
      <c r="H258">
        <v>59.13</v>
      </c>
      <c r="I258" t="s">
        <v>1086</v>
      </c>
      <c r="J258" t="s">
        <v>1208</v>
      </c>
      <c r="K258" t="s">
        <v>1089</v>
      </c>
      <c r="L258" t="s">
        <v>743</v>
      </c>
      <c r="M258" t="s">
        <v>1209</v>
      </c>
      <c r="N258" t="s">
        <v>164</v>
      </c>
      <c r="O258">
        <f t="shared" ref="O258:O321" si="32">MONTH(D258)</f>
        <v>5</v>
      </c>
      <c r="P258">
        <f t="shared" ref="P258:P321" si="33">YEAR(D258)</f>
        <v>1995</v>
      </c>
      <c r="Q258">
        <f t="shared" ref="Q258:Q321" si="34">COUNTIF(B:B,B258)</f>
        <v>14</v>
      </c>
      <c r="R258">
        <f t="shared" ref="R258:R321" si="35">MIN(IF($B$2:$B$1000=B258, $D$2:$D$1000))</f>
        <v>34550</v>
      </c>
      <c r="S258">
        <f t="shared" ref="S258:S321" si="36">MAX(IF($B$2:$B$1000=B258, $D$2:$D$1000))</f>
        <v>35221</v>
      </c>
      <c r="T258">
        <f t="shared" ref="T258:T321" si="37">DATEDIF(R258,S258,"m")+1</f>
        <v>23</v>
      </c>
      <c r="U258">
        <f t="shared" ref="U258:U321" si="38">Q258/T258</f>
        <v>0.60869565217391308</v>
      </c>
      <c r="V258" t="str">
        <f t="shared" si="31"/>
        <v>High</v>
      </c>
    </row>
    <row r="259" spans="1:22" x14ac:dyDescent="0.25">
      <c r="A259">
        <v>10505</v>
      </c>
      <c r="B259" t="s">
        <v>806</v>
      </c>
      <c r="C259">
        <v>3</v>
      </c>
      <c r="D259" s="1">
        <v>34834</v>
      </c>
      <c r="E259" s="1">
        <v>34862</v>
      </c>
      <c r="F259" s="1">
        <v>34841</v>
      </c>
      <c r="G259">
        <v>3</v>
      </c>
      <c r="H259">
        <v>7.13</v>
      </c>
      <c r="I259" t="s">
        <v>807</v>
      </c>
      <c r="J259" t="s">
        <v>809</v>
      </c>
      <c r="K259" t="s">
        <v>347</v>
      </c>
      <c r="L259" t="s">
        <v>348</v>
      </c>
      <c r="M259" t="s">
        <v>349</v>
      </c>
      <c r="N259" t="s">
        <v>350</v>
      </c>
      <c r="O259">
        <f t="shared" si="32"/>
        <v>5</v>
      </c>
      <c r="P259">
        <f t="shared" si="33"/>
        <v>1995</v>
      </c>
      <c r="Q259">
        <f t="shared" si="34"/>
        <v>13</v>
      </c>
      <c r="R259">
        <f t="shared" si="35"/>
        <v>34550</v>
      </c>
      <c r="S259">
        <f t="shared" si="36"/>
        <v>35221</v>
      </c>
      <c r="T259">
        <f t="shared" si="37"/>
        <v>23</v>
      </c>
      <c r="U259">
        <f t="shared" si="38"/>
        <v>0.56521739130434778</v>
      </c>
      <c r="V259" t="str">
        <f t="shared" ref="V259:V322" si="39">IF(Q259&lt;=2,"Low",
   IF(Q259&lt;=5,"Medium","High"))</f>
        <v>High</v>
      </c>
    </row>
    <row r="260" spans="1:22" x14ac:dyDescent="0.25">
      <c r="A260">
        <v>10506</v>
      </c>
      <c r="B260" t="s">
        <v>707</v>
      </c>
      <c r="C260">
        <v>9</v>
      </c>
      <c r="D260" s="1">
        <v>34835</v>
      </c>
      <c r="E260" s="1">
        <v>34863</v>
      </c>
      <c r="F260" s="1">
        <v>34852</v>
      </c>
      <c r="G260">
        <v>2</v>
      </c>
      <c r="H260">
        <v>21.19</v>
      </c>
      <c r="I260" t="s">
        <v>708</v>
      </c>
      <c r="J260" t="s">
        <v>710</v>
      </c>
      <c r="K260" t="s">
        <v>711</v>
      </c>
      <c r="L260" t="s">
        <v>153</v>
      </c>
      <c r="M260" t="s">
        <v>712</v>
      </c>
      <c r="N260" t="s">
        <v>238</v>
      </c>
      <c r="O260">
        <f t="shared" si="32"/>
        <v>5</v>
      </c>
      <c r="P260">
        <f t="shared" si="33"/>
        <v>1995</v>
      </c>
      <c r="Q260">
        <f t="shared" si="34"/>
        <v>14</v>
      </c>
      <c r="R260">
        <f t="shared" si="35"/>
        <v>34550</v>
      </c>
      <c r="S260">
        <f t="shared" si="36"/>
        <v>35221</v>
      </c>
      <c r="T260">
        <f t="shared" si="37"/>
        <v>23</v>
      </c>
      <c r="U260">
        <f t="shared" si="38"/>
        <v>0.60869565217391308</v>
      </c>
      <c r="V260" t="str">
        <f t="shared" si="39"/>
        <v>High</v>
      </c>
    </row>
    <row r="261" spans="1:22" x14ac:dyDescent="0.25">
      <c r="A261">
        <v>10507</v>
      </c>
      <c r="B261" t="s">
        <v>425</v>
      </c>
      <c r="C261">
        <v>7</v>
      </c>
      <c r="D261" s="1">
        <v>34835</v>
      </c>
      <c r="E261" s="1">
        <v>34863</v>
      </c>
      <c r="F261" s="1">
        <v>34842</v>
      </c>
      <c r="G261">
        <v>1</v>
      </c>
      <c r="H261">
        <v>47.45</v>
      </c>
      <c r="I261" t="s">
        <v>426</v>
      </c>
      <c r="J261" t="s">
        <v>428</v>
      </c>
      <c r="K261" t="s">
        <v>420</v>
      </c>
      <c r="L261" t="s">
        <v>153</v>
      </c>
      <c r="M261" t="s">
        <v>429</v>
      </c>
      <c r="N261" t="s">
        <v>422</v>
      </c>
      <c r="O261">
        <f t="shared" si="32"/>
        <v>5</v>
      </c>
      <c r="P261">
        <f t="shared" si="33"/>
        <v>1995</v>
      </c>
      <c r="Q261">
        <f t="shared" si="34"/>
        <v>7</v>
      </c>
      <c r="R261">
        <f t="shared" si="35"/>
        <v>34550</v>
      </c>
      <c r="S261">
        <f t="shared" si="36"/>
        <v>35221</v>
      </c>
      <c r="T261">
        <f t="shared" si="37"/>
        <v>23</v>
      </c>
      <c r="U261">
        <f t="shared" si="38"/>
        <v>0.30434782608695654</v>
      </c>
      <c r="V261" t="str">
        <f t="shared" si="39"/>
        <v>High</v>
      </c>
    </row>
    <row r="262" spans="1:22" x14ac:dyDescent="0.25">
      <c r="A262">
        <v>10508</v>
      </c>
      <c r="B262" t="s">
        <v>841</v>
      </c>
      <c r="C262">
        <v>1</v>
      </c>
      <c r="D262" s="1">
        <v>34836</v>
      </c>
      <c r="E262" s="1">
        <v>34864</v>
      </c>
      <c r="F262" s="1">
        <v>34863</v>
      </c>
      <c r="G262">
        <v>2</v>
      </c>
      <c r="H262">
        <v>4.99</v>
      </c>
      <c r="I262" t="s">
        <v>842</v>
      </c>
      <c r="J262" t="s">
        <v>844</v>
      </c>
      <c r="K262" t="s">
        <v>845</v>
      </c>
      <c r="L262" t="s">
        <v>153</v>
      </c>
      <c r="M262" t="s">
        <v>846</v>
      </c>
      <c r="N262" t="s">
        <v>238</v>
      </c>
      <c r="O262">
        <f t="shared" si="32"/>
        <v>5</v>
      </c>
      <c r="P262">
        <f t="shared" si="33"/>
        <v>1995</v>
      </c>
      <c r="Q262">
        <f t="shared" si="34"/>
        <v>10</v>
      </c>
      <c r="R262">
        <f t="shared" si="35"/>
        <v>34550</v>
      </c>
      <c r="S262">
        <f t="shared" si="36"/>
        <v>35221</v>
      </c>
      <c r="T262">
        <f t="shared" si="37"/>
        <v>23</v>
      </c>
      <c r="U262">
        <f t="shared" si="38"/>
        <v>0.43478260869565216</v>
      </c>
      <c r="V262" t="str">
        <f t="shared" si="39"/>
        <v>High</v>
      </c>
    </row>
    <row r="263" spans="1:22" x14ac:dyDescent="0.25">
      <c r="A263">
        <v>10509</v>
      </c>
      <c r="B263" t="s">
        <v>446</v>
      </c>
      <c r="C263">
        <v>4</v>
      </c>
      <c r="D263" s="1">
        <v>34837</v>
      </c>
      <c r="E263" s="1">
        <v>34865</v>
      </c>
      <c r="F263" s="1">
        <v>34849</v>
      </c>
      <c r="G263">
        <v>1</v>
      </c>
      <c r="H263">
        <v>0.15</v>
      </c>
      <c r="I263" t="s">
        <v>447</v>
      </c>
      <c r="J263" t="s">
        <v>449</v>
      </c>
      <c r="K263" t="s">
        <v>450</v>
      </c>
      <c r="L263" t="s">
        <v>153</v>
      </c>
      <c r="M263" t="s">
        <v>451</v>
      </c>
      <c r="N263" t="s">
        <v>238</v>
      </c>
      <c r="O263">
        <f t="shared" si="32"/>
        <v>5</v>
      </c>
      <c r="P263">
        <f t="shared" si="33"/>
        <v>1995</v>
      </c>
      <c r="Q263">
        <f t="shared" si="34"/>
        <v>7</v>
      </c>
      <c r="R263">
        <f t="shared" si="35"/>
        <v>34550</v>
      </c>
      <c r="S263">
        <f t="shared" si="36"/>
        <v>35221</v>
      </c>
      <c r="T263">
        <f t="shared" si="37"/>
        <v>23</v>
      </c>
      <c r="U263">
        <f t="shared" si="38"/>
        <v>0.30434782608695654</v>
      </c>
      <c r="V263" t="str">
        <f t="shared" si="39"/>
        <v>High</v>
      </c>
    </row>
    <row r="264" spans="1:22" x14ac:dyDescent="0.25">
      <c r="A264">
        <v>10510</v>
      </c>
      <c r="B264" t="s">
        <v>949</v>
      </c>
      <c r="C264">
        <v>6</v>
      </c>
      <c r="D264" s="1">
        <v>34838</v>
      </c>
      <c r="E264" s="1">
        <v>34866</v>
      </c>
      <c r="F264" s="1">
        <v>34848</v>
      </c>
      <c r="G264">
        <v>3</v>
      </c>
      <c r="H264">
        <v>367.63</v>
      </c>
      <c r="I264" t="s">
        <v>950</v>
      </c>
      <c r="J264" t="s">
        <v>952</v>
      </c>
      <c r="K264" t="s">
        <v>953</v>
      </c>
      <c r="L264" t="s">
        <v>954</v>
      </c>
      <c r="M264" t="s">
        <v>955</v>
      </c>
      <c r="N264" t="s">
        <v>164</v>
      </c>
      <c r="O264">
        <f t="shared" si="32"/>
        <v>5</v>
      </c>
      <c r="P264">
        <f t="shared" si="33"/>
        <v>1995</v>
      </c>
      <c r="Q264">
        <f t="shared" si="34"/>
        <v>31</v>
      </c>
      <c r="R264">
        <f t="shared" si="35"/>
        <v>34550</v>
      </c>
      <c r="S264">
        <f t="shared" si="36"/>
        <v>35221</v>
      </c>
      <c r="T264">
        <f t="shared" si="37"/>
        <v>23</v>
      </c>
      <c r="U264">
        <f t="shared" si="38"/>
        <v>1.3478260869565217</v>
      </c>
      <c r="V264" t="str">
        <f t="shared" si="39"/>
        <v>High</v>
      </c>
    </row>
    <row r="265" spans="1:22" x14ac:dyDescent="0.25">
      <c r="A265">
        <v>10511</v>
      </c>
      <c r="B265" t="s">
        <v>470</v>
      </c>
      <c r="C265">
        <v>4</v>
      </c>
      <c r="D265" s="1">
        <v>34838</v>
      </c>
      <c r="E265" s="1">
        <v>34866</v>
      </c>
      <c r="F265" s="1">
        <v>34841</v>
      </c>
      <c r="G265">
        <v>3</v>
      </c>
      <c r="H265">
        <v>350.64</v>
      </c>
      <c r="I265" t="s">
        <v>471</v>
      </c>
      <c r="J265" t="s">
        <v>473</v>
      </c>
      <c r="K265" t="s">
        <v>474</v>
      </c>
      <c r="L265" t="s">
        <v>153</v>
      </c>
      <c r="M265" t="s">
        <v>475</v>
      </c>
      <c r="N265" t="s">
        <v>291</v>
      </c>
      <c r="O265">
        <f t="shared" si="32"/>
        <v>5</v>
      </c>
      <c r="P265">
        <f t="shared" si="33"/>
        <v>1995</v>
      </c>
      <c r="Q265">
        <f t="shared" si="34"/>
        <v>17</v>
      </c>
      <c r="R265">
        <f t="shared" si="35"/>
        <v>34550</v>
      </c>
      <c r="S265">
        <f t="shared" si="36"/>
        <v>35221</v>
      </c>
      <c r="T265">
        <f t="shared" si="37"/>
        <v>23</v>
      </c>
      <c r="U265">
        <f t="shared" si="38"/>
        <v>0.73913043478260865</v>
      </c>
      <c r="V265" t="str">
        <f t="shared" si="39"/>
        <v>High</v>
      </c>
    </row>
    <row r="266" spans="1:22" x14ac:dyDescent="0.25">
      <c r="A266">
        <v>10512</v>
      </c>
      <c r="B266" t="s">
        <v>564</v>
      </c>
      <c r="C266">
        <v>7</v>
      </c>
      <c r="D266" s="1">
        <v>34841</v>
      </c>
      <c r="E266" s="1">
        <v>34869</v>
      </c>
      <c r="F266" s="1">
        <v>34844</v>
      </c>
      <c r="G266">
        <v>2</v>
      </c>
      <c r="H266">
        <v>3.53</v>
      </c>
      <c r="I266" t="s">
        <v>565</v>
      </c>
      <c r="J266" t="s">
        <v>568</v>
      </c>
      <c r="K266" t="s">
        <v>228</v>
      </c>
      <c r="L266" t="s">
        <v>522</v>
      </c>
      <c r="M266" t="s">
        <v>569</v>
      </c>
      <c r="N266" t="s">
        <v>230</v>
      </c>
      <c r="O266">
        <f t="shared" si="32"/>
        <v>5</v>
      </c>
      <c r="P266">
        <f t="shared" si="33"/>
        <v>1995</v>
      </c>
      <c r="Q266">
        <f t="shared" si="34"/>
        <v>7</v>
      </c>
      <c r="R266">
        <f t="shared" si="35"/>
        <v>34550</v>
      </c>
      <c r="S266">
        <f t="shared" si="36"/>
        <v>35221</v>
      </c>
      <c r="T266">
        <f t="shared" si="37"/>
        <v>23</v>
      </c>
      <c r="U266">
        <f t="shared" si="38"/>
        <v>0.30434782608695654</v>
      </c>
      <c r="V266" t="str">
        <f t="shared" si="39"/>
        <v>High</v>
      </c>
    </row>
    <row r="267" spans="1:22" x14ac:dyDescent="0.25">
      <c r="A267">
        <v>10513</v>
      </c>
      <c r="B267" t="s">
        <v>1063</v>
      </c>
      <c r="C267">
        <v>7</v>
      </c>
      <c r="D267" s="1">
        <v>34842</v>
      </c>
      <c r="E267" s="1">
        <v>34884</v>
      </c>
      <c r="F267" s="1">
        <v>34848</v>
      </c>
      <c r="G267">
        <v>1</v>
      </c>
      <c r="H267">
        <v>105.65</v>
      </c>
      <c r="I267" t="s">
        <v>1064</v>
      </c>
      <c r="J267" t="s">
        <v>1066</v>
      </c>
      <c r="K267" t="s">
        <v>1067</v>
      </c>
      <c r="L267" t="s">
        <v>153</v>
      </c>
      <c r="M267" t="s">
        <v>1068</v>
      </c>
      <c r="N267" t="s">
        <v>238</v>
      </c>
      <c r="O267">
        <f t="shared" si="32"/>
        <v>5</v>
      </c>
      <c r="P267">
        <f t="shared" si="33"/>
        <v>1995</v>
      </c>
      <c r="Q267">
        <f t="shared" si="34"/>
        <v>10</v>
      </c>
      <c r="R267">
        <f t="shared" si="35"/>
        <v>34550</v>
      </c>
      <c r="S267">
        <f t="shared" si="36"/>
        <v>35221</v>
      </c>
      <c r="T267">
        <f t="shared" si="37"/>
        <v>23</v>
      </c>
      <c r="U267">
        <f t="shared" si="38"/>
        <v>0.43478260869565216</v>
      </c>
      <c r="V267" t="str">
        <f t="shared" si="39"/>
        <v>High</v>
      </c>
    </row>
    <row r="268" spans="1:22" x14ac:dyDescent="0.25">
      <c r="A268">
        <v>10514</v>
      </c>
      <c r="B268" t="s">
        <v>555</v>
      </c>
      <c r="C268">
        <v>3</v>
      </c>
      <c r="D268" s="1">
        <v>34842</v>
      </c>
      <c r="E268" s="1">
        <v>34870</v>
      </c>
      <c r="F268" s="1">
        <v>34866</v>
      </c>
      <c r="G268">
        <v>2</v>
      </c>
      <c r="H268">
        <v>789.95</v>
      </c>
      <c r="I268" t="s">
        <v>556</v>
      </c>
      <c r="J268" t="s">
        <v>558</v>
      </c>
      <c r="K268" t="s">
        <v>559</v>
      </c>
      <c r="L268" t="s">
        <v>153</v>
      </c>
      <c r="M268" t="s">
        <v>560</v>
      </c>
      <c r="N268" t="s">
        <v>561</v>
      </c>
      <c r="O268">
        <f t="shared" si="32"/>
        <v>5</v>
      </c>
      <c r="P268">
        <f t="shared" si="33"/>
        <v>1995</v>
      </c>
      <c r="Q268">
        <f t="shared" si="34"/>
        <v>30</v>
      </c>
      <c r="R268">
        <f t="shared" si="35"/>
        <v>34550</v>
      </c>
      <c r="S268">
        <f t="shared" si="36"/>
        <v>35221</v>
      </c>
      <c r="T268">
        <f t="shared" si="37"/>
        <v>23</v>
      </c>
      <c r="U268">
        <f t="shared" si="38"/>
        <v>1.3043478260869565</v>
      </c>
      <c r="V268" t="str">
        <f t="shared" si="39"/>
        <v>High</v>
      </c>
    </row>
    <row r="269" spans="1:22" x14ac:dyDescent="0.25">
      <c r="A269">
        <v>10515</v>
      </c>
      <c r="B269" t="s">
        <v>890</v>
      </c>
      <c r="C269">
        <v>2</v>
      </c>
      <c r="D269" s="1">
        <v>34843</v>
      </c>
      <c r="E269" s="1">
        <v>34857</v>
      </c>
      <c r="F269" s="1">
        <v>34873</v>
      </c>
      <c r="G269">
        <v>1</v>
      </c>
      <c r="H269">
        <v>204.47</v>
      </c>
      <c r="I269" t="s">
        <v>891</v>
      </c>
      <c r="J269" t="s">
        <v>893</v>
      </c>
      <c r="K269" t="s">
        <v>894</v>
      </c>
      <c r="L269" t="s">
        <v>153</v>
      </c>
      <c r="M269" t="s">
        <v>895</v>
      </c>
      <c r="N269" t="s">
        <v>238</v>
      </c>
      <c r="O269">
        <f t="shared" si="32"/>
        <v>5</v>
      </c>
      <c r="P269">
        <f t="shared" si="33"/>
        <v>1995</v>
      </c>
      <c r="Q269">
        <f t="shared" si="34"/>
        <v>28</v>
      </c>
      <c r="R269">
        <f t="shared" si="35"/>
        <v>34550</v>
      </c>
      <c r="S269">
        <f t="shared" si="36"/>
        <v>35221</v>
      </c>
      <c r="T269">
        <f t="shared" si="37"/>
        <v>23</v>
      </c>
      <c r="U269">
        <f t="shared" si="38"/>
        <v>1.2173913043478262</v>
      </c>
      <c r="V269" t="str">
        <f t="shared" si="39"/>
        <v>High</v>
      </c>
    </row>
    <row r="270" spans="1:22" x14ac:dyDescent="0.25">
      <c r="A270">
        <v>10516</v>
      </c>
      <c r="B270" t="s">
        <v>690</v>
      </c>
      <c r="C270">
        <v>2</v>
      </c>
      <c r="D270" s="1">
        <v>34844</v>
      </c>
      <c r="E270" s="1">
        <v>34872</v>
      </c>
      <c r="F270" s="1">
        <v>34851</v>
      </c>
      <c r="G270">
        <v>3</v>
      </c>
      <c r="H270">
        <v>62.78</v>
      </c>
      <c r="I270" t="s">
        <v>691</v>
      </c>
      <c r="J270" t="s">
        <v>693</v>
      </c>
      <c r="K270" t="s">
        <v>694</v>
      </c>
      <c r="L270" t="s">
        <v>695</v>
      </c>
      <c r="M270" t="s">
        <v>153</v>
      </c>
      <c r="N270" t="s">
        <v>696</v>
      </c>
      <c r="O270">
        <f t="shared" si="32"/>
        <v>5</v>
      </c>
      <c r="P270">
        <f t="shared" si="33"/>
        <v>1995</v>
      </c>
      <c r="Q270">
        <f t="shared" si="34"/>
        <v>19</v>
      </c>
      <c r="R270">
        <f t="shared" si="35"/>
        <v>34550</v>
      </c>
      <c r="S270">
        <f t="shared" si="36"/>
        <v>35221</v>
      </c>
      <c r="T270">
        <f t="shared" si="37"/>
        <v>23</v>
      </c>
      <c r="U270">
        <f t="shared" si="38"/>
        <v>0.82608695652173914</v>
      </c>
      <c r="V270" t="str">
        <f t="shared" si="39"/>
        <v>High</v>
      </c>
    </row>
    <row r="271" spans="1:22" x14ac:dyDescent="0.25">
      <c r="A271">
        <v>10517</v>
      </c>
      <c r="B271" t="s">
        <v>819</v>
      </c>
      <c r="C271">
        <v>3</v>
      </c>
      <c r="D271" s="1">
        <v>34844</v>
      </c>
      <c r="E271" s="1">
        <v>34872</v>
      </c>
      <c r="F271" s="1">
        <v>34849</v>
      </c>
      <c r="G271">
        <v>3</v>
      </c>
      <c r="H271">
        <v>32.07</v>
      </c>
      <c r="I271" t="s">
        <v>820</v>
      </c>
      <c r="J271" t="s">
        <v>822</v>
      </c>
      <c r="K271" t="s">
        <v>152</v>
      </c>
      <c r="L271" t="s">
        <v>153</v>
      </c>
      <c r="M271" t="s">
        <v>823</v>
      </c>
      <c r="N271" t="s">
        <v>155</v>
      </c>
      <c r="O271">
        <f t="shared" si="32"/>
        <v>5</v>
      </c>
      <c r="P271">
        <f t="shared" si="33"/>
        <v>1995</v>
      </c>
      <c r="Q271">
        <f t="shared" si="34"/>
        <v>3</v>
      </c>
      <c r="R271">
        <f t="shared" si="35"/>
        <v>34550</v>
      </c>
      <c r="S271">
        <f t="shared" si="36"/>
        <v>35221</v>
      </c>
      <c r="T271">
        <f t="shared" si="37"/>
        <v>23</v>
      </c>
      <c r="U271">
        <f t="shared" si="38"/>
        <v>0.13043478260869565</v>
      </c>
      <c r="V271" t="str">
        <f t="shared" si="39"/>
        <v>Medium</v>
      </c>
    </row>
    <row r="272" spans="1:22" x14ac:dyDescent="0.25">
      <c r="A272">
        <v>10518</v>
      </c>
      <c r="B272" t="s">
        <v>1019</v>
      </c>
      <c r="C272">
        <v>4</v>
      </c>
      <c r="D272" s="1">
        <v>34845</v>
      </c>
      <c r="E272" s="1">
        <v>34859</v>
      </c>
      <c r="F272" s="1">
        <v>34855</v>
      </c>
      <c r="G272">
        <v>2</v>
      </c>
      <c r="H272">
        <v>218.15</v>
      </c>
      <c r="I272" t="s">
        <v>1020</v>
      </c>
      <c r="J272" t="s">
        <v>1022</v>
      </c>
      <c r="K272" t="s">
        <v>420</v>
      </c>
      <c r="L272" t="s">
        <v>153</v>
      </c>
      <c r="M272" t="s">
        <v>860</v>
      </c>
      <c r="N272" t="s">
        <v>422</v>
      </c>
      <c r="O272">
        <f t="shared" si="32"/>
        <v>5</v>
      </c>
      <c r="P272">
        <f t="shared" si="33"/>
        <v>1995</v>
      </c>
      <c r="Q272">
        <f t="shared" si="34"/>
        <v>10</v>
      </c>
      <c r="R272">
        <f t="shared" si="35"/>
        <v>34550</v>
      </c>
      <c r="S272">
        <f t="shared" si="36"/>
        <v>35221</v>
      </c>
      <c r="T272">
        <f t="shared" si="37"/>
        <v>23</v>
      </c>
      <c r="U272">
        <f t="shared" si="38"/>
        <v>0.43478260869565216</v>
      </c>
      <c r="V272" t="str">
        <f t="shared" si="39"/>
        <v>High</v>
      </c>
    </row>
    <row r="273" spans="1:22" x14ac:dyDescent="0.25">
      <c r="A273">
        <v>10519</v>
      </c>
      <c r="B273" t="s">
        <v>509</v>
      </c>
      <c r="C273">
        <v>6</v>
      </c>
      <c r="D273" s="1">
        <v>34848</v>
      </c>
      <c r="E273" s="1">
        <v>34876</v>
      </c>
      <c r="F273" s="1">
        <v>34851</v>
      </c>
      <c r="G273">
        <v>3</v>
      </c>
      <c r="H273">
        <v>91.76</v>
      </c>
      <c r="I273" t="s">
        <v>510</v>
      </c>
      <c r="J273" t="s">
        <v>1205</v>
      </c>
      <c r="K273" t="s">
        <v>513</v>
      </c>
      <c r="L273" t="s">
        <v>153</v>
      </c>
      <c r="M273" t="s">
        <v>514</v>
      </c>
      <c r="N273" t="s">
        <v>515</v>
      </c>
      <c r="O273">
        <f t="shared" si="32"/>
        <v>5</v>
      </c>
      <c r="P273">
        <f t="shared" si="33"/>
        <v>1995</v>
      </c>
      <c r="Q273">
        <f t="shared" si="34"/>
        <v>8</v>
      </c>
      <c r="R273">
        <f t="shared" si="35"/>
        <v>34550</v>
      </c>
      <c r="S273">
        <f t="shared" si="36"/>
        <v>35221</v>
      </c>
      <c r="T273">
        <f t="shared" si="37"/>
        <v>23</v>
      </c>
      <c r="U273">
        <f t="shared" si="38"/>
        <v>0.34782608695652173</v>
      </c>
      <c r="V273" t="str">
        <f t="shared" si="39"/>
        <v>High</v>
      </c>
    </row>
    <row r="274" spans="1:22" x14ac:dyDescent="0.25">
      <c r="A274">
        <v>10520</v>
      </c>
      <c r="B274" t="s">
        <v>941</v>
      </c>
      <c r="C274">
        <v>7</v>
      </c>
      <c r="D274" s="1">
        <v>34849</v>
      </c>
      <c r="E274" s="1">
        <v>34877</v>
      </c>
      <c r="F274" s="1">
        <v>34851</v>
      </c>
      <c r="G274">
        <v>1</v>
      </c>
      <c r="H274">
        <v>13.37</v>
      </c>
      <c r="I274" t="s">
        <v>942</v>
      </c>
      <c r="J274" t="s">
        <v>944</v>
      </c>
      <c r="K274" t="s">
        <v>945</v>
      </c>
      <c r="L274" t="s">
        <v>153</v>
      </c>
      <c r="M274" t="s">
        <v>946</v>
      </c>
      <c r="N274" t="s">
        <v>270</v>
      </c>
      <c r="O274">
        <f t="shared" si="32"/>
        <v>5</v>
      </c>
      <c r="P274">
        <f t="shared" si="33"/>
        <v>1995</v>
      </c>
      <c r="Q274">
        <f t="shared" si="34"/>
        <v>6</v>
      </c>
      <c r="R274">
        <f t="shared" si="35"/>
        <v>34550</v>
      </c>
      <c r="S274">
        <f t="shared" si="36"/>
        <v>35221</v>
      </c>
      <c r="T274">
        <f t="shared" si="37"/>
        <v>23</v>
      </c>
      <c r="U274">
        <f t="shared" si="38"/>
        <v>0.2608695652173913</v>
      </c>
      <c r="V274" t="str">
        <f t="shared" si="39"/>
        <v>High</v>
      </c>
    </row>
    <row r="275" spans="1:22" x14ac:dyDescent="0.25">
      <c r="A275">
        <v>10521</v>
      </c>
      <c r="B275" t="s">
        <v>493</v>
      </c>
      <c r="C275">
        <v>8</v>
      </c>
      <c r="D275" s="1">
        <v>34849</v>
      </c>
      <c r="E275" s="1">
        <v>34877</v>
      </c>
      <c r="F275" s="1">
        <v>34852</v>
      </c>
      <c r="G275">
        <v>2</v>
      </c>
      <c r="H275">
        <v>17.22</v>
      </c>
      <c r="I275" t="s">
        <v>494</v>
      </c>
      <c r="J275" t="s">
        <v>496</v>
      </c>
      <c r="K275" t="s">
        <v>497</v>
      </c>
      <c r="L275" t="s">
        <v>153</v>
      </c>
      <c r="M275" t="s">
        <v>498</v>
      </c>
      <c r="N275" t="s">
        <v>499</v>
      </c>
      <c r="O275">
        <f t="shared" si="32"/>
        <v>5</v>
      </c>
      <c r="P275">
        <f t="shared" si="33"/>
        <v>1995</v>
      </c>
      <c r="Q275">
        <f t="shared" si="34"/>
        <v>6</v>
      </c>
      <c r="R275">
        <f t="shared" si="35"/>
        <v>34550</v>
      </c>
      <c r="S275">
        <f t="shared" si="36"/>
        <v>35221</v>
      </c>
      <c r="T275">
        <f t="shared" si="37"/>
        <v>23</v>
      </c>
      <c r="U275">
        <f t="shared" si="38"/>
        <v>0.2608695652173913</v>
      </c>
      <c r="V275" t="str">
        <f t="shared" si="39"/>
        <v>High</v>
      </c>
    </row>
    <row r="276" spans="1:22" x14ac:dyDescent="0.25">
      <c r="A276">
        <v>10522</v>
      </c>
      <c r="B276" t="s">
        <v>747</v>
      </c>
      <c r="C276">
        <v>4</v>
      </c>
      <c r="D276" s="1">
        <v>34850</v>
      </c>
      <c r="E276" s="1">
        <v>34878</v>
      </c>
      <c r="F276" s="1">
        <v>34856</v>
      </c>
      <c r="G276">
        <v>1</v>
      </c>
      <c r="H276">
        <v>45.33</v>
      </c>
      <c r="I276" t="s">
        <v>748</v>
      </c>
      <c r="J276" t="s">
        <v>750</v>
      </c>
      <c r="K276" t="s">
        <v>751</v>
      </c>
      <c r="L276" t="s">
        <v>153</v>
      </c>
      <c r="M276" t="s">
        <v>752</v>
      </c>
      <c r="N276" t="s">
        <v>238</v>
      </c>
      <c r="O276">
        <f t="shared" si="32"/>
        <v>5</v>
      </c>
      <c r="P276">
        <f t="shared" si="33"/>
        <v>1995</v>
      </c>
      <c r="Q276">
        <f t="shared" si="34"/>
        <v>15</v>
      </c>
      <c r="R276">
        <f t="shared" si="35"/>
        <v>34550</v>
      </c>
      <c r="S276">
        <f t="shared" si="36"/>
        <v>35221</v>
      </c>
      <c r="T276">
        <f t="shared" si="37"/>
        <v>23</v>
      </c>
      <c r="U276">
        <f t="shared" si="38"/>
        <v>0.65217391304347827</v>
      </c>
      <c r="V276" t="str">
        <f t="shared" si="39"/>
        <v>High</v>
      </c>
    </row>
    <row r="277" spans="1:22" x14ac:dyDescent="0.25">
      <c r="A277">
        <v>10523</v>
      </c>
      <c r="B277" t="s">
        <v>957</v>
      </c>
      <c r="C277">
        <v>7</v>
      </c>
      <c r="D277" s="1">
        <v>34851</v>
      </c>
      <c r="E277" s="1">
        <v>34879</v>
      </c>
      <c r="F277" s="1">
        <v>34880</v>
      </c>
      <c r="G277">
        <v>2</v>
      </c>
      <c r="H277">
        <v>77.63</v>
      </c>
      <c r="I277" t="s">
        <v>958</v>
      </c>
      <c r="J277" t="s">
        <v>960</v>
      </c>
      <c r="K277" t="s">
        <v>152</v>
      </c>
      <c r="L277" t="s">
        <v>153</v>
      </c>
      <c r="M277" t="s">
        <v>961</v>
      </c>
      <c r="N277" t="s">
        <v>155</v>
      </c>
      <c r="O277">
        <f t="shared" si="32"/>
        <v>6</v>
      </c>
      <c r="P277">
        <f t="shared" si="33"/>
        <v>1995</v>
      </c>
      <c r="Q277">
        <f t="shared" si="34"/>
        <v>9</v>
      </c>
      <c r="R277">
        <f t="shared" si="35"/>
        <v>34550</v>
      </c>
      <c r="S277">
        <f t="shared" si="36"/>
        <v>35221</v>
      </c>
      <c r="T277">
        <f t="shared" si="37"/>
        <v>23</v>
      </c>
      <c r="U277">
        <f t="shared" si="38"/>
        <v>0.39130434782608697</v>
      </c>
      <c r="V277" t="str">
        <f t="shared" si="39"/>
        <v>High</v>
      </c>
    </row>
    <row r="278" spans="1:22" x14ac:dyDescent="0.25">
      <c r="A278">
        <v>10524</v>
      </c>
      <c r="B278" t="s">
        <v>438</v>
      </c>
      <c r="C278">
        <v>1</v>
      </c>
      <c r="D278" s="1">
        <v>34851</v>
      </c>
      <c r="E278" s="1">
        <v>34879</v>
      </c>
      <c r="F278" s="1">
        <v>34857</v>
      </c>
      <c r="G278">
        <v>2</v>
      </c>
      <c r="H278">
        <v>244.79</v>
      </c>
      <c r="I278" t="s">
        <v>439</v>
      </c>
      <c r="J278" t="s">
        <v>441</v>
      </c>
      <c r="K278" t="s">
        <v>442</v>
      </c>
      <c r="L278" t="s">
        <v>153</v>
      </c>
      <c r="M278" t="s">
        <v>443</v>
      </c>
      <c r="N278" t="s">
        <v>284</v>
      </c>
      <c r="O278">
        <f t="shared" si="32"/>
        <v>6</v>
      </c>
      <c r="P278">
        <f t="shared" si="33"/>
        <v>1995</v>
      </c>
      <c r="Q278">
        <f t="shared" si="34"/>
        <v>18</v>
      </c>
      <c r="R278">
        <f t="shared" si="35"/>
        <v>34550</v>
      </c>
      <c r="S278">
        <f t="shared" si="36"/>
        <v>35221</v>
      </c>
      <c r="T278">
        <f t="shared" si="37"/>
        <v>23</v>
      </c>
      <c r="U278">
        <f t="shared" si="38"/>
        <v>0.78260869565217395</v>
      </c>
      <c r="V278" t="str">
        <f t="shared" si="39"/>
        <v>High</v>
      </c>
    </row>
    <row r="279" spans="1:22" x14ac:dyDescent="0.25">
      <c r="A279">
        <v>10525</v>
      </c>
      <c r="B279" t="s">
        <v>470</v>
      </c>
      <c r="C279">
        <v>1</v>
      </c>
      <c r="D279" s="1">
        <v>34852</v>
      </c>
      <c r="E279" s="1">
        <v>34880</v>
      </c>
      <c r="F279" s="1">
        <v>34873</v>
      </c>
      <c r="G279">
        <v>2</v>
      </c>
      <c r="H279">
        <v>11.06</v>
      </c>
      <c r="I279" t="s">
        <v>471</v>
      </c>
      <c r="J279" t="s">
        <v>473</v>
      </c>
      <c r="K279" t="s">
        <v>474</v>
      </c>
      <c r="L279" t="s">
        <v>153</v>
      </c>
      <c r="M279" t="s">
        <v>475</v>
      </c>
      <c r="N279" t="s">
        <v>291</v>
      </c>
      <c r="O279">
        <f t="shared" si="32"/>
        <v>6</v>
      </c>
      <c r="P279">
        <f t="shared" si="33"/>
        <v>1995</v>
      </c>
      <c r="Q279">
        <f t="shared" si="34"/>
        <v>17</v>
      </c>
      <c r="R279">
        <f t="shared" si="35"/>
        <v>34550</v>
      </c>
      <c r="S279">
        <f t="shared" si="36"/>
        <v>35221</v>
      </c>
      <c r="T279">
        <f t="shared" si="37"/>
        <v>23</v>
      </c>
      <c r="U279">
        <f t="shared" si="38"/>
        <v>0.73913043478260865</v>
      </c>
      <c r="V279" t="str">
        <f t="shared" si="39"/>
        <v>High</v>
      </c>
    </row>
    <row r="280" spans="1:22" x14ac:dyDescent="0.25">
      <c r="A280">
        <v>10526</v>
      </c>
      <c r="B280" t="s">
        <v>1071</v>
      </c>
      <c r="C280">
        <v>4</v>
      </c>
      <c r="D280" s="1">
        <v>34855</v>
      </c>
      <c r="E280" s="1">
        <v>34883</v>
      </c>
      <c r="F280" s="1">
        <v>34865</v>
      </c>
      <c r="G280">
        <v>2</v>
      </c>
      <c r="H280">
        <v>58.59</v>
      </c>
      <c r="I280" t="s">
        <v>1072</v>
      </c>
      <c r="J280" t="s">
        <v>1074</v>
      </c>
      <c r="K280" t="s">
        <v>1075</v>
      </c>
      <c r="L280" t="s">
        <v>153</v>
      </c>
      <c r="M280" t="s">
        <v>1076</v>
      </c>
      <c r="N280" t="s">
        <v>333</v>
      </c>
      <c r="O280">
        <f t="shared" si="32"/>
        <v>6</v>
      </c>
      <c r="P280">
        <f t="shared" si="33"/>
        <v>1995</v>
      </c>
      <c r="Q280">
        <f t="shared" si="34"/>
        <v>15</v>
      </c>
      <c r="R280">
        <f t="shared" si="35"/>
        <v>34550</v>
      </c>
      <c r="S280">
        <f t="shared" si="36"/>
        <v>35221</v>
      </c>
      <c r="T280">
        <f t="shared" si="37"/>
        <v>23</v>
      </c>
      <c r="U280">
        <f t="shared" si="38"/>
        <v>0.65217391304347827</v>
      </c>
      <c r="V280" t="str">
        <f t="shared" si="39"/>
        <v>High</v>
      </c>
    </row>
    <row r="281" spans="1:22" x14ac:dyDescent="0.25">
      <c r="A281">
        <v>10527</v>
      </c>
      <c r="B281" t="s">
        <v>890</v>
      </c>
      <c r="C281">
        <v>7</v>
      </c>
      <c r="D281" s="1">
        <v>34855</v>
      </c>
      <c r="E281" s="1">
        <v>34883</v>
      </c>
      <c r="F281" s="1">
        <v>34857</v>
      </c>
      <c r="G281">
        <v>1</v>
      </c>
      <c r="H281">
        <v>41.9</v>
      </c>
      <c r="I281" t="s">
        <v>891</v>
      </c>
      <c r="J281" t="s">
        <v>893</v>
      </c>
      <c r="K281" t="s">
        <v>894</v>
      </c>
      <c r="L281" t="s">
        <v>153</v>
      </c>
      <c r="M281" t="s">
        <v>895</v>
      </c>
      <c r="N281" t="s">
        <v>238</v>
      </c>
      <c r="O281">
        <f t="shared" si="32"/>
        <v>6</v>
      </c>
      <c r="P281">
        <f t="shared" si="33"/>
        <v>1995</v>
      </c>
      <c r="Q281">
        <f t="shared" si="34"/>
        <v>28</v>
      </c>
      <c r="R281">
        <f t="shared" si="35"/>
        <v>34550</v>
      </c>
      <c r="S281">
        <f t="shared" si="36"/>
        <v>35221</v>
      </c>
      <c r="T281">
        <f t="shared" si="37"/>
        <v>23</v>
      </c>
      <c r="U281">
        <f t="shared" si="38"/>
        <v>1.2173913043478262</v>
      </c>
      <c r="V281" t="str">
        <f t="shared" si="39"/>
        <v>High</v>
      </c>
    </row>
    <row r="282" spans="1:22" x14ac:dyDescent="0.25">
      <c r="A282">
        <v>10528</v>
      </c>
      <c r="B282" t="s">
        <v>647</v>
      </c>
      <c r="C282">
        <v>6</v>
      </c>
      <c r="D282" s="1">
        <v>34856</v>
      </c>
      <c r="E282" s="1">
        <v>34870</v>
      </c>
      <c r="F282" s="1">
        <v>34859</v>
      </c>
      <c r="G282">
        <v>2</v>
      </c>
      <c r="H282">
        <v>3.35</v>
      </c>
      <c r="I282" t="s">
        <v>648</v>
      </c>
      <c r="J282" t="s">
        <v>650</v>
      </c>
      <c r="K282" t="s">
        <v>651</v>
      </c>
      <c r="L282" t="s">
        <v>277</v>
      </c>
      <c r="M282" t="s">
        <v>652</v>
      </c>
      <c r="N282" t="s">
        <v>164</v>
      </c>
      <c r="O282">
        <f t="shared" si="32"/>
        <v>6</v>
      </c>
      <c r="P282">
        <f t="shared" si="33"/>
        <v>1995</v>
      </c>
      <c r="Q282">
        <f t="shared" si="34"/>
        <v>11</v>
      </c>
      <c r="R282">
        <f t="shared" si="35"/>
        <v>34550</v>
      </c>
      <c r="S282">
        <f t="shared" si="36"/>
        <v>35221</v>
      </c>
      <c r="T282">
        <f t="shared" si="37"/>
        <v>23</v>
      </c>
      <c r="U282">
        <f t="shared" si="38"/>
        <v>0.47826086956521741</v>
      </c>
      <c r="V282" t="str">
        <f t="shared" si="39"/>
        <v>High</v>
      </c>
    </row>
    <row r="283" spans="1:22" x14ac:dyDescent="0.25">
      <c r="A283">
        <v>10529</v>
      </c>
      <c r="B283" t="s">
        <v>797</v>
      </c>
      <c r="C283">
        <v>5</v>
      </c>
      <c r="D283" s="1">
        <v>34857</v>
      </c>
      <c r="E283" s="1">
        <v>34885</v>
      </c>
      <c r="F283" s="1">
        <v>34859</v>
      </c>
      <c r="G283">
        <v>2</v>
      </c>
      <c r="H283">
        <v>66.69</v>
      </c>
      <c r="I283" t="s">
        <v>798</v>
      </c>
      <c r="J283" t="s">
        <v>800</v>
      </c>
      <c r="K283" t="s">
        <v>801</v>
      </c>
      <c r="L283" t="s">
        <v>153</v>
      </c>
      <c r="M283" t="s">
        <v>802</v>
      </c>
      <c r="N283" t="s">
        <v>803</v>
      </c>
      <c r="O283">
        <f t="shared" si="32"/>
        <v>6</v>
      </c>
      <c r="P283">
        <f t="shared" si="33"/>
        <v>1995</v>
      </c>
      <c r="Q283">
        <f t="shared" si="34"/>
        <v>7</v>
      </c>
      <c r="R283">
        <f t="shared" si="35"/>
        <v>34550</v>
      </c>
      <c r="S283">
        <f t="shared" si="36"/>
        <v>35221</v>
      </c>
      <c r="T283">
        <f t="shared" si="37"/>
        <v>23</v>
      </c>
      <c r="U283">
        <f t="shared" si="38"/>
        <v>0.30434782608695654</v>
      </c>
      <c r="V283" t="str">
        <f t="shared" si="39"/>
        <v>High</v>
      </c>
    </row>
    <row r="284" spans="1:22" x14ac:dyDescent="0.25">
      <c r="A284">
        <v>10530</v>
      </c>
      <c r="B284" t="s">
        <v>863</v>
      </c>
      <c r="C284">
        <v>3</v>
      </c>
      <c r="D284" s="1">
        <v>34858</v>
      </c>
      <c r="E284" s="1">
        <v>34886</v>
      </c>
      <c r="F284" s="1">
        <v>34862</v>
      </c>
      <c r="G284">
        <v>2</v>
      </c>
      <c r="H284">
        <v>339.22</v>
      </c>
      <c r="I284" t="s">
        <v>864</v>
      </c>
      <c r="J284" t="s">
        <v>866</v>
      </c>
      <c r="K284" t="s">
        <v>867</v>
      </c>
      <c r="L284" t="s">
        <v>153</v>
      </c>
      <c r="M284" t="s">
        <v>868</v>
      </c>
      <c r="N284" t="s">
        <v>561</v>
      </c>
      <c r="O284">
        <f t="shared" si="32"/>
        <v>6</v>
      </c>
      <c r="P284">
        <f t="shared" si="33"/>
        <v>1995</v>
      </c>
      <c r="Q284">
        <f t="shared" si="34"/>
        <v>10</v>
      </c>
      <c r="R284">
        <f t="shared" si="35"/>
        <v>34550</v>
      </c>
      <c r="S284">
        <f t="shared" si="36"/>
        <v>35221</v>
      </c>
      <c r="T284">
        <f t="shared" si="37"/>
        <v>23</v>
      </c>
      <c r="U284">
        <f t="shared" si="38"/>
        <v>0.43478260869565216</v>
      </c>
      <c r="V284" t="str">
        <f t="shared" si="39"/>
        <v>High</v>
      </c>
    </row>
    <row r="285" spans="1:22" x14ac:dyDescent="0.25">
      <c r="A285">
        <v>10531</v>
      </c>
      <c r="B285" t="s">
        <v>826</v>
      </c>
      <c r="C285">
        <v>7</v>
      </c>
      <c r="D285" s="1">
        <v>34858</v>
      </c>
      <c r="E285" s="1">
        <v>34886</v>
      </c>
      <c r="F285" s="1">
        <v>34869</v>
      </c>
      <c r="G285">
        <v>1</v>
      </c>
      <c r="H285">
        <v>8.1199999999999992</v>
      </c>
      <c r="I285" t="s">
        <v>827</v>
      </c>
      <c r="J285" t="s">
        <v>829</v>
      </c>
      <c r="K285" t="s">
        <v>497</v>
      </c>
      <c r="L285" t="s">
        <v>153</v>
      </c>
      <c r="M285" t="s">
        <v>498</v>
      </c>
      <c r="N285" t="s">
        <v>499</v>
      </c>
      <c r="O285">
        <f t="shared" si="32"/>
        <v>6</v>
      </c>
      <c r="P285">
        <f t="shared" si="33"/>
        <v>1995</v>
      </c>
      <c r="Q285">
        <f t="shared" si="34"/>
        <v>5</v>
      </c>
      <c r="R285">
        <f t="shared" si="35"/>
        <v>34550</v>
      </c>
      <c r="S285">
        <f t="shared" si="36"/>
        <v>35221</v>
      </c>
      <c r="T285">
        <f t="shared" si="37"/>
        <v>23</v>
      </c>
      <c r="U285">
        <f t="shared" si="38"/>
        <v>0.21739130434782608</v>
      </c>
      <c r="V285" t="str">
        <f t="shared" si="39"/>
        <v>Medium</v>
      </c>
    </row>
    <row r="286" spans="1:22" x14ac:dyDescent="0.25">
      <c r="A286">
        <v>10532</v>
      </c>
      <c r="B286" t="s">
        <v>548</v>
      </c>
      <c r="C286">
        <v>7</v>
      </c>
      <c r="D286" s="1">
        <v>34859</v>
      </c>
      <c r="E286" s="1">
        <v>34887</v>
      </c>
      <c r="F286" s="1">
        <v>34862</v>
      </c>
      <c r="G286">
        <v>3</v>
      </c>
      <c r="H286">
        <v>74.459999999999994</v>
      </c>
      <c r="I286" t="s">
        <v>549</v>
      </c>
      <c r="J286" t="s">
        <v>551</v>
      </c>
      <c r="K286" t="s">
        <v>152</v>
      </c>
      <c r="L286" t="s">
        <v>153</v>
      </c>
      <c r="M286" t="s">
        <v>552</v>
      </c>
      <c r="N286" t="s">
        <v>155</v>
      </c>
      <c r="O286">
        <f t="shared" si="32"/>
        <v>6</v>
      </c>
      <c r="P286">
        <f t="shared" si="33"/>
        <v>1995</v>
      </c>
      <c r="Q286">
        <f t="shared" si="34"/>
        <v>8</v>
      </c>
      <c r="R286">
        <f t="shared" si="35"/>
        <v>34550</v>
      </c>
      <c r="S286">
        <f t="shared" si="36"/>
        <v>35221</v>
      </c>
      <c r="T286">
        <f t="shared" si="37"/>
        <v>23</v>
      </c>
      <c r="U286">
        <f t="shared" si="38"/>
        <v>0.34782608695652173</v>
      </c>
      <c r="V286" t="str">
        <f t="shared" si="39"/>
        <v>High</v>
      </c>
    </row>
    <row r="287" spans="1:22" x14ac:dyDescent="0.25">
      <c r="A287">
        <v>10533</v>
      </c>
      <c r="B287" t="s">
        <v>587</v>
      </c>
      <c r="C287">
        <v>8</v>
      </c>
      <c r="D287" s="1">
        <v>34862</v>
      </c>
      <c r="E287" s="1">
        <v>34890</v>
      </c>
      <c r="F287" s="1">
        <v>34872</v>
      </c>
      <c r="G287">
        <v>1</v>
      </c>
      <c r="H287">
        <v>188.04</v>
      </c>
      <c r="I287" t="s">
        <v>588</v>
      </c>
      <c r="J287" t="s">
        <v>590</v>
      </c>
      <c r="K287" t="s">
        <v>591</v>
      </c>
      <c r="L287" t="s">
        <v>153</v>
      </c>
      <c r="M287" t="s">
        <v>592</v>
      </c>
      <c r="N287" t="s">
        <v>284</v>
      </c>
      <c r="O287">
        <f t="shared" si="32"/>
        <v>6</v>
      </c>
      <c r="P287">
        <f t="shared" si="33"/>
        <v>1995</v>
      </c>
      <c r="Q287">
        <f t="shared" si="34"/>
        <v>19</v>
      </c>
      <c r="R287">
        <f t="shared" si="35"/>
        <v>34550</v>
      </c>
      <c r="S287">
        <f t="shared" si="36"/>
        <v>35221</v>
      </c>
      <c r="T287">
        <f t="shared" si="37"/>
        <v>23</v>
      </c>
      <c r="U287">
        <f t="shared" si="38"/>
        <v>0.82608695652173914</v>
      </c>
      <c r="V287" t="str">
        <f t="shared" si="39"/>
        <v>High</v>
      </c>
    </row>
    <row r="288" spans="1:22" x14ac:dyDescent="0.25">
      <c r="A288">
        <v>10534</v>
      </c>
      <c r="B288" t="s">
        <v>747</v>
      </c>
      <c r="C288">
        <v>8</v>
      </c>
      <c r="D288" s="1">
        <v>34862</v>
      </c>
      <c r="E288" s="1">
        <v>34890</v>
      </c>
      <c r="F288" s="1">
        <v>34864</v>
      </c>
      <c r="G288">
        <v>2</v>
      </c>
      <c r="H288">
        <v>27.94</v>
      </c>
      <c r="I288" t="s">
        <v>748</v>
      </c>
      <c r="J288" t="s">
        <v>750</v>
      </c>
      <c r="K288" t="s">
        <v>751</v>
      </c>
      <c r="L288" t="s">
        <v>153</v>
      </c>
      <c r="M288" t="s">
        <v>752</v>
      </c>
      <c r="N288" t="s">
        <v>238</v>
      </c>
      <c r="O288">
        <f t="shared" si="32"/>
        <v>6</v>
      </c>
      <c r="P288">
        <f t="shared" si="33"/>
        <v>1995</v>
      </c>
      <c r="Q288">
        <f t="shared" si="34"/>
        <v>15</v>
      </c>
      <c r="R288">
        <f t="shared" si="35"/>
        <v>34550</v>
      </c>
      <c r="S288">
        <f t="shared" si="36"/>
        <v>35221</v>
      </c>
      <c r="T288">
        <f t="shared" si="37"/>
        <v>23</v>
      </c>
      <c r="U288">
        <f t="shared" si="38"/>
        <v>0.65217391304347827</v>
      </c>
      <c r="V288" t="str">
        <f t="shared" si="39"/>
        <v>High</v>
      </c>
    </row>
    <row r="289" spans="1:22" x14ac:dyDescent="0.25">
      <c r="A289">
        <v>10535</v>
      </c>
      <c r="B289" t="s">
        <v>425</v>
      </c>
      <c r="C289">
        <v>4</v>
      </c>
      <c r="D289" s="1">
        <v>34863</v>
      </c>
      <c r="E289" s="1">
        <v>34891</v>
      </c>
      <c r="F289" s="1">
        <v>34871</v>
      </c>
      <c r="G289">
        <v>1</v>
      </c>
      <c r="H289">
        <v>15.64</v>
      </c>
      <c r="I289" t="s">
        <v>426</v>
      </c>
      <c r="J289" t="s">
        <v>428</v>
      </c>
      <c r="K289" t="s">
        <v>420</v>
      </c>
      <c r="L289" t="s">
        <v>153</v>
      </c>
      <c r="M289" t="s">
        <v>429</v>
      </c>
      <c r="N289" t="s">
        <v>422</v>
      </c>
      <c r="O289">
        <f t="shared" si="32"/>
        <v>6</v>
      </c>
      <c r="P289">
        <f t="shared" si="33"/>
        <v>1995</v>
      </c>
      <c r="Q289">
        <f t="shared" si="34"/>
        <v>7</v>
      </c>
      <c r="R289">
        <f t="shared" si="35"/>
        <v>34550</v>
      </c>
      <c r="S289">
        <f t="shared" si="36"/>
        <v>35221</v>
      </c>
      <c r="T289">
        <f t="shared" si="37"/>
        <v>23</v>
      </c>
      <c r="U289">
        <f t="shared" si="38"/>
        <v>0.30434782608695654</v>
      </c>
      <c r="V289" t="str">
        <f t="shared" si="39"/>
        <v>High</v>
      </c>
    </row>
    <row r="290" spans="1:22" x14ac:dyDescent="0.25">
      <c r="A290">
        <v>10536</v>
      </c>
      <c r="B290" t="s">
        <v>747</v>
      </c>
      <c r="C290">
        <v>3</v>
      </c>
      <c r="D290" s="1">
        <v>34864</v>
      </c>
      <c r="E290" s="1">
        <v>34892</v>
      </c>
      <c r="F290" s="1">
        <v>34887</v>
      </c>
      <c r="G290">
        <v>2</v>
      </c>
      <c r="H290">
        <v>58.88</v>
      </c>
      <c r="I290" t="s">
        <v>748</v>
      </c>
      <c r="J290" t="s">
        <v>750</v>
      </c>
      <c r="K290" t="s">
        <v>751</v>
      </c>
      <c r="L290" t="s">
        <v>153</v>
      </c>
      <c r="M290" t="s">
        <v>752</v>
      </c>
      <c r="N290" t="s">
        <v>238</v>
      </c>
      <c r="O290">
        <f t="shared" si="32"/>
        <v>6</v>
      </c>
      <c r="P290">
        <f t="shared" si="33"/>
        <v>1995</v>
      </c>
      <c r="Q290">
        <f t="shared" si="34"/>
        <v>15</v>
      </c>
      <c r="R290">
        <f t="shared" si="35"/>
        <v>34550</v>
      </c>
      <c r="S290">
        <f t="shared" si="36"/>
        <v>35221</v>
      </c>
      <c r="T290">
        <f t="shared" si="37"/>
        <v>23</v>
      </c>
      <c r="U290">
        <f t="shared" si="38"/>
        <v>0.65217391304347827</v>
      </c>
      <c r="V290" t="str">
        <f t="shared" si="39"/>
        <v>High</v>
      </c>
    </row>
    <row r="291" spans="1:22" x14ac:dyDescent="0.25">
      <c r="A291">
        <v>10537</v>
      </c>
      <c r="B291" t="s">
        <v>927</v>
      </c>
      <c r="C291">
        <v>1</v>
      </c>
      <c r="D291" s="1">
        <v>34864</v>
      </c>
      <c r="E291" s="1">
        <v>34878</v>
      </c>
      <c r="F291" s="1">
        <v>34869</v>
      </c>
      <c r="G291">
        <v>1</v>
      </c>
      <c r="H291">
        <v>78.849999999999994</v>
      </c>
      <c r="I291" t="s">
        <v>928</v>
      </c>
      <c r="J291" t="s">
        <v>1206</v>
      </c>
      <c r="K291" t="s">
        <v>931</v>
      </c>
      <c r="L291" t="s">
        <v>153</v>
      </c>
      <c r="M291" t="s">
        <v>1207</v>
      </c>
      <c r="N291" t="s">
        <v>515</v>
      </c>
      <c r="O291">
        <f t="shared" si="32"/>
        <v>6</v>
      </c>
      <c r="P291">
        <f t="shared" si="33"/>
        <v>1995</v>
      </c>
      <c r="Q291">
        <f t="shared" si="34"/>
        <v>10</v>
      </c>
      <c r="R291">
        <f t="shared" si="35"/>
        <v>34550</v>
      </c>
      <c r="S291">
        <f t="shared" si="36"/>
        <v>35221</v>
      </c>
      <c r="T291">
        <f t="shared" si="37"/>
        <v>23</v>
      </c>
      <c r="U291">
        <f t="shared" si="38"/>
        <v>0.43478260869565216</v>
      </c>
      <c r="V291" t="str">
        <f t="shared" si="39"/>
        <v>High</v>
      </c>
    </row>
    <row r="292" spans="1:22" x14ac:dyDescent="0.25">
      <c r="A292">
        <v>10538</v>
      </c>
      <c r="B292" t="s">
        <v>487</v>
      </c>
      <c r="C292">
        <v>9</v>
      </c>
      <c r="D292" s="1">
        <v>34865</v>
      </c>
      <c r="E292" s="1">
        <v>34893</v>
      </c>
      <c r="F292" s="1">
        <v>34866</v>
      </c>
      <c r="G292">
        <v>3</v>
      </c>
      <c r="H292">
        <v>4.87</v>
      </c>
      <c r="I292" t="s">
        <v>488</v>
      </c>
      <c r="J292" t="s">
        <v>490</v>
      </c>
      <c r="K292" t="s">
        <v>152</v>
      </c>
      <c r="L292" t="s">
        <v>153</v>
      </c>
      <c r="M292" t="s">
        <v>491</v>
      </c>
      <c r="N292" t="s">
        <v>155</v>
      </c>
      <c r="O292">
        <f t="shared" si="32"/>
        <v>6</v>
      </c>
      <c r="P292">
        <f t="shared" si="33"/>
        <v>1995</v>
      </c>
      <c r="Q292">
        <f t="shared" si="34"/>
        <v>10</v>
      </c>
      <c r="R292">
        <f t="shared" si="35"/>
        <v>34550</v>
      </c>
      <c r="S292">
        <f t="shared" si="36"/>
        <v>35221</v>
      </c>
      <c r="T292">
        <f t="shared" si="37"/>
        <v>23</v>
      </c>
      <c r="U292">
        <f t="shared" si="38"/>
        <v>0.43478260869565216</v>
      </c>
      <c r="V292" t="str">
        <f t="shared" si="39"/>
        <v>High</v>
      </c>
    </row>
    <row r="293" spans="1:22" x14ac:dyDescent="0.25">
      <c r="A293">
        <v>10539</v>
      </c>
      <c r="B293" t="s">
        <v>487</v>
      </c>
      <c r="C293">
        <v>6</v>
      </c>
      <c r="D293" s="1">
        <v>34866</v>
      </c>
      <c r="E293" s="1">
        <v>34894</v>
      </c>
      <c r="F293" s="1">
        <v>34873</v>
      </c>
      <c r="G293">
        <v>3</v>
      </c>
      <c r="H293">
        <v>12.36</v>
      </c>
      <c r="I293" t="s">
        <v>488</v>
      </c>
      <c r="J293" t="s">
        <v>490</v>
      </c>
      <c r="K293" t="s">
        <v>152</v>
      </c>
      <c r="L293" t="s">
        <v>153</v>
      </c>
      <c r="M293" t="s">
        <v>491</v>
      </c>
      <c r="N293" t="s">
        <v>155</v>
      </c>
      <c r="O293">
        <f t="shared" si="32"/>
        <v>6</v>
      </c>
      <c r="P293">
        <f t="shared" si="33"/>
        <v>1995</v>
      </c>
      <c r="Q293">
        <f t="shared" si="34"/>
        <v>10</v>
      </c>
      <c r="R293">
        <f t="shared" si="35"/>
        <v>34550</v>
      </c>
      <c r="S293">
        <f t="shared" si="36"/>
        <v>35221</v>
      </c>
      <c r="T293">
        <f t="shared" si="37"/>
        <v>23</v>
      </c>
      <c r="U293">
        <f t="shared" si="38"/>
        <v>0.43478260869565216</v>
      </c>
      <c r="V293" t="str">
        <f t="shared" si="39"/>
        <v>High</v>
      </c>
    </row>
    <row r="294" spans="1:22" x14ac:dyDescent="0.25">
      <c r="A294">
        <v>10540</v>
      </c>
      <c r="B294" t="s">
        <v>890</v>
      </c>
      <c r="C294">
        <v>3</v>
      </c>
      <c r="D294" s="1">
        <v>34869</v>
      </c>
      <c r="E294" s="1">
        <v>34897</v>
      </c>
      <c r="F294" s="1">
        <v>34894</v>
      </c>
      <c r="G294">
        <v>3</v>
      </c>
      <c r="H294">
        <v>1007.64</v>
      </c>
      <c r="I294" t="s">
        <v>891</v>
      </c>
      <c r="J294" t="s">
        <v>893</v>
      </c>
      <c r="K294" t="s">
        <v>894</v>
      </c>
      <c r="L294" t="s">
        <v>153</v>
      </c>
      <c r="M294" t="s">
        <v>895</v>
      </c>
      <c r="N294" t="s">
        <v>238</v>
      </c>
      <c r="O294">
        <f t="shared" si="32"/>
        <v>6</v>
      </c>
      <c r="P294">
        <f t="shared" si="33"/>
        <v>1995</v>
      </c>
      <c r="Q294">
        <f t="shared" si="34"/>
        <v>28</v>
      </c>
      <c r="R294">
        <f t="shared" si="35"/>
        <v>34550</v>
      </c>
      <c r="S294">
        <f t="shared" si="36"/>
        <v>35221</v>
      </c>
      <c r="T294">
        <f t="shared" si="37"/>
        <v>23</v>
      </c>
      <c r="U294">
        <f t="shared" si="38"/>
        <v>1.2173913043478262</v>
      </c>
      <c r="V294" t="str">
        <f t="shared" si="39"/>
        <v>High</v>
      </c>
    </row>
    <row r="295" spans="1:22" x14ac:dyDescent="0.25">
      <c r="A295">
        <v>10541</v>
      </c>
      <c r="B295" t="s">
        <v>664</v>
      </c>
      <c r="C295">
        <v>2</v>
      </c>
      <c r="D295" s="1">
        <v>34869</v>
      </c>
      <c r="E295" s="1">
        <v>34897</v>
      </c>
      <c r="F295" s="1">
        <v>34879</v>
      </c>
      <c r="G295">
        <v>1</v>
      </c>
      <c r="H295">
        <v>68.650000000000006</v>
      </c>
      <c r="I295" t="s">
        <v>665</v>
      </c>
      <c r="J295" t="s">
        <v>667</v>
      </c>
      <c r="K295" t="s">
        <v>668</v>
      </c>
      <c r="L295" t="s">
        <v>669</v>
      </c>
      <c r="M295" t="s">
        <v>670</v>
      </c>
      <c r="N295" t="s">
        <v>230</v>
      </c>
      <c r="O295">
        <f t="shared" si="32"/>
        <v>6</v>
      </c>
      <c r="P295">
        <f t="shared" si="33"/>
        <v>1995</v>
      </c>
      <c r="Q295">
        <f t="shared" si="34"/>
        <v>14</v>
      </c>
      <c r="R295">
        <f t="shared" si="35"/>
        <v>34550</v>
      </c>
      <c r="S295">
        <f t="shared" si="36"/>
        <v>35221</v>
      </c>
      <c r="T295">
        <f t="shared" si="37"/>
        <v>23</v>
      </c>
      <c r="U295">
        <f t="shared" si="38"/>
        <v>0.60869565217391308</v>
      </c>
      <c r="V295" t="str">
        <f t="shared" si="39"/>
        <v>High</v>
      </c>
    </row>
    <row r="296" spans="1:22" x14ac:dyDescent="0.25">
      <c r="A296">
        <v>10542</v>
      </c>
      <c r="B296" t="s">
        <v>707</v>
      </c>
      <c r="C296">
        <v>1</v>
      </c>
      <c r="D296" s="1">
        <v>34870</v>
      </c>
      <c r="E296" s="1">
        <v>34898</v>
      </c>
      <c r="F296" s="1">
        <v>34876</v>
      </c>
      <c r="G296">
        <v>3</v>
      </c>
      <c r="H296">
        <v>10.95</v>
      </c>
      <c r="I296" t="s">
        <v>708</v>
      </c>
      <c r="J296" t="s">
        <v>710</v>
      </c>
      <c r="K296" t="s">
        <v>711</v>
      </c>
      <c r="L296" t="s">
        <v>153</v>
      </c>
      <c r="M296" t="s">
        <v>712</v>
      </c>
      <c r="N296" t="s">
        <v>238</v>
      </c>
      <c r="O296">
        <f t="shared" si="32"/>
        <v>6</v>
      </c>
      <c r="P296">
        <f t="shared" si="33"/>
        <v>1995</v>
      </c>
      <c r="Q296">
        <f t="shared" si="34"/>
        <v>14</v>
      </c>
      <c r="R296">
        <f t="shared" si="35"/>
        <v>34550</v>
      </c>
      <c r="S296">
        <f t="shared" si="36"/>
        <v>35221</v>
      </c>
      <c r="T296">
        <f t="shared" si="37"/>
        <v>23</v>
      </c>
      <c r="U296">
        <f t="shared" si="38"/>
        <v>0.60869565217391308</v>
      </c>
      <c r="V296" t="str">
        <f t="shared" si="39"/>
        <v>High</v>
      </c>
    </row>
    <row r="297" spans="1:22" x14ac:dyDescent="0.25">
      <c r="A297">
        <v>10543</v>
      </c>
      <c r="B297" t="s">
        <v>763</v>
      </c>
      <c r="C297">
        <v>8</v>
      </c>
      <c r="D297" s="1">
        <v>34871</v>
      </c>
      <c r="E297" s="1">
        <v>34899</v>
      </c>
      <c r="F297" s="1">
        <v>34873</v>
      </c>
      <c r="G297">
        <v>2</v>
      </c>
      <c r="H297">
        <v>48.17</v>
      </c>
      <c r="I297" t="s">
        <v>764</v>
      </c>
      <c r="J297" t="s">
        <v>766</v>
      </c>
      <c r="K297" t="s">
        <v>767</v>
      </c>
      <c r="L297" t="s">
        <v>768</v>
      </c>
      <c r="M297" t="s">
        <v>769</v>
      </c>
      <c r="N297" t="s">
        <v>661</v>
      </c>
      <c r="O297">
        <f t="shared" si="32"/>
        <v>6</v>
      </c>
      <c r="P297">
        <f t="shared" si="33"/>
        <v>1995</v>
      </c>
      <c r="Q297">
        <f t="shared" si="34"/>
        <v>14</v>
      </c>
      <c r="R297">
        <f t="shared" si="35"/>
        <v>34550</v>
      </c>
      <c r="S297">
        <f t="shared" si="36"/>
        <v>35221</v>
      </c>
      <c r="T297">
        <f t="shared" si="37"/>
        <v>23</v>
      </c>
      <c r="U297">
        <f t="shared" si="38"/>
        <v>0.60869565217391308</v>
      </c>
      <c r="V297" t="str">
        <f t="shared" si="39"/>
        <v>High</v>
      </c>
    </row>
    <row r="298" spans="1:22" x14ac:dyDescent="0.25">
      <c r="A298">
        <v>10544</v>
      </c>
      <c r="B298" t="s">
        <v>781</v>
      </c>
      <c r="C298">
        <v>4</v>
      </c>
      <c r="D298" s="1">
        <v>34871</v>
      </c>
      <c r="E298" s="1">
        <v>34899</v>
      </c>
      <c r="F298" s="1">
        <v>34880</v>
      </c>
      <c r="G298">
        <v>1</v>
      </c>
      <c r="H298">
        <v>24.91</v>
      </c>
      <c r="I298" t="s">
        <v>782</v>
      </c>
      <c r="J298" t="s">
        <v>784</v>
      </c>
      <c r="K298" t="s">
        <v>785</v>
      </c>
      <c r="L298" t="s">
        <v>277</v>
      </c>
      <c r="M298" t="s">
        <v>786</v>
      </c>
      <c r="N298" t="s">
        <v>164</v>
      </c>
      <c r="O298">
        <f t="shared" si="32"/>
        <v>6</v>
      </c>
      <c r="P298">
        <f t="shared" si="33"/>
        <v>1995</v>
      </c>
      <c r="Q298">
        <f t="shared" si="34"/>
        <v>8</v>
      </c>
      <c r="R298">
        <f t="shared" si="35"/>
        <v>34550</v>
      </c>
      <c r="S298">
        <f t="shared" si="36"/>
        <v>35221</v>
      </c>
      <c r="T298">
        <f t="shared" si="37"/>
        <v>23</v>
      </c>
      <c r="U298">
        <f t="shared" si="38"/>
        <v>0.34782608695652173</v>
      </c>
      <c r="V298" t="str">
        <f t="shared" si="39"/>
        <v>High</v>
      </c>
    </row>
    <row r="299" spans="1:22" x14ac:dyDescent="0.25">
      <c r="A299">
        <v>10545</v>
      </c>
      <c r="B299" t="s">
        <v>738</v>
      </c>
      <c r="C299">
        <v>8</v>
      </c>
      <c r="D299" s="1">
        <v>34872</v>
      </c>
      <c r="E299" s="1">
        <v>34900</v>
      </c>
      <c r="F299" s="1">
        <v>34907</v>
      </c>
      <c r="G299">
        <v>2</v>
      </c>
      <c r="H299">
        <v>11.92</v>
      </c>
      <c r="I299" t="s">
        <v>739</v>
      </c>
      <c r="J299" t="s">
        <v>741</v>
      </c>
      <c r="K299" t="s">
        <v>742</v>
      </c>
      <c r="L299" t="s">
        <v>743</v>
      </c>
      <c r="M299" t="s">
        <v>744</v>
      </c>
      <c r="N299" t="s">
        <v>164</v>
      </c>
      <c r="O299">
        <f t="shared" si="32"/>
        <v>6</v>
      </c>
      <c r="P299">
        <f t="shared" si="33"/>
        <v>1995</v>
      </c>
      <c r="Q299">
        <f t="shared" si="34"/>
        <v>2</v>
      </c>
      <c r="R299">
        <f t="shared" si="35"/>
        <v>34550</v>
      </c>
      <c r="S299">
        <f t="shared" si="36"/>
        <v>35221</v>
      </c>
      <c r="T299">
        <f t="shared" si="37"/>
        <v>23</v>
      </c>
      <c r="U299">
        <f t="shared" si="38"/>
        <v>8.6956521739130432E-2</v>
      </c>
      <c r="V299" t="str">
        <f t="shared" si="39"/>
        <v>Low</v>
      </c>
    </row>
    <row r="300" spans="1:22" x14ac:dyDescent="0.25">
      <c r="A300">
        <v>10546</v>
      </c>
      <c r="B300" t="s">
        <v>1047</v>
      </c>
      <c r="C300">
        <v>1</v>
      </c>
      <c r="D300" s="1">
        <v>34873</v>
      </c>
      <c r="E300" s="1">
        <v>34901</v>
      </c>
      <c r="F300" s="1">
        <v>34877</v>
      </c>
      <c r="G300">
        <v>3</v>
      </c>
      <c r="H300">
        <v>194.72</v>
      </c>
      <c r="I300" t="s">
        <v>1048</v>
      </c>
      <c r="J300" t="s">
        <v>1050</v>
      </c>
      <c r="K300" t="s">
        <v>1051</v>
      </c>
      <c r="L300" t="s">
        <v>153</v>
      </c>
      <c r="M300" t="s">
        <v>1052</v>
      </c>
      <c r="N300" t="s">
        <v>291</v>
      </c>
      <c r="O300">
        <f t="shared" si="32"/>
        <v>6</v>
      </c>
      <c r="P300">
        <f t="shared" si="33"/>
        <v>1995</v>
      </c>
      <c r="Q300">
        <f t="shared" si="34"/>
        <v>10</v>
      </c>
      <c r="R300">
        <f t="shared" si="35"/>
        <v>34550</v>
      </c>
      <c r="S300">
        <f t="shared" si="36"/>
        <v>35221</v>
      </c>
      <c r="T300">
        <f t="shared" si="37"/>
        <v>23</v>
      </c>
      <c r="U300">
        <f t="shared" si="38"/>
        <v>0.43478260869565216</v>
      </c>
      <c r="V300" t="str">
        <f t="shared" si="39"/>
        <v>High</v>
      </c>
    </row>
    <row r="301" spans="1:22" x14ac:dyDescent="0.25">
      <c r="A301">
        <v>10547</v>
      </c>
      <c r="B301" t="s">
        <v>957</v>
      </c>
      <c r="C301">
        <v>3</v>
      </c>
      <c r="D301" s="1">
        <v>34873</v>
      </c>
      <c r="E301" s="1">
        <v>34901</v>
      </c>
      <c r="F301" s="1">
        <v>34883</v>
      </c>
      <c r="G301">
        <v>2</v>
      </c>
      <c r="H301">
        <v>178.43</v>
      </c>
      <c r="I301" t="s">
        <v>958</v>
      </c>
      <c r="J301" t="s">
        <v>960</v>
      </c>
      <c r="K301" t="s">
        <v>152</v>
      </c>
      <c r="L301" t="s">
        <v>153</v>
      </c>
      <c r="M301" t="s">
        <v>961</v>
      </c>
      <c r="N301" t="s">
        <v>155</v>
      </c>
      <c r="O301">
        <f t="shared" si="32"/>
        <v>6</v>
      </c>
      <c r="P301">
        <f t="shared" si="33"/>
        <v>1995</v>
      </c>
      <c r="Q301">
        <f t="shared" si="34"/>
        <v>9</v>
      </c>
      <c r="R301">
        <f t="shared" si="35"/>
        <v>34550</v>
      </c>
      <c r="S301">
        <f t="shared" si="36"/>
        <v>35221</v>
      </c>
      <c r="T301">
        <f t="shared" si="37"/>
        <v>23</v>
      </c>
      <c r="U301">
        <f t="shared" si="38"/>
        <v>0.39130434782608697</v>
      </c>
      <c r="V301" t="str">
        <f t="shared" si="39"/>
        <v>High</v>
      </c>
    </row>
    <row r="302" spans="1:22" x14ac:dyDescent="0.25">
      <c r="A302">
        <v>10548</v>
      </c>
      <c r="B302" t="s">
        <v>1011</v>
      </c>
      <c r="C302">
        <v>3</v>
      </c>
      <c r="D302" s="1">
        <v>34876</v>
      </c>
      <c r="E302" s="1">
        <v>34904</v>
      </c>
      <c r="F302" s="1">
        <v>34883</v>
      </c>
      <c r="G302">
        <v>2</v>
      </c>
      <c r="H302">
        <v>1.43</v>
      </c>
      <c r="I302" t="s">
        <v>1012</v>
      </c>
      <c r="J302" t="s">
        <v>1014</v>
      </c>
      <c r="K302" t="s">
        <v>1015</v>
      </c>
      <c r="L302" t="s">
        <v>153</v>
      </c>
      <c r="M302" t="s">
        <v>1016</v>
      </c>
      <c r="N302" t="s">
        <v>238</v>
      </c>
      <c r="O302">
        <f t="shared" si="32"/>
        <v>6</v>
      </c>
      <c r="P302">
        <f t="shared" si="33"/>
        <v>1995</v>
      </c>
      <c r="Q302">
        <f t="shared" si="34"/>
        <v>6</v>
      </c>
      <c r="R302">
        <f t="shared" si="35"/>
        <v>34550</v>
      </c>
      <c r="S302">
        <f t="shared" si="36"/>
        <v>35221</v>
      </c>
      <c r="T302">
        <f t="shared" si="37"/>
        <v>23</v>
      </c>
      <c r="U302">
        <f t="shared" si="38"/>
        <v>0.2608695652173913</v>
      </c>
      <c r="V302" t="str">
        <f t="shared" si="39"/>
        <v>High</v>
      </c>
    </row>
    <row r="303" spans="1:22" x14ac:dyDescent="0.25">
      <c r="A303">
        <v>10549</v>
      </c>
      <c r="B303" t="s">
        <v>890</v>
      </c>
      <c r="C303">
        <v>5</v>
      </c>
      <c r="D303" s="1">
        <v>34877</v>
      </c>
      <c r="E303" s="1">
        <v>34891</v>
      </c>
      <c r="F303" s="1">
        <v>34880</v>
      </c>
      <c r="G303">
        <v>1</v>
      </c>
      <c r="H303">
        <v>171.24</v>
      </c>
      <c r="I303" t="s">
        <v>891</v>
      </c>
      <c r="J303" t="s">
        <v>893</v>
      </c>
      <c r="K303" t="s">
        <v>894</v>
      </c>
      <c r="L303" t="s">
        <v>153</v>
      </c>
      <c r="M303" t="s">
        <v>895</v>
      </c>
      <c r="N303" t="s">
        <v>238</v>
      </c>
      <c r="O303">
        <f t="shared" si="32"/>
        <v>6</v>
      </c>
      <c r="P303">
        <f t="shared" si="33"/>
        <v>1995</v>
      </c>
      <c r="Q303">
        <f t="shared" si="34"/>
        <v>28</v>
      </c>
      <c r="R303">
        <f t="shared" si="35"/>
        <v>34550</v>
      </c>
      <c r="S303">
        <f t="shared" si="36"/>
        <v>35221</v>
      </c>
      <c r="T303">
        <f t="shared" si="37"/>
        <v>23</v>
      </c>
      <c r="U303">
        <f t="shared" si="38"/>
        <v>1.2173913043478262</v>
      </c>
      <c r="V303" t="str">
        <f t="shared" si="39"/>
        <v>High</v>
      </c>
    </row>
    <row r="304" spans="1:22" x14ac:dyDescent="0.25">
      <c r="A304">
        <v>10550</v>
      </c>
      <c r="B304" t="s">
        <v>633</v>
      </c>
      <c r="C304">
        <v>7</v>
      </c>
      <c r="D304" s="1">
        <v>34878</v>
      </c>
      <c r="E304" s="1">
        <v>34906</v>
      </c>
      <c r="F304" s="1">
        <v>34887</v>
      </c>
      <c r="G304">
        <v>3</v>
      </c>
      <c r="H304">
        <v>4.32</v>
      </c>
      <c r="I304" t="s">
        <v>634</v>
      </c>
      <c r="J304" t="s">
        <v>636</v>
      </c>
      <c r="K304" t="s">
        <v>637</v>
      </c>
      <c r="L304" t="s">
        <v>153</v>
      </c>
      <c r="M304" t="s">
        <v>638</v>
      </c>
      <c r="N304" t="s">
        <v>191</v>
      </c>
      <c r="O304">
        <f t="shared" si="32"/>
        <v>6</v>
      </c>
      <c r="P304">
        <f t="shared" si="33"/>
        <v>1995</v>
      </c>
      <c r="Q304">
        <f t="shared" si="34"/>
        <v>10</v>
      </c>
      <c r="R304">
        <f t="shared" si="35"/>
        <v>34550</v>
      </c>
      <c r="S304">
        <f t="shared" si="36"/>
        <v>35221</v>
      </c>
      <c r="T304">
        <f t="shared" si="37"/>
        <v>23</v>
      </c>
      <c r="U304">
        <f t="shared" si="38"/>
        <v>0.43478260869565216</v>
      </c>
      <c r="V304" t="str">
        <f t="shared" si="39"/>
        <v>High</v>
      </c>
    </row>
    <row r="305" spans="1:22" x14ac:dyDescent="0.25">
      <c r="A305">
        <v>10551</v>
      </c>
      <c r="B305" t="s">
        <v>616</v>
      </c>
      <c r="C305">
        <v>4</v>
      </c>
      <c r="D305" s="1">
        <v>34878</v>
      </c>
      <c r="E305" s="1">
        <v>34920</v>
      </c>
      <c r="F305" s="1">
        <v>34887</v>
      </c>
      <c r="G305">
        <v>3</v>
      </c>
      <c r="H305">
        <v>72.95</v>
      </c>
      <c r="I305" t="s">
        <v>617</v>
      </c>
      <c r="J305" t="s">
        <v>619</v>
      </c>
      <c r="K305" t="s">
        <v>620</v>
      </c>
      <c r="L305" t="s">
        <v>153</v>
      </c>
      <c r="M305" t="s">
        <v>621</v>
      </c>
      <c r="N305" t="s">
        <v>622</v>
      </c>
      <c r="O305">
        <f t="shared" si="32"/>
        <v>6</v>
      </c>
      <c r="P305">
        <f t="shared" si="33"/>
        <v>1995</v>
      </c>
      <c r="Q305">
        <f t="shared" si="34"/>
        <v>8</v>
      </c>
      <c r="R305">
        <f t="shared" si="35"/>
        <v>34550</v>
      </c>
      <c r="S305">
        <f t="shared" si="36"/>
        <v>35221</v>
      </c>
      <c r="T305">
        <f t="shared" si="37"/>
        <v>23</v>
      </c>
      <c r="U305">
        <f t="shared" si="38"/>
        <v>0.34782608695652173</v>
      </c>
      <c r="V305" t="str">
        <f t="shared" si="39"/>
        <v>High</v>
      </c>
    </row>
    <row r="306" spans="1:22" x14ac:dyDescent="0.25">
      <c r="A306">
        <v>10552</v>
      </c>
      <c r="B306" t="s">
        <v>673</v>
      </c>
      <c r="C306">
        <v>2</v>
      </c>
      <c r="D306" s="1">
        <v>34879</v>
      </c>
      <c r="E306" s="1">
        <v>34907</v>
      </c>
      <c r="F306" s="1">
        <v>34886</v>
      </c>
      <c r="G306">
        <v>1</v>
      </c>
      <c r="H306">
        <v>83.22</v>
      </c>
      <c r="I306" t="s">
        <v>674</v>
      </c>
      <c r="J306" t="s">
        <v>676</v>
      </c>
      <c r="K306" t="s">
        <v>677</v>
      </c>
      <c r="L306" t="s">
        <v>678</v>
      </c>
      <c r="M306" t="s">
        <v>679</v>
      </c>
      <c r="N306" t="s">
        <v>661</v>
      </c>
      <c r="O306">
        <f t="shared" si="32"/>
        <v>6</v>
      </c>
      <c r="P306">
        <f t="shared" si="33"/>
        <v>1995</v>
      </c>
      <c r="Q306">
        <f t="shared" si="34"/>
        <v>18</v>
      </c>
      <c r="R306">
        <f t="shared" si="35"/>
        <v>34550</v>
      </c>
      <c r="S306">
        <f t="shared" si="36"/>
        <v>35221</v>
      </c>
      <c r="T306">
        <f t="shared" si="37"/>
        <v>23</v>
      </c>
      <c r="U306">
        <f t="shared" si="38"/>
        <v>0.78260869565217395</v>
      </c>
      <c r="V306" t="str">
        <f t="shared" si="39"/>
        <v>High</v>
      </c>
    </row>
    <row r="307" spans="1:22" x14ac:dyDescent="0.25">
      <c r="A307">
        <v>10553</v>
      </c>
      <c r="B307" t="s">
        <v>1071</v>
      </c>
      <c r="C307">
        <v>2</v>
      </c>
      <c r="D307" s="1">
        <v>34880</v>
      </c>
      <c r="E307" s="1">
        <v>34908</v>
      </c>
      <c r="F307" s="1">
        <v>34884</v>
      </c>
      <c r="G307">
        <v>2</v>
      </c>
      <c r="H307">
        <v>149.49</v>
      </c>
      <c r="I307" t="s">
        <v>1072</v>
      </c>
      <c r="J307" t="s">
        <v>1074</v>
      </c>
      <c r="K307" t="s">
        <v>1075</v>
      </c>
      <c r="L307" t="s">
        <v>153</v>
      </c>
      <c r="M307" t="s">
        <v>1076</v>
      </c>
      <c r="N307" t="s">
        <v>333</v>
      </c>
      <c r="O307">
        <f t="shared" si="32"/>
        <v>6</v>
      </c>
      <c r="P307">
        <f t="shared" si="33"/>
        <v>1995</v>
      </c>
      <c r="Q307">
        <f t="shared" si="34"/>
        <v>15</v>
      </c>
      <c r="R307">
        <f t="shared" si="35"/>
        <v>34550</v>
      </c>
      <c r="S307">
        <f t="shared" si="36"/>
        <v>35221</v>
      </c>
      <c r="T307">
        <f t="shared" si="37"/>
        <v>23</v>
      </c>
      <c r="U307">
        <f t="shared" si="38"/>
        <v>0.65217391304347827</v>
      </c>
      <c r="V307" t="str">
        <f t="shared" si="39"/>
        <v>High</v>
      </c>
    </row>
    <row r="308" spans="1:22" x14ac:dyDescent="0.25">
      <c r="A308">
        <v>10554</v>
      </c>
      <c r="B308" t="s">
        <v>841</v>
      </c>
      <c r="C308">
        <v>4</v>
      </c>
      <c r="D308" s="1">
        <v>34880</v>
      </c>
      <c r="E308" s="1">
        <v>34908</v>
      </c>
      <c r="F308" s="1">
        <v>34886</v>
      </c>
      <c r="G308">
        <v>3</v>
      </c>
      <c r="H308">
        <v>120.97</v>
      </c>
      <c r="I308" t="s">
        <v>842</v>
      </c>
      <c r="J308" t="s">
        <v>844</v>
      </c>
      <c r="K308" t="s">
        <v>845</v>
      </c>
      <c r="L308" t="s">
        <v>153</v>
      </c>
      <c r="M308" t="s">
        <v>846</v>
      </c>
      <c r="N308" t="s">
        <v>238</v>
      </c>
      <c r="O308">
        <f t="shared" si="32"/>
        <v>6</v>
      </c>
      <c r="P308">
        <f t="shared" si="33"/>
        <v>1995</v>
      </c>
      <c r="Q308">
        <f t="shared" si="34"/>
        <v>10</v>
      </c>
      <c r="R308">
        <f t="shared" si="35"/>
        <v>34550</v>
      </c>
      <c r="S308">
        <f t="shared" si="36"/>
        <v>35221</v>
      </c>
      <c r="T308">
        <f t="shared" si="37"/>
        <v>23</v>
      </c>
      <c r="U308">
        <f t="shared" si="38"/>
        <v>0.43478260869565216</v>
      </c>
      <c r="V308" t="str">
        <f t="shared" si="39"/>
        <v>High</v>
      </c>
    </row>
    <row r="309" spans="1:22" x14ac:dyDescent="0.25">
      <c r="A309">
        <v>10555</v>
      </c>
      <c r="B309" t="s">
        <v>949</v>
      </c>
      <c r="C309">
        <v>6</v>
      </c>
      <c r="D309" s="1">
        <v>34883</v>
      </c>
      <c r="E309" s="1">
        <v>34911</v>
      </c>
      <c r="F309" s="1">
        <v>34885</v>
      </c>
      <c r="G309">
        <v>3</v>
      </c>
      <c r="H309">
        <v>252.49</v>
      </c>
      <c r="I309" t="s">
        <v>950</v>
      </c>
      <c r="J309" t="s">
        <v>952</v>
      </c>
      <c r="K309" t="s">
        <v>953</v>
      </c>
      <c r="L309" t="s">
        <v>954</v>
      </c>
      <c r="M309" t="s">
        <v>955</v>
      </c>
      <c r="N309" t="s">
        <v>164</v>
      </c>
      <c r="O309">
        <f t="shared" si="32"/>
        <v>7</v>
      </c>
      <c r="P309">
        <f t="shared" si="33"/>
        <v>1995</v>
      </c>
      <c r="Q309">
        <f t="shared" si="34"/>
        <v>31</v>
      </c>
      <c r="R309">
        <f t="shared" si="35"/>
        <v>34550</v>
      </c>
      <c r="S309">
        <f t="shared" si="36"/>
        <v>35221</v>
      </c>
      <c r="T309">
        <f t="shared" si="37"/>
        <v>23</v>
      </c>
      <c r="U309">
        <f t="shared" si="38"/>
        <v>1.3478260869565217</v>
      </c>
      <c r="V309" t="str">
        <f t="shared" si="39"/>
        <v>High</v>
      </c>
    </row>
    <row r="310" spans="1:22" x14ac:dyDescent="0.25">
      <c r="A310">
        <v>10556</v>
      </c>
      <c r="B310" t="s">
        <v>964</v>
      </c>
      <c r="C310">
        <v>2</v>
      </c>
      <c r="D310" s="1">
        <v>34884</v>
      </c>
      <c r="E310" s="1">
        <v>34926</v>
      </c>
      <c r="F310" s="1">
        <v>34894</v>
      </c>
      <c r="G310">
        <v>1</v>
      </c>
      <c r="H310">
        <v>9.8000000000000007</v>
      </c>
      <c r="I310" t="s">
        <v>965</v>
      </c>
      <c r="J310" t="s">
        <v>967</v>
      </c>
      <c r="K310" t="s">
        <v>968</v>
      </c>
      <c r="L310" t="s">
        <v>153</v>
      </c>
      <c r="M310" t="s">
        <v>969</v>
      </c>
      <c r="N310" t="s">
        <v>315</v>
      </c>
      <c r="O310">
        <f t="shared" si="32"/>
        <v>7</v>
      </c>
      <c r="P310">
        <f t="shared" si="33"/>
        <v>1995</v>
      </c>
      <c r="Q310">
        <f t="shared" si="34"/>
        <v>7</v>
      </c>
      <c r="R310">
        <f t="shared" si="35"/>
        <v>34550</v>
      </c>
      <c r="S310">
        <f t="shared" si="36"/>
        <v>35221</v>
      </c>
      <c r="T310">
        <f t="shared" si="37"/>
        <v>23</v>
      </c>
      <c r="U310">
        <f t="shared" si="38"/>
        <v>0.30434782608695654</v>
      </c>
      <c r="V310" t="str">
        <f t="shared" si="39"/>
        <v>High</v>
      </c>
    </row>
    <row r="311" spans="1:22" x14ac:dyDescent="0.25">
      <c r="A311">
        <v>10557</v>
      </c>
      <c r="B311" t="s">
        <v>747</v>
      </c>
      <c r="C311">
        <v>9</v>
      </c>
      <c r="D311" s="1">
        <v>34884</v>
      </c>
      <c r="E311" s="1">
        <v>34898</v>
      </c>
      <c r="F311" s="1">
        <v>34887</v>
      </c>
      <c r="G311">
        <v>2</v>
      </c>
      <c r="H311">
        <v>96.72</v>
      </c>
      <c r="I311" t="s">
        <v>748</v>
      </c>
      <c r="J311" t="s">
        <v>750</v>
      </c>
      <c r="K311" t="s">
        <v>751</v>
      </c>
      <c r="L311" t="s">
        <v>153</v>
      </c>
      <c r="M311" t="s">
        <v>752</v>
      </c>
      <c r="N311" t="s">
        <v>238</v>
      </c>
      <c r="O311">
        <f t="shared" si="32"/>
        <v>7</v>
      </c>
      <c r="P311">
        <f t="shared" si="33"/>
        <v>1995</v>
      </c>
      <c r="Q311">
        <f t="shared" si="34"/>
        <v>15</v>
      </c>
      <c r="R311">
        <f t="shared" si="35"/>
        <v>34550</v>
      </c>
      <c r="S311">
        <f t="shared" si="36"/>
        <v>35221</v>
      </c>
      <c r="T311">
        <f t="shared" si="37"/>
        <v>23</v>
      </c>
      <c r="U311">
        <f t="shared" si="38"/>
        <v>0.65217391304347827</v>
      </c>
      <c r="V311" t="str">
        <f t="shared" si="39"/>
        <v>High</v>
      </c>
    </row>
    <row r="312" spans="1:22" x14ac:dyDescent="0.25">
      <c r="A312">
        <v>10558</v>
      </c>
      <c r="B312" t="s">
        <v>431</v>
      </c>
      <c r="C312">
        <v>1</v>
      </c>
      <c r="D312" s="1">
        <v>34885</v>
      </c>
      <c r="E312" s="1">
        <v>34913</v>
      </c>
      <c r="F312" s="1">
        <v>34891</v>
      </c>
      <c r="G312">
        <v>2</v>
      </c>
      <c r="H312">
        <v>72.97</v>
      </c>
      <c r="I312" t="s">
        <v>432</v>
      </c>
      <c r="J312" t="s">
        <v>1210</v>
      </c>
      <c r="K312" t="s">
        <v>1211</v>
      </c>
      <c r="L312" t="s">
        <v>1212</v>
      </c>
      <c r="M312" t="s">
        <v>1213</v>
      </c>
      <c r="N312" t="s">
        <v>155</v>
      </c>
      <c r="O312">
        <f t="shared" si="32"/>
        <v>7</v>
      </c>
      <c r="P312">
        <f t="shared" si="33"/>
        <v>1995</v>
      </c>
      <c r="Q312">
        <f t="shared" si="34"/>
        <v>13</v>
      </c>
      <c r="R312">
        <f t="shared" si="35"/>
        <v>34550</v>
      </c>
      <c r="S312">
        <f t="shared" si="36"/>
        <v>35221</v>
      </c>
      <c r="T312">
        <f t="shared" si="37"/>
        <v>23</v>
      </c>
      <c r="U312">
        <f t="shared" si="38"/>
        <v>0.56521739130434778</v>
      </c>
      <c r="V312" t="str">
        <f t="shared" si="39"/>
        <v>High</v>
      </c>
    </row>
    <row r="313" spans="1:22" x14ac:dyDescent="0.25">
      <c r="A313">
        <v>10559</v>
      </c>
      <c r="B313" t="s">
        <v>454</v>
      </c>
      <c r="C313">
        <v>6</v>
      </c>
      <c r="D313" s="1">
        <v>34886</v>
      </c>
      <c r="E313" s="1">
        <v>34914</v>
      </c>
      <c r="F313" s="1">
        <v>34894</v>
      </c>
      <c r="G313">
        <v>1</v>
      </c>
      <c r="H313">
        <v>8.0500000000000007</v>
      </c>
      <c r="I313" t="s">
        <v>455</v>
      </c>
      <c r="J313" t="s">
        <v>457</v>
      </c>
      <c r="K313" t="s">
        <v>458</v>
      </c>
      <c r="L313" t="s">
        <v>153</v>
      </c>
      <c r="M313" t="s">
        <v>459</v>
      </c>
      <c r="N313" t="s">
        <v>291</v>
      </c>
      <c r="O313">
        <f t="shared" si="32"/>
        <v>7</v>
      </c>
      <c r="P313">
        <f t="shared" si="33"/>
        <v>1995</v>
      </c>
      <c r="Q313">
        <f t="shared" si="34"/>
        <v>11</v>
      </c>
      <c r="R313">
        <f t="shared" si="35"/>
        <v>34550</v>
      </c>
      <c r="S313">
        <f t="shared" si="36"/>
        <v>35221</v>
      </c>
      <c r="T313">
        <f t="shared" si="37"/>
        <v>23</v>
      </c>
      <c r="U313">
        <f t="shared" si="38"/>
        <v>0.47826086956521741</v>
      </c>
      <c r="V313" t="str">
        <f t="shared" si="39"/>
        <v>High</v>
      </c>
    </row>
    <row r="314" spans="1:22" x14ac:dyDescent="0.25">
      <c r="A314">
        <v>10560</v>
      </c>
      <c r="B314" t="s">
        <v>594</v>
      </c>
      <c r="C314">
        <v>8</v>
      </c>
      <c r="D314" s="1">
        <v>34887</v>
      </c>
      <c r="E314" s="1">
        <v>34915</v>
      </c>
      <c r="F314" s="1">
        <v>34890</v>
      </c>
      <c r="G314">
        <v>1</v>
      </c>
      <c r="H314">
        <v>36.65</v>
      </c>
      <c r="I314" t="s">
        <v>595</v>
      </c>
      <c r="J314" t="s">
        <v>597</v>
      </c>
      <c r="K314" t="s">
        <v>598</v>
      </c>
      <c r="L314" t="s">
        <v>153</v>
      </c>
      <c r="M314" t="s">
        <v>599</v>
      </c>
      <c r="N314" t="s">
        <v>238</v>
      </c>
      <c r="O314">
        <f t="shared" si="32"/>
        <v>7</v>
      </c>
      <c r="P314">
        <f t="shared" si="33"/>
        <v>1995</v>
      </c>
      <c r="Q314">
        <f t="shared" si="34"/>
        <v>15</v>
      </c>
      <c r="R314">
        <f t="shared" si="35"/>
        <v>34550</v>
      </c>
      <c r="S314">
        <f t="shared" si="36"/>
        <v>35221</v>
      </c>
      <c r="T314">
        <f t="shared" si="37"/>
        <v>23</v>
      </c>
      <c r="U314">
        <f t="shared" si="38"/>
        <v>0.65217391304347827</v>
      </c>
      <c r="V314" t="str">
        <f t="shared" si="39"/>
        <v>High</v>
      </c>
    </row>
    <row r="315" spans="1:22" x14ac:dyDescent="0.25">
      <c r="A315">
        <v>10561</v>
      </c>
      <c r="B315" t="s">
        <v>587</v>
      </c>
      <c r="C315">
        <v>2</v>
      </c>
      <c r="D315" s="1">
        <v>34887</v>
      </c>
      <c r="E315" s="1">
        <v>34915</v>
      </c>
      <c r="F315" s="1">
        <v>34890</v>
      </c>
      <c r="G315">
        <v>2</v>
      </c>
      <c r="H315">
        <v>242.21</v>
      </c>
      <c r="I315" t="s">
        <v>588</v>
      </c>
      <c r="J315" t="s">
        <v>590</v>
      </c>
      <c r="K315" t="s">
        <v>591</v>
      </c>
      <c r="L315" t="s">
        <v>153</v>
      </c>
      <c r="M315" t="s">
        <v>592</v>
      </c>
      <c r="N315" t="s">
        <v>284</v>
      </c>
      <c r="O315">
        <f t="shared" si="32"/>
        <v>7</v>
      </c>
      <c r="P315">
        <f t="shared" si="33"/>
        <v>1995</v>
      </c>
      <c r="Q315">
        <f t="shared" si="34"/>
        <v>19</v>
      </c>
      <c r="R315">
        <f t="shared" si="35"/>
        <v>34550</v>
      </c>
      <c r="S315">
        <f t="shared" si="36"/>
        <v>35221</v>
      </c>
      <c r="T315">
        <f t="shared" si="37"/>
        <v>23</v>
      </c>
      <c r="U315">
        <f t="shared" si="38"/>
        <v>0.82608695652173914</v>
      </c>
      <c r="V315" t="str">
        <f t="shared" si="39"/>
        <v>High</v>
      </c>
    </row>
    <row r="316" spans="1:22" x14ac:dyDescent="0.25">
      <c r="A316">
        <v>10562</v>
      </c>
      <c r="B316" t="s">
        <v>913</v>
      </c>
      <c r="C316">
        <v>1</v>
      </c>
      <c r="D316" s="1">
        <v>34890</v>
      </c>
      <c r="E316" s="1">
        <v>34918</v>
      </c>
      <c r="F316" s="1">
        <v>34893</v>
      </c>
      <c r="G316">
        <v>1</v>
      </c>
      <c r="H316">
        <v>22.95</v>
      </c>
      <c r="I316" t="s">
        <v>914</v>
      </c>
      <c r="J316" t="s">
        <v>916</v>
      </c>
      <c r="K316" t="s">
        <v>917</v>
      </c>
      <c r="L316" t="s">
        <v>153</v>
      </c>
      <c r="M316" t="s">
        <v>918</v>
      </c>
      <c r="N316" t="s">
        <v>261</v>
      </c>
      <c r="O316">
        <f t="shared" si="32"/>
        <v>7</v>
      </c>
      <c r="P316">
        <f t="shared" si="33"/>
        <v>1995</v>
      </c>
      <c r="Q316">
        <f t="shared" si="34"/>
        <v>12</v>
      </c>
      <c r="R316">
        <f t="shared" si="35"/>
        <v>34550</v>
      </c>
      <c r="S316">
        <f t="shared" si="36"/>
        <v>35221</v>
      </c>
      <c r="T316">
        <f t="shared" si="37"/>
        <v>23</v>
      </c>
      <c r="U316">
        <f t="shared" si="38"/>
        <v>0.52173913043478259</v>
      </c>
      <c r="V316" t="str">
        <f t="shared" si="39"/>
        <v>High</v>
      </c>
    </row>
    <row r="317" spans="1:22" x14ac:dyDescent="0.25">
      <c r="A317">
        <v>10563</v>
      </c>
      <c r="B317" t="s">
        <v>921</v>
      </c>
      <c r="C317">
        <v>2</v>
      </c>
      <c r="D317" s="1">
        <v>34891</v>
      </c>
      <c r="E317" s="1">
        <v>34933</v>
      </c>
      <c r="F317" s="1">
        <v>34905</v>
      </c>
      <c r="G317">
        <v>2</v>
      </c>
      <c r="H317">
        <v>60.43</v>
      </c>
      <c r="I317" t="s">
        <v>922</v>
      </c>
      <c r="J317" t="s">
        <v>924</v>
      </c>
      <c r="K317" t="s">
        <v>668</v>
      </c>
      <c r="L317" t="s">
        <v>669</v>
      </c>
      <c r="M317" t="s">
        <v>925</v>
      </c>
      <c r="N317" t="s">
        <v>230</v>
      </c>
      <c r="O317">
        <f t="shared" si="32"/>
        <v>7</v>
      </c>
      <c r="P317">
        <f t="shared" si="33"/>
        <v>1995</v>
      </c>
      <c r="Q317">
        <f t="shared" si="34"/>
        <v>11</v>
      </c>
      <c r="R317">
        <f t="shared" si="35"/>
        <v>34550</v>
      </c>
      <c r="S317">
        <f t="shared" si="36"/>
        <v>35221</v>
      </c>
      <c r="T317">
        <f t="shared" si="37"/>
        <v>23</v>
      </c>
      <c r="U317">
        <f t="shared" si="38"/>
        <v>0.47826086956521741</v>
      </c>
      <c r="V317" t="str">
        <f t="shared" si="39"/>
        <v>High</v>
      </c>
    </row>
    <row r="318" spans="1:22" x14ac:dyDescent="0.25">
      <c r="A318">
        <v>10564</v>
      </c>
      <c r="B318" t="s">
        <v>903</v>
      </c>
      <c r="C318">
        <v>4</v>
      </c>
      <c r="D318" s="1">
        <v>34891</v>
      </c>
      <c r="E318" s="1">
        <v>34919</v>
      </c>
      <c r="F318" s="1">
        <v>34897</v>
      </c>
      <c r="G318">
        <v>3</v>
      </c>
      <c r="H318">
        <v>13.75</v>
      </c>
      <c r="I318" t="s">
        <v>904</v>
      </c>
      <c r="J318" t="s">
        <v>907</v>
      </c>
      <c r="K318" t="s">
        <v>908</v>
      </c>
      <c r="L318" t="s">
        <v>909</v>
      </c>
      <c r="M318" t="s">
        <v>910</v>
      </c>
      <c r="N318" t="s">
        <v>164</v>
      </c>
      <c r="O318">
        <f t="shared" si="32"/>
        <v>7</v>
      </c>
      <c r="P318">
        <f t="shared" si="33"/>
        <v>1995</v>
      </c>
      <c r="Q318">
        <f t="shared" si="34"/>
        <v>18</v>
      </c>
      <c r="R318">
        <f t="shared" si="35"/>
        <v>34550</v>
      </c>
      <c r="S318">
        <f t="shared" si="36"/>
        <v>35221</v>
      </c>
      <c r="T318">
        <f t="shared" si="37"/>
        <v>23</v>
      </c>
      <c r="U318">
        <f t="shared" si="38"/>
        <v>0.78260869565217395</v>
      </c>
      <c r="V318" t="str">
        <f t="shared" si="39"/>
        <v>High</v>
      </c>
    </row>
    <row r="319" spans="1:22" x14ac:dyDescent="0.25">
      <c r="A319">
        <v>10565</v>
      </c>
      <c r="B319" t="s">
        <v>806</v>
      </c>
      <c r="C319">
        <v>8</v>
      </c>
      <c r="D319" s="1">
        <v>34892</v>
      </c>
      <c r="E319" s="1">
        <v>34920</v>
      </c>
      <c r="F319" s="1">
        <v>34899</v>
      </c>
      <c r="G319">
        <v>2</v>
      </c>
      <c r="H319">
        <v>7.15</v>
      </c>
      <c r="I319" t="s">
        <v>807</v>
      </c>
      <c r="J319" t="s">
        <v>809</v>
      </c>
      <c r="K319" t="s">
        <v>347</v>
      </c>
      <c r="L319" t="s">
        <v>348</v>
      </c>
      <c r="M319" t="s">
        <v>349</v>
      </c>
      <c r="N319" t="s">
        <v>350</v>
      </c>
      <c r="O319">
        <f t="shared" si="32"/>
        <v>7</v>
      </c>
      <c r="P319">
        <f t="shared" si="33"/>
        <v>1995</v>
      </c>
      <c r="Q319">
        <f t="shared" si="34"/>
        <v>13</v>
      </c>
      <c r="R319">
        <f t="shared" si="35"/>
        <v>34550</v>
      </c>
      <c r="S319">
        <f t="shared" si="36"/>
        <v>35221</v>
      </c>
      <c r="T319">
        <f t="shared" si="37"/>
        <v>23</v>
      </c>
      <c r="U319">
        <f t="shared" si="38"/>
        <v>0.56521739130434778</v>
      </c>
      <c r="V319" t="str">
        <f t="shared" si="39"/>
        <v>High</v>
      </c>
    </row>
    <row r="320" spans="1:22" x14ac:dyDescent="0.25">
      <c r="A320">
        <v>10566</v>
      </c>
      <c r="B320" t="s">
        <v>454</v>
      </c>
      <c r="C320">
        <v>9</v>
      </c>
      <c r="D320" s="1">
        <v>34893</v>
      </c>
      <c r="E320" s="1">
        <v>34921</v>
      </c>
      <c r="F320" s="1">
        <v>34899</v>
      </c>
      <c r="G320">
        <v>1</v>
      </c>
      <c r="H320">
        <v>88.4</v>
      </c>
      <c r="I320" t="s">
        <v>455</v>
      </c>
      <c r="J320" t="s">
        <v>457</v>
      </c>
      <c r="K320" t="s">
        <v>458</v>
      </c>
      <c r="L320" t="s">
        <v>153</v>
      </c>
      <c r="M320" t="s">
        <v>459</v>
      </c>
      <c r="N320" t="s">
        <v>291</v>
      </c>
      <c r="O320">
        <f t="shared" si="32"/>
        <v>7</v>
      </c>
      <c r="P320">
        <f t="shared" si="33"/>
        <v>1995</v>
      </c>
      <c r="Q320">
        <f t="shared" si="34"/>
        <v>11</v>
      </c>
      <c r="R320">
        <f t="shared" si="35"/>
        <v>34550</v>
      </c>
      <c r="S320">
        <f t="shared" si="36"/>
        <v>35221</v>
      </c>
      <c r="T320">
        <f t="shared" si="37"/>
        <v>23</v>
      </c>
      <c r="U320">
        <f t="shared" si="38"/>
        <v>0.47826086956521741</v>
      </c>
      <c r="V320" t="str">
        <f t="shared" si="39"/>
        <v>High</v>
      </c>
    </row>
    <row r="321" spans="1:22" x14ac:dyDescent="0.25">
      <c r="A321">
        <v>10567</v>
      </c>
      <c r="B321" t="s">
        <v>690</v>
      </c>
      <c r="C321">
        <v>1</v>
      </c>
      <c r="D321" s="1">
        <v>34893</v>
      </c>
      <c r="E321" s="1">
        <v>34921</v>
      </c>
      <c r="F321" s="1">
        <v>34898</v>
      </c>
      <c r="G321">
        <v>1</v>
      </c>
      <c r="H321">
        <v>33.97</v>
      </c>
      <c r="I321" t="s">
        <v>691</v>
      </c>
      <c r="J321" t="s">
        <v>693</v>
      </c>
      <c r="K321" t="s">
        <v>694</v>
      </c>
      <c r="L321" t="s">
        <v>695</v>
      </c>
      <c r="M321" t="s">
        <v>153</v>
      </c>
      <c r="N321" t="s">
        <v>696</v>
      </c>
      <c r="O321">
        <f t="shared" si="32"/>
        <v>7</v>
      </c>
      <c r="P321">
        <f t="shared" si="33"/>
        <v>1995</v>
      </c>
      <c r="Q321">
        <f t="shared" si="34"/>
        <v>19</v>
      </c>
      <c r="R321">
        <f t="shared" si="35"/>
        <v>34550</v>
      </c>
      <c r="S321">
        <f t="shared" si="36"/>
        <v>35221</v>
      </c>
      <c r="T321">
        <f t="shared" si="37"/>
        <v>23</v>
      </c>
      <c r="U321">
        <f t="shared" si="38"/>
        <v>0.82608695652173914</v>
      </c>
      <c r="V321" t="str">
        <f t="shared" si="39"/>
        <v>High</v>
      </c>
    </row>
    <row r="322" spans="1:22" x14ac:dyDescent="0.25">
      <c r="A322">
        <v>10568</v>
      </c>
      <c r="B322" t="s">
        <v>625</v>
      </c>
      <c r="C322">
        <v>3</v>
      </c>
      <c r="D322" s="1">
        <v>34894</v>
      </c>
      <c r="E322" s="1">
        <v>34922</v>
      </c>
      <c r="F322" s="1">
        <v>34920</v>
      </c>
      <c r="G322">
        <v>3</v>
      </c>
      <c r="H322">
        <v>6.54</v>
      </c>
      <c r="I322" t="s">
        <v>1214</v>
      </c>
      <c r="J322" t="s">
        <v>628</v>
      </c>
      <c r="K322" t="s">
        <v>629</v>
      </c>
      <c r="L322" t="s">
        <v>153</v>
      </c>
      <c r="M322" t="s">
        <v>1215</v>
      </c>
      <c r="N322" t="s">
        <v>191</v>
      </c>
      <c r="O322">
        <f t="shared" ref="O322:O385" si="40">MONTH(D322)</f>
        <v>7</v>
      </c>
      <c r="P322">
        <f t="shared" ref="P322:P385" si="41">YEAR(D322)</f>
        <v>1995</v>
      </c>
      <c r="Q322">
        <f t="shared" ref="Q322:Q385" si="42">COUNTIF(B:B,B322)</f>
        <v>5</v>
      </c>
      <c r="R322">
        <f t="shared" ref="R322:R385" si="43">MIN(IF($B$2:$B$1000=B322, $D$2:$D$1000))</f>
        <v>34550</v>
      </c>
      <c r="S322">
        <f t="shared" ref="S322:S385" si="44">MAX(IF($B$2:$B$1000=B322, $D$2:$D$1000))</f>
        <v>35221</v>
      </c>
      <c r="T322">
        <f t="shared" ref="T322:T385" si="45">DATEDIF(R322,S322,"m")+1</f>
        <v>23</v>
      </c>
      <c r="U322">
        <f t="shared" ref="U322:U385" si="46">Q322/T322</f>
        <v>0.21739130434782608</v>
      </c>
      <c r="V322" t="str">
        <f t="shared" si="39"/>
        <v>Medium</v>
      </c>
    </row>
    <row r="323" spans="1:22" x14ac:dyDescent="0.25">
      <c r="A323">
        <v>10569</v>
      </c>
      <c r="B323" t="s">
        <v>903</v>
      </c>
      <c r="C323">
        <v>5</v>
      </c>
      <c r="D323" s="1">
        <v>34897</v>
      </c>
      <c r="E323" s="1">
        <v>34925</v>
      </c>
      <c r="F323" s="1">
        <v>34922</v>
      </c>
      <c r="G323">
        <v>1</v>
      </c>
      <c r="H323">
        <v>58.98</v>
      </c>
      <c r="I323" t="s">
        <v>904</v>
      </c>
      <c r="J323" t="s">
        <v>907</v>
      </c>
      <c r="K323" t="s">
        <v>908</v>
      </c>
      <c r="L323" t="s">
        <v>909</v>
      </c>
      <c r="M323" t="s">
        <v>910</v>
      </c>
      <c r="N323" t="s">
        <v>164</v>
      </c>
      <c r="O323">
        <f t="shared" si="40"/>
        <v>7</v>
      </c>
      <c r="P323">
        <f t="shared" si="41"/>
        <v>1995</v>
      </c>
      <c r="Q323">
        <f t="shared" si="42"/>
        <v>18</v>
      </c>
      <c r="R323">
        <f t="shared" si="43"/>
        <v>34550</v>
      </c>
      <c r="S323">
        <f t="shared" si="44"/>
        <v>35221</v>
      </c>
      <c r="T323">
        <f t="shared" si="45"/>
        <v>23</v>
      </c>
      <c r="U323">
        <f t="shared" si="46"/>
        <v>0.78260869565217395</v>
      </c>
      <c r="V323" t="str">
        <f t="shared" ref="V323:V386" si="47">IF(Q323&lt;=2,"Low",
   IF(Q323&lt;=5,"Medium","High"))</f>
        <v>High</v>
      </c>
    </row>
    <row r="324" spans="1:22" x14ac:dyDescent="0.25">
      <c r="A324">
        <v>10570</v>
      </c>
      <c r="B324" t="s">
        <v>806</v>
      </c>
      <c r="C324">
        <v>3</v>
      </c>
      <c r="D324" s="1">
        <v>34898</v>
      </c>
      <c r="E324" s="1">
        <v>34926</v>
      </c>
      <c r="F324" s="1">
        <v>34900</v>
      </c>
      <c r="G324">
        <v>3</v>
      </c>
      <c r="H324">
        <v>188.99</v>
      </c>
      <c r="I324" t="s">
        <v>807</v>
      </c>
      <c r="J324" t="s">
        <v>809</v>
      </c>
      <c r="K324" t="s">
        <v>347</v>
      </c>
      <c r="L324" t="s">
        <v>348</v>
      </c>
      <c r="M324" t="s">
        <v>349</v>
      </c>
      <c r="N324" t="s">
        <v>350</v>
      </c>
      <c r="O324">
        <f t="shared" si="40"/>
        <v>7</v>
      </c>
      <c r="P324">
        <f t="shared" si="41"/>
        <v>1995</v>
      </c>
      <c r="Q324">
        <f t="shared" si="42"/>
        <v>13</v>
      </c>
      <c r="R324">
        <f t="shared" si="43"/>
        <v>34550</v>
      </c>
      <c r="S324">
        <f t="shared" si="44"/>
        <v>35221</v>
      </c>
      <c r="T324">
        <f t="shared" si="45"/>
        <v>23</v>
      </c>
      <c r="U324">
        <f t="shared" si="46"/>
        <v>0.56521739130434778</v>
      </c>
      <c r="V324" t="str">
        <f t="shared" si="47"/>
        <v>High</v>
      </c>
    </row>
    <row r="325" spans="1:22" x14ac:dyDescent="0.25">
      <c r="A325">
        <v>10571</v>
      </c>
      <c r="B325" t="s">
        <v>555</v>
      </c>
      <c r="C325">
        <v>8</v>
      </c>
      <c r="D325" s="1">
        <v>34898</v>
      </c>
      <c r="E325" s="1">
        <v>34940</v>
      </c>
      <c r="F325" s="1">
        <v>34915</v>
      </c>
      <c r="G325">
        <v>3</v>
      </c>
      <c r="H325">
        <v>26.06</v>
      </c>
      <c r="I325" t="s">
        <v>556</v>
      </c>
      <c r="J325" t="s">
        <v>558</v>
      </c>
      <c r="K325" t="s">
        <v>559</v>
      </c>
      <c r="L325" t="s">
        <v>153</v>
      </c>
      <c r="M325" t="s">
        <v>560</v>
      </c>
      <c r="N325" t="s">
        <v>561</v>
      </c>
      <c r="O325">
        <f t="shared" si="40"/>
        <v>7</v>
      </c>
      <c r="P325">
        <f t="shared" si="41"/>
        <v>1995</v>
      </c>
      <c r="Q325">
        <f t="shared" si="42"/>
        <v>30</v>
      </c>
      <c r="R325">
        <f t="shared" si="43"/>
        <v>34550</v>
      </c>
      <c r="S325">
        <f t="shared" si="44"/>
        <v>35221</v>
      </c>
      <c r="T325">
        <f t="shared" si="45"/>
        <v>23</v>
      </c>
      <c r="U325">
        <f t="shared" si="46"/>
        <v>1.3043478260869565</v>
      </c>
      <c r="V325" t="str">
        <f t="shared" si="47"/>
        <v>High</v>
      </c>
    </row>
    <row r="326" spans="1:22" x14ac:dyDescent="0.25">
      <c r="A326">
        <v>10572</v>
      </c>
      <c r="B326" t="s">
        <v>438</v>
      </c>
      <c r="C326">
        <v>3</v>
      </c>
      <c r="D326" s="1">
        <v>34899</v>
      </c>
      <c r="E326" s="1">
        <v>34927</v>
      </c>
      <c r="F326" s="1">
        <v>34906</v>
      </c>
      <c r="G326">
        <v>2</v>
      </c>
      <c r="H326">
        <v>116.43</v>
      </c>
      <c r="I326" t="s">
        <v>439</v>
      </c>
      <c r="J326" t="s">
        <v>441</v>
      </c>
      <c r="K326" t="s">
        <v>442</v>
      </c>
      <c r="L326" t="s">
        <v>153</v>
      </c>
      <c r="M326" t="s">
        <v>443</v>
      </c>
      <c r="N326" t="s">
        <v>284</v>
      </c>
      <c r="O326">
        <f t="shared" si="40"/>
        <v>7</v>
      </c>
      <c r="P326">
        <f t="shared" si="41"/>
        <v>1995</v>
      </c>
      <c r="Q326">
        <f t="shared" si="42"/>
        <v>18</v>
      </c>
      <c r="R326">
        <f t="shared" si="43"/>
        <v>34550</v>
      </c>
      <c r="S326">
        <f t="shared" si="44"/>
        <v>35221</v>
      </c>
      <c r="T326">
        <f t="shared" si="45"/>
        <v>23</v>
      </c>
      <c r="U326">
        <f t="shared" si="46"/>
        <v>0.78260869565217395</v>
      </c>
      <c r="V326" t="str">
        <f t="shared" si="47"/>
        <v>High</v>
      </c>
    </row>
    <row r="327" spans="1:22" x14ac:dyDescent="0.25">
      <c r="A327">
        <v>10573</v>
      </c>
      <c r="B327" t="s">
        <v>425</v>
      </c>
      <c r="C327">
        <v>7</v>
      </c>
      <c r="D327" s="1">
        <v>34900</v>
      </c>
      <c r="E327" s="1">
        <v>34928</v>
      </c>
      <c r="F327" s="1">
        <v>34901</v>
      </c>
      <c r="G327">
        <v>3</v>
      </c>
      <c r="H327">
        <v>84.84</v>
      </c>
      <c r="I327" t="s">
        <v>426</v>
      </c>
      <c r="J327" t="s">
        <v>428</v>
      </c>
      <c r="K327" t="s">
        <v>420</v>
      </c>
      <c r="L327" t="s">
        <v>153</v>
      </c>
      <c r="M327" t="s">
        <v>429</v>
      </c>
      <c r="N327" t="s">
        <v>422</v>
      </c>
      <c r="O327">
        <f t="shared" si="40"/>
        <v>7</v>
      </c>
      <c r="P327">
        <f t="shared" si="41"/>
        <v>1995</v>
      </c>
      <c r="Q327">
        <f t="shared" si="42"/>
        <v>7</v>
      </c>
      <c r="R327">
        <f t="shared" si="43"/>
        <v>34550</v>
      </c>
      <c r="S327">
        <f t="shared" si="44"/>
        <v>35221</v>
      </c>
      <c r="T327">
        <f t="shared" si="45"/>
        <v>23</v>
      </c>
      <c r="U327">
        <f t="shared" si="46"/>
        <v>0.30434782608695654</v>
      </c>
      <c r="V327" t="str">
        <f t="shared" si="47"/>
        <v>High</v>
      </c>
    </row>
    <row r="328" spans="1:22" x14ac:dyDescent="0.25">
      <c r="A328">
        <v>10574</v>
      </c>
      <c r="B328" t="s">
        <v>1031</v>
      </c>
      <c r="C328">
        <v>4</v>
      </c>
      <c r="D328" s="1">
        <v>34900</v>
      </c>
      <c r="E328" s="1">
        <v>34928</v>
      </c>
      <c r="F328" s="1">
        <v>34911</v>
      </c>
      <c r="G328">
        <v>2</v>
      </c>
      <c r="H328">
        <v>37.6</v>
      </c>
      <c r="I328" t="s">
        <v>1032</v>
      </c>
      <c r="J328" t="s">
        <v>1034</v>
      </c>
      <c r="K328" t="s">
        <v>1035</v>
      </c>
      <c r="L328" t="s">
        <v>743</v>
      </c>
      <c r="M328" t="s">
        <v>1036</v>
      </c>
      <c r="N328" t="s">
        <v>164</v>
      </c>
      <c r="O328">
        <f t="shared" si="40"/>
        <v>7</v>
      </c>
      <c r="P328">
        <f t="shared" si="41"/>
        <v>1995</v>
      </c>
      <c r="Q328">
        <f t="shared" si="42"/>
        <v>3</v>
      </c>
      <c r="R328">
        <f t="shared" si="43"/>
        <v>34550</v>
      </c>
      <c r="S328">
        <f t="shared" si="44"/>
        <v>35221</v>
      </c>
      <c r="T328">
        <f t="shared" si="45"/>
        <v>23</v>
      </c>
      <c r="U328">
        <f t="shared" si="46"/>
        <v>0.13043478260869565</v>
      </c>
      <c r="V328" t="str">
        <f t="shared" si="47"/>
        <v>Medium</v>
      </c>
    </row>
    <row r="329" spans="1:22" x14ac:dyDescent="0.25">
      <c r="A329">
        <v>10575</v>
      </c>
      <c r="B329" t="s">
        <v>812</v>
      </c>
      <c r="C329">
        <v>5</v>
      </c>
      <c r="D329" s="1">
        <v>34901</v>
      </c>
      <c r="E329" s="1">
        <v>34915</v>
      </c>
      <c r="F329" s="1">
        <v>34911</v>
      </c>
      <c r="G329">
        <v>1</v>
      </c>
      <c r="H329">
        <v>127.34</v>
      </c>
      <c r="I329" t="s">
        <v>813</v>
      </c>
      <c r="J329" t="s">
        <v>815</v>
      </c>
      <c r="K329" t="s">
        <v>816</v>
      </c>
      <c r="L329" t="s">
        <v>153</v>
      </c>
      <c r="M329" t="s">
        <v>817</v>
      </c>
      <c r="N329" t="s">
        <v>238</v>
      </c>
      <c r="O329">
        <f t="shared" si="40"/>
        <v>7</v>
      </c>
      <c r="P329">
        <f t="shared" si="41"/>
        <v>1995</v>
      </c>
      <c r="Q329">
        <f t="shared" si="42"/>
        <v>5</v>
      </c>
      <c r="R329">
        <f t="shared" si="43"/>
        <v>34550</v>
      </c>
      <c r="S329">
        <f t="shared" si="44"/>
        <v>35221</v>
      </c>
      <c r="T329">
        <f t="shared" si="45"/>
        <v>23</v>
      </c>
      <c r="U329">
        <f t="shared" si="46"/>
        <v>0.21739130434782608</v>
      </c>
      <c r="V329" t="str">
        <f t="shared" si="47"/>
        <v>Medium</v>
      </c>
    </row>
    <row r="330" spans="1:22" x14ac:dyDescent="0.25">
      <c r="A330">
        <v>10576</v>
      </c>
      <c r="B330" t="s">
        <v>1019</v>
      </c>
      <c r="C330">
        <v>3</v>
      </c>
      <c r="D330" s="1">
        <v>34904</v>
      </c>
      <c r="E330" s="1">
        <v>34918</v>
      </c>
      <c r="F330" s="1">
        <v>34911</v>
      </c>
      <c r="G330">
        <v>3</v>
      </c>
      <c r="H330">
        <v>18.559999999999999</v>
      </c>
      <c r="I330" t="s">
        <v>1020</v>
      </c>
      <c r="J330" t="s">
        <v>1022</v>
      </c>
      <c r="K330" t="s">
        <v>420</v>
      </c>
      <c r="L330" t="s">
        <v>153</v>
      </c>
      <c r="M330" t="s">
        <v>860</v>
      </c>
      <c r="N330" t="s">
        <v>422</v>
      </c>
      <c r="O330">
        <f t="shared" si="40"/>
        <v>7</v>
      </c>
      <c r="P330">
        <f t="shared" si="41"/>
        <v>1995</v>
      </c>
      <c r="Q330">
        <f t="shared" si="42"/>
        <v>10</v>
      </c>
      <c r="R330">
        <f t="shared" si="43"/>
        <v>34550</v>
      </c>
      <c r="S330">
        <f t="shared" si="44"/>
        <v>35221</v>
      </c>
      <c r="T330">
        <f t="shared" si="45"/>
        <v>23</v>
      </c>
      <c r="U330">
        <f t="shared" si="46"/>
        <v>0.43478260869565216</v>
      </c>
      <c r="V330" t="str">
        <f t="shared" si="47"/>
        <v>High</v>
      </c>
    </row>
    <row r="331" spans="1:22" x14ac:dyDescent="0.25">
      <c r="A331">
        <v>10577</v>
      </c>
      <c r="B331" t="s">
        <v>1031</v>
      </c>
      <c r="C331">
        <v>9</v>
      </c>
      <c r="D331" s="1">
        <v>34904</v>
      </c>
      <c r="E331" s="1">
        <v>34946</v>
      </c>
      <c r="F331" s="1">
        <v>34911</v>
      </c>
      <c r="G331">
        <v>2</v>
      </c>
      <c r="H331">
        <v>25.41</v>
      </c>
      <c r="I331" t="s">
        <v>1032</v>
      </c>
      <c r="J331" t="s">
        <v>1034</v>
      </c>
      <c r="K331" t="s">
        <v>1035</v>
      </c>
      <c r="L331" t="s">
        <v>743</v>
      </c>
      <c r="M331" t="s">
        <v>1036</v>
      </c>
      <c r="N331" t="s">
        <v>164</v>
      </c>
      <c r="O331">
        <f t="shared" si="40"/>
        <v>7</v>
      </c>
      <c r="P331">
        <f t="shared" si="41"/>
        <v>1995</v>
      </c>
      <c r="Q331">
        <f t="shared" si="42"/>
        <v>3</v>
      </c>
      <c r="R331">
        <f t="shared" si="43"/>
        <v>34550</v>
      </c>
      <c r="S331">
        <f t="shared" si="44"/>
        <v>35221</v>
      </c>
      <c r="T331">
        <f t="shared" si="45"/>
        <v>23</v>
      </c>
      <c r="U331">
        <f t="shared" si="46"/>
        <v>0.13043478260869565</v>
      </c>
      <c r="V331" t="str">
        <f t="shared" si="47"/>
        <v>Medium</v>
      </c>
    </row>
    <row r="332" spans="1:22" x14ac:dyDescent="0.25">
      <c r="A332">
        <v>10578</v>
      </c>
      <c r="B332" t="s">
        <v>487</v>
      </c>
      <c r="C332">
        <v>4</v>
      </c>
      <c r="D332" s="1">
        <v>34905</v>
      </c>
      <c r="E332" s="1">
        <v>34933</v>
      </c>
      <c r="F332" s="1">
        <v>34936</v>
      </c>
      <c r="G332">
        <v>3</v>
      </c>
      <c r="H332">
        <v>29.6</v>
      </c>
      <c r="I332" t="s">
        <v>488</v>
      </c>
      <c r="J332" t="s">
        <v>490</v>
      </c>
      <c r="K332" t="s">
        <v>152</v>
      </c>
      <c r="L332" t="s">
        <v>153</v>
      </c>
      <c r="M332" t="s">
        <v>491</v>
      </c>
      <c r="N332" t="s">
        <v>155</v>
      </c>
      <c r="O332">
        <f t="shared" si="40"/>
        <v>7</v>
      </c>
      <c r="P332">
        <f t="shared" si="41"/>
        <v>1995</v>
      </c>
      <c r="Q332">
        <f t="shared" si="42"/>
        <v>10</v>
      </c>
      <c r="R332">
        <f t="shared" si="43"/>
        <v>34550</v>
      </c>
      <c r="S332">
        <f t="shared" si="44"/>
        <v>35221</v>
      </c>
      <c r="T332">
        <f t="shared" si="45"/>
        <v>23</v>
      </c>
      <c r="U332">
        <f t="shared" si="46"/>
        <v>0.43478260869565216</v>
      </c>
      <c r="V332" t="str">
        <f t="shared" si="47"/>
        <v>High</v>
      </c>
    </row>
    <row r="333" spans="1:22" x14ac:dyDescent="0.25">
      <c r="A333">
        <v>10579</v>
      </c>
      <c r="B333" t="s">
        <v>755</v>
      </c>
      <c r="C333">
        <v>1</v>
      </c>
      <c r="D333" s="1">
        <v>34906</v>
      </c>
      <c r="E333" s="1">
        <v>34934</v>
      </c>
      <c r="F333" s="1">
        <v>34915</v>
      </c>
      <c r="G333">
        <v>2</v>
      </c>
      <c r="H333">
        <v>13.73</v>
      </c>
      <c r="I333" t="s">
        <v>756</v>
      </c>
      <c r="J333" t="s">
        <v>758</v>
      </c>
      <c r="K333" t="s">
        <v>759</v>
      </c>
      <c r="L333" t="s">
        <v>760</v>
      </c>
      <c r="M333" t="s">
        <v>761</v>
      </c>
      <c r="N333" t="s">
        <v>164</v>
      </c>
      <c r="O333">
        <f t="shared" si="40"/>
        <v>7</v>
      </c>
      <c r="P333">
        <f t="shared" si="41"/>
        <v>1995</v>
      </c>
      <c r="Q333">
        <f t="shared" si="42"/>
        <v>4</v>
      </c>
      <c r="R333">
        <f t="shared" si="43"/>
        <v>34550</v>
      </c>
      <c r="S333">
        <f t="shared" si="44"/>
        <v>35221</v>
      </c>
      <c r="T333">
        <f t="shared" si="45"/>
        <v>23</v>
      </c>
      <c r="U333">
        <f t="shared" si="46"/>
        <v>0.17391304347826086</v>
      </c>
      <c r="V333" t="str">
        <f t="shared" si="47"/>
        <v>Medium</v>
      </c>
    </row>
    <row r="334" spans="1:22" x14ac:dyDescent="0.25">
      <c r="A334">
        <v>10580</v>
      </c>
      <c r="B334" t="s">
        <v>841</v>
      </c>
      <c r="C334">
        <v>4</v>
      </c>
      <c r="D334" s="1">
        <v>34907</v>
      </c>
      <c r="E334" s="1">
        <v>34935</v>
      </c>
      <c r="F334" s="1">
        <v>34912</v>
      </c>
      <c r="G334">
        <v>3</v>
      </c>
      <c r="H334">
        <v>75.89</v>
      </c>
      <c r="I334" t="s">
        <v>842</v>
      </c>
      <c r="J334" t="s">
        <v>844</v>
      </c>
      <c r="K334" t="s">
        <v>845</v>
      </c>
      <c r="L334" t="s">
        <v>153</v>
      </c>
      <c r="M334" t="s">
        <v>846</v>
      </c>
      <c r="N334" t="s">
        <v>238</v>
      </c>
      <c r="O334">
        <f t="shared" si="40"/>
        <v>7</v>
      </c>
      <c r="P334">
        <f t="shared" si="41"/>
        <v>1995</v>
      </c>
      <c r="Q334">
        <f t="shared" si="42"/>
        <v>10</v>
      </c>
      <c r="R334">
        <f t="shared" si="43"/>
        <v>34550</v>
      </c>
      <c r="S334">
        <f t="shared" si="44"/>
        <v>35221</v>
      </c>
      <c r="T334">
        <f t="shared" si="45"/>
        <v>23</v>
      </c>
      <c r="U334">
        <f t="shared" si="46"/>
        <v>0.43478260869565216</v>
      </c>
      <c r="V334" t="str">
        <f t="shared" si="47"/>
        <v>High</v>
      </c>
    </row>
    <row r="335" spans="1:22" x14ac:dyDescent="0.25">
      <c r="A335">
        <v>10581</v>
      </c>
      <c r="B335" t="s">
        <v>564</v>
      </c>
      <c r="C335">
        <v>3</v>
      </c>
      <c r="D335" s="1">
        <v>34907</v>
      </c>
      <c r="E335" s="1">
        <v>34935</v>
      </c>
      <c r="F335" s="1">
        <v>34913</v>
      </c>
      <c r="G335">
        <v>1</v>
      </c>
      <c r="H335">
        <v>3.01</v>
      </c>
      <c r="I335" t="s">
        <v>565</v>
      </c>
      <c r="J335" t="s">
        <v>568</v>
      </c>
      <c r="K335" t="s">
        <v>228</v>
      </c>
      <c r="L335" t="s">
        <v>522</v>
      </c>
      <c r="M335" t="s">
        <v>569</v>
      </c>
      <c r="N335" t="s">
        <v>230</v>
      </c>
      <c r="O335">
        <f t="shared" si="40"/>
        <v>7</v>
      </c>
      <c r="P335">
        <f t="shared" si="41"/>
        <v>1995</v>
      </c>
      <c r="Q335">
        <f t="shared" si="42"/>
        <v>7</v>
      </c>
      <c r="R335">
        <f t="shared" si="43"/>
        <v>34550</v>
      </c>
      <c r="S335">
        <f t="shared" si="44"/>
        <v>35221</v>
      </c>
      <c r="T335">
        <f t="shared" si="45"/>
        <v>23</v>
      </c>
      <c r="U335">
        <f t="shared" si="46"/>
        <v>0.30434782608695654</v>
      </c>
      <c r="V335" t="str">
        <f t="shared" si="47"/>
        <v>High</v>
      </c>
    </row>
    <row r="336" spans="1:22" x14ac:dyDescent="0.25">
      <c r="A336">
        <v>10582</v>
      </c>
      <c r="B336" t="s">
        <v>446</v>
      </c>
      <c r="C336">
        <v>3</v>
      </c>
      <c r="D336" s="1">
        <v>34908</v>
      </c>
      <c r="E336" s="1">
        <v>34936</v>
      </c>
      <c r="F336" s="1">
        <v>34925</v>
      </c>
      <c r="G336">
        <v>2</v>
      </c>
      <c r="H336">
        <v>27.71</v>
      </c>
      <c r="I336" t="s">
        <v>447</v>
      </c>
      <c r="J336" t="s">
        <v>449</v>
      </c>
      <c r="K336" t="s">
        <v>450</v>
      </c>
      <c r="L336" t="s">
        <v>153</v>
      </c>
      <c r="M336" t="s">
        <v>451</v>
      </c>
      <c r="N336" t="s">
        <v>238</v>
      </c>
      <c r="O336">
        <f t="shared" si="40"/>
        <v>7</v>
      </c>
      <c r="P336">
        <f t="shared" si="41"/>
        <v>1995</v>
      </c>
      <c r="Q336">
        <f t="shared" si="42"/>
        <v>7</v>
      </c>
      <c r="R336">
        <f t="shared" si="43"/>
        <v>34550</v>
      </c>
      <c r="S336">
        <f t="shared" si="44"/>
        <v>35221</v>
      </c>
      <c r="T336">
        <f t="shared" si="45"/>
        <v>23</v>
      </c>
      <c r="U336">
        <f t="shared" si="46"/>
        <v>0.30434782608695654</v>
      </c>
      <c r="V336" t="str">
        <f t="shared" si="47"/>
        <v>High</v>
      </c>
    </row>
    <row r="337" spans="1:22" x14ac:dyDescent="0.25">
      <c r="A337">
        <v>10583</v>
      </c>
      <c r="B337" t="s">
        <v>1071</v>
      </c>
      <c r="C337">
        <v>2</v>
      </c>
      <c r="D337" s="1">
        <v>34911</v>
      </c>
      <c r="E337" s="1">
        <v>34939</v>
      </c>
      <c r="F337" s="1">
        <v>34915</v>
      </c>
      <c r="G337">
        <v>2</v>
      </c>
      <c r="H337">
        <v>7.28</v>
      </c>
      <c r="I337" t="s">
        <v>1072</v>
      </c>
      <c r="J337" t="s">
        <v>1074</v>
      </c>
      <c r="K337" t="s">
        <v>1075</v>
      </c>
      <c r="L337" t="s">
        <v>153</v>
      </c>
      <c r="M337" t="s">
        <v>1076</v>
      </c>
      <c r="N337" t="s">
        <v>333</v>
      </c>
      <c r="O337">
        <f t="shared" si="40"/>
        <v>7</v>
      </c>
      <c r="P337">
        <f t="shared" si="41"/>
        <v>1995</v>
      </c>
      <c r="Q337">
        <f t="shared" si="42"/>
        <v>15</v>
      </c>
      <c r="R337">
        <f t="shared" si="43"/>
        <v>34550</v>
      </c>
      <c r="S337">
        <f t="shared" si="44"/>
        <v>35221</v>
      </c>
      <c r="T337">
        <f t="shared" si="45"/>
        <v>23</v>
      </c>
      <c r="U337">
        <f t="shared" si="46"/>
        <v>0.65217391304347827</v>
      </c>
      <c r="V337" t="str">
        <f t="shared" si="47"/>
        <v>High</v>
      </c>
    </row>
    <row r="338" spans="1:22" x14ac:dyDescent="0.25">
      <c r="A338">
        <v>10584</v>
      </c>
      <c r="B338" t="s">
        <v>454</v>
      </c>
      <c r="C338">
        <v>4</v>
      </c>
      <c r="D338" s="1">
        <v>34911</v>
      </c>
      <c r="E338" s="1">
        <v>34939</v>
      </c>
      <c r="F338" s="1">
        <v>34915</v>
      </c>
      <c r="G338">
        <v>1</v>
      </c>
      <c r="H338">
        <v>59.14</v>
      </c>
      <c r="I338" t="s">
        <v>455</v>
      </c>
      <c r="J338" t="s">
        <v>457</v>
      </c>
      <c r="K338" t="s">
        <v>458</v>
      </c>
      <c r="L338" t="s">
        <v>153</v>
      </c>
      <c r="M338" t="s">
        <v>459</v>
      </c>
      <c r="N338" t="s">
        <v>291</v>
      </c>
      <c r="O338">
        <f t="shared" si="40"/>
        <v>7</v>
      </c>
      <c r="P338">
        <f t="shared" si="41"/>
        <v>1995</v>
      </c>
      <c r="Q338">
        <f t="shared" si="42"/>
        <v>11</v>
      </c>
      <c r="R338">
        <f t="shared" si="43"/>
        <v>34550</v>
      </c>
      <c r="S338">
        <f t="shared" si="44"/>
        <v>35221</v>
      </c>
      <c r="T338">
        <f t="shared" si="45"/>
        <v>23</v>
      </c>
      <c r="U338">
        <f t="shared" si="46"/>
        <v>0.47826086956521741</v>
      </c>
      <c r="V338" t="str">
        <f t="shared" si="47"/>
        <v>High</v>
      </c>
    </row>
    <row r="339" spans="1:22" x14ac:dyDescent="0.25">
      <c r="A339">
        <v>10585</v>
      </c>
      <c r="B339" t="s">
        <v>1078</v>
      </c>
      <c r="C339">
        <v>7</v>
      </c>
      <c r="D339" s="1">
        <v>34912</v>
      </c>
      <c r="E339" s="1">
        <v>34940</v>
      </c>
      <c r="F339" s="1">
        <v>34921</v>
      </c>
      <c r="G339">
        <v>1</v>
      </c>
      <c r="H339">
        <v>13.41</v>
      </c>
      <c r="I339" t="s">
        <v>1079</v>
      </c>
      <c r="J339" t="s">
        <v>1081</v>
      </c>
      <c r="K339" t="s">
        <v>1082</v>
      </c>
      <c r="L339" t="s">
        <v>522</v>
      </c>
      <c r="M339" t="s">
        <v>1083</v>
      </c>
      <c r="N339" t="s">
        <v>230</v>
      </c>
      <c r="O339">
        <f t="shared" si="40"/>
        <v>8</v>
      </c>
      <c r="P339">
        <f t="shared" si="41"/>
        <v>1995</v>
      </c>
      <c r="Q339">
        <f t="shared" si="42"/>
        <v>9</v>
      </c>
      <c r="R339">
        <f t="shared" si="43"/>
        <v>34550</v>
      </c>
      <c r="S339">
        <f t="shared" si="44"/>
        <v>35221</v>
      </c>
      <c r="T339">
        <f t="shared" si="45"/>
        <v>23</v>
      </c>
      <c r="U339">
        <f t="shared" si="46"/>
        <v>0.39130434782608697</v>
      </c>
      <c r="V339" t="str">
        <f t="shared" si="47"/>
        <v>High</v>
      </c>
    </row>
    <row r="340" spans="1:22" x14ac:dyDescent="0.25">
      <c r="A340">
        <v>10586</v>
      </c>
      <c r="B340" t="s">
        <v>913</v>
      </c>
      <c r="C340">
        <v>9</v>
      </c>
      <c r="D340" s="1">
        <v>34913</v>
      </c>
      <c r="E340" s="1">
        <v>34941</v>
      </c>
      <c r="F340" s="1">
        <v>34920</v>
      </c>
      <c r="G340">
        <v>1</v>
      </c>
      <c r="H340">
        <v>0.48</v>
      </c>
      <c r="I340" t="s">
        <v>914</v>
      </c>
      <c r="J340" t="s">
        <v>916</v>
      </c>
      <c r="K340" t="s">
        <v>917</v>
      </c>
      <c r="L340" t="s">
        <v>153</v>
      </c>
      <c r="M340" t="s">
        <v>918</v>
      </c>
      <c r="N340" t="s">
        <v>261</v>
      </c>
      <c r="O340">
        <f t="shared" si="40"/>
        <v>8</v>
      </c>
      <c r="P340">
        <f t="shared" si="41"/>
        <v>1995</v>
      </c>
      <c r="Q340">
        <f t="shared" si="42"/>
        <v>12</v>
      </c>
      <c r="R340">
        <f t="shared" si="43"/>
        <v>34550</v>
      </c>
      <c r="S340">
        <f t="shared" si="44"/>
        <v>35221</v>
      </c>
      <c r="T340">
        <f t="shared" si="45"/>
        <v>23</v>
      </c>
      <c r="U340">
        <f t="shared" si="46"/>
        <v>0.52173913043478259</v>
      </c>
      <c r="V340" t="str">
        <f t="shared" si="47"/>
        <v>High</v>
      </c>
    </row>
    <row r="341" spans="1:22" x14ac:dyDescent="0.25">
      <c r="A341">
        <v>10587</v>
      </c>
      <c r="B341" t="s">
        <v>877</v>
      </c>
      <c r="C341">
        <v>1</v>
      </c>
      <c r="D341" s="1">
        <v>34913</v>
      </c>
      <c r="E341" s="1">
        <v>34941</v>
      </c>
      <c r="F341" s="1">
        <v>34920</v>
      </c>
      <c r="G341">
        <v>1</v>
      </c>
      <c r="H341">
        <v>62.52</v>
      </c>
      <c r="I341" t="s">
        <v>878</v>
      </c>
      <c r="J341" t="s">
        <v>880</v>
      </c>
      <c r="K341" t="s">
        <v>668</v>
      </c>
      <c r="L341" t="s">
        <v>669</v>
      </c>
      <c r="M341" t="s">
        <v>881</v>
      </c>
      <c r="N341" t="s">
        <v>230</v>
      </c>
      <c r="O341">
        <f t="shared" si="40"/>
        <v>8</v>
      </c>
      <c r="P341">
        <f t="shared" si="41"/>
        <v>1995</v>
      </c>
      <c r="Q341">
        <f t="shared" si="42"/>
        <v>9</v>
      </c>
      <c r="R341">
        <f t="shared" si="43"/>
        <v>34550</v>
      </c>
      <c r="S341">
        <f t="shared" si="44"/>
        <v>35221</v>
      </c>
      <c r="T341">
        <f t="shared" si="45"/>
        <v>23</v>
      </c>
      <c r="U341">
        <f t="shared" si="46"/>
        <v>0.39130434782608697</v>
      </c>
      <c r="V341" t="str">
        <f t="shared" si="47"/>
        <v>High</v>
      </c>
    </row>
    <row r="342" spans="1:22" x14ac:dyDescent="0.25">
      <c r="A342">
        <v>10588</v>
      </c>
      <c r="B342" t="s">
        <v>890</v>
      </c>
      <c r="C342">
        <v>2</v>
      </c>
      <c r="D342" s="1">
        <v>34914</v>
      </c>
      <c r="E342" s="1">
        <v>34942</v>
      </c>
      <c r="F342" s="1">
        <v>34921</v>
      </c>
      <c r="G342">
        <v>3</v>
      </c>
      <c r="H342">
        <v>194.67</v>
      </c>
      <c r="I342" t="s">
        <v>891</v>
      </c>
      <c r="J342" t="s">
        <v>893</v>
      </c>
      <c r="K342" t="s">
        <v>894</v>
      </c>
      <c r="L342" t="s">
        <v>153</v>
      </c>
      <c r="M342" t="s">
        <v>895</v>
      </c>
      <c r="N342" t="s">
        <v>238</v>
      </c>
      <c r="O342">
        <f t="shared" si="40"/>
        <v>8</v>
      </c>
      <c r="P342">
        <f t="shared" si="41"/>
        <v>1995</v>
      </c>
      <c r="Q342">
        <f t="shared" si="42"/>
        <v>28</v>
      </c>
      <c r="R342">
        <f t="shared" si="43"/>
        <v>34550</v>
      </c>
      <c r="S342">
        <f t="shared" si="44"/>
        <v>35221</v>
      </c>
      <c r="T342">
        <f t="shared" si="45"/>
        <v>23</v>
      </c>
      <c r="U342">
        <f t="shared" si="46"/>
        <v>1.2173913043478262</v>
      </c>
      <c r="V342" t="str">
        <f t="shared" si="47"/>
        <v>High</v>
      </c>
    </row>
    <row r="343" spans="1:22" x14ac:dyDescent="0.25">
      <c r="A343">
        <v>10589</v>
      </c>
      <c r="B343" t="s">
        <v>647</v>
      </c>
      <c r="C343">
        <v>8</v>
      </c>
      <c r="D343" s="1">
        <v>34915</v>
      </c>
      <c r="E343" s="1">
        <v>34943</v>
      </c>
      <c r="F343" s="1">
        <v>34925</v>
      </c>
      <c r="G343">
        <v>2</v>
      </c>
      <c r="H343">
        <v>4.42</v>
      </c>
      <c r="I343" t="s">
        <v>648</v>
      </c>
      <c r="J343" t="s">
        <v>650</v>
      </c>
      <c r="K343" t="s">
        <v>651</v>
      </c>
      <c r="L343" t="s">
        <v>277</v>
      </c>
      <c r="M343" t="s">
        <v>652</v>
      </c>
      <c r="N343" t="s">
        <v>164</v>
      </c>
      <c r="O343">
        <f t="shared" si="40"/>
        <v>8</v>
      </c>
      <c r="P343">
        <f t="shared" si="41"/>
        <v>1995</v>
      </c>
      <c r="Q343">
        <f t="shared" si="42"/>
        <v>11</v>
      </c>
      <c r="R343">
        <f t="shared" si="43"/>
        <v>34550</v>
      </c>
      <c r="S343">
        <f t="shared" si="44"/>
        <v>35221</v>
      </c>
      <c r="T343">
        <f t="shared" si="45"/>
        <v>23</v>
      </c>
      <c r="U343">
        <f t="shared" si="46"/>
        <v>0.47826086956521741</v>
      </c>
      <c r="V343" t="str">
        <f t="shared" si="47"/>
        <v>High</v>
      </c>
    </row>
    <row r="344" spans="1:22" x14ac:dyDescent="0.25">
      <c r="A344">
        <v>10590</v>
      </c>
      <c r="B344" t="s">
        <v>806</v>
      </c>
      <c r="C344">
        <v>4</v>
      </c>
      <c r="D344" s="1">
        <v>34918</v>
      </c>
      <c r="E344" s="1">
        <v>34946</v>
      </c>
      <c r="F344" s="1">
        <v>34925</v>
      </c>
      <c r="G344">
        <v>3</v>
      </c>
      <c r="H344">
        <v>44.77</v>
      </c>
      <c r="I344" t="s">
        <v>807</v>
      </c>
      <c r="J344" t="s">
        <v>809</v>
      </c>
      <c r="K344" t="s">
        <v>347</v>
      </c>
      <c r="L344" t="s">
        <v>348</v>
      </c>
      <c r="M344" t="s">
        <v>349</v>
      </c>
      <c r="N344" t="s">
        <v>350</v>
      </c>
      <c r="O344">
        <f t="shared" si="40"/>
        <v>8</v>
      </c>
      <c r="P344">
        <f t="shared" si="41"/>
        <v>1995</v>
      </c>
      <c r="Q344">
        <f t="shared" si="42"/>
        <v>13</v>
      </c>
      <c r="R344">
        <f t="shared" si="43"/>
        <v>34550</v>
      </c>
      <c r="S344">
        <f t="shared" si="44"/>
        <v>35221</v>
      </c>
      <c r="T344">
        <f t="shared" si="45"/>
        <v>23</v>
      </c>
      <c r="U344">
        <f t="shared" si="46"/>
        <v>0.56521739130434778</v>
      </c>
      <c r="V344" t="str">
        <f t="shared" si="47"/>
        <v>High</v>
      </c>
    </row>
    <row r="345" spans="1:22" x14ac:dyDescent="0.25">
      <c r="A345">
        <v>10591</v>
      </c>
      <c r="B345" t="s">
        <v>1039</v>
      </c>
      <c r="C345">
        <v>1</v>
      </c>
      <c r="D345" s="1">
        <v>34918</v>
      </c>
      <c r="E345" s="1">
        <v>34932</v>
      </c>
      <c r="F345" s="1">
        <v>34927</v>
      </c>
      <c r="G345">
        <v>1</v>
      </c>
      <c r="H345">
        <v>55.92</v>
      </c>
      <c r="I345" t="s">
        <v>1040</v>
      </c>
      <c r="J345" t="s">
        <v>1042</v>
      </c>
      <c r="K345" t="s">
        <v>1043</v>
      </c>
      <c r="L345" t="s">
        <v>153</v>
      </c>
      <c r="M345" t="s">
        <v>1044</v>
      </c>
      <c r="N345" t="s">
        <v>315</v>
      </c>
      <c r="O345">
        <f t="shared" si="40"/>
        <v>8</v>
      </c>
      <c r="P345">
        <f t="shared" si="41"/>
        <v>1995</v>
      </c>
      <c r="Q345">
        <f t="shared" si="42"/>
        <v>11</v>
      </c>
      <c r="R345">
        <f t="shared" si="43"/>
        <v>34550</v>
      </c>
      <c r="S345">
        <f t="shared" si="44"/>
        <v>35221</v>
      </c>
      <c r="T345">
        <f t="shared" si="45"/>
        <v>23</v>
      </c>
      <c r="U345">
        <f t="shared" si="46"/>
        <v>0.47826086956521741</v>
      </c>
      <c r="V345" t="str">
        <f t="shared" si="47"/>
        <v>High</v>
      </c>
    </row>
    <row r="346" spans="1:22" x14ac:dyDescent="0.25">
      <c r="A346">
        <v>10592</v>
      </c>
      <c r="B346" t="s">
        <v>747</v>
      </c>
      <c r="C346">
        <v>3</v>
      </c>
      <c r="D346" s="1">
        <v>34919</v>
      </c>
      <c r="E346" s="1">
        <v>34947</v>
      </c>
      <c r="F346" s="1">
        <v>34927</v>
      </c>
      <c r="G346">
        <v>1</v>
      </c>
      <c r="H346">
        <v>32.1</v>
      </c>
      <c r="I346" t="s">
        <v>748</v>
      </c>
      <c r="J346" t="s">
        <v>750</v>
      </c>
      <c r="K346" t="s">
        <v>751</v>
      </c>
      <c r="L346" t="s">
        <v>153</v>
      </c>
      <c r="M346" t="s">
        <v>752</v>
      </c>
      <c r="N346" t="s">
        <v>238</v>
      </c>
      <c r="O346">
        <f t="shared" si="40"/>
        <v>8</v>
      </c>
      <c r="P346">
        <f t="shared" si="41"/>
        <v>1995</v>
      </c>
      <c r="Q346">
        <f t="shared" si="42"/>
        <v>15</v>
      </c>
      <c r="R346">
        <f t="shared" si="43"/>
        <v>34550</v>
      </c>
      <c r="S346">
        <f t="shared" si="44"/>
        <v>35221</v>
      </c>
      <c r="T346">
        <f t="shared" si="45"/>
        <v>23</v>
      </c>
      <c r="U346">
        <f t="shared" si="46"/>
        <v>0.65217391304347827</v>
      </c>
      <c r="V346" t="str">
        <f t="shared" si="47"/>
        <v>High</v>
      </c>
    </row>
    <row r="347" spans="1:22" x14ac:dyDescent="0.25">
      <c r="A347">
        <v>10593</v>
      </c>
      <c r="B347" t="s">
        <v>747</v>
      </c>
      <c r="C347">
        <v>7</v>
      </c>
      <c r="D347" s="1">
        <v>34920</v>
      </c>
      <c r="E347" s="1">
        <v>34948</v>
      </c>
      <c r="F347" s="1">
        <v>34955</v>
      </c>
      <c r="G347">
        <v>2</v>
      </c>
      <c r="H347">
        <v>174.2</v>
      </c>
      <c r="I347" t="s">
        <v>748</v>
      </c>
      <c r="J347" t="s">
        <v>750</v>
      </c>
      <c r="K347" t="s">
        <v>751</v>
      </c>
      <c r="L347" t="s">
        <v>153</v>
      </c>
      <c r="M347" t="s">
        <v>752</v>
      </c>
      <c r="N347" t="s">
        <v>238</v>
      </c>
      <c r="O347">
        <f t="shared" si="40"/>
        <v>8</v>
      </c>
      <c r="P347">
        <f t="shared" si="41"/>
        <v>1995</v>
      </c>
      <c r="Q347">
        <f t="shared" si="42"/>
        <v>15</v>
      </c>
      <c r="R347">
        <f t="shared" si="43"/>
        <v>34550</v>
      </c>
      <c r="S347">
        <f t="shared" si="44"/>
        <v>35221</v>
      </c>
      <c r="T347">
        <f t="shared" si="45"/>
        <v>23</v>
      </c>
      <c r="U347">
        <f t="shared" si="46"/>
        <v>0.65217391304347827</v>
      </c>
      <c r="V347" t="str">
        <f t="shared" si="47"/>
        <v>High</v>
      </c>
    </row>
    <row r="348" spans="1:22" x14ac:dyDescent="0.25">
      <c r="A348">
        <v>10594</v>
      </c>
      <c r="B348" t="s">
        <v>832</v>
      </c>
      <c r="C348">
        <v>3</v>
      </c>
      <c r="D348" s="1">
        <v>34920</v>
      </c>
      <c r="E348" s="1">
        <v>34948</v>
      </c>
      <c r="F348" s="1">
        <v>34927</v>
      </c>
      <c r="G348">
        <v>2</v>
      </c>
      <c r="H348">
        <v>5.24</v>
      </c>
      <c r="I348" t="s">
        <v>833</v>
      </c>
      <c r="J348" t="s">
        <v>835</v>
      </c>
      <c r="K348" t="s">
        <v>836</v>
      </c>
      <c r="L348" t="s">
        <v>837</v>
      </c>
      <c r="M348" t="s">
        <v>838</v>
      </c>
      <c r="N348" t="s">
        <v>164</v>
      </c>
      <c r="O348">
        <f t="shared" si="40"/>
        <v>8</v>
      </c>
      <c r="P348">
        <f t="shared" si="41"/>
        <v>1995</v>
      </c>
      <c r="Q348">
        <f t="shared" si="42"/>
        <v>10</v>
      </c>
      <c r="R348">
        <f t="shared" si="43"/>
        <v>34550</v>
      </c>
      <c r="S348">
        <f t="shared" si="44"/>
        <v>35221</v>
      </c>
      <c r="T348">
        <f t="shared" si="45"/>
        <v>23</v>
      </c>
      <c r="U348">
        <f t="shared" si="46"/>
        <v>0.43478260869565216</v>
      </c>
      <c r="V348" t="str">
        <f t="shared" si="47"/>
        <v>High</v>
      </c>
    </row>
    <row r="349" spans="1:22" x14ac:dyDescent="0.25">
      <c r="A349">
        <v>10595</v>
      </c>
      <c r="B349" t="s">
        <v>555</v>
      </c>
      <c r="C349">
        <v>2</v>
      </c>
      <c r="D349" s="1">
        <v>34921</v>
      </c>
      <c r="E349" s="1">
        <v>34949</v>
      </c>
      <c r="F349" s="1">
        <v>34925</v>
      </c>
      <c r="G349">
        <v>1</v>
      </c>
      <c r="H349">
        <v>96.78</v>
      </c>
      <c r="I349" t="s">
        <v>556</v>
      </c>
      <c r="J349" t="s">
        <v>558</v>
      </c>
      <c r="K349" t="s">
        <v>559</v>
      </c>
      <c r="L349" t="s">
        <v>153</v>
      </c>
      <c r="M349" t="s">
        <v>560</v>
      </c>
      <c r="N349" t="s">
        <v>561</v>
      </c>
      <c r="O349">
        <f t="shared" si="40"/>
        <v>8</v>
      </c>
      <c r="P349">
        <f t="shared" si="41"/>
        <v>1995</v>
      </c>
      <c r="Q349">
        <f t="shared" si="42"/>
        <v>30</v>
      </c>
      <c r="R349">
        <f t="shared" si="43"/>
        <v>34550</v>
      </c>
      <c r="S349">
        <f t="shared" si="44"/>
        <v>35221</v>
      </c>
      <c r="T349">
        <f t="shared" si="45"/>
        <v>23</v>
      </c>
      <c r="U349">
        <f t="shared" si="46"/>
        <v>1.3043478260869565</v>
      </c>
      <c r="V349" t="str">
        <f t="shared" si="47"/>
        <v>High</v>
      </c>
    </row>
    <row r="350" spans="1:22" x14ac:dyDescent="0.25">
      <c r="A350">
        <v>10596</v>
      </c>
      <c r="B350" t="s">
        <v>1085</v>
      </c>
      <c r="C350">
        <v>8</v>
      </c>
      <c r="D350" s="1">
        <v>34922</v>
      </c>
      <c r="E350" s="1">
        <v>34950</v>
      </c>
      <c r="F350" s="1">
        <v>34954</v>
      </c>
      <c r="G350">
        <v>1</v>
      </c>
      <c r="H350">
        <v>16.34</v>
      </c>
      <c r="I350" t="s">
        <v>1086</v>
      </c>
      <c r="J350" t="s">
        <v>1208</v>
      </c>
      <c r="K350" t="s">
        <v>1089</v>
      </c>
      <c r="L350" t="s">
        <v>743</v>
      </c>
      <c r="M350" t="s">
        <v>1209</v>
      </c>
      <c r="N350" t="s">
        <v>164</v>
      </c>
      <c r="O350">
        <f t="shared" si="40"/>
        <v>8</v>
      </c>
      <c r="P350">
        <f t="shared" si="41"/>
        <v>1995</v>
      </c>
      <c r="Q350">
        <f t="shared" si="42"/>
        <v>14</v>
      </c>
      <c r="R350">
        <f t="shared" si="43"/>
        <v>34550</v>
      </c>
      <c r="S350">
        <f t="shared" si="44"/>
        <v>35221</v>
      </c>
      <c r="T350">
        <f t="shared" si="45"/>
        <v>23</v>
      </c>
      <c r="U350">
        <f t="shared" si="46"/>
        <v>0.60869565217391308</v>
      </c>
      <c r="V350" t="str">
        <f t="shared" si="47"/>
        <v>High</v>
      </c>
    </row>
    <row r="351" spans="1:22" x14ac:dyDescent="0.25">
      <c r="A351">
        <v>10597</v>
      </c>
      <c r="B351" t="s">
        <v>863</v>
      </c>
      <c r="C351">
        <v>7</v>
      </c>
      <c r="D351" s="1">
        <v>34922</v>
      </c>
      <c r="E351" s="1">
        <v>34950</v>
      </c>
      <c r="F351" s="1">
        <v>34929</v>
      </c>
      <c r="G351">
        <v>3</v>
      </c>
      <c r="H351">
        <v>35.119999999999997</v>
      </c>
      <c r="I351" t="s">
        <v>864</v>
      </c>
      <c r="J351" t="s">
        <v>866</v>
      </c>
      <c r="K351" t="s">
        <v>867</v>
      </c>
      <c r="L351" t="s">
        <v>153</v>
      </c>
      <c r="M351" t="s">
        <v>868</v>
      </c>
      <c r="N351" t="s">
        <v>561</v>
      </c>
      <c r="O351">
        <f t="shared" si="40"/>
        <v>8</v>
      </c>
      <c r="P351">
        <f t="shared" si="41"/>
        <v>1995</v>
      </c>
      <c r="Q351">
        <f t="shared" si="42"/>
        <v>10</v>
      </c>
      <c r="R351">
        <f t="shared" si="43"/>
        <v>34550</v>
      </c>
      <c r="S351">
        <f t="shared" si="44"/>
        <v>35221</v>
      </c>
      <c r="T351">
        <f t="shared" si="45"/>
        <v>23</v>
      </c>
      <c r="U351">
        <f t="shared" si="46"/>
        <v>0.43478260869565216</v>
      </c>
      <c r="V351" t="str">
        <f t="shared" si="47"/>
        <v>High</v>
      </c>
    </row>
    <row r="352" spans="1:22" x14ac:dyDescent="0.25">
      <c r="A352">
        <v>10598</v>
      </c>
      <c r="B352" t="s">
        <v>903</v>
      </c>
      <c r="C352">
        <v>1</v>
      </c>
      <c r="D352" s="1">
        <v>34925</v>
      </c>
      <c r="E352" s="1">
        <v>34953</v>
      </c>
      <c r="F352" s="1">
        <v>34929</v>
      </c>
      <c r="G352">
        <v>3</v>
      </c>
      <c r="H352">
        <v>44.42</v>
      </c>
      <c r="I352" t="s">
        <v>904</v>
      </c>
      <c r="J352" t="s">
        <v>907</v>
      </c>
      <c r="K352" t="s">
        <v>908</v>
      </c>
      <c r="L352" t="s">
        <v>909</v>
      </c>
      <c r="M352" t="s">
        <v>910</v>
      </c>
      <c r="N352" t="s">
        <v>164</v>
      </c>
      <c r="O352">
        <f t="shared" si="40"/>
        <v>8</v>
      </c>
      <c r="P352">
        <f t="shared" si="41"/>
        <v>1995</v>
      </c>
      <c r="Q352">
        <f t="shared" si="42"/>
        <v>18</v>
      </c>
      <c r="R352">
        <f t="shared" si="43"/>
        <v>34550</v>
      </c>
      <c r="S352">
        <f t="shared" si="44"/>
        <v>35221</v>
      </c>
      <c r="T352">
        <f t="shared" si="45"/>
        <v>23</v>
      </c>
      <c r="U352">
        <f t="shared" si="46"/>
        <v>0.78260869565217395</v>
      </c>
      <c r="V352" t="str">
        <f t="shared" si="47"/>
        <v>High</v>
      </c>
    </row>
    <row r="353" spans="1:22" x14ac:dyDescent="0.25">
      <c r="A353">
        <v>10599</v>
      </c>
      <c r="B353" t="s">
        <v>487</v>
      </c>
      <c r="C353">
        <v>6</v>
      </c>
      <c r="D353" s="1">
        <v>34926</v>
      </c>
      <c r="E353" s="1">
        <v>34968</v>
      </c>
      <c r="F353" s="1">
        <v>34932</v>
      </c>
      <c r="G353">
        <v>3</v>
      </c>
      <c r="H353">
        <v>29.98</v>
      </c>
      <c r="I353" t="s">
        <v>488</v>
      </c>
      <c r="J353" t="s">
        <v>490</v>
      </c>
      <c r="K353" t="s">
        <v>152</v>
      </c>
      <c r="L353" t="s">
        <v>153</v>
      </c>
      <c r="M353" t="s">
        <v>491</v>
      </c>
      <c r="N353" t="s">
        <v>155</v>
      </c>
      <c r="O353">
        <f t="shared" si="40"/>
        <v>8</v>
      </c>
      <c r="P353">
        <f t="shared" si="41"/>
        <v>1995</v>
      </c>
      <c r="Q353">
        <f t="shared" si="42"/>
        <v>10</v>
      </c>
      <c r="R353">
        <f t="shared" si="43"/>
        <v>34550</v>
      </c>
      <c r="S353">
        <f t="shared" si="44"/>
        <v>35221</v>
      </c>
      <c r="T353">
        <f t="shared" si="45"/>
        <v>23</v>
      </c>
      <c r="U353">
        <f t="shared" si="46"/>
        <v>0.43478260869565216</v>
      </c>
      <c r="V353" t="str">
        <f t="shared" si="47"/>
        <v>High</v>
      </c>
    </row>
    <row r="354" spans="1:22" x14ac:dyDescent="0.25">
      <c r="A354">
        <v>10600</v>
      </c>
      <c r="B354" t="s">
        <v>682</v>
      </c>
      <c r="C354">
        <v>4</v>
      </c>
      <c r="D354" s="1">
        <v>34927</v>
      </c>
      <c r="E354" s="1">
        <v>34955</v>
      </c>
      <c r="F354" s="1">
        <v>34932</v>
      </c>
      <c r="G354">
        <v>1</v>
      </c>
      <c r="H354">
        <v>45.13</v>
      </c>
      <c r="I354" t="s">
        <v>683</v>
      </c>
      <c r="J354" t="s">
        <v>685</v>
      </c>
      <c r="K354" t="s">
        <v>686</v>
      </c>
      <c r="L354" t="s">
        <v>277</v>
      </c>
      <c r="M354" t="s">
        <v>687</v>
      </c>
      <c r="N354" t="s">
        <v>164</v>
      </c>
      <c r="O354">
        <f t="shared" si="40"/>
        <v>8</v>
      </c>
      <c r="P354">
        <f t="shared" si="41"/>
        <v>1995</v>
      </c>
      <c r="Q354">
        <f t="shared" si="42"/>
        <v>5</v>
      </c>
      <c r="R354">
        <f t="shared" si="43"/>
        <v>34550</v>
      </c>
      <c r="S354">
        <f t="shared" si="44"/>
        <v>35221</v>
      </c>
      <c r="T354">
        <f t="shared" si="45"/>
        <v>23</v>
      </c>
      <c r="U354">
        <f t="shared" si="46"/>
        <v>0.21739130434782608</v>
      </c>
      <c r="V354" t="str">
        <f t="shared" si="47"/>
        <v>Medium</v>
      </c>
    </row>
    <row r="355" spans="1:22" x14ac:dyDescent="0.25">
      <c r="A355">
        <v>10601</v>
      </c>
      <c r="B355" t="s">
        <v>673</v>
      </c>
      <c r="C355">
        <v>7</v>
      </c>
      <c r="D355" s="1">
        <v>34927</v>
      </c>
      <c r="E355" s="1">
        <v>34969</v>
      </c>
      <c r="F355" s="1">
        <v>34933</v>
      </c>
      <c r="G355">
        <v>1</v>
      </c>
      <c r="H355">
        <v>58.3</v>
      </c>
      <c r="I355" t="s">
        <v>674</v>
      </c>
      <c r="J355" t="s">
        <v>676</v>
      </c>
      <c r="K355" t="s">
        <v>677</v>
      </c>
      <c r="L355" t="s">
        <v>678</v>
      </c>
      <c r="M355" t="s">
        <v>679</v>
      </c>
      <c r="N355" t="s">
        <v>661</v>
      </c>
      <c r="O355">
        <f t="shared" si="40"/>
        <v>8</v>
      </c>
      <c r="P355">
        <f t="shared" si="41"/>
        <v>1995</v>
      </c>
      <c r="Q355">
        <f t="shared" si="42"/>
        <v>18</v>
      </c>
      <c r="R355">
        <f t="shared" si="43"/>
        <v>34550</v>
      </c>
      <c r="S355">
        <f t="shared" si="44"/>
        <v>35221</v>
      </c>
      <c r="T355">
        <f t="shared" si="45"/>
        <v>23</v>
      </c>
      <c r="U355">
        <f t="shared" si="46"/>
        <v>0.78260869565217395</v>
      </c>
      <c r="V355" t="str">
        <f t="shared" si="47"/>
        <v>High</v>
      </c>
    </row>
    <row r="356" spans="1:22" x14ac:dyDescent="0.25">
      <c r="A356">
        <v>10602</v>
      </c>
      <c r="B356" t="s">
        <v>1039</v>
      </c>
      <c r="C356">
        <v>8</v>
      </c>
      <c r="D356" s="1">
        <v>34928</v>
      </c>
      <c r="E356" s="1">
        <v>34956</v>
      </c>
      <c r="F356" s="1">
        <v>34933</v>
      </c>
      <c r="G356">
        <v>2</v>
      </c>
      <c r="H356">
        <v>2.92</v>
      </c>
      <c r="I356" t="s">
        <v>1040</v>
      </c>
      <c r="J356" t="s">
        <v>1042</v>
      </c>
      <c r="K356" t="s">
        <v>1043</v>
      </c>
      <c r="L356" t="s">
        <v>153</v>
      </c>
      <c r="M356" t="s">
        <v>1044</v>
      </c>
      <c r="N356" t="s">
        <v>315</v>
      </c>
      <c r="O356">
        <f t="shared" si="40"/>
        <v>8</v>
      </c>
      <c r="P356">
        <f t="shared" si="41"/>
        <v>1995</v>
      </c>
      <c r="Q356">
        <f t="shared" si="42"/>
        <v>11</v>
      </c>
      <c r="R356">
        <f t="shared" si="43"/>
        <v>34550</v>
      </c>
      <c r="S356">
        <f t="shared" si="44"/>
        <v>35221</v>
      </c>
      <c r="T356">
        <f t="shared" si="45"/>
        <v>23</v>
      </c>
      <c r="U356">
        <f t="shared" si="46"/>
        <v>0.47826086956521741</v>
      </c>
      <c r="V356" t="str">
        <f t="shared" si="47"/>
        <v>High</v>
      </c>
    </row>
    <row r="357" spans="1:22" x14ac:dyDescent="0.25">
      <c r="A357">
        <v>10603</v>
      </c>
      <c r="B357" t="s">
        <v>949</v>
      </c>
      <c r="C357">
        <v>8</v>
      </c>
      <c r="D357" s="1">
        <v>34929</v>
      </c>
      <c r="E357" s="1">
        <v>34957</v>
      </c>
      <c r="F357" s="1">
        <v>34950</v>
      </c>
      <c r="G357">
        <v>2</v>
      </c>
      <c r="H357">
        <v>48.77</v>
      </c>
      <c r="I357" t="s">
        <v>950</v>
      </c>
      <c r="J357" t="s">
        <v>952</v>
      </c>
      <c r="K357" t="s">
        <v>953</v>
      </c>
      <c r="L357" t="s">
        <v>954</v>
      </c>
      <c r="M357" t="s">
        <v>955</v>
      </c>
      <c r="N357" t="s">
        <v>164</v>
      </c>
      <c r="O357">
        <f t="shared" si="40"/>
        <v>8</v>
      </c>
      <c r="P357">
        <f t="shared" si="41"/>
        <v>1995</v>
      </c>
      <c r="Q357">
        <f t="shared" si="42"/>
        <v>31</v>
      </c>
      <c r="R357">
        <f t="shared" si="43"/>
        <v>34550</v>
      </c>
      <c r="S357">
        <f t="shared" si="44"/>
        <v>35221</v>
      </c>
      <c r="T357">
        <f t="shared" si="45"/>
        <v>23</v>
      </c>
      <c r="U357">
        <f t="shared" si="46"/>
        <v>1.3478260869565217</v>
      </c>
      <c r="V357" t="str">
        <f t="shared" si="47"/>
        <v>High</v>
      </c>
    </row>
    <row r="358" spans="1:22" x14ac:dyDescent="0.25">
      <c r="A358">
        <v>10604</v>
      </c>
      <c r="B358" t="s">
        <v>616</v>
      </c>
      <c r="C358">
        <v>1</v>
      </c>
      <c r="D358" s="1">
        <v>34929</v>
      </c>
      <c r="E358" s="1">
        <v>34957</v>
      </c>
      <c r="F358" s="1">
        <v>34940</v>
      </c>
      <c r="G358">
        <v>1</v>
      </c>
      <c r="H358">
        <v>7.46</v>
      </c>
      <c r="I358" t="s">
        <v>617</v>
      </c>
      <c r="J358" t="s">
        <v>619</v>
      </c>
      <c r="K358" t="s">
        <v>620</v>
      </c>
      <c r="L358" t="s">
        <v>153</v>
      </c>
      <c r="M358" t="s">
        <v>621</v>
      </c>
      <c r="N358" t="s">
        <v>622</v>
      </c>
      <c r="O358">
        <f t="shared" si="40"/>
        <v>8</v>
      </c>
      <c r="P358">
        <f t="shared" si="41"/>
        <v>1995</v>
      </c>
      <c r="Q358">
        <f t="shared" si="42"/>
        <v>8</v>
      </c>
      <c r="R358">
        <f t="shared" si="43"/>
        <v>34550</v>
      </c>
      <c r="S358">
        <f t="shared" si="44"/>
        <v>35221</v>
      </c>
      <c r="T358">
        <f t="shared" si="45"/>
        <v>23</v>
      </c>
      <c r="U358">
        <f t="shared" si="46"/>
        <v>0.34782608695652173</v>
      </c>
      <c r="V358" t="str">
        <f t="shared" si="47"/>
        <v>High</v>
      </c>
    </row>
    <row r="359" spans="1:22" x14ac:dyDescent="0.25">
      <c r="A359">
        <v>10605</v>
      </c>
      <c r="B359" t="s">
        <v>806</v>
      </c>
      <c r="C359">
        <v>1</v>
      </c>
      <c r="D359" s="1">
        <v>34932</v>
      </c>
      <c r="E359" s="1">
        <v>34960</v>
      </c>
      <c r="F359" s="1">
        <v>34940</v>
      </c>
      <c r="G359">
        <v>2</v>
      </c>
      <c r="H359">
        <v>379.13</v>
      </c>
      <c r="I359" t="s">
        <v>807</v>
      </c>
      <c r="J359" t="s">
        <v>809</v>
      </c>
      <c r="K359" t="s">
        <v>347</v>
      </c>
      <c r="L359" t="s">
        <v>348</v>
      </c>
      <c r="M359" t="s">
        <v>349</v>
      </c>
      <c r="N359" t="s">
        <v>350</v>
      </c>
      <c r="O359">
        <f t="shared" si="40"/>
        <v>8</v>
      </c>
      <c r="P359">
        <f t="shared" si="41"/>
        <v>1995</v>
      </c>
      <c r="Q359">
        <f t="shared" si="42"/>
        <v>13</v>
      </c>
      <c r="R359">
        <f t="shared" si="43"/>
        <v>34550</v>
      </c>
      <c r="S359">
        <f t="shared" si="44"/>
        <v>35221</v>
      </c>
      <c r="T359">
        <f t="shared" si="45"/>
        <v>23</v>
      </c>
      <c r="U359">
        <f t="shared" si="46"/>
        <v>0.56521739130434778</v>
      </c>
      <c r="V359" t="str">
        <f t="shared" si="47"/>
        <v>High</v>
      </c>
    </row>
    <row r="360" spans="1:22" x14ac:dyDescent="0.25">
      <c r="A360">
        <v>10606</v>
      </c>
      <c r="B360" t="s">
        <v>1024</v>
      </c>
      <c r="C360">
        <v>4</v>
      </c>
      <c r="D360" s="1">
        <v>34933</v>
      </c>
      <c r="E360" s="1">
        <v>34961</v>
      </c>
      <c r="F360" s="1">
        <v>34942</v>
      </c>
      <c r="G360">
        <v>3</v>
      </c>
      <c r="H360">
        <v>79.400000000000006</v>
      </c>
      <c r="I360" t="s">
        <v>1025</v>
      </c>
      <c r="J360" t="s">
        <v>1027</v>
      </c>
      <c r="K360" t="s">
        <v>228</v>
      </c>
      <c r="L360" t="s">
        <v>522</v>
      </c>
      <c r="M360" t="s">
        <v>1028</v>
      </c>
      <c r="N360" t="s">
        <v>230</v>
      </c>
      <c r="O360">
        <f t="shared" si="40"/>
        <v>8</v>
      </c>
      <c r="P360">
        <f t="shared" si="41"/>
        <v>1995</v>
      </c>
      <c r="Q360">
        <f t="shared" si="42"/>
        <v>6</v>
      </c>
      <c r="R360">
        <f t="shared" si="43"/>
        <v>34550</v>
      </c>
      <c r="S360">
        <f t="shared" si="44"/>
        <v>35221</v>
      </c>
      <c r="T360">
        <f t="shared" si="45"/>
        <v>23</v>
      </c>
      <c r="U360">
        <f t="shared" si="46"/>
        <v>0.2608695652173913</v>
      </c>
      <c r="V360" t="str">
        <f t="shared" si="47"/>
        <v>High</v>
      </c>
    </row>
    <row r="361" spans="1:22" x14ac:dyDescent="0.25">
      <c r="A361">
        <v>10607</v>
      </c>
      <c r="B361" t="s">
        <v>949</v>
      </c>
      <c r="C361">
        <v>5</v>
      </c>
      <c r="D361" s="1">
        <v>34933</v>
      </c>
      <c r="E361" s="1">
        <v>34961</v>
      </c>
      <c r="F361" s="1">
        <v>34936</v>
      </c>
      <c r="G361">
        <v>1</v>
      </c>
      <c r="H361">
        <v>200.24</v>
      </c>
      <c r="I361" t="s">
        <v>950</v>
      </c>
      <c r="J361" t="s">
        <v>952</v>
      </c>
      <c r="K361" t="s">
        <v>953</v>
      </c>
      <c r="L361" t="s">
        <v>954</v>
      </c>
      <c r="M361" t="s">
        <v>955</v>
      </c>
      <c r="N361" t="s">
        <v>164</v>
      </c>
      <c r="O361">
        <f t="shared" si="40"/>
        <v>8</v>
      </c>
      <c r="P361">
        <f t="shared" si="41"/>
        <v>1995</v>
      </c>
      <c r="Q361">
        <f t="shared" si="42"/>
        <v>31</v>
      </c>
      <c r="R361">
        <f t="shared" si="43"/>
        <v>34550</v>
      </c>
      <c r="S361">
        <f t="shared" si="44"/>
        <v>35221</v>
      </c>
      <c r="T361">
        <f t="shared" si="45"/>
        <v>23</v>
      </c>
      <c r="U361">
        <f t="shared" si="46"/>
        <v>1.3478260869565217</v>
      </c>
      <c r="V361" t="str">
        <f t="shared" si="47"/>
        <v>High</v>
      </c>
    </row>
    <row r="362" spans="1:22" x14ac:dyDescent="0.25">
      <c r="A362">
        <v>10608</v>
      </c>
      <c r="B362" t="s">
        <v>1011</v>
      </c>
      <c r="C362">
        <v>4</v>
      </c>
      <c r="D362" s="1">
        <v>34934</v>
      </c>
      <c r="E362" s="1">
        <v>34962</v>
      </c>
      <c r="F362" s="1">
        <v>34943</v>
      </c>
      <c r="G362">
        <v>2</v>
      </c>
      <c r="H362">
        <v>27.79</v>
      </c>
      <c r="I362" t="s">
        <v>1012</v>
      </c>
      <c r="J362" t="s">
        <v>1014</v>
      </c>
      <c r="K362" t="s">
        <v>1015</v>
      </c>
      <c r="L362" t="s">
        <v>153</v>
      </c>
      <c r="M362" t="s">
        <v>1016</v>
      </c>
      <c r="N362" t="s">
        <v>238</v>
      </c>
      <c r="O362">
        <f t="shared" si="40"/>
        <v>8</v>
      </c>
      <c r="P362">
        <f t="shared" si="41"/>
        <v>1995</v>
      </c>
      <c r="Q362">
        <f t="shared" si="42"/>
        <v>6</v>
      </c>
      <c r="R362">
        <f t="shared" si="43"/>
        <v>34550</v>
      </c>
      <c r="S362">
        <f t="shared" si="44"/>
        <v>35221</v>
      </c>
      <c r="T362">
        <f t="shared" si="45"/>
        <v>23</v>
      </c>
      <c r="U362">
        <f t="shared" si="46"/>
        <v>0.2608695652173913</v>
      </c>
      <c r="V362" t="str">
        <f t="shared" si="47"/>
        <v>High</v>
      </c>
    </row>
    <row r="363" spans="1:22" x14ac:dyDescent="0.25">
      <c r="A363">
        <v>10609</v>
      </c>
      <c r="B363" t="s">
        <v>540</v>
      </c>
      <c r="C363">
        <v>7</v>
      </c>
      <c r="D363" s="1">
        <v>34935</v>
      </c>
      <c r="E363" s="1">
        <v>34963</v>
      </c>
      <c r="F363" s="1">
        <v>34941</v>
      </c>
      <c r="G363">
        <v>2</v>
      </c>
      <c r="H363">
        <v>1.85</v>
      </c>
      <c r="I363" t="s">
        <v>541</v>
      </c>
      <c r="J363" t="s">
        <v>543</v>
      </c>
      <c r="K363" t="s">
        <v>544</v>
      </c>
      <c r="L363" t="s">
        <v>153</v>
      </c>
      <c r="M363" t="s">
        <v>545</v>
      </c>
      <c r="N363" t="s">
        <v>291</v>
      </c>
      <c r="O363">
        <f t="shared" si="40"/>
        <v>8</v>
      </c>
      <c r="P363">
        <f t="shared" si="41"/>
        <v>1995</v>
      </c>
      <c r="Q363">
        <f t="shared" si="42"/>
        <v>4</v>
      </c>
      <c r="R363">
        <f t="shared" si="43"/>
        <v>34550</v>
      </c>
      <c r="S363">
        <f t="shared" si="44"/>
        <v>35221</v>
      </c>
      <c r="T363">
        <f t="shared" si="45"/>
        <v>23</v>
      </c>
      <c r="U363">
        <f t="shared" si="46"/>
        <v>0.17391304347826086</v>
      </c>
      <c r="V363" t="str">
        <f t="shared" si="47"/>
        <v>Medium</v>
      </c>
    </row>
    <row r="364" spans="1:22" x14ac:dyDescent="0.25">
      <c r="A364">
        <v>10610</v>
      </c>
      <c r="B364" t="s">
        <v>722</v>
      </c>
      <c r="C364">
        <v>8</v>
      </c>
      <c r="D364" s="1">
        <v>34936</v>
      </c>
      <c r="E364" s="1">
        <v>34964</v>
      </c>
      <c r="F364" s="1">
        <v>34948</v>
      </c>
      <c r="G364">
        <v>1</v>
      </c>
      <c r="H364">
        <v>26.78</v>
      </c>
      <c r="I364" t="s">
        <v>723</v>
      </c>
      <c r="J364" t="s">
        <v>725</v>
      </c>
      <c r="K364" t="s">
        <v>726</v>
      </c>
      <c r="L364" t="s">
        <v>153</v>
      </c>
      <c r="M364" t="s">
        <v>727</v>
      </c>
      <c r="N364" t="s">
        <v>291</v>
      </c>
      <c r="O364">
        <f t="shared" si="40"/>
        <v>8</v>
      </c>
      <c r="P364">
        <f t="shared" si="41"/>
        <v>1995</v>
      </c>
      <c r="Q364">
        <f t="shared" si="42"/>
        <v>14</v>
      </c>
      <c r="R364">
        <f t="shared" si="43"/>
        <v>34550</v>
      </c>
      <c r="S364">
        <f t="shared" si="44"/>
        <v>35221</v>
      </c>
      <c r="T364">
        <f t="shared" si="45"/>
        <v>23</v>
      </c>
      <c r="U364">
        <f t="shared" si="46"/>
        <v>0.60869565217391308</v>
      </c>
      <c r="V364" t="str">
        <f t="shared" si="47"/>
        <v>High</v>
      </c>
    </row>
    <row r="365" spans="1:22" x14ac:dyDescent="0.25">
      <c r="A365">
        <v>10611</v>
      </c>
      <c r="B365" t="s">
        <v>1101</v>
      </c>
      <c r="C365">
        <v>6</v>
      </c>
      <c r="D365" s="1">
        <v>34936</v>
      </c>
      <c r="E365" s="1">
        <v>34964</v>
      </c>
      <c r="F365" s="1">
        <v>34943</v>
      </c>
      <c r="G365">
        <v>2</v>
      </c>
      <c r="H365">
        <v>80.650000000000006</v>
      </c>
      <c r="I365" t="s">
        <v>1216</v>
      </c>
      <c r="J365" t="s">
        <v>1104</v>
      </c>
      <c r="K365" t="s">
        <v>1105</v>
      </c>
      <c r="L365" t="s">
        <v>153</v>
      </c>
      <c r="M365" t="s">
        <v>1106</v>
      </c>
      <c r="N365" t="s">
        <v>1107</v>
      </c>
      <c r="O365">
        <f t="shared" si="40"/>
        <v>8</v>
      </c>
      <c r="P365">
        <f t="shared" si="41"/>
        <v>1995</v>
      </c>
      <c r="Q365">
        <f t="shared" si="42"/>
        <v>7</v>
      </c>
      <c r="R365">
        <f t="shared" si="43"/>
        <v>34550</v>
      </c>
      <c r="S365">
        <f t="shared" si="44"/>
        <v>35221</v>
      </c>
      <c r="T365">
        <f t="shared" si="45"/>
        <v>23</v>
      </c>
      <c r="U365">
        <f t="shared" si="46"/>
        <v>0.30434782608695654</v>
      </c>
      <c r="V365" t="str">
        <f t="shared" si="47"/>
        <v>High</v>
      </c>
    </row>
    <row r="366" spans="1:22" x14ac:dyDescent="0.25">
      <c r="A366">
        <v>10612</v>
      </c>
      <c r="B366" t="s">
        <v>949</v>
      </c>
      <c r="C366">
        <v>1</v>
      </c>
      <c r="D366" s="1">
        <v>34939</v>
      </c>
      <c r="E366" s="1">
        <v>34967</v>
      </c>
      <c r="F366" s="1">
        <v>34943</v>
      </c>
      <c r="G366">
        <v>2</v>
      </c>
      <c r="H366">
        <v>544.08000000000004</v>
      </c>
      <c r="I366" t="s">
        <v>950</v>
      </c>
      <c r="J366" t="s">
        <v>952</v>
      </c>
      <c r="K366" t="s">
        <v>953</v>
      </c>
      <c r="L366" t="s">
        <v>954</v>
      </c>
      <c r="M366" t="s">
        <v>955</v>
      </c>
      <c r="N366" t="s">
        <v>164</v>
      </c>
      <c r="O366">
        <f t="shared" si="40"/>
        <v>8</v>
      </c>
      <c r="P366">
        <f t="shared" si="41"/>
        <v>1995</v>
      </c>
      <c r="Q366">
        <f t="shared" si="42"/>
        <v>31</v>
      </c>
      <c r="R366">
        <f t="shared" si="43"/>
        <v>34550</v>
      </c>
      <c r="S366">
        <f t="shared" si="44"/>
        <v>35221</v>
      </c>
      <c r="T366">
        <f t="shared" si="45"/>
        <v>23</v>
      </c>
      <c r="U366">
        <f t="shared" si="46"/>
        <v>1.3478260869565217</v>
      </c>
      <c r="V366" t="str">
        <f t="shared" si="47"/>
        <v>High</v>
      </c>
    </row>
    <row r="367" spans="1:22" x14ac:dyDescent="0.25">
      <c r="A367">
        <v>10613</v>
      </c>
      <c r="B367" t="s">
        <v>673</v>
      </c>
      <c r="C367">
        <v>4</v>
      </c>
      <c r="D367" s="1">
        <v>34940</v>
      </c>
      <c r="E367" s="1">
        <v>34968</v>
      </c>
      <c r="F367" s="1">
        <v>34943</v>
      </c>
      <c r="G367">
        <v>2</v>
      </c>
      <c r="H367">
        <v>8.11</v>
      </c>
      <c r="I367" t="s">
        <v>674</v>
      </c>
      <c r="J367" t="s">
        <v>676</v>
      </c>
      <c r="K367" t="s">
        <v>677</v>
      </c>
      <c r="L367" t="s">
        <v>678</v>
      </c>
      <c r="M367" t="s">
        <v>679</v>
      </c>
      <c r="N367" t="s">
        <v>661</v>
      </c>
      <c r="O367">
        <f t="shared" si="40"/>
        <v>8</v>
      </c>
      <c r="P367">
        <f t="shared" si="41"/>
        <v>1995</v>
      </c>
      <c r="Q367">
        <f t="shared" si="42"/>
        <v>18</v>
      </c>
      <c r="R367">
        <f t="shared" si="43"/>
        <v>34550</v>
      </c>
      <c r="S367">
        <f t="shared" si="44"/>
        <v>35221</v>
      </c>
      <c r="T367">
        <f t="shared" si="45"/>
        <v>23</v>
      </c>
      <c r="U367">
        <f t="shared" si="46"/>
        <v>0.78260869565217395</v>
      </c>
      <c r="V367" t="str">
        <f t="shared" si="47"/>
        <v>High</v>
      </c>
    </row>
    <row r="368" spans="1:22" x14ac:dyDescent="0.25">
      <c r="A368">
        <v>10614</v>
      </c>
      <c r="B368" t="s">
        <v>446</v>
      </c>
      <c r="C368">
        <v>8</v>
      </c>
      <c r="D368" s="1">
        <v>34940</v>
      </c>
      <c r="E368" s="1">
        <v>34968</v>
      </c>
      <c r="F368" s="1">
        <v>34943</v>
      </c>
      <c r="G368">
        <v>3</v>
      </c>
      <c r="H368">
        <v>1.93</v>
      </c>
      <c r="I368" t="s">
        <v>447</v>
      </c>
      <c r="J368" t="s">
        <v>449</v>
      </c>
      <c r="K368" t="s">
        <v>450</v>
      </c>
      <c r="L368" t="s">
        <v>153</v>
      </c>
      <c r="M368" t="s">
        <v>451</v>
      </c>
      <c r="N368" t="s">
        <v>238</v>
      </c>
      <c r="O368">
        <f t="shared" si="40"/>
        <v>8</v>
      </c>
      <c r="P368">
        <f t="shared" si="41"/>
        <v>1995</v>
      </c>
      <c r="Q368">
        <f t="shared" si="42"/>
        <v>7</v>
      </c>
      <c r="R368">
        <f t="shared" si="43"/>
        <v>34550</v>
      </c>
      <c r="S368">
        <f t="shared" si="44"/>
        <v>35221</v>
      </c>
      <c r="T368">
        <f t="shared" si="45"/>
        <v>23</v>
      </c>
      <c r="U368">
        <f t="shared" si="46"/>
        <v>0.30434782608695654</v>
      </c>
      <c r="V368" t="str">
        <f t="shared" si="47"/>
        <v>High</v>
      </c>
    </row>
    <row r="369" spans="1:22" x14ac:dyDescent="0.25">
      <c r="A369">
        <v>10615</v>
      </c>
      <c r="B369" t="s">
        <v>1093</v>
      </c>
      <c r="C369">
        <v>2</v>
      </c>
      <c r="D369" s="1">
        <v>34941</v>
      </c>
      <c r="E369" s="1">
        <v>34969</v>
      </c>
      <c r="F369" s="1">
        <v>34948</v>
      </c>
      <c r="G369">
        <v>3</v>
      </c>
      <c r="H369">
        <v>0.75</v>
      </c>
      <c r="I369" t="s">
        <v>1094</v>
      </c>
      <c r="J369" t="s">
        <v>1097</v>
      </c>
      <c r="K369" t="s">
        <v>1098</v>
      </c>
      <c r="L369" t="s">
        <v>153</v>
      </c>
      <c r="M369" t="s">
        <v>1099</v>
      </c>
      <c r="N369" t="s">
        <v>333</v>
      </c>
      <c r="O369">
        <f t="shared" si="40"/>
        <v>8</v>
      </c>
      <c r="P369">
        <f t="shared" si="41"/>
        <v>1995</v>
      </c>
      <c r="Q369">
        <f t="shared" si="42"/>
        <v>7</v>
      </c>
      <c r="R369">
        <f t="shared" si="43"/>
        <v>34550</v>
      </c>
      <c r="S369">
        <f t="shared" si="44"/>
        <v>35221</v>
      </c>
      <c r="T369">
        <f t="shared" si="45"/>
        <v>23</v>
      </c>
      <c r="U369">
        <f t="shared" si="46"/>
        <v>0.30434782608695654</v>
      </c>
      <c r="V369" t="str">
        <f t="shared" si="47"/>
        <v>High</v>
      </c>
    </row>
    <row r="370" spans="1:22" x14ac:dyDescent="0.25">
      <c r="A370">
        <v>10616</v>
      </c>
      <c r="B370" t="s">
        <v>647</v>
      </c>
      <c r="C370">
        <v>1</v>
      </c>
      <c r="D370" s="1">
        <v>34942</v>
      </c>
      <c r="E370" s="1">
        <v>34970</v>
      </c>
      <c r="F370" s="1">
        <v>34947</v>
      </c>
      <c r="G370">
        <v>2</v>
      </c>
      <c r="H370">
        <v>116.53</v>
      </c>
      <c r="I370" t="s">
        <v>648</v>
      </c>
      <c r="J370" t="s">
        <v>650</v>
      </c>
      <c r="K370" t="s">
        <v>651</v>
      </c>
      <c r="L370" t="s">
        <v>277</v>
      </c>
      <c r="M370" t="s">
        <v>652</v>
      </c>
      <c r="N370" t="s">
        <v>164</v>
      </c>
      <c r="O370">
        <f t="shared" si="40"/>
        <v>8</v>
      </c>
      <c r="P370">
        <f t="shared" si="41"/>
        <v>1995</v>
      </c>
      <c r="Q370">
        <f t="shared" si="42"/>
        <v>11</v>
      </c>
      <c r="R370">
        <f t="shared" si="43"/>
        <v>34550</v>
      </c>
      <c r="S370">
        <f t="shared" si="44"/>
        <v>35221</v>
      </c>
      <c r="T370">
        <f t="shared" si="45"/>
        <v>23</v>
      </c>
      <c r="U370">
        <f t="shared" si="46"/>
        <v>0.47826086956521741</v>
      </c>
      <c r="V370" t="str">
        <f t="shared" si="47"/>
        <v>High</v>
      </c>
    </row>
    <row r="371" spans="1:22" x14ac:dyDescent="0.25">
      <c r="A371">
        <v>10617</v>
      </c>
      <c r="B371" t="s">
        <v>647</v>
      </c>
      <c r="C371">
        <v>4</v>
      </c>
      <c r="D371" s="1">
        <v>34942</v>
      </c>
      <c r="E371" s="1">
        <v>34970</v>
      </c>
      <c r="F371" s="1">
        <v>34946</v>
      </c>
      <c r="G371">
        <v>2</v>
      </c>
      <c r="H371">
        <v>18.53</v>
      </c>
      <c r="I371" t="s">
        <v>648</v>
      </c>
      <c r="J371" t="s">
        <v>650</v>
      </c>
      <c r="K371" t="s">
        <v>651</v>
      </c>
      <c r="L371" t="s">
        <v>277</v>
      </c>
      <c r="M371" t="s">
        <v>652</v>
      </c>
      <c r="N371" t="s">
        <v>164</v>
      </c>
      <c r="O371">
        <f t="shared" si="40"/>
        <v>8</v>
      </c>
      <c r="P371">
        <f t="shared" si="41"/>
        <v>1995</v>
      </c>
      <c r="Q371">
        <f t="shared" si="42"/>
        <v>11</v>
      </c>
      <c r="R371">
        <f t="shared" si="43"/>
        <v>34550</v>
      </c>
      <c r="S371">
        <f t="shared" si="44"/>
        <v>35221</v>
      </c>
      <c r="T371">
        <f t="shared" si="45"/>
        <v>23</v>
      </c>
      <c r="U371">
        <f t="shared" si="46"/>
        <v>0.47826086956521741</v>
      </c>
      <c r="V371" t="str">
        <f t="shared" si="47"/>
        <v>High</v>
      </c>
    </row>
    <row r="372" spans="1:22" x14ac:dyDescent="0.25">
      <c r="A372">
        <v>10618</v>
      </c>
      <c r="B372" t="s">
        <v>806</v>
      </c>
      <c r="C372">
        <v>1</v>
      </c>
      <c r="D372" s="1">
        <v>34943</v>
      </c>
      <c r="E372" s="1">
        <v>34985</v>
      </c>
      <c r="F372" s="1">
        <v>34950</v>
      </c>
      <c r="G372">
        <v>1</v>
      </c>
      <c r="H372">
        <v>154.68</v>
      </c>
      <c r="I372" t="s">
        <v>807</v>
      </c>
      <c r="J372" t="s">
        <v>809</v>
      </c>
      <c r="K372" t="s">
        <v>347</v>
      </c>
      <c r="L372" t="s">
        <v>348</v>
      </c>
      <c r="M372" t="s">
        <v>349</v>
      </c>
      <c r="N372" t="s">
        <v>350</v>
      </c>
      <c r="O372">
        <f t="shared" si="40"/>
        <v>9</v>
      </c>
      <c r="P372">
        <f t="shared" si="41"/>
        <v>1995</v>
      </c>
      <c r="Q372">
        <f t="shared" si="42"/>
        <v>13</v>
      </c>
      <c r="R372">
        <f t="shared" si="43"/>
        <v>34550</v>
      </c>
      <c r="S372">
        <f t="shared" si="44"/>
        <v>35221</v>
      </c>
      <c r="T372">
        <f t="shared" si="45"/>
        <v>23</v>
      </c>
      <c r="U372">
        <f t="shared" si="46"/>
        <v>0.56521739130434778</v>
      </c>
      <c r="V372" t="str">
        <f t="shared" si="47"/>
        <v>High</v>
      </c>
    </row>
    <row r="373" spans="1:22" x14ac:dyDescent="0.25">
      <c r="A373">
        <v>10619</v>
      </c>
      <c r="B373" t="s">
        <v>806</v>
      </c>
      <c r="C373">
        <v>3</v>
      </c>
      <c r="D373" s="1">
        <v>34946</v>
      </c>
      <c r="E373" s="1">
        <v>34974</v>
      </c>
      <c r="F373" s="1">
        <v>34949</v>
      </c>
      <c r="G373">
        <v>3</v>
      </c>
      <c r="H373">
        <v>91.05</v>
      </c>
      <c r="I373" t="s">
        <v>807</v>
      </c>
      <c r="J373" t="s">
        <v>809</v>
      </c>
      <c r="K373" t="s">
        <v>347</v>
      </c>
      <c r="L373" t="s">
        <v>348</v>
      </c>
      <c r="M373" t="s">
        <v>349</v>
      </c>
      <c r="N373" t="s">
        <v>350</v>
      </c>
      <c r="O373">
        <f t="shared" si="40"/>
        <v>9</v>
      </c>
      <c r="P373">
        <f t="shared" si="41"/>
        <v>1995</v>
      </c>
      <c r="Q373">
        <f t="shared" si="42"/>
        <v>13</v>
      </c>
      <c r="R373">
        <f t="shared" si="43"/>
        <v>34550</v>
      </c>
      <c r="S373">
        <f t="shared" si="44"/>
        <v>35221</v>
      </c>
      <c r="T373">
        <f t="shared" si="45"/>
        <v>23</v>
      </c>
      <c r="U373">
        <f t="shared" si="46"/>
        <v>0.56521739130434778</v>
      </c>
      <c r="V373" t="str">
        <f t="shared" si="47"/>
        <v>High</v>
      </c>
    </row>
    <row r="374" spans="1:22" x14ac:dyDescent="0.25">
      <c r="A374">
        <v>10620</v>
      </c>
      <c r="B374" t="s">
        <v>730</v>
      </c>
      <c r="C374">
        <v>2</v>
      </c>
      <c r="D374" s="1">
        <v>34947</v>
      </c>
      <c r="E374" s="1">
        <v>34975</v>
      </c>
      <c r="F374" s="1">
        <v>34956</v>
      </c>
      <c r="G374">
        <v>3</v>
      </c>
      <c r="H374">
        <v>0.94</v>
      </c>
      <c r="I374" t="s">
        <v>731</v>
      </c>
      <c r="J374" t="s">
        <v>1217</v>
      </c>
      <c r="K374" t="s">
        <v>734</v>
      </c>
      <c r="L374" t="s">
        <v>483</v>
      </c>
      <c r="M374" t="s">
        <v>735</v>
      </c>
      <c r="N374" t="s">
        <v>350</v>
      </c>
      <c r="O374">
        <f t="shared" si="40"/>
        <v>9</v>
      </c>
      <c r="P374">
        <f t="shared" si="41"/>
        <v>1995</v>
      </c>
      <c r="Q374">
        <f t="shared" si="42"/>
        <v>3</v>
      </c>
      <c r="R374">
        <f t="shared" si="43"/>
        <v>34550</v>
      </c>
      <c r="S374">
        <f t="shared" si="44"/>
        <v>35221</v>
      </c>
      <c r="T374">
        <f t="shared" si="45"/>
        <v>23</v>
      </c>
      <c r="U374">
        <f t="shared" si="46"/>
        <v>0.13043478260869565</v>
      </c>
      <c r="V374" t="str">
        <f t="shared" si="47"/>
        <v>Medium</v>
      </c>
    </row>
    <row r="375" spans="1:22" x14ac:dyDescent="0.25">
      <c r="A375">
        <v>10621</v>
      </c>
      <c r="B375" t="s">
        <v>699</v>
      </c>
      <c r="C375">
        <v>4</v>
      </c>
      <c r="D375" s="1">
        <v>34947</v>
      </c>
      <c r="E375" s="1">
        <v>34975</v>
      </c>
      <c r="F375" s="1">
        <v>34953</v>
      </c>
      <c r="G375">
        <v>2</v>
      </c>
      <c r="H375">
        <v>23.73</v>
      </c>
      <c r="I375" t="s">
        <v>700</v>
      </c>
      <c r="J375" t="s">
        <v>702</v>
      </c>
      <c r="K375" t="s">
        <v>703</v>
      </c>
      <c r="L375" t="s">
        <v>704</v>
      </c>
      <c r="M375" t="s">
        <v>705</v>
      </c>
      <c r="N375" t="s">
        <v>155</v>
      </c>
      <c r="O375">
        <f t="shared" si="40"/>
        <v>9</v>
      </c>
      <c r="P375">
        <f t="shared" si="41"/>
        <v>1995</v>
      </c>
      <c r="Q375">
        <f t="shared" si="42"/>
        <v>10</v>
      </c>
      <c r="R375">
        <f t="shared" si="43"/>
        <v>34550</v>
      </c>
      <c r="S375">
        <f t="shared" si="44"/>
        <v>35221</v>
      </c>
      <c r="T375">
        <f t="shared" si="45"/>
        <v>23</v>
      </c>
      <c r="U375">
        <f t="shared" si="46"/>
        <v>0.43478260869565216</v>
      </c>
      <c r="V375" t="str">
        <f t="shared" si="47"/>
        <v>High</v>
      </c>
    </row>
    <row r="376" spans="1:22" x14ac:dyDescent="0.25">
      <c r="A376">
        <v>10622</v>
      </c>
      <c r="B376" t="s">
        <v>921</v>
      </c>
      <c r="C376">
        <v>4</v>
      </c>
      <c r="D376" s="1">
        <v>34948</v>
      </c>
      <c r="E376" s="1">
        <v>34976</v>
      </c>
      <c r="F376" s="1">
        <v>34953</v>
      </c>
      <c r="G376">
        <v>3</v>
      </c>
      <c r="H376">
        <v>50.97</v>
      </c>
      <c r="I376" t="s">
        <v>922</v>
      </c>
      <c r="J376" t="s">
        <v>924</v>
      </c>
      <c r="K376" t="s">
        <v>668</v>
      </c>
      <c r="L376" t="s">
        <v>669</v>
      </c>
      <c r="M376" t="s">
        <v>925</v>
      </c>
      <c r="N376" t="s">
        <v>230</v>
      </c>
      <c r="O376">
        <f t="shared" si="40"/>
        <v>9</v>
      </c>
      <c r="P376">
        <f t="shared" si="41"/>
        <v>1995</v>
      </c>
      <c r="Q376">
        <f t="shared" si="42"/>
        <v>11</v>
      </c>
      <c r="R376">
        <f t="shared" si="43"/>
        <v>34550</v>
      </c>
      <c r="S376">
        <f t="shared" si="44"/>
        <v>35221</v>
      </c>
      <c r="T376">
        <f t="shared" si="45"/>
        <v>23</v>
      </c>
      <c r="U376">
        <f t="shared" si="46"/>
        <v>0.47826086956521741</v>
      </c>
      <c r="V376" t="str">
        <f t="shared" si="47"/>
        <v>High</v>
      </c>
    </row>
    <row r="377" spans="1:22" x14ac:dyDescent="0.25">
      <c r="A377">
        <v>10623</v>
      </c>
      <c r="B377" t="s">
        <v>594</v>
      </c>
      <c r="C377">
        <v>8</v>
      </c>
      <c r="D377" s="1">
        <v>34949</v>
      </c>
      <c r="E377" s="1">
        <v>34977</v>
      </c>
      <c r="F377" s="1">
        <v>34954</v>
      </c>
      <c r="G377">
        <v>2</v>
      </c>
      <c r="H377">
        <v>97.18</v>
      </c>
      <c r="I377" t="s">
        <v>595</v>
      </c>
      <c r="J377" t="s">
        <v>597</v>
      </c>
      <c r="K377" t="s">
        <v>598</v>
      </c>
      <c r="L377" t="s">
        <v>153</v>
      </c>
      <c r="M377" t="s">
        <v>599</v>
      </c>
      <c r="N377" t="s">
        <v>238</v>
      </c>
      <c r="O377">
        <f t="shared" si="40"/>
        <v>9</v>
      </c>
      <c r="P377">
        <f t="shared" si="41"/>
        <v>1995</v>
      </c>
      <c r="Q377">
        <f t="shared" si="42"/>
        <v>15</v>
      </c>
      <c r="R377">
        <f t="shared" si="43"/>
        <v>34550</v>
      </c>
      <c r="S377">
        <f t="shared" si="44"/>
        <v>35221</v>
      </c>
      <c r="T377">
        <f t="shared" si="45"/>
        <v>23</v>
      </c>
      <c r="U377">
        <f t="shared" si="46"/>
        <v>0.65217391304347827</v>
      </c>
      <c r="V377" t="str">
        <f t="shared" si="47"/>
        <v>High</v>
      </c>
    </row>
    <row r="378" spans="1:22" x14ac:dyDescent="0.25">
      <c r="A378">
        <v>10624</v>
      </c>
      <c r="B378" t="s">
        <v>1002</v>
      </c>
      <c r="C378">
        <v>4</v>
      </c>
      <c r="D378" s="1">
        <v>34949</v>
      </c>
      <c r="E378" s="1">
        <v>34977</v>
      </c>
      <c r="F378" s="1">
        <v>34961</v>
      </c>
      <c r="G378">
        <v>2</v>
      </c>
      <c r="H378">
        <v>94.8</v>
      </c>
      <c r="I378" t="s">
        <v>1003</v>
      </c>
      <c r="J378" t="s">
        <v>1005</v>
      </c>
      <c r="K378" t="s">
        <v>1006</v>
      </c>
      <c r="L378" t="s">
        <v>1007</v>
      </c>
      <c r="M378" t="s">
        <v>1008</v>
      </c>
      <c r="N378" t="s">
        <v>164</v>
      </c>
      <c r="O378">
        <f t="shared" si="40"/>
        <v>9</v>
      </c>
      <c r="P378">
        <f t="shared" si="41"/>
        <v>1995</v>
      </c>
      <c r="Q378">
        <f t="shared" si="42"/>
        <v>3</v>
      </c>
      <c r="R378">
        <f t="shared" si="43"/>
        <v>34550</v>
      </c>
      <c r="S378">
        <f t="shared" si="44"/>
        <v>35221</v>
      </c>
      <c r="T378">
        <f t="shared" si="45"/>
        <v>23</v>
      </c>
      <c r="U378">
        <f t="shared" si="46"/>
        <v>0.13043478260869565</v>
      </c>
      <c r="V378" t="str">
        <f t="shared" si="47"/>
        <v>Medium</v>
      </c>
    </row>
    <row r="379" spans="1:22" x14ac:dyDescent="0.25">
      <c r="A379">
        <v>10625</v>
      </c>
      <c r="B379" t="s">
        <v>416</v>
      </c>
      <c r="C379">
        <v>3</v>
      </c>
      <c r="D379" s="1">
        <v>34950</v>
      </c>
      <c r="E379" s="1">
        <v>34978</v>
      </c>
      <c r="F379" s="1">
        <v>34956</v>
      </c>
      <c r="G379">
        <v>1</v>
      </c>
      <c r="H379">
        <v>43.9</v>
      </c>
      <c r="I379" t="s">
        <v>417</v>
      </c>
      <c r="J379" t="s">
        <v>419</v>
      </c>
      <c r="K379" t="s">
        <v>420</v>
      </c>
      <c r="L379" t="s">
        <v>153</v>
      </c>
      <c r="M379" t="s">
        <v>421</v>
      </c>
      <c r="N379" t="s">
        <v>422</v>
      </c>
      <c r="O379">
        <f t="shared" si="40"/>
        <v>9</v>
      </c>
      <c r="P379">
        <f t="shared" si="41"/>
        <v>1995</v>
      </c>
      <c r="Q379">
        <f t="shared" si="42"/>
        <v>4</v>
      </c>
      <c r="R379">
        <f t="shared" si="43"/>
        <v>34550</v>
      </c>
      <c r="S379">
        <f t="shared" si="44"/>
        <v>35221</v>
      </c>
      <c r="T379">
        <f t="shared" si="45"/>
        <v>23</v>
      </c>
      <c r="U379">
        <f t="shared" si="46"/>
        <v>0.17391304347826086</v>
      </c>
      <c r="V379" t="str">
        <f t="shared" si="47"/>
        <v>Medium</v>
      </c>
    </row>
    <row r="380" spans="1:22" x14ac:dyDescent="0.25">
      <c r="A380">
        <v>10626</v>
      </c>
      <c r="B380" t="s">
        <v>438</v>
      </c>
      <c r="C380">
        <v>1</v>
      </c>
      <c r="D380" s="1">
        <v>34953</v>
      </c>
      <c r="E380" s="1">
        <v>34981</v>
      </c>
      <c r="F380" s="1">
        <v>34962</v>
      </c>
      <c r="G380">
        <v>2</v>
      </c>
      <c r="H380">
        <v>138.69</v>
      </c>
      <c r="I380" t="s">
        <v>439</v>
      </c>
      <c r="J380" t="s">
        <v>441</v>
      </c>
      <c r="K380" t="s">
        <v>442</v>
      </c>
      <c r="L380" t="s">
        <v>153</v>
      </c>
      <c r="M380" t="s">
        <v>443</v>
      </c>
      <c r="N380" t="s">
        <v>284</v>
      </c>
      <c r="O380">
        <f t="shared" si="40"/>
        <v>9</v>
      </c>
      <c r="P380">
        <f t="shared" si="41"/>
        <v>1995</v>
      </c>
      <c r="Q380">
        <f t="shared" si="42"/>
        <v>18</v>
      </c>
      <c r="R380">
        <f t="shared" si="43"/>
        <v>34550</v>
      </c>
      <c r="S380">
        <f t="shared" si="44"/>
        <v>35221</v>
      </c>
      <c r="T380">
        <f t="shared" si="45"/>
        <v>23</v>
      </c>
      <c r="U380">
        <f t="shared" si="46"/>
        <v>0.78260869565217395</v>
      </c>
      <c r="V380" t="str">
        <f t="shared" si="47"/>
        <v>High</v>
      </c>
    </row>
    <row r="381" spans="1:22" x14ac:dyDescent="0.25">
      <c r="A381">
        <v>10627</v>
      </c>
      <c r="B381" t="s">
        <v>949</v>
      </c>
      <c r="C381">
        <v>8</v>
      </c>
      <c r="D381" s="1">
        <v>34953</v>
      </c>
      <c r="E381" s="1">
        <v>34995</v>
      </c>
      <c r="F381" s="1">
        <v>34963</v>
      </c>
      <c r="G381">
        <v>3</v>
      </c>
      <c r="H381">
        <v>107.46</v>
      </c>
      <c r="I381" t="s">
        <v>950</v>
      </c>
      <c r="J381" t="s">
        <v>952</v>
      </c>
      <c r="K381" t="s">
        <v>953</v>
      </c>
      <c r="L381" t="s">
        <v>954</v>
      </c>
      <c r="M381" t="s">
        <v>955</v>
      </c>
      <c r="N381" t="s">
        <v>164</v>
      </c>
      <c r="O381">
        <f t="shared" si="40"/>
        <v>9</v>
      </c>
      <c r="P381">
        <f t="shared" si="41"/>
        <v>1995</v>
      </c>
      <c r="Q381">
        <f t="shared" si="42"/>
        <v>31</v>
      </c>
      <c r="R381">
        <f t="shared" si="43"/>
        <v>34550</v>
      </c>
      <c r="S381">
        <f t="shared" si="44"/>
        <v>35221</v>
      </c>
      <c r="T381">
        <f t="shared" si="45"/>
        <v>23</v>
      </c>
      <c r="U381">
        <f t="shared" si="46"/>
        <v>1.3478260869565217</v>
      </c>
      <c r="V381" t="str">
        <f t="shared" si="47"/>
        <v>High</v>
      </c>
    </row>
    <row r="382" spans="1:22" x14ac:dyDescent="0.25">
      <c r="A382">
        <v>10628</v>
      </c>
      <c r="B382" t="s">
        <v>454</v>
      </c>
      <c r="C382">
        <v>4</v>
      </c>
      <c r="D382" s="1">
        <v>34954</v>
      </c>
      <c r="E382" s="1">
        <v>34982</v>
      </c>
      <c r="F382" s="1">
        <v>34962</v>
      </c>
      <c r="G382">
        <v>3</v>
      </c>
      <c r="H382">
        <v>30.36</v>
      </c>
      <c r="I382" t="s">
        <v>455</v>
      </c>
      <c r="J382" t="s">
        <v>457</v>
      </c>
      <c r="K382" t="s">
        <v>458</v>
      </c>
      <c r="L382" t="s">
        <v>153</v>
      </c>
      <c r="M382" t="s">
        <v>459</v>
      </c>
      <c r="N382" t="s">
        <v>291</v>
      </c>
      <c r="O382">
        <f t="shared" si="40"/>
        <v>9</v>
      </c>
      <c r="P382">
        <f t="shared" si="41"/>
        <v>1995</v>
      </c>
      <c r="Q382">
        <f t="shared" si="42"/>
        <v>11</v>
      </c>
      <c r="R382">
        <f t="shared" si="43"/>
        <v>34550</v>
      </c>
      <c r="S382">
        <f t="shared" si="44"/>
        <v>35221</v>
      </c>
      <c r="T382">
        <f t="shared" si="45"/>
        <v>23</v>
      </c>
      <c r="U382">
        <f t="shared" si="46"/>
        <v>0.47826086956521741</v>
      </c>
      <c r="V382" t="str">
        <f t="shared" si="47"/>
        <v>High</v>
      </c>
    </row>
    <row r="383" spans="1:22" x14ac:dyDescent="0.25">
      <c r="A383">
        <v>10629</v>
      </c>
      <c r="B383" t="s">
        <v>633</v>
      </c>
      <c r="C383">
        <v>4</v>
      </c>
      <c r="D383" s="1">
        <v>34954</v>
      </c>
      <c r="E383" s="1">
        <v>34982</v>
      </c>
      <c r="F383" s="1">
        <v>34962</v>
      </c>
      <c r="G383">
        <v>3</v>
      </c>
      <c r="H383">
        <v>85.46</v>
      </c>
      <c r="I383" t="s">
        <v>634</v>
      </c>
      <c r="J383" t="s">
        <v>636</v>
      </c>
      <c r="K383" t="s">
        <v>637</v>
      </c>
      <c r="L383" t="s">
        <v>153</v>
      </c>
      <c r="M383" t="s">
        <v>638</v>
      </c>
      <c r="N383" t="s">
        <v>191</v>
      </c>
      <c r="O383">
        <f t="shared" si="40"/>
        <v>9</v>
      </c>
      <c r="P383">
        <f t="shared" si="41"/>
        <v>1995</v>
      </c>
      <c r="Q383">
        <f t="shared" si="42"/>
        <v>10</v>
      </c>
      <c r="R383">
        <f t="shared" si="43"/>
        <v>34550</v>
      </c>
      <c r="S383">
        <f t="shared" si="44"/>
        <v>35221</v>
      </c>
      <c r="T383">
        <f t="shared" si="45"/>
        <v>23</v>
      </c>
      <c r="U383">
        <f t="shared" si="46"/>
        <v>0.43478260869565216</v>
      </c>
      <c r="V383" t="str">
        <f t="shared" si="47"/>
        <v>High</v>
      </c>
    </row>
    <row r="384" spans="1:22" x14ac:dyDescent="0.25">
      <c r="A384">
        <v>10630</v>
      </c>
      <c r="B384" t="s">
        <v>707</v>
      </c>
      <c r="C384">
        <v>1</v>
      </c>
      <c r="D384" s="1">
        <v>34955</v>
      </c>
      <c r="E384" s="1">
        <v>34983</v>
      </c>
      <c r="F384" s="1">
        <v>34961</v>
      </c>
      <c r="G384">
        <v>2</v>
      </c>
      <c r="H384">
        <v>32.35</v>
      </c>
      <c r="I384" t="s">
        <v>708</v>
      </c>
      <c r="J384" t="s">
        <v>710</v>
      </c>
      <c r="K384" t="s">
        <v>711</v>
      </c>
      <c r="L384" t="s">
        <v>153</v>
      </c>
      <c r="M384" t="s">
        <v>712</v>
      </c>
      <c r="N384" t="s">
        <v>238</v>
      </c>
      <c r="O384">
        <f t="shared" si="40"/>
        <v>9</v>
      </c>
      <c r="P384">
        <f t="shared" si="41"/>
        <v>1995</v>
      </c>
      <c r="Q384">
        <f t="shared" si="42"/>
        <v>14</v>
      </c>
      <c r="R384">
        <f t="shared" si="43"/>
        <v>34550</v>
      </c>
      <c r="S384">
        <f t="shared" si="44"/>
        <v>35221</v>
      </c>
      <c r="T384">
        <f t="shared" si="45"/>
        <v>23</v>
      </c>
      <c r="U384">
        <f t="shared" si="46"/>
        <v>0.60869565217391308</v>
      </c>
      <c r="V384" t="str">
        <f t="shared" si="47"/>
        <v>High</v>
      </c>
    </row>
    <row r="385" spans="1:22" x14ac:dyDescent="0.25">
      <c r="A385">
        <v>10631</v>
      </c>
      <c r="B385" t="s">
        <v>722</v>
      </c>
      <c r="C385">
        <v>8</v>
      </c>
      <c r="D385" s="1">
        <v>34956</v>
      </c>
      <c r="E385" s="1">
        <v>34984</v>
      </c>
      <c r="F385" s="1">
        <v>34957</v>
      </c>
      <c r="G385">
        <v>1</v>
      </c>
      <c r="H385">
        <v>0.87</v>
      </c>
      <c r="I385" t="s">
        <v>723</v>
      </c>
      <c r="J385" t="s">
        <v>725</v>
      </c>
      <c r="K385" t="s">
        <v>726</v>
      </c>
      <c r="L385" t="s">
        <v>153</v>
      </c>
      <c r="M385" t="s">
        <v>727</v>
      </c>
      <c r="N385" t="s">
        <v>291</v>
      </c>
      <c r="O385">
        <f t="shared" si="40"/>
        <v>9</v>
      </c>
      <c r="P385">
        <f t="shared" si="41"/>
        <v>1995</v>
      </c>
      <c r="Q385">
        <f t="shared" si="42"/>
        <v>14</v>
      </c>
      <c r="R385">
        <f t="shared" si="43"/>
        <v>34550</v>
      </c>
      <c r="S385">
        <f t="shared" si="44"/>
        <v>35221</v>
      </c>
      <c r="T385">
        <f t="shared" si="45"/>
        <v>23</v>
      </c>
      <c r="U385">
        <f t="shared" si="46"/>
        <v>0.60869565217391308</v>
      </c>
      <c r="V385" t="str">
        <f t="shared" si="47"/>
        <v>High</v>
      </c>
    </row>
    <row r="386" spans="1:22" x14ac:dyDescent="0.25">
      <c r="A386">
        <v>10632</v>
      </c>
      <c r="B386" t="s">
        <v>1063</v>
      </c>
      <c r="C386">
        <v>8</v>
      </c>
      <c r="D386" s="1">
        <v>34956</v>
      </c>
      <c r="E386" s="1">
        <v>34984</v>
      </c>
      <c r="F386" s="1">
        <v>34961</v>
      </c>
      <c r="G386">
        <v>1</v>
      </c>
      <c r="H386">
        <v>41.38</v>
      </c>
      <c r="I386" t="s">
        <v>1064</v>
      </c>
      <c r="J386" t="s">
        <v>1066</v>
      </c>
      <c r="K386" t="s">
        <v>1067</v>
      </c>
      <c r="L386" t="s">
        <v>153</v>
      </c>
      <c r="M386" t="s">
        <v>1068</v>
      </c>
      <c r="N386" t="s">
        <v>238</v>
      </c>
      <c r="O386">
        <f t="shared" ref="O386:O449" si="48">MONTH(D386)</f>
        <v>9</v>
      </c>
      <c r="P386">
        <f t="shared" ref="P386:P449" si="49">YEAR(D386)</f>
        <v>1995</v>
      </c>
      <c r="Q386">
        <f t="shared" ref="Q386:Q449" si="50">COUNTIF(B:B,B386)</f>
        <v>10</v>
      </c>
      <c r="R386">
        <f t="shared" ref="R386:R449" si="51">MIN(IF($B$2:$B$1000=B386, $D$2:$D$1000))</f>
        <v>34550</v>
      </c>
      <c r="S386">
        <f t="shared" ref="S386:S449" si="52">MAX(IF($B$2:$B$1000=B386, $D$2:$D$1000))</f>
        <v>35221</v>
      </c>
      <c r="T386">
        <f t="shared" ref="T386:T449" si="53">DATEDIF(R386,S386,"m")+1</f>
        <v>23</v>
      </c>
      <c r="U386">
        <f t="shared" ref="U386:U449" si="54">Q386/T386</f>
        <v>0.43478260869565216</v>
      </c>
      <c r="V386" t="str">
        <f t="shared" si="47"/>
        <v>High</v>
      </c>
    </row>
    <row r="387" spans="1:22" x14ac:dyDescent="0.25">
      <c r="A387">
        <v>10633</v>
      </c>
      <c r="B387" t="s">
        <v>555</v>
      </c>
      <c r="C387">
        <v>7</v>
      </c>
      <c r="D387" s="1">
        <v>34957</v>
      </c>
      <c r="E387" s="1">
        <v>34985</v>
      </c>
      <c r="F387" s="1">
        <v>34960</v>
      </c>
      <c r="G387">
        <v>3</v>
      </c>
      <c r="H387">
        <v>477.9</v>
      </c>
      <c r="I387" t="s">
        <v>556</v>
      </c>
      <c r="J387" t="s">
        <v>558</v>
      </c>
      <c r="K387" t="s">
        <v>559</v>
      </c>
      <c r="L387" t="s">
        <v>153</v>
      </c>
      <c r="M387" t="s">
        <v>560</v>
      </c>
      <c r="N387" t="s">
        <v>561</v>
      </c>
      <c r="O387">
        <f t="shared" si="48"/>
        <v>9</v>
      </c>
      <c r="P387">
        <f t="shared" si="49"/>
        <v>1995</v>
      </c>
      <c r="Q387">
        <f t="shared" si="50"/>
        <v>30</v>
      </c>
      <c r="R387">
        <f t="shared" si="51"/>
        <v>34550</v>
      </c>
      <c r="S387">
        <f t="shared" si="52"/>
        <v>35221</v>
      </c>
      <c r="T387">
        <f t="shared" si="53"/>
        <v>23</v>
      </c>
      <c r="U387">
        <f t="shared" si="54"/>
        <v>1.3043478260869565</v>
      </c>
      <c r="V387" t="str">
        <f t="shared" ref="V387:V450" si="55">IF(Q387&lt;=2,"Low",
   IF(Q387&lt;=5,"Medium","High"))</f>
        <v>High</v>
      </c>
    </row>
    <row r="388" spans="1:22" x14ac:dyDescent="0.25">
      <c r="A388">
        <v>10634</v>
      </c>
      <c r="B388" t="s">
        <v>578</v>
      </c>
      <c r="C388">
        <v>4</v>
      </c>
      <c r="D388" s="1">
        <v>34957</v>
      </c>
      <c r="E388" s="1">
        <v>34985</v>
      </c>
      <c r="F388" s="1">
        <v>34963</v>
      </c>
      <c r="G388">
        <v>3</v>
      </c>
      <c r="H388">
        <v>487.38</v>
      </c>
      <c r="I388" t="s">
        <v>579</v>
      </c>
      <c r="J388" t="s">
        <v>582</v>
      </c>
      <c r="K388" t="s">
        <v>583</v>
      </c>
      <c r="L388" t="s">
        <v>153</v>
      </c>
      <c r="M388" t="s">
        <v>584</v>
      </c>
      <c r="N388" t="s">
        <v>291</v>
      </c>
      <c r="O388">
        <f t="shared" si="48"/>
        <v>9</v>
      </c>
      <c r="P388">
        <f t="shared" si="49"/>
        <v>1995</v>
      </c>
      <c r="Q388">
        <f t="shared" si="50"/>
        <v>5</v>
      </c>
      <c r="R388">
        <f t="shared" si="51"/>
        <v>34550</v>
      </c>
      <c r="S388">
        <f t="shared" si="52"/>
        <v>35221</v>
      </c>
      <c r="T388">
        <f t="shared" si="53"/>
        <v>23</v>
      </c>
      <c r="U388">
        <f t="shared" si="54"/>
        <v>0.21739130434782608</v>
      </c>
      <c r="V388" t="str">
        <f t="shared" si="55"/>
        <v>Medium</v>
      </c>
    </row>
    <row r="389" spans="1:22" x14ac:dyDescent="0.25">
      <c r="A389">
        <v>10635</v>
      </c>
      <c r="B389" t="s">
        <v>789</v>
      </c>
      <c r="C389">
        <v>8</v>
      </c>
      <c r="D389" s="1">
        <v>34960</v>
      </c>
      <c r="E389" s="1">
        <v>34988</v>
      </c>
      <c r="F389" s="1">
        <v>34963</v>
      </c>
      <c r="G389">
        <v>3</v>
      </c>
      <c r="H389">
        <v>47.46</v>
      </c>
      <c r="I389" t="s">
        <v>790</v>
      </c>
      <c r="J389" t="s">
        <v>792</v>
      </c>
      <c r="K389" t="s">
        <v>793</v>
      </c>
      <c r="L389" t="s">
        <v>153</v>
      </c>
      <c r="M389" t="s">
        <v>794</v>
      </c>
      <c r="N389" t="s">
        <v>261</v>
      </c>
      <c r="O389">
        <f t="shared" si="48"/>
        <v>9</v>
      </c>
      <c r="P389">
        <f t="shared" si="49"/>
        <v>1995</v>
      </c>
      <c r="Q389">
        <f t="shared" si="50"/>
        <v>10</v>
      </c>
      <c r="R389">
        <f t="shared" si="51"/>
        <v>34550</v>
      </c>
      <c r="S389">
        <f t="shared" si="52"/>
        <v>35221</v>
      </c>
      <c r="T389">
        <f t="shared" si="53"/>
        <v>23</v>
      </c>
      <c r="U389">
        <f t="shared" si="54"/>
        <v>0.43478260869565216</v>
      </c>
      <c r="V389" t="str">
        <f t="shared" si="55"/>
        <v>High</v>
      </c>
    </row>
    <row r="390" spans="1:22" x14ac:dyDescent="0.25">
      <c r="A390">
        <v>10636</v>
      </c>
      <c r="B390" t="s">
        <v>1071</v>
      </c>
      <c r="C390">
        <v>4</v>
      </c>
      <c r="D390" s="1">
        <v>34961</v>
      </c>
      <c r="E390" s="1">
        <v>34989</v>
      </c>
      <c r="F390" s="1">
        <v>34968</v>
      </c>
      <c r="G390">
        <v>1</v>
      </c>
      <c r="H390">
        <v>1.1499999999999999</v>
      </c>
      <c r="I390" t="s">
        <v>1072</v>
      </c>
      <c r="J390" t="s">
        <v>1074</v>
      </c>
      <c r="K390" t="s">
        <v>1075</v>
      </c>
      <c r="L390" t="s">
        <v>153</v>
      </c>
      <c r="M390" t="s">
        <v>1076</v>
      </c>
      <c r="N390" t="s">
        <v>333</v>
      </c>
      <c r="O390">
        <f t="shared" si="48"/>
        <v>9</v>
      </c>
      <c r="P390">
        <f t="shared" si="49"/>
        <v>1995</v>
      </c>
      <c r="Q390">
        <f t="shared" si="50"/>
        <v>15</v>
      </c>
      <c r="R390">
        <f t="shared" si="51"/>
        <v>34550</v>
      </c>
      <c r="S390">
        <f t="shared" si="52"/>
        <v>35221</v>
      </c>
      <c r="T390">
        <f t="shared" si="53"/>
        <v>23</v>
      </c>
      <c r="U390">
        <f t="shared" si="54"/>
        <v>0.65217391304347827</v>
      </c>
      <c r="V390" t="str">
        <f t="shared" si="55"/>
        <v>High</v>
      </c>
    </row>
    <row r="391" spans="1:22" x14ac:dyDescent="0.25">
      <c r="A391">
        <v>10637</v>
      </c>
      <c r="B391" t="s">
        <v>884</v>
      </c>
      <c r="C391">
        <v>6</v>
      </c>
      <c r="D391" s="1">
        <v>34961</v>
      </c>
      <c r="E391" s="1">
        <v>34989</v>
      </c>
      <c r="F391" s="1">
        <v>34968</v>
      </c>
      <c r="G391">
        <v>1</v>
      </c>
      <c r="H391">
        <v>201.29</v>
      </c>
      <c r="I391" t="s">
        <v>885</v>
      </c>
      <c r="J391" t="s">
        <v>887</v>
      </c>
      <c r="K391" t="s">
        <v>228</v>
      </c>
      <c r="L391" t="s">
        <v>522</v>
      </c>
      <c r="M391" t="s">
        <v>888</v>
      </c>
      <c r="N391" t="s">
        <v>230</v>
      </c>
      <c r="O391">
        <f t="shared" si="48"/>
        <v>9</v>
      </c>
      <c r="P391">
        <f t="shared" si="49"/>
        <v>1995</v>
      </c>
      <c r="Q391">
        <f t="shared" si="50"/>
        <v>13</v>
      </c>
      <c r="R391">
        <f t="shared" si="51"/>
        <v>34550</v>
      </c>
      <c r="S391">
        <f t="shared" si="52"/>
        <v>35221</v>
      </c>
      <c r="T391">
        <f t="shared" si="53"/>
        <v>23</v>
      </c>
      <c r="U391">
        <f t="shared" si="54"/>
        <v>0.56521739130434778</v>
      </c>
      <c r="V391" t="str">
        <f t="shared" si="55"/>
        <v>High</v>
      </c>
    </row>
    <row r="392" spans="1:22" x14ac:dyDescent="0.25">
      <c r="A392">
        <v>10638</v>
      </c>
      <c r="B392" t="s">
        <v>772</v>
      </c>
      <c r="C392">
        <v>3</v>
      </c>
      <c r="D392" s="1">
        <v>34962</v>
      </c>
      <c r="E392" s="1">
        <v>34990</v>
      </c>
      <c r="F392" s="1">
        <v>34974</v>
      </c>
      <c r="G392">
        <v>1</v>
      </c>
      <c r="H392">
        <v>158.44</v>
      </c>
      <c r="I392" t="s">
        <v>773</v>
      </c>
      <c r="J392" t="s">
        <v>775</v>
      </c>
      <c r="K392" t="s">
        <v>776</v>
      </c>
      <c r="L392" t="s">
        <v>777</v>
      </c>
      <c r="M392" t="s">
        <v>778</v>
      </c>
      <c r="N392" t="s">
        <v>661</v>
      </c>
      <c r="O392">
        <f t="shared" si="48"/>
        <v>9</v>
      </c>
      <c r="P392">
        <f t="shared" si="49"/>
        <v>1995</v>
      </c>
      <c r="Q392">
        <f t="shared" si="50"/>
        <v>12</v>
      </c>
      <c r="R392">
        <f t="shared" si="51"/>
        <v>34550</v>
      </c>
      <c r="S392">
        <f t="shared" si="52"/>
        <v>35221</v>
      </c>
      <c r="T392">
        <f t="shared" si="53"/>
        <v>23</v>
      </c>
      <c r="U392">
        <f t="shared" si="54"/>
        <v>0.52173913043478259</v>
      </c>
      <c r="V392" t="str">
        <f t="shared" si="55"/>
        <v>High</v>
      </c>
    </row>
    <row r="393" spans="1:22" x14ac:dyDescent="0.25">
      <c r="A393">
        <v>10639</v>
      </c>
      <c r="B393" t="s">
        <v>941</v>
      </c>
      <c r="C393">
        <v>7</v>
      </c>
      <c r="D393" s="1">
        <v>34962</v>
      </c>
      <c r="E393" s="1">
        <v>34990</v>
      </c>
      <c r="F393" s="1">
        <v>34969</v>
      </c>
      <c r="G393">
        <v>3</v>
      </c>
      <c r="H393">
        <v>38.64</v>
      </c>
      <c r="I393" t="s">
        <v>942</v>
      </c>
      <c r="J393" t="s">
        <v>944</v>
      </c>
      <c r="K393" t="s">
        <v>945</v>
      </c>
      <c r="L393" t="s">
        <v>153</v>
      </c>
      <c r="M393" t="s">
        <v>946</v>
      </c>
      <c r="N393" t="s">
        <v>270</v>
      </c>
      <c r="O393">
        <f t="shared" si="48"/>
        <v>9</v>
      </c>
      <c r="P393">
        <f t="shared" si="49"/>
        <v>1995</v>
      </c>
      <c r="Q393">
        <f t="shared" si="50"/>
        <v>6</v>
      </c>
      <c r="R393">
        <f t="shared" si="51"/>
        <v>34550</v>
      </c>
      <c r="S393">
        <f t="shared" si="52"/>
        <v>35221</v>
      </c>
      <c r="T393">
        <f t="shared" si="53"/>
        <v>23</v>
      </c>
      <c r="U393">
        <f t="shared" si="54"/>
        <v>0.2608695652173913</v>
      </c>
      <c r="V393" t="str">
        <f t="shared" si="55"/>
        <v>High</v>
      </c>
    </row>
    <row r="394" spans="1:22" x14ac:dyDescent="0.25">
      <c r="A394">
        <v>10640</v>
      </c>
      <c r="B394" t="s">
        <v>1063</v>
      </c>
      <c r="C394">
        <v>4</v>
      </c>
      <c r="D394" s="1">
        <v>34963</v>
      </c>
      <c r="E394" s="1">
        <v>34991</v>
      </c>
      <c r="F394" s="1">
        <v>34970</v>
      </c>
      <c r="G394">
        <v>1</v>
      </c>
      <c r="H394">
        <v>23.55</v>
      </c>
      <c r="I394" t="s">
        <v>1064</v>
      </c>
      <c r="J394" t="s">
        <v>1066</v>
      </c>
      <c r="K394" t="s">
        <v>1067</v>
      </c>
      <c r="L394" t="s">
        <v>153</v>
      </c>
      <c r="M394" t="s">
        <v>1068</v>
      </c>
      <c r="N394" t="s">
        <v>238</v>
      </c>
      <c r="O394">
        <f t="shared" si="48"/>
        <v>9</v>
      </c>
      <c r="P394">
        <f t="shared" si="49"/>
        <v>1995</v>
      </c>
      <c r="Q394">
        <f t="shared" si="50"/>
        <v>10</v>
      </c>
      <c r="R394">
        <f t="shared" si="51"/>
        <v>34550</v>
      </c>
      <c r="S394">
        <f t="shared" si="52"/>
        <v>35221</v>
      </c>
      <c r="T394">
        <f t="shared" si="53"/>
        <v>23</v>
      </c>
      <c r="U394">
        <f t="shared" si="54"/>
        <v>0.43478260869565216</v>
      </c>
      <c r="V394" t="str">
        <f t="shared" si="55"/>
        <v>High</v>
      </c>
    </row>
    <row r="395" spans="1:22" x14ac:dyDescent="0.25">
      <c r="A395">
        <v>10641</v>
      </c>
      <c r="B395" t="s">
        <v>673</v>
      </c>
      <c r="C395">
        <v>4</v>
      </c>
      <c r="D395" s="1">
        <v>34964</v>
      </c>
      <c r="E395" s="1">
        <v>34992</v>
      </c>
      <c r="F395" s="1">
        <v>34968</v>
      </c>
      <c r="G395">
        <v>2</v>
      </c>
      <c r="H395">
        <v>179.61</v>
      </c>
      <c r="I395" t="s">
        <v>674</v>
      </c>
      <c r="J395" t="s">
        <v>676</v>
      </c>
      <c r="K395" t="s">
        <v>677</v>
      </c>
      <c r="L395" t="s">
        <v>678</v>
      </c>
      <c r="M395" t="s">
        <v>679</v>
      </c>
      <c r="N395" t="s">
        <v>661</v>
      </c>
      <c r="O395">
        <f t="shared" si="48"/>
        <v>9</v>
      </c>
      <c r="P395">
        <f t="shared" si="49"/>
        <v>1995</v>
      </c>
      <c r="Q395">
        <f t="shared" si="50"/>
        <v>18</v>
      </c>
      <c r="R395">
        <f t="shared" si="51"/>
        <v>34550</v>
      </c>
      <c r="S395">
        <f t="shared" si="52"/>
        <v>35221</v>
      </c>
      <c r="T395">
        <f t="shared" si="53"/>
        <v>23</v>
      </c>
      <c r="U395">
        <f t="shared" si="54"/>
        <v>0.78260869565217395</v>
      </c>
      <c r="V395" t="str">
        <f t="shared" si="55"/>
        <v>High</v>
      </c>
    </row>
    <row r="396" spans="1:22" x14ac:dyDescent="0.25">
      <c r="A396">
        <v>10642</v>
      </c>
      <c r="B396" t="s">
        <v>964</v>
      </c>
      <c r="C396">
        <v>7</v>
      </c>
      <c r="D396" s="1">
        <v>34964</v>
      </c>
      <c r="E396" s="1">
        <v>34992</v>
      </c>
      <c r="F396" s="1">
        <v>34978</v>
      </c>
      <c r="G396">
        <v>3</v>
      </c>
      <c r="H396">
        <v>41.89</v>
      </c>
      <c r="I396" t="s">
        <v>965</v>
      </c>
      <c r="J396" t="s">
        <v>967</v>
      </c>
      <c r="K396" t="s">
        <v>968</v>
      </c>
      <c r="L396" t="s">
        <v>153</v>
      </c>
      <c r="M396" t="s">
        <v>969</v>
      </c>
      <c r="N396" t="s">
        <v>315</v>
      </c>
      <c r="O396">
        <f t="shared" si="48"/>
        <v>9</v>
      </c>
      <c r="P396">
        <f t="shared" si="49"/>
        <v>1995</v>
      </c>
      <c r="Q396">
        <f t="shared" si="50"/>
        <v>7</v>
      </c>
      <c r="R396">
        <f t="shared" si="51"/>
        <v>34550</v>
      </c>
      <c r="S396">
        <f t="shared" si="52"/>
        <v>35221</v>
      </c>
      <c r="T396">
        <f t="shared" si="53"/>
        <v>23</v>
      </c>
      <c r="U396">
        <f t="shared" si="54"/>
        <v>0.30434782608695654</v>
      </c>
      <c r="V396" t="str">
        <f t="shared" si="55"/>
        <v>High</v>
      </c>
    </row>
    <row r="397" spans="1:22" x14ac:dyDescent="0.25">
      <c r="A397">
        <v>10643</v>
      </c>
      <c r="B397" t="s">
        <v>409</v>
      </c>
      <c r="C397">
        <v>6</v>
      </c>
      <c r="D397" s="1">
        <v>34967</v>
      </c>
      <c r="E397" s="1">
        <v>34995</v>
      </c>
      <c r="F397" s="1">
        <v>34975</v>
      </c>
      <c r="G397">
        <v>1</v>
      </c>
      <c r="H397">
        <v>29.46</v>
      </c>
      <c r="I397" t="s">
        <v>410</v>
      </c>
      <c r="J397" t="s">
        <v>412</v>
      </c>
      <c r="K397" t="s">
        <v>236</v>
      </c>
      <c r="L397" t="s">
        <v>153</v>
      </c>
      <c r="M397" t="s">
        <v>413</v>
      </c>
      <c r="N397" t="s">
        <v>238</v>
      </c>
      <c r="O397">
        <f t="shared" si="48"/>
        <v>9</v>
      </c>
      <c r="P397">
        <f t="shared" si="49"/>
        <v>1995</v>
      </c>
      <c r="Q397">
        <f t="shared" si="50"/>
        <v>6</v>
      </c>
      <c r="R397">
        <f t="shared" si="51"/>
        <v>34550</v>
      </c>
      <c r="S397">
        <f t="shared" si="52"/>
        <v>35221</v>
      </c>
      <c r="T397">
        <f t="shared" si="53"/>
        <v>23</v>
      </c>
      <c r="U397">
        <f t="shared" si="54"/>
        <v>0.2608695652173913</v>
      </c>
      <c r="V397" t="str">
        <f t="shared" si="55"/>
        <v>High</v>
      </c>
    </row>
    <row r="398" spans="1:22" x14ac:dyDescent="0.25">
      <c r="A398">
        <v>10644</v>
      </c>
      <c r="B398" t="s">
        <v>1078</v>
      </c>
      <c r="C398">
        <v>3</v>
      </c>
      <c r="D398" s="1">
        <v>34967</v>
      </c>
      <c r="E398" s="1">
        <v>34995</v>
      </c>
      <c r="F398" s="1">
        <v>34974</v>
      </c>
      <c r="G398">
        <v>2</v>
      </c>
      <c r="H398">
        <v>0.14000000000000001</v>
      </c>
      <c r="I398" t="s">
        <v>1079</v>
      </c>
      <c r="J398" t="s">
        <v>1081</v>
      </c>
      <c r="K398" t="s">
        <v>1082</v>
      </c>
      <c r="L398" t="s">
        <v>522</v>
      </c>
      <c r="M398" t="s">
        <v>1083</v>
      </c>
      <c r="N398" t="s">
        <v>230</v>
      </c>
      <c r="O398">
        <f t="shared" si="48"/>
        <v>9</v>
      </c>
      <c r="P398">
        <f t="shared" si="49"/>
        <v>1995</v>
      </c>
      <c r="Q398">
        <f t="shared" si="50"/>
        <v>9</v>
      </c>
      <c r="R398">
        <f t="shared" si="51"/>
        <v>34550</v>
      </c>
      <c r="S398">
        <f t="shared" si="52"/>
        <v>35221</v>
      </c>
      <c r="T398">
        <f t="shared" si="53"/>
        <v>23</v>
      </c>
      <c r="U398">
        <f t="shared" si="54"/>
        <v>0.39130434782608697</v>
      </c>
      <c r="V398" t="str">
        <f t="shared" si="55"/>
        <v>High</v>
      </c>
    </row>
    <row r="399" spans="1:22" x14ac:dyDescent="0.25">
      <c r="A399">
        <v>10645</v>
      </c>
      <c r="B399" t="s">
        <v>664</v>
      </c>
      <c r="C399">
        <v>4</v>
      </c>
      <c r="D399" s="1">
        <v>34968</v>
      </c>
      <c r="E399" s="1">
        <v>34996</v>
      </c>
      <c r="F399" s="1">
        <v>34975</v>
      </c>
      <c r="G399">
        <v>1</v>
      </c>
      <c r="H399">
        <v>12.41</v>
      </c>
      <c r="I399" t="s">
        <v>665</v>
      </c>
      <c r="J399" t="s">
        <v>667</v>
      </c>
      <c r="K399" t="s">
        <v>668</v>
      </c>
      <c r="L399" t="s">
        <v>669</v>
      </c>
      <c r="M399" t="s">
        <v>670</v>
      </c>
      <c r="N399" t="s">
        <v>230</v>
      </c>
      <c r="O399">
        <f t="shared" si="48"/>
        <v>9</v>
      </c>
      <c r="P399">
        <f t="shared" si="49"/>
        <v>1995</v>
      </c>
      <c r="Q399">
        <f t="shared" si="50"/>
        <v>14</v>
      </c>
      <c r="R399">
        <f t="shared" si="51"/>
        <v>34550</v>
      </c>
      <c r="S399">
        <f t="shared" si="52"/>
        <v>35221</v>
      </c>
      <c r="T399">
        <f t="shared" si="53"/>
        <v>23</v>
      </c>
      <c r="U399">
        <f t="shared" si="54"/>
        <v>0.60869565217391308</v>
      </c>
      <c r="V399" t="str">
        <f t="shared" si="55"/>
        <v>High</v>
      </c>
    </row>
    <row r="400" spans="1:22" x14ac:dyDescent="0.25">
      <c r="A400">
        <v>10646</v>
      </c>
      <c r="B400" t="s">
        <v>690</v>
      </c>
      <c r="C400">
        <v>9</v>
      </c>
      <c r="D400" s="1">
        <v>34969</v>
      </c>
      <c r="E400" s="1">
        <v>35011</v>
      </c>
      <c r="F400" s="1">
        <v>34976</v>
      </c>
      <c r="G400">
        <v>3</v>
      </c>
      <c r="H400">
        <v>142.33000000000001</v>
      </c>
      <c r="I400" t="s">
        <v>691</v>
      </c>
      <c r="J400" t="s">
        <v>693</v>
      </c>
      <c r="K400" t="s">
        <v>694</v>
      </c>
      <c r="L400" t="s">
        <v>695</v>
      </c>
      <c r="M400" t="s">
        <v>153</v>
      </c>
      <c r="N400" t="s">
        <v>696</v>
      </c>
      <c r="O400">
        <f t="shared" si="48"/>
        <v>9</v>
      </c>
      <c r="P400">
        <f t="shared" si="49"/>
        <v>1995</v>
      </c>
      <c r="Q400">
        <f t="shared" si="50"/>
        <v>19</v>
      </c>
      <c r="R400">
        <f t="shared" si="51"/>
        <v>34550</v>
      </c>
      <c r="S400">
        <f t="shared" si="52"/>
        <v>35221</v>
      </c>
      <c r="T400">
        <f t="shared" si="53"/>
        <v>23</v>
      </c>
      <c r="U400">
        <f t="shared" si="54"/>
        <v>0.82608695652173914</v>
      </c>
      <c r="V400" t="str">
        <f t="shared" si="55"/>
        <v>High</v>
      </c>
    </row>
    <row r="401" spans="1:22" x14ac:dyDescent="0.25">
      <c r="A401">
        <v>10647</v>
      </c>
      <c r="B401" t="s">
        <v>877</v>
      </c>
      <c r="C401">
        <v>4</v>
      </c>
      <c r="D401" s="1">
        <v>34969</v>
      </c>
      <c r="E401" s="1">
        <v>34983</v>
      </c>
      <c r="F401" s="1">
        <v>34976</v>
      </c>
      <c r="G401">
        <v>2</v>
      </c>
      <c r="H401">
        <v>45.54</v>
      </c>
      <c r="I401" t="s">
        <v>878</v>
      </c>
      <c r="J401" t="s">
        <v>880</v>
      </c>
      <c r="K401" t="s">
        <v>668</v>
      </c>
      <c r="L401" t="s">
        <v>669</v>
      </c>
      <c r="M401" t="s">
        <v>881</v>
      </c>
      <c r="N401" t="s">
        <v>230</v>
      </c>
      <c r="O401">
        <f t="shared" si="48"/>
        <v>9</v>
      </c>
      <c r="P401">
        <f t="shared" si="49"/>
        <v>1995</v>
      </c>
      <c r="Q401">
        <f t="shared" si="50"/>
        <v>9</v>
      </c>
      <c r="R401">
        <f t="shared" si="51"/>
        <v>34550</v>
      </c>
      <c r="S401">
        <f t="shared" si="52"/>
        <v>35221</v>
      </c>
      <c r="T401">
        <f t="shared" si="53"/>
        <v>23</v>
      </c>
      <c r="U401">
        <f t="shared" si="54"/>
        <v>0.39130434782608697</v>
      </c>
      <c r="V401" t="str">
        <f t="shared" si="55"/>
        <v>High</v>
      </c>
    </row>
    <row r="402" spans="1:22" x14ac:dyDescent="0.25">
      <c r="A402">
        <v>10648</v>
      </c>
      <c r="B402" t="s">
        <v>921</v>
      </c>
      <c r="C402">
        <v>5</v>
      </c>
      <c r="D402" s="1">
        <v>34970</v>
      </c>
      <c r="E402" s="1">
        <v>35012</v>
      </c>
      <c r="F402" s="1">
        <v>34982</v>
      </c>
      <c r="G402">
        <v>2</v>
      </c>
      <c r="H402">
        <v>14.25</v>
      </c>
      <c r="I402" t="s">
        <v>922</v>
      </c>
      <c r="J402" t="s">
        <v>924</v>
      </c>
      <c r="K402" t="s">
        <v>668</v>
      </c>
      <c r="L402" t="s">
        <v>669</v>
      </c>
      <c r="M402" t="s">
        <v>925</v>
      </c>
      <c r="N402" t="s">
        <v>230</v>
      </c>
      <c r="O402">
        <f t="shared" si="48"/>
        <v>9</v>
      </c>
      <c r="P402">
        <f t="shared" si="49"/>
        <v>1995</v>
      </c>
      <c r="Q402">
        <f t="shared" si="50"/>
        <v>11</v>
      </c>
      <c r="R402">
        <f t="shared" si="51"/>
        <v>34550</v>
      </c>
      <c r="S402">
        <f t="shared" si="52"/>
        <v>35221</v>
      </c>
      <c r="T402">
        <f t="shared" si="53"/>
        <v>23</v>
      </c>
      <c r="U402">
        <f t="shared" si="54"/>
        <v>0.47826086956521741</v>
      </c>
      <c r="V402" t="str">
        <f t="shared" si="55"/>
        <v>High</v>
      </c>
    </row>
    <row r="403" spans="1:22" x14ac:dyDescent="0.25">
      <c r="A403">
        <v>10649</v>
      </c>
      <c r="B403" t="s">
        <v>797</v>
      </c>
      <c r="C403">
        <v>5</v>
      </c>
      <c r="D403" s="1">
        <v>34970</v>
      </c>
      <c r="E403" s="1">
        <v>34998</v>
      </c>
      <c r="F403" s="1">
        <v>34971</v>
      </c>
      <c r="G403">
        <v>3</v>
      </c>
      <c r="H403">
        <v>6.2</v>
      </c>
      <c r="I403" t="s">
        <v>798</v>
      </c>
      <c r="J403" t="s">
        <v>800</v>
      </c>
      <c r="K403" t="s">
        <v>801</v>
      </c>
      <c r="L403" t="s">
        <v>153</v>
      </c>
      <c r="M403" t="s">
        <v>802</v>
      </c>
      <c r="N403" t="s">
        <v>803</v>
      </c>
      <c r="O403">
        <f t="shared" si="48"/>
        <v>9</v>
      </c>
      <c r="P403">
        <f t="shared" si="49"/>
        <v>1995</v>
      </c>
      <c r="Q403">
        <f t="shared" si="50"/>
        <v>7</v>
      </c>
      <c r="R403">
        <f t="shared" si="51"/>
        <v>34550</v>
      </c>
      <c r="S403">
        <f t="shared" si="52"/>
        <v>35221</v>
      </c>
      <c r="T403">
        <f t="shared" si="53"/>
        <v>23</v>
      </c>
      <c r="U403">
        <f t="shared" si="54"/>
        <v>0.30434782608695654</v>
      </c>
      <c r="V403" t="str">
        <f t="shared" si="55"/>
        <v>High</v>
      </c>
    </row>
    <row r="404" spans="1:22" x14ac:dyDescent="0.25">
      <c r="A404">
        <v>10650</v>
      </c>
      <c r="B404" t="s">
        <v>564</v>
      </c>
      <c r="C404">
        <v>5</v>
      </c>
      <c r="D404" s="1">
        <v>34971</v>
      </c>
      <c r="E404" s="1">
        <v>34999</v>
      </c>
      <c r="F404" s="1">
        <v>34976</v>
      </c>
      <c r="G404">
        <v>3</v>
      </c>
      <c r="H404">
        <v>176.81</v>
      </c>
      <c r="I404" t="s">
        <v>565</v>
      </c>
      <c r="J404" t="s">
        <v>568</v>
      </c>
      <c r="K404" t="s">
        <v>228</v>
      </c>
      <c r="L404" t="s">
        <v>522</v>
      </c>
      <c r="M404" t="s">
        <v>569</v>
      </c>
      <c r="N404" t="s">
        <v>230</v>
      </c>
      <c r="O404">
        <f t="shared" si="48"/>
        <v>9</v>
      </c>
      <c r="P404">
        <f t="shared" si="49"/>
        <v>1995</v>
      </c>
      <c r="Q404">
        <f t="shared" si="50"/>
        <v>7</v>
      </c>
      <c r="R404">
        <f t="shared" si="51"/>
        <v>34550</v>
      </c>
      <c r="S404">
        <f t="shared" si="52"/>
        <v>35221</v>
      </c>
      <c r="T404">
        <f t="shared" si="53"/>
        <v>23</v>
      </c>
      <c r="U404">
        <f t="shared" si="54"/>
        <v>0.30434782608695654</v>
      </c>
      <c r="V404" t="str">
        <f t="shared" si="55"/>
        <v>High</v>
      </c>
    </row>
    <row r="405" spans="1:22" x14ac:dyDescent="0.25">
      <c r="A405">
        <v>10651</v>
      </c>
      <c r="B405" t="s">
        <v>1063</v>
      </c>
      <c r="C405">
        <v>8</v>
      </c>
      <c r="D405" s="1">
        <v>34974</v>
      </c>
      <c r="E405" s="1">
        <v>35002</v>
      </c>
      <c r="F405" s="1">
        <v>34984</v>
      </c>
      <c r="G405">
        <v>2</v>
      </c>
      <c r="H405">
        <v>20.6</v>
      </c>
      <c r="I405" t="s">
        <v>1064</v>
      </c>
      <c r="J405" t="s">
        <v>1066</v>
      </c>
      <c r="K405" t="s">
        <v>1067</v>
      </c>
      <c r="L405" t="s">
        <v>153</v>
      </c>
      <c r="M405" t="s">
        <v>1068</v>
      </c>
      <c r="N405" t="s">
        <v>238</v>
      </c>
      <c r="O405">
        <f t="shared" si="48"/>
        <v>10</v>
      </c>
      <c r="P405">
        <f t="shared" si="49"/>
        <v>1995</v>
      </c>
      <c r="Q405">
        <f t="shared" si="50"/>
        <v>10</v>
      </c>
      <c r="R405">
        <f t="shared" si="51"/>
        <v>34550</v>
      </c>
      <c r="S405">
        <f t="shared" si="52"/>
        <v>35221</v>
      </c>
      <c r="T405">
        <f t="shared" si="53"/>
        <v>23</v>
      </c>
      <c r="U405">
        <f t="shared" si="54"/>
        <v>0.43478260869565216</v>
      </c>
      <c r="V405" t="str">
        <f t="shared" si="55"/>
        <v>High</v>
      </c>
    </row>
    <row r="406" spans="1:22" x14ac:dyDescent="0.25">
      <c r="A406">
        <v>10652</v>
      </c>
      <c r="B406" t="s">
        <v>640</v>
      </c>
      <c r="C406">
        <v>4</v>
      </c>
      <c r="D406" s="1">
        <v>34974</v>
      </c>
      <c r="E406" s="1">
        <v>35002</v>
      </c>
      <c r="F406" s="1">
        <v>34981</v>
      </c>
      <c r="G406">
        <v>2</v>
      </c>
      <c r="H406">
        <v>7.14</v>
      </c>
      <c r="I406" t="s">
        <v>641</v>
      </c>
      <c r="J406" t="s">
        <v>643</v>
      </c>
      <c r="K406" t="s">
        <v>644</v>
      </c>
      <c r="L406" t="s">
        <v>522</v>
      </c>
      <c r="M406" t="s">
        <v>645</v>
      </c>
      <c r="N406" t="s">
        <v>230</v>
      </c>
      <c r="O406">
        <f t="shared" si="48"/>
        <v>10</v>
      </c>
      <c r="P406">
        <f t="shared" si="49"/>
        <v>1995</v>
      </c>
      <c r="Q406">
        <f t="shared" si="50"/>
        <v>9</v>
      </c>
      <c r="R406">
        <f t="shared" si="51"/>
        <v>34550</v>
      </c>
      <c r="S406">
        <f t="shared" si="52"/>
        <v>35221</v>
      </c>
      <c r="T406">
        <f t="shared" si="53"/>
        <v>23</v>
      </c>
      <c r="U406">
        <f t="shared" si="54"/>
        <v>0.39130434782608697</v>
      </c>
      <c r="V406" t="str">
        <f t="shared" si="55"/>
        <v>High</v>
      </c>
    </row>
    <row r="407" spans="1:22" x14ac:dyDescent="0.25">
      <c r="A407">
        <v>10653</v>
      </c>
      <c r="B407" t="s">
        <v>594</v>
      </c>
      <c r="C407">
        <v>1</v>
      </c>
      <c r="D407" s="1">
        <v>34975</v>
      </c>
      <c r="E407" s="1">
        <v>35003</v>
      </c>
      <c r="F407" s="1">
        <v>34992</v>
      </c>
      <c r="G407">
        <v>1</v>
      </c>
      <c r="H407">
        <v>93.25</v>
      </c>
      <c r="I407" t="s">
        <v>595</v>
      </c>
      <c r="J407" t="s">
        <v>597</v>
      </c>
      <c r="K407" t="s">
        <v>598</v>
      </c>
      <c r="L407" t="s">
        <v>153</v>
      </c>
      <c r="M407" t="s">
        <v>599</v>
      </c>
      <c r="N407" t="s">
        <v>238</v>
      </c>
      <c r="O407">
        <f t="shared" si="48"/>
        <v>10</v>
      </c>
      <c r="P407">
        <f t="shared" si="49"/>
        <v>1995</v>
      </c>
      <c r="Q407">
        <f t="shared" si="50"/>
        <v>15</v>
      </c>
      <c r="R407">
        <f t="shared" si="51"/>
        <v>34550</v>
      </c>
      <c r="S407">
        <f t="shared" si="52"/>
        <v>35221</v>
      </c>
      <c r="T407">
        <f t="shared" si="53"/>
        <v>23</v>
      </c>
      <c r="U407">
        <f t="shared" si="54"/>
        <v>0.65217391304347827</v>
      </c>
      <c r="V407" t="str">
        <f t="shared" si="55"/>
        <v>High</v>
      </c>
    </row>
    <row r="408" spans="1:22" x14ac:dyDescent="0.25">
      <c r="A408">
        <v>10654</v>
      </c>
      <c r="B408" t="s">
        <v>438</v>
      </c>
      <c r="C408">
        <v>5</v>
      </c>
      <c r="D408" s="1">
        <v>34975</v>
      </c>
      <c r="E408" s="1">
        <v>35003</v>
      </c>
      <c r="F408" s="1">
        <v>34984</v>
      </c>
      <c r="G408">
        <v>1</v>
      </c>
      <c r="H408">
        <v>55.26</v>
      </c>
      <c r="I408" t="s">
        <v>439</v>
      </c>
      <c r="J408" t="s">
        <v>441</v>
      </c>
      <c r="K408" t="s">
        <v>442</v>
      </c>
      <c r="L408" t="s">
        <v>153</v>
      </c>
      <c r="M408" t="s">
        <v>443</v>
      </c>
      <c r="N408" t="s">
        <v>284</v>
      </c>
      <c r="O408">
        <f t="shared" si="48"/>
        <v>10</v>
      </c>
      <c r="P408">
        <f t="shared" si="49"/>
        <v>1995</v>
      </c>
      <c r="Q408">
        <f t="shared" si="50"/>
        <v>18</v>
      </c>
      <c r="R408">
        <f t="shared" si="51"/>
        <v>34550</v>
      </c>
      <c r="S408">
        <f t="shared" si="52"/>
        <v>35221</v>
      </c>
      <c r="T408">
        <f t="shared" si="53"/>
        <v>23</v>
      </c>
      <c r="U408">
        <f t="shared" si="54"/>
        <v>0.78260869565217395</v>
      </c>
      <c r="V408" t="str">
        <f t="shared" si="55"/>
        <v>High</v>
      </c>
    </row>
    <row r="409" spans="1:22" x14ac:dyDescent="0.25">
      <c r="A409">
        <v>10655</v>
      </c>
      <c r="B409" t="s">
        <v>913</v>
      </c>
      <c r="C409">
        <v>1</v>
      </c>
      <c r="D409" s="1">
        <v>34976</v>
      </c>
      <c r="E409" s="1">
        <v>35004</v>
      </c>
      <c r="F409" s="1">
        <v>34984</v>
      </c>
      <c r="G409">
        <v>2</v>
      </c>
      <c r="H409">
        <v>4.41</v>
      </c>
      <c r="I409" t="s">
        <v>914</v>
      </c>
      <c r="J409" t="s">
        <v>916</v>
      </c>
      <c r="K409" t="s">
        <v>917</v>
      </c>
      <c r="L409" t="s">
        <v>153</v>
      </c>
      <c r="M409" t="s">
        <v>918</v>
      </c>
      <c r="N409" t="s">
        <v>261</v>
      </c>
      <c r="O409">
        <f t="shared" si="48"/>
        <v>10</v>
      </c>
      <c r="P409">
        <f t="shared" si="49"/>
        <v>1995</v>
      </c>
      <c r="Q409">
        <f t="shared" si="50"/>
        <v>12</v>
      </c>
      <c r="R409">
        <f t="shared" si="51"/>
        <v>34550</v>
      </c>
      <c r="S409">
        <f t="shared" si="52"/>
        <v>35221</v>
      </c>
      <c r="T409">
        <f t="shared" si="53"/>
        <v>23</v>
      </c>
      <c r="U409">
        <f t="shared" si="54"/>
        <v>0.52173913043478259</v>
      </c>
      <c r="V409" t="str">
        <f t="shared" si="55"/>
        <v>High</v>
      </c>
    </row>
    <row r="410" spans="1:22" x14ac:dyDescent="0.25">
      <c r="A410">
        <v>10656</v>
      </c>
      <c r="B410" t="s">
        <v>647</v>
      </c>
      <c r="C410">
        <v>6</v>
      </c>
      <c r="D410" s="1">
        <v>34977</v>
      </c>
      <c r="E410" s="1">
        <v>35005</v>
      </c>
      <c r="F410" s="1">
        <v>34983</v>
      </c>
      <c r="G410">
        <v>1</v>
      </c>
      <c r="H410">
        <v>57.15</v>
      </c>
      <c r="I410" t="s">
        <v>648</v>
      </c>
      <c r="J410" t="s">
        <v>650</v>
      </c>
      <c r="K410" t="s">
        <v>651</v>
      </c>
      <c r="L410" t="s">
        <v>277</v>
      </c>
      <c r="M410" t="s">
        <v>652</v>
      </c>
      <c r="N410" t="s">
        <v>164</v>
      </c>
      <c r="O410">
        <f t="shared" si="48"/>
        <v>10</v>
      </c>
      <c r="P410">
        <f t="shared" si="49"/>
        <v>1995</v>
      </c>
      <c r="Q410">
        <f t="shared" si="50"/>
        <v>11</v>
      </c>
      <c r="R410">
        <f t="shared" si="51"/>
        <v>34550</v>
      </c>
      <c r="S410">
        <f t="shared" si="52"/>
        <v>35221</v>
      </c>
      <c r="T410">
        <f t="shared" si="53"/>
        <v>23</v>
      </c>
      <c r="U410">
        <f t="shared" si="54"/>
        <v>0.47826086956521741</v>
      </c>
      <c r="V410" t="str">
        <f t="shared" si="55"/>
        <v>High</v>
      </c>
    </row>
    <row r="411" spans="1:22" x14ac:dyDescent="0.25">
      <c r="A411">
        <v>10657</v>
      </c>
      <c r="B411" t="s">
        <v>949</v>
      </c>
      <c r="C411">
        <v>2</v>
      </c>
      <c r="D411" s="1">
        <v>34977</v>
      </c>
      <c r="E411" s="1">
        <v>35005</v>
      </c>
      <c r="F411" s="1">
        <v>34988</v>
      </c>
      <c r="G411">
        <v>2</v>
      </c>
      <c r="H411">
        <v>352.69</v>
      </c>
      <c r="I411" t="s">
        <v>950</v>
      </c>
      <c r="J411" t="s">
        <v>952</v>
      </c>
      <c r="K411" t="s">
        <v>953</v>
      </c>
      <c r="L411" t="s">
        <v>954</v>
      </c>
      <c r="M411" t="s">
        <v>955</v>
      </c>
      <c r="N411" t="s">
        <v>164</v>
      </c>
      <c r="O411">
        <f t="shared" si="48"/>
        <v>10</v>
      </c>
      <c r="P411">
        <f t="shared" si="49"/>
        <v>1995</v>
      </c>
      <c r="Q411">
        <f t="shared" si="50"/>
        <v>31</v>
      </c>
      <c r="R411">
        <f t="shared" si="51"/>
        <v>34550</v>
      </c>
      <c r="S411">
        <f t="shared" si="52"/>
        <v>35221</v>
      </c>
      <c r="T411">
        <f t="shared" si="53"/>
        <v>23</v>
      </c>
      <c r="U411">
        <f t="shared" si="54"/>
        <v>1.3478260869565217</v>
      </c>
      <c r="V411" t="str">
        <f t="shared" si="55"/>
        <v>High</v>
      </c>
    </row>
    <row r="412" spans="1:22" x14ac:dyDescent="0.25">
      <c r="A412">
        <v>10658</v>
      </c>
      <c r="B412" t="s">
        <v>890</v>
      </c>
      <c r="C412">
        <v>4</v>
      </c>
      <c r="D412" s="1">
        <v>34978</v>
      </c>
      <c r="E412" s="1">
        <v>35006</v>
      </c>
      <c r="F412" s="1">
        <v>34981</v>
      </c>
      <c r="G412">
        <v>1</v>
      </c>
      <c r="H412">
        <v>364.15</v>
      </c>
      <c r="I412" t="s">
        <v>891</v>
      </c>
      <c r="J412" t="s">
        <v>893</v>
      </c>
      <c r="K412" t="s">
        <v>894</v>
      </c>
      <c r="L412" t="s">
        <v>153</v>
      </c>
      <c r="M412" t="s">
        <v>895</v>
      </c>
      <c r="N412" t="s">
        <v>238</v>
      </c>
      <c r="O412">
        <f t="shared" si="48"/>
        <v>10</v>
      </c>
      <c r="P412">
        <f t="shared" si="49"/>
        <v>1995</v>
      </c>
      <c r="Q412">
        <f t="shared" si="50"/>
        <v>28</v>
      </c>
      <c r="R412">
        <f t="shared" si="51"/>
        <v>34550</v>
      </c>
      <c r="S412">
        <f t="shared" si="52"/>
        <v>35221</v>
      </c>
      <c r="T412">
        <f t="shared" si="53"/>
        <v>23</v>
      </c>
      <c r="U412">
        <f t="shared" si="54"/>
        <v>1.2173913043478262</v>
      </c>
      <c r="V412" t="str">
        <f t="shared" si="55"/>
        <v>High</v>
      </c>
    </row>
    <row r="413" spans="1:22" x14ac:dyDescent="0.25">
      <c r="A413">
        <v>10659</v>
      </c>
      <c r="B413" t="s">
        <v>884</v>
      </c>
      <c r="C413">
        <v>7</v>
      </c>
      <c r="D413" s="1">
        <v>34978</v>
      </c>
      <c r="E413" s="1">
        <v>35006</v>
      </c>
      <c r="F413" s="1">
        <v>34983</v>
      </c>
      <c r="G413">
        <v>2</v>
      </c>
      <c r="H413">
        <v>105.81</v>
      </c>
      <c r="I413" t="s">
        <v>885</v>
      </c>
      <c r="J413" t="s">
        <v>887</v>
      </c>
      <c r="K413" t="s">
        <v>228</v>
      </c>
      <c r="L413" t="s">
        <v>522</v>
      </c>
      <c r="M413" t="s">
        <v>888</v>
      </c>
      <c r="N413" t="s">
        <v>230</v>
      </c>
      <c r="O413">
        <f t="shared" si="48"/>
        <v>10</v>
      </c>
      <c r="P413">
        <f t="shared" si="49"/>
        <v>1995</v>
      </c>
      <c r="Q413">
        <f t="shared" si="50"/>
        <v>13</v>
      </c>
      <c r="R413">
        <f t="shared" si="51"/>
        <v>34550</v>
      </c>
      <c r="S413">
        <f t="shared" si="52"/>
        <v>35221</v>
      </c>
      <c r="T413">
        <f t="shared" si="53"/>
        <v>23</v>
      </c>
      <c r="U413">
        <f t="shared" si="54"/>
        <v>0.56521739130434778</v>
      </c>
      <c r="V413" t="str">
        <f t="shared" si="55"/>
        <v>High</v>
      </c>
    </row>
    <row r="414" spans="1:22" x14ac:dyDescent="0.25">
      <c r="A414">
        <v>10660</v>
      </c>
      <c r="B414" t="s">
        <v>682</v>
      </c>
      <c r="C414">
        <v>8</v>
      </c>
      <c r="D414" s="1">
        <v>34981</v>
      </c>
      <c r="E414" s="1">
        <v>35009</v>
      </c>
      <c r="F414" s="1">
        <v>35018</v>
      </c>
      <c r="G414">
        <v>1</v>
      </c>
      <c r="H414">
        <v>111.29</v>
      </c>
      <c r="I414" t="s">
        <v>683</v>
      </c>
      <c r="J414" t="s">
        <v>685</v>
      </c>
      <c r="K414" t="s">
        <v>686</v>
      </c>
      <c r="L414" t="s">
        <v>277</v>
      </c>
      <c r="M414" t="s">
        <v>687</v>
      </c>
      <c r="N414" t="s">
        <v>164</v>
      </c>
      <c r="O414">
        <f t="shared" si="48"/>
        <v>10</v>
      </c>
      <c r="P414">
        <f t="shared" si="49"/>
        <v>1995</v>
      </c>
      <c r="Q414">
        <f t="shared" si="50"/>
        <v>5</v>
      </c>
      <c r="R414">
        <f t="shared" si="51"/>
        <v>34550</v>
      </c>
      <c r="S414">
        <f t="shared" si="52"/>
        <v>35221</v>
      </c>
      <c r="T414">
        <f t="shared" si="53"/>
        <v>23</v>
      </c>
      <c r="U414">
        <f t="shared" si="54"/>
        <v>0.21739130434782608</v>
      </c>
      <c r="V414" t="str">
        <f t="shared" si="55"/>
        <v>Medium</v>
      </c>
    </row>
    <row r="415" spans="1:22" x14ac:dyDescent="0.25">
      <c r="A415">
        <v>10661</v>
      </c>
      <c r="B415" t="s">
        <v>690</v>
      </c>
      <c r="C415">
        <v>7</v>
      </c>
      <c r="D415" s="1">
        <v>34982</v>
      </c>
      <c r="E415" s="1">
        <v>35010</v>
      </c>
      <c r="F415" s="1">
        <v>34988</v>
      </c>
      <c r="G415">
        <v>3</v>
      </c>
      <c r="H415">
        <v>17.55</v>
      </c>
      <c r="I415" t="s">
        <v>691</v>
      </c>
      <c r="J415" t="s">
        <v>693</v>
      </c>
      <c r="K415" t="s">
        <v>694</v>
      </c>
      <c r="L415" t="s">
        <v>695</v>
      </c>
      <c r="M415" t="s">
        <v>153</v>
      </c>
      <c r="N415" t="s">
        <v>696</v>
      </c>
      <c r="O415">
        <f t="shared" si="48"/>
        <v>10</v>
      </c>
      <c r="P415">
        <f t="shared" si="49"/>
        <v>1995</v>
      </c>
      <c r="Q415">
        <f t="shared" si="50"/>
        <v>19</v>
      </c>
      <c r="R415">
        <f t="shared" si="51"/>
        <v>34550</v>
      </c>
      <c r="S415">
        <f t="shared" si="52"/>
        <v>35221</v>
      </c>
      <c r="T415">
        <f t="shared" si="53"/>
        <v>23</v>
      </c>
      <c r="U415">
        <f t="shared" si="54"/>
        <v>0.82608695652173914</v>
      </c>
      <c r="V415" t="str">
        <f t="shared" si="55"/>
        <v>High</v>
      </c>
    </row>
    <row r="416" spans="1:22" x14ac:dyDescent="0.25">
      <c r="A416">
        <v>10662</v>
      </c>
      <c r="B416" t="s">
        <v>781</v>
      </c>
      <c r="C416">
        <v>3</v>
      </c>
      <c r="D416" s="1">
        <v>34982</v>
      </c>
      <c r="E416" s="1">
        <v>35010</v>
      </c>
      <c r="F416" s="1">
        <v>34991</v>
      </c>
      <c r="G416">
        <v>2</v>
      </c>
      <c r="H416">
        <v>1.28</v>
      </c>
      <c r="I416" t="s">
        <v>782</v>
      </c>
      <c r="J416" t="s">
        <v>784</v>
      </c>
      <c r="K416" t="s">
        <v>785</v>
      </c>
      <c r="L416" t="s">
        <v>277</v>
      </c>
      <c r="M416" t="s">
        <v>786</v>
      </c>
      <c r="N416" t="s">
        <v>164</v>
      </c>
      <c r="O416">
        <f t="shared" si="48"/>
        <v>10</v>
      </c>
      <c r="P416">
        <f t="shared" si="49"/>
        <v>1995</v>
      </c>
      <c r="Q416">
        <f t="shared" si="50"/>
        <v>8</v>
      </c>
      <c r="R416">
        <f t="shared" si="51"/>
        <v>34550</v>
      </c>
      <c r="S416">
        <f t="shared" si="52"/>
        <v>35221</v>
      </c>
      <c r="T416">
        <f t="shared" si="53"/>
        <v>23</v>
      </c>
      <c r="U416">
        <f t="shared" si="54"/>
        <v>0.34782608695652173</v>
      </c>
      <c r="V416" t="str">
        <f t="shared" si="55"/>
        <v>High</v>
      </c>
    </row>
    <row r="417" spans="1:22" x14ac:dyDescent="0.25">
      <c r="A417">
        <v>10663</v>
      </c>
      <c r="B417" t="s">
        <v>470</v>
      </c>
      <c r="C417">
        <v>2</v>
      </c>
      <c r="D417" s="1">
        <v>34983</v>
      </c>
      <c r="E417" s="1">
        <v>34997</v>
      </c>
      <c r="F417" s="1">
        <v>35006</v>
      </c>
      <c r="G417">
        <v>2</v>
      </c>
      <c r="H417">
        <v>113.15</v>
      </c>
      <c r="I417" t="s">
        <v>471</v>
      </c>
      <c r="J417" t="s">
        <v>473</v>
      </c>
      <c r="K417" t="s">
        <v>474</v>
      </c>
      <c r="L417" t="s">
        <v>153</v>
      </c>
      <c r="M417" t="s">
        <v>475</v>
      </c>
      <c r="N417" t="s">
        <v>291</v>
      </c>
      <c r="O417">
        <f t="shared" si="48"/>
        <v>10</v>
      </c>
      <c r="P417">
        <f t="shared" si="49"/>
        <v>1995</v>
      </c>
      <c r="Q417">
        <f t="shared" si="50"/>
        <v>17</v>
      </c>
      <c r="R417">
        <f t="shared" si="51"/>
        <v>34550</v>
      </c>
      <c r="S417">
        <f t="shared" si="52"/>
        <v>35221</v>
      </c>
      <c r="T417">
        <f t="shared" si="53"/>
        <v>23</v>
      </c>
      <c r="U417">
        <f t="shared" si="54"/>
        <v>0.73913043478260865</v>
      </c>
      <c r="V417" t="str">
        <f t="shared" si="55"/>
        <v>High</v>
      </c>
    </row>
    <row r="418" spans="1:22" x14ac:dyDescent="0.25">
      <c r="A418">
        <v>10664</v>
      </c>
      <c r="B418" t="s">
        <v>616</v>
      </c>
      <c r="C418">
        <v>1</v>
      </c>
      <c r="D418" s="1">
        <v>34983</v>
      </c>
      <c r="E418" s="1">
        <v>35011</v>
      </c>
      <c r="F418" s="1">
        <v>34992</v>
      </c>
      <c r="G418">
        <v>3</v>
      </c>
      <c r="H418">
        <v>1.27</v>
      </c>
      <c r="I418" t="s">
        <v>617</v>
      </c>
      <c r="J418" t="s">
        <v>619</v>
      </c>
      <c r="K418" t="s">
        <v>620</v>
      </c>
      <c r="L418" t="s">
        <v>153</v>
      </c>
      <c r="M418" t="s">
        <v>621</v>
      </c>
      <c r="N418" t="s">
        <v>622</v>
      </c>
      <c r="O418">
        <f t="shared" si="48"/>
        <v>10</v>
      </c>
      <c r="P418">
        <f t="shared" si="49"/>
        <v>1995</v>
      </c>
      <c r="Q418">
        <f t="shared" si="50"/>
        <v>8</v>
      </c>
      <c r="R418">
        <f t="shared" si="51"/>
        <v>34550</v>
      </c>
      <c r="S418">
        <f t="shared" si="52"/>
        <v>35221</v>
      </c>
      <c r="T418">
        <f t="shared" si="53"/>
        <v>23</v>
      </c>
      <c r="U418">
        <f t="shared" si="54"/>
        <v>0.34782608695652173</v>
      </c>
      <c r="V418" t="str">
        <f t="shared" si="55"/>
        <v>High</v>
      </c>
    </row>
    <row r="419" spans="1:22" x14ac:dyDescent="0.25">
      <c r="A419">
        <v>10665</v>
      </c>
      <c r="B419" t="s">
        <v>781</v>
      </c>
      <c r="C419">
        <v>1</v>
      </c>
      <c r="D419" s="1">
        <v>34984</v>
      </c>
      <c r="E419" s="1">
        <v>35012</v>
      </c>
      <c r="F419" s="1">
        <v>34990</v>
      </c>
      <c r="G419">
        <v>2</v>
      </c>
      <c r="H419">
        <v>26.31</v>
      </c>
      <c r="I419" t="s">
        <v>782</v>
      </c>
      <c r="J419" t="s">
        <v>784</v>
      </c>
      <c r="K419" t="s">
        <v>785</v>
      </c>
      <c r="L419" t="s">
        <v>277</v>
      </c>
      <c r="M419" t="s">
        <v>786</v>
      </c>
      <c r="N419" t="s">
        <v>164</v>
      </c>
      <c r="O419">
        <f t="shared" si="48"/>
        <v>10</v>
      </c>
      <c r="P419">
        <f t="shared" si="49"/>
        <v>1995</v>
      </c>
      <c r="Q419">
        <f t="shared" si="50"/>
        <v>8</v>
      </c>
      <c r="R419">
        <f t="shared" si="51"/>
        <v>34550</v>
      </c>
      <c r="S419">
        <f t="shared" si="52"/>
        <v>35221</v>
      </c>
      <c r="T419">
        <f t="shared" si="53"/>
        <v>23</v>
      </c>
      <c r="U419">
        <f t="shared" si="54"/>
        <v>0.34782608695652173</v>
      </c>
      <c r="V419" t="str">
        <f t="shared" si="55"/>
        <v>High</v>
      </c>
    </row>
    <row r="420" spans="1:22" x14ac:dyDescent="0.25">
      <c r="A420">
        <v>10666</v>
      </c>
      <c r="B420" t="s">
        <v>927</v>
      </c>
      <c r="C420">
        <v>7</v>
      </c>
      <c r="D420" s="1">
        <v>34985</v>
      </c>
      <c r="E420" s="1">
        <v>35013</v>
      </c>
      <c r="F420" s="1">
        <v>34995</v>
      </c>
      <c r="G420">
        <v>2</v>
      </c>
      <c r="H420">
        <v>232.42</v>
      </c>
      <c r="I420" t="s">
        <v>928</v>
      </c>
      <c r="J420" t="s">
        <v>1206</v>
      </c>
      <c r="K420" t="s">
        <v>931</v>
      </c>
      <c r="L420" t="s">
        <v>153</v>
      </c>
      <c r="M420" t="s">
        <v>1207</v>
      </c>
      <c r="N420" t="s">
        <v>515</v>
      </c>
      <c r="O420">
        <f t="shared" si="48"/>
        <v>10</v>
      </c>
      <c r="P420">
        <f t="shared" si="49"/>
        <v>1995</v>
      </c>
      <c r="Q420">
        <f t="shared" si="50"/>
        <v>10</v>
      </c>
      <c r="R420">
        <f t="shared" si="51"/>
        <v>34550</v>
      </c>
      <c r="S420">
        <f t="shared" si="52"/>
        <v>35221</v>
      </c>
      <c r="T420">
        <f t="shared" si="53"/>
        <v>23</v>
      </c>
      <c r="U420">
        <f t="shared" si="54"/>
        <v>0.43478260869565216</v>
      </c>
      <c r="V420" t="str">
        <f t="shared" si="55"/>
        <v>High</v>
      </c>
    </row>
    <row r="421" spans="1:22" x14ac:dyDescent="0.25">
      <c r="A421">
        <v>10667</v>
      </c>
      <c r="B421" t="s">
        <v>555</v>
      </c>
      <c r="C421">
        <v>7</v>
      </c>
      <c r="D421" s="1">
        <v>34985</v>
      </c>
      <c r="E421" s="1">
        <v>35013</v>
      </c>
      <c r="F421" s="1">
        <v>34992</v>
      </c>
      <c r="G421">
        <v>1</v>
      </c>
      <c r="H421">
        <v>78.09</v>
      </c>
      <c r="I421" t="s">
        <v>556</v>
      </c>
      <c r="J421" t="s">
        <v>558</v>
      </c>
      <c r="K421" t="s">
        <v>559</v>
      </c>
      <c r="L421" t="s">
        <v>153</v>
      </c>
      <c r="M421" t="s">
        <v>560</v>
      </c>
      <c r="N421" t="s">
        <v>561</v>
      </c>
      <c r="O421">
        <f t="shared" si="48"/>
        <v>10</v>
      </c>
      <c r="P421">
        <f t="shared" si="49"/>
        <v>1995</v>
      </c>
      <c r="Q421">
        <f t="shared" si="50"/>
        <v>30</v>
      </c>
      <c r="R421">
        <f t="shared" si="51"/>
        <v>34550</v>
      </c>
      <c r="S421">
        <f t="shared" si="52"/>
        <v>35221</v>
      </c>
      <c r="T421">
        <f t="shared" si="53"/>
        <v>23</v>
      </c>
      <c r="U421">
        <f t="shared" si="54"/>
        <v>1.3043478260869565</v>
      </c>
      <c r="V421" t="str">
        <f t="shared" si="55"/>
        <v>High</v>
      </c>
    </row>
    <row r="422" spans="1:22" x14ac:dyDescent="0.25">
      <c r="A422">
        <v>10668</v>
      </c>
      <c r="B422" t="s">
        <v>1063</v>
      </c>
      <c r="C422">
        <v>1</v>
      </c>
      <c r="D422" s="1">
        <v>34988</v>
      </c>
      <c r="E422" s="1">
        <v>35016</v>
      </c>
      <c r="F422" s="1">
        <v>34996</v>
      </c>
      <c r="G422">
        <v>2</v>
      </c>
      <c r="H422">
        <v>47.22</v>
      </c>
      <c r="I422" t="s">
        <v>1064</v>
      </c>
      <c r="J422" t="s">
        <v>1066</v>
      </c>
      <c r="K422" t="s">
        <v>1067</v>
      </c>
      <c r="L422" t="s">
        <v>153</v>
      </c>
      <c r="M422" t="s">
        <v>1068</v>
      </c>
      <c r="N422" t="s">
        <v>238</v>
      </c>
      <c r="O422">
        <f t="shared" si="48"/>
        <v>10</v>
      </c>
      <c r="P422">
        <f t="shared" si="49"/>
        <v>1995</v>
      </c>
      <c r="Q422">
        <f t="shared" si="50"/>
        <v>10</v>
      </c>
      <c r="R422">
        <f t="shared" si="51"/>
        <v>34550</v>
      </c>
      <c r="S422">
        <f t="shared" si="52"/>
        <v>35221</v>
      </c>
      <c r="T422">
        <f t="shared" si="53"/>
        <v>23</v>
      </c>
      <c r="U422">
        <f t="shared" si="54"/>
        <v>0.43478260869565216</v>
      </c>
      <c r="V422" t="str">
        <f t="shared" si="55"/>
        <v>High</v>
      </c>
    </row>
    <row r="423" spans="1:22" x14ac:dyDescent="0.25">
      <c r="A423">
        <v>10669</v>
      </c>
      <c r="B423" t="s">
        <v>964</v>
      </c>
      <c r="C423">
        <v>2</v>
      </c>
      <c r="D423" s="1">
        <v>34988</v>
      </c>
      <c r="E423" s="1">
        <v>35016</v>
      </c>
      <c r="F423" s="1">
        <v>34995</v>
      </c>
      <c r="G423">
        <v>1</v>
      </c>
      <c r="H423">
        <v>24.39</v>
      </c>
      <c r="I423" t="s">
        <v>965</v>
      </c>
      <c r="J423" t="s">
        <v>967</v>
      </c>
      <c r="K423" t="s">
        <v>968</v>
      </c>
      <c r="L423" t="s">
        <v>153</v>
      </c>
      <c r="M423" t="s">
        <v>969</v>
      </c>
      <c r="N423" t="s">
        <v>315</v>
      </c>
      <c r="O423">
        <f t="shared" si="48"/>
        <v>10</v>
      </c>
      <c r="P423">
        <f t="shared" si="49"/>
        <v>1995</v>
      </c>
      <c r="Q423">
        <f t="shared" si="50"/>
        <v>7</v>
      </c>
      <c r="R423">
        <f t="shared" si="51"/>
        <v>34550</v>
      </c>
      <c r="S423">
        <f t="shared" si="52"/>
        <v>35221</v>
      </c>
      <c r="T423">
        <f t="shared" si="53"/>
        <v>23</v>
      </c>
      <c r="U423">
        <f t="shared" si="54"/>
        <v>0.30434782608695654</v>
      </c>
      <c r="V423" t="str">
        <f t="shared" si="55"/>
        <v>High</v>
      </c>
    </row>
    <row r="424" spans="1:22" x14ac:dyDescent="0.25">
      <c r="A424">
        <v>10670</v>
      </c>
      <c r="B424" t="s">
        <v>594</v>
      </c>
      <c r="C424">
        <v>4</v>
      </c>
      <c r="D424" s="1">
        <v>34989</v>
      </c>
      <c r="E424" s="1">
        <v>35017</v>
      </c>
      <c r="F424" s="1">
        <v>34991</v>
      </c>
      <c r="G424">
        <v>1</v>
      </c>
      <c r="H424">
        <v>203.48</v>
      </c>
      <c r="I424" t="s">
        <v>595</v>
      </c>
      <c r="J424" t="s">
        <v>597</v>
      </c>
      <c r="K424" t="s">
        <v>598</v>
      </c>
      <c r="L424" t="s">
        <v>153</v>
      </c>
      <c r="M424" t="s">
        <v>599</v>
      </c>
      <c r="N424" t="s">
        <v>238</v>
      </c>
      <c r="O424">
        <f t="shared" si="48"/>
        <v>10</v>
      </c>
      <c r="P424">
        <f t="shared" si="49"/>
        <v>1995</v>
      </c>
      <c r="Q424">
        <f t="shared" si="50"/>
        <v>15</v>
      </c>
      <c r="R424">
        <f t="shared" si="51"/>
        <v>34550</v>
      </c>
      <c r="S424">
        <f t="shared" si="52"/>
        <v>35221</v>
      </c>
      <c r="T424">
        <f t="shared" si="53"/>
        <v>23</v>
      </c>
      <c r="U424">
        <f t="shared" si="54"/>
        <v>0.65217391304347827</v>
      </c>
      <c r="V424" t="str">
        <f t="shared" si="55"/>
        <v>High</v>
      </c>
    </row>
    <row r="425" spans="1:22" x14ac:dyDescent="0.25">
      <c r="A425">
        <v>10671</v>
      </c>
      <c r="B425" t="s">
        <v>602</v>
      </c>
      <c r="C425">
        <v>1</v>
      </c>
      <c r="D425" s="1">
        <v>34990</v>
      </c>
      <c r="E425" s="1">
        <v>35018</v>
      </c>
      <c r="F425" s="1">
        <v>34997</v>
      </c>
      <c r="G425">
        <v>1</v>
      </c>
      <c r="H425">
        <v>30.34</v>
      </c>
      <c r="I425" t="s">
        <v>603</v>
      </c>
      <c r="J425" t="s">
        <v>605</v>
      </c>
      <c r="K425" t="s">
        <v>544</v>
      </c>
      <c r="L425" t="s">
        <v>153</v>
      </c>
      <c r="M425" t="s">
        <v>545</v>
      </c>
      <c r="N425" t="s">
        <v>291</v>
      </c>
      <c r="O425">
        <f t="shared" si="48"/>
        <v>10</v>
      </c>
      <c r="P425">
        <f t="shared" si="49"/>
        <v>1995</v>
      </c>
      <c r="Q425">
        <f t="shared" si="50"/>
        <v>3</v>
      </c>
      <c r="R425">
        <f t="shared" si="51"/>
        <v>34550</v>
      </c>
      <c r="S425">
        <f t="shared" si="52"/>
        <v>35221</v>
      </c>
      <c r="T425">
        <f t="shared" si="53"/>
        <v>23</v>
      </c>
      <c r="U425">
        <f t="shared" si="54"/>
        <v>0.13043478260869565</v>
      </c>
      <c r="V425" t="str">
        <f t="shared" si="55"/>
        <v>Medium</v>
      </c>
    </row>
    <row r="426" spans="1:22" x14ac:dyDescent="0.25">
      <c r="A426">
        <v>10672</v>
      </c>
      <c r="B426" t="s">
        <v>438</v>
      </c>
      <c r="C426">
        <v>9</v>
      </c>
      <c r="D426" s="1">
        <v>34990</v>
      </c>
      <c r="E426" s="1">
        <v>35004</v>
      </c>
      <c r="F426" s="1">
        <v>34999</v>
      </c>
      <c r="G426">
        <v>2</v>
      </c>
      <c r="H426">
        <v>95.75</v>
      </c>
      <c r="I426" t="s">
        <v>439</v>
      </c>
      <c r="J426" t="s">
        <v>441</v>
      </c>
      <c r="K426" t="s">
        <v>442</v>
      </c>
      <c r="L426" t="s">
        <v>153</v>
      </c>
      <c r="M426" t="s">
        <v>443</v>
      </c>
      <c r="N426" t="s">
        <v>284</v>
      </c>
      <c r="O426">
        <f t="shared" si="48"/>
        <v>10</v>
      </c>
      <c r="P426">
        <f t="shared" si="49"/>
        <v>1995</v>
      </c>
      <c r="Q426">
        <f t="shared" si="50"/>
        <v>18</v>
      </c>
      <c r="R426">
        <f t="shared" si="51"/>
        <v>34550</v>
      </c>
      <c r="S426">
        <f t="shared" si="52"/>
        <v>35221</v>
      </c>
      <c r="T426">
        <f t="shared" si="53"/>
        <v>23</v>
      </c>
      <c r="U426">
        <f t="shared" si="54"/>
        <v>0.78260869565217395</v>
      </c>
      <c r="V426" t="str">
        <f t="shared" si="55"/>
        <v>High</v>
      </c>
    </row>
    <row r="427" spans="1:22" x14ac:dyDescent="0.25">
      <c r="A427">
        <v>10673</v>
      </c>
      <c r="B427" t="s">
        <v>1093</v>
      </c>
      <c r="C427">
        <v>2</v>
      </c>
      <c r="D427" s="1">
        <v>34991</v>
      </c>
      <c r="E427" s="1">
        <v>35019</v>
      </c>
      <c r="F427" s="1">
        <v>34992</v>
      </c>
      <c r="G427">
        <v>1</v>
      </c>
      <c r="H427">
        <v>22.76</v>
      </c>
      <c r="I427" t="s">
        <v>1094</v>
      </c>
      <c r="J427" t="s">
        <v>1097</v>
      </c>
      <c r="K427" t="s">
        <v>1098</v>
      </c>
      <c r="L427" t="s">
        <v>153</v>
      </c>
      <c r="M427" t="s">
        <v>1099</v>
      </c>
      <c r="N427" t="s">
        <v>333</v>
      </c>
      <c r="O427">
        <f t="shared" si="48"/>
        <v>10</v>
      </c>
      <c r="P427">
        <f t="shared" si="49"/>
        <v>1995</v>
      </c>
      <c r="Q427">
        <f t="shared" si="50"/>
        <v>7</v>
      </c>
      <c r="R427">
        <f t="shared" si="51"/>
        <v>34550</v>
      </c>
      <c r="S427">
        <f t="shared" si="52"/>
        <v>35221</v>
      </c>
      <c r="T427">
        <f t="shared" si="53"/>
        <v>23</v>
      </c>
      <c r="U427">
        <f t="shared" si="54"/>
        <v>0.30434782608695654</v>
      </c>
      <c r="V427" t="str">
        <f t="shared" si="55"/>
        <v>High</v>
      </c>
    </row>
    <row r="428" spans="1:22" x14ac:dyDescent="0.25">
      <c r="A428">
        <v>10674</v>
      </c>
      <c r="B428" t="s">
        <v>699</v>
      </c>
      <c r="C428">
        <v>4</v>
      </c>
      <c r="D428" s="1">
        <v>34991</v>
      </c>
      <c r="E428" s="1">
        <v>35019</v>
      </c>
      <c r="F428" s="1">
        <v>35003</v>
      </c>
      <c r="G428">
        <v>2</v>
      </c>
      <c r="H428">
        <v>0.9</v>
      </c>
      <c r="I428" t="s">
        <v>700</v>
      </c>
      <c r="J428" t="s">
        <v>702</v>
      </c>
      <c r="K428" t="s">
        <v>703</v>
      </c>
      <c r="L428" t="s">
        <v>704</v>
      </c>
      <c r="M428" t="s">
        <v>705</v>
      </c>
      <c r="N428" t="s">
        <v>155</v>
      </c>
      <c r="O428">
        <f t="shared" si="48"/>
        <v>10</v>
      </c>
      <c r="P428">
        <f t="shared" si="49"/>
        <v>1995</v>
      </c>
      <c r="Q428">
        <f t="shared" si="50"/>
        <v>10</v>
      </c>
      <c r="R428">
        <f t="shared" si="51"/>
        <v>34550</v>
      </c>
      <c r="S428">
        <f t="shared" si="52"/>
        <v>35221</v>
      </c>
      <c r="T428">
        <f t="shared" si="53"/>
        <v>23</v>
      </c>
      <c r="U428">
        <f t="shared" si="54"/>
        <v>0.43478260869565216</v>
      </c>
      <c r="V428" t="str">
        <f t="shared" si="55"/>
        <v>High</v>
      </c>
    </row>
    <row r="429" spans="1:22" x14ac:dyDescent="0.25">
      <c r="A429">
        <v>10675</v>
      </c>
      <c r="B429" t="s">
        <v>594</v>
      </c>
      <c r="C429">
        <v>5</v>
      </c>
      <c r="D429" s="1">
        <v>34992</v>
      </c>
      <c r="E429" s="1">
        <v>35020</v>
      </c>
      <c r="F429" s="1">
        <v>34996</v>
      </c>
      <c r="G429">
        <v>2</v>
      </c>
      <c r="H429">
        <v>31.85</v>
      </c>
      <c r="I429" t="s">
        <v>595</v>
      </c>
      <c r="J429" t="s">
        <v>597</v>
      </c>
      <c r="K429" t="s">
        <v>598</v>
      </c>
      <c r="L429" t="s">
        <v>153</v>
      </c>
      <c r="M429" t="s">
        <v>599</v>
      </c>
      <c r="N429" t="s">
        <v>238</v>
      </c>
      <c r="O429">
        <f t="shared" si="48"/>
        <v>10</v>
      </c>
      <c r="P429">
        <f t="shared" si="49"/>
        <v>1995</v>
      </c>
      <c r="Q429">
        <f t="shared" si="50"/>
        <v>15</v>
      </c>
      <c r="R429">
        <f t="shared" si="51"/>
        <v>34550</v>
      </c>
      <c r="S429">
        <f t="shared" si="52"/>
        <v>35221</v>
      </c>
      <c r="T429">
        <f t="shared" si="53"/>
        <v>23</v>
      </c>
      <c r="U429">
        <f t="shared" si="54"/>
        <v>0.65217391304347827</v>
      </c>
      <c r="V429" t="str">
        <f t="shared" si="55"/>
        <v>High</v>
      </c>
    </row>
    <row r="430" spans="1:22" x14ac:dyDescent="0.25">
      <c r="A430">
        <v>10676</v>
      </c>
      <c r="B430" t="s">
        <v>1019</v>
      </c>
      <c r="C430">
        <v>2</v>
      </c>
      <c r="D430" s="1">
        <v>34995</v>
      </c>
      <c r="E430" s="1">
        <v>35023</v>
      </c>
      <c r="F430" s="1">
        <v>35002</v>
      </c>
      <c r="G430">
        <v>2</v>
      </c>
      <c r="H430">
        <v>2.0099999999999998</v>
      </c>
      <c r="I430" t="s">
        <v>1020</v>
      </c>
      <c r="J430" t="s">
        <v>1022</v>
      </c>
      <c r="K430" t="s">
        <v>420</v>
      </c>
      <c r="L430" t="s">
        <v>153</v>
      </c>
      <c r="M430" t="s">
        <v>860</v>
      </c>
      <c r="N430" t="s">
        <v>422</v>
      </c>
      <c r="O430">
        <f t="shared" si="48"/>
        <v>10</v>
      </c>
      <c r="P430">
        <f t="shared" si="49"/>
        <v>1995</v>
      </c>
      <c r="Q430">
        <f t="shared" si="50"/>
        <v>10</v>
      </c>
      <c r="R430">
        <f t="shared" si="51"/>
        <v>34550</v>
      </c>
      <c r="S430">
        <f t="shared" si="52"/>
        <v>35221</v>
      </c>
      <c r="T430">
        <f t="shared" si="53"/>
        <v>23</v>
      </c>
      <c r="U430">
        <f t="shared" si="54"/>
        <v>0.43478260869565216</v>
      </c>
      <c r="V430" t="str">
        <f t="shared" si="55"/>
        <v>High</v>
      </c>
    </row>
    <row r="431" spans="1:22" x14ac:dyDescent="0.25">
      <c r="A431">
        <v>10677</v>
      </c>
      <c r="B431" t="s">
        <v>425</v>
      </c>
      <c r="C431">
        <v>1</v>
      </c>
      <c r="D431" s="1">
        <v>34995</v>
      </c>
      <c r="E431" s="1">
        <v>35023</v>
      </c>
      <c r="F431" s="1">
        <v>34999</v>
      </c>
      <c r="G431">
        <v>3</v>
      </c>
      <c r="H431">
        <v>4.03</v>
      </c>
      <c r="I431" t="s">
        <v>426</v>
      </c>
      <c r="J431" t="s">
        <v>428</v>
      </c>
      <c r="K431" t="s">
        <v>420</v>
      </c>
      <c r="L431" t="s">
        <v>153</v>
      </c>
      <c r="M431" t="s">
        <v>429</v>
      </c>
      <c r="N431" t="s">
        <v>422</v>
      </c>
      <c r="O431">
        <f t="shared" si="48"/>
        <v>10</v>
      </c>
      <c r="P431">
        <f t="shared" si="49"/>
        <v>1995</v>
      </c>
      <c r="Q431">
        <f t="shared" si="50"/>
        <v>7</v>
      </c>
      <c r="R431">
        <f t="shared" si="51"/>
        <v>34550</v>
      </c>
      <c r="S431">
        <f t="shared" si="52"/>
        <v>35221</v>
      </c>
      <c r="T431">
        <f t="shared" si="53"/>
        <v>23</v>
      </c>
      <c r="U431">
        <f t="shared" si="54"/>
        <v>0.30434782608695654</v>
      </c>
      <c r="V431" t="str">
        <f t="shared" si="55"/>
        <v>High</v>
      </c>
    </row>
    <row r="432" spans="1:22" x14ac:dyDescent="0.25">
      <c r="A432">
        <v>10678</v>
      </c>
      <c r="B432" t="s">
        <v>949</v>
      </c>
      <c r="C432">
        <v>7</v>
      </c>
      <c r="D432" s="1">
        <v>34996</v>
      </c>
      <c r="E432" s="1">
        <v>35024</v>
      </c>
      <c r="F432" s="1">
        <v>35019</v>
      </c>
      <c r="G432">
        <v>3</v>
      </c>
      <c r="H432">
        <v>388.98</v>
      </c>
      <c r="I432" t="s">
        <v>950</v>
      </c>
      <c r="J432" t="s">
        <v>952</v>
      </c>
      <c r="K432" t="s">
        <v>953</v>
      </c>
      <c r="L432" t="s">
        <v>954</v>
      </c>
      <c r="M432" t="s">
        <v>955</v>
      </c>
      <c r="N432" t="s">
        <v>164</v>
      </c>
      <c r="O432">
        <f t="shared" si="48"/>
        <v>10</v>
      </c>
      <c r="P432">
        <f t="shared" si="49"/>
        <v>1995</v>
      </c>
      <c r="Q432">
        <f t="shared" si="50"/>
        <v>31</v>
      </c>
      <c r="R432">
        <f t="shared" si="51"/>
        <v>34550</v>
      </c>
      <c r="S432">
        <f t="shared" si="52"/>
        <v>35221</v>
      </c>
      <c r="T432">
        <f t="shared" si="53"/>
        <v>23</v>
      </c>
      <c r="U432">
        <f t="shared" si="54"/>
        <v>1.3478260869565217</v>
      </c>
      <c r="V432" t="str">
        <f t="shared" si="55"/>
        <v>High</v>
      </c>
    </row>
    <row r="433" spans="1:22" x14ac:dyDescent="0.25">
      <c r="A433">
        <v>10679</v>
      </c>
      <c r="B433" t="s">
        <v>454</v>
      </c>
      <c r="C433">
        <v>8</v>
      </c>
      <c r="D433" s="1">
        <v>34996</v>
      </c>
      <c r="E433" s="1">
        <v>35024</v>
      </c>
      <c r="F433" s="1">
        <v>35003</v>
      </c>
      <c r="G433">
        <v>3</v>
      </c>
      <c r="H433">
        <v>27.94</v>
      </c>
      <c r="I433" t="s">
        <v>455</v>
      </c>
      <c r="J433" t="s">
        <v>457</v>
      </c>
      <c r="K433" t="s">
        <v>458</v>
      </c>
      <c r="L433" t="s">
        <v>153</v>
      </c>
      <c r="M433" t="s">
        <v>459</v>
      </c>
      <c r="N433" t="s">
        <v>291</v>
      </c>
      <c r="O433">
        <f t="shared" si="48"/>
        <v>10</v>
      </c>
      <c r="P433">
        <f t="shared" si="49"/>
        <v>1995</v>
      </c>
      <c r="Q433">
        <f t="shared" si="50"/>
        <v>11</v>
      </c>
      <c r="R433">
        <f t="shared" si="51"/>
        <v>34550</v>
      </c>
      <c r="S433">
        <f t="shared" si="52"/>
        <v>35221</v>
      </c>
      <c r="T433">
        <f t="shared" si="53"/>
        <v>23</v>
      </c>
      <c r="U433">
        <f t="shared" si="54"/>
        <v>0.47826086956521741</v>
      </c>
      <c r="V433" t="str">
        <f t="shared" si="55"/>
        <v>High</v>
      </c>
    </row>
    <row r="434" spans="1:22" x14ac:dyDescent="0.25">
      <c r="A434">
        <v>10680</v>
      </c>
      <c r="B434" t="s">
        <v>832</v>
      </c>
      <c r="C434">
        <v>1</v>
      </c>
      <c r="D434" s="1">
        <v>34997</v>
      </c>
      <c r="E434" s="1">
        <v>35025</v>
      </c>
      <c r="F434" s="1">
        <v>34999</v>
      </c>
      <c r="G434">
        <v>1</v>
      </c>
      <c r="H434">
        <v>26.61</v>
      </c>
      <c r="I434" t="s">
        <v>833</v>
      </c>
      <c r="J434" t="s">
        <v>835</v>
      </c>
      <c r="K434" t="s">
        <v>836</v>
      </c>
      <c r="L434" t="s">
        <v>837</v>
      </c>
      <c r="M434" t="s">
        <v>838</v>
      </c>
      <c r="N434" t="s">
        <v>164</v>
      </c>
      <c r="O434">
        <f t="shared" si="48"/>
        <v>10</v>
      </c>
      <c r="P434">
        <f t="shared" si="49"/>
        <v>1995</v>
      </c>
      <c r="Q434">
        <f t="shared" si="50"/>
        <v>10</v>
      </c>
      <c r="R434">
        <f t="shared" si="51"/>
        <v>34550</v>
      </c>
      <c r="S434">
        <f t="shared" si="52"/>
        <v>35221</v>
      </c>
      <c r="T434">
        <f t="shared" si="53"/>
        <v>23</v>
      </c>
      <c r="U434">
        <f t="shared" si="54"/>
        <v>0.43478260869565216</v>
      </c>
      <c r="V434" t="str">
        <f t="shared" si="55"/>
        <v>High</v>
      </c>
    </row>
    <row r="435" spans="1:22" x14ac:dyDescent="0.25">
      <c r="A435">
        <v>10681</v>
      </c>
      <c r="B435" t="s">
        <v>647</v>
      </c>
      <c r="C435">
        <v>3</v>
      </c>
      <c r="D435" s="1">
        <v>34998</v>
      </c>
      <c r="E435" s="1">
        <v>35026</v>
      </c>
      <c r="F435" s="1">
        <v>35003</v>
      </c>
      <c r="G435">
        <v>3</v>
      </c>
      <c r="H435">
        <v>76.13</v>
      </c>
      <c r="I435" t="s">
        <v>648</v>
      </c>
      <c r="J435" t="s">
        <v>650</v>
      </c>
      <c r="K435" t="s">
        <v>651</v>
      </c>
      <c r="L435" t="s">
        <v>277</v>
      </c>
      <c r="M435" t="s">
        <v>652</v>
      </c>
      <c r="N435" t="s">
        <v>164</v>
      </c>
      <c r="O435">
        <f t="shared" si="48"/>
        <v>10</v>
      </c>
      <c r="P435">
        <f t="shared" si="49"/>
        <v>1995</v>
      </c>
      <c r="Q435">
        <f t="shared" si="50"/>
        <v>11</v>
      </c>
      <c r="R435">
        <f t="shared" si="51"/>
        <v>34550</v>
      </c>
      <c r="S435">
        <f t="shared" si="52"/>
        <v>35221</v>
      </c>
      <c r="T435">
        <f t="shared" si="53"/>
        <v>23</v>
      </c>
      <c r="U435">
        <f t="shared" si="54"/>
        <v>0.47826086956521741</v>
      </c>
      <c r="V435" t="str">
        <f t="shared" si="55"/>
        <v>High</v>
      </c>
    </row>
    <row r="436" spans="1:22" x14ac:dyDescent="0.25">
      <c r="A436">
        <v>10682</v>
      </c>
      <c r="B436" t="s">
        <v>425</v>
      </c>
      <c r="C436">
        <v>3</v>
      </c>
      <c r="D436" s="1">
        <v>34998</v>
      </c>
      <c r="E436" s="1">
        <v>35026</v>
      </c>
      <c r="F436" s="1">
        <v>35004</v>
      </c>
      <c r="G436">
        <v>2</v>
      </c>
      <c r="H436">
        <v>36.130000000000003</v>
      </c>
      <c r="I436" t="s">
        <v>426</v>
      </c>
      <c r="J436" t="s">
        <v>428</v>
      </c>
      <c r="K436" t="s">
        <v>420</v>
      </c>
      <c r="L436" t="s">
        <v>153</v>
      </c>
      <c r="M436" t="s">
        <v>429</v>
      </c>
      <c r="N436" t="s">
        <v>422</v>
      </c>
      <c r="O436">
        <f t="shared" si="48"/>
        <v>10</v>
      </c>
      <c r="P436">
        <f t="shared" si="49"/>
        <v>1995</v>
      </c>
      <c r="Q436">
        <f t="shared" si="50"/>
        <v>7</v>
      </c>
      <c r="R436">
        <f t="shared" si="51"/>
        <v>34550</v>
      </c>
      <c r="S436">
        <f t="shared" si="52"/>
        <v>35221</v>
      </c>
      <c r="T436">
        <f t="shared" si="53"/>
        <v>23</v>
      </c>
      <c r="U436">
        <f t="shared" si="54"/>
        <v>0.30434782608695654</v>
      </c>
      <c r="V436" t="str">
        <f t="shared" si="55"/>
        <v>High</v>
      </c>
    </row>
    <row r="437" spans="1:22" x14ac:dyDescent="0.25">
      <c r="A437">
        <v>10683</v>
      </c>
      <c r="B437" t="s">
        <v>540</v>
      </c>
      <c r="C437">
        <v>2</v>
      </c>
      <c r="D437" s="1">
        <v>34999</v>
      </c>
      <c r="E437" s="1">
        <v>35027</v>
      </c>
      <c r="F437" s="1">
        <v>35004</v>
      </c>
      <c r="G437">
        <v>1</v>
      </c>
      <c r="H437">
        <v>4.4000000000000004</v>
      </c>
      <c r="I437" t="s">
        <v>541</v>
      </c>
      <c r="J437" t="s">
        <v>543</v>
      </c>
      <c r="K437" t="s">
        <v>544</v>
      </c>
      <c r="L437" t="s">
        <v>153</v>
      </c>
      <c r="M437" t="s">
        <v>545</v>
      </c>
      <c r="N437" t="s">
        <v>291</v>
      </c>
      <c r="O437">
        <f t="shared" si="48"/>
        <v>10</v>
      </c>
      <c r="P437">
        <f t="shared" si="49"/>
        <v>1995</v>
      </c>
      <c r="Q437">
        <f t="shared" si="50"/>
        <v>4</v>
      </c>
      <c r="R437">
        <f t="shared" si="51"/>
        <v>34550</v>
      </c>
      <c r="S437">
        <f t="shared" si="52"/>
        <v>35221</v>
      </c>
      <c r="T437">
        <f t="shared" si="53"/>
        <v>23</v>
      </c>
      <c r="U437">
        <f t="shared" si="54"/>
        <v>0.17391304347826086</v>
      </c>
      <c r="V437" t="str">
        <f t="shared" si="55"/>
        <v>Medium</v>
      </c>
    </row>
    <row r="438" spans="1:22" x14ac:dyDescent="0.25">
      <c r="A438">
        <v>10684</v>
      </c>
      <c r="B438" t="s">
        <v>841</v>
      </c>
      <c r="C438">
        <v>3</v>
      </c>
      <c r="D438" s="1">
        <v>34999</v>
      </c>
      <c r="E438" s="1">
        <v>35027</v>
      </c>
      <c r="F438" s="1">
        <v>35003</v>
      </c>
      <c r="G438">
        <v>1</v>
      </c>
      <c r="H438">
        <v>145.63</v>
      </c>
      <c r="I438" t="s">
        <v>842</v>
      </c>
      <c r="J438" t="s">
        <v>844</v>
      </c>
      <c r="K438" t="s">
        <v>845</v>
      </c>
      <c r="L438" t="s">
        <v>153</v>
      </c>
      <c r="M438" t="s">
        <v>846</v>
      </c>
      <c r="N438" t="s">
        <v>238</v>
      </c>
      <c r="O438">
        <f t="shared" si="48"/>
        <v>10</v>
      </c>
      <c r="P438">
        <f t="shared" si="49"/>
        <v>1995</v>
      </c>
      <c r="Q438">
        <f t="shared" si="50"/>
        <v>10</v>
      </c>
      <c r="R438">
        <f t="shared" si="51"/>
        <v>34550</v>
      </c>
      <c r="S438">
        <f t="shared" si="52"/>
        <v>35221</v>
      </c>
      <c r="T438">
        <f t="shared" si="53"/>
        <v>23</v>
      </c>
      <c r="U438">
        <f t="shared" si="54"/>
        <v>0.43478260869565216</v>
      </c>
      <c r="V438" t="str">
        <f t="shared" si="55"/>
        <v>High</v>
      </c>
    </row>
    <row r="439" spans="1:22" x14ac:dyDescent="0.25">
      <c r="A439">
        <v>10685</v>
      </c>
      <c r="B439" t="s">
        <v>640</v>
      </c>
      <c r="C439">
        <v>4</v>
      </c>
      <c r="D439" s="1">
        <v>35002</v>
      </c>
      <c r="E439" s="1">
        <v>35016</v>
      </c>
      <c r="F439" s="1">
        <v>35006</v>
      </c>
      <c r="G439">
        <v>2</v>
      </c>
      <c r="H439">
        <v>33.75</v>
      </c>
      <c r="I439" t="s">
        <v>641</v>
      </c>
      <c r="J439" t="s">
        <v>643</v>
      </c>
      <c r="K439" t="s">
        <v>644</v>
      </c>
      <c r="L439" t="s">
        <v>522</v>
      </c>
      <c r="M439" t="s">
        <v>645</v>
      </c>
      <c r="N439" t="s">
        <v>230</v>
      </c>
      <c r="O439">
        <f t="shared" si="48"/>
        <v>10</v>
      </c>
      <c r="P439">
        <f t="shared" si="49"/>
        <v>1995</v>
      </c>
      <c r="Q439">
        <f t="shared" si="50"/>
        <v>9</v>
      </c>
      <c r="R439">
        <f t="shared" si="51"/>
        <v>34550</v>
      </c>
      <c r="S439">
        <f t="shared" si="52"/>
        <v>35221</v>
      </c>
      <c r="T439">
        <f t="shared" si="53"/>
        <v>23</v>
      </c>
      <c r="U439">
        <f t="shared" si="54"/>
        <v>0.39130434782608697</v>
      </c>
      <c r="V439" t="str">
        <f t="shared" si="55"/>
        <v>High</v>
      </c>
    </row>
    <row r="440" spans="1:22" x14ac:dyDescent="0.25">
      <c r="A440">
        <v>10686</v>
      </c>
      <c r="B440" t="s">
        <v>863</v>
      </c>
      <c r="C440">
        <v>2</v>
      </c>
      <c r="D440" s="1">
        <v>35003</v>
      </c>
      <c r="E440" s="1">
        <v>35031</v>
      </c>
      <c r="F440" s="1">
        <v>35011</v>
      </c>
      <c r="G440">
        <v>1</v>
      </c>
      <c r="H440">
        <v>96.5</v>
      </c>
      <c r="I440" t="s">
        <v>864</v>
      </c>
      <c r="J440" t="s">
        <v>866</v>
      </c>
      <c r="K440" t="s">
        <v>867</v>
      </c>
      <c r="L440" t="s">
        <v>153</v>
      </c>
      <c r="M440" t="s">
        <v>868</v>
      </c>
      <c r="N440" t="s">
        <v>561</v>
      </c>
      <c r="O440">
        <f t="shared" si="48"/>
        <v>10</v>
      </c>
      <c r="P440">
        <f t="shared" si="49"/>
        <v>1995</v>
      </c>
      <c r="Q440">
        <f t="shared" si="50"/>
        <v>10</v>
      </c>
      <c r="R440">
        <f t="shared" si="51"/>
        <v>34550</v>
      </c>
      <c r="S440">
        <f t="shared" si="52"/>
        <v>35221</v>
      </c>
      <c r="T440">
        <f t="shared" si="53"/>
        <v>23</v>
      </c>
      <c r="U440">
        <f t="shared" si="54"/>
        <v>0.43478260869565216</v>
      </c>
      <c r="V440" t="str">
        <f t="shared" si="55"/>
        <v>High</v>
      </c>
    </row>
    <row r="441" spans="1:22" x14ac:dyDescent="0.25">
      <c r="A441">
        <v>10687</v>
      </c>
      <c r="B441" t="s">
        <v>690</v>
      </c>
      <c r="C441">
        <v>9</v>
      </c>
      <c r="D441" s="1">
        <v>35003</v>
      </c>
      <c r="E441" s="1">
        <v>35031</v>
      </c>
      <c r="F441" s="1">
        <v>35033</v>
      </c>
      <c r="G441">
        <v>2</v>
      </c>
      <c r="H441">
        <v>296.43</v>
      </c>
      <c r="I441" t="s">
        <v>691</v>
      </c>
      <c r="J441" t="s">
        <v>693</v>
      </c>
      <c r="K441" t="s">
        <v>694</v>
      </c>
      <c r="L441" t="s">
        <v>695</v>
      </c>
      <c r="M441" t="s">
        <v>153</v>
      </c>
      <c r="N441" t="s">
        <v>696</v>
      </c>
      <c r="O441">
        <f t="shared" si="48"/>
        <v>10</v>
      </c>
      <c r="P441">
        <f t="shared" si="49"/>
        <v>1995</v>
      </c>
      <c r="Q441">
        <f t="shared" si="50"/>
        <v>19</v>
      </c>
      <c r="R441">
        <f t="shared" si="51"/>
        <v>34550</v>
      </c>
      <c r="S441">
        <f t="shared" si="52"/>
        <v>35221</v>
      </c>
      <c r="T441">
        <f t="shared" si="53"/>
        <v>23</v>
      </c>
      <c r="U441">
        <f t="shared" si="54"/>
        <v>0.82608695652173914</v>
      </c>
      <c r="V441" t="str">
        <f t="shared" si="55"/>
        <v>High</v>
      </c>
    </row>
    <row r="442" spans="1:22" x14ac:dyDescent="0.25">
      <c r="A442">
        <v>10688</v>
      </c>
      <c r="B442" t="s">
        <v>1039</v>
      </c>
      <c r="C442">
        <v>4</v>
      </c>
      <c r="D442" s="1">
        <v>35004</v>
      </c>
      <c r="E442" s="1">
        <v>35018</v>
      </c>
      <c r="F442" s="1">
        <v>35010</v>
      </c>
      <c r="G442">
        <v>2</v>
      </c>
      <c r="H442">
        <v>299.08999999999997</v>
      </c>
      <c r="I442" t="s">
        <v>1040</v>
      </c>
      <c r="J442" t="s">
        <v>1042</v>
      </c>
      <c r="K442" t="s">
        <v>1043</v>
      </c>
      <c r="L442" t="s">
        <v>153</v>
      </c>
      <c r="M442" t="s">
        <v>1044</v>
      </c>
      <c r="N442" t="s">
        <v>315</v>
      </c>
      <c r="O442">
        <f t="shared" si="48"/>
        <v>11</v>
      </c>
      <c r="P442">
        <f t="shared" si="49"/>
        <v>1995</v>
      </c>
      <c r="Q442">
        <f t="shared" si="50"/>
        <v>11</v>
      </c>
      <c r="R442">
        <f t="shared" si="51"/>
        <v>34550</v>
      </c>
      <c r="S442">
        <f t="shared" si="52"/>
        <v>35221</v>
      </c>
      <c r="T442">
        <f t="shared" si="53"/>
        <v>23</v>
      </c>
      <c r="U442">
        <f t="shared" si="54"/>
        <v>0.47826086956521741</v>
      </c>
      <c r="V442" t="str">
        <f t="shared" si="55"/>
        <v>High</v>
      </c>
    </row>
    <row r="443" spans="1:22" x14ac:dyDescent="0.25">
      <c r="A443">
        <v>10689</v>
      </c>
      <c r="B443" t="s">
        <v>438</v>
      </c>
      <c r="C443">
        <v>1</v>
      </c>
      <c r="D443" s="1">
        <v>35004</v>
      </c>
      <c r="E443" s="1">
        <v>35032</v>
      </c>
      <c r="F443" s="1">
        <v>35010</v>
      </c>
      <c r="G443">
        <v>2</v>
      </c>
      <c r="H443">
        <v>13.42</v>
      </c>
      <c r="I443" t="s">
        <v>439</v>
      </c>
      <c r="J443" t="s">
        <v>441</v>
      </c>
      <c r="K443" t="s">
        <v>442</v>
      </c>
      <c r="L443" t="s">
        <v>153</v>
      </c>
      <c r="M443" t="s">
        <v>443</v>
      </c>
      <c r="N443" t="s">
        <v>284</v>
      </c>
      <c r="O443">
        <f t="shared" si="48"/>
        <v>11</v>
      </c>
      <c r="P443">
        <f t="shared" si="49"/>
        <v>1995</v>
      </c>
      <c r="Q443">
        <f t="shared" si="50"/>
        <v>18</v>
      </c>
      <c r="R443">
        <f t="shared" si="51"/>
        <v>34550</v>
      </c>
      <c r="S443">
        <f t="shared" si="52"/>
        <v>35221</v>
      </c>
      <c r="T443">
        <f t="shared" si="53"/>
        <v>23</v>
      </c>
      <c r="U443">
        <f t="shared" si="54"/>
        <v>0.78260869565217395</v>
      </c>
      <c r="V443" t="str">
        <f t="shared" si="55"/>
        <v>High</v>
      </c>
    </row>
    <row r="444" spans="1:22" x14ac:dyDescent="0.25">
      <c r="A444">
        <v>10690</v>
      </c>
      <c r="B444" t="s">
        <v>664</v>
      </c>
      <c r="C444">
        <v>1</v>
      </c>
      <c r="D444" s="1">
        <v>35005</v>
      </c>
      <c r="E444" s="1">
        <v>35033</v>
      </c>
      <c r="F444" s="1">
        <v>35006</v>
      </c>
      <c r="G444">
        <v>1</v>
      </c>
      <c r="H444">
        <v>15.8</v>
      </c>
      <c r="I444" t="s">
        <v>665</v>
      </c>
      <c r="J444" t="s">
        <v>667</v>
      </c>
      <c r="K444" t="s">
        <v>668</v>
      </c>
      <c r="L444" t="s">
        <v>669</v>
      </c>
      <c r="M444" t="s">
        <v>670</v>
      </c>
      <c r="N444" t="s">
        <v>230</v>
      </c>
      <c r="O444">
        <f t="shared" si="48"/>
        <v>11</v>
      </c>
      <c r="P444">
        <f t="shared" si="49"/>
        <v>1995</v>
      </c>
      <c r="Q444">
        <f t="shared" si="50"/>
        <v>14</v>
      </c>
      <c r="R444">
        <f t="shared" si="51"/>
        <v>34550</v>
      </c>
      <c r="S444">
        <f t="shared" si="52"/>
        <v>35221</v>
      </c>
      <c r="T444">
        <f t="shared" si="53"/>
        <v>23</v>
      </c>
      <c r="U444">
        <f t="shared" si="54"/>
        <v>0.60869565217391308</v>
      </c>
      <c r="V444" t="str">
        <f t="shared" si="55"/>
        <v>High</v>
      </c>
    </row>
    <row r="445" spans="1:22" x14ac:dyDescent="0.25">
      <c r="A445">
        <v>10691</v>
      </c>
      <c r="B445" t="s">
        <v>890</v>
      </c>
      <c r="C445">
        <v>2</v>
      </c>
      <c r="D445" s="1">
        <v>35006</v>
      </c>
      <c r="E445" s="1">
        <v>35048</v>
      </c>
      <c r="F445" s="1">
        <v>35025</v>
      </c>
      <c r="G445">
        <v>2</v>
      </c>
      <c r="H445">
        <v>810.05</v>
      </c>
      <c r="I445" t="s">
        <v>891</v>
      </c>
      <c r="J445" t="s">
        <v>893</v>
      </c>
      <c r="K445" t="s">
        <v>894</v>
      </c>
      <c r="L445" t="s">
        <v>153</v>
      </c>
      <c r="M445" t="s">
        <v>895</v>
      </c>
      <c r="N445" t="s">
        <v>238</v>
      </c>
      <c r="O445">
        <f t="shared" si="48"/>
        <v>11</v>
      </c>
      <c r="P445">
        <f t="shared" si="49"/>
        <v>1995</v>
      </c>
      <c r="Q445">
        <f t="shared" si="50"/>
        <v>28</v>
      </c>
      <c r="R445">
        <f t="shared" si="51"/>
        <v>34550</v>
      </c>
      <c r="S445">
        <f t="shared" si="52"/>
        <v>35221</v>
      </c>
      <c r="T445">
        <f t="shared" si="53"/>
        <v>23</v>
      </c>
      <c r="U445">
        <f t="shared" si="54"/>
        <v>1.2173913043478262</v>
      </c>
      <c r="V445" t="str">
        <f t="shared" si="55"/>
        <v>High</v>
      </c>
    </row>
    <row r="446" spans="1:22" x14ac:dyDescent="0.25">
      <c r="A446">
        <v>10692</v>
      </c>
      <c r="B446" t="s">
        <v>409</v>
      </c>
      <c r="C446">
        <v>4</v>
      </c>
      <c r="D446" s="1">
        <v>35006</v>
      </c>
      <c r="E446" s="1">
        <v>35034</v>
      </c>
      <c r="F446" s="1">
        <v>35016</v>
      </c>
      <c r="G446">
        <v>2</v>
      </c>
      <c r="H446">
        <v>61.02</v>
      </c>
      <c r="I446" t="s">
        <v>1218</v>
      </c>
      <c r="J446" t="s">
        <v>412</v>
      </c>
      <c r="K446" t="s">
        <v>236</v>
      </c>
      <c r="L446" t="s">
        <v>153</v>
      </c>
      <c r="M446" t="s">
        <v>413</v>
      </c>
      <c r="N446" t="s">
        <v>238</v>
      </c>
      <c r="O446">
        <f t="shared" si="48"/>
        <v>11</v>
      </c>
      <c r="P446">
        <f t="shared" si="49"/>
        <v>1995</v>
      </c>
      <c r="Q446">
        <f t="shared" si="50"/>
        <v>6</v>
      </c>
      <c r="R446">
        <f t="shared" si="51"/>
        <v>34550</v>
      </c>
      <c r="S446">
        <f t="shared" si="52"/>
        <v>35221</v>
      </c>
      <c r="T446">
        <f t="shared" si="53"/>
        <v>23</v>
      </c>
      <c r="U446">
        <f t="shared" si="54"/>
        <v>0.2608695652173913</v>
      </c>
      <c r="V446" t="str">
        <f t="shared" si="55"/>
        <v>High</v>
      </c>
    </row>
    <row r="447" spans="1:22" x14ac:dyDescent="0.25">
      <c r="A447">
        <v>10693</v>
      </c>
      <c r="B447" t="s">
        <v>1085</v>
      </c>
      <c r="C447">
        <v>3</v>
      </c>
      <c r="D447" s="1">
        <v>35009</v>
      </c>
      <c r="E447" s="1">
        <v>35023</v>
      </c>
      <c r="F447" s="1">
        <v>35013</v>
      </c>
      <c r="G447">
        <v>3</v>
      </c>
      <c r="H447">
        <v>139.34</v>
      </c>
      <c r="I447" t="s">
        <v>1086</v>
      </c>
      <c r="J447" t="s">
        <v>1208</v>
      </c>
      <c r="K447" t="s">
        <v>1089</v>
      </c>
      <c r="L447" t="s">
        <v>743</v>
      </c>
      <c r="M447" t="s">
        <v>1209</v>
      </c>
      <c r="N447" t="s">
        <v>164</v>
      </c>
      <c r="O447">
        <f t="shared" si="48"/>
        <v>11</v>
      </c>
      <c r="P447">
        <f t="shared" si="49"/>
        <v>1995</v>
      </c>
      <c r="Q447">
        <f t="shared" si="50"/>
        <v>14</v>
      </c>
      <c r="R447">
        <f t="shared" si="51"/>
        <v>34550</v>
      </c>
      <c r="S447">
        <f t="shared" si="52"/>
        <v>35221</v>
      </c>
      <c r="T447">
        <f t="shared" si="53"/>
        <v>23</v>
      </c>
      <c r="U447">
        <f t="shared" si="54"/>
        <v>0.60869565217391308</v>
      </c>
      <c r="V447" t="str">
        <f t="shared" si="55"/>
        <v>High</v>
      </c>
    </row>
    <row r="448" spans="1:22" x14ac:dyDescent="0.25">
      <c r="A448">
        <v>10694</v>
      </c>
      <c r="B448" t="s">
        <v>890</v>
      </c>
      <c r="C448">
        <v>8</v>
      </c>
      <c r="D448" s="1">
        <v>35009</v>
      </c>
      <c r="E448" s="1">
        <v>35037</v>
      </c>
      <c r="F448" s="1">
        <v>35012</v>
      </c>
      <c r="G448">
        <v>3</v>
      </c>
      <c r="H448">
        <v>398.36</v>
      </c>
      <c r="I448" t="s">
        <v>891</v>
      </c>
      <c r="J448" t="s">
        <v>893</v>
      </c>
      <c r="K448" t="s">
        <v>894</v>
      </c>
      <c r="L448" t="s">
        <v>153</v>
      </c>
      <c r="M448" t="s">
        <v>895</v>
      </c>
      <c r="N448" t="s">
        <v>238</v>
      </c>
      <c r="O448">
        <f t="shared" si="48"/>
        <v>11</v>
      </c>
      <c r="P448">
        <f t="shared" si="49"/>
        <v>1995</v>
      </c>
      <c r="Q448">
        <f t="shared" si="50"/>
        <v>28</v>
      </c>
      <c r="R448">
        <f t="shared" si="51"/>
        <v>34550</v>
      </c>
      <c r="S448">
        <f t="shared" si="52"/>
        <v>35221</v>
      </c>
      <c r="T448">
        <f t="shared" si="53"/>
        <v>23</v>
      </c>
      <c r="U448">
        <f t="shared" si="54"/>
        <v>1.2173913043478262</v>
      </c>
      <c r="V448" t="str">
        <f t="shared" si="55"/>
        <v>High</v>
      </c>
    </row>
    <row r="449" spans="1:22" x14ac:dyDescent="0.25">
      <c r="A449">
        <v>10695</v>
      </c>
      <c r="B449" t="s">
        <v>1093</v>
      </c>
      <c r="C449">
        <v>7</v>
      </c>
      <c r="D449" s="1">
        <v>35010</v>
      </c>
      <c r="E449" s="1">
        <v>35052</v>
      </c>
      <c r="F449" s="1">
        <v>35017</v>
      </c>
      <c r="G449">
        <v>1</v>
      </c>
      <c r="H449">
        <v>16.72</v>
      </c>
      <c r="I449" t="s">
        <v>1094</v>
      </c>
      <c r="J449" t="s">
        <v>1097</v>
      </c>
      <c r="K449" t="s">
        <v>1098</v>
      </c>
      <c r="L449" t="s">
        <v>153</v>
      </c>
      <c r="M449" t="s">
        <v>1099</v>
      </c>
      <c r="N449" t="s">
        <v>333</v>
      </c>
      <c r="O449">
        <f t="shared" si="48"/>
        <v>11</v>
      </c>
      <c r="P449">
        <f t="shared" si="49"/>
        <v>1995</v>
      </c>
      <c r="Q449">
        <f t="shared" si="50"/>
        <v>7</v>
      </c>
      <c r="R449">
        <f t="shared" si="51"/>
        <v>34550</v>
      </c>
      <c r="S449">
        <f t="shared" si="52"/>
        <v>35221</v>
      </c>
      <c r="T449">
        <f t="shared" si="53"/>
        <v>23</v>
      </c>
      <c r="U449">
        <f t="shared" si="54"/>
        <v>0.30434782608695654</v>
      </c>
      <c r="V449" t="str">
        <f t="shared" si="55"/>
        <v>High</v>
      </c>
    </row>
    <row r="450" spans="1:22" x14ac:dyDescent="0.25">
      <c r="A450">
        <v>10696</v>
      </c>
      <c r="B450" t="s">
        <v>1085</v>
      </c>
      <c r="C450">
        <v>8</v>
      </c>
      <c r="D450" s="1">
        <v>35011</v>
      </c>
      <c r="E450" s="1">
        <v>35053</v>
      </c>
      <c r="F450" s="1">
        <v>35017</v>
      </c>
      <c r="G450">
        <v>3</v>
      </c>
      <c r="H450">
        <v>102.55</v>
      </c>
      <c r="I450" t="s">
        <v>1086</v>
      </c>
      <c r="J450" t="s">
        <v>1208</v>
      </c>
      <c r="K450" t="s">
        <v>1089</v>
      </c>
      <c r="L450" t="s">
        <v>743</v>
      </c>
      <c r="M450" t="s">
        <v>1209</v>
      </c>
      <c r="N450" t="s">
        <v>164</v>
      </c>
      <c r="O450">
        <f t="shared" ref="O450:O513" si="56">MONTH(D450)</f>
        <v>11</v>
      </c>
      <c r="P450">
        <f t="shared" ref="P450:P513" si="57">YEAR(D450)</f>
        <v>1995</v>
      </c>
      <c r="Q450">
        <f t="shared" ref="Q450:Q513" si="58">COUNTIF(B:B,B450)</f>
        <v>14</v>
      </c>
      <c r="R450">
        <f t="shared" ref="R450:R513" si="59">MIN(IF($B$2:$B$1000=B450, $D$2:$D$1000))</f>
        <v>34550</v>
      </c>
      <c r="S450">
        <f t="shared" ref="S450:S513" si="60">MAX(IF($B$2:$B$1000=B450, $D$2:$D$1000))</f>
        <v>35221</v>
      </c>
      <c r="T450">
        <f t="shared" ref="T450:T513" si="61">DATEDIF(R450,S450,"m")+1</f>
        <v>23</v>
      </c>
      <c r="U450">
        <f t="shared" ref="U450:U513" si="62">Q450/T450</f>
        <v>0.60869565217391308</v>
      </c>
      <c r="V450" t="str">
        <f t="shared" si="55"/>
        <v>High</v>
      </c>
    </row>
    <row r="451" spans="1:22" x14ac:dyDescent="0.25">
      <c r="A451">
        <v>10697</v>
      </c>
      <c r="B451" t="s">
        <v>772</v>
      </c>
      <c r="C451">
        <v>3</v>
      </c>
      <c r="D451" s="1">
        <v>35011</v>
      </c>
      <c r="E451" s="1">
        <v>35039</v>
      </c>
      <c r="F451" s="1">
        <v>35017</v>
      </c>
      <c r="G451">
        <v>1</v>
      </c>
      <c r="H451">
        <v>45.52</v>
      </c>
      <c r="I451" t="s">
        <v>773</v>
      </c>
      <c r="J451" t="s">
        <v>775</v>
      </c>
      <c r="K451" t="s">
        <v>776</v>
      </c>
      <c r="L451" t="s">
        <v>777</v>
      </c>
      <c r="M451" t="s">
        <v>778</v>
      </c>
      <c r="N451" t="s">
        <v>661</v>
      </c>
      <c r="O451">
        <f t="shared" si="56"/>
        <v>11</v>
      </c>
      <c r="P451">
        <f t="shared" si="57"/>
        <v>1995</v>
      </c>
      <c r="Q451">
        <f t="shared" si="58"/>
        <v>12</v>
      </c>
      <c r="R451">
        <f t="shared" si="59"/>
        <v>34550</v>
      </c>
      <c r="S451">
        <f t="shared" si="60"/>
        <v>35221</v>
      </c>
      <c r="T451">
        <f t="shared" si="61"/>
        <v>23</v>
      </c>
      <c r="U451">
        <f t="shared" si="62"/>
        <v>0.52173913043478259</v>
      </c>
      <c r="V451" t="str">
        <f t="shared" ref="V451:V514" si="63">IF(Q451&lt;=2,"Low",
   IF(Q451&lt;=5,"Medium","High"))</f>
        <v>High</v>
      </c>
    </row>
    <row r="452" spans="1:22" x14ac:dyDescent="0.25">
      <c r="A452">
        <v>10698</v>
      </c>
      <c r="B452" t="s">
        <v>555</v>
      </c>
      <c r="C452">
        <v>4</v>
      </c>
      <c r="D452" s="1">
        <v>35012</v>
      </c>
      <c r="E452" s="1">
        <v>35040</v>
      </c>
      <c r="F452" s="1">
        <v>35020</v>
      </c>
      <c r="G452">
        <v>1</v>
      </c>
      <c r="H452">
        <v>272.47000000000003</v>
      </c>
      <c r="I452" t="s">
        <v>556</v>
      </c>
      <c r="J452" t="s">
        <v>558</v>
      </c>
      <c r="K452" t="s">
        <v>559</v>
      </c>
      <c r="L452" t="s">
        <v>153</v>
      </c>
      <c r="M452" t="s">
        <v>560</v>
      </c>
      <c r="N452" t="s">
        <v>561</v>
      </c>
      <c r="O452">
        <f t="shared" si="56"/>
        <v>11</v>
      </c>
      <c r="P452">
        <f t="shared" si="57"/>
        <v>1995</v>
      </c>
      <c r="Q452">
        <f t="shared" si="58"/>
        <v>30</v>
      </c>
      <c r="R452">
        <f t="shared" si="59"/>
        <v>34550</v>
      </c>
      <c r="S452">
        <f t="shared" si="60"/>
        <v>35221</v>
      </c>
      <c r="T452">
        <f t="shared" si="61"/>
        <v>23</v>
      </c>
      <c r="U452">
        <f t="shared" si="62"/>
        <v>1.3043478260869565</v>
      </c>
      <c r="V452" t="str">
        <f t="shared" si="63"/>
        <v>High</v>
      </c>
    </row>
    <row r="453" spans="1:22" x14ac:dyDescent="0.25">
      <c r="A453">
        <v>10699</v>
      </c>
      <c r="B453" t="s">
        <v>812</v>
      </c>
      <c r="C453">
        <v>3</v>
      </c>
      <c r="D453" s="1">
        <v>35012</v>
      </c>
      <c r="E453" s="1">
        <v>35040</v>
      </c>
      <c r="F453" s="1">
        <v>35016</v>
      </c>
      <c r="G453">
        <v>3</v>
      </c>
      <c r="H453">
        <v>0.57999999999999996</v>
      </c>
      <c r="I453" t="s">
        <v>813</v>
      </c>
      <c r="J453" t="s">
        <v>815</v>
      </c>
      <c r="K453" t="s">
        <v>816</v>
      </c>
      <c r="L453" t="s">
        <v>153</v>
      </c>
      <c r="M453" t="s">
        <v>817</v>
      </c>
      <c r="N453" t="s">
        <v>238</v>
      </c>
      <c r="O453">
        <f t="shared" si="56"/>
        <v>11</v>
      </c>
      <c r="P453">
        <f t="shared" si="57"/>
        <v>1995</v>
      </c>
      <c r="Q453">
        <f t="shared" si="58"/>
        <v>5</v>
      </c>
      <c r="R453">
        <f t="shared" si="59"/>
        <v>34550</v>
      </c>
      <c r="S453">
        <f t="shared" si="60"/>
        <v>35221</v>
      </c>
      <c r="T453">
        <f t="shared" si="61"/>
        <v>23</v>
      </c>
      <c r="U453">
        <f t="shared" si="62"/>
        <v>0.21739130434782608</v>
      </c>
      <c r="V453" t="str">
        <f t="shared" si="63"/>
        <v>Medium</v>
      </c>
    </row>
    <row r="454" spans="1:22" x14ac:dyDescent="0.25">
      <c r="A454">
        <v>10700</v>
      </c>
      <c r="B454" t="s">
        <v>949</v>
      </c>
      <c r="C454">
        <v>3</v>
      </c>
      <c r="D454" s="1">
        <v>35013</v>
      </c>
      <c r="E454" s="1">
        <v>35041</v>
      </c>
      <c r="F454" s="1">
        <v>35019</v>
      </c>
      <c r="G454">
        <v>1</v>
      </c>
      <c r="H454">
        <v>65.099999999999994</v>
      </c>
      <c r="I454" t="s">
        <v>950</v>
      </c>
      <c r="J454" t="s">
        <v>952</v>
      </c>
      <c r="K454" t="s">
        <v>953</v>
      </c>
      <c r="L454" t="s">
        <v>954</v>
      </c>
      <c r="M454" t="s">
        <v>955</v>
      </c>
      <c r="N454" t="s">
        <v>164</v>
      </c>
      <c r="O454">
        <f t="shared" si="56"/>
        <v>11</v>
      </c>
      <c r="P454">
        <f t="shared" si="57"/>
        <v>1995</v>
      </c>
      <c r="Q454">
        <f t="shared" si="58"/>
        <v>31</v>
      </c>
      <c r="R454">
        <f t="shared" si="59"/>
        <v>34550</v>
      </c>
      <c r="S454">
        <f t="shared" si="60"/>
        <v>35221</v>
      </c>
      <c r="T454">
        <f t="shared" si="61"/>
        <v>23</v>
      </c>
      <c r="U454">
        <f t="shared" si="62"/>
        <v>1.3478260869565217</v>
      </c>
      <c r="V454" t="str">
        <f t="shared" si="63"/>
        <v>High</v>
      </c>
    </row>
    <row r="455" spans="1:22" x14ac:dyDescent="0.25">
      <c r="A455">
        <v>10701</v>
      </c>
      <c r="B455" t="s">
        <v>690</v>
      </c>
      <c r="C455">
        <v>6</v>
      </c>
      <c r="D455" s="1">
        <v>35016</v>
      </c>
      <c r="E455" s="1">
        <v>35030</v>
      </c>
      <c r="F455" s="1">
        <v>35018</v>
      </c>
      <c r="G455">
        <v>3</v>
      </c>
      <c r="H455">
        <v>220.31</v>
      </c>
      <c r="I455" t="s">
        <v>691</v>
      </c>
      <c r="J455" t="s">
        <v>693</v>
      </c>
      <c r="K455" t="s">
        <v>694</v>
      </c>
      <c r="L455" t="s">
        <v>695</v>
      </c>
      <c r="M455" t="s">
        <v>153</v>
      </c>
      <c r="N455" t="s">
        <v>696</v>
      </c>
      <c r="O455">
        <f t="shared" si="56"/>
        <v>11</v>
      </c>
      <c r="P455">
        <f t="shared" si="57"/>
        <v>1995</v>
      </c>
      <c r="Q455">
        <f t="shared" si="58"/>
        <v>19</v>
      </c>
      <c r="R455">
        <f t="shared" si="59"/>
        <v>34550</v>
      </c>
      <c r="S455">
        <f t="shared" si="60"/>
        <v>35221</v>
      </c>
      <c r="T455">
        <f t="shared" si="61"/>
        <v>23</v>
      </c>
      <c r="U455">
        <f t="shared" si="62"/>
        <v>0.82608695652173914</v>
      </c>
      <c r="V455" t="str">
        <f t="shared" si="63"/>
        <v>High</v>
      </c>
    </row>
    <row r="456" spans="1:22" x14ac:dyDescent="0.25">
      <c r="A456">
        <v>10702</v>
      </c>
      <c r="B456" t="s">
        <v>409</v>
      </c>
      <c r="C456">
        <v>4</v>
      </c>
      <c r="D456" s="1">
        <v>35016</v>
      </c>
      <c r="E456" s="1">
        <v>35058</v>
      </c>
      <c r="F456" s="1">
        <v>35024</v>
      </c>
      <c r="G456">
        <v>1</v>
      </c>
      <c r="H456">
        <v>23.94</v>
      </c>
      <c r="I456" t="s">
        <v>1218</v>
      </c>
      <c r="J456" t="s">
        <v>412</v>
      </c>
      <c r="K456" t="s">
        <v>236</v>
      </c>
      <c r="L456" t="s">
        <v>153</v>
      </c>
      <c r="M456" t="s">
        <v>413</v>
      </c>
      <c r="N456" t="s">
        <v>238</v>
      </c>
      <c r="O456">
        <f t="shared" si="56"/>
        <v>11</v>
      </c>
      <c r="P456">
        <f t="shared" si="57"/>
        <v>1995</v>
      </c>
      <c r="Q456">
        <f t="shared" si="58"/>
        <v>6</v>
      </c>
      <c r="R456">
        <f t="shared" si="59"/>
        <v>34550</v>
      </c>
      <c r="S456">
        <f t="shared" si="60"/>
        <v>35221</v>
      </c>
      <c r="T456">
        <f t="shared" si="61"/>
        <v>23</v>
      </c>
      <c r="U456">
        <f t="shared" si="62"/>
        <v>0.2608695652173913</v>
      </c>
      <c r="V456" t="str">
        <f t="shared" si="63"/>
        <v>High</v>
      </c>
    </row>
    <row r="457" spans="1:22" x14ac:dyDescent="0.25">
      <c r="A457">
        <v>10703</v>
      </c>
      <c r="B457" t="s">
        <v>587</v>
      </c>
      <c r="C457">
        <v>6</v>
      </c>
      <c r="D457" s="1">
        <v>35017</v>
      </c>
      <c r="E457" s="1">
        <v>35045</v>
      </c>
      <c r="F457" s="1">
        <v>35023</v>
      </c>
      <c r="G457">
        <v>2</v>
      </c>
      <c r="H457">
        <v>152.30000000000001</v>
      </c>
      <c r="I457" t="s">
        <v>588</v>
      </c>
      <c r="J457" t="s">
        <v>590</v>
      </c>
      <c r="K457" t="s">
        <v>591</v>
      </c>
      <c r="L457" t="s">
        <v>153</v>
      </c>
      <c r="M457" t="s">
        <v>592</v>
      </c>
      <c r="N457" t="s">
        <v>284</v>
      </c>
      <c r="O457">
        <f t="shared" si="56"/>
        <v>11</v>
      </c>
      <c r="P457">
        <f t="shared" si="57"/>
        <v>1995</v>
      </c>
      <c r="Q457">
        <f t="shared" si="58"/>
        <v>19</v>
      </c>
      <c r="R457">
        <f t="shared" si="59"/>
        <v>34550</v>
      </c>
      <c r="S457">
        <f t="shared" si="60"/>
        <v>35221</v>
      </c>
      <c r="T457">
        <f t="shared" si="61"/>
        <v>23</v>
      </c>
      <c r="U457">
        <f t="shared" si="62"/>
        <v>0.82608695652173914</v>
      </c>
      <c r="V457" t="str">
        <f t="shared" si="63"/>
        <v>High</v>
      </c>
    </row>
    <row r="458" spans="1:22" x14ac:dyDescent="0.25">
      <c r="A458">
        <v>10704</v>
      </c>
      <c r="B458" t="s">
        <v>884</v>
      </c>
      <c r="C458">
        <v>6</v>
      </c>
      <c r="D458" s="1">
        <v>35017</v>
      </c>
      <c r="E458" s="1">
        <v>35045</v>
      </c>
      <c r="F458" s="1">
        <v>35041</v>
      </c>
      <c r="G458">
        <v>1</v>
      </c>
      <c r="H458">
        <v>4.78</v>
      </c>
      <c r="I458" t="s">
        <v>885</v>
      </c>
      <c r="J458" t="s">
        <v>887</v>
      </c>
      <c r="K458" t="s">
        <v>228</v>
      </c>
      <c r="L458" t="s">
        <v>522</v>
      </c>
      <c r="M458" t="s">
        <v>888</v>
      </c>
      <c r="N458" t="s">
        <v>230</v>
      </c>
      <c r="O458">
        <f t="shared" si="56"/>
        <v>11</v>
      </c>
      <c r="P458">
        <f t="shared" si="57"/>
        <v>1995</v>
      </c>
      <c r="Q458">
        <f t="shared" si="58"/>
        <v>13</v>
      </c>
      <c r="R458">
        <f t="shared" si="59"/>
        <v>34550</v>
      </c>
      <c r="S458">
        <f t="shared" si="60"/>
        <v>35221</v>
      </c>
      <c r="T458">
        <f t="shared" si="61"/>
        <v>23</v>
      </c>
      <c r="U458">
        <f t="shared" si="62"/>
        <v>0.56521739130434778</v>
      </c>
      <c r="V458" t="str">
        <f t="shared" si="63"/>
        <v>High</v>
      </c>
    </row>
    <row r="459" spans="1:22" x14ac:dyDescent="0.25">
      <c r="A459">
        <v>10705</v>
      </c>
      <c r="B459" t="s">
        <v>673</v>
      </c>
      <c r="C459">
        <v>9</v>
      </c>
      <c r="D459" s="1">
        <v>35018</v>
      </c>
      <c r="E459" s="1">
        <v>35046</v>
      </c>
      <c r="F459" s="1">
        <v>35052</v>
      </c>
      <c r="G459">
        <v>2</v>
      </c>
      <c r="H459">
        <v>3.52</v>
      </c>
      <c r="I459" t="s">
        <v>674</v>
      </c>
      <c r="J459" t="s">
        <v>676</v>
      </c>
      <c r="K459" t="s">
        <v>677</v>
      </c>
      <c r="L459" t="s">
        <v>678</v>
      </c>
      <c r="M459" t="s">
        <v>679</v>
      </c>
      <c r="N459" t="s">
        <v>661</v>
      </c>
      <c r="O459">
        <f t="shared" si="56"/>
        <v>11</v>
      </c>
      <c r="P459">
        <f t="shared" si="57"/>
        <v>1995</v>
      </c>
      <c r="Q459">
        <f t="shared" si="58"/>
        <v>18</v>
      </c>
      <c r="R459">
        <f t="shared" si="59"/>
        <v>34550</v>
      </c>
      <c r="S459">
        <f t="shared" si="60"/>
        <v>35221</v>
      </c>
      <c r="T459">
        <f t="shared" si="61"/>
        <v>23</v>
      </c>
      <c r="U459">
        <f t="shared" si="62"/>
        <v>0.78260869565217395</v>
      </c>
      <c r="V459" t="str">
        <f t="shared" si="63"/>
        <v>High</v>
      </c>
    </row>
    <row r="460" spans="1:22" x14ac:dyDescent="0.25">
      <c r="A460">
        <v>10706</v>
      </c>
      <c r="B460" t="s">
        <v>832</v>
      </c>
      <c r="C460">
        <v>8</v>
      </c>
      <c r="D460" s="1">
        <v>35019</v>
      </c>
      <c r="E460" s="1">
        <v>35047</v>
      </c>
      <c r="F460" s="1">
        <v>35024</v>
      </c>
      <c r="G460">
        <v>3</v>
      </c>
      <c r="H460">
        <v>135.63</v>
      </c>
      <c r="I460" t="s">
        <v>833</v>
      </c>
      <c r="J460" t="s">
        <v>835</v>
      </c>
      <c r="K460" t="s">
        <v>836</v>
      </c>
      <c r="L460" t="s">
        <v>837</v>
      </c>
      <c r="M460" t="s">
        <v>838</v>
      </c>
      <c r="N460" t="s">
        <v>164</v>
      </c>
      <c r="O460">
        <f t="shared" si="56"/>
        <v>11</v>
      </c>
      <c r="P460">
        <f t="shared" si="57"/>
        <v>1995</v>
      </c>
      <c r="Q460">
        <f t="shared" si="58"/>
        <v>10</v>
      </c>
      <c r="R460">
        <f t="shared" si="59"/>
        <v>34550</v>
      </c>
      <c r="S460">
        <f t="shared" si="60"/>
        <v>35221</v>
      </c>
      <c r="T460">
        <f t="shared" si="61"/>
        <v>23</v>
      </c>
      <c r="U460">
        <f t="shared" si="62"/>
        <v>0.43478260869565216</v>
      </c>
      <c r="V460" t="str">
        <f t="shared" si="63"/>
        <v>High</v>
      </c>
    </row>
    <row r="461" spans="1:22" x14ac:dyDescent="0.25">
      <c r="A461">
        <v>10707</v>
      </c>
      <c r="B461" t="s">
        <v>431</v>
      </c>
      <c r="C461">
        <v>4</v>
      </c>
      <c r="D461" s="1">
        <v>35019</v>
      </c>
      <c r="E461" s="1">
        <v>35033</v>
      </c>
      <c r="F461" s="1">
        <v>35026</v>
      </c>
      <c r="G461">
        <v>3</v>
      </c>
      <c r="H461">
        <v>21.74</v>
      </c>
      <c r="I461" t="s">
        <v>432</v>
      </c>
      <c r="J461" t="s">
        <v>1210</v>
      </c>
      <c r="K461" t="s">
        <v>1211</v>
      </c>
      <c r="L461" t="s">
        <v>1212</v>
      </c>
      <c r="M461" t="s">
        <v>1213</v>
      </c>
      <c r="N461" t="s">
        <v>155</v>
      </c>
      <c r="O461">
        <f t="shared" si="56"/>
        <v>11</v>
      </c>
      <c r="P461">
        <f t="shared" si="57"/>
        <v>1995</v>
      </c>
      <c r="Q461">
        <f t="shared" si="58"/>
        <v>13</v>
      </c>
      <c r="R461">
        <f t="shared" si="59"/>
        <v>34550</v>
      </c>
      <c r="S461">
        <f t="shared" si="60"/>
        <v>35221</v>
      </c>
      <c r="T461">
        <f t="shared" si="61"/>
        <v>23</v>
      </c>
      <c r="U461">
        <f t="shared" si="62"/>
        <v>0.56521739130434778</v>
      </c>
      <c r="V461" t="str">
        <f t="shared" si="63"/>
        <v>High</v>
      </c>
    </row>
    <row r="462" spans="1:22" x14ac:dyDescent="0.25">
      <c r="A462">
        <v>10708</v>
      </c>
      <c r="B462" t="s">
        <v>996</v>
      </c>
      <c r="C462">
        <v>6</v>
      </c>
      <c r="D462" s="1">
        <v>35020</v>
      </c>
      <c r="E462" s="1">
        <v>35062</v>
      </c>
      <c r="F462" s="1">
        <v>35039</v>
      </c>
      <c r="G462">
        <v>2</v>
      </c>
      <c r="H462">
        <v>2.96</v>
      </c>
      <c r="I462" t="s">
        <v>997</v>
      </c>
      <c r="J462" t="s">
        <v>999</v>
      </c>
      <c r="K462" t="s">
        <v>785</v>
      </c>
      <c r="L462" t="s">
        <v>277</v>
      </c>
      <c r="M462" t="s">
        <v>1000</v>
      </c>
      <c r="N462" t="s">
        <v>164</v>
      </c>
      <c r="O462">
        <f t="shared" si="56"/>
        <v>11</v>
      </c>
      <c r="P462">
        <f t="shared" si="57"/>
        <v>1995</v>
      </c>
      <c r="Q462">
        <f t="shared" si="58"/>
        <v>4</v>
      </c>
      <c r="R462">
        <f t="shared" si="59"/>
        <v>34550</v>
      </c>
      <c r="S462">
        <f t="shared" si="60"/>
        <v>35221</v>
      </c>
      <c r="T462">
        <f t="shared" si="61"/>
        <v>23</v>
      </c>
      <c r="U462">
        <f t="shared" si="62"/>
        <v>0.17391304347826086</v>
      </c>
      <c r="V462" t="str">
        <f t="shared" si="63"/>
        <v>Medium</v>
      </c>
    </row>
    <row r="463" spans="1:22" x14ac:dyDescent="0.25">
      <c r="A463">
        <v>10709</v>
      </c>
      <c r="B463" t="s">
        <v>640</v>
      </c>
      <c r="C463">
        <v>1</v>
      </c>
      <c r="D463" s="1">
        <v>35020</v>
      </c>
      <c r="E463" s="1">
        <v>35048</v>
      </c>
      <c r="F463" s="1">
        <v>35054</v>
      </c>
      <c r="G463">
        <v>3</v>
      </c>
      <c r="H463">
        <v>210.8</v>
      </c>
      <c r="I463" t="s">
        <v>641</v>
      </c>
      <c r="J463" t="s">
        <v>643</v>
      </c>
      <c r="K463" t="s">
        <v>644</v>
      </c>
      <c r="L463" t="s">
        <v>522</v>
      </c>
      <c r="M463" t="s">
        <v>645</v>
      </c>
      <c r="N463" t="s">
        <v>230</v>
      </c>
      <c r="O463">
        <f t="shared" si="56"/>
        <v>11</v>
      </c>
      <c r="P463">
        <f t="shared" si="57"/>
        <v>1995</v>
      </c>
      <c r="Q463">
        <f t="shared" si="58"/>
        <v>9</v>
      </c>
      <c r="R463">
        <f t="shared" si="59"/>
        <v>34550</v>
      </c>
      <c r="S463">
        <f t="shared" si="60"/>
        <v>35221</v>
      </c>
      <c r="T463">
        <f t="shared" si="61"/>
        <v>23</v>
      </c>
      <c r="U463">
        <f t="shared" si="62"/>
        <v>0.39130434782608697</v>
      </c>
      <c r="V463" t="str">
        <f t="shared" si="63"/>
        <v>High</v>
      </c>
    </row>
    <row r="464" spans="1:22" x14ac:dyDescent="0.25">
      <c r="A464">
        <v>10710</v>
      </c>
      <c r="B464" t="s">
        <v>608</v>
      </c>
      <c r="C464">
        <v>1</v>
      </c>
      <c r="D464" s="1">
        <v>35023</v>
      </c>
      <c r="E464" s="1">
        <v>35051</v>
      </c>
      <c r="F464" s="1">
        <v>35026</v>
      </c>
      <c r="G464">
        <v>1</v>
      </c>
      <c r="H464">
        <v>4.9800000000000004</v>
      </c>
      <c r="I464" t="s">
        <v>609</v>
      </c>
      <c r="J464" t="s">
        <v>611</v>
      </c>
      <c r="K464" t="s">
        <v>612</v>
      </c>
      <c r="L464" t="s">
        <v>153</v>
      </c>
      <c r="M464" t="s">
        <v>613</v>
      </c>
      <c r="N464" t="s">
        <v>261</v>
      </c>
      <c r="O464">
        <f t="shared" si="56"/>
        <v>11</v>
      </c>
      <c r="P464">
        <f t="shared" si="57"/>
        <v>1995</v>
      </c>
      <c r="Q464">
        <f t="shared" si="58"/>
        <v>6</v>
      </c>
      <c r="R464">
        <f t="shared" si="59"/>
        <v>34550</v>
      </c>
      <c r="S464">
        <f t="shared" si="60"/>
        <v>35221</v>
      </c>
      <c r="T464">
        <f t="shared" si="61"/>
        <v>23</v>
      </c>
      <c r="U464">
        <f t="shared" si="62"/>
        <v>0.2608695652173913</v>
      </c>
      <c r="V464" t="str">
        <f t="shared" si="63"/>
        <v>High</v>
      </c>
    </row>
    <row r="465" spans="1:22" x14ac:dyDescent="0.25">
      <c r="A465">
        <v>10711</v>
      </c>
      <c r="B465" t="s">
        <v>949</v>
      </c>
      <c r="C465">
        <v>5</v>
      </c>
      <c r="D465" s="1">
        <v>35024</v>
      </c>
      <c r="E465" s="1">
        <v>35066</v>
      </c>
      <c r="F465" s="1">
        <v>35032</v>
      </c>
      <c r="G465">
        <v>2</v>
      </c>
      <c r="H465">
        <v>52.41</v>
      </c>
      <c r="I465" t="s">
        <v>950</v>
      </c>
      <c r="J465" t="s">
        <v>952</v>
      </c>
      <c r="K465" t="s">
        <v>953</v>
      </c>
      <c r="L465" t="s">
        <v>954</v>
      </c>
      <c r="M465" t="s">
        <v>955</v>
      </c>
      <c r="N465" t="s">
        <v>164</v>
      </c>
      <c r="O465">
        <f t="shared" si="56"/>
        <v>11</v>
      </c>
      <c r="P465">
        <f t="shared" si="57"/>
        <v>1995</v>
      </c>
      <c r="Q465">
        <f t="shared" si="58"/>
        <v>31</v>
      </c>
      <c r="R465">
        <f t="shared" si="59"/>
        <v>34550</v>
      </c>
      <c r="S465">
        <f t="shared" si="60"/>
        <v>35221</v>
      </c>
      <c r="T465">
        <f t="shared" si="61"/>
        <v>23</v>
      </c>
      <c r="U465">
        <f t="shared" si="62"/>
        <v>1.3478260869565217</v>
      </c>
      <c r="V465" t="str">
        <f t="shared" si="63"/>
        <v>High</v>
      </c>
    </row>
    <row r="466" spans="1:22" x14ac:dyDescent="0.25">
      <c r="A466">
        <v>10712</v>
      </c>
      <c r="B466" t="s">
        <v>690</v>
      </c>
      <c r="C466">
        <v>3</v>
      </c>
      <c r="D466" s="1">
        <v>35024</v>
      </c>
      <c r="E466" s="1">
        <v>35052</v>
      </c>
      <c r="F466" s="1">
        <v>35034</v>
      </c>
      <c r="G466">
        <v>1</v>
      </c>
      <c r="H466">
        <v>89.93</v>
      </c>
      <c r="I466" t="s">
        <v>691</v>
      </c>
      <c r="J466" t="s">
        <v>693</v>
      </c>
      <c r="K466" t="s">
        <v>694</v>
      </c>
      <c r="L466" t="s">
        <v>695</v>
      </c>
      <c r="M466" t="s">
        <v>153</v>
      </c>
      <c r="N466" t="s">
        <v>696</v>
      </c>
      <c r="O466">
        <f t="shared" si="56"/>
        <v>11</v>
      </c>
      <c r="P466">
        <f t="shared" si="57"/>
        <v>1995</v>
      </c>
      <c r="Q466">
        <f t="shared" si="58"/>
        <v>19</v>
      </c>
      <c r="R466">
        <f t="shared" si="59"/>
        <v>34550</v>
      </c>
      <c r="S466">
        <f t="shared" si="60"/>
        <v>35221</v>
      </c>
      <c r="T466">
        <f t="shared" si="61"/>
        <v>23</v>
      </c>
      <c r="U466">
        <f t="shared" si="62"/>
        <v>0.82608695652173914</v>
      </c>
      <c r="V466" t="str">
        <f t="shared" si="63"/>
        <v>High</v>
      </c>
    </row>
    <row r="467" spans="1:22" x14ac:dyDescent="0.25">
      <c r="A467">
        <v>10713</v>
      </c>
      <c r="B467" t="s">
        <v>949</v>
      </c>
      <c r="C467">
        <v>1</v>
      </c>
      <c r="D467" s="1">
        <v>35025</v>
      </c>
      <c r="E467" s="1">
        <v>35053</v>
      </c>
      <c r="F467" s="1">
        <v>35027</v>
      </c>
      <c r="G467">
        <v>1</v>
      </c>
      <c r="H467">
        <v>167.05</v>
      </c>
      <c r="I467" t="s">
        <v>950</v>
      </c>
      <c r="J467" t="s">
        <v>952</v>
      </c>
      <c r="K467" t="s">
        <v>953</v>
      </c>
      <c r="L467" t="s">
        <v>954</v>
      </c>
      <c r="M467" t="s">
        <v>955</v>
      </c>
      <c r="N467" t="s">
        <v>164</v>
      </c>
      <c r="O467">
        <f t="shared" si="56"/>
        <v>11</v>
      </c>
      <c r="P467">
        <f t="shared" si="57"/>
        <v>1995</v>
      </c>
      <c r="Q467">
        <f t="shared" si="58"/>
        <v>31</v>
      </c>
      <c r="R467">
        <f t="shared" si="59"/>
        <v>34550</v>
      </c>
      <c r="S467">
        <f t="shared" si="60"/>
        <v>35221</v>
      </c>
      <c r="T467">
        <f t="shared" si="61"/>
        <v>23</v>
      </c>
      <c r="U467">
        <f t="shared" si="62"/>
        <v>1.3478260869565217</v>
      </c>
      <c r="V467" t="str">
        <f t="shared" si="63"/>
        <v>High</v>
      </c>
    </row>
    <row r="468" spans="1:22" x14ac:dyDescent="0.25">
      <c r="A468">
        <v>10714</v>
      </c>
      <c r="B468" t="s">
        <v>949</v>
      </c>
      <c r="C468">
        <v>5</v>
      </c>
      <c r="D468" s="1">
        <v>35025</v>
      </c>
      <c r="E468" s="1">
        <v>35053</v>
      </c>
      <c r="F468" s="1">
        <v>35030</v>
      </c>
      <c r="G468">
        <v>3</v>
      </c>
      <c r="H468">
        <v>24.49</v>
      </c>
      <c r="I468" t="s">
        <v>950</v>
      </c>
      <c r="J468" t="s">
        <v>952</v>
      </c>
      <c r="K468" t="s">
        <v>953</v>
      </c>
      <c r="L468" t="s">
        <v>954</v>
      </c>
      <c r="M468" t="s">
        <v>955</v>
      </c>
      <c r="N468" t="s">
        <v>164</v>
      </c>
      <c r="O468">
        <f t="shared" si="56"/>
        <v>11</v>
      </c>
      <c r="P468">
        <f t="shared" si="57"/>
        <v>1995</v>
      </c>
      <c r="Q468">
        <f t="shared" si="58"/>
        <v>31</v>
      </c>
      <c r="R468">
        <f t="shared" si="59"/>
        <v>34550</v>
      </c>
      <c r="S468">
        <f t="shared" si="60"/>
        <v>35221</v>
      </c>
      <c r="T468">
        <f t="shared" si="61"/>
        <v>23</v>
      </c>
      <c r="U468">
        <f t="shared" si="62"/>
        <v>1.3478260869565217</v>
      </c>
      <c r="V468" t="str">
        <f t="shared" si="63"/>
        <v>High</v>
      </c>
    </row>
    <row r="469" spans="1:22" x14ac:dyDescent="0.25">
      <c r="A469">
        <v>10715</v>
      </c>
      <c r="B469" t="s">
        <v>470</v>
      </c>
      <c r="C469">
        <v>3</v>
      </c>
      <c r="D469" s="1">
        <v>35026</v>
      </c>
      <c r="E469" s="1">
        <v>35040</v>
      </c>
      <c r="F469" s="1">
        <v>35032</v>
      </c>
      <c r="G469">
        <v>1</v>
      </c>
      <c r="H469">
        <v>63.2</v>
      </c>
      <c r="I469" t="s">
        <v>471</v>
      </c>
      <c r="J469" t="s">
        <v>473</v>
      </c>
      <c r="K469" t="s">
        <v>474</v>
      </c>
      <c r="L469" t="s">
        <v>153</v>
      </c>
      <c r="M469" t="s">
        <v>475</v>
      </c>
      <c r="N469" t="s">
        <v>291</v>
      </c>
      <c r="O469">
        <f t="shared" si="56"/>
        <v>11</v>
      </c>
      <c r="P469">
        <f t="shared" si="57"/>
        <v>1995</v>
      </c>
      <c r="Q469">
        <f t="shared" si="58"/>
        <v>17</v>
      </c>
      <c r="R469">
        <f t="shared" si="59"/>
        <v>34550</v>
      </c>
      <c r="S469">
        <f t="shared" si="60"/>
        <v>35221</v>
      </c>
      <c r="T469">
        <f t="shared" si="61"/>
        <v>23</v>
      </c>
      <c r="U469">
        <f t="shared" si="62"/>
        <v>0.73913043478260865</v>
      </c>
      <c r="V469" t="str">
        <f t="shared" si="63"/>
        <v>High</v>
      </c>
    </row>
    <row r="470" spans="1:22" x14ac:dyDescent="0.25">
      <c r="A470">
        <v>10716</v>
      </c>
      <c r="B470" t="s">
        <v>897</v>
      </c>
      <c r="C470">
        <v>4</v>
      </c>
      <c r="D470" s="1">
        <v>35027</v>
      </c>
      <c r="E470" s="1">
        <v>35055</v>
      </c>
      <c r="F470" s="1">
        <v>35030</v>
      </c>
      <c r="G470">
        <v>2</v>
      </c>
      <c r="H470">
        <v>22.57</v>
      </c>
      <c r="I470" t="s">
        <v>898</v>
      </c>
      <c r="J470" t="s">
        <v>900</v>
      </c>
      <c r="K470" t="s">
        <v>497</v>
      </c>
      <c r="L470" t="s">
        <v>153</v>
      </c>
      <c r="M470" t="s">
        <v>498</v>
      </c>
      <c r="N470" t="s">
        <v>499</v>
      </c>
      <c r="O470">
        <f t="shared" si="56"/>
        <v>11</v>
      </c>
      <c r="P470">
        <f t="shared" si="57"/>
        <v>1995</v>
      </c>
      <c r="Q470">
        <f t="shared" si="58"/>
        <v>5</v>
      </c>
      <c r="R470">
        <f t="shared" si="59"/>
        <v>34550</v>
      </c>
      <c r="S470">
        <f t="shared" si="60"/>
        <v>35221</v>
      </c>
      <c r="T470">
        <f t="shared" si="61"/>
        <v>23</v>
      </c>
      <c r="U470">
        <f t="shared" si="62"/>
        <v>0.21739130434782608</v>
      </c>
      <c r="V470" t="str">
        <f t="shared" si="63"/>
        <v>Medium</v>
      </c>
    </row>
    <row r="471" spans="1:22" x14ac:dyDescent="0.25">
      <c r="A471">
        <v>10717</v>
      </c>
      <c r="B471" t="s">
        <v>594</v>
      </c>
      <c r="C471">
        <v>1</v>
      </c>
      <c r="D471" s="1">
        <v>35027</v>
      </c>
      <c r="E471" s="1">
        <v>35055</v>
      </c>
      <c r="F471" s="1">
        <v>35032</v>
      </c>
      <c r="G471">
        <v>2</v>
      </c>
      <c r="H471">
        <v>59.25</v>
      </c>
      <c r="I471" t="s">
        <v>595</v>
      </c>
      <c r="J471" t="s">
        <v>597</v>
      </c>
      <c r="K471" t="s">
        <v>598</v>
      </c>
      <c r="L471" t="s">
        <v>153</v>
      </c>
      <c r="M471" t="s">
        <v>599</v>
      </c>
      <c r="N471" t="s">
        <v>238</v>
      </c>
      <c r="O471">
        <f t="shared" si="56"/>
        <v>11</v>
      </c>
      <c r="P471">
        <f t="shared" si="57"/>
        <v>1995</v>
      </c>
      <c r="Q471">
        <f t="shared" si="58"/>
        <v>15</v>
      </c>
      <c r="R471">
        <f t="shared" si="59"/>
        <v>34550</v>
      </c>
      <c r="S471">
        <f t="shared" si="60"/>
        <v>35221</v>
      </c>
      <c r="T471">
        <f t="shared" si="61"/>
        <v>23</v>
      </c>
      <c r="U471">
        <f t="shared" si="62"/>
        <v>0.65217391304347827</v>
      </c>
      <c r="V471" t="str">
        <f t="shared" si="63"/>
        <v>High</v>
      </c>
    </row>
    <row r="472" spans="1:22" x14ac:dyDescent="0.25">
      <c r="A472">
        <v>10718</v>
      </c>
      <c r="B472" t="s">
        <v>707</v>
      </c>
      <c r="C472">
        <v>1</v>
      </c>
      <c r="D472" s="1">
        <v>35030</v>
      </c>
      <c r="E472" s="1">
        <v>35058</v>
      </c>
      <c r="F472" s="1">
        <v>35032</v>
      </c>
      <c r="G472">
        <v>3</v>
      </c>
      <c r="H472">
        <v>170.88</v>
      </c>
      <c r="I472" t="s">
        <v>708</v>
      </c>
      <c r="J472" t="s">
        <v>710</v>
      </c>
      <c r="K472" t="s">
        <v>711</v>
      </c>
      <c r="L472" t="s">
        <v>153</v>
      </c>
      <c r="M472" t="s">
        <v>712</v>
      </c>
      <c r="N472" t="s">
        <v>238</v>
      </c>
      <c r="O472">
        <f t="shared" si="56"/>
        <v>11</v>
      </c>
      <c r="P472">
        <f t="shared" si="57"/>
        <v>1995</v>
      </c>
      <c r="Q472">
        <f t="shared" si="58"/>
        <v>14</v>
      </c>
      <c r="R472">
        <f t="shared" si="59"/>
        <v>34550</v>
      </c>
      <c r="S472">
        <f t="shared" si="60"/>
        <v>35221</v>
      </c>
      <c r="T472">
        <f t="shared" si="61"/>
        <v>23</v>
      </c>
      <c r="U472">
        <f t="shared" si="62"/>
        <v>0.60869565217391308</v>
      </c>
      <c r="V472" t="str">
        <f t="shared" si="63"/>
        <v>High</v>
      </c>
    </row>
    <row r="473" spans="1:22" x14ac:dyDescent="0.25">
      <c r="A473">
        <v>10719</v>
      </c>
      <c r="B473" t="s">
        <v>755</v>
      </c>
      <c r="C473">
        <v>8</v>
      </c>
      <c r="D473" s="1">
        <v>35030</v>
      </c>
      <c r="E473" s="1">
        <v>35058</v>
      </c>
      <c r="F473" s="1">
        <v>35039</v>
      </c>
      <c r="G473">
        <v>2</v>
      </c>
      <c r="H473">
        <v>51.44</v>
      </c>
      <c r="I473" t="s">
        <v>756</v>
      </c>
      <c r="J473" t="s">
        <v>758</v>
      </c>
      <c r="K473" t="s">
        <v>759</v>
      </c>
      <c r="L473" t="s">
        <v>760</v>
      </c>
      <c r="M473" t="s">
        <v>761</v>
      </c>
      <c r="N473" t="s">
        <v>164</v>
      </c>
      <c r="O473">
        <f t="shared" si="56"/>
        <v>11</v>
      </c>
      <c r="P473">
        <f t="shared" si="57"/>
        <v>1995</v>
      </c>
      <c r="Q473">
        <f t="shared" si="58"/>
        <v>4</v>
      </c>
      <c r="R473">
        <f t="shared" si="59"/>
        <v>34550</v>
      </c>
      <c r="S473">
        <f t="shared" si="60"/>
        <v>35221</v>
      </c>
      <c r="T473">
        <f t="shared" si="61"/>
        <v>23</v>
      </c>
      <c r="U473">
        <f t="shared" si="62"/>
        <v>0.17391304347826086</v>
      </c>
      <c r="V473" t="str">
        <f t="shared" si="63"/>
        <v>Medium</v>
      </c>
    </row>
    <row r="474" spans="1:22" x14ac:dyDescent="0.25">
      <c r="A474">
        <v>10720</v>
      </c>
      <c r="B474" t="s">
        <v>877</v>
      </c>
      <c r="C474">
        <v>8</v>
      </c>
      <c r="D474" s="1">
        <v>35031</v>
      </c>
      <c r="E474" s="1">
        <v>35045</v>
      </c>
      <c r="F474" s="1">
        <v>35039</v>
      </c>
      <c r="G474">
        <v>2</v>
      </c>
      <c r="H474">
        <v>9.5299999999999994</v>
      </c>
      <c r="I474" t="s">
        <v>878</v>
      </c>
      <c r="J474" t="s">
        <v>880</v>
      </c>
      <c r="K474" t="s">
        <v>668</v>
      </c>
      <c r="L474" t="s">
        <v>669</v>
      </c>
      <c r="M474" t="s">
        <v>881</v>
      </c>
      <c r="N474" t="s">
        <v>230</v>
      </c>
      <c r="O474">
        <f t="shared" si="56"/>
        <v>11</v>
      </c>
      <c r="P474">
        <f t="shared" si="57"/>
        <v>1995</v>
      </c>
      <c r="Q474">
        <f t="shared" si="58"/>
        <v>9</v>
      </c>
      <c r="R474">
        <f t="shared" si="59"/>
        <v>34550</v>
      </c>
      <c r="S474">
        <f t="shared" si="60"/>
        <v>35221</v>
      </c>
      <c r="T474">
        <f t="shared" si="61"/>
        <v>23</v>
      </c>
      <c r="U474">
        <f t="shared" si="62"/>
        <v>0.39130434782608697</v>
      </c>
      <c r="V474" t="str">
        <f t="shared" si="63"/>
        <v>High</v>
      </c>
    </row>
    <row r="475" spans="1:22" x14ac:dyDescent="0.25">
      <c r="A475">
        <v>10721</v>
      </c>
      <c r="B475" t="s">
        <v>890</v>
      </c>
      <c r="C475">
        <v>5</v>
      </c>
      <c r="D475" s="1">
        <v>35032</v>
      </c>
      <c r="E475" s="1">
        <v>35060</v>
      </c>
      <c r="F475" s="1">
        <v>35034</v>
      </c>
      <c r="G475">
        <v>3</v>
      </c>
      <c r="H475">
        <v>48.92</v>
      </c>
      <c r="I475" t="s">
        <v>891</v>
      </c>
      <c r="J475" t="s">
        <v>893</v>
      </c>
      <c r="K475" t="s">
        <v>894</v>
      </c>
      <c r="L475" t="s">
        <v>153</v>
      </c>
      <c r="M475" t="s">
        <v>895</v>
      </c>
      <c r="N475" t="s">
        <v>238</v>
      </c>
      <c r="O475">
        <f t="shared" si="56"/>
        <v>11</v>
      </c>
      <c r="P475">
        <f t="shared" si="57"/>
        <v>1995</v>
      </c>
      <c r="Q475">
        <f t="shared" si="58"/>
        <v>28</v>
      </c>
      <c r="R475">
        <f t="shared" si="59"/>
        <v>34550</v>
      </c>
      <c r="S475">
        <f t="shared" si="60"/>
        <v>35221</v>
      </c>
      <c r="T475">
        <f t="shared" si="61"/>
        <v>23</v>
      </c>
      <c r="U475">
        <f t="shared" si="62"/>
        <v>1.2173913043478262</v>
      </c>
      <c r="V475" t="str">
        <f t="shared" si="63"/>
        <v>High</v>
      </c>
    </row>
    <row r="476" spans="1:22" x14ac:dyDescent="0.25">
      <c r="A476">
        <v>10722</v>
      </c>
      <c r="B476" t="s">
        <v>949</v>
      </c>
      <c r="C476">
        <v>8</v>
      </c>
      <c r="D476" s="1">
        <v>35032</v>
      </c>
      <c r="E476" s="1">
        <v>35074</v>
      </c>
      <c r="F476" s="1">
        <v>35038</v>
      </c>
      <c r="G476">
        <v>1</v>
      </c>
      <c r="H476">
        <v>74.58</v>
      </c>
      <c r="I476" t="s">
        <v>950</v>
      </c>
      <c r="J476" t="s">
        <v>952</v>
      </c>
      <c r="K476" t="s">
        <v>953</v>
      </c>
      <c r="L476" t="s">
        <v>954</v>
      </c>
      <c r="M476" t="s">
        <v>955</v>
      </c>
      <c r="N476" t="s">
        <v>164</v>
      </c>
      <c r="O476">
        <f t="shared" si="56"/>
        <v>11</v>
      </c>
      <c r="P476">
        <f t="shared" si="57"/>
        <v>1995</v>
      </c>
      <c r="Q476">
        <f t="shared" si="58"/>
        <v>31</v>
      </c>
      <c r="R476">
        <f t="shared" si="59"/>
        <v>34550</v>
      </c>
      <c r="S476">
        <f t="shared" si="60"/>
        <v>35221</v>
      </c>
      <c r="T476">
        <f t="shared" si="61"/>
        <v>23</v>
      </c>
      <c r="U476">
        <f t="shared" si="62"/>
        <v>1.3478260869565217</v>
      </c>
      <c r="V476" t="str">
        <f t="shared" si="63"/>
        <v>High</v>
      </c>
    </row>
    <row r="477" spans="1:22" x14ac:dyDescent="0.25">
      <c r="A477">
        <v>10723</v>
      </c>
      <c r="B477" t="s">
        <v>1085</v>
      </c>
      <c r="C477">
        <v>3</v>
      </c>
      <c r="D477" s="1">
        <v>35033</v>
      </c>
      <c r="E477" s="1">
        <v>35061</v>
      </c>
      <c r="F477" s="1">
        <v>35059</v>
      </c>
      <c r="G477">
        <v>1</v>
      </c>
      <c r="H477">
        <v>21.72</v>
      </c>
      <c r="I477" t="s">
        <v>1086</v>
      </c>
      <c r="J477" t="s">
        <v>1208</v>
      </c>
      <c r="K477" t="s">
        <v>1089</v>
      </c>
      <c r="L477" t="s">
        <v>743</v>
      </c>
      <c r="M477" t="s">
        <v>1209</v>
      </c>
      <c r="N477" t="s">
        <v>164</v>
      </c>
      <c r="O477">
        <f t="shared" si="56"/>
        <v>11</v>
      </c>
      <c r="P477">
        <f t="shared" si="57"/>
        <v>1995</v>
      </c>
      <c r="Q477">
        <f t="shared" si="58"/>
        <v>14</v>
      </c>
      <c r="R477">
        <f t="shared" si="59"/>
        <v>34550</v>
      </c>
      <c r="S477">
        <f t="shared" si="60"/>
        <v>35221</v>
      </c>
      <c r="T477">
        <f t="shared" si="61"/>
        <v>23</v>
      </c>
      <c r="U477">
        <f t="shared" si="62"/>
        <v>0.60869565217391308</v>
      </c>
      <c r="V477" t="str">
        <f t="shared" si="63"/>
        <v>High</v>
      </c>
    </row>
    <row r="478" spans="1:22" x14ac:dyDescent="0.25">
      <c r="A478">
        <v>10724</v>
      </c>
      <c r="B478" t="s">
        <v>806</v>
      </c>
      <c r="C478">
        <v>8</v>
      </c>
      <c r="D478" s="1">
        <v>35033</v>
      </c>
      <c r="E478" s="1">
        <v>35075</v>
      </c>
      <c r="F478" s="1">
        <v>35039</v>
      </c>
      <c r="G478">
        <v>2</v>
      </c>
      <c r="H478">
        <v>57.75</v>
      </c>
      <c r="I478" t="s">
        <v>807</v>
      </c>
      <c r="J478" t="s">
        <v>809</v>
      </c>
      <c r="K478" t="s">
        <v>347</v>
      </c>
      <c r="L478" t="s">
        <v>348</v>
      </c>
      <c r="M478" t="s">
        <v>349</v>
      </c>
      <c r="N478" t="s">
        <v>350</v>
      </c>
      <c r="O478">
        <f t="shared" si="56"/>
        <v>11</v>
      </c>
      <c r="P478">
        <f t="shared" si="57"/>
        <v>1995</v>
      </c>
      <c r="Q478">
        <f t="shared" si="58"/>
        <v>13</v>
      </c>
      <c r="R478">
        <f t="shared" si="59"/>
        <v>34550</v>
      </c>
      <c r="S478">
        <f t="shared" si="60"/>
        <v>35221</v>
      </c>
      <c r="T478">
        <f t="shared" si="61"/>
        <v>23</v>
      </c>
      <c r="U478">
        <f t="shared" si="62"/>
        <v>0.56521739130434778</v>
      </c>
      <c r="V478" t="str">
        <f t="shared" si="63"/>
        <v>High</v>
      </c>
    </row>
    <row r="479" spans="1:22" x14ac:dyDescent="0.25">
      <c r="A479">
        <v>10725</v>
      </c>
      <c r="B479" t="s">
        <v>564</v>
      </c>
      <c r="C479">
        <v>4</v>
      </c>
      <c r="D479" s="1">
        <v>35034</v>
      </c>
      <c r="E479" s="1">
        <v>35062</v>
      </c>
      <c r="F479" s="1">
        <v>35039</v>
      </c>
      <c r="G479">
        <v>3</v>
      </c>
      <c r="H479">
        <v>10.83</v>
      </c>
      <c r="I479" t="s">
        <v>565</v>
      </c>
      <c r="J479" t="s">
        <v>568</v>
      </c>
      <c r="K479" t="s">
        <v>228</v>
      </c>
      <c r="L479" t="s">
        <v>522</v>
      </c>
      <c r="M479" t="s">
        <v>569</v>
      </c>
      <c r="N479" t="s">
        <v>230</v>
      </c>
      <c r="O479">
        <f t="shared" si="56"/>
        <v>12</v>
      </c>
      <c r="P479">
        <f t="shared" si="57"/>
        <v>1995</v>
      </c>
      <c r="Q479">
        <f t="shared" si="58"/>
        <v>7</v>
      </c>
      <c r="R479">
        <f t="shared" si="59"/>
        <v>34550</v>
      </c>
      <c r="S479">
        <f t="shared" si="60"/>
        <v>35221</v>
      </c>
      <c r="T479">
        <f t="shared" si="61"/>
        <v>23</v>
      </c>
      <c r="U479">
        <f t="shared" si="62"/>
        <v>0.30434782608695654</v>
      </c>
      <c r="V479" t="str">
        <f t="shared" si="63"/>
        <v>High</v>
      </c>
    </row>
    <row r="480" spans="1:22" x14ac:dyDescent="0.25">
      <c r="A480">
        <v>10726</v>
      </c>
      <c r="B480" t="s">
        <v>548</v>
      </c>
      <c r="C480">
        <v>4</v>
      </c>
      <c r="D480" s="1">
        <v>35037</v>
      </c>
      <c r="E480" s="1">
        <v>35051</v>
      </c>
      <c r="F480" s="1">
        <v>35069</v>
      </c>
      <c r="G480">
        <v>1</v>
      </c>
      <c r="H480">
        <v>16.559999999999999</v>
      </c>
      <c r="I480" t="s">
        <v>549</v>
      </c>
      <c r="J480" t="s">
        <v>551</v>
      </c>
      <c r="K480" t="s">
        <v>152</v>
      </c>
      <c r="L480" t="s">
        <v>153</v>
      </c>
      <c r="M480" t="s">
        <v>552</v>
      </c>
      <c r="N480" t="s">
        <v>155</v>
      </c>
      <c r="O480">
        <f t="shared" si="56"/>
        <v>12</v>
      </c>
      <c r="P480">
        <f t="shared" si="57"/>
        <v>1995</v>
      </c>
      <c r="Q480">
        <f t="shared" si="58"/>
        <v>8</v>
      </c>
      <c r="R480">
        <f t="shared" si="59"/>
        <v>34550</v>
      </c>
      <c r="S480">
        <f t="shared" si="60"/>
        <v>35221</v>
      </c>
      <c r="T480">
        <f t="shared" si="61"/>
        <v>23</v>
      </c>
      <c r="U480">
        <f t="shared" si="62"/>
        <v>0.34782608695652173</v>
      </c>
      <c r="V480" t="str">
        <f t="shared" si="63"/>
        <v>High</v>
      </c>
    </row>
    <row r="481" spans="1:22" x14ac:dyDescent="0.25">
      <c r="A481">
        <v>10727</v>
      </c>
      <c r="B481" t="s">
        <v>913</v>
      </c>
      <c r="C481">
        <v>2</v>
      </c>
      <c r="D481" s="1">
        <v>35037</v>
      </c>
      <c r="E481" s="1">
        <v>35065</v>
      </c>
      <c r="F481" s="1">
        <v>35069</v>
      </c>
      <c r="G481">
        <v>1</v>
      </c>
      <c r="H481">
        <v>89.9</v>
      </c>
      <c r="I481" t="s">
        <v>914</v>
      </c>
      <c r="J481" t="s">
        <v>916</v>
      </c>
      <c r="K481" t="s">
        <v>917</v>
      </c>
      <c r="L481" t="s">
        <v>153</v>
      </c>
      <c r="M481" t="s">
        <v>918</v>
      </c>
      <c r="N481" t="s">
        <v>261</v>
      </c>
      <c r="O481">
        <f t="shared" si="56"/>
        <v>12</v>
      </c>
      <c r="P481">
        <f t="shared" si="57"/>
        <v>1995</v>
      </c>
      <c r="Q481">
        <f t="shared" si="58"/>
        <v>12</v>
      </c>
      <c r="R481">
        <f t="shared" si="59"/>
        <v>34550</v>
      </c>
      <c r="S481">
        <f t="shared" si="60"/>
        <v>35221</v>
      </c>
      <c r="T481">
        <f t="shared" si="61"/>
        <v>23</v>
      </c>
      <c r="U481">
        <f t="shared" si="62"/>
        <v>0.52173913043478259</v>
      </c>
      <c r="V481" t="str">
        <f t="shared" si="63"/>
        <v>High</v>
      </c>
    </row>
    <row r="482" spans="1:22" x14ac:dyDescent="0.25">
      <c r="A482">
        <v>10728</v>
      </c>
      <c r="B482" t="s">
        <v>884</v>
      </c>
      <c r="C482">
        <v>4</v>
      </c>
      <c r="D482" s="1">
        <v>35038</v>
      </c>
      <c r="E482" s="1">
        <v>35066</v>
      </c>
      <c r="F482" s="1">
        <v>35045</v>
      </c>
      <c r="G482">
        <v>2</v>
      </c>
      <c r="H482">
        <v>58.33</v>
      </c>
      <c r="I482" t="s">
        <v>885</v>
      </c>
      <c r="J482" t="s">
        <v>887</v>
      </c>
      <c r="K482" t="s">
        <v>228</v>
      </c>
      <c r="L482" t="s">
        <v>522</v>
      </c>
      <c r="M482" t="s">
        <v>888</v>
      </c>
      <c r="N482" t="s">
        <v>230</v>
      </c>
      <c r="O482">
        <f t="shared" si="56"/>
        <v>12</v>
      </c>
      <c r="P482">
        <f t="shared" si="57"/>
        <v>1995</v>
      </c>
      <c r="Q482">
        <f t="shared" si="58"/>
        <v>13</v>
      </c>
      <c r="R482">
        <f t="shared" si="59"/>
        <v>34550</v>
      </c>
      <c r="S482">
        <f t="shared" si="60"/>
        <v>35221</v>
      </c>
      <c r="T482">
        <f t="shared" si="61"/>
        <v>23</v>
      </c>
      <c r="U482">
        <f t="shared" si="62"/>
        <v>0.56521739130434778</v>
      </c>
      <c r="V482" t="str">
        <f t="shared" si="63"/>
        <v>High</v>
      </c>
    </row>
    <row r="483" spans="1:22" x14ac:dyDescent="0.25">
      <c r="A483">
        <v>10729</v>
      </c>
      <c r="B483" t="s">
        <v>772</v>
      </c>
      <c r="C483">
        <v>8</v>
      </c>
      <c r="D483" s="1">
        <v>35038</v>
      </c>
      <c r="E483" s="1">
        <v>35080</v>
      </c>
      <c r="F483" s="1">
        <v>35048</v>
      </c>
      <c r="G483">
        <v>3</v>
      </c>
      <c r="H483">
        <v>141.06</v>
      </c>
      <c r="I483" t="s">
        <v>773</v>
      </c>
      <c r="J483" t="s">
        <v>775</v>
      </c>
      <c r="K483" t="s">
        <v>776</v>
      </c>
      <c r="L483" t="s">
        <v>777</v>
      </c>
      <c r="M483" t="s">
        <v>778</v>
      </c>
      <c r="N483" t="s">
        <v>661</v>
      </c>
      <c r="O483">
        <f t="shared" si="56"/>
        <v>12</v>
      </c>
      <c r="P483">
        <f t="shared" si="57"/>
        <v>1995</v>
      </c>
      <c r="Q483">
        <f t="shared" si="58"/>
        <v>12</v>
      </c>
      <c r="R483">
        <f t="shared" si="59"/>
        <v>34550</v>
      </c>
      <c r="S483">
        <f t="shared" si="60"/>
        <v>35221</v>
      </c>
      <c r="T483">
        <f t="shared" si="61"/>
        <v>23</v>
      </c>
      <c r="U483">
        <f t="shared" si="62"/>
        <v>0.52173913043478259</v>
      </c>
      <c r="V483" t="str">
        <f t="shared" si="63"/>
        <v>High</v>
      </c>
    </row>
    <row r="484" spans="1:22" x14ac:dyDescent="0.25">
      <c r="A484">
        <v>10730</v>
      </c>
      <c r="B484" t="s">
        <v>470</v>
      </c>
      <c r="C484">
        <v>5</v>
      </c>
      <c r="D484" s="1">
        <v>35039</v>
      </c>
      <c r="E484" s="1">
        <v>35067</v>
      </c>
      <c r="F484" s="1">
        <v>35048</v>
      </c>
      <c r="G484">
        <v>1</v>
      </c>
      <c r="H484">
        <v>20.12</v>
      </c>
      <c r="I484" t="s">
        <v>471</v>
      </c>
      <c r="J484" t="s">
        <v>473</v>
      </c>
      <c r="K484" t="s">
        <v>474</v>
      </c>
      <c r="L484" t="s">
        <v>153</v>
      </c>
      <c r="M484" t="s">
        <v>475</v>
      </c>
      <c r="N484" t="s">
        <v>291</v>
      </c>
      <c r="O484">
        <f t="shared" si="56"/>
        <v>12</v>
      </c>
      <c r="P484">
        <f t="shared" si="57"/>
        <v>1995</v>
      </c>
      <c r="Q484">
        <f t="shared" si="58"/>
        <v>17</v>
      </c>
      <c r="R484">
        <f t="shared" si="59"/>
        <v>34550</v>
      </c>
      <c r="S484">
        <f t="shared" si="60"/>
        <v>35221</v>
      </c>
      <c r="T484">
        <f t="shared" si="61"/>
        <v>23</v>
      </c>
      <c r="U484">
        <f t="shared" si="62"/>
        <v>0.73913043478260865</v>
      </c>
      <c r="V484" t="str">
        <f t="shared" si="63"/>
        <v>High</v>
      </c>
    </row>
    <row r="485" spans="1:22" x14ac:dyDescent="0.25">
      <c r="A485">
        <v>10731</v>
      </c>
      <c r="B485" t="s">
        <v>509</v>
      </c>
      <c r="C485">
        <v>7</v>
      </c>
      <c r="D485" s="1">
        <v>35040</v>
      </c>
      <c r="E485" s="1">
        <v>35068</v>
      </c>
      <c r="F485" s="1">
        <v>35048</v>
      </c>
      <c r="G485">
        <v>1</v>
      </c>
      <c r="H485">
        <v>96.65</v>
      </c>
      <c r="I485" t="s">
        <v>510</v>
      </c>
      <c r="J485" t="s">
        <v>1205</v>
      </c>
      <c r="K485" t="s">
        <v>513</v>
      </c>
      <c r="L485" t="s">
        <v>153</v>
      </c>
      <c r="M485" t="s">
        <v>514</v>
      </c>
      <c r="N485" t="s">
        <v>515</v>
      </c>
      <c r="O485">
        <f t="shared" si="56"/>
        <v>12</v>
      </c>
      <c r="P485">
        <f t="shared" si="57"/>
        <v>1995</v>
      </c>
      <c r="Q485">
        <f t="shared" si="58"/>
        <v>8</v>
      </c>
      <c r="R485">
        <f t="shared" si="59"/>
        <v>34550</v>
      </c>
      <c r="S485">
        <f t="shared" si="60"/>
        <v>35221</v>
      </c>
      <c r="T485">
        <f t="shared" si="61"/>
        <v>23</v>
      </c>
      <c r="U485">
        <f t="shared" si="62"/>
        <v>0.34782608695652173</v>
      </c>
      <c r="V485" t="str">
        <f t="shared" si="63"/>
        <v>High</v>
      </c>
    </row>
    <row r="486" spans="1:22" x14ac:dyDescent="0.25">
      <c r="A486">
        <v>10732</v>
      </c>
      <c r="B486" t="s">
        <v>470</v>
      </c>
      <c r="C486">
        <v>3</v>
      </c>
      <c r="D486" s="1">
        <v>35040</v>
      </c>
      <c r="E486" s="1">
        <v>35068</v>
      </c>
      <c r="F486" s="1">
        <v>35041</v>
      </c>
      <c r="G486">
        <v>1</v>
      </c>
      <c r="H486">
        <v>16.97</v>
      </c>
      <c r="I486" t="s">
        <v>471</v>
      </c>
      <c r="J486" t="s">
        <v>473</v>
      </c>
      <c r="K486" t="s">
        <v>474</v>
      </c>
      <c r="L486" t="s">
        <v>153</v>
      </c>
      <c r="M486" t="s">
        <v>475</v>
      </c>
      <c r="N486" t="s">
        <v>291</v>
      </c>
      <c r="O486">
        <f t="shared" si="56"/>
        <v>12</v>
      </c>
      <c r="P486">
        <f t="shared" si="57"/>
        <v>1995</v>
      </c>
      <c r="Q486">
        <f t="shared" si="58"/>
        <v>17</v>
      </c>
      <c r="R486">
        <f t="shared" si="59"/>
        <v>34550</v>
      </c>
      <c r="S486">
        <f t="shared" si="60"/>
        <v>35221</v>
      </c>
      <c r="T486">
        <f t="shared" si="61"/>
        <v>23</v>
      </c>
      <c r="U486">
        <f t="shared" si="62"/>
        <v>0.73913043478260865</v>
      </c>
      <c r="V486" t="str">
        <f t="shared" si="63"/>
        <v>High</v>
      </c>
    </row>
    <row r="487" spans="1:22" x14ac:dyDescent="0.25">
      <c r="A487">
        <v>10733</v>
      </c>
      <c r="B487" t="s">
        <v>438</v>
      </c>
      <c r="C487">
        <v>1</v>
      </c>
      <c r="D487" s="1">
        <v>35041</v>
      </c>
      <c r="E487" s="1">
        <v>35069</v>
      </c>
      <c r="F487" s="1">
        <v>35044</v>
      </c>
      <c r="G487">
        <v>3</v>
      </c>
      <c r="H487">
        <v>110.11</v>
      </c>
      <c r="I487" t="s">
        <v>439</v>
      </c>
      <c r="J487" t="s">
        <v>441</v>
      </c>
      <c r="K487" t="s">
        <v>442</v>
      </c>
      <c r="L487" t="s">
        <v>153</v>
      </c>
      <c r="M487" t="s">
        <v>443</v>
      </c>
      <c r="N487" t="s">
        <v>284</v>
      </c>
      <c r="O487">
        <f t="shared" si="56"/>
        <v>12</v>
      </c>
      <c r="P487">
        <f t="shared" si="57"/>
        <v>1995</v>
      </c>
      <c r="Q487">
        <f t="shared" si="58"/>
        <v>18</v>
      </c>
      <c r="R487">
        <f t="shared" si="59"/>
        <v>34550</v>
      </c>
      <c r="S487">
        <f t="shared" si="60"/>
        <v>35221</v>
      </c>
      <c r="T487">
        <f t="shared" si="61"/>
        <v>23</v>
      </c>
      <c r="U487">
        <f t="shared" si="62"/>
        <v>0.78260869565217395</v>
      </c>
      <c r="V487" t="str">
        <f t="shared" si="63"/>
        <v>High</v>
      </c>
    </row>
    <row r="488" spans="1:22" x14ac:dyDescent="0.25">
      <c r="A488">
        <v>10734</v>
      </c>
      <c r="B488" t="s">
        <v>640</v>
      </c>
      <c r="C488">
        <v>2</v>
      </c>
      <c r="D488" s="1">
        <v>35041</v>
      </c>
      <c r="E488" s="1">
        <v>35069</v>
      </c>
      <c r="F488" s="1">
        <v>35046</v>
      </c>
      <c r="G488">
        <v>3</v>
      </c>
      <c r="H488">
        <v>1.63</v>
      </c>
      <c r="I488" t="s">
        <v>641</v>
      </c>
      <c r="J488" t="s">
        <v>643</v>
      </c>
      <c r="K488" t="s">
        <v>644</v>
      </c>
      <c r="L488" t="s">
        <v>522</v>
      </c>
      <c r="M488" t="s">
        <v>645</v>
      </c>
      <c r="N488" t="s">
        <v>230</v>
      </c>
      <c r="O488">
        <f t="shared" si="56"/>
        <v>12</v>
      </c>
      <c r="P488">
        <f t="shared" si="57"/>
        <v>1995</v>
      </c>
      <c r="Q488">
        <f t="shared" si="58"/>
        <v>9</v>
      </c>
      <c r="R488">
        <f t="shared" si="59"/>
        <v>34550</v>
      </c>
      <c r="S488">
        <f t="shared" si="60"/>
        <v>35221</v>
      </c>
      <c r="T488">
        <f t="shared" si="61"/>
        <v>23</v>
      </c>
      <c r="U488">
        <f t="shared" si="62"/>
        <v>0.39130434782608697</v>
      </c>
      <c r="V488" t="str">
        <f t="shared" si="63"/>
        <v>High</v>
      </c>
    </row>
    <row r="489" spans="1:22" x14ac:dyDescent="0.25">
      <c r="A489">
        <v>10735</v>
      </c>
      <c r="B489" t="s">
        <v>755</v>
      </c>
      <c r="C489">
        <v>6</v>
      </c>
      <c r="D489" s="1">
        <v>35044</v>
      </c>
      <c r="E489" s="1">
        <v>35072</v>
      </c>
      <c r="F489" s="1">
        <v>35055</v>
      </c>
      <c r="G489">
        <v>2</v>
      </c>
      <c r="H489">
        <v>45.97</v>
      </c>
      <c r="I489" t="s">
        <v>756</v>
      </c>
      <c r="J489" t="s">
        <v>758</v>
      </c>
      <c r="K489" t="s">
        <v>759</v>
      </c>
      <c r="L489" t="s">
        <v>760</v>
      </c>
      <c r="M489" t="s">
        <v>761</v>
      </c>
      <c r="N489" t="s">
        <v>164</v>
      </c>
      <c r="O489">
        <f t="shared" si="56"/>
        <v>12</v>
      </c>
      <c r="P489">
        <f t="shared" si="57"/>
        <v>1995</v>
      </c>
      <c r="Q489">
        <f t="shared" si="58"/>
        <v>4</v>
      </c>
      <c r="R489">
        <f t="shared" si="59"/>
        <v>34550</v>
      </c>
      <c r="S489">
        <f t="shared" si="60"/>
        <v>35221</v>
      </c>
      <c r="T489">
        <f t="shared" si="61"/>
        <v>23</v>
      </c>
      <c r="U489">
        <f t="shared" si="62"/>
        <v>0.17391304347826086</v>
      </c>
      <c r="V489" t="str">
        <f t="shared" si="63"/>
        <v>Medium</v>
      </c>
    </row>
    <row r="490" spans="1:22" x14ac:dyDescent="0.25">
      <c r="A490">
        <v>10736</v>
      </c>
      <c r="B490" t="s">
        <v>690</v>
      </c>
      <c r="C490">
        <v>9</v>
      </c>
      <c r="D490" s="1">
        <v>35045</v>
      </c>
      <c r="E490" s="1">
        <v>35073</v>
      </c>
      <c r="F490" s="1">
        <v>35055</v>
      </c>
      <c r="G490">
        <v>2</v>
      </c>
      <c r="H490">
        <v>44.1</v>
      </c>
      <c r="I490" t="s">
        <v>691</v>
      </c>
      <c r="J490" t="s">
        <v>693</v>
      </c>
      <c r="K490" t="s">
        <v>694</v>
      </c>
      <c r="L490" t="s">
        <v>695</v>
      </c>
      <c r="M490" t="s">
        <v>153</v>
      </c>
      <c r="N490" t="s">
        <v>696</v>
      </c>
      <c r="O490">
        <f t="shared" si="56"/>
        <v>12</v>
      </c>
      <c r="P490">
        <f t="shared" si="57"/>
        <v>1995</v>
      </c>
      <c r="Q490">
        <f t="shared" si="58"/>
        <v>19</v>
      </c>
      <c r="R490">
        <f t="shared" si="59"/>
        <v>34550</v>
      </c>
      <c r="S490">
        <f t="shared" si="60"/>
        <v>35221</v>
      </c>
      <c r="T490">
        <f t="shared" si="61"/>
        <v>23</v>
      </c>
      <c r="U490">
        <f t="shared" si="62"/>
        <v>0.82608695652173914</v>
      </c>
      <c r="V490" t="str">
        <f t="shared" si="63"/>
        <v>High</v>
      </c>
    </row>
    <row r="491" spans="1:22" x14ac:dyDescent="0.25">
      <c r="A491">
        <v>10737</v>
      </c>
      <c r="B491" t="s">
        <v>1055</v>
      </c>
      <c r="C491">
        <v>2</v>
      </c>
      <c r="D491" s="1">
        <v>35045</v>
      </c>
      <c r="E491" s="1">
        <v>35073</v>
      </c>
      <c r="F491" s="1">
        <v>35052</v>
      </c>
      <c r="G491">
        <v>2</v>
      </c>
      <c r="H491">
        <v>7.79</v>
      </c>
      <c r="I491" t="s">
        <v>1056</v>
      </c>
      <c r="J491" t="s">
        <v>1058</v>
      </c>
      <c r="K491" t="s">
        <v>1059</v>
      </c>
      <c r="L491" t="s">
        <v>153</v>
      </c>
      <c r="M491" t="s">
        <v>1060</v>
      </c>
      <c r="N491" t="s">
        <v>291</v>
      </c>
      <c r="O491">
        <f t="shared" si="56"/>
        <v>12</v>
      </c>
      <c r="P491">
        <f t="shared" si="57"/>
        <v>1995</v>
      </c>
      <c r="Q491">
        <f t="shared" si="58"/>
        <v>5</v>
      </c>
      <c r="R491">
        <f t="shared" si="59"/>
        <v>34550</v>
      </c>
      <c r="S491">
        <f t="shared" si="60"/>
        <v>35221</v>
      </c>
      <c r="T491">
        <f t="shared" si="61"/>
        <v>23</v>
      </c>
      <c r="U491">
        <f t="shared" si="62"/>
        <v>0.21739130434782608</v>
      </c>
      <c r="V491" t="str">
        <f t="shared" si="63"/>
        <v>Medium</v>
      </c>
    </row>
    <row r="492" spans="1:22" x14ac:dyDescent="0.25">
      <c r="A492">
        <v>10738</v>
      </c>
      <c r="B492" t="s">
        <v>972</v>
      </c>
      <c r="C492">
        <v>2</v>
      </c>
      <c r="D492" s="1">
        <v>35046</v>
      </c>
      <c r="E492" s="1">
        <v>35074</v>
      </c>
      <c r="F492" s="1">
        <v>35052</v>
      </c>
      <c r="G492">
        <v>1</v>
      </c>
      <c r="H492">
        <v>2.91</v>
      </c>
      <c r="I492" t="s">
        <v>973</v>
      </c>
      <c r="J492" t="s">
        <v>975</v>
      </c>
      <c r="K492" t="s">
        <v>289</v>
      </c>
      <c r="L492" t="s">
        <v>153</v>
      </c>
      <c r="M492" t="s">
        <v>976</v>
      </c>
      <c r="N492" t="s">
        <v>291</v>
      </c>
      <c r="O492">
        <f t="shared" si="56"/>
        <v>12</v>
      </c>
      <c r="P492">
        <f t="shared" si="57"/>
        <v>1995</v>
      </c>
      <c r="Q492">
        <f t="shared" si="58"/>
        <v>4</v>
      </c>
      <c r="R492">
        <f t="shared" si="59"/>
        <v>34550</v>
      </c>
      <c r="S492">
        <f t="shared" si="60"/>
        <v>35221</v>
      </c>
      <c r="T492">
        <f t="shared" si="61"/>
        <v>23</v>
      </c>
      <c r="U492">
        <f t="shared" si="62"/>
        <v>0.17391304347826086</v>
      </c>
      <c r="V492" t="str">
        <f t="shared" si="63"/>
        <v>Medium</v>
      </c>
    </row>
    <row r="493" spans="1:22" x14ac:dyDescent="0.25">
      <c r="A493">
        <v>10739</v>
      </c>
      <c r="B493" t="s">
        <v>1055</v>
      </c>
      <c r="C493">
        <v>3</v>
      </c>
      <c r="D493" s="1">
        <v>35046</v>
      </c>
      <c r="E493" s="1">
        <v>35074</v>
      </c>
      <c r="F493" s="1">
        <v>35051</v>
      </c>
      <c r="G493">
        <v>3</v>
      </c>
      <c r="H493">
        <v>11.08</v>
      </c>
      <c r="I493" t="s">
        <v>1056</v>
      </c>
      <c r="J493" t="s">
        <v>1058</v>
      </c>
      <c r="K493" t="s">
        <v>1059</v>
      </c>
      <c r="L493" t="s">
        <v>153</v>
      </c>
      <c r="M493" t="s">
        <v>1060</v>
      </c>
      <c r="N493" t="s">
        <v>291</v>
      </c>
      <c r="O493">
        <f t="shared" si="56"/>
        <v>12</v>
      </c>
      <c r="P493">
        <f t="shared" si="57"/>
        <v>1995</v>
      </c>
      <c r="Q493">
        <f t="shared" si="58"/>
        <v>5</v>
      </c>
      <c r="R493">
        <f t="shared" si="59"/>
        <v>34550</v>
      </c>
      <c r="S493">
        <f t="shared" si="60"/>
        <v>35221</v>
      </c>
      <c r="T493">
        <f t="shared" si="61"/>
        <v>23</v>
      </c>
      <c r="U493">
        <f t="shared" si="62"/>
        <v>0.21739130434782608</v>
      </c>
      <c r="V493" t="str">
        <f t="shared" si="63"/>
        <v>Medium</v>
      </c>
    </row>
    <row r="494" spans="1:22" x14ac:dyDescent="0.25">
      <c r="A494">
        <v>10740</v>
      </c>
      <c r="B494" t="s">
        <v>1085</v>
      </c>
      <c r="C494">
        <v>4</v>
      </c>
      <c r="D494" s="1">
        <v>35047</v>
      </c>
      <c r="E494" s="1">
        <v>35075</v>
      </c>
      <c r="F494" s="1">
        <v>35059</v>
      </c>
      <c r="G494">
        <v>2</v>
      </c>
      <c r="H494">
        <v>81.88</v>
      </c>
      <c r="I494" t="s">
        <v>1086</v>
      </c>
      <c r="J494" t="s">
        <v>1208</v>
      </c>
      <c r="K494" t="s">
        <v>1089</v>
      </c>
      <c r="L494" t="s">
        <v>743</v>
      </c>
      <c r="M494" t="s">
        <v>1209</v>
      </c>
      <c r="N494" t="s">
        <v>164</v>
      </c>
      <c r="O494">
        <f t="shared" si="56"/>
        <v>12</v>
      </c>
      <c r="P494">
        <f t="shared" si="57"/>
        <v>1995</v>
      </c>
      <c r="Q494">
        <f t="shared" si="58"/>
        <v>14</v>
      </c>
      <c r="R494">
        <f t="shared" si="59"/>
        <v>34550</v>
      </c>
      <c r="S494">
        <f t="shared" si="60"/>
        <v>35221</v>
      </c>
      <c r="T494">
        <f t="shared" si="61"/>
        <v>23</v>
      </c>
      <c r="U494">
        <f t="shared" si="62"/>
        <v>0.60869565217391308</v>
      </c>
      <c r="V494" t="str">
        <f t="shared" si="63"/>
        <v>High</v>
      </c>
    </row>
    <row r="495" spans="1:22" x14ac:dyDescent="0.25">
      <c r="A495">
        <v>10741</v>
      </c>
      <c r="B495" t="s">
        <v>431</v>
      </c>
      <c r="C495">
        <v>4</v>
      </c>
      <c r="D495" s="1">
        <v>35048</v>
      </c>
      <c r="E495" s="1">
        <v>35062</v>
      </c>
      <c r="F495" s="1">
        <v>35052</v>
      </c>
      <c r="G495">
        <v>3</v>
      </c>
      <c r="H495">
        <v>10.96</v>
      </c>
      <c r="I495" t="s">
        <v>432</v>
      </c>
      <c r="J495" t="s">
        <v>1210</v>
      </c>
      <c r="K495" t="s">
        <v>1211</v>
      </c>
      <c r="L495" t="s">
        <v>1212</v>
      </c>
      <c r="M495" t="s">
        <v>1213</v>
      </c>
      <c r="N495" t="s">
        <v>155</v>
      </c>
      <c r="O495">
        <f t="shared" si="56"/>
        <v>12</v>
      </c>
      <c r="P495">
        <f t="shared" si="57"/>
        <v>1995</v>
      </c>
      <c r="Q495">
        <f t="shared" si="58"/>
        <v>13</v>
      </c>
      <c r="R495">
        <f t="shared" si="59"/>
        <v>34550</v>
      </c>
      <c r="S495">
        <f t="shared" si="60"/>
        <v>35221</v>
      </c>
      <c r="T495">
        <f t="shared" si="61"/>
        <v>23</v>
      </c>
      <c r="U495">
        <f t="shared" si="62"/>
        <v>0.56521739130434778</v>
      </c>
      <c r="V495" t="str">
        <f t="shared" si="63"/>
        <v>High</v>
      </c>
    </row>
    <row r="496" spans="1:22" x14ac:dyDescent="0.25">
      <c r="A496">
        <v>10742</v>
      </c>
      <c r="B496" t="s">
        <v>478</v>
      </c>
      <c r="C496">
        <v>3</v>
      </c>
      <c r="D496" s="1">
        <v>35048</v>
      </c>
      <c r="E496" s="1">
        <v>35076</v>
      </c>
      <c r="F496" s="1">
        <v>35052</v>
      </c>
      <c r="G496">
        <v>3</v>
      </c>
      <c r="H496">
        <v>243.73</v>
      </c>
      <c r="I496" t="s">
        <v>479</v>
      </c>
      <c r="J496" t="s">
        <v>481</v>
      </c>
      <c r="K496" t="s">
        <v>482</v>
      </c>
      <c r="L496" t="s">
        <v>483</v>
      </c>
      <c r="M496" t="s">
        <v>484</v>
      </c>
      <c r="N496" t="s">
        <v>350</v>
      </c>
      <c r="O496">
        <f t="shared" si="56"/>
        <v>12</v>
      </c>
      <c r="P496">
        <f t="shared" si="57"/>
        <v>1995</v>
      </c>
      <c r="Q496">
        <f t="shared" si="58"/>
        <v>14</v>
      </c>
      <c r="R496">
        <f t="shared" si="59"/>
        <v>34550</v>
      </c>
      <c r="S496">
        <f t="shared" si="60"/>
        <v>35221</v>
      </c>
      <c r="T496">
        <f t="shared" si="61"/>
        <v>23</v>
      </c>
      <c r="U496">
        <f t="shared" si="62"/>
        <v>0.60869565217391308</v>
      </c>
      <c r="V496" t="str">
        <f t="shared" si="63"/>
        <v>High</v>
      </c>
    </row>
    <row r="497" spans="1:22" x14ac:dyDescent="0.25">
      <c r="A497">
        <v>10743</v>
      </c>
      <c r="B497" t="s">
        <v>431</v>
      </c>
      <c r="C497">
        <v>1</v>
      </c>
      <c r="D497" s="1">
        <v>35051</v>
      </c>
      <c r="E497" s="1">
        <v>35079</v>
      </c>
      <c r="F497" s="1">
        <v>35055</v>
      </c>
      <c r="G497">
        <v>2</v>
      </c>
      <c r="H497">
        <v>23.72</v>
      </c>
      <c r="I497" t="s">
        <v>432</v>
      </c>
      <c r="J497" t="s">
        <v>1210</v>
      </c>
      <c r="K497" t="s">
        <v>1211</v>
      </c>
      <c r="L497" t="s">
        <v>1212</v>
      </c>
      <c r="M497" t="s">
        <v>1213</v>
      </c>
      <c r="N497" t="s">
        <v>155</v>
      </c>
      <c r="O497">
        <f t="shared" si="56"/>
        <v>12</v>
      </c>
      <c r="P497">
        <f t="shared" si="57"/>
        <v>1995</v>
      </c>
      <c r="Q497">
        <f t="shared" si="58"/>
        <v>13</v>
      </c>
      <c r="R497">
        <f t="shared" si="59"/>
        <v>34550</v>
      </c>
      <c r="S497">
        <f t="shared" si="60"/>
        <v>35221</v>
      </c>
      <c r="T497">
        <f t="shared" si="61"/>
        <v>23</v>
      </c>
      <c r="U497">
        <f t="shared" si="62"/>
        <v>0.56521739130434778</v>
      </c>
      <c r="V497" t="str">
        <f t="shared" si="63"/>
        <v>High</v>
      </c>
    </row>
    <row r="498" spans="1:22" x14ac:dyDescent="0.25">
      <c r="A498">
        <v>10744</v>
      </c>
      <c r="B498" t="s">
        <v>1039</v>
      </c>
      <c r="C498">
        <v>6</v>
      </c>
      <c r="D498" s="1">
        <v>35051</v>
      </c>
      <c r="E498" s="1">
        <v>35079</v>
      </c>
      <c r="F498" s="1">
        <v>35058</v>
      </c>
      <c r="G498">
        <v>1</v>
      </c>
      <c r="H498">
        <v>69.19</v>
      </c>
      <c r="I498" t="s">
        <v>1040</v>
      </c>
      <c r="J498" t="s">
        <v>1042</v>
      </c>
      <c r="K498" t="s">
        <v>1043</v>
      </c>
      <c r="L498" t="s">
        <v>153</v>
      </c>
      <c r="M498" t="s">
        <v>1044</v>
      </c>
      <c r="N498" t="s">
        <v>315</v>
      </c>
      <c r="O498">
        <f t="shared" si="56"/>
        <v>12</v>
      </c>
      <c r="P498">
        <f t="shared" si="57"/>
        <v>1995</v>
      </c>
      <c r="Q498">
        <f t="shared" si="58"/>
        <v>11</v>
      </c>
      <c r="R498">
        <f t="shared" si="59"/>
        <v>34550</v>
      </c>
      <c r="S498">
        <f t="shared" si="60"/>
        <v>35221</v>
      </c>
      <c r="T498">
        <f t="shared" si="61"/>
        <v>23</v>
      </c>
      <c r="U498">
        <f t="shared" si="62"/>
        <v>0.47826086956521741</v>
      </c>
      <c r="V498" t="str">
        <f t="shared" si="63"/>
        <v>High</v>
      </c>
    </row>
    <row r="499" spans="1:22" x14ac:dyDescent="0.25">
      <c r="A499">
        <v>10745</v>
      </c>
      <c r="B499" t="s">
        <v>890</v>
      </c>
      <c r="C499">
        <v>9</v>
      </c>
      <c r="D499" s="1">
        <v>35052</v>
      </c>
      <c r="E499" s="1">
        <v>35080</v>
      </c>
      <c r="F499" s="1">
        <v>35061</v>
      </c>
      <c r="G499">
        <v>1</v>
      </c>
      <c r="H499">
        <v>3.52</v>
      </c>
      <c r="I499" t="s">
        <v>891</v>
      </c>
      <c r="J499" t="s">
        <v>893</v>
      </c>
      <c r="K499" t="s">
        <v>894</v>
      </c>
      <c r="L499" t="s">
        <v>153</v>
      </c>
      <c r="M499" t="s">
        <v>895</v>
      </c>
      <c r="N499" t="s">
        <v>238</v>
      </c>
      <c r="O499">
        <f t="shared" si="56"/>
        <v>12</v>
      </c>
      <c r="P499">
        <f t="shared" si="57"/>
        <v>1995</v>
      </c>
      <c r="Q499">
        <f t="shared" si="58"/>
        <v>28</v>
      </c>
      <c r="R499">
        <f t="shared" si="59"/>
        <v>34550</v>
      </c>
      <c r="S499">
        <f t="shared" si="60"/>
        <v>35221</v>
      </c>
      <c r="T499">
        <f t="shared" si="61"/>
        <v>23</v>
      </c>
      <c r="U499">
        <f t="shared" si="62"/>
        <v>1.2173913043478262</v>
      </c>
      <c r="V499" t="str">
        <f t="shared" si="63"/>
        <v>High</v>
      </c>
    </row>
    <row r="500" spans="1:22" x14ac:dyDescent="0.25">
      <c r="A500">
        <v>10746</v>
      </c>
      <c r="B500" t="s">
        <v>509</v>
      </c>
      <c r="C500">
        <v>1</v>
      </c>
      <c r="D500" s="1">
        <v>35053</v>
      </c>
      <c r="E500" s="1">
        <v>35081</v>
      </c>
      <c r="F500" s="1">
        <v>35055</v>
      </c>
      <c r="G500">
        <v>3</v>
      </c>
      <c r="H500">
        <v>31.43</v>
      </c>
      <c r="I500" t="s">
        <v>510</v>
      </c>
      <c r="J500" t="s">
        <v>1205</v>
      </c>
      <c r="K500" t="s">
        <v>513</v>
      </c>
      <c r="L500" t="s">
        <v>153</v>
      </c>
      <c r="M500" t="s">
        <v>514</v>
      </c>
      <c r="N500" t="s">
        <v>515</v>
      </c>
      <c r="O500">
        <f t="shared" si="56"/>
        <v>12</v>
      </c>
      <c r="P500">
        <f t="shared" si="57"/>
        <v>1995</v>
      </c>
      <c r="Q500">
        <f t="shared" si="58"/>
        <v>8</v>
      </c>
      <c r="R500">
        <f t="shared" si="59"/>
        <v>34550</v>
      </c>
      <c r="S500">
        <f t="shared" si="60"/>
        <v>35221</v>
      </c>
      <c r="T500">
        <f t="shared" si="61"/>
        <v>23</v>
      </c>
      <c r="U500">
        <f t="shared" si="62"/>
        <v>0.34782608695652173</v>
      </c>
      <c r="V500" t="str">
        <f t="shared" si="63"/>
        <v>High</v>
      </c>
    </row>
    <row r="501" spans="1:22" x14ac:dyDescent="0.25">
      <c r="A501">
        <v>10747</v>
      </c>
      <c r="B501" t="s">
        <v>863</v>
      </c>
      <c r="C501">
        <v>6</v>
      </c>
      <c r="D501" s="1">
        <v>35053</v>
      </c>
      <c r="E501" s="1">
        <v>35081</v>
      </c>
      <c r="F501" s="1">
        <v>35060</v>
      </c>
      <c r="G501">
        <v>1</v>
      </c>
      <c r="H501">
        <v>117.33</v>
      </c>
      <c r="I501" t="s">
        <v>864</v>
      </c>
      <c r="J501" t="s">
        <v>866</v>
      </c>
      <c r="K501" t="s">
        <v>867</v>
      </c>
      <c r="L501" t="s">
        <v>153</v>
      </c>
      <c r="M501" t="s">
        <v>868</v>
      </c>
      <c r="N501" t="s">
        <v>561</v>
      </c>
      <c r="O501">
        <f t="shared" si="56"/>
        <v>12</v>
      </c>
      <c r="P501">
        <f t="shared" si="57"/>
        <v>1995</v>
      </c>
      <c r="Q501">
        <f t="shared" si="58"/>
        <v>10</v>
      </c>
      <c r="R501">
        <f t="shared" si="59"/>
        <v>34550</v>
      </c>
      <c r="S501">
        <f t="shared" si="60"/>
        <v>35221</v>
      </c>
      <c r="T501">
        <f t="shared" si="61"/>
        <v>23</v>
      </c>
      <c r="U501">
        <f t="shared" si="62"/>
        <v>0.43478260869565216</v>
      </c>
      <c r="V501" t="str">
        <f t="shared" si="63"/>
        <v>High</v>
      </c>
    </row>
    <row r="502" spans="1:22" x14ac:dyDescent="0.25">
      <c r="A502">
        <v>10748</v>
      </c>
      <c r="B502" t="s">
        <v>949</v>
      </c>
      <c r="C502">
        <v>3</v>
      </c>
      <c r="D502" s="1">
        <v>35054</v>
      </c>
      <c r="E502" s="1">
        <v>35082</v>
      </c>
      <c r="F502" s="1">
        <v>35062</v>
      </c>
      <c r="G502">
        <v>1</v>
      </c>
      <c r="H502">
        <v>232.55</v>
      </c>
      <c r="I502" t="s">
        <v>950</v>
      </c>
      <c r="J502" t="s">
        <v>952</v>
      </c>
      <c r="K502" t="s">
        <v>953</v>
      </c>
      <c r="L502" t="s">
        <v>954</v>
      </c>
      <c r="M502" t="s">
        <v>955</v>
      </c>
      <c r="N502" t="s">
        <v>164</v>
      </c>
      <c r="O502">
        <f t="shared" si="56"/>
        <v>12</v>
      </c>
      <c r="P502">
        <f t="shared" si="57"/>
        <v>1995</v>
      </c>
      <c r="Q502">
        <f t="shared" si="58"/>
        <v>31</v>
      </c>
      <c r="R502">
        <f t="shared" si="59"/>
        <v>34550</v>
      </c>
      <c r="S502">
        <f t="shared" si="60"/>
        <v>35221</v>
      </c>
      <c r="T502">
        <f t="shared" si="61"/>
        <v>23</v>
      </c>
      <c r="U502">
        <f t="shared" si="62"/>
        <v>1.3478260869565217</v>
      </c>
      <c r="V502" t="str">
        <f t="shared" si="63"/>
        <v>High</v>
      </c>
    </row>
    <row r="503" spans="1:22" x14ac:dyDescent="0.25">
      <c r="A503">
        <v>10749</v>
      </c>
      <c r="B503" t="s">
        <v>699</v>
      </c>
      <c r="C503">
        <v>4</v>
      </c>
      <c r="D503" s="1">
        <v>35054</v>
      </c>
      <c r="E503" s="1">
        <v>35082</v>
      </c>
      <c r="F503" s="1">
        <v>35083</v>
      </c>
      <c r="G503">
        <v>2</v>
      </c>
      <c r="H503">
        <v>61.53</v>
      </c>
      <c r="I503" t="s">
        <v>700</v>
      </c>
      <c r="J503" t="s">
        <v>702</v>
      </c>
      <c r="K503" t="s">
        <v>703</v>
      </c>
      <c r="L503" t="s">
        <v>704</v>
      </c>
      <c r="M503" t="s">
        <v>705</v>
      </c>
      <c r="N503" t="s">
        <v>155</v>
      </c>
      <c r="O503">
        <f t="shared" si="56"/>
        <v>12</v>
      </c>
      <c r="P503">
        <f t="shared" si="57"/>
        <v>1995</v>
      </c>
      <c r="Q503">
        <f t="shared" si="58"/>
        <v>10</v>
      </c>
      <c r="R503">
        <f t="shared" si="59"/>
        <v>34550</v>
      </c>
      <c r="S503">
        <f t="shared" si="60"/>
        <v>35221</v>
      </c>
      <c r="T503">
        <f t="shared" si="61"/>
        <v>23</v>
      </c>
      <c r="U503">
        <f t="shared" si="62"/>
        <v>0.43478260869565216</v>
      </c>
      <c r="V503" t="str">
        <f t="shared" si="63"/>
        <v>High</v>
      </c>
    </row>
    <row r="504" spans="1:22" x14ac:dyDescent="0.25">
      <c r="A504">
        <v>10750</v>
      </c>
      <c r="B504" t="s">
        <v>1071</v>
      </c>
      <c r="C504">
        <v>9</v>
      </c>
      <c r="D504" s="1">
        <v>35055</v>
      </c>
      <c r="E504" s="1">
        <v>35083</v>
      </c>
      <c r="F504" s="1">
        <v>35058</v>
      </c>
      <c r="G504">
        <v>1</v>
      </c>
      <c r="H504">
        <v>79.3</v>
      </c>
      <c r="I504" t="s">
        <v>1072</v>
      </c>
      <c r="J504" t="s">
        <v>1074</v>
      </c>
      <c r="K504" t="s">
        <v>1075</v>
      </c>
      <c r="L504" t="s">
        <v>153</v>
      </c>
      <c r="M504" t="s">
        <v>1076</v>
      </c>
      <c r="N504" t="s">
        <v>333</v>
      </c>
      <c r="O504">
        <f t="shared" si="56"/>
        <v>12</v>
      </c>
      <c r="P504">
        <f t="shared" si="57"/>
        <v>1995</v>
      </c>
      <c r="Q504">
        <f t="shared" si="58"/>
        <v>15</v>
      </c>
      <c r="R504">
        <f t="shared" si="59"/>
        <v>34550</v>
      </c>
      <c r="S504">
        <f t="shared" si="60"/>
        <v>35221</v>
      </c>
      <c r="T504">
        <f t="shared" si="61"/>
        <v>23</v>
      </c>
      <c r="U504">
        <f t="shared" si="62"/>
        <v>0.65217391304347827</v>
      </c>
      <c r="V504" t="str">
        <f t="shared" si="63"/>
        <v>High</v>
      </c>
    </row>
    <row r="505" spans="1:22" x14ac:dyDescent="0.25">
      <c r="A505">
        <v>10751</v>
      </c>
      <c r="B505" t="s">
        <v>927</v>
      </c>
      <c r="C505">
        <v>3</v>
      </c>
      <c r="D505" s="1">
        <v>35058</v>
      </c>
      <c r="E505" s="1">
        <v>35086</v>
      </c>
      <c r="F505" s="1">
        <v>35067</v>
      </c>
      <c r="G505">
        <v>3</v>
      </c>
      <c r="H505">
        <v>130.79</v>
      </c>
      <c r="I505" t="s">
        <v>928</v>
      </c>
      <c r="J505" t="s">
        <v>1206</v>
      </c>
      <c r="K505" t="s">
        <v>931</v>
      </c>
      <c r="L505" t="s">
        <v>153</v>
      </c>
      <c r="M505" t="s">
        <v>1207</v>
      </c>
      <c r="N505" t="s">
        <v>515</v>
      </c>
      <c r="O505">
        <f t="shared" si="56"/>
        <v>12</v>
      </c>
      <c r="P505">
        <f t="shared" si="57"/>
        <v>1995</v>
      </c>
      <c r="Q505">
        <f t="shared" si="58"/>
        <v>10</v>
      </c>
      <c r="R505">
        <f t="shared" si="59"/>
        <v>34550</v>
      </c>
      <c r="S505">
        <f t="shared" si="60"/>
        <v>35221</v>
      </c>
      <c r="T505">
        <f t="shared" si="61"/>
        <v>23</v>
      </c>
      <c r="U505">
        <f t="shared" si="62"/>
        <v>0.43478260869565216</v>
      </c>
      <c r="V505" t="str">
        <f t="shared" si="63"/>
        <v>High</v>
      </c>
    </row>
    <row r="506" spans="1:22" x14ac:dyDescent="0.25">
      <c r="A506">
        <v>10752</v>
      </c>
      <c r="B506" t="s">
        <v>819</v>
      </c>
      <c r="C506">
        <v>2</v>
      </c>
      <c r="D506" s="1">
        <v>35058</v>
      </c>
      <c r="E506" s="1">
        <v>35086</v>
      </c>
      <c r="F506" s="1">
        <v>35062</v>
      </c>
      <c r="G506">
        <v>3</v>
      </c>
      <c r="H506">
        <v>1.39</v>
      </c>
      <c r="I506" t="s">
        <v>820</v>
      </c>
      <c r="J506" t="s">
        <v>822</v>
      </c>
      <c r="K506" t="s">
        <v>152</v>
      </c>
      <c r="L506" t="s">
        <v>153</v>
      </c>
      <c r="M506" t="s">
        <v>823</v>
      </c>
      <c r="N506" t="s">
        <v>155</v>
      </c>
      <c r="O506">
        <f t="shared" si="56"/>
        <v>12</v>
      </c>
      <c r="P506">
        <f t="shared" si="57"/>
        <v>1995</v>
      </c>
      <c r="Q506">
        <f t="shared" si="58"/>
        <v>3</v>
      </c>
      <c r="R506">
        <f t="shared" si="59"/>
        <v>34550</v>
      </c>
      <c r="S506">
        <f t="shared" si="60"/>
        <v>35221</v>
      </c>
      <c r="T506">
        <f t="shared" si="61"/>
        <v>23</v>
      </c>
      <c r="U506">
        <f t="shared" si="62"/>
        <v>0.13043478260869565</v>
      </c>
      <c r="V506" t="str">
        <f t="shared" si="63"/>
        <v>Medium</v>
      </c>
    </row>
    <row r="507" spans="1:22" x14ac:dyDescent="0.25">
      <c r="A507">
        <v>10753</v>
      </c>
      <c r="B507" t="s">
        <v>608</v>
      </c>
      <c r="C507">
        <v>3</v>
      </c>
      <c r="D507" s="1">
        <v>35059</v>
      </c>
      <c r="E507" s="1">
        <v>35087</v>
      </c>
      <c r="F507" s="1">
        <v>35061</v>
      </c>
      <c r="G507">
        <v>1</v>
      </c>
      <c r="H507">
        <v>7.7</v>
      </c>
      <c r="I507" t="s">
        <v>609</v>
      </c>
      <c r="J507" t="s">
        <v>611</v>
      </c>
      <c r="K507" t="s">
        <v>612</v>
      </c>
      <c r="L507" t="s">
        <v>153</v>
      </c>
      <c r="M507" t="s">
        <v>613</v>
      </c>
      <c r="N507" t="s">
        <v>261</v>
      </c>
      <c r="O507">
        <f t="shared" si="56"/>
        <v>12</v>
      </c>
      <c r="P507">
        <f t="shared" si="57"/>
        <v>1995</v>
      </c>
      <c r="Q507">
        <f t="shared" si="58"/>
        <v>6</v>
      </c>
      <c r="R507">
        <f t="shared" si="59"/>
        <v>34550</v>
      </c>
      <c r="S507">
        <f t="shared" si="60"/>
        <v>35221</v>
      </c>
      <c r="T507">
        <f t="shared" si="61"/>
        <v>23</v>
      </c>
      <c r="U507">
        <f t="shared" si="62"/>
        <v>0.2608695652173913</v>
      </c>
      <c r="V507" t="str">
        <f t="shared" si="63"/>
        <v>High</v>
      </c>
    </row>
    <row r="508" spans="1:22" x14ac:dyDescent="0.25">
      <c r="A508">
        <v>10754</v>
      </c>
      <c r="B508" t="s">
        <v>789</v>
      </c>
      <c r="C508">
        <v>6</v>
      </c>
      <c r="D508" s="1">
        <v>35059</v>
      </c>
      <c r="E508" s="1">
        <v>35087</v>
      </c>
      <c r="F508" s="1">
        <v>35061</v>
      </c>
      <c r="G508">
        <v>3</v>
      </c>
      <c r="H508">
        <v>2.38</v>
      </c>
      <c r="I508" t="s">
        <v>790</v>
      </c>
      <c r="J508" t="s">
        <v>792</v>
      </c>
      <c r="K508" t="s">
        <v>793</v>
      </c>
      <c r="L508" t="s">
        <v>153</v>
      </c>
      <c r="M508" t="s">
        <v>794</v>
      </c>
      <c r="N508" t="s">
        <v>261</v>
      </c>
      <c r="O508">
        <f t="shared" si="56"/>
        <v>12</v>
      </c>
      <c r="P508">
        <f t="shared" si="57"/>
        <v>1995</v>
      </c>
      <c r="Q508">
        <f t="shared" si="58"/>
        <v>10</v>
      </c>
      <c r="R508">
        <f t="shared" si="59"/>
        <v>34550</v>
      </c>
      <c r="S508">
        <f t="shared" si="60"/>
        <v>35221</v>
      </c>
      <c r="T508">
        <f t="shared" si="61"/>
        <v>23</v>
      </c>
      <c r="U508">
        <f t="shared" si="62"/>
        <v>0.43478260869565216</v>
      </c>
      <c r="V508" t="str">
        <f t="shared" si="63"/>
        <v>High</v>
      </c>
    </row>
    <row r="509" spans="1:22" x14ac:dyDescent="0.25">
      <c r="A509">
        <v>10755</v>
      </c>
      <c r="B509" t="s">
        <v>470</v>
      </c>
      <c r="C509">
        <v>4</v>
      </c>
      <c r="D509" s="1">
        <v>35060</v>
      </c>
      <c r="E509" s="1">
        <v>35088</v>
      </c>
      <c r="F509" s="1">
        <v>35062</v>
      </c>
      <c r="G509">
        <v>2</v>
      </c>
      <c r="H509">
        <v>16.71</v>
      </c>
      <c r="I509" t="s">
        <v>471</v>
      </c>
      <c r="J509" t="s">
        <v>473</v>
      </c>
      <c r="K509" t="s">
        <v>474</v>
      </c>
      <c r="L509" t="s">
        <v>153</v>
      </c>
      <c r="M509" t="s">
        <v>475</v>
      </c>
      <c r="N509" t="s">
        <v>291</v>
      </c>
      <c r="O509">
        <f t="shared" si="56"/>
        <v>12</v>
      </c>
      <c r="P509">
        <f t="shared" si="57"/>
        <v>1995</v>
      </c>
      <c r="Q509">
        <f t="shared" si="58"/>
        <v>17</v>
      </c>
      <c r="R509">
        <f t="shared" si="59"/>
        <v>34550</v>
      </c>
      <c r="S509">
        <f t="shared" si="60"/>
        <v>35221</v>
      </c>
      <c r="T509">
        <f t="shared" si="61"/>
        <v>23</v>
      </c>
      <c r="U509">
        <f t="shared" si="62"/>
        <v>0.73913043478260865</v>
      </c>
      <c r="V509" t="str">
        <f t="shared" si="63"/>
        <v>High</v>
      </c>
    </row>
    <row r="510" spans="1:22" x14ac:dyDescent="0.25">
      <c r="A510">
        <v>10756</v>
      </c>
      <c r="B510" t="s">
        <v>979</v>
      </c>
      <c r="C510">
        <v>8</v>
      </c>
      <c r="D510" s="1">
        <v>35061</v>
      </c>
      <c r="E510" s="1">
        <v>35089</v>
      </c>
      <c r="F510" s="1">
        <v>35066</v>
      </c>
      <c r="G510">
        <v>2</v>
      </c>
      <c r="H510">
        <v>73.209999999999994</v>
      </c>
      <c r="I510" t="s">
        <v>980</v>
      </c>
      <c r="J510" t="s">
        <v>982</v>
      </c>
      <c r="K510" t="s">
        <v>983</v>
      </c>
      <c r="L510" t="s">
        <v>984</v>
      </c>
      <c r="M510" t="s">
        <v>985</v>
      </c>
      <c r="N510" t="s">
        <v>164</v>
      </c>
      <c r="O510">
        <f t="shared" si="56"/>
        <v>12</v>
      </c>
      <c r="P510">
        <f t="shared" si="57"/>
        <v>1995</v>
      </c>
      <c r="Q510">
        <f t="shared" si="58"/>
        <v>9</v>
      </c>
      <c r="R510">
        <f t="shared" si="59"/>
        <v>34550</v>
      </c>
      <c r="S510">
        <f t="shared" si="60"/>
        <v>35221</v>
      </c>
      <c r="T510">
        <f t="shared" si="61"/>
        <v>23</v>
      </c>
      <c r="U510">
        <f t="shared" si="62"/>
        <v>0.39130434782608697</v>
      </c>
      <c r="V510" t="str">
        <f t="shared" si="63"/>
        <v>High</v>
      </c>
    </row>
    <row r="511" spans="1:22" x14ac:dyDescent="0.25">
      <c r="A511">
        <v>10757</v>
      </c>
      <c r="B511" t="s">
        <v>949</v>
      </c>
      <c r="C511">
        <v>6</v>
      </c>
      <c r="D511" s="1">
        <v>35061</v>
      </c>
      <c r="E511" s="1">
        <v>35089</v>
      </c>
      <c r="F511" s="1">
        <v>35079</v>
      </c>
      <c r="G511">
        <v>1</v>
      </c>
      <c r="H511">
        <v>8.19</v>
      </c>
      <c r="I511" t="s">
        <v>950</v>
      </c>
      <c r="J511" t="s">
        <v>952</v>
      </c>
      <c r="K511" t="s">
        <v>953</v>
      </c>
      <c r="L511" t="s">
        <v>954</v>
      </c>
      <c r="M511" t="s">
        <v>955</v>
      </c>
      <c r="N511" t="s">
        <v>164</v>
      </c>
      <c r="O511">
        <f t="shared" si="56"/>
        <v>12</v>
      </c>
      <c r="P511">
        <f t="shared" si="57"/>
        <v>1995</v>
      </c>
      <c r="Q511">
        <f t="shared" si="58"/>
        <v>31</v>
      </c>
      <c r="R511">
        <f t="shared" si="59"/>
        <v>34550</v>
      </c>
      <c r="S511">
        <f t="shared" si="60"/>
        <v>35221</v>
      </c>
      <c r="T511">
        <f t="shared" si="61"/>
        <v>23</v>
      </c>
      <c r="U511">
        <f t="shared" si="62"/>
        <v>1.3478260869565217</v>
      </c>
      <c r="V511" t="str">
        <f t="shared" si="63"/>
        <v>High</v>
      </c>
    </row>
    <row r="512" spans="1:22" x14ac:dyDescent="0.25">
      <c r="A512">
        <v>10758</v>
      </c>
      <c r="B512" t="s">
        <v>927</v>
      </c>
      <c r="C512">
        <v>3</v>
      </c>
      <c r="D512" s="1">
        <v>35062</v>
      </c>
      <c r="E512" s="1">
        <v>35090</v>
      </c>
      <c r="F512" s="1">
        <v>35068</v>
      </c>
      <c r="G512">
        <v>3</v>
      </c>
      <c r="H512">
        <v>138.16999999999999</v>
      </c>
      <c r="I512" t="s">
        <v>928</v>
      </c>
      <c r="J512" t="s">
        <v>1206</v>
      </c>
      <c r="K512" t="s">
        <v>931</v>
      </c>
      <c r="L512" t="s">
        <v>153</v>
      </c>
      <c r="M512" t="s">
        <v>1207</v>
      </c>
      <c r="N512" t="s">
        <v>515</v>
      </c>
      <c r="O512">
        <f t="shared" si="56"/>
        <v>12</v>
      </c>
      <c r="P512">
        <f t="shared" si="57"/>
        <v>1995</v>
      </c>
      <c r="Q512">
        <f t="shared" si="58"/>
        <v>10</v>
      </c>
      <c r="R512">
        <f t="shared" si="59"/>
        <v>34550</v>
      </c>
      <c r="S512">
        <f t="shared" si="60"/>
        <v>35221</v>
      </c>
      <c r="T512">
        <f t="shared" si="61"/>
        <v>23</v>
      </c>
      <c r="U512">
        <f t="shared" si="62"/>
        <v>0.43478260869565216</v>
      </c>
      <c r="V512" t="str">
        <f t="shared" si="63"/>
        <v>High</v>
      </c>
    </row>
    <row r="513" spans="1:22" x14ac:dyDescent="0.25">
      <c r="A513">
        <v>10759</v>
      </c>
      <c r="B513" t="s">
        <v>416</v>
      </c>
      <c r="C513">
        <v>3</v>
      </c>
      <c r="D513" s="1">
        <v>35062</v>
      </c>
      <c r="E513" s="1">
        <v>35090</v>
      </c>
      <c r="F513" s="1">
        <v>35076</v>
      </c>
      <c r="G513">
        <v>3</v>
      </c>
      <c r="H513">
        <v>11.99</v>
      </c>
      <c r="I513" t="s">
        <v>417</v>
      </c>
      <c r="J513" t="s">
        <v>419</v>
      </c>
      <c r="K513" t="s">
        <v>420</v>
      </c>
      <c r="L513" t="s">
        <v>153</v>
      </c>
      <c r="M513" t="s">
        <v>421</v>
      </c>
      <c r="N513" t="s">
        <v>422</v>
      </c>
      <c r="O513">
        <f t="shared" si="56"/>
        <v>12</v>
      </c>
      <c r="P513">
        <f t="shared" si="57"/>
        <v>1995</v>
      </c>
      <c r="Q513">
        <f t="shared" si="58"/>
        <v>4</v>
      </c>
      <c r="R513">
        <f t="shared" si="59"/>
        <v>34550</v>
      </c>
      <c r="S513">
        <f t="shared" si="60"/>
        <v>35221</v>
      </c>
      <c r="T513">
        <f t="shared" si="61"/>
        <v>23</v>
      </c>
      <c r="U513">
        <f t="shared" si="62"/>
        <v>0.17391304347826086</v>
      </c>
      <c r="V513" t="str">
        <f t="shared" si="63"/>
        <v>Medium</v>
      </c>
    </row>
    <row r="514" spans="1:22" x14ac:dyDescent="0.25">
      <c r="A514">
        <v>10760</v>
      </c>
      <c r="B514" t="s">
        <v>797</v>
      </c>
      <c r="C514">
        <v>4</v>
      </c>
      <c r="D514" s="1">
        <v>35065</v>
      </c>
      <c r="E514" s="1">
        <v>35093</v>
      </c>
      <c r="F514" s="1">
        <v>35074</v>
      </c>
      <c r="G514">
        <v>1</v>
      </c>
      <c r="H514">
        <v>155.63999999999999</v>
      </c>
      <c r="I514" t="s">
        <v>798</v>
      </c>
      <c r="J514" t="s">
        <v>800</v>
      </c>
      <c r="K514" t="s">
        <v>801</v>
      </c>
      <c r="L514" t="s">
        <v>153</v>
      </c>
      <c r="M514" t="s">
        <v>802</v>
      </c>
      <c r="N514" t="s">
        <v>803</v>
      </c>
      <c r="O514">
        <f t="shared" ref="O514:O577" si="64">MONTH(D514)</f>
        <v>1</v>
      </c>
      <c r="P514">
        <f t="shared" ref="P514:P577" si="65">YEAR(D514)</f>
        <v>1996</v>
      </c>
      <c r="Q514">
        <f t="shared" ref="Q514:Q577" si="66">COUNTIF(B:B,B514)</f>
        <v>7</v>
      </c>
      <c r="R514">
        <f t="shared" ref="R514:R577" si="67">MIN(IF($B$2:$B$1000=B514, $D$2:$D$1000))</f>
        <v>34550</v>
      </c>
      <c r="S514">
        <f t="shared" ref="S514:S577" si="68">MAX(IF($B$2:$B$1000=B514, $D$2:$D$1000))</f>
        <v>35221</v>
      </c>
      <c r="T514">
        <f t="shared" ref="T514:T577" si="69">DATEDIF(R514,S514,"m")+1</f>
        <v>23</v>
      </c>
      <c r="U514">
        <f t="shared" ref="U514:U577" si="70">Q514/T514</f>
        <v>0.30434782608695654</v>
      </c>
      <c r="V514" t="str">
        <f t="shared" si="63"/>
        <v>High</v>
      </c>
    </row>
    <row r="515" spans="1:22" x14ac:dyDescent="0.25">
      <c r="A515">
        <v>10761</v>
      </c>
      <c r="B515" t="s">
        <v>903</v>
      </c>
      <c r="C515">
        <v>5</v>
      </c>
      <c r="D515" s="1">
        <v>35066</v>
      </c>
      <c r="E515" s="1">
        <v>35094</v>
      </c>
      <c r="F515" s="1">
        <v>35072</v>
      </c>
      <c r="G515">
        <v>2</v>
      </c>
      <c r="H515">
        <v>18.66</v>
      </c>
      <c r="I515" t="s">
        <v>904</v>
      </c>
      <c r="J515" t="s">
        <v>907</v>
      </c>
      <c r="K515" t="s">
        <v>908</v>
      </c>
      <c r="L515" t="s">
        <v>909</v>
      </c>
      <c r="M515" t="s">
        <v>910</v>
      </c>
      <c r="N515" t="s">
        <v>164</v>
      </c>
      <c r="O515">
        <f t="shared" si="64"/>
        <v>1</v>
      </c>
      <c r="P515">
        <f t="shared" si="65"/>
        <v>1996</v>
      </c>
      <c r="Q515">
        <f t="shared" si="66"/>
        <v>18</v>
      </c>
      <c r="R515">
        <f t="shared" si="67"/>
        <v>34550</v>
      </c>
      <c r="S515">
        <f t="shared" si="68"/>
        <v>35221</v>
      </c>
      <c r="T515">
        <f t="shared" si="69"/>
        <v>23</v>
      </c>
      <c r="U515">
        <f t="shared" si="70"/>
        <v>0.78260869565217395</v>
      </c>
      <c r="V515" t="str">
        <f t="shared" ref="V515:V578" si="71">IF(Q515&lt;=2,"Low",
   IF(Q515&lt;=5,"Medium","High"))</f>
        <v>High</v>
      </c>
    </row>
    <row r="516" spans="1:22" x14ac:dyDescent="0.25">
      <c r="A516">
        <v>10762</v>
      </c>
      <c r="B516" t="s">
        <v>587</v>
      </c>
      <c r="C516">
        <v>3</v>
      </c>
      <c r="D516" s="1">
        <v>35066</v>
      </c>
      <c r="E516" s="1">
        <v>35094</v>
      </c>
      <c r="F516" s="1">
        <v>35073</v>
      </c>
      <c r="G516">
        <v>1</v>
      </c>
      <c r="H516">
        <v>328.74</v>
      </c>
      <c r="I516" t="s">
        <v>588</v>
      </c>
      <c r="J516" t="s">
        <v>590</v>
      </c>
      <c r="K516" t="s">
        <v>591</v>
      </c>
      <c r="L516" t="s">
        <v>153</v>
      </c>
      <c r="M516" t="s">
        <v>592</v>
      </c>
      <c r="N516" t="s">
        <v>284</v>
      </c>
      <c r="O516">
        <f t="shared" si="64"/>
        <v>1</v>
      </c>
      <c r="P516">
        <f t="shared" si="65"/>
        <v>1996</v>
      </c>
      <c r="Q516">
        <f t="shared" si="66"/>
        <v>19</v>
      </c>
      <c r="R516">
        <f t="shared" si="67"/>
        <v>34550</v>
      </c>
      <c r="S516">
        <f t="shared" si="68"/>
        <v>35221</v>
      </c>
      <c r="T516">
        <f t="shared" si="69"/>
        <v>23</v>
      </c>
      <c r="U516">
        <f t="shared" si="70"/>
        <v>0.82608695652173914</v>
      </c>
      <c r="V516" t="str">
        <f t="shared" si="71"/>
        <v>High</v>
      </c>
    </row>
    <row r="517" spans="1:22" x14ac:dyDescent="0.25">
      <c r="A517">
        <v>10763</v>
      </c>
      <c r="B517" t="s">
        <v>578</v>
      </c>
      <c r="C517">
        <v>3</v>
      </c>
      <c r="D517" s="1">
        <v>35067</v>
      </c>
      <c r="E517" s="1">
        <v>35095</v>
      </c>
      <c r="F517" s="1">
        <v>35072</v>
      </c>
      <c r="G517">
        <v>3</v>
      </c>
      <c r="H517">
        <v>37.35</v>
      </c>
      <c r="I517" t="s">
        <v>579</v>
      </c>
      <c r="J517" t="s">
        <v>582</v>
      </c>
      <c r="K517" t="s">
        <v>583</v>
      </c>
      <c r="L517" t="s">
        <v>153</v>
      </c>
      <c r="M517" t="s">
        <v>584</v>
      </c>
      <c r="N517" t="s">
        <v>291</v>
      </c>
      <c r="O517">
        <f t="shared" si="64"/>
        <v>1</v>
      </c>
      <c r="P517">
        <f t="shared" si="65"/>
        <v>1996</v>
      </c>
      <c r="Q517">
        <f t="shared" si="66"/>
        <v>5</v>
      </c>
      <c r="R517">
        <f t="shared" si="67"/>
        <v>34550</v>
      </c>
      <c r="S517">
        <f t="shared" si="68"/>
        <v>35221</v>
      </c>
      <c r="T517">
        <f t="shared" si="69"/>
        <v>23</v>
      </c>
      <c r="U517">
        <f t="shared" si="70"/>
        <v>0.21739130434782608</v>
      </c>
      <c r="V517" t="str">
        <f t="shared" si="71"/>
        <v>Medium</v>
      </c>
    </row>
    <row r="518" spans="1:22" x14ac:dyDescent="0.25">
      <c r="A518">
        <v>10764</v>
      </c>
      <c r="B518" t="s">
        <v>555</v>
      </c>
      <c r="C518">
        <v>6</v>
      </c>
      <c r="D518" s="1">
        <v>35067</v>
      </c>
      <c r="E518" s="1">
        <v>35095</v>
      </c>
      <c r="F518" s="1">
        <v>35072</v>
      </c>
      <c r="G518">
        <v>3</v>
      </c>
      <c r="H518">
        <v>145.44999999999999</v>
      </c>
      <c r="I518" t="s">
        <v>556</v>
      </c>
      <c r="J518" t="s">
        <v>558</v>
      </c>
      <c r="K518" t="s">
        <v>559</v>
      </c>
      <c r="L518" t="s">
        <v>153</v>
      </c>
      <c r="M518" t="s">
        <v>560</v>
      </c>
      <c r="N518" t="s">
        <v>561</v>
      </c>
      <c r="O518">
        <f t="shared" si="64"/>
        <v>1</v>
      </c>
      <c r="P518">
        <f t="shared" si="65"/>
        <v>1996</v>
      </c>
      <c r="Q518">
        <f t="shared" si="66"/>
        <v>30</v>
      </c>
      <c r="R518">
        <f t="shared" si="67"/>
        <v>34550</v>
      </c>
      <c r="S518">
        <f t="shared" si="68"/>
        <v>35221</v>
      </c>
      <c r="T518">
        <f t="shared" si="69"/>
        <v>23</v>
      </c>
      <c r="U518">
        <f t="shared" si="70"/>
        <v>1.3043478260869565</v>
      </c>
      <c r="V518" t="str">
        <f t="shared" si="71"/>
        <v>High</v>
      </c>
    </row>
    <row r="519" spans="1:22" x14ac:dyDescent="0.25">
      <c r="A519">
        <v>10765</v>
      </c>
      <c r="B519" t="s">
        <v>890</v>
      </c>
      <c r="C519">
        <v>3</v>
      </c>
      <c r="D519" s="1">
        <v>35068</v>
      </c>
      <c r="E519" s="1">
        <v>35096</v>
      </c>
      <c r="F519" s="1">
        <v>35073</v>
      </c>
      <c r="G519">
        <v>3</v>
      </c>
      <c r="H519">
        <v>42.74</v>
      </c>
      <c r="I519" t="s">
        <v>891</v>
      </c>
      <c r="J519" t="s">
        <v>893</v>
      </c>
      <c r="K519" t="s">
        <v>894</v>
      </c>
      <c r="L519" t="s">
        <v>153</v>
      </c>
      <c r="M519" t="s">
        <v>895</v>
      </c>
      <c r="N519" t="s">
        <v>238</v>
      </c>
      <c r="O519">
        <f t="shared" si="64"/>
        <v>1</v>
      </c>
      <c r="P519">
        <f t="shared" si="65"/>
        <v>1996</v>
      </c>
      <c r="Q519">
        <f t="shared" si="66"/>
        <v>28</v>
      </c>
      <c r="R519">
        <f t="shared" si="67"/>
        <v>34550</v>
      </c>
      <c r="S519">
        <f t="shared" si="68"/>
        <v>35221</v>
      </c>
      <c r="T519">
        <f t="shared" si="69"/>
        <v>23</v>
      </c>
      <c r="U519">
        <f t="shared" si="70"/>
        <v>1.2173913043478262</v>
      </c>
      <c r="V519" t="str">
        <f t="shared" si="71"/>
        <v>High</v>
      </c>
    </row>
    <row r="520" spans="1:22" x14ac:dyDescent="0.25">
      <c r="A520">
        <v>10766</v>
      </c>
      <c r="B520" t="s">
        <v>841</v>
      </c>
      <c r="C520">
        <v>4</v>
      </c>
      <c r="D520" s="1">
        <v>35069</v>
      </c>
      <c r="E520" s="1">
        <v>35097</v>
      </c>
      <c r="F520" s="1">
        <v>35073</v>
      </c>
      <c r="G520">
        <v>1</v>
      </c>
      <c r="H520">
        <v>157.55000000000001</v>
      </c>
      <c r="I520" t="s">
        <v>842</v>
      </c>
      <c r="J520" t="s">
        <v>844</v>
      </c>
      <c r="K520" t="s">
        <v>845</v>
      </c>
      <c r="L520" t="s">
        <v>153</v>
      </c>
      <c r="M520" t="s">
        <v>846</v>
      </c>
      <c r="N520" t="s">
        <v>238</v>
      </c>
      <c r="O520">
        <f t="shared" si="64"/>
        <v>1</v>
      </c>
      <c r="P520">
        <f t="shared" si="65"/>
        <v>1996</v>
      </c>
      <c r="Q520">
        <f t="shared" si="66"/>
        <v>10</v>
      </c>
      <c r="R520">
        <f t="shared" si="67"/>
        <v>34550</v>
      </c>
      <c r="S520">
        <f t="shared" si="68"/>
        <v>35221</v>
      </c>
      <c r="T520">
        <f t="shared" si="69"/>
        <v>23</v>
      </c>
      <c r="U520">
        <f t="shared" si="70"/>
        <v>0.43478260869565216</v>
      </c>
      <c r="V520" t="str">
        <f t="shared" si="71"/>
        <v>High</v>
      </c>
    </row>
    <row r="521" spans="1:22" x14ac:dyDescent="0.25">
      <c r="A521">
        <v>10767</v>
      </c>
      <c r="B521" t="s">
        <v>988</v>
      </c>
      <c r="C521">
        <v>4</v>
      </c>
      <c r="D521" s="1">
        <v>35069</v>
      </c>
      <c r="E521" s="1">
        <v>35097</v>
      </c>
      <c r="F521" s="1">
        <v>35079</v>
      </c>
      <c r="G521">
        <v>3</v>
      </c>
      <c r="H521">
        <v>1.59</v>
      </c>
      <c r="I521" t="s">
        <v>989</v>
      </c>
      <c r="J521" t="s">
        <v>991</v>
      </c>
      <c r="K521" t="s">
        <v>992</v>
      </c>
      <c r="L521" t="s">
        <v>153</v>
      </c>
      <c r="M521" t="s">
        <v>993</v>
      </c>
      <c r="N521" t="s">
        <v>803</v>
      </c>
      <c r="O521">
        <f t="shared" si="64"/>
        <v>1</v>
      </c>
      <c r="P521">
        <f t="shared" si="65"/>
        <v>1996</v>
      </c>
      <c r="Q521">
        <f t="shared" si="66"/>
        <v>12</v>
      </c>
      <c r="R521">
        <f t="shared" si="67"/>
        <v>34550</v>
      </c>
      <c r="S521">
        <f t="shared" si="68"/>
        <v>35221</v>
      </c>
      <c r="T521">
        <f t="shared" si="69"/>
        <v>23</v>
      </c>
      <c r="U521">
        <f t="shared" si="70"/>
        <v>0.52173913043478259</v>
      </c>
      <c r="V521" t="str">
        <f t="shared" si="71"/>
        <v>High</v>
      </c>
    </row>
    <row r="522" spans="1:22" x14ac:dyDescent="0.25">
      <c r="A522">
        <v>10768</v>
      </c>
      <c r="B522" t="s">
        <v>431</v>
      </c>
      <c r="C522">
        <v>3</v>
      </c>
      <c r="D522" s="1">
        <v>35072</v>
      </c>
      <c r="E522" s="1">
        <v>35100</v>
      </c>
      <c r="F522" s="1">
        <v>35079</v>
      </c>
      <c r="G522">
        <v>2</v>
      </c>
      <c r="H522">
        <v>146.32</v>
      </c>
      <c r="I522" t="s">
        <v>432</v>
      </c>
      <c r="J522" t="s">
        <v>1210</v>
      </c>
      <c r="K522" t="s">
        <v>1211</v>
      </c>
      <c r="L522" t="s">
        <v>1212</v>
      </c>
      <c r="M522" t="s">
        <v>1213</v>
      </c>
      <c r="N522" t="s">
        <v>155</v>
      </c>
      <c r="O522">
        <f t="shared" si="64"/>
        <v>1</v>
      </c>
      <c r="P522">
        <f t="shared" si="65"/>
        <v>1996</v>
      </c>
      <c r="Q522">
        <f t="shared" si="66"/>
        <v>13</v>
      </c>
      <c r="R522">
        <f t="shared" si="67"/>
        <v>34550</v>
      </c>
      <c r="S522">
        <f t="shared" si="68"/>
        <v>35221</v>
      </c>
      <c r="T522">
        <f t="shared" si="69"/>
        <v>23</v>
      </c>
      <c r="U522">
        <f t="shared" si="70"/>
        <v>0.56521739130434778</v>
      </c>
      <c r="V522" t="str">
        <f t="shared" si="71"/>
        <v>High</v>
      </c>
    </row>
    <row r="523" spans="1:22" x14ac:dyDescent="0.25">
      <c r="A523">
        <v>10769</v>
      </c>
      <c r="B523" t="s">
        <v>1039</v>
      </c>
      <c r="C523">
        <v>3</v>
      </c>
      <c r="D523" s="1">
        <v>35072</v>
      </c>
      <c r="E523" s="1">
        <v>35100</v>
      </c>
      <c r="F523" s="1">
        <v>35076</v>
      </c>
      <c r="G523">
        <v>1</v>
      </c>
      <c r="H523">
        <v>65.06</v>
      </c>
      <c r="I523" t="s">
        <v>1040</v>
      </c>
      <c r="J523" t="s">
        <v>1042</v>
      </c>
      <c r="K523" t="s">
        <v>1043</v>
      </c>
      <c r="L523" t="s">
        <v>153</v>
      </c>
      <c r="M523" t="s">
        <v>1044</v>
      </c>
      <c r="N523" t="s">
        <v>315</v>
      </c>
      <c r="O523">
        <f t="shared" si="64"/>
        <v>1</v>
      </c>
      <c r="P523">
        <f t="shared" si="65"/>
        <v>1996</v>
      </c>
      <c r="Q523">
        <f t="shared" si="66"/>
        <v>11</v>
      </c>
      <c r="R523">
        <f t="shared" si="67"/>
        <v>34550</v>
      </c>
      <c r="S523">
        <f t="shared" si="68"/>
        <v>35221</v>
      </c>
      <c r="T523">
        <f t="shared" si="69"/>
        <v>23</v>
      </c>
      <c r="U523">
        <f t="shared" si="70"/>
        <v>0.47826086956521741</v>
      </c>
      <c r="V523" t="str">
        <f t="shared" si="71"/>
        <v>High</v>
      </c>
    </row>
    <row r="524" spans="1:22" x14ac:dyDescent="0.25">
      <c r="A524">
        <v>10770</v>
      </c>
      <c r="B524" t="s">
        <v>664</v>
      </c>
      <c r="C524">
        <v>8</v>
      </c>
      <c r="D524" s="1">
        <v>35073</v>
      </c>
      <c r="E524" s="1">
        <v>35101</v>
      </c>
      <c r="F524" s="1">
        <v>35081</v>
      </c>
      <c r="G524">
        <v>3</v>
      </c>
      <c r="H524">
        <v>5.32</v>
      </c>
      <c r="I524" t="s">
        <v>665</v>
      </c>
      <c r="J524" t="s">
        <v>667</v>
      </c>
      <c r="K524" t="s">
        <v>668</v>
      </c>
      <c r="L524" t="s">
        <v>669</v>
      </c>
      <c r="M524" t="s">
        <v>670</v>
      </c>
      <c r="N524" t="s">
        <v>230</v>
      </c>
      <c r="O524">
        <f t="shared" si="64"/>
        <v>1</v>
      </c>
      <c r="P524">
        <f t="shared" si="65"/>
        <v>1996</v>
      </c>
      <c r="Q524">
        <f t="shared" si="66"/>
        <v>14</v>
      </c>
      <c r="R524">
        <f t="shared" si="67"/>
        <v>34550</v>
      </c>
      <c r="S524">
        <f t="shared" si="68"/>
        <v>35221</v>
      </c>
      <c r="T524">
        <f t="shared" si="69"/>
        <v>23</v>
      </c>
      <c r="U524">
        <f t="shared" si="70"/>
        <v>0.60869565217391308</v>
      </c>
      <c r="V524" t="str">
        <f t="shared" si="71"/>
        <v>High</v>
      </c>
    </row>
    <row r="525" spans="1:22" x14ac:dyDescent="0.25">
      <c r="A525">
        <v>10771</v>
      </c>
      <c r="B525" t="s">
        <v>555</v>
      </c>
      <c r="C525">
        <v>9</v>
      </c>
      <c r="D525" s="1">
        <v>35074</v>
      </c>
      <c r="E525" s="1">
        <v>35102</v>
      </c>
      <c r="F525" s="1">
        <v>35097</v>
      </c>
      <c r="G525">
        <v>2</v>
      </c>
      <c r="H525">
        <v>11.19</v>
      </c>
      <c r="I525" t="s">
        <v>556</v>
      </c>
      <c r="J525" t="s">
        <v>558</v>
      </c>
      <c r="K525" t="s">
        <v>559</v>
      </c>
      <c r="L525" t="s">
        <v>153</v>
      </c>
      <c r="M525" t="s">
        <v>560</v>
      </c>
      <c r="N525" t="s">
        <v>561</v>
      </c>
      <c r="O525">
        <f t="shared" si="64"/>
        <v>1</v>
      </c>
      <c r="P525">
        <f t="shared" si="65"/>
        <v>1996</v>
      </c>
      <c r="Q525">
        <f t="shared" si="66"/>
        <v>30</v>
      </c>
      <c r="R525">
        <f t="shared" si="67"/>
        <v>34550</v>
      </c>
      <c r="S525">
        <f t="shared" si="68"/>
        <v>35221</v>
      </c>
      <c r="T525">
        <f t="shared" si="69"/>
        <v>23</v>
      </c>
      <c r="U525">
        <f t="shared" si="70"/>
        <v>1.3043478260869565</v>
      </c>
      <c r="V525" t="str">
        <f t="shared" si="71"/>
        <v>High</v>
      </c>
    </row>
    <row r="526" spans="1:22" x14ac:dyDescent="0.25">
      <c r="A526">
        <v>10772</v>
      </c>
      <c r="B526" t="s">
        <v>747</v>
      </c>
      <c r="C526">
        <v>3</v>
      </c>
      <c r="D526" s="1">
        <v>35074</v>
      </c>
      <c r="E526" s="1">
        <v>35102</v>
      </c>
      <c r="F526" s="1">
        <v>35083</v>
      </c>
      <c r="G526">
        <v>2</v>
      </c>
      <c r="H526">
        <v>91.28</v>
      </c>
      <c r="I526" t="s">
        <v>748</v>
      </c>
      <c r="J526" t="s">
        <v>750</v>
      </c>
      <c r="K526" t="s">
        <v>751</v>
      </c>
      <c r="L526" t="s">
        <v>153</v>
      </c>
      <c r="M526" t="s">
        <v>752</v>
      </c>
      <c r="N526" t="s">
        <v>238</v>
      </c>
      <c r="O526">
        <f t="shared" si="64"/>
        <v>1</v>
      </c>
      <c r="P526">
        <f t="shared" si="65"/>
        <v>1996</v>
      </c>
      <c r="Q526">
        <f t="shared" si="66"/>
        <v>15</v>
      </c>
      <c r="R526">
        <f t="shared" si="67"/>
        <v>34550</v>
      </c>
      <c r="S526">
        <f t="shared" si="68"/>
        <v>35221</v>
      </c>
      <c r="T526">
        <f t="shared" si="69"/>
        <v>23</v>
      </c>
      <c r="U526">
        <f t="shared" si="70"/>
        <v>0.65217391304347827</v>
      </c>
      <c r="V526" t="str">
        <f t="shared" si="71"/>
        <v>High</v>
      </c>
    </row>
    <row r="527" spans="1:22" x14ac:dyDescent="0.25">
      <c r="A527">
        <v>10773</v>
      </c>
      <c r="B527" t="s">
        <v>555</v>
      </c>
      <c r="C527">
        <v>1</v>
      </c>
      <c r="D527" s="1">
        <v>35075</v>
      </c>
      <c r="E527" s="1">
        <v>35103</v>
      </c>
      <c r="F527" s="1">
        <v>35080</v>
      </c>
      <c r="G527">
        <v>3</v>
      </c>
      <c r="H527">
        <v>96.43</v>
      </c>
      <c r="I527" t="s">
        <v>556</v>
      </c>
      <c r="J527" t="s">
        <v>558</v>
      </c>
      <c r="K527" t="s">
        <v>559</v>
      </c>
      <c r="L527" t="s">
        <v>153</v>
      </c>
      <c r="M527" t="s">
        <v>560</v>
      </c>
      <c r="N527" t="s">
        <v>561</v>
      </c>
      <c r="O527">
        <f t="shared" si="64"/>
        <v>1</v>
      </c>
      <c r="P527">
        <f t="shared" si="65"/>
        <v>1996</v>
      </c>
      <c r="Q527">
        <f t="shared" si="66"/>
        <v>30</v>
      </c>
      <c r="R527">
        <f t="shared" si="67"/>
        <v>34550</v>
      </c>
      <c r="S527">
        <f t="shared" si="68"/>
        <v>35221</v>
      </c>
      <c r="T527">
        <f t="shared" si="69"/>
        <v>23</v>
      </c>
      <c r="U527">
        <f t="shared" si="70"/>
        <v>1.3043478260869565</v>
      </c>
      <c r="V527" t="str">
        <f t="shared" si="71"/>
        <v>High</v>
      </c>
    </row>
    <row r="528" spans="1:22" x14ac:dyDescent="0.25">
      <c r="A528">
        <v>10774</v>
      </c>
      <c r="B528" t="s">
        <v>587</v>
      </c>
      <c r="C528">
        <v>4</v>
      </c>
      <c r="D528" s="1">
        <v>35075</v>
      </c>
      <c r="E528" s="1">
        <v>35089</v>
      </c>
      <c r="F528" s="1">
        <v>35076</v>
      </c>
      <c r="G528">
        <v>1</v>
      </c>
      <c r="H528">
        <v>48.2</v>
      </c>
      <c r="I528" t="s">
        <v>588</v>
      </c>
      <c r="J528" t="s">
        <v>590</v>
      </c>
      <c r="K528" t="s">
        <v>591</v>
      </c>
      <c r="L528" t="s">
        <v>153</v>
      </c>
      <c r="M528" t="s">
        <v>592</v>
      </c>
      <c r="N528" t="s">
        <v>284</v>
      </c>
      <c r="O528">
        <f t="shared" si="64"/>
        <v>1</v>
      </c>
      <c r="P528">
        <f t="shared" si="65"/>
        <v>1996</v>
      </c>
      <c r="Q528">
        <f t="shared" si="66"/>
        <v>19</v>
      </c>
      <c r="R528">
        <f t="shared" si="67"/>
        <v>34550</v>
      </c>
      <c r="S528">
        <f t="shared" si="68"/>
        <v>35221</v>
      </c>
      <c r="T528">
        <f t="shared" si="69"/>
        <v>23</v>
      </c>
      <c r="U528">
        <f t="shared" si="70"/>
        <v>0.82608695652173914</v>
      </c>
      <c r="V528" t="str">
        <f t="shared" si="71"/>
        <v>High</v>
      </c>
    </row>
    <row r="529" spans="1:22" x14ac:dyDescent="0.25">
      <c r="A529">
        <v>10775</v>
      </c>
      <c r="B529" t="s">
        <v>1002</v>
      </c>
      <c r="C529">
        <v>7</v>
      </c>
      <c r="D529" s="1">
        <v>35076</v>
      </c>
      <c r="E529" s="1">
        <v>35104</v>
      </c>
      <c r="F529" s="1">
        <v>35090</v>
      </c>
      <c r="G529">
        <v>1</v>
      </c>
      <c r="H529">
        <v>20.25</v>
      </c>
      <c r="I529" t="s">
        <v>1003</v>
      </c>
      <c r="J529" t="s">
        <v>1005</v>
      </c>
      <c r="K529" t="s">
        <v>1006</v>
      </c>
      <c r="L529" t="s">
        <v>1007</v>
      </c>
      <c r="M529" t="s">
        <v>1008</v>
      </c>
      <c r="N529" t="s">
        <v>164</v>
      </c>
      <c r="O529">
        <f t="shared" si="64"/>
        <v>1</v>
      </c>
      <c r="P529">
        <f t="shared" si="65"/>
        <v>1996</v>
      </c>
      <c r="Q529">
        <f t="shared" si="66"/>
        <v>3</v>
      </c>
      <c r="R529">
        <f t="shared" si="67"/>
        <v>34550</v>
      </c>
      <c r="S529">
        <f t="shared" si="68"/>
        <v>35221</v>
      </c>
      <c r="T529">
        <f t="shared" si="69"/>
        <v>23</v>
      </c>
      <c r="U529">
        <f t="shared" si="70"/>
        <v>0.13043478260869565</v>
      </c>
      <c r="V529" t="str">
        <f t="shared" si="71"/>
        <v>Medium</v>
      </c>
    </row>
    <row r="530" spans="1:22" x14ac:dyDescent="0.25">
      <c r="A530">
        <v>10776</v>
      </c>
      <c r="B530" t="s">
        <v>555</v>
      </c>
      <c r="C530">
        <v>1</v>
      </c>
      <c r="D530" s="1">
        <v>35079</v>
      </c>
      <c r="E530" s="1">
        <v>35107</v>
      </c>
      <c r="F530" s="1">
        <v>35082</v>
      </c>
      <c r="G530">
        <v>3</v>
      </c>
      <c r="H530">
        <v>351.53</v>
      </c>
      <c r="I530" t="s">
        <v>556</v>
      </c>
      <c r="J530" t="s">
        <v>558</v>
      </c>
      <c r="K530" t="s">
        <v>559</v>
      </c>
      <c r="L530" t="s">
        <v>153</v>
      </c>
      <c r="M530" t="s">
        <v>560</v>
      </c>
      <c r="N530" t="s">
        <v>561</v>
      </c>
      <c r="O530">
        <f t="shared" si="64"/>
        <v>1</v>
      </c>
      <c r="P530">
        <f t="shared" si="65"/>
        <v>1996</v>
      </c>
      <c r="Q530">
        <f t="shared" si="66"/>
        <v>30</v>
      </c>
      <c r="R530">
        <f t="shared" si="67"/>
        <v>34550</v>
      </c>
      <c r="S530">
        <f t="shared" si="68"/>
        <v>35221</v>
      </c>
      <c r="T530">
        <f t="shared" si="69"/>
        <v>23</v>
      </c>
      <c r="U530">
        <f t="shared" si="70"/>
        <v>1.3043478260869565</v>
      </c>
      <c r="V530" t="str">
        <f t="shared" si="71"/>
        <v>High</v>
      </c>
    </row>
    <row r="531" spans="1:22" x14ac:dyDescent="0.25">
      <c r="A531">
        <v>10777</v>
      </c>
      <c r="B531" t="s">
        <v>640</v>
      </c>
      <c r="C531">
        <v>7</v>
      </c>
      <c r="D531" s="1">
        <v>35079</v>
      </c>
      <c r="E531" s="1">
        <v>35093</v>
      </c>
      <c r="F531" s="1">
        <v>35116</v>
      </c>
      <c r="G531">
        <v>2</v>
      </c>
      <c r="H531">
        <v>3.01</v>
      </c>
      <c r="I531" t="s">
        <v>641</v>
      </c>
      <c r="J531" t="s">
        <v>643</v>
      </c>
      <c r="K531" t="s">
        <v>644</v>
      </c>
      <c r="L531" t="s">
        <v>522</v>
      </c>
      <c r="M531" t="s">
        <v>645</v>
      </c>
      <c r="N531" t="s">
        <v>230</v>
      </c>
      <c r="O531">
        <f t="shared" si="64"/>
        <v>1</v>
      </c>
      <c r="P531">
        <f t="shared" si="65"/>
        <v>1996</v>
      </c>
      <c r="Q531">
        <f t="shared" si="66"/>
        <v>9</v>
      </c>
      <c r="R531">
        <f t="shared" si="67"/>
        <v>34550</v>
      </c>
      <c r="S531">
        <f t="shared" si="68"/>
        <v>35221</v>
      </c>
      <c r="T531">
        <f t="shared" si="69"/>
        <v>23</v>
      </c>
      <c r="U531">
        <f t="shared" si="70"/>
        <v>0.39130434782608697</v>
      </c>
      <c r="V531" t="str">
        <f t="shared" si="71"/>
        <v>High</v>
      </c>
    </row>
    <row r="532" spans="1:22" x14ac:dyDescent="0.25">
      <c r="A532">
        <v>10778</v>
      </c>
      <c r="B532" t="s">
        <v>438</v>
      </c>
      <c r="C532">
        <v>3</v>
      </c>
      <c r="D532" s="1">
        <v>35080</v>
      </c>
      <c r="E532" s="1">
        <v>35108</v>
      </c>
      <c r="F532" s="1">
        <v>35088</v>
      </c>
      <c r="G532">
        <v>1</v>
      </c>
      <c r="H532">
        <v>6.79</v>
      </c>
      <c r="I532" t="s">
        <v>439</v>
      </c>
      <c r="J532" t="s">
        <v>441</v>
      </c>
      <c r="K532" t="s">
        <v>442</v>
      </c>
      <c r="L532" t="s">
        <v>153</v>
      </c>
      <c r="M532" t="s">
        <v>443</v>
      </c>
      <c r="N532" t="s">
        <v>284</v>
      </c>
      <c r="O532">
        <f t="shared" si="64"/>
        <v>1</v>
      </c>
      <c r="P532">
        <f t="shared" si="65"/>
        <v>1996</v>
      </c>
      <c r="Q532">
        <f t="shared" si="66"/>
        <v>18</v>
      </c>
      <c r="R532">
        <f t="shared" si="67"/>
        <v>34550</v>
      </c>
      <c r="S532">
        <f t="shared" si="68"/>
        <v>35221</v>
      </c>
      <c r="T532">
        <f t="shared" si="69"/>
        <v>23</v>
      </c>
      <c r="U532">
        <f t="shared" si="70"/>
        <v>0.78260869565217395</v>
      </c>
      <c r="V532" t="str">
        <f t="shared" si="71"/>
        <v>High</v>
      </c>
    </row>
    <row r="533" spans="1:22" x14ac:dyDescent="0.25">
      <c r="A533">
        <v>10779</v>
      </c>
      <c r="B533" t="s">
        <v>812</v>
      </c>
      <c r="C533">
        <v>3</v>
      </c>
      <c r="D533" s="1">
        <v>35080</v>
      </c>
      <c r="E533" s="1">
        <v>35108</v>
      </c>
      <c r="F533" s="1">
        <v>35109</v>
      </c>
      <c r="G533">
        <v>2</v>
      </c>
      <c r="H533">
        <v>58.13</v>
      </c>
      <c r="I533" t="s">
        <v>813</v>
      </c>
      <c r="J533" t="s">
        <v>815</v>
      </c>
      <c r="K533" t="s">
        <v>816</v>
      </c>
      <c r="L533" t="s">
        <v>153</v>
      </c>
      <c r="M533" t="s">
        <v>817</v>
      </c>
      <c r="N533" t="s">
        <v>238</v>
      </c>
      <c r="O533">
        <f t="shared" si="64"/>
        <v>1</v>
      </c>
      <c r="P533">
        <f t="shared" si="65"/>
        <v>1996</v>
      </c>
      <c r="Q533">
        <f t="shared" si="66"/>
        <v>5</v>
      </c>
      <c r="R533">
        <f t="shared" si="67"/>
        <v>34550</v>
      </c>
      <c r="S533">
        <f t="shared" si="68"/>
        <v>35221</v>
      </c>
      <c r="T533">
        <f t="shared" si="69"/>
        <v>23</v>
      </c>
      <c r="U533">
        <f t="shared" si="70"/>
        <v>0.21739130434782608</v>
      </c>
      <c r="V533" t="str">
        <f t="shared" si="71"/>
        <v>Medium</v>
      </c>
    </row>
    <row r="534" spans="1:22" x14ac:dyDescent="0.25">
      <c r="A534">
        <v>10780</v>
      </c>
      <c r="B534" t="s">
        <v>763</v>
      </c>
      <c r="C534">
        <v>2</v>
      </c>
      <c r="D534" s="1">
        <v>35080</v>
      </c>
      <c r="E534" s="1">
        <v>35094</v>
      </c>
      <c r="F534" s="1">
        <v>35089</v>
      </c>
      <c r="G534">
        <v>1</v>
      </c>
      <c r="H534">
        <v>42.13</v>
      </c>
      <c r="I534" t="s">
        <v>764</v>
      </c>
      <c r="J534" t="s">
        <v>766</v>
      </c>
      <c r="K534" t="s">
        <v>767</v>
      </c>
      <c r="L534" t="s">
        <v>768</v>
      </c>
      <c r="M534" t="s">
        <v>769</v>
      </c>
      <c r="N534" t="s">
        <v>661</v>
      </c>
      <c r="O534">
        <f t="shared" si="64"/>
        <v>1</v>
      </c>
      <c r="P534">
        <f t="shared" si="65"/>
        <v>1996</v>
      </c>
      <c r="Q534">
        <f t="shared" si="66"/>
        <v>14</v>
      </c>
      <c r="R534">
        <f t="shared" si="67"/>
        <v>34550</v>
      </c>
      <c r="S534">
        <f t="shared" si="68"/>
        <v>35221</v>
      </c>
      <c r="T534">
        <f t="shared" si="69"/>
        <v>23</v>
      </c>
      <c r="U534">
        <f t="shared" si="70"/>
        <v>0.60869565217391308</v>
      </c>
      <c r="V534" t="str">
        <f t="shared" si="71"/>
        <v>High</v>
      </c>
    </row>
    <row r="535" spans="1:22" x14ac:dyDescent="0.25">
      <c r="A535">
        <v>10781</v>
      </c>
      <c r="B535" t="s">
        <v>1071</v>
      </c>
      <c r="C535">
        <v>2</v>
      </c>
      <c r="D535" s="1">
        <v>35081</v>
      </c>
      <c r="E535" s="1">
        <v>35109</v>
      </c>
      <c r="F535" s="1">
        <v>35083</v>
      </c>
      <c r="G535">
        <v>3</v>
      </c>
      <c r="H535">
        <v>73.16</v>
      </c>
      <c r="I535" t="s">
        <v>1072</v>
      </c>
      <c r="J535" t="s">
        <v>1074</v>
      </c>
      <c r="K535" t="s">
        <v>1075</v>
      </c>
      <c r="L535" t="s">
        <v>153</v>
      </c>
      <c r="M535" t="s">
        <v>1076</v>
      </c>
      <c r="N535" t="s">
        <v>333</v>
      </c>
      <c r="O535">
        <f t="shared" si="64"/>
        <v>1</v>
      </c>
      <c r="P535">
        <f t="shared" si="65"/>
        <v>1996</v>
      </c>
      <c r="Q535">
        <f t="shared" si="66"/>
        <v>15</v>
      </c>
      <c r="R535">
        <f t="shared" si="67"/>
        <v>34550</v>
      </c>
      <c r="S535">
        <f t="shared" si="68"/>
        <v>35221</v>
      </c>
      <c r="T535">
        <f t="shared" si="69"/>
        <v>23</v>
      </c>
      <c r="U535">
        <f t="shared" si="70"/>
        <v>0.65217391304347827</v>
      </c>
      <c r="V535" t="str">
        <f t="shared" si="71"/>
        <v>High</v>
      </c>
    </row>
    <row r="536" spans="1:22" x14ac:dyDescent="0.25">
      <c r="A536">
        <v>10782</v>
      </c>
      <c r="B536" t="s">
        <v>493</v>
      </c>
      <c r="C536">
        <v>9</v>
      </c>
      <c r="D536" s="1">
        <v>35081</v>
      </c>
      <c r="E536" s="1">
        <v>35109</v>
      </c>
      <c r="F536" s="1">
        <v>35086</v>
      </c>
      <c r="G536">
        <v>3</v>
      </c>
      <c r="H536">
        <v>1.1000000000000001</v>
      </c>
      <c r="I536" t="s">
        <v>494</v>
      </c>
      <c r="J536" t="s">
        <v>496</v>
      </c>
      <c r="K536" t="s">
        <v>497</v>
      </c>
      <c r="L536" t="s">
        <v>153</v>
      </c>
      <c r="M536" t="s">
        <v>498</v>
      </c>
      <c r="N536" t="s">
        <v>499</v>
      </c>
      <c r="O536">
        <f t="shared" si="64"/>
        <v>1</v>
      </c>
      <c r="P536">
        <f t="shared" si="65"/>
        <v>1996</v>
      </c>
      <c r="Q536">
        <f t="shared" si="66"/>
        <v>6</v>
      </c>
      <c r="R536">
        <f t="shared" si="67"/>
        <v>34550</v>
      </c>
      <c r="S536">
        <f t="shared" si="68"/>
        <v>35221</v>
      </c>
      <c r="T536">
        <f t="shared" si="69"/>
        <v>23</v>
      </c>
      <c r="U536">
        <f t="shared" si="70"/>
        <v>0.2608695652173913</v>
      </c>
      <c r="V536" t="str">
        <f t="shared" si="71"/>
        <v>High</v>
      </c>
    </row>
    <row r="537" spans="1:22" x14ac:dyDescent="0.25">
      <c r="A537">
        <v>10783</v>
      </c>
      <c r="B537" t="s">
        <v>664</v>
      </c>
      <c r="C537">
        <v>4</v>
      </c>
      <c r="D537" s="1">
        <v>35082</v>
      </c>
      <c r="E537" s="1">
        <v>35110</v>
      </c>
      <c r="F537" s="1">
        <v>35083</v>
      </c>
      <c r="G537">
        <v>2</v>
      </c>
      <c r="H537">
        <v>124.98</v>
      </c>
      <c r="I537" t="s">
        <v>665</v>
      </c>
      <c r="J537" t="s">
        <v>667</v>
      </c>
      <c r="K537" t="s">
        <v>668</v>
      </c>
      <c r="L537" t="s">
        <v>669</v>
      </c>
      <c r="M537" t="s">
        <v>670</v>
      </c>
      <c r="N537" t="s">
        <v>230</v>
      </c>
      <c r="O537">
        <f t="shared" si="64"/>
        <v>1</v>
      </c>
      <c r="P537">
        <f t="shared" si="65"/>
        <v>1996</v>
      </c>
      <c r="Q537">
        <f t="shared" si="66"/>
        <v>14</v>
      </c>
      <c r="R537">
        <f t="shared" si="67"/>
        <v>34550</v>
      </c>
      <c r="S537">
        <f t="shared" si="68"/>
        <v>35221</v>
      </c>
      <c r="T537">
        <f t="shared" si="69"/>
        <v>23</v>
      </c>
      <c r="U537">
        <f t="shared" si="70"/>
        <v>0.60869565217391308</v>
      </c>
      <c r="V537" t="str">
        <f t="shared" si="71"/>
        <v>High</v>
      </c>
    </row>
    <row r="538" spans="1:22" x14ac:dyDescent="0.25">
      <c r="A538">
        <v>10784</v>
      </c>
      <c r="B538" t="s">
        <v>789</v>
      </c>
      <c r="C538">
        <v>4</v>
      </c>
      <c r="D538" s="1">
        <v>35082</v>
      </c>
      <c r="E538" s="1">
        <v>35110</v>
      </c>
      <c r="F538" s="1">
        <v>35086</v>
      </c>
      <c r="G538">
        <v>3</v>
      </c>
      <c r="H538">
        <v>70.09</v>
      </c>
      <c r="I538" t="s">
        <v>790</v>
      </c>
      <c r="J538" t="s">
        <v>792</v>
      </c>
      <c r="K538" t="s">
        <v>793</v>
      </c>
      <c r="L538" t="s">
        <v>153</v>
      </c>
      <c r="M538" t="s">
        <v>794</v>
      </c>
      <c r="N538" t="s">
        <v>261</v>
      </c>
      <c r="O538">
        <f t="shared" si="64"/>
        <v>1</v>
      </c>
      <c r="P538">
        <f t="shared" si="65"/>
        <v>1996</v>
      </c>
      <c r="Q538">
        <f t="shared" si="66"/>
        <v>10</v>
      </c>
      <c r="R538">
        <f t="shared" si="67"/>
        <v>34550</v>
      </c>
      <c r="S538">
        <f t="shared" si="68"/>
        <v>35221</v>
      </c>
      <c r="T538">
        <f t="shared" si="69"/>
        <v>23</v>
      </c>
      <c r="U538">
        <f t="shared" si="70"/>
        <v>0.43478260869565216</v>
      </c>
      <c r="V538" t="str">
        <f t="shared" si="71"/>
        <v>High</v>
      </c>
    </row>
    <row r="539" spans="1:22" x14ac:dyDescent="0.25">
      <c r="A539">
        <v>10785</v>
      </c>
      <c r="B539" t="s">
        <v>654</v>
      </c>
      <c r="C539">
        <v>1</v>
      </c>
      <c r="D539" s="1">
        <v>35082</v>
      </c>
      <c r="E539" s="1">
        <v>35110</v>
      </c>
      <c r="F539" s="1">
        <v>35088</v>
      </c>
      <c r="G539">
        <v>3</v>
      </c>
      <c r="H539">
        <v>1.51</v>
      </c>
      <c r="I539" t="s">
        <v>655</v>
      </c>
      <c r="J539" t="s">
        <v>657</v>
      </c>
      <c r="K539" t="s">
        <v>658</v>
      </c>
      <c r="L539" t="s">
        <v>659</v>
      </c>
      <c r="M539" t="s">
        <v>660</v>
      </c>
      <c r="N539" t="s">
        <v>661</v>
      </c>
      <c r="O539">
        <f t="shared" si="64"/>
        <v>1</v>
      </c>
      <c r="P539">
        <f t="shared" si="65"/>
        <v>1996</v>
      </c>
      <c r="Q539">
        <f t="shared" si="66"/>
        <v>2</v>
      </c>
      <c r="R539">
        <f t="shared" si="67"/>
        <v>34550</v>
      </c>
      <c r="S539">
        <f t="shared" si="68"/>
        <v>35221</v>
      </c>
      <c r="T539">
        <f t="shared" si="69"/>
        <v>23</v>
      </c>
      <c r="U539">
        <f t="shared" si="70"/>
        <v>8.6956521739130432E-2</v>
      </c>
      <c r="V539" t="str">
        <f t="shared" si="71"/>
        <v>Low</v>
      </c>
    </row>
    <row r="540" spans="1:22" x14ac:dyDescent="0.25">
      <c r="A540">
        <v>10786</v>
      </c>
      <c r="B540" t="s">
        <v>884</v>
      </c>
      <c r="C540">
        <v>8</v>
      </c>
      <c r="D540" s="1">
        <v>35083</v>
      </c>
      <c r="E540" s="1">
        <v>35111</v>
      </c>
      <c r="F540" s="1">
        <v>35087</v>
      </c>
      <c r="G540">
        <v>1</v>
      </c>
      <c r="H540">
        <v>110.87</v>
      </c>
      <c r="I540" t="s">
        <v>885</v>
      </c>
      <c r="J540" t="s">
        <v>887</v>
      </c>
      <c r="K540" t="s">
        <v>228</v>
      </c>
      <c r="L540" t="s">
        <v>522</v>
      </c>
      <c r="M540" t="s">
        <v>888</v>
      </c>
      <c r="N540" t="s">
        <v>230</v>
      </c>
      <c r="O540">
        <f t="shared" si="64"/>
        <v>1</v>
      </c>
      <c r="P540">
        <f t="shared" si="65"/>
        <v>1996</v>
      </c>
      <c r="Q540">
        <f t="shared" si="66"/>
        <v>13</v>
      </c>
      <c r="R540">
        <f t="shared" si="67"/>
        <v>34550</v>
      </c>
      <c r="S540">
        <f t="shared" si="68"/>
        <v>35221</v>
      </c>
      <c r="T540">
        <f t="shared" si="69"/>
        <v>23</v>
      </c>
      <c r="U540">
        <f t="shared" si="70"/>
        <v>0.56521739130434778</v>
      </c>
      <c r="V540" t="str">
        <f t="shared" si="71"/>
        <v>High</v>
      </c>
    </row>
    <row r="541" spans="1:22" x14ac:dyDescent="0.25">
      <c r="A541">
        <v>10787</v>
      </c>
      <c r="B541" t="s">
        <v>722</v>
      </c>
      <c r="C541">
        <v>2</v>
      </c>
      <c r="D541" s="1">
        <v>35083</v>
      </c>
      <c r="E541" s="1">
        <v>35097</v>
      </c>
      <c r="F541" s="1">
        <v>35090</v>
      </c>
      <c r="G541">
        <v>1</v>
      </c>
      <c r="H541">
        <v>249.93</v>
      </c>
      <c r="I541" t="s">
        <v>723</v>
      </c>
      <c r="J541" t="s">
        <v>725</v>
      </c>
      <c r="K541" t="s">
        <v>726</v>
      </c>
      <c r="L541" t="s">
        <v>153</v>
      </c>
      <c r="M541" t="s">
        <v>727</v>
      </c>
      <c r="N541" t="s">
        <v>291</v>
      </c>
      <c r="O541">
        <f t="shared" si="64"/>
        <v>1</v>
      </c>
      <c r="P541">
        <f t="shared" si="65"/>
        <v>1996</v>
      </c>
      <c r="Q541">
        <f t="shared" si="66"/>
        <v>14</v>
      </c>
      <c r="R541">
        <f t="shared" si="67"/>
        <v>34550</v>
      </c>
      <c r="S541">
        <f t="shared" si="68"/>
        <v>35221</v>
      </c>
      <c r="T541">
        <f t="shared" si="69"/>
        <v>23</v>
      </c>
      <c r="U541">
        <f t="shared" si="70"/>
        <v>0.60869565217391308</v>
      </c>
      <c r="V541" t="str">
        <f t="shared" si="71"/>
        <v>High</v>
      </c>
    </row>
    <row r="542" spans="1:22" x14ac:dyDescent="0.25">
      <c r="A542">
        <v>10788</v>
      </c>
      <c r="B542" t="s">
        <v>890</v>
      </c>
      <c r="C542">
        <v>1</v>
      </c>
      <c r="D542" s="1">
        <v>35086</v>
      </c>
      <c r="E542" s="1">
        <v>35114</v>
      </c>
      <c r="F542" s="1">
        <v>35114</v>
      </c>
      <c r="G542">
        <v>2</v>
      </c>
      <c r="H542">
        <v>42.7</v>
      </c>
      <c r="I542" t="s">
        <v>891</v>
      </c>
      <c r="J542" t="s">
        <v>893</v>
      </c>
      <c r="K542" t="s">
        <v>894</v>
      </c>
      <c r="L542" t="s">
        <v>153</v>
      </c>
      <c r="M542" t="s">
        <v>895</v>
      </c>
      <c r="N542" t="s">
        <v>238</v>
      </c>
      <c r="O542">
        <f t="shared" si="64"/>
        <v>1</v>
      </c>
      <c r="P542">
        <f t="shared" si="65"/>
        <v>1996</v>
      </c>
      <c r="Q542">
        <f t="shared" si="66"/>
        <v>28</v>
      </c>
      <c r="R542">
        <f t="shared" si="67"/>
        <v>34550</v>
      </c>
      <c r="S542">
        <f t="shared" si="68"/>
        <v>35221</v>
      </c>
      <c r="T542">
        <f t="shared" si="69"/>
        <v>23</v>
      </c>
      <c r="U542">
        <f t="shared" si="70"/>
        <v>1.2173913043478262</v>
      </c>
      <c r="V542" t="str">
        <f t="shared" si="71"/>
        <v>High</v>
      </c>
    </row>
    <row r="543" spans="1:22" x14ac:dyDescent="0.25">
      <c r="A543">
        <v>10789</v>
      </c>
      <c r="B543" t="s">
        <v>578</v>
      </c>
      <c r="C543">
        <v>1</v>
      </c>
      <c r="D543" s="1">
        <v>35086</v>
      </c>
      <c r="E543" s="1">
        <v>35114</v>
      </c>
      <c r="F543" s="1">
        <v>35095</v>
      </c>
      <c r="G543">
        <v>2</v>
      </c>
      <c r="H543">
        <v>100.6</v>
      </c>
      <c r="I543" t="s">
        <v>579</v>
      </c>
      <c r="J543" t="s">
        <v>582</v>
      </c>
      <c r="K543" t="s">
        <v>583</v>
      </c>
      <c r="L543" t="s">
        <v>153</v>
      </c>
      <c r="M543" t="s">
        <v>584</v>
      </c>
      <c r="N543" t="s">
        <v>291</v>
      </c>
      <c r="O543">
        <f t="shared" si="64"/>
        <v>1</v>
      </c>
      <c r="P543">
        <f t="shared" si="65"/>
        <v>1996</v>
      </c>
      <c r="Q543">
        <f t="shared" si="66"/>
        <v>5</v>
      </c>
      <c r="R543">
        <f t="shared" si="67"/>
        <v>34550</v>
      </c>
      <c r="S543">
        <f t="shared" si="68"/>
        <v>35221</v>
      </c>
      <c r="T543">
        <f t="shared" si="69"/>
        <v>23</v>
      </c>
      <c r="U543">
        <f t="shared" si="70"/>
        <v>0.21739130434782608</v>
      </c>
      <c r="V543" t="str">
        <f t="shared" si="71"/>
        <v>Medium</v>
      </c>
    </row>
    <row r="544" spans="1:22" x14ac:dyDescent="0.25">
      <c r="A544">
        <v>10790</v>
      </c>
      <c r="B544" t="s">
        <v>640</v>
      </c>
      <c r="C544">
        <v>6</v>
      </c>
      <c r="D544" s="1">
        <v>35086</v>
      </c>
      <c r="E544" s="1">
        <v>35114</v>
      </c>
      <c r="F544" s="1">
        <v>35090</v>
      </c>
      <c r="G544">
        <v>1</v>
      </c>
      <c r="H544">
        <v>28.23</v>
      </c>
      <c r="I544" t="s">
        <v>641</v>
      </c>
      <c r="J544" t="s">
        <v>643</v>
      </c>
      <c r="K544" t="s">
        <v>644</v>
      </c>
      <c r="L544" t="s">
        <v>522</v>
      </c>
      <c r="M544" t="s">
        <v>645</v>
      </c>
      <c r="N544" t="s">
        <v>230</v>
      </c>
      <c r="O544">
        <f t="shared" si="64"/>
        <v>1</v>
      </c>
      <c r="P544">
        <f t="shared" si="65"/>
        <v>1996</v>
      </c>
      <c r="Q544">
        <f t="shared" si="66"/>
        <v>9</v>
      </c>
      <c r="R544">
        <f t="shared" si="67"/>
        <v>34550</v>
      </c>
      <c r="S544">
        <f t="shared" si="68"/>
        <v>35221</v>
      </c>
      <c r="T544">
        <f t="shared" si="69"/>
        <v>23</v>
      </c>
      <c r="U544">
        <f t="shared" si="70"/>
        <v>0.39130434782608697</v>
      </c>
      <c r="V544" t="str">
        <f t="shared" si="71"/>
        <v>High</v>
      </c>
    </row>
    <row r="545" spans="1:22" x14ac:dyDescent="0.25">
      <c r="A545">
        <v>10791</v>
      </c>
      <c r="B545" t="s">
        <v>594</v>
      </c>
      <c r="C545">
        <v>6</v>
      </c>
      <c r="D545" s="1">
        <v>35087</v>
      </c>
      <c r="E545" s="1">
        <v>35115</v>
      </c>
      <c r="F545" s="1">
        <v>35096</v>
      </c>
      <c r="G545">
        <v>2</v>
      </c>
      <c r="H545">
        <v>16.850000000000001</v>
      </c>
      <c r="I545" t="s">
        <v>595</v>
      </c>
      <c r="J545" t="s">
        <v>597</v>
      </c>
      <c r="K545" t="s">
        <v>598</v>
      </c>
      <c r="L545" t="s">
        <v>153</v>
      </c>
      <c r="M545" t="s">
        <v>599</v>
      </c>
      <c r="N545" t="s">
        <v>238</v>
      </c>
      <c r="O545">
        <f t="shared" si="64"/>
        <v>1</v>
      </c>
      <c r="P545">
        <f t="shared" si="65"/>
        <v>1996</v>
      </c>
      <c r="Q545">
        <f t="shared" si="66"/>
        <v>15</v>
      </c>
      <c r="R545">
        <f t="shared" si="67"/>
        <v>34550</v>
      </c>
      <c r="S545">
        <f t="shared" si="68"/>
        <v>35221</v>
      </c>
      <c r="T545">
        <f t="shared" si="69"/>
        <v>23</v>
      </c>
      <c r="U545">
        <f t="shared" si="70"/>
        <v>0.65217391304347827</v>
      </c>
      <c r="V545" t="str">
        <f t="shared" si="71"/>
        <v>High</v>
      </c>
    </row>
    <row r="546" spans="1:22" x14ac:dyDescent="0.25">
      <c r="A546">
        <v>10792</v>
      </c>
      <c r="B546" t="s">
        <v>1101</v>
      </c>
      <c r="C546">
        <v>1</v>
      </c>
      <c r="D546" s="1">
        <v>35087</v>
      </c>
      <c r="E546" s="1">
        <v>35115</v>
      </c>
      <c r="F546" s="1">
        <v>35095</v>
      </c>
      <c r="G546">
        <v>3</v>
      </c>
      <c r="H546">
        <v>23.79</v>
      </c>
      <c r="I546" t="s">
        <v>1216</v>
      </c>
      <c r="J546" t="s">
        <v>1104</v>
      </c>
      <c r="K546" t="s">
        <v>1105</v>
      </c>
      <c r="L546" t="s">
        <v>153</v>
      </c>
      <c r="M546" t="s">
        <v>1106</v>
      </c>
      <c r="N546" t="s">
        <v>1107</v>
      </c>
      <c r="O546">
        <f t="shared" si="64"/>
        <v>1</v>
      </c>
      <c r="P546">
        <f t="shared" si="65"/>
        <v>1996</v>
      </c>
      <c r="Q546">
        <f t="shared" si="66"/>
        <v>7</v>
      </c>
      <c r="R546">
        <f t="shared" si="67"/>
        <v>34550</v>
      </c>
      <c r="S546">
        <f t="shared" si="68"/>
        <v>35221</v>
      </c>
      <c r="T546">
        <f t="shared" si="69"/>
        <v>23</v>
      </c>
      <c r="U546">
        <f t="shared" si="70"/>
        <v>0.30434782608695654</v>
      </c>
      <c r="V546" t="str">
        <f t="shared" si="71"/>
        <v>High</v>
      </c>
    </row>
    <row r="547" spans="1:22" x14ac:dyDescent="0.25">
      <c r="A547">
        <v>10793</v>
      </c>
      <c r="B547" t="s">
        <v>431</v>
      </c>
      <c r="C547">
        <v>3</v>
      </c>
      <c r="D547" s="1">
        <v>35088</v>
      </c>
      <c r="E547" s="1">
        <v>35116</v>
      </c>
      <c r="F547" s="1">
        <v>35103</v>
      </c>
      <c r="G547">
        <v>3</v>
      </c>
      <c r="H547">
        <v>4.5199999999999996</v>
      </c>
      <c r="I547" t="s">
        <v>432</v>
      </c>
      <c r="J547" t="s">
        <v>1210</v>
      </c>
      <c r="K547" t="s">
        <v>1211</v>
      </c>
      <c r="L547" t="s">
        <v>1212</v>
      </c>
      <c r="M547" t="s">
        <v>1213</v>
      </c>
      <c r="N547" t="s">
        <v>155</v>
      </c>
      <c r="O547">
        <f t="shared" si="64"/>
        <v>1</v>
      </c>
      <c r="P547">
        <f t="shared" si="65"/>
        <v>1996</v>
      </c>
      <c r="Q547">
        <f t="shared" si="66"/>
        <v>13</v>
      </c>
      <c r="R547">
        <f t="shared" si="67"/>
        <v>34550</v>
      </c>
      <c r="S547">
        <f t="shared" si="68"/>
        <v>35221</v>
      </c>
      <c r="T547">
        <f t="shared" si="69"/>
        <v>23</v>
      </c>
      <c r="U547">
        <f t="shared" si="70"/>
        <v>0.56521739130434778</v>
      </c>
      <c r="V547" t="str">
        <f t="shared" si="71"/>
        <v>High</v>
      </c>
    </row>
    <row r="548" spans="1:22" x14ac:dyDescent="0.25">
      <c r="A548">
        <v>10794</v>
      </c>
      <c r="B548" t="s">
        <v>877</v>
      </c>
      <c r="C548">
        <v>6</v>
      </c>
      <c r="D548" s="1">
        <v>35088</v>
      </c>
      <c r="E548" s="1">
        <v>35116</v>
      </c>
      <c r="F548" s="1">
        <v>35097</v>
      </c>
      <c r="G548">
        <v>1</v>
      </c>
      <c r="H548">
        <v>21.49</v>
      </c>
      <c r="I548" t="s">
        <v>878</v>
      </c>
      <c r="J548" t="s">
        <v>880</v>
      </c>
      <c r="K548" t="s">
        <v>668</v>
      </c>
      <c r="L548" t="s">
        <v>669</v>
      </c>
      <c r="M548" t="s">
        <v>881</v>
      </c>
      <c r="N548" t="s">
        <v>230</v>
      </c>
      <c r="O548">
        <f t="shared" si="64"/>
        <v>1</v>
      </c>
      <c r="P548">
        <f t="shared" si="65"/>
        <v>1996</v>
      </c>
      <c r="Q548">
        <f t="shared" si="66"/>
        <v>9</v>
      </c>
      <c r="R548">
        <f t="shared" si="67"/>
        <v>34550</v>
      </c>
      <c r="S548">
        <f t="shared" si="68"/>
        <v>35221</v>
      </c>
      <c r="T548">
        <f t="shared" si="69"/>
        <v>23</v>
      </c>
      <c r="U548">
        <f t="shared" si="70"/>
        <v>0.39130434782608697</v>
      </c>
      <c r="V548" t="str">
        <f t="shared" si="71"/>
        <v>High</v>
      </c>
    </row>
    <row r="549" spans="1:22" x14ac:dyDescent="0.25">
      <c r="A549">
        <v>10795</v>
      </c>
      <c r="B549" t="s">
        <v>555</v>
      </c>
      <c r="C549">
        <v>8</v>
      </c>
      <c r="D549" s="1">
        <v>35088</v>
      </c>
      <c r="E549" s="1">
        <v>35116</v>
      </c>
      <c r="F549" s="1">
        <v>35115</v>
      </c>
      <c r="G549">
        <v>2</v>
      </c>
      <c r="H549">
        <v>126.66</v>
      </c>
      <c r="I549" t="s">
        <v>556</v>
      </c>
      <c r="J549" t="s">
        <v>558</v>
      </c>
      <c r="K549" t="s">
        <v>559</v>
      </c>
      <c r="L549" t="s">
        <v>153</v>
      </c>
      <c r="M549" t="s">
        <v>560</v>
      </c>
      <c r="N549" t="s">
        <v>561</v>
      </c>
      <c r="O549">
        <f t="shared" si="64"/>
        <v>1</v>
      </c>
      <c r="P549">
        <f t="shared" si="65"/>
        <v>1996</v>
      </c>
      <c r="Q549">
        <f t="shared" si="66"/>
        <v>30</v>
      </c>
      <c r="R549">
        <f t="shared" si="67"/>
        <v>34550</v>
      </c>
      <c r="S549">
        <f t="shared" si="68"/>
        <v>35221</v>
      </c>
      <c r="T549">
        <f t="shared" si="69"/>
        <v>23</v>
      </c>
      <c r="U549">
        <f t="shared" si="70"/>
        <v>1.3043478260869565</v>
      </c>
      <c r="V549" t="str">
        <f t="shared" si="71"/>
        <v>High</v>
      </c>
    </row>
    <row r="550" spans="1:22" x14ac:dyDescent="0.25">
      <c r="A550">
        <v>10796</v>
      </c>
      <c r="B550" t="s">
        <v>673</v>
      </c>
      <c r="C550">
        <v>3</v>
      </c>
      <c r="D550" s="1">
        <v>35089</v>
      </c>
      <c r="E550" s="1">
        <v>35117</v>
      </c>
      <c r="F550" s="1">
        <v>35109</v>
      </c>
      <c r="G550">
        <v>1</v>
      </c>
      <c r="H550">
        <v>26.52</v>
      </c>
      <c r="I550" t="s">
        <v>674</v>
      </c>
      <c r="J550" t="s">
        <v>676</v>
      </c>
      <c r="K550" t="s">
        <v>677</v>
      </c>
      <c r="L550" t="s">
        <v>678</v>
      </c>
      <c r="M550" t="s">
        <v>679</v>
      </c>
      <c r="N550" t="s">
        <v>661</v>
      </c>
      <c r="O550">
        <f t="shared" si="64"/>
        <v>1</v>
      </c>
      <c r="P550">
        <f t="shared" si="65"/>
        <v>1996</v>
      </c>
      <c r="Q550">
        <f t="shared" si="66"/>
        <v>18</v>
      </c>
      <c r="R550">
        <f t="shared" si="67"/>
        <v>34550</v>
      </c>
      <c r="S550">
        <f t="shared" si="68"/>
        <v>35221</v>
      </c>
      <c r="T550">
        <f t="shared" si="69"/>
        <v>23</v>
      </c>
      <c r="U550">
        <f t="shared" si="70"/>
        <v>0.78260869565217395</v>
      </c>
      <c r="V550" t="str">
        <f t="shared" si="71"/>
        <v>High</v>
      </c>
    </row>
    <row r="551" spans="1:22" x14ac:dyDescent="0.25">
      <c r="A551">
        <v>10797</v>
      </c>
      <c r="B551" t="s">
        <v>532</v>
      </c>
      <c r="C551">
        <v>7</v>
      </c>
      <c r="D551" s="1">
        <v>35089</v>
      </c>
      <c r="E551" s="1">
        <v>35117</v>
      </c>
      <c r="F551" s="1">
        <v>35100</v>
      </c>
      <c r="G551">
        <v>2</v>
      </c>
      <c r="H551">
        <v>33.35</v>
      </c>
      <c r="I551" t="s">
        <v>533</v>
      </c>
      <c r="J551" t="s">
        <v>535</v>
      </c>
      <c r="K551" t="s">
        <v>536</v>
      </c>
      <c r="L551" t="s">
        <v>153</v>
      </c>
      <c r="M551" t="s">
        <v>537</v>
      </c>
      <c r="N551" t="s">
        <v>238</v>
      </c>
      <c r="O551">
        <f t="shared" si="64"/>
        <v>1</v>
      </c>
      <c r="P551">
        <f t="shared" si="65"/>
        <v>1996</v>
      </c>
      <c r="Q551">
        <f t="shared" si="66"/>
        <v>6</v>
      </c>
      <c r="R551">
        <f t="shared" si="67"/>
        <v>34550</v>
      </c>
      <c r="S551">
        <f t="shared" si="68"/>
        <v>35221</v>
      </c>
      <c r="T551">
        <f t="shared" si="69"/>
        <v>23</v>
      </c>
      <c r="U551">
        <f t="shared" si="70"/>
        <v>0.2608695652173913</v>
      </c>
      <c r="V551" t="str">
        <f t="shared" si="71"/>
        <v>High</v>
      </c>
    </row>
    <row r="552" spans="1:22" x14ac:dyDescent="0.25">
      <c r="A552">
        <v>10798</v>
      </c>
      <c r="B552" t="s">
        <v>699</v>
      </c>
      <c r="C552">
        <v>2</v>
      </c>
      <c r="D552" s="1">
        <v>35090</v>
      </c>
      <c r="E552" s="1">
        <v>35118</v>
      </c>
      <c r="F552" s="1">
        <v>35100</v>
      </c>
      <c r="G552">
        <v>1</v>
      </c>
      <c r="H552">
        <v>2.33</v>
      </c>
      <c r="I552" t="s">
        <v>700</v>
      </c>
      <c r="J552" t="s">
        <v>702</v>
      </c>
      <c r="K552" t="s">
        <v>703</v>
      </c>
      <c r="L552" t="s">
        <v>704</v>
      </c>
      <c r="M552" t="s">
        <v>705</v>
      </c>
      <c r="N552" t="s">
        <v>155</v>
      </c>
      <c r="O552">
        <f t="shared" si="64"/>
        <v>1</v>
      </c>
      <c r="P552">
        <f t="shared" si="65"/>
        <v>1996</v>
      </c>
      <c r="Q552">
        <f t="shared" si="66"/>
        <v>10</v>
      </c>
      <c r="R552">
        <f t="shared" si="67"/>
        <v>34550</v>
      </c>
      <c r="S552">
        <f t="shared" si="68"/>
        <v>35221</v>
      </c>
      <c r="T552">
        <f t="shared" si="69"/>
        <v>23</v>
      </c>
      <c r="U552">
        <f t="shared" si="70"/>
        <v>0.43478260869565216</v>
      </c>
      <c r="V552" t="str">
        <f t="shared" si="71"/>
        <v>High</v>
      </c>
    </row>
    <row r="553" spans="1:22" x14ac:dyDescent="0.25">
      <c r="A553">
        <v>10799</v>
      </c>
      <c r="B553" t="s">
        <v>707</v>
      </c>
      <c r="C553">
        <v>9</v>
      </c>
      <c r="D553" s="1">
        <v>35090</v>
      </c>
      <c r="E553" s="1">
        <v>35132</v>
      </c>
      <c r="F553" s="1">
        <v>35100</v>
      </c>
      <c r="G553">
        <v>3</v>
      </c>
      <c r="H553">
        <v>30.76</v>
      </c>
      <c r="I553" t="s">
        <v>708</v>
      </c>
      <c r="J553" t="s">
        <v>710</v>
      </c>
      <c r="K553" t="s">
        <v>711</v>
      </c>
      <c r="L553" t="s">
        <v>153</v>
      </c>
      <c r="M553" t="s">
        <v>712</v>
      </c>
      <c r="N553" t="s">
        <v>238</v>
      </c>
      <c r="O553">
        <f t="shared" si="64"/>
        <v>1</v>
      </c>
      <c r="P553">
        <f t="shared" si="65"/>
        <v>1996</v>
      </c>
      <c r="Q553">
        <f t="shared" si="66"/>
        <v>14</v>
      </c>
      <c r="R553">
        <f t="shared" si="67"/>
        <v>34550</v>
      </c>
      <c r="S553">
        <f t="shared" si="68"/>
        <v>35221</v>
      </c>
      <c r="T553">
        <f t="shared" si="69"/>
        <v>23</v>
      </c>
      <c r="U553">
        <f t="shared" si="70"/>
        <v>0.60869565217391308</v>
      </c>
      <c r="V553" t="str">
        <f t="shared" si="71"/>
        <v>High</v>
      </c>
    </row>
    <row r="554" spans="1:22" x14ac:dyDescent="0.25">
      <c r="A554">
        <v>10800</v>
      </c>
      <c r="B554" t="s">
        <v>957</v>
      </c>
      <c r="C554">
        <v>1</v>
      </c>
      <c r="D554" s="1">
        <v>35090</v>
      </c>
      <c r="E554" s="1">
        <v>35118</v>
      </c>
      <c r="F554" s="1">
        <v>35100</v>
      </c>
      <c r="G554">
        <v>3</v>
      </c>
      <c r="H554">
        <v>137.44</v>
      </c>
      <c r="I554" t="s">
        <v>958</v>
      </c>
      <c r="J554" t="s">
        <v>960</v>
      </c>
      <c r="K554" t="s">
        <v>152</v>
      </c>
      <c r="L554" t="s">
        <v>153</v>
      </c>
      <c r="M554" t="s">
        <v>961</v>
      </c>
      <c r="N554" t="s">
        <v>155</v>
      </c>
      <c r="O554">
        <f t="shared" si="64"/>
        <v>1</v>
      </c>
      <c r="P554">
        <f t="shared" si="65"/>
        <v>1996</v>
      </c>
      <c r="Q554">
        <f t="shared" si="66"/>
        <v>9</v>
      </c>
      <c r="R554">
        <f t="shared" si="67"/>
        <v>34550</v>
      </c>
      <c r="S554">
        <f t="shared" si="68"/>
        <v>35221</v>
      </c>
      <c r="T554">
        <f t="shared" si="69"/>
        <v>23</v>
      </c>
      <c r="U554">
        <f t="shared" si="70"/>
        <v>0.39130434782608697</v>
      </c>
      <c r="V554" t="str">
        <f t="shared" si="71"/>
        <v>High</v>
      </c>
    </row>
    <row r="555" spans="1:22" x14ac:dyDescent="0.25">
      <c r="A555">
        <v>10801</v>
      </c>
      <c r="B555" t="s">
        <v>462</v>
      </c>
      <c r="C555">
        <v>4</v>
      </c>
      <c r="D555" s="1">
        <v>35093</v>
      </c>
      <c r="E555" s="1">
        <v>35121</v>
      </c>
      <c r="F555" s="1">
        <v>35095</v>
      </c>
      <c r="G555">
        <v>2</v>
      </c>
      <c r="H555">
        <v>97.09</v>
      </c>
      <c r="I555" t="s">
        <v>463</v>
      </c>
      <c r="J555" t="s">
        <v>465</v>
      </c>
      <c r="K555" t="s">
        <v>466</v>
      </c>
      <c r="L555" t="s">
        <v>153</v>
      </c>
      <c r="M555" t="s">
        <v>467</v>
      </c>
      <c r="N555" t="s">
        <v>191</v>
      </c>
      <c r="O555">
        <f t="shared" si="64"/>
        <v>1</v>
      </c>
      <c r="P555">
        <f t="shared" si="65"/>
        <v>1996</v>
      </c>
      <c r="Q555">
        <f t="shared" si="66"/>
        <v>3</v>
      </c>
      <c r="R555">
        <f t="shared" si="67"/>
        <v>34550</v>
      </c>
      <c r="S555">
        <f t="shared" si="68"/>
        <v>35221</v>
      </c>
      <c r="T555">
        <f t="shared" si="69"/>
        <v>23</v>
      </c>
      <c r="U555">
        <f t="shared" si="70"/>
        <v>0.13043478260869565</v>
      </c>
      <c r="V555" t="str">
        <f t="shared" si="71"/>
        <v>Medium</v>
      </c>
    </row>
    <row r="556" spans="1:22" x14ac:dyDescent="0.25">
      <c r="A556">
        <v>10802</v>
      </c>
      <c r="B556" t="s">
        <v>964</v>
      </c>
      <c r="C556">
        <v>4</v>
      </c>
      <c r="D556" s="1">
        <v>35093</v>
      </c>
      <c r="E556" s="1">
        <v>35121</v>
      </c>
      <c r="F556" s="1">
        <v>35097</v>
      </c>
      <c r="G556">
        <v>2</v>
      </c>
      <c r="H556">
        <v>257.26</v>
      </c>
      <c r="I556" t="s">
        <v>965</v>
      </c>
      <c r="J556" t="s">
        <v>967</v>
      </c>
      <c r="K556" t="s">
        <v>968</v>
      </c>
      <c r="L556" t="s">
        <v>153</v>
      </c>
      <c r="M556" t="s">
        <v>969</v>
      </c>
      <c r="N556" t="s">
        <v>315</v>
      </c>
      <c r="O556">
        <f t="shared" si="64"/>
        <v>1</v>
      </c>
      <c r="P556">
        <f t="shared" si="65"/>
        <v>1996</v>
      </c>
      <c r="Q556">
        <f t="shared" si="66"/>
        <v>7</v>
      </c>
      <c r="R556">
        <f t="shared" si="67"/>
        <v>34550</v>
      </c>
      <c r="S556">
        <f t="shared" si="68"/>
        <v>35221</v>
      </c>
      <c r="T556">
        <f t="shared" si="69"/>
        <v>23</v>
      </c>
      <c r="U556">
        <f t="shared" si="70"/>
        <v>0.30434782608695654</v>
      </c>
      <c r="V556" t="str">
        <f t="shared" si="71"/>
        <v>High</v>
      </c>
    </row>
    <row r="557" spans="1:22" x14ac:dyDescent="0.25">
      <c r="A557">
        <v>10803</v>
      </c>
      <c r="B557" t="s">
        <v>1078</v>
      </c>
      <c r="C557">
        <v>4</v>
      </c>
      <c r="D557" s="1">
        <v>35094</v>
      </c>
      <c r="E557" s="1">
        <v>35122</v>
      </c>
      <c r="F557" s="1">
        <v>35101</v>
      </c>
      <c r="G557">
        <v>1</v>
      </c>
      <c r="H557">
        <v>55.23</v>
      </c>
      <c r="I557" t="s">
        <v>1079</v>
      </c>
      <c r="J557" t="s">
        <v>1081</v>
      </c>
      <c r="K557" t="s">
        <v>1082</v>
      </c>
      <c r="L557" t="s">
        <v>522</v>
      </c>
      <c r="M557" t="s">
        <v>1083</v>
      </c>
      <c r="N557" t="s">
        <v>230</v>
      </c>
      <c r="O557">
        <f t="shared" si="64"/>
        <v>1</v>
      </c>
      <c r="P557">
        <f t="shared" si="65"/>
        <v>1996</v>
      </c>
      <c r="Q557">
        <f t="shared" si="66"/>
        <v>9</v>
      </c>
      <c r="R557">
        <f t="shared" si="67"/>
        <v>34550</v>
      </c>
      <c r="S557">
        <f t="shared" si="68"/>
        <v>35221</v>
      </c>
      <c r="T557">
        <f t="shared" si="69"/>
        <v>23</v>
      </c>
      <c r="U557">
        <f t="shared" si="70"/>
        <v>0.39130434782608697</v>
      </c>
      <c r="V557" t="str">
        <f t="shared" si="71"/>
        <v>High</v>
      </c>
    </row>
    <row r="558" spans="1:22" x14ac:dyDescent="0.25">
      <c r="A558">
        <v>10804</v>
      </c>
      <c r="B558" t="s">
        <v>957</v>
      </c>
      <c r="C558">
        <v>6</v>
      </c>
      <c r="D558" s="1">
        <v>35094</v>
      </c>
      <c r="E558" s="1">
        <v>35122</v>
      </c>
      <c r="F558" s="1">
        <v>35102</v>
      </c>
      <c r="G558">
        <v>2</v>
      </c>
      <c r="H558">
        <v>27.33</v>
      </c>
      <c r="I558" t="s">
        <v>958</v>
      </c>
      <c r="J558" t="s">
        <v>960</v>
      </c>
      <c r="K558" t="s">
        <v>152</v>
      </c>
      <c r="L558" t="s">
        <v>153</v>
      </c>
      <c r="M558" t="s">
        <v>961</v>
      </c>
      <c r="N558" t="s">
        <v>155</v>
      </c>
      <c r="O558">
        <f t="shared" si="64"/>
        <v>1</v>
      </c>
      <c r="P558">
        <f t="shared" si="65"/>
        <v>1996</v>
      </c>
      <c r="Q558">
        <f t="shared" si="66"/>
        <v>9</v>
      </c>
      <c r="R558">
        <f t="shared" si="67"/>
        <v>34550</v>
      </c>
      <c r="S558">
        <f t="shared" si="68"/>
        <v>35221</v>
      </c>
      <c r="T558">
        <f t="shared" si="69"/>
        <v>23</v>
      </c>
      <c r="U558">
        <f t="shared" si="70"/>
        <v>0.39130434782608697</v>
      </c>
      <c r="V558" t="str">
        <f t="shared" si="71"/>
        <v>High</v>
      </c>
    </row>
    <row r="559" spans="1:22" x14ac:dyDescent="0.25">
      <c r="A559">
        <v>10805</v>
      </c>
      <c r="B559" t="s">
        <v>996</v>
      </c>
      <c r="C559">
        <v>2</v>
      </c>
      <c r="D559" s="1">
        <v>35094</v>
      </c>
      <c r="E559" s="1">
        <v>35122</v>
      </c>
      <c r="F559" s="1">
        <v>35104</v>
      </c>
      <c r="G559">
        <v>3</v>
      </c>
      <c r="H559">
        <v>237.34</v>
      </c>
      <c r="I559" t="s">
        <v>997</v>
      </c>
      <c r="J559" t="s">
        <v>999</v>
      </c>
      <c r="K559" t="s">
        <v>785</v>
      </c>
      <c r="L559" t="s">
        <v>277</v>
      </c>
      <c r="M559" t="s">
        <v>1000</v>
      </c>
      <c r="N559" t="s">
        <v>164</v>
      </c>
      <c r="O559">
        <f t="shared" si="64"/>
        <v>1</v>
      </c>
      <c r="P559">
        <f t="shared" si="65"/>
        <v>1996</v>
      </c>
      <c r="Q559">
        <f t="shared" si="66"/>
        <v>4</v>
      </c>
      <c r="R559">
        <f t="shared" si="67"/>
        <v>34550</v>
      </c>
      <c r="S559">
        <f t="shared" si="68"/>
        <v>35221</v>
      </c>
      <c r="T559">
        <f t="shared" si="69"/>
        <v>23</v>
      </c>
      <c r="U559">
        <f t="shared" si="70"/>
        <v>0.17391304347826086</v>
      </c>
      <c r="V559" t="str">
        <f t="shared" si="71"/>
        <v>Medium</v>
      </c>
    </row>
    <row r="560" spans="1:22" x14ac:dyDescent="0.25">
      <c r="A560">
        <v>10806</v>
      </c>
      <c r="B560" t="s">
        <v>1047</v>
      </c>
      <c r="C560">
        <v>3</v>
      </c>
      <c r="D560" s="1">
        <v>35095</v>
      </c>
      <c r="E560" s="1">
        <v>35123</v>
      </c>
      <c r="F560" s="1">
        <v>35100</v>
      </c>
      <c r="G560">
        <v>2</v>
      </c>
      <c r="H560">
        <v>22.11</v>
      </c>
      <c r="I560" t="s">
        <v>1048</v>
      </c>
      <c r="J560" t="s">
        <v>1050</v>
      </c>
      <c r="K560" t="s">
        <v>1051</v>
      </c>
      <c r="L560" t="s">
        <v>153</v>
      </c>
      <c r="M560" t="s">
        <v>1052</v>
      </c>
      <c r="N560" t="s">
        <v>291</v>
      </c>
      <c r="O560">
        <f t="shared" si="64"/>
        <v>1</v>
      </c>
      <c r="P560">
        <f t="shared" si="65"/>
        <v>1996</v>
      </c>
      <c r="Q560">
        <f t="shared" si="66"/>
        <v>10</v>
      </c>
      <c r="R560">
        <f t="shared" si="67"/>
        <v>34550</v>
      </c>
      <c r="S560">
        <f t="shared" si="68"/>
        <v>35221</v>
      </c>
      <c r="T560">
        <f t="shared" si="69"/>
        <v>23</v>
      </c>
      <c r="U560">
        <f t="shared" si="70"/>
        <v>0.43478260869565216</v>
      </c>
      <c r="V560" t="str">
        <f t="shared" si="71"/>
        <v>High</v>
      </c>
    </row>
    <row r="561" spans="1:22" x14ac:dyDescent="0.25">
      <c r="A561">
        <v>10807</v>
      </c>
      <c r="B561" t="s">
        <v>608</v>
      </c>
      <c r="C561">
        <v>4</v>
      </c>
      <c r="D561" s="1">
        <v>35095</v>
      </c>
      <c r="E561" s="1">
        <v>35123</v>
      </c>
      <c r="F561" s="1">
        <v>35125</v>
      </c>
      <c r="G561">
        <v>1</v>
      </c>
      <c r="H561">
        <v>1.36</v>
      </c>
      <c r="I561" t="s">
        <v>609</v>
      </c>
      <c r="J561" t="s">
        <v>611</v>
      </c>
      <c r="K561" t="s">
        <v>612</v>
      </c>
      <c r="L561" t="s">
        <v>153</v>
      </c>
      <c r="M561" t="s">
        <v>613</v>
      </c>
      <c r="N561" t="s">
        <v>261</v>
      </c>
      <c r="O561">
        <f t="shared" si="64"/>
        <v>1</v>
      </c>
      <c r="P561">
        <f t="shared" si="65"/>
        <v>1996</v>
      </c>
      <c r="Q561">
        <f t="shared" si="66"/>
        <v>6</v>
      </c>
      <c r="R561">
        <f t="shared" si="67"/>
        <v>34550</v>
      </c>
      <c r="S561">
        <f t="shared" si="68"/>
        <v>35221</v>
      </c>
      <c r="T561">
        <f t="shared" si="69"/>
        <v>23</v>
      </c>
      <c r="U561">
        <f t="shared" si="70"/>
        <v>0.2608695652173913</v>
      </c>
      <c r="V561" t="str">
        <f t="shared" si="71"/>
        <v>High</v>
      </c>
    </row>
    <row r="562" spans="1:22" x14ac:dyDescent="0.25">
      <c r="A562">
        <v>10808</v>
      </c>
      <c r="B562" t="s">
        <v>832</v>
      </c>
      <c r="C562">
        <v>2</v>
      </c>
      <c r="D562" s="1">
        <v>35096</v>
      </c>
      <c r="E562" s="1">
        <v>35124</v>
      </c>
      <c r="F562" s="1">
        <v>35104</v>
      </c>
      <c r="G562">
        <v>3</v>
      </c>
      <c r="H562">
        <v>45.53</v>
      </c>
      <c r="I562" t="s">
        <v>833</v>
      </c>
      <c r="J562" t="s">
        <v>835</v>
      </c>
      <c r="K562" t="s">
        <v>836</v>
      </c>
      <c r="L562" t="s">
        <v>837</v>
      </c>
      <c r="M562" t="s">
        <v>838</v>
      </c>
      <c r="N562" t="s">
        <v>164</v>
      </c>
      <c r="O562">
        <f t="shared" si="64"/>
        <v>2</v>
      </c>
      <c r="P562">
        <f t="shared" si="65"/>
        <v>1996</v>
      </c>
      <c r="Q562">
        <f t="shared" si="66"/>
        <v>10</v>
      </c>
      <c r="R562">
        <f t="shared" si="67"/>
        <v>34550</v>
      </c>
      <c r="S562">
        <f t="shared" si="68"/>
        <v>35221</v>
      </c>
      <c r="T562">
        <f t="shared" si="69"/>
        <v>23</v>
      </c>
      <c r="U562">
        <f t="shared" si="70"/>
        <v>0.43478260869565216</v>
      </c>
      <c r="V562" t="str">
        <f t="shared" si="71"/>
        <v>High</v>
      </c>
    </row>
    <row r="563" spans="1:22" x14ac:dyDescent="0.25">
      <c r="A563">
        <v>10809</v>
      </c>
      <c r="B563" t="s">
        <v>1078</v>
      </c>
      <c r="C563">
        <v>7</v>
      </c>
      <c r="D563" s="1">
        <v>35096</v>
      </c>
      <c r="E563" s="1">
        <v>35124</v>
      </c>
      <c r="F563" s="1">
        <v>35102</v>
      </c>
      <c r="G563">
        <v>1</v>
      </c>
      <c r="H563">
        <v>4.87</v>
      </c>
      <c r="I563" t="s">
        <v>1079</v>
      </c>
      <c r="J563" t="s">
        <v>1081</v>
      </c>
      <c r="K563" t="s">
        <v>1082</v>
      </c>
      <c r="L563" t="s">
        <v>522</v>
      </c>
      <c r="M563" t="s">
        <v>1083</v>
      </c>
      <c r="N563" t="s">
        <v>230</v>
      </c>
      <c r="O563">
        <f t="shared" si="64"/>
        <v>2</v>
      </c>
      <c r="P563">
        <f t="shared" si="65"/>
        <v>1996</v>
      </c>
      <c r="Q563">
        <f t="shared" si="66"/>
        <v>9</v>
      </c>
      <c r="R563">
        <f t="shared" si="67"/>
        <v>34550</v>
      </c>
      <c r="S563">
        <f t="shared" si="68"/>
        <v>35221</v>
      </c>
      <c r="T563">
        <f t="shared" si="69"/>
        <v>23</v>
      </c>
      <c r="U563">
        <f t="shared" si="70"/>
        <v>0.39130434782608697</v>
      </c>
      <c r="V563" t="str">
        <f t="shared" si="71"/>
        <v>High</v>
      </c>
    </row>
    <row r="564" spans="1:22" x14ac:dyDescent="0.25">
      <c r="A564">
        <v>10810</v>
      </c>
      <c r="B564" t="s">
        <v>730</v>
      </c>
      <c r="C564">
        <v>2</v>
      </c>
      <c r="D564" s="1">
        <v>35096</v>
      </c>
      <c r="E564" s="1">
        <v>35124</v>
      </c>
      <c r="F564" s="1">
        <v>35102</v>
      </c>
      <c r="G564">
        <v>3</v>
      </c>
      <c r="H564">
        <v>4.33</v>
      </c>
      <c r="I564" t="s">
        <v>731</v>
      </c>
      <c r="J564" t="s">
        <v>1217</v>
      </c>
      <c r="K564" t="s">
        <v>734</v>
      </c>
      <c r="L564" t="s">
        <v>483</v>
      </c>
      <c r="M564" t="s">
        <v>735</v>
      </c>
      <c r="N564" t="s">
        <v>350</v>
      </c>
      <c r="O564">
        <f t="shared" si="64"/>
        <v>2</v>
      </c>
      <c r="P564">
        <f t="shared" si="65"/>
        <v>1996</v>
      </c>
      <c r="Q564">
        <f t="shared" si="66"/>
        <v>3</v>
      </c>
      <c r="R564">
        <f t="shared" si="67"/>
        <v>34550</v>
      </c>
      <c r="S564">
        <f t="shared" si="68"/>
        <v>35221</v>
      </c>
      <c r="T564">
        <f t="shared" si="69"/>
        <v>23</v>
      </c>
      <c r="U564">
        <f t="shared" si="70"/>
        <v>0.13043478260869565</v>
      </c>
      <c r="V564" t="str">
        <f t="shared" si="71"/>
        <v>Medium</v>
      </c>
    </row>
    <row r="565" spans="1:22" x14ac:dyDescent="0.25">
      <c r="A565">
        <v>10811</v>
      </c>
      <c r="B565" t="s">
        <v>772</v>
      </c>
      <c r="C565">
        <v>8</v>
      </c>
      <c r="D565" s="1">
        <v>35097</v>
      </c>
      <c r="E565" s="1">
        <v>35125</v>
      </c>
      <c r="F565" s="1">
        <v>35103</v>
      </c>
      <c r="G565">
        <v>1</v>
      </c>
      <c r="H565">
        <v>31.22</v>
      </c>
      <c r="I565" t="s">
        <v>773</v>
      </c>
      <c r="J565" t="s">
        <v>775</v>
      </c>
      <c r="K565" t="s">
        <v>776</v>
      </c>
      <c r="L565" t="s">
        <v>777</v>
      </c>
      <c r="M565" t="s">
        <v>778</v>
      </c>
      <c r="N565" t="s">
        <v>661</v>
      </c>
      <c r="O565">
        <f t="shared" si="64"/>
        <v>2</v>
      </c>
      <c r="P565">
        <f t="shared" si="65"/>
        <v>1996</v>
      </c>
      <c r="Q565">
        <f t="shared" si="66"/>
        <v>12</v>
      </c>
      <c r="R565">
        <f t="shared" si="67"/>
        <v>34550</v>
      </c>
      <c r="S565">
        <f t="shared" si="68"/>
        <v>35221</v>
      </c>
      <c r="T565">
        <f t="shared" si="69"/>
        <v>23</v>
      </c>
      <c r="U565">
        <f t="shared" si="70"/>
        <v>0.52173913043478259</v>
      </c>
      <c r="V565" t="str">
        <f t="shared" si="71"/>
        <v>High</v>
      </c>
    </row>
    <row r="566" spans="1:22" x14ac:dyDescent="0.25">
      <c r="A566">
        <v>10812</v>
      </c>
      <c r="B566" t="s">
        <v>913</v>
      </c>
      <c r="C566">
        <v>5</v>
      </c>
      <c r="D566" s="1">
        <v>35097</v>
      </c>
      <c r="E566" s="1">
        <v>35125</v>
      </c>
      <c r="F566" s="1">
        <v>35107</v>
      </c>
      <c r="G566">
        <v>1</v>
      </c>
      <c r="H566">
        <v>59.78</v>
      </c>
      <c r="I566" t="s">
        <v>914</v>
      </c>
      <c r="J566" t="s">
        <v>916</v>
      </c>
      <c r="K566" t="s">
        <v>917</v>
      </c>
      <c r="L566" t="s">
        <v>153</v>
      </c>
      <c r="M566" t="s">
        <v>918</v>
      </c>
      <c r="N566" t="s">
        <v>261</v>
      </c>
      <c r="O566">
        <f t="shared" si="64"/>
        <v>2</v>
      </c>
      <c r="P566">
        <f t="shared" si="65"/>
        <v>1996</v>
      </c>
      <c r="Q566">
        <f t="shared" si="66"/>
        <v>12</v>
      </c>
      <c r="R566">
        <f t="shared" si="67"/>
        <v>34550</v>
      </c>
      <c r="S566">
        <f t="shared" si="68"/>
        <v>35221</v>
      </c>
      <c r="T566">
        <f t="shared" si="69"/>
        <v>23</v>
      </c>
      <c r="U566">
        <f t="shared" si="70"/>
        <v>0.52173913043478259</v>
      </c>
      <c r="V566" t="str">
        <f t="shared" si="71"/>
        <v>High</v>
      </c>
    </row>
    <row r="567" spans="1:22" x14ac:dyDescent="0.25">
      <c r="A567">
        <v>10813</v>
      </c>
      <c r="B567" t="s">
        <v>921</v>
      </c>
      <c r="C567">
        <v>1</v>
      </c>
      <c r="D567" s="1">
        <v>35100</v>
      </c>
      <c r="E567" s="1">
        <v>35128</v>
      </c>
      <c r="F567" s="1">
        <v>35104</v>
      </c>
      <c r="G567">
        <v>1</v>
      </c>
      <c r="H567">
        <v>47.38</v>
      </c>
      <c r="I567" t="s">
        <v>922</v>
      </c>
      <c r="J567" t="s">
        <v>924</v>
      </c>
      <c r="K567" t="s">
        <v>668</v>
      </c>
      <c r="L567" t="s">
        <v>669</v>
      </c>
      <c r="M567" t="s">
        <v>925</v>
      </c>
      <c r="N567" t="s">
        <v>230</v>
      </c>
      <c r="O567">
        <f t="shared" si="64"/>
        <v>2</v>
      </c>
      <c r="P567">
        <f t="shared" si="65"/>
        <v>1996</v>
      </c>
      <c r="Q567">
        <f t="shared" si="66"/>
        <v>11</v>
      </c>
      <c r="R567">
        <f t="shared" si="67"/>
        <v>34550</v>
      </c>
      <c r="S567">
        <f t="shared" si="68"/>
        <v>35221</v>
      </c>
      <c r="T567">
        <f t="shared" si="69"/>
        <v>23</v>
      </c>
      <c r="U567">
        <f t="shared" si="70"/>
        <v>0.47826086956521741</v>
      </c>
      <c r="V567" t="str">
        <f t="shared" si="71"/>
        <v>High</v>
      </c>
    </row>
    <row r="568" spans="1:22" x14ac:dyDescent="0.25">
      <c r="A568">
        <v>10814</v>
      </c>
      <c r="B568" t="s">
        <v>1047</v>
      </c>
      <c r="C568">
        <v>3</v>
      </c>
      <c r="D568" s="1">
        <v>35100</v>
      </c>
      <c r="E568" s="1">
        <v>35128</v>
      </c>
      <c r="F568" s="1">
        <v>35109</v>
      </c>
      <c r="G568">
        <v>3</v>
      </c>
      <c r="H568">
        <v>130.94</v>
      </c>
      <c r="I568" t="s">
        <v>1048</v>
      </c>
      <c r="J568" t="s">
        <v>1050</v>
      </c>
      <c r="K568" t="s">
        <v>1051</v>
      </c>
      <c r="L568" t="s">
        <v>153</v>
      </c>
      <c r="M568" t="s">
        <v>1052</v>
      </c>
      <c r="N568" t="s">
        <v>291</v>
      </c>
      <c r="O568">
        <f t="shared" si="64"/>
        <v>2</v>
      </c>
      <c r="P568">
        <f t="shared" si="65"/>
        <v>1996</v>
      </c>
      <c r="Q568">
        <f t="shared" si="66"/>
        <v>10</v>
      </c>
      <c r="R568">
        <f t="shared" si="67"/>
        <v>34550</v>
      </c>
      <c r="S568">
        <f t="shared" si="68"/>
        <v>35221</v>
      </c>
      <c r="T568">
        <f t="shared" si="69"/>
        <v>23</v>
      </c>
      <c r="U568">
        <f t="shared" si="70"/>
        <v>0.43478260869565216</v>
      </c>
      <c r="V568" t="str">
        <f t="shared" si="71"/>
        <v>High</v>
      </c>
    </row>
    <row r="569" spans="1:22" x14ac:dyDescent="0.25">
      <c r="A569">
        <v>10815</v>
      </c>
      <c r="B569" t="s">
        <v>949</v>
      </c>
      <c r="C569">
        <v>2</v>
      </c>
      <c r="D569" s="1">
        <v>35100</v>
      </c>
      <c r="E569" s="1">
        <v>35128</v>
      </c>
      <c r="F569" s="1">
        <v>35109</v>
      </c>
      <c r="G569">
        <v>3</v>
      </c>
      <c r="H569">
        <v>14.62</v>
      </c>
      <c r="I569" t="s">
        <v>950</v>
      </c>
      <c r="J569" t="s">
        <v>952</v>
      </c>
      <c r="K569" t="s">
        <v>953</v>
      </c>
      <c r="L569" t="s">
        <v>954</v>
      </c>
      <c r="M569" t="s">
        <v>955</v>
      </c>
      <c r="N569" t="s">
        <v>164</v>
      </c>
      <c r="O569">
        <f t="shared" si="64"/>
        <v>2</v>
      </c>
      <c r="P569">
        <f t="shared" si="65"/>
        <v>1996</v>
      </c>
      <c r="Q569">
        <f t="shared" si="66"/>
        <v>31</v>
      </c>
      <c r="R569">
        <f t="shared" si="67"/>
        <v>34550</v>
      </c>
      <c r="S569">
        <f t="shared" si="68"/>
        <v>35221</v>
      </c>
      <c r="T569">
        <f t="shared" si="69"/>
        <v>23</v>
      </c>
      <c r="U569">
        <f t="shared" si="70"/>
        <v>1.3478260869565217</v>
      </c>
      <c r="V569" t="str">
        <f t="shared" si="71"/>
        <v>High</v>
      </c>
    </row>
    <row r="570" spans="1:22" x14ac:dyDescent="0.25">
      <c r="A570">
        <v>10816</v>
      </c>
      <c r="B570" t="s">
        <v>647</v>
      </c>
      <c r="C570">
        <v>4</v>
      </c>
      <c r="D570" s="1">
        <v>35101</v>
      </c>
      <c r="E570" s="1">
        <v>35129</v>
      </c>
      <c r="F570" s="1">
        <v>35130</v>
      </c>
      <c r="G570">
        <v>2</v>
      </c>
      <c r="H570">
        <v>719.78</v>
      </c>
      <c r="I570" t="s">
        <v>648</v>
      </c>
      <c r="J570" t="s">
        <v>650</v>
      </c>
      <c r="K570" t="s">
        <v>651</v>
      </c>
      <c r="L570" t="s">
        <v>277</v>
      </c>
      <c r="M570" t="s">
        <v>652</v>
      </c>
      <c r="N570" t="s">
        <v>164</v>
      </c>
      <c r="O570">
        <f t="shared" si="64"/>
        <v>2</v>
      </c>
      <c r="P570">
        <f t="shared" si="65"/>
        <v>1996</v>
      </c>
      <c r="Q570">
        <f t="shared" si="66"/>
        <v>11</v>
      </c>
      <c r="R570">
        <f t="shared" si="67"/>
        <v>34550</v>
      </c>
      <c r="S570">
        <f t="shared" si="68"/>
        <v>35221</v>
      </c>
      <c r="T570">
        <f t="shared" si="69"/>
        <v>23</v>
      </c>
      <c r="U570">
        <f t="shared" si="70"/>
        <v>0.47826086956521741</v>
      </c>
      <c r="V570" t="str">
        <f t="shared" si="71"/>
        <v>High</v>
      </c>
    </row>
    <row r="571" spans="1:22" x14ac:dyDescent="0.25">
      <c r="A571">
        <v>10817</v>
      </c>
      <c r="B571" t="s">
        <v>707</v>
      </c>
      <c r="C571">
        <v>3</v>
      </c>
      <c r="D571" s="1">
        <v>35101</v>
      </c>
      <c r="E571" s="1">
        <v>35115</v>
      </c>
      <c r="F571" s="1">
        <v>35108</v>
      </c>
      <c r="G571">
        <v>2</v>
      </c>
      <c r="H571">
        <v>306.07</v>
      </c>
      <c r="I571" t="s">
        <v>708</v>
      </c>
      <c r="J571" t="s">
        <v>710</v>
      </c>
      <c r="K571" t="s">
        <v>711</v>
      </c>
      <c r="L571" t="s">
        <v>153</v>
      </c>
      <c r="M571" t="s">
        <v>712</v>
      </c>
      <c r="N571" t="s">
        <v>238</v>
      </c>
      <c r="O571">
        <f t="shared" si="64"/>
        <v>2</v>
      </c>
      <c r="P571">
        <f t="shared" si="65"/>
        <v>1996</v>
      </c>
      <c r="Q571">
        <f t="shared" si="66"/>
        <v>14</v>
      </c>
      <c r="R571">
        <f t="shared" si="67"/>
        <v>34550</v>
      </c>
      <c r="S571">
        <f t="shared" si="68"/>
        <v>35221</v>
      </c>
      <c r="T571">
        <f t="shared" si="69"/>
        <v>23</v>
      </c>
      <c r="U571">
        <f t="shared" si="70"/>
        <v>0.60869565217391308</v>
      </c>
      <c r="V571" t="str">
        <f t="shared" si="71"/>
        <v>High</v>
      </c>
    </row>
    <row r="572" spans="1:22" x14ac:dyDescent="0.25">
      <c r="A572">
        <v>10818</v>
      </c>
      <c r="B572" t="s">
        <v>789</v>
      </c>
      <c r="C572">
        <v>7</v>
      </c>
      <c r="D572" s="1">
        <v>35102</v>
      </c>
      <c r="E572" s="1">
        <v>35130</v>
      </c>
      <c r="F572" s="1">
        <v>35107</v>
      </c>
      <c r="G572">
        <v>3</v>
      </c>
      <c r="H572">
        <v>65.48</v>
      </c>
      <c r="I572" t="s">
        <v>790</v>
      </c>
      <c r="J572" t="s">
        <v>792</v>
      </c>
      <c r="K572" t="s">
        <v>793</v>
      </c>
      <c r="L572" t="s">
        <v>153</v>
      </c>
      <c r="M572" t="s">
        <v>794</v>
      </c>
      <c r="N572" t="s">
        <v>261</v>
      </c>
      <c r="O572">
        <f t="shared" si="64"/>
        <v>2</v>
      </c>
      <c r="P572">
        <f t="shared" si="65"/>
        <v>1996</v>
      </c>
      <c r="Q572">
        <f t="shared" si="66"/>
        <v>10</v>
      </c>
      <c r="R572">
        <f t="shared" si="67"/>
        <v>34550</v>
      </c>
      <c r="S572">
        <f t="shared" si="68"/>
        <v>35221</v>
      </c>
      <c r="T572">
        <f t="shared" si="69"/>
        <v>23</v>
      </c>
      <c r="U572">
        <f t="shared" si="70"/>
        <v>0.43478260869565216</v>
      </c>
      <c r="V572" t="str">
        <f t="shared" si="71"/>
        <v>High</v>
      </c>
    </row>
    <row r="573" spans="1:22" x14ac:dyDescent="0.25">
      <c r="A573">
        <v>10819</v>
      </c>
      <c r="B573" t="s">
        <v>493</v>
      </c>
      <c r="C573">
        <v>2</v>
      </c>
      <c r="D573" s="1">
        <v>35102</v>
      </c>
      <c r="E573" s="1">
        <v>35130</v>
      </c>
      <c r="F573" s="1">
        <v>35111</v>
      </c>
      <c r="G573">
        <v>3</v>
      </c>
      <c r="H573">
        <v>19.760000000000002</v>
      </c>
      <c r="I573" t="s">
        <v>494</v>
      </c>
      <c r="J573" t="s">
        <v>496</v>
      </c>
      <c r="K573" t="s">
        <v>497</v>
      </c>
      <c r="L573" t="s">
        <v>153</v>
      </c>
      <c r="M573" t="s">
        <v>498</v>
      </c>
      <c r="N573" t="s">
        <v>499</v>
      </c>
      <c r="O573">
        <f t="shared" si="64"/>
        <v>2</v>
      </c>
      <c r="P573">
        <f t="shared" si="65"/>
        <v>1996</v>
      </c>
      <c r="Q573">
        <f t="shared" si="66"/>
        <v>6</v>
      </c>
      <c r="R573">
        <f t="shared" si="67"/>
        <v>34550</v>
      </c>
      <c r="S573">
        <f t="shared" si="68"/>
        <v>35221</v>
      </c>
      <c r="T573">
        <f t="shared" si="69"/>
        <v>23</v>
      </c>
      <c r="U573">
        <f t="shared" si="70"/>
        <v>0.2608695652173913</v>
      </c>
      <c r="V573" t="str">
        <f t="shared" si="71"/>
        <v>High</v>
      </c>
    </row>
    <row r="574" spans="1:22" x14ac:dyDescent="0.25">
      <c r="A574">
        <v>10820</v>
      </c>
      <c r="B574" t="s">
        <v>903</v>
      </c>
      <c r="C574">
        <v>3</v>
      </c>
      <c r="D574" s="1">
        <v>35102</v>
      </c>
      <c r="E574" s="1">
        <v>35130</v>
      </c>
      <c r="F574" s="1">
        <v>35108</v>
      </c>
      <c r="G574">
        <v>2</v>
      </c>
      <c r="H574">
        <v>37.520000000000003</v>
      </c>
      <c r="I574" t="s">
        <v>904</v>
      </c>
      <c r="J574" t="s">
        <v>907</v>
      </c>
      <c r="K574" t="s">
        <v>908</v>
      </c>
      <c r="L574" t="s">
        <v>909</v>
      </c>
      <c r="M574" t="s">
        <v>910</v>
      </c>
      <c r="N574" t="s">
        <v>164</v>
      </c>
      <c r="O574">
        <f t="shared" si="64"/>
        <v>2</v>
      </c>
      <c r="P574">
        <f t="shared" si="65"/>
        <v>1996</v>
      </c>
      <c r="Q574">
        <f t="shared" si="66"/>
        <v>18</v>
      </c>
      <c r="R574">
        <f t="shared" si="67"/>
        <v>34550</v>
      </c>
      <c r="S574">
        <f t="shared" si="68"/>
        <v>35221</v>
      </c>
      <c r="T574">
        <f t="shared" si="69"/>
        <v>23</v>
      </c>
      <c r="U574">
        <f t="shared" si="70"/>
        <v>0.78260869565217395</v>
      </c>
      <c r="V574" t="str">
        <f t="shared" si="71"/>
        <v>High</v>
      </c>
    </row>
    <row r="575" spans="1:22" x14ac:dyDescent="0.25">
      <c r="A575">
        <v>10821</v>
      </c>
      <c r="B575" t="s">
        <v>979</v>
      </c>
      <c r="C575">
        <v>1</v>
      </c>
      <c r="D575" s="1">
        <v>35103</v>
      </c>
      <c r="E575" s="1">
        <v>35131</v>
      </c>
      <c r="F575" s="1">
        <v>35110</v>
      </c>
      <c r="G575">
        <v>1</v>
      </c>
      <c r="H575">
        <v>36.68</v>
      </c>
      <c r="I575" t="s">
        <v>980</v>
      </c>
      <c r="J575" t="s">
        <v>982</v>
      </c>
      <c r="K575" t="s">
        <v>983</v>
      </c>
      <c r="L575" t="s">
        <v>984</v>
      </c>
      <c r="M575" t="s">
        <v>985</v>
      </c>
      <c r="N575" t="s">
        <v>164</v>
      </c>
      <c r="O575">
        <f t="shared" si="64"/>
        <v>2</v>
      </c>
      <c r="P575">
        <f t="shared" si="65"/>
        <v>1996</v>
      </c>
      <c r="Q575">
        <f t="shared" si="66"/>
        <v>9</v>
      </c>
      <c r="R575">
        <f t="shared" si="67"/>
        <v>34550</v>
      </c>
      <c r="S575">
        <f t="shared" si="68"/>
        <v>35221</v>
      </c>
      <c r="T575">
        <f t="shared" si="69"/>
        <v>23</v>
      </c>
      <c r="U575">
        <f t="shared" si="70"/>
        <v>0.39130434782608697</v>
      </c>
      <c r="V575" t="str">
        <f t="shared" si="71"/>
        <v>High</v>
      </c>
    </row>
    <row r="576" spans="1:22" x14ac:dyDescent="0.25">
      <c r="A576">
        <v>10822</v>
      </c>
      <c r="B576" t="s">
        <v>1031</v>
      </c>
      <c r="C576">
        <v>6</v>
      </c>
      <c r="D576" s="1">
        <v>35103</v>
      </c>
      <c r="E576" s="1">
        <v>35131</v>
      </c>
      <c r="F576" s="1">
        <v>35111</v>
      </c>
      <c r="G576">
        <v>3</v>
      </c>
      <c r="H576">
        <v>7</v>
      </c>
      <c r="I576" t="s">
        <v>1032</v>
      </c>
      <c r="J576" t="s">
        <v>1034</v>
      </c>
      <c r="K576" t="s">
        <v>1035</v>
      </c>
      <c r="L576" t="s">
        <v>743</v>
      </c>
      <c r="M576" t="s">
        <v>1036</v>
      </c>
      <c r="N576" t="s">
        <v>164</v>
      </c>
      <c r="O576">
        <f t="shared" si="64"/>
        <v>2</v>
      </c>
      <c r="P576">
        <f t="shared" si="65"/>
        <v>1996</v>
      </c>
      <c r="Q576">
        <f t="shared" si="66"/>
        <v>3</v>
      </c>
      <c r="R576">
        <f t="shared" si="67"/>
        <v>34550</v>
      </c>
      <c r="S576">
        <f t="shared" si="68"/>
        <v>35221</v>
      </c>
      <c r="T576">
        <f t="shared" si="69"/>
        <v>23</v>
      </c>
      <c r="U576">
        <f t="shared" si="70"/>
        <v>0.13043478260869565</v>
      </c>
      <c r="V576" t="str">
        <f t="shared" si="71"/>
        <v>Medium</v>
      </c>
    </row>
    <row r="577" spans="1:22" x14ac:dyDescent="0.25">
      <c r="A577">
        <v>10823</v>
      </c>
      <c r="B577" t="s">
        <v>763</v>
      </c>
      <c r="C577">
        <v>5</v>
      </c>
      <c r="D577" s="1">
        <v>35104</v>
      </c>
      <c r="E577" s="1">
        <v>35132</v>
      </c>
      <c r="F577" s="1">
        <v>35108</v>
      </c>
      <c r="G577">
        <v>2</v>
      </c>
      <c r="H577">
        <v>163.97</v>
      </c>
      <c r="I577" t="s">
        <v>764</v>
      </c>
      <c r="J577" t="s">
        <v>766</v>
      </c>
      <c r="K577" t="s">
        <v>767</v>
      </c>
      <c r="L577" t="s">
        <v>768</v>
      </c>
      <c r="M577" t="s">
        <v>769</v>
      </c>
      <c r="N577" t="s">
        <v>661</v>
      </c>
      <c r="O577">
        <f t="shared" si="64"/>
        <v>2</v>
      </c>
      <c r="P577">
        <f t="shared" si="65"/>
        <v>1996</v>
      </c>
      <c r="Q577">
        <f t="shared" si="66"/>
        <v>14</v>
      </c>
      <c r="R577">
        <f t="shared" si="67"/>
        <v>34550</v>
      </c>
      <c r="S577">
        <f t="shared" si="68"/>
        <v>35221</v>
      </c>
      <c r="T577">
        <f t="shared" si="69"/>
        <v>23</v>
      </c>
      <c r="U577">
        <f t="shared" si="70"/>
        <v>0.60869565217391308</v>
      </c>
      <c r="V577" t="str">
        <f t="shared" si="71"/>
        <v>High</v>
      </c>
    </row>
    <row r="578" spans="1:22" x14ac:dyDescent="0.25">
      <c r="A578">
        <v>10824</v>
      </c>
      <c r="B578" t="s">
        <v>587</v>
      </c>
      <c r="C578">
        <v>8</v>
      </c>
      <c r="D578" s="1">
        <v>35104</v>
      </c>
      <c r="E578" s="1">
        <v>35132</v>
      </c>
      <c r="F578" s="1">
        <v>35125</v>
      </c>
      <c r="G578">
        <v>1</v>
      </c>
      <c r="H578">
        <v>1.23</v>
      </c>
      <c r="I578" t="s">
        <v>588</v>
      </c>
      <c r="J578" t="s">
        <v>590</v>
      </c>
      <c r="K578" t="s">
        <v>591</v>
      </c>
      <c r="L578" t="s">
        <v>153</v>
      </c>
      <c r="M578" t="s">
        <v>592</v>
      </c>
      <c r="N578" t="s">
        <v>284</v>
      </c>
      <c r="O578">
        <f t="shared" ref="O578:O641" si="72">MONTH(D578)</f>
        <v>2</v>
      </c>
      <c r="P578">
        <f t="shared" ref="P578:P641" si="73">YEAR(D578)</f>
        <v>1996</v>
      </c>
      <c r="Q578">
        <f t="shared" ref="Q578:Q641" si="74">COUNTIF(B:B,B578)</f>
        <v>19</v>
      </c>
      <c r="R578">
        <f t="shared" ref="R578:R641" si="75">MIN(IF($B$2:$B$1000=B578, $D$2:$D$1000))</f>
        <v>34550</v>
      </c>
      <c r="S578">
        <f t="shared" ref="S578:S641" si="76">MAX(IF($B$2:$B$1000=B578, $D$2:$D$1000))</f>
        <v>35221</v>
      </c>
      <c r="T578">
        <f t="shared" ref="T578:T641" si="77">DATEDIF(R578,S578,"m")+1</f>
        <v>23</v>
      </c>
      <c r="U578">
        <f t="shared" ref="U578:U641" si="78">Q578/T578</f>
        <v>0.82608695652173914</v>
      </c>
      <c r="V578" t="str">
        <f t="shared" si="71"/>
        <v>High</v>
      </c>
    </row>
    <row r="579" spans="1:22" x14ac:dyDescent="0.25">
      <c r="A579">
        <v>10825</v>
      </c>
      <c r="B579" t="s">
        <v>532</v>
      </c>
      <c r="C579">
        <v>1</v>
      </c>
      <c r="D579" s="1">
        <v>35104</v>
      </c>
      <c r="E579" s="1">
        <v>35132</v>
      </c>
      <c r="F579" s="1">
        <v>35109</v>
      </c>
      <c r="G579">
        <v>1</v>
      </c>
      <c r="H579">
        <v>79.25</v>
      </c>
      <c r="I579" t="s">
        <v>533</v>
      </c>
      <c r="J579" t="s">
        <v>535</v>
      </c>
      <c r="K579" t="s">
        <v>536</v>
      </c>
      <c r="L579" t="s">
        <v>153</v>
      </c>
      <c r="M579" t="s">
        <v>537</v>
      </c>
      <c r="N579" t="s">
        <v>238</v>
      </c>
      <c r="O579">
        <f t="shared" si="72"/>
        <v>2</v>
      </c>
      <c r="P579">
        <f t="shared" si="73"/>
        <v>1996</v>
      </c>
      <c r="Q579">
        <f t="shared" si="74"/>
        <v>6</v>
      </c>
      <c r="R579">
        <f t="shared" si="75"/>
        <v>34550</v>
      </c>
      <c r="S579">
        <f t="shared" si="76"/>
        <v>35221</v>
      </c>
      <c r="T579">
        <f t="shared" si="77"/>
        <v>23</v>
      </c>
      <c r="U579">
        <f t="shared" si="78"/>
        <v>0.2608695652173913</v>
      </c>
      <c r="V579" t="str">
        <f t="shared" ref="V579:V642" si="79">IF(Q579&lt;=2,"Low",
   IF(Q579&lt;=5,"Medium","High"))</f>
        <v>High</v>
      </c>
    </row>
    <row r="580" spans="1:22" x14ac:dyDescent="0.25">
      <c r="A580">
        <v>10826</v>
      </c>
      <c r="B580" t="s">
        <v>454</v>
      </c>
      <c r="C580">
        <v>6</v>
      </c>
      <c r="D580" s="1">
        <v>35107</v>
      </c>
      <c r="E580" s="1">
        <v>35135</v>
      </c>
      <c r="F580" s="1">
        <v>35132</v>
      </c>
      <c r="G580">
        <v>1</v>
      </c>
      <c r="H580">
        <v>7.09</v>
      </c>
      <c r="I580" t="s">
        <v>455</v>
      </c>
      <c r="J580" t="s">
        <v>457</v>
      </c>
      <c r="K580" t="s">
        <v>458</v>
      </c>
      <c r="L580" t="s">
        <v>153</v>
      </c>
      <c r="M580" t="s">
        <v>459</v>
      </c>
      <c r="N580" t="s">
        <v>291</v>
      </c>
      <c r="O580">
        <f t="shared" si="72"/>
        <v>2</v>
      </c>
      <c r="P580">
        <f t="shared" si="73"/>
        <v>1996</v>
      </c>
      <c r="Q580">
        <f t="shared" si="74"/>
        <v>11</v>
      </c>
      <c r="R580">
        <f t="shared" si="75"/>
        <v>34550</v>
      </c>
      <c r="S580">
        <f t="shared" si="76"/>
        <v>35221</v>
      </c>
      <c r="T580">
        <f t="shared" si="77"/>
        <v>23</v>
      </c>
      <c r="U580">
        <f t="shared" si="78"/>
        <v>0.47826086956521741</v>
      </c>
      <c r="V580" t="str">
        <f t="shared" si="79"/>
        <v>High</v>
      </c>
    </row>
    <row r="581" spans="1:22" x14ac:dyDescent="0.25">
      <c r="A581">
        <v>10827</v>
      </c>
      <c r="B581" t="s">
        <v>470</v>
      </c>
      <c r="C581">
        <v>1</v>
      </c>
      <c r="D581" s="1">
        <v>35107</v>
      </c>
      <c r="E581" s="1">
        <v>35121</v>
      </c>
      <c r="F581" s="1">
        <v>35132</v>
      </c>
      <c r="G581">
        <v>2</v>
      </c>
      <c r="H581">
        <v>63.54</v>
      </c>
      <c r="I581" t="s">
        <v>471</v>
      </c>
      <c r="J581" t="s">
        <v>473</v>
      </c>
      <c r="K581" t="s">
        <v>474</v>
      </c>
      <c r="L581" t="s">
        <v>153</v>
      </c>
      <c r="M581" t="s">
        <v>475</v>
      </c>
      <c r="N581" t="s">
        <v>291</v>
      </c>
      <c r="O581">
        <f t="shared" si="72"/>
        <v>2</v>
      </c>
      <c r="P581">
        <f t="shared" si="73"/>
        <v>1996</v>
      </c>
      <c r="Q581">
        <f t="shared" si="74"/>
        <v>17</v>
      </c>
      <c r="R581">
        <f t="shared" si="75"/>
        <v>34550</v>
      </c>
      <c r="S581">
        <f t="shared" si="76"/>
        <v>35221</v>
      </c>
      <c r="T581">
        <f t="shared" si="77"/>
        <v>23</v>
      </c>
      <c r="U581">
        <f t="shared" si="78"/>
        <v>0.73913043478260865</v>
      </c>
      <c r="V581" t="str">
        <f t="shared" si="79"/>
        <v>High</v>
      </c>
    </row>
    <row r="582" spans="1:22" x14ac:dyDescent="0.25">
      <c r="A582">
        <v>10828</v>
      </c>
      <c r="B582" t="s">
        <v>897</v>
      </c>
      <c r="C582">
        <v>9</v>
      </c>
      <c r="D582" s="1">
        <v>35108</v>
      </c>
      <c r="E582" s="1">
        <v>35122</v>
      </c>
      <c r="F582" s="1">
        <v>35130</v>
      </c>
      <c r="G582">
        <v>1</v>
      </c>
      <c r="H582">
        <v>90.85</v>
      </c>
      <c r="I582" t="s">
        <v>898</v>
      </c>
      <c r="J582" t="s">
        <v>900</v>
      </c>
      <c r="K582" t="s">
        <v>497</v>
      </c>
      <c r="L582" t="s">
        <v>153</v>
      </c>
      <c r="M582" t="s">
        <v>498</v>
      </c>
      <c r="N582" t="s">
        <v>499</v>
      </c>
      <c r="O582">
        <f t="shared" si="72"/>
        <v>2</v>
      </c>
      <c r="P582">
        <f t="shared" si="73"/>
        <v>1996</v>
      </c>
      <c r="Q582">
        <f t="shared" si="74"/>
        <v>5</v>
      </c>
      <c r="R582">
        <f t="shared" si="75"/>
        <v>34550</v>
      </c>
      <c r="S582">
        <f t="shared" si="76"/>
        <v>35221</v>
      </c>
      <c r="T582">
        <f t="shared" si="77"/>
        <v>23</v>
      </c>
      <c r="U582">
        <f t="shared" si="78"/>
        <v>0.21739130434782608</v>
      </c>
      <c r="V582" t="str">
        <f t="shared" si="79"/>
        <v>Medium</v>
      </c>
    </row>
    <row r="583" spans="1:22" x14ac:dyDescent="0.25">
      <c r="A583">
        <v>10829</v>
      </c>
      <c r="B583" t="s">
        <v>699</v>
      </c>
      <c r="C583">
        <v>9</v>
      </c>
      <c r="D583" s="1">
        <v>35108</v>
      </c>
      <c r="E583" s="1">
        <v>35136</v>
      </c>
      <c r="F583" s="1">
        <v>35118</v>
      </c>
      <c r="G583">
        <v>1</v>
      </c>
      <c r="H583">
        <v>154.72</v>
      </c>
      <c r="I583" t="s">
        <v>700</v>
      </c>
      <c r="J583" t="s">
        <v>702</v>
      </c>
      <c r="K583" t="s">
        <v>703</v>
      </c>
      <c r="L583" t="s">
        <v>704</v>
      </c>
      <c r="M583" t="s">
        <v>705</v>
      </c>
      <c r="N583" t="s">
        <v>155</v>
      </c>
      <c r="O583">
        <f t="shared" si="72"/>
        <v>2</v>
      </c>
      <c r="P583">
        <f t="shared" si="73"/>
        <v>1996</v>
      </c>
      <c r="Q583">
        <f t="shared" si="74"/>
        <v>10</v>
      </c>
      <c r="R583">
        <f t="shared" si="75"/>
        <v>34550</v>
      </c>
      <c r="S583">
        <f t="shared" si="76"/>
        <v>35221</v>
      </c>
      <c r="T583">
        <f t="shared" si="77"/>
        <v>23</v>
      </c>
      <c r="U583">
        <f t="shared" si="78"/>
        <v>0.43478260869565216</v>
      </c>
      <c r="V583" t="str">
        <f t="shared" si="79"/>
        <v>High</v>
      </c>
    </row>
    <row r="584" spans="1:22" x14ac:dyDescent="0.25">
      <c r="A584">
        <v>10830</v>
      </c>
      <c r="B584" t="s">
        <v>1024</v>
      </c>
      <c r="C584">
        <v>4</v>
      </c>
      <c r="D584" s="1">
        <v>35108</v>
      </c>
      <c r="E584" s="1">
        <v>35150</v>
      </c>
      <c r="F584" s="1">
        <v>35116</v>
      </c>
      <c r="G584">
        <v>2</v>
      </c>
      <c r="H584">
        <v>81.83</v>
      </c>
      <c r="I584" t="s">
        <v>1025</v>
      </c>
      <c r="J584" t="s">
        <v>1027</v>
      </c>
      <c r="K584" t="s">
        <v>228</v>
      </c>
      <c r="L584" t="s">
        <v>522</v>
      </c>
      <c r="M584" t="s">
        <v>1028</v>
      </c>
      <c r="N584" t="s">
        <v>230</v>
      </c>
      <c r="O584">
        <f t="shared" si="72"/>
        <v>2</v>
      </c>
      <c r="P584">
        <f t="shared" si="73"/>
        <v>1996</v>
      </c>
      <c r="Q584">
        <f t="shared" si="74"/>
        <v>6</v>
      </c>
      <c r="R584">
        <f t="shared" si="75"/>
        <v>34550</v>
      </c>
      <c r="S584">
        <f t="shared" si="76"/>
        <v>35221</v>
      </c>
      <c r="T584">
        <f t="shared" si="77"/>
        <v>23</v>
      </c>
      <c r="U584">
        <f t="shared" si="78"/>
        <v>0.2608695652173913</v>
      </c>
      <c r="V584" t="str">
        <f t="shared" si="79"/>
        <v>High</v>
      </c>
    </row>
    <row r="585" spans="1:22" x14ac:dyDescent="0.25">
      <c r="A585">
        <v>10831</v>
      </c>
      <c r="B585" t="s">
        <v>941</v>
      </c>
      <c r="C585">
        <v>3</v>
      </c>
      <c r="D585" s="1">
        <v>35109</v>
      </c>
      <c r="E585" s="1">
        <v>35137</v>
      </c>
      <c r="F585" s="1">
        <v>35118</v>
      </c>
      <c r="G585">
        <v>2</v>
      </c>
      <c r="H585">
        <v>72.19</v>
      </c>
      <c r="I585" t="s">
        <v>942</v>
      </c>
      <c r="J585" t="s">
        <v>944</v>
      </c>
      <c r="K585" t="s">
        <v>945</v>
      </c>
      <c r="L585" t="s">
        <v>153</v>
      </c>
      <c r="M585" t="s">
        <v>946</v>
      </c>
      <c r="N585" t="s">
        <v>270</v>
      </c>
      <c r="O585">
        <f t="shared" si="72"/>
        <v>2</v>
      </c>
      <c r="P585">
        <f t="shared" si="73"/>
        <v>1996</v>
      </c>
      <c r="Q585">
        <f t="shared" si="74"/>
        <v>6</v>
      </c>
      <c r="R585">
        <f t="shared" si="75"/>
        <v>34550</v>
      </c>
      <c r="S585">
        <f t="shared" si="76"/>
        <v>35221</v>
      </c>
      <c r="T585">
        <f t="shared" si="77"/>
        <v>23</v>
      </c>
      <c r="U585">
        <f t="shared" si="78"/>
        <v>0.2608695652173913</v>
      </c>
      <c r="V585" t="str">
        <f t="shared" si="79"/>
        <v>High</v>
      </c>
    </row>
    <row r="586" spans="1:22" x14ac:dyDescent="0.25">
      <c r="A586">
        <v>10832</v>
      </c>
      <c r="B586" t="s">
        <v>722</v>
      </c>
      <c r="C586">
        <v>2</v>
      </c>
      <c r="D586" s="1">
        <v>35109</v>
      </c>
      <c r="E586" s="1">
        <v>35137</v>
      </c>
      <c r="F586" s="1">
        <v>35114</v>
      </c>
      <c r="G586">
        <v>2</v>
      </c>
      <c r="H586">
        <v>43.26</v>
      </c>
      <c r="I586" t="s">
        <v>723</v>
      </c>
      <c r="J586" t="s">
        <v>725</v>
      </c>
      <c r="K586" t="s">
        <v>726</v>
      </c>
      <c r="L586" t="s">
        <v>153</v>
      </c>
      <c r="M586" t="s">
        <v>727</v>
      </c>
      <c r="N586" t="s">
        <v>291</v>
      </c>
      <c r="O586">
        <f t="shared" si="72"/>
        <v>2</v>
      </c>
      <c r="P586">
        <f t="shared" si="73"/>
        <v>1996</v>
      </c>
      <c r="Q586">
        <f t="shared" si="74"/>
        <v>14</v>
      </c>
      <c r="R586">
        <f t="shared" si="75"/>
        <v>34550</v>
      </c>
      <c r="S586">
        <f t="shared" si="76"/>
        <v>35221</v>
      </c>
      <c r="T586">
        <f t="shared" si="77"/>
        <v>23</v>
      </c>
      <c r="U586">
        <f t="shared" si="78"/>
        <v>0.60869565217391308</v>
      </c>
      <c r="V586" t="str">
        <f t="shared" si="79"/>
        <v>High</v>
      </c>
    </row>
    <row r="587" spans="1:22" x14ac:dyDescent="0.25">
      <c r="A587">
        <v>10833</v>
      </c>
      <c r="B587" t="s">
        <v>841</v>
      </c>
      <c r="C587">
        <v>6</v>
      </c>
      <c r="D587" s="1">
        <v>35110</v>
      </c>
      <c r="E587" s="1">
        <v>35138</v>
      </c>
      <c r="F587" s="1">
        <v>35118</v>
      </c>
      <c r="G587">
        <v>2</v>
      </c>
      <c r="H587">
        <v>71.489999999999995</v>
      </c>
      <c r="I587" t="s">
        <v>842</v>
      </c>
      <c r="J587" t="s">
        <v>844</v>
      </c>
      <c r="K587" t="s">
        <v>845</v>
      </c>
      <c r="L587" t="s">
        <v>153</v>
      </c>
      <c r="M587" t="s">
        <v>846</v>
      </c>
      <c r="N587" t="s">
        <v>238</v>
      </c>
      <c r="O587">
        <f t="shared" si="72"/>
        <v>2</v>
      </c>
      <c r="P587">
        <f t="shared" si="73"/>
        <v>1996</v>
      </c>
      <c r="Q587">
        <f t="shared" si="74"/>
        <v>10</v>
      </c>
      <c r="R587">
        <f t="shared" si="75"/>
        <v>34550</v>
      </c>
      <c r="S587">
        <f t="shared" si="76"/>
        <v>35221</v>
      </c>
      <c r="T587">
        <f t="shared" si="77"/>
        <v>23</v>
      </c>
      <c r="U587">
        <f t="shared" si="78"/>
        <v>0.43478260869565216</v>
      </c>
      <c r="V587" t="str">
        <f t="shared" si="79"/>
        <v>High</v>
      </c>
    </row>
    <row r="588" spans="1:22" x14ac:dyDescent="0.25">
      <c r="A588">
        <v>10834</v>
      </c>
      <c r="B588" t="s">
        <v>1024</v>
      </c>
      <c r="C588">
        <v>1</v>
      </c>
      <c r="D588" s="1">
        <v>35110</v>
      </c>
      <c r="E588" s="1">
        <v>35138</v>
      </c>
      <c r="F588" s="1">
        <v>35114</v>
      </c>
      <c r="G588">
        <v>3</v>
      </c>
      <c r="H588">
        <v>29.78</v>
      </c>
      <c r="I588" t="s">
        <v>1025</v>
      </c>
      <c r="J588" t="s">
        <v>1027</v>
      </c>
      <c r="K588" t="s">
        <v>228</v>
      </c>
      <c r="L588" t="s">
        <v>522</v>
      </c>
      <c r="M588" t="s">
        <v>1028</v>
      </c>
      <c r="N588" t="s">
        <v>230</v>
      </c>
      <c r="O588">
        <f t="shared" si="72"/>
        <v>2</v>
      </c>
      <c r="P588">
        <f t="shared" si="73"/>
        <v>1996</v>
      </c>
      <c r="Q588">
        <f t="shared" si="74"/>
        <v>6</v>
      </c>
      <c r="R588">
        <f t="shared" si="75"/>
        <v>34550</v>
      </c>
      <c r="S588">
        <f t="shared" si="76"/>
        <v>35221</v>
      </c>
      <c r="T588">
        <f t="shared" si="77"/>
        <v>23</v>
      </c>
      <c r="U588">
        <f t="shared" si="78"/>
        <v>0.2608695652173913</v>
      </c>
      <c r="V588" t="str">
        <f t="shared" si="79"/>
        <v>High</v>
      </c>
    </row>
    <row r="589" spans="1:22" x14ac:dyDescent="0.25">
      <c r="A589">
        <v>10835</v>
      </c>
      <c r="B589" t="s">
        <v>409</v>
      </c>
      <c r="C589">
        <v>1</v>
      </c>
      <c r="D589" s="1">
        <v>35110</v>
      </c>
      <c r="E589" s="1">
        <v>35138</v>
      </c>
      <c r="F589" s="1">
        <v>35116</v>
      </c>
      <c r="G589">
        <v>3</v>
      </c>
      <c r="H589">
        <v>69.53</v>
      </c>
      <c r="I589" t="s">
        <v>1218</v>
      </c>
      <c r="J589" t="s">
        <v>412</v>
      </c>
      <c r="K589" t="s">
        <v>236</v>
      </c>
      <c r="L589" t="s">
        <v>153</v>
      </c>
      <c r="M589" t="s">
        <v>413</v>
      </c>
      <c r="N589" t="s">
        <v>238</v>
      </c>
      <c r="O589">
        <f t="shared" si="72"/>
        <v>2</v>
      </c>
      <c r="P589">
        <f t="shared" si="73"/>
        <v>1996</v>
      </c>
      <c r="Q589">
        <f t="shared" si="74"/>
        <v>6</v>
      </c>
      <c r="R589">
        <f t="shared" si="75"/>
        <v>34550</v>
      </c>
      <c r="S589">
        <f t="shared" si="76"/>
        <v>35221</v>
      </c>
      <c r="T589">
        <f t="shared" si="77"/>
        <v>23</v>
      </c>
      <c r="U589">
        <f t="shared" si="78"/>
        <v>0.2608695652173913</v>
      </c>
      <c r="V589" t="str">
        <f t="shared" si="79"/>
        <v>High</v>
      </c>
    </row>
    <row r="590" spans="1:22" x14ac:dyDescent="0.25">
      <c r="A590">
        <v>10836</v>
      </c>
      <c r="B590" t="s">
        <v>555</v>
      </c>
      <c r="C590">
        <v>7</v>
      </c>
      <c r="D590" s="1">
        <v>35111</v>
      </c>
      <c r="E590" s="1">
        <v>35139</v>
      </c>
      <c r="F590" s="1">
        <v>35116</v>
      </c>
      <c r="G590">
        <v>1</v>
      </c>
      <c r="H590">
        <v>411.88</v>
      </c>
      <c r="I590" t="s">
        <v>556</v>
      </c>
      <c r="J590" t="s">
        <v>558</v>
      </c>
      <c r="K590" t="s">
        <v>559</v>
      </c>
      <c r="L590" t="s">
        <v>153</v>
      </c>
      <c r="M590" t="s">
        <v>560</v>
      </c>
      <c r="N590" t="s">
        <v>561</v>
      </c>
      <c r="O590">
        <f t="shared" si="72"/>
        <v>2</v>
      </c>
      <c r="P590">
        <f t="shared" si="73"/>
        <v>1996</v>
      </c>
      <c r="Q590">
        <f t="shared" si="74"/>
        <v>30</v>
      </c>
      <c r="R590">
        <f t="shared" si="75"/>
        <v>34550</v>
      </c>
      <c r="S590">
        <f t="shared" si="76"/>
        <v>35221</v>
      </c>
      <c r="T590">
        <f t="shared" si="77"/>
        <v>23</v>
      </c>
      <c r="U590">
        <f t="shared" si="78"/>
        <v>1.3043478260869565</v>
      </c>
      <c r="V590" t="str">
        <f t="shared" si="79"/>
        <v>High</v>
      </c>
    </row>
    <row r="591" spans="1:22" x14ac:dyDescent="0.25">
      <c r="A591">
        <v>10837</v>
      </c>
      <c r="B591" t="s">
        <v>438</v>
      </c>
      <c r="C591">
        <v>9</v>
      </c>
      <c r="D591" s="1">
        <v>35111</v>
      </c>
      <c r="E591" s="1">
        <v>35139</v>
      </c>
      <c r="F591" s="1">
        <v>35118</v>
      </c>
      <c r="G591">
        <v>3</v>
      </c>
      <c r="H591">
        <v>13.32</v>
      </c>
      <c r="I591" t="s">
        <v>439</v>
      </c>
      <c r="J591" t="s">
        <v>441</v>
      </c>
      <c r="K591" t="s">
        <v>442</v>
      </c>
      <c r="L591" t="s">
        <v>153</v>
      </c>
      <c r="M591" t="s">
        <v>443</v>
      </c>
      <c r="N591" t="s">
        <v>284</v>
      </c>
      <c r="O591">
        <f t="shared" si="72"/>
        <v>2</v>
      </c>
      <c r="P591">
        <f t="shared" si="73"/>
        <v>1996</v>
      </c>
      <c r="Q591">
        <f t="shared" si="74"/>
        <v>18</v>
      </c>
      <c r="R591">
        <f t="shared" si="75"/>
        <v>34550</v>
      </c>
      <c r="S591">
        <f t="shared" si="76"/>
        <v>35221</v>
      </c>
      <c r="T591">
        <f t="shared" si="77"/>
        <v>23</v>
      </c>
      <c r="U591">
        <f t="shared" si="78"/>
        <v>0.78260869565217395</v>
      </c>
      <c r="V591" t="str">
        <f t="shared" si="79"/>
        <v>High</v>
      </c>
    </row>
    <row r="592" spans="1:22" x14ac:dyDescent="0.25">
      <c r="A592">
        <v>10838</v>
      </c>
      <c r="B592" t="s">
        <v>772</v>
      </c>
      <c r="C592">
        <v>3</v>
      </c>
      <c r="D592" s="1">
        <v>35114</v>
      </c>
      <c r="E592" s="1">
        <v>35142</v>
      </c>
      <c r="F592" s="1">
        <v>35118</v>
      </c>
      <c r="G592">
        <v>3</v>
      </c>
      <c r="H592">
        <v>59.28</v>
      </c>
      <c r="I592" t="s">
        <v>773</v>
      </c>
      <c r="J592" t="s">
        <v>775</v>
      </c>
      <c r="K592" t="s">
        <v>776</v>
      </c>
      <c r="L592" t="s">
        <v>777</v>
      </c>
      <c r="M592" t="s">
        <v>778</v>
      </c>
      <c r="N592" t="s">
        <v>661</v>
      </c>
      <c r="O592">
        <f t="shared" si="72"/>
        <v>2</v>
      </c>
      <c r="P592">
        <f t="shared" si="73"/>
        <v>1996</v>
      </c>
      <c r="Q592">
        <f t="shared" si="74"/>
        <v>12</v>
      </c>
      <c r="R592">
        <f t="shared" si="75"/>
        <v>34550</v>
      </c>
      <c r="S592">
        <f t="shared" si="76"/>
        <v>35221</v>
      </c>
      <c r="T592">
        <f t="shared" si="77"/>
        <v>23</v>
      </c>
      <c r="U592">
        <f t="shared" si="78"/>
        <v>0.52173913043478259</v>
      </c>
      <c r="V592" t="str">
        <f t="shared" si="79"/>
        <v>High</v>
      </c>
    </row>
    <row r="593" spans="1:22" x14ac:dyDescent="0.25">
      <c r="A593">
        <v>10839</v>
      </c>
      <c r="B593" t="s">
        <v>1024</v>
      </c>
      <c r="C593">
        <v>3</v>
      </c>
      <c r="D593" s="1">
        <v>35114</v>
      </c>
      <c r="E593" s="1">
        <v>35142</v>
      </c>
      <c r="F593" s="1">
        <v>35117</v>
      </c>
      <c r="G593">
        <v>3</v>
      </c>
      <c r="H593">
        <v>35.43</v>
      </c>
      <c r="I593" t="s">
        <v>1025</v>
      </c>
      <c r="J593" t="s">
        <v>1027</v>
      </c>
      <c r="K593" t="s">
        <v>228</v>
      </c>
      <c r="L593" t="s">
        <v>522</v>
      </c>
      <c r="M593" t="s">
        <v>1028</v>
      </c>
      <c r="N593" t="s">
        <v>230</v>
      </c>
      <c r="O593">
        <f t="shared" si="72"/>
        <v>2</v>
      </c>
      <c r="P593">
        <f t="shared" si="73"/>
        <v>1996</v>
      </c>
      <c r="Q593">
        <f t="shared" si="74"/>
        <v>6</v>
      </c>
      <c r="R593">
        <f t="shared" si="75"/>
        <v>34550</v>
      </c>
      <c r="S593">
        <f t="shared" si="76"/>
        <v>35221</v>
      </c>
      <c r="T593">
        <f t="shared" si="77"/>
        <v>23</v>
      </c>
      <c r="U593">
        <f t="shared" si="78"/>
        <v>0.2608695652173913</v>
      </c>
      <c r="V593" t="str">
        <f t="shared" si="79"/>
        <v>High</v>
      </c>
    </row>
    <row r="594" spans="1:22" x14ac:dyDescent="0.25">
      <c r="A594">
        <v>10840</v>
      </c>
      <c r="B594" t="s">
        <v>772</v>
      </c>
      <c r="C594">
        <v>4</v>
      </c>
      <c r="D594" s="1">
        <v>35114</v>
      </c>
      <c r="E594" s="1">
        <v>35156</v>
      </c>
      <c r="F594" s="1">
        <v>35142</v>
      </c>
      <c r="G594">
        <v>2</v>
      </c>
      <c r="H594">
        <v>2.71</v>
      </c>
      <c r="I594" t="s">
        <v>773</v>
      </c>
      <c r="J594" t="s">
        <v>775</v>
      </c>
      <c r="K594" t="s">
        <v>776</v>
      </c>
      <c r="L594" t="s">
        <v>777</v>
      </c>
      <c r="M594" t="s">
        <v>778</v>
      </c>
      <c r="N594" t="s">
        <v>661</v>
      </c>
      <c r="O594">
        <f t="shared" si="72"/>
        <v>2</v>
      </c>
      <c r="P594">
        <f t="shared" si="73"/>
        <v>1996</v>
      </c>
      <c r="Q594">
        <f t="shared" si="74"/>
        <v>12</v>
      </c>
      <c r="R594">
        <f t="shared" si="75"/>
        <v>34550</v>
      </c>
      <c r="S594">
        <f t="shared" si="76"/>
        <v>35221</v>
      </c>
      <c r="T594">
        <f t="shared" si="77"/>
        <v>23</v>
      </c>
      <c r="U594">
        <f t="shared" si="78"/>
        <v>0.52173913043478259</v>
      </c>
      <c r="V594" t="str">
        <f t="shared" si="79"/>
        <v>High</v>
      </c>
    </row>
    <row r="595" spans="1:22" x14ac:dyDescent="0.25">
      <c r="A595">
        <v>10841</v>
      </c>
      <c r="B595" t="s">
        <v>988</v>
      </c>
      <c r="C595">
        <v>5</v>
      </c>
      <c r="D595" s="1">
        <v>35115</v>
      </c>
      <c r="E595" s="1">
        <v>35143</v>
      </c>
      <c r="F595" s="1">
        <v>35124</v>
      </c>
      <c r="G595">
        <v>2</v>
      </c>
      <c r="H595">
        <v>424.3</v>
      </c>
      <c r="I595" t="s">
        <v>989</v>
      </c>
      <c r="J595" t="s">
        <v>991</v>
      </c>
      <c r="K595" t="s">
        <v>992</v>
      </c>
      <c r="L595" t="s">
        <v>153</v>
      </c>
      <c r="M595" t="s">
        <v>993</v>
      </c>
      <c r="N595" t="s">
        <v>803</v>
      </c>
      <c r="O595">
        <f t="shared" si="72"/>
        <v>2</v>
      </c>
      <c r="P595">
        <f t="shared" si="73"/>
        <v>1996</v>
      </c>
      <c r="Q595">
        <f t="shared" si="74"/>
        <v>12</v>
      </c>
      <c r="R595">
        <f t="shared" si="75"/>
        <v>34550</v>
      </c>
      <c r="S595">
        <f t="shared" si="76"/>
        <v>35221</v>
      </c>
      <c r="T595">
        <f t="shared" si="77"/>
        <v>23</v>
      </c>
      <c r="U595">
        <f t="shared" si="78"/>
        <v>0.52173913043478259</v>
      </c>
      <c r="V595" t="str">
        <f t="shared" si="79"/>
        <v>High</v>
      </c>
    </row>
    <row r="596" spans="1:22" x14ac:dyDescent="0.25">
      <c r="A596">
        <v>10842</v>
      </c>
      <c r="B596" t="s">
        <v>1019</v>
      </c>
      <c r="C596">
        <v>1</v>
      </c>
      <c r="D596" s="1">
        <v>35115</v>
      </c>
      <c r="E596" s="1">
        <v>35143</v>
      </c>
      <c r="F596" s="1">
        <v>35124</v>
      </c>
      <c r="G596">
        <v>3</v>
      </c>
      <c r="H596">
        <v>54.42</v>
      </c>
      <c r="I596" t="s">
        <v>1020</v>
      </c>
      <c r="J596" t="s">
        <v>1022</v>
      </c>
      <c r="K596" t="s">
        <v>420</v>
      </c>
      <c r="L596" t="s">
        <v>153</v>
      </c>
      <c r="M596" t="s">
        <v>860</v>
      </c>
      <c r="N596" t="s">
        <v>422</v>
      </c>
      <c r="O596">
        <f t="shared" si="72"/>
        <v>2</v>
      </c>
      <c r="P596">
        <f t="shared" si="73"/>
        <v>1996</v>
      </c>
      <c r="Q596">
        <f t="shared" si="74"/>
        <v>10</v>
      </c>
      <c r="R596">
        <f t="shared" si="75"/>
        <v>34550</v>
      </c>
      <c r="S596">
        <f t="shared" si="76"/>
        <v>35221</v>
      </c>
      <c r="T596">
        <f t="shared" si="77"/>
        <v>23</v>
      </c>
      <c r="U596">
        <f t="shared" si="78"/>
        <v>0.43478260869565216</v>
      </c>
      <c r="V596" t="str">
        <f t="shared" si="79"/>
        <v>High</v>
      </c>
    </row>
    <row r="597" spans="1:22" x14ac:dyDescent="0.25">
      <c r="A597">
        <v>10843</v>
      </c>
      <c r="B597" t="s">
        <v>1047</v>
      </c>
      <c r="C597">
        <v>4</v>
      </c>
      <c r="D597" s="1">
        <v>35116</v>
      </c>
      <c r="E597" s="1">
        <v>35144</v>
      </c>
      <c r="F597" s="1">
        <v>35121</v>
      </c>
      <c r="G597">
        <v>2</v>
      </c>
      <c r="H597">
        <v>9.26</v>
      </c>
      <c r="I597" t="s">
        <v>1048</v>
      </c>
      <c r="J597" t="s">
        <v>1050</v>
      </c>
      <c r="K597" t="s">
        <v>1051</v>
      </c>
      <c r="L597" t="s">
        <v>153</v>
      </c>
      <c r="M597" t="s">
        <v>1052</v>
      </c>
      <c r="N597" t="s">
        <v>291</v>
      </c>
      <c r="O597">
        <f t="shared" si="72"/>
        <v>2</v>
      </c>
      <c r="P597">
        <f t="shared" si="73"/>
        <v>1996</v>
      </c>
      <c r="Q597">
        <f t="shared" si="74"/>
        <v>10</v>
      </c>
      <c r="R597">
        <f t="shared" si="75"/>
        <v>34550</v>
      </c>
      <c r="S597">
        <f t="shared" si="76"/>
        <v>35221</v>
      </c>
      <c r="T597">
        <f t="shared" si="77"/>
        <v>23</v>
      </c>
      <c r="U597">
        <f t="shared" si="78"/>
        <v>0.43478260869565216</v>
      </c>
      <c r="V597" t="str">
        <f t="shared" si="79"/>
        <v>High</v>
      </c>
    </row>
    <row r="598" spans="1:22" x14ac:dyDescent="0.25">
      <c r="A598">
        <v>10844</v>
      </c>
      <c r="B598" t="s">
        <v>863</v>
      </c>
      <c r="C598">
        <v>8</v>
      </c>
      <c r="D598" s="1">
        <v>35116</v>
      </c>
      <c r="E598" s="1">
        <v>35144</v>
      </c>
      <c r="F598" s="1">
        <v>35121</v>
      </c>
      <c r="G598">
        <v>2</v>
      </c>
      <c r="H598">
        <v>25.22</v>
      </c>
      <c r="I598" t="s">
        <v>864</v>
      </c>
      <c r="J598" t="s">
        <v>866</v>
      </c>
      <c r="K598" t="s">
        <v>867</v>
      </c>
      <c r="L598" t="s">
        <v>153</v>
      </c>
      <c r="M598" t="s">
        <v>868</v>
      </c>
      <c r="N598" t="s">
        <v>561</v>
      </c>
      <c r="O598">
        <f t="shared" si="72"/>
        <v>2</v>
      </c>
      <c r="P598">
        <f t="shared" si="73"/>
        <v>1996</v>
      </c>
      <c r="Q598">
        <f t="shared" si="74"/>
        <v>10</v>
      </c>
      <c r="R598">
        <f t="shared" si="75"/>
        <v>34550</v>
      </c>
      <c r="S598">
        <f t="shared" si="76"/>
        <v>35221</v>
      </c>
      <c r="T598">
        <f t="shared" si="77"/>
        <v>23</v>
      </c>
      <c r="U598">
        <f t="shared" si="78"/>
        <v>0.43478260869565216</v>
      </c>
      <c r="V598" t="str">
        <f t="shared" si="79"/>
        <v>High</v>
      </c>
    </row>
    <row r="599" spans="1:22" x14ac:dyDescent="0.25">
      <c r="A599">
        <v>10845</v>
      </c>
      <c r="B599" t="s">
        <v>890</v>
      </c>
      <c r="C599">
        <v>8</v>
      </c>
      <c r="D599" s="1">
        <v>35116</v>
      </c>
      <c r="E599" s="1">
        <v>35130</v>
      </c>
      <c r="F599" s="1">
        <v>35125</v>
      </c>
      <c r="G599">
        <v>1</v>
      </c>
      <c r="H599">
        <v>212.98</v>
      </c>
      <c r="I599" t="s">
        <v>891</v>
      </c>
      <c r="J599" t="s">
        <v>893</v>
      </c>
      <c r="K599" t="s">
        <v>894</v>
      </c>
      <c r="L599" t="s">
        <v>153</v>
      </c>
      <c r="M599" t="s">
        <v>895</v>
      </c>
      <c r="N599" t="s">
        <v>238</v>
      </c>
      <c r="O599">
        <f t="shared" si="72"/>
        <v>2</v>
      </c>
      <c r="P599">
        <f t="shared" si="73"/>
        <v>1996</v>
      </c>
      <c r="Q599">
        <f t="shared" si="74"/>
        <v>28</v>
      </c>
      <c r="R599">
        <f t="shared" si="75"/>
        <v>34550</v>
      </c>
      <c r="S599">
        <f t="shared" si="76"/>
        <v>35221</v>
      </c>
      <c r="T599">
        <f t="shared" si="77"/>
        <v>23</v>
      </c>
      <c r="U599">
        <f t="shared" si="78"/>
        <v>1.2173913043478262</v>
      </c>
      <c r="V599" t="str">
        <f t="shared" si="79"/>
        <v>High</v>
      </c>
    </row>
    <row r="600" spans="1:22" x14ac:dyDescent="0.25">
      <c r="A600">
        <v>10846</v>
      </c>
      <c r="B600" t="s">
        <v>988</v>
      </c>
      <c r="C600">
        <v>2</v>
      </c>
      <c r="D600" s="1">
        <v>35117</v>
      </c>
      <c r="E600" s="1">
        <v>35159</v>
      </c>
      <c r="F600" s="1">
        <v>35118</v>
      </c>
      <c r="G600">
        <v>3</v>
      </c>
      <c r="H600">
        <v>56.46</v>
      </c>
      <c r="I600" t="s">
        <v>989</v>
      </c>
      <c r="J600" t="s">
        <v>991</v>
      </c>
      <c r="K600" t="s">
        <v>992</v>
      </c>
      <c r="L600" t="s">
        <v>153</v>
      </c>
      <c r="M600" t="s">
        <v>993</v>
      </c>
      <c r="N600" t="s">
        <v>803</v>
      </c>
      <c r="O600">
        <f t="shared" si="72"/>
        <v>2</v>
      </c>
      <c r="P600">
        <f t="shared" si="73"/>
        <v>1996</v>
      </c>
      <c r="Q600">
        <f t="shared" si="74"/>
        <v>12</v>
      </c>
      <c r="R600">
        <f t="shared" si="75"/>
        <v>34550</v>
      </c>
      <c r="S600">
        <f t="shared" si="76"/>
        <v>35221</v>
      </c>
      <c r="T600">
        <f t="shared" si="77"/>
        <v>23</v>
      </c>
      <c r="U600">
        <f t="shared" si="78"/>
        <v>0.52173913043478259</v>
      </c>
      <c r="V600" t="str">
        <f t="shared" si="79"/>
        <v>High</v>
      </c>
    </row>
    <row r="601" spans="1:22" x14ac:dyDescent="0.25">
      <c r="A601">
        <v>10847</v>
      </c>
      <c r="B601" t="s">
        <v>949</v>
      </c>
      <c r="C601">
        <v>4</v>
      </c>
      <c r="D601" s="1">
        <v>35117</v>
      </c>
      <c r="E601" s="1">
        <v>35131</v>
      </c>
      <c r="F601" s="1">
        <v>35136</v>
      </c>
      <c r="G601">
        <v>3</v>
      </c>
      <c r="H601">
        <v>487.57</v>
      </c>
      <c r="I601" t="s">
        <v>950</v>
      </c>
      <c r="J601" t="s">
        <v>952</v>
      </c>
      <c r="K601" t="s">
        <v>953</v>
      </c>
      <c r="L601" t="s">
        <v>954</v>
      </c>
      <c r="M601" t="s">
        <v>955</v>
      </c>
      <c r="N601" t="s">
        <v>164</v>
      </c>
      <c r="O601">
        <f t="shared" si="72"/>
        <v>2</v>
      </c>
      <c r="P601">
        <f t="shared" si="73"/>
        <v>1996</v>
      </c>
      <c r="Q601">
        <f t="shared" si="74"/>
        <v>31</v>
      </c>
      <c r="R601">
        <f t="shared" si="75"/>
        <v>34550</v>
      </c>
      <c r="S601">
        <f t="shared" si="76"/>
        <v>35221</v>
      </c>
      <c r="T601">
        <f t="shared" si="77"/>
        <v>23</v>
      </c>
      <c r="U601">
        <f t="shared" si="78"/>
        <v>1.3478260869565217</v>
      </c>
      <c r="V601" t="str">
        <f t="shared" si="79"/>
        <v>High</v>
      </c>
    </row>
    <row r="602" spans="1:22" x14ac:dyDescent="0.25">
      <c r="A602">
        <v>10848</v>
      </c>
      <c r="B602" t="s">
        <v>525</v>
      </c>
      <c r="C602">
        <v>7</v>
      </c>
      <c r="D602" s="1">
        <v>35118</v>
      </c>
      <c r="E602" s="1">
        <v>35146</v>
      </c>
      <c r="F602" s="1">
        <v>35124</v>
      </c>
      <c r="G602">
        <v>2</v>
      </c>
      <c r="H602">
        <v>38.24</v>
      </c>
      <c r="I602" t="s">
        <v>526</v>
      </c>
      <c r="J602" t="s">
        <v>528</v>
      </c>
      <c r="K602" t="s">
        <v>152</v>
      </c>
      <c r="L602" t="s">
        <v>153</v>
      </c>
      <c r="M602" t="s">
        <v>529</v>
      </c>
      <c r="N602" t="s">
        <v>155</v>
      </c>
      <c r="O602">
        <f t="shared" si="72"/>
        <v>2</v>
      </c>
      <c r="P602">
        <f t="shared" si="73"/>
        <v>1996</v>
      </c>
      <c r="Q602">
        <f t="shared" si="74"/>
        <v>3</v>
      </c>
      <c r="R602">
        <f t="shared" si="75"/>
        <v>34550</v>
      </c>
      <c r="S602">
        <f t="shared" si="76"/>
        <v>35221</v>
      </c>
      <c r="T602">
        <f t="shared" si="77"/>
        <v>23</v>
      </c>
      <c r="U602">
        <f t="shared" si="78"/>
        <v>0.13043478260869565</v>
      </c>
      <c r="V602" t="str">
        <f t="shared" si="79"/>
        <v>Medium</v>
      </c>
    </row>
    <row r="603" spans="1:22" x14ac:dyDescent="0.25">
      <c r="A603">
        <v>10849</v>
      </c>
      <c r="B603" t="s">
        <v>707</v>
      </c>
      <c r="C603">
        <v>9</v>
      </c>
      <c r="D603" s="1">
        <v>35118</v>
      </c>
      <c r="E603" s="1">
        <v>35146</v>
      </c>
      <c r="F603" s="1">
        <v>35125</v>
      </c>
      <c r="G603">
        <v>2</v>
      </c>
      <c r="H603">
        <v>0.56000000000000005</v>
      </c>
      <c r="I603" t="s">
        <v>708</v>
      </c>
      <c r="J603" t="s">
        <v>710</v>
      </c>
      <c r="K603" t="s">
        <v>711</v>
      </c>
      <c r="L603" t="s">
        <v>153</v>
      </c>
      <c r="M603" t="s">
        <v>712</v>
      </c>
      <c r="N603" t="s">
        <v>238</v>
      </c>
      <c r="O603">
        <f t="shared" si="72"/>
        <v>2</v>
      </c>
      <c r="P603">
        <f t="shared" si="73"/>
        <v>1996</v>
      </c>
      <c r="Q603">
        <f t="shared" si="74"/>
        <v>14</v>
      </c>
      <c r="R603">
        <f t="shared" si="75"/>
        <v>34550</v>
      </c>
      <c r="S603">
        <f t="shared" si="76"/>
        <v>35221</v>
      </c>
      <c r="T603">
        <f t="shared" si="77"/>
        <v>23</v>
      </c>
      <c r="U603">
        <f t="shared" si="78"/>
        <v>0.60869565217391308</v>
      </c>
      <c r="V603" t="str">
        <f t="shared" si="79"/>
        <v>High</v>
      </c>
    </row>
    <row r="604" spans="1:22" x14ac:dyDescent="0.25">
      <c r="A604">
        <v>10850</v>
      </c>
      <c r="B604" t="s">
        <v>1047</v>
      </c>
      <c r="C604">
        <v>1</v>
      </c>
      <c r="D604" s="1">
        <v>35118</v>
      </c>
      <c r="E604" s="1">
        <v>35160</v>
      </c>
      <c r="F604" s="1">
        <v>35125</v>
      </c>
      <c r="G604">
        <v>1</v>
      </c>
      <c r="H604">
        <v>49.19</v>
      </c>
      <c r="I604" t="s">
        <v>1048</v>
      </c>
      <c r="J604" t="s">
        <v>1050</v>
      </c>
      <c r="K604" t="s">
        <v>1051</v>
      </c>
      <c r="L604" t="s">
        <v>153</v>
      </c>
      <c r="M604" t="s">
        <v>1052</v>
      </c>
      <c r="N604" t="s">
        <v>291</v>
      </c>
      <c r="O604">
        <f t="shared" si="72"/>
        <v>2</v>
      </c>
      <c r="P604">
        <f t="shared" si="73"/>
        <v>1996</v>
      </c>
      <c r="Q604">
        <f t="shared" si="74"/>
        <v>10</v>
      </c>
      <c r="R604">
        <f t="shared" si="75"/>
        <v>34550</v>
      </c>
      <c r="S604">
        <f t="shared" si="76"/>
        <v>35221</v>
      </c>
      <c r="T604">
        <f t="shared" si="77"/>
        <v>23</v>
      </c>
      <c r="U604">
        <f t="shared" si="78"/>
        <v>0.43478260869565216</v>
      </c>
      <c r="V604" t="str">
        <f t="shared" si="79"/>
        <v>High</v>
      </c>
    </row>
    <row r="605" spans="1:22" x14ac:dyDescent="0.25">
      <c r="A605">
        <v>10851</v>
      </c>
      <c r="B605" t="s">
        <v>921</v>
      </c>
      <c r="C605">
        <v>5</v>
      </c>
      <c r="D605" s="1">
        <v>35121</v>
      </c>
      <c r="E605" s="1">
        <v>35149</v>
      </c>
      <c r="F605" s="1">
        <v>35128</v>
      </c>
      <c r="G605">
        <v>1</v>
      </c>
      <c r="H605">
        <v>160.55000000000001</v>
      </c>
      <c r="I605" t="s">
        <v>922</v>
      </c>
      <c r="J605" t="s">
        <v>924</v>
      </c>
      <c r="K605" t="s">
        <v>668</v>
      </c>
      <c r="L605" t="s">
        <v>669</v>
      </c>
      <c r="M605" t="s">
        <v>925</v>
      </c>
      <c r="N605" t="s">
        <v>230</v>
      </c>
      <c r="O605">
        <f t="shared" si="72"/>
        <v>2</v>
      </c>
      <c r="P605">
        <f t="shared" si="73"/>
        <v>1996</v>
      </c>
      <c r="Q605">
        <f t="shared" si="74"/>
        <v>11</v>
      </c>
      <c r="R605">
        <f t="shared" si="75"/>
        <v>34550</v>
      </c>
      <c r="S605">
        <f t="shared" si="76"/>
        <v>35221</v>
      </c>
      <c r="T605">
        <f t="shared" si="77"/>
        <v>23</v>
      </c>
      <c r="U605">
        <f t="shared" si="78"/>
        <v>0.47826086956521741</v>
      </c>
      <c r="V605" t="str">
        <f t="shared" si="79"/>
        <v>High</v>
      </c>
    </row>
    <row r="606" spans="1:22" x14ac:dyDescent="0.25">
      <c r="A606">
        <v>10852</v>
      </c>
      <c r="B606" t="s">
        <v>903</v>
      </c>
      <c r="C606">
        <v>8</v>
      </c>
      <c r="D606" s="1">
        <v>35121</v>
      </c>
      <c r="E606" s="1">
        <v>35135</v>
      </c>
      <c r="F606" s="1">
        <v>35125</v>
      </c>
      <c r="G606">
        <v>1</v>
      </c>
      <c r="H606">
        <v>174.05</v>
      </c>
      <c r="I606" t="s">
        <v>904</v>
      </c>
      <c r="J606" t="s">
        <v>907</v>
      </c>
      <c r="K606" t="s">
        <v>908</v>
      </c>
      <c r="L606" t="s">
        <v>909</v>
      </c>
      <c r="M606" t="s">
        <v>910</v>
      </c>
      <c r="N606" t="s">
        <v>164</v>
      </c>
      <c r="O606">
        <f t="shared" si="72"/>
        <v>2</v>
      </c>
      <c r="P606">
        <f t="shared" si="73"/>
        <v>1996</v>
      </c>
      <c r="Q606">
        <f t="shared" si="74"/>
        <v>18</v>
      </c>
      <c r="R606">
        <f t="shared" si="75"/>
        <v>34550</v>
      </c>
      <c r="S606">
        <f t="shared" si="76"/>
        <v>35221</v>
      </c>
      <c r="T606">
        <f t="shared" si="77"/>
        <v>23</v>
      </c>
      <c r="U606">
        <f t="shared" si="78"/>
        <v>0.78260869565217395</v>
      </c>
      <c r="V606" t="str">
        <f t="shared" si="79"/>
        <v>High</v>
      </c>
    </row>
    <row r="607" spans="1:22" x14ac:dyDescent="0.25">
      <c r="A607">
        <v>10853</v>
      </c>
      <c r="B607" t="s">
        <v>446</v>
      </c>
      <c r="C607">
        <v>9</v>
      </c>
      <c r="D607" s="1">
        <v>35122</v>
      </c>
      <c r="E607" s="1">
        <v>35150</v>
      </c>
      <c r="F607" s="1">
        <v>35129</v>
      </c>
      <c r="G607">
        <v>2</v>
      </c>
      <c r="H607">
        <v>53.83</v>
      </c>
      <c r="I607" t="s">
        <v>447</v>
      </c>
      <c r="J607" t="s">
        <v>449</v>
      </c>
      <c r="K607" t="s">
        <v>450</v>
      </c>
      <c r="L607" t="s">
        <v>153</v>
      </c>
      <c r="M607" t="s">
        <v>451</v>
      </c>
      <c r="N607" t="s">
        <v>238</v>
      </c>
      <c r="O607">
        <f t="shared" si="72"/>
        <v>2</v>
      </c>
      <c r="P607">
        <f t="shared" si="73"/>
        <v>1996</v>
      </c>
      <c r="Q607">
        <f t="shared" si="74"/>
        <v>7</v>
      </c>
      <c r="R607">
        <f t="shared" si="75"/>
        <v>34550</v>
      </c>
      <c r="S607">
        <f t="shared" si="76"/>
        <v>35221</v>
      </c>
      <c r="T607">
        <f t="shared" si="77"/>
        <v>23</v>
      </c>
      <c r="U607">
        <f t="shared" si="78"/>
        <v>0.30434782608695654</v>
      </c>
      <c r="V607" t="str">
        <f t="shared" si="79"/>
        <v>High</v>
      </c>
    </row>
    <row r="608" spans="1:22" x14ac:dyDescent="0.25">
      <c r="A608">
        <v>10854</v>
      </c>
      <c r="B608" t="s">
        <v>555</v>
      </c>
      <c r="C608">
        <v>3</v>
      </c>
      <c r="D608" s="1">
        <v>35122</v>
      </c>
      <c r="E608" s="1">
        <v>35150</v>
      </c>
      <c r="F608" s="1">
        <v>35131</v>
      </c>
      <c r="G608">
        <v>2</v>
      </c>
      <c r="H608">
        <v>100.22</v>
      </c>
      <c r="I608" t="s">
        <v>556</v>
      </c>
      <c r="J608" t="s">
        <v>558</v>
      </c>
      <c r="K608" t="s">
        <v>559</v>
      </c>
      <c r="L608" t="s">
        <v>153</v>
      </c>
      <c r="M608" t="s">
        <v>560</v>
      </c>
      <c r="N608" t="s">
        <v>561</v>
      </c>
      <c r="O608">
        <f t="shared" si="72"/>
        <v>2</v>
      </c>
      <c r="P608">
        <f t="shared" si="73"/>
        <v>1996</v>
      </c>
      <c r="Q608">
        <f t="shared" si="74"/>
        <v>30</v>
      </c>
      <c r="R608">
        <f t="shared" si="75"/>
        <v>34550</v>
      </c>
      <c r="S608">
        <f t="shared" si="76"/>
        <v>35221</v>
      </c>
      <c r="T608">
        <f t="shared" si="77"/>
        <v>23</v>
      </c>
      <c r="U608">
        <f t="shared" si="78"/>
        <v>1.3043478260869565</v>
      </c>
      <c r="V608" t="str">
        <f t="shared" si="79"/>
        <v>High</v>
      </c>
    </row>
    <row r="609" spans="1:22" x14ac:dyDescent="0.25">
      <c r="A609">
        <v>10855</v>
      </c>
      <c r="B609" t="s">
        <v>832</v>
      </c>
      <c r="C609">
        <v>3</v>
      </c>
      <c r="D609" s="1">
        <v>35122</v>
      </c>
      <c r="E609" s="1">
        <v>35150</v>
      </c>
      <c r="F609" s="1">
        <v>35130</v>
      </c>
      <c r="G609">
        <v>1</v>
      </c>
      <c r="H609">
        <v>170.97</v>
      </c>
      <c r="I609" t="s">
        <v>833</v>
      </c>
      <c r="J609" t="s">
        <v>835</v>
      </c>
      <c r="K609" t="s">
        <v>836</v>
      </c>
      <c r="L609" t="s">
        <v>837</v>
      </c>
      <c r="M609" t="s">
        <v>838</v>
      </c>
      <c r="N609" t="s">
        <v>164</v>
      </c>
      <c r="O609">
        <f t="shared" si="72"/>
        <v>2</v>
      </c>
      <c r="P609">
        <f t="shared" si="73"/>
        <v>1996</v>
      </c>
      <c r="Q609">
        <f t="shared" si="74"/>
        <v>10</v>
      </c>
      <c r="R609">
        <f t="shared" si="75"/>
        <v>34550</v>
      </c>
      <c r="S609">
        <f t="shared" si="76"/>
        <v>35221</v>
      </c>
      <c r="T609">
        <f t="shared" si="77"/>
        <v>23</v>
      </c>
      <c r="U609">
        <f t="shared" si="78"/>
        <v>0.43478260869565216</v>
      </c>
      <c r="V609" t="str">
        <f t="shared" si="79"/>
        <v>High</v>
      </c>
    </row>
    <row r="610" spans="1:22" x14ac:dyDescent="0.25">
      <c r="A610">
        <v>10856</v>
      </c>
      <c r="B610" t="s">
        <v>425</v>
      </c>
      <c r="C610">
        <v>3</v>
      </c>
      <c r="D610" s="1">
        <v>35123</v>
      </c>
      <c r="E610" s="1">
        <v>35151</v>
      </c>
      <c r="F610" s="1">
        <v>35136</v>
      </c>
      <c r="G610">
        <v>2</v>
      </c>
      <c r="H610">
        <v>58.43</v>
      </c>
      <c r="I610" t="s">
        <v>426</v>
      </c>
      <c r="J610" t="s">
        <v>428</v>
      </c>
      <c r="K610" t="s">
        <v>420</v>
      </c>
      <c r="L610" t="s">
        <v>153</v>
      </c>
      <c r="M610" t="s">
        <v>429</v>
      </c>
      <c r="N610" t="s">
        <v>422</v>
      </c>
      <c r="O610">
        <f t="shared" si="72"/>
        <v>2</v>
      </c>
      <c r="P610">
        <f t="shared" si="73"/>
        <v>1996</v>
      </c>
      <c r="Q610">
        <f t="shared" si="74"/>
        <v>7</v>
      </c>
      <c r="R610">
        <f t="shared" si="75"/>
        <v>34550</v>
      </c>
      <c r="S610">
        <f t="shared" si="76"/>
        <v>35221</v>
      </c>
      <c r="T610">
        <f t="shared" si="77"/>
        <v>23</v>
      </c>
      <c r="U610">
        <f t="shared" si="78"/>
        <v>0.30434782608695654</v>
      </c>
      <c r="V610" t="str">
        <f t="shared" si="79"/>
        <v>High</v>
      </c>
    </row>
    <row r="611" spans="1:22" x14ac:dyDescent="0.25">
      <c r="A611">
        <v>10857</v>
      </c>
      <c r="B611" t="s">
        <v>438</v>
      </c>
      <c r="C611">
        <v>8</v>
      </c>
      <c r="D611" s="1">
        <v>35123</v>
      </c>
      <c r="E611" s="1">
        <v>35151</v>
      </c>
      <c r="F611" s="1">
        <v>35132</v>
      </c>
      <c r="G611">
        <v>2</v>
      </c>
      <c r="H611">
        <v>188.85</v>
      </c>
      <c r="I611" t="s">
        <v>439</v>
      </c>
      <c r="J611" t="s">
        <v>441</v>
      </c>
      <c r="K611" t="s">
        <v>442</v>
      </c>
      <c r="L611" t="s">
        <v>153</v>
      </c>
      <c r="M611" t="s">
        <v>443</v>
      </c>
      <c r="N611" t="s">
        <v>284</v>
      </c>
      <c r="O611">
        <f t="shared" si="72"/>
        <v>2</v>
      </c>
      <c r="P611">
        <f t="shared" si="73"/>
        <v>1996</v>
      </c>
      <c r="Q611">
        <f t="shared" si="74"/>
        <v>18</v>
      </c>
      <c r="R611">
        <f t="shared" si="75"/>
        <v>34550</v>
      </c>
      <c r="S611">
        <f t="shared" si="76"/>
        <v>35221</v>
      </c>
      <c r="T611">
        <f t="shared" si="77"/>
        <v>23</v>
      </c>
      <c r="U611">
        <f t="shared" si="78"/>
        <v>0.78260869565217395</v>
      </c>
      <c r="V611" t="str">
        <f t="shared" si="79"/>
        <v>High</v>
      </c>
    </row>
    <row r="612" spans="1:22" x14ac:dyDescent="0.25">
      <c r="A612">
        <v>10858</v>
      </c>
      <c r="B612" t="s">
        <v>714</v>
      </c>
      <c r="C612">
        <v>2</v>
      </c>
      <c r="D612" s="1">
        <v>35124</v>
      </c>
      <c r="E612" s="1">
        <v>35152</v>
      </c>
      <c r="F612" s="1">
        <v>35129</v>
      </c>
      <c r="G612">
        <v>1</v>
      </c>
      <c r="H612">
        <v>52.51</v>
      </c>
      <c r="I612" t="s">
        <v>715</v>
      </c>
      <c r="J612" t="s">
        <v>717</v>
      </c>
      <c r="K612" t="s">
        <v>718</v>
      </c>
      <c r="L612" t="s">
        <v>153</v>
      </c>
      <c r="M612" t="s">
        <v>719</v>
      </c>
      <c r="N612" t="s">
        <v>291</v>
      </c>
      <c r="O612">
        <f t="shared" si="72"/>
        <v>2</v>
      </c>
      <c r="P612">
        <f t="shared" si="73"/>
        <v>1996</v>
      </c>
      <c r="Q612">
        <f t="shared" si="74"/>
        <v>4</v>
      </c>
      <c r="R612">
        <f t="shared" si="75"/>
        <v>34550</v>
      </c>
      <c r="S612">
        <f t="shared" si="76"/>
        <v>35221</v>
      </c>
      <c r="T612">
        <f t="shared" si="77"/>
        <v>23</v>
      </c>
      <c r="U612">
        <f t="shared" si="78"/>
        <v>0.17391304347826086</v>
      </c>
      <c r="V612" t="str">
        <f t="shared" si="79"/>
        <v>Medium</v>
      </c>
    </row>
    <row r="613" spans="1:22" x14ac:dyDescent="0.25">
      <c r="A613">
        <v>10859</v>
      </c>
      <c r="B613" t="s">
        <v>594</v>
      </c>
      <c r="C613">
        <v>1</v>
      </c>
      <c r="D613" s="1">
        <v>35124</v>
      </c>
      <c r="E613" s="1">
        <v>35152</v>
      </c>
      <c r="F613" s="1">
        <v>35128</v>
      </c>
      <c r="G613">
        <v>2</v>
      </c>
      <c r="H613">
        <v>76.099999999999994</v>
      </c>
      <c r="I613" t="s">
        <v>595</v>
      </c>
      <c r="J613" t="s">
        <v>597</v>
      </c>
      <c r="K613" t="s">
        <v>598</v>
      </c>
      <c r="L613" t="s">
        <v>153</v>
      </c>
      <c r="M613" t="s">
        <v>599</v>
      </c>
      <c r="N613" t="s">
        <v>238</v>
      </c>
      <c r="O613">
        <f t="shared" si="72"/>
        <v>2</v>
      </c>
      <c r="P613">
        <f t="shared" si="73"/>
        <v>1996</v>
      </c>
      <c r="Q613">
        <f t="shared" si="74"/>
        <v>15</v>
      </c>
      <c r="R613">
        <f t="shared" si="75"/>
        <v>34550</v>
      </c>
      <c r="S613">
        <f t="shared" si="76"/>
        <v>35221</v>
      </c>
      <c r="T613">
        <f t="shared" si="77"/>
        <v>23</v>
      </c>
      <c r="U613">
        <f t="shared" si="78"/>
        <v>0.65217391304347827</v>
      </c>
      <c r="V613" t="str">
        <f t="shared" si="79"/>
        <v>High</v>
      </c>
    </row>
    <row r="614" spans="1:22" x14ac:dyDescent="0.25">
      <c r="A614">
        <v>10860</v>
      </c>
      <c r="B614" t="s">
        <v>602</v>
      </c>
      <c r="C614">
        <v>3</v>
      </c>
      <c r="D614" s="1">
        <v>35124</v>
      </c>
      <c r="E614" s="1">
        <v>35152</v>
      </c>
      <c r="F614" s="1">
        <v>35130</v>
      </c>
      <c r="G614">
        <v>3</v>
      </c>
      <c r="H614">
        <v>19.260000000000002</v>
      </c>
      <c r="I614" t="s">
        <v>603</v>
      </c>
      <c r="J614" t="s">
        <v>605</v>
      </c>
      <c r="K614" t="s">
        <v>544</v>
      </c>
      <c r="L614" t="s">
        <v>153</v>
      </c>
      <c r="M614" t="s">
        <v>545</v>
      </c>
      <c r="N614" t="s">
        <v>291</v>
      </c>
      <c r="O614">
        <f t="shared" si="72"/>
        <v>2</v>
      </c>
      <c r="P614">
        <f t="shared" si="73"/>
        <v>1996</v>
      </c>
      <c r="Q614">
        <f t="shared" si="74"/>
        <v>3</v>
      </c>
      <c r="R614">
        <f t="shared" si="75"/>
        <v>34550</v>
      </c>
      <c r="S614">
        <f t="shared" si="76"/>
        <v>35221</v>
      </c>
      <c r="T614">
        <f t="shared" si="77"/>
        <v>23</v>
      </c>
      <c r="U614">
        <f t="shared" si="78"/>
        <v>0.13043478260869565</v>
      </c>
      <c r="V614" t="str">
        <f t="shared" si="79"/>
        <v>Medium</v>
      </c>
    </row>
    <row r="615" spans="1:22" x14ac:dyDescent="0.25">
      <c r="A615">
        <v>10861</v>
      </c>
      <c r="B615" t="s">
        <v>1085</v>
      </c>
      <c r="C615">
        <v>4</v>
      </c>
      <c r="D615" s="1">
        <v>35125</v>
      </c>
      <c r="E615" s="1">
        <v>35153</v>
      </c>
      <c r="F615" s="1">
        <v>35143</v>
      </c>
      <c r="G615">
        <v>2</v>
      </c>
      <c r="H615">
        <v>14.93</v>
      </c>
      <c r="I615" t="s">
        <v>1086</v>
      </c>
      <c r="J615" t="s">
        <v>1208</v>
      </c>
      <c r="K615" t="s">
        <v>1089</v>
      </c>
      <c r="L615" t="s">
        <v>743</v>
      </c>
      <c r="M615" t="s">
        <v>1209</v>
      </c>
      <c r="N615" t="s">
        <v>164</v>
      </c>
      <c r="O615">
        <f t="shared" si="72"/>
        <v>3</v>
      </c>
      <c r="P615">
        <f t="shared" si="73"/>
        <v>1996</v>
      </c>
      <c r="Q615">
        <f t="shared" si="74"/>
        <v>14</v>
      </c>
      <c r="R615">
        <f t="shared" si="75"/>
        <v>34550</v>
      </c>
      <c r="S615">
        <f t="shared" si="76"/>
        <v>35221</v>
      </c>
      <c r="T615">
        <f t="shared" si="77"/>
        <v>23</v>
      </c>
      <c r="U615">
        <f t="shared" si="78"/>
        <v>0.60869565217391308</v>
      </c>
      <c r="V615" t="str">
        <f t="shared" si="79"/>
        <v>High</v>
      </c>
    </row>
    <row r="616" spans="1:22" x14ac:dyDescent="0.25">
      <c r="A616">
        <v>10862</v>
      </c>
      <c r="B616" t="s">
        <v>747</v>
      </c>
      <c r="C616">
        <v>8</v>
      </c>
      <c r="D616" s="1">
        <v>35125</v>
      </c>
      <c r="E616" s="1">
        <v>35167</v>
      </c>
      <c r="F616" s="1">
        <v>35128</v>
      </c>
      <c r="G616">
        <v>2</v>
      </c>
      <c r="H616">
        <v>53.23</v>
      </c>
      <c r="I616" t="s">
        <v>748</v>
      </c>
      <c r="J616" t="s">
        <v>750</v>
      </c>
      <c r="K616" t="s">
        <v>751</v>
      </c>
      <c r="L616" t="s">
        <v>153</v>
      </c>
      <c r="M616" t="s">
        <v>752</v>
      </c>
      <c r="N616" t="s">
        <v>238</v>
      </c>
      <c r="O616">
        <f t="shared" si="72"/>
        <v>3</v>
      </c>
      <c r="P616">
        <f t="shared" si="73"/>
        <v>1996</v>
      </c>
      <c r="Q616">
        <f t="shared" si="74"/>
        <v>15</v>
      </c>
      <c r="R616">
        <f t="shared" si="75"/>
        <v>34550</v>
      </c>
      <c r="S616">
        <f t="shared" si="76"/>
        <v>35221</v>
      </c>
      <c r="T616">
        <f t="shared" si="77"/>
        <v>23</v>
      </c>
      <c r="U616">
        <f t="shared" si="78"/>
        <v>0.65217391304347827</v>
      </c>
      <c r="V616" t="str">
        <f t="shared" si="79"/>
        <v>High</v>
      </c>
    </row>
    <row r="617" spans="1:22" x14ac:dyDescent="0.25">
      <c r="A617">
        <v>10863</v>
      </c>
      <c r="B617" t="s">
        <v>673</v>
      </c>
      <c r="C617">
        <v>4</v>
      </c>
      <c r="D617" s="1">
        <v>35128</v>
      </c>
      <c r="E617" s="1">
        <v>35156</v>
      </c>
      <c r="F617" s="1">
        <v>35143</v>
      </c>
      <c r="G617">
        <v>2</v>
      </c>
      <c r="H617">
        <v>30.26</v>
      </c>
      <c r="I617" t="s">
        <v>674</v>
      </c>
      <c r="J617" t="s">
        <v>676</v>
      </c>
      <c r="K617" t="s">
        <v>677</v>
      </c>
      <c r="L617" t="s">
        <v>678</v>
      </c>
      <c r="M617" t="s">
        <v>679</v>
      </c>
      <c r="N617" t="s">
        <v>661</v>
      </c>
      <c r="O617">
        <f t="shared" si="72"/>
        <v>3</v>
      </c>
      <c r="P617">
        <f t="shared" si="73"/>
        <v>1996</v>
      </c>
      <c r="Q617">
        <f t="shared" si="74"/>
        <v>18</v>
      </c>
      <c r="R617">
        <f t="shared" si="75"/>
        <v>34550</v>
      </c>
      <c r="S617">
        <f t="shared" si="76"/>
        <v>35221</v>
      </c>
      <c r="T617">
        <f t="shared" si="77"/>
        <v>23</v>
      </c>
      <c r="U617">
        <f t="shared" si="78"/>
        <v>0.78260869565217395</v>
      </c>
      <c r="V617" t="str">
        <f t="shared" si="79"/>
        <v>High</v>
      </c>
    </row>
    <row r="618" spans="1:22" x14ac:dyDescent="0.25">
      <c r="A618">
        <v>10864</v>
      </c>
      <c r="B618" t="s">
        <v>431</v>
      </c>
      <c r="C618">
        <v>4</v>
      </c>
      <c r="D618" s="1">
        <v>35128</v>
      </c>
      <c r="E618" s="1">
        <v>35156</v>
      </c>
      <c r="F618" s="1">
        <v>35135</v>
      </c>
      <c r="G618">
        <v>2</v>
      </c>
      <c r="H618">
        <v>3.04</v>
      </c>
      <c r="I618" t="s">
        <v>432</v>
      </c>
      <c r="J618" t="s">
        <v>1210</v>
      </c>
      <c r="K618" t="s">
        <v>1211</v>
      </c>
      <c r="L618" t="s">
        <v>1212</v>
      </c>
      <c r="M618" t="s">
        <v>1213</v>
      </c>
      <c r="N618" t="s">
        <v>155</v>
      </c>
      <c r="O618">
        <f t="shared" si="72"/>
        <v>3</v>
      </c>
      <c r="P618">
        <f t="shared" si="73"/>
        <v>1996</v>
      </c>
      <c r="Q618">
        <f t="shared" si="74"/>
        <v>13</v>
      </c>
      <c r="R618">
        <f t="shared" si="75"/>
        <v>34550</v>
      </c>
      <c r="S618">
        <f t="shared" si="76"/>
        <v>35221</v>
      </c>
      <c r="T618">
        <f t="shared" si="77"/>
        <v>23</v>
      </c>
      <c r="U618">
        <f t="shared" si="78"/>
        <v>0.56521739130434778</v>
      </c>
      <c r="V618" t="str">
        <f t="shared" si="79"/>
        <v>High</v>
      </c>
    </row>
    <row r="619" spans="1:22" x14ac:dyDescent="0.25">
      <c r="A619">
        <v>10865</v>
      </c>
      <c r="B619" t="s">
        <v>890</v>
      </c>
      <c r="C619">
        <v>2</v>
      </c>
      <c r="D619" s="1">
        <v>35128</v>
      </c>
      <c r="E619" s="1">
        <v>35142</v>
      </c>
      <c r="F619" s="1">
        <v>35138</v>
      </c>
      <c r="G619">
        <v>1</v>
      </c>
      <c r="H619">
        <v>348.14</v>
      </c>
      <c r="I619" t="s">
        <v>891</v>
      </c>
      <c r="J619" t="s">
        <v>893</v>
      </c>
      <c r="K619" t="s">
        <v>894</v>
      </c>
      <c r="L619" t="s">
        <v>153</v>
      </c>
      <c r="M619" t="s">
        <v>895</v>
      </c>
      <c r="N619" t="s">
        <v>238</v>
      </c>
      <c r="O619">
        <f t="shared" si="72"/>
        <v>3</v>
      </c>
      <c r="P619">
        <f t="shared" si="73"/>
        <v>1996</v>
      </c>
      <c r="Q619">
        <f t="shared" si="74"/>
        <v>28</v>
      </c>
      <c r="R619">
        <f t="shared" si="75"/>
        <v>34550</v>
      </c>
      <c r="S619">
        <f t="shared" si="76"/>
        <v>35221</v>
      </c>
      <c r="T619">
        <f t="shared" si="77"/>
        <v>23</v>
      </c>
      <c r="U619">
        <f t="shared" si="78"/>
        <v>1.2173913043478262</v>
      </c>
      <c r="V619" t="str">
        <f t="shared" si="79"/>
        <v>High</v>
      </c>
    </row>
    <row r="620" spans="1:22" x14ac:dyDescent="0.25">
      <c r="A620">
        <v>10866</v>
      </c>
      <c r="B620" t="s">
        <v>438</v>
      </c>
      <c r="C620">
        <v>5</v>
      </c>
      <c r="D620" s="1">
        <v>35129</v>
      </c>
      <c r="E620" s="1">
        <v>35157</v>
      </c>
      <c r="F620" s="1">
        <v>35138</v>
      </c>
      <c r="G620">
        <v>1</v>
      </c>
      <c r="H620">
        <v>109.11</v>
      </c>
      <c r="I620" t="s">
        <v>439</v>
      </c>
      <c r="J620" t="s">
        <v>441</v>
      </c>
      <c r="K620" t="s">
        <v>442</v>
      </c>
      <c r="L620" t="s">
        <v>153</v>
      </c>
      <c r="M620" t="s">
        <v>443</v>
      </c>
      <c r="N620" t="s">
        <v>284</v>
      </c>
      <c r="O620">
        <f t="shared" si="72"/>
        <v>3</v>
      </c>
      <c r="P620">
        <f t="shared" si="73"/>
        <v>1996</v>
      </c>
      <c r="Q620">
        <f t="shared" si="74"/>
        <v>18</v>
      </c>
      <c r="R620">
        <f t="shared" si="75"/>
        <v>34550</v>
      </c>
      <c r="S620">
        <f t="shared" si="76"/>
        <v>35221</v>
      </c>
      <c r="T620">
        <f t="shared" si="77"/>
        <v>23</v>
      </c>
      <c r="U620">
        <f t="shared" si="78"/>
        <v>0.78260869565217395</v>
      </c>
      <c r="V620" t="str">
        <f t="shared" si="79"/>
        <v>High</v>
      </c>
    </row>
    <row r="621" spans="1:22" x14ac:dyDescent="0.25">
      <c r="A621">
        <v>10867</v>
      </c>
      <c r="B621" t="s">
        <v>781</v>
      </c>
      <c r="C621">
        <v>6</v>
      </c>
      <c r="D621" s="1">
        <v>35129</v>
      </c>
      <c r="E621" s="1">
        <v>35171</v>
      </c>
      <c r="F621" s="1">
        <v>35137</v>
      </c>
      <c r="G621">
        <v>1</v>
      </c>
      <c r="H621">
        <v>1.93</v>
      </c>
      <c r="I621" t="s">
        <v>782</v>
      </c>
      <c r="J621" t="s">
        <v>784</v>
      </c>
      <c r="K621" t="s">
        <v>785</v>
      </c>
      <c r="L621" t="s">
        <v>277</v>
      </c>
      <c r="M621" t="s">
        <v>786</v>
      </c>
      <c r="N621" t="s">
        <v>164</v>
      </c>
      <c r="O621">
        <f t="shared" si="72"/>
        <v>3</v>
      </c>
      <c r="P621">
        <f t="shared" si="73"/>
        <v>1996</v>
      </c>
      <c r="Q621">
        <f t="shared" si="74"/>
        <v>8</v>
      </c>
      <c r="R621">
        <f t="shared" si="75"/>
        <v>34550</v>
      </c>
      <c r="S621">
        <f t="shared" si="76"/>
        <v>35221</v>
      </c>
      <c r="T621">
        <f t="shared" si="77"/>
        <v>23</v>
      </c>
      <c r="U621">
        <f t="shared" si="78"/>
        <v>0.34782608695652173</v>
      </c>
      <c r="V621" t="str">
        <f t="shared" si="79"/>
        <v>High</v>
      </c>
    </row>
    <row r="622" spans="1:22" x14ac:dyDescent="0.25">
      <c r="A622">
        <v>10868</v>
      </c>
      <c r="B622" t="s">
        <v>884</v>
      </c>
      <c r="C622">
        <v>7</v>
      </c>
      <c r="D622" s="1">
        <v>35130</v>
      </c>
      <c r="E622" s="1">
        <v>35158</v>
      </c>
      <c r="F622" s="1">
        <v>35149</v>
      </c>
      <c r="G622">
        <v>2</v>
      </c>
      <c r="H622">
        <v>191.27</v>
      </c>
      <c r="I622" t="s">
        <v>885</v>
      </c>
      <c r="J622" t="s">
        <v>887</v>
      </c>
      <c r="K622" t="s">
        <v>228</v>
      </c>
      <c r="L622" t="s">
        <v>522</v>
      </c>
      <c r="M622" t="s">
        <v>888</v>
      </c>
      <c r="N622" t="s">
        <v>230</v>
      </c>
      <c r="O622">
        <f t="shared" si="72"/>
        <v>3</v>
      </c>
      <c r="P622">
        <f t="shared" si="73"/>
        <v>1996</v>
      </c>
      <c r="Q622">
        <f t="shared" si="74"/>
        <v>13</v>
      </c>
      <c r="R622">
        <f t="shared" si="75"/>
        <v>34550</v>
      </c>
      <c r="S622">
        <f t="shared" si="76"/>
        <v>35221</v>
      </c>
      <c r="T622">
        <f t="shared" si="77"/>
        <v>23</v>
      </c>
      <c r="U622">
        <f t="shared" si="78"/>
        <v>0.56521739130434778</v>
      </c>
      <c r="V622" t="str">
        <f t="shared" si="79"/>
        <v>High</v>
      </c>
    </row>
    <row r="623" spans="1:22" x14ac:dyDescent="0.25">
      <c r="A623">
        <v>10869</v>
      </c>
      <c r="B623" t="s">
        <v>957</v>
      </c>
      <c r="C623">
        <v>5</v>
      </c>
      <c r="D623" s="1">
        <v>35130</v>
      </c>
      <c r="E623" s="1">
        <v>35158</v>
      </c>
      <c r="F623" s="1">
        <v>35135</v>
      </c>
      <c r="G623">
        <v>1</v>
      </c>
      <c r="H623">
        <v>143.28</v>
      </c>
      <c r="I623" t="s">
        <v>958</v>
      </c>
      <c r="J623" t="s">
        <v>960</v>
      </c>
      <c r="K623" t="s">
        <v>152</v>
      </c>
      <c r="L623" t="s">
        <v>153</v>
      </c>
      <c r="M623" t="s">
        <v>961</v>
      </c>
      <c r="N623" t="s">
        <v>155</v>
      </c>
      <c r="O623">
        <f t="shared" si="72"/>
        <v>3</v>
      </c>
      <c r="P623">
        <f t="shared" si="73"/>
        <v>1996</v>
      </c>
      <c r="Q623">
        <f t="shared" si="74"/>
        <v>9</v>
      </c>
      <c r="R623">
        <f t="shared" si="75"/>
        <v>34550</v>
      </c>
      <c r="S623">
        <f t="shared" si="76"/>
        <v>35221</v>
      </c>
      <c r="T623">
        <f t="shared" si="77"/>
        <v>23</v>
      </c>
      <c r="U623">
        <f t="shared" si="78"/>
        <v>0.39130434782608697</v>
      </c>
      <c r="V623" t="str">
        <f t="shared" si="79"/>
        <v>High</v>
      </c>
    </row>
    <row r="624" spans="1:22" x14ac:dyDescent="0.25">
      <c r="A624">
        <v>10870</v>
      </c>
      <c r="B624" t="s">
        <v>1101</v>
      </c>
      <c r="C624">
        <v>5</v>
      </c>
      <c r="D624" s="1">
        <v>35130</v>
      </c>
      <c r="E624" s="1">
        <v>35158</v>
      </c>
      <c r="F624" s="1">
        <v>35139</v>
      </c>
      <c r="G624">
        <v>3</v>
      </c>
      <c r="H624">
        <v>12.04</v>
      </c>
      <c r="I624" t="s">
        <v>1216</v>
      </c>
      <c r="J624" t="s">
        <v>1104</v>
      </c>
      <c r="K624" t="s">
        <v>1105</v>
      </c>
      <c r="L624" t="s">
        <v>153</v>
      </c>
      <c r="M624" t="s">
        <v>1106</v>
      </c>
      <c r="N624" t="s">
        <v>1107</v>
      </c>
      <c r="O624">
        <f t="shared" si="72"/>
        <v>3</v>
      </c>
      <c r="P624">
        <f t="shared" si="73"/>
        <v>1996</v>
      </c>
      <c r="Q624">
        <f t="shared" si="74"/>
        <v>7</v>
      </c>
      <c r="R624">
        <f t="shared" si="75"/>
        <v>34550</v>
      </c>
      <c r="S624">
        <f t="shared" si="76"/>
        <v>35221</v>
      </c>
      <c r="T624">
        <f t="shared" si="77"/>
        <v>23</v>
      </c>
      <c r="U624">
        <f t="shared" si="78"/>
        <v>0.30434782608695654</v>
      </c>
      <c r="V624" t="str">
        <f t="shared" si="79"/>
        <v>High</v>
      </c>
    </row>
    <row r="625" spans="1:22" x14ac:dyDescent="0.25">
      <c r="A625">
        <v>10871</v>
      </c>
      <c r="B625" t="s">
        <v>470</v>
      </c>
      <c r="C625">
        <v>9</v>
      </c>
      <c r="D625" s="1">
        <v>35131</v>
      </c>
      <c r="E625" s="1">
        <v>35159</v>
      </c>
      <c r="F625" s="1">
        <v>35136</v>
      </c>
      <c r="G625">
        <v>2</v>
      </c>
      <c r="H625">
        <v>112.27</v>
      </c>
      <c r="I625" t="s">
        <v>471</v>
      </c>
      <c r="J625" t="s">
        <v>473</v>
      </c>
      <c r="K625" t="s">
        <v>474</v>
      </c>
      <c r="L625" t="s">
        <v>153</v>
      </c>
      <c r="M625" t="s">
        <v>475</v>
      </c>
      <c r="N625" t="s">
        <v>291</v>
      </c>
      <c r="O625">
        <f t="shared" si="72"/>
        <v>3</v>
      </c>
      <c r="P625">
        <f t="shared" si="73"/>
        <v>1996</v>
      </c>
      <c r="Q625">
        <f t="shared" si="74"/>
        <v>17</v>
      </c>
      <c r="R625">
        <f t="shared" si="75"/>
        <v>34550</v>
      </c>
      <c r="S625">
        <f t="shared" si="76"/>
        <v>35221</v>
      </c>
      <c r="T625">
        <f t="shared" si="77"/>
        <v>23</v>
      </c>
      <c r="U625">
        <f t="shared" si="78"/>
        <v>0.73913043478260865</v>
      </c>
      <c r="V625" t="str">
        <f t="shared" si="79"/>
        <v>High</v>
      </c>
    </row>
    <row r="626" spans="1:22" x14ac:dyDescent="0.25">
      <c r="A626">
        <v>10872</v>
      </c>
      <c r="B626" t="s">
        <v>633</v>
      </c>
      <c r="C626">
        <v>5</v>
      </c>
      <c r="D626" s="1">
        <v>35131</v>
      </c>
      <c r="E626" s="1">
        <v>35159</v>
      </c>
      <c r="F626" s="1">
        <v>35135</v>
      </c>
      <c r="G626">
        <v>2</v>
      </c>
      <c r="H626">
        <v>175.32</v>
      </c>
      <c r="I626" t="s">
        <v>634</v>
      </c>
      <c r="J626" t="s">
        <v>636</v>
      </c>
      <c r="K626" t="s">
        <v>637</v>
      </c>
      <c r="L626" t="s">
        <v>153</v>
      </c>
      <c r="M626" t="s">
        <v>638</v>
      </c>
      <c r="N626" t="s">
        <v>191</v>
      </c>
      <c r="O626">
        <f t="shared" si="72"/>
        <v>3</v>
      </c>
      <c r="P626">
        <f t="shared" si="73"/>
        <v>1996</v>
      </c>
      <c r="Q626">
        <f t="shared" si="74"/>
        <v>10</v>
      </c>
      <c r="R626">
        <f t="shared" si="75"/>
        <v>34550</v>
      </c>
      <c r="S626">
        <f t="shared" si="76"/>
        <v>35221</v>
      </c>
      <c r="T626">
        <f t="shared" si="77"/>
        <v>23</v>
      </c>
      <c r="U626">
        <f t="shared" si="78"/>
        <v>0.43478260869565216</v>
      </c>
      <c r="V626" t="str">
        <f t="shared" si="79"/>
        <v>High</v>
      </c>
    </row>
    <row r="627" spans="1:22" x14ac:dyDescent="0.25">
      <c r="A627">
        <v>10873</v>
      </c>
      <c r="B627" t="s">
        <v>1093</v>
      </c>
      <c r="C627">
        <v>4</v>
      </c>
      <c r="D627" s="1">
        <v>35132</v>
      </c>
      <c r="E627" s="1">
        <v>35160</v>
      </c>
      <c r="F627" s="1">
        <v>35135</v>
      </c>
      <c r="G627">
        <v>1</v>
      </c>
      <c r="H627">
        <v>0.82</v>
      </c>
      <c r="I627" t="s">
        <v>1094</v>
      </c>
      <c r="J627" t="s">
        <v>1097</v>
      </c>
      <c r="K627" t="s">
        <v>1098</v>
      </c>
      <c r="L627" t="s">
        <v>153</v>
      </c>
      <c r="M627" t="s">
        <v>1099</v>
      </c>
      <c r="N627" t="s">
        <v>333</v>
      </c>
      <c r="O627">
        <f t="shared" si="72"/>
        <v>3</v>
      </c>
      <c r="P627">
        <f t="shared" si="73"/>
        <v>1996</v>
      </c>
      <c r="Q627">
        <f t="shared" si="74"/>
        <v>7</v>
      </c>
      <c r="R627">
        <f t="shared" si="75"/>
        <v>34550</v>
      </c>
      <c r="S627">
        <f t="shared" si="76"/>
        <v>35221</v>
      </c>
      <c r="T627">
        <f t="shared" si="77"/>
        <v>23</v>
      </c>
      <c r="U627">
        <f t="shared" si="78"/>
        <v>0.30434782608695654</v>
      </c>
      <c r="V627" t="str">
        <f t="shared" si="79"/>
        <v>High</v>
      </c>
    </row>
    <row r="628" spans="1:22" x14ac:dyDescent="0.25">
      <c r="A628">
        <v>10874</v>
      </c>
      <c r="B628" t="s">
        <v>633</v>
      </c>
      <c r="C628">
        <v>5</v>
      </c>
      <c r="D628" s="1">
        <v>35132</v>
      </c>
      <c r="E628" s="1">
        <v>35160</v>
      </c>
      <c r="F628" s="1">
        <v>35137</v>
      </c>
      <c r="G628">
        <v>2</v>
      </c>
      <c r="H628">
        <v>19.579999999999998</v>
      </c>
      <c r="I628" t="s">
        <v>634</v>
      </c>
      <c r="J628" t="s">
        <v>636</v>
      </c>
      <c r="K628" t="s">
        <v>637</v>
      </c>
      <c r="L628" t="s">
        <v>153</v>
      </c>
      <c r="M628" t="s">
        <v>638</v>
      </c>
      <c r="N628" t="s">
        <v>191</v>
      </c>
      <c r="O628">
        <f t="shared" si="72"/>
        <v>3</v>
      </c>
      <c r="P628">
        <f t="shared" si="73"/>
        <v>1996</v>
      </c>
      <c r="Q628">
        <f t="shared" si="74"/>
        <v>10</v>
      </c>
      <c r="R628">
        <f t="shared" si="75"/>
        <v>34550</v>
      </c>
      <c r="S628">
        <f t="shared" si="76"/>
        <v>35221</v>
      </c>
      <c r="T628">
        <f t="shared" si="77"/>
        <v>23</v>
      </c>
      <c r="U628">
        <f t="shared" si="78"/>
        <v>0.43478260869565216</v>
      </c>
      <c r="V628" t="str">
        <f t="shared" si="79"/>
        <v>High</v>
      </c>
    </row>
    <row r="629" spans="1:22" x14ac:dyDescent="0.25">
      <c r="A629">
        <v>10875</v>
      </c>
      <c r="B629" t="s">
        <v>438</v>
      </c>
      <c r="C629">
        <v>4</v>
      </c>
      <c r="D629" s="1">
        <v>35132</v>
      </c>
      <c r="E629" s="1">
        <v>35160</v>
      </c>
      <c r="F629" s="1">
        <v>35157</v>
      </c>
      <c r="G629">
        <v>2</v>
      </c>
      <c r="H629">
        <v>32.369999999999997</v>
      </c>
      <c r="I629" t="s">
        <v>439</v>
      </c>
      <c r="J629" t="s">
        <v>441</v>
      </c>
      <c r="K629" t="s">
        <v>442</v>
      </c>
      <c r="L629" t="s">
        <v>153</v>
      </c>
      <c r="M629" t="s">
        <v>443</v>
      </c>
      <c r="N629" t="s">
        <v>284</v>
      </c>
      <c r="O629">
        <f t="shared" si="72"/>
        <v>3</v>
      </c>
      <c r="P629">
        <f t="shared" si="73"/>
        <v>1996</v>
      </c>
      <c r="Q629">
        <f t="shared" si="74"/>
        <v>18</v>
      </c>
      <c r="R629">
        <f t="shared" si="75"/>
        <v>34550</v>
      </c>
      <c r="S629">
        <f t="shared" si="76"/>
        <v>35221</v>
      </c>
      <c r="T629">
        <f t="shared" si="77"/>
        <v>23</v>
      </c>
      <c r="U629">
        <f t="shared" si="78"/>
        <v>0.78260869565217395</v>
      </c>
      <c r="V629" t="str">
        <f t="shared" si="79"/>
        <v>High</v>
      </c>
    </row>
    <row r="630" spans="1:22" x14ac:dyDescent="0.25">
      <c r="A630">
        <v>10876</v>
      </c>
      <c r="B630" t="s">
        <v>470</v>
      </c>
      <c r="C630">
        <v>7</v>
      </c>
      <c r="D630" s="1">
        <v>35135</v>
      </c>
      <c r="E630" s="1">
        <v>35163</v>
      </c>
      <c r="F630" s="1">
        <v>35138</v>
      </c>
      <c r="G630">
        <v>3</v>
      </c>
      <c r="H630">
        <v>60.42</v>
      </c>
      <c r="I630" t="s">
        <v>471</v>
      </c>
      <c r="J630" t="s">
        <v>473</v>
      </c>
      <c r="K630" t="s">
        <v>474</v>
      </c>
      <c r="L630" t="s">
        <v>153</v>
      </c>
      <c r="M630" t="s">
        <v>475</v>
      </c>
      <c r="N630" t="s">
        <v>291</v>
      </c>
      <c r="O630">
        <f t="shared" si="72"/>
        <v>3</v>
      </c>
      <c r="P630">
        <f t="shared" si="73"/>
        <v>1996</v>
      </c>
      <c r="Q630">
        <f t="shared" si="74"/>
        <v>17</v>
      </c>
      <c r="R630">
        <f t="shared" si="75"/>
        <v>34550</v>
      </c>
      <c r="S630">
        <f t="shared" si="76"/>
        <v>35221</v>
      </c>
      <c r="T630">
        <f t="shared" si="77"/>
        <v>23</v>
      </c>
      <c r="U630">
        <f t="shared" si="78"/>
        <v>0.73913043478260865</v>
      </c>
      <c r="V630" t="str">
        <f t="shared" si="79"/>
        <v>High</v>
      </c>
    </row>
    <row r="631" spans="1:22" x14ac:dyDescent="0.25">
      <c r="A631">
        <v>10877</v>
      </c>
      <c r="B631" t="s">
        <v>921</v>
      </c>
      <c r="C631">
        <v>1</v>
      </c>
      <c r="D631" s="1">
        <v>35135</v>
      </c>
      <c r="E631" s="1">
        <v>35163</v>
      </c>
      <c r="F631" s="1">
        <v>35145</v>
      </c>
      <c r="G631">
        <v>1</v>
      </c>
      <c r="H631">
        <v>38.06</v>
      </c>
      <c r="I631" t="s">
        <v>922</v>
      </c>
      <c r="J631" t="s">
        <v>924</v>
      </c>
      <c r="K631" t="s">
        <v>668</v>
      </c>
      <c r="L631" t="s">
        <v>669</v>
      </c>
      <c r="M631" t="s">
        <v>925</v>
      </c>
      <c r="N631" t="s">
        <v>230</v>
      </c>
      <c r="O631">
        <f t="shared" si="72"/>
        <v>3</v>
      </c>
      <c r="P631">
        <f t="shared" si="73"/>
        <v>1996</v>
      </c>
      <c r="Q631">
        <f t="shared" si="74"/>
        <v>11</v>
      </c>
      <c r="R631">
        <f t="shared" si="75"/>
        <v>34550</v>
      </c>
      <c r="S631">
        <f t="shared" si="76"/>
        <v>35221</v>
      </c>
      <c r="T631">
        <f t="shared" si="77"/>
        <v>23</v>
      </c>
      <c r="U631">
        <f t="shared" si="78"/>
        <v>0.47826086956521741</v>
      </c>
      <c r="V631" t="str">
        <f t="shared" si="79"/>
        <v>High</v>
      </c>
    </row>
    <row r="632" spans="1:22" x14ac:dyDescent="0.25">
      <c r="A632">
        <v>10878</v>
      </c>
      <c r="B632" t="s">
        <v>890</v>
      </c>
      <c r="C632">
        <v>4</v>
      </c>
      <c r="D632" s="1">
        <v>35136</v>
      </c>
      <c r="E632" s="1">
        <v>35164</v>
      </c>
      <c r="F632" s="1">
        <v>35138</v>
      </c>
      <c r="G632">
        <v>1</v>
      </c>
      <c r="H632">
        <v>46.69</v>
      </c>
      <c r="I632" t="s">
        <v>891</v>
      </c>
      <c r="J632" t="s">
        <v>893</v>
      </c>
      <c r="K632" t="s">
        <v>894</v>
      </c>
      <c r="L632" t="s">
        <v>153</v>
      </c>
      <c r="M632" t="s">
        <v>895</v>
      </c>
      <c r="N632" t="s">
        <v>238</v>
      </c>
      <c r="O632">
        <f t="shared" si="72"/>
        <v>3</v>
      </c>
      <c r="P632">
        <f t="shared" si="73"/>
        <v>1996</v>
      </c>
      <c r="Q632">
        <f t="shared" si="74"/>
        <v>28</v>
      </c>
      <c r="R632">
        <f t="shared" si="75"/>
        <v>34550</v>
      </c>
      <c r="S632">
        <f t="shared" si="76"/>
        <v>35221</v>
      </c>
      <c r="T632">
        <f t="shared" si="77"/>
        <v>23</v>
      </c>
      <c r="U632">
        <f t="shared" si="78"/>
        <v>1.2173913043478262</v>
      </c>
      <c r="V632" t="str">
        <f t="shared" si="79"/>
        <v>High</v>
      </c>
    </row>
    <row r="633" spans="1:22" x14ac:dyDescent="0.25">
      <c r="A633">
        <v>10879</v>
      </c>
      <c r="B633" t="s">
        <v>1093</v>
      </c>
      <c r="C633">
        <v>3</v>
      </c>
      <c r="D633" s="1">
        <v>35136</v>
      </c>
      <c r="E633" s="1">
        <v>35164</v>
      </c>
      <c r="F633" s="1">
        <v>35138</v>
      </c>
      <c r="G633">
        <v>3</v>
      </c>
      <c r="H633">
        <v>8.5</v>
      </c>
      <c r="I633" t="s">
        <v>1094</v>
      </c>
      <c r="J633" t="s">
        <v>1097</v>
      </c>
      <c r="K633" t="s">
        <v>1098</v>
      </c>
      <c r="L633" t="s">
        <v>153</v>
      </c>
      <c r="M633" t="s">
        <v>1099</v>
      </c>
      <c r="N633" t="s">
        <v>333</v>
      </c>
      <c r="O633">
        <f t="shared" si="72"/>
        <v>3</v>
      </c>
      <c r="P633">
        <f t="shared" si="73"/>
        <v>1996</v>
      </c>
      <c r="Q633">
        <f t="shared" si="74"/>
        <v>7</v>
      </c>
      <c r="R633">
        <f t="shared" si="75"/>
        <v>34550</v>
      </c>
      <c r="S633">
        <f t="shared" si="76"/>
        <v>35221</v>
      </c>
      <c r="T633">
        <f t="shared" si="77"/>
        <v>23</v>
      </c>
      <c r="U633">
        <f t="shared" si="78"/>
        <v>0.30434782608695654</v>
      </c>
      <c r="V633" t="str">
        <f t="shared" si="79"/>
        <v>High</v>
      </c>
    </row>
    <row r="634" spans="1:22" x14ac:dyDescent="0.25">
      <c r="A634">
        <v>10880</v>
      </c>
      <c r="B634" t="s">
        <v>587</v>
      </c>
      <c r="C634">
        <v>7</v>
      </c>
      <c r="D634" s="1">
        <v>35136</v>
      </c>
      <c r="E634" s="1">
        <v>35178</v>
      </c>
      <c r="F634" s="1">
        <v>35144</v>
      </c>
      <c r="G634">
        <v>1</v>
      </c>
      <c r="H634">
        <v>88.01</v>
      </c>
      <c r="I634" t="s">
        <v>588</v>
      </c>
      <c r="J634" t="s">
        <v>590</v>
      </c>
      <c r="K634" t="s">
        <v>591</v>
      </c>
      <c r="L634" t="s">
        <v>153</v>
      </c>
      <c r="M634" t="s">
        <v>592</v>
      </c>
      <c r="N634" t="s">
        <v>284</v>
      </c>
      <c r="O634">
        <f t="shared" si="72"/>
        <v>3</v>
      </c>
      <c r="P634">
        <f t="shared" si="73"/>
        <v>1996</v>
      </c>
      <c r="Q634">
        <f t="shared" si="74"/>
        <v>19</v>
      </c>
      <c r="R634">
        <f t="shared" si="75"/>
        <v>34550</v>
      </c>
      <c r="S634">
        <f t="shared" si="76"/>
        <v>35221</v>
      </c>
      <c r="T634">
        <f t="shared" si="77"/>
        <v>23</v>
      </c>
      <c r="U634">
        <f t="shared" si="78"/>
        <v>0.82608695652173914</v>
      </c>
      <c r="V634" t="str">
        <f t="shared" si="79"/>
        <v>High</v>
      </c>
    </row>
    <row r="635" spans="1:22" x14ac:dyDescent="0.25">
      <c r="A635">
        <v>10881</v>
      </c>
      <c r="B635" t="s">
        <v>493</v>
      </c>
      <c r="C635">
        <v>4</v>
      </c>
      <c r="D635" s="1">
        <v>35137</v>
      </c>
      <c r="E635" s="1">
        <v>35165</v>
      </c>
      <c r="F635" s="1">
        <v>35144</v>
      </c>
      <c r="G635">
        <v>1</v>
      </c>
      <c r="H635">
        <v>2.84</v>
      </c>
      <c r="I635" t="s">
        <v>494</v>
      </c>
      <c r="J635" t="s">
        <v>496</v>
      </c>
      <c r="K635" t="s">
        <v>497</v>
      </c>
      <c r="L635" t="s">
        <v>153</v>
      </c>
      <c r="M635" t="s">
        <v>498</v>
      </c>
      <c r="N635" t="s">
        <v>499</v>
      </c>
      <c r="O635">
        <f t="shared" si="72"/>
        <v>3</v>
      </c>
      <c r="P635">
        <f t="shared" si="73"/>
        <v>1996</v>
      </c>
      <c r="Q635">
        <f t="shared" si="74"/>
        <v>6</v>
      </c>
      <c r="R635">
        <f t="shared" si="75"/>
        <v>34550</v>
      </c>
      <c r="S635">
        <f t="shared" si="76"/>
        <v>35221</v>
      </c>
      <c r="T635">
        <f t="shared" si="77"/>
        <v>23</v>
      </c>
      <c r="U635">
        <f t="shared" si="78"/>
        <v>0.2608695652173913</v>
      </c>
      <c r="V635" t="str">
        <f t="shared" si="79"/>
        <v>High</v>
      </c>
    </row>
    <row r="636" spans="1:22" x14ac:dyDescent="0.25">
      <c r="A636">
        <v>10882</v>
      </c>
      <c r="B636" t="s">
        <v>949</v>
      </c>
      <c r="C636">
        <v>4</v>
      </c>
      <c r="D636" s="1">
        <v>35137</v>
      </c>
      <c r="E636" s="1">
        <v>35165</v>
      </c>
      <c r="F636" s="1">
        <v>35146</v>
      </c>
      <c r="G636">
        <v>3</v>
      </c>
      <c r="H636">
        <v>23.1</v>
      </c>
      <c r="I636" t="s">
        <v>950</v>
      </c>
      <c r="J636" t="s">
        <v>952</v>
      </c>
      <c r="K636" t="s">
        <v>953</v>
      </c>
      <c r="L636" t="s">
        <v>954</v>
      </c>
      <c r="M636" t="s">
        <v>955</v>
      </c>
      <c r="N636" t="s">
        <v>164</v>
      </c>
      <c r="O636">
        <f t="shared" si="72"/>
        <v>3</v>
      </c>
      <c r="P636">
        <f t="shared" si="73"/>
        <v>1996</v>
      </c>
      <c r="Q636">
        <f t="shared" si="74"/>
        <v>31</v>
      </c>
      <c r="R636">
        <f t="shared" si="75"/>
        <v>34550</v>
      </c>
      <c r="S636">
        <f t="shared" si="76"/>
        <v>35221</v>
      </c>
      <c r="T636">
        <f t="shared" si="77"/>
        <v>23</v>
      </c>
      <c r="U636">
        <f t="shared" si="78"/>
        <v>1.3478260869565217</v>
      </c>
      <c r="V636" t="str">
        <f t="shared" si="79"/>
        <v>High</v>
      </c>
    </row>
    <row r="637" spans="1:22" x14ac:dyDescent="0.25">
      <c r="A637">
        <v>10883</v>
      </c>
      <c r="B637" t="s">
        <v>781</v>
      </c>
      <c r="C637">
        <v>8</v>
      </c>
      <c r="D637" s="1">
        <v>35138</v>
      </c>
      <c r="E637" s="1">
        <v>35166</v>
      </c>
      <c r="F637" s="1">
        <v>35146</v>
      </c>
      <c r="G637">
        <v>3</v>
      </c>
      <c r="H637">
        <v>0.53</v>
      </c>
      <c r="I637" t="s">
        <v>782</v>
      </c>
      <c r="J637" t="s">
        <v>784</v>
      </c>
      <c r="K637" t="s">
        <v>785</v>
      </c>
      <c r="L637" t="s">
        <v>277</v>
      </c>
      <c r="M637" t="s">
        <v>786</v>
      </c>
      <c r="N637" t="s">
        <v>164</v>
      </c>
      <c r="O637">
        <f t="shared" si="72"/>
        <v>3</v>
      </c>
      <c r="P637">
        <f t="shared" si="73"/>
        <v>1996</v>
      </c>
      <c r="Q637">
        <f t="shared" si="74"/>
        <v>8</v>
      </c>
      <c r="R637">
        <f t="shared" si="75"/>
        <v>34550</v>
      </c>
      <c r="S637">
        <f t="shared" si="76"/>
        <v>35221</v>
      </c>
      <c r="T637">
        <f t="shared" si="77"/>
        <v>23</v>
      </c>
      <c r="U637">
        <f t="shared" si="78"/>
        <v>0.34782608695652173</v>
      </c>
      <c r="V637" t="str">
        <f t="shared" si="79"/>
        <v>High</v>
      </c>
    </row>
    <row r="638" spans="1:22" x14ac:dyDescent="0.25">
      <c r="A638">
        <v>10884</v>
      </c>
      <c r="B638" t="s">
        <v>755</v>
      </c>
      <c r="C638">
        <v>4</v>
      </c>
      <c r="D638" s="1">
        <v>35138</v>
      </c>
      <c r="E638" s="1">
        <v>35166</v>
      </c>
      <c r="F638" s="1">
        <v>35139</v>
      </c>
      <c r="G638">
        <v>2</v>
      </c>
      <c r="H638">
        <v>90.97</v>
      </c>
      <c r="I638" t="s">
        <v>756</v>
      </c>
      <c r="J638" t="s">
        <v>758</v>
      </c>
      <c r="K638" t="s">
        <v>759</v>
      </c>
      <c r="L638" t="s">
        <v>760</v>
      </c>
      <c r="M638" t="s">
        <v>761</v>
      </c>
      <c r="N638" t="s">
        <v>164</v>
      </c>
      <c r="O638">
        <f t="shared" si="72"/>
        <v>3</v>
      </c>
      <c r="P638">
        <f t="shared" si="73"/>
        <v>1996</v>
      </c>
      <c r="Q638">
        <f t="shared" si="74"/>
        <v>4</v>
      </c>
      <c r="R638">
        <f t="shared" si="75"/>
        <v>34550</v>
      </c>
      <c r="S638">
        <f t="shared" si="76"/>
        <v>35221</v>
      </c>
      <c r="T638">
        <f t="shared" si="77"/>
        <v>23</v>
      </c>
      <c r="U638">
        <f t="shared" si="78"/>
        <v>0.17391304347826086</v>
      </c>
      <c r="V638" t="str">
        <f t="shared" si="79"/>
        <v>Medium</v>
      </c>
    </row>
    <row r="639" spans="1:22" x14ac:dyDescent="0.25">
      <c r="A639">
        <v>10885</v>
      </c>
      <c r="B639" t="s">
        <v>988</v>
      </c>
      <c r="C639">
        <v>6</v>
      </c>
      <c r="D639" s="1">
        <v>35138</v>
      </c>
      <c r="E639" s="1">
        <v>35166</v>
      </c>
      <c r="F639" s="1">
        <v>35144</v>
      </c>
      <c r="G639">
        <v>3</v>
      </c>
      <c r="H639">
        <v>5.64</v>
      </c>
      <c r="I639" t="s">
        <v>989</v>
      </c>
      <c r="J639" t="s">
        <v>991</v>
      </c>
      <c r="K639" t="s">
        <v>992</v>
      </c>
      <c r="L639" t="s">
        <v>153</v>
      </c>
      <c r="M639" t="s">
        <v>993</v>
      </c>
      <c r="N639" t="s">
        <v>803</v>
      </c>
      <c r="O639">
        <f t="shared" si="72"/>
        <v>3</v>
      </c>
      <c r="P639">
        <f t="shared" si="73"/>
        <v>1996</v>
      </c>
      <c r="Q639">
        <f t="shared" si="74"/>
        <v>12</v>
      </c>
      <c r="R639">
        <f t="shared" si="75"/>
        <v>34550</v>
      </c>
      <c r="S639">
        <f t="shared" si="76"/>
        <v>35221</v>
      </c>
      <c r="T639">
        <f t="shared" si="77"/>
        <v>23</v>
      </c>
      <c r="U639">
        <f t="shared" si="78"/>
        <v>0.52173913043478259</v>
      </c>
      <c r="V639" t="str">
        <f t="shared" si="79"/>
        <v>High</v>
      </c>
    </row>
    <row r="640" spans="1:22" x14ac:dyDescent="0.25">
      <c r="A640">
        <v>10886</v>
      </c>
      <c r="B640" t="s">
        <v>664</v>
      </c>
      <c r="C640">
        <v>1</v>
      </c>
      <c r="D640" s="1">
        <v>35139</v>
      </c>
      <c r="E640" s="1">
        <v>35167</v>
      </c>
      <c r="F640" s="1">
        <v>35156</v>
      </c>
      <c r="G640">
        <v>1</v>
      </c>
      <c r="H640">
        <v>4.99</v>
      </c>
      <c r="I640" t="s">
        <v>665</v>
      </c>
      <c r="J640" t="s">
        <v>667</v>
      </c>
      <c r="K640" t="s">
        <v>668</v>
      </c>
      <c r="L640" t="s">
        <v>669</v>
      </c>
      <c r="M640" t="s">
        <v>670</v>
      </c>
      <c r="N640" t="s">
        <v>230</v>
      </c>
      <c r="O640">
        <f t="shared" si="72"/>
        <v>3</v>
      </c>
      <c r="P640">
        <f t="shared" si="73"/>
        <v>1996</v>
      </c>
      <c r="Q640">
        <f t="shared" si="74"/>
        <v>14</v>
      </c>
      <c r="R640">
        <f t="shared" si="75"/>
        <v>34550</v>
      </c>
      <c r="S640">
        <f t="shared" si="76"/>
        <v>35221</v>
      </c>
      <c r="T640">
        <f t="shared" si="77"/>
        <v>23</v>
      </c>
      <c r="U640">
        <f t="shared" si="78"/>
        <v>0.60869565217391308</v>
      </c>
      <c r="V640" t="str">
        <f t="shared" si="79"/>
        <v>High</v>
      </c>
    </row>
    <row r="641" spans="1:22" x14ac:dyDescent="0.25">
      <c r="A641">
        <v>10887</v>
      </c>
      <c r="B641" t="s">
        <v>625</v>
      </c>
      <c r="C641">
        <v>8</v>
      </c>
      <c r="D641" s="1">
        <v>35139</v>
      </c>
      <c r="E641" s="1">
        <v>35167</v>
      </c>
      <c r="F641" s="1">
        <v>35142</v>
      </c>
      <c r="G641">
        <v>3</v>
      </c>
      <c r="H641">
        <v>1.25</v>
      </c>
      <c r="I641" t="s">
        <v>1214</v>
      </c>
      <c r="J641" t="s">
        <v>628</v>
      </c>
      <c r="K641" t="s">
        <v>629</v>
      </c>
      <c r="L641" t="s">
        <v>153</v>
      </c>
      <c r="M641" t="s">
        <v>1215</v>
      </c>
      <c r="N641" t="s">
        <v>191</v>
      </c>
      <c r="O641">
        <f t="shared" si="72"/>
        <v>3</v>
      </c>
      <c r="P641">
        <f t="shared" si="73"/>
        <v>1996</v>
      </c>
      <c r="Q641">
        <f t="shared" si="74"/>
        <v>5</v>
      </c>
      <c r="R641">
        <f t="shared" si="75"/>
        <v>34550</v>
      </c>
      <c r="S641">
        <f t="shared" si="76"/>
        <v>35221</v>
      </c>
      <c r="T641">
        <f t="shared" si="77"/>
        <v>23</v>
      </c>
      <c r="U641">
        <f t="shared" si="78"/>
        <v>0.21739130434782608</v>
      </c>
      <c r="V641" t="str">
        <f t="shared" si="79"/>
        <v>Medium</v>
      </c>
    </row>
    <row r="642" spans="1:22" x14ac:dyDescent="0.25">
      <c r="A642">
        <v>10888</v>
      </c>
      <c r="B642" t="s">
        <v>633</v>
      </c>
      <c r="C642">
        <v>1</v>
      </c>
      <c r="D642" s="1">
        <v>35142</v>
      </c>
      <c r="E642" s="1">
        <v>35170</v>
      </c>
      <c r="F642" s="1">
        <v>35149</v>
      </c>
      <c r="G642">
        <v>2</v>
      </c>
      <c r="H642">
        <v>51.87</v>
      </c>
      <c r="I642" t="s">
        <v>634</v>
      </c>
      <c r="J642" t="s">
        <v>636</v>
      </c>
      <c r="K642" t="s">
        <v>637</v>
      </c>
      <c r="L642" t="s">
        <v>153</v>
      </c>
      <c r="M642" t="s">
        <v>638</v>
      </c>
      <c r="N642" t="s">
        <v>191</v>
      </c>
      <c r="O642">
        <f t="shared" ref="O642:O705" si="80">MONTH(D642)</f>
        <v>3</v>
      </c>
      <c r="P642">
        <f t="shared" ref="P642:P705" si="81">YEAR(D642)</f>
        <v>1996</v>
      </c>
      <c r="Q642">
        <f t="shared" ref="Q642:Q705" si="82">COUNTIF(B:B,B642)</f>
        <v>10</v>
      </c>
      <c r="R642">
        <f t="shared" ref="R642:R705" si="83">MIN(IF($B$2:$B$1000=B642, $D$2:$D$1000))</f>
        <v>34550</v>
      </c>
      <c r="S642">
        <f t="shared" ref="S642:S705" si="84">MAX(IF($B$2:$B$1000=B642, $D$2:$D$1000))</f>
        <v>35221</v>
      </c>
      <c r="T642">
        <f t="shared" ref="T642:T705" si="85">DATEDIF(R642,S642,"m")+1</f>
        <v>23</v>
      </c>
      <c r="U642">
        <f t="shared" ref="U642:U705" si="86">Q642/T642</f>
        <v>0.43478260869565216</v>
      </c>
      <c r="V642" t="str">
        <f t="shared" si="79"/>
        <v>High</v>
      </c>
    </row>
    <row r="643" spans="1:22" x14ac:dyDescent="0.25">
      <c r="A643">
        <v>10889</v>
      </c>
      <c r="B643" t="s">
        <v>903</v>
      </c>
      <c r="C643">
        <v>9</v>
      </c>
      <c r="D643" s="1">
        <v>35142</v>
      </c>
      <c r="E643" s="1">
        <v>35170</v>
      </c>
      <c r="F643" s="1">
        <v>35149</v>
      </c>
      <c r="G643">
        <v>3</v>
      </c>
      <c r="H643">
        <v>280.61</v>
      </c>
      <c r="I643" t="s">
        <v>904</v>
      </c>
      <c r="J643" t="s">
        <v>907</v>
      </c>
      <c r="K643" t="s">
        <v>908</v>
      </c>
      <c r="L643" t="s">
        <v>909</v>
      </c>
      <c r="M643" t="s">
        <v>910</v>
      </c>
      <c r="N643" t="s">
        <v>164</v>
      </c>
      <c r="O643">
        <f t="shared" si="80"/>
        <v>3</v>
      </c>
      <c r="P643">
        <f t="shared" si="81"/>
        <v>1996</v>
      </c>
      <c r="Q643">
        <f t="shared" si="82"/>
        <v>18</v>
      </c>
      <c r="R643">
        <f t="shared" si="83"/>
        <v>34550</v>
      </c>
      <c r="S643">
        <f t="shared" si="84"/>
        <v>35221</v>
      </c>
      <c r="T643">
        <f t="shared" si="85"/>
        <v>23</v>
      </c>
      <c r="U643">
        <f t="shared" si="86"/>
        <v>0.78260869565217395</v>
      </c>
      <c r="V643" t="str">
        <f t="shared" ref="V643:V706" si="87">IF(Q643&lt;=2,"Low",
   IF(Q643&lt;=5,"Medium","High"))</f>
        <v>High</v>
      </c>
    </row>
    <row r="644" spans="1:22" x14ac:dyDescent="0.25">
      <c r="A644">
        <v>10890</v>
      </c>
      <c r="B644" t="s">
        <v>540</v>
      </c>
      <c r="C644">
        <v>7</v>
      </c>
      <c r="D644" s="1">
        <v>35142</v>
      </c>
      <c r="E644" s="1">
        <v>35170</v>
      </c>
      <c r="F644" s="1">
        <v>35144</v>
      </c>
      <c r="G644">
        <v>1</v>
      </c>
      <c r="H644">
        <v>32.76</v>
      </c>
      <c r="I644" t="s">
        <v>541</v>
      </c>
      <c r="J644" t="s">
        <v>543</v>
      </c>
      <c r="K644" t="s">
        <v>544</v>
      </c>
      <c r="L644" t="s">
        <v>153</v>
      </c>
      <c r="M644" t="s">
        <v>545</v>
      </c>
      <c r="N644" t="s">
        <v>291</v>
      </c>
      <c r="O644">
        <f t="shared" si="80"/>
        <v>3</v>
      </c>
      <c r="P644">
        <f t="shared" si="81"/>
        <v>1996</v>
      </c>
      <c r="Q644">
        <f t="shared" si="82"/>
        <v>4</v>
      </c>
      <c r="R644">
        <f t="shared" si="83"/>
        <v>34550</v>
      </c>
      <c r="S644">
        <f t="shared" si="84"/>
        <v>35221</v>
      </c>
      <c r="T644">
        <f t="shared" si="85"/>
        <v>23</v>
      </c>
      <c r="U644">
        <f t="shared" si="86"/>
        <v>0.17391304347826086</v>
      </c>
      <c r="V644" t="str">
        <f t="shared" si="87"/>
        <v>Medium</v>
      </c>
    </row>
    <row r="645" spans="1:22" x14ac:dyDescent="0.25">
      <c r="A645">
        <v>10891</v>
      </c>
      <c r="B645" t="s">
        <v>747</v>
      </c>
      <c r="C645">
        <v>7</v>
      </c>
      <c r="D645" s="1">
        <v>35143</v>
      </c>
      <c r="E645" s="1">
        <v>35171</v>
      </c>
      <c r="F645" s="1">
        <v>35145</v>
      </c>
      <c r="G645">
        <v>2</v>
      </c>
      <c r="H645">
        <v>20.37</v>
      </c>
      <c r="I645" t="s">
        <v>748</v>
      </c>
      <c r="J645" t="s">
        <v>750</v>
      </c>
      <c r="K645" t="s">
        <v>751</v>
      </c>
      <c r="L645" t="s">
        <v>153</v>
      </c>
      <c r="M645" t="s">
        <v>752</v>
      </c>
      <c r="N645" t="s">
        <v>238</v>
      </c>
      <c r="O645">
        <f t="shared" si="80"/>
        <v>3</v>
      </c>
      <c r="P645">
        <f t="shared" si="81"/>
        <v>1996</v>
      </c>
      <c r="Q645">
        <f t="shared" si="82"/>
        <v>15</v>
      </c>
      <c r="R645">
        <f t="shared" si="83"/>
        <v>34550</v>
      </c>
      <c r="S645">
        <f t="shared" si="84"/>
        <v>35221</v>
      </c>
      <c r="T645">
        <f t="shared" si="85"/>
        <v>23</v>
      </c>
      <c r="U645">
        <f t="shared" si="86"/>
        <v>0.65217391304347827</v>
      </c>
      <c r="V645" t="str">
        <f t="shared" si="87"/>
        <v>High</v>
      </c>
    </row>
    <row r="646" spans="1:22" x14ac:dyDescent="0.25">
      <c r="A646">
        <v>10892</v>
      </c>
      <c r="B646" t="s">
        <v>797</v>
      </c>
      <c r="C646">
        <v>4</v>
      </c>
      <c r="D646" s="1">
        <v>35143</v>
      </c>
      <c r="E646" s="1">
        <v>35171</v>
      </c>
      <c r="F646" s="1">
        <v>35145</v>
      </c>
      <c r="G646">
        <v>2</v>
      </c>
      <c r="H646">
        <v>120.27</v>
      </c>
      <c r="I646" t="s">
        <v>798</v>
      </c>
      <c r="J646" t="s">
        <v>800</v>
      </c>
      <c r="K646" t="s">
        <v>801</v>
      </c>
      <c r="L646" t="s">
        <v>153</v>
      </c>
      <c r="M646" t="s">
        <v>802</v>
      </c>
      <c r="N646" t="s">
        <v>803</v>
      </c>
      <c r="O646">
        <f t="shared" si="80"/>
        <v>3</v>
      </c>
      <c r="P646">
        <f t="shared" si="81"/>
        <v>1996</v>
      </c>
      <c r="Q646">
        <f t="shared" si="82"/>
        <v>7</v>
      </c>
      <c r="R646">
        <f t="shared" si="83"/>
        <v>34550</v>
      </c>
      <c r="S646">
        <f t="shared" si="84"/>
        <v>35221</v>
      </c>
      <c r="T646">
        <f t="shared" si="85"/>
        <v>23</v>
      </c>
      <c r="U646">
        <f t="shared" si="86"/>
        <v>0.30434782608695654</v>
      </c>
      <c r="V646" t="str">
        <f t="shared" si="87"/>
        <v>High</v>
      </c>
    </row>
    <row r="647" spans="1:22" x14ac:dyDescent="0.25">
      <c r="A647">
        <v>10893</v>
      </c>
      <c r="B647" t="s">
        <v>707</v>
      </c>
      <c r="C647">
        <v>9</v>
      </c>
      <c r="D647" s="1">
        <v>35144</v>
      </c>
      <c r="E647" s="1">
        <v>35172</v>
      </c>
      <c r="F647" s="1">
        <v>35146</v>
      </c>
      <c r="G647">
        <v>2</v>
      </c>
      <c r="H647">
        <v>77.78</v>
      </c>
      <c r="I647" t="s">
        <v>708</v>
      </c>
      <c r="J647" t="s">
        <v>710</v>
      </c>
      <c r="K647" t="s">
        <v>711</v>
      </c>
      <c r="L647" t="s">
        <v>153</v>
      </c>
      <c r="M647" t="s">
        <v>712</v>
      </c>
      <c r="N647" t="s">
        <v>238</v>
      </c>
      <c r="O647">
        <f t="shared" si="80"/>
        <v>3</v>
      </c>
      <c r="P647">
        <f t="shared" si="81"/>
        <v>1996</v>
      </c>
      <c r="Q647">
        <f t="shared" si="82"/>
        <v>14</v>
      </c>
      <c r="R647">
        <f t="shared" si="83"/>
        <v>34550</v>
      </c>
      <c r="S647">
        <f t="shared" si="84"/>
        <v>35221</v>
      </c>
      <c r="T647">
        <f t="shared" si="85"/>
        <v>23</v>
      </c>
      <c r="U647">
        <f t="shared" si="86"/>
        <v>0.60869565217391308</v>
      </c>
      <c r="V647" t="str">
        <f t="shared" si="87"/>
        <v>High</v>
      </c>
    </row>
    <row r="648" spans="1:22" x14ac:dyDescent="0.25">
      <c r="A648">
        <v>10894</v>
      </c>
      <c r="B648" t="s">
        <v>949</v>
      </c>
      <c r="C648">
        <v>1</v>
      </c>
      <c r="D648" s="1">
        <v>35144</v>
      </c>
      <c r="E648" s="1">
        <v>35172</v>
      </c>
      <c r="F648" s="1">
        <v>35146</v>
      </c>
      <c r="G648">
        <v>1</v>
      </c>
      <c r="H648">
        <v>116.13</v>
      </c>
      <c r="I648" t="s">
        <v>950</v>
      </c>
      <c r="J648" t="s">
        <v>952</v>
      </c>
      <c r="K648" t="s">
        <v>953</v>
      </c>
      <c r="L648" t="s">
        <v>954</v>
      </c>
      <c r="M648" t="s">
        <v>955</v>
      </c>
      <c r="N648" t="s">
        <v>164</v>
      </c>
      <c r="O648">
        <f t="shared" si="80"/>
        <v>3</v>
      </c>
      <c r="P648">
        <f t="shared" si="81"/>
        <v>1996</v>
      </c>
      <c r="Q648">
        <f t="shared" si="82"/>
        <v>31</v>
      </c>
      <c r="R648">
        <f t="shared" si="83"/>
        <v>34550</v>
      </c>
      <c r="S648">
        <f t="shared" si="84"/>
        <v>35221</v>
      </c>
      <c r="T648">
        <f t="shared" si="85"/>
        <v>23</v>
      </c>
      <c r="U648">
        <f t="shared" si="86"/>
        <v>1.3478260869565217</v>
      </c>
      <c r="V648" t="str">
        <f t="shared" si="87"/>
        <v>High</v>
      </c>
    </row>
    <row r="649" spans="1:22" x14ac:dyDescent="0.25">
      <c r="A649">
        <v>10895</v>
      </c>
      <c r="B649" t="s">
        <v>555</v>
      </c>
      <c r="C649">
        <v>3</v>
      </c>
      <c r="D649" s="1">
        <v>35144</v>
      </c>
      <c r="E649" s="1">
        <v>35172</v>
      </c>
      <c r="F649" s="1">
        <v>35149</v>
      </c>
      <c r="G649">
        <v>1</v>
      </c>
      <c r="H649">
        <v>162.75</v>
      </c>
      <c r="I649" t="s">
        <v>556</v>
      </c>
      <c r="J649" t="s">
        <v>558</v>
      </c>
      <c r="K649" t="s">
        <v>559</v>
      </c>
      <c r="L649" t="s">
        <v>153</v>
      </c>
      <c r="M649" t="s">
        <v>560</v>
      </c>
      <c r="N649" t="s">
        <v>561</v>
      </c>
      <c r="O649">
        <f t="shared" si="80"/>
        <v>3</v>
      </c>
      <c r="P649">
        <f t="shared" si="81"/>
        <v>1996</v>
      </c>
      <c r="Q649">
        <f t="shared" si="82"/>
        <v>30</v>
      </c>
      <c r="R649">
        <f t="shared" si="83"/>
        <v>34550</v>
      </c>
      <c r="S649">
        <f t="shared" si="84"/>
        <v>35221</v>
      </c>
      <c r="T649">
        <f t="shared" si="85"/>
        <v>23</v>
      </c>
      <c r="U649">
        <f t="shared" si="86"/>
        <v>1.3043478260869565</v>
      </c>
      <c r="V649" t="str">
        <f t="shared" si="87"/>
        <v>High</v>
      </c>
    </row>
    <row r="650" spans="1:22" x14ac:dyDescent="0.25">
      <c r="A650">
        <v>10896</v>
      </c>
      <c r="B650" t="s">
        <v>797</v>
      </c>
      <c r="C650">
        <v>7</v>
      </c>
      <c r="D650" s="1">
        <v>35145</v>
      </c>
      <c r="E650" s="1">
        <v>35173</v>
      </c>
      <c r="F650" s="1">
        <v>35153</v>
      </c>
      <c r="G650">
        <v>3</v>
      </c>
      <c r="H650">
        <v>32.450000000000003</v>
      </c>
      <c r="I650" t="s">
        <v>798</v>
      </c>
      <c r="J650" t="s">
        <v>800</v>
      </c>
      <c r="K650" t="s">
        <v>801</v>
      </c>
      <c r="L650" t="s">
        <v>153</v>
      </c>
      <c r="M650" t="s">
        <v>802</v>
      </c>
      <c r="N650" t="s">
        <v>803</v>
      </c>
      <c r="O650">
        <f t="shared" si="80"/>
        <v>3</v>
      </c>
      <c r="P650">
        <f t="shared" si="81"/>
        <v>1996</v>
      </c>
      <c r="Q650">
        <f t="shared" si="82"/>
        <v>7</v>
      </c>
      <c r="R650">
        <f t="shared" si="83"/>
        <v>34550</v>
      </c>
      <c r="S650">
        <f t="shared" si="84"/>
        <v>35221</v>
      </c>
      <c r="T650">
        <f t="shared" si="85"/>
        <v>23</v>
      </c>
      <c r="U650">
        <f t="shared" si="86"/>
        <v>0.30434782608695654</v>
      </c>
      <c r="V650" t="str">
        <f t="shared" si="87"/>
        <v>High</v>
      </c>
    </row>
    <row r="651" spans="1:22" x14ac:dyDescent="0.25">
      <c r="A651">
        <v>10897</v>
      </c>
      <c r="B651" t="s">
        <v>690</v>
      </c>
      <c r="C651">
        <v>3</v>
      </c>
      <c r="D651" s="1">
        <v>35145</v>
      </c>
      <c r="E651" s="1">
        <v>35173</v>
      </c>
      <c r="F651" s="1">
        <v>35151</v>
      </c>
      <c r="G651">
        <v>2</v>
      </c>
      <c r="H651">
        <v>603.54</v>
      </c>
      <c r="I651" t="s">
        <v>691</v>
      </c>
      <c r="J651" t="s">
        <v>693</v>
      </c>
      <c r="K651" t="s">
        <v>694</v>
      </c>
      <c r="L651" t="s">
        <v>695</v>
      </c>
      <c r="M651" t="s">
        <v>153</v>
      </c>
      <c r="N651" t="s">
        <v>696</v>
      </c>
      <c r="O651">
        <f t="shared" si="80"/>
        <v>3</v>
      </c>
      <c r="P651">
        <f t="shared" si="81"/>
        <v>1996</v>
      </c>
      <c r="Q651">
        <f t="shared" si="82"/>
        <v>19</v>
      </c>
      <c r="R651">
        <f t="shared" si="83"/>
        <v>34550</v>
      </c>
      <c r="S651">
        <f t="shared" si="84"/>
        <v>35221</v>
      </c>
      <c r="T651">
        <f t="shared" si="85"/>
        <v>23</v>
      </c>
      <c r="U651">
        <f t="shared" si="86"/>
        <v>0.82608695652173914</v>
      </c>
      <c r="V651" t="str">
        <f t="shared" si="87"/>
        <v>High</v>
      </c>
    </row>
    <row r="652" spans="1:22" x14ac:dyDescent="0.25">
      <c r="A652">
        <v>10898</v>
      </c>
      <c r="B652" t="s">
        <v>826</v>
      </c>
      <c r="C652">
        <v>4</v>
      </c>
      <c r="D652" s="1">
        <v>35146</v>
      </c>
      <c r="E652" s="1">
        <v>35174</v>
      </c>
      <c r="F652" s="1">
        <v>35160</v>
      </c>
      <c r="G652">
        <v>2</v>
      </c>
      <c r="H652">
        <v>1.27</v>
      </c>
      <c r="I652" t="s">
        <v>827</v>
      </c>
      <c r="J652" t="s">
        <v>829</v>
      </c>
      <c r="K652" t="s">
        <v>497</v>
      </c>
      <c r="L652" t="s">
        <v>153</v>
      </c>
      <c r="M652" t="s">
        <v>498</v>
      </c>
      <c r="N652" t="s">
        <v>499</v>
      </c>
      <c r="O652">
        <f t="shared" si="80"/>
        <v>3</v>
      </c>
      <c r="P652">
        <f t="shared" si="81"/>
        <v>1996</v>
      </c>
      <c r="Q652">
        <f t="shared" si="82"/>
        <v>5</v>
      </c>
      <c r="R652">
        <f t="shared" si="83"/>
        <v>34550</v>
      </c>
      <c r="S652">
        <f t="shared" si="84"/>
        <v>35221</v>
      </c>
      <c r="T652">
        <f t="shared" si="85"/>
        <v>23</v>
      </c>
      <c r="U652">
        <f t="shared" si="86"/>
        <v>0.21739130434782608</v>
      </c>
      <c r="V652" t="str">
        <f t="shared" si="87"/>
        <v>Medium</v>
      </c>
    </row>
    <row r="653" spans="1:22" x14ac:dyDescent="0.25">
      <c r="A653">
        <v>10899</v>
      </c>
      <c r="B653" t="s">
        <v>763</v>
      </c>
      <c r="C653">
        <v>5</v>
      </c>
      <c r="D653" s="1">
        <v>35146</v>
      </c>
      <c r="E653" s="1">
        <v>35174</v>
      </c>
      <c r="F653" s="1">
        <v>35152</v>
      </c>
      <c r="G653">
        <v>3</v>
      </c>
      <c r="H653">
        <v>1.21</v>
      </c>
      <c r="I653" t="s">
        <v>764</v>
      </c>
      <c r="J653" t="s">
        <v>766</v>
      </c>
      <c r="K653" t="s">
        <v>767</v>
      </c>
      <c r="L653" t="s">
        <v>768</v>
      </c>
      <c r="M653" t="s">
        <v>769</v>
      </c>
      <c r="N653" t="s">
        <v>661</v>
      </c>
      <c r="O653">
        <f t="shared" si="80"/>
        <v>3</v>
      </c>
      <c r="P653">
        <f t="shared" si="81"/>
        <v>1996</v>
      </c>
      <c r="Q653">
        <f t="shared" si="82"/>
        <v>14</v>
      </c>
      <c r="R653">
        <f t="shared" si="83"/>
        <v>34550</v>
      </c>
      <c r="S653">
        <f t="shared" si="84"/>
        <v>35221</v>
      </c>
      <c r="T653">
        <f t="shared" si="85"/>
        <v>23</v>
      </c>
      <c r="U653">
        <f t="shared" si="86"/>
        <v>0.60869565217391308</v>
      </c>
      <c r="V653" t="str">
        <f t="shared" si="87"/>
        <v>High</v>
      </c>
    </row>
    <row r="654" spans="1:22" x14ac:dyDescent="0.25">
      <c r="A654">
        <v>10900</v>
      </c>
      <c r="B654" t="s">
        <v>1078</v>
      </c>
      <c r="C654">
        <v>1</v>
      </c>
      <c r="D654" s="1">
        <v>35146</v>
      </c>
      <c r="E654" s="1">
        <v>35174</v>
      </c>
      <c r="F654" s="1">
        <v>35158</v>
      </c>
      <c r="G654">
        <v>2</v>
      </c>
      <c r="H654">
        <v>1.66</v>
      </c>
      <c r="I654" t="s">
        <v>1079</v>
      </c>
      <c r="J654" t="s">
        <v>1081</v>
      </c>
      <c r="K654" t="s">
        <v>1082</v>
      </c>
      <c r="L654" t="s">
        <v>522</v>
      </c>
      <c r="M654" t="s">
        <v>1083</v>
      </c>
      <c r="N654" t="s">
        <v>230</v>
      </c>
      <c r="O654">
        <f t="shared" si="80"/>
        <v>3</v>
      </c>
      <c r="P654">
        <f t="shared" si="81"/>
        <v>1996</v>
      </c>
      <c r="Q654">
        <f t="shared" si="82"/>
        <v>9</v>
      </c>
      <c r="R654">
        <f t="shared" si="83"/>
        <v>34550</v>
      </c>
      <c r="S654">
        <f t="shared" si="84"/>
        <v>35221</v>
      </c>
      <c r="T654">
        <f t="shared" si="85"/>
        <v>23</v>
      </c>
      <c r="U654">
        <f t="shared" si="86"/>
        <v>0.39130434782608697</v>
      </c>
      <c r="V654" t="str">
        <f t="shared" si="87"/>
        <v>High</v>
      </c>
    </row>
    <row r="655" spans="1:22" x14ac:dyDescent="0.25">
      <c r="A655">
        <v>10901</v>
      </c>
      <c r="B655" t="s">
        <v>673</v>
      </c>
      <c r="C655">
        <v>4</v>
      </c>
      <c r="D655" s="1">
        <v>35149</v>
      </c>
      <c r="E655" s="1">
        <v>35177</v>
      </c>
      <c r="F655" s="1">
        <v>35152</v>
      </c>
      <c r="G655">
        <v>1</v>
      </c>
      <c r="H655">
        <v>62.09</v>
      </c>
      <c r="I655" t="s">
        <v>674</v>
      </c>
      <c r="J655" t="s">
        <v>676</v>
      </c>
      <c r="K655" t="s">
        <v>677</v>
      </c>
      <c r="L655" t="s">
        <v>678</v>
      </c>
      <c r="M655" t="s">
        <v>679</v>
      </c>
      <c r="N655" t="s">
        <v>661</v>
      </c>
      <c r="O655">
        <f t="shared" si="80"/>
        <v>3</v>
      </c>
      <c r="P655">
        <f t="shared" si="81"/>
        <v>1996</v>
      </c>
      <c r="Q655">
        <f t="shared" si="82"/>
        <v>18</v>
      </c>
      <c r="R655">
        <f t="shared" si="83"/>
        <v>34550</v>
      </c>
      <c r="S655">
        <f t="shared" si="84"/>
        <v>35221</v>
      </c>
      <c r="T655">
        <f t="shared" si="85"/>
        <v>23</v>
      </c>
      <c r="U655">
        <f t="shared" si="86"/>
        <v>0.78260869565217395</v>
      </c>
      <c r="V655" t="str">
        <f t="shared" si="87"/>
        <v>High</v>
      </c>
    </row>
    <row r="656" spans="1:22" x14ac:dyDescent="0.25">
      <c r="A656">
        <v>10902</v>
      </c>
      <c r="B656" t="s">
        <v>587</v>
      </c>
      <c r="C656">
        <v>1</v>
      </c>
      <c r="D656" s="1">
        <v>35149</v>
      </c>
      <c r="E656" s="1">
        <v>35177</v>
      </c>
      <c r="F656" s="1">
        <v>35157</v>
      </c>
      <c r="G656">
        <v>1</v>
      </c>
      <c r="H656">
        <v>44.15</v>
      </c>
      <c r="I656" t="s">
        <v>588</v>
      </c>
      <c r="J656" t="s">
        <v>590</v>
      </c>
      <c r="K656" t="s">
        <v>591</v>
      </c>
      <c r="L656" t="s">
        <v>153</v>
      </c>
      <c r="M656" t="s">
        <v>592</v>
      </c>
      <c r="N656" t="s">
        <v>284</v>
      </c>
      <c r="O656">
        <f t="shared" si="80"/>
        <v>3</v>
      </c>
      <c r="P656">
        <f t="shared" si="81"/>
        <v>1996</v>
      </c>
      <c r="Q656">
        <f t="shared" si="82"/>
        <v>19</v>
      </c>
      <c r="R656">
        <f t="shared" si="83"/>
        <v>34550</v>
      </c>
      <c r="S656">
        <f t="shared" si="84"/>
        <v>35221</v>
      </c>
      <c r="T656">
        <f t="shared" si="85"/>
        <v>23</v>
      </c>
      <c r="U656">
        <f t="shared" si="86"/>
        <v>0.82608695652173914</v>
      </c>
      <c r="V656" t="str">
        <f t="shared" si="87"/>
        <v>High</v>
      </c>
    </row>
    <row r="657" spans="1:22" x14ac:dyDescent="0.25">
      <c r="A657">
        <v>10903</v>
      </c>
      <c r="B657" t="s">
        <v>664</v>
      </c>
      <c r="C657">
        <v>3</v>
      </c>
      <c r="D657" s="1">
        <v>35150</v>
      </c>
      <c r="E657" s="1">
        <v>35178</v>
      </c>
      <c r="F657" s="1">
        <v>35158</v>
      </c>
      <c r="G657">
        <v>3</v>
      </c>
      <c r="H657">
        <v>36.71</v>
      </c>
      <c r="I657" t="s">
        <v>665</v>
      </c>
      <c r="J657" t="s">
        <v>667</v>
      </c>
      <c r="K657" t="s">
        <v>668</v>
      </c>
      <c r="L657" t="s">
        <v>669</v>
      </c>
      <c r="M657" t="s">
        <v>670</v>
      </c>
      <c r="N657" t="s">
        <v>230</v>
      </c>
      <c r="O657">
        <f t="shared" si="80"/>
        <v>3</v>
      </c>
      <c r="P657">
        <f t="shared" si="81"/>
        <v>1996</v>
      </c>
      <c r="Q657">
        <f t="shared" si="82"/>
        <v>14</v>
      </c>
      <c r="R657">
        <f t="shared" si="83"/>
        <v>34550</v>
      </c>
      <c r="S657">
        <f t="shared" si="84"/>
        <v>35221</v>
      </c>
      <c r="T657">
        <f t="shared" si="85"/>
        <v>23</v>
      </c>
      <c r="U657">
        <f t="shared" si="86"/>
        <v>0.60869565217391308</v>
      </c>
      <c r="V657" t="str">
        <f t="shared" si="87"/>
        <v>High</v>
      </c>
    </row>
    <row r="658" spans="1:22" x14ac:dyDescent="0.25">
      <c r="A658">
        <v>10904</v>
      </c>
      <c r="B658" t="s">
        <v>1085</v>
      </c>
      <c r="C658">
        <v>3</v>
      </c>
      <c r="D658" s="1">
        <v>35150</v>
      </c>
      <c r="E658" s="1">
        <v>35178</v>
      </c>
      <c r="F658" s="1">
        <v>35153</v>
      </c>
      <c r="G658">
        <v>3</v>
      </c>
      <c r="H658">
        <v>162.94999999999999</v>
      </c>
      <c r="I658" t="s">
        <v>1086</v>
      </c>
      <c r="J658" t="s">
        <v>1208</v>
      </c>
      <c r="K658" t="s">
        <v>1089</v>
      </c>
      <c r="L658" t="s">
        <v>743</v>
      </c>
      <c r="M658" t="s">
        <v>1209</v>
      </c>
      <c r="N658" t="s">
        <v>164</v>
      </c>
      <c r="O658">
        <f t="shared" si="80"/>
        <v>3</v>
      </c>
      <c r="P658">
        <f t="shared" si="81"/>
        <v>1996</v>
      </c>
      <c r="Q658">
        <f t="shared" si="82"/>
        <v>14</v>
      </c>
      <c r="R658">
        <f t="shared" si="83"/>
        <v>34550</v>
      </c>
      <c r="S658">
        <f t="shared" si="84"/>
        <v>35221</v>
      </c>
      <c r="T658">
        <f t="shared" si="85"/>
        <v>23</v>
      </c>
      <c r="U658">
        <f t="shared" si="86"/>
        <v>0.60869565217391308</v>
      </c>
      <c r="V658" t="str">
        <f t="shared" si="87"/>
        <v>High</v>
      </c>
    </row>
    <row r="659" spans="1:22" x14ac:dyDescent="0.25">
      <c r="A659">
        <v>10905</v>
      </c>
      <c r="B659" t="s">
        <v>1078</v>
      </c>
      <c r="C659">
        <v>9</v>
      </c>
      <c r="D659" s="1">
        <v>35150</v>
      </c>
      <c r="E659" s="1">
        <v>35178</v>
      </c>
      <c r="F659" s="1">
        <v>35160</v>
      </c>
      <c r="G659">
        <v>2</v>
      </c>
      <c r="H659">
        <v>13.72</v>
      </c>
      <c r="I659" t="s">
        <v>1079</v>
      </c>
      <c r="J659" t="s">
        <v>1081</v>
      </c>
      <c r="K659" t="s">
        <v>1082</v>
      </c>
      <c r="L659" t="s">
        <v>522</v>
      </c>
      <c r="M659" t="s">
        <v>1083</v>
      </c>
      <c r="N659" t="s">
        <v>230</v>
      </c>
      <c r="O659">
        <f t="shared" si="80"/>
        <v>3</v>
      </c>
      <c r="P659">
        <f t="shared" si="81"/>
        <v>1996</v>
      </c>
      <c r="Q659">
        <f t="shared" si="82"/>
        <v>9</v>
      </c>
      <c r="R659">
        <f t="shared" si="83"/>
        <v>34550</v>
      </c>
      <c r="S659">
        <f t="shared" si="84"/>
        <v>35221</v>
      </c>
      <c r="T659">
        <f t="shared" si="85"/>
        <v>23</v>
      </c>
      <c r="U659">
        <f t="shared" si="86"/>
        <v>0.39130434782608697</v>
      </c>
      <c r="V659" t="str">
        <f t="shared" si="87"/>
        <v>High</v>
      </c>
    </row>
    <row r="660" spans="1:22" x14ac:dyDescent="0.25">
      <c r="A660">
        <v>10906</v>
      </c>
      <c r="B660" t="s">
        <v>1101</v>
      </c>
      <c r="C660">
        <v>4</v>
      </c>
      <c r="D660" s="1">
        <v>35151</v>
      </c>
      <c r="E660" s="1">
        <v>35165</v>
      </c>
      <c r="F660" s="1">
        <v>35157</v>
      </c>
      <c r="G660">
        <v>3</v>
      </c>
      <c r="H660">
        <v>26.29</v>
      </c>
      <c r="I660" t="s">
        <v>1216</v>
      </c>
      <c r="J660" t="s">
        <v>1104</v>
      </c>
      <c r="K660" t="s">
        <v>1105</v>
      </c>
      <c r="L660" t="s">
        <v>153</v>
      </c>
      <c r="M660" t="s">
        <v>1106</v>
      </c>
      <c r="N660" t="s">
        <v>1107</v>
      </c>
      <c r="O660">
        <f t="shared" si="80"/>
        <v>3</v>
      </c>
      <c r="P660">
        <f t="shared" si="81"/>
        <v>1996</v>
      </c>
      <c r="Q660">
        <f t="shared" si="82"/>
        <v>7</v>
      </c>
      <c r="R660">
        <f t="shared" si="83"/>
        <v>34550</v>
      </c>
      <c r="S660">
        <f t="shared" si="84"/>
        <v>35221</v>
      </c>
      <c r="T660">
        <f t="shared" si="85"/>
        <v>23</v>
      </c>
      <c r="U660">
        <f t="shared" si="86"/>
        <v>0.30434782608695654</v>
      </c>
      <c r="V660" t="str">
        <f t="shared" si="87"/>
        <v>High</v>
      </c>
    </row>
    <row r="661" spans="1:22" x14ac:dyDescent="0.25">
      <c r="A661">
        <v>10907</v>
      </c>
      <c r="B661" t="s">
        <v>972</v>
      </c>
      <c r="C661">
        <v>6</v>
      </c>
      <c r="D661" s="1">
        <v>35151</v>
      </c>
      <c r="E661" s="1">
        <v>35179</v>
      </c>
      <c r="F661" s="1">
        <v>35153</v>
      </c>
      <c r="G661">
        <v>3</v>
      </c>
      <c r="H661">
        <v>9.19</v>
      </c>
      <c r="I661" t="s">
        <v>973</v>
      </c>
      <c r="J661" t="s">
        <v>975</v>
      </c>
      <c r="K661" t="s">
        <v>289</v>
      </c>
      <c r="L661" t="s">
        <v>153</v>
      </c>
      <c r="M661" t="s">
        <v>976</v>
      </c>
      <c r="N661" t="s">
        <v>291</v>
      </c>
      <c r="O661">
        <f t="shared" si="80"/>
        <v>3</v>
      </c>
      <c r="P661">
        <f t="shared" si="81"/>
        <v>1996</v>
      </c>
      <c r="Q661">
        <f t="shared" si="82"/>
        <v>4</v>
      </c>
      <c r="R661">
        <f t="shared" si="83"/>
        <v>34550</v>
      </c>
      <c r="S661">
        <f t="shared" si="84"/>
        <v>35221</v>
      </c>
      <c r="T661">
        <f t="shared" si="85"/>
        <v>23</v>
      </c>
      <c r="U661">
        <f t="shared" si="86"/>
        <v>0.17391304347826086</v>
      </c>
      <c r="V661" t="str">
        <f t="shared" si="87"/>
        <v>Medium</v>
      </c>
    </row>
    <row r="662" spans="1:22" x14ac:dyDescent="0.25">
      <c r="A662">
        <v>10908</v>
      </c>
      <c r="B662" t="s">
        <v>913</v>
      </c>
      <c r="C662">
        <v>4</v>
      </c>
      <c r="D662" s="1">
        <v>35152</v>
      </c>
      <c r="E662" s="1">
        <v>35180</v>
      </c>
      <c r="F662" s="1">
        <v>35160</v>
      </c>
      <c r="G662">
        <v>2</v>
      </c>
      <c r="H662">
        <v>32.96</v>
      </c>
      <c r="I662" t="s">
        <v>914</v>
      </c>
      <c r="J662" t="s">
        <v>916</v>
      </c>
      <c r="K662" t="s">
        <v>917</v>
      </c>
      <c r="L662" t="s">
        <v>153</v>
      </c>
      <c r="M662" t="s">
        <v>918</v>
      </c>
      <c r="N662" t="s">
        <v>261</v>
      </c>
      <c r="O662">
        <f t="shared" si="80"/>
        <v>3</v>
      </c>
      <c r="P662">
        <f t="shared" si="81"/>
        <v>1996</v>
      </c>
      <c r="Q662">
        <f t="shared" si="82"/>
        <v>12</v>
      </c>
      <c r="R662">
        <f t="shared" si="83"/>
        <v>34550</v>
      </c>
      <c r="S662">
        <f t="shared" si="84"/>
        <v>35221</v>
      </c>
      <c r="T662">
        <f t="shared" si="85"/>
        <v>23</v>
      </c>
      <c r="U662">
        <f t="shared" si="86"/>
        <v>0.52173913043478259</v>
      </c>
      <c r="V662" t="str">
        <f t="shared" si="87"/>
        <v>High</v>
      </c>
    </row>
    <row r="663" spans="1:22" x14ac:dyDescent="0.25">
      <c r="A663">
        <v>10909</v>
      </c>
      <c r="B663" t="s">
        <v>941</v>
      </c>
      <c r="C663">
        <v>1</v>
      </c>
      <c r="D663" s="1">
        <v>35152</v>
      </c>
      <c r="E663" s="1">
        <v>35180</v>
      </c>
      <c r="F663" s="1">
        <v>35164</v>
      </c>
      <c r="G663">
        <v>2</v>
      </c>
      <c r="H663">
        <v>53.05</v>
      </c>
      <c r="I663" t="s">
        <v>942</v>
      </c>
      <c r="J663" t="s">
        <v>944</v>
      </c>
      <c r="K663" t="s">
        <v>945</v>
      </c>
      <c r="L663" t="s">
        <v>153</v>
      </c>
      <c r="M663" t="s">
        <v>946</v>
      </c>
      <c r="N663" t="s">
        <v>270</v>
      </c>
      <c r="O663">
        <f t="shared" si="80"/>
        <v>3</v>
      </c>
      <c r="P663">
        <f t="shared" si="81"/>
        <v>1996</v>
      </c>
      <c r="Q663">
        <f t="shared" si="82"/>
        <v>6</v>
      </c>
      <c r="R663">
        <f t="shared" si="83"/>
        <v>34550</v>
      </c>
      <c r="S663">
        <f t="shared" si="84"/>
        <v>35221</v>
      </c>
      <c r="T663">
        <f t="shared" si="85"/>
        <v>23</v>
      </c>
      <c r="U663">
        <f t="shared" si="86"/>
        <v>0.2608695652173913</v>
      </c>
      <c r="V663" t="str">
        <f t="shared" si="87"/>
        <v>High</v>
      </c>
    </row>
    <row r="664" spans="1:22" x14ac:dyDescent="0.25">
      <c r="A664">
        <v>10910</v>
      </c>
      <c r="B664" t="s">
        <v>1093</v>
      </c>
      <c r="C664">
        <v>1</v>
      </c>
      <c r="D664" s="1">
        <v>35152</v>
      </c>
      <c r="E664" s="1">
        <v>35180</v>
      </c>
      <c r="F664" s="1">
        <v>35158</v>
      </c>
      <c r="G664">
        <v>3</v>
      </c>
      <c r="H664">
        <v>38.11</v>
      </c>
      <c r="I664" t="s">
        <v>1094</v>
      </c>
      <c r="J664" t="s">
        <v>1097</v>
      </c>
      <c r="K664" t="s">
        <v>1098</v>
      </c>
      <c r="L664" t="s">
        <v>153</v>
      </c>
      <c r="M664" t="s">
        <v>1099</v>
      </c>
      <c r="N664" t="s">
        <v>333</v>
      </c>
      <c r="O664">
        <f t="shared" si="80"/>
        <v>3</v>
      </c>
      <c r="P664">
        <f t="shared" si="81"/>
        <v>1996</v>
      </c>
      <c r="Q664">
        <f t="shared" si="82"/>
        <v>7</v>
      </c>
      <c r="R664">
        <f t="shared" si="83"/>
        <v>34550</v>
      </c>
      <c r="S664">
        <f t="shared" si="84"/>
        <v>35221</v>
      </c>
      <c r="T664">
        <f t="shared" si="85"/>
        <v>23</v>
      </c>
      <c r="U664">
        <f t="shared" si="86"/>
        <v>0.30434782608695654</v>
      </c>
      <c r="V664" t="str">
        <f t="shared" si="87"/>
        <v>High</v>
      </c>
    </row>
    <row r="665" spans="1:22" x14ac:dyDescent="0.25">
      <c r="A665">
        <v>10911</v>
      </c>
      <c r="B665" t="s">
        <v>633</v>
      </c>
      <c r="C665">
        <v>3</v>
      </c>
      <c r="D665" s="1">
        <v>35152</v>
      </c>
      <c r="E665" s="1">
        <v>35180</v>
      </c>
      <c r="F665" s="1">
        <v>35159</v>
      </c>
      <c r="G665">
        <v>1</v>
      </c>
      <c r="H665">
        <v>38.19</v>
      </c>
      <c r="I665" t="s">
        <v>634</v>
      </c>
      <c r="J665" t="s">
        <v>636</v>
      </c>
      <c r="K665" t="s">
        <v>637</v>
      </c>
      <c r="L665" t="s">
        <v>153</v>
      </c>
      <c r="M665" t="s">
        <v>638</v>
      </c>
      <c r="N665" t="s">
        <v>191</v>
      </c>
      <c r="O665">
        <f t="shared" si="80"/>
        <v>3</v>
      </c>
      <c r="P665">
        <f t="shared" si="81"/>
        <v>1996</v>
      </c>
      <c r="Q665">
        <f t="shared" si="82"/>
        <v>10</v>
      </c>
      <c r="R665">
        <f t="shared" si="83"/>
        <v>34550</v>
      </c>
      <c r="S665">
        <f t="shared" si="84"/>
        <v>35221</v>
      </c>
      <c r="T665">
        <f t="shared" si="85"/>
        <v>23</v>
      </c>
      <c r="U665">
        <f t="shared" si="86"/>
        <v>0.43478260869565216</v>
      </c>
      <c r="V665" t="str">
        <f t="shared" si="87"/>
        <v>High</v>
      </c>
    </row>
    <row r="666" spans="1:22" x14ac:dyDescent="0.25">
      <c r="A666">
        <v>10912</v>
      </c>
      <c r="B666" t="s">
        <v>690</v>
      </c>
      <c r="C666">
        <v>2</v>
      </c>
      <c r="D666" s="1">
        <v>35152</v>
      </c>
      <c r="E666" s="1">
        <v>35180</v>
      </c>
      <c r="F666" s="1">
        <v>35172</v>
      </c>
      <c r="G666">
        <v>2</v>
      </c>
      <c r="H666">
        <v>580.91</v>
      </c>
      <c r="I666" t="s">
        <v>691</v>
      </c>
      <c r="J666" t="s">
        <v>693</v>
      </c>
      <c r="K666" t="s">
        <v>694</v>
      </c>
      <c r="L666" t="s">
        <v>695</v>
      </c>
      <c r="M666" t="s">
        <v>153</v>
      </c>
      <c r="N666" t="s">
        <v>696</v>
      </c>
      <c r="O666">
        <f t="shared" si="80"/>
        <v>3</v>
      </c>
      <c r="P666">
        <f t="shared" si="81"/>
        <v>1996</v>
      </c>
      <c r="Q666">
        <f t="shared" si="82"/>
        <v>19</v>
      </c>
      <c r="R666">
        <f t="shared" si="83"/>
        <v>34550</v>
      </c>
      <c r="S666">
        <f t="shared" si="84"/>
        <v>35221</v>
      </c>
      <c r="T666">
        <f t="shared" si="85"/>
        <v>23</v>
      </c>
      <c r="U666">
        <f t="shared" si="86"/>
        <v>0.82608695652173914</v>
      </c>
      <c r="V666" t="str">
        <f t="shared" si="87"/>
        <v>High</v>
      </c>
    </row>
    <row r="667" spans="1:22" x14ac:dyDescent="0.25">
      <c r="A667">
        <v>10913</v>
      </c>
      <c r="B667" t="s">
        <v>884</v>
      </c>
      <c r="C667">
        <v>4</v>
      </c>
      <c r="D667" s="1">
        <v>35152</v>
      </c>
      <c r="E667" s="1">
        <v>35180</v>
      </c>
      <c r="F667" s="1">
        <v>35158</v>
      </c>
      <c r="G667">
        <v>1</v>
      </c>
      <c r="H667">
        <v>33.049999999999997</v>
      </c>
      <c r="I667" t="s">
        <v>885</v>
      </c>
      <c r="J667" t="s">
        <v>887</v>
      </c>
      <c r="K667" t="s">
        <v>228</v>
      </c>
      <c r="L667" t="s">
        <v>522</v>
      </c>
      <c r="M667" t="s">
        <v>888</v>
      </c>
      <c r="N667" t="s">
        <v>230</v>
      </c>
      <c r="O667">
        <f t="shared" si="80"/>
        <v>3</v>
      </c>
      <c r="P667">
        <f t="shared" si="81"/>
        <v>1996</v>
      </c>
      <c r="Q667">
        <f t="shared" si="82"/>
        <v>13</v>
      </c>
      <c r="R667">
        <f t="shared" si="83"/>
        <v>34550</v>
      </c>
      <c r="S667">
        <f t="shared" si="84"/>
        <v>35221</v>
      </c>
      <c r="T667">
        <f t="shared" si="85"/>
        <v>23</v>
      </c>
      <c r="U667">
        <f t="shared" si="86"/>
        <v>0.56521739130434778</v>
      </c>
      <c r="V667" t="str">
        <f t="shared" si="87"/>
        <v>High</v>
      </c>
    </row>
    <row r="668" spans="1:22" x14ac:dyDescent="0.25">
      <c r="A668">
        <v>10914</v>
      </c>
      <c r="B668" t="s">
        <v>884</v>
      </c>
      <c r="C668">
        <v>6</v>
      </c>
      <c r="D668" s="1">
        <v>35153</v>
      </c>
      <c r="E668" s="1">
        <v>35181</v>
      </c>
      <c r="F668" s="1">
        <v>35156</v>
      </c>
      <c r="G668">
        <v>1</v>
      </c>
      <c r="H668">
        <v>21.19</v>
      </c>
      <c r="I668" t="s">
        <v>885</v>
      </c>
      <c r="J668" t="s">
        <v>887</v>
      </c>
      <c r="K668" t="s">
        <v>228</v>
      </c>
      <c r="L668" t="s">
        <v>522</v>
      </c>
      <c r="M668" t="s">
        <v>888</v>
      </c>
      <c r="N668" t="s">
        <v>230</v>
      </c>
      <c r="O668">
        <f t="shared" si="80"/>
        <v>3</v>
      </c>
      <c r="P668">
        <f t="shared" si="81"/>
        <v>1996</v>
      </c>
      <c r="Q668">
        <f t="shared" si="82"/>
        <v>13</v>
      </c>
      <c r="R668">
        <f t="shared" si="83"/>
        <v>34550</v>
      </c>
      <c r="S668">
        <f t="shared" si="84"/>
        <v>35221</v>
      </c>
      <c r="T668">
        <f t="shared" si="85"/>
        <v>23</v>
      </c>
      <c r="U668">
        <f t="shared" si="86"/>
        <v>0.56521739130434778</v>
      </c>
      <c r="V668" t="str">
        <f t="shared" si="87"/>
        <v>High</v>
      </c>
    </row>
    <row r="669" spans="1:22" x14ac:dyDescent="0.25">
      <c r="A669">
        <v>10915</v>
      </c>
      <c r="B669" t="s">
        <v>1019</v>
      </c>
      <c r="C669">
        <v>2</v>
      </c>
      <c r="D669" s="1">
        <v>35153</v>
      </c>
      <c r="E669" s="1">
        <v>35181</v>
      </c>
      <c r="F669" s="1">
        <v>35156</v>
      </c>
      <c r="G669">
        <v>2</v>
      </c>
      <c r="H669">
        <v>3.51</v>
      </c>
      <c r="I669" t="s">
        <v>1020</v>
      </c>
      <c r="J669" t="s">
        <v>1022</v>
      </c>
      <c r="K669" t="s">
        <v>420</v>
      </c>
      <c r="L669" t="s">
        <v>153</v>
      </c>
      <c r="M669" t="s">
        <v>860</v>
      </c>
      <c r="N669" t="s">
        <v>422</v>
      </c>
      <c r="O669">
        <f t="shared" si="80"/>
        <v>3</v>
      </c>
      <c r="P669">
        <f t="shared" si="81"/>
        <v>1996</v>
      </c>
      <c r="Q669">
        <f t="shared" si="82"/>
        <v>10</v>
      </c>
      <c r="R669">
        <f t="shared" si="83"/>
        <v>34550</v>
      </c>
      <c r="S669">
        <f t="shared" si="84"/>
        <v>35221</v>
      </c>
      <c r="T669">
        <f t="shared" si="85"/>
        <v>23</v>
      </c>
      <c r="U669">
        <f t="shared" si="86"/>
        <v>0.43478260869565216</v>
      </c>
      <c r="V669" t="str">
        <f t="shared" si="87"/>
        <v>High</v>
      </c>
    </row>
    <row r="670" spans="1:22" x14ac:dyDescent="0.25">
      <c r="A670">
        <v>10916</v>
      </c>
      <c r="B670" t="s">
        <v>897</v>
      </c>
      <c r="C670">
        <v>1</v>
      </c>
      <c r="D670" s="1">
        <v>35153</v>
      </c>
      <c r="E670" s="1">
        <v>35181</v>
      </c>
      <c r="F670" s="1">
        <v>35163</v>
      </c>
      <c r="G670">
        <v>2</v>
      </c>
      <c r="H670">
        <v>63.77</v>
      </c>
      <c r="I670" t="s">
        <v>898</v>
      </c>
      <c r="J670" t="s">
        <v>900</v>
      </c>
      <c r="K670" t="s">
        <v>497</v>
      </c>
      <c r="L670" t="s">
        <v>153</v>
      </c>
      <c r="M670" t="s">
        <v>498</v>
      </c>
      <c r="N670" t="s">
        <v>499</v>
      </c>
      <c r="O670">
        <f t="shared" si="80"/>
        <v>3</v>
      </c>
      <c r="P670">
        <f t="shared" si="81"/>
        <v>1996</v>
      </c>
      <c r="Q670">
        <f t="shared" si="82"/>
        <v>5</v>
      </c>
      <c r="R670">
        <f t="shared" si="83"/>
        <v>34550</v>
      </c>
      <c r="S670">
        <f t="shared" si="84"/>
        <v>35221</v>
      </c>
      <c r="T670">
        <f t="shared" si="85"/>
        <v>23</v>
      </c>
      <c r="U670">
        <f t="shared" si="86"/>
        <v>0.21739130434782608</v>
      </c>
      <c r="V670" t="str">
        <f t="shared" si="87"/>
        <v>Medium</v>
      </c>
    </row>
    <row r="671" spans="1:22" x14ac:dyDescent="0.25">
      <c r="A671">
        <v>10917</v>
      </c>
      <c r="B671" t="s">
        <v>934</v>
      </c>
      <c r="C671">
        <v>4</v>
      </c>
      <c r="D671" s="1">
        <v>35156</v>
      </c>
      <c r="E671" s="1">
        <v>35184</v>
      </c>
      <c r="F671" s="1">
        <v>35165</v>
      </c>
      <c r="G671">
        <v>2</v>
      </c>
      <c r="H671">
        <v>8.2899999999999991</v>
      </c>
      <c r="I671" t="s">
        <v>935</v>
      </c>
      <c r="J671" t="s">
        <v>937</v>
      </c>
      <c r="K671" t="s">
        <v>466</v>
      </c>
      <c r="L671" t="s">
        <v>153</v>
      </c>
      <c r="M671" t="s">
        <v>938</v>
      </c>
      <c r="N671" t="s">
        <v>191</v>
      </c>
      <c r="O671">
        <f t="shared" si="80"/>
        <v>4</v>
      </c>
      <c r="P671">
        <f t="shared" si="81"/>
        <v>1996</v>
      </c>
      <c r="Q671">
        <f t="shared" si="82"/>
        <v>5</v>
      </c>
      <c r="R671">
        <f t="shared" si="83"/>
        <v>34550</v>
      </c>
      <c r="S671">
        <f t="shared" si="84"/>
        <v>35221</v>
      </c>
      <c r="T671">
        <f t="shared" si="85"/>
        <v>23</v>
      </c>
      <c r="U671">
        <f t="shared" si="86"/>
        <v>0.21739130434782608</v>
      </c>
      <c r="V671" t="str">
        <f t="shared" si="87"/>
        <v>Medium</v>
      </c>
    </row>
    <row r="672" spans="1:22" x14ac:dyDescent="0.25">
      <c r="A672">
        <v>10918</v>
      </c>
      <c r="B672" t="s">
        <v>478</v>
      </c>
      <c r="C672">
        <v>3</v>
      </c>
      <c r="D672" s="1">
        <v>35156</v>
      </c>
      <c r="E672" s="1">
        <v>35184</v>
      </c>
      <c r="F672" s="1">
        <v>35165</v>
      </c>
      <c r="G672">
        <v>3</v>
      </c>
      <c r="H672">
        <v>48.83</v>
      </c>
      <c r="I672" t="s">
        <v>479</v>
      </c>
      <c r="J672" t="s">
        <v>481</v>
      </c>
      <c r="K672" t="s">
        <v>482</v>
      </c>
      <c r="L672" t="s">
        <v>483</v>
      </c>
      <c r="M672" t="s">
        <v>484</v>
      </c>
      <c r="N672" t="s">
        <v>350</v>
      </c>
      <c r="O672">
        <f t="shared" si="80"/>
        <v>4</v>
      </c>
      <c r="P672">
        <f t="shared" si="81"/>
        <v>1996</v>
      </c>
      <c r="Q672">
        <f t="shared" si="82"/>
        <v>14</v>
      </c>
      <c r="R672">
        <f t="shared" si="83"/>
        <v>34550</v>
      </c>
      <c r="S672">
        <f t="shared" si="84"/>
        <v>35221</v>
      </c>
      <c r="T672">
        <f t="shared" si="85"/>
        <v>23</v>
      </c>
      <c r="U672">
        <f t="shared" si="86"/>
        <v>0.60869565217391308</v>
      </c>
      <c r="V672" t="str">
        <f t="shared" si="87"/>
        <v>High</v>
      </c>
    </row>
    <row r="673" spans="1:22" x14ac:dyDescent="0.25">
      <c r="A673">
        <v>10919</v>
      </c>
      <c r="B673" t="s">
        <v>772</v>
      </c>
      <c r="C673">
        <v>2</v>
      </c>
      <c r="D673" s="1">
        <v>35156</v>
      </c>
      <c r="E673" s="1">
        <v>35184</v>
      </c>
      <c r="F673" s="1">
        <v>35158</v>
      </c>
      <c r="G673">
        <v>2</v>
      </c>
      <c r="H673">
        <v>19.8</v>
      </c>
      <c r="I673" t="s">
        <v>773</v>
      </c>
      <c r="J673" t="s">
        <v>775</v>
      </c>
      <c r="K673" t="s">
        <v>776</v>
      </c>
      <c r="L673" t="s">
        <v>777</v>
      </c>
      <c r="M673" t="s">
        <v>778</v>
      </c>
      <c r="N673" t="s">
        <v>661</v>
      </c>
      <c r="O673">
        <f t="shared" si="80"/>
        <v>4</v>
      </c>
      <c r="P673">
        <f t="shared" si="81"/>
        <v>1996</v>
      </c>
      <c r="Q673">
        <f t="shared" si="82"/>
        <v>12</v>
      </c>
      <c r="R673">
        <f t="shared" si="83"/>
        <v>34550</v>
      </c>
      <c r="S673">
        <f t="shared" si="84"/>
        <v>35221</v>
      </c>
      <c r="T673">
        <f t="shared" si="85"/>
        <v>23</v>
      </c>
      <c r="U673">
        <f t="shared" si="86"/>
        <v>0.52173913043478259</v>
      </c>
      <c r="V673" t="str">
        <f t="shared" si="87"/>
        <v>High</v>
      </c>
    </row>
    <row r="674" spans="1:22" x14ac:dyDescent="0.25">
      <c r="A674">
        <v>10920</v>
      </c>
      <c r="B674" t="s">
        <v>431</v>
      </c>
      <c r="C674">
        <v>4</v>
      </c>
      <c r="D674" s="1">
        <v>35157</v>
      </c>
      <c r="E674" s="1">
        <v>35185</v>
      </c>
      <c r="F674" s="1">
        <v>35163</v>
      </c>
      <c r="G674">
        <v>2</v>
      </c>
      <c r="H674">
        <v>29.61</v>
      </c>
      <c r="I674" t="s">
        <v>432</v>
      </c>
      <c r="J674" t="s">
        <v>1210</v>
      </c>
      <c r="K674" t="s">
        <v>1211</v>
      </c>
      <c r="L674" t="s">
        <v>1212</v>
      </c>
      <c r="M674" t="s">
        <v>1213</v>
      </c>
      <c r="N674" t="s">
        <v>155</v>
      </c>
      <c r="O674">
        <f t="shared" si="80"/>
        <v>4</v>
      </c>
      <c r="P674">
        <f t="shared" si="81"/>
        <v>1996</v>
      </c>
      <c r="Q674">
        <f t="shared" si="82"/>
        <v>13</v>
      </c>
      <c r="R674">
        <f t="shared" si="83"/>
        <v>34550</v>
      </c>
      <c r="S674">
        <f t="shared" si="84"/>
        <v>35221</v>
      </c>
      <c r="T674">
        <f t="shared" si="85"/>
        <v>23</v>
      </c>
      <c r="U674">
        <f t="shared" si="86"/>
        <v>0.56521739130434778</v>
      </c>
      <c r="V674" t="str">
        <f t="shared" si="87"/>
        <v>High</v>
      </c>
    </row>
    <row r="675" spans="1:22" x14ac:dyDescent="0.25">
      <c r="A675">
        <v>10921</v>
      </c>
      <c r="B675" t="s">
        <v>1039</v>
      </c>
      <c r="C675">
        <v>1</v>
      </c>
      <c r="D675" s="1">
        <v>35157</v>
      </c>
      <c r="E675" s="1">
        <v>35199</v>
      </c>
      <c r="F675" s="1">
        <v>35163</v>
      </c>
      <c r="G675">
        <v>1</v>
      </c>
      <c r="H675">
        <v>176.48</v>
      </c>
      <c r="I675" t="s">
        <v>1040</v>
      </c>
      <c r="J675" t="s">
        <v>1042</v>
      </c>
      <c r="K675" t="s">
        <v>1043</v>
      </c>
      <c r="L675" t="s">
        <v>153</v>
      </c>
      <c r="M675" t="s">
        <v>1044</v>
      </c>
      <c r="N675" t="s">
        <v>315</v>
      </c>
      <c r="O675">
        <f t="shared" si="80"/>
        <v>4</v>
      </c>
      <c r="P675">
        <f t="shared" si="81"/>
        <v>1996</v>
      </c>
      <c r="Q675">
        <f t="shared" si="82"/>
        <v>11</v>
      </c>
      <c r="R675">
        <f t="shared" si="83"/>
        <v>34550</v>
      </c>
      <c r="S675">
        <f t="shared" si="84"/>
        <v>35221</v>
      </c>
      <c r="T675">
        <f t="shared" si="85"/>
        <v>23</v>
      </c>
      <c r="U675">
        <f t="shared" si="86"/>
        <v>0.47826086956521741</v>
      </c>
      <c r="V675" t="str">
        <f t="shared" si="87"/>
        <v>High</v>
      </c>
    </row>
    <row r="676" spans="1:22" x14ac:dyDescent="0.25">
      <c r="A676">
        <v>10922</v>
      </c>
      <c r="B676" t="s">
        <v>664</v>
      </c>
      <c r="C676">
        <v>5</v>
      </c>
      <c r="D676" s="1">
        <v>35157</v>
      </c>
      <c r="E676" s="1">
        <v>35185</v>
      </c>
      <c r="F676" s="1">
        <v>35159</v>
      </c>
      <c r="G676">
        <v>3</v>
      </c>
      <c r="H676">
        <v>62.74</v>
      </c>
      <c r="I676" t="s">
        <v>665</v>
      </c>
      <c r="J676" t="s">
        <v>667</v>
      </c>
      <c r="K676" t="s">
        <v>668</v>
      </c>
      <c r="L676" t="s">
        <v>669</v>
      </c>
      <c r="M676" t="s">
        <v>670</v>
      </c>
      <c r="N676" t="s">
        <v>230</v>
      </c>
      <c r="O676">
        <f t="shared" si="80"/>
        <v>4</v>
      </c>
      <c r="P676">
        <f t="shared" si="81"/>
        <v>1996</v>
      </c>
      <c r="Q676">
        <f t="shared" si="82"/>
        <v>14</v>
      </c>
      <c r="R676">
        <f t="shared" si="83"/>
        <v>34550</v>
      </c>
      <c r="S676">
        <f t="shared" si="84"/>
        <v>35221</v>
      </c>
      <c r="T676">
        <f t="shared" si="85"/>
        <v>23</v>
      </c>
      <c r="U676">
        <f t="shared" si="86"/>
        <v>0.60869565217391308</v>
      </c>
      <c r="V676" t="str">
        <f t="shared" si="87"/>
        <v>High</v>
      </c>
    </row>
    <row r="677" spans="1:22" x14ac:dyDescent="0.25">
      <c r="A677">
        <v>10923</v>
      </c>
      <c r="B677" t="s">
        <v>722</v>
      </c>
      <c r="C677">
        <v>7</v>
      </c>
      <c r="D677" s="1">
        <v>35157</v>
      </c>
      <c r="E677" s="1">
        <v>35199</v>
      </c>
      <c r="F677" s="1">
        <v>35167</v>
      </c>
      <c r="G677">
        <v>3</v>
      </c>
      <c r="H677">
        <v>68.260000000000005</v>
      </c>
      <c r="I677" t="s">
        <v>723</v>
      </c>
      <c r="J677" t="s">
        <v>725</v>
      </c>
      <c r="K677" t="s">
        <v>726</v>
      </c>
      <c r="L677" t="s">
        <v>153</v>
      </c>
      <c r="M677" t="s">
        <v>727</v>
      </c>
      <c r="N677" t="s">
        <v>291</v>
      </c>
      <c r="O677">
        <f t="shared" si="80"/>
        <v>4</v>
      </c>
      <c r="P677">
        <f t="shared" si="81"/>
        <v>1996</v>
      </c>
      <c r="Q677">
        <f t="shared" si="82"/>
        <v>14</v>
      </c>
      <c r="R677">
        <f t="shared" si="83"/>
        <v>34550</v>
      </c>
      <c r="S677">
        <f t="shared" si="84"/>
        <v>35221</v>
      </c>
      <c r="T677">
        <f t="shared" si="85"/>
        <v>23</v>
      </c>
      <c r="U677">
        <f t="shared" si="86"/>
        <v>0.60869565217391308</v>
      </c>
      <c r="V677" t="str">
        <f t="shared" si="87"/>
        <v>High</v>
      </c>
    </row>
    <row r="678" spans="1:22" x14ac:dyDescent="0.25">
      <c r="A678">
        <v>10924</v>
      </c>
      <c r="B678" t="s">
        <v>438</v>
      </c>
      <c r="C678">
        <v>3</v>
      </c>
      <c r="D678" s="1">
        <v>35158</v>
      </c>
      <c r="E678" s="1">
        <v>35186</v>
      </c>
      <c r="F678" s="1">
        <v>35193</v>
      </c>
      <c r="G678">
        <v>2</v>
      </c>
      <c r="H678">
        <v>151.52000000000001</v>
      </c>
      <c r="I678" t="s">
        <v>439</v>
      </c>
      <c r="J678" t="s">
        <v>441</v>
      </c>
      <c r="K678" t="s">
        <v>442</v>
      </c>
      <c r="L678" t="s">
        <v>153</v>
      </c>
      <c r="M678" t="s">
        <v>443</v>
      </c>
      <c r="N678" t="s">
        <v>284</v>
      </c>
      <c r="O678">
        <f t="shared" si="80"/>
        <v>4</v>
      </c>
      <c r="P678">
        <f t="shared" si="81"/>
        <v>1996</v>
      </c>
      <c r="Q678">
        <f t="shared" si="82"/>
        <v>18</v>
      </c>
      <c r="R678">
        <f t="shared" si="83"/>
        <v>34550</v>
      </c>
      <c r="S678">
        <f t="shared" si="84"/>
        <v>35221</v>
      </c>
      <c r="T678">
        <f t="shared" si="85"/>
        <v>23</v>
      </c>
      <c r="U678">
        <f t="shared" si="86"/>
        <v>0.78260869565217395</v>
      </c>
      <c r="V678" t="str">
        <f t="shared" si="87"/>
        <v>High</v>
      </c>
    </row>
    <row r="679" spans="1:22" x14ac:dyDescent="0.25">
      <c r="A679">
        <v>10925</v>
      </c>
      <c r="B679" t="s">
        <v>664</v>
      </c>
      <c r="C679">
        <v>3</v>
      </c>
      <c r="D679" s="1">
        <v>35158</v>
      </c>
      <c r="E679" s="1">
        <v>35186</v>
      </c>
      <c r="F679" s="1">
        <v>35167</v>
      </c>
      <c r="G679">
        <v>1</v>
      </c>
      <c r="H679">
        <v>2.27</v>
      </c>
      <c r="I679" t="s">
        <v>665</v>
      </c>
      <c r="J679" t="s">
        <v>667</v>
      </c>
      <c r="K679" t="s">
        <v>668</v>
      </c>
      <c r="L679" t="s">
        <v>669</v>
      </c>
      <c r="M679" t="s">
        <v>670</v>
      </c>
      <c r="N679" t="s">
        <v>230</v>
      </c>
      <c r="O679">
        <f t="shared" si="80"/>
        <v>4</v>
      </c>
      <c r="P679">
        <f t="shared" si="81"/>
        <v>1996</v>
      </c>
      <c r="Q679">
        <f t="shared" si="82"/>
        <v>14</v>
      </c>
      <c r="R679">
        <f t="shared" si="83"/>
        <v>34550</v>
      </c>
      <c r="S679">
        <f t="shared" si="84"/>
        <v>35221</v>
      </c>
      <c r="T679">
        <f t="shared" si="85"/>
        <v>23</v>
      </c>
      <c r="U679">
        <f t="shared" si="86"/>
        <v>0.60869565217391308</v>
      </c>
      <c r="V679" t="str">
        <f t="shared" si="87"/>
        <v>High</v>
      </c>
    </row>
    <row r="680" spans="1:22" x14ac:dyDescent="0.25">
      <c r="A680">
        <v>10926</v>
      </c>
      <c r="B680" t="s">
        <v>416</v>
      </c>
      <c r="C680">
        <v>4</v>
      </c>
      <c r="D680" s="1">
        <v>35158</v>
      </c>
      <c r="E680" s="1">
        <v>35186</v>
      </c>
      <c r="F680" s="1">
        <v>35165</v>
      </c>
      <c r="G680">
        <v>3</v>
      </c>
      <c r="H680">
        <v>39.92</v>
      </c>
      <c r="I680" t="s">
        <v>417</v>
      </c>
      <c r="J680" t="s">
        <v>419</v>
      </c>
      <c r="K680" t="s">
        <v>420</v>
      </c>
      <c r="L680" t="s">
        <v>153</v>
      </c>
      <c r="M680" t="s">
        <v>421</v>
      </c>
      <c r="N680" t="s">
        <v>422</v>
      </c>
      <c r="O680">
        <f t="shared" si="80"/>
        <v>4</v>
      </c>
      <c r="P680">
        <f t="shared" si="81"/>
        <v>1996</v>
      </c>
      <c r="Q680">
        <f t="shared" si="82"/>
        <v>4</v>
      </c>
      <c r="R680">
        <f t="shared" si="83"/>
        <v>34550</v>
      </c>
      <c r="S680">
        <f t="shared" si="84"/>
        <v>35221</v>
      </c>
      <c r="T680">
        <f t="shared" si="85"/>
        <v>23</v>
      </c>
      <c r="U680">
        <f t="shared" si="86"/>
        <v>0.17391304347826086</v>
      </c>
      <c r="V680" t="str">
        <f t="shared" si="87"/>
        <v>Medium</v>
      </c>
    </row>
    <row r="681" spans="1:22" x14ac:dyDescent="0.25">
      <c r="A681">
        <v>10927</v>
      </c>
      <c r="B681" t="s">
        <v>714</v>
      </c>
      <c r="C681">
        <v>4</v>
      </c>
      <c r="D681" s="1">
        <v>35159</v>
      </c>
      <c r="E681" s="1">
        <v>35187</v>
      </c>
      <c r="F681" s="1">
        <v>35193</v>
      </c>
      <c r="G681">
        <v>1</v>
      </c>
      <c r="H681">
        <v>19.79</v>
      </c>
      <c r="I681" t="s">
        <v>715</v>
      </c>
      <c r="J681" t="s">
        <v>717</v>
      </c>
      <c r="K681" t="s">
        <v>718</v>
      </c>
      <c r="L681" t="s">
        <v>153</v>
      </c>
      <c r="M681" t="s">
        <v>719</v>
      </c>
      <c r="N681" t="s">
        <v>291</v>
      </c>
      <c r="O681">
        <f t="shared" si="80"/>
        <v>4</v>
      </c>
      <c r="P681">
        <f t="shared" si="81"/>
        <v>1996</v>
      </c>
      <c r="Q681">
        <f t="shared" si="82"/>
        <v>4</v>
      </c>
      <c r="R681">
        <f t="shared" si="83"/>
        <v>34550</v>
      </c>
      <c r="S681">
        <f t="shared" si="84"/>
        <v>35221</v>
      </c>
      <c r="T681">
        <f t="shared" si="85"/>
        <v>23</v>
      </c>
      <c r="U681">
        <f t="shared" si="86"/>
        <v>0.17391304347826086</v>
      </c>
      <c r="V681" t="str">
        <f t="shared" si="87"/>
        <v>Medium</v>
      </c>
    </row>
    <row r="682" spans="1:22" x14ac:dyDescent="0.25">
      <c r="A682">
        <v>10928</v>
      </c>
      <c r="B682" t="s">
        <v>625</v>
      </c>
      <c r="C682">
        <v>1</v>
      </c>
      <c r="D682" s="1">
        <v>35159</v>
      </c>
      <c r="E682" s="1">
        <v>35187</v>
      </c>
      <c r="F682" s="1">
        <v>35172</v>
      </c>
      <c r="G682">
        <v>1</v>
      </c>
      <c r="H682">
        <v>1.36</v>
      </c>
      <c r="I682" t="s">
        <v>1214</v>
      </c>
      <c r="J682" t="s">
        <v>628</v>
      </c>
      <c r="K682" t="s">
        <v>629</v>
      </c>
      <c r="L682" t="s">
        <v>153</v>
      </c>
      <c r="M682" t="s">
        <v>1215</v>
      </c>
      <c r="N682" t="s">
        <v>191</v>
      </c>
      <c r="O682">
        <f t="shared" si="80"/>
        <v>4</v>
      </c>
      <c r="P682">
        <f t="shared" si="81"/>
        <v>1996</v>
      </c>
      <c r="Q682">
        <f t="shared" si="82"/>
        <v>5</v>
      </c>
      <c r="R682">
        <f t="shared" si="83"/>
        <v>34550</v>
      </c>
      <c r="S682">
        <f t="shared" si="84"/>
        <v>35221</v>
      </c>
      <c r="T682">
        <f t="shared" si="85"/>
        <v>23</v>
      </c>
      <c r="U682">
        <f t="shared" si="86"/>
        <v>0.21739130434782608</v>
      </c>
      <c r="V682" t="str">
        <f t="shared" si="87"/>
        <v>Medium</v>
      </c>
    </row>
    <row r="683" spans="1:22" x14ac:dyDescent="0.25">
      <c r="A683">
        <v>10929</v>
      </c>
      <c r="B683" t="s">
        <v>594</v>
      </c>
      <c r="C683">
        <v>6</v>
      </c>
      <c r="D683" s="1">
        <v>35159</v>
      </c>
      <c r="E683" s="1">
        <v>35187</v>
      </c>
      <c r="F683" s="1">
        <v>35166</v>
      </c>
      <c r="G683">
        <v>1</v>
      </c>
      <c r="H683">
        <v>33.93</v>
      </c>
      <c r="I683" t="s">
        <v>595</v>
      </c>
      <c r="J683" t="s">
        <v>597</v>
      </c>
      <c r="K683" t="s">
        <v>598</v>
      </c>
      <c r="L683" t="s">
        <v>153</v>
      </c>
      <c r="M683" t="s">
        <v>599</v>
      </c>
      <c r="N683" t="s">
        <v>238</v>
      </c>
      <c r="O683">
        <f t="shared" si="80"/>
        <v>4</v>
      </c>
      <c r="P683">
        <f t="shared" si="81"/>
        <v>1996</v>
      </c>
      <c r="Q683">
        <f t="shared" si="82"/>
        <v>15</v>
      </c>
      <c r="R683">
        <f t="shared" si="83"/>
        <v>34550</v>
      </c>
      <c r="S683">
        <f t="shared" si="84"/>
        <v>35221</v>
      </c>
      <c r="T683">
        <f t="shared" si="85"/>
        <v>23</v>
      </c>
      <c r="U683">
        <f t="shared" si="86"/>
        <v>0.65217391304347827</v>
      </c>
      <c r="V683" t="str">
        <f t="shared" si="87"/>
        <v>High</v>
      </c>
    </row>
    <row r="684" spans="1:22" x14ac:dyDescent="0.25">
      <c r="A684">
        <v>10930</v>
      </c>
      <c r="B684" t="s">
        <v>988</v>
      </c>
      <c r="C684">
        <v>4</v>
      </c>
      <c r="D684" s="1">
        <v>35160</v>
      </c>
      <c r="E684" s="1">
        <v>35202</v>
      </c>
      <c r="F684" s="1">
        <v>35172</v>
      </c>
      <c r="G684">
        <v>3</v>
      </c>
      <c r="H684">
        <v>15.55</v>
      </c>
      <c r="I684" t="s">
        <v>989</v>
      </c>
      <c r="J684" t="s">
        <v>991</v>
      </c>
      <c r="K684" t="s">
        <v>992</v>
      </c>
      <c r="L684" t="s">
        <v>153</v>
      </c>
      <c r="M684" t="s">
        <v>993</v>
      </c>
      <c r="N684" t="s">
        <v>803</v>
      </c>
      <c r="O684">
        <f t="shared" si="80"/>
        <v>4</v>
      </c>
      <c r="P684">
        <f t="shared" si="81"/>
        <v>1996</v>
      </c>
      <c r="Q684">
        <f t="shared" si="82"/>
        <v>12</v>
      </c>
      <c r="R684">
        <f t="shared" si="83"/>
        <v>34550</v>
      </c>
      <c r="S684">
        <f t="shared" si="84"/>
        <v>35221</v>
      </c>
      <c r="T684">
        <f t="shared" si="85"/>
        <v>23</v>
      </c>
      <c r="U684">
        <f t="shared" si="86"/>
        <v>0.52173913043478259</v>
      </c>
      <c r="V684" t="str">
        <f t="shared" si="87"/>
        <v>High</v>
      </c>
    </row>
    <row r="685" spans="1:22" x14ac:dyDescent="0.25">
      <c r="A685">
        <v>10931</v>
      </c>
      <c r="B685" t="s">
        <v>927</v>
      </c>
      <c r="C685">
        <v>4</v>
      </c>
      <c r="D685" s="1">
        <v>35160</v>
      </c>
      <c r="E685" s="1">
        <v>35174</v>
      </c>
      <c r="F685" s="1">
        <v>35173</v>
      </c>
      <c r="G685">
        <v>2</v>
      </c>
      <c r="H685">
        <v>13.6</v>
      </c>
      <c r="I685" t="s">
        <v>928</v>
      </c>
      <c r="J685" t="s">
        <v>1206</v>
      </c>
      <c r="K685" t="s">
        <v>931</v>
      </c>
      <c r="L685" t="s">
        <v>153</v>
      </c>
      <c r="M685" t="s">
        <v>1207</v>
      </c>
      <c r="N685" t="s">
        <v>515</v>
      </c>
      <c r="O685">
        <f t="shared" si="80"/>
        <v>4</v>
      </c>
      <c r="P685">
        <f t="shared" si="81"/>
        <v>1996</v>
      </c>
      <c r="Q685">
        <f t="shared" si="82"/>
        <v>10</v>
      </c>
      <c r="R685">
        <f t="shared" si="83"/>
        <v>34550</v>
      </c>
      <c r="S685">
        <f t="shared" si="84"/>
        <v>35221</v>
      </c>
      <c r="T685">
        <f t="shared" si="85"/>
        <v>23</v>
      </c>
      <c r="U685">
        <f t="shared" si="86"/>
        <v>0.43478260869565216</v>
      </c>
      <c r="V685" t="str">
        <f t="shared" si="87"/>
        <v>High</v>
      </c>
    </row>
    <row r="686" spans="1:22" x14ac:dyDescent="0.25">
      <c r="A686">
        <v>10932</v>
      </c>
      <c r="B686" t="s">
        <v>470</v>
      </c>
      <c r="C686">
        <v>8</v>
      </c>
      <c r="D686" s="1">
        <v>35160</v>
      </c>
      <c r="E686" s="1">
        <v>35188</v>
      </c>
      <c r="F686" s="1">
        <v>35178</v>
      </c>
      <c r="G686">
        <v>1</v>
      </c>
      <c r="H686">
        <v>134.63999999999999</v>
      </c>
      <c r="I686" t="s">
        <v>471</v>
      </c>
      <c r="J686" t="s">
        <v>473</v>
      </c>
      <c r="K686" t="s">
        <v>474</v>
      </c>
      <c r="L686" t="s">
        <v>153</v>
      </c>
      <c r="M686" t="s">
        <v>475</v>
      </c>
      <c r="N686" t="s">
        <v>291</v>
      </c>
      <c r="O686">
        <f t="shared" si="80"/>
        <v>4</v>
      </c>
      <c r="P686">
        <f t="shared" si="81"/>
        <v>1996</v>
      </c>
      <c r="Q686">
        <f t="shared" si="82"/>
        <v>17</v>
      </c>
      <c r="R686">
        <f t="shared" si="83"/>
        <v>34550</v>
      </c>
      <c r="S686">
        <f t="shared" si="84"/>
        <v>35221</v>
      </c>
      <c r="T686">
        <f t="shared" si="85"/>
        <v>23</v>
      </c>
      <c r="U686">
        <f t="shared" si="86"/>
        <v>0.73913043478260865</v>
      </c>
      <c r="V686" t="str">
        <f t="shared" si="87"/>
        <v>High</v>
      </c>
    </row>
    <row r="687" spans="1:22" x14ac:dyDescent="0.25">
      <c r="A687">
        <v>10933</v>
      </c>
      <c r="B687" t="s">
        <v>699</v>
      </c>
      <c r="C687">
        <v>6</v>
      </c>
      <c r="D687" s="1">
        <v>35160</v>
      </c>
      <c r="E687" s="1">
        <v>35188</v>
      </c>
      <c r="F687" s="1">
        <v>35170</v>
      </c>
      <c r="G687">
        <v>3</v>
      </c>
      <c r="H687">
        <v>54.15</v>
      </c>
      <c r="I687" t="s">
        <v>700</v>
      </c>
      <c r="J687" t="s">
        <v>702</v>
      </c>
      <c r="K687" t="s">
        <v>703</v>
      </c>
      <c r="L687" t="s">
        <v>704</v>
      </c>
      <c r="M687" t="s">
        <v>705</v>
      </c>
      <c r="N687" t="s">
        <v>155</v>
      </c>
      <c r="O687">
        <f t="shared" si="80"/>
        <v>4</v>
      </c>
      <c r="P687">
        <f t="shared" si="81"/>
        <v>1996</v>
      </c>
      <c r="Q687">
        <f t="shared" si="82"/>
        <v>10</v>
      </c>
      <c r="R687">
        <f t="shared" si="83"/>
        <v>34550</v>
      </c>
      <c r="S687">
        <f t="shared" si="84"/>
        <v>35221</v>
      </c>
      <c r="T687">
        <f t="shared" si="85"/>
        <v>23</v>
      </c>
      <c r="U687">
        <f t="shared" si="86"/>
        <v>0.43478260869565216</v>
      </c>
      <c r="V687" t="str">
        <f t="shared" si="87"/>
        <v>High</v>
      </c>
    </row>
    <row r="688" spans="1:22" x14ac:dyDescent="0.25">
      <c r="A688">
        <v>10934</v>
      </c>
      <c r="B688" t="s">
        <v>747</v>
      </c>
      <c r="C688">
        <v>3</v>
      </c>
      <c r="D688" s="1">
        <v>35163</v>
      </c>
      <c r="E688" s="1">
        <v>35191</v>
      </c>
      <c r="F688" s="1">
        <v>35166</v>
      </c>
      <c r="G688">
        <v>3</v>
      </c>
      <c r="H688">
        <v>32.01</v>
      </c>
      <c r="I688" t="s">
        <v>748</v>
      </c>
      <c r="J688" t="s">
        <v>750</v>
      </c>
      <c r="K688" t="s">
        <v>751</v>
      </c>
      <c r="L688" t="s">
        <v>153</v>
      </c>
      <c r="M688" t="s">
        <v>752</v>
      </c>
      <c r="N688" t="s">
        <v>238</v>
      </c>
      <c r="O688">
        <f t="shared" si="80"/>
        <v>4</v>
      </c>
      <c r="P688">
        <f t="shared" si="81"/>
        <v>1996</v>
      </c>
      <c r="Q688">
        <f t="shared" si="82"/>
        <v>15</v>
      </c>
      <c r="R688">
        <f t="shared" si="83"/>
        <v>34550</v>
      </c>
      <c r="S688">
        <f t="shared" si="84"/>
        <v>35221</v>
      </c>
      <c r="T688">
        <f t="shared" si="85"/>
        <v>23</v>
      </c>
      <c r="U688">
        <f t="shared" si="86"/>
        <v>0.65217391304347827</v>
      </c>
      <c r="V688" t="str">
        <f t="shared" si="87"/>
        <v>High</v>
      </c>
    </row>
    <row r="689" spans="1:22" x14ac:dyDescent="0.25">
      <c r="A689">
        <v>10935</v>
      </c>
      <c r="B689" t="s">
        <v>1078</v>
      </c>
      <c r="C689">
        <v>4</v>
      </c>
      <c r="D689" s="1">
        <v>35163</v>
      </c>
      <c r="E689" s="1">
        <v>35191</v>
      </c>
      <c r="F689" s="1">
        <v>35172</v>
      </c>
      <c r="G689">
        <v>3</v>
      </c>
      <c r="H689">
        <v>47.59</v>
      </c>
      <c r="I689" t="s">
        <v>1079</v>
      </c>
      <c r="J689" t="s">
        <v>1081</v>
      </c>
      <c r="K689" t="s">
        <v>1082</v>
      </c>
      <c r="L689" t="s">
        <v>522</v>
      </c>
      <c r="M689" t="s">
        <v>1083</v>
      </c>
      <c r="N689" t="s">
        <v>230</v>
      </c>
      <c r="O689">
        <f t="shared" si="80"/>
        <v>4</v>
      </c>
      <c r="P689">
        <f t="shared" si="81"/>
        <v>1996</v>
      </c>
      <c r="Q689">
        <f t="shared" si="82"/>
        <v>9</v>
      </c>
      <c r="R689">
        <f t="shared" si="83"/>
        <v>34550</v>
      </c>
      <c r="S689">
        <f t="shared" si="84"/>
        <v>35221</v>
      </c>
      <c r="T689">
        <f t="shared" si="85"/>
        <v>23</v>
      </c>
      <c r="U689">
        <f t="shared" si="86"/>
        <v>0.39130434782608697</v>
      </c>
      <c r="V689" t="str">
        <f t="shared" si="87"/>
        <v>High</v>
      </c>
    </row>
    <row r="690" spans="1:22" x14ac:dyDescent="0.25">
      <c r="A690">
        <v>10936</v>
      </c>
      <c r="B690" t="s">
        <v>647</v>
      </c>
      <c r="C690">
        <v>3</v>
      </c>
      <c r="D690" s="1">
        <v>35163</v>
      </c>
      <c r="E690" s="1">
        <v>35191</v>
      </c>
      <c r="F690" s="1">
        <v>35172</v>
      </c>
      <c r="G690">
        <v>2</v>
      </c>
      <c r="H690">
        <v>33.68</v>
      </c>
      <c r="I690" t="s">
        <v>648</v>
      </c>
      <c r="J690" t="s">
        <v>650</v>
      </c>
      <c r="K690" t="s">
        <v>651</v>
      </c>
      <c r="L690" t="s">
        <v>277</v>
      </c>
      <c r="M690" t="s">
        <v>652</v>
      </c>
      <c r="N690" t="s">
        <v>164</v>
      </c>
      <c r="O690">
        <f t="shared" si="80"/>
        <v>4</v>
      </c>
      <c r="P690">
        <f t="shared" si="81"/>
        <v>1996</v>
      </c>
      <c r="Q690">
        <f t="shared" si="82"/>
        <v>11</v>
      </c>
      <c r="R690">
        <f t="shared" si="83"/>
        <v>34550</v>
      </c>
      <c r="S690">
        <f t="shared" si="84"/>
        <v>35221</v>
      </c>
      <c r="T690">
        <f t="shared" si="85"/>
        <v>23</v>
      </c>
      <c r="U690">
        <f t="shared" si="86"/>
        <v>0.47826086956521741</v>
      </c>
      <c r="V690" t="str">
        <f t="shared" si="87"/>
        <v>High</v>
      </c>
    </row>
    <row r="691" spans="1:22" x14ac:dyDescent="0.25">
      <c r="A691">
        <v>10937</v>
      </c>
      <c r="B691" t="s">
        <v>493</v>
      </c>
      <c r="C691">
        <v>7</v>
      </c>
      <c r="D691" s="1">
        <v>35164</v>
      </c>
      <c r="E691" s="1">
        <v>35178</v>
      </c>
      <c r="F691" s="1">
        <v>35167</v>
      </c>
      <c r="G691">
        <v>3</v>
      </c>
      <c r="H691">
        <v>31.51</v>
      </c>
      <c r="I691" t="s">
        <v>494</v>
      </c>
      <c r="J691" t="s">
        <v>496</v>
      </c>
      <c r="K691" t="s">
        <v>497</v>
      </c>
      <c r="L691" t="s">
        <v>153</v>
      </c>
      <c r="M691" t="s">
        <v>498</v>
      </c>
      <c r="N691" t="s">
        <v>499</v>
      </c>
      <c r="O691">
        <f t="shared" si="80"/>
        <v>4</v>
      </c>
      <c r="P691">
        <f t="shared" si="81"/>
        <v>1996</v>
      </c>
      <c r="Q691">
        <f t="shared" si="82"/>
        <v>6</v>
      </c>
      <c r="R691">
        <f t="shared" si="83"/>
        <v>34550</v>
      </c>
      <c r="S691">
        <f t="shared" si="84"/>
        <v>35221</v>
      </c>
      <c r="T691">
        <f t="shared" si="85"/>
        <v>23</v>
      </c>
      <c r="U691">
        <f t="shared" si="86"/>
        <v>0.2608695652173913</v>
      </c>
      <c r="V691" t="str">
        <f t="shared" si="87"/>
        <v>High</v>
      </c>
    </row>
    <row r="692" spans="1:22" x14ac:dyDescent="0.25">
      <c r="A692">
        <v>10938</v>
      </c>
      <c r="B692" t="s">
        <v>890</v>
      </c>
      <c r="C692">
        <v>3</v>
      </c>
      <c r="D692" s="1">
        <v>35164</v>
      </c>
      <c r="E692" s="1">
        <v>35192</v>
      </c>
      <c r="F692" s="1">
        <v>35170</v>
      </c>
      <c r="G692">
        <v>2</v>
      </c>
      <c r="H692">
        <v>31.89</v>
      </c>
      <c r="I692" t="s">
        <v>891</v>
      </c>
      <c r="J692" t="s">
        <v>893</v>
      </c>
      <c r="K692" t="s">
        <v>894</v>
      </c>
      <c r="L692" t="s">
        <v>153</v>
      </c>
      <c r="M692" t="s">
        <v>895</v>
      </c>
      <c r="N692" t="s">
        <v>238</v>
      </c>
      <c r="O692">
        <f t="shared" si="80"/>
        <v>4</v>
      </c>
      <c r="P692">
        <f t="shared" si="81"/>
        <v>1996</v>
      </c>
      <c r="Q692">
        <f t="shared" si="82"/>
        <v>28</v>
      </c>
      <c r="R692">
        <f t="shared" si="83"/>
        <v>34550</v>
      </c>
      <c r="S692">
        <f t="shared" si="84"/>
        <v>35221</v>
      </c>
      <c r="T692">
        <f t="shared" si="85"/>
        <v>23</v>
      </c>
      <c r="U692">
        <f t="shared" si="86"/>
        <v>1.2173913043478262</v>
      </c>
      <c r="V692" t="str">
        <f t="shared" si="87"/>
        <v>High</v>
      </c>
    </row>
    <row r="693" spans="1:22" x14ac:dyDescent="0.25">
      <c r="A693">
        <v>10939</v>
      </c>
      <c r="B693" t="s">
        <v>789</v>
      </c>
      <c r="C693">
        <v>2</v>
      </c>
      <c r="D693" s="1">
        <v>35164</v>
      </c>
      <c r="E693" s="1">
        <v>35192</v>
      </c>
      <c r="F693" s="1">
        <v>35167</v>
      </c>
      <c r="G693">
        <v>2</v>
      </c>
      <c r="H693">
        <v>76.33</v>
      </c>
      <c r="I693" t="s">
        <v>790</v>
      </c>
      <c r="J693" t="s">
        <v>792</v>
      </c>
      <c r="K693" t="s">
        <v>793</v>
      </c>
      <c r="L693" t="s">
        <v>153</v>
      </c>
      <c r="M693" t="s">
        <v>794</v>
      </c>
      <c r="N693" t="s">
        <v>261</v>
      </c>
      <c r="O693">
        <f t="shared" si="80"/>
        <v>4</v>
      </c>
      <c r="P693">
        <f t="shared" si="81"/>
        <v>1996</v>
      </c>
      <c r="Q693">
        <f t="shared" si="82"/>
        <v>10</v>
      </c>
      <c r="R693">
        <f t="shared" si="83"/>
        <v>34550</v>
      </c>
      <c r="S693">
        <f t="shared" si="84"/>
        <v>35221</v>
      </c>
      <c r="T693">
        <f t="shared" si="85"/>
        <v>23</v>
      </c>
      <c r="U693">
        <f t="shared" si="86"/>
        <v>0.43478260869565216</v>
      </c>
      <c r="V693" t="str">
        <f t="shared" si="87"/>
        <v>High</v>
      </c>
    </row>
    <row r="694" spans="1:22" x14ac:dyDescent="0.25">
      <c r="A694">
        <v>10940</v>
      </c>
      <c r="B694" t="s">
        <v>470</v>
      </c>
      <c r="C694">
        <v>8</v>
      </c>
      <c r="D694" s="1">
        <v>35165</v>
      </c>
      <c r="E694" s="1">
        <v>35193</v>
      </c>
      <c r="F694" s="1">
        <v>35177</v>
      </c>
      <c r="G694">
        <v>3</v>
      </c>
      <c r="H694">
        <v>19.77</v>
      </c>
      <c r="I694" t="s">
        <v>471</v>
      </c>
      <c r="J694" t="s">
        <v>473</v>
      </c>
      <c r="K694" t="s">
        <v>474</v>
      </c>
      <c r="L694" t="s">
        <v>153</v>
      </c>
      <c r="M694" t="s">
        <v>475</v>
      </c>
      <c r="N694" t="s">
        <v>291</v>
      </c>
      <c r="O694">
        <f t="shared" si="80"/>
        <v>4</v>
      </c>
      <c r="P694">
        <f t="shared" si="81"/>
        <v>1996</v>
      </c>
      <c r="Q694">
        <f t="shared" si="82"/>
        <v>17</v>
      </c>
      <c r="R694">
        <f t="shared" si="83"/>
        <v>34550</v>
      </c>
      <c r="S694">
        <f t="shared" si="84"/>
        <v>35221</v>
      </c>
      <c r="T694">
        <f t="shared" si="85"/>
        <v>23</v>
      </c>
      <c r="U694">
        <f t="shared" si="86"/>
        <v>0.73913043478260865</v>
      </c>
      <c r="V694" t="str">
        <f t="shared" si="87"/>
        <v>High</v>
      </c>
    </row>
    <row r="695" spans="1:22" x14ac:dyDescent="0.25">
      <c r="A695">
        <v>10941</v>
      </c>
      <c r="B695" t="s">
        <v>949</v>
      </c>
      <c r="C695">
        <v>7</v>
      </c>
      <c r="D695" s="1">
        <v>35165</v>
      </c>
      <c r="E695" s="1">
        <v>35193</v>
      </c>
      <c r="F695" s="1">
        <v>35174</v>
      </c>
      <c r="G695">
        <v>2</v>
      </c>
      <c r="H695">
        <v>400.81</v>
      </c>
      <c r="I695" t="s">
        <v>950</v>
      </c>
      <c r="J695" t="s">
        <v>952</v>
      </c>
      <c r="K695" t="s">
        <v>953</v>
      </c>
      <c r="L695" t="s">
        <v>954</v>
      </c>
      <c r="M695" t="s">
        <v>955</v>
      </c>
      <c r="N695" t="s">
        <v>164</v>
      </c>
      <c r="O695">
        <f t="shared" si="80"/>
        <v>4</v>
      </c>
      <c r="P695">
        <f t="shared" si="81"/>
        <v>1996</v>
      </c>
      <c r="Q695">
        <f t="shared" si="82"/>
        <v>31</v>
      </c>
      <c r="R695">
        <f t="shared" si="83"/>
        <v>34550</v>
      </c>
      <c r="S695">
        <f t="shared" si="84"/>
        <v>35221</v>
      </c>
      <c r="T695">
        <f t="shared" si="85"/>
        <v>23</v>
      </c>
      <c r="U695">
        <f t="shared" si="86"/>
        <v>1.3478260869565217</v>
      </c>
      <c r="V695" t="str">
        <f t="shared" si="87"/>
        <v>High</v>
      </c>
    </row>
    <row r="696" spans="1:22" x14ac:dyDescent="0.25">
      <c r="A696">
        <v>10942</v>
      </c>
      <c r="B696" t="s">
        <v>913</v>
      </c>
      <c r="C696">
        <v>9</v>
      </c>
      <c r="D696" s="1">
        <v>35165</v>
      </c>
      <c r="E696" s="1">
        <v>35193</v>
      </c>
      <c r="F696" s="1">
        <v>35172</v>
      </c>
      <c r="G696">
        <v>3</v>
      </c>
      <c r="H696">
        <v>17.95</v>
      </c>
      <c r="I696" t="s">
        <v>914</v>
      </c>
      <c r="J696" t="s">
        <v>916</v>
      </c>
      <c r="K696" t="s">
        <v>917</v>
      </c>
      <c r="L696" t="s">
        <v>153</v>
      </c>
      <c r="M696" t="s">
        <v>918</v>
      </c>
      <c r="N696" t="s">
        <v>261</v>
      </c>
      <c r="O696">
        <f t="shared" si="80"/>
        <v>4</v>
      </c>
      <c r="P696">
        <f t="shared" si="81"/>
        <v>1996</v>
      </c>
      <c r="Q696">
        <f t="shared" si="82"/>
        <v>12</v>
      </c>
      <c r="R696">
        <f t="shared" si="83"/>
        <v>34550</v>
      </c>
      <c r="S696">
        <f t="shared" si="84"/>
        <v>35221</v>
      </c>
      <c r="T696">
        <f t="shared" si="85"/>
        <v>23</v>
      </c>
      <c r="U696">
        <f t="shared" si="86"/>
        <v>0.52173913043478259</v>
      </c>
      <c r="V696" t="str">
        <f t="shared" si="87"/>
        <v>High</v>
      </c>
    </row>
    <row r="697" spans="1:22" x14ac:dyDescent="0.25">
      <c r="A697">
        <v>10943</v>
      </c>
      <c r="B697" t="s">
        <v>487</v>
      </c>
      <c r="C697">
        <v>4</v>
      </c>
      <c r="D697" s="1">
        <v>35165</v>
      </c>
      <c r="E697" s="1">
        <v>35193</v>
      </c>
      <c r="F697" s="1">
        <v>35173</v>
      </c>
      <c r="G697">
        <v>2</v>
      </c>
      <c r="H697">
        <v>2.17</v>
      </c>
      <c r="I697" t="s">
        <v>488</v>
      </c>
      <c r="J697" t="s">
        <v>490</v>
      </c>
      <c r="K697" t="s">
        <v>152</v>
      </c>
      <c r="L697" t="s">
        <v>153</v>
      </c>
      <c r="M697" t="s">
        <v>491</v>
      </c>
      <c r="N697" t="s">
        <v>155</v>
      </c>
      <c r="O697">
        <f t="shared" si="80"/>
        <v>4</v>
      </c>
      <c r="P697">
        <f t="shared" si="81"/>
        <v>1996</v>
      </c>
      <c r="Q697">
        <f t="shared" si="82"/>
        <v>10</v>
      </c>
      <c r="R697">
        <f t="shared" si="83"/>
        <v>34550</v>
      </c>
      <c r="S697">
        <f t="shared" si="84"/>
        <v>35221</v>
      </c>
      <c r="T697">
        <f t="shared" si="85"/>
        <v>23</v>
      </c>
      <c r="U697">
        <f t="shared" si="86"/>
        <v>0.43478260869565216</v>
      </c>
      <c r="V697" t="str">
        <f t="shared" si="87"/>
        <v>High</v>
      </c>
    </row>
    <row r="698" spans="1:22" x14ac:dyDescent="0.25">
      <c r="A698">
        <v>10944</v>
      </c>
      <c r="B698" t="s">
        <v>478</v>
      </c>
      <c r="C698">
        <v>6</v>
      </c>
      <c r="D698" s="1">
        <v>35166</v>
      </c>
      <c r="E698" s="1">
        <v>35180</v>
      </c>
      <c r="F698" s="1">
        <v>35167</v>
      </c>
      <c r="G698">
        <v>3</v>
      </c>
      <c r="H698">
        <v>52.92</v>
      </c>
      <c r="I698" t="s">
        <v>479</v>
      </c>
      <c r="J698" t="s">
        <v>481</v>
      </c>
      <c r="K698" t="s">
        <v>482</v>
      </c>
      <c r="L698" t="s">
        <v>483</v>
      </c>
      <c r="M698" t="s">
        <v>484</v>
      </c>
      <c r="N698" t="s">
        <v>350</v>
      </c>
      <c r="O698">
        <f t="shared" si="80"/>
        <v>4</v>
      </c>
      <c r="P698">
        <f t="shared" si="81"/>
        <v>1996</v>
      </c>
      <c r="Q698">
        <f t="shared" si="82"/>
        <v>14</v>
      </c>
      <c r="R698">
        <f t="shared" si="83"/>
        <v>34550</v>
      </c>
      <c r="S698">
        <f t="shared" si="84"/>
        <v>35221</v>
      </c>
      <c r="T698">
        <f t="shared" si="85"/>
        <v>23</v>
      </c>
      <c r="U698">
        <f t="shared" si="86"/>
        <v>0.60869565217391308</v>
      </c>
      <c r="V698" t="str">
        <f t="shared" si="87"/>
        <v>High</v>
      </c>
    </row>
    <row r="699" spans="1:22" x14ac:dyDescent="0.25">
      <c r="A699">
        <v>10945</v>
      </c>
      <c r="B699" t="s">
        <v>812</v>
      </c>
      <c r="C699">
        <v>4</v>
      </c>
      <c r="D699" s="1">
        <v>35166</v>
      </c>
      <c r="E699" s="1">
        <v>35194</v>
      </c>
      <c r="F699" s="1">
        <v>35172</v>
      </c>
      <c r="G699">
        <v>1</v>
      </c>
      <c r="H699">
        <v>10.220000000000001</v>
      </c>
      <c r="I699" t="s">
        <v>813</v>
      </c>
      <c r="J699" t="s">
        <v>815</v>
      </c>
      <c r="K699" t="s">
        <v>816</v>
      </c>
      <c r="L699" t="s">
        <v>153</v>
      </c>
      <c r="M699" t="s">
        <v>817</v>
      </c>
      <c r="N699" t="s">
        <v>238</v>
      </c>
      <c r="O699">
        <f t="shared" si="80"/>
        <v>4</v>
      </c>
      <c r="P699">
        <f t="shared" si="81"/>
        <v>1996</v>
      </c>
      <c r="Q699">
        <f t="shared" si="82"/>
        <v>5</v>
      </c>
      <c r="R699">
        <f t="shared" si="83"/>
        <v>34550</v>
      </c>
      <c r="S699">
        <f t="shared" si="84"/>
        <v>35221</v>
      </c>
      <c r="T699">
        <f t="shared" si="85"/>
        <v>23</v>
      </c>
      <c r="U699">
        <f t="shared" si="86"/>
        <v>0.21739130434782608</v>
      </c>
      <c r="V699" t="str">
        <f t="shared" si="87"/>
        <v>Medium</v>
      </c>
    </row>
    <row r="700" spans="1:22" x14ac:dyDescent="0.25">
      <c r="A700">
        <v>10946</v>
      </c>
      <c r="B700" t="s">
        <v>1039</v>
      </c>
      <c r="C700">
        <v>1</v>
      </c>
      <c r="D700" s="1">
        <v>35166</v>
      </c>
      <c r="E700" s="1">
        <v>35194</v>
      </c>
      <c r="F700" s="1">
        <v>35173</v>
      </c>
      <c r="G700">
        <v>2</v>
      </c>
      <c r="H700">
        <v>27.2</v>
      </c>
      <c r="I700" t="s">
        <v>1040</v>
      </c>
      <c r="J700" t="s">
        <v>1042</v>
      </c>
      <c r="K700" t="s">
        <v>1043</v>
      </c>
      <c r="L700" t="s">
        <v>153</v>
      </c>
      <c r="M700" t="s">
        <v>1044</v>
      </c>
      <c r="N700" t="s">
        <v>315</v>
      </c>
      <c r="O700">
        <f t="shared" si="80"/>
        <v>4</v>
      </c>
      <c r="P700">
        <f t="shared" si="81"/>
        <v>1996</v>
      </c>
      <c r="Q700">
        <f t="shared" si="82"/>
        <v>11</v>
      </c>
      <c r="R700">
        <f t="shared" si="83"/>
        <v>34550</v>
      </c>
      <c r="S700">
        <f t="shared" si="84"/>
        <v>35221</v>
      </c>
      <c r="T700">
        <f t="shared" si="85"/>
        <v>23</v>
      </c>
      <c r="U700">
        <f t="shared" si="86"/>
        <v>0.47826086956521741</v>
      </c>
      <c r="V700" t="str">
        <f t="shared" si="87"/>
        <v>High</v>
      </c>
    </row>
    <row r="701" spans="1:22" x14ac:dyDescent="0.25">
      <c r="A701">
        <v>10947</v>
      </c>
      <c r="B701" t="s">
        <v>487</v>
      </c>
      <c r="C701">
        <v>3</v>
      </c>
      <c r="D701" s="1">
        <v>35167</v>
      </c>
      <c r="E701" s="1">
        <v>35195</v>
      </c>
      <c r="F701" s="1">
        <v>35170</v>
      </c>
      <c r="G701">
        <v>2</v>
      </c>
      <c r="H701">
        <v>3.26</v>
      </c>
      <c r="I701" t="s">
        <v>488</v>
      </c>
      <c r="J701" t="s">
        <v>490</v>
      </c>
      <c r="K701" t="s">
        <v>152</v>
      </c>
      <c r="L701" t="s">
        <v>153</v>
      </c>
      <c r="M701" t="s">
        <v>491</v>
      </c>
      <c r="N701" t="s">
        <v>155</v>
      </c>
      <c r="O701">
        <f t="shared" si="80"/>
        <v>4</v>
      </c>
      <c r="P701">
        <f t="shared" si="81"/>
        <v>1996</v>
      </c>
      <c r="Q701">
        <f t="shared" si="82"/>
        <v>10</v>
      </c>
      <c r="R701">
        <f t="shared" si="83"/>
        <v>34550</v>
      </c>
      <c r="S701">
        <f t="shared" si="84"/>
        <v>35221</v>
      </c>
      <c r="T701">
        <f t="shared" si="85"/>
        <v>23</v>
      </c>
      <c r="U701">
        <f t="shared" si="86"/>
        <v>0.43478260869565216</v>
      </c>
      <c r="V701" t="str">
        <f t="shared" si="87"/>
        <v>High</v>
      </c>
    </row>
    <row r="702" spans="1:22" x14ac:dyDescent="0.25">
      <c r="A702">
        <v>10948</v>
      </c>
      <c r="B702" t="s">
        <v>633</v>
      </c>
      <c r="C702">
        <v>3</v>
      </c>
      <c r="D702" s="1">
        <v>35167</v>
      </c>
      <c r="E702" s="1">
        <v>35195</v>
      </c>
      <c r="F702" s="1">
        <v>35173</v>
      </c>
      <c r="G702">
        <v>3</v>
      </c>
      <c r="H702">
        <v>23.39</v>
      </c>
      <c r="I702" t="s">
        <v>634</v>
      </c>
      <c r="J702" t="s">
        <v>636</v>
      </c>
      <c r="K702" t="s">
        <v>637</v>
      </c>
      <c r="L702" t="s">
        <v>153</v>
      </c>
      <c r="M702" t="s">
        <v>638</v>
      </c>
      <c r="N702" t="s">
        <v>191</v>
      </c>
      <c r="O702">
        <f t="shared" si="80"/>
        <v>4</v>
      </c>
      <c r="P702">
        <f t="shared" si="81"/>
        <v>1996</v>
      </c>
      <c r="Q702">
        <f t="shared" si="82"/>
        <v>10</v>
      </c>
      <c r="R702">
        <f t="shared" si="83"/>
        <v>34550</v>
      </c>
      <c r="S702">
        <f t="shared" si="84"/>
        <v>35221</v>
      </c>
      <c r="T702">
        <f t="shared" si="85"/>
        <v>23</v>
      </c>
      <c r="U702">
        <f t="shared" si="86"/>
        <v>0.43478260869565216</v>
      </c>
      <c r="V702" t="str">
        <f t="shared" si="87"/>
        <v>High</v>
      </c>
    </row>
    <row r="703" spans="1:22" x14ac:dyDescent="0.25">
      <c r="A703">
        <v>10949</v>
      </c>
      <c r="B703" t="s">
        <v>478</v>
      </c>
      <c r="C703">
        <v>2</v>
      </c>
      <c r="D703" s="1">
        <v>35167</v>
      </c>
      <c r="E703" s="1">
        <v>35195</v>
      </c>
      <c r="F703" s="1">
        <v>35171</v>
      </c>
      <c r="G703">
        <v>3</v>
      </c>
      <c r="H703">
        <v>74.44</v>
      </c>
      <c r="I703" t="s">
        <v>479</v>
      </c>
      <c r="J703" t="s">
        <v>481</v>
      </c>
      <c r="K703" t="s">
        <v>482</v>
      </c>
      <c r="L703" t="s">
        <v>483</v>
      </c>
      <c r="M703" t="s">
        <v>484</v>
      </c>
      <c r="N703" t="s">
        <v>350</v>
      </c>
      <c r="O703">
        <f t="shared" si="80"/>
        <v>4</v>
      </c>
      <c r="P703">
        <f t="shared" si="81"/>
        <v>1996</v>
      </c>
      <c r="Q703">
        <f t="shared" si="82"/>
        <v>14</v>
      </c>
      <c r="R703">
        <f t="shared" si="83"/>
        <v>34550</v>
      </c>
      <c r="S703">
        <f t="shared" si="84"/>
        <v>35221</v>
      </c>
      <c r="T703">
        <f t="shared" si="85"/>
        <v>23</v>
      </c>
      <c r="U703">
        <f t="shared" si="86"/>
        <v>0.60869565217391308</v>
      </c>
      <c r="V703" t="str">
        <f t="shared" si="87"/>
        <v>High</v>
      </c>
    </row>
    <row r="704" spans="1:22" x14ac:dyDescent="0.25">
      <c r="A704">
        <v>10950</v>
      </c>
      <c r="B704" t="s">
        <v>789</v>
      </c>
      <c r="C704">
        <v>1</v>
      </c>
      <c r="D704" s="1">
        <v>35170</v>
      </c>
      <c r="E704" s="1">
        <v>35198</v>
      </c>
      <c r="F704" s="1">
        <v>35177</v>
      </c>
      <c r="G704">
        <v>2</v>
      </c>
      <c r="H704">
        <v>2.5</v>
      </c>
      <c r="I704" t="s">
        <v>790</v>
      </c>
      <c r="J704" t="s">
        <v>792</v>
      </c>
      <c r="K704" t="s">
        <v>793</v>
      </c>
      <c r="L704" t="s">
        <v>153</v>
      </c>
      <c r="M704" t="s">
        <v>794</v>
      </c>
      <c r="N704" t="s">
        <v>261</v>
      </c>
      <c r="O704">
        <f t="shared" si="80"/>
        <v>4</v>
      </c>
      <c r="P704">
        <f t="shared" si="81"/>
        <v>1996</v>
      </c>
      <c r="Q704">
        <f t="shared" si="82"/>
        <v>10</v>
      </c>
      <c r="R704">
        <f t="shared" si="83"/>
        <v>34550</v>
      </c>
      <c r="S704">
        <f t="shared" si="84"/>
        <v>35221</v>
      </c>
      <c r="T704">
        <f t="shared" si="85"/>
        <v>23</v>
      </c>
      <c r="U704">
        <f t="shared" si="86"/>
        <v>0.43478260869565216</v>
      </c>
      <c r="V704" t="str">
        <f t="shared" si="87"/>
        <v>High</v>
      </c>
    </row>
    <row r="705" spans="1:22" x14ac:dyDescent="0.25">
      <c r="A705">
        <v>10951</v>
      </c>
      <c r="B705" t="s">
        <v>927</v>
      </c>
      <c r="C705">
        <v>9</v>
      </c>
      <c r="D705" s="1">
        <v>35170</v>
      </c>
      <c r="E705" s="1">
        <v>35212</v>
      </c>
      <c r="F705" s="1">
        <v>35192</v>
      </c>
      <c r="G705">
        <v>2</v>
      </c>
      <c r="H705">
        <v>30.85</v>
      </c>
      <c r="I705" t="s">
        <v>928</v>
      </c>
      <c r="J705" t="s">
        <v>1206</v>
      </c>
      <c r="K705" t="s">
        <v>931</v>
      </c>
      <c r="L705" t="s">
        <v>153</v>
      </c>
      <c r="M705" t="s">
        <v>1207</v>
      </c>
      <c r="N705" t="s">
        <v>515</v>
      </c>
      <c r="O705">
        <f t="shared" si="80"/>
        <v>4</v>
      </c>
      <c r="P705">
        <f t="shared" si="81"/>
        <v>1996</v>
      </c>
      <c r="Q705">
        <f t="shared" si="82"/>
        <v>10</v>
      </c>
      <c r="R705">
        <f t="shared" si="83"/>
        <v>34550</v>
      </c>
      <c r="S705">
        <f t="shared" si="84"/>
        <v>35221</v>
      </c>
      <c r="T705">
        <f t="shared" si="85"/>
        <v>23</v>
      </c>
      <c r="U705">
        <f t="shared" si="86"/>
        <v>0.43478260869565216</v>
      </c>
      <c r="V705" t="str">
        <f t="shared" si="87"/>
        <v>High</v>
      </c>
    </row>
    <row r="706" spans="1:22" x14ac:dyDescent="0.25">
      <c r="A706">
        <v>10952</v>
      </c>
      <c r="B706" t="s">
        <v>409</v>
      </c>
      <c r="C706">
        <v>1</v>
      </c>
      <c r="D706" s="1">
        <v>35170</v>
      </c>
      <c r="E706" s="1">
        <v>35212</v>
      </c>
      <c r="F706" s="1">
        <v>35178</v>
      </c>
      <c r="G706">
        <v>1</v>
      </c>
      <c r="H706">
        <v>40.42</v>
      </c>
      <c r="I706" t="s">
        <v>1218</v>
      </c>
      <c r="J706" t="s">
        <v>412</v>
      </c>
      <c r="K706" t="s">
        <v>236</v>
      </c>
      <c r="L706" t="s">
        <v>153</v>
      </c>
      <c r="M706" t="s">
        <v>413</v>
      </c>
      <c r="N706" t="s">
        <v>238</v>
      </c>
      <c r="O706">
        <f t="shared" ref="O706:O769" si="88">MONTH(D706)</f>
        <v>4</v>
      </c>
      <c r="P706">
        <f t="shared" ref="P706:P769" si="89">YEAR(D706)</f>
        <v>1996</v>
      </c>
      <c r="Q706">
        <f t="shared" ref="Q706:Q769" si="90">COUNTIF(B:B,B706)</f>
        <v>6</v>
      </c>
      <c r="R706">
        <f t="shared" ref="R706:R769" si="91">MIN(IF($B$2:$B$1000=B706, $D$2:$D$1000))</f>
        <v>34550</v>
      </c>
      <c r="S706">
        <f t="shared" ref="S706:S769" si="92">MAX(IF($B$2:$B$1000=B706, $D$2:$D$1000))</f>
        <v>35221</v>
      </c>
      <c r="T706">
        <f t="shared" ref="T706:T769" si="93">DATEDIF(R706,S706,"m")+1</f>
        <v>23</v>
      </c>
      <c r="U706">
        <f t="shared" ref="U706:U769" si="94">Q706/T706</f>
        <v>0.2608695652173913</v>
      </c>
      <c r="V706" t="str">
        <f t="shared" si="87"/>
        <v>High</v>
      </c>
    </row>
    <row r="707" spans="1:22" x14ac:dyDescent="0.25">
      <c r="A707">
        <v>10953</v>
      </c>
      <c r="B707" t="s">
        <v>431</v>
      </c>
      <c r="C707">
        <v>9</v>
      </c>
      <c r="D707" s="1">
        <v>35170</v>
      </c>
      <c r="E707" s="1">
        <v>35184</v>
      </c>
      <c r="F707" s="1">
        <v>35179</v>
      </c>
      <c r="G707">
        <v>2</v>
      </c>
      <c r="H707">
        <v>23.72</v>
      </c>
      <c r="I707" t="s">
        <v>432</v>
      </c>
      <c r="J707" t="s">
        <v>1210</v>
      </c>
      <c r="K707" t="s">
        <v>1211</v>
      </c>
      <c r="L707" t="s">
        <v>1212</v>
      </c>
      <c r="M707" t="s">
        <v>1213</v>
      </c>
      <c r="N707" t="s">
        <v>155</v>
      </c>
      <c r="O707">
        <f t="shared" si="88"/>
        <v>4</v>
      </c>
      <c r="P707">
        <f t="shared" si="89"/>
        <v>1996</v>
      </c>
      <c r="Q707">
        <f t="shared" si="90"/>
        <v>13</v>
      </c>
      <c r="R707">
        <f t="shared" si="91"/>
        <v>34550</v>
      </c>
      <c r="S707">
        <f t="shared" si="92"/>
        <v>35221</v>
      </c>
      <c r="T707">
        <f t="shared" si="93"/>
        <v>23</v>
      </c>
      <c r="U707">
        <f t="shared" si="94"/>
        <v>0.56521739130434778</v>
      </c>
      <c r="V707" t="str">
        <f t="shared" ref="V707:V770" si="95">IF(Q707&lt;=2,"Low",
   IF(Q707&lt;=5,"Medium","High"))</f>
        <v>High</v>
      </c>
    </row>
    <row r="708" spans="1:22" x14ac:dyDescent="0.25">
      <c r="A708">
        <v>10954</v>
      </c>
      <c r="B708" t="s">
        <v>772</v>
      </c>
      <c r="C708">
        <v>5</v>
      </c>
      <c r="D708" s="1">
        <v>35171</v>
      </c>
      <c r="E708" s="1">
        <v>35213</v>
      </c>
      <c r="F708" s="1">
        <v>35174</v>
      </c>
      <c r="G708">
        <v>1</v>
      </c>
      <c r="H708">
        <v>27.91</v>
      </c>
      <c r="I708" t="s">
        <v>773</v>
      </c>
      <c r="J708" t="s">
        <v>775</v>
      </c>
      <c r="K708" t="s">
        <v>776</v>
      </c>
      <c r="L708" t="s">
        <v>777</v>
      </c>
      <c r="M708" t="s">
        <v>778</v>
      </c>
      <c r="N708" t="s">
        <v>661</v>
      </c>
      <c r="O708">
        <f t="shared" si="88"/>
        <v>4</v>
      </c>
      <c r="P708">
        <f t="shared" si="89"/>
        <v>1996</v>
      </c>
      <c r="Q708">
        <f t="shared" si="90"/>
        <v>12</v>
      </c>
      <c r="R708">
        <f t="shared" si="91"/>
        <v>34550</v>
      </c>
      <c r="S708">
        <f t="shared" si="92"/>
        <v>35221</v>
      </c>
      <c r="T708">
        <f t="shared" si="93"/>
        <v>23</v>
      </c>
      <c r="U708">
        <f t="shared" si="94"/>
        <v>0.52173913043478259</v>
      </c>
      <c r="V708" t="str">
        <f t="shared" si="95"/>
        <v>High</v>
      </c>
    </row>
    <row r="709" spans="1:22" x14ac:dyDescent="0.25">
      <c r="A709">
        <v>10955</v>
      </c>
      <c r="B709" t="s">
        <v>587</v>
      </c>
      <c r="C709">
        <v>8</v>
      </c>
      <c r="D709" s="1">
        <v>35171</v>
      </c>
      <c r="E709" s="1">
        <v>35199</v>
      </c>
      <c r="F709" s="1">
        <v>35174</v>
      </c>
      <c r="G709">
        <v>2</v>
      </c>
      <c r="H709">
        <v>3.26</v>
      </c>
      <c r="I709" t="s">
        <v>588</v>
      </c>
      <c r="J709" t="s">
        <v>590</v>
      </c>
      <c r="K709" t="s">
        <v>591</v>
      </c>
      <c r="L709" t="s">
        <v>153</v>
      </c>
      <c r="M709" t="s">
        <v>592</v>
      </c>
      <c r="N709" t="s">
        <v>284</v>
      </c>
      <c r="O709">
        <f t="shared" si="88"/>
        <v>4</v>
      </c>
      <c r="P709">
        <f t="shared" si="89"/>
        <v>1996</v>
      </c>
      <c r="Q709">
        <f t="shared" si="90"/>
        <v>19</v>
      </c>
      <c r="R709">
        <f t="shared" si="91"/>
        <v>34550</v>
      </c>
      <c r="S709">
        <f t="shared" si="92"/>
        <v>35221</v>
      </c>
      <c r="T709">
        <f t="shared" si="93"/>
        <v>23</v>
      </c>
      <c r="U709">
        <f t="shared" si="94"/>
        <v>0.82608695652173914</v>
      </c>
      <c r="V709" t="str">
        <f t="shared" si="95"/>
        <v>High</v>
      </c>
    </row>
    <row r="710" spans="1:22" x14ac:dyDescent="0.25">
      <c r="A710">
        <v>10956</v>
      </c>
      <c r="B710" t="s">
        <v>446</v>
      </c>
      <c r="C710">
        <v>6</v>
      </c>
      <c r="D710" s="1">
        <v>35171</v>
      </c>
      <c r="E710" s="1">
        <v>35213</v>
      </c>
      <c r="F710" s="1">
        <v>35174</v>
      </c>
      <c r="G710">
        <v>2</v>
      </c>
      <c r="H710">
        <v>44.65</v>
      </c>
      <c r="I710" t="s">
        <v>447</v>
      </c>
      <c r="J710" t="s">
        <v>449</v>
      </c>
      <c r="K710" t="s">
        <v>450</v>
      </c>
      <c r="L710" t="s">
        <v>153</v>
      </c>
      <c r="M710" t="s">
        <v>451</v>
      </c>
      <c r="N710" t="s">
        <v>238</v>
      </c>
      <c r="O710">
        <f t="shared" si="88"/>
        <v>4</v>
      </c>
      <c r="P710">
        <f t="shared" si="89"/>
        <v>1996</v>
      </c>
      <c r="Q710">
        <f t="shared" si="90"/>
        <v>7</v>
      </c>
      <c r="R710">
        <f t="shared" si="91"/>
        <v>34550</v>
      </c>
      <c r="S710">
        <f t="shared" si="92"/>
        <v>35221</v>
      </c>
      <c r="T710">
        <f t="shared" si="93"/>
        <v>23</v>
      </c>
      <c r="U710">
        <f t="shared" si="94"/>
        <v>0.30434782608695654</v>
      </c>
      <c r="V710" t="str">
        <f t="shared" si="95"/>
        <v>High</v>
      </c>
    </row>
    <row r="711" spans="1:22" x14ac:dyDescent="0.25">
      <c r="A711">
        <v>10957</v>
      </c>
      <c r="B711" t="s">
        <v>673</v>
      </c>
      <c r="C711">
        <v>8</v>
      </c>
      <c r="D711" s="1">
        <v>35172</v>
      </c>
      <c r="E711" s="1">
        <v>35200</v>
      </c>
      <c r="F711" s="1">
        <v>35181</v>
      </c>
      <c r="G711">
        <v>3</v>
      </c>
      <c r="H711">
        <v>105.36</v>
      </c>
      <c r="I711" t="s">
        <v>674</v>
      </c>
      <c r="J711" t="s">
        <v>676</v>
      </c>
      <c r="K711" t="s">
        <v>677</v>
      </c>
      <c r="L711" t="s">
        <v>678</v>
      </c>
      <c r="M711" t="s">
        <v>679</v>
      </c>
      <c r="N711" t="s">
        <v>661</v>
      </c>
      <c r="O711">
        <f t="shared" si="88"/>
        <v>4</v>
      </c>
      <c r="P711">
        <f t="shared" si="89"/>
        <v>1996</v>
      </c>
      <c r="Q711">
        <f t="shared" si="90"/>
        <v>18</v>
      </c>
      <c r="R711">
        <f t="shared" si="91"/>
        <v>34550</v>
      </c>
      <c r="S711">
        <f t="shared" si="92"/>
        <v>35221</v>
      </c>
      <c r="T711">
        <f t="shared" si="93"/>
        <v>23</v>
      </c>
      <c r="U711">
        <f t="shared" si="94"/>
        <v>0.78260869565217395</v>
      </c>
      <c r="V711" t="str">
        <f t="shared" si="95"/>
        <v>High</v>
      </c>
    </row>
    <row r="712" spans="1:22" x14ac:dyDescent="0.25">
      <c r="A712">
        <v>10958</v>
      </c>
      <c r="B712" t="s">
        <v>826</v>
      </c>
      <c r="C712">
        <v>7</v>
      </c>
      <c r="D712" s="1">
        <v>35172</v>
      </c>
      <c r="E712" s="1">
        <v>35200</v>
      </c>
      <c r="F712" s="1">
        <v>35181</v>
      </c>
      <c r="G712">
        <v>2</v>
      </c>
      <c r="H712">
        <v>49.56</v>
      </c>
      <c r="I712" t="s">
        <v>827</v>
      </c>
      <c r="J712" t="s">
        <v>829</v>
      </c>
      <c r="K712" t="s">
        <v>497</v>
      </c>
      <c r="L712" t="s">
        <v>153</v>
      </c>
      <c r="M712" t="s">
        <v>498</v>
      </c>
      <c r="N712" t="s">
        <v>499</v>
      </c>
      <c r="O712">
        <f t="shared" si="88"/>
        <v>4</v>
      </c>
      <c r="P712">
        <f t="shared" si="89"/>
        <v>1996</v>
      </c>
      <c r="Q712">
        <f t="shared" si="90"/>
        <v>5</v>
      </c>
      <c r="R712">
        <f t="shared" si="91"/>
        <v>34550</v>
      </c>
      <c r="S712">
        <f t="shared" si="92"/>
        <v>35221</v>
      </c>
      <c r="T712">
        <f t="shared" si="93"/>
        <v>23</v>
      </c>
      <c r="U712">
        <f t="shared" si="94"/>
        <v>0.21739130434782608</v>
      </c>
      <c r="V712" t="str">
        <f t="shared" si="95"/>
        <v>Medium</v>
      </c>
    </row>
    <row r="713" spans="1:22" x14ac:dyDescent="0.25">
      <c r="A713">
        <v>10959</v>
      </c>
      <c r="B713" t="s">
        <v>640</v>
      </c>
      <c r="C713">
        <v>6</v>
      </c>
      <c r="D713" s="1">
        <v>35172</v>
      </c>
      <c r="E713" s="1">
        <v>35214</v>
      </c>
      <c r="F713" s="1">
        <v>35177</v>
      </c>
      <c r="G713">
        <v>2</v>
      </c>
      <c r="H713">
        <v>4.9800000000000004</v>
      </c>
      <c r="I713" t="s">
        <v>641</v>
      </c>
      <c r="J713" t="s">
        <v>643</v>
      </c>
      <c r="K713" t="s">
        <v>644</v>
      </c>
      <c r="L713" t="s">
        <v>522</v>
      </c>
      <c r="M713" t="s">
        <v>645</v>
      </c>
      <c r="N713" t="s">
        <v>230</v>
      </c>
      <c r="O713">
        <f t="shared" si="88"/>
        <v>4</v>
      </c>
      <c r="P713">
        <f t="shared" si="89"/>
        <v>1996</v>
      </c>
      <c r="Q713">
        <f t="shared" si="90"/>
        <v>9</v>
      </c>
      <c r="R713">
        <f t="shared" si="91"/>
        <v>34550</v>
      </c>
      <c r="S713">
        <f t="shared" si="92"/>
        <v>35221</v>
      </c>
      <c r="T713">
        <f t="shared" si="93"/>
        <v>23</v>
      </c>
      <c r="U713">
        <f t="shared" si="94"/>
        <v>0.39130434782608697</v>
      </c>
      <c r="V713" t="str">
        <f t="shared" si="95"/>
        <v>High</v>
      </c>
    </row>
    <row r="714" spans="1:22" x14ac:dyDescent="0.25">
      <c r="A714">
        <v>10960</v>
      </c>
      <c r="B714" t="s">
        <v>673</v>
      </c>
      <c r="C714">
        <v>3</v>
      </c>
      <c r="D714" s="1">
        <v>35173</v>
      </c>
      <c r="E714" s="1">
        <v>35187</v>
      </c>
      <c r="F714" s="1">
        <v>35193</v>
      </c>
      <c r="G714">
        <v>1</v>
      </c>
      <c r="H714">
        <v>2.08</v>
      </c>
      <c r="I714" t="s">
        <v>674</v>
      </c>
      <c r="J714" t="s">
        <v>676</v>
      </c>
      <c r="K714" t="s">
        <v>677</v>
      </c>
      <c r="L714" t="s">
        <v>678</v>
      </c>
      <c r="M714" t="s">
        <v>679</v>
      </c>
      <c r="N714" t="s">
        <v>661</v>
      </c>
      <c r="O714">
        <f t="shared" si="88"/>
        <v>4</v>
      </c>
      <c r="P714">
        <f t="shared" si="89"/>
        <v>1996</v>
      </c>
      <c r="Q714">
        <f t="shared" si="90"/>
        <v>18</v>
      </c>
      <c r="R714">
        <f t="shared" si="91"/>
        <v>34550</v>
      </c>
      <c r="S714">
        <f t="shared" si="92"/>
        <v>35221</v>
      </c>
      <c r="T714">
        <f t="shared" si="93"/>
        <v>23</v>
      </c>
      <c r="U714">
        <f t="shared" si="94"/>
        <v>0.78260869565217395</v>
      </c>
      <c r="V714" t="str">
        <f t="shared" si="95"/>
        <v>High</v>
      </c>
    </row>
    <row r="715" spans="1:22" x14ac:dyDescent="0.25">
      <c r="A715">
        <v>10961</v>
      </c>
      <c r="B715" t="s">
        <v>884</v>
      </c>
      <c r="C715">
        <v>8</v>
      </c>
      <c r="D715" s="1">
        <v>35173</v>
      </c>
      <c r="E715" s="1">
        <v>35201</v>
      </c>
      <c r="F715" s="1">
        <v>35184</v>
      </c>
      <c r="G715">
        <v>1</v>
      </c>
      <c r="H715">
        <v>104.47</v>
      </c>
      <c r="I715" t="s">
        <v>885</v>
      </c>
      <c r="J715" t="s">
        <v>887</v>
      </c>
      <c r="K715" t="s">
        <v>228</v>
      </c>
      <c r="L715" t="s">
        <v>522</v>
      </c>
      <c r="M715" t="s">
        <v>888</v>
      </c>
      <c r="N715" t="s">
        <v>230</v>
      </c>
      <c r="O715">
        <f t="shared" si="88"/>
        <v>4</v>
      </c>
      <c r="P715">
        <f t="shared" si="89"/>
        <v>1996</v>
      </c>
      <c r="Q715">
        <f t="shared" si="90"/>
        <v>13</v>
      </c>
      <c r="R715">
        <f t="shared" si="91"/>
        <v>34550</v>
      </c>
      <c r="S715">
        <f t="shared" si="92"/>
        <v>35221</v>
      </c>
      <c r="T715">
        <f t="shared" si="93"/>
        <v>23</v>
      </c>
      <c r="U715">
        <f t="shared" si="94"/>
        <v>0.56521739130434778</v>
      </c>
      <c r="V715" t="str">
        <f t="shared" si="95"/>
        <v>High</v>
      </c>
    </row>
    <row r="716" spans="1:22" x14ac:dyDescent="0.25">
      <c r="A716">
        <v>10962</v>
      </c>
      <c r="B716" t="s">
        <v>890</v>
      </c>
      <c r="C716">
        <v>8</v>
      </c>
      <c r="D716" s="1">
        <v>35173</v>
      </c>
      <c r="E716" s="1">
        <v>35201</v>
      </c>
      <c r="F716" s="1">
        <v>35177</v>
      </c>
      <c r="G716">
        <v>2</v>
      </c>
      <c r="H716">
        <v>275.79000000000002</v>
      </c>
      <c r="I716" t="s">
        <v>891</v>
      </c>
      <c r="J716" t="s">
        <v>893</v>
      </c>
      <c r="K716" t="s">
        <v>894</v>
      </c>
      <c r="L716" t="s">
        <v>153</v>
      </c>
      <c r="M716" t="s">
        <v>895</v>
      </c>
      <c r="N716" t="s">
        <v>238</v>
      </c>
      <c r="O716">
        <f t="shared" si="88"/>
        <v>4</v>
      </c>
      <c r="P716">
        <f t="shared" si="89"/>
        <v>1996</v>
      </c>
      <c r="Q716">
        <f t="shared" si="90"/>
        <v>28</v>
      </c>
      <c r="R716">
        <f t="shared" si="91"/>
        <v>34550</v>
      </c>
      <c r="S716">
        <f t="shared" si="92"/>
        <v>35221</v>
      </c>
      <c r="T716">
        <f t="shared" si="93"/>
        <v>23</v>
      </c>
      <c r="U716">
        <f t="shared" si="94"/>
        <v>1.2173913043478262</v>
      </c>
      <c r="V716" t="str">
        <f t="shared" si="95"/>
        <v>High</v>
      </c>
    </row>
    <row r="717" spans="1:22" x14ac:dyDescent="0.25">
      <c r="A717">
        <v>10963</v>
      </c>
      <c r="B717" t="s">
        <v>616</v>
      </c>
      <c r="C717">
        <v>9</v>
      </c>
      <c r="D717" s="1">
        <v>35173</v>
      </c>
      <c r="E717" s="1">
        <v>35201</v>
      </c>
      <c r="F717" s="1">
        <v>35180</v>
      </c>
      <c r="G717">
        <v>3</v>
      </c>
      <c r="H717">
        <v>2.7</v>
      </c>
      <c r="I717" t="s">
        <v>617</v>
      </c>
      <c r="J717" t="s">
        <v>619</v>
      </c>
      <c r="K717" t="s">
        <v>620</v>
      </c>
      <c r="L717" t="s">
        <v>153</v>
      </c>
      <c r="M717" t="s">
        <v>621</v>
      </c>
      <c r="N717" t="s">
        <v>622</v>
      </c>
      <c r="O717">
        <f t="shared" si="88"/>
        <v>4</v>
      </c>
      <c r="P717">
        <f t="shared" si="89"/>
        <v>1996</v>
      </c>
      <c r="Q717">
        <f t="shared" si="90"/>
        <v>8</v>
      </c>
      <c r="R717">
        <f t="shared" si="91"/>
        <v>34550</v>
      </c>
      <c r="S717">
        <f t="shared" si="92"/>
        <v>35221</v>
      </c>
      <c r="T717">
        <f t="shared" si="93"/>
        <v>23</v>
      </c>
      <c r="U717">
        <f t="shared" si="94"/>
        <v>0.34782608695652173</v>
      </c>
      <c r="V717" t="str">
        <f t="shared" si="95"/>
        <v>High</v>
      </c>
    </row>
    <row r="718" spans="1:22" x14ac:dyDescent="0.25">
      <c r="A718">
        <v>10964</v>
      </c>
      <c r="B718" t="s">
        <v>972</v>
      </c>
      <c r="C718">
        <v>3</v>
      </c>
      <c r="D718" s="1">
        <v>35174</v>
      </c>
      <c r="E718" s="1">
        <v>35202</v>
      </c>
      <c r="F718" s="1">
        <v>35178</v>
      </c>
      <c r="G718">
        <v>2</v>
      </c>
      <c r="H718">
        <v>87.38</v>
      </c>
      <c r="I718" t="s">
        <v>973</v>
      </c>
      <c r="J718" t="s">
        <v>975</v>
      </c>
      <c r="K718" t="s">
        <v>289</v>
      </c>
      <c r="L718" t="s">
        <v>153</v>
      </c>
      <c r="M718" t="s">
        <v>976</v>
      </c>
      <c r="N718" t="s">
        <v>291</v>
      </c>
      <c r="O718">
        <f t="shared" si="88"/>
        <v>4</v>
      </c>
      <c r="P718">
        <f t="shared" si="89"/>
        <v>1996</v>
      </c>
      <c r="Q718">
        <f t="shared" si="90"/>
        <v>4</v>
      </c>
      <c r="R718">
        <f t="shared" si="91"/>
        <v>34550</v>
      </c>
      <c r="S718">
        <f t="shared" si="92"/>
        <v>35221</v>
      </c>
      <c r="T718">
        <f t="shared" si="93"/>
        <v>23</v>
      </c>
      <c r="U718">
        <f t="shared" si="94"/>
        <v>0.17391304347826086</v>
      </c>
      <c r="V718" t="str">
        <f t="shared" si="95"/>
        <v>Medium</v>
      </c>
    </row>
    <row r="719" spans="1:22" x14ac:dyDescent="0.25">
      <c r="A719">
        <v>10965</v>
      </c>
      <c r="B719" t="s">
        <v>832</v>
      </c>
      <c r="C719">
        <v>6</v>
      </c>
      <c r="D719" s="1">
        <v>35174</v>
      </c>
      <c r="E719" s="1">
        <v>35202</v>
      </c>
      <c r="F719" s="1">
        <v>35184</v>
      </c>
      <c r="G719">
        <v>3</v>
      </c>
      <c r="H719">
        <v>144.38</v>
      </c>
      <c r="I719" t="s">
        <v>833</v>
      </c>
      <c r="J719" t="s">
        <v>835</v>
      </c>
      <c r="K719" t="s">
        <v>836</v>
      </c>
      <c r="L719" t="s">
        <v>837</v>
      </c>
      <c r="M719" t="s">
        <v>838</v>
      </c>
      <c r="N719" t="s">
        <v>164</v>
      </c>
      <c r="O719">
        <f t="shared" si="88"/>
        <v>4</v>
      </c>
      <c r="P719">
        <f t="shared" si="89"/>
        <v>1996</v>
      </c>
      <c r="Q719">
        <f t="shared" si="90"/>
        <v>10</v>
      </c>
      <c r="R719">
        <f t="shared" si="91"/>
        <v>34550</v>
      </c>
      <c r="S719">
        <f t="shared" si="92"/>
        <v>35221</v>
      </c>
      <c r="T719">
        <f t="shared" si="93"/>
        <v>23</v>
      </c>
      <c r="U719">
        <f t="shared" si="94"/>
        <v>0.43478260869565216</v>
      </c>
      <c r="V719" t="str">
        <f t="shared" si="95"/>
        <v>High</v>
      </c>
    </row>
    <row r="720" spans="1:22" x14ac:dyDescent="0.25">
      <c r="A720">
        <v>10966</v>
      </c>
      <c r="B720" t="s">
        <v>509</v>
      </c>
      <c r="C720">
        <v>4</v>
      </c>
      <c r="D720" s="1">
        <v>35174</v>
      </c>
      <c r="E720" s="1">
        <v>35202</v>
      </c>
      <c r="F720" s="1">
        <v>35193</v>
      </c>
      <c r="G720">
        <v>1</v>
      </c>
      <c r="H720">
        <v>27.19</v>
      </c>
      <c r="I720" t="s">
        <v>510</v>
      </c>
      <c r="J720" t="s">
        <v>1205</v>
      </c>
      <c r="K720" t="s">
        <v>513</v>
      </c>
      <c r="L720" t="s">
        <v>153</v>
      </c>
      <c r="M720" t="s">
        <v>514</v>
      </c>
      <c r="N720" t="s">
        <v>515</v>
      </c>
      <c r="O720">
        <f t="shared" si="88"/>
        <v>4</v>
      </c>
      <c r="P720">
        <f t="shared" si="89"/>
        <v>1996</v>
      </c>
      <c r="Q720">
        <f t="shared" si="90"/>
        <v>8</v>
      </c>
      <c r="R720">
        <f t="shared" si="91"/>
        <v>34550</v>
      </c>
      <c r="S720">
        <f t="shared" si="92"/>
        <v>35221</v>
      </c>
      <c r="T720">
        <f t="shared" si="93"/>
        <v>23</v>
      </c>
      <c r="U720">
        <f t="shared" si="94"/>
        <v>0.34782608695652173</v>
      </c>
      <c r="V720" t="str">
        <f t="shared" si="95"/>
        <v>High</v>
      </c>
    </row>
    <row r="721" spans="1:22" x14ac:dyDescent="0.25">
      <c r="A721">
        <v>10967</v>
      </c>
      <c r="B721" t="s">
        <v>1011</v>
      </c>
      <c r="C721">
        <v>2</v>
      </c>
      <c r="D721" s="1">
        <v>35177</v>
      </c>
      <c r="E721" s="1">
        <v>35205</v>
      </c>
      <c r="F721" s="1">
        <v>35187</v>
      </c>
      <c r="G721">
        <v>2</v>
      </c>
      <c r="H721">
        <v>62.22</v>
      </c>
      <c r="I721" t="s">
        <v>1012</v>
      </c>
      <c r="J721" t="s">
        <v>1014</v>
      </c>
      <c r="K721" t="s">
        <v>1015</v>
      </c>
      <c r="L721" t="s">
        <v>153</v>
      </c>
      <c r="M721" t="s">
        <v>1016</v>
      </c>
      <c r="N721" t="s">
        <v>238</v>
      </c>
      <c r="O721">
        <f t="shared" si="88"/>
        <v>4</v>
      </c>
      <c r="P721">
        <f t="shared" si="89"/>
        <v>1996</v>
      </c>
      <c r="Q721">
        <f t="shared" si="90"/>
        <v>6</v>
      </c>
      <c r="R721">
        <f t="shared" si="91"/>
        <v>34550</v>
      </c>
      <c r="S721">
        <f t="shared" si="92"/>
        <v>35221</v>
      </c>
      <c r="T721">
        <f t="shared" si="93"/>
        <v>23</v>
      </c>
      <c r="U721">
        <f t="shared" si="94"/>
        <v>0.2608695652173913</v>
      </c>
      <c r="V721" t="str">
        <f t="shared" si="95"/>
        <v>High</v>
      </c>
    </row>
    <row r="722" spans="1:22" x14ac:dyDescent="0.25">
      <c r="A722">
        <v>10968</v>
      </c>
      <c r="B722" t="s">
        <v>555</v>
      </c>
      <c r="C722">
        <v>1</v>
      </c>
      <c r="D722" s="1">
        <v>35177</v>
      </c>
      <c r="E722" s="1">
        <v>35205</v>
      </c>
      <c r="F722" s="1">
        <v>35186</v>
      </c>
      <c r="G722">
        <v>3</v>
      </c>
      <c r="H722">
        <v>74.599999999999994</v>
      </c>
      <c r="I722" t="s">
        <v>556</v>
      </c>
      <c r="J722" t="s">
        <v>558</v>
      </c>
      <c r="K722" t="s">
        <v>559</v>
      </c>
      <c r="L722" t="s">
        <v>153</v>
      </c>
      <c r="M722" t="s">
        <v>560</v>
      </c>
      <c r="N722" t="s">
        <v>561</v>
      </c>
      <c r="O722">
        <f t="shared" si="88"/>
        <v>4</v>
      </c>
      <c r="P722">
        <f t="shared" si="89"/>
        <v>1996</v>
      </c>
      <c r="Q722">
        <f t="shared" si="90"/>
        <v>30</v>
      </c>
      <c r="R722">
        <f t="shared" si="91"/>
        <v>34550</v>
      </c>
      <c r="S722">
        <f t="shared" si="92"/>
        <v>35221</v>
      </c>
      <c r="T722">
        <f t="shared" si="93"/>
        <v>23</v>
      </c>
      <c r="U722">
        <f t="shared" si="94"/>
        <v>1.3043478260869565</v>
      </c>
      <c r="V722" t="str">
        <f t="shared" si="95"/>
        <v>High</v>
      </c>
    </row>
    <row r="723" spans="1:22" x14ac:dyDescent="0.25">
      <c r="A723">
        <v>10969</v>
      </c>
      <c r="B723" t="s">
        <v>517</v>
      </c>
      <c r="C723">
        <v>1</v>
      </c>
      <c r="D723" s="1">
        <v>35177</v>
      </c>
      <c r="E723" s="1">
        <v>35205</v>
      </c>
      <c r="F723" s="1">
        <v>35184</v>
      </c>
      <c r="G723">
        <v>2</v>
      </c>
      <c r="H723">
        <v>0.21</v>
      </c>
      <c r="I723" t="s">
        <v>518</v>
      </c>
      <c r="J723" t="s">
        <v>521</v>
      </c>
      <c r="K723" t="s">
        <v>228</v>
      </c>
      <c r="L723" t="s">
        <v>522</v>
      </c>
      <c r="M723" t="s">
        <v>523</v>
      </c>
      <c r="N723" t="s">
        <v>230</v>
      </c>
      <c r="O723">
        <f t="shared" si="88"/>
        <v>4</v>
      </c>
      <c r="P723">
        <f t="shared" si="89"/>
        <v>1996</v>
      </c>
      <c r="Q723">
        <f t="shared" si="90"/>
        <v>5</v>
      </c>
      <c r="R723">
        <f t="shared" si="91"/>
        <v>34550</v>
      </c>
      <c r="S723">
        <f t="shared" si="92"/>
        <v>35221</v>
      </c>
      <c r="T723">
        <f t="shared" si="93"/>
        <v>23</v>
      </c>
      <c r="U723">
        <f t="shared" si="94"/>
        <v>0.21739130434782608</v>
      </c>
      <c r="V723" t="str">
        <f t="shared" si="95"/>
        <v>Medium</v>
      </c>
    </row>
    <row r="724" spans="1:22" x14ac:dyDescent="0.25">
      <c r="A724">
        <v>10970</v>
      </c>
      <c r="B724" t="s">
        <v>462</v>
      </c>
      <c r="C724">
        <v>9</v>
      </c>
      <c r="D724" s="1">
        <v>35178</v>
      </c>
      <c r="E724" s="1">
        <v>35192</v>
      </c>
      <c r="F724" s="1">
        <v>35209</v>
      </c>
      <c r="G724">
        <v>1</v>
      </c>
      <c r="H724">
        <v>16.16</v>
      </c>
      <c r="I724" t="s">
        <v>463</v>
      </c>
      <c r="J724" t="s">
        <v>465</v>
      </c>
      <c r="K724" t="s">
        <v>466</v>
      </c>
      <c r="L724" t="s">
        <v>153</v>
      </c>
      <c r="M724" t="s">
        <v>467</v>
      </c>
      <c r="N724" t="s">
        <v>191</v>
      </c>
      <c r="O724">
        <f t="shared" si="88"/>
        <v>4</v>
      </c>
      <c r="P724">
        <f t="shared" si="89"/>
        <v>1996</v>
      </c>
      <c r="Q724">
        <f t="shared" si="90"/>
        <v>3</v>
      </c>
      <c r="R724">
        <f t="shared" si="91"/>
        <v>34550</v>
      </c>
      <c r="S724">
        <f t="shared" si="92"/>
        <v>35221</v>
      </c>
      <c r="T724">
        <f t="shared" si="93"/>
        <v>23</v>
      </c>
      <c r="U724">
        <f t="shared" si="94"/>
        <v>0.13043478260869565</v>
      </c>
      <c r="V724" t="str">
        <f t="shared" si="95"/>
        <v>Medium</v>
      </c>
    </row>
    <row r="725" spans="1:22" x14ac:dyDescent="0.25">
      <c r="A725">
        <v>10971</v>
      </c>
      <c r="B725" t="s">
        <v>602</v>
      </c>
      <c r="C725">
        <v>2</v>
      </c>
      <c r="D725" s="1">
        <v>35178</v>
      </c>
      <c r="E725" s="1">
        <v>35206</v>
      </c>
      <c r="F725" s="1">
        <v>35187</v>
      </c>
      <c r="G725">
        <v>2</v>
      </c>
      <c r="H725">
        <v>121.82</v>
      </c>
      <c r="I725" t="s">
        <v>603</v>
      </c>
      <c r="J725" t="s">
        <v>605</v>
      </c>
      <c r="K725" t="s">
        <v>544</v>
      </c>
      <c r="L725" t="s">
        <v>153</v>
      </c>
      <c r="M725" t="s">
        <v>545</v>
      </c>
      <c r="N725" t="s">
        <v>291</v>
      </c>
      <c r="O725">
        <f t="shared" si="88"/>
        <v>4</v>
      </c>
      <c r="P725">
        <f t="shared" si="89"/>
        <v>1996</v>
      </c>
      <c r="Q725">
        <f t="shared" si="90"/>
        <v>3</v>
      </c>
      <c r="R725">
        <f t="shared" si="91"/>
        <v>34550</v>
      </c>
      <c r="S725">
        <f t="shared" si="92"/>
        <v>35221</v>
      </c>
      <c r="T725">
        <f t="shared" si="93"/>
        <v>23</v>
      </c>
      <c r="U725">
        <f t="shared" si="94"/>
        <v>0.13043478260869565</v>
      </c>
      <c r="V725" t="str">
        <f t="shared" si="95"/>
        <v>Medium</v>
      </c>
    </row>
    <row r="726" spans="1:22" x14ac:dyDescent="0.25">
      <c r="A726">
        <v>10972</v>
      </c>
      <c r="B726" t="s">
        <v>714</v>
      </c>
      <c r="C726">
        <v>4</v>
      </c>
      <c r="D726" s="1">
        <v>35178</v>
      </c>
      <c r="E726" s="1">
        <v>35206</v>
      </c>
      <c r="F726" s="1">
        <v>35180</v>
      </c>
      <c r="G726">
        <v>2</v>
      </c>
      <c r="H726">
        <v>0.02</v>
      </c>
      <c r="I726" t="s">
        <v>715</v>
      </c>
      <c r="J726" t="s">
        <v>717</v>
      </c>
      <c r="K726" t="s">
        <v>718</v>
      </c>
      <c r="L726" t="s">
        <v>153</v>
      </c>
      <c r="M726" t="s">
        <v>719</v>
      </c>
      <c r="N726" t="s">
        <v>291</v>
      </c>
      <c r="O726">
        <f t="shared" si="88"/>
        <v>4</v>
      </c>
      <c r="P726">
        <f t="shared" si="89"/>
        <v>1996</v>
      </c>
      <c r="Q726">
        <f t="shared" si="90"/>
        <v>4</v>
      </c>
      <c r="R726">
        <f t="shared" si="91"/>
        <v>34550</v>
      </c>
      <c r="S726">
        <f t="shared" si="92"/>
        <v>35221</v>
      </c>
      <c r="T726">
        <f t="shared" si="93"/>
        <v>23</v>
      </c>
      <c r="U726">
        <f t="shared" si="94"/>
        <v>0.17391304347826086</v>
      </c>
      <c r="V726" t="str">
        <f t="shared" si="95"/>
        <v>Medium</v>
      </c>
    </row>
    <row r="727" spans="1:22" x14ac:dyDescent="0.25">
      <c r="A727">
        <v>10973</v>
      </c>
      <c r="B727" t="s">
        <v>714</v>
      </c>
      <c r="C727">
        <v>6</v>
      </c>
      <c r="D727" s="1">
        <v>35178</v>
      </c>
      <c r="E727" s="1">
        <v>35206</v>
      </c>
      <c r="F727" s="1">
        <v>35181</v>
      </c>
      <c r="G727">
        <v>2</v>
      </c>
      <c r="H727">
        <v>15.17</v>
      </c>
      <c r="I727" t="s">
        <v>715</v>
      </c>
      <c r="J727" t="s">
        <v>717</v>
      </c>
      <c r="K727" t="s">
        <v>718</v>
      </c>
      <c r="L727" t="s">
        <v>153</v>
      </c>
      <c r="M727" t="s">
        <v>719</v>
      </c>
      <c r="N727" t="s">
        <v>291</v>
      </c>
      <c r="O727">
        <f t="shared" si="88"/>
        <v>4</v>
      </c>
      <c r="P727">
        <f t="shared" si="89"/>
        <v>1996</v>
      </c>
      <c r="Q727">
        <f t="shared" si="90"/>
        <v>4</v>
      </c>
      <c r="R727">
        <f t="shared" si="91"/>
        <v>34550</v>
      </c>
      <c r="S727">
        <f t="shared" si="92"/>
        <v>35221</v>
      </c>
      <c r="T727">
        <f t="shared" si="93"/>
        <v>23</v>
      </c>
      <c r="U727">
        <f t="shared" si="94"/>
        <v>0.17391304347826086</v>
      </c>
      <c r="V727" t="str">
        <f t="shared" si="95"/>
        <v>Medium</v>
      </c>
    </row>
    <row r="728" spans="1:22" x14ac:dyDescent="0.25">
      <c r="A728">
        <v>10974</v>
      </c>
      <c r="B728" t="s">
        <v>979</v>
      </c>
      <c r="C728">
        <v>3</v>
      </c>
      <c r="D728" s="1">
        <v>35179</v>
      </c>
      <c r="E728" s="1">
        <v>35193</v>
      </c>
      <c r="F728" s="1">
        <v>35188</v>
      </c>
      <c r="G728">
        <v>3</v>
      </c>
      <c r="H728">
        <v>12.96</v>
      </c>
      <c r="I728" t="s">
        <v>980</v>
      </c>
      <c r="J728" t="s">
        <v>982</v>
      </c>
      <c r="K728" t="s">
        <v>983</v>
      </c>
      <c r="L728" t="s">
        <v>984</v>
      </c>
      <c r="M728" t="s">
        <v>985</v>
      </c>
      <c r="N728" t="s">
        <v>164</v>
      </c>
      <c r="O728">
        <f t="shared" si="88"/>
        <v>4</v>
      </c>
      <c r="P728">
        <f t="shared" si="89"/>
        <v>1996</v>
      </c>
      <c r="Q728">
        <f t="shared" si="90"/>
        <v>9</v>
      </c>
      <c r="R728">
        <f t="shared" si="91"/>
        <v>34550</v>
      </c>
      <c r="S728">
        <f t="shared" si="92"/>
        <v>35221</v>
      </c>
      <c r="T728">
        <f t="shared" si="93"/>
        <v>23</v>
      </c>
      <c r="U728">
        <f t="shared" si="94"/>
        <v>0.39130434782608697</v>
      </c>
      <c r="V728" t="str">
        <f t="shared" si="95"/>
        <v>High</v>
      </c>
    </row>
    <row r="729" spans="1:22" x14ac:dyDescent="0.25">
      <c r="A729">
        <v>10975</v>
      </c>
      <c r="B729" t="s">
        <v>478</v>
      </c>
      <c r="C729">
        <v>1</v>
      </c>
      <c r="D729" s="1">
        <v>35179</v>
      </c>
      <c r="E729" s="1">
        <v>35207</v>
      </c>
      <c r="F729" s="1">
        <v>35181</v>
      </c>
      <c r="G729">
        <v>3</v>
      </c>
      <c r="H729">
        <v>32.270000000000003</v>
      </c>
      <c r="I729" t="s">
        <v>479</v>
      </c>
      <c r="J729" t="s">
        <v>481</v>
      </c>
      <c r="K729" t="s">
        <v>482</v>
      </c>
      <c r="L729" t="s">
        <v>483</v>
      </c>
      <c r="M729" t="s">
        <v>484</v>
      </c>
      <c r="N729" t="s">
        <v>350</v>
      </c>
      <c r="O729">
        <f t="shared" si="88"/>
        <v>4</v>
      </c>
      <c r="P729">
        <f t="shared" si="89"/>
        <v>1996</v>
      </c>
      <c r="Q729">
        <f t="shared" si="90"/>
        <v>14</v>
      </c>
      <c r="R729">
        <f t="shared" si="91"/>
        <v>34550</v>
      </c>
      <c r="S729">
        <f t="shared" si="92"/>
        <v>35221</v>
      </c>
      <c r="T729">
        <f t="shared" si="93"/>
        <v>23</v>
      </c>
      <c r="U729">
        <f t="shared" si="94"/>
        <v>0.60869565217391308</v>
      </c>
      <c r="V729" t="str">
        <f t="shared" si="95"/>
        <v>High</v>
      </c>
    </row>
    <row r="730" spans="1:22" x14ac:dyDescent="0.25">
      <c r="A730">
        <v>10976</v>
      </c>
      <c r="B730" t="s">
        <v>673</v>
      </c>
      <c r="C730">
        <v>1</v>
      </c>
      <c r="D730" s="1">
        <v>35179</v>
      </c>
      <c r="E730" s="1">
        <v>35221</v>
      </c>
      <c r="F730" s="1">
        <v>35188</v>
      </c>
      <c r="G730">
        <v>1</v>
      </c>
      <c r="H730">
        <v>37.97</v>
      </c>
      <c r="I730" t="s">
        <v>674</v>
      </c>
      <c r="J730" t="s">
        <v>676</v>
      </c>
      <c r="K730" t="s">
        <v>677</v>
      </c>
      <c r="L730" t="s">
        <v>678</v>
      </c>
      <c r="M730" t="s">
        <v>679</v>
      </c>
      <c r="N730" t="s">
        <v>661</v>
      </c>
      <c r="O730">
        <f t="shared" si="88"/>
        <v>4</v>
      </c>
      <c r="P730">
        <f t="shared" si="89"/>
        <v>1996</v>
      </c>
      <c r="Q730">
        <f t="shared" si="90"/>
        <v>18</v>
      </c>
      <c r="R730">
        <f t="shared" si="91"/>
        <v>34550</v>
      </c>
      <c r="S730">
        <f t="shared" si="92"/>
        <v>35221</v>
      </c>
      <c r="T730">
        <f t="shared" si="93"/>
        <v>23</v>
      </c>
      <c r="U730">
        <f t="shared" si="94"/>
        <v>0.78260869565217395</v>
      </c>
      <c r="V730" t="str">
        <f t="shared" si="95"/>
        <v>High</v>
      </c>
    </row>
    <row r="731" spans="1:22" x14ac:dyDescent="0.25">
      <c r="A731">
        <v>10977</v>
      </c>
      <c r="B731" t="s">
        <v>587</v>
      </c>
      <c r="C731">
        <v>8</v>
      </c>
      <c r="D731" s="1">
        <v>35180</v>
      </c>
      <c r="E731" s="1">
        <v>35208</v>
      </c>
      <c r="F731" s="1">
        <v>35195</v>
      </c>
      <c r="G731">
        <v>3</v>
      </c>
      <c r="H731">
        <v>208.5</v>
      </c>
      <c r="I731" t="s">
        <v>588</v>
      </c>
      <c r="J731" t="s">
        <v>590</v>
      </c>
      <c r="K731" t="s">
        <v>591</v>
      </c>
      <c r="L731" t="s">
        <v>153</v>
      </c>
      <c r="M731" t="s">
        <v>592</v>
      </c>
      <c r="N731" t="s">
        <v>284</v>
      </c>
      <c r="O731">
        <f t="shared" si="88"/>
        <v>4</v>
      </c>
      <c r="P731">
        <f t="shared" si="89"/>
        <v>1996</v>
      </c>
      <c r="Q731">
        <f t="shared" si="90"/>
        <v>19</v>
      </c>
      <c r="R731">
        <f t="shared" si="91"/>
        <v>34550</v>
      </c>
      <c r="S731">
        <f t="shared" si="92"/>
        <v>35221</v>
      </c>
      <c r="T731">
        <f t="shared" si="93"/>
        <v>23</v>
      </c>
      <c r="U731">
        <f t="shared" si="94"/>
        <v>0.82608695652173914</v>
      </c>
      <c r="V731" t="str">
        <f t="shared" si="95"/>
        <v>High</v>
      </c>
    </row>
    <row r="732" spans="1:22" x14ac:dyDescent="0.25">
      <c r="A732">
        <v>10978</v>
      </c>
      <c r="B732" t="s">
        <v>797</v>
      </c>
      <c r="C732">
        <v>9</v>
      </c>
      <c r="D732" s="1">
        <v>35180</v>
      </c>
      <c r="E732" s="1">
        <v>35208</v>
      </c>
      <c r="F732" s="1">
        <v>35208</v>
      </c>
      <c r="G732">
        <v>2</v>
      </c>
      <c r="H732">
        <v>32.82</v>
      </c>
      <c r="I732" t="s">
        <v>798</v>
      </c>
      <c r="J732" t="s">
        <v>800</v>
      </c>
      <c r="K732" t="s">
        <v>801</v>
      </c>
      <c r="L732" t="s">
        <v>153</v>
      </c>
      <c r="M732" t="s">
        <v>802</v>
      </c>
      <c r="N732" t="s">
        <v>803</v>
      </c>
      <c r="O732">
        <f t="shared" si="88"/>
        <v>4</v>
      </c>
      <c r="P732">
        <f t="shared" si="89"/>
        <v>1996</v>
      </c>
      <c r="Q732">
        <f t="shared" si="90"/>
        <v>7</v>
      </c>
      <c r="R732">
        <f t="shared" si="91"/>
        <v>34550</v>
      </c>
      <c r="S732">
        <f t="shared" si="92"/>
        <v>35221</v>
      </c>
      <c r="T732">
        <f t="shared" si="93"/>
        <v>23</v>
      </c>
      <c r="U732">
        <f t="shared" si="94"/>
        <v>0.30434782608695654</v>
      </c>
      <c r="V732" t="str">
        <f t="shared" si="95"/>
        <v>High</v>
      </c>
    </row>
    <row r="733" spans="1:22" x14ac:dyDescent="0.25">
      <c r="A733">
        <v>10979</v>
      </c>
      <c r="B733" t="s">
        <v>555</v>
      </c>
      <c r="C733">
        <v>8</v>
      </c>
      <c r="D733" s="1">
        <v>35180</v>
      </c>
      <c r="E733" s="1">
        <v>35208</v>
      </c>
      <c r="F733" s="1">
        <v>35185</v>
      </c>
      <c r="G733">
        <v>2</v>
      </c>
      <c r="H733">
        <v>353.07</v>
      </c>
      <c r="I733" t="s">
        <v>556</v>
      </c>
      <c r="J733" t="s">
        <v>558</v>
      </c>
      <c r="K733" t="s">
        <v>559</v>
      </c>
      <c r="L733" t="s">
        <v>153</v>
      </c>
      <c r="M733" t="s">
        <v>560</v>
      </c>
      <c r="N733" t="s">
        <v>561</v>
      </c>
      <c r="O733">
        <f t="shared" si="88"/>
        <v>4</v>
      </c>
      <c r="P733">
        <f t="shared" si="89"/>
        <v>1996</v>
      </c>
      <c r="Q733">
        <f t="shared" si="90"/>
        <v>30</v>
      </c>
      <c r="R733">
        <f t="shared" si="91"/>
        <v>34550</v>
      </c>
      <c r="S733">
        <f t="shared" si="92"/>
        <v>35221</v>
      </c>
      <c r="T733">
        <f t="shared" si="93"/>
        <v>23</v>
      </c>
      <c r="U733">
        <f t="shared" si="94"/>
        <v>1.3043478260869565</v>
      </c>
      <c r="V733" t="str">
        <f t="shared" si="95"/>
        <v>High</v>
      </c>
    </row>
    <row r="734" spans="1:22" x14ac:dyDescent="0.25">
      <c r="A734">
        <v>10980</v>
      </c>
      <c r="B734" t="s">
        <v>587</v>
      </c>
      <c r="C734">
        <v>4</v>
      </c>
      <c r="D734" s="1">
        <v>35181</v>
      </c>
      <c r="E734" s="1">
        <v>35223</v>
      </c>
      <c r="F734" s="1">
        <v>35202</v>
      </c>
      <c r="G734">
        <v>1</v>
      </c>
      <c r="H734">
        <v>1.26</v>
      </c>
      <c r="I734" t="s">
        <v>588</v>
      </c>
      <c r="J734" t="s">
        <v>590</v>
      </c>
      <c r="K734" t="s">
        <v>591</v>
      </c>
      <c r="L734" t="s">
        <v>153</v>
      </c>
      <c r="M734" t="s">
        <v>592</v>
      </c>
      <c r="N734" t="s">
        <v>284</v>
      </c>
      <c r="O734">
        <f t="shared" si="88"/>
        <v>4</v>
      </c>
      <c r="P734">
        <f t="shared" si="89"/>
        <v>1996</v>
      </c>
      <c r="Q734">
        <f t="shared" si="90"/>
        <v>19</v>
      </c>
      <c r="R734">
        <f t="shared" si="91"/>
        <v>34550</v>
      </c>
      <c r="S734">
        <f t="shared" si="92"/>
        <v>35221</v>
      </c>
      <c r="T734">
        <f t="shared" si="93"/>
        <v>23</v>
      </c>
      <c r="U734">
        <f t="shared" si="94"/>
        <v>0.82608695652173914</v>
      </c>
      <c r="V734" t="str">
        <f t="shared" si="95"/>
        <v>High</v>
      </c>
    </row>
    <row r="735" spans="1:22" x14ac:dyDescent="0.25">
      <c r="A735">
        <v>10981</v>
      </c>
      <c r="B735" t="s">
        <v>664</v>
      </c>
      <c r="C735">
        <v>1</v>
      </c>
      <c r="D735" s="1">
        <v>35181</v>
      </c>
      <c r="E735" s="1">
        <v>35209</v>
      </c>
      <c r="F735" s="1">
        <v>35187</v>
      </c>
      <c r="G735">
        <v>2</v>
      </c>
      <c r="H735">
        <v>193.37</v>
      </c>
      <c r="I735" t="s">
        <v>665</v>
      </c>
      <c r="J735" t="s">
        <v>667</v>
      </c>
      <c r="K735" t="s">
        <v>668</v>
      </c>
      <c r="L735" t="s">
        <v>669</v>
      </c>
      <c r="M735" t="s">
        <v>670</v>
      </c>
      <c r="N735" t="s">
        <v>230</v>
      </c>
      <c r="O735">
        <f t="shared" si="88"/>
        <v>4</v>
      </c>
      <c r="P735">
        <f t="shared" si="89"/>
        <v>1996</v>
      </c>
      <c r="Q735">
        <f t="shared" si="90"/>
        <v>14</v>
      </c>
      <c r="R735">
        <f t="shared" si="91"/>
        <v>34550</v>
      </c>
      <c r="S735">
        <f t="shared" si="92"/>
        <v>35221</v>
      </c>
      <c r="T735">
        <f t="shared" si="93"/>
        <v>23</v>
      </c>
      <c r="U735">
        <f t="shared" si="94"/>
        <v>0.60869565217391308</v>
      </c>
      <c r="V735" t="str">
        <f t="shared" si="95"/>
        <v>High</v>
      </c>
    </row>
    <row r="736" spans="1:22" x14ac:dyDescent="0.25">
      <c r="A736">
        <v>10982</v>
      </c>
      <c r="B736" t="s">
        <v>478</v>
      </c>
      <c r="C736">
        <v>2</v>
      </c>
      <c r="D736" s="1">
        <v>35181</v>
      </c>
      <c r="E736" s="1">
        <v>35209</v>
      </c>
      <c r="F736" s="1">
        <v>35193</v>
      </c>
      <c r="G736">
        <v>1</v>
      </c>
      <c r="H736">
        <v>14.01</v>
      </c>
      <c r="I736" t="s">
        <v>479</v>
      </c>
      <c r="J736" t="s">
        <v>481</v>
      </c>
      <c r="K736" t="s">
        <v>482</v>
      </c>
      <c r="L736" t="s">
        <v>483</v>
      </c>
      <c r="M736" t="s">
        <v>484</v>
      </c>
      <c r="N736" t="s">
        <v>350</v>
      </c>
      <c r="O736">
        <f t="shared" si="88"/>
        <v>4</v>
      </c>
      <c r="P736">
        <f t="shared" si="89"/>
        <v>1996</v>
      </c>
      <c r="Q736">
        <f t="shared" si="90"/>
        <v>14</v>
      </c>
      <c r="R736">
        <f t="shared" si="91"/>
        <v>34550</v>
      </c>
      <c r="S736">
        <f t="shared" si="92"/>
        <v>35221</v>
      </c>
      <c r="T736">
        <f t="shared" si="93"/>
        <v>23</v>
      </c>
      <c r="U736">
        <f t="shared" si="94"/>
        <v>0.60869565217391308</v>
      </c>
      <c r="V736" t="str">
        <f t="shared" si="95"/>
        <v>High</v>
      </c>
    </row>
    <row r="737" spans="1:22" x14ac:dyDescent="0.25">
      <c r="A737">
        <v>10983</v>
      </c>
      <c r="B737" t="s">
        <v>949</v>
      </c>
      <c r="C737">
        <v>2</v>
      </c>
      <c r="D737" s="1">
        <v>35181</v>
      </c>
      <c r="E737" s="1">
        <v>35209</v>
      </c>
      <c r="F737" s="1">
        <v>35191</v>
      </c>
      <c r="G737">
        <v>2</v>
      </c>
      <c r="H737">
        <v>657.54</v>
      </c>
      <c r="I737" t="s">
        <v>950</v>
      </c>
      <c r="J737" t="s">
        <v>952</v>
      </c>
      <c r="K737" t="s">
        <v>953</v>
      </c>
      <c r="L737" t="s">
        <v>954</v>
      </c>
      <c r="M737" t="s">
        <v>955</v>
      </c>
      <c r="N737" t="s">
        <v>164</v>
      </c>
      <c r="O737">
        <f t="shared" si="88"/>
        <v>4</v>
      </c>
      <c r="P737">
        <f t="shared" si="89"/>
        <v>1996</v>
      </c>
      <c r="Q737">
        <f t="shared" si="90"/>
        <v>31</v>
      </c>
      <c r="R737">
        <f t="shared" si="91"/>
        <v>34550</v>
      </c>
      <c r="S737">
        <f t="shared" si="92"/>
        <v>35221</v>
      </c>
      <c r="T737">
        <f t="shared" si="93"/>
        <v>23</v>
      </c>
      <c r="U737">
        <f t="shared" si="94"/>
        <v>1.3478260869565217</v>
      </c>
      <c r="V737" t="str">
        <f t="shared" si="95"/>
        <v>High</v>
      </c>
    </row>
    <row r="738" spans="1:22" x14ac:dyDescent="0.25">
      <c r="A738">
        <v>10984</v>
      </c>
      <c r="B738" t="s">
        <v>949</v>
      </c>
      <c r="C738">
        <v>1</v>
      </c>
      <c r="D738" s="1">
        <v>35184</v>
      </c>
      <c r="E738" s="1">
        <v>35212</v>
      </c>
      <c r="F738" s="1">
        <v>35188</v>
      </c>
      <c r="G738">
        <v>3</v>
      </c>
      <c r="H738">
        <v>211.22</v>
      </c>
      <c r="I738" t="s">
        <v>950</v>
      </c>
      <c r="J738" t="s">
        <v>952</v>
      </c>
      <c r="K738" t="s">
        <v>953</v>
      </c>
      <c r="L738" t="s">
        <v>954</v>
      </c>
      <c r="M738" t="s">
        <v>955</v>
      </c>
      <c r="N738" t="s">
        <v>164</v>
      </c>
      <c r="O738">
        <f t="shared" si="88"/>
        <v>4</v>
      </c>
      <c r="P738">
        <f t="shared" si="89"/>
        <v>1996</v>
      </c>
      <c r="Q738">
        <f t="shared" si="90"/>
        <v>31</v>
      </c>
      <c r="R738">
        <f t="shared" si="91"/>
        <v>34550</v>
      </c>
      <c r="S738">
        <f t="shared" si="92"/>
        <v>35221</v>
      </c>
      <c r="T738">
        <f t="shared" si="93"/>
        <v>23</v>
      </c>
      <c r="U738">
        <f t="shared" si="94"/>
        <v>1.3478260869565217</v>
      </c>
      <c r="V738" t="str">
        <f t="shared" si="95"/>
        <v>High</v>
      </c>
    </row>
    <row r="739" spans="1:22" x14ac:dyDescent="0.25">
      <c r="A739">
        <v>10985</v>
      </c>
      <c r="B739" t="s">
        <v>690</v>
      </c>
      <c r="C739">
        <v>2</v>
      </c>
      <c r="D739" s="1">
        <v>35184</v>
      </c>
      <c r="E739" s="1">
        <v>35212</v>
      </c>
      <c r="F739" s="1">
        <v>35187</v>
      </c>
      <c r="G739">
        <v>1</v>
      </c>
      <c r="H739">
        <v>91.51</v>
      </c>
      <c r="I739" t="s">
        <v>691</v>
      </c>
      <c r="J739" t="s">
        <v>693</v>
      </c>
      <c r="K739" t="s">
        <v>694</v>
      </c>
      <c r="L739" t="s">
        <v>695</v>
      </c>
      <c r="M739" t="s">
        <v>153</v>
      </c>
      <c r="N739" t="s">
        <v>696</v>
      </c>
      <c r="O739">
        <f t="shared" si="88"/>
        <v>4</v>
      </c>
      <c r="P739">
        <f t="shared" si="89"/>
        <v>1996</v>
      </c>
      <c r="Q739">
        <f t="shared" si="90"/>
        <v>19</v>
      </c>
      <c r="R739">
        <f t="shared" si="91"/>
        <v>34550</v>
      </c>
      <c r="S739">
        <f t="shared" si="92"/>
        <v>35221</v>
      </c>
      <c r="T739">
        <f t="shared" si="93"/>
        <v>23</v>
      </c>
      <c r="U739">
        <f t="shared" si="94"/>
        <v>0.82608695652173914</v>
      </c>
      <c r="V739" t="str">
        <f t="shared" si="95"/>
        <v>High</v>
      </c>
    </row>
    <row r="740" spans="1:22" x14ac:dyDescent="0.25">
      <c r="A740">
        <v>10986</v>
      </c>
      <c r="B740" t="s">
        <v>826</v>
      </c>
      <c r="C740">
        <v>8</v>
      </c>
      <c r="D740" s="1">
        <v>35184</v>
      </c>
      <c r="E740" s="1">
        <v>35212</v>
      </c>
      <c r="F740" s="1">
        <v>35206</v>
      </c>
      <c r="G740">
        <v>2</v>
      </c>
      <c r="H740">
        <v>217.86</v>
      </c>
      <c r="I740" t="s">
        <v>827</v>
      </c>
      <c r="J740" t="s">
        <v>829</v>
      </c>
      <c r="K740" t="s">
        <v>497</v>
      </c>
      <c r="L740" t="s">
        <v>153</v>
      </c>
      <c r="M740" t="s">
        <v>498</v>
      </c>
      <c r="N740" t="s">
        <v>499</v>
      </c>
      <c r="O740">
        <f t="shared" si="88"/>
        <v>4</v>
      </c>
      <c r="P740">
        <f t="shared" si="89"/>
        <v>1996</v>
      </c>
      <c r="Q740">
        <f t="shared" si="90"/>
        <v>5</v>
      </c>
      <c r="R740">
        <f t="shared" si="91"/>
        <v>34550</v>
      </c>
      <c r="S740">
        <f t="shared" si="92"/>
        <v>35221</v>
      </c>
      <c r="T740">
        <f t="shared" si="93"/>
        <v>23</v>
      </c>
      <c r="U740">
        <f t="shared" si="94"/>
        <v>0.21739130434782608</v>
      </c>
      <c r="V740" t="str">
        <f t="shared" si="95"/>
        <v>Medium</v>
      </c>
    </row>
    <row r="741" spans="1:22" x14ac:dyDescent="0.25">
      <c r="A741">
        <v>10987</v>
      </c>
      <c r="B741" t="s">
        <v>548</v>
      </c>
      <c r="C741">
        <v>8</v>
      </c>
      <c r="D741" s="1">
        <v>35185</v>
      </c>
      <c r="E741" s="1">
        <v>35213</v>
      </c>
      <c r="F741" s="1">
        <v>35191</v>
      </c>
      <c r="G741">
        <v>1</v>
      </c>
      <c r="H741">
        <v>185.48</v>
      </c>
      <c r="I741" t="s">
        <v>549</v>
      </c>
      <c r="J741" t="s">
        <v>551</v>
      </c>
      <c r="K741" t="s">
        <v>152</v>
      </c>
      <c r="L741" t="s">
        <v>153</v>
      </c>
      <c r="M741" t="s">
        <v>552</v>
      </c>
      <c r="N741" t="s">
        <v>155</v>
      </c>
      <c r="O741">
        <f t="shared" si="88"/>
        <v>4</v>
      </c>
      <c r="P741">
        <f t="shared" si="89"/>
        <v>1996</v>
      </c>
      <c r="Q741">
        <f t="shared" si="90"/>
        <v>8</v>
      </c>
      <c r="R741">
        <f t="shared" si="91"/>
        <v>34550</v>
      </c>
      <c r="S741">
        <f t="shared" si="92"/>
        <v>35221</v>
      </c>
      <c r="T741">
        <f t="shared" si="93"/>
        <v>23</v>
      </c>
      <c r="U741">
        <f t="shared" si="94"/>
        <v>0.34782608695652173</v>
      </c>
      <c r="V741" t="str">
        <f t="shared" si="95"/>
        <v>High</v>
      </c>
    </row>
    <row r="742" spans="1:22" x14ac:dyDescent="0.25">
      <c r="A742">
        <v>10988</v>
      </c>
      <c r="B742" t="s">
        <v>903</v>
      </c>
      <c r="C742">
        <v>3</v>
      </c>
      <c r="D742" s="1">
        <v>35185</v>
      </c>
      <c r="E742" s="1">
        <v>35213</v>
      </c>
      <c r="F742" s="1">
        <v>35195</v>
      </c>
      <c r="G742">
        <v>2</v>
      </c>
      <c r="H742">
        <v>61.14</v>
      </c>
      <c r="I742" t="s">
        <v>904</v>
      </c>
      <c r="J742" t="s">
        <v>907</v>
      </c>
      <c r="K742" t="s">
        <v>908</v>
      </c>
      <c r="L742" t="s">
        <v>909</v>
      </c>
      <c r="M742" t="s">
        <v>910</v>
      </c>
      <c r="N742" t="s">
        <v>164</v>
      </c>
      <c r="O742">
        <f t="shared" si="88"/>
        <v>4</v>
      </c>
      <c r="P742">
        <f t="shared" si="89"/>
        <v>1996</v>
      </c>
      <c r="Q742">
        <f t="shared" si="90"/>
        <v>18</v>
      </c>
      <c r="R742">
        <f t="shared" si="91"/>
        <v>34550</v>
      </c>
      <c r="S742">
        <f t="shared" si="92"/>
        <v>35221</v>
      </c>
      <c r="T742">
        <f t="shared" si="93"/>
        <v>23</v>
      </c>
      <c r="U742">
        <f t="shared" si="94"/>
        <v>0.78260869565217395</v>
      </c>
      <c r="V742" t="str">
        <f t="shared" si="95"/>
        <v>High</v>
      </c>
    </row>
    <row r="743" spans="1:22" x14ac:dyDescent="0.25">
      <c r="A743">
        <v>10989</v>
      </c>
      <c r="B743" t="s">
        <v>877</v>
      </c>
      <c r="C743">
        <v>2</v>
      </c>
      <c r="D743" s="1">
        <v>35185</v>
      </c>
      <c r="E743" s="1">
        <v>35213</v>
      </c>
      <c r="F743" s="1">
        <v>35187</v>
      </c>
      <c r="G743">
        <v>1</v>
      </c>
      <c r="H743">
        <v>34.76</v>
      </c>
      <c r="I743" t="s">
        <v>878</v>
      </c>
      <c r="J743" t="s">
        <v>880</v>
      </c>
      <c r="K743" t="s">
        <v>668</v>
      </c>
      <c r="L743" t="s">
        <v>669</v>
      </c>
      <c r="M743" t="s">
        <v>881</v>
      </c>
      <c r="N743" t="s">
        <v>230</v>
      </c>
      <c r="O743">
        <f t="shared" si="88"/>
        <v>4</v>
      </c>
      <c r="P743">
        <f t="shared" si="89"/>
        <v>1996</v>
      </c>
      <c r="Q743">
        <f t="shared" si="90"/>
        <v>9</v>
      </c>
      <c r="R743">
        <f t="shared" si="91"/>
        <v>34550</v>
      </c>
      <c r="S743">
        <f t="shared" si="92"/>
        <v>35221</v>
      </c>
      <c r="T743">
        <f t="shared" si="93"/>
        <v>23</v>
      </c>
      <c r="U743">
        <f t="shared" si="94"/>
        <v>0.39130434782608697</v>
      </c>
      <c r="V743" t="str">
        <f t="shared" si="95"/>
        <v>High</v>
      </c>
    </row>
    <row r="744" spans="1:22" x14ac:dyDescent="0.25">
      <c r="A744">
        <v>10990</v>
      </c>
      <c r="B744" t="s">
        <v>555</v>
      </c>
      <c r="C744">
        <v>2</v>
      </c>
      <c r="D744" s="1">
        <v>35186</v>
      </c>
      <c r="E744" s="1">
        <v>35228</v>
      </c>
      <c r="F744" s="1">
        <v>35192</v>
      </c>
      <c r="G744">
        <v>3</v>
      </c>
      <c r="H744">
        <v>117.61</v>
      </c>
      <c r="I744" t="s">
        <v>556</v>
      </c>
      <c r="J744" t="s">
        <v>558</v>
      </c>
      <c r="K744" t="s">
        <v>559</v>
      </c>
      <c r="L744" t="s">
        <v>153</v>
      </c>
      <c r="M744" t="s">
        <v>560</v>
      </c>
      <c r="N744" t="s">
        <v>561</v>
      </c>
      <c r="O744">
        <f t="shared" si="88"/>
        <v>5</v>
      </c>
      <c r="P744">
        <f t="shared" si="89"/>
        <v>1996</v>
      </c>
      <c r="Q744">
        <f t="shared" si="90"/>
        <v>30</v>
      </c>
      <c r="R744">
        <f t="shared" si="91"/>
        <v>34550</v>
      </c>
      <c r="S744">
        <f t="shared" si="92"/>
        <v>35221</v>
      </c>
      <c r="T744">
        <f t="shared" si="93"/>
        <v>23</v>
      </c>
      <c r="U744">
        <f t="shared" si="94"/>
        <v>1.3043478260869565</v>
      </c>
      <c r="V744" t="str">
        <f t="shared" si="95"/>
        <v>High</v>
      </c>
    </row>
    <row r="745" spans="1:22" x14ac:dyDescent="0.25">
      <c r="A745">
        <v>10991</v>
      </c>
      <c r="B745" t="s">
        <v>890</v>
      </c>
      <c r="C745">
        <v>1</v>
      </c>
      <c r="D745" s="1">
        <v>35186</v>
      </c>
      <c r="E745" s="1">
        <v>35214</v>
      </c>
      <c r="F745" s="1">
        <v>35192</v>
      </c>
      <c r="G745">
        <v>1</v>
      </c>
      <c r="H745">
        <v>38.51</v>
      </c>
      <c r="I745" t="s">
        <v>891</v>
      </c>
      <c r="J745" t="s">
        <v>893</v>
      </c>
      <c r="K745" t="s">
        <v>894</v>
      </c>
      <c r="L745" t="s">
        <v>153</v>
      </c>
      <c r="M745" t="s">
        <v>895</v>
      </c>
      <c r="N745" t="s">
        <v>238</v>
      </c>
      <c r="O745">
        <f t="shared" si="88"/>
        <v>5</v>
      </c>
      <c r="P745">
        <f t="shared" si="89"/>
        <v>1996</v>
      </c>
      <c r="Q745">
        <f t="shared" si="90"/>
        <v>28</v>
      </c>
      <c r="R745">
        <f t="shared" si="91"/>
        <v>34550</v>
      </c>
      <c r="S745">
        <f t="shared" si="92"/>
        <v>35221</v>
      </c>
      <c r="T745">
        <f t="shared" si="93"/>
        <v>23</v>
      </c>
      <c r="U745">
        <f t="shared" si="94"/>
        <v>1.2173913043478262</v>
      </c>
      <c r="V745" t="str">
        <f t="shared" si="95"/>
        <v>High</v>
      </c>
    </row>
    <row r="746" spans="1:22" x14ac:dyDescent="0.25">
      <c r="A746">
        <v>10992</v>
      </c>
      <c r="B746" t="s">
        <v>996</v>
      </c>
      <c r="C746">
        <v>1</v>
      </c>
      <c r="D746" s="1">
        <v>35186</v>
      </c>
      <c r="E746" s="1">
        <v>35214</v>
      </c>
      <c r="F746" s="1">
        <v>35188</v>
      </c>
      <c r="G746">
        <v>3</v>
      </c>
      <c r="H746">
        <v>4.2699999999999996</v>
      </c>
      <c r="I746" t="s">
        <v>997</v>
      </c>
      <c r="J746" t="s">
        <v>999</v>
      </c>
      <c r="K746" t="s">
        <v>785</v>
      </c>
      <c r="L746" t="s">
        <v>277</v>
      </c>
      <c r="M746" t="s">
        <v>1000</v>
      </c>
      <c r="N746" t="s">
        <v>164</v>
      </c>
      <c r="O746">
        <f t="shared" si="88"/>
        <v>5</v>
      </c>
      <c r="P746">
        <f t="shared" si="89"/>
        <v>1996</v>
      </c>
      <c r="Q746">
        <f t="shared" si="90"/>
        <v>4</v>
      </c>
      <c r="R746">
        <f t="shared" si="91"/>
        <v>34550</v>
      </c>
      <c r="S746">
        <f t="shared" si="92"/>
        <v>35221</v>
      </c>
      <c r="T746">
        <f t="shared" si="93"/>
        <v>23</v>
      </c>
      <c r="U746">
        <f t="shared" si="94"/>
        <v>0.17391304347826086</v>
      </c>
      <c r="V746" t="str">
        <f t="shared" si="95"/>
        <v>Medium</v>
      </c>
    </row>
    <row r="747" spans="1:22" x14ac:dyDescent="0.25">
      <c r="A747">
        <v>10993</v>
      </c>
      <c r="B747" t="s">
        <v>587</v>
      </c>
      <c r="C747">
        <v>7</v>
      </c>
      <c r="D747" s="1">
        <v>35186</v>
      </c>
      <c r="E747" s="1">
        <v>35214</v>
      </c>
      <c r="F747" s="1">
        <v>35195</v>
      </c>
      <c r="G747">
        <v>3</v>
      </c>
      <c r="H747">
        <v>8.81</v>
      </c>
      <c r="I747" t="s">
        <v>588</v>
      </c>
      <c r="J747" t="s">
        <v>590</v>
      </c>
      <c r="K747" t="s">
        <v>591</v>
      </c>
      <c r="L747" t="s">
        <v>153</v>
      </c>
      <c r="M747" t="s">
        <v>592</v>
      </c>
      <c r="N747" t="s">
        <v>284</v>
      </c>
      <c r="O747">
        <f t="shared" si="88"/>
        <v>5</v>
      </c>
      <c r="P747">
        <f t="shared" si="89"/>
        <v>1996</v>
      </c>
      <c r="Q747">
        <f t="shared" si="90"/>
        <v>19</v>
      </c>
      <c r="R747">
        <f t="shared" si="91"/>
        <v>34550</v>
      </c>
      <c r="S747">
        <f t="shared" si="92"/>
        <v>35221</v>
      </c>
      <c r="T747">
        <f t="shared" si="93"/>
        <v>23</v>
      </c>
      <c r="U747">
        <f t="shared" si="94"/>
        <v>0.82608695652173914</v>
      </c>
      <c r="V747" t="str">
        <f t="shared" si="95"/>
        <v>High</v>
      </c>
    </row>
    <row r="748" spans="1:22" x14ac:dyDescent="0.25">
      <c r="A748">
        <v>10994</v>
      </c>
      <c r="B748" t="s">
        <v>1039</v>
      </c>
      <c r="C748">
        <v>2</v>
      </c>
      <c r="D748" s="1">
        <v>35187</v>
      </c>
      <c r="E748" s="1">
        <v>35201</v>
      </c>
      <c r="F748" s="1">
        <v>35194</v>
      </c>
      <c r="G748">
        <v>3</v>
      </c>
      <c r="H748">
        <v>65.53</v>
      </c>
      <c r="I748" t="s">
        <v>1040</v>
      </c>
      <c r="J748" t="s">
        <v>1042</v>
      </c>
      <c r="K748" t="s">
        <v>1043</v>
      </c>
      <c r="L748" t="s">
        <v>153</v>
      </c>
      <c r="M748" t="s">
        <v>1044</v>
      </c>
      <c r="N748" t="s">
        <v>315</v>
      </c>
      <c r="O748">
        <f t="shared" si="88"/>
        <v>5</v>
      </c>
      <c r="P748">
        <f t="shared" si="89"/>
        <v>1996</v>
      </c>
      <c r="Q748">
        <f t="shared" si="90"/>
        <v>11</v>
      </c>
      <c r="R748">
        <f t="shared" si="91"/>
        <v>34550</v>
      </c>
      <c r="S748">
        <f t="shared" si="92"/>
        <v>35221</v>
      </c>
      <c r="T748">
        <f t="shared" si="93"/>
        <v>23</v>
      </c>
      <c r="U748">
        <f t="shared" si="94"/>
        <v>0.47826086956521741</v>
      </c>
      <c r="V748" t="str">
        <f t="shared" si="95"/>
        <v>High</v>
      </c>
    </row>
    <row r="749" spans="1:22" x14ac:dyDescent="0.25">
      <c r="A749">
        <v>10995</v>
      </c>
      <c r="B749" t="s">
        <v>856</v>
      </c>
      <c r="C749">
        <v>1</v>
      </c>
      <c r="D749" s="1">
        <v>35187</v>
      </c>
      <c r="E749" s="1">
        <v>35215</v>
      </c>
      <c r="F749" s="1">
        <v>35191</v>
      </c>
      <c r="G749">
        <v>3</v>
      </c>
      <c r="H749">
        <v>46</v>
      </c>
      <c r="I749" t="s">
        <v>857</v>
      </c>
      <c r="J749" t="s">
        <v>859</v>
      </c>
      <c r="K749" t="s">
        <v>420</v>
      </c>
      <c r="L749" t="s">
        <v>153</v>
      </c>
      <c r="M749" t="s">
        <v>860</v>
      </c>
      <c r="N749" t="s">
        <v>422</v>
      </c>
      <c r="O749">
        <f t="shared" si="88"/>
        <v>5</v>
      </c>
      <c r="P749">
        <f t="shared" si="89"/>
        <v>1996</v>
      </c>
      <c r="Q749">
        <f t="shared" si="90"/>
        <v>6</v>
      </c>
      <c r="R749">
        <f t="shared" si="91"/>
        <v>34550</v>
      </c>
      <c r="S749">
        <f t="shared" si="92"/>
        <v>35221</v>
      </c>
      <c r="T749">
        <f t="shared" si="93"/>
        <v>23</v>
      </c>
      <c r="U749">
        <f t="shared" si="94"/>
        <v>0.2608695652173913</v>
      </c>
      <c r="V749" t="str">
        <f t="shared" si="95"/>
        <v>High</v>
      </c>
    </row>
    <row r="750" spans="1:22" x14ac:dyDescent="0.25">
      <c r="A750">
        <v>10996</v>
      </c>
      <c r="B750" t="s">
        <v>890</v>
      </c>
      <c r="C750">
        <v>4</v>
      </c>
      <c r="D750" s="1">
        <v>35187</v>
      </c>
      <c r="E750" s="1">
        <v>35215</v>
      </c>
      <c r="F750" s="1">
        <v>35195</v>
      </c>
      <c r="G750">
        <v>2</v>
      </c>
      <c r="H750">
        <v>1.1200000000000001</v>
      </c>
      <c r="I750" t="s">
        <v>891</v>
      </c>
      <c r="J750" t="s">
        <v>893</v>
      </c>
      <c r="K750" t="s">
        <v>894</v>
      </c>
      <c r="L750" t="s">
        <v>153</v>
      </c>
      <c r="M750" t="s">
        <v>895</v>
      </c>
      <c r="N750" t="s">
        <v>238</v>
      </c>
      <c r="O750">
        <f t="shared" si="88"/>
        <v>5</v>
      </c>
      <c r="P750">
        <f t="shared" si="89"/>
        <v>1996</v>
      </c>
      <c r="Q750">
        <f t="shared" si="90"/>
        <v>28</v>
      </c>
      <c r="R750">
        <f t="shared" si="91"/>
        <v>34550</v>
      </c>
      <c r="S750">
        <f t="shared" si="92"/>
        <v>35221</v>
      </c>
      <c r="T750">
        <f t="shared" si="93"/>
        <v>23</v>
      </c>
      <c r="U750">
        <f t="shared" si="94"/>
        <v>1.2173913043478262</v>
      </c>
      <c r="V750" t="str">
        <f t="shared" si="95"/>
        <v>High</v>
      </c>
    </row>
    <row r="751" spans="1:22" x14ac:dyDescent="0.25">
      <c r="A751">
        <v>10997</v>
      </c>
      <c r="B751" t="s">
        <v>763</v>
      </c>
      <c r="C751">
        <v>8</v>
      </c>
      <c r="D751" s="1">
        <v>35188</v>
      </c>
      <c r="E751" s="1">
        <v>35230</v>
      </c>
      <c r="F751" s="1">
        <v>35198</v>
      </c>
      <c r="G751">
        <v>2</v>
      </c>
      <c r="H751">
        <v>73.91</v>
      </c>
      <c r="I751" t="s">
        <v>764</v>
      </c>
      <c r="J751" t="s">
        <v>766</v>
      </c>
      <c r="K751" t="s">
        <v>767</v>
      </c>
      <c r="L751" t="s">
        <v>768</v>
      </c>
      <c r="M751" t="s">
        <v>769</v>
      </c>
      <c r="N751" t="s">
        <v>661</v>
      </c>
      <c r="O751">
        <f t="shared" si="88"/>
        <v>5</v>
      </c>
      <c r="P751">
        <f t="shared" si="89"/>
        <v>1996</v>
      </c>
      <c r="Q751">
        <f t="shared" si="90"/>
        <v>14</v>
      </c>
      <c r="R751">
        <f t="shared" si="91"/>
        <v>34550</v>
      </c>
      <c r="S751">
        <f t="shared" si="92"/>
        <v>35221</v>
      </c>
      <c r="T751">
        <f t="shared" si="93"/>
        <v>23</v>
      </c>
      <c r="U751">
        <f t="shared" si="94"/>
        <v>0.60869565217391308</v>
      </c>
      <c r="V751" t="str">
        <f t="shared" si="95"/>
        <v>High</v>
      </c>
    </row>
    <row r="752" spans="1:22" x14ac:dyDescent="0.25">
      <c r="A752">
        <v>10998</v>
      </c>
      <c r="B752" t="s">
        <v>1101</v>
      </c>
      <c r="C752">
        <v>8</v>
      </c>
      <c r="D752" s="1">
        <v>35188</v>
      </c>
      <c r="E752" s="1">
        <v>35202</v>
      </c>
      <c r="F752" s="1">
        <v>35202</v>
      </c>
      <c r="G752">
        <v>2</v>
      </c>
      <c r="H752">
        <v>20.309999999999999</v>
      </c>
      <c r="I752" t="s">
        <v>1216</v>
      </c>
      <c r="J752" t="s">
        <v>1104</v>
      </c>
      <c r="K752" t="s">
        <v>1105</v>
      </c>
      <c r="L752" t="s">
        <v>153</v>
      </c>
      <c r="M752" t="s">
        <v>1106</v>
      </c>
      <c r="N752" t="s">
        <v>1107</v>
      </c>
      <c r="O752">
        <f t="shared" si="88"/>
        <v>5</v>
      </c>
      <c r="P752">
        <f t="shared" si="89"/>
        <v>1996</v>
      </c>
      <c r="Q752">
        <f t="shared" si="90"/>
        <v>7</v>
      </c>
      <c r="R752">
        <f t="shared" si="91"/>
        <v>34550</v>
      </c>
      <c r="S752">
        <f t="shared" si="92"/>
        <v>35221</v>
      </c>
      <c r="T752">
        <f t="shared" si="93"/>
        <v>23</v>
      </c>
      <c r="U752">
        <f t="shared" si="94"/>
        <v>0.30434782608695654</v>
      </c>
      <c r="V752" t="str">
        <f t="shared" si="95"/>
        <v>High</v>
      </c>
    </row>
    <row r="753" spans="1:22" x14ac:dyDescent="0.25">
      <c r="A753">
        <v>10999</v>
      </c>
      <c r="B753" t="s">
        <v>841</v>
      </c>
      <c r="C753">
        <v>6</v>
      </c>
      <c r="D753" s="1">
        <v>35188</v>
      </c>
      <c r="E753" s="1">
        <v>35216</v>
      </c>
      <c r="F753" s="1">
        <v>35195</v>
      </c>
      <c r="G753">
        <v>2</v>
      </c>
      <c r="H753">
        <v>96.35</v>
      </c>
      <c r="I753" t="s">
        <v>842</v>
      </c>
      <c r="J753" t="s">
        <v>844</v>
      </c>
      <c r="K753" t="s">
        <v>845</v>
      </c>
      <c r="L753" t="s">
        <v>153</v>
      </c>
      <c r="M753" t="s">
        <v>846</v>
      </c>
      <c r="N753" t="s">
        <v>238</v>
      </c>
      <c r="O753">
        <f t="shared" si="88"/>
        <v>5</v>
      </c>
      <c r="P753">
        <f t="shared" si="89"/>
        <v>1996</v>
      </c>
      <c r="Q753">
        <f t="shared" si="90"/>
        <v>10</v>
      </c>
      <c r="R753">
        <f t="shared" si="91"/>
        <v>34550</v>
      </c>
      <c r="S753">
        <f t="shared" si="92"/>
        <v>35221</v>
      </c>
      <c r="T753">
        <f t="shared" si="93"/>
        <v>23</v>
      </c>
      <c r="U753">
        <f t="shared" si="94"/>
        <v>0.43478260869565216</v>
      </c>
      <c r="V753" t="str">
        <f t="shared" si="95"/>
        <v>High</v>
      </c>
    </row>
    <row r="754" spans="1:22" x14ac:dyDescent="0.25">
      <c r="A754">
        <v>11000</v>
      </c>
      <c r="B754" t="s">
        <v>903</v>
      </c>
      <c r="C754">
        <v>2</v>
      </c>
      <c r="D754" s="1">
        <v>35191</v>
      </c>
      <c r="E754" s="1">
        <v>35219</v>
      </c>
      <c r="F754" s="1">
        <v>35199</v>
      </c>
      <c r="G754">
        <v>3</v>
      </c>
      <c r="H754">
        <v>55.12</v>
      </c>
      <c r="I754" t="s">
        <v>904</v>
      </c>
      <c r="J754" t="s">
        <v>907</v>
      </c>
      <c r="K754" t="s">
        <v>908</v>
      </c>
      <c r="L754" t="s">
        <v>909</v>
      </c>
      <c r="M754" t="s">
        <v>910</v>
      </c>
      <c r="N754" t="s">
        <v>164</v>
      </c>
      <c r="O754">
        <f t="shared" si="88"/>
        <v>5</v>
      </c>
      <c r="P754">
        <f t="shared" si="89"/>
        <v>1996</v>
      </c>
      <c r="Q754">
        <f t="shared" si="90"/>
        <v>18</v>
      </c>
      <c r="R754">
        <f t="shared" si="91"/>
        <v>34550</v>
      </c>
      <c r="S754">
        <f t="shared" si="92"/>
        <v>35221</v>
      </c>
      <c r="T754">
        <f t="shared" si="93"/>
        <v>23</v>
      </c>
      <c r="U754">
        <f t="shared" si="94"/>
        <v>0.78260869565217395</v>
      </c>
      <c r="V754" t="str">
        <f t="shared" si="95"/>
        <v>High</v>
      </c>
    </row>
    <row r="755" spans="1:22" x14ac:dyDescent="0.25">
      <c r="A755">
        <v>11001</v>
      </c>
      <c r="B755" t="s">
        <v>587</v>
      </c>
      <c r="C755">
        <v>2</v>
      </c>
      <c r="D755" s="1">
        <v>35191</v>
      </c>
      <c r="E755" s="1">
        <v>35219</v>
      </c>
      <c r="F755" s="1">
        <v>35199</v>
      </c>
      <c r="G755">
        <v>2</v>
      </c>
      <c r="H755">
        <v>197.3</v>
      </c>
      <c r="I755" t="s">
        <v>588</v>
      </c>
      <c r="J755" t="s">
        <v>590</v>
      </c>
      <c r="K755" t="s">
        <v>591</v>
      </c>
      <c r="L755" t="s">
        <v>153</v>
      </c>
      <c r="M755" t="s">
        <v>592</v>
      </c>
      <c r="N755" t="s">
        <v>284</v>
      </c>
      <c r="O755">
        <f t="shared" si="88"/>
        <v>5</v>
      </c>
      <c r="P755">
        <f t="shared" si="89"/>
        <v>1996</v>
      </c>
      <c r="Q755">
        <f t="shared" si="90"/>
        <v>19</v>
      </c>
      <c r="R755">
        <f t="shared" si="91"/>
        <v>34550</v>
      </c>
      <c r="S755">
        <f t="shared" si="92"/>
        <v>35221</v>
      </c>
      <c r="T755">
        <f t="shared" si="93"/>
        <v>23</v>
      </c>
      <c r="U755">
        <f t="shared" si="94"/>
        <v>0.82608695652173914</v>
      </c>
      <c r="V755" t="str">
        <f t="shared" si="95"/>
        <v>High</v>
      </c>
    </row>
    <row r="756" spans="1:22" x14ac:dyDescent="0.25">
      <c r="A756">
        <v>11002</v>
      </c>
      <c r="B756" t="s">
        <v>949</v>
      </c>
      <c r="C756">
        <v>4</v>
      </c>
      <c r="D756" s="1">
        <v>35191</v>
      </c>
      <c r="E756" s="1">
        <v>35219</v>
      </c>
      <c r="F756" s="1">
        <v>35201</v>
      </c>
      <c r="G756">
        <v>1</v>
      </c>
      <c r="H756">
        <v>141.16</v>
      </c>
      <c r="I756" t="s">
        <v>950</v>
      </c>
      <c r="J756" t="s">
        <v>952</v>
      </c>
      <c r="K756" t="s">
        <v>953</v>
      </c>
      <c r="L756" t="s">
        <v>954</v>
      </c>
      <c r="M756" t="s">
        <v>955</v>
      </c>
      <c r="N756" t="s">
        <v>164</v>
      </c>
      <c r="O756">
        <f t="shared" si="88"/>
        <v>5</v>
      </c>
      <c r="P756">
        <f t="shared" si="89"/>
        <v>1996</v>
      </c>
      <c r="Q756">
        <f t="shared" si="90"/>
        <v>31</v>
      </c>
      <c r="R756">
        <f t="shared" si="91"/>
        <v>34550</v>
      </c>
      <c r="S756">
        <f t="shared" si="92"/>
        <v>35221</v>
      </c>
      <c r="T756">
        <f t="shared" si="93"/>
        <v>23</v>
      </c>
      <c r="U756">
        <f t="shared" si="94"/>
        <v>1.3478260869565217</v>
      </c>
      <c r="V756" t="str">
        <f t="shared" si="95"/>
        <v>High</v>
      </c>
    </row>
    <row r="757" spans="1:22" x14ac:dyDescent="0.25">
      <c r="A757">
        <v>11003</v>
      </c>
      <c r="B757" t="s">
        <v>1002</v>
      </c>
      <c r="C757">
        <v>3</v>
      </c>
      <c r="D757" s="1">
        <v>35191</v>
      </c>
      <c r="E757" s="1">
        <v>35219</v>
      </c>
      <c r="F757" s="1">
        <v>35193</v>
      </c>
      <c r="G757">
        <v>3</v>
      </c>
      <c r="H757">
        <v>14.91</v>
      </c>
      <c r="I757" t="s">
        <v>1003</v>
      </c>
      <c r="J757" t="s">
        <v>1005</v>
      </c>
      <c r="K757" t="s">
        <v>1006</v>
      </c>
      <c r="L757" t="s">
        <v>1007</v>
      </c>
      <c r="M757" t="s">
        <v>1008</v>
      </c>
      <c r="N757" t="s">
        <v>164</v>
      </c>
      <c r="O757">
        <f t="shared" si="88"/>
        <v>5</v>
      </c>
      <c r="P757">
        <f t="shared" si="89"/>
        <v>1996</v>
      </c>
      <c r="Q757">
        <f t="shared" si="90"/>
        <v>3</v>
      </c>
      <c r="R757">
        <f t="shared" si="91"/>
        <v>34550</v>
      </c>
      <c r="S757">
        <f t="shared" si="92"/>
        <v>35221</v>
      </c>
      <c r="T757">
        <f t="shared" si="93"/>
        <v>23</v>
      </c>
      <c r="U757">
        <f t="shared" si="94"/>
        <v>0.13043478260869565</v>
      </c>
      <c r="V757" t="str">
        <f t="shared" si="95"/>
        <v>Medium</v>
      </c>
    </row>
    <row r="758" spans="1:22" x14ac:dyDescent="0.25">
      <c r="A758">
        <v>11004</v>
      </c>
      <c r="B758" t="s">
        <v>797</v>
      </c>
      <c r="C758">
        <v>3</v>
      </c>
      <c r="D758" s="1">
        <v>35192</v>
      </c>
      <c r="E758" s="1">
        <v>35220</v>
      </c>
      <c r="F758" s="1">
        <v>35205</v>
      </c>
      <c r="G758">
        <v>1</v>
      </c>
      <c r="H758">
        <v>44.84</v>
      </c>
      <c r="I758" t="s">
        <v>798</v>
      </c>
      <c r="J758" t="s">
        <v>800</v>
      </c>
      <c r="K758" t="s">
        <v>801</v>
      </c>
      <c r="L758" t="s">
        <v>153</v>
      </c>
      <c r="M758" t="s">
        <v>802</v>
      </c>
      <c r="N758" t="s">
        <v>803</v>
      </c>
      <c r="O758">
        <f t="shared" si="88"/>
        <v>5</v>
      </c>
      <c r="P758">
        <f t="shared" si="89"/>
        <v>1996</v>
      </c>
      <c r="Q758">
        <f t="shared" si="90"/>
        <v>7</v>
      </c>
      <c r="R758">
        <f t="shared" si="91"/>
        <v>34550</v>
      </c>
      <c r="S758">
        <f t="shared" si="92"/>
        <v>35221</v>
      </c>
      <c r="T758">
        <f t="shared" si="93"/>
        <v>23</v>
      </c>
      <c r="U758">
        <f t="shared" si="94"/>
        <v>0.30434782608695654</v>
      </c>
      <c r="V758" t="str">
        <f t="shared" si="95"/>
        <v>High</v>
      </c>
    </row>
    <row r="759" spans="1:22" x14ac:dyDescent="0.25">
      <c r="A759">
        <v>11005</v>
      </c>
      <c r="B759" t="s">
        <v>1093</v>
      </c>
      <c r="C759">
        <v>2</v>
      </c>
      <c r="D759" s="1">
        <v>35192</v>
      </c>
      <c r="E759" s="1">
        <v>35220</v>
      </c>
      <c r="F759" s="1">
        <v>35195</v>
      </c>
      <c r="G759">
        <v>1</v>
      </c>
      <c r="H759">
        <v>0.75</v>
      </c>
      <c r="I759" t="s">
        <v>1094</v>
      </c>
      <c r="J759" t="s">
        <v>1097</v>
      </c>
      <c r="K759" t="s">
        <v>1098</v>
      </c>
      <c r="L759" t="s">
        <v>153</v>
      </c>
      <c r="M759" t="s">
        <v>1099</v>
      </c>
      <c r="N759" t="s">
        <v>333</v>
      </c>
      <c r="O759">
        <f t="shared" si="88"/>
        <v>5</v>
      </c>
      <c r="P759">
        <f t="shared" si="89"/>
        <v>1996</v>
      </c>
      <c r="Q759">
        <f t="shared" si="90"/>
        <v>7</v>
      </c>
      <c r="R759">
        <f t="shared" si="91"/>
        <v>34550</v>
      </c>
      <c r="S759">
        <f t="shared" si="92"/>
        <v>35221</v>
      </c>
      <c r="T759">
        <f t="shared" si="93"/>
        <v>23</v>
      </c>
      <c r="U759">
        <f t="shared" si="94"/>
        <v>0.30434782608695654</v>
      </c>
      <c r="V759" t="str">
        <f t="shared" si="95"/>
        <v>High</v>
      </c>
    </row>
    <row r="760" spans="1:22" x14ac:dyDescent="0.25">
      <c r="A760">
        <v>11006</v>
      </c>
      <c r="B760" t="s">
        <v>647</v>
      </c>
      <c r="C760">
        <v>3</v>
      </c>
      <c r="D760" s="1">
        <v>35192</v>
      </c>
      <c r="E760" s="1">
        <v>35220</v>
      </c>
      <c r="F760" s="1">
        <v>35200</v>
      </c>
      <c r="G760">
        <v>2</v>
      </c>
      <c r="H760">
        <v>25.19</v>
      </c>
      <c r="I760" t="s">
        <v>648</v>
      </c>
      <c r="J760" t="s">
        <v>650</v>
      </c>
      <c r="K760" t="s">
        <v>651</v>
      </c>
      <c r="L760" t="s">
        <v>277</v>
      </c>
      <c r="M760" t="s">
        <v>652</v>
      </c>
      <c r="N760" t="s">
        <v>164</v>
      </c>
      <c r="O760">
        <f t="shared" si="88"/>
        <v>5</v>
      </c>
      <c r="P760">
        <f t="shared" si="89"/>
        <v>1996</v>
      </c>
      <c r="Q760">
        <f t="shared" si="90"/>
        <v>11</v>
      </c>
      <c r="R760">
        <f t="shared" si="91"/>
        <v>34550</v>
      </c>
      <c r="S760">
        <f t="shared" si="92"/>
        <v>35221</v>
      </c>
      <c r="T760">
        <f t="shared" si="93"/>
        <v>23</v>
      </c>
      <c r="U760">
        <f t="shared" si="94"/>
        <v>0.47826086956521741</v>
      </c>
      <c r="V760" t="str">
        <f t="shared" si="95"/>
        <v>High</v>
      </c>
    </row>
    <row r="761" spans="1:22" x14ac:dyDescent="0.25">
      <c r="A761">
        <v>11007</v>
      </c>
      <c r="B761" t="s">
        <v>871</v>
      </c>
      <c r="C761">
        <v>8</v>
      </c>
      <c r="D761" s="1">
        <v>35193</v>
      </c>
      <c r="E761" s="1">
        <v>35221</v>
      </c>
      <c r="F761" s="1">
        <v>35198</v>
      </c>
      <c r="G761">
        <v>2</v>
      </c>
      <c r="H761">
        <v>202.24</v>
      </c>
      <c r="I761" t="s">
        <v>872</v>
      </c>
      <c r="J761" t="s">
        <v>874</v>
      </c>
      <c r="K761" t="s">
        <v>620</v>
      </c>
      <c r="L761" t="s">
        <v>153</v>
      </c>
      <c r="M761" t="s">
        <v>875</v>
      </c>
      <c r="N761" t="s">
        <v>622</v>
      </c>
      <c r="O761">
        <f t="shared" si="88"/>
        <v>5</v>
      </c>
      <c r="P761">
        <f t="shared" si="89"/>
        <v>1996</v>
      </c>
      <c r="Q761">
        <f t="shared" si="90"/>
        <v>5</v>
      </c>
      <c r="R761">
        <f t="shared" si="91"/>
        <v>34550</v>
      </c>
      <c r="S761">
        <f t="shared" si="92"/>
        <v>35221</v>
      </c>
      <c r="T761">
        <f t="shared" si="93"/>
        <v>23</v>
      </c>
      <c r="U761">
        <f t="shared" si="94"/>
        <v>0.21739130434782608</v>
      </c>
      <c r="V761" t="str">
        <f t="shared" si="95"/>
        <v>Medium</v>
      </c>
    </row>
    <row r="762" spans="1:22" x14ac:dyDescent="0.25">
      <c r="A762">
        <v>11008</v>
      </c>
      <c r="B762" t="s">
        <v>555</v>
      </c>
      <c r="C762">
        <v>7</v>
      </c>
      <c r="D762" s="1">
        <v>35193</v>
      </c>
      <c r="E762" s="1">
        <v>35221</v>
      </c>
      <c r="F762" s="1"/>
      <c r="G762">
        <v>3</v>
      </c>
      <c r="H762">
        <v>79.459999999999994</v>
      </c>
      <c r="I762" t="s">
        <v>556</v>
      </c>
      <c r="J762" t="s">
        <v>558</v>
      </c>
      <c r="K762" t="s">
        <v>559</v>
      </c>
      <c r="L762" t="s">
        <v>153</v>
      </c>
      <c r="M762" t="s">
        <v>560</v>
      </c>
      <c r="N762" t="s">
        <v>561</v>
      </c>
      <c r="O762">
        <f t="shared" si="88"/>
        <v>5</v>
      </c>
      <c r="P762">
        <f t="shared" si="89"/>
        <v>1996</v>
      </c>
      <c r="Q762">
        <f t="shared" si="90"/>
        <v>30</v>
      </c>
      <c r="R762">
        <f t="shared" si="91"/>
        <v>34550</v>
      </c>
      <c r="S762">
        <f t="shared" si="92"/>
        <v>35221</v>
      </c>
      <c r="T762">
        <f t="shared" si="93"/>
        <v>23</v>
      </c>
      <c r="U762">
        <f t="shared" si="94"/>
        <v>1.3043478260869565</v>
      </c>
      <c r="V762" t="str">
        <f t="shared" si="95"/>
        <v>High</v>
      </c>
    </row>
    <row r="763" spans="1:22" x14ac:dyDescent="0.25">
      <c r="A763">
        <v>11009</v>
      </c>
      <c r="B763" t="s">
        <v>633</v>
      </c>
      <c r="C763">
        <v>2</v>
      </c>
      <c r="D763" s="1">
        <v>35193</v>
      </c>
      <c r="E763" s="1">
        <v>35221</v>
      </c>
      <c r="F763" s="1">
        <v>35195</v>
      </c>
      <c r="G763">
        <v>1</v>
      </c>
      <c r="H763">
        <v>59.11</v>
      </c>
      <c r="I763" t="s">
        <v>634</v>
      </c>
      <c r="J763" t="s">
        <v>636</v>
      </c>
      <c r="K763" t="s">
        <v>637</v>
      </c>
      <c r="L763" t="s">
        <v>153</v>
      </c>
      <c r="M763" t="s">
        <v>638</v>
      </c>
      <c r="N763" t="s">
        <v>191</v>
      </c>
      <c r="O763">
        <f t="shared" si="88"/>
        <v>5</v>
      </c>
      <c r="P763">
        <f t="shared" si="89"/>
        <v>1996</v>
      </c>
      <c r="Q763">
        <f t="shared" si="90"/>
        <v>10</v>
      </c>
      <c r="R763">
        <f t="shared" si="91"/>
        <v>34550</v>
      </c>
      <c r="S763">
        <f t="shared" si="92"/>
        <v>35221</v>
      </c>
      <c r="T763">
        <f t="shared" si="93"/>
        <v>23</v>
      </c>
      <c r="U763">
        <f t="shared" si="94"/>
        <v>0.43478260869565216</v>
      </c>
      <c r="V763" t="str">
        <f t="shared" si="95"/>
        <v>High</v>
      </c>
    </row>
    <row r="764" spans="1:22" x14ac:dyDescent="0.25">
      <c r="A764">
        <v>11010</v>
      </c>
      <c r="B764" t="s">
        <v>913</v>
      </c>
      <c r="C764">
        <v>2</v>
      </c>
      <c r="D764" s="1">
        <v>35194</v>
      </c>
      <c r="E764" s="1">
        <v>35222</v>
      </c>
      <c r="F764" s="1">
        <v>35206</v>
      </c>
      <c r="G764">
        <v>2</v>
      </c>
      <c r="H764">
        <v>28.71</v>
      </c>
      <c r="I764" t="s">
        <v>914</v>
      </c>
      <c r="J764" t="s">
        <v>916</v>
      </c>
      <c r="K764" t="s">
        <v>917</v>
      </c>
      <c r="L764" t="s">
        <v>153</v>
      </c>
      <c r="M764" t="s">
        <v>918</v>
      </c>
      <c r="N764" t="s">
        <v>261</v>
      </c>
      <c r="O764">
        <f t="shared" si="88"/>
        <v>5</v>
      </c>
      <c r="P764">
        <f t="shared" si="89"/>
        <v>1996</v>
      </c>
      <c r="Q764">
        <f t="shared" si="90"/>
        <v>12</v>
      </c>
      <c r="R764">
        <f t="shared" si="91"/>
        <v>34550</v>
      </c>
      <c r="S764">
        <f t="shared" si="92"/>
        <v>35221</v>
      </c>
      <c r="T764">
        <f t="shared" si="93"/>
        <v>23</v>
      </c>
      <c r="U764">
        <f t="shared" si="94"/>
        <v>0.52173913043478259</v>
      </c>
      <c r="V764" t="str">
        <f t="shared" si="95"/>
        <v>High</v>
      </c>
    </row>
    <row r="765" spans="1:22" x14ac:dyDescent="0.25">
      <c r="A765">
        <v>11011</v>
      </c>
      <c r="B765" t="s">
        <v>409</v>
      </c>
      <c r="C765">
        <v>3</v>
      </c>
      <c r="D765" s="1">
        <v>35194</v>
      </c>
      <c r="E765" s="1">
        <v>35222</v>
      </c>
      <c r="F765" s="1">
        <v>35198</v>
      </c>
      <c r="G765">
        <v>1</v>
      </c>
      <c r="H765">
        <v>1.21</v>
      </c>
      <c r="I765" t="s">
        <v>1218</v>
      </c>
      <c r="J765" t="s">
        <v>412</v>
      </c>
      <c r="K765" t="s">
        <v>236</v>
      </c>
      <c r="L765" t="s">
        <v>153</v>
      </c>
      <c r="M765" t="s">
        <v>413</v>
      </c>
      <c r="N765" t="s">
        <v>238</v>
      </c>
      <c r="O765">
        <f t="shared" si="88"/>
        <v>5</v>
      </c>
      <c r="P765">
        <f t="shared" si="89"/>
        <v>1996</v>
      </c>
      <c r="Q765">
        <f t="shared" si="90"/>
        <v>6</v>
      </c>
      <c r="R765">
        <f t="shared" si="91"/>
        <v>34550</v>
      </c>
      <c r="S765">
        <f t="shared" si="92"/>
        <v>35221</v>
      </c>
      <c r="T765">
        <f t="shared" si="93"/>
        <v>23</v>
      </c>
      <c r="U765">
        <f t="shared" si="94"/>
        <v>0.2608695652173913</v>
      </c>
      <c r="V765" t="str">
        <f t="shared" si="95"/>
        <v>High</v>
      </c>
    </row>
    <row r="766" spans="1:22" x14ac:dyDescent="0.25">
      <c r="A766">
        <v>11012</v>
      </c>
      <c r="B766" t="s">
        <v>594</v>
      </c>
      <c r="C766">
        <v>1</v>
      </c>
      <c r="D766" s="1">
        <v>35194</v>
      </c>
      <c r="E766" s="1">
        <v>35208</v>
      </c>
      <c r="F766" s="1">
        <v>35202</v>
      </c>
      <c r="G766">
        <v>3</v>
      </c>
      <c r="H766">
        <v>242.95</v>
      </c>
      <c r="I766" t="s">
        <v>595</v>
      </c>
      <c r="J766" t="s">
        <v>597</v>
      </c>
      <c r="K766" t="s">
        <v>598</v>
      </c>
      <c r="L766" t="s">
        <v>153</v>
      </c>
      <c r="M766" t="s">
        <v>599</v>
      </c>
      <c r="N766" t="s">
        <v>238</v>
      </c>
      <c r="O766">
        <f t="shared" si="88"/>
        <v>5</v>
      </c>
      <c r="P766">
        <f t="shared" si="89"/>
        <v>1996</v>
      </c>
      <c r="Q766">
        <f t="shared" si="90"/>
        <v>15</v>
      </c>
      <c r="R766">
        <f t="shared" si="91"/>
        <v>34550</v>
      </c>
      <c r="S766">
        <f t="shared" si="92"/>
        <v>35221</v>
      </c>
      <c r="T766">
        <f t="shared" si="93"/>
        <v>23</v>
      </c>
      <c r="U766">
        <f t="shared" si="94"/>
        <v>0.65217391304347827</v>
      </c>
      <c r="V766" t="str">
        <f t="shared" si="95"/>
        <v>High</v>
      </c>
    </row>
    <row r="767" spans="1:22" x14ac:dyDescent="0.25">
      <c r="A767">
        <v>11013</v>
      </c>
      <c r="B767" t="s">
        <v>934</v>
      </c>
      <c r="C767">
        <v>2</v>
      </c>
      <c r="D767" s="1">
        <v>35194</v>
      </c>
      <c r="E767" s="1">
        <v>35222</v>
      </c>
      <c r="F767" s="1">
        <v>35195</v>
      </c>
      <c r="G767">
        <v>1</v>
      </c>
      <c r="H767">
        <v>32.99</v>
      </c>
      <c r="I767" t="s">
        <v>935</v>
      </c>
      <c r="J767" t="s">
        <v>937</v>
      </c>
      <c r="K767" t="s">
        <v>466</v>
      </c>
      <c r="L767" t="s">
        <v>153</v>
      </c>
      <c r="M767" t="s">
        <v>938</v>
      </c>
      <c r="N767" t="s">
        <v>191</v>
      </c>
      <c r="O767">
        <f t="shared" si="88"/>
        <v>5</v>
      </c>
      <c r="P767">
        <f t="shared" si="89"/>
        <v>1996</v>
      </c>
      <c r="Q767">
        <f t="shared" si="90"/>
        <v>5</v>
      </c>
      <c r="R767">
        <f t="shared" si="91"/>
        <v>34550</v>
      </c>
      <c r="S767">
        <f t="shared" si="92"/>
        <v>35221</v>
      </c>
      <c r="T767">
        <f t="shared" si="93"/>
        <v>23</v>
      </c>
      <c r="U767">
        <f t="shared" si="94"/>
        <v>0.21739130434782608</v>
      </c>
      <c r="V767" t="str">
        <f t="shared" si="95"/>
        <v>Medium</v>
      </c>
    </row>
    <row r="768" spans="1:22" x14ac:dyDescent="0.25">
      <c r="A768">
        <v>11014</v>
      </c>
      <c r="B768" t="s">
        <v>772</v>
      </c>
      <c r="C768">
        <v>2</v>
      </c>
      <c r="D768" s="1">
        <v>35195</v>
      </c>
      <c r="E768" s="1">
        <v>35223</v>
      </c>
      <c r="F768" s="1">
        <v>35200</v>
      </c>
      <c r="G768">
        <v>3</v>
      </c>
      <c r="H768">
        <v>23.6</v>
      </c>
      <c r="I768" t="s">
        <v>773</v>
      </c>
      <c r="J768" t="s">
        <v>775</v>
      </c>
      <c r="K768" t="s">
        <v>776</v>
      </c>
      <c r="L768" t="s">
        <v>777</v>
      </c>
      <c r="M768" t="s">
        <v>778</v>
      </c>
      <c r="N768" t="s">
        <v>661</v>
      </c>
      <c r="O768">
        <f t="shared" si="88"/>
        <v>5</v>
      </c>
      <c r="P768">
        <f t="shared" si="89"/>
        <v>1996</v>
      </c>
      <c r="Q768">
        <f t="shared" si="90"/>
        <v>12</v>
      </c>
      <c r="R768">
        <f t="shared" si="91"/>
        <v>34550</v>
      </c>
      <c r="S768">
        <f t="shared" si="92"/>
        <v>35221</v>
      </c>
      <c r="T768">
        <f t="shared" si="93"/>
        <v>23</v>
      </c>
      <c r="U768">
        <f t="shared" si="94"/>
        <v>0.52173913043478259</v>
      </c>
      <c r="V768" t="str">
        <f t="shared" si="95"/>
        <v>High</v>
      </c>
    </row>
    <row r="769" spans="1:22" x14ac:dyDescent="0.25">
      <c r="A769">
        <v>11015</v>
      </c>
      <c r="B769" t="s">
        <v>941</v>
      </c>
      <c r="C769">
        <v>2</v>
      </c>
      <c r="D769" s="1">
        <v>35195</v>
      </c>
      <c r="E769" s="1">
        <v>35209</v>
      </c>
      <c r="F769" s="1">
        <v>35205</v>
      </c>
      <c r="G769">
        <v>2</v>
      </c>
      <c r="H769">
        <v>4.62</v>
      </c>
      <c r="I769" t="s">
        <v>942</v>
      </c>
      <c r="J769" t="s">
        <v>944</v>
      </c>
      <c r="K769" t="s">
        <v>945</v>
      </c>
      <c r="L769" t="s">
        <v>153</v>
      </c>
      <c r="M769" t="s">
        <v>946</v>
      </c>
      <c r="N769" t="s">
        <v>270</v>
      </c>
      <c r="O769">
        <f t="shared" si="88"/>
        <v>5</v>
      </c>
      <c r="P769">
        <f t="shared" si="89"/>
        <v>1996</v>
      </c>
      <c r="Q769">
        <f t="shared" si="90"/>
        <v>6</v>
      </c>
      <c r="R769">
        <f t="shared" si="91"/>
        <v>34550</v>
      </c>
      <c r="S769">
        <f t="shared" si="92"/>
        <v>35221</v>
      </c>
      <c r="T769">
        <f t="shared" si="93"/>
        <v>23</v>
      </c>
      <c r="U769">
        <f t="shared" si="94"/>
        <v>0.2608695652173913</v>
      </c>
      <c r="V769" t="str">
        <f t="shared" si="95"/>
        <v>High</v>
      </c>
    </row>
    <row r="770" spans="1:22" x14ac:dyDescent="0.25">
      <c r="A770">
        <v>11016</v>
      </c>
      <c r="B770" t="s">
        <v>431</v>
      </c>
      <c r="C770">
        <v>9</v>
      </c>
      <c r="D770" s="1">
        <v>35195</v>
      </c>
      <c r="E770" s="1">
        <v>35223</v>
      </c>
      <c r="F770" s="1">
        <v>35198</v>
      </c>
      <c r="G770">
        <v>2</v>
      </c>
      <c r="H770">
        <v>33.799999999999997</v>
      </c>
      <c r="I770" t="s">
        <v>432</v>
      </c>
      <c r="J770" t="s">
        <v>1210</v>
      </c>
      <c r="K770" t="s">
        <v>1211</v>
      </c>
      <c r="L770" t="s">
        <v>1212</v>
      </c>
      <c r="M770" t="s">
        <v>1213</v>
      </c>
      <c r="N770" t="s">
        <v>155</v>
      </c>
      <c r="O770">
        <f t="shared" ref="O770:O831" si="96">MONTH(D770)</f>
        <v>5</v>
      </c>
      <c r="P770">
        <f t="shared" ref="P770:P831" si="97">YEAR(D770)</f>
        <v>1996</v>
      </c>
      <c r="Q770">
        <f t="shared" ref="Q770:Q831" si="98">COUNTIF(B:B,B770)</f>
        <v>13</v>
      </c>
      <c r="R770">
        <f t="shared" ref="R770:R831" si="99">MIN(IF($B$2:$B$1000=B770, $D$2:$D$1000))</f>
        <v>34550</v>
      </c>
      <c r="S770">
        <f t="shared" ref="S770:S831" si="100">MAX(IF($B$2:$B$1000=B770, $D$2:$D$1000))</f>
        <v>35221</v>
      </c>
      <c r="T770">
        <f t="shared" ref="T770:T831" si="101">DATEDIF(R770,S770,"m")+1</f>
        <v>23</v>
      </c>
      <c r="U770">
        <f t="shared" ref="U770:U831" si="102">Q770/T770</f>
        <v>0.56521739130434778</v>
      </c>
      <c r="V770" t="str">
        <f t="shared" si="95"/>
        <v>High</v>
      </c>
    </row>
    <row r="771" spans="1:22" x14ac:dyDescent="0.25">
      <c r="A771">
        <v>11017</v>
      </c>
      <c r="B771" t="s">
        <v>555</v>
      </c>
      <c r="C771">
        <v>9</v>
      </c>
      <c r="D771" s="1">
        <v>35198</v>
      </c>
      <c r="E771" s="1">
        <v>35226</v>
      </c>
      <c r="F771" s="1">
        <v>35205</v>
      </c>
      <c r="G771">
        <v>2</v>
      </c>
      <c r="H771">
        <v>754.26</v>
      </c>
      <c r="I771" t="s">
        <v>556</v>
      </c>
      <c r="J771" t="s">
        <v>558</v>
      </c>
      <c r="K771" t="s">
        <v>559</v>
      </c>
      <c r="L771" t="s">
        <v>153</v>
      </c>
      <c r="M771" t="s">
        <v>560</v>
      </c>
      <c r="N771" t="s">
        <v>561</v>
      </c>
      <c r="O771">
        <f t="shared" si="96"/>
        <v>5</v>
      </c>
      <c r="P771">
        <f t="shared" si="97"/>
        <v>1996</v>
      </c>
      <c r="Q771">
        <f t="shared" si="98"/>
        <v>30</v>
      </c>
      <c r="R771">
        <f t="shared" si="99"/>
        <v>34550</v>
      </c>
      <c r="S771">
        <f t="shared" si="100"/>
        <v>35221</v>
      </c>
      <c r="T771">
        <f t="shared" si="101"/>
        <v>23</v>
      </c>
      <c r="U771">
        <f t="shared" si="102"/>
        <v>1.3043478260869565</v>
      </c>
      <c r="V771" t="str">
        <f t="shared" ref="V771:V831" si="103">IF(Q771&lt;=2,"Low",
   IF(Q771&lt;=5,"Medium","High"))</f>
        <v>High</v>
      </c>
    </row>
    <row r="772" spans="1:22" x14ac:dyDescent="0.25">
      <c r="A772">
        <v>11018</v>
      </c>
      <c r="B772" t="s">
        <v>781</v>
      </c>
      <c r="C772">
        <v>4</v>
      </c>
      <c r="D772" s="1">
        <v>35198</v>
      </c>
      <c r="E772" s="1">
        <v>35226</v>
      </c>
      <c r="F772" s="1">
        <v>35201</v>
      </c>
      <c r="G772">
        <v>2</v>
      </c>
      <c r="H772">
        <v>11.65</v>
      </c>
      <c r="I772" t="s">
        <v>782</v>
      </c>
      <c r="J772" t="s">
        <v>784</v>
      </c>
      <c r="K772" t="s">
        <v>785</v>
      </c>
      <c r="L772" t="s">
        <v>277</v>
      </c>
      <c r="M772" t="s">
        <v>786</v>
      </c>
      <c r="N772" t="s">
        <v>164</v>
      </c>
      <c r="O772">
        <f t="shared" si="96"/>
        <v>5</v>
      </c>
      <c r="P772">
        <f t="shared" si="97"/>
        <v>1996</v>
      </c>
      <c r="Q772">
        <f t="shared" si="98"/>
        <v>8</v>
      </c>
      <c r="R772">
        <f t="shared" si="99"/>
        <v>34550</v>
      </c>
      <c r="S772">
        <f t="shared" si="100"/>
        <v>35221</v>
      </c>
      <c r="T772">
        <f t="shared" si="101"/>
        <v>23</v>
      </c>
      <c r="U772">
        <f t="shared" si="102"/>
        <v>0.34782608695652173</v>
      </c>
      <c r="V772" t="str">
        <f t="shared" si="103"/>
        <v>High</v>
      </c>
    </row>
    <row r="773" spans="1:22" x14ac:dyDescent="0.25">
      <c r="A773">
        <v>11019</v>
      </c>
      <c r="B773" t="s">
        <v>897</v>
      </c>
      <c r="C773">
        <v>6</v>
      </c>
      <c r="D773" s="1">
        <v>35198</v>
      </c>
      <c r="E773" s="1">
        <v>35226</v>
      </c>
      <c r="F773" s="1"/>
      <c r="G773">
        <v>3</v>
      </c>
      <c r="H773">
        <v>3.17</v>
      </c>
      <c r="I773" t="s">
        <v>898</v>
      </c>
      <c r="J773" t="s">
        <v>900</v>
      </c>
      <c r="K773" t="s">
        <v>497</v>
      </c>
      <c r="L773" t="s">
        <v>153</v>
      </c>
      <c r="M773" t="s">
        <v>498</v>
      </c>
      <c r="N773" t="s">
        <v>499</v>
      </c>
      <c r="O773">
        <f t="shared" si="96"/>
        <v>5</v>
      </c>
      <c r="P773">
        <f t="shared" si="97"/>
        <v>1996</v>
      </c>
      <c r="Q773">
        <f t="shared" si="98"/>
        <v>5</v>
      </c>
      <c r="R773">
        <f t="shared" si="99"/>
        <v>34550</v>
      </c>
      <c r="S773">
        <f t="shared" si="100"/>
        <v>35221</v>
      </c>
      <c r="T773">
        <f t="shared" si="101"/>
        <v>23</v>
      </c>
      <c r="U773">
        <f t="shared" si="102"/>
        <v>0.21739130434782608</v>
      </c>
      <c r="V773" t="str">
        <f t="shared" si="103"/>
        <v>Medium</v>
      </c>
    </row>
    <row r="774" spans="1:22" x14ac:dyDescent="0.25">
      <c r="A774">
        <v>11020</v>
      </c>
      <c r="B774" t="s">
        <v>841</v>
      </c>
      <c r="C774">
        <v>2</v>
      </c>
      <c r="D774" s="1">
        <v>35199</v>
      </c>
      <c r="E774" s="1">
        <v>35227</v>
      </c>
      <c r="F774" s="1">
        <v>35201</v>
      </c>
      <c r="G774">
        <v>2</v>
      </c>
      <c r="H774">
        <v>43.3</v>
      </c>
      <c r="I774" t="s">
        <v>842</v>
      </c>
      <c r="J774" t="s">
        <v>844</v>
      </c>
      <c r="K774" t="s">
        <v>845</v>
      </c>
      <c r="L774" t="s">
        <v>153</v>
      </c>
      <c r="M774" t="s">
        <v>846</v>
      </c>
      <c r="N774" t="s">
        <v>238</v>
      </c>
      <c r="O774">
        <f t="shared" si="96"/>
        <v>5</v>
      </c>
      <c r="P774">
        <f t="shared" si="97"/>
        <v>1996</v>
      </c>
      <c r="Q774">
        <f t="shared" si="98"/>
        <v>10</v>
      </c>
      <c r="R774">
        <f t="shared" si="99"/>
        <v>34550</v>
      </c>
      <c r="S774">
        <f t="shared" si="100"/>
        <v>35221</v>
      </c>
      <c r="T774">
        <f t="shared" si="101"/>
        <v>23</v>
      </c>
      <c r="U774">
        <f t="shared" si="102"/>
        <v>0.43478260869565216</v>
      </c>
      <c r="V774" t="str">
        <f t="shared" si="103"/>
        <v>High</v>
      </c>
    </row>
    <row r="775" spans="1:22" x14ac:dyDescent="0.25">
      <c r="A775">
        <v>11021</v>
      </c>
      <c r="B775" t="s">
        <v>890</v>
      </c>
      <c r="C775">
        <v>3</v>
      </c>
      <c r="D775" s="1">
        <v>35199</v>
      </c>
      <c r="E775" s="1">
        <v>35227</v>
      </c>
      <c r="F775" s="1">
        <v>35206</v>
      </c>
      <c r="G775">
        <v>1</v>
      </c>
      <c r="H775">
        <v>297.18</v>
      </c>
      <c r="I775" t="s">
        <v>891</v>
      </c>
      <c r="J775" t="s">
        <v>893</v>
      </c>
      <c r="K775" t="s">
        <v>894</v>
      </c>
      <c r="L775" t="s">
        <v>153</v>
      </c>
      <c r="M775" t="s">
        <v>895</v>
      </c>
      <c r="N775" t="s">
        <v>238</v>
      </c>
      <c r="O775">
        <f t="shared" si="96"/>
        <v>5</v>
      </c>
      <c r="P775">
        <f t="shared" si="97"/>
        <v>1996</v>
      </c>
      <c r="Q775">
        <f t="shared" si="98"/>
        <v>28</v>
      </c>
      <c r="R775">
        <f t="shared" si="99"/>
        <v>34550</v>
      </c>
      <c r="S775">
        <f t="shared" si="100"/>
        <v>35221</v>
      </c>
      <c r="T775">
        <f t="shared" si="101"/>
        <v>23</v>
      </c>
      <c r="U775">
        <f t="shared" si="102"/>
        <v>1.2173913043478262</v>
      </c>
      <c r="V775" t="str">
        <f t="shared" si="103"/>
        <v>High</v>
      </c>
    </row>
    <row r="776" spans="1:22" x14ac:dyDescent="0.25">
      <c r="A776">
        <v>11022</v>
      </c>
      <c r="B776" t="s">
        <v>664</v>
      </c>
      <c r="C776">
        <v>9</v>
      </c>
      <c r="D776" s="1">
        <v>35199</v>
      </c>
      <c r="E776" s="1">
        <v>35227</v>
      </c>
      <c r="F776" s="1">
        <v>35219</v>
      </c>
      <c r="G776">
        <v>2</v>
      </c>
      <c r="H776">
        <v>6.27</v>
      </c>
      <c r="I776" t="s">
        <v>665</v>
      </c>
      <c r="J776" t="s">
        <v>667</v>
      </c>
      <c r="K776" t="s">
        <v>668</v>
      </c>
      <c r="L776" t="s">
        <v>669</v>
      </c>
      <c r="M776" t="s">
        <v>670</v>
      </c>
      <c r="N776" t="s">
        <v>230</v>
      </c>
      <c r="O776">
        <f t="shared" si="96"/>
        <v>5</v>
      </c>
      <c r="P776">
        <f t="shared" si="97"/>
        <v>1996</v>
      </c>
      <c r="Q776">
        <f t="shared" si="98"/>
        <v>14</v>
      </c>
      <c r="R776">
        <f t="shared" si="99"/>
        <v>34550</v>
      </c>
      <c r="S776">
        <f t="shared" si="100"/>
        <v>35221</v>
      </c>
      <c r="T776">
        <f t="shared" si="101"/>
        <v>23</v>
      </c>
      <c r="U776">
        <f t="shared" si="102"/>
        <v>0.60869565217391308</v>
      </c>
      <c r="V776" t="str">
        <f t="shared" si="103"/>
        <v>High</v>
      </c>
    </row>
    <row r="777" spans="1:22" x14ac:dyDescent="0.25">
      <c r="A777">
        <v>11023</v>
      </c>
      <c r="B777" t="s">
        <v>487</v>
      </c>
      <c r="C777">
        <v>1</v>
      </c>
      <c r="D777" s="1">
        <v>35199</v>
      </c>
      <c r="E777" s="1">
        <v>35213</v>
      </c>
      <c r="F777" s="1">
        <v>35209</v>
      </c>
      <c r="G777">
        <v>2</v>
      </c>
      <c r="H777">
        <v>123.83</v>
      </c>
      <c r="I777" t="s">
        <v>488</v>
      </c>
      <c r="J777" t="s">
        <v>490</v>
      </c>
      <c r="K777" t="s">
        <v>152</v>
      </c>
      <c r="L777" t="s">
        <v>153</v>
      </c>
      <c r="M777" t="s">
        <v>491</v>
      </c>
      <c r="N777" t="s">
        <v>155</v>
      </c>
      <c r="O777">
        <f t="shared" si="96"/>
        <v>5</v>
      </c>
      <c r="P777">
        <f t="shared" si="97"/>
        <v>1996</v>
      </c>
      <c r="Q777">
        <f t="shared" si="98"/>
        <v>10</v>
      </c>
      <c r="R777">
        <f t="shared" si="99"/>
        <v>34550</v>
      </c>
      <c r="S777">
        <f t="shared" si="100"/>
        <v>35221</v>
      </c>
      <c r="T777">
        <f t="shared" si="101"/>
        <v>23</v>
      </c>
      <c r="U777">
        <f t="shared" si="102"/>
        <v>0.43478260869565216</v>
      </c>
      <c r="V777" t="str">
        <f t="shared" si="103"/>
        <v>High</v>
      </c>
    </row>
    <row r="778" spans="1:22" x14ac:dyDescent="0.25">
      <c r="A778">
        <v>11024</v>
      </c>
      <c r="B778" t="s">
        <v>548</v>
      </c>
      <c r="C778">
        <v>4</v>
      </c>
      <c r="D778" s="1">
        <v>35200</v>
      </c>
      <c r="E778" s="1">
        <v>35228</v>
      </c>
      <c r="F778" s="1">
        <v>35205</v>
      </c>
      <c r="G778">
        <v>1</v>
      </c>
      <c r="H778">
        <v>74.36</v>
      </c>
      <c r="I778" t="s">
        <v>549</v>
      </c>
      <c r="J778" t="s">
        <v>551</v>
      </c>
      <c r="K778" t="s">
        <v>152</v>
      </c>
      <c r="L778" t="s">
        <v>153</v>
      </c>
      <c r="M778" t="s">
        <v>552</v>
      </c>
      <c r="N778" t="s">
        <v>155</v>
      </c>
      <c r="O778">
        <f t="shared" si="96"/>
        <v>5</v>
      </c>
      <c r="P778">
        <f t="shared" si="97"/>
        <v>1996</v>
      </c>
      <c r="Q778">
        <f t="shared" si="98"/>
        <v>8</v>
      </c>
      <c r="R778">
        <f t="shared" si="99"/>
        <v>34550</v>
      </c>
      <c r="S778">
        <f t="shared" si="100"/>
        <v>35221</v>
      </c>
      <c r="T778">
        <f t="shared" si="101"/>
        <v>23</v>
      </c>
      <c r="U778">
        <f t="shared" si="102"/>
        <v>0.34782608695652173</v>
      </c>
      <c r="V778" t="str">
        <f t="shared" si="103"/>
        <v>High</v>
      </c>
    </row>
    <row r="779" spans="1:22" x14ac:dyDescent="0.25">
      <c r="A779">
        <v>11025</v>
      </c>
      <c r="B779" t="s">
        <v>1071</v>
      </c>
      <c r="C779">
        <v>6</v>
      </c>
      <c r="D779" s="1">
        <v>35200</v>
      </c>
      <c r="E779" s="1">
        <v>35228</v>
      </c>
      <c r="F779" s="1">
        <v>35209</v>
      </c>
      <c r="G779">
        <v>3</v>
      </c>
      <c r="H779">
        <v>29.17</v>
      </c>
      <c r="I779" t="s">
        <v>1072</v>
      </c>
      <c r="J779" t="s">
        <v>1074</v>
      </c>
      <c r="K779" t="s">
        <v>1075</v>
      </c>
      <c r="L779" t="s">
        <v>153</v>
      </c>
      <c r="M779" t="s">
        <v>1076</v>
      </c>
      <c r="N779" t="s">
        <v>333</v>
      </c>
      <c r="O779">
        <f t="shared" si="96"/>
        <v>5</v>
      </c>
      <c r="P779">
        <f t="shared" si="97"/>
        <v>1996</v>
      </c>
      <c r="Q779">
        <f t="shared" si="98"/>
        <v>15</v>
      </c>
      <c r="R779">
        <f t="shared" si="99"/>
        <v>34550</v>
      </c>
      <c r="S779">
        <f t="shared" si="100"/>
        <v>35221</v>
      </c>
      <c r="T779">
        <f t="shared" si="101"/>
        <v>23</v>
      </c>
      <c r="U779">
        <f t="shared" si="102"/>
        <v>0.65217391304347827</v>
      </c>
      <c r="V779" t="str">
        <f t="shared" si="103"/>
        <v>High</v>
      </c>
    </row>
    <row r="780" spans="1:22" x14ac:dyDescent="0.25">
      <c r="A780">
        <v>11026</v>
      </c>
      <c r="B780" t="s">
        <v>608</v>
      </c>
      <c r="C780">
        <v>4</v>
      </c>
      <c r="D780" s="1">
        <v>35200</v>
      </c>
      <c r="E780" s="1">
        <v>35228</v>
      </c>
      <c r="F780" s="1">
        <v>35213</v>
      </c>
      <c r="G780">
        <v>1</v>
      </c>
      <c r="H780">
        <v>47.09</v>
      </c>
      <c r="I780" t="s">
        <v>609</v>
      </c>
      <c r="J780" t="s">
        <v>611</v>
      </c>
      <c r="K780" t="s">
        <v>612</v>
      </c>
      <c r="L780" t="s">
        <v>153</v>
      </c>
      <c r="M780" t="s">
        <v>613</v>
      </c>
      <c r="N780" t="s">
        <v>261</v>
      </c>
      <c r="O780">
        <f t="shared" si="96"/>
        <v>5</v>
      </c>
      <c r="P780">
        <f t="shared" si="97"/>
        <v>1996</v>
      </c>
      <c r="Q780">
        <f t="shared" si="98"/>
        <v>6</v>
      </c>
      <c r="R780">
        <f t="shared" si="99"/>
        <v>34550</v>
      </c>
      <c r="S780">
        <f t="shared" si="100"/>
        <v>35221</v>
      </c>
      <c r="T780">
        <f t="shared" si="101"/>
        <v>23</v>
      </c>
      <c r="U780">
        <f t="shared" si="102"/>
        <v>0.2608695652173913</v>
      </c>
      <c r="V780" t="str">
        <f t="shared" si="103"/>
        <v>High</v>
      </c>
    </row>
    <row r="781" spans="1:22" x14ac:dyDescent="0.25">
      <c r="A781">
        <v>11027</v>
      </c>
      <c r="B781" t="s">
        <v>478</v>
      </c>
      <c r="C781">
        <v>1</v>
      </c>
      <c r="D781" s="1">
        <v>35201</v>
      </c>
      <c r="E781" s="1">
        <v>35229</v>
      </c>
      <c r="F781" s="1">
        <v>35205</v>
      </c>
      <c r="G781">
        <v>1</v>
      </c>
      <c r="H781">
        <v>52.52</v>
      </c>
      <c r="I781" t="s">
        <v>479</v>
      </c>
      <c r="J781" t="s">
        <v>481</v>
      </c>
      <c r="K781" t="s">
        <v>482</v>
      </c>
      <c r="L781" t="s">
        <v>483</v>
      </c>
      <c r="M781" t="s">
        <v>484</v>
      </c>
      <c r="N781" t="s">
        <v>350</v>
      </c>
      <c r="O781">
        <f t="shared" si="96"/>
        <v>5</v>
      </c>
      <c r="P781">
        <f t="shared" si="97"/>
        <v>1996</v>
      </c>
      <c r="Q781">
        <f t="shared" si="98"/>
        <v>14</v>
      </c>
      <c r="R781">
        <f t="shared" si="99"/>
        <v>34550</v>
      </c>
      <c r="S781">
        <f t="shared" si="100"/>
        <v>35221</v>
      </c>
      <c r="T781">
        <f t="shared" si="101"/>
        <v>23</v>
      </c>
      <c r="U781">
        <f t="shared" si="102"/>
        <v>0.60869565217391308</v>
      </c>
      <c r="V781" t="str">
        <f t="shared" si="103"/>
        <v>High</v>
      </c>
    </row>
    <row r="782" spans="1:22" x14ac:dyDescent="0.25">
      <c r="A782">
        <v>11028</v>
      </c>
      <c r="B782" t="s">
        <v>707</v>
      </c>
      <c r="C782">
        <v>2</v>
      </c>
      <c r="D782" s="1">
        <v>35201</v>
      </c>
      <c r="E782" s="1">
        <v>35229</v>
      </c>
      <c r="F782" s="1">
        <v>35207</v>
      </c>
      <c r="G782">
        <v>1</v>
      </c>
      <c r="H782">
        <v>29.59</v>
      </c>
      <c r="I782" t="s">
        <v>708</v>
      </c>
      <c r="J782" t="s">
        <v>710</v>
      </c>
      <c r="K782" t="s">
        <v>711</v>
      </c>
      <c r="L782" t="s">
        <v>153</v>
      </c>
      <c r="M782" t="s">
        <v>712</v>
      </c>
      <c r="N782" t="s">
        <v>238</v>
      </c>
      <c r="O782">
        <f t="shared" si="96"/>
        <v>5</v>
      </c>
      <c r="P782">
        <f t="shared" si="97"/>
        <v>1996</v>
      </c>
      <c r="Q782">
        <f t="shared" si="98"/>
        <v>14</v>
      </c>
      <c r="R782">
        <f t="shared" si="99"/>
        <v>34550</v>
      </c>
      <c r="S782">
        <f t="shared" si="100"/>
        <v>35221</v>
      </c>
      <c r="T782">
        <f t="shared" si="101"/>
        <v>23</v>
      </c>
      <c r="U782">
        <f t="shared" si="102"/>
        <v>0.60869565217391308</v>
      </c>
      <c r="V782" t="str">
        <f t="shared" si="103"/>
        <v>High</v>
      </c>
    </row>
    <row r="783" spans="1:22" x14ac:dyDescent="0.25">
      <c r="A783">
        <v>11029</v>
      </c>
      <c r="B783" t="s">
        <v>509</v>
      </c>
      <c r="C783">
        <v>4</v>
      </c>
      <c r="D783" s="1">
        <v>35201</v>
      </c>
      <c r="E783" s="1">
        <v>35229</v>
      </c>
      <c r="F783" s="1">
        <v>35212</v>
      </c>
      <c r="G783">
        <v>1</v>
      </c>
      <c r="H783">
        <v>47.84</v>
      </c>
      <c r="I783" t="s">
        <v>510</v>
      </c>
      <c r="J783" t="s">
        <v>1205</v>
      </c>
      <c r="K783" t="s">
        <v>513</v>
      </c>
      <c r="L783" t="s">
        <v>153</v>
      </c>
      <c r="M783" t="s">
        <v>514</v>
      </c>
      <c r="N783" t="s">
        <v>515</v>
      </c>
      <c r="O783">
        <f t="shared" si="96"/>
        <v>5</v>
      </c>
      <c r="P783">
        <f t="shared" si="97"/>
        <v>1996</v>
      </c>
      <c r="Q783">
        <f t="shared" si="98"/>
        <v>8</v>
      </c>
      <c r="R783">
        <f t="shared" si="99"/>
        <v>34550</v>
      </c>
      <c r="S783">
        <f t="shared" si="100"/>
        <v>35221</v>
      </c>
      <c r="T783">
        <f t="shared" si="101"/>
        <v>23</v>
      </c>
      <c r="U783">
        <f t="shared" si="102"/>
        <v>0.34782608695652173</v>
      </c>
      <c r="V783" t="str">
        <f t="shared" si="103"/>
        <v>High</v>
      </c>
    </row>
    <row r="784" spans="1:22" x14ac:dyDescent="0.25">
      <c r="A784">
        <v>11030</v>
      </c>
      <c r="B784" t="s">
        <v>949</v>
      </c>
      <c r="C784">
        <v>7</v>
      </c>
      <c r="D784" s="1">
        <v>35202</v>
      </c>
      <c r="E784" s="1">
        <v>35230</v>
      </c>
      <c r="F784" s="1">
        <v>35212</v>
      </c>
      <c r="G784">
        <v>2</v>
      </c>
      <c r="H784">
        <v>830.75</v>
      </c>
      <c r="I784" t="s">
        <v>950</v>
      </c>
      <c r="J784" t="s">
        <v>952</v>
      </c>
      <c r="K784" t="s">
        <v>953</v>
      </c>
      <c r="L784" t="s">
        <v>954</v>
      </c>
      <c r="M784" t="s">
        <v>955</v>
      </c>
      <c r="N784" t="s">
        <v>164</v>
      </c>
      <c r="O784">
        <f t="shared" si="96"/>
        <v>5</v>
      </c>
      <c r="P784">
        <f t="shared" si="97"/>
        <v>1996</v>
      </c>
      <c r="Q784">
        <f t="shared" si="98"/>
        <v>31</v>
      </c>
      <c r="R784">
        <f t="shared" si="99"/>
        <v>34550</v>
      </c>
      <c r="S784">
        <f t="shared" si="100"/>
        <v>35221</v>
      </c>
      <c r="T784">
        <f t="shared" si="101"/>
        <v>23</v>
      </c>
      <c r="U784">
        <f t="shared" si="102"/>
        <v>1.3478260869565217</v>
      </c>
      <c r="V784" t="str">
        <f t="shared" si="103"/>
        <v>High</v>
      </c>
    </row>
    <row r="785" spans="1:22" x14ac:dyDescent="0.25">
      <c r="A785">
        <v>11031</v>
      </c>
      <c r="B785" t="s">
        <v>949</v>
      </c>
      <c r="C785">
        <v>6</v>
      </c>
      <c r="D785" s="1">
        <v>35202</v>
      </c>
      <c r="E785" s="1">
        <v>35230</v>
      </c>
      <c r="F785" s="1">
        <v>35209</v>
      </c>
      <c r="G785">
        <v>2</v>
      </c>
      <c r="H785">
        <v>227.22</v>
      </c>
      <c r="I785" t="s">
        <v>950</v>
      </c>
      <c r="J785" t="s">
        <v>952</v>
      </c>
      <c r="K785" t="s">
        <v>953</v>
      </c>
      <c r="L785" t="s">
        <v>954</v>
      </c>
      <c r="M785" t="s">
        <v>955</v>
      </c>
      <c r="N785" t="s">
        <v>164</v>
      </c>
      <c r="O785">
        <f t="shared" si="96"/>
        <v>5</v>
      </c>
      <c r="P785">
        <f t="shared" si="97"/>
        <v>1996</v>
      </c>
      <c r="Q785">
        <f t="shared" si="98"/>
        <v>31</v>
      </c>
      <c r="R785">
        <f t="shared" si="99"/>
        <v>34550</v>
      </c>
      <c r="S785">
        <f t="shared" si="100"/>
        <v>35221</v>
      </c>
      <c r="T785">
        <f t="shared" si="101"/>
        <v>23</v>
      </c>
      <c r="U785">
        <f t="shared" si="102"/>
        <v>1.3478260869565217</v>
      </c>
      <c r="V785" t="str">
        <f t="shared" si="103"/>
        <v>High</v>
      </c>
    </row>
    <row r="786" spans="1:22" x14ac:dyDescent="0.25">
      <c r="A786">
        <v>11032</v>
      </c>
      <c r="B786" t="s">
        <v>1085</v>
      </c>
      <c r="C786">
        <v>2</v>
      </c>
      <c r="D786" s="1">
        <v>35202</v>
      </c>
      <c r="E786" s="1">
        <v>35230</v>
      </c>
      <c r="F786" s="1">
        <v>35208</v>
      </c>
      <c r="G786">
        <v>3</v>
      </c>
      <c r="H786">
        <v>606.19000000000005</v>
      </c>
      <c r="I786" t="s">
        <v>1086</v>
      </c>
      <c r="J786" t="s">
        <v>1208</v>
      </c>
      <c r="K786" t="s">
        <v>1089</v>
      </c>
      <c r="L786" t="s">
        <v>743</v>
      </c>
      <c r="M786" t="s">
        <v>1209</v>
      </c>
      <c r="N786" t="s">
        <v>164</v>
      </c>
      <c r="O786">
        <f t="shared" si="96"/>
        <v>5</v>
      </c>
      <c r="P786">
        <f t="shared" si="97"/>
        <v>1996</v>
      </c>
      <c r="Q786">
        <f t="shared" si="98"/>
        <v>14</v>
      </c>
      <c r="R786">
        <f t="shared" si="99"/>
        <v>34550</v>
      </c>
      <c r="S786">
        <f t="shared" si="100"/>
        <v>35221</v>
      </c>
      <c r="T786">
        <f t="shared" si="101"/>
        <v>23</v>
      </c>
      <c r="U786">
        <f t="shared" si="102"/>
        <v>0.60869565217391308</v>
      </c>
      <c r="V786" t="str">
        <f t="shared" si="103"/>
        <v>High</v>
      </c>
    </row>
    <row r="787" spans="1:22" x14ac:dyDescent="0.25">
      <c r="A787">
        <v>11033</v>
      </c>
      <c r="B787" t="s">
        <v>927</v>
      </c>
      <c r="C787">
        <v>7</v>
      </c>
      <c r="D787" s="1">
        <v>35202</v>
      </c>
      <c r="E787" s="1">
        <v>35230</v>
      </c>
      <c r="F787" s="1">
        <v>35208</v>
      </c>
      <c r="G787">
        <v>3</v>
      </c>
      <c r="H787">
        <v>84.74</v>
      </c>
      <c r="I787" t="s">
        <v>928</v>
      </c>
      <c r="J787" t="s">
        <v>1206</v>
      </c>
      <c r="K787" t="s">
        <v>931</v>
      </c>
      <c r="L787" t="s">
        <v>153</v>
      </c>
      <c r="M787" t="s">
        <v>1207</v>
      </c>
      <c r="N787" t="s">
        <v>515</v>
      </c>
      <c r="O787">
        <f t="shared" si="96"/>
        <v>5</v>
      </c>
      <c r="P787">
        <f t="shared" si="97"/>
        <v>1996</v>
      </c>
      <c r="Q787">
        <f t="shared" si="98"/>
        <v>10</v>
      </c>
      <c r="R787">
        <f t="shared" si="99"/>
        <v>34550</v>
      </c>
      <c r="S787">
        <f t="shared" si="100"/>
        <v>35221</v>
      </c>
      <c r="T787">
        <f t="shared" si="101"/>
        <v>23</v>
      </c>
      <c r="U787">
        <f t="shared" si="102"/>
        <v>0.43478260869565216</v>
      </c>
      <c r="V787" t="str">
        <f t="shared" si="103"/>
        <v>High</v>
      </c>
    </row>
    <row r="788" spans="1:22" x14ac:dyDescent="0.25">
      <c r="A788">
        <v>11034</v>
      </c>
      <c r="B788" t="s">
        <v>832</v>
      </c>
      <c r="C788">
        <v>8</v>
      </c>
      <c r="D788" s="1">
        <v>35205</v>
      </c>
      <c r="E788" s="1">
        <v>35247</v>
      </c>
      <c r="F788" s="1">
        <v>35212</v>
      </c>
      <c r="G788">
        <v>1</v>
      </c>
      <c r="H788">
        <v>40.32</v>
      </c>
      <c r="I788" t="s">
        <v>833</v>
      </c>
      <c r="J788" t="s">
        <v>835</v>
      </c>
      <c r="K788" t="s">
        <v>836</v>
      </c>
      <c r="L788" t="s">
        <v>837</v>
      </c>
      <c r="M788" t="s">
        <v>838</v>
      </c>
      <c r="N788" t="s">
        <v>164</v>
      </c>
      <c r="O788">
        <f t="shared" si="96"/>
        <v>5</v>
      </c>
      <c r="P788">
        <f t="shared" si="97"/>
        <v>1996</v>
      </c>
      <c r="Q788">
        <f t="shared" si="98"/>
        <v>10</v>
      </c>
      <c r="R788">
        <f t="shared" si="99"/>
        <v>34550</v>
      </c>
      <c r="S788">
        <f t="shared" si="100"/>
        <v>35221</v>
      </c>
      <c r="T788">
        <f t="shared" si="101"/>
        <v>23</v>
      </c>
      <c r="U788">
        <f t="shared" si="102"/>
        <v>0.43478260869565216</v>
      </c>
      <c r="V788" t="str">
        <f t="shared" si="103"/>
        <v>High</v>
      </c>
    </row>
    <row r="789" spans="1:22" x14ac:dyDescent="0.25">
      <c r="A789">
        <v>11035</v>
      </c>
      <c r="B789" t="s">
        <v>988</v>
      </c>
      <c r="C789">
        <v>2</v>
      </c>
      <c r="D789" s="1">
        <v>35205</v>
      </c>
      <c r="E789" s="1">
        <v>35233</v>
      </c>
      <c r="F789" s="1">
        <v>35209</v>
      </c>
      <c r="G789">
        <v>2</v>
      </c>
      <c r="H789">
        <v>0.17</v>
      </c>
      <c r="I789" t="s">
        <v>989</v>
      </c>
      <c r="J789" t="s">
        <v>991</v>
      </c>
      <c r="K789" t="s">
        <v>992</v>
      </c>
      <c r="L789" t="s">
        <v>153</v>
      </c>
      <c r="M789" t="s">
        <v>993</v>
      </c>
      <c r="N789" t="s">
        <v>803</v>
      </c>
      <c r="O789">
        <f t="shared" si="96"/>
        <v>5</v>
      </c>
      <c r="P789">
        <f t="shared" si="97"/>
        <v>1996</v>
      </c>
      <c r="Q789">
        <f t="shared" si="98"/>
        <v>12</v>
      </c>
      <c r="R789">
        <f t="shared" si="99"/>
        <v>34550</v>
      </c>
      <c r="S789">
        <f t="shared" si="100"/>
        <v>35221</v>
      </c>
      <c r="T789">
        <f t="shared" si="101"/>
        <v>23</v>
      </c>
      <c r="U789">
        <f t="shared" si="102"/>
        <v>0.52173913043478259</v>
      </c>
      <c r="V789" t="str">
        <f t="shared" si="103"/>
        <v>High</v>
      </c>
    </row>
    <row r="790" spans="1:22" x14ac:dyDescent="0.25">
      <c r="A790">
        <v>11036</v>
      </c>
      <c r="B790" t="s">
        <v>532</v>
      </c>
      <c r="C790">
        <v>8</v>
      </c>
      <c r="D790" s="1">
        <v>35205</v>
      </c>
      <c r="E790" s="1">
        <v>35233</v>
      </c>
      <c r="F790" s="1">
        <v>35207</v>
      </c>
      <c r="G790">
        <v>3</v>
      </c>
      <c r="H790">
        <v>149.47</v>
      </c>
      <c r="I790" t="s">
        <v>533</v>
      </c>
      <c r="J790" t="s">
        <v>535</v>
      </c>
      <c r="K790" t="s">
        <v>536</v>
      </c>
      <c r="L790" t="s">
        <v>153</v>
      </c>
      <c r="M790" t="s">
        <v>537</v>
      </c>
      <c r="N790" t="s">
        <v>238</v>
      </c>
      <c r="O790">
        <f t="shared" si="96"/>
        <v>5</v>
      </c>
      <c r="P790">
        <f t="shared" si="97"/>
        <v>1996</v>
      </c>
      <c r="Q790">
        <f t="shared" si="98"/>
        <v>6</v>
      </c>
      <c r="R790">
        <f t="shared" si="99"/>
        <v>34550</v>
      </c>
      <c r="S790">
        <f t="shared" si="100"/>
        <v>35221</v>
      </c>
      <c r="T790">
        <f t="shared" si="101"/>
        <v>23</v>
      </c>
      <c r="U790">
        <f t="shared" si="102"/>
        <v>0.2608695652173913</v>
      </c>
      <c r="V790" t="str">
        <f t="shared" si="103"/>
        <v>High</v>
      </c>
    </row>
    <row r="791" spans="1:22" x14ac:dyDescent="0.25">
      <c r="A791">
        <v>11037</v>
      </c>
      <c r="B791" t="s">
        <v>633</v>
      </c>
      <c r="C791">
        <v>7</v>
      </c>
      <c r="D791" s="1">
        <v>35206</v>
      </c>
      <c r="E791" s="1">
        <v>35234</v>
      </c>
      <c r="F791" s="1">
        <v>35212</v>
      </c>
      <c r="G791">
        <v>1</v>
      </c>
      <c r="H791">
        <v>3.2</v>
      </c>
      <c r="I791" t="s">
        <v>634</v>
      </c>
      <c r="J791" t="s">
        <v>636</v>
      </c>
      <c r="K791" t="s">
        <v>637</v>
      </c>
      <c r="L791" t="s">
        <v>153</v>
      </c>
      <c r="M791" t="s">
        <v>638</v>
      </c>
      <c r="N791" t="s">
        <v>191</v>
      </c>
      <c r="O791">
        <f t="shared" si="96"/>
        <v>5</v>
      </c>
      <c r="P791">
        <f t="shared" si="97"/>
        <v>1996</v>
      </c>
      <c r="Q791">
        <f t="shared" si="98"/>
        <v>10</v>
      </c>
      <c r="R791">
        <f t="shared" si="99"/>
        <v>34550</v>
      </c>
      <c r="S791">
        <f t="shared" si="100"/>
        <v>35221</v>
      </c>
      <c r="T791">
        <f t="shared" si="101"/>
        <v>23</v>
      </c>
      <c r="U791">
        <f t="shared" si="102"/>
        <v>0.43478260869565216</v>
      </c>
      <c r="V791" t="str">
        <f t="shared" si="103"/>
        <v>High</v>
      </c>
    </row>
    <row r="792" spans="1:22" x14ac:dyDescent="0.25">
      <c r="A792">
        <v>11038</v>
      </c>
      <c r="B792" t="s">
        <v>988</v>
      </c>
      <c r="C792">
        <v>1</v>
      </c>
      <c r="D792" s="1">
        <v>35206</v>
      </c>
      <c r="E792" s="1">
        <v>35234</v>
      </c>
      <c r="F792" s="1">
        <v>35215</v>
      </c>
      <c r="G792">
        <v>2</v>
      </c>
      <c r="H792">
        <v>29.59</v>
      </c>
      <c r="I792" t="s">
        <v>989</v>
      </c>
      <c r="J792" t="s">
        <v>991</v>
      </c>
      <c r="K792" t="s">
        <v>992</v>
      </c>
      <c r="L792" t="s">
        <v>153</v>
      </c>
      <c r="M792" t="s">
        <v>993</v>
      </c>
      <c r="N792" t="s">
        <v>803</v>
      </c>
      <c r="O792">
        <f t="shared" si="96"/>
        <v>5</v>
      </c>
      <c r="P792">
        <f t="shared" si="97"/>
        <v>1996</v>
      </c>
      <c r="Q792">
        <f t="shared" si="98"/>
        <v>12</v>
      </c>
      <c r="R792">
        <f t="shared" si="99"/>
        <v>34550</v>
      </c>
      <c r="S792">
        <f t="shared" si="100"/>
        <v>35221</v>
      </c>
      <c r="T792">
        <f t="shared" si="101"/>
        <v>23</v>
      </c>
      <c r="U792">
        <f t="shared" si="102"/>
        <v>0.52173913043478259</v>
      </c>
      <c r="V792" t="str">
        <f t="shared" si="103"/>
        <v>High</v>
      </c>
    </row>
    <row r="793" spans="1:22" x14ac:dyDescent="0.25">
      <c r="A793">
        <v>11039</v>
      </c>
      <c r="B793" t="s">
        <v>772</v>
      </c>
      <c r="C793">
        <v>1</v>
      </c>
      <c r="D793" s="1">
        <v>35206</v>
      </c>
      <c r="E793" s="1">
        <v>35234</v>
      </c>
      <c r="F793" s="1"/>
      <c r="G793">
        <v>2</v>
      </c>
      <c r="H793">
        <v>65</v>
      </c>
      <c r="I793" t="s">
        <v>773</v>
      </c>
      <c r="J793" t="s">
        <v>775</v>
      </c>
      <c r="K793" t="s">
        <v>776</v>
      </c>
      <c r="L793" t="s">
        <v>777</v>
      </c>
      <c r="M793" t="s">
        <v>778</v>
      </c>
      <c r="N793" t="s">
        <v>661</v>
      </c>
      <c r="O793">
        <f t="shared" si="96"/>
        <v>5</v>
      </c>
      <c r="P793">
        <f t="shared" si="97"/>
        <v>1996</v>
      </c>
      <c r="Q793">
        <f t="shared" si="98"/>
        <v>12</v>
      </c>
      <c r="R793">
        <f t="shared" si="99"/>
        <v>34550</v>
      </c>
      <c r="S793">
        <f t="shared" si="100"/>
        <v>35221</v>
      </c>
      <c r="T793">
        <f t="shared" si="101"/>
        <v>23</v>
      </c>
      <c r="U793">
        <f t="shared" si="102"/>
        <v>0.52173913043478259</v>
      </c>
      <c r="V793" t="str">
        <f t="shared" si="103"/>
        <v>High</v>
      </c>
    </row>
    <row r="794" spans="1:22" x14ac:dyDescent="0.25">
      <c r="A794">
        <v>11040</v>
      </c>
      <c r="B794" t="s">
        <v>647</v>
      </c>
      <c r="C794">
        <v>4</v>
      </c>
      <c r="D794" s="1">
        <v>35207</v>
      </c>
      <c r="E794" s="1">
        <v>35235</v>
      </c>
      <c r="F794" s="1"/>
      <c r="G794">
        <v>3</v>
      </c>
      <c r="H794">
        <v>18.84</v>
      </c>
      <c r="I794" t="s">
        <v>648</v>
      </c>
      <c r="J794" t="s">
        <v>650</v>
      </c>
      <c r="K794" t="s">
        <v>651</v>
      </c>
      <c r="L794" t="s">
        <v>277</v>
      </c>
      <c r="M794" t="s">
        <v>652</v>
      </c>
      <c r="N794" t="s">
        <v>164</v>
      </c>
      <c r="O794">
        <f t="shared" si="96"/>
        <v>5</v>
      </c>
      <c r="P794">
        <f t="shared" si="97"/>
        <v>1996</v>
      </c>
      <c r="Q794">
        <f t="shared" si="98"/>
        <v>11</v>
      </c>
      <c r="R794">
        <f t="shared" si="99"/>
        <v>34550</v>
      </c>
      <c r="S794">
        <f t="shared" si="100"/>
        <v>35221</v>
      </c>
      <c r="T794">
        <f t="shared" si="101"/>
        <v>23</v>
      </c>
      <c r="U794">
        <f t="shared" si="102"/>
        <v>0.47826086956521741</v>
      </c>
      <c r="V794" t="str">
        <f t="shared" si="103"/>
        <v>High</v>
      </c>
    </row>
    <row r="795" spans="1:22" x14ac:dyDescent="0.25">
      <c r="A795">
        <v>11041</v>
      </c>
      <c r="B795" t="s">
        <v>509</v>
      </c>
      <c r="C795">
        <v>3</v>
      </c>
      <c r="D795" s="1">
        <v>35207</v>
      </c>
      <c r="E795" s="1">
        <v>35235</v>
      </c>
      <c r="F795" s="1">
        <v>35213</v>
      </c>
      <c r="G795">
        <v>2</v>
      </c>
      <c r="H795">
        <v>48.22</v>
      </c>
      <c r="I795" t="s">
        <v>510</v>
      </c>
      <c r="J795" t="s">
        <v>1205</v>
      </c>
      <c r="K795" t="s">
        <v>513</v>
      </c>
      <c r="L795" t="s">
        <v>153</v>
      </c>
      <c r="M795" t="s">
        <v>514</v>
      </c>
      <c r="N795" t="s">
        <v>515</v>
      </c>
      <c r="O795">
        <f t="shared" si="96"/>
        <v>5</v>
      </c>
      <c r="P795">
        <f t="shared" si="97"/>
        <v>1996</v>
      </c>
      <c r="Q795">
        <f t="shared" si="98"/>
        <v>8</v>
      </c>
      <c r="R795">
        <f t="shared" si="99"/>
        <v>34550</v>
      </c>
      <c r="S795">
        <f t="shared" si="100"/>
        <v>35221</v>
      </c>
      <c r="T795">
        <f t="shared" si="101"/>
        <v>23</v>
      </c>
      <c r="U795">
        <f t="shared" si="102"/>
        <v>0.34782608695652173</v>
      </c>
      <c r="V795" t="str">
        <f t="shared" si="103"/>
        <v>High</v>
      </c>
    </row>
    <row r="796" spans="1:22" x14ac:dyDescent="0.25">
      <c r="A796">
        <v>11042</v>
      </c>
      <c r="B796" t="s">
        <v>517</v>
      </c>
      <c r="C796">
        <v>2</v>
      </c>
      <c r="D796" s="1">
        <v>35207</v>
      </c>
      <c r="E796" s="1">
        <v>35221</v>
      </c>
      <c r="F796" s="1">
        <v>35216</v>
      </c>
      <c r="G796">
        <v>1</v>
      </c>
      <c r="H796">
        <v>29.99</v>
      </c>
      <c r="I796" t="s">
        <v>518</v>
      </c>
      <c r="J796" t="s">
        <v>521</v>
      </c>
      <c r="K796" t="s">
        <v>228</v>
      </c>
      <c r="L796" t="s">
        <v>522</v>
      </c>
      <c r="M796" t="s">
        <v>523</v>
      </c>
      <c r="N796" t="s">
        <v>230</v>
      </c>
      <c r="O796">
        <f t="shared" si="96"/>
        <v>5</v>
      </c>
      <c r="P796">
        <f t="shared" si="97"/>
        <v>1996</v>
      </c>
      <c r="Q796">
        <f t="shared" si="98"/>
        <v>5</v>
      </c>
      <c r="R796">
        <f t="shared" si="99"/>
        <v>34550</v>
      </c>
      <c r="S796">
        <f t="shared" si="100"/>
        <v>35221</v>
      </c>
      <c r="T796">
        <f t="shared" si="101"/>
        <v>23</v>
      </c>
      <c r="U796">
        <f t="shared" si="102"/>
        <v>0.21739130434782608</v>
      </c>
      <c r="V796" t="str">
        <f t="shared" si="103"/>
        <v>Medium</v>
      </c>
    </row>
    <row r="797" spans="1:22" x14ac:dyDescent="0.25">
      <c r="A797">
        <v>11043</v>
      </c>
      <c r="B797" t="s">
        <v>972</v>
      </c>
      <c r="C797">
        <v>5</v>
      </c>
      <c r="D797" s="1">
        <v>35207</v>
      </c>
      <c r="E797" s="1">
        <v>35235</v>
      </c>
      <c r="F797" s="1">
        <v>35214</v>
      </c>
      <c r="G797">
        <v>2</v>
      </c>
      <c r="H797">
        <v>8.8000000000000007</v>
      </c>
      <c r="I797" t="s">
        <v>973</v>
      </c>
      <c r="J797" t="s">
        <v>975</v>
      </c>
      <c r="K797" t="s">
        <v>289</v>
      </c>
      <c r="L797" t="s">
        <v>153</v>
      </c>
      <c r="M797" t="s">
        <v>976</v>
      </c>
      <c r="N797" t="s">
        <v>291</v>
      </c>
      <c r="O797">
        <f t="shared" si="96"/>
        <v>5</v>
      </c>
      <c r="P797">
        <f t="shared" si="97"/>
        <v>1996</v>
      </c>
      <c r="Q797">
        <f t="shared" si="98"/>
        <v>4</v>
      </c>
      <c r="R797">
        <f t="shared" si="99"/>
        <v>34550</v>
      </c>
      <c r="S797">
        <f t="shared" si="100"/>
        <v>35221</v>
      </c>
      <c r="T797">
        <f t="shared" si="101"/>
        <v>23</v>
      </c>
      <c r="U797">
        <f t="shared" si="102"/>
        <v>0.17391304347826086</v>
      </c>
      <c r="V797" t="str">
        <f t="shared" si="103"/>
        <v>Medium</v>
      </c>
    </row>
    <row r="798" spans="1:22" x14ac:dyDescent="0.25">
      <c r="A798">
        <v>11044</v>
      </c>
      <c r="B798" t="s">
        <v>1101</v>
      </c>
      <c r="C798">
        <v>4</v>
      </c>
      <c r="D798" s="1">
        <v>35208</v>
      </c>
      <c r="E798" s="1">
        <v>35236</v>
      </c>
      <c r="F798" s="1">
        <v>35216</v>
      </c>
      <c r="G798">
        <v>1</v>
      </c>
      <c r="H798">
        <v>8.7200000000000006</v>
      </c>
      <c r="I798" t="s">
        <v>1216</v>
      </c>
      <c r="J798" t="s">
        <v>1104</v>
      </c>
      <c r="K798" t="s">
        <v>1105</v>
      </c>
      <c r="L798" t="s">
        <v>153</v>
      </c>
      <c r="M798" t="s">
        <v>1106</v>
      </c>
      <c r="N798" t="s">
        <v>1107</v>
      </c>
      <c r="O798">
        <f t="shared" si="96"/>
        <v>5</v>
      </c>
      <c r="P798">
        <f t="shared" si="97"/>
        <v>1996</v>
      </c>
      <c r="Q798">
        <f t="shared" si="98"/>
        <v>7</v>
      </c>
      <c r="R798">
        <f t="shared" si="99"/>
        <v>34550</v>
      </c>
      <c r="S798">
        <f t="shared" si="100"/>
        <v>35221</v>
      </c>
      <c r="T798">
        <f t="shared" si="101"/>
        <v>23</v>
      </c>
      <c r="U798">
        <f t="shared" si="102"/>
        <v>0.30434782608695654</v>
      </c>
      <c r="V798" t="str">
        <f t="shared" si="103"/>
        <v>High</v>
      </c>
    </row>
    <row r="799" spans="1:22" x14ac:dyDescent="0.25">
      <c r="A799">
        <v>11045</v>
      </c>
      <c r="B799" t="s">
        <v>478</v>
      </c>
      <c r="C799">
        <v>6</v>
      </c>
      <c r="D799" s="1">
        <v>35208</v>
      </c>
      <c r="E799" s="1">
        <v>35236</v>
      </c>
      <c r="F799" s="1"/>
      <c r="G799">
        <v>2</v>
      </c>
      <c r="H799">
        <v>70.58</v>
      </c>
      <c r="I799" t="s">
        <v>479</v>
      </c>
      <c r="J799" t="s">
        <v>481</v>
      </c>
      <c r="K799" t="s">
        <v>482</v>
      </c>
      <c r="L799" t="s">
        <v>483</v>
      </c>
      <c r="M799" t="s">
        <v>484</v>
      </c>
      <c r="N799" t="s">
        <v>350</v>
      </c>
      <c r="O799">
        <f t="shared" si="96"/>
        <v>5</v>
      </c>
      <c r="P799">
        <f t="shared" si="97"/>
        <v>1996</v>
      </c>
      <c r="Q799">
        <f t="shared" si="98"/>
        <v>14</v>
      </c>
      <c r="R799">
        <f t="shared" si="99"/>
        <v>34550</v>
      </c>
      <c r="S799">
        <f t="shared" si="100"/>
        <v>35221</v>
      </c>
      <c r="T799">
        <f t="shared" si="101"/>
        <v>23</v>
      </c>
      <c r="U799">
        <f t="shared" si="102"/>
        <v>0.60869565217391308</v>
      </c>
      <c r="V799" t="str">
        <f t="shared" si="103"/>
        <v>High</v>
      </c>
    </row>
    <row r="800" spans="1:22" x14ac:dyDescent="0.25">
      <c r="A800">
        <v>11046</v>
      </c>
      <c r="B800" t="s">
        <v>1063</v>
      </c>
      <c r="C800">
        <v>8</v>
      </c>
      <c r="D800" s="1">
        <v>35208</v>
      </c>
      <c r="E800" s="1">
        <v>35236</v>
      </c>
      <c r="F800" s="1">
        <v>35209</v>
      </c>
      <c r="G800">
        <v>2</v>
      </c>
      <c r="H800">
        <v>71.64</v>
      </c>
      <c r="I800" t="s">
        <v>1064</v>
      </c>
      <c r="J800" t="s">
        <v>1066</v>
      </c>
      <c r="K800" t="s">
        <v>1067</v>
      </c>
      <c r="L800" t="s">
        <v>153</v>
      </c>
      <c r="M800" t="s">
        <v>1068</v>
      </c>
      <c r="N800" t="s">
        <v>238</v>
      </c>
      <c r="O800">
        <f t="shared" si="96"/>
        <v>5</v>
      </c>
      <c r="P800">
        <f t="shared" si="97"/>
        <v>1996</v>
      </c>
      <c r="Q800">
        <f t="shared" si="98"/>
        <v>10</v>
      </c>
      <c r="R800">
        <f t="shared" si="99"/>
        <v>34550</v>
      </c>
      <c r="S800">
        <f t="shared" si="100"/>
        <v>35221</v>
      </c>
      <c r="T800">
        <f t="shared" si="101"/>
        <v>23</v>
      </c>
      <c r="U800">
        <f t="shared" si="102"/>
        <v>0.43478260869565216</v>
      </c>
      <c r="V800" t="str">
        <f t="shared" si="103"/>
        <v>High</v>
      </c>
    </row>
    <row r="801" spans="1:22" x14ac:dyDescent="0.25">
      <c r="A801">
        <v>11047</v>
      </c>
      <c r="B801" t="s">
        <v>548</v>
      </c>
      <c r="C801">
        <v>7</v>
      </c>
      <c r="D801" s="1">
        <v>35209</v>
      </c>
      <c r="E801" s="1">
        <v>35237</v>
      </c>
      <c r="F801" s="1">
        <v>35216</v>
      </c>
      <c r="G801">
        <v>3</v>
      </c>
      <c r="H801">
        <v>46.62</v>
      </c>
      <c r="I801" t="s">
        <v>549</v>
      </c>
      <c r="J801" t="s">
        <v>551</v>
      </c>
      <c r="K801" t="s">
        <v>152</v>
      </c>
      <c r="L801" t="s">
        <v>153</v>
      </c>
      <c r="M801" t="s">
        <v>552</v>
      </c>
      <c r="N801" t="s">
        <v>155</v>
      </c>
      <c r="O801">
        <f t="shared" si="96"/>
        <v>5</v>
      </c>
      <c r="P801">
        <f t="shared" si="97"/>
        <v>1996</v>
      </c>
      <c r="Q801">
        <f t="shared" si="98"/>
        <v>8</v>
      </c>
      <c r="R801">
        <f t="shared" si="99"/>
        <v>34550</v>
      </c>
      <c r="S801">
        <f t="shared" si="100"/>
        <v>35221</v>
      </c>
      <c r="T801">
        <f t="shared" si="101"/>
        <v>23</v>
      </c>
      <c r="U801">
        <f t="shared" si="102"/>
        <v>0.34782608695652173</v>
      </c>
      <c r="V801" t="str">
        <f t="shared" si="103"/>
        <v>High</v>
      </c>
    </row>
    <row r="802" spans="1:22" x14ac:dyDescent="0.25">
      <c r="A802">
        <v>11048</v>
      </c>
      <c r="B802" t="s">
        <v>478</v>
      </c>
      <c r="C802">
        <v>7</v>
      </c>
      <c r="D802" s="1">
        <v>35209</v>
      </c>
      <c r="E802" s="1">
        <v>35237</v>
      </c>
      <c r="F802" s="1">
        <v>35215</v>
      </c>
      <c r="G802">
        <v>3</v>
      </c>
      <c r="H802">
        <v>24.12</v>
      </c>
      <c r="I802" t="s">
        <v>479</v>
      </c>
      <c r="J802" t="s">
        <v>481</v>
      </c>
      <c r="K802" t="s">
        <v>482</v>
      </c>
      <c r="L802" t="s">
        <v>483</v>
      </c>
      <c r="M802" t="s">
        <v>484</v>
      </c>
      <c r="N802" t="s">
        <v>350</v>
      </c>
      <c r="O802">
        <f t="shared" si="96"/>
        <v>5</v>
      </c>
      <c r="P802">
        <f t="shared" si="97"/>
        <v>1996</v>
      </c>
      <c r="Q802">
        <f t="shared" si="98"/>
        <v>14</v>
      </c>
      <c r="R802">
        <f t="shared" si="99"/>
        <v>34550</v>
      </c>
      <c r="S802">
        <f t="shared" si="100"/>
        <v>35221</v>
      </c>
      <c r="T802">
        <f t="shared" si="101"/>
        <v>23</v>
      </c>
      <c r="U802">
        <f t="shared" si="102"/>
        <v>0.60869565217391308</v>
      </c>
      <c r="V802" t="str">
        <f t="shared" si="103"/>
        <v>High</v>
      </c>
    </row>
    <row r="803" spans="1:22" x14ac:dyDescent="0.25">
      <c r="A803">
        <v>11049</v>
      </c>
      <c r="B803" t="s">
        <v>640</v>
      </c>
      <c r="C803">
        <v>3</v>
      </c>
      <c r="D803" s="1">
        <v>35209</v>
      </c>
      <c r="E803" s="1">
        <v>35237</v>
      </c>
      <c r="F803" s="1">
        <v>35219</v>
      </c>
      <c r="G803">
        <v>1</v>
      </c>
      <c r="H803">
        <v>8.34</v>
      </c>
      <c r="I803" t="s">
        <v>641</v>
      </c>
      <c r="J803" t="s">
        <v>643</v>
      </c>
      <c r="K803" t="s">
        <v>644</v>
      </c>
      <c r="L803" t="s">
        <v>522</v>
      </c>
      <c r="M803" t="s">
        <v>645</v>
      </c>
      <c r="N803" t="s">
        <v>230</v>
      </c>
      <c r="O803">
        <f t="shared" si="96"/>
        <v>5</v>
      </c>
      <c r="P803">
        <f t="shared" si="97"/>
        <v>1996</v>
      </c>
      <c r="Q803">
        <f t="shared" si="98"/>
        <v>9</v>
      </c>
      <c r="R803">
        <f t="shared" si="99"/>
        <v>34550</v>
      </c>
      <c r="S803">
        <f t="shared" si="100"/>
        <v>35221</v>
      </c>
      <c r="T803">
        <f t="shared" si="101"/>
        <v>23</v>
      </c>
      <c r="U803">
        <f t="shared" si="102"/>
        <v>0.39130434782608697</v>
      </c>
      <c r="V803" t="str">
        <f t="shared" si="103"/>
        <v>High</v>
      </c>
    </row>
    <row r="804" spans="1:22" x14ac:dyDescent="0.25">
      <c r="A804">
        <v>11050</v>
      </c>
      <c r="B804" t="s">
        <v>587</v>
      </c>
      <c r="C804">
        <v>8</v>
      </c>
      <c r="D804" s="1">
        <v>35212</v>
      </c>
      <c r="E804" s="1">
        <v>35240</v>
      </c>
      <c r="F804" s="1">
        <v>35220</v>
      </c>
      <c r="G804">
        <v>2</v>
      </c>
      <c r="H804">
        <v>59.41</v>
      </c>
      <c r="I804" t="s">
        <v>588</v>
      </c>
      <c r="J804" t="s">
        <v>590</v>
      </c>
      <c r="K804" t="s">
        <v>591</v>
      </c>
      <c r="L804" t="s">
        <v>153</v>
      </c>
      <c r="M804" t="s">
        <v>592</v>
      </c>
      <c r="N804" t="s">
        <v>284</v>
      </c>
      <c r="O804">
        <f t="shared" si="96"/>
        <v>5</v>
      </c>
      <c r="P804">
        <f t="shared" si="97"/>
        <v>1996</v>
      </c>
      <c r="Q804">
        <f t="shared" si="98"/>
        <v>19</v>
      </c>
      <c r="R804">
        <f t="shared" si="99"/>
        <v>34550</v>
      </c>
      <c r="S804">
        <f t="shared" si="100"/>
        <v>35221</v>
      </c>
      <c r="T804">
        <f t="shared" si="101"/>
        <v>23</v>
      </c>
      <c r="U804">
        <f t="shared" si="102"/>
        <v>0.82608695652173914</v>
      </c>
      <c r="V804" t="str">
        <f t="shared" si="103"/>
        <v>High</v>
      </c>
    </row>
    <row r="805" spans="1:22" x14ac:dyDescent="0.25">
      <c r="A805">
        <v>11051</v>
      </c>
      <c r="B805" t="s">
        <v>722</v>
      </c>
      <c r="C805">
        <v>7</v>
      </c>
      <c r="D805" s="1">
        <v>35212</v>
      </c>
      <c r="E805" s="1">
        <v>35240</v>
      </c>
      <c r="F805" s="1"/>
      <c r="G805">
        <v>3</v>
      </c>
      <c r="H805">
        <v>2.79</v>
      </c>
      <c r="I805" t="s">
        <v>723</v>
      </c>
      <c r="J805" t="s">
        <v>725</v>
      </c>
      <c r="K805" t="s">
        <v>726</v>
      </c>
      <c r="L805" t="s">
        <v>153</v>
      </c>
      <c r="M805" t="s">
        <v>727</v>
      </c>
      <c r="N805" t="s">
        <v>291</v>
      </c>
      <c r="O805">
        <f t="shared" si="96"/>
        <v>5</v>
      </c>
      <c r="P805">
        <f t="shared" si="97"/>
        <v>1996</v>
      </c>
      <c r="Q805">
        <f t="shared" si="98"/>
        <v>14</v>
      </c>
      <c r="R805">
        <f t="shared" si="99"/>
        <v>34550</v>
      </c>
      <c r="S805">
        <f t="shared" si="100"/>
        <v>35221</v>
      </c>
      <c r="T805">
        <f t="shared" si="101"/>
        <v>23</v>
      </c>
      <c r="U805">
        <f t="shared" si="102"/>
        <v>0.60869565217391308</v>
      </c>
      <c r="V805" t="str">
        <f t="shared" si="103"/>
        <v>High</v>
      </c>
    </row>
    <row r="806" spans="1:22" x14ac:dyDescent="0.25">
      <c r="A806">
        <v>11052</v>
      </c>
      <c r="B806" t="s">
        <v>664</v>
      </c>
      <c r="C806">
        <v>3</v>
      </c>
      <c r="D806" s="1">
        <v>35212</v>
      </c>
      <c r="E806" s="1">
        <v>35240</v>
      </c>
      <c r="F806" s="1">
        <v>35216</v>
      </c>
      <c r="G806">
        <v>1</v>
      </c>
      <c r="H806">
        <v>67.260000000000005</v>
      </c>
      <c r="I806" t="s">
        <v>665</v>
      </c>
      <c r="J806" t="s">
        <v>667</v>
      </c>
      <c r="K806" t="s">
        <v>668</v>
      </c>
      <c r="L806" t="s">
        <v>669</v>
      </c>
      <c r="M806" t="s">
        <v>670</v>
      </c>
      <c r="N806" t="s">
        <v>230</v>
      </c>
      <c r="O806">
        <f t="shared" si="96"/>
        <v>5</v>
      </c>
      <c r="P806">
        <f t="shared" si="97"/>
        <v>1996</v>
      </c>
      <c r="Q806">
        <f t="shared" si="98"/>
        <v>14</v>
      </c>
      <c r="R806">
        <f t="shared" si="99"/>
        <v>34550</v>
      </c>
      <c r="S806">
        <f t="shared" si="100"/>
        <v>35221</v>
      </c>
      <c r="T806">
        <f t="shared" si="101"/>
        <v>23</v>
      </c>
      <c r="U806">
        <f t="shared" si="102"/>
        <v>0.60869565217391308</v>
      </c>
      <c r="V806" t="str">
        <f t="shared" si="103"/>
        <v>High</v>
      </c>
    </row>
    <row r="807" spans="1:22" x14ac:dyDescent="0.25">
      <c r="A807">
        <v>11053</v>
      </c>
      <c r="B807" t="s">
        <v>863</v>
      </c>
      <c r="C807">
        <v>2</v>
      </c>
      <c r="D807" s="1">
        <v>35212</v>
      </c>
      <c r="E807" s="1">
        <v>35240</v>
      </c>
      <c r="F807" s="1">
        <v>35214</v>
      </c>
      <c r="G807">
        <v>2</v>
      </c>
      <c r="H807">
        <v>53.05</v>
      </c>
      <c r="I807" t="s">
        <v>864</v>
      </c>
      <c r="J807" t="s">
        <v>866</v>
      </c>
      <c r="K807" t="s">
        <v>867</v>
      </c>
      <c r="L807" t="s">
        <v>153</v>
      </c>
      <c r="M807" t="s">
        <v>868</v>
      </c>
      <c r="N807" t="s">
        <v>561</v>
      </c>
      <c r="O807">
        <f t="shared" si="96"/>
        <v>5</v>
      </c>
      <c r="P807">
        <f t="shared" si="97"/>
        <v>1996</v>
      </c>
      <c r="Q807">
        <f t="shared" si="98"/>
        <v>10</v>
      </c>
      <c r="R807">
        <f t="shared" si="99"/>
        <v>34550</v>
      </c>
      <c r="S807">
        <f t="shared" si="100"/>
        <v>35221</v>
      </c>
      <c r="T807">
        <f t="shared" si="101"/>
        <v>23</v>
      </c>
      <c r="U807">
        <f t="shared" si="102"/>
        <v>0.43478260869565216</v>
      </c>
      <c r="V807" t="str">
        <f t="shared" si="103"/>
        <v>High</v>
      </c>
    </row>
    <row r="808" spans="1:22" x14ac:dyDescent="0.25">
      <c r="A808">
        <v>11054</v>
      </c>
      <c r="B808" t="s">
        <v>493</v>
      </c>
      <c r="C808">
        <v>8</v>
      </c>
      <c r="D808" s="1">
        <v>35213</v>
      </c>
      <c r="E808" s="1">
        <v>35241</v>
      </c>
      <c r="F808" s="1"/>
      <c r="G808">
        <v>1</v>
      </c>
      <c r="H808">
        <v>0.33</v>
      </c>
      <c r="I808" t="s">
        <v>494</v>
      </c>
      <c r="J808" t="s">
        <v>496</v>
      </c>
      <c r="K808" t="s">
        <v>497</v>
      </c>
      <c r="L808" t="s">
        <v>153</v>
      </c>
      <c r="M808" t="s">
        <v>498</v>
      </c>
      <c r="N808" t="s">
        <v>499</v>
      </c>
      <c r="O808">
        <f t="shared" si="96"/>
        <v>5</v>
      </c>
      <c r="P808">
        <f t="shared" si="97"/>
        <v>1996</v>
      </c>
      <c r="Q808">
        <f t="shared" si="98"/>
        <v>6</v>
      </c>
      <c r="R808">
        <f t="shared" si="99"/>
        <v>34550</v>
      </c>
      <c r="S808">
        <f t="shared" si="100"/>
        <v>35221</v>
      </c>
      <c r="T808">
        <f t="shared" si="101"/>
        <v>23</v>
      </c>
      <c r="U808">
        <f t="shared" si="102"/>
        <v>0.2608695652173913</v>
      </c>
      <c r="V808" t="str">
        <f t="shared" si="103"/>
        <v>High</v>
      </c>
    </row>
    <row r="809" spans="1:22" x14ac:dyDescent="0.25">
      <c r="A809">
        <v>11055</v>
      </c>
      <c r="B809" t="s">
        <v>673</v>
      </c>
      <c r="C809">
        <v>7</v>
      </c>
      <c r="D809" s="1">
        <v>35213</v>
      </c>
      <c r="E809" s="1">
        <v>35241</v>
      </c>
      <c r="F809" s="1">
        <v>35220</v>
      </c>
      <c r="G809">
        <v>2</v>
      </c>
      <c r="H809">
        <v>120.92</v>
      </c>
      <c r="I809" t="s">
        <v>674</v>
      </c>
      <c r="J809" t="s">
        <v>676</v>
      </c>
      <c r="K809" t="s">
        <v>677</v>
      </c>
      <c r="L809" t="s">
        <v>678</v>
      </c>
      <c r="M809" t="s">
        <v>679</v>
      </c>
      <c r="N809" t="s">
        <v>661</v>
      </c>
      <c r="O809">
        <f t="shared" si="96"/>
        <v>5</v>
      </c>
      <c r="P809">
        <f t="shared" si="97"/>
        <v>1996</v>
      </c>
      <c r="Q809">
        <f t="shared" si="98"/>
        <v>18</v>
      </c>
      <c r="R809">
        <f t="shared" si="99"/>
        <v>34550</v>
      </c>
      <c r="S809">
        <f t="shared" si="100"/>
        <v>35221</v>
      </c>
      <c r="T809">
        <f t="shared" si="101"/>
        <v>23</v>
      </c>
      <c r="U809">
        <f t="shared" si="102"/>
        <v>0.78260869565217395</v>
      </c>
      <c r="V809" t="str">
        <f t="shared" si="103"/>
        <v>High</v>
      </c>
    </row>
    <row r="810" spans="1:22" x14ac:dyDescent="0.25">
      <c r="A810">
        <v>11056</v>
      </c>
      <c r="B810" t="s">
        <v>548</v>
      </c>
      <c r="C810">
        <v>8</v>
      </c>
      <c r="D810" s="1">
        <v>35213</v>
      </c>
      <c r="E810" s="1">
        <v>35227</v>
      </c>
      <c r="F810" s="1">
        <v>35216</v>
      </c>
      <c r="G810">
        <v>2</v>
      </c>
      <c r="H810">
        <v>278.95999999999998</v>
      </c>
      <c r="I810" t="s">
        <v>549</v>
      </c>
      <c r="J810" t="s">
        <v>551</v>
      </c>
      <c r="K810" t="s">
        <v>152</v>
      </c>
      <c r="L810" t="s">
        <v>153</v>
      </c>
      <c r="M810" t="s">
        <v>552</v>
      </c>
      <c r="N810" t="s">
        <v>155</v>
      </c>
      <c r="O810">
        <f t="shared" si="96"/>
        <v>5</v>
      </c>
      <c r="P810">
        <f t="shared" si="97"/>
        <v>1996</v>
      </c>
      <c r="Q810">
        <f t="shared" si="98"/>
        <v>8</v>
      </c>
      <c r="R810">
        <f t="shared" si="99"/>
        <v>34550</v>
      </c>
      <c r="S810">
        <f t="shared" si="100"/>
        <v>35221</v>
      </c>
      <c r="T810">
        <f t="shared" si="101"/>
        <v>23</v>
      </c>
      <c r="U810">
        <f t="shared" si="102"/>
        <v>0.34782608695652173</v>
      </c>
      <c r="V810" t="str">
        <f t="shared" si="103"/>
        <v>High</v>
      </c>
    </row>
    <row r="811" spans="1:22" x14ac:dyDescent="0.25">
      <c r="A811">
        <v>11057</v>
      </c>
      <c r="B811" t="s">
        <v>819</v>
      </c>
      <c r="C811">
        <v>3</v>
      </c>
      <c r="D811" s="1">
        <v>35214</v>
      </c>
      <c r="E811" s="1">
        <v>35242</v>
      </c>
      <c r="F811" s="1">
        <v>35216</v>
      </c>
      <c r="G811">
        <v>3</v>
      </c>
      <c r="H811">
        <v>4.13</v>
      </c>
      <c r="I811" t="s">
        <v>820</v>
      </c>
      <c r="J811" t="s">
        <v>822</v>
      </c>
      <c r="K811" t="s">
        <v>152</v>
      </c>
      <c r="L811" t="s">
        <v>153</v>
      </c>
      <c r="M811" t="s">
        <v>823</v>
      </c>
      <c r="N811" t="s">
        <v>155</v>
      </c>
      <c r="O811">
        <f t="shared" si="96"/>
        <v>5</v>
      </c>
      <c r="P811">
        <f t="shared" si="97"/>
        <v>1996</v>
      </c>
      <c r="Q811">
        <f t="shared" si="98"/>
        <v>3</v>
      </c>
      <c r="R811">
        <f t="shared" si="99"/>
        <v>34550</v>
      </c>
      <c r="S811">
        <f t="shared" si="100"/>
        <v>35221</v>
      </c>
      <c r="T811">
        <f t="shared" si="101"/>
        <v>23</v>
      </c>
      <c r="U811">
        <f t="shared" si="102"/>
        <v>0.13043478260869565</v>
      </c>
      <c r="V811" t="str">
        <f t="shared" si="103"/>
        <v>Medium</v>
      </c>
    </row>
    <row r="812" spans="1:22" x14ac:dyDescent="0.25">
      <c r="A812">
        <v>11058</v>
      </c>
      <c r="B812" t="s">
        <v>446</v>
      </c>
      <c r="C812">
        <v>9</v>
      </c>
      <c r="D812" s="1">
        <v>35214</v>
      </c>
      <c r="E812" s="1">
        <v>35242</v>
      </c>
      <c r="F812" s="1"/>
      <c r="G812">
        <v>3</v>
      </c>
      <c r="H812">
        <v>31.14</v>
      </c>
      <c r="I812" t="s">
        <v>447</v>
      </c>
      <c r="J812" t="s">
        <v>449</v>
      </c>
      <c r="K812" t="s">
        <v>450</v>
      </c>
      <c r="L812" t="s">
        <v>153</v>
      </c>
      <c r="M812" t="s">
        <v>451</v>
      </c>
      <c r="N812" t="s">
        <v>238</v>
      </c>
      <c r="O812">
        <f t="shared" si="96"/>
        <v>5</v>
      </c>
      <c r="P812">
        <f t="shared" si="97"/>
        <v>1996</v>
      </c>
      <c r="Q812">
        <f t="shared" si="98"/>
        <v>7</v>
      </c>
      <c r="R812">
        <f t="shared" si="99"/>
        <v>34550</v>
      </c>
      <c r="S812">
        <f t="shared" si="100"/>
        <v>35221</v>
      </c>
      <c r="T812">
        <f t="shared" si="101"/>
        <v>23</v>
      </c>
      <c r="U812">
        <f t="shared" si="102"/>
        <v>0.30434782608695654</v>
      </c>
      <c r="V812" t="str">
        <f t="shared" si="103"/>
        <v>High</v>
      </c>
    </row>
    <row r="813" spans="1:22" x14ac:dyDescent="0.25">
      <c r="A813">
        <v>11059</v>
      </c>
      <c r="B813" t="s">
        <v>921</v>
      </c>
      <c r="C813">
        <v>2</v>
      </c>
      <c r="D813" s="1">
        <v>35214</v>
      </c>
      <c r="E813" s="1">
        <v>35256</v>
      </c>
      <c r="F813" s="1"/>
      <c r="G813">
        <v>2</v>
      </c>
      <c r="H813">
        <v>85.8</v>
      </c>
      <c r="I813" t="s">
        <v>922</v>
      </c>
      <c r="J813" t="s">
        <v>924</v>
      </c>
      <c r="K813" t="s">
        <v>668</v>
      </c>
      <c r="L813" t="s">
        <v>669</v>
      </c>
      <c r="M813" t="s">
        <v>925</v>
      </c>
      <c r="N813" t="s">
        <v>230</v>
      </c>
      <c r="O813">
        <f t="shared" si="96"/>
        <v>5</v>
      </c>
      <c r="P813">
        <f t="shared" si="97"/>
        <v>1996</v>
      </c>
      <c r="Q813">
        <f t="shared" si="98"/>
        <v>11</v>
      </c>
      <c r="R813">
        <f t="shared" si="99"/>
        <v>34550</v>
      </c>
      <c r="S813">
        <f t="shared" si="100"/>
        <v>35221</v>
      </c>
      <c r="T813">
        <f t="shared" si="101"/>
        <v>23</v>
      </c>
      <c r="U813">
        <f t="shared" si="102"/>
        <v>0.47826086956521741</v>
      </c>
      <c r="V813" t="str">
        <f t="shared" si="103"/>
        <v>High</v>
      </c>
    </row>
    <row r="814" spans="1:22" x14ac:dyDescent="0.25">
      <c r="A814">
        <v>11060</v>
      </c>
      <c r="B814" t="s">
        <v>608</v>
      </c>
      <c r="C814">
        <v>2</v>
      </c>
      <c r="D814" s="1">
        <v>35215</v>
      </c>
      <c r="E814" s="1">
        <v>35243</v>
      </c>
      <c r="F814" s="1">
        <v>35219</v>
      </c>
      <c r="G814">
        <v>2</v>
      </c>
      <c r="H814">
        <v>10.98</v>
      </c>
      <c r="I814" t="s">
        <v>609</v>
      </c>
      <c r="J814" t="s">
        <v>611</v>
      </c>
      <c r="K814" t="s">
        <v>612</v>
      </c>
      <c r="L814" t="s">
        <v>153</v>
      </c>
      <c r="M814" t="s">
        <v>613</v>
      </c>
      <c r="N814" t="s">
        <v>261</v>
      </c>
      <c r="O814">
        <f t="shared" si="96"/>
        <v>5</v>
      </c>
      <c r="P814">
        <f t="shared" si="97"/>
        <v>1996</v>
      </c>
      <c r="Q814">
        <f t="shared" si="98"/>
        <v>6</v>
      </c>
      <c r="R814">
        <f t="shared" si="99"/>
        <v>34550</v>
      </c>
      <c r="S814">
        <f t="shared" si="100"/>
        <v>35221</v>
      </c>
      <c r="T814">
        <f t="shared" si="101"/>
        <v>23</v>
      </c>
      <c r="U814">
        <f t="shared" si="102"/>
        <v>0.2608695652173913</v>
      </c>
      <c r="V814" t="str">
        <f t="shared" si="103"/>
        <v>High</v>
      </c>
    </row>
    <row r="815" spans="1:22" x14ac:dyDescent="0.25">
      <c r="A815">
        <v>11061</v>
      </c>
      <c r="B815" t="s">
        <v>647</v>
      </c>
      <c r="C815">
        <v>4</v>
      </c>
      <c r="D815" s="1">
        <v>35215</v>
      </c>
      <c r="E815" s="1">
        <v>35257</v>
      </c>
      <c r="F815" s="1"/>
      <c r="G815">
        <v>3</v>
      </c>
      <c r="H815">
        <v>14.01</v>
      </c>
      <c r="I815" t="s">
        <v>648</v>
      </c>
      <c r="J815" t="s">
        <v>650</v>
      </c>
      <c r="K815" t="s">
        <v>651</v>
      </c>
      <c r="L815" t="s">
        <v>277</v>
      </c>
      <c r="M815" t="s">
        <v>652</v>
      </c>
      <c r="N815" t="s">
        <v>164</v>
      </c>
      <c r="O815">
        <f t="shared" si="96"/>
        <v>5</v>
      </c>
      <c r="P815">
        <f t="shared" si="97"/>
        <v>1996</v>
      </c>
      <c r="Q815">
        <f t="shared" si="98"/>
        <v>11</v>
      </c>
      <c r="R815">
        <f t="shared" si="99"/>
        <v>34550</v>
      </c>
      <c r="S815">
        <f t="shared" si="100"/>
        <v>35221</v>
      </c>
      <c r="T815">
        <f t="shared" si="101"/>
        <v>23</v>
      </c>
      <c r="U815">
        <f t="shared" si="102"/>
        <v>0.47826086956521741</v>
      </c>
      <c r="V815" t="str">
        <f t="shared" si="103"/>
        <v>High</v>
      </c>
    </row>
    <row r="816" spans="1:22" x14ac:dyDescent="0.25">
      <c r="A816">
        <v>11062</v>
      </c>
      <c r="B816" t="s">
        <v>913</v>
      </c>
      <c r="C816">
        <v>4</v>
      </c>
      <c r="D816" s="1">
        <v>35215</v>
      </c>
      <c r="E816" s="1">
        <v>35243</v>
      </c>
      <c r="F816" s="1"/>
      <c r="G816">
        <v>2</v>
      </c>
      <c r="H816">
        <v>29.93</v>
      </c>
      <c r="I816" t="s">
        <v>914</v>
      </c>
      <c r="J816" t="s">
        <v>916</v>
      </c>
      <c r="K816" t="s">
        <v>917</v>
      </c>
      <c r="L816" t="s">
        <v>153</v>
      </c>
      <c r="M816" t="s">
        <v>918</v>
      </c>
      <c r="N816" t="s">
        <v>261</v>
      </c>
      <c r="O816">
        <f t="shared" si="96"/>
        <v>5</v>
      </c>
      <c r="P816">
        <f t="shared" si="97"/>
        <v>1996</v>
      </c>
      <c r="Q816">
        <f t="shared" si="98"/>
        <v>12</v>
      </c>
      <c r="R816">
        <f t="shared" si="99"/>
        <v>34550</v>
      </c>
      <c r="S816">
        <f t="shared" si="100"/>
        <v>35221</v>
      </c>
      <c r="T816">
        <f t="shared" si="101"/>
        <v>23</v>
      </c>
      <c r="U816">
        <f t="shared" si="102"/>
        <v>0.52173913043478259</v>
      </c>
      <c r="V816" t="str">
        <f t="shared" si="103"/>
        <v>High</v>
      </c>
    </row>
    <row r="817" spans="1:22" x14ac:dyDescent="0.25">
      <c r="A817">
        <v>11063</v>
      </c>
      <c r="B817" t="s">
        <v>690</v>
      </c>
      <c r="C817">
        <v>3</v>
      </c>
      <c r="D817" s="1">
        <v>35215</v>
      </c>
      <c r="E817" s="1">
        <v>35243</v>
      </c>
      <c r="F817" s="1">
        <v>35221</v>
      </c>
      <c r="G817">
        <v>2</v>
      </c>
      <c r="H817">
        <v>81.73</v>
      </c>
      <c r="I817" t="s">
        <v>691</v>
      </c>
      <c r="J817" t="s">
        <v>693</v>
      </c>
      <c r="K817" t="s">
        <v>694</v>
      </c>
      <c r="L817" t="s">
        <v>695</v>
      </c>
      <c r="M817" t="s">
        <v>153</v>
      </c>
      <c r="N817" t="s">
        <v>696</v>
      </c>
      <c r="O817">
        <f t="shared" si="96"/>
        <v>5</v>
      </c>
      <c r="P817">
        <f t="shared" si="97"/>
        <v>1996</v>
      </c>
      <c r="Q817">
        <f t="shared" si="98"/>
        <v>19</v>
      </c>
      <c r="R817">
        <f t="shared" si="99"/>
        <v>34550</v>
      </c>
      <c r="S817">
        <f t="shared" si="100"/>
        <v>35221</v>
      </c>
      <c r="T817">
        <f t="shared" si="101"/>
        <v>23</v>
      </c>
      <c r="U817">
        <f t="shared" si="102"/>
        <v>0.82608695652173914</v>
      </c>
      <c r="V817" t="str">
        <f t="shared" si="103"/>
        <v>High</v>
      </c>
    </row>
    <row r="818" spans="1:22" x14ac:dyDescent="0.25">
      <c r="A818">
        <v>11064</v>
      </c>
      <c r="B818" t="s">
        <v>949</v>
      </c>
      <c r="C818">
        <v>1</v>
      </c>
      <c r="D818" s="1">
        <v>35216</v>
      </c>
      <c r="E818" s="1">
        <v>35244</v>
      </c>
      <c r="F818" s="1">
        <v>35219</v>
      </c>
      <c r="G818">
        <v>1</v>
      </c>
      <c r="H818">
        <v>30.09</v>
      </c>
      <c r="I818" t="s">
        <v>950</v>
      </c>
      <c r="J818" t="s">
        <v>952</v>
      </c>
      <c r="K818" t="s">
        <v>953</v>
      </c>
      <c r="L818" t="s">
        <v>954</v>
      </c>
      <c r="M818" t="s">
        <v>955</v>
      </c>
      <c r="N818" t="s">
        <v>164</v>
      </c>
      <c r="O818">
        <f t="shared" si="96"/>
        <v>5</v>
      </c>
      <c r="P818">
        <f t="shared" si="97"/>
        <v>1996</v>
      </c>
      <c r="Q818">
        <f t="shared" si="98"/>
        <v>31</v>
      </c>
      <c r="R818">
        <f t="shared" si="99"/>
        <v>34550</v>
      </c>
      <c r="S818">
        <f t="shared" si="100"/>
        <v>35221</v>
      </c>
      <c r="T818">
        <f t="shared" si="101"/>
        <v>23</v>
      </c>
      <c r="U818">
        <f t="shared" si="102"/>
        <v>1.3478260869565217</v>
      </c>
      <c r="V818" t="str">
        <f t="shared" si="103"/>
        <v>High</v>
      </c>
    </row>
    <row r="819" spans="1:22" x14ac:dyDescent="0.25">
      <c r="A819">
        <v>11065</v>
      </c>
      <c r="B819" t="s">
        <v>763</v>
      </c>
      <c r="C819">
        <v>8</v>
      </c>
      <c r="D819" s="1">
        <v>35216</v>
      </c>
      <c r="E819" s="1">
        <v>35244</v>
      </c>
      <c r="F819" s="1"/>
      <c r="G819">
        <v>1</v>
      </c>
      <c r="H819">
        <v>12.91</v>
      </c>
      <c r="I819" t="s">
        <v>764</v>
      </c>
      <c r="J819" t="s">
        <v>766</v>
      </c>
      <c r="K819" t="s">
        <v>767</v>
      </c>
      <c r="L819" t="s">
        <v>768</v>
      </c>
      <c r="M819" t="s">
        <v>769</v>
      </c>
      <c r="N819" t="s">
        <v>661</v>
      </c>
      <c r="O819">
        <f t="shared" si="96"/>
        <v>5</v>
      </c>
      <c r="P819">
        <f t="shared" si="97"/>
        <v>1996</v>
      </c>
      <c r="Q819">
        <f t="shared" si="98"/>
        <v>14</v>
      </c>
      <c r="R819">
        <f t="shared" si="99"/>
        <v>34550</v>
      </c>
      <c r="S819">
        <f t="shared" si="100"/>
        <v>35221</v>
      </c>
      <c r="T819">
        <f t="shared" si="101"/>
        <v>23</v>
      </c>
      <c r="U819">
        <f t="shared" si="102"/>
        <v>0.60869565217391308</v>
      </c>
      <c r="V819" t="str">
        <f t="shared" si="103"/>
        <v>High</v>
      </c>
    </row>
    <row r="820" spans="1:22" x14ac:dyDescent="0.25">
      <c r="A820">
        <v>11066</v>
      </c>
      <c r="B820" t="s">
        <v>1085</v>
      </c>
      <c r="C820">
        <v>7</v>
      </c>
      <c r="D820" s="1">
        <v>35216</v>
      </c>
      <c r="E820" s="1">
        <v>35244</v>
      </c>
      <c r="F820" s="1">
        <v>35219</v>
      </c>
      <c r="G820">
        <v>2</v>
      </c>
      <c r="H820">
        <v>44.72</v>
      </c>
      <c r="I820" t="s">
        <v>1086</v>
      </c>
      <c r="J820" t="s">
        <v>1208</v>
      </c>
      <c r="K820" t="s">
        <v>1089</v>
      </c>
      <c r="L820" t="s">
        <v>743</v>
      </c>
      <c r="M820" t="s">
        <v>1209</v>
      </c>
      <c r="N820" t="s">
        <v>164</v>
      </c>
      <c r="O820">
        <f t="shared" si="96"/>
        <v>5</v>
      </c>
      <c r="P820">
        <f t="shared" si="97"/>
        <v>1996</v>
      </c>
      <c r="Q820">
        <f t="shared" si="98"/>
        <v>14</v>
      </c>
      <c r="R820">
        <f t="shared" si="99"/>
        <v>34550</v>
      </c>
      <c r="S820">
        <f t="shared" si="100"/>
        <v>35221</v>
      </c>
      <c r="T820">
        <f t="shared" si="101"/>
        <v>23</v>
      </c>
      <c r="U820">
        <f t="shared" si="102"/>
        <v>0.60869565217391308</v>
      </c>
      <c r="V820" t="str">
        <f t="shared" si="103"/>
        <v>High</v>
      </c>
    </row>
    <row r="821" spans="1:22" x14ac:dyDescent="0.25">
      <c r="A821">
        <v>11067</v>
      </c>
      <c r="B821" t="s">
        <v>532</v>
      </c>
      <c r="C821">
        <v>1</v>
      </c>
      <c r="D821" s="1">
        <v>35219</v>
      </c>
      <c r="E821" s="1">
        <v>35233</v>
      </c>
      <c r="F821" s="1">
        <v>35221</v>
      </c>
      <c r="G821">
        <v>2</v>
      </c>
      <c r="H821">
        <v>7.98</v>
      </c>
      <c r="I821" t="s">
        <v>533</v>
      </c>
      <c r="J821" t="s">
        <v>535</v>
      </c>
      <c r="K821" t="s">
        <v>536</v>
      </c>
      <c r="L821" t="s">
        <v>153</v>
      </c>
      <c r="M821" t="s">
        <v>537</v>
      </c>
      <c r="N821" t="s">
        <v>238</v>
      </c>
      <c r="O821">
        <f t="shared" si="96"/>
        <v>6</v>
      </c>
      <c r="P821">
        <f t="shared" si="97"/>
        <v>1996</v>
      </c>
      <c r="Q821">
        <f t="shared" si="98"/>
        <v>6</v>
      </c>
      <c r="R821">
        <f t="shared" si="99"/>
        <v>34550</v>
      </c>
      <c r="S821">
        <f t="shared" si="100"/>
        <v>35221</v>
      </c>
      <c r="T821">
        <f t="shared" si="101"/>
        <v>23</v>
      </c>
      <c r="U821">
        <f t="shared" si="102"/>
        <v>0.2608695652173913</v>
      </c>
      <c r="V821" t="str">
        <f t="shared" si="103"/>
        <v>High</v>
      </c>
    </row>
    <row r="822" spans="1:22" x14ac:dyDescent="0.25">
      <c r="A822">
        <v>11068</v>
      </c>
      <c r="B822" t="s">
        <v>884</v>
      </c>
      <c r="C822">
        <v>8</v>
      </c>
      <c r="D822" s="1">
        <v>35219</v>
      </c>
      <c r="E822" s="1">
        <v>35247</v>
      </c>
      <c r="F822" s="1"/>
      <c r="G822">
        <v>2</v>
      </c>
      <c r="H822">
        <v>81.75</v>
      </c>
      <c r="I822" t="s">
        <v>885</v>
      </c>
      <c r="J822" t="s">
        <v>887</v>
      </c>
      <c r="K822" t="s">
        <v>228</v>
      </c>
      <c r="L822" t="s">
        <v>522</v>
      </c>
      <c r="M822" t="s">
        <v>888</v>
      </c>
      <c r="N822" t="s">
        <v>230</v>
      </c>
      <c r="O822">
        <f t="shared" si="96"/>
        <v>6</v>
      </c>
      <c r="P822">
        <f t="shared" si="97"/>
        <v>1996</v>
      </c>
      <c r="Q822">
        <f t="shared" si="98"/>
        <v>13</v>
      </c>
      <c r="R822">
        <f t="shared" si="99"/>
        <v>34550</v>
      </c>
      <c r="S822">
        <f t="shared" si="100"/>
        <v>35221</v>
      </c>
      <c r="T822">
        <f t="shared" si="101"/>
        <v>23</v>
      </c>
      <c r="U822">
        <f t="shared" si="102"/>
        <v>0.56521739130434778</v>
      </c>
      <c r="V822" t="str">
        <f t="shared" si="103"/>
        <v>High</v>
      </c>
    </row>
    <row r="823" spans="1:22" x14ac:dyDescent="0.25">
      <c r="A823">
        <v>11069</v>
      </c>
      <c r="B823" t="s">
        <v>1019</v>
      </c>
      <c r="C823">
        <v>1</v>
      </c>
      <c r="D823" s="1">
        <v>35219</v>
      </c>
      <c r="E823" s="1">
        <v>35247</v>
      </c>
      <c r="F823" s="1">
        <v>35221</v>
      </c>
      <c r="G823">
        <v>2</v>
      </c>
      <c r="H823">
        <v>15.67</v>
      </c>
      <c r="I823" t="s">
        <v>1020</v>
      </c>
      <c r="J823" t="s">
        <v>1022</v>
      </c>
      <c r="K823" t="s">
        <v>420</v>
      </c>
      <c r="L823" t="s">
        <v>153</v>
      </c>
      <c r="M823" t="s">
        <v>860</v>
      </c>
      <c r="N823" t="s">
        <v>422</v>
      </c>
      <c r="O823">
        <f t="shared" si="96"/>
        <v>6</v>
      </c>
      <c r="P823">
        <f t="shared" si="97"/>
        <v>1996</v>
      </c>
      <c r="Q823">
        <f t="shared" si="98"/>
        <v>10</v>
      </c>
      <c r="R823">
        <f t="shared" si="99"/>
        <v>34550</v>
      </c>
      <c r="S823">
        <f t="shared" si="100"/>
        <v>35221</v>
      </c>
      <c r="T823">
        <f t="shared" si="101"/>
        <v>23</v>
      </c>
      <c r="U823">
        <f t="shared" si="102"/>
        <v>0.43478260869565216</v>
      </c>
      <c r="V823" t="str">
        <f t="shared" si="103"/>
        <v>High</v>
      </c>
    </row>
    <row r="824" spans="1:22" x14ac:dyDescent="0.25">
      <c r="A824">
        <v>11070</v>
      </c>
      <c r="B824" t="s">
        <v>747</v>
      </c>
      <c r="C824">
        <v>2</v>
      </c>
      <c r="D824" s="1">
        <v>35220</v>
      </c>
      <c r="E824" s="1">
        <v>35248</v>
      </c>
      <c r="F824" s="1"/>
      <c r="G824">
        <v>1</v>
      </c>
      <c r="H824">
        <v>136</v>
      </c>
      <c r="I824" t="s">
        <v>748</v>
      </c>
      <c r="J824" t="s">
        <v>750</v>
      </c>
      <c r="K824" t="s">
        <v>751</v>
      </c>
      <c r="L824" t="s">
        <v>153</v>
      </c>
      <c r="M824" t="s">
        <v>752</v>
      </c>
      <c r="N824" t="s">
        <v>238</v>
      </c>
      <c r="O824">
        <f t="shared" si="96"/>
        <v>6</v>
      </c>
      <c r="P824">
        <f t="shared" si="97"/>
        <v>1996</v>
      </c>
      <c r="Q824">
        <f t="shared" si="98"/>
        <v>15</v>
      </c>
      <c r="R824">
        <f t="shared" si="99"/>
        <v>34550</v>
      </c>
      <c r="S824">
        <f t="shared" si="100"/>
        <v>35221</v>
      </c>
      <c r="T824">
        <f t="shared" si="101"/>
        <v>23</v>
      </c>
      <c r="U824">
        <f t="shared" si="102"/>
        <v>0.65217391304347827</v>
      </c>
      <c r="V824" t="str">
        <f t="shared" si="103"/>
        <v>High</v>
      </c>
    </row>
    <row r="825" spans="1:22" x14ac:dyDescent="0.25">
      <c r="A825">
        <v>11071</v>
      </c>
      <c r="B825" t="s">
        <v>763</v>
      </c>
      <c r="C825">
        <v>1</v>
      </c>
      <c r="D825" s="1">
        <v>35220</v>
      </c>
      <c r="E825" s="1">
        <v>35248</v>
      </c>
      <c r="F825" s="1"/>
      <c r="G825">
        <v>1</v>
      </c>
      <c r="H825">
        <v>0.93</v>
      </c>
      <c r="I825" t="s">
        <v>764</v>
      </c>
      <c r="J825" t="s">
        <v>766</v>
      </c>
      <c r="K825" t="s">
        <v>767</v>
      </c>
      <c r="L825" t="s">
        <v>768</v>
      </c>
      <c r="M825" t="s">
        <v>769</v>
      </c>
      <c r="N825" t="s">
        <v>661</v>
      </c>
      <c r="O825">
        <f t="shared" si="96"/>
        <v>6</v>
      </c>
      <c r="P825">
        <f t="shared" si="97"/>
        <v>1996</v>
      </c>
      <c r="Q825">
        <f t="shared" si="98"/>
        <v>14</v>
      </c>
      <c r="R825">
        <f t="shared" si="99"/>
        <v>34550</v>
      </c>
      <c r="S825">
        <f t="shared" si="100"/>
        <v>35221</v>
      </c>
      <c r="T825">
        <f t="shared" si="101"/>
        <v>23</v>
      </c>
      <c r="U825">
        <f t="shared" si="102"/>
        <v>0.60869565217391308</v>
      </c>
      <c r="V825" t="str">
        <f t="shared" si="103"/>
        <v>High</v>
      </c>
    </row>
    <row r="826" spans="1:22" x14ac:dyDescent="0.25">
      <c r="A826">
        <v>11072</v>
      </c>
      <c r="B826" t="s">
        <v>555</v>
      </c>
      <c r="C826">
        <v>4</v>
      </c>
      <c r="D826" s="1">
        <v>35220</v>
      </c>
      <c r="E826" s="1">
        <v>35248</v>
      </c>
      <c r="F826" s="1"/>
      <c r="G826">
        <v>2</v>
      </c>
      <c r="H826">
        <v>258.64</v>
      </c>
      <c r="I826" t="s">
        <v>556</v>
      </c>
      <c r="J826" t="s">
        <v>558</v>
      </c>
      <c r="K826" t="s">
        <v>559</v>
      </c>
      <c r="L826" t="s">
        <v>153</v>
      </c>
      <c r="M826" t="s">
        <v>560</v>
      </c>
      <c r="N826" t="s">
        <v>561</v>
      </c>
      <c r="O826">
        <f t="shared" si="96"/>
        <v>6</v>
      </c>
      <c r="P826">
        <f t="shared" si="97"/>
        <v>1996</v>
      </c>
      <c r="Q826">
        <f t="shared" si="98"/>
        <v>30</v>
      </c>
      <c r="R826">
        <f t="shared" si="99"/>
        <v>34550</v>
      </c>
      <c r="S826">
        <f t="shared" si="100"/>
        <v>35221</v>
      </c>
      <c r="T826">
        <f t="shared" si="101"/>
        <v>23</v>
      </c>
      <c r="U826">
        <f t="shared" si="102"/>
        <v>1.3043478260869565</v>
      </c>
      <c r="V826" t="str">
        <f t="shared" si="103"/>
        <v>High</v>
      </c>
    </row>
    <row r="827" spans="1:22" x14ac:dyDescent="0.25">
      <c r="A827">
        <v>11073</v>
      </c>
      <c r="B827" t="s">
        <v>856</v>
      </c>
      <c r="C827">
        <v>2</v>
      </c>
      <c r="D827" s="1">
        <v>35220</v>
      </c>
      <c r="E827" s="1">
        <v>35248</v>
      </c>
      <c r="F827" s="1"/>
      <c r="G827">
        <v>2</v>
      </c>
      <c r="H827">
        <v>24.95</v>
      </c>
      <c r="I827" t="s">
        <v>857</v>
      </c>
      <c r="J827" t="s">
        <v>859</v>
      </c>
      <c r="K827" t="s">
        <v>420</v>
      </c>
      <c r="L827" t="s">
        <v>153</v>
      </c>
      <c r="M827" t="s">
        <v>860</v>
      </c>
      <c r="N827" t="s">
        <v>422</v>
      </c>
      <c r="O827">
        <f t="shared" si="96"/>
        <v>6</v>
      </c>
      <c r="P827">
        <f t="shared" si="97"/>
        <v>1996</v>
      </c>
      <c r="Q827">
        <f t="shared" si="98"/>
        <v>6</v>
      </c>
      <c r="R827">
        <f t="shared" si="99"/>
        <v>34550</v>
      </c>
      <c r="S827">
        <f t="shared" si="100"/>
        <v>35221</v>
      </c>
      <c r="T827">
        <f t="shared" si="101"/>
        <v>23</v>
      </c>
      <c r="U827">
        <f t="shared" si="102"/>
        <v>0.2608695652173913</v>
      </c>
      <c r="V827" t="str">
        <f t="shared" si="103"/>
        <v>High</v>
      </c>
    </row>
    <row r="828" spans="1:22" x14ac:dyDescent="0.25">
      <c r="A828">
        <v>11074</v>
      </c>
      <c r="B828" t="s">
        <v>964</v>
      </c>
      <c r="C828">
        <v>7</v>
      </c>
      <c r="D828" s="1">
        <v>35221</v>
      </c>
      <c r="E828" s="1">
        <v>35249</v>
      </c>
      <c r="F828" s="1"/>
      <c r="G828">
        <v>2</v>
      </c>
      <c r="H828">
        <v>18.440000000000001</v>
      </c>
      <c r="I828" t="s">
        <v>965</v>
      </c>
      <c r="J828" t="s">
        <v>967</v>
      </c>
      <c r="K828" t="s">
        <v>968</v>
      </c>
      <c r="L828" t="s">
        <v>153</v>
      </c>
      <c r="M828" t="s">
        <v>969</v>
      </c>
      <c r="N828" t="s">
        <v>315</v>
      </c>
      <c r="O828">
        <f t="shared" si="96"/>
        <v>6</v>
      </c>
      <c r="P828">
        <f t="shared" si="97"/>
        <v>1996</v>
      </c>
      <c r="Q828">
        <f t="shared" si="98"/>
        <v>7</v>
      </c>
      <c r="R828">
        <f t="shared" si="99"/>
        <v>34550</v>
      </c>
      <c r="S828">
        <f t="shared" si="100"/>
        <v>35221</v>
      </c>
      <c r="T828">
        <f t="shared" si="101"/>
        <v>23</v>
      </c>
      <c r="U828">
        <f t="shared" si="102"/>
        <v>0.30434782608695654</v>
      </c>
      <c r="V828" t="str">
        <f t="shared" si="103"/>
        <v>High</v>
      </c>
    </row>
    <row r="829" spans="1:22" x14ac:dyDescent="0.25">
      <c r="A829">
        <v>11075</v>
      </c>
      <c r="B829" t="s">
        <v>927</v>
      </c>
      <c r="C829">
        <v>8</v>
      </c>
      <c r="D829" s="1">
        <v>35221</v>
      </c>
      <c r="E829" s="1">
        <v>35249</v>
      </c>
      <c r="F829" s="1"/>
      <c r="G829">
        <v>2</v>
      </c>
      <c r="H829">
        <v>6.19</v>
      </c>
      <c r="I829" t="s">
        <v>928</v>
      </c>
      <c r="J829" t="s">
        <v>1206</v>
      </c>
      <c r="K829" t="s">
        <v>931</v>
      </c>
      <c r="L829" t="s">
        <v>153</v>
      </c>
      <c r="M829" t="s">
        <v>1207</v>
      </c>
      <c r="N829" t="s">
        <v>515</v>
      </c>
      <c r="O829">
        <f t="shared" si="96"/>
        <v>6</v>
      </c>
      <c r="P829">
        <f t="shared" si="97"/>
        <v>1996</v>
      </c>
      <c r="Q829">
        <f t="shared" si="98"/>
        <v>10</v>
      </c>
      <c r="R829">
        <f t="shared" si="99"/>
        <v>34550</v>
      </c>
      <c r="S829">
        <f t="shared" si="100"/>
        <v>35221</v>
      </c>
      <c r="T829">
        <f t="shared" si="101"/>
        <v>23</v>
      </c>
      <c r="U829">
        <f t="shared" si="102"/>
        <v>0.43478260869565216</v>
      </c>
      <c r="V829" t="str">
        <f t="shared" si="103"/>
        <v>High</v>
      </c>
    </row>
    <row r="830" spans="1:22" x14ac:dyDescent="0.25">
      <c r="A830">
        <v>11076</v>
      </c>
      <c r="B830" t="s">
        <v>470</v>
      </c>
      <c r="C830">
        <v>4</v>
      </c>
      <c r="D830" s="1">
        <v>35221</v>
      </c>
      <c r="E830" s="1">
        <v>35249</v>
      </c>
      <c r="F830" s="1"/>
      <c r="G830">
        <v>2</v>
      </c>
      <c r="H830">
        <v>38.28</v>
      </c>
      <c r="I830" t="s">
        <v>471</v>
      </c>
      <c r="J830" t="s">
        <v>473</v>
      </c>
      <c r="K830" t="s">
        <v>474</v>
      </c>
      <c r="L830" t="s">
        <v>153</v>
      </c>
      <c r="M830" t="s">
        <v>475</v>
      </c>
      <c r="N830" t="s">
        <v>291</v>
      </c>
      <c r="O830">
        <f t="shared" si="96"/>
        <v>6</v>
      </c>
      <c r="P830">
        <f t="shared" si="97"/>
        <v>1996</v>
      </c>
      <c r="Q830">
        <f t="shared" si="98"/>
        <v>17</v>
      </c>
      <c r="R830">
        <f t="shared" si="99"/>
        <v>34550</v>
      </c>
      <c r="S830">
        <f t="shared" si="100"/>
        <v>35221</v>
      </c>
      <c r="T830">
        <f t="shared" si="101"/>
        <v>23</v>
      </c>
      <c r="U830">
        <f t="shared" si="102"/>
        <v>0.73913043478260865</v>
      </c>
      <c r="V830" t="str">
        <f t="shared" si="103"/>
        <v>High</v>
      </c>
    </row>
    <row r="831" spans="1:22" x14ac:dyDescent="0.25">
      <c r="A831">
        <v>11077</v>
      </c>
      <c r="B831" t="s">
        <v>903</v>
      </c>
      <c r="C831">
        <v>1</v>
      </c>
      <c r="D831" s="1">
        <v>35221</v>
      </c>
      <c r="E831" s="1">
        <v>35249</v>
      </c>
      <c r="F831" s="1"/>
      <c r="G831">
        <v>2</v>
      </c>
      <c r="H831">
        <v>8.5299999999999994</v>
      </c>
      <c r="I831" t="s">
        <v>904</v>
      </c>
      <c r="J831" t="s">
        <v>907</v>
      </c>
      <c r="K831" t="s">
        <v>908</v>
      </c>
      <c r="L831" t="s">
        <v>909</v>
      </c>
      <c r="M831" t="s">
        <v>910</v>
      </c>
      <c r="N831" t="s">
        <v>164</v>
      </c>
      <c r="O831">
        <f t="shared" si="96"/>
        <v>6</v>
      </c>
      <c r="P831">
        <f t="shared" si="97"/>
        <v>1996</v>
      </c>
      <c r="Q831">
        <f t="shared" si="98"/>
        <v>18</v>
      </c>
      <c r="R831">
        <f t="shared" si="99"/>
        <v>34550</v>
      </c>
      <c r="S831">
        <f t="shared" si="100"/>
        <v>35221</v>
      </c>
      <c r="T831">
        <f t="shared" si="101"/>
        <v>23</v>
      </c>
      <c r="U831">
        <f t="shared" si="102"/>
        <v>0.78260869565217395</v>
      </c>
      <c r="V831" t="str">
        <f t="shared" si="103"/>
        <v>High</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B7A1C-3CA3-4AC5-96ED-3FAAC015D2C4}">
  <dimension ref="A1:I2156"/>
  <sheetViews>
    <sheetView workbookViewId="0">
      <selection activeCell="I2" sqref="I2"/>
    </sheetView>
  </sheetViews>
  <sheetFormatPr defaultRowHeight="15" x14ac:dyDescent="0.25"/>
  <cols>
    <col min="1" max="1" width="10.28515625" bestFit="1" customWidth="1"/>
    <col min="2" max="2" width="12" bestFit="1" customWidth="1"/>
    <col min="3" max="3" width="11.5703125" bestFit="1" customWidth="1"/>
    <col min="4" max="5" width="11" bestFit="1" customWidth="1"/>
    <col min="6" max="6" width="18.7109375" customWidth="1"/>
    <col min="8" max="8" width="14.140625" customWidth="1"/>
    <col min="9" max="9" width="11.5703125" customWidth="1"/>
  </cols>
  <sheetData>
    <row r="1" spans="1:9" x14ac:dyDescent="0.25">
      <c r="A1" t="s">
        <v>1191</v>
      </c>
      <c r="B1" t="s">
        <v>1</v>
      </c>
      <c r="C1" t="s">
        <v>6</v>
      </c>
      <c r="D1" t="s">
        <v>1192</v>
      </c>
      <c r="E1" t="s">
        <v>1193</v>
      </c>
      <c r="F1" t="s">
        <v>1224</v>
      </c>
      <c r="G1" t="s">
        <v>1249</v>
      </c>
      <c r="H1" t="s">
        <v>1250</v>
      </c>
      <c r="I1" t="s">
        <v>1254</v>
      </c>
    </row>
    <row r="2" spans="1:9" x14ac:dyDescent="0.25">
      <c r="A2">
        <v>10248</v>
      </c>
      <c r="B2">
        <v>11</v>
      </c>
      <c r="C2">
        <v>14</v>
      </c>
      <c r="D2">
        <v>12</v>
      </c>
      <c r="E2">
        <v>0</v>
      </c>
      <c r="F2">
        <f>order_details[[#This Row],[UnitPrice]]*order_details[[#This Row],[Quantity]]</f>
        <v>168</v>
      </c>
      <c r="G2">
        <f t="shared" ref="G2:G65" si="0" xml:space="preserve"> C2 * D2</f>
        <v>168</v>
      </c>
      <c r="H2">
        <f ca="1" xml:space="preserve"> COUNTA(UNIQUE(orders[OrderID]))</f>
        <v>1</v>
      </c>
      <c r="I2">
        <f t="shared" ref="I2:I65" si="1">SUM(G2:G2156)</f>
        <v>1354458.59</v>
      </c>
    </row>
    <row r="3" spans="1:9" x14ac:dyDescent="0.25">
      <c r="A3">
        <v>10248</v>
      </c>
      <c r="B3">
        <v>42</v>
      </c>
      <c r="C3">
        <v>9.8000000000000007</v>
      </c>
      <c r="D3">
        <v>10</v>
      </c>
      <c r="E3">
        <v>0</v>
      </c>
      <c r="F3">
        <f>order_details[[#This Row],[UnitPrice]]*order_details[[#This Row],[Quantity]]</f>
        <v>98</v>
      </c>
      <c r="G3">
        <f t="shared" si="0"/>
        <v>98</v>
      </c>
      <c r="H3">
        <f ca="1" xml:space="preserve"> COUNTA(UNIQUE(orders[OrderID]))</f>
        <v>1</v>
      </c>
      <c r="I3">
        <f t="shared" si="1"/>
        <v>1354290.59</v>
      </c>
    </row>
    <row r="4" spans="1:9" x14ac:dyDescent="0.25">
      <c r="A4">
        <v>10248</v>
      </c>
      <c r="B4">
        <v>72</v>
      </c>
      <c r="C4">
        <v>34.799999999999997</v>
      </c>
      <c r="D4">
        <v>5</v>
      </c>
      <c r="E4">
        <v>0</v>
      </c>
      <c r="F4">
        <f>order_details[[#This Row],[UnitPrice]]*order_details[[#This Row],[Quantity]]</f>
        <v>174</v>
      </c>
      <c r="G4">
        <f t="shared" si="0"/>
        <v>174</v>
      </c>
      <c r="H4">
        <f ca="1" xml:space="preserve"> COUNTA(UNIQUE(orders[OrderID]))</f>
        <v>1</v>
      </c>
      <c r="I4">
        <f t="shared" si="1"/>
        <v>1354192.59</v>
      </c>
    </row>
    <row r="5" spans="1:9" x14ac:dyDescent="0.25">
      <c r="A5">
        <v>10249</v>
      </c>
      <c r="B5">
        <v>14</v>
      </c>
      <c r="C5">
        <v>18.600000000000001</v>
      </c>
      <c r="D5">
        <v>9</v>
      </c>
      <c r="E5">
        <v>0</v>
      </c>
      <c r="F5">
        <f>order_details[[#This Row],[UnitPrice]]*order_details[[#This Row],[Quantity]]</f>
        <v>167.4</v>
      </c>
      <c r="G5">
        <f t="shared" si="0"/>
        <v>167.4</v>
      </c>
      <c r="H5">
        <f ca="1" xml:space="preserve"> COUNTA(UNIQUE(orders[OrderID]))</f>
        <v>1</v>
      </c>
      <c r="I5">
        <f t="shared" si="1"/>
        <v>1354018.59</v>
      </c>
    </row>
    <row r="6" spans="1:9" x14ac:dyDescent="0.25">
      <c r="A6">
        <v>10249</v>
      </c>
      <c r="B6">
        <v>51</v>
      </c>
      <c r="C6">
        <v>42.4</v>
      </c>
      <c r="D6">
        <v>40</v>
      </c>
      <c r="E6">
        <v>0</v>
      </c>
      <c r="F6">
        <f>order_details[[#This Row],[UnitPrice]]*order_details[[#This Row],[Quantity]]</f>
        <v>1696</v>
      </c>
      <c r="G6">
        <f t="shared" si="0"/>
        <v>1696</v>
      </c>
      <c r="H6">
        <f ca="1" xml:space="preserve"> COUNTA(UNIQUE(orders[OrderID]))</f>
        <v>1</v>
      </c>
      <c r="I6">
        <f t="shared" si="1"/>
        <v>1353851.19</v>
      </c>
    </row>
    <row r="7" spans="1:9" x14ac:dyDescent="0.25">
      <c r="A7">
        <v>10250</v>
      </c>
      <c r="B7">
        <v>41</v>
      </c>
      <c r="C7">
        <v>7.7</v>
      </c>
      <c r="D7">
        <v>10</v>
      </c>
      <c r="E7">
        <v>0</v>
      </c>
      <c r="F7">
        <f>order_details[[#This Row],[UnitPrice]]*order_details[[#This Row],[Quantity]]</f>
        <v>77</v>
      </c>
      <c r="G7">
        <f t="shared" si="0"/>
        <v>77</v>
      </c>
      <c r="H7">
        <f ca="1" xml:space="preserve"> COUNTA(UNIQUE(orders[OrderID]))</f>
        <v>1</v>
      </c>
      <c r="I7">
        <f t="shared" si="1"/>
        <v>1352155.1900000002</v>
      </c>
    </row>
    <row r="8" spans="1:9" x14ac:dyDescent="0.25">
      <c r="A8">
        <v>10250</v>
      </c>
      <c r="B8">
        <v>51</v>
      </c>
      <c r="C8">
        <v>42.4</v>
      </c>
      <c r="D8">
        <v>35</v>
      </c>
      <c r="E8">
        <v>0.15</v>
      </c>
      <c r="F8">
        <f>order_details[[#This Row],[UnitPrice]]*order_details[[#This Row],[Quantity]]</f>
        <v>1484</v>
      </c>
      <c r="G8">
        <f t="shared" si="0"/>
        <v>1484</v>
      </c>
      <c r="H8">
        <f ca="1" xml:space="preserve"> COUNTA(UNIQUE(orders[OrderID]))</f>
        <v>1</v>
      </c>
      <c r="I8">
        <f t="shared" si="1"/>
        <v>1352078.1900000002</v>
      </c>
    </row>
    <row r="9" spans="1:9" x14ac:dyDescent="0.25">
      <c r="A9">
        <v>10250</v>
      </c>
      <c r="B9">
        <v>65</v>
      </c>
      <c r="C9">
        <v>16.8</v>
      </c>
      <c r="D9">
        <v>15</v>
      </c>
      <c r="E9">
        <v>0.15</v>
      </c>
      <c r="F9">
        <f>order_details[[#This Row],[UnitPrice]]*order_details[[#This Row],[Quantity]]</f>
        <v>252</v>
      </c>
      <c r="G9">
        <f t="shared" si="0"/>
        <v>252</v>
      </c>
      <c r="H9">
        <f ca="1" xml:space="preserve"> COUNTA(UNIQUE(orders[OrderID]))</f>
        <v>1</v>
      </c>
      <c r="I9">
        <f t="shared" si="1"/>
        <v>1350594.1900000002</v>
      </c>
    </row>
    <row r="10" spans="1:9" x14ac:dyDescent="0.25">
      <c r="A10">
        <v>10251</v>
      </c>
      <c r="B10">
        <v>22</v>
      </c>
      <c r="C10">
        <v>16.8</v>
      </c>
      <c r="D10">
        <v>6</v>
      </c>
      <c r="E10">
        <v>0.05</v>
      </c>
      <c r="F10">
        <f>order_details[[#This Row],[UnitPrice]]*order_details[[#This Row],[Quantity]]</f>
        <v>100.80000000000001</v>
      </c>
      <c r="G10">
        <f t="shared" si="0"/>
        <v>100.80000000000001</v>
      </c>
      <c r="H10">
        <f ca="1" xml:space="preserve"> COUNTA(UNIQUE(orders[OrderID]))</f>
        <v>1</v>
      </c>
      <c r="I10">
        <f t="shared" si="1"/>
        <v>1350342.1900000002</v>
      </c>
    </row>
    <row r="11" spans="1:9" x14ac:dyDescent="0.25">
      <c r="A11">
        <v>10251</v>
      </c>
      <c r="B11">
        <v>57</v>
      </c>
      <c r="C11">
        <v>15.6</v>
      </c>
      <c r="D11">
        <v>15</v>
      </c>
      <c r="E11">
        <v>0.05</v>
      </c>
      <c r="F11">
        <f>order_details[[#This Row],[UnitPrice]]*order_details[[#This Row],[Quantity]]</f>
        <v>234</v>
      </c>
      <c r="G11">
        <f t="shared" si="0"/>
        <v>234</v>
      </c>
      <c r="H11">
        <f ca="1" xml:space="preserve"> COUNTA(UNIQUE(orders[OrderID]))</f>
        <v>1</v>
      </c>
      <c r="I11">
        <f t="shared" si="1"/>
        <v>1350241.3900000001</v>
      </c>
    </row>
    <row r="12" spans="1:9" x14ac:dyDescent="0.25">
      <c r="A12">
        <v>10251</v>
      </c>
      <c r="B12">
        <v>65</v>
      </c>
      <c r="C12">
        <v>16.8</v>
      </c>
      <c r="D12">
        <v>20</v>
      </c>
      <c r="E12">
        <v>0</v>
      </c>
      <c r="F12">
        <f>order_details[[#This Row],[UnitPrice]]*order_details[[#This Row],[Quantity]]</f>
        <v>336</v>
      </c>
      <c r="G12">
        <f t="shared" si="0"/>
        <v>336</v>
      </c>
      <c r="H12">
        <f ca="1" xml:space="preserve"> COUNTA(UNIQUE(orders[OrderID]))</f>
        <v>1</v>
      </c>
      <c r="I12">
        <f t="shared" si="1"/>
        <v>1350007.3900000001</v>
      </c>
    </row>
    <row r="13" spans="1:9" x14ac:dyDescent="0.25">
      <c r="A13">
        <v>10252</v>
      </c>
      <c r="B13">
        <v>20</v>
      </c>
      <c r="C13">
        <v>64.8</v>
      </c>
      <c r="D13">
        <v>40</v>
      </c>
      <c r="E13">
        <v>0.05</v>
      </c>
      <c r="F13">
        <f>order_details[[#This Row],[UnitPrice]]*order_details[[#This Row],[Quantity]]</f>
        <v>2592</v>
      </c>
      <c r="G13">
        <f t="shared" si="0"/>
        <v>2592</v>
      </c>
      <c r="H13">
        <f ca="1" xml:space="preserve"> COUNTA(UNIQUE(orders[OrderID]))</f>
        <v>1</v>
      </c>
      <c r="I13">
        <f t="shared" si="1"/>
        <v>1349671.3900000001</v>
      </c>
    </row>
    <row r="14" spans="1:9" x14ac:dyDescent="0.25">
      <c r="A14">
        <v>10252</v>
      </c>
      <c r="B14">
        <v>33</v>
      </c>
      <c r="C14">
        <v>2</v>
      </c>
      <c r="D14">
        <v>25</v>
      </c>
      <c r="E14">
        <v>0.05</v>
      </c>
      <c r="F14">
        <f>order_details[[#This Row],[UnitPrice]]*order_details[[#This Row],[Quantity]]</f>
        <v>50</v>
      </c>
      <c r="G14">
        <f t="shared" si="0"/>
        <v>50</v>
      </c>
      <c r="H14">
        <f ca="1" xml:space="preserve"> COUNTA(UNIQUE(orders[OrderID]))</f>
        <v>1</v>
      </c>
      <c r="I14">
        <f t="shared" si="1"/>
        <v>1347079.3900000004</v>
      </c>
    </row>
    <row r="15" spans="1:9" x14ac:dyDescent="0.25">
      <c r="A15">
        <v>10252</v>
      </c>
      <c r="B15">
        <v>60</v>
      </c>
      <c r="C15">
        <v>27.2</v>
      </c>
      <c r="D15">
        <v>40</v>
      </c>
      <c r="E15">
        <v>0</v>
      </c>
      <c r="F15">
        <f>order_details[[#This Row],[UnitPrice]]*order_details[[#This Row],[Quantity]]</f>
        <v>1088</v>
      </c>
      <c r="G15">
        <f t="shared" si="0"/>
        <v>1088</v>
      </c>
      <c r="H15">
        <f ca="1" xml:space="preserve"> COUNTA(UNIQUE(orders[OrderID]))</f>
        <v>1</v>
      </c>
      <c r="I15">
        <f t="shared" si="1"/>
        <v>1347029.3900000004</v>
      </c>
    </row>
    <row r="16" spans="1:9" x14ac:dyDescent="0.25">
      <c r="A16">
        <v>10253</v>
      </c>
      <c r="B16">
        <v>31</v>
      </c>
      <c r="C16">
        <v>10</v>
      </c>
      <c r="D16">
        <v>20</v>
      </c>
      <c r="E16">
        <v>0</v>
      </c>
      <c r="F16">
        <f>order_details[[#This Row],[UnitPrice]]*order_details[[#This Row],[Quantity]]</f>
        <v>200</v>
      </c>
      <c r="G16">
        <f t="shared" si="0"/>
        <v>200</v>
      </c>
      <c r="H16">
        <f ca="1" xml:space="preserve"> COUNTA(UNIQUE(orders[OrderID]))</f>
        <v>1</v>
      </c>
      <c r="I16">
        <f t="shared" si="1"/>
        <v>1345941.3900000004</v>
      </c>
    </row>
    <row r="17" spans="1:9" x14ac:dyDescent="0.25">
      <c r="A17">
        <v>10253</v>
      </c>
      <c r="B17">
        <v>39</v>
      </c>
      <c r="C17">
        <v>14.4</v>
      </c>
      <c r="D17">
        <v>42</v>
      </c>
      <c r="E17">
        <v>0</v>
      </c>
      <c r="F17">
        <f>order_details[[#This Row],[UnitPrice]]*order_details[[#This Row],[Quantity]]</f>
        <v>604.80000000000007</v>
      </c>
      <c r="G17">
        <f t="shared" si="0"/>
        <v>604.80000000000007</v>
      </c>
      <c r="H17">
        <f ca="1" xml:space="preserve"> COUNTA(UNIQUE(orders[OrderID]))</f>
        <v>1</v>
      </c>
      <c r="I17">
        <f t="shared" si="1"/>
        <v>1345741.3900000004</v>
      </c>
    </row>
    <row r="18" spans="1:9" x14ac:dyDescent="0.25">
      <c r="A18">
        <v>10253</v>
      </c>
      <c r="B18">
        <v>49</v>
      </c>
      <c r="C18">
        <v>16</v>
      </c>
      <c r="D18">
        <v>40</v>
      </c>
      <c r="E18">
        <v>0</v>
      </c>
      <c r="F18">
        <f>order_details[[#This Row],[UnitPrice]]*order_details[[#This Row],[Quantity]]</f>
        <v>640</v>
      </c>
      <c r="G18">
        <f t="shared" si="0"/>
        <v>640</v>
      </c>
      <c r="H18">
        <f ca="1" xml:space="preserve"> COUNTA(UNIQUE(orders[OrderID]))</f>
        <v>1</v>
      </c>
      <c r="I18">
        <f t="shared" si="1"/>
        <v>1345136.5900000003</v>
      </c>
    </row>
    <row r="19" spans="1:9" x14ac:dyDescent="0.25">
      <c r="A19">
        <v>10254</v>
      </c>
      <c r="B19">
        <v>24</v>
      </c>
      <c r="C19">
        <v>3.6</v>
      </c>
      <c r="D19">
        <v>15</v>
      </c>
      <c r="E19">
        <v>0.15</v>
      </c>
      <c r="F19">
        <f>order_details[[#This Row],[UnitPrice]]*order_details[[#This Row],[Quantity]]</f>
        <v>54</v>
      </c>
      <c r="G19">
        <f t="shared" si="0"/>
        <v>54</v>
      </c>
      <c r="H19">
        <f ca="1" xml:space="preserve"> COUNTA(UNIQUE(orders[OrderID]))</f>
        <v>1</v>
      </c>
      <c r="I19">
        <f t="shared" si="1"/>
        <v>1344496.5900000003</v>
      </c>
    </row>
    <row r="20" spans="1:9" x14ac:dyDescent="0.25">
      <c r="A20">
        <v>10254</v>
      </c>
      <c r="B20">
        <v>55</v>
      </c>
      <c r="C20">
        <v>19.2</v>
      </c>
      <c r="D20">
        <v>21</v>
      </c>
      <c r="E20">
        <v>0.15</v>
      </c>
      <c r="F20">
        <f>order_details[[#This Row],[UnitPrice]]*order_details[[#This Row],[Quantity]]</f>
        <v>403.2</v>
      </c>
      <c r="G20">
        <f t="shared" si="0"/>
        <v>403.2</v>
      </c>
      <c r="H20">
        <f ca="1" xml:space="preserve"> COUNTA(UNIQUE(orders[OrderID]))</f>
        <v>1</v>
      </c>
      <c r="I20">
        <f t="shared" si="1"/>
        <v>1344442.5900000003</v>
      </c>
    </row>
    <row r="21" spans="1:9" x14ac:dyDescent="0.25">
      <c r="A21">
        <v>10254</v>
      </c>
      <c r="B21">
        <v>74</v>
      </c>
      <c r="C21">
        <v>8</v>
      </c>
      <c r="D21">
        <v>21</v>
      </c>
      <c r="E21">
        <v>0</v>
      </c>
      <c r="F21">
        <f>order_details[[#This Row],[UnitPrice]]*order_details[[#This Row],[Quantity]]</f>
        <v>168</v>
      </c>
      <c r="G21">
        <f t="shared" si="0"/>
        <v>168</v>
      </c>
      <c r="H21">
        <f ca="1" xml:space="preserve"> COUNTA(UNIQUE(orders[OrderID]))</f>
        <v>1</v>
      </c>
      <c r="I21">
        <f t="shared" si="1"/>
        <v>1344039.3900000004</v>
      </c>
    </row>
    <row r="22" spans="1:9" x14ac:dyDescent="0.25">
      <c r="A22">
        <v>10255</v>
      </c>
      <c r="B22">
        <v>2</v>
      </c>
      <c r="C22">
        <v>15.2</v>
      </c>
      <c r="D22">
        <v>20</v>
      </c>
      <c r="E22">
        <v>0</v>
      </c>
      <c r="F22">
        <f>order_details[[#This Row],[UnitPrice]]*order_details[[#This Row],[Quantity]]</f>
        <v>304</v>
      </c>
      <c r="G22">
        <f t="shared" si="0"/>
        <v>304</v>
      </c>
      <c r="H22">
        <f ca="1" xml:space="preserve"> COUNTA(UNIQUE(orders[OrderID]))</f>
        <v>1</v>
      </c>
      <c r="I22">
        <f t="shared" si="1"/>
        <v>1343871.3900000004</v>
      </c>
    </row>
    <row r="23" spans="1:9" x14ac:dyDescent="0.25">
      <c r="A23">
        <v>10255</v>
      </c>
      <c r="B23">
        <v>16</v>
      </c>
      <c r="C23">
        <v>13.9</v>
      </c>
      <c r="D23">
        <v>35</v>
      </c>
      <c r="E23">
        <v>0</v>
      </c>
      <c r="F23">
        <f>order_details[[#This Row],[UnitPrice]]*order_details[[#This Row],[Quantity]]</f>
        <v>486.5</v>
      </c>
      <c r="G23">
        <f t="shared" si="0"/>
        <v>486.5</v>
      </c>
      <c r="H23">
        <f ca="1" xml:space="preserve"> COUNTA(UNIQUE(orders[OrderID]))</f>
        <v>1</v>
      </c>
      <c r="I23">
        <f t="shared" si="1"/>
        <v>1343567.3900000004</v>
      </c>
    </row>
    <row r="24" spans="1:9" x14ac:dyDescent="0.25">
      <c r="A24">
        <v>10255</v>
      </c>
      <c r="B24">
        <v>36</v>
      </c>
      <c r="C24">
        <v>15.2</v>
      </c>
      <c r="D24">
        <v>25</v>
      </c>
      <c r="E24">
        <v>0</v>
      </c>
      <c r="F24">
        <f>order_details[[#This Row],[UnitPrice]]*order_details[[#This Row],[Quantity]]</f>
        <v>380</v>
      </c>
      <c r="G24">
        <f t="shared" si="0"/>
        <v>380</v>
      </c>
      <c r="H24">
        <f ca="1" xml:space="preserve"> COUNTA(UNIQUE(orders[OrderID]))</f>
        <v>1</v>
      </c>
      <c r="I24">
        <f t="shared" si="1"/>
        <v>1343080.8900000004</v>
      </c>
    </row>
    <row r="25" spans="1:9" x14ac:dyDescent="0.25">
      <c r="A25">
        <v>10255</v>
      </c>
      <c r="B25">
        <v>59</v>
      </c>
      <c r="C25">
        <v>44</v>
      </c>
      <c r="D25">
        <v>30</v>
      </c>
      <c r="E25">
        <v>0</v>
      </c>
      <c r="F25">
        <f>order_details[[#This Row],[UnitPrice]]*order_details[[#This Row],[Quantity]]</f>
        <v>1320</v>
      </c>
      <c r="G25">
        <f t="shared" si="0"/>
        <v>1320</v>
      </c>
      <c r="H25">
        <f ca="1" xml:space="preserve"> COUNTA(UNIQUE(orders[OrderID]))</f>
        <v>1</v>
      </c>
      <c r="I25">
        <f t="shared" si="1"/>
        <v>1342700.8900000004</v>
      </c>
    </row>
    <row r="26" spans="1:9" x14ac:dyDescent="0.25">
      <c r="A26">
        <v>10256</v>
      </c>
      <c r="B26">
        <v>53</v>
      </c>
      <c r="C26">
        <v>26.2</v>
      </c>
      <c r="D26">
        <v>15</v>
      </c>
      <c r="E26">
        <v>0</v>
      </c>
      <c r="F26">
        <f>order_details[[#This Row],[UnitPrice]]*order_details[[#This Row],[Quantity]]</f>
        <v>393</v>
      </c>
      <c r="G26">
        <f t="shared" si="0"/>
        <v>393</v>
      </c>
      <c r="H26">
        <f ca="1" xml:space="preserve"> COUNTA(UNIQUE(orders[OrderID]))</f>
        <v>1</v>
      </c>
      <c r="I26">
        <f t="shared" si="1"/>
        <v>1341380.8900000004</v>
      </c>
    </row>
    <row r="27" spans="1:9" x14ac:dyDescent="0.25">
      <c r="A27">
        <v>10256</v>
      </c>
      <c r="B27">
        <v>77</v>
      </c>
      <c r="C27">
        <v>10.4</v>
      </c>
      <c r="D27">
        <v>12</v>
      </c>
      <c r="E27">
        <v>0</v>
      </c>
      <c r="F27">
        <f>order_details[[#This Row],[UnitPrice]]*order_details[[#This Row],[Quantity]]</f>
        <v>124.80000000000001</v>
      </c>
      <c r="G27">
        <f t="shared" si="0"/>
        <v>124.80000000000001</v>
      </c>
      <c r="H27">
        <f ca="1" xml:space="preserve"> COUNTA(UNIQUE(orders[OrderID]))</f>
        <v>1</v>
      </c>
      <c r="I27">
        <f t="shared" si="1"/>
        <v>1340987.8900000004</v>
      </c>
    </row>
    <row r="28" spans="1:9" x14ac:dyDescent="0.25">
      <c r="A28">
        <v>10257</v>
      </c>
      <c r="B28">
        <v>27</v>
      </c>
      <c r="C28">
        <v>35.1</v>
      </c>
      <c r="D28">
        <v>25</v>
      </c>
      <c r="E28">
        <v>0</v>
      </c>
      <c r="F28">
        <f>order_details[[#This Row],[UnitPrice]]*order_details[[#This Row],[Quantity]]</f>
        <v>877.5</v>
      </c>
      <c r="G28">
        <f t="shared" si="0"/>
        <v>877.5</v>
      </c>
      <c r="H28">
        <f ca="1" xml:space="preserve"> COUNTA(UNIQUE(orders[OrderID]))</f>
        <v>1</v>
      </c>
      <c r="I28">
        <f t="shared" si="1"/>
        <v>1340863.0900000003</v>
      </c>
    </row>
    <row r="29" spans="1:9" x14ac:dyDescent="0.25">
      <c r="A29">
        <v>10257</v>
      </c>
      <c r="B29">
        <v>39</v>
      </c>
      <c r="C29">
        <v>14.4</v>
      </c>
      <c r="D29">
        <v>6</v>
      </c>
      <c r="E29">
        <v>0</v>
      </c>
      <c r="F29">
        <f>order_details[[#This Row],[UnitPrice]]*order_details[[#This Row],[Quantity]]</f>
        <v>86.4</v>
      </c>
      <c r="G29">
        <f t="shared" si="0"/>
        <v>86.4</v>
      </c>
      <c r="H29">
        <f ca="1" xml:space="preserve"> COUNTA(UNIQUE(orders[OrderID]))</f>
        <v>1</v>
      </c>
      <c r="I29">
        <f t="shared" si="1"/>
        <v>1339985.5900000003</v>
      </c>
    </row>
    <row r="30" spans="1:9" x14ac:dyDescent="0.25">
      <c r="A30">
        <v>10257</v>
      </c>
      <c r="B30">
        <v>77</v>
      </c>
      <c r="C30">
        <v>10.4</v>
      </c>
      <c r="D30">
        <v>15</v>
      </c>
      <c r="E30">
        <v>0</v>
      </c>
      <c r="F30">
        <f>order_details[[#This Row],[UnitPrice]]*order_details[[#This Row],[Quantity]]</f>
        <v>156</v>
      </c>
      <c r="G30">
        <f t="shared" si="0"/>
        <v>156</v>
      </c>
      <c r="H30">
        <f ca="1" xml:space="preserve"> COUNTA(UNIQUE(orders[OrderID]))</f>
        <v>1</v>
      </c>
      <c r="I30">
        <f t="shared" si="1"/>
        <v>1339899.1900000002</v>
      </c>
    </row>
    <row r="31" spans="1:9" x14ac:dyDescent="0.25">
      <c r="A31">
        <v>10258</v>
      </c>
      <c r="B31">
        <v>2</v>
      </c>
      <c r="C31">
        <v>15.2</v>
      </c>
      <c r="D31">
        <v>50</v>
      </c>
      <c r="E31">
        <v>0.2</v>
      </c>
      <c r="F31">
        <f>order_details[[#This Row],[UnitPrice]]*order_details[[#This Row],[Quantity]]</f>
        <v>760</v>
      </c>
      <c r="G31">
        <f t="shared" si="0"/>
        <v>760</v>
      </c>
      <c r="H31">
        <f ca="1" xml:space="preserve"> COUNTA(UNIQUE(orders[OrderID]))</f>
        <v>1</v>
      </c>
      <c r="I31">
        <f t="shared" si="1"/>
        <v>1339743.1900000002</v>
      </c>
    </row>
    <row r="32" spans="1:9" x14ac:dyDescent="0.25">
      <c r="A32">
        <v>10258</v>
      </c>
      <c r="B32">
        <v>5</v>
      </c>
      <c r="C32">
        <v>17</v>
      </c>
      <c r="D32">
        <v>65</v>
      </c>
      <c r="E32">
        <v>0.2</v>
      </c>
      <c r="F32">
        <f>order_details[[#This Row],[UnitPrice]]*order_details[[#This Row],[Quantity]]</f>
        <v>1105</v>
      </c>
      <c r="G32">
        <f t="shared" si="0"/>
        <v>1105</v>
      </c>
      <c r="H32">
        <f ca="1" xml:space="preserve"> COUNTA(UNIQUE(orders[OrderID]))</f>
        <v>1</v>
      </c>
      <c r="I32">
        <f t="shared" si="1"/>
        <v>1338983.1900000002</v>
      </c>
    </row>
    <row r="33" spans="1:9" x14ac:dyDescent="0.25">
      <c r="A33">
        <v>10258</v>
      </c>
      <c r="B33">
        <v>32</v>
      </c>
      <c r="C33">
        <v>25.6</v>
      </c>
      <c r="D33">
        <v>6</v>
      </c>
      <c r="E33">
        <v>0.2</v>
      </c>
      <c r="F33">
        <f>order_details[[#This Row],[UnitPrice]]*order_details[[#This Row],[Quantity]]</f>
        <v>153.60000000000002</v>
      </c>
      <c r="G33">
        <f t="shared" si="0"/>
        <v>153.60000000000002</v>
      </c>
      <c r="H33">
        <f ca="1" xml:space="preserve"> COUNTA(UNIQUE(orders[OrderID]))</f>
        <v>1</v>
      </c>
      <c r="I33">
        <f t="shared" si="1"/>
        <v>1337878.1900000002</v>
      </c>
    </row>
    <row r="34" spans="1:9" x14ac:dyDescent="0.25">
      <c r="A34">
        <v>10259</v>
      </c>
      <c r="B34">
        <v>21</v>
      </c>
      <c r="C34">
        <v>8</v>
      </c>
      <c r="D34">
        <v>10</v>
      </c>
      <c r="E34">
        <v>0</v>
      </c>
      <c r="F34">
        <f>order_details[[#This Row],[UnitPrice]]*order_details[[#This Row],[Quantity]]</f>
        <v>80</v>
      </c>
      <c r="G34">
        <f t="shared" si="0"/>
        <v>80</v>
      </c>
      <c r="H34">
        <f ca="1" xml:space="preserve"> COUNTA(UNIQUE(orders[OrderID]))</f>
        <v>1</v>
      </c>
      <c r="I34">
        <f t="shared" si="1"/>
        <v>1337724.5900000003</v>
      </c>
    </row>
    <row r="35" spans="1:9" x14ac:dyDescent="0.25">
      <c r="A35">
        <v>10259</v>
      </c>
      <c r="B35">
        <v>37</v>
      </c>
      <c r="C35">
        <v>20.8</v>
      </c>
      <c r="D35">
        <v>1</v>
      </c>
      <c r="E35">
        <v>0</v>
      </c>
      <c r="F35">
        <f>order_details[[#This Row],[UnitPrice]]*order_details[[#This Row],[Quantity]]</f>
        <v>20.8</v>
      </c>
      <c r="G35">
        <f t="shared" si="0"/>
        <v>20.8</v>
      </c>
      <c r="H35">
        <f ca="1" xml:space="preserve"> COUNTA(UNIQUE(orders[OrderID]))</f>
        <v>1</v>
      </c>
      <c r="I35">
        <f t="shared" si="1"/>
        <v>1337644.5900000003</v>
      </c>
    </row>
    <row r="36" spans="1:9" x14ac:dyDescent="0.25">
      <c r="A36">
        <v>10260</v>
      </c>
      <c r="B36">
        <v>41</v>
      </c>
      <c r="C36">
        <v>7.7</v>
      </c>
      <c r="D36">
        <v>16</v>
      </c>
      <c r="E36">
        <v>0.25</v>
      </c>
      <c r="F36">
        <f>order_details[[#This Row],[UnitPrice]]*order_details[[#This Row],[Quantity]]</f>
        <v>123.2</v>
      </c>
      <c r="G36">
        <f t="shared" si="0"/>
        <v>123.2</v>
      </c>
      <c r="H36">
        <f ca="1" xml:space="preserve"> COUNTA(UNIQUE(orders[OrderID]))</f>
        <v>1</v>
      </c>
      <c r="I36">
        <f t="shared" si="1"/>
        <v>1337623.7900000003</v>
      </c>
    </row>
    <row r="37" spans="1:9" x14ac:dyDescent="0.25">
      <c r="A37">
        <v>10260</v>
      </c>
      <c r="B37">
        <v>57</v>
      </c>
      <c r="C37">
        <v>15.6</v>
      </c>
      <c r="D37">
        <v>50</v>
      </c>
      <c r="E37">
        <v>0</v>
      </c>
      <c r="F37">
        <f>order_details[[#This Row],[UnitPrice]]*order_details[[#This Row],[Quantity]]</f>
        <v>780</v>
      </c>
      <c r="G37">
        <f t="shared" si="0"/>
        <v>780</v>
      </c>
      <c r="H37">
        <f ca="1" xml:space="preserve"> COUNTA(UNIQUE(orders[OrderID]))</f>
        <v>1</v>
      </c>
      <c r="I37">
        <f t="shared" si="1"/>
        <v>1337500.5900000003</v>
      </c>
    </row>
    <row r="38" spans="1:9" x14ac:dyDescent="0.25">
      <c r="A38">
        <v>10260</v>
      </c>
      <c r="B38">
        <v>62</v>
      </c>
      <c r="C38">
        <v>39.4</v>
      </c>
      <c r="D38">
        <v>15</v>
      </c>
      <c r="E38">
        <v>0.25</v>
      </c>
      <c r="F38">
        <f>order_details[[#This Row],[UnitPrice]]*order_details[[#This Row],[Quantity]]</f>
        <v>591</v>
      </c>
      <c r="G38">
        <f t="shared" si="0"/>
        <v>591</v>
      </c>
      <c r="H38">
        <f ca="1" xml:space="preserve"> COUNTA(UNIQUE(orders[OrderID]))</f>
        <v>1</v>
      </c>
      <c r="I38">
        <f t="shared" si="1"/>
        <v>1336720.5900000003</v>
      </c>
    </row>
    <row r="39" spans="1:9" x14ac:dyDescent="0.25">
      <c r="A39">
        <v>10260</v>
      </c>
      <c r="B39">
        <v>70</v>
      </c>
      <c r="C39">
        <v>12</v>
      </c>
      <c r="D39">
        <v>21</v>
      </c>
      <c r="E39">
        <v>0.25</v>
      </c>
      <c r="F39">
        <f>order_details[[#This Row],[UnitPrice]]*order_details[[#This Row],[Quantity]]</f>
        <v>252</v>
      </c>
      <c r="G39">
        <f t="shared" si="0"/>
        <v>252</v>
      </c>
      <c r="H39">
        <f ca="1" xml:space="preserve"> COUNTA(UNIQUE(orders[OrderID]))</f>
        <v>1</v>
      </c>
      <c r="I39">
        <f t="shared" si="1"/>
        <v>1336129.5900000003</v>
      </c>
    </row>
    <row r="40" spans="1:9" x14ac:dyDescent="0.25">
      <c r="A40">
        <v>10261</v>
      </c>
      <c r="B40">
        <v>21</v>
      </c>
      <c r="C40">
        <v>8</v>
      </c>
      <c r="D40">
        <v>20</v>
      </c>
      <c r="E40">
        <v>0</v>
      </c>
      <c r="F40">
        <f>order_details[[#This Row],[UnitPrice]]*order_details[[#This Row],[Quantity]]</f>
        <v>160</v>
      </c>
      <c r="G40">
        <f t="shared" si="0"/>
        <v>160</v>
      </c>
      <c r="H40">
        <f ca="1" xml:space="preserve"> COUNTA(UNIQUE(orders[OrderID]))</f>
        <v>1</v>
      </c>
      <c r="I40">
        <f t="shared" si="1"/>
        <v>1335877.5900000003</v>
      </c>
    </row>
    <row r="41" spans="1:9" x14ac:dyDescent="0.25">
      <c r="A41">
        <v>10261</v>
      </c>
      <c r="B41">
        <v>35</v>
      </c>
      <c r="C41">
        <v>14.4</v>
      </c>
      <c r="D41">
        <v>20</v>
      </c>
      <c r="E41">
        <v>0</v>
      </c>
      <c r="F41">
        <f>order_details[[#This Row],[UnitPrice]]*order_details[[#This Row],[Quantity]]</f>
        <v>288</v>
      </c>
      <c r="G41">
        <f t="shared" si="0"/>
        <v>288</v>
      </c>
      <c r="H41">
        <f ca="1" xml:space="preserve"> COUNTA(UNIQUE(orders[OrderID]))</f>
        <v>1</v>
      </c>
      <c r="I41">
        <f t="shared" si="1"/>
        <v>1335717.5900000003</v>
      </c>
    </row>
    <row r="42" spans="1:9" x14ac:dyDescent="0.25">
      <c r="A42">
        <v>10262</v>
      </c>
      <c r="B42">
        <v>5</v>
      </c>
      <c r="C42">
        <v>17</v>
      </c>
      <c r="D42">
        <v>12</v>
      </c>
      <c r="E42">
        <v>0.2</v>
      </c>
      <c r="F42">
        <f>order_details[[#This Row],[UnitPrice]]*order_details[[#This Row],[Quantity]]</f>
        <v>204</v>
      </c>
      <c r="G42">
        <f t="shared" si="0"/>
        <v>204</v>
      </c>
      <c r="H42">
        <f ca="1" xml:space="preserve"> COUNTA(UNIQUE(orders[OrderID]))</f>
        <v>1</v>
      </c>
      <c r="I42">
        <f t="shared" si="1"/>
        <v>1335429.5900000003</v>
      </c>
    </row>
    <row r="43" spans="1:9" x14ac:dyDescent="0.25">
      <c r="A43">
        <v>10262</v>
      </c>
      <c r="B43">
        <v>7</v>
      </c>
      <c r="C43">
        <v>24</v>
      </c>
      <c r="D43">
        <v>15</v>
      </c>
      <c r="E43">
        <v>0</v>
      </c>
      <c r="F43">
        <f>order_details[[#This Row],[UnitPrice]]*order_details[[#This Row],[Quantity]]</f>
        <v>360</v>
      </c>
      <c r="G43">
        <f t="shared" si="0"/>
        <v>360</v>
      </c>
      <c r="H43">
        <f ca="1" xml:space="preserve"> COUNTA(UNIQUE(orders[OrderID]))</f>
        <v>1</v>
      </c>
      <c r="I43">
        <f t="shared" si="1"/>
        <v>1335225.5900000003</v>
      </c>
    </row>
    <row r="44" spans="1:9" x14ac:dyDescent="0.25">
      <c r="A44">
        <v>10262</v>
      </c>
      <c r="B44">
        <v>56</v>
      </c>
      <c r="C44">
        <v>30.4</v>
      </c>
      <c r="D44">
        <v>2</v>
      </c>
      <c r="E44">
        <v>0</v>
      </c>
      <c r="F44">
        <f>order_details[[#This Row],[UnitPrice]]*order_details[[#This Row],[Quantity]]</f>
        <v>60.8</v>
      </c>
      <c r="G44">
        <f t="shared" si="0"/>
        <v>60.8</v>
      </c>
      <c r="H44">
        <f ca="1" xml:space="preserve"> COUNTA(UNIQUE(orders[OrderID]))</f>
        <v>1</v>
      </c>
      <c r="I44">
        <f t="shared" si="1"/>
        <v>1334865.5900000003</v>
      </c>
    </row>
    <row r="45" spans="1:9" x14ac:dyDescent="0.25">
      <c r="A45">
        <v>10263</v>
      </c>
      <c r="B45">
        <v>16</v>
      </c>
      <c r="C45">
        <v>13.9</v>
      </c>
      <c r="D45">
        <v>60</v>
      </c>
      <c r="E45">
        <v>0.25</v>
      </c>
      <c r="F45">
        <f>order_details[[#This Row],[UnitPrice]]*order_details[[#This Row],[Quantity]]</f>
        <v>834</v>
      </c>
      <c r="G45">
        <f t="shared" si="0"/>
        <v>834</v>
      </c>
      <c r="H45">
        <f ca="1" xml:space="preserve"> COUNTA(UNIQUE(orders[OrderID]))</f>
        <v>1</v>
      </c>
      <c r="I45">
        <f t="shared" si="1"/>
        <v>1334804.7900000003</v>
      </c>
    </row>
    <row r="46" spans="1:9" x14ac:dyDescent="0.25">
      <c r="A46">
        <v>10263</v>
      </c>
      <c r="B46">
        <v>24</v>
      </c>
      <c r="C46">
        <v>3.6</v>
      </c>
      <c r="D46">
        <v>28</v>
      </c>
      <c r="E46">
        <v>0</v>
      </c>
      <c r="F46">
        <f>order_details[[#This Row],[UnitPrice]]*order_details[[#This Row],[Quantity]]</f>
        <v>100.8</v>
      </c>
      <c r="G46">
        <f t="shared" si="0"/>
        <v>100.8</v>
      </c>
      <c r="H46">
        <f ca="1" xml:space="preserve"> COUNTA(UNIQUE(orders[OrderID]))</f>
        <v>1</v>
      </c>
      <c r="I46">
        <f t="shared" si="1"/>
        <v>1333970.7900000003</v>
      </c>
    </row>
    <row r="47" spans="1:9" x14ac:dyDescent="0.25">
      <c r="A47">
        <v>10263</v>
      </c>
      <c r="B47">
        <v>30</v>
      </c>
      <c r="C47">
        <v>20.7</v>
      </c>
      <c r="D47">
        <v>60</v>
      </c>
      <c r="E47">
        <v>0.25</v>
      </c>
      <c r="F47">
        <f>order_details[[#This Row],[UnitPrice]]*order_details[[#This Row],[Quantity]]</f>
        <v>1242</v>
      </c>
      <c r="G47">
        <f t="shared" si="0"/>
        <v>1242</v>
      </c>
      <c r="H47">
        <f ca="1" xml:space="preserve"> COUNTA(UNIQUE(orders[OrderID]))</f>
        <v>1</v>
      </c>
      <c r="I47">
        <f t="shared" si="1"/>
        <v>1333869.9900000002</v>
      </c>
    </row>
    <row r="48" spans="1:9" x14ac:dyDescent="0.25">
      <c r="A48">
        <v>10263</v>
      </c>
      <c r="B48">
        <v>74</v>
      </c>
      <c r="C48">
        <v>8</v>
      </c>
      <c r="D48">
        <v>36</v>
      </c>
      <c r="E48">
        <v>0.25</v>
      </c>
      <c r="F48">
        <f>order_details[[#This Row],[UnitPrice]]*order_details[[#This Row],[Quantity]]</f>
        <v>288</v>
      </c>
      <c r="G48">
        <f t="shared" si="0"/>
        <v>288</v>
      </c>
      <c r="H48">
        <f ca="1" xml:space="preserve"> COUNTA(UNIQUE(orders[OrderID]))</f>
        <v>1</v>
      </c>
      <c r="I48">
        <f t="shared" si="1"/>
        <v>1332627.9900000002</v>
      </c>
    </row>
    <row r="49" spans="1:9" x14ac:dyDescent="0.25">
      <c r="A49">
        <v>10264</v>
      </c>
      <c r="B49">
        <v>2</v>
      </c>
      <c r="C49">
        <v>15.2</v>
      </c>
      <c r="D49">
        <v>35</v>
      </c>
      <c r="E49">
        <v>0</v>
      </c>
      <c r="F49">
        <f>order_details[[#This Row],[UnitPrice]]*order_details[[#This Row],[Quantity]]</f>
        <v>532</v>
      </c>
      <c r="G49">
        <f t="shared" si="0"/>
        <v>532</v>
      </c>
      <c r="H49">
        <f ca="1" xml:space="preserve"> COUNTA(UNIQUE(orders[OrderID]))</f>
        <v>1</v>
      </c>
      <c r="I49">
        <f t="shared" si="1"/>
        <v>1332339.9900000002</v>
      </c>
    </row>
    <row r="50" spans="1:9" x14ac:dyDescent="0.25">
      <c r="A50">
        <v>10264</v>
      </c>
      <c r="B50">
        <v>41</v>
      </c>
      <c r="C50">
        <v>7.7</v>
      </c>
      <c r="D50">
        <v>25</v>
      </c>
      <c r="E50">
        <v>0.15</v>
      </c>
      <c r="F50">
        <f>order_details[[#This Row],[UnitPrice]]*order_details[[#This Row],[Quantity]]</f>
        <v>192.5</v>
      </c>
      <c r="G50">
        <f t="shared" si="0"/>
        <v>192.5</v>
      </c>
      <c r="H50">
        <f ca="1" xml:space="preserve"> COUNTA(UNIQUE(orders[OrderID]))</f>
        <v>1</v>
      </c>
      <c r="I50">
        <f t="shared" si="1"/>
        <v>1331807.9900000002</v>
      </c>
    </row>
    <row r="51" spans="1:9" x14ac:dyDescent="0.25">
      <c r="A51">
        <v>10265</v>
      </c>
      <c r="B51">
        <v>17</v>
      </c>
      <c r="C51">
        <v>31.2</v>
      </c>
      <c r="D51">
        <v>30</v>
      </c>
      <c r="E51">
        <v>0</v>
      </c>
      <c r="F51">
        <f>order_details[[#This Row],[UnitPrice]]*order_details[[#This Row],[Quantity]]</f>
        <v>936</v>
      </c>
      <c r="G51">
        <f t="shared" si="0"/>
        <v>936</v>
      </c>
      <c r="H51">
        <f ca="1" xml:space="preserve"> COUNTA(UNIQUE(orders[OrderID]))</f>
        <v>1</v>
      </c>
      <c r="I51">
        <f t="shared" si="1"/>
        <v>1331615.4900000002</v>
      </c>
    </row>
    <row r="52" spans="1:9" x14ac:dyDescent="0.25">
      <c r="A52">
        <v>10265</v>
      </c>
      <c r="B52">
        <v>70</v>
      </c>
      <c r="C52">
        <v>12</v>
      </c>
      <c r="D52">
        <v>20</v>
      </c>
      <c r="E52">
        <v>0</v>
      </c>
      <c r="F52">
        <f>order_details[[#This Row],[UnitPrice]]*order_details[[#This Row],[Quantity]]</f>
        <v>240</v>
      </c>
      <c r="G52">
        <f t="shared" si="0"/>
        <v>240</v>
      </c>
      <c r="H52">
        <f ca="1" xml:space="preserve"> COUNTA(UNIQUE(orders[OrderID]))</f>
        <v>1</v>
      </c>
      <c r="I52">
        <f t="shared" si="1"/>
        <v>1330679.4900000002</v>
      </c>
    </row>
    <row r="53" spans="1:9" x14ac:dyDescent="0.25">
      <c r="A53">
        <v>10266</v>
      </c>
      <c r="B53">
        <v>12</v>
      </c>
      <c r="C53">
        <v>30.4</v>
      </c>
      <c r="D53">
        <v>12</v>
      </c>
      <c r="E53">
        <v>0.05</v>
      </c>
      <c r="F53">
        <f>order_details[[#This Row],[UnitPrice]]*order_details[[#This Row],[Quantity]]</f>
        <v>364.79999999999995</v>
      </c>
      <c r="G53">
        <f t="shared" si="0"/>
        <v>364.79999999999995</v>
      </c>
      <c r="H53">
        <f ca="1" xml:space="preserve"> COUNTA(UNIQUE(orders[OrderID]))</f>
        <v>1</v>
      </c>
      <c r="I53">
        <f t="shared" si="1"/>
        <v>1330439.4900000002</v>
      </c>
    </row>
    <row r="54" spans="1:9" x14ac:dyDescent="0.25">
      <c r="A54">
        <v>10267</v>
      </c>
      <c r="B54">
        <v>40</v>
      </c>
      <c r="C54">
        <v>14.7</v>
      </c>
      <c r="D54">
        <v>50</v>
      </c>
      <c r="E54">
        <v>0</v>
      </c>
      <c r="F54">
        <f>order_details[[#This Row],[UnitPrice]]*order_details[[#This Row],[Quantity]]</f>
        <v>735</v>
      </c>
      <c r="G54">
        <f t="shared" si="0"/>
        <v>735</v>
      </c>
      <c r="H54">
        <f ca="1" xml:space="preserve"> COUNTA(UNIQUE(orders[OrderID]))</f>
        <v>1</v>
      </c>
      <c r="I54">
        <f t="shared" si="1"/>
        <v>1330074.6900000002</v>
      </c>
    </row>
    <row r="55" spans="1:9" x14ac:dyDescent="0.25">
      <c r="A55">
        <v>10267</v>
      </c>
      <c r="B55">
        <v>59</v>
      </c>
      <c r="C55">
        <v>44</v>
      </c>
      <c r="D55">
        <v>70</v>
      </c>
      <c r="E55">
        <v>0.15</v>
      </c>
      <c r="F55">
        <f>order_details[[#This Row],[UnitPrice]]*order_details[[#This Row],[Quantity]]</f>
        <v>3080</v>
      </c>
      <c r="G55">
        <f t="shared" si="0"/>
        <v>3080</v>
      </c>
      <c r="H55">
        <f ca="1" xml:space="preserve"> COUNTA(UNIQUE(orders[OrderID]))</f>
        <v>1</v>
      </c>
      <c r="I55">
        <f t="shared" si="1"/>
        <v>1329339.6900000002</v>
      </c>
    </row>
    <row r="56" spans="1:9" x14ac:dyDescent="0.25">
      <c r="A56">
        <v>10267</v>
      </c>
      <c r="B56">
        <v>76</v>
      </c>
      <c r="C56">
        <v>14.4</v>
      </c>
      <c r="D56">
        <v>15</v>
      </c>
      <c r="E56">
        <v>0.15</v>
      </c>
      <c r="F56">
        <f>order_details[[#This Row],[UnitPrice]]*order_details[[#This Row],[Quantity]]</f>
        <v>216</v>
      </c>
      <c r="G56">
        <f t="shared" si="0"/>
        <v>216</v>
      </c>
      <c r="H56">
        <f ca="1" xml:space="preserve"> COUNTA(UNIQUE(orders[OrderID]))</f>
        <v>1</v>
      </c>
      <c r="I56">
        <f t="shared" si="1"/>
        <v>1326259.6900000002</v>
      </c>
    </row>
    <row r="57" spans="1:9" x14ac:dyDescent="0.25">
      <c r="A57">
        <v>10268</v>
      </c>
      <c r="B57">
        <v>29</v>
      </c>
      <c r="C57">
        <v>99</v>
      </c>
      <c r="D57">
        <v>10</v>
      </c>
      <c r="E57">
        <v>0</v>
      </c>
      <c r="F57">
        <f>order_details[[#This Row],[UnitPrice]]*order_details[[#This Row],[Quantity]]</f>
        <v>990</v>
      </c>
      <c r="G57">
        <f t="shared" si="0"/>
        <v>990</v>
      </c>
      <c r="H57">
        <f ca="1" xml:space="preserve"> COUNTA(UNIQUE(orders[OrderID]))</f>
        <v>1</v>
      </c>
      <c r="I57">
        <f t="shared" si="1"/>
        <v>1326043.6900000002</v>
      </c>
    </row>
    <row r="58" spans="1:9" x14ac:dyDescent="0.25">
      <c r="A58">
        <v>10268</v>
      </c>
      <c r="B58">
        <v>72</v>
      </c>
      <c r="C58">
        <v>27.8</v>
      </c>
      <c r="D58">
        <v>4</v>
      </c>
      <c r="E58">
        <v>0</v>
      </c>
      <c r="F58">
        <f>order_details[[#This Row],[UnitPrice]]*order_details[[#This Row],[Quantity]]</f>
        <v>111.2</v>
      </c>
      <c r="G58">
        <f t="shared" si="0"/>
        <v>111.2</v>
      </c>
      <c r="H58">
        <f ca="1" xml:space="preserve"> COUNTA(UNIQUE(orders[OrderID]))</f>
        <v>1</v>
      </c>
      <c r="I58">
        <f t="shared" si="1"/>
        <v>1325053.6900000004</v>
      </c>
    </row>
    <row r="59" spans="1:9" x14ac:dyDescent="0.25">
      <c r="A59">
        <v>10269</v>
      </c>
      <c r="B59">
        <v>33</v>
      </c>
      <c r="C59">
        <v>2</v>
      </c>
      <c r="D59">
        <v>60</v>
      </c>
      <c r="E59">
        <v>0.05</v>
      </c>
      <c r="F59">
        <f>order_details[[#This Row],[UnitPrice]]*order_details[[#This Row],[Quantity]]</f>
        <v>120</v>
      </c>
      <c r="G59">
        <f t="shared" si="0"/>
        <v>120</v>
      </c>
      <c r="H59">
        <f ca="1" xml:space="preserve"> COUNTA(UNIQUE(orders[OrderID]))</f>
        <v>1</v>
      </c>
      <c r="I59">
        <f t="shared" si="1"/>
        <v>1324942.4900000002</v>
      </c>
    </row>
    <row r="60" spans="1:9" x14ac:dyDescent="0.25">
      <c r="A60">
        <v>10269</v>
      </c>
      <c r="B60">
        <v>72</v>
      </c>
      <c r="C60">
        <v>27.8</v>
      </c>
      <c r="D60">
        <v>20</v>
      </c>
      <c r="E60">
        <v>0.05</v>
      </c>
      <c r="F60">
        <f>order_details[[#This Row],[UnitPrice]]*order_details[[#This Row],[Quantity]]</f>
        <v>556</v>
      </c>
      <c r="G60">
        <f t="shared" si="0"/>
        <v>556</v>
      </c>
      <c r="H60">
        <f ca="1" xml:space="preserve"> COUNTA(UNIQUE(orders[OrderID]))</f>
        <v>1</v>
      </c>
      <c r="I60">
        <f t="shared" si="1"/>
        <v>1324822.4900000002</v>
      </c>
    </row>
    <row r="61" spans="1:9" x14ac:dyDescent="0.25">
      <c r="A61">
        <v>10270</v>
      </c>
      <c r="B61">
        <v>36</v>
      </c>
      <c r="C61">
        <v>15.2</v>
      </c>
      <c r="D61">
        <v>30</v>
      </c>
      <c r="E61">
        <v>0</v>
      </c>
      <c r="F61">
        <f>order_details[[#This Row],[UnitPrice]]*order_details[[#This Row],[Quantity]]</f>
        <v>456</v>
      </c>
      <c r="G61">
        <f t="shared" si="0"/>
        <v>456</v>
      </c>
      <c r="H61">
        <f ca="1" xml:space="preserve"> COUNTA(UNIQUE(orders[OrderID]))</f>
        <v>1</v>
      </c>
      <c r="I61">
        <f t="shared" si="1"/>
        <v>1324266.4900000002</v>
      </c>
    </row>
    <row r="62" spans="1:9" x14ac:dyDescent="0.25">
      <c r="A62">
        <v>10270</v>
      </c>
      <c r="B62">
        <v>43</v>
      </c>
      <c r="C62">
        <v>36.799999999999997</v>
      </c>
      <c r="D62">
        <v>25</v>
      </c>
      <c r="E62">
        <v>0</v>
      </c>
      <c r="F62">
        <f>order_details[[#This Row],[UnitPrice]]*order_details[[#This Row],[Quantity]]</f>
        <v>919.99999999999989</v>
      </c>
      <c r="G62">
        <f t="shared" si="0"/>
        <v>919.99999999999989</v>
      </c>
      <c r="H62">
        <f ca="1" xml:space="preserve"> COUNTA(UNIQUE(orders[OrderID]))</f>
        <v>1</v>
      </c>
      <c r="I62">
        <f t="shared" si="1"/>
        <v>1323810.4900000002</v>
      </c>
    </row>
    <row r="63" spans="1:9" x14ac:dyDescent="0.25">
      <c r="A63">
        <v>10271</v>
      </c>
      <c r="B63">
        <v>33</v>
      </c>
      <c r="C63">
        <v>2</v>
      </c>
      <c r="D63">
        <v>24</v>
      </c>
      <c r="E63">
        <v>0</v>
      </c>
      <c r="F63">
        <f>order_details[[#This Row],[UnitPrice]]*order_details[[#This Row],[Quantity]]</f>
        <v>48</v>
      </c>
      <c r="G63">
        <f t="shared" si="0"/>
        <v>48</v>
      </c>
      <c r="H63">
        <f ca="1" xml:space="preserve"> COUNTA(UNIQUE(orders[OrderID]))</f>
        <v>1</v>
      </c>
      <c r="I63">
        <f t="shared" si="1"/>
        <v>1322890.4900000005</v>
      </c>
    </row>
    <row r="64" spans="1:9" x14ac:dyDescent="0.25">
      <c r="A64">
        <v>10272</v>
      </c>
      <c r="B64">
        <v>20</v>
      </c>
      <c r="C64">
        <v>64.8</v>
      </c>
      <c r="D64">
        <v>6</v>
      </c>
      <c r="E64">
        <v>0</v>
      </c>
      <c r="F64">
        <f>order_details[[#This Row],[UnitPrice]]*order_details[[#This Row],[Quantity]]</f>
        <v>388.79999999999995</v>
      </c>
      <c r="G64">
        <f t="shared" si="0"/>
        <v>388.79999999999995</v>
      </c>
      <c r="H64">
        <f ca="1" xml:space="preserve"> COUNTA(UNIQUE(orders[OrderID]))</f>
        <v>1</v>
      </c>
      <c r="I64">
        <f t="shared" si="1"/>
        <v>1322842.4900000005</v>
      </c>
    </row>
    <row r="65" spans="1:9" x14ac:dyDescent="0.25">
      <c r="A65">
        <v>10272</v>
      </c>
      <c r="B65">
        <v>31</v>
      </c>
      <c r="C65">
        <v>10</v>
      </c>
      <c r="D65">
        <v>40</v>
      </c>
      <c r="E65">
        <v>0</v>
      </c>
      <c r="F65">
        <f>order_details[[#This Row],[UnitPrice]]*order_details[[#This Row],[Quantity]]</f>
        <v>400</v>
      </c>
      <c r="G65">
        <f t="shared" si="0"/>
        <v>400</v>
      </c>
      <c r="H65">
        <f ca="1" xml:space="preserve"> COUNTA(UNIQUE(orders[OrderID]))</f>
        <v>1</v>
      </c>
      <c r="I65">
        <f t="shared" si="1"/>
        <v>1322453.6900000004</v>
      </c>
    </row>
    <row r="66" spans="1:9" x14ac:dyDescent="0.25">
      <c r="A66">
        <v>10272</v>
      </c>
      <c r="B66">
        <v>72</v>
      </c>
      <c r="C66">
        <v>27.8</v>
      </c>
      <c r="D66">
        <v>24</v>
      </c>
      <c r="E66">
        <v>0</v>
      </c>
      <c r="F66">
        <f>order_details[[#This Row],[UnitPrice]]*order_details[[#This Row],[Quantity]]</f>
        <v>667.2</v>
      </c>
      <c r="G66">
        <f t="shared" ref="G66:G129" si="2" xml:space="preserve"> C66 * D66</f>
        <v>667.2</v>
      </c>
      <c r="H66">
        <f ca="1" xml:space="preserve"> COUNTA(UNIQUE(orders[OrderID]))</f>
        <v>1</v>
      </c>
      <c r="I66">
        <f t="shared" ref="I66:I129" si="3">SUM(G66:G2220)</f>
        <v>1322053.6900000004</v>
      </c>
    </row>
    <row r="67" spans="1:9" x14ac:dyDescent="0.25">
      <c r="A67">
        <v>10273</v>
      </c>
      <c r="B67">
        <v>10</v>
      </c>
      <c r="C67">
        <v>24.8</v>
      </c>
      <c r="D67">
        <v>24</v>
      </c>
      <c r="E67">
        <v>0.05</v>
      </c>
      <c r="F67">
        <f>order_details[[#This Row],[UnitPrice]]*order_details[[#This Row],[Quantity]]</f>
        <v>595.20000000000005</v>
      </c>
      <c r="G67">
        <f t="shared" si="2"/>
        <v>595.20000000000005</v>
      </c>
      <c r="H67">
        <f ca="1" xml:space="preserve"> COUNTA(UNIQUE(orders[OrderID]))</f>
        <v>1</v>
      </c>
      <c r="I67">
        <f t="shared" si="3"/>
        <v>1321386.4900000005</v>
      </c>
    </row>
    <row r="68" spans="1:9" x14ac:dyDescent="0.25">
      <c r="A68">
        <v>10273</v>
      </c>
      <c r="B68">
        <v>31</v>
      </c>
      <c r="C68">
        <v>10</v>
      </c>
      <c r="D68">
        <v>15</v>
      </c>
      <c r="E68">
        <v>0.05</v>
      </c>
      <c r="F68">
        <f>order_details[[#This Row],[UnitPrice]]*order_details[[#This Row],[Quantity]]</f>
        <v>150</v>
      </c>
      <c r="G68">
        <f t="shared" si="2"/>
        <v>150</v>
      </c>
      <c r="H68">
        <f ca="1" xml:space="preserve"> COUNTA(UNIQUE(orders[OrderID]))</f>
        <v>1</v>
      </c>
      <c r="I68">
        <f t="shared" si="3"/>
        <v>1320791.2900000005</v>
      </c>
    </row>
    <row r="69" spans="1:9" x14ac:dyDescent="0.25">
      <c r="A69">
        <v>10273</v>
      </c>
      <c r="B69">
        <v>33</v>
      </c>
      <c r="C69">
        <v>2</v>
      </c>
      <c r="D69">
        <v>20</v>
      </c>
      <c r="E69">
        <v>0</v>
      </c>
      <c r="F69">
        <f>order_details[[#This Row],[UnitPrice]]*order_details[[#This Row],[Quantity]]</f>
        <v>40</v>
      </c>
      <c r="G69">
        <f t="shared" si="2"/>
        <v>40</v>
      </c>
      <c r="H69">
        <f ca="1" xml:space="preserve"> COUNTA(UNIQUE(orders[OrderID]))</f>
        <v>1</v>
      </c>
      <c r="I69">
        <f t="shared" si="3"/>
        <v>1320641.2900000005</v>
      </c>
    </row>
    <row r="70" spans="1:9" x14ac:dyDescent="0.25">
      <c r="A70">
        <v>10273</v>
      </c>
      <c r="B70">
        <v>40</v>
      </c>
      <c r="C70">
        <v>14.7</v>
      </c>
      <c r="D70">
        <v>60</v>
      </c>
      <c r="E70">
        <v>0.05</v>
      </c>
      <c r="F70">
        <f>order_details[[#This Row],[UnitPrice]]*order_details[[#This Row],[Quantity]]</f>
        <v>882</v>
      </c>
      <c r="G70">
        <f t="shared" si="2"/>
        <v>882</v>
      </c>
      <c r="H70">
        <f ca="1" xml:space="preserve"> COUNTA(UNIQUE(orders[OrderID]))</f>
        <v>1</v>
      </c>
      <c r="I70">
        <f t="shared" si="3"/>
        <v>1320601.2900000005</v>
      </c>
    </row>
    <row r="71" spans="1:9" x14ac:dyDescent="0.25">
      <c r="A71">
        <v>10273</v>
      </c>
      <c r="B71">
        <v>76</v>
      </c>
      <c r="C71">
        <v>14.4</v>
      </c>
      <c r="D71">
        <v>33</v>
      </c>
      <c r="E71">
        <v>0.05</v>
      </c>
      <c r="F71">
        <f>order_details[[#This Row],[UnitPrice]]*order_details[[#This Row],[Quantity]]</f>
        <v>475.2</v>
      </c>
      <c r="G71">
        <f t="shared" si="2"/>
        <v>475.2</v>
      </c>
      <c r="H71">
        <f ca="1" xml:space="preserve"> COUNTA(UNIQUE(orders[OrderID]))</f>
        <v>1</v>
      </c>
      <c r="I71">
        <f t="shared" si="3"/>
        <v>1319719.2900000005</v>
      </c>
    </row>
    <row r="72" spans="1:9" x14ac:dyDescent="0.25">
      <c r="A72">
        <v>10274</v>
      </c>
      <c r="B72">
        <v>71</v>
      </c>
      <c r="C72">
        <v>17.2</v>
      </c>
      <c r="D72">
        <v>20</v>
      </c>
      <c r="E72">
        <v>0</v>
      </c>
      <c r="F72">
        <f>order_details[[#This Row],[UnitPrice]]*order_details[[#This Row],[Quantity]]</f>
        <v>344</v>
      </c>
      <c r="G72">
        <f t="shared" si="2"/>
        <v>344</v>
      </c>
      <c r="H72">
        <f ca="1" xml:space="preserve"> COUNTA(UNIQUE(orders[OrderID]))</f>
        <v>1</v>
      </c>
      <c r="I72">
        <f t="shared" si="3"/>
        <v>1319244.0900000005</v>
      </c>
    </row>
    <row r="73" spans="1:9" x14ac:dyDescent="0.25">
      <c r="A73">
        <v>10274</v>
      </c>
      <c r="B73">
        <v>72</v>
      </c>
      <c r="C73">
        <v>27.8</v>
      </c>
      <c r="D73">
        <v>7</v>
      </c>
      <c r="E73">
        <v>0</v>
      </c>
      <c r="F73">
        <f>order_details[[#This Row],[UnitPrice]]*order_details[[#This Row],[Quantity]]</f>
        <v>194.6</v>
      </c>
      <c r="G73">
        <f t="shared" si="2"/>
        <v>194.6</v>
      </c>
      <c r="H73">
        <f ca="1" xml:space="preserve"> COUNTA(UNIQUE(orders[OrderID]))</f>
        <v>1</v>
      </c>
      <c r="I73">
        <f t="shared" si="3"/>
        <v>1318900.0900000005</v>
      </c>
    </row>
    <row r="74" spans="1:9" x14ac:dyDescent="0.25">
      <c r="A74">
        <v>10275</v>
      </c>
      <c r="B74">
        <v>24</v>
      </c>
      <c r="C74">
        <v>3.6</v>
      </c>
      <c r="D74">
        <v>12</v>
      </c>
      <c r="E74">
        <v>0.05</v>
      </c>
      <c r="F74">
        <f>order_details[[#This Row],[UnitPrice]]*order_details[[#This Row],[Quantity]]</f>
        <v>43.2</v>
      </c>
      <c r="G74">
        <f t="shared" si="2"/>
        <v>43.2</v>
      </c>
      <c r="H74">
        <f ca="1" xml:space="preserve"> COUNTA(UNIQUE(orders[OrderID]))</f>
        <v>1</v>
      </c>
      <c r="I74">
        <f t="shared" si="3"/>
        <v>1318705.4900000005</v>
      </c>
    </row>
    <row r="75" spans="1:9" x14ac:dyDescent="0.25">
      <c r="A75">
        <v>10275</v>
      </c>
      <c r="B75">
        <v>59</v>
      </c>
      <c r="C75">
        <v>44</v>
      </c>
      <c r="D75">
        <v>6</v>
      </c>
      <c r="E75">
        <v>0.05</v>
      </c>
      <c r="F75">
        <f>order_details[[#This Row],[UnitPrice]]*order_details[[#This Row],[Quantity]]</f>
        <v>264</v>
      </c>
      <c r="G75">
        <f t="shared" si="2"/>
        <v>264</v>
      </c>
      <c r="H75">
        <f ca="1" xml:space="preserve"> COUNTA(UNIQUE(orders[OrderID]))</f>
        <v>1</v>
      </c>
      <c r="I75">
        <f t="shared" si="3"/>
        <v>1318662.2900000005</v>
      </c>
    </row>
    <row r="76" spans="1:9" x14ac:dyDescent="0.25">
      <c r="A76">
        <v>10276</v>
      </c>
      <c r="B76">
        <v>10</v>
      </c>
      <c r="C76">
        <v>24.8</v>
      </c>
      <c r="D76">
        <v>15</v>
      </c>
      <c r="E76">
        <v>0</v>
      </c>
      <c r="F76">
        <f>order_details[[#This Row],[UnitPrice]]*order_details[[#This Row],[Quantity]]</f>
        <v>372</v>
      </c>
      <c r="G76">
        <f t="shared" si="2"/>
        <v>372</v>
      </c>
      <c r="H76">
        <f ca="1" xml:space="preserve"> COUNTA(UNIQUE(orders[OrderID]))</f>
        <v>1</v>
      </c>
      <c r="I76">
        <f t="shared" si="3"/>
        <v>1318398.2900000005</v>
      </c>
    </row>
    <row r="77" spans="1:9" x14ac:dyDescent="0.25">
      <c r="A77">
        <v>10276</v>
      </c>
      <c r="B77">
        <v>13</v>
      </c>
      <c r="C77">
        <v>4.8</v>
      </c>
      <c r="D77">
        <v>10</v>
      </c>
      <c r="E77">
        <v>0</v>
      </c>
      <c r="F77">
        <f>order_details[[#This Row],[UnitPrice]]*order_details[[#This Row],[Quantity]]</f>
        <v>48</v>
      </c>
      <c r="G77">
        <f t="shared" si="2"/>
        <v>48</v>
      </c>
      <c r="H77">
        <f ca="1" xml:space="preserve"> COUNTA(UNIQUE(orders[OrderID]))</f>
        <v>1</v>
      </c>
      <c r="I77">
        <f t="shared" si="3"/>
        <v>1318026.2900000005</v>
      </c>
    </row>
    <row r="78" spans="1:9" x14ac:dyDescent="0.25">
      <c r="A78">
        <v>10277</v>
      </c>
      <c r="B78">
        <v>28</v>
      </c>
      <c r="C78">
        <v>36.4</v>
      </c>
      <c r="D78">
        <v>20</v>
      </c>
      <c r="E78">
        <v>0</v>
      </c>
      <c r="F78">
        <f>order_details[[#This Row],[UnitPrice]]*order_details[[#This Row],[Quantity]]</f>
        <v>728</v>
      </c>
      <c r="G78">
        <f t="shared" si="2"/>
        <v>728</v>
      </c>
      <c r="H78">
        <f ca="1" xml:space="preserve"> COUNTA(UNIQUE(orders[OrderID]))</f>
        <v>1</v>
      </c>
      <c r="I78">
        <f t="shared" si="3"/>
        <v>1317978.2900000005</v>
      </c>
    </row>
    <row r="79" spans="1:9" x14ac:dyDescent="0.25">
      <c r="A79">
        <v>10277</v>
      </c>
      <c r="B79">
        <v>62</v>
      </c>
      <c r="C79">
        <v>39.4</v>
      </c>
      <c r="D79">
        <v>12</v>
      </c>
      <c r="E79">
        <v>0</v>
      </c>
      <c r="F79">
        <f>order_details[[#This Row],[UnitPrice]]*order_details[[#This Row],[Quantity]]</f>
        <v>472.79999999999995</v>
      </c>
      <c r="G79">
        <f t="shared" si="2"/>
        <v>472.79999999999995</v>
      </c>
      <c r="H79">
        <f ca="1" xml:space="preserve"> COUNTA(UNIQUE(orders[OrderID]))</f>
        <v>1</v>
      </c>
      <c r="I79">
        <f t="shared" si="3"/>
        <v>1317250.2900000005</v>
      </c>
    </row>
    <row r="80" spans="1:9" x14ac:dyDescent="0.25">
      <c r="A80">
        <v>10278</v>
      </c>
      <c r="B80">
        <v>44</v>
      </c>
      <c r="C80">
        <v>15.5</v>
      </c>
      <c r="D80">
        <v>16</v>
      </c>
      <c r="E80">
        <v>0</v>
      </c>
      <c r="F80">
        <f>order_details[[#This Row],[UnitPrice]]*order_details[[#This Row],[Quantity]]</f>
        <v>248</v>
      </c>
      <c r="G80">
        <f t="shared" si="2"/>
        <v>248</v>
      </c>
      <c r="H80">
        <f ca="1" xml:space="preserve"> COUNTA(UNIQUE(orders[OrderID]))</f>
        <v>1</v>
      </c>
      <c r="I80">
        <f t="shared" si="3"/>
        <v>1316777.4900000005</v>
      </c>
    </row>
    <row r="81" spans="1:9" x14ac:dyDescent="0.25">
      <c r="A81">
        <v>10278</v>
      </c>
      <c r="B81">
        <v>59</v>
      </c>
      <c r="C81">
        <v>44</v>
      </c>
      <c r="D81">
        <v>15</v>
      </c>
      <c r="E81">
        <v>0</v>
      </c>
      <c r="F81">
        <f>order_details[[#This Row],[UnitPrice]]*order_details[[#This Row],[Quantity]]</f>
        <v>660</v>
      </c>
      <c r="G81">
        <f t="shared" si="2"/>
        <v>660</v>
      </c>
      <c r="H81">
        <f ca="1" xml:space="preserve"> COUNTA(UNIQUE(orders[OrderID]))</f>
        <v>1</v>
      </c>
      <c r="I81">
        <f t="shared" si="3"/>
        <v>1316529.4900000005</v>
      </c>
    </row>
    <row r="82" spans="1:9" x14ac:dyDescent="0.25">
      <c r="A82">
        <v>10278</v>
      </c>
      <c r="B82">
        <v>63</v>
      </c>
      <c r="C82">
        <v>35.1</v>
      </c>
      <c r="D82">
        <v>8</v>
      </c>
      <c r="E82">
        <v>0</v>
      </c>
      <c r="F82">
        <f>order_details[[#This Row],[UnitPrice]]*order_details[[#This Row],[Quantity]]</f>
        <v>280.8</v>
      </c>
      <c r="G82">
        <f t="shared" si="2"/>
        <v>280.8</v>
      </c>
      <c r="H82">
        <f ca="1" xml:space="preserve"> COUNTA(UNIQUE(orders[OrderID]))</f>
        <v>1</v>
      </c>
      <c r="I82">
        <f t="shared" si="3"/>
        <v>1315869.4900000005</v>
      </c>
    </row>
    <row r="83" spans="1:9" x14ac:dyDescent="0.25">
      <c r="A83">
        <v>10278</v>
      </c>
      <c r="B83">
        <v>73</v>
      </c>
      <c r="C83">
        <v>12</v>
      </c>
      <c r="D83">
        <v>25</v>
      </c>
      <c r="E83">
        <v>0</v>
      </c>
      <c r="F83">
        <f>order_details[[#This Row],[UnitPrice]]*order_details[[#This Row],[Quantity]]</f>
        <v>300</v>
      </c>
      <c r="G83">
        <f t="shared" si="2"/>
        <v>300</v>
      </c>
      <c r="H83">
        <f ca="1" xml:space="preserve"> COUNTA(UNIQUE(orders[OrderID]))</f>
        <v>1</v>
      </c>
      <c r="I83">
        <f t="shared" si="3"/>
        <v>1315588.6900000004</v>
      </c>
    </row>
    <row r="84" spans="1:9" x14ac:dyDescent="0.25">
      <c r="A84">
        <v>10279</v>
      </c>
      <c r="B84">
        <v>17</v>
      </c>
      <c r="C84">
        <v>31.2</v>
      </c>
      <c r="D84">
        <v>15</v>
      </c>
      <c r="E84">
        <v>0.25</v>
      </c>
      <c r="F84">
        <f>order_details[[#This Row],[UnitPrice]]*order_details[[#This Row],[Quantity]]</f>
        <v>468</v>
      </c>
      <c r="G84">
        <f t="shared" si="2"/>
        <v>468</v>
      </c>
      <c r="H84">
        <f ca="1" xml:space="preserve"> COUNTA(UNIQUE(orders[OrderID]))</f>
        <v>1</v>
      </c>
      <c r="I84">
        <f t="shared" si="3"/>
        <v>1315288.6900000004</v>
      </c>
    </row>
    <row r="85" spans="1:9" x14ac:dyDescent="0.25">
      <c r="A85">
        <v>10280</v>
      </c>
      <c r="B85">
        <v>24</v>
      </c>
      <c r="C85">
        <v>3.6</v>
      </c>
      <c r="D85">
        <v>12</v>
      </c>
      <c r="E85">
        <v>0</v>
      </c>
      <c r="F85">
        <f>order_details[[#This Row],[UnitPrice]]*order_details[[#This Row],[Quantity]]</f>
        <v>43.2</v>
      </c>
      <c r="G85">
        <f t="shared" si="2"/>
        <v>43.2</v>
      </c>
      <c r="H85">
        <f ca="1" xml:space="preserve"> COUNTA(UNIQUE(orders[OrderID]))</f>
        <v>1</v>
      </c>
      <c r="I85">
        <f t="shared" si="3"/>
        <v>1314820.6900000004</v>
      </c>
    </row>
    <row r="86" spans="1:9" x14ac:dyDescent="0.25">
      <c r="A86">
        <v>10280</v>
      </c>
      <c r="B86">
        <v>55</v>
      </c>
      <c r="C86">
        <v>19.2</v>
      </c>
      <c r="D86">
        <v>20</v>
      </c>
      <c r="E86">
        <v>0</v>
      </c>
      <c r="F86">
        <f>order_details[[#This Row],[UnitPrice]]*order_details[[#This Row],[Quantity]]</f>
        <v>384</v>
      </c>
      <c r="G86">
        <f t="shared" si="2"/>
        <v>384</v>
      </c>
      <c r="H86">
        <f ca="1" xml:space="preserve"> COUNTA(UNIQUE(orders[OrderID]))</f>
        <v>1</v>
      </c>
      <c r="I86">
        <f t="shared" si="3"/>
        <v>1314777.4900000005</v>
      </c>
    </row>
    <row r="87" spans="1:9" x14ac:dyDescent="0.25">
      <c r="A87">
        <v>10280</v>
      </c>
      <c r="B87">
        <v>75</v>
      </c>
      <c r="C87">
        <v>6.2</v>
      </c>
      <c r="D87">
        <v>30</v>
      </c>
      <c r="E87">
        <v>0</v>
      </c>
      <c r="F87">
        <f>order_details[[#This Row],[UnitPrice]]*order_details[[#This Row],[Quantity]]</f>
        <v>186</v>
      </c>
      <c r="G87">
        <f t="shared" si="2"/>
        <v>186</v>
      </c>
      <c r="H87">
        <f ca="1" xml:space="preserve"> COUNTA(UNIQUE(orders[OrderID]))</f>
        <v>1</v>
      </c>
      <c r="I87">
        <f t="shared" si="3"/>
        <v>1314393.4900000005</v>
      </c>
    </row>
    <row r="88" spans="1:9" x14ac:dyDescent="0.25">
      <c r="A88">
        <v>10281</v>
      </c>
      <c r="B88">
        <v>19</v>
      </c>
      <c r="C88">
        <v>7.3</v>
      </c>
      <c r="D88">
        <v>1</v>
      </c>
      <c r="E88">
        <v>0</v>
      </c>
      <c r="F88">
        <f>order_details[[#This Row],[UnitPrice]]*order_details[[#This Row],[Quantity]]</f>
        <v>7.3</v>
      </c>
      <c r="G88">
        <f t="shared" si="2"/>
        <v>7.3</v>
      </c>
      <c r="H88">
        <f ca="1" xml:space="preserve"> COUNTA(UNIQUE(orders[OrderID]))</f>
        <v>1</v>
      </c>
      <c r="I88">
        <f t="shared" si="3"/>
        <v>1314207.4900000005</v>
      </c>
    </row>
    <row r="89" spans="1:9" x14ac:dyDescent="0.25">
      <c r="A89">
        <v>10281</v>
      </c>
      <c r="B89">
        <v>24</v>
      </c>
      <c r="C89">
        <v>3.6</v>
      </c>
      <c r="D89">
        <v>6</v>
      </c>
      <c r="E89">
        <v>0</v>
      </c>
      <c r="F89">
        <f>order_details[[#This Row],[UnitPrice]]*order_details[[#This Row],[Quantity]]</f>
        <v>21.6</v>
      </c>
      <c r="G89">
        <f t="shared" si="2"/>
        <v>21.6</v>
      </c>
      <c r="H89">
        <f ca="1" xml:space="preserve"> COUNTA(UNIQUE(orders[OrderID]))</f>
        <v>1</v>
      </c>
      <c r="I89">
        <f t="shared" si="3"/>
        <v>1314200.1900000004</v>
      </c>
    </row>
    <row r="90" spans="1:9" x14ac:dyDescent="0.25">
      <c r="A90">
        <v>10281</v>
      </c>
      <c r="B90">
        <v>35</v>
      </c>
      <c r="C90">
        <v>14.4</v>
      </c>
      <c r="D90">
        <v>4</v>
      </c>
      <c r="E90">
        <v>0</v>
      </c>
      <c r="F90">
        <f>order_details[[#This Row],[UnitPrice]]*order_details[[#This Row],[Quantity]]</f>
        <v>57.6</v>
      </c>
      <c r="G90">
        <f t="shared" si="2"/>
        <v>57.6</v>
      </c>
      <c r="H90">
        <f ca="1" xml:space="preserve"> COUNTA(UNIQUE(orders[OrderID]))</f>
        <v>1</v>
      </c>
      <c r="I90">
        <f t="shared" si="3"/>
        <v>1314178.5900000003</v>
      </c>
    </row>
    <row r="91" spans="1:9" x14ac:dyDescent="0.25">
      <c r="A91">
        <v>10282</v>
      </c>
      <c r="B91">
        <v>30</v>
      </c>
      <c r="C91">
        <v>20.7</v>
      </c>
      <c r="D91">
        <v>6</v>
      </c>
      <c r="E91">
        <v>0</v>
      </c>
      <c r="F91">
        <f>order_details[[#This Row],[UnitPrice]]*order_details[[#This Row],[Quantity]]</f>
        <v>124.19999999999999</v>
      </c>
      <c r="G91">
        <f t="shared" si="2"/>
        <v>124.19999999999999</v>
      </c>
      <c r="H91">
        <f ca="1" xml:space="preserve"> COUNTA(UNIQUE(orders[OrderID]))</f>
        <v>1</v>
      </c>
      <c r="I91">
        <f t="shared" si="3"/>
        <v>1314120.9900000005</v>
      </c>
    </row>
    <row r="92" spans="1:9" x14ac:dyDescent="0.25">
      <c r="A92">
        <v>10282</v>
      </c>
      <c r="B92">
        <v>57</v>
      </c>
      <c r="C92">
        <v>15.6</v>
      </c>
      <c r="D92">
        <v>2</v>
      </c>
      <c r="E92">
        <v>0</v>
      </c>
      <c r="F92">
        <f>order_details[[#This Row],[UnitPrice]]*order_details[[#This Row],[Quantity]]</f>
        <v>31.2</v>
      </c>
      <c r="G92">
        <f t="shared" si="2"/>
        <v>31.2</v>
      </c>
      <c r="H92">
        <f ca="1" xml:space="preserve"> COUNTA(UNIQUE(orders[OrderID]))</f>
        <v>1</v>
      </c>
      <c r="I92">
        <f t="shared" si="3"/>
        <v>1313996.7900000005</v>
      </c>
    </row>
    <row r="93" spans="1:9" x14ac:dyDescent="0.25">
      <c r="A93">
        <v>10283</v>
      </c>
      <c r="B93">
        <v>15</v>
      </c>
      <c r="C93">
        <v>12.4</v>
      </c>
      <c r="D93">
        <v>20</v>
      </c>
      <c r="E93">
        <v>0</v>
      </c>
      <c r="F93">
        <f>order_details[[#This Row],[UnitPrice]]*order_details[[#This Row],[Quantity]]</f>
        <v>248</v>
      </c>
      <c r="G93">
        <f t="shared" si="2"/>
        <v>248</v>
      </c>
      <c r="H93">
        <f ca="1" xml:space="preserve"> COUNTA(UNIQUE(orders[OrderID]))</f>
        <v>1</v>
      </c>
      <c r="I93">
        <f t="shared" si="3"/>
        <v>1313965.5900000003</v>
      </c>
    </row>
    <row r="94" spans="1:9" x14ac:dyDescent="0.25">
      <c r="A94">
        <v>10283</v>
      </c>
      <c r="B94">
        <v>19</v>
      </c>
      <c r="C94">
        <v>7.3</v>
      </c>
      <c r="D94">
        <v>18</v>
      </c>
      <c r="E94">
        <v>0</v>
      </c>
      <c r="F94">
        <f>order_details[[#This Row],[UnitPrice]]*order_details[[#This Row],[Quantity]]</f>
        <v>131.4</v>
      </c>
      <c r="G94">
        <f t="shared" si="2"/>
        <v>131.4</v>
      </c>
      <c r="H94">
        <f ca="1" xml:space="preserve"> COUNTA(UNIQUE(orders[OrderID]))</f>
        <v>1</v>
      </c>
      <c r="I94">
        <f t="shared" si="3"/>
        <v>1313717.5900000003</v>
      </c>
    </row>
    <row r="95" spans="1:9" x14ac:dyDescent="0.25">
      <c r="A95">
        <v>10283</v>
      </c>
      <c r="B95">
        <v>60</v>
      </c>
      <c r="C95">
        <v>27.2</v>
      </c>
      <c r="D95">
        <v>35</v>
      </c>
      <c r="E95">
        <v>0</v>
      </c>
      <c r="F95">
        <f>order_details[[#This Row],[UnitPrice]]*order_details[[#This Row],[Quantity]]</f>
        <v>952</v>
      </c>
      <c r="G95">
        <f t="shared" si="2"/>
        <v>952</v>
      </c>
      <c r="H95">
        <f ca="1" xml:space="preserve"> COUNTA(UNIQUE(orders[OrderID]))</f>
        <v>1</v>
      </c>
      <c r="I95">
        <f t="shared" si="3"/>
        <v>1313586.1900000004</v>
      </c>
    </row>
    <row r="96" spans="1:9" x14ac:dyDescent="0.25">
      <c r="A96">
        <v>10283</v>
      </c>
      <c r="B96">
        <v>72</v>
      </c>
      <c r="C96">
        <v>27.8</v>
      </c>
      <c r="D96">
        <v>3</v>
      </c>
      <c r="E96">
        <v>0</v>
      </c>
      <c r="F96">
        <f>order_details[[#This Row],[UnitPrice]]*order_details[[#This Row],[Quantity]]</f>
        <v>83.4</v>
      </c>
      <c r="G96">
        <f t="shared" si="2"/>
        <v>83.4</v>
      </c>
      <c r="H96">
        <f ca="1" xml:space="preserve"> COUNTA(UNIQUE(orders[OrderID]))</f>
        <v>1</v>
      </c>
      <c r="I96">
        <f t="shared" si="3"/>
        <v>1312634.1900000004</v>
      </c>
    </row>
    <row r="97" spans="1:9" x14ac:dyDescent="0.25">
      <c r="A97">
        <v>10284</v>
      </c>
      <c r="B97">
        <v>27</v>
      </c>
      <c r="C97">
        <v>35.1</v>
      </c>
      <c r="D97">
        <v>15</v>
      </c>
      <c r="E97">
        <v>0.25</v>
      </c>
      <c r="F97">
        <f>order_details[[#This Row],[UnitPrice]]*order_details[[#This Row],[Quantity]]</f>
        <v>526.5</v>
      </c>
      <c r="G97">
        <f t="shared" si="2"/>
        <v>526.5</v>
      </c>
      <c r="H97">
        <f ca="1" xml:space="preserve"> COUNTA(UNIQUE(orders[OrderID]))</f>
        <v>1</v>
      </c>
      <c r="I97">
        <f t="shared" si="3"/>
        <v>1312550.7900000005</v>
      </c>
    </row>
    <row r="98" spans="1:9" x14ac:dyDescent="0.25">
      <c r="A98">
        <v>10284</v>
      </c>
      <c r="B98">
        <v>44</v>
      </c>
      <c r="C98">
        <v>15.5</v>
      </c>
      <c r="D98">
        <v>21</v>
      </c>
      <c r="E98">
        <v>0</v>
      </c>
      <c r="F98">
        <f>order_details[[#This Row],[UnitPrice]]*order_details[[#This Row],[Quantity]]</f>
        <v>325.5</v>
      </c>
      <c r="G98">
        <f t="shared" si="2"/>
        <v>325.5</v>
      </c>
      <c r="H98">
        <f ca="1" xml:space="preserve"> COUNTA(UNIQUE(orders[OrderID]))</f>
        <v>1</v>
      </c>
      <c r="I98">
        <f t="shared" si="3"/>
        <v>1312024.2900000005</v>
      </c>
    </row>
    <row r="99" spans="1:9" x14ac:dyDescent="0.25">
      <c r="A99">
        <v>10284</v>
      </c>
      <c r="B99">
        <v>60</v>
      </c>
      <c r="C99">
        <v>27.2</v>
      </c>
      <c r="D99">
        <v>20</v>
      </c>
      <c r="E99">
        <v>0.25</v>
      </c>
      <c r="F99">
        <f>order_details[[#This Row],[UnitPrice]]*order_details[[#This Row],[Quantity]]</f>
        <v>544</v>
      </c>
      <c r="G99">
        <f t="shared" si="2"/>
        <v>544</v>
      </c>
      <c r="H99">
        <f ca="1" xml:space="preserve"> COUNTA(UNIQUE(orders[OrderID]))</f>
        <v>1</v>
      </c>
      <c r="I99">
        <f t="shared" si="3"/>
        <v>1311698.7900000005</v>
      </c>
    </row>
    <row r="100" spans="1:9" x14ac:dyDescent="0.25">
      <c r="A100">
        <v>10284</v>
      </c>
      <c r="B100">
        <v>67</v>
      </c>
      <c r="C100">
        <v>11.2</v>
      </c>
      <c r="D100">
        <v>5</v>
      </c>
      <c r="E100">
        <v>0.25</v>
      </c>
      <c r="F100">
        <f>order_details[[#This Row],[UnitPrice]]*order_details[[#This Row],[Quantity]]</f>
        <v>56</v>
      </c>
      <c r="G100">
        <f t="shared" si="2"/>
        <v>56</v>
      </c>
      <c r="H100">
        <f ca="1" xml:space="preserve"> COUNTA(UNIQUE(orders[OrderID]))</f>
        <v>1</v>
      </c>
      <c r="I100">
        <f t="shared" si="3"/>
        <v>1311154.7900000005</v>
      </c>
    </row>
    <row r="101" spans="1:9" x14ac:dyDescent="0.25">
      <c r="A101">
        <v>10285</v>
      </c>
      <c r="B101">
        <v>1</v>
      </c>
      <c r="C101">
        <v>14.4</v>
      </c>
      <c r="D101">
        <v>45</v>
      </c>
      <c r="E101">
        <v>0.2</v>
      </c>
      <c r="F101">
        <f>order_details[[#This Row],[UnitPrice]]*order_details[[#This Row],[Quantity]]</f>
        <v>648</v>
      </c>
      <c r="G101">
        <f t="shared" si="2"/>
        <v>648</v>
      </c>
      <c r="H101">
        <f ca="1" xml:space="preserve"> COUNTA(UNIQUE(orders[OrderID]))</f>
        <v>1</v>
      </c>
      <c r="I101">
        <f t="shared" si="3"/>
        <v>1311098.7900000005</v>
      </c>
    </row>
    <row r="102" spans="1:9" x14ac:dyDescent="0.25">
      <c r="A102">
        <v>10285</v>
      </c>
      <c r="B102">
        <v>40</v>
      </c>
      <c r="C102">
        <v>14.7</v>
      </c>
      <c r="D102">
        <v>40</v>
      </c>
      <c r="E102">
        <v>0.2</v>
      </c>
      <c r="F102">
        <f>order_details[[#This Row],[UnitPrice]]*order_details[[#This Row],[Quantity]]</f>
        <v>588</v>
      </c>
      <c r="G102">
        <f t="shared" si="2"/>
        <v>588</v>
      </c>
      <c r="H102">
        <f ca="1" xml:space="preserve"> COUNTA(UNIQUE(orders[OrderID]))</f>
        <v>1</v>
      </c>
      <c r="I102">
        <f t="shared" si="3"/>
        <v>1310450.7900000005</v>
      </c>
    </row>
    <row r="103" spans="1:9" x14ac:dyDescent="0.25">
      <c r="A103">
        <v>10285</v>
      </c>
      <c r="B103">
        <v>53</v>
      </c>
      <c r="C103">
        <v>26.2</v>
      </c>
      <c r="D103">
        <v>36</v>
      </c>
      <c r="E103">
        <v>0.2</v>
      </c>
      <c r="F103">
        <f>order_details[[#This Row],[UnitPrice]]*order_details[[#This Row],[Quantity]]</f>
        <v>943.19999999999993</v>
      </c>
      <c r="G103">
        <f t="shared" si="2"/>
        <v>943.19999999999993</v>
      </c>
      <c r="H103">
        <f ca="1" xml:space="preserve"> COUNTA(UNIQUE(orders[OrderID]))</f>
        <v>1</v>
      </c>
      <c r="I103">
        <f t="shared" si="3"/>
        <v>1309862.7900000005</v>
      </c>
    </row>
    <row r="104" spans="1:9" x14ac:dyDescent="0.25">
      <c r="A104">
        <v>10286</v>
      </c>
      <c r="B104">
        <v>35</v>
      </c>
      <c r="C104">
        <v>14.4</v>
      </c>
      <c r="D104">
        <v>100</v>
      </c>
      <c r="E104">
        <v>0</v>
      </c>
      <c r="F104">
        <f>order_details[[#This Row],[UnitPrice]]*order_details[[#This Row],[Quantity]]</f>
        <v>1440</v>
      </c>
      <c r="G104">
        <f t="shared" si="2"/>
        <v>1440</v>
      </c>
      <c r="H104">
        <f ca="1" xml:space="preserve"> COUNTA(UNIQUE(orders[OrderID]))</f>
        <v>1</v>
      </c>
      <c r="I104">
        <f t="shared" si="3"/>
        <v>1308919.5900000005</v>
      </c>
    </row>
    <row r="105" spans="1:9" x14ac:dyDescent="0.25">
      <c r="A105">
        <v>10286</v>
      </c>
      <c r="B105">
        <v>62</v>
      </c>
      <c r="C105">
        <v>39.4</v>
      </c>
      <c r="D105">
        <v>40</v>
      </c>
      <c r="E105">
        <v>0</v>
      </c>
      <c r="F105">
        <f>order_details[[#This Row],[UnitPrice]]*order_details[[#This Row],[Quantity]]</f>
        <v>1576</v>
      </c>
      <c r="G105">
        <f t="shared" si="2"/>
        <v>1576</v>
      </c>
      <c r="H105">
        <f ca="1" xml:space="preserve"> COUNTA(UNIQUE(orders[OrderID]))</f>
        <v>1</v>
      </c>
      <c r="I105">
        <f t="shared" si="3"/>
        <v>1307479.5900000005</v>
      </c>
    </row>
    <row r="106" spans="1:9" x14ac:dyDescent="0.25">
      <c r="A106">
        <v>10287</v>
      </c>
      <c r="B106">
        <v>16</v>
      </c>
      <c r="C106">
        <v>13.9</v>
      </c>
      <c r="D106">
        <v>40</v>
      </c>
      <c r="E106">
        <v>0.15</v>
      </c>
      <c r="F106">
        <f>order_details[[#This Row],[UnitPrice]]*order_details[[#This Row],[Quantity]]</f>
        <v>556</v>
      </c>
      <c r="G106">
        <f t="shared" si="2"/>
        <v>556</v>
      </c>
      <c r="H106">
        <f ca="1" xml:space="preserve"> COUNTA(UNIQUE(orders[OrderID]))</f>
        <v>1</v>
      </c>
      <c r="I106">
        <f t="shared" si="3"/>
        <v>1305903.5900000005</v>
      </c>
    </row>
    <row r="107" spans="1:9" x14ac:dyDescent="0.25">
      <c r="A107">
        <v>10287</v>
      </c>
      <c r="B107">
        <v>34</v>
      </c>
      <c r="C107">
        <v>11.2</v>
      </c>
      <c r="D107">
        <v>20</v>
      </c>
      <c r="E107">
        <v>0</v>
      </c>
      <c r="F107">
        <f>order_details[[#This Row],[UnitPrice]]*order_details[[#This Row],[Quantity]]</f>
        <v>224</v>
      </c>
      <c r="G107">
        <f t="shared" si="2"/>
        <v>224</v>
      </c>
      <c r="H107">
        <f ca="1" xml:space="preserve"> COUNTA(UNIQUE(orders[OrderID]))</f>
        <v>1</v>
      </c>
      <c r="I107">
        <f t="shared" si="3"/>
        <v>1305347.5900000005</v>
      </c>
    </row>
    <row r="108" spans="1:9" x14ac:dyDescent="0.25">
      <c r="A108">
        <v>10287</v>
      </c>
      <c r="B108">
        <v>46</v>
      </c>
      <c r="C108">
        <v>9.6</v>
      </c>
      <c r="D108">
        <v>15</v>
      </c>
      <c r="E108">
        <v>0.15</v>
      </c>
      <c r="F108">
        <f>order_details[[#This Row],[UnitPrice]]*order_details[[#This Row],[Quantity]]</f>
        <v>144</v>
      </c>
      <c r="G108">
        <f t="shared" si="2"/>
        <v>144</v>
      </c>
      <c r="H108">
        <f ca="1" xml:space="preserve"> COUNTA(UNIQUE(orders[OrderID]))</f>
        <v>1</v>
      </c>
      <c r="I108">
        <f t="shared" si="3"/>
        <v>1305123.5900000005</v>
      </c>
    </row>
    <row r="109" spans="1:9" x14ac:dyDescent="0.25">
      <c r="A109">
        <v>10288</v>
      </c>
      <c r="B109">
        <v>54</v>
      </c>
      <c r="C109">
        <v>5.9</v>
      </c>
      <c r="D109">
        <v>10</v>
      </c>
      <c r="E109">
        <v>0.1</v>
      </c>
      <c r="F109">
        <f>order_details[[#This Row],[UnitPrice]]*order_details[[#This Row],[Quantity]]</f>
        <v>59</v>
      </c>
      <c r="G109">
        <f t="shared" si="2"/>
        <v>59</v>
      </c>
      <c r="H109">
        <f ca="1" xml:space="preserve"> COUNTA(UNIQUE(orders[OrderID]))</f>
        <v>1</v>
      </c>
      <c r="I109">
        <f t="shared" si="3"/>
        <v>1304979.5900000005</v>
      </c>
    </row>
    <row r="110" spans="1:9" x14ac:dyDescent="0.25">
      <c r="A110">
        <v>10288</v>
      </c>
      <c r="B110">
        <v>68</v>
      </c>
      <c r="C110">
        <v>10</v>
      </c>
      <c r="D110">
        <v>3</v>
      </c>
      <c r="E110">
        <v>0.1</v>
      </c>
      <c r="F110">
        <f>order_details[[#This Row],[UnitPrice]]*order_details[[#This Row],[Quantity]]</f>
        <v>30</v>
      </c>
      <c r="G110">
        <f t="shared" si="2"/>
        <v>30</v>
      </c>
      <c r="H110">
        <f ca="1" xml:space="preserve"> COUNTA(UNIQUE(orders[OrderID]))</f>
        <v>1</v>
      </c>
      <c r="I110">
        <f t="shared" si="3"/>
        <v>1304920.5900000005</v>
      </c>
    </row>
    <row r="111" spans="1:9" x14ac:dyDescent="0.25">
      <c r="A111">
        <v>10289</v>
      </c>
      <c r="B111">
        <v>3</v>
      </c>
      <c r="C111">
        <v>8</v>
      </c>
      <c r="D111">
        <v>30</v>
      </c>
      <c r="E111">
        <v>0</v>
      </c>
      <c r="F111">
        <f>order_details[[#This Row],[UnitPrice]]*order_details[[#This Row],[Quantity]]</f>
        <v>240</v>
      </c>
      <c r="G111">
        <f t="shared" si="2"/>
        <v>240</v>
      </c>
      <c r="H111">
        <f ca="1" xml:space="preserve"> COUNTA(UNIQUE(orders[OrderID]))</f>
        <v>1</v>
      </c>
      <c r="I111">
        <f t="shared" si="3"/>
        <v>1304890.5900000005</v>
      </c>
    </row>
    <row r="112" spans="1:9" x14ac:dyDescent="0.25">
      <c r="A112">
        <v>10289</v>
      </c>
      <c r="B112">
        <v>64</v>
      </c>
      <c r="C112">
        <v>26.6</v>
      </c>
      <c r="D112">
        <v>9</v>
      </c>
      <c r="E112">
        <v>0</v>
      </c>
      <c r="F112">
        <f>order_details[[#This Row],[UnitPrice]]*order_details[[#This Row],[Quantity]]</f>
        <v>239.4</v>
      </c>
      <c r="G112">
        <f t="shared" si="2"/>
        <v>239.4</v>
      </c>
      <c r="H112">
        <f ca="1" xml:space="preserve"> COUNTA(UNIQUE(orders[OrderID]))</f>
        <v>1</v>
      </c>
      <c r="I112">
        <f t="shared" si="3"/>
        <v>1304650.5900000005</v>
      </c>
    </row>
    <row r="113" spans="1:9" x14ac:dyDescent="0.25">
      <c r="A113">
        <v>10290</v>
      </c>
      <c r="B113">
        <v>5</v>
      </c>
      <c r="C113">
        <v>17</v>
      </c>
      <c r="D113">
        <v>20</v>
      </c>
      <c r="E113">
        <v>0</v>
      </c>
      <c r="F113">
        <f>order_details[[#This Row],[UnitPrice]]*order_details[[#This Row],[Quantity]]</f>
        <v>340</v>
      </c>
      <c r="G113">
        <f t="shared" si="2"/>
        <v>340</v>
      </c>
      <c r="H113">
        <f ca="1" xml:space="preserve"> COUNTA(UNIQUE(orders[OrderID]))</f>
        <v>1</v>
      </c>
      <c r="I113">
        <f t="shared" si="3"/>
        <v>1304411.1900000004</v>
      </c>
    </row>
    <row r="114" spans="1:9" x14ac:dyDescent="0.25">
      <c r="A114">
        <v>10290</v>
      </c>
      <c r="B114">
        <v>29</v>
      </c>
      <c r="C114">
        <v>99</v>
      </c>
      <c r="D114">
        <v>15</v>
      </c>
      <c r="E114">
        <v>0</v>
      </c>
      <c r="F114">
        <f>order_details[[#This Row],[UnitPrice]]*order_details[[#This Row],[Quantity]]</f>
        <v>1485</v>
      </c>
      <c r="G114">
        <f t="shared" si="2"/>
        <v>1485</v>
      </c>
      <c r="H114">
        <f ca="1" xml:space="preserve"> COUNTA(UNIQUE(orders[OrderID]))</f>
        <v>1</v>
      </c>
      <c r="I114">
        <f t="shared" si="3"/>
        <v>1304071.1900000004</v>
      </c>
    </row>
    <row r="115" spans="1:9" x14ac:dyDescent="0.25">
      <c r="A115">
        <v>10290</v>
      </c>
      <c r="B115">
        <v>49</v>
      </c>
      <c r="C115">
        <v>16</v>
      </c>
      <c r="D115">
        <v>15</v>
      </c>
      <c r="E115">
        <v>0</v>
      </c>
      <c r="F115">
        <f>order_details[[#This Row],[UnitPrice]]*order_details[[#This Row],[Quantity]]</f>
        <v>240</v>
      </c>
      <c r="G115">
        <f t="shared" si="2"/>
        <v>240</v>
      </c>
      <c r="H115">
        <f ca="1" xml:space="preserve"> COUNTA(UNIQUE(orders[OrderID]))</f>
        <v>1</v>
      </c>
      <c r="I115">
        <f t="shared" si="3"/>
        <v>1302586.1900000006</v>
      </c>
    </row>
    <row r="116" spans="1:9" x14ac:dyDescent="0.25">
      <c r="A116">
        <v>10290</v>
      </c>
      <c r="B116">
        <v>77</v>
      </c>
      <c r="C116">
        <v>10.4</v>
      </c>
      <c r="D116">
        <v>10</v>
      </c>
      <c r="E116">
        <v>0</v>
      </c>
      <c r="F116">
        <f>order_details[[#This Row],[UnitPrice]]*order_details[[#This Row],[Quantity]]</f>
        <v>104</v>
      </c>
      <c r="G116">
        <f t="shared" si="2"/>
        <v>104</v>
      </c>
      <c r="H116">
        <f ca="1" xml:space="preserve"> COUNTA(UNIQUE(orders[OrderID]))</f>
        <v>1</v>
      </c>
      <c r="I116">
        <f t="shared" si="3"/>
        <v>1302346.1900000006</v>
      </c>
    </row>
    <row r="117" spans="1:9" x14ac:dyDescent="0.25">
      <c r="A117">
        <v>10291</v>
      </c>
      <c r="B117">
        <v>13</v>
      </c>
      <c r="C117">
        <v>4.8</v>
      </c>
      <c r="D117">
        <v>20</v>
      </c>
      <c r="E117">
        <v>0.1</v>
      </c>
      <c r="F117">
        <f>order_details[[#This Row],[UnitPrice]]*order_details[[#This Row],[Quantity]]</f>
        <v>96</v>
      </c>
      <c r="G117">
        <f t="shared" si="2"/>
        <v>96</v>
      </c>
      <c r="H117">
        <f ca="1" xml:space="preserve"> COUNTA(UNIQUE(orders[OrderID]))</f>
        <v>1</v>
      </c>
      <c r="I117">
        <f t="shared" si="3"/>
        <v>1302242.1900000006</v>
      </c>
    </row>
    <row r="118" spans="1:9" x14ac:dyDescent="0.25">
      <c r="A118">
        <v>10291</v>
      </c>
      <c r="B118">
        <v>44</v>
      </c>
      <c r="C118">
        <v>15.5</v>
      </c>
      <c r="D118">
        <v>24</v>
      </c>
      <c r="E118">
        <v>0.1</v>
      </c>
      <c r="F118">
        <f>order_details[[#This Row],[UnitPrice]]*order_details[[#This Row],[Quantity]]</f>
        <v>372</v>
      </c>
      <c r="G118">
        <f t="shared" si="2"/>
        <v>372</v>
      </c>
      <c r="H118">
        <f ca="1" xml:space="preserve"> COUNTA(UNIQUE(orders[OrderID]))</f>
        <v>1</v>
      </c>
      <c r="I118">
        <f t="shared" si="3"/>
        <v>1302146.1900000006</v>
      </c>
    </row>
    <row r="119" spans="1:9" x14ac:dyDescent="0.25">
      <c r="A119">
        <v>10291</v>
      </c>
      <c r="B119">
        <v>51</v>
      </c>
      <c r="C119">
        <v>42.4</v>
      </c>
      <c r="D119">
        <v>2</v>
      </c>
      <c r="E119">
        <v>0.1</v>
      </c>
      <c r="F119">
        <f>order_details[[#This Row],[UnitPrice]]*order_details[[#This Row],[Quantity]]</f>
        <v>84.8</v>
      </c>
      <c r="G119">
        <f t="shared" si="2"/>
        <v>84.8</v>
      </c>
      <c r="H119">
        <f ca="1" xml:space="preserve"> COUNTA(UNIQUE(orders[OrderID]))</f>
        <v>1</v>
      </c>
      <c r="I119">
        <f t="shared" si="3"/>
        <v>1301774.1900000006</v>
      </c>
    </row>
    <row r="120" spans="1:9" x14ac:dyDescent="0.25">
      <c r="A120">
        <v>10292</v>
      </c>
      <c r="B120">
        <v>20</v>
      </c>
      <c r="C120">
        <v>64.8</v>
      </c>
      <c r="D120">
        <v>20</v>
      </c>
      <c r="E120">
        <v>0</v>
      </c>
      <c r="F120">
        <f>order_details[[#This Row],[UnitPrice]]*order_details[[#This Row],[Quantity]]</f>
        <v>1296</v>
      </c>
      <c r="G120">
        <f t="shared" si="2"/>
        <v>1296</v>
      </c>
      <c r="H120">
        <f ca="1" xml:space="preserve"> COUNTA(UNIQUE(orders[OrderID]))</f>
        <v>1</v>
      </c>
      <c r="I120">
        <f t="shared" si="3"/>
        <v>1301689.3900000004</v>
      </c>
    </row>
    <row r="121" spans="1:9" x14ac:dyDescent="0.25">
      <c r="A121">
        <v>10293</v>
      </c>
      <c r="B121">
        <v>18</v>
      </c>
      <c r="C121">
        <v>50</v>
      </c>
      <c r="D121">
        <v>12</v>
      </c>
      <c r="E121">
        <v>0</v>
      </c>
      <c r="F121">
        <f>order_details[[#This Row],[UnitPrice]]*order_details[[#This Row],[Quantity]]</f>
        <v>600</v>
      </c>
      <c r="G121">
        <f t="shared" si="2"/>
        <v>600</v>
      </c>
      <c r="H121">
        <f ca="1" xml:space="preserve"> COUNTA(UNIQUE(orders[OrderID]))</f>
        <v>1</v>
      </c>
      <c r="I121">
        <f t="shared" si="3"/>
        <v>1300393.3900000004</v>
      </c>
    </row>
    <row r="122" spans="1:9" x14ac:dyDescent="0.25">
      <c r="A122">
        <v>10293</v>
      </c>
      <c r="B122">
        <v>24</v>
      </c>
      <c r="C122">
        <v>3.6</v>
      </c>
      <c r="D122">
        <v>10</v>
      </c>
      <c r="E122">
        <v>0</v>
      </c>
      <c r="F122">
        <f>order_details[[#This Row],[UnitPrice]]*order_details[[#This Row],[Quantity]]</f>
        <v>36</v>
      </c>
      <c r="G122">
        <f t="shared" si="2"/>
        <v>36</v>
      </c>
      <c r="H122">
        <f ca="1" xml:space="preserve"> COUNTA(UNIQUE(orders[OrderID]))</f>
        <v>1</v>
      </c>
      <c r="I122">
        <f t="shared" si="3"/>
        <v>1299793.3900000004</v>
      </c>
    </row>
    <row r="123" spans="1:9" x14ac:dyDescent="0.25">
      <c r="A123">
        <v>10293</v>
      </c>
      <c r="B123">
        <v>63</v>
      </c>
      <c r="C123">
        <v>35.1</v>
      </c>
      <c r="D123">
        <v>5</v>
      </c>
      <c r="E123">
        <v>0</v>
      </c>
      <c r="F123">
        <f>order_details[[#This Row],[UnitPrice]]*order_details[[#This Row],[Quantity]]</f>
        <v>175.5</v>
      </c>
      <c r="G123">
        <f t="shared" si="2"/>
        <v>175.5</v>
      </c>
      <c r="H123">
        <f ca="1" xml:space="preserve"> COUNTA(UNIQUE(orders[OrderID]))</f>
        <v>1</v>
      </c>
      <c r="I123">
        <f t="shared" si="3"/>
        <v>1299757.3900000004</v>
      </c>
    </row>
    <row r="124" spans="1:9" x14ac:dyDescent="0.25">
      <c r="A124">
        <v>10293</v>
      </c>
      <c r="B124">
        <v>75</v>
      </c>
      <c r="C124">
        <v>6.2</v>
      </c>
      <c r="D124">
        <v>6</v>
      </c>
      <c r="E124">
        <v>0</v>
      </c>
      <c r="F124">
        <f>order_details[[#This Row],[UnitPrice]]*order_details[[#This Row],[Quantity]]</f>
        <v>37.200000000000003</v>
      </c>
      <c r="G124">
        <f t="shared" si="2"/>
        <v>37.200000000000003</v>
      </c>
      <c r="H124">
        <f ca="1" xml:space="preserve"> COUNTA(UNIQUE(orders[OrderID]))</f>
        <v>1</v>
      </c>
      <c r="I124">
        <f t="shared" si="3"/>
        <v>1299581.8900000004</v>
      </c>
    </row>
    <row r="125" spans="1:9" x14ac:dyDescent="0.25">
      <c r="A125">
        <v>10294</v>
      </c>
      <c r="B125">
        <v>1</v>
      </c>
      <c r="C125">
        <v>14.4</v>
      </c>
      <c r="D125">
        <v>18</v>
      </c>
      <c r="E125">
        <v>0</v>
      </c>
      <c r="F125">
        <f>order_details[[#This Row],[UnitPrice]]*order_details[[#This Row],[Quantity]]</f>
        <v>259.2</v>
      </c>
      <c r="G125">
        <f t="shared" si="2"/>
        <v>259.2</v>
      </c>
      <c r="H125">
        <f ca="1" xml:space="preserve"> COUNTA(UNIQUE(orders[OrderID]))</f>
        <v>1</v>
      </c>
      <c r="I125">
        <f t="shared" si="3"/>
        <v>1299544.6900000006</v>
      </c>
    </row>
    <row r="126" spans="1:9" x14ac:dyDescent="0.25">
      <c r="A126">
        <v>10294</v>
      </c>
      <c r="B126">
        <v>17</v>
      </c>
      <c r="C126">
        <v>31.2</v>
      </c>
      <c r="D126">
        <v>15</v>
      </c>
      <c r="E126">
        <v>0</v>
      </c>
      <c r="F126">
        <f>order_details[[#This Row],[UnitPrice]]*order_details[[#This Row],[Quantity]]</f>
        <v>468</v>
      </c>
      <c r="G126">
        <f t="shared" si="2"/>
        <v>468</v>
      </c>
      <c r="H126">
        <f ca="1" xml:space="preserve"> COUNTA(UNIQUE(orders[OrderID]))</f>
        <v>1</v>
      </c>
      <c r="I126">
        <f t="shared" si="3"/>
        <v>1299285.4900000005</v>
      </c>
    </row>
    <row r="127" spans="1:9" x14ac:dyDescent="0.25">
      <c r="A127">
        <v>10294</v>
      </c>
      <c r="B127">
        <v>43</v>
      </c>
      <c r="C127">
        <v>36.799999999999997</v>
      </c>
      <c r="D127">
        <v>15</v>
      </c>
      <c r="E127">
        <v>0</v>
      </c>
      <c r="F127">
        <f>order_details[[#This Row],[UnitPrice]]*order_details[[#This Row],[Quantity]]</f>
        <v>552</v>
      </c>
      <c r="G127">
        <f t="shared" si="2"/>
        <v>552</v>
      </c>
      <c r="H127">
        <f ca="1" xml:space="preserve"> COUNTA(UNIQUE(orders[OrderID]))</f>
        <v>1</v>
      </c>
      <c r="I127">
        <f t="shared" si="3"/>
        <v>1298817.4900000005</v>
      </c>
    </row>
    <row r="128" spans="1:9" x14ac:dyDescent="0.25">
      <c r="A128">
        <v>10294</v>
      </c>
      <c r="B128">
        <v>60</v>
      </c>
      <c r="C128">
        <v>27.2</v>
      </c>
      <c r="D128">
        <v>21</v>
      </c>
      <c r="E128">
        <v>0</v>
      </c>
      <c r="F128">
        <f>order_details[[#This Row],[UnitPrice]]*order_details[[#This Row],[Quantity]]</f>
        <v>571.19999999999993</v>
      </c>
      <c r="G128">
        <f t="shared" si="2"/>
        <v>571.19999999999993</v>
      </c>
      <c r="H128">
        <f ca="1" xml:space="preserve"> COUNTA(UNIQUE(orders[OrderID]))</f>
        <v>1</v>
      </c>
      <c r="I128">
        <f t="shared" si="3"/>
        <v>1298265.4900000005</v>
      </c>
    </row>
    <row r="129" spans="1:9" x14ac:dyDescent="0.25">
      <c r="A129">
        <v>10294</v>
      </c>
      <c r="B129">
        <v>75</v>
      </c>
      <c r="C129">
        <v>6.2</v>
      </c>
      <c r="D129">
        <v>6</v>
      </c>
      <c r="E129">
        <v>0</v>
      </c>
      <c r="F129">
        <f>order_details[[#This Row],[UnitPrice]]*order_details[[#This Row],[Quantity]]</f>
        <v>37.200000000000003</v>
      </c>
      <c r="G129">
        <f t="shared" si="2"/>
        <v>37.200000000000003</v>
      </c>
      <c r="H129">
        <f ca="1" xml:space="preserve"> COUNTA(UNIQUE(orders[OrderID]))</f>
        <v>1</v>
      </c>
      <c r="I129">
        <f t="shared" si="3"/>
        <v>1297694.2900000005</v>
      </c>
    </row>
    <row r="130" spans="1:9" x14ac:dyDescent="0.25">
      <c r="A130">
        <v>10295</v>
      </c>
      <c r="B130">
        <v>56</v>
      </c>
      <c r="C130">
        <v>30.4</v>
      </c>
      <c r="D130">
        <v>4</v>
      </c>
      <c r="E130">
        <v>0</v>
      </c>
      <c r="F130">
        <f>order_details[[#This Row],[UnitPrice]]*order_details[[#This Row],[Quantity]]</f>
        <v>121.6</v>
      </c>
      <c r="G130">
        <f t="shared" ref="G130:G193" si="4" xml:space="preserve"> C130 * D130</f>
        <v>121.6</v>
      </c>
      <c r="H130">
        <f ca="1" xml:space="preserve"> COUNTA(UNIQUE(orders[OrderID]))</f>
        <v>1</v>
      </c>
      <c r="I130">
        <f t="shared" ref="I130:I193" si="5">SUM(G130:G2284)</f>
        <v>1297657.0900000005</v>
      </c>
    </row>
    <row r="131" spans="1:9" x14ac:dyDescent="0.25">
      <c r="A131">
        <v>10296</v>
      </c>
      <c r="B131">
        <v>11</v>
      </c>
      <c r="C131">
        <v>16.8</v>
      </c>
      <c r="D131">
        <v>12</v>
      </c>
      <c r="E131">
        <v>0</v>
      </c>
      <c r="F131">
        <f>order_details[[#This Row],[UnitPrice]]*order_details[[#This Row],[Quantity]]</f>
        <v>201.60000000000002</v>
      </c>
      <c r="G131">
        <f t="shared" si="4"/>
        <v>201.60000000000002</v>
      </c>
      <c r="H131">
        <f ca="1" xml:space="preserve"> COUNTA(UNIQUE(orders[OrderID]))</f>
        <v>1</v>
      </c>
      <c r="I131">
        <f t="shared" si="5"/>
        <v>1297535.4900000005</v>
      </c>
    </row>
    <row r="132" spans="1:9" x14ac:dyDescent="0.25">
      <c r="A132">
        <v>10296</v>
      </c>
      <c r="B132">
        <v>16</v>
      </c>
      <c r="C132">
        <v>13.9</v>
      </c>
      <c r="D132">
        <v>30</v>
      </c>
      <c r="E132">
        <v>0</v>
      </c>
      <c r="F132">
        <f>order_details[[#This Row],[UnitPrice]]*order_details[[#This Row],[Quantity]]</f>
        <v>417</v>
      </c>
      <c r="G132">
        <f t="shared" si="4"/>
        <v>417</v>
      </c>
      <c r="H132">
        <f ca="1" xml:space="preserve"> COUNTA(UNIQUE(orders[OrderID]))</f>
        <v>1</v>
      </c>
      <c r="I132">
        <f t="shared" si="5"/>
        <v>1297333.8900000004</v>
      </c>
    </row>
    <row r="133" spans="1:9" x14ac:dyDescent="0.25">
      <c r="A133">
        <v>10296</v>
      </c>
      <c r="B133">
        <v>69</v>
      </c>
      <c r="C133">
        <v>28.8</v>
      </c>
      <c r="D133">
        <v>15</v>
      </c>
      <c r="E133">
        <v>0</v>
      </c>
      <c r="F133">
        <f>order_details[[#This Row],[UnitPrice]]*order_details[[#This Row],[Quantity]]</f>
        <v>432</v>
      </c>
      <c r="G133">
        <f t="shared" si="4"/>
        <v>432</v>
      </c>
      <c r="H133">
        <f ca="1" xml:space="preserve"> COUNTA(UNIQUE(orders[OrderID]))</f>
        <v>1</v>
      </c>
      <c r="I133">
        <f t="shared" si="5"/>
        <v>1296916.8900000004</v>
      </c>
    </row>
    <row r="134" spans="1:9" x14ac:dyDescent="0.25">
      <c r="A134">
        <v>10297</v>
      </c>
      <c r="B134">
        <v>39</v>
      </c>
      <c r="C134">
        <v>14.4</v>
      </c>
      <c r="D134">
        <v>60</v>
      </c>
      <c r="E134">
        <v>0</v>
      </c>
      <c r="F134">
        <f>order_details[[#This Row],[UnitPrice]]*order_details[[#This Row],[Quantity]]</f>
        <v>864</v>
      </c>
      <c r="G134">
        <f t="shared" si="4"/>
        <v>864</v>
      </c>
      <c r="H134">
        <f ca="1" xml:space="preserve"> COUNTA(UNIQUE(orders[OrderID]))</f>
        <v>1</v>
      </c>
      <c r="I134">
        <f t="shared" si="5"/>
        <v>1296484.8900000004</v>
      </c>
    </row>
    <row r="135" spans="1:9" x14ac:dyDescent="0.25">
      <c r="A135">
        <v>10297</v>
      </c>
      <c r="B135">
        <v>72</v>
      </c>
      <c r="C135">
        <v>27.8</v>
      </c>
      <c r="D135">
        <v>20</v>
      </c>
      <c r="E135">
        <v>0</v>
      </c>
      <c r="F135">
        <f>order_details[[#This Row],[UnitPrice]]*order_details[[#This Row],[Quantity]]</f>
        <v>556</v>
      </c>
      <c r="G135">
        <f t="shared" si="4"/>
        <v>556</v>
      </c>
      <c r="H135">
        <f ca="1" xml:space="preserve"> COUNTA(UNIQUE(orders[OrderID]))</f>
        <v>1</v>
      </c>
      <c r="I135">
        <f t="shared" si="5"/>
        <v>1295620.8900000004</v>
      </c>
    </row>
    <row r="136" spans="1:9" x14ac:dyDescent="0.25">
      <c r="A136">
        <v>10298</v>
      </c>
      <c r="B136">
        <v>2</v>
      </c>
      <c r="C136">
        <v>15.2</v>
      </c>
      <c r="D136">
        <v>40</v>
      </c>
      <c r="E136">
        <v>0</v>
      </c>
      <c r="F136">
        <f>order_details[[#This Row],[UnitPrice]]*order_details[[#This Row],[Quantity]]</f>
        <v>608</v>
      </c>
      <c r="G136">
        <f t="shared" si="4"/>
        <v>608</v>
      </c>
      <c r="H136">
        <f ca="1" xml:space="preserve"> COUNTA(UNIQUE(orders[OrderID]))</f>
        <v>1</v>
      </c>
      <c r="I136">
        <f t="shared" si="5"/>
        <v>1295064.8900000004</v>
      </c>
    </row>
    <row r="137" spans="1:9" x14ac:dyDescent="0.25">
      <c r="A137">
        <v>10298</v>
      </c>
      <c r="B137">
        <v>36</v>
      </c>
      <c r="C137">
        <v>15.2</v>
      </c>
      <c r="D137">
        <v>40</v>
      </c>
      <c r="E137">
        <v>0.25</v>
      </c>
      <c r="F137">
        <f>order_details[[#This Row],[UnitPrice]]*order_details[[#This Row],[Quantity]]</f>
        <v>608</v>
      </c>
      <c r="G137">
        <f t="shared" si="4"/>
        <v>608</v>
      </c>
      <c r="H137">
        <f ca="1" xml:space="preserve"> COUNTA(UNIQUE(orders[OrderID]))</f>
        <v>1</v>
      </c>
      <c r="I137">
        <f t="shared" si="5"/>
        <v>1294456.8900000004</v>
      </c>
    </row>
    <row r="138" spans="1:9" x14ac:dyDescent="0.25">
      <c r="A138">
        <v>10298</v>
      </c>
      <c r="B138">
        <v>59</v>
      </c>
      <c r="C138">
        <v>44</v>
      </c>
      <c r="D138">
        <v>30</v>
      </c>
      <c r="E138">
        <v>0.25</v>
      </c>
      <c r="F138">
        <f>order_details[[#This Row],[UnitPrice]]*order_details[[#This Row],[Quantity]]</f>
        <v>1320</v>
      </c>
      <c r="G138">
        <f t="shared" si="4"/>
        <v>1320</v>
      </c>
      <c r="H138">
        <f ca="1" xml:space="preserve"> COUNTA(UNIQUE(orders[OrderID]))</f>
        <v>1</v>
      </c>
      <c r="I138">
        <f t="shared" si="5"/>
        <v>1293848.8900000004</v>
      </c>
    </row>
    <row r="139" spans="1:9" x14ac:dyDescent="0.25">
      <c r="A139">
        <v>10298</v>
      </c>
      <c r="B139">
        <v>62</v>
      </c>
      <c r="C139">
        <v>39.4</v>
      </c>
      <c r="D139">
        <v>15</v>
      </c>
      <c r="E139">
        <v>0</v>
      </c>
      <c r="F139">
        <f>order_details[[#This Row],[UnitPrice]]*order_details[[#This Row],[Quantity]]</f>
        <v>591</v>
      </c>
      <c r="G139">
        <f t="shared" si="4"/>
        <v>591</v>
      </c>
      <c r="H139">
        <f ca="1" xml:space="preserve"> COUNTA(UNIQUE(orders[OrderID]))</f>
        <v>1</v>
      </c>
      <c r="I139">
        <f t="shared" si="5"/>
        <v>1292528.8900000004</v>
      </c>
    </row>
    <row r="140" spans="1:9" x14ac:dyDescent="0.25">
      <c r="A140">
        <v>10299</v>
      </c>
      <c r="B140">
        <v>19</v>
      </c>
      <c r="C140">
        <v>7.3</v>
      </c>
      <c r="D140">
        <v>15</v>
      </c>
      <c r="E140">
        <v>0</v>
      </c>
      <c r="F140">
        <f>order_details[[#This Row],[UnitPrice]]*order_details[[#This Row],[Quantity]]</f>
        <v>109.5</v>
      </c>
      <c r="G140">
        <f t="shared" si="4"/>
        <v>109.5</v>
      </c>
      <c r="H140">
        <f ca="1" xml:space="preserve"> COUNTA(UNIQUE(orders[OrderID]))</f>
        <v>1</v>
      </c>
      <c r="I140">
        <f t="shared" si="5"/>
        <v>1291937.8900000004</v>
      </c>
    </row>
    <row r="141" spans="1:9" x14ac:dyDescent="0.25">
      <c r="A141">
        <v>10299</v>
      </c>
      <c r="B141">
        <v>70</v>
      </c>
      <c r="C141">
        <v>12</v>
      </c>
      <c r="D141">
        <v>20</v>
      </c>
      <c r="E141">
        <v>0</v>
      </c>
      <c r="F141">
        <f>order_details[[#This Row],[UnitPrice]]*order_details[[#This Row],[Quantity]]</f>
        <v>240</v>
      </c>
      <c r="G141">
        <f t="shared" si="4"/>
        <v>240</v>
      </c>
      <c r="H141">
        <f ca="1" xml:space="preserve"> COUNTA(UNIQUE(orders[OrderID]))</f>
        <v>1</v>
      </c>
      <c r="I141">
        <f t="shared" si="5"/>
        <v>1291828.3900000004</v>
      </c>
    </row>
    <row r="142" spans="1:9" x14ac:dyDescent="0.25">
      <c r="A142">
        <v>10300</v>
      </c>
      <c r="B142">
        <v>66</v>
      </c>
      <c r="C142">
        <v>13.6</v>
      </c>
      <c r="D142">
        <v>30</v>
      </c>
      <c r="E142">
        <v>0</v>
      </c>
      <c r="F142">
        <f>order_details[[#This Row],[UnitPrice]]*order_details[[#This Row],[Quantity]]</f>
        <v>408</v>
      </c>
      <c r="G142">
        <f t="shared" si="4"/>
        <v>408</v>
      </c>
      <c r="H142">
        <f ca="1" xml:space="preserve"> COUNTA(UNIQUE(orders[OrderID]))</f>
        <v>1</v>
      </c>
      <c r="I142">
        <f t="shared" si="5"/>
        <v>1291588.3900000004</v>
      </c>
    </row>
    <row r="143" spans="1:9" x14ac:dyDescent="0.25">
      <c r="A143">
        <v>10300</v>
      </c>
      <c r="B143">
        <v>68</v>
      </c>
      <c r="C143">
        <v>10</v>
      </c>
      <c r="D143">
        <v>20</v>
      </c>
      <c r="E143">
        <v>0</v>
      </c>
      <c r="F143">
        <f>order_details[[#This Row],[UnitPrice]]*order_details[[#This Row],[Quantity]]</f>
        <v>200</v>
      </c>
      <c r="G143">
        <f t="shared" si="4"/>
        <v>200</v>
      </c>
      <c r="H143">
        <f ca="1" xml:space="preserve"> COUNTA(UNIQUE(orders[OrderID]))</f>
        <v>1</v>
      </c>
      <c r="I143">
        <f t="shared" si="5"/>
        <v>1291180.3900000004</v>
      </c>
    </row>
    <row r="144" spans="1:9" x14ac:dyDescent="0.25">
      <c r="A144">
        <v>10301</v>
      </c>
      <c r="B144">
        <v>40</v>
      </c>
      <c r="C144">
        <v>14.7</v>
      </c>
      <c r="D144">
        <v>10</v>
      </c>
      <c r="E144">
        <v>0</v>
      </c>
      <c r="F144">
        <f>order_details[[#This Row],[UnitPrice]]*order_details[[#This Row],[Quantity]]</f>
        <v>147</v>
      </c>
      <c r="G144">
        <f t="shared" si="4"/>
        <v>147</v>
      </c>
      <c r="H144">
        <f ca="1" xml:space="preserve"> COUNTA(UNIQUE(orders[OrderID]))</f>
        <v>1</v>
      </c>
      <c r="I144">
        <f t="shared" si="5"/>
        <v>1290980.3900000004</v>
      </c>
    </row>
    <row r="145" spans="1:9" x14ac:dyDescent="0.25">
      <c r="A145">
        <v>10301</v>
      </c>
      <c r="B145">
        <v>56</v>
      </c>
      <c r="C145">
        <v>30.4</v>
      </c>
      <c r="D145">
        <v>20</v>
      </c>
      <c r="E145">
        <v>0</v>
      </c>
      <c r="F145">
        <f>order_details[[#This Row],[UnitPrice]]*order_details[[#This Row],[Quantity]]</f>
        <v>608</v>
      </c>
      <c r="G145">
        <f t="shared" si="4"/>
        <v>608</v>
      </c>
      <c r="H145">
        <f ca="1" xml:space="preserve"> COUNTA(UNIQUE(orders[OrderID]))</f>
        <v>1</v>
      </c>
      <c r="I145">
        <f t="shared" si="5"/>
        <v>1290833.3900000004</v>
      </c>
    </row>
    <row r="146" spans="1:9" x14ac:dyDescent="0.25">
      <c r="A146">
        <v>10302</v>
      </c>
      <c r="B146">
        <v>17</v>
      </c>
      <c r="C146">
        <v>31.2</v>
      </c>
      <c r="D146">
        <v>40</v>
      </c>
      <c r="E146">
        <v>0</v>
      </c>
      <c r="F146">
        <f>order_details[[#This Row],[UnitPrice]]*order_details[[#This Row],[Quantity]]</f>
        <v>1248</v>
      </c>
      <c r="G146">
        <f t="shared" si="4"/>
        <v>1248</v>
      </c>
      <c r="H146">
        <f ca="1" xml:space="preserve"> COUNTA(UNIQUE(orders[OrderID]))</f>
        <v>1</v>
      </c>
      <c r="I146">
        <f t="shared" si="5"/>
        <v>1290225.3900000004</v>
      </c>
    </row>
    <row r="147" spans="1:9" x14ac:dyDescent="0.25">
      <c r="A147">
        <v>10302</v>
      </c>
      <c r="B147">
        <v>28</v>
      </c>
      <c r="C147">
        <v>36.4</v>
      </c>
      <c r="D147">
        <v>28</v>
      </c>
      <c r="E147">
        <v>0</v>
      </c>
      <c r="F147">
        <f>order_details[[#This Row],[UnitPrice]]*order_details[[#This Row],[Quantity]]</f>
        <v>1019.1999999999999</v>
      </c>
      <c r="G147">
        <f t="shared" si="4"/>
        <v>1019.1999999999999</v>
      </c>
      <c r="H147">
        <f ca="1" xml:space="preserve"> COUNTA(UNIQUE(orders[OrderID]))</f>
        <v>1</v>
      </c>
      <c r="I147">
        <f t="shared" si="5"/>
        <v>1288977.3900000004</v>
      </c>
    </row>
    <row r="148" spans="1:9" x14ac:dyDescent="0.25">
      <c r="A148">
        <v>10302</v>
      </c>
      <c r="B148">
        <v>43</v>
      </c>
      <c r="C148">
        <v>36.799999999999997</v>
      </c>
      <c r="D148">
        <v>12</v>
      </c>
      <c r="E148">
        <v>0</v>
      </c>
      <c r="F148">
        <f>order_details[[#This Row],[UnitPrice]]*order_details[[#This Row],[Quantity]]</f>
        <v>441.59999999999997</v>
      </c>
      <c r="G148">
        <f t="shared" si="4"/>
        <v>441.59999999999997</v>
      </c>
      <c r="H148">
        <f ca="1" xml:space="preserve"> COUNTA(UNIQUE(orders[OrderID]))</f>
        <v>1</v>
      </c>
      <c r="I148">
        <f t="shared" si="5"/>
        <v>1287958.1900000004</v>
      </c>
    </row>
    <row r="149" spans="1:9" x14ac:dyDescent="0.25">
      <c r="A149">
        <v>10303</v>
      </c>
      <c r="B149">
        <v>40</v>
      </c>
      <c r="C149">
        <v>14.7</v>
      </c>
      <c r="D149">
        <v>40</v>
      </c>
      <c r="E149">
        <v>0.1</v>
      </c>
      <c r="F149">
        <f>order_details[[#This Row],[UnitPrice]]*order_details[[#This Row],[Quantity]]</f>
        <v>588</v>
      </c>
      <c r="G149">
        <f t="shared" si="4"/>
        <v>588</v>
      </c>
      <c r="H149">
        <f ca="1" xml:space="preserve"> COUNTA(UNIQUE(orders[OrderID]))</f>
        <v>1</v>
      </c>
      <c r="I149">
        <f t="shared" si="5"/>
        <v>1287516.5900000003</v>
      </c>
    </row>
    <row r="150" spans="1:9" x14ac:dyDescent="0.25">
      <c r="A150">
        <v>10303</v>
      </c>
      <c r="B150">
        <v>65</v>
      </c>
      <c r="C150">
        <v>16.8</v>
      </c>
      <c r="D150">
        <v>30</v>
      </c>
      <c r="E150">
        <v>0.1</v>
      </c>
      <c r="F150">
        <f>order_details[[#This Row],[UnitPrice]]*order_details[[#This Row],[Quantity]]</f>
        <v>504</v>
      </c>
      <c r="G150">
        <f t="shared" si="4"/>
        <v>504</v>
      </c>
      <c r="H150">
        <f ca="1" xml:space="preserve"> COUNTA(UNIQUE(orders[OrderID]))</f>
        <v>1</v>
      </c>
      <c r="I150">
        <f t="shared" si="5"/>
        <v>1286928.5900000003</v>
      </c>
    </row>
    <row r="151" spans="1:9" x14ac:dyDescent="0.25">
      <c r="A151">
        <v>10303</v>
      </c>
      <c r="B151">
        <v>68</v>
      </c>
      <c r="C151">
        <v>10</v>
      </c>
      <c r="D151">
        <v>15</v>
      </c>
      <c r="E151">
        <v>0.1</v>
      </c>
      <c r="F151">
        <f>order_details[[#This Row],[UnitPrice]]*order_details[[#This Row],[Quantity]]</f>
        <v>150</v>
      </c>
      <c r="G151">
        <f t="shared" si="4"/>
        <v>150</v>
      </c>
      <c r="H151">
        <f ca="1" xml:space="preserve"> COUNTA(UNIQUE(orders[OrderID]))</f>
        <v>1</v>
      </c>
      <c r="I151">
        <f t="shared" si="5"/>
        <v>1286424.5900000003</v>
      </c>
    </row>
    <row r="152" spans="1:9" x14ac:dyDescent="0.25">
      <c r="A152">
        <v>10304</v>
      </c>
      <c r="B152">
        <v>49</v>
      </c>
      <c r="C152">
        <v>16</v>
      </c>
      <c r="D152">
        <v>30</v>
      </c>
      <c r="E152">
        <v>0</v>
      </c>
      <c r="F152">
        <f>order_details[[#This Row],[UnitPrice]]*order_details[[#This Row],[Quantity]]</f>
        <v>480</v>
      </c>
      <c r="G152">
        <f t="shared" si="4"/>
        <v>480</v>
      </c>
      <c r="H152">
        <f ca="1" xml:space="preserve"> COUNTA(UNIQUE(orders[OrderID]))</f>
        <v>1</v>
      </c>
      <c r="I152">
        <f t="shared" si="5"/>
        <v>1286274.5900000003</v>
      </c>
    </row>
    <row r="153" spans="1:9" x14ac:dyDescent="0.25">
      <c r="A153">
        <v>10304</v>
      </c>
      <c r="B153">
        <v>59</v>
      </c>
      <c r="C153">
        <v>44</v>
      </c>
      <c r="D153">
        <v>10</v>
      </c>
      <c r="E153">
        <v>0</v>
      </c>
      <c r="F153">
        <f>order_details[[#This Row],[UnitPrice]]*order_details[[#This Row],[Quantity]]</f>
        <v>440</v>
      </c>
      <c r="G153">
        <f t="shared" si="4"/>
        <v>440</v>
      </c>
      <c r="H153">
        <f ca="1" xml:space="preserve"> COUNTA(UNIQUE(orders[OrderID]))</f>
        <v>1</v>
      </c>
      <c r="I153">
        <f t="shared" si="5"/>
        <v>1285794.5900000003</v>
      </c>
    </row>
    <row r="154" spans="1:9" x14ac:dyDescent="0.25">
      <c r="A154">
        <v>10304</v>
      </c>
      <c r="B154">
        <v>71</v>
      </c>
      <c r="C154">
        <v>17.2</v>
      </c>
      <c r="D154">
        <v>2</v>
      </c>
      <c r="E154">
        <v>0</v>
      </c>
      <c r="F154">
        <f>order_details[[#This Row],[UnitPrice]]*order_details[[#This Row],[Quantity]]</f>
        <v>34.4</v>
      </c>
      <c r="G154">
        <f t="shared" si="4"/>
        <v>34.4</v>
      </c>
      <c r="H154">
        <f ca="1" xml:space="preserve"> COUNTA(UNIQUE(orders[OrderID]))</f>
        <v>1</v>
      </c>
      <c r="I154">
        <f t="shared" si="5"/>
        <v>1285354.5900000003</v>
      </c>
    </row>
    <row r="155" spans="1:9" x14ac:dyDescent="0.25">
      <c r="A155">
        <v>10305</v>
      </c>
      <c r="B155">
        <v>18</v>
      </c>
      <c r="C155">
        <v>50</v>
      </c>
      <c r="D155">
        <v>25</v>
      </c>
      <c r="E155">
        <v>0.1</v>
      </c>
      <c r="F155">
        <f>order_details[[#This Row],[UnitPrice]]*order_details[[#This Row],[Quantity]]</f>
        <v>1250</v>
      </c>
      <c r="G155">
        <f t="shared" si="4"/>
        <v>1250</v>
      </c>
      <c r="H155">
        <f ca="1" xml:space="preserve"> COUNTA(UNIQUE(orders[OrderID]))</f>
        <v>1</v>
      </c>
      <c r="I155">
        <f t="shared" si="5"/>
        <v>1285320.1900000004</v>
      </c>
    </row>
    <row r="156" spans="1:9" x14ac:dyDescent="0.25">
      <c r="A156">
        <v>10305</v>
      </c>
      <c r="B156">
        <v>29</v>
      </c>
      <c r="C156">
        <v>99</v>
      </c>
      <c r="D156">
        <v>25</v>
      </c>
      <c r="E156">
        <v>0.1</v>
      </c>
      <c r="F156">
        <f>order_details[[#This Row],[UnitPrice]]*order_details[[#This Row],[Quantity]]</f>
        <v>2475</v>
      </c>
      <c r="G156">
        <f t="shared" si="4"/>
        <v>2475</v>
      </c>
      <c r="H156">
        <f ca="1" xml:space="preserve"> COUNTA(UNIQUE(orders[OrderID]))</f>
        <v>1</v>
      </c>
      <c r="I156">
        <f t="shared" si="5"/>
        <v>1284070.1900000004</v>
      </c>
    </row>
    <row r="157" spans="1:9" x14ac:dyDescent="0.25">
      <c r="A157">
        <v>10305</v>
      </c>
      <c r="B157">
        <v>39</v>
      </c>
      <c r="C157">
        <v>14.4</v>
      </c>
      <c r="D157">
        <v>30</v>
      </c>
      <c r="E157">
        <v>0.1</v>
      </c>
      <c r="F157">
        <f>order_details[[#This Row],[UnitPrice]]*order_details[[#This Row],[Quantity]]</f>
        <v>432</v>
      </c>
      <c r="G157">
        <f t="shared" si="4"/>
        <v>432</v>
      </c>
      <c r="H157">
        <f ca="1" xml:space="preserve"> COUNTA(UNIQUE(orders[OrderID]))</f>
        <v>1</v>
      </c>
      <c r="I157">
        <f t="shared" si="5"/>
        <v>1281595.1900000004</v>
      </c>
    </row>
    <row r="158" spans="1:9" x14ac:dyDescent="0.25">
      <c r="A158">
        <v>10306</v>
      </c>
      <c r="B158">
        <v>30</v>
      </c>
      <c r="C158">
        <v>20.7</v>
      </c>
      <c r="D158">
        <v>10</v>
      </c>
      <c r="E158">
        <v>0</v>
      </c>
      <c r="F158">
        <f>order_details[[#This Row],[UnitPrice]]*order_details[[#This Row],[Quantity]]</f>
        <v>207</v>
      </c>
      <c r="G158">
        <f t="shared" si="4"/>
        <v>207</v>
      </c>
      <c r="H158">
        <f ca="1" xml:space="preserve"> COUNTA(UNIQUE(orders[OrderID]))</f>
        <v>1</v>
      </c>
      <c r="I158">
        <f t="shared" si="5"/>
        <v>1281163.1900000004</v>
      </c>
    </row>
    <row r="159" spans="1:9" x14ac:dyDescent="0.25">
      <c r="A159">
        <v>10306</v>
      </c>
      <c r="B159">
        <v>53</v>
      </c>
      <c r="C159">
        <v>26.2</v>
      </c>
      <c r="D159">
        <v>10</v>
      </c>
      <c r="E159">
        <v>0</v>
      </c>
      <c r="F159">
        <f>order_details[[#This Row],[UnitPrice]]*order_details[[#This Row],[Quantity]]</f>
        <v>262</v>
      </c>
      <c r="G159">
        <f t="shared" si="4"/>
        <v>262</v>
      </c>
      <c r="H159">
        <f ca="1" xml:space="preserve"> COUNTA(UNIQUE(orders[OrderID]))</f>
        <v>1</v>
      </c>
      <c r="I159">
        <f t="shared" si="5"/>
        <v>1280956.1900000004</v>
      </c>
    </row>
    <row r="160" spans="1:9" x14ac:dyDescent="0.25">
      <c r="A160">
        <v>10306</v>
      </c>
      <c r="B160">
        <v>54</v>
      </c>
      <c r="C160">
        <v>5.9</v>
      </c>
      <c r="D160">
        <v>5</v>
      </c>
      <c r="E160">
        <v>0</v>
      </c>
      <c r="F160">
        <f>order_details[[#This Row],[UnitPrice]]*order_details[[#This Row],[Quantity]]</f>
        <v>29.5</v>
      </c>
      <c r="G160">
        <f t="shared" si="4"/>
        <v>29.5</v>
      </c>
      <c r="H160">
        <f ca="1" xml:space="preserve"> COUNTA(UNIQUE(orders[OrderID]))</f>
        <v>1</v>
      </c>
      <c r="I160">
        <f t="shared" si="5"/>
        <v>1280694.1900000002</v>
      </c>
    </row>
    <row r="161" spans="1:9" x14ac:dyDescent="0.25">
      <c r="A161">
        <v>10307</v>
      </c>
      <c r="B161">
        <v>62</v>
      </c>
      <c r="C161">
        <v>39.4</v>
      </c>
      <c r="D161">
        <v>10</v>
      </c>
      <c r="E161">
        <v>0</v>
      </c>
      <c r="F161">
        <f>order_details[[#This Row],[UnitPrice]]*order_details[[#This Row],[Quantity]]</f>
        <v>394</v>
      </c>
      <c r="G161">
        <f t="shared" si="4"/>
        <v>394</v>
      </c>
      <c r="H161">
        <f ca="1" xml:space="preserve"> COUNTA(UNIQUE(orders[OrderID]))</f>
        <v>1</v>
      </c>
      <c r="I161">
        <f t="shared" si="5"/>
        <v>1280664.6900000002</v>
      </c>
    </row>
    <row r="162" spans="1:9" x14ac:dyDescent="0.25">
      <c r="A162">
        <v>10307</v>
      </c>
      <c r="B162">
        <v>68</v>
      </c>
      <c r="C162">
        <v>10</v>
      </c>
      <c r="D162">
        <v>3</v>
      </c>
      <c r="E162">
        <v>0</v>
      </c>
      <c r="F162">
        <f>order_details[[#This Row],[UnitPrice]]*order_details[[#This Row],[Quantity]]</f>
        <v>30</v>
      </c>
      <c r="G162">
        <f t="shared" si="4"/>
        <v>30</v>
      </c>
      <c r="H162">
        <f ca="1" xml:space="preserve"> COUNTA(UNIQUE(orders[OrderID]))</f>
        <v>1</v>
      </c>
      <c r="I162">
        <f t="shared" si="5"/>
        <v>1280270.6900000002</v>
      </c>
    </row>
    <row r="163" spans="1:9" x14ac:dyDescent="0.25">
      <c r="A163">
        <v>10308</v>
      </c>
      <c r="B163">
        <v>69</v>
      </c>
      <c r="C163">
        <v>28.8</v>
      </c>
      <c r="D163">
        <v>1</v>
      </c>
      <c r="E163">
        <v>0</v>
      </c>
      <c r="F163">
        <f>order_details[[#This Row],[UnitPrice]]*order_details[[#This Row],[Quantity]]</f>
        <v>28.8</v>
      </c>
      <c r="G163">
        <f t="shared" si="4"/>
        <v>28.8</v>
      </c>
      <c r="H163">
        <f ca="1" xml:space="preserve"> COUNTA(UNIQUE(orders[OrderID]))</f>
        <v>1</v>
      </c>
      <c r="I163">
        <f t="shared" si="5"/>
        <v>1280240.6900000002</v>
      </c>
    </row>
    <row r="164" spans="1:9" x14ac:dyDescent="0.25">
      <c r="A164">
        <v>10308</v>
      </c>
      <c r="B164">
        <v>70</v>
      </c>
      <c r="C164">
        <v>12</v>
      </c>
      <c r="D164">
        <v>5</v>
      </c>
      <c r="E164">
        <v>0</v>
      </c>
      <c r="F164">
        <f>order_details[[#This Row],[UnitPrice]]*order_details[[#This Row],[Quantity]]</f>
        <v>60</v>
      </c>
      <c r="G164">
        <f t="shared" si="4"/>
        <v>60</v>
      </c>
      <c r="H164">
        <f ca="1" xml:space="preserve"> COUNTA(UNIQUE(orders[OrderID]))</f>
        <v>1</v>
      </c>
      <c r="I164">
        <f t="shared" si="5"/>
        <v>1280211.8900000001</v>
      </c>
    </row>
    <row r="165" spans="1:9" x14ac:dyDescent="0.25">
      <c r="A165">
        <v>10309</v>
      </c>
      <c r="B165">
        <v>4</v>
      </c>
      <c r="C165">
        <v>17.600000000000001</v>
      </c>
      <c r="D165">
        <v>20</v>
      </c>
      <c r="E165">
        <v>0</v>
      </c>
      <c r="F165">
        <f>order_details[[#This Row],[UnitPrice]]*order_details[[#This Row],[Quantity]]</f>
        <v>352</v>
      </c>
      <c r="G165">
        <f t="shared" si="4"/>
        <v>352</v>
      </c>
      <c r="H165">
        <f ca="1" xml:space="preserve"> COUNTA(UNIQUE(orders[OrderID]))</f>
        <v>1</v>
      </c>
      <c r="I165">
        <f t="shared" si="5"/>
        <v>1280151.8900000001</v>
      </c>
    </row>
    <row r="166" spans="1:9" x14ac:dyDescent="0.25">
      <c r="A166">
        <v>10309</v>
      </c>
      <c r="B166">
        <v>6</v>
      </c>
      <c r="C166">
        <v>20</v>
      </c>
      <c r="D166">
        <v>30</v>
      </c>
      <c r="E166">
        <v>0</v>
      </c>
      <c r="F166">
        <f>order_details[[#This Row],[UnitPrice]]*order_details[[#This Row],[Quantity]]</f>
        <v>600</v>
      </c>
      <c r="G166">
        <f t="shared" si="4"/>
        <v>600</v>
      </c>
      <c r="H166">
        <f ca="1" xml:space="preserve"> COUNTA(UNIQUE(orders[OrderID]))</f>
        <v>1</v>
      </c>
      <c r="I166">
        <f t="shared" si="5"/>
        <v>1279799.8900000001</v>
      </c>
    </row>
    <row r="167" spans="1:9" x14ac:dyDescent="0.25">
      <c r="A167">
        <v>10309</v>
      </c>
      <c r="B167">
        <v>42</v>
      </c>
      <c r="C167">
        <v>11.2</v>
      </c>
      <c r="D167">
        <v>2</v>
      </c>
      <c r="E167">
        <v>0</v>
      </c>
      <c r="F167">
        <f>order_details[[#This Row],[UnitPrice]]*order_details[[#This Row],[Quantity]]</f>
        <v>22.4</v>
      </c>
      <c r="G167">
        <f t="shared" si="4"/>
        <v>22.4</v>
      </c>
      <c r="H167">
        <f ca="1" xml:space="preserve"> COUNTA(UNIQUE(orders[OrderID]))</f>
        <v>1</v>
      </c>
      <c r="I167">
        <f t="shared" si="5"/>
        <v>1279199.8900000001</v>
      </c>
    </row>
    <row r="168" spans="1:9" x14ac:dyDescent="0.25">
      <c r="A168">
        <v>10309</v>
      </c>
      <c r="B168">
        <v>43</v>
      </c>
      <c r="C168">
        <v>36.799999999999997</v>
      </c>
      <c r="D168">
        <v>20</v>
      </c>
      <c r="E168">
        <v>0</v>
      </c>
      <c r="F168">
        <f>order_details[[#This Row],[UnitPrice]]*order_details[[#This Row],[Quantity]]</f>
        <v>736</v>
      </c>
      <c r="G168">
        <f t="shared" si="4"/>
        <v>736</v>
      </c>
      <c r="H168">
        <f ca="1" xml:space="preserve"> COUNTA(UNIQUE(orders[OrderID]))</f>
        <v>1</v>
      </c>
      <c r="I168">
        <f t="shared" si="5"/>
        <v>1279177.4900000002</v>
      </c>
    </row>
    <row r="169" spans="1:9" x14ac:dyDescent="0.25">
      <c r="A169">
        <v>10309</v>
      </c>
      <c r="B169">
        <v>71</v>
      </c>
      <c r="C169">
        <v>17.2</v>
      </c>
      <c r="D169">
        <v>3</v>
      </c>
      <c r="E169">
        <v>0</v>
      </c>
      <c r="F169">
        <f>order_details[[#This Row],[UnitPrice]]*order_details[[#This Row],[Quantity]]</f>
        <v>51.599999999999994</v>
      </c>
      <c r="G169">
        <f t="shared" si="4"/>
        <v>51.599999999999994</v>
      </c>
      <c r="H169">
        <f ca="1" xml:space="preserve"> COUNTA(UNIQUE(orders[OrderID]))</f>
        <v>1</v>
      </c>
      <c r="I169">
        <f t="shared" si="5"/>
        <v>1278441.4900000002</v>
      </c>
    </row>
    <row r="170" spans="1:9" x14ac:dyDescent="0.25">
      <c r="A170">
        <v>10310</v>
      </c>
      <c r="B170">
        <v>16</v>
      </c>
      <c r="C170">
        <v>13.9</v>
      </c>
      <c r="D170">
        <v>10</v>
      </c>
      <c r="E170">
        <v>0</v>
      </c>
      <c r="F170">
        <f>order_details[[#This Row],[UnitPrice]]*order_details[[#This Row],[Quantity]]</f>
        <v>139</v>
      </c>
      <c r="G170">
        <f t="shared" si="4"/>
        <v>139</v>
      </c>
      <c r="H170">
        <f ca="1" xml:space="preserve"> COUNTA(UNIQUE(orders[OrderID]))</f>
        <v>1</v>
      </c>
      <c r="I170">
        <f t="shared" si="5"/>
        <v>1278389.8900000001</v>
      </c>
    </row>
    <row r="171" spans="1:9" x14ac:dyDescent="0.25">
      <c r="A171">
        <v>10310</v>
      </c>
      <c r="B171">
        <v>62</v>
      </c>
      <c r="C171">
        <v>39.4</v>
      </c>
      <c r="D171">
        <v>5</v>
      </c>
      <c r="E171">
        <v>0</v>
      </c>
      <c r="F171">
        <f>order_details[[#This Row],[UnitPrice]]*order_details[[#This Row],[Quantity]]</f>
        <v>197</v>
      </c>
      <c r="G171">
        <f t="shared" si="4"/>
        <v>197</v>
      </c>
      <c r="H171">
        <f ca="1" xml:space="preserve"> COUNTA(UNIQUE(orders[OrderID]))</f>
        <v>1</v>
      </c>
      <c r="I171">
        <f t="shared" si="5"/>
        <v>1278250.8900000001</v>
      </c>
    </row>
    <row r="172" spans="1:9" x14ac:dyDescent="0.25">
      <c r="A172">
        <v>10311</v>
      </c>
      <c r="B172">
        <v>42</v>
      </c>
      <c r="C172">
        <v>11.2</v>
      </c>
      <c r="D172">
        <v>6</v>
      </c>
      <c r="E172">
        <v>0</v>
      </c>
      <c r="F172">
        <f>order_details[[#This Row],[UnitPrice]]*order_details[[#This Row],[Quantity]]</f>
        <v>67.199999999999989</v>
      </c>
      <c r="G172">
        <f t="shared" si="4"/>
        <v>67.199999999999989</v>
      </c>
      <c r="H172">
        <f ca="1" xml:space="preserve"> COUNTA(UNIQUE(orders[OrderID]))</f>
        <v>1</v>
      </c>
      <c r="I172">
        <f t="shared" si="5"/>
        <v>1278053.8900000001</v>
      </c>
    </row>
    <row r="173" spans="1:9" x14ac:dyDescent="0.25">
      <c r="A173">
        <v>10311</v>
      </c>
      <c r="B173">
        <v>69</v>
      </c>
      <c r="C173">
        <v>28.8</v>
      </c>
      <c r="D173">
        <v>7</v>
      </c>
      <c r="E173">
        <v>0</v>
      </c>
      <c r="F173">
        <f>order_details[[#This Row],[UnitPrice]]*order_details[[#This Row],[Quantity]]</f>
        <v>201.6</v>
      </c>
      <c r="G173">
        <f t="shared" si="4"/>
        <v>201.6</v>
      </c>
      <c r="H173">
        <f ca="1" xml:space="preserve"> COUNTA(UNIQUE(orders[OrderID]))</f>
        <v>1</v>
      </c>
      <c r="I173">
        <f t="shared" si="5"/>
        <v>1277986.6900000002</v>
      </c>
    </row>
    <row r="174" spans="1:9" x14ac:dyDescent="0.25">
      <c r="A174">
        <v>10312</v>
      </c>
      <c r="B174">
        <v>28</v>
      </c>
      <c r="C174">
        <v>36.4</v>
      </c>
      <c r="D174">
        <v>4</v>
      </c>
      <c r="E174">
        <v>0</v>
      </c>
      <c r="F174">
        <f>order_details[[#This Row],[UnitPrice]]*order_details[[#This Row],[Quantity]]</f>
        <v>145.6</v>
      </c>
      <c r="G174">
        <f t="shared" si="4"/>
        <v>145.6</v>
      </c>
      <c r="H174">
        <f ca="1" xml:space="preserve"> COUNTA(UNIQUE(orders[OrderID]))</f>
        <v>1</v>
      </c>
      <c r="I174">
        <f t="shared" si="5"/>
        <v>1277785.0900000001</v>
      </c>
    </row>
    <row r="175" spans="1:9" x14ac:dyDescent="0.25">
      <c r="A175">
        <v>10312</v>
      </c>
      <c r="B175">
        <v>43</v>
      </c>
      <c r="C175">
        <v>36.799999999999997</v>
      </c>
      <c r="D175">
        <v>24</v>
      </c>
      <c r="E175">
        <v>0</v>
      </c>
      <c r="F175">
        <f>order_details[[#This Row],[UnitPrice]]*order_details[[#This Row],[Quantity]]</f>
        <v>883.19999999999993</v>
      </c>
      <c r="G175">
        <f t="shared" si="4"/>
        <v>883.19999999999993</v>
      </c>
      <c r="H175">
        <f ca="1" xml:space="preserve"> COUNTA(UNIQUE(orders[OrderID]))</f>
        <v>1</v>
      </c>
      <c r="I175">
        <f t="shared" si="5"/>
        <v>1277639.4900000002</v>
      </c>
    </row>
    <row r="176" spans="1:9" x14ac:dyDescent="0.25">
      <c r="A176">
        <v>10312</v>
      </c>
      <c r="B176">
        <v>53</v>
      </c>
      <c r="C176">
        <v>26.2</v>
      </c>
      <c r="D176">
        <v>20</v>
      </c>
      <c r="E176">
        <v>0</v>
      </c>
      <c r="F176">
        <f>order_details[[#This Row],[UnitPrice]]*order_details[[#This Row],[Quantity]]</f>
        <v>524</v>
      </c>
      <c r="G176">
        <f t="shared" si="4"/>
        <v>524</v>
      </c>
      <c r="H176">
        <f ca="1" xml:space="preserve"> COUNTA(UNIQUE(orders[OrderID]))</f>
        <v>1</v>
      </c>
      <c r="I176">
        <f t="shared" si="5"/>
        <v>1276756.29</v>
      </c>
    </row>
    <row r="177" spans="1:9" x14ac:dyDescent="0.25">
      <c r="A177">
        <v>10312</v>
      </c>
      <c r="B177">
        <v>75</v>
      </c>
      <c r="C177">
        <v>6.2</v>
      </c>
      <c r="D177">
        <v>10</v>
      </c>
      <c r="E177">
        <v>0</v>
      </c>
      <c r="F177">
        <f>order_details[[#This Row],[UnitPrice]]*order_details[[#This Row],[Quantity]]</f>
        <v>62</v>
      </c>
      <c r="G177">
        <f t="shared" si="4"/>
        <v>62</v>
      </c>
      <c r="H177">
        <f ca="1" xml:space="preserve"> COUNTA(UNIQUE(orders[OrderID]))</f>
        <v>1</v>
      </c>
      <c r="I177">
        <f t="shared" si="5"/>
        <v>1276232.29</v>
      </c>
    </row>
    <row r="178" spans="1:9" x14ac:dyDescent="0.25">
      <c r="A178">
        <v>10313</v>
      </c>
      <c r="B178">
        <v>36</v>
      </c>
      <c r="C178">
        <v>15.2</v>
      </c>
      <c r="D178">
        <v>12</v>
      </c>
      <c r="E178">
        <v>0</v>
      </c>
      <c r="F178">
        <f>order_details[[#This Row],[UnitPrice]]*order_details[[#This Row],[Quantity]]</f>
        <v>182.39999999999998</v>
      </c>
      <c r="G178">
        <f t="shared" si="4"/>
        <v>182.39999999999998</v>
      </c>
      <c r="H178">
        <f ca="1" xml:space="preserve"> COUNTA(UNIQUE(orders[OrderID]))</f>
        <v>1</v>
      </c>
      <c r="I178">
        <f t="shared" si="5"/>
        <v>1276170.29</v>
      </c>
    </row>
    <row r="179" spans="1:9" x14ac:dyDescent="0.25">
      <c r="A179">
        <v>10314</v>
      </c>
      <c r="B179">
        <v>32</v>
      </c>
      <c r="C179">
        <v>25.6</v>
      </c>
      <c r="D179">
        <v>40</v>
      </c>
      <c r="E179">
        <v>0.1</v>
      </c>
      <c r="F179">
        <f>order_details[[#This Row],[UnitPrice]]*order_details[[#This Row],[Quantity]]</f>
        <v>1024</v>
      </c>
      <c r="G179">
        <f t="shared" si="4"/>
        <v>1024</v>
      </c>
      <c r="H179">
        <f ca="1" xml:space="preserve"> COUNTA(UNIQUE(orders[OrderID]))</f>
        <v>1</v>
      </c>
      <c r="I179">
        <f t="shared" si="5"/>
        <v>1275987.8900000001</v>
      </c>
    </row>
    <row r="180" spans="1:9" x14ac:dyDescent="0.25">
      <c r="A180">
        <v>10314</v>
      </c>
      <c r="B180">
        <v>58</v>
      </c>
      <c r="C180">
        <v>10.6</v>
      </c>
      <c r="D180">
        <v>30</v>
      </c>
      <c r="E180">
        <v>0.1</v>
      </c>
      <c r="F180">
        <f>order_details[[#This Row],[UnitPrice]]*order_details[[#This Row],[Quantity]]</f>
        <v>318</v>
      </c>
      <c r="G180">
        <f t="shared" si="4"/>
        <v>318</v>
      </c>
      <c r="H180">
        <f ca="1" xml:space="preserve"> COUNTA(UNIQUE(orders[OrderID]))</f>
        <v>1</v>
      </c>
      <c r="I180">
        <f t="shared" si="5"/>
        <v>1274963.8900000001</v>
      </c>
    </row>
    <row r="181" spans="1:9" x14ac:dyDescent="0.25">
      <c r="A181">
        <v>10314</v>
      </c>
      <c r="B181">
        <v>62</v>
      </c>
      <c r="C181">
        <v>39.4</v>
      </c>
      <c r="D181">
        <v>25</v>
      </c>
      <c r="E181">
        <v>0.1</v>
      </c>
      <c r="F181">
        <f>order_details[[#This Row],[UnitPrice]]*order_details[[#This Row],[Quantity]]</f>
        <v>985</v>
      </c>
      <c r="G181">
        <f t="shared" si="4"/>
        <v>985</v>
      </c>
      <c r="H181">
        <f ca="1" xml:space="preserve"> COUNTA(UNIQUE(orders[OrderID]))</f>
        <v>1</v>
      </c>
      <c r="I181">
        <f t="shared" si="5"/>
        <v>1274645.8900000001</v>
      </c>
    </row>
    <row r="182" spans="1:9" x14ac:dyDescent="0.25">
      <c r="A182">
        <v>10315</v>
      </c>
      <c r="B182">
        <v>34</v>
      </c>
      <c r="C182">
        <v>11.2</v>
      </c>
      <c r="D182">
        <v>14</v>
      </c>
      <c r="E182">
        <v>0</v>
      </c>
      <c r="F182">
        <f>order_details[[#This Row],[UnitPrice]]*order_details[[#This Row],[Quantity]]</f>
        <v>156.79999999999998</v>
      </c>
      <c r="G182">
        <f t="shared" si="4"/>
        <v>156.79999999999998</v>
      </c>
      <c r="H182">
        <f ca="1" xml:space="preserve"> COUNTA(UNIQUE(orders[OrderID]))</f>
        <v>1</v>
      </c>
      <c r="I182">
        <f t="shared" si="5"/>
        <v>1273660.8900000001</v>
      </c>
    </row>
    <row r="183" spans="1:9" x14ac:dyDescent="0.25">
      <c r="A183">
        <v>10315</v>
      </c>
      <c r="B183">
        <v>70</v>
      </c>
      <c r="C183">
        <v>12</v>
      </c>
      <c r="D183">
        <v>30</v>
      </c>
      <c r="E183">
        <v>0</v>
      </c>
      <c r="F183">
        <f>order_details[[#This Row],[UnitPrice]]*order_details[[#This Row],[Quantity]]</f>
        <v>360</v>
      </c>
      <c r="G183">
        <f t="shared" si="4"/>
        <v>360</v>
      </c>
      <c r="H183">
        <f ca="1" xml:space="preserve"> COUNTA(UNIQUE(orders[OrderID]))</f>
        <v>1</v>
      </c>
      <c r="I183">
        <f t="shared" si="5"/>
        <v>1273504.0900000001</v>
      </c>
    </row>
    <row r="184" spans="1:9" x14ac:dyDescent="0.25">
      <c r="A184">
        <v>10316</v>
      </c>
      <c r="B184">
        <v>41</v>
      </c>
      <c r="C184">
        <v>7.7</v>
      </c>
      <c r="D184">
        <v>10</v>
      </c>
      <c r="E184">
        <v>0</v>
      </c>
      <c r="F184">
        <f>order_details[[#This Row],[UnitPrice]]*order_details[[#This Row],[Quantity]]</f>
        <v>77</v>
      </c>
      <c r="G184">
        <f t="shared" si="4"/>
        <v>77</v>
      </c>
      <c r="H184">
        <f ca="1" xml:space="preserve"> COUNTA(UNIQUE(orders[OrderID]))</f>
        <v>1</v>
      </c>
      <c r="I184">
        <f t="shared" si="5"/>
        <v>1273144.0900000001</v>
      </c>
    </row>
    <row r="185" spans="1:9" x14ac:dyDescent="0.25">
      <c r="A185">
        <v>10316</v>
      </c>
      <c r="B185">
        <v>62</v>
      </c>
      <c r="C185">
        <v>39.4</v>
      </c>
      <c r="D185">
        <v>70</v>
      </c>
      <c r="E185">
        <v>0</v>
      </c>
      <c r="F185">
        <f>order_details[[#This Row],[UnitPrice]]*order_details[[#This Row],[Quantity]]</f>
        <v>2758</v>
      </c>
      <c r="G185">
        <f t="shared" si="4"/>
        <v>2758</v>
      </c>
      <c r="H185">
        <f ca="1" xml:space="preserve"> COUNTA(UNIQUE(orders[OrderID]))</f>
        <v>1</v>
      </c>
      <c r="I185">
        <f t="shared" si="5"/>
        <v>1273067.0900000001</v>
      </c>
    </row>
    <row r="186" spans="1:9" x14ac:dyDescent="0.25">
      <c r="A186">
        <v>10317</v>
      </c>
      <c r="B186">
        <v>1</v>
      </c>
      <c r="C186">
        <v>14.4</v>
      </c>
      <c r="D186">
        <v>20</v>
      </c>
      <c r="E186">
        <v>0</v>
      </c>
      <c r="F186">
        <f>order_details[[#This Row],[UnitPrice]]*order_details[[#This Row],[Quantity]]</f>
        <v>288</v>
      </c>
      <c r="G186">
        <f t="shared" si="4"/>
        <v>288</v>
      </c>
      <c r="H186">
        <f ca="1" xml:space="preserve"> COUNTA(UNIQUE(orders[OrderID]))</f>
        <v>1</v>
      </c>
      <c r="I186">
        <f t="shared" si="5"/>
        <v>1270309.0900000003</v>
      </c>
    </row>
    <row r="187" spans="1:9" x14ac:dyDescent="0.25">
      <c r="A187">
        <v>10318</v>
      </c>
      <c r="B187">
        <v>41</v>
      </c>
      <c r="C187">
        <v>7.7</v>
      </c>
      <c r="D187">
        <v>20</v>
      </c>
      <c r="E187">
        <v>0</v>
      </c>
      <c r="F187">
        <f>order_details[[#This Row],[UnitPrice]]*order_details[[#This Row],[Quantity]]</f>
        <v>154</v>
      </c>
      <c r="G187">
        <f t="shared" si="4"/>
        <v>154</v>
      </c>
      <c r="H187">
        <f ca="1" xml:space="preserve"> COUNTA(UNIQUE(orders[OrderID]))</f>
        <v>1</v>
      </c>
      <c r="I187">
        <f t="shared" si="5"/>
        <v>1270021.0900000001</v>
      </c>
    </row>
    <row r="188" spans="1:9" x14ac:dyDescent="0.25">
      <c r="A188">
        <v>10318</v>
      </c>
      <c r="B188">
        <v>76</v>
      </c>
      <c r="C188">
        <v>14.4</v>
      </c>
      <c r="D188">
        <v>6</v>
      </c>
      <c r="E188">
        <v>0</v>
      </c>
      <c r="F188">
        <f>order_details[[#This Row],[UnitPrice]]*order_details[[#This Row],[Quantity]]</f>
        <v>86.4</v>
      </c>
      <c r="G188">
        <f t="shared" si="4"/>
        <v>86.4</v>
      </c>
      <c r="H188">
        <f ca="1" xml:space="preserve"> COUNTA(UNIQUE(orders[OrderID]))</f>
        <v>1</v>
      </c>
      <c r="I188">
        <f t="shared" si="5"/>
        <v>1269867.0900000001</v>
      </c>
    </row>
    <row r="189" spans="1:9" x14ac:dyDescent="0.25">
      <c r="A189">
        <v>10319</v>
      </c>
      <c r="B189">
        <v>17</v>
      </c>
      <c r="C189">
        <v>31.2</v>
      </c>
      <c r="D189">
        <v>8</v>
      </c>
      <c r="E189">
        <v>0</v>
      </c>
      <c r="F189">
        <f>order_details[[#This Row],[UnitPrice]]*order_details[[#This Row],[Quantity]]</f>
        <v>249.6</v>
      </c>
      <c r="G189">
        <f t="shared" si="4"/>
        <v>249.6</v>
      </c>
      <c r="H189">
        <f ca="1" xml:space="preserve"> COUNTA(UNIQUE(orders[OrderID]))</f>
        <v>1</v>
      </c>
      <c r="I189">
        <f t="shared" si="5"/>
        <v>1269780.6900000002</v>
      </c>
    </row>
    <row r="190" spans="1:9" x14ac:dyDescent="0.25">
      <c r="A190">
        <v>10319</v>
      </c>
      <c r="B190">
        <v>28</v>
      </c>
      <c r="C190">
        <v>36.4</v>
      </c>
      <c r="D190">
        <v>14</v>
      </c>
      <c r="E190">
        <v>0</v>
      </c>
      <c r="F190">
        <f>order_details[[#This Row],[UnitPrice]]*order_details[[#This Row],[Quantity]]</f>
        <v>509.59999999999997</v>
      </c>
      <c r="G190">
        <f t="shared" si="4"/>
        <v>509.59999999999997</v>
      </c>
      <c r="H190">
        <f ca="1" xml:space="preserve"> COUNTA(UNIQUE(orders[OrderID]))</f>
        <v>1</v>
      </c>
      <c r="I190">
        <f t="shared" si="5"/>
        <v>1269531.0900000001</v>
      </c>
    </row>
    <row r="191" spans="1:9" x14ac:dyDescent="0.25">
      <c r="A191">
        <v>10319</v>
      </c>
      <c r="B191">
        <v>76</v>
      </c>
      <c r="C191">
        <v>14.4</v>
      </c>
      <c r="D191">
        <v>30</v>
      </c>
      <c r="E191">
        <v>0</v>
      </c>
      <c r="F191">
        <f>order_details[[#This Row],[UnitPrice]]*order_details[[#This Row],[Quantity]]</f>
        <v>432</v>
      </c>
      <c r="G191">
        <f t="shared" si="4"/>
        <v>432</v>
      </c>
      <c r="H191">
        <f ca="1" xml:space="preserve"> COUNTA(UNIQUE(orders[OrderID]))</f>
        <v>1</v>
      </c>
      <c r="I191">
        <f t="shared" si="5"/>
        <v>1269021.4900000002</v>
      </c>
    </row>
    <row r="192" spans="1:9" x14ac:dyDescent="0.25">
      <c r="A192">
        <v>10320</v>
      </c>
      <c r="B192">
        <v>71</v>
      </c>
      <c r="C192">
        <v>17.2</v>
      </c>
      <c r="D192">
        <v>30</v>
      </c>
      <c r="E192">
        <v>0</v>
      </c>
      <c r="F192">
        <f>order_details[[#This Row],[UnitPrice]]*order_details[[#This Row],[Quantity]]</f>
        <v>516</v>
      </c>
      <c r="G192">
        <f t="shared" si="4"/>
        <v>516</v>
      </c>
      <c r="H192">
        <f ca="1" xml:space="preserve"> COUNTA(UNIQUE(orders[OrderID]))</f>
        <v>1</v>
      </c>
      <c r="I192">
        <f t="shared" si="5"/>
        <v>1268589.4900000002</v>
      </c>
    </row>
    <row r="193" spans="1:9" x14ac:dyDescent="0.25">
      <c r="A193">
        <v>10321</v>
      </c>
      <c r="B193">
        <v>35</v>
      </c>
      <c r="C193">
        <v>14.4</v>
      </c>
      <c r="D193">
        <v>10</v>
      </c>
      <c r="E193">
        <v>0</v>
      </c>
      <c r="F193">
        <f>order_details[[#This Row],[UnitPrice]]*order_details[[#This Row],[Quantity]]</f>
        <v>144</v>
      </c>
      <c r="G193">
        <f t="shared" si="4"/>
        <v>144</v>
      </c>
      <c r="H193">
        <f ca="1" xml:space="preserve"> COUNTA(UNIQUE(orders[OrderID]))</f>
        <v>1</v>
      </c>
      <c r="I193">
        <f t="shared" si="5"/>
        <v>1268073.4900000002</v>
      </c>
    </row>
    <row r="194" spans="1:9" x14ac:dyDescent="0.25">
      <c r="A194">
        <v>10322</v>
      </c>
      <c r="B194">
        <v>52</v>
      </c>
      <c r="C194">
        <v>5.6</v>
      </c>
      <c r="D194">
        <v>20</v>
      </c>
      <c r="E194">
        <v>0</v>
      </c>
      <c r="F194">
        <f>order_details[[#This Row],[UnitPrice]]*order_details[[#This Row],[Quantity]]</f>
        <v>112</v>
      </c>
      <c r="G194">
        <f t="shared" ref="G194:G257" si="6" xml:space="preserve"> C194 * D194</f>
        <v>112</v>
      </c>
      <c r="H194">
        <f ca="1" xml:space="preserve"> COUNTA(UNIQUE(orders[OrderID]))</f>
        <v>1</v>
      </c>
      <c r="I194">
        <f t="shared" ref="I194:I257" si="7">SUM(G194:G2348)</f>
        <v>1267929.4900000002</v>
      </c>
    </row>
    <row r="195" spans="1:9" x14ac:dyDescent="0.25">
      <c r="A195">
        <v>10323</v>
      </c>
      <c r="B195">
        <v>15</v>
      </c>
      <c r="C195">
        <v>12.4</v>
      </c>
      <c r="D195">
        <v>5</v>
      </c>
      <c r="E195">
        <v>0</v>
      </c>
      <c r="F195">
        <f>order_details[[#This Row],[UnitPrice]]*order_details[[#This Row],[Quantity]]</f>
        <v>62</v>
      </c>
      <c r="G195">
        <f t="shared" si="6"/>
        <v>62</v>
      </c>
      <c r="H195">
        <f ca="1" xml:space="preserve"> COUNTA(UNIQUE(orders[OrderID]))</f>
        <v>1</v>
      </c>
      <c r="I195">
        <f t="shared" si="7"/>
        <v>1267817.4900000002</v>
      </c>
    </row>
    <row r="196" spans="1:9" x14ac:dyDescent="0.25">
      <c r="A196">
        <v>10323</v>
      </c>
      <c r="B196">
        <v>25</v>
      </c>
      <c r="C196">
        <v>11.2</v>
      </c>
      <c r="D196">
        <v>4</v>
      </c>
      <c r="E196">
        <v>0</v>
      </c>
      <c r="F196">
        <f>order_details[[#This Row],[UnitPrice]]*order_details[[#This Row],[Quantity]]</f>
        <v>44.8</v>
      </c>
      <c r="G196">
        <f t="shared" si="6"/>
        <v>44.8</v>
      </c>
      <c r="H196">
        <f ca="1" xml:space="preserve"> COUNTA(UNIQUE(orders[OrderID]))</f>
        <v>1</v>
      </c>
      <c r="I196">
        <f t="shared" si="7"/>
        <v>1267755.4900000002</v>
      </c>
    </row>
    <row r="197" spans="1:9" x14ac:dyDescent="0.25">
      <c r="A197">
        <v>10323</v>
      </c>
      <c r="B197">
        <v>39</v>
      </c>
      <c r="C197">
        <v>14.4</v>
      </c>
      <c r="D197">
        <v>4</v>
      </c>
      <c r="E197">
        <v>0</v>
      </c>
      <c r="F197">
        <f>order_details[[#This Row],[UnitPrice]]*order_details[[#This Row],[Quantity]]</f>
        <v>57.6</v>
      </c>
      <c r="G197">
        <f t="shared" si="6"/>
        <v>57.6</v>
      </c>
      <c r="H197">
        <f ca="1" xml:space="preserve"> COUNTA(UNIQUE(orders[OrderID]))</f>
        <v>1</v>
      </c>
      <c r="I197">
        <f t="shared" si="7"/>
        <v>1267710.6900000002</v>
      </c>
    </row>
    <row r="198" spans="1:9" x14ac:dyDescent="0.25">
      <c r="A198">
        <v>10324</v>
      </c>
      <c r="B198">
        <v>16</v>
      </c>
      <c r="C198">
        <v>13.9</v>
      </c>
      <c r="D198">
        <v>21</v>
      </c>
      <c r="E198">
        <v>0.15</v>
      </c>
      <c r="F198">
        <f>order_details[[#This Row],[UnitPrice]]*order_details[[#This Row],[Quantity]]</f>
        <v>291.90000000000003</v>
      </c>
      <c r="G198">
        <f t="shared" si="6"/>
        <v>291.90000000000003</v>
      </c>
      <c r="H198">
        <f ca="1" xml:space="preserve"> COUNTA(UNIQUE(orders[OrderID]))</f>
        <v>1</v>
      </c>
      <c r="I198">
        <f t="shared" si="7"/>
        <v>1267653.0900000001</v>
      </c>
    </row>
    <row r="199" spans="1:9" x14ac:dyDescent="0.25">
      <c r="A199">
        <v>10324</v>
      </c>
      <c r="B199">
        <v>35</v>
      </c>
      <c r="C199">
        <v>14.4</v>
      </c>
      <c r="D199">
        <v>70</v>
      </c>
      <c r="E199">
        <v>0.15</v>
      </c>
      <c r="F199">
        <f>order_details[[#This Row],[UnitPrice]]*order_details[[#This Row],[Quantity]]</f>
        <v>1008</v>
      </c>
      <c r="G199">
        <f t="shared" si="6"/>
        <v>1008</v>
      </c>
      <c r="H199">
        <f ca="1" xml:space="preserve"> COUNTA(UNIQUE(orders[OrderID]))</f>
        <v>1</v>
      </c>
      <c r="I199">
        <f t="shared" si="7"/>
        <v>1267361.1900000002</v>
      </c>
    </row>
    <row r="200" spans="1:9" x14ac:dyDescent="0.25">
      <c r="A200">
        <v>10324</v>
      </c>
      <c r="B200">
        <v>46</v>
      </c>
      <c r="C200">
        <v>9.6</v>
      </c>
      <c r="D200">
        <v>30</v>
      </c>
      <c r="E200">
        <v>0</v>
      </c>
      <c r="F200">
        <f>order_details[[#This Row],[UnitPrice]]*order_details[[#This Row],[Quantity]]</f>
        <v>288</v>
      </c>
      <c r="G200">
        <f t="shared" si="6"/>
        <v>288</v>
      </c>
      <c r="H200">
        <f ca="1" xml:space="preserve"> COUNTA(UNIQUE(orders[OrderID]))</f>
        <v>1</v>
      </c>
      <c r="I200">
        <f t="shared" si="7"/>
        <v>1266353.1900000002</v>
      </c>
    </row>
    <row r="201" spans="1:9" x14ac:dyDescent="0.25">
      <c r="A201">
        <v>10324</v>
      </c>
      <c r="B201">
        <v>59</v>
      </c>
      <c r="C201">
        <v>44</v>
      </c>
      <c r="D201">
        <v>40</v>
      </c>
      <c r="E201">
        <v>0.15</v>
      </c>
      <c r="F201">
        <f>order_details[[#This Row],[UnitPrice]]*order_details[[#This Row],[Quantity]]</f>
        <v>1760</v>
      </c>
      <c r="G201">
        <f t="shared" si="6"/>
        <v>1760</v>
      </c>
      <c r="H201">
        <f ca="1" xml:space="preserve"> COUNTA(UNIQUE(orders[OrderID]))</f>
        <v>1</v>
      </c>
      <c r="I201">
        <f t="shared" si="7"/>
        <v>1266065.1900000002</v>
      </c>
    </row>
    <row r="202" spans="1:9" x14ac:dyDescent="0.25">
      <c r="A202">
        <v>10324</v>
      </c>
      <c r="B202">
        <v>63</v>
      </c>
      <c r="C202">
        <v>35.1</v>
      </c>
      <c r="D202">
        <v>80</v>
      </c>
      <c r="E202">
        <v>0.15</v>
      </c>
      <c r="F202">
        <f>order_details[[#This Row],[UnitPrice]]*order_details[[#This Row],[Quantity]]</f>
        <v>2808</v>
      </c>
      <c r="G202">
        <f t="shared" si="6"/>
        <v>2808</v>
      </c>
      <c r="H202">
        <f ca="1" xml:space="preserve"> COUNTA(UNIQUE(orders[OrderID]))</f>
        <v>1</v>
      </c>
      <c r="I202">
        <f t="shared" si="7"/>
        <v>1264305.1900000002</v>
      </c>
    </row>
    <row r="203" spans="1:9" x14ac:dyDescent="0.25">
      <c r="A203">
        <v>10325</v>
      </c>
      <c r="B203">
        <v>6</v>
      </c>
      <c r="C203">
        <v>20</v>
      </c>
      <c r="D203">
        <v>6</v>
      </c>
      <c r="E203">
        <v>0</v>
      </c>
      <c r="F203">
        <f>order_details[[#This Row],[UnitPrice]]*order_details[[#This Row],[Quantity]]</f>
        <v>120</v>
      </c>
      <c r="G203">
        <f t="shared" si="6"/>
        <v>120</v>
      </c>
      <c r="H203">
        <f ca="1" xml:space="preserve"> COUNTA(UNIQUE(orders[OrderID]))</f>
        <v>1</v>
      </c>
      <c r="I203">
        <f t="shared" si="7"/>
        <v>1261497.19</v>
      </c>
    </row>
    <row r="204" spans="1:9" x14ac:dyDescent="0.25">
      <c r="A204">
        <v>10325</v>
      </c>
      <c r="B204">
        <v>13</v>
      </c>
      <c r="C204">
        <v>4.8</v>
      </c>
      <c r="D204">
        <v>12</v>
      </c>
      <c r="E204">
        <v>0</v>
      </c>
      <c r="F204">
        <f>order_details[[#This Row],[UnitPrice]]*order_details[[#This Row],[Quantity]]</f>
        <v>57.599999999999994</v>
      </c>
      <c r="G204">
        <f t="shared" si="6"/>
        <v>57.599999999999994</v>
      </c>
      <c r="H204">
        <f ca="1" xml:space="preserve"> COUNTA(UNIQUE(orders[OrderID]))</f>
        <v>1</v>
      </c>
      <c r="I204">
        <f t="shared" si="7"/>
        <v>1261377.19</v>
      </c>
    </row>
    <row r="205" spans="1:9" x14ac:dyDescent="0.25">
      <c r="A205">
        <v>10325</v>
      </c>
      <c r="B205">
        <v>14</v>
      </c>
      <c r="C205">
        <v>18.600000000000001</v>
      </c>
      <c r="D205">
        <v>9</v>
      </c>
      <c r="E205">
        <v>0</v>
      </c>
      <c r="F205">
        <f>order_details[[#This Row],[UnitPrice]]*order_details[[#This Row],[Quantity]]</f>
        <v>167.4</v>
      </c>
      <c r="G205">
        <f t="shared" si="6"/>
        <v>167.4</v>
      </c>
      <c r="H205">
        <f ca="1" xml:space="preserve"> COUNTA(UNIQUE(orders[OrderID]))</f>
        <v>1</v>
      </c>
      <c r="I205">
        <f t="shared" si="7"/>
        <v>1261319.5899999999</v>
      </c>
    </row>
    <row r="206" spans="1:9" x14ac:dyDescent="0.25">
      <c r="A206">
        <v>10325</v>
      </c>
      <c r="B206">
        <v>31</v>
      </c>
      <c r="C206">
        <v>10</v>
      </c>
      <c r="D206">
        <v>4</v>
      </c>
      <c r="E206">
        <v>0</v>
      </c>
      <c r="F206">
        <f>order_details[[#This Row],[UnitPrice]]*order_details[[#This Row],[Quantity]]</f>
        <v>40</v>
      </c>
      <c r="G206">
        <f t="shared" si="6"/>
        <v>40</v>
      </c>
      <c r="H206">
        <f ca="1" xml:space="preserve"> COUNTA(UNIQUE(orders[OrderID]))</f>
        <v>1</v>
      </c>
      <c r="I206">
        <f t="shared" si="7"/>
        <v>1261152.19</v>
      </c>
    </row>
    <row r="207" spans="1:9" x14ac:dyDescent="0.25">
      <c r="A207">
        <v>10325</v>
      </c>
      <c r="B207">
        <v>72</v>
      </c>
      <c r="C207">
        <v>27.8</v>
      </c>
      <c r="D207">
        <v>40</v>
      </c>
      <c r="E207">
        <v>0</v>
      </c>
      <c r="F207">
        <f>order_details[[#This Row],[UnitPrice]]*order_details[[#This Row],[Quantity]]</f>
        <v>1112</v>
      </c>
      <c r="G207">
        <f t="shared" si="6"/>
        <v>1112</v>
      </c>
      <c r="H207">
        <f ca="1" xml:space="preserve"> COUNTA(UNIQUE(orders[OrderID]))</f>
        <v>1</v>
      </c>
      <c r="I207">
        <f t="shared" si="7"/>
        <v>1261112.19</v>
      </c>
    </row>
    <row r="208" spans="1:9" x14ac:dyDescent="0.25">
      <c r="A208">
        <v>10326</v>
      </c>
      <c r="B208">
        <v>4</v>
      </c>
      <c r="C208">
        <v>17.600000000000001</v>
      </c>
      <c r="D208">
        <v>24</v>
      </c>
      <c r="E208">
        <v>0</v>
      </c>
      <c r="F208">
        <f>order_details[[#This Row],[UnitPrice]]*order_details[[#This Row],[Quantity]]</f>
        <v>422.40000000000003</v>
      </c>
      <c r="G208">
        <f t="shared" si="6"/>
        <v>422.40000000000003</v>
      </c>
      <c r="H208">
        <f ca="1" xml:space="preserve"> COUNTA(UNIQUE(orders[OrderID]))</f>
        <v>1</v>
      </c>
      <c r="I208">
        <f t="shared" si="7"/>
        <v>1260000.19</v>
      </c>
    </row>
    <row r="209" spans="1:9" x14ac:dyDescent="0.25">
      <c r="A209">
        <v>10326</v>
      </c>
      <c r="B209">
        <v>57</v>
      </c>
      <c r="C209">
        <v>15.6</v>
      </c>
      <c r="D209">
        <v>16</v>
      </c>
      <c r="E209">
        <v>0</v>
      </c>
      <c r="F209">
        <f>order_details[[#This Row],[UnitPrice]]*order_details[[#This Row],[Quantity]]</f>
        <v>249.6</v>
      </c>
      <c r="G209">
        <f t="shared" si="6"/>
        <v>249.6</v>
      </c>
      <c r="H209">
        <f ca="1" xml:space="preserve"> COUNTA(UNIQUE(orders[OrderID]))</f>
        <v>1</v>
      </c>
      <c r="I209">
        <f t="shared" si="7"/>
        <v>1259577.79</v>
      </c>
    </row>
    <row r="210" spans="1:9" x14ac:dyDescent="0.25">
      <c r="A210">
        <v>10326</v>
      </c>
      <c r="B210">
        <v>75</v>
      </c>
      <c r="C210">
        <v>6.2</v>
      </c>
      <c r="D210">
        <v>50</v>
      </c>
      <c r="E210">
        <v>0</v>
      </c>
      <c r="F210">
        <f>order_details[[#This Row],[UnitPrice]]*order_details[[#This Row],[Quantity]]</f>
        <v>310</v>
      </c>
      <c r="G210">
        <f t="shared" si="6"/>
        <v>310</v>
      </c>
      <c r="H210">
        <f ca="1" xml:space="preserve"> COUNTA(UNIQUE(orders[OrderID]))</f>
        <v>1</v>
      </c>
      <c r="I210">
        <f t="shared" si="7"/>
        <v>1259328.19</v>
      </c>
    </row>
    <row r="211" spans="1:9" x14ac:dyDescent="0.25">
      <c r="A211">
        <v>10327</v>
      </c>
      <c r="B211">
        <v>2</v>
      </c>
      <c r="C211">
        <v>15.2</v>
      </c>
      <c r="D211">
        <v>25</v>
      </c>
      <c r="E211">
        <v>0.2</v>
      </c>
      <c r="F211">
        <f>order_details[[#This Row],[UnitPrice]]*order_details[[#This Row],[Quantity]]</f>
        <v>380</v>
      </c>
      <c r="G211">
        <f t="shared" si="6"/>
        <v>380</v>
      </c>
      <c r="H211">
        <f ca="1" xml:space="preserve"> COUNTA(UNIQUE(orders[OrderID]))</f>
        <v>1</v>
      </c>
      <c r="I211">
        <f t="shared" si="7"/>
        <v>1259018.19</v>
      </c>
    </row>
    <row r="212" spans="1:9" x14ac:dyDescent="0.25">
      <c r="A212">
        <v>10327</v>
      </c>
      <c r="B212">
        <v>11</v>
      </c>
      <c r="C212">
        <v>16.8</v>
      </c>
      <c r="D212">
        <v>50</v>
      </c>
      <c r="E212">
        <v>0.2</v>
      </c>
      <c r="F212">
        <f>order_details[[#This Row],[UnitPrice]]*order_details[[#This Row],[Quantity]]</f>
        <v>840</v>
      </c>
      <c r="G212">
        <f t="shared" si="6"/>
        <v>840</v>
      </c>
      <c r="H212">
        <f ca="1" xml:space="preserve"> COUNTA(UNIQUE(orders[OrderID]))</f>
        <v>1</v>
      </c>
      <c r="I212">
        <f t="shared" si="7"/>
        <v>1258638.19</v>
      </c>
    </row>
    <row r="213" spans="1:9" x14ac:dyDescent="0.25">
      <c r="A213">
        <v>10327</v>
      </c>
      <c r="B213">
        <v>30</v>
      </c>
      <c r="C213">
        <v>20.7</v>
      </c>
      <c r="D213">
        <v>35</v>
      </c>
      <c r="E213">
        <v>0.2</v>
      </c>
      <c r="F213">
        <f>order_details[[#This Row],[UnitPrice]]*order_details[[#This Row],[Quantity]]</f>
        <v>724.5</v>
      </c>
      <c r="G213">
        <f t="shared" si="6"/>
        <v>724.5</v>
      </c>
      <c r="H213">
        <f ca="1" xml:space="preserve"> COUNTA(UNIQUE(orders[OrderID]))</f>
        <v>1</v>
      </c>
      <c r="I213">
        <f t="shared" si="7"/>
        <v>1257798.19</v>
      </c>
    </row>
    <row r="214" spans="1:9" x14ac:dyDescent="0.25">
      <c r="A214">
        <v>10327</v>
      </c>
      <c r="B214">
        <v>58</v>
      </c>
      <c r="C214">
        <v>10.6</v>
      </c>
      <c r="D214">
        <v>30</v>
      </c>
      <c r="E214">
        <v>0.2</v>
      </c>
      <c r="F214">
        <f>order_details[[#This Row],[UnitPrice]]*order_details[[#This Row],[Quantity]]</f>
        <v>318</v>
      </c>
      <c r="G214">
        <f t="shared" si="6"/>
        <v>318</v>
      </c>
      <c r="H214">
        <f ca="1" xml:space="preserve"> COUNTA(UNIQUE(orders[OrderID]))</f>
        <v>1</v>
      </c>
      <c r="I214">
        <f t="shared" si="7"/>
        <v>1257073.69</v>
      </c>
    </row>
    <row r="215" spans="1:9" x14ac:dyDescent="0.25">
      <c r="A215">
        <v>10328</v>
      </c>
      <c r="B215">
        <v>59</v>
      </c>
      <c r="C215">
        <v>44</v>
      </c>
      <c r="D215">
        <v>9</v>
      </c>
      <c r="E215">
        <v>0</v>
      </c>
      <c r="F215">
        <f>order_details[[#This Row],[UnitPrice]]*order_details[[#This Row],[Quantity]]</f>
        <v>396</v>
      </c>
      <c r="G215">
        <f t="shared" si="6"/>
        <v>396</v>
      </c>
      <c r="H215">
        <f ca="1" xml:space="preserve"> COUNTA(UNIQUE(orders[OrderID]))</f>
        <v>1</v>
      </c>
      <c r="I215">
        <f t="shared" si="7"/>
        <v>1256755.69</v>
      </c>
    </row>
    <row r="216" spans="1:9" x14ac:dyDescent="0.25">
      <c r="A216">
        <v>10328</v>
      </c>
      <c r="B216">
        <v>65</v>
      </c>
      <c r="C216">
        <v>16.8</v>
      </c>
      <c r="D216">
        <v>40</v>
      </c>
      <c r="E216">
        <v>0</v>
      </c>
      <c r="F216">
        <f>order_details[[#This Row],[UnitPrice]]*order_details[[#This Row],[Quantity]]</f>
        <v>672</v>
      </c>
      <c r="G216">
        <f t="shared" si="6"/>
        <v>672</v>
      </c>
      <c r="H216">
        <f ca="1" xml:space="preserve"> COUNTA(UNIQUE(orders[OrderID]))</f>
        <v>1</v>
      </c>
      <c r="I216">
        <f t="shared" si="7"/>
        <v>1256359.69</v>
      </c>
    </row>
    <row r="217" spans="1:9" x14ac:dyDescent="0.25">
      <c r="A217">
        <v>10328</v>
      </c>
      <c r="B217">
        <v>68</v>
      </c>
      <c r="C217">
        <v>10</v>
      </c>
      <c r="D217">
        <v>10</v>
      </c>
      <c r="E217">
        <v>0</v>
      </c>
      <c r="F217">
        <f>order_details[[#This Row],[UnitPrice]]*order_details[[#This Row],[Quantity]]</f>
        <v>100</v>
      </c>
      <c r="G217">
        <f t="shared" si="6"/>
        <v>100</v>
      </c>
      <c r="H217">
        <f ca="1" xml:space="preserve"> COUNTA(UNIQUE(orders[OrderID]))</f>
        <v>1</v>
      </c>
      <c r="I217">
        <f t="shared" si="7"/>
        <v>1255687.69</v>
      </c>
    </row>
    <row r="218" spans="1:9" x14ac:dyDescent="0.25">
      <c r="A218">
        <v>10329</v>
      </c>
      <c r="B218">
        <v>19</v>
      </c>
      <c r="C218">
        <v>7.3</v>
      </c>
      <c r="D218">
        <v>10</v>
      </c>
      <c r="E218">
        <v>0.05</v>
      </c>
      <c r="F218">
        <f>order_details[[#This Row],[UnitPrice]]*order_details[[#This Row],[Quantity]]</f>
        <v>73</v>
      </c>
      <c r="G218">
        <f t="shared" si="6"/>
        <v>73</v>
      </c>
      <c r="H218">
        <f ca="1" xml:space="preserve"> COUNTA(UNIQUE(orders[OrderID]))</f>
        <v>1</v>
      </c>
      <c r="I218">
        <f t="shared" si="7"/>
        <v>1255587.69</v>
      </c>
    </row>
    <row r="219" spans="1:9" x14ac:dyDescent="0.25">
      <c r="A219">
        <v>10329</v>
      </c>
      <c r="B219">
        <v>30</v>
      </c>
      <c r="C219">
        <v>20.7</v>
      </c>
      <c r="D219">
        <v>8</v>
      </c>
      <c r="E219">
        <v>0.05</v>
      </c>
      <c r="F219">
        <f>order_details[[#This Row],[UnitPrice]]*order_details[[#This Row],[Quantity]]</f>
        <v>165.6</v>
      </c>
      <c r="G219">
        <f t="shared" si="6"/>
        <v>165.6</v>
      </c>
      <c r="H219">
        <f ca="1" xml:space="preserve"> COUNTA(UNIQUE(orders[OrderID]))</f>
        <v>1</v>
      </c>
      <c r="I219">
        <f t="shared" si="7"/>
        <v>1255514.69</v>
      </c>
    </row>
    <row r="220" spans="1:9" x14ac:dyDescent="0.25">
      <c r="A220">
        <v>10329</v>
      </c>
      <c r="B220">
        <v>38</v>
      </c>
      <c r="C220">
        <v>210.8</v>
      </c>
      <c r="D220">
        <v>20</v>
      </c>
      <c r="E220">
        <v>0.05</v>
      </c>
      <c r="F220">
        <f>order_details[[#This Row],[UnitPrice]]*order_details[[#This Row],[Quantity]]</f>
        <v>4216</v>
      </c>
      <c r="G220">
        <f t="shared" si="6"/>
        <v>4216</v>
      </c>
      <c r="H220">
        <f ca="1" xml:space="preserve"> COUNTA(UNIQUE(orders[OrderID]))</f>
        <v>1</v>
      </c>
      <c r="I220">
        <f t="shared" si="7"/>
        <v>1255349.0899999999</v>
      </c>
    </row>
    <row r="221" spans="1:9" x14ac:dyDescent="0.25">
      <c r="A221">
        <v>10329</v>
      </c>
      <c r="B221">
        <v>56</v>
      </c>
      <c r="C221">
        <v>30.4</v>
      </c>
      <c r="D221">
        <v>12</v>
      </c>
      <c r="E221">
        <v>0.05</v>
      </c>
      <c r="F221">
        <f>order_details[[#This Row],[UnitPrice]]*order_details[[#This Row],[Quantity]]</f>
        <v>364.79999999999995</v>
      </c>
      <c r="G221">
        <f t="shared" si="6"/>
        <v>364.79999999999995</v>
      </c>
      <c r="H221">
        <f ca="1" xml:space="preserve"> COUNTA(UNIQUE(orders[OrderID]))</f>
        <v>1</v>
      </c>
      <c r="I221">
        <f t="shared" si="7"/>
        <v>1251133.0899999999</v>
      </c>
    </row>
    <row r="222" spans="1:9" x14ac:dyDescent="0.25">
      <c r="A222">
        <v>10330</v>
      </c>
      <c r="B222">
        <v>26</v>
      </c>
      <c r="C222">
        <v>24.9</v>
      </c>
      <c r="D222">
        <v>50</v>
      </c>
      <c r="E222">
        <v>0.15</v>
      </c>
      <c r="F222">
        <f>order_details[[#This Row],[UnitPrice]]*order_details[[#This Row],[Quantity]]</f>
        <v>1245</v>
      </c>
      <c r="G222">
        <f t="shared" si="6"/>
        <v>1245</v>
      </c>
      <c r="H222">
        <f ca="1" xml:space="preserve"> COUNTA(UNIQUE(orders[OrderID]))</f>
        <v>1</v>
      </c>
      <c r="I222">
        <f t="shared" si="7"/>
        <v>1250768.2899999998</v>
      </c>
    </row>
    <row r="223" spans="1:9" x14ac:dyDescent="0.25">
      <c r="A223">
        <v>10330</v>
      </c>
      <c r="B223">
        <v>72</v>
      </c>
      <c r="C223">
        <v>27.8</v>
      </c>
      <c r="D223">
        <v>25</v>
      </c>
      <c r="E223">
        <v>0.15</v>
      </c>
      <c r="F223">
        <f>order_details[[#This Row],[UnitPrice]]*order_details[[#This Row],[Quantity]]</f>
        <v>695</v>
      </c>
      <c r="G223">
        <f t="shared" si="6"/>
        <v>695</v>
      </c>
      <c r="H223">
        <f ca="1" xml:space="preserve"> COUNTA(UNIQUE(orders[OrderID]))</f>
        <v>1</v>
      </c>
      <c r="I223">
        <f t="shared" si="7"/>
        <v>1249523.29</v>
      </c>
    </row>
    <row r="224" spans="1:9" x14ac:dyDescent="0.25">
      <c r="A224">
        <v>10331</v>
      </c>
      <c r="B224">
        <v>54</v>
      </c>
      <c r="C224">
        <v>5.9</v>
      </c>
      <c r="D224">
        <v>15</v>
      </c>
      <c r="E224">
        <v>0</v>
      </c>
      <c r="F224">
        <f>order_details[[#This Row],[UnitPrice]]*order_details[[#This Row],[Quantity]]</f>
        <v>88.5</v>
      </c>
      <c r="G224">
        <f t="shared" si="6"/>
        <v>88.5</v>
      </c>
      <c r="H224">
        <f ca="1" xml:space="preserve"> COUNTA(UNIQUE(orders[OrderID]))</f>
        <v>1</v>
      </c>
      <c r="I224">
        <f t="shared" si="7"/>
        <v>1248828.29</v>
      </c>
    </row>
    <row r="225" spans="1:9" x14ac:dyDescent="0.25">
      <c r="A225">
        <v>10332</v>
      </c>
      <c r="B225">
        <v>18</v>
      </c>
      <c r="C225">
        <v>50</v>
      </c>
      <c r="D225">
        <v>40</v>
      </c>
      <c r="E225">
        <v>0.2</v>
      </c>
      <c r="F225">
        <f>order_details[[#This Row],[UnitPrice]]*order_details[[#This Row],[Quantity]]</f>
        <v>2000</v>
      </c>
      <c r="G225">
        <f t="shared" si="6"/>
        <v>2000</v>
      </c>
      <c r="H225">
        <f ca="1" xml:space="preserve"> COUNTA(UNIQUE(orders[OrderID]))</f>
        <v>1</v>
      </c>
      <c r="I225">
        <f t="shared" si="7"/>
        <v>1248739.79</v>
      </c>
    </row>
    <row r="226" spans="1:9" x14ac:dyDescent="0.25">
      <c r="A226">
        <v>10332</v>
      </c>
      <c r="B226">
        <v>42</v>
      </c>
      <c r="C226">
        <v>11.2</v>
      </c>
      <c r="D226">
        <v>10</v>
      </c>
      <c r="E226">
        <v>0.2</v>
      </c>
      <c r="F226">
        <f>order_details[[#This Row],[UnitPrice]]*order_details[[#This Row],[Quantity]]</f>
        <v>112</v>
      </c>
      <c r="G226">
        <f t="shared" si="6"/>
        <v>112</v>
      </c>
      <c r="H226">
        <f ca="1" xml:space="preserve"> COUNTA(UNIQUE(orders[OrderID]))</f>
        <v>1</v>
      </c>
      <c r="I226">
        <f t="shared" si="7"/>
        <v>1246739.79</v>
      </c>
    </row>
    <row r="227" spans="1:9" x14ac:dyDescent="0.25">
      <c r="A227">
        <v>10332</v>
      </c>
      <c r="B227">
        <v>47</v>
      </c>
      <c r="C227">
        <v>7.6</v>
      </c>
      <c r="D227">
        <v>16</v>
      </c>
      <c r="E227">
        <v>0.2</v>
      </c>
      <c r="F227">
        <f>order_details[[#This Row],[UnitPrice]]*order_details[[#This Row],[Quantity]]</f>
        <v>121.6</v>
      </c>
      <c r="G227">
        <f t="shared" si="6"/>
        <v>121.6</v>
      </c>
      <c r="H227">
        <f ca="1" xml:space="preserve"> COUNTA(UNIQUE(orders[OrderID]))</f>
        <v>1</v>
      </c>
      <c r="I227">
        <f t="shared" si="7"/>
        <v>1246627.79</v>
      </c>
    </row>
    <row r="228" spans="1:9" x14ac:dyDescent="0.25">
      <c r="A228">
        <v>10333</v>
      </c>
      <c r="B228">
        <v>14</v>
      </c>
      <c r="C228">
        <v>18.600000000000001</v>
      </c>
      <c r="D228">
        <v>10</v>
      </c>
      <c r="E228">
        <v>0</v>
      </c>
      <c r="F228">
        <f>order_details[[#This Row],[UnitPrice]]*order_details[[#This Row],[Quantity]]</f>
        <v>186</v>
      </c>
      <c r="G228">
        <f t="shared" si="6"/>
        <v>186</v>
      </c>
      <c r="H228">
        <f ca="1" xml:space="preserve"> COUNTA(UNIQUE(orders[OrderID]))</f>
        <v>1</v>
      </c>
      <c r="I228">
        <f t="shared" si="7"/>
        <v>1246506.19</v>
      </c>
    </row>
    <row r="229" spans="1:9" x14ac:dyDescent="0.25">
      <c r="A229">
        <v>10333</v>
      </c>
      <c r="B229">
        <v>21</v>
      </c>
      <c r="C229">
        <v>8</v>
      </c>
      <c r="D229">
        <v>10</v>
      </c>
      <c r="E229">
        <v>0.1</v>
      </c>
      <c r="F229">
        <f>order_details[[#This Row],[UnitPrice]]*order_details[[#This Row],[Quantity]]</f>
        <v>80</v>
      </c>
      <c r="G229">
        <f t="shared" si="6"/>
        <v>80</v>
      </c>
      <c r="H229">
        <f ca="1" xml:space="preserve"> COUNTA(UNIQUE(orders[OrderID]))</f>
        <v>1</v>
      </c>
      <c r="I229">
        <f t="shared" si="7"/>
        <v>1246320.19</v>
      </c>
    </row>
    <row r="230" spans="1:9" x14ac:dyDescent="0.25">
      <c r="A230">
        <v>10333</v>
      </c>
      <c r="B230">
        <v>71</v>
      </c>
      <c r="C230">
        <v>17.2</v>
      </c>
      <c r="D230">
        <v>40</v>
      </c>
      <c r="E230">
        <v>0.1</v>
      </c>
      <c r="F230">
        <f>order_details[[#This Row],[UnitPrice]]*order_details[[#This Row],[Quantity]]</f>
        <v>688</v>
      </c>
      <c r="G230">
        <f t="shared" si="6"/>
        <v>688</v>
      </c>
      <c r="H230">
        <f ca="1" xml:space="preserve"> COUNTA(UNIQUE(orders[OrderID]))</f>
        <v>1</v>
      </c>
      <c r="I230">
        <f t="shared" si="7"/>
        <v>1246240.19</v>
      </c>
    </row>
    <row r="231" spans="1:9" x14ac:dyDescent="0.25">
      <c r="A231">
        <v>10334</v>
      </c>
      <c r="B231">
        <v>52</v>
      </c>
      <c r="C231">
        <v>5.6</v>
      </c>
      <c r="D231">
        <v>8</v>
      </c>
      <c r="E231">
        <v>0</v>
      </c>
      <c r="F231">
        <f>order_details[[#This Row],[UnitPrice]]*order_details[[#This Row],[Quantity]]</f>
        <v>44.8</v>
      </c>
      <c r="G231">
        <f t="shared" si="6"/>
        <v>44.8</v>
      </c>
      <c r="H231">
        <f ca="1" xml:space="preserve"> COUNTA(UNIQUE(orders[OrderID]))</f>
        <v>1</v>
      </c>
      <c r="I231">
        <f t="shared" si="7"/>
        <v>1245552.1900000002</v>
      </c>
    </row>
    <row r="232" spans="1:9" x14ac:dyDescent="0.25">
      <c r="A232">
        <v>10334</v>
      </c>
      <c r="B232">
        <v>68</v>
      </c>
      <c r="C232">
        <v>10</v>
      </c>
      <c r="D232">
        <v>10</v>
      </c>
      <c r="E232">
        <v>0</v>
      </c>
      <c r="F232">
        <f>order_details[[#This Row],[UnitPrice]]*order_details[[#This Row],[Quantity]]</f>
        <v>100</v>
      </c>
      <c r="G232">
        <f t="shared" si="6"/>
        <v>100</v>
      </c>
      <c r="H232">
        <f ca="1" xml:space="preserve"> COUNTA(UNIQUE(orders[OrderID]))</f>
        <v>1</v>
      </c>
      <c r="I232">
        <f t="shared" si="7"/>
        <v>1245507.3900000001</v>
      </c>
    </row>
    <row r="233" spans="1:9" x14ac:dyDescent="0.25">
      <c r="A233">
        <v>10335</v>
      </c>
      <c r="B233">
        <v>2</v>
      </c>
      <c r="C233">
        <v>15.2</v>
      </c>
      <c r="D233">
        <v>7</v>
      </c>
      <c r="E233">
        <v>0.2</v>
      </c>
      <c r="F233">
        <f>order_details[[#This Row],[UnitPrice]]*order_details[[#This Row],[Quantity]]</f>
        <v>106.39999999999999</v>
      </c>
      <c r="G233">
        <f t="shared" si="6"/>
        <v>106.39999999999999</v>
      </c>
      <c r="H233">
        <f ca="1" xml:space="preserve"> COUNTA(UNIQUE(orders[OrderID]))</f>
        <v>1</v>
      </c>
      <c r="I233">
        <f t="shared" si="7"/>
        <v>1245407.3900000001</v>
      </c>
    </row>
    <row r="234" spans="1:9" x14ac:dyDescent="0.25">
      <c r="A234">
        <v>10335</v>
      </c>
      <c r="B234">
        <v>31</v>
      </c>
      <c r="C234">
        <v>10</v>
      </c>
      <c r="D234">
        <v>25</v>
      </c>
      <c r="E234">
        <v>0.2</v>
      </c>
      <c r="F234">
        <f>order_details[[#This Row],[UnitPrice]]*order_details[[#This Row],[Quantity]]</f>
        <v>250</v>
      </c>
      <c r="G234">
        <f t="shared" si="6"/>
        <v>250</v>
      </c>
      <c r="H234">
        <f ca="1" xml:space="preserve"> COUNTA(UNIQUE(orders[OrderID]))</f>
        <v>1</v>
      </c>
      <c r="I234">
        <f t="shared" si="7"/>
        <v>1245300.9900000002</v>
      </c>
    </row>
    <row r="235" spans="1:9" x14ac:dyDescent="0.25">
      <c r="A235">
        <v>10335</v>
      </c>
      <c r="B235">
        <v>32</v>
      </c>
      <c r="C235">
        <v>25.6</v>
      </c>
      <c r="D235">
        <v>6</v>
      </c>
      <c r="E235">
        <v>0.2</v>
      </c>
      <c r="F235">
        <f>order_details[[#This Row],[UnitPrice]]*order_details[[#This Row],[Quantity]]</f>
        <v>153.60000000000002</v>
      </c>
      <c r="G235">
        <f t="shared" si="6"/>
        <v>153.60000000000002</v>
      </c>
      <c r="H235">
        <f ca="1" xml:space="preserve"> COUNTA(UNIQUE(orders[OrderID]))</f>
        <v>1</v>
      </c>
      <c r="I235">
        <f t="shared" si="7"/>
        <v>1245050.9900000002</v>
      </c>
    </row>
    <row r="236" spans="1:9" x14ac:dyDescent="0.25">
      <c r="A236">
        <v>10335</v>
      </c>
      <c r="B236">
        <v>51</v>
      </c>
      <c r="C236">
        <v>42.4</v>
      </c>
      <c r="D236">
        <v>48</v>
      </c>
      <c r="E236">
        <v>0.2</v>
      </c>
      <c r="F236">
        <f>order_details[[#This Row],[UnitPrice]]*order_details[[#This Row],[Quantity]]</f>
        <v>2035.1999999999998</v>
      </c>
      <c r="G236">
        <f t="shared" si="6"/>
        <v>2035.1999999999998</v>
      </c>
      <c r="H236">
        <f ca="1" xml:space="preserve"> COUNTA(UNIQUE(orders[OrderID]))</f>
        <v>1</v>
      </c>
      <c r="I236">
        <f t="shared" si="7"/>
        <v>1244897.3900000001</v>
      </c>
    </row>
    <row r="237" spans="1:9" x14ac:dyDescent="0.25">
      <c r="A237">
        <v>10336</v>
      </c>
      <c r="B237">
        <v>4</v>
      </c>
      <c r="C237">
        <v>17.600000000000001</v>
      </c>
      <c r="D237">
        <v>18</v>
      </c>
      <c r="E237">
        <v>0.1</v>
      </c>
      <c r="F237">
        <f>order_details[[#This Row],[UnitPrice]]*order_details[[#This Row],[Quantity]]</f>
        <v>316.8</v>
      </c>
      <c r="G237">
        <f t="shared" si="6"/>
        <v>316.8</v>
      </c>
      <c r="H237">
        <f ca="1" xml:space="preserve"> COUNTA(UNIQUE(orders[OrderID]))</f>
        <v>1</v>
      </c>
      <c r="I237">
        <f t="shared" si="7"/>
        <v>1242862.1900000004</v>
      </c>
    </row>
    <row r="238" spans="1:9" x14ac:dyDescent="0.25">
      <c r="A238">
        <v>10337</v>
      </c>
      <c r="B238">
        <v>23</v>
      </c>
      <c r="C238">
        <v>7.2</v>
      </c>
      <c r="D238">
        <v>40</v>
      </c>
      <c r="E238">
        <v>0</v>
      </c>
      <c r="F238">
        <f>order_details[[#This Row],[UnitPrice]]*order_details[[#This Row],[Quantity]]</f>
        <v>288</v>
      </c>
      <c r="G238">
        <f t="shared" si="6"/>
        <v>288</v>
      </c>
      <c r="H238">
        <f ca="1" xml:space="preserve"> COUNTA(UNIQUE(orders[OrderID]))</f>
        <v>1</v>
      </c>
      <c r="I238">
        <f t="shared" si="7"/>
        <v>1242545.3900000004</v>
      </c>
    </row>
    <row r="239" spans="1:9" x14ac:dyDescent="0.25">
      <c r="A239">
        <v>10337</v>
      </c>
      <c r="B239">
        <v>26</v>
      </c>
      <c r="C239">
        <v>24.9</v>
      </c>
      <c r="D239">
        <v>24</v>
      </c>
      <c r="E239">
        <v>0</v>
      </c>
      <c r="F239">
        <f>order_details[[#This Row],[UnitPrice]]*order_details[[#This Row],[Quantity]]</f>
        <v>597.59999999999991</v>
      </c>
      <c r="G239">
        <f t="shared" si="6"/>
        <v>597.59999999999991</v>
      </c>
      <c r="H239">
        <f ca="1" xml:space="preserve"> COUNTA(UNIQUE(orders[OrderID]))</f>
        <v>1</v>
      </c>
      <c r="I239">
        <f t="shared" si="7"/>
        <v>1242257.3900000004</v>
      </c>
    </row>
    <row r="240" spans="1:9" x14ac:dyDescent="0.25">
      <c r="A240">
        <v>10337</v>
      </c>
      <c r="B240">
        <v>36</v>
      </c>
      <c r="C240">
        <v>15.2</v>
      </c>
      <c r="D240">
        <v>20</v>
      </c>
      <c r="E240">
        <v>0</v>
      </c>
      <c r="F240">
        <f>order_details[[#This Row],[UnitPrice]]*order_details[[#This Row],[Quantity]]</f>
        <v>304</v>
      </c>
      <c r="G240">
        <f t="shared" si="6"/>
        <v>304</v>
      </c>
      <c r="H240">
        <f ca="1" xml:space="preserve"> COUNTA(UNIQUE(orders[OrderID]))</f>
        <v>1</v>
      </c>
      <c r="I240">
        <f t="shared" si="7"/>
        <v>1241659.7900000003</v>
      </c>
    </row>
    <row r="241" spans="1:9" x14ac:dyDescent="0.25">
      <c r="A241">
        <v>10337</v>
      </c>
      <c r="B241">
        <v>37</v>
      </c>
      <c r="C241">
        <v>20.8</v>
      </c>
      <c r="D241">
        <v>28</v>
      </c>
      <c r="E241">
        <v>0</v>
      </c>
      <c r="F241">
        <f>order_details[[#This Row],[UnitPrice]]*order_details[[#This Row],[Quantity]]</f>
        <v>582.4</v>
      </c>
      <c r="G241">
        <f t="shared" si="6"/>
        <v>582.4</v>
      </c>
      <c r="H241">
        <f ca="1" xml:space="preserve"> COUNTA(UNIQUE(orders[OrderID]))</f>
        <v>1</v>
      </c>
      <c r="I241">
        <f t="shared" si="7"/>
        <v>1241355.7900000003</v>
      </c>
    </row>
    <row r="242" spans="1:9" x14ac:dyDescent="0.25">
      <c r="A242">
        <v>10337</v>
      </c>
      <c r="B242">
        <v>72</v>
      </c>
      <c r="C242">
        <v>27.8</v>
      </c>
      <c r="D242">
        <v>25</v>
      </c>
      <c r="E242">
        <v>0</v>
      </c>
      <c r="F242">
        <f>order_details[[#This Row],[UnitPrice]]*order_details[[#This Row],[Quantity]]</f>
        <v>695</v>
      </c>
      <c r="G242">
        <f t="shared" si="6"/>
        <v>695</v>
      </c>
      <c r="H242">
        <f ca="1" xml:space="preserve"> COUNTA(UNIQUE(orders[OrderID]))</f>
        <v>1</v>
      </c>
      <c r="I242">
        <f t="shared" si="7"/>
        <v>1240773.3900000004</v>
      </c>
    </row>
    <row r="243" spans="1:9" x14ac:dyDescent="0.25">
      <c r="A243">
        <v>10338</v>
      </c>
      <c r="B243">
        <v>17</v>
      </c>
      <c r="C243">
        <v>31.2</v>
      </c>
      <c r="D243">
        <v>20</v>
      </c>
      <c r="E243">
        <v>0</v>
      </c>
      <c r="F243">
        <f>order_details[[#This Row],[UnitPrice]]*order_details[[#This Row],[Quantity]]</f>
        <v>624</v>
      </c>
      <c r="G243">
        <f t="shared" si="6"/>
        <v>624</v>
      </c>
      <c r="H243">
        <f ca="1" xml:space="preserve"> COUNTA(UNIQUE(orders[OrderID]))</f>
        <v>1</v>
      </c>
      <c r="I243">
        <f t="shared" si="7"/>
        <v>1240078.3900000004</v>
      </c>
    </row>
    <row r="244" spans="1:9" x14ac:dyDescent="0.25">
      <c r="A244">
        <v>10338</v>
      </c>
      <c r="B244">
        <v>30</v>
      </c>
      <c r="C244">
        <v>20.7</v>
      </c>
      <c r="D244">
        <v>15</v>
      </c>
      <c r="E244">
        <v>0</v>
      </c>
      <c r="F244">
        <f>order_details[[#This Row],[UnitPrice]]*order_details[[#This Row],[Quantity]]</f>
        <v>310.5</v>
      </c>
      <c r="G244">
        <f t="shared" si="6"/>
        <v>310.5</v>
      </c>
      <c r="H244">
        <f ca="1" xml:space="preserve"> COUNTA(UNIQUE(orders[OrderID]))</f>
        <v>1</v>
      </c>
      <c r="I244">
        <f t="shared" si="7"/>
        <v>1239454.3900000004</v>
      </c>
    </row>
    <row r="245" spans="1:9" x14ac:dyDescent="0.25">
      <c r="A245">
        <v>10339</v>
      </c>
      <c r="B245">
        <v>4</v>
      </c>
      <c r="C245">
        <v>17.600000000000001</v>
      </c>
      <c r="D245">
        <v>10</v>
      </c>
      <c r="E245">
        <v>0</v>
      </c>
      <c r="F245">
        <f>order_details[[#This Row],[UnitPrice]]*order_details[[#This Row],[Quantity]]</f>
        <v>176</v>
      </c>
      <c r="G245">
        <f t="shared" si="6"/>
        <v>176</v>
      </c>
      <c r="H245">
        <f ca="1" xml:space="preserve"> COUNTA(UNIQUE(orders[OrderID]))</f>
        <v>1</v>
      </c>
      <c r="I245">
        <f t="shared" si="7"/>
        <v>1239143.8900000004</v>
      </c>
    </row>
    <row r="246" spans="1:9" x14ac:dyDescent="0.25">
      <c r="A246">
        <v>10339</v>
      </c>
      <c r="B246">
        <v>17</v>
      </c>
      <c r="C246">
        <v>31.2</v>
      </c>
      <c r="D246">
        <v>70</v>
      </c>
      <c r="E246">
        <v>0.05</v>
      </c>
      <c r="F246">
        <f>order_details[[#This Row],[UnitPrice]]*order_details[[#This Row],[Quantity]]</f>
        <v>2184</v>
      </c>
      <c r="G246">
        <f t="shared" si="6"/>
        <v>2184</v>
      </c>
      <c r="H246">
        <f ca="1" xml:space="preserve"> COUNTA(UNIQUE(orders[OrderID]))</f>
        <v>1</v>
      </c>
      <c r="I246">
        <f t="shared" si="7"/>
        <v>1238967.8900000004</v>
      </c>
    </row>
    <row r="247" spans="1:9" x14ac:dyDescent="0.25">
      <c r="A247">
        <v>10339</v>
      </c>
      <c r="B247">
        <v>62</v>
      </c>
      <c r="C247">
        <v>39.4</v>
      </c>
      <c r="D247">
        <v>28</v>
      </c>
      <c r="E247">
        <v>0</v>
      </c>
      <c r="F247">
        <f>order_details[[#This Row],[UnitPrice]]*order_details[[#This Row],[Quantity]]</f>
        <v>1103.2</v>
      </c>
      <c r="G247">
        <f t="shared" si="6"/>
        <v>1103.2</v>
      </c>
      <c r="H247">
        <f ca="1" xml:space="preserve"> COUNTA(UNIQUE(orders[OrderID]))</f>
        <v>1</v>
      </c>
      <c r="I247">
        <f t="shared" si="7"/>
        <v>1236783.8900000004</v>
      </c>
    </row>
    <row r="248" spans="1:9" x14ac:dyDescent="0.25">
      <c r="A248">
        <v>10340</v>
      </c>
      <c r="B248">
        <v>18</v>
      </c>
      <c r="C248">
        <v>50</v>
      </c>
      <c r="D248">
        <v>20</v>
      </c>
      <c r="E248">
        <v>0.05</v>
      </c>
      <c r="F248">
        <f>order_details[[#This Row],[UnitPrice]]*order_details[[#This Row],[Quantity]]</f>
        <v>1000</v>
      </c>
      <c r="G248">
        <f t="shared" si="6"/>
        <v>1000</v>
      </c>
      <c r="H248">
        <f ca="1" xml:space="preserve"> COUNTA(UNIQUE(orders[OrderID]))</f>
        <v>1</v>
      </c>
      <c r="I248">
        <f t="shared" si="7"/>
        <v>1235680.6900000004</v>
      </c>
    </row>
    <row r="249" spans="1:9" x14ac:dyDescent="0.25">
      <c r="A249">
        <v>10340</v>
      </c>
      <c r="B249">
        <v>41</v>
      </c>
      <c r="C249">
        <v>7.7</v>
      </c>
      <c r="D249">
        <v>12</v>
      </c>
      <c r="E249">
        <v>0.05</v>
      </c>
      <c r="F249">
        <f>order_details[[#This Row],[UnitPrice]]*order_details[[#This Row],[Quantity]]</f>
        <v>92.4</v>
      </c>
      <c r="G249">
        <f t="shared" si="6"/>
        <v>92.4</v>
      </c>
      <c r="H249">
        <f ca="1" xml:space="preserve"> COUNTA(UNIQUE(orders[OrderID]))</f>
        <v>1</v>
      </c>
      <c r="I249">
        <f t="shared" si="7"/>
        <v>1234680.6900000002</v>
      </c>
    </row>
    <row r="250" spans="1:9" x14ac:dyDescent="0.25">
      <c r="A250">
        <v>10340</v>
      </c>
      <c r="B250">
        <v>43</v>
      </c>
      <c r="C250">
        <v>36.799999999999997</v>
      </c>
      <c r="D250">
        <v>40</v>
      </c>
      <c r="E250">
        <v>0.05</v>
      </c>
      <c r="F250">
        <f>order_details[[#This Row],[UnitPrice]]*order_details[[#This Row],[Quantity]]</f>
        <v>1472</v>
      </c>
      <c r="G250">
        <f t="shared" si="6"/>
        <v>1472</v>
      </c>
      <c r="H250">
        <f ca="1" xml:space="preserve"> COUNTA(UNIQUE(orders[OrderID]))</f>
        <v>1</v>
      </c>
      <c r="I250">
        <f t="shared" si="7"/>
        <v>1234588.2900000003</v>
      </c>
    </row>
    <row r="251" spans="1:9" x14ac:dyDescent="0.25">
      <c r="A251">
        <v>10341</v>
      </c>
      <c r="B251">
        <v>33</v>
      </c>
      <c r="C251">
        <v>2</v>
      </c>
      <c r="D251">
        <v>8</v>
      </c>
      <c r="E251">
        <v>0</v>
      </c>
      <c r="F251">
        <f>order_details[[#This Row],[UnitPrice]]*order_details[[#This Row],[Quantity]]</f>
        <v>16</v>
      </c>
      <c r="G251">
        <f t="shared" si="6"/>
        <v>16</v>
      </c>
      <c r="H251">
        <f ca="1" xml:space="preserve"> COUNTA(UNIQUE(orders[OrderID]))</f>
        <v>1</v>
      </c>
      <c r="I251">
        <f t="shared" si="7"/>
        <v>1233116.2900000003</v>
      </c>
    </row>
    <row r="252" spans="1:9" x14ac:dyDescent="0.25">
      <c r="A252">
        <v>10341</v>
      </c>
      <c r="B252">
        <v>59</v>
      </c>
      <c r="C252">
        <v>44</v>
      </c>
      <c r="D252">
        <v>9</v>
      </c>
      <c r="E252">
        <v>0.15</v>
      </c>
      <c r="F252">
        <f>order_details[[#This Row],[UnitPrice]]*order_details[[#This Row],[Quantity]]</f>
        <v>396</v>
      </c>
      <c r="G252">
        <f t="shared" si="6"/>
        <v>396</v>
      </c>
      <c r="H252">
        <f ca="1" xml:space="preserve"> COUNTA(UNIQUE(orders[OrderID]))</f>
        <v>1</v>
      </c>
      <c r="I252">
        <f t="shared" si="7"/>
        <v>1233100.2900000003</v>
      </c>
    </row>
    <row r="253" spans="1:9" x14ac:dyDescent="0.25">
      <c r="A253">
        <v>10342</v>
      </c>
      <c r="B253">
        <v>2</v>
      </c>
      <c r="C253">
        <v>15.2</v>
      </c>
      <c r="D253">
        <v>24</v>
      </c>
      <c r="E253">
        <v>0.2</v>
      </c>
      <c r="F253">
        <f>order_details[[#This Row],[UnitPrice]]*order_details[[#This Row],[Quantity]]</f>
        <v>364.79999999999995</v>
      </c>
      <c r="G253">
        <f t="shared" si="6"/>
        <v>364.79999999999995</v>
      </c>
      <c r="H253">
        <f ca="1" xml:space="preserve"> COUNTA(UNIQUE(orders[OrderID]))</f>
        <v>1</v>
      </c>
      <c r="I253">
        <f t="shared" si="7"/>
        <v>1232704.2900000003</v>
      </c>
    </row>
    <row r="254" spans="1:9" x14ac:dyDescent="0.25">
      <c r="A254">
        <v>10342</v>
      </c>
      <c r="B254">
        <v>31</v>
      </c>
      <c r="C254">
        <v>10</v>
      </c>
      <c r="D254">
        <v>56</v>
      </c>
      <c r="E254">
        <v>0.2</v>
      </c>
      <c r="F254">
        <f>order_details[[#This Row],[UnitPrice]]*order_details[[#This Row],[Quantity]]</f>
        <v>560</v>
      </c>
      <c r="G254">
        <f t="shared" si="6"/>
        <v>560</v>
      </c>
      <c r="H254">
        <f ca="1" xml:space="preserve"> COUNTA(UNIQUE(orders[OrderID]))</f>
        <v>1</v>
      </c>
      <c r="I254">
        <f t="shared" si="7"/>
        <v>1232339.4900000005</v>
      </c>
    </row>
    <row r="255" spans="1:9" x14ac:dyDescent="0.25">
      <c r="A255">
        <v>10342</v>
      </c>
      <c r="B255">
        <v>36</v>
      </c>
      <c r="C255">
        <v>15.2</v>
      </c>
      <c r="D255">
        <v>40</v>
      </c>
      <c r="E255">
        <v>0.2</v>
      </c>
      <c r="F255">
        <f>order_details[[#This Row],[UnitPrice]]*order_details[[#This Row],[Quantity]]</f>
        <v>608</v>
      </c>
      <c r="G255">
        <f t="shared" si="6"/>
        <v>608</v>
      </c>
      <c r="H255">
        <f ca="1" xml:space="preserve"> COUNTA(UNIQUE(orders[OrderID]))</f>
        <v>1</v>
      </c>
      <c r="I255">
        <f t="shared" si="7"/>
        <v>1231779.4900000005</v>
      </c>
    </row>
    <row r="256" spans="1:9" x14ac:dyDescent="0.25">
      <c r="A256">
        <v>10342</v>
      </c>
      <c r="B256">
        <v>55</v>
      </c>
      <c r="C256">
        <v>19.2</v>
      </c>
      <c r="D256">
        <v>40</v>
      </c>
      <c r="E256">
        <v>0.2</v>
      </c>
      <c r="F256">
        <f>order_details[[#This Row],[UnitPrice]]*order_details[[#This Row],[Quantity]]</f>
        <v>768</v>
      </c>
      <c r="G256">
        <f t="shared" si="6"/>
        <v>768</v>
      </c>
      <c r="H256">
        <f ca="1" xml:space="preserve"> COUNTA(UNIQUE(orders[OrderID]))</f>
        <v>1</v>
      </c>
      <c r="I256">
        <f t="shared" si="7"/>
        <v>1231171.4900000005</v>
      </c>
    </row>
    <row r="257" spans="1:9" x14ac:dyDescent="0.25">
      <c r="A257">
        <v>10343</v>
      </c>
      <c r="B257">
        <v>64</v>
      </c>
      <c r="C257">
        <v>26.6</v>
      </c>
      <c r="D257">
        <v>50</v>
      </c>
      <c r="E257">
        <v>0</v>
      </c>
      <c r="F257">
        <f>order_details[[#This Row],[UnitPrice]]*order_details[[#This Row],[Quantity]]</f>
        <v>1330</v>
      </c>
      <c r="G257">
        <f t="shared" si="6"/>
        <v>1330</v>
      </c>
      <c r="H257">
        <f ca="1" xml:space="preserve"> COUNTA(UNIQUE(orders[OrderID]))</f>
        <v>1</v>
      </c>
      <c r="I257">
        <f t="shared" si="7"/>
        <v>1230403.4900000005</v>
      </c>
    </row>
    <row r="258" spans="1:9" x14ac:dyDescent="0.25">
      <c r="A258">
        <v>10343</v>
      </c>
      <c r="B258">
        <v>68</v>
      </c>
      <c r="C258">
        <v>10</v>
      </c>
      <c r="D258">
        <v>4</v>
      </c>
      <c r="E258">
        <v>0.05</v>
      </c>
      <c r="F258">
        <f>order_details[[#This Row],[UnitPrice]]*order_details[[#This Row],[Quantity]]</f>
        <v>40</v>
      </c>
      <c r="G258">
        <f t="shared" ref="G258:G321" si="8" xml:space="preserve"> C258 * D258</f>
        <v>40</v>
      </c>
      <c r="H258">
        <f ca="1" xml:space="preserve"> COUNTA(UNIQUE(orders[OrderID]))</f>
        <v>1</v>
      </c>
      <c r="I258">
        <f t="shared" ref="I258:I321" si="9">SUM(G258:G2412)</f>
        <v>1229073.4900000005</v>
      </c>
    </row>
    <row r="259" spans="1:9" x14ac:dyDescent="0.25">
      <c r="A259">
        <v>10343</v>
      </c>
      <c r="B259">
        <v>76</v>
      </c>
      <c r="C259">
        <v>14.4</v>
      </c>
      <c r="D259">
        <v>15</v>
      </c>
      <c r="E259">
        <v>0</v>
      </c>
      <c r="F259">
        <f>order_details[[#This Row],[UnitPrice]]*order_details[[#This Row],[Quantity]]</f>
        <v>216</v>
      </c>
      <c r="G259">
        <f t="shared" si="8"/>
        <v>216</v>
      </c>
      <c r="H259">
        <f ca="1" xml:space="preserve"> COUNTA(UNIQUE(orders[OrderID]))</f>
        <v>1</v>
      </c>
      <c r="I259">
        <f t="shared" si="9"/>
        <v>1229033.4900000005</v>
      </c>
    </row>
    <row r="260" spans="1:9" x14ac:dyDescent="0.25">
      <c r="A260">
        <v>10344</v>
      </c>
      <c r="B260">
        <v>4</v>
      </c>
      <c r="C260">
        <v>17.600000000000001</v>
      </c>
      <c r="D260">
        <v>35</v>
      </c>
      <c r="E260">
        <v>0</v>
      </c>
      <c r="F260">
        <f>order_details[[#This Row],[UnitPrice]]*order_details[[#This Row],[Quantity]]</f>
        <v>616</v>
      </c>
      <c r="G260">
        <f t="shared" si="8"/>
        <v>616</v>
      </c>
      <c r="H260">
        <f ca="1" xml:space="preserve"> COUNTA(UNIQUE(orders[OrderID]))</f>
        <v>1</v>
      </c>
      <c r="I260">
        <f t="shared" si="9"/>
        <v>1228817.4900000005</v>
      </c>
    </row>
    <row r="261" spans="1:9" x14ac:dyDescent="0.25">
      <c r="A261">
        <v>10344</v>
      </c>
      <c r="B261">
        <v>8</v>
      </c>
      <c r="C261">
        <v>32</v>
      </c>
      <c r="D261">
        <v>70</v>
      </c>
      <c r="E261">
        <v>0.25</v>
      </c>
      <c r="F261">
        <f>order_details[[#This Row],[UnitPrice]]*order_details[[#This Row],[Quantity]]</f>
        <v>2240</v>
      </c>
      <c r="G261">
        <f t="shared" si="8"/>
        <v>2240</v>
      </c>
      <c r="H261">
        <f ca="1" xml:space="preserve"> COUNTA(UNIQUE(orders[OrderID]))</f>
        <v>1</v>
      </c>
      <c r="I261">
        <f t="shared" si="9"/>
        <v>1228201.4900000005</v>
      </c>
    </row>
    <row r="262" spans="1:9" x14ac:dyDescent="0.25">
      <c r="A262">
        <v>10345</v>
      </c>
      <c r="B262">
        <v>8</v>
      </c>
      <c r="C262">
        <v>32</v>
      </c>
      <c r="D262">
        <v>70</v>
      </c>
      <c r="E262">
        <v>0</v>
      </c>
      <c r="F262">
        <f>order_details[[#This Row],[UnitPrice]]*order_details[[#This Row],[Quantity]]</f>
        <v>2240</v>
      </c>
      <c r="G262">
        <f t="shared" si="8"/>
        <v>2240</v>
      </c>
      <c r="H262">
        <f ca="1" xml:space="preserve"> COUNTA(UNIQUE(orders[OrderID]))</f>
        <v>1</v>
      </c>
      <c r="I262">
        <f t="shared" si="9"/>
        <v>1225961.4900000005</v>
      </c>
    </row>
    <row r="263" spans="1:9" x14ac:dyDescent="0.25">
      <c r="A263">
        <v>10345</v>
      </c>
      <c r="B263">
        <v>19</v>
      </c>
      <c r="C263">
        <v>7.3</v>
      </c>
      <c r="D263">
        <v>80</v>
      </c>
      <c r="E263">
        <v>0</v>
      </c>
      <c r="F263">
        <f>order_details[[#This Row],[UnitPrice]]*order_details[[#This Row],[Quantity]]</f>
        <v>584</v>
      </c>
      <c r="G263">
        <f t="shared" si="8"/>
        <v>584</v>
      </c>
      <c r="H263">
        <f ca="1" xml:space="preserve"> COUNTA(UNIQUE(orders[OrderID]))</f>
        <v>1</v>
      </c>
      <c r="I263">
        <f t="shared" si="9"/>
        <v>1223721.4900000002</v>
      </c>
    </row>
    <row r="264" spans="1:9" x14ac:dyDescent="0.25">
      <c r="A264">
        <v>10345</v>
      </c>
      <c r="B264">
        <v>42</v>
      </c>
      <c r="C264">
        <v>11.2</v>
      </c>
      <c r="D264">
        <v>9</v>
      </c>
      <c r="E264">
        <v>0</v>
      </c>
      <c r="F264">
        <f>order_details[[#This Row],[UnitPrice]]*order_details[[#This Row],[Quantity]]</f>
        <v>100.8</v>
      </c>
      <c r="G264">
        <f t="shared" si="8"/>
        <v>100.8</v>
      </c>
      <c r="H264">
        <f ca="1" xml:space="preserve"> COUNTA(UNIQUE(orders[OrderID]))</f>
        <v>1</v>
      </c>
      <c r="I264">
        <f t="shared" si="9"/>
        <v>1223137.4900000002</v>
      </c>
    </row>
    <row r="265" spans="1:9" x14ac:dyDescent="0.25">
      <c r="A265">
        <v>10346</v>
      </c>
      <c r="B265">
        <v>17</v>
      </c>
      <c r="C265">
        <v>31.2</v>
      </c>
      <c r="D265">
        <v>36</v>
      </c>
      <c r="E265">
        <v>0.1</v>
      </c>
      <c r="F265">
        <f>order_details[[#This Row],[UnitPrice]]*order_details[[#This Row],[Quantity]]</f>
        <v>1123.2</v>
      </c>
      <c r="G265">
        <f t="shared" si="8"/>
        <v>1123.2</v>
      </c>
      <c r="H265">
        <f ca="1" xml:space="preserve"> COUNTA(UNIQUE(orders[OrderID]))</f>
        <v>1</v>
      </c>
      <c r="I265">
        <f t="shared" si="9"/>
        <v>1223036.6900000002</v>
      </c>
    </row>
    <row r="266" spans="1:9" x14ac:dyDescent="0.25">
      <c r="A266">
        <v>10346</v>
      </c>
      <c r="B266">
        <v>56</v>
      </c>
      <c r="C266">
        <v>30.4</v>
      </c>
      <c r="D266">
        <v>20</v>
      </c>
      <c r="E266">
        <v>0</v>
      </c>
      <c r="F266">
        <f>order_details[[#This Row],[UnitPrice]]*order_details[[#This Row],[Quantity]]</f>
        <v>608</v>
      </c>
      <c r="G266">
        <f t="shared" si="8"/>
        <v>608</v>
      </c>
      <c r="H266">
        <f ca="1" xml:space="preserve"> COUNTA(UNIQUE(orders[OrderID]))</f>
        <v>1</v>
      </c>
      <c r="I266">
        <f t="shared" si="9"/>
        <v>1221913.4900000005</v>
      </c>
    </row>
    <row r="267" spans="1:9" x14ac:dyDescent="0.25">
      <c r="A267">
        <v>10347</v>
      </c>
      <c r="B267">
        <v>25</v>
      </c>
      <c r="C267">
        <v>11.2</v>
      </c>
      <c r="D267">
        <v>10</v>
      </c>
      <c r="E267">
        <v>0</v>
      </c>
      <c r="F267">
        <f>order_details[[#This Row],[UnitPrice]]*order_details[[#This Row],[Quantity]]</f>
        <v>112</v>
      </c>
      <c r="G267">
        <f t="shared" si="8"/>
        <v>112</v>
      </c>
      <c r="H267">
        <f ca="1" xml:space="preserve"> COUNTA(UNIQUE(orders[OrderID]))</f>
        <v>1</v>
      </c>
      <c r="I267">
        <f t="shared" si="9"/>
        <v>1221305.4900000005</v>
      </c>
    </row>
    <row r="268" spans="1:9" x14ac:dyDescent="0.25">
      <c r="A268">
        <v>10347</v>
      </c>
      <c r="B268">
        <v>39</v>
      </c>
      <c r="C268">
        <v>14.4</v>
      </c>
      <c r="D268">
        <v>50</v>
      </c>
      <c r="E268">
        <v>0.15</v>
      </c>
      <c r="F268">
        <f>order_details[[#This Row],[UnitPrice]]*order_details[[#This Row],[Quantity]]</f>
        <v>720</v>
      </c>
      <c r="G268">
        <f t="shared" si="8"/>
        <v>720</v>
      </c>
      <c r="H268">
        <f ca="1" xml:space="preserve"> COUNTA(UNIQUE(orders[OrderID]))</f>
        <v>1</v>
      </c>
      <c r="I268">
        <f t="shared" si="9"/>
        <v>1221193.4900000005</v>
      </c>
    </row>
    <row r="269" spans="1:9" x14ac:dyDescent="0.25">
      <c r="A269">
        <v>10347</v>
      </c>
      <c r="B269">
        <v>40</v>
      </c>
      <c r="C269">
        <v>14.7</v>
      </c>
      <c r="D269">
        <v>4</v>
      </c>
      <c r="E269">
        <v>0</v>
      </c>
      <c r="F269">
        <f>order_details[[#This Row],[UnitPrice]]*order_details[[#This Row],[Quantity]]</f>
        <v>58.8</v>
      </c>
      <c r="G269">
        <f t="shared" si="8"/>
        <v>58.8</v>
      </c>
      <c r="H269">
        <f ca="1" xml:space="preserve"> COUNTA(UNIQUE(orders[OrderID]))</f>
        <v>1</v>
      </c>
      <c r="I269">
        <f t="shared" si="9"/>
        <v>1220473.4900000005</v>
      </c>
    </row>
    <row r="270" spans="1:9" x14ac:dyDescent="0.25">
      <c r="A270">
        <v>10347</v>
      </c>
      <c r="B270">
        <v>75</v>
      </c>
      <c r="C270">
        <v>6.2</v>
      </c>
      <c r="D270">
        <v>6</v>
      </c>
      <c r="E270">
        <v>0.15</v>
      </c>
      <c r="F270">
        <f>order_details[[#This Row],[UnitPrice]]*order_details[[#This Row],[Quantity]]</f>
        <v>37.200000000000003</v>
      </c>
      <c r="G270">
        <f t="shared" si="8"/>
        <v>37.200000000000003</v>
      </c>
      <c r="H270">
        <f ca="1" xml:space="preserve"> COUNTA(UNIQUE(orders[OrderID]))</f>
        <v>1</v>
      </c>
      <c r="I270">
        <f t="shared" si="9"/>
        <v>1220414.6900000002</v>
      </c>
    </row>
    <row r="271" spans="1:9" x14ac:dyDescent="0.25">
      <c r="A271">
        <v>10348</v>
      </c>
      <c r="B271">
        <v>1</v>
      </c>
      <c r="C271">
        <v>14.4</v>
      </c>
      <c r="D271">
        <v>15</v>
      </c>
      <c r="E271">
        <v>0.15</v>
      </c>
      <c r="F271">
        <f>order_details[[#This Row],[UnitPrice]]*order_details[[#This Row],[Quantity]]</f>
        <v>216</v>
      </c>
      <c r="G271">
        <f t="shared" si="8"/>
        <v>216</v>
      </c>
      <c r="H271">
        <f ca="1" xml:space="preserve"> COUNTA(UNIQUE(orders[OrderID]))</f>
        <v>1</v>
      </c>
      <c r="I271">
        <f t="shared" si="9"/>
        <v>1220377.4900000005</v>
      </c>
    </row>
    <row r="272" spans="1:9" x14ac:dyDescent="0.25">
      <c r="A272">
        <v>10348</v>
      </c>
      <c r="B272">
        <v>23</v>
      </c>
      <c r="C272">
        <v>7.2</v>
      </c>
      <c r="D272">
        <v>25</v>
      </c>
      <c r="E272">
        <v>0</v>
      </c>
      <c r="F272">
        <f>order_details[[#This Row],[UnitPrice]]*order_details[[#This Row],[Quantity]]</f>
        <v>180</v>
      </c>
      <c r="G272">
        <f t="shared" si="8"/>
        <v>180</v>
      </c>
      <c r="H272">
        <f ca="1" xml:space="preserve"> COUNTA(UNIQUE(orders[OrderID]))</f>
        <v>1</v>
      </c>
      <c r="I272">
        <f t="shared" si="9"/>
        <v>1220161.4900000005</v>
      </c>
    </row>
    <row r="273" spans="1:9" x14ac:dyDescent="0.25">
      <c r="A273">
        <v>10349</v>
      </c>
      <c r="B273">
        <v>54</v>
      </c>
      <c r="C273">
        <v>5.9</v>
      </c>
      <c r="D273">
        <v>24</v>
      </c>
      <c r="E273">
        <v>0</v>
      </c>
      <c r="F273">
        <f>order_details[[#This Row],[UnitPrice]]*order_details[[#This Row],[Quantity]]</f>
        <v>141.60000000000002</v>
      </c>
      <c r="G273">
        <f t="shared" si="8"/>
        <v>141.60000000000002</v>
      </c>
      <c r="H273">
        <f ca="1" xml:space="preserve"> COUNTA(UNIQUE(orders[OrderID]))</f>
        <v>1</v>
      </c>
      <c r="I273">
        <f t="shared" si="9"/>
        <v>1219981.4900000005</v>
      </c>
    </row>
    <row r="274" spans="1:9" x14ac:dyDescent="0.25">
      <c r="A274">
        <v>10350</v>
      </c>
      <c r="B274">
        <v>50</v>
      </c>
      <c r="C274">
        <v>13</v>
      </c>
      <c r="D274">
        <v>15</v>
      </c>
      <c r="E274">
        <v>0.1</v>
      </c>
      <c r="F274">
        <f>order_details[[#This Row],[UnitPrice]]*order_details[[#This Row],[Quantity]]</f>
        <v>195</v>
      </c>
      <c r="G274">
        <f t="shared" si="8"/>
        <v>195</v>
      </c>
      <c r="H274">
        <f ca="1" xml:space="preserve"> COUNTA(UNIQUE(orders[OrderID]))</f>
        <v>1</v>
      </c>
      <c r="I274">
        <f t="shared" si="9"/>
        <v>1219839.8900000004</v>
      </c>
    </row>
    <row r="275" spans="1:9" x14ac:dyDescent="0.25">
      <c r="A275">
        <v>10350</v>
      </c>
      <c r="B275">
        <v>69</v>
      </c>
      <c r="C275">
        <v>28.8</v>
      </c>
      <c r="D275">
        <v>18</v>
      </c>
      <c r="E275">
        <v>0.1</v>
      </c>
      <c r="F275">
        <f>order_details[[#This Row],[UnitPrice]]*order_details[[#This Row],[Quantity]]</f>
        <v>518.4</v>
      </c>
      <c r="G275">
        <f t="shared" si="8"/>
        <v>518.4</v>
      </c>
      <c r="H275">
        <f ca="1" xml:space="preserve"> COUNTA(UNIQUE(orders[OrderID]))</f>
        <v>1</v>
      </c>
      <c r="I275">
        <f t="shared" si="9"/>
        <v>1219644.8900000004</v>
      </c>
    </row>
    <row r="276" spans="1:9" x14ac:dyDescent="0.25">
      <c r="A276">
        <v>10351</v>
      </c>
      <c r="B276">
        <v>38</v>
      </c>
      <c r="C276">
        <v>210.8</v>
      </c>
      <c r="D276">
        <v>20</v>
      </c>
      <c r="E276">
        <v>0.05</v>
      </c>
      <c r="F276">
        <f>order_details[[#This Row],[UnitPrice]]*order_details[[#This Row],[Quantity]]</f>
        <v>4216</v>
      </c>
      <c r="G276">
        <f t="shared" si="8"/>
        <v>4216</v>
      </c>
      <c r="H276">
        <f ca="1" xml:space="preserve"> COUNTA(UNIQUE(orders[OrderID]))</f>
        <v>1</v>
      </c>
      <c r="I276">
        <f t="shared" si="9"/>
        <v>1219126.4900000005</v>
      </c>
    </row>
    <row r="277" spans="1:9" x14ac:dyDescent="0.25">
      <c r="A277">
        <v>10351</v>
      </c>
      <c r="B277">
        <v>41</v>
      </c>
      <c r="C277">
        <v>7.7</v>
      </c>
      <c r="D277">
        <v>13</v>
      </c>
      <c r="E277">
        <v>0</v>
      </c>
      <c r="F277">
        <f>order_details[[#This Row],[UnitPrice]]*order_details[[#This Row],[Quantity]]</f>
        <v>100.10000000000001</v>
      </c>
      <c r="G277">
        <f t="shared" si="8"/>
        <v>100.10000000000001</v>
      </c>
      <c r="H277">
        <f ca="1" xml:space="preserve"> COUNTA(UNIQUE(orders[OrderID]))</f>
        <v>1</v>
      </c>
      <c r="I277">
        <f t="shared" si="9"/>
        <v>1214910.4900000005</v>
      </c>
    </row>
    <row r="278" spans="1:9" x14ac:dyDescent="0.25">
      <c r="A278">
        <v>10351</v>
      </c>
      <c r="B278">
        <v>44</v>
      </c>
      <c r="C278">
        <v>15.5</v>
      </c>
      <c r="D278">
        <v>77</v>
      </c>
      <c r="E278">
        <v>0.05</v>
      </c>
      <c r="F278">
        <f>order_details[[#This Row],[UnitPrice]]*order_details[[#This Row],[Quantity]]</f>
        <v>1193.5</v>
      </c>
      <c r="G278">
        <f t="shared" si="8"/>
        <v>1193.5</v>
      </c>
      <c r="H278">
        <f ca="1" xml:space="preserve"> COUNTA(UNIQUE(orders[OrderID]))</f>
        <v>1</v>
      </c>
      <c r="I278">
        <f t="shared" si="9"/>
        <v>1214810.3900000004</v>
      </c>
    </row>
    <row r="279" spans="1:9" x14ac:dyDescent="0.25">
      <c r="A279">
        <v>10351</v>
      </c>
      <c r="B279">
        <v>65</v>
      </c>
      <c r="C279">
        <v>16.8</v>
      </c>
      <c r="D279">
        <v>10</v>
      </c>
      <c r="E279">
        <v>0.05</v>
      </c>
      <c r="F279">
        <f>order_details[[#This Row],[UnitPrice]]*order_details[[#This Row],[Quantity]]</f>
        <v>168</v>
      </c>
      <c r="G279">
        <f t="shared" si="8"/>
        <v>168</v>
      </c>
      <c r="H279">
        <f ca="1" xml:space="preserve"> COUNTA(UNIQUE(orders[OrderID]))</f>
        <v>1</v>
      </c>
      <c r="I279">
        <f t="shared" si="9"/>
        <v>1213616.8900000004</v>
      </c>
    </row>
    <row r="280" spans="1:9" x14ac:dyDescent="0.25">
      <c r="A280">
        <v>10352</v>
      </c>
      <c r="B280">
        <v>24</v>
      </c>
      <c r="C280">
        <v>3.6</v>
      </c>
      <c r="D280">
        <v>10</v>
      </c>
      <c r="E280">
        <v>0</v>
      </c>
      <c r="F280">
        <f>order_details[[#This Row],[UnitPrice]]*order_details[[#This Row],[Quantity]]</f>
        <v>36</v>
      </c>
      <c r="G280">
        <f t="shared" si="8"/>
        <v>36</v>
      </c>
      <c r="H280">
        <f ca="1" xml:space="preserve"> COUNTA(UNIQUE(orders[OrderID]))</f>
        <v>1</v>
      </c>
      <c r="I280">
        <f t="shared" si="9"/>
        <v>1213448.8900000004</v>
      </c>
    </row>
    <row r="281" spans="1:9" x14ac:dyDescent="0.25">
      <c r="A281">
        <v>10352</v>
      </c>
      <c r="B281">
        <v>54</v>
      </c>
      <c r="C281">
        <v>5.9</v>
      </c>
      <c r="D281">
        <v>20</v>
      </c>
      <c r="E281">
        <v>0.15</v>
      </c>
      <c r="F281">
        <f>order_details[[#This Row],[UnitPrice]]*order_details[[#This Row],[Quantity]]</f>
        <v>118</v>
      </c>
      <c r="G281">
        <f t="shared" si="8"/>
        <v>118</v>
      </c>
      <c r="H281">
        <f ca="1" xml:space="preserve"> COUNTA(UNIQUE(orders[OrderID]))</f>
        <v>1</v>
      </c>
      <c r="I281">
        <f t="shared" si="9"/>
        <v>1213412.8900000004</v>
      </c>
    </row>
    <row r="282" spans="1:9" x14ac:dyDescent="0.25">
      <c r="A282">
        <v>10353</v>
      </c>
      <c r="B282">
        <v>11</v>
      </c>
      <c r="C282">
        <v>16.8</v>
      </c>
      <c r="D282">
        <v>12</v>
      </c>
      <c r="E282">
        <v>0.2</v>
      </c>
      <c r="F282">
        <f>order_details[[#This Row],[UnitPrice]]*order_details[[#This Row],[Quantity]]</f>
        <v>201.60000000000002</v>
      </c>
      <c r="G282">
        <f t="shared" si="8"/>
        <v>201.60000000000002</v>
      </c>
      <c r="H282">
        <f ca="1" xml:space="preserve"> COUNTA(UNIQUE(orders[OrderID]))</f>
        <v>1</v>
      </c>
      <c r="I282">
        <f t="shared" si="9"/>
        <v>1213294.8900000004</v>
      </c>
    </row>
    <row r="283" spans="1:9" x14ac:dyDescent="0.25">
      <c r="A283">
        <v>10353</v>
      </c>
      <c r="B283">
        <v>38</v>
      </c>
      <c r="C283">
        <v>210.8</v>
      </c>
      <c r="D283">
        <v>50</v>
      </c>
      <c r="E283">
        <v>0.2</v>
      </c>
      <c r="F283">
        <f>order_details[[#This Row],[UnitPrice]]*order_details[[#This Row],[Quantity]]</f>
        <v>10540</v>
      </c>
      <c r="G283">
        <f t="shared" si="8"/>
        <v>10540</v>
      </c>
      <c r="H283">
        <f ca="1" xml:space="preserve"> COUNTA(UNIQUE(orders[OrderID]))</f>
        <v>1</v>
      </c>
      <c r="I283">
        <f t="shared" si="9"/>
        <v>1213093.2900000003</v>
      </c>
    </row>
    <row r="284" spans="1:9" x14ac:dyDescent="0.25">
      <c r="A284">
        <v>10354</v>
      </c>
      <c r="B284">
        <v>1</v>
      </c>
      <c r="C284">
        <v>14.4</v>
      </c>
      <c r="D284">
        <v>12</v>
      </c>
      <c r="E284">
        <v>0</v>
      </c>
      <c r="F284">
        <f>order_details[[#This Row],[UnitPrice]]*order_details[[#This Row],[Quantity]]</f>
        <v>172.8</v>
      </c>
      <c r="G284">
        <f t="shared" si="8"/>
        <v>172.8</v>
      </c>
      <c r="H284">
        <f ca="1" xml:space="preserve"> COUNTA(UNIQUE(orders[OrderID]))</f>
        <v>1</v>
      </c>
      <c r="I284">
        <f t="shared" si="9"/>
        <v>1202553.2900000003</v>
      </c>
    </row>
    <row r="285" spans="1:9" x14ac:dyDescent="0.25">
      <c r="A285">
        <v>10354</v>
      </c>
      <c r="B285">
        <v>29</v>
      </c>
      <c r="C285">
        <v>99</v>
      </c>
      <c r="D285">
        <v>4</v>
      </c>
      <c r="E285">
        <v>0</v>
      </c>
      <c r="F285">
        <f>order_details[[#This Row],[UnitPrice]]*order_details[[#This Row],[Quantity]]</f>
        <v>396</v>
      </c>
      <c r="G285">
        <f t="shared" si="8"/>
        <v>396</v>
      </c>
      <c r="H285">
        <f ca="1" xml:space="preserve"> COUNTA(UNIQUE(orders[OrderID]))</f>
        <v>1</v>
      </c>
      <c r="I285">
        <f t="shared" si="9"/>
        <v>1202380.4900000002</v>
      </c>
    </row>
    <row r="286" spans="1:9" x14ac:dyDescent="0.25">
      <c r="A286">
        <v>10355</v>
      </c>
      <c r="B286">
        <v>24</v>
      </c>
      <c r="C286">
        <v>3.6</v>
      </c>
      <c r="D286">
        <v>25</v>
      </c>
      <c r="E286">
        <v>0</v>
      </c>
      <c r="F286">
        <f>order_details[[#This Row],[UnitPrice]]*order_details[[#This Row],[Quantity]]</f>
        <v>90</v>
      </c>
      <c r="G286">
        <f t="shared" si="8"/>
        <v>90</v>
      </c>
      <c r="H286">
        <f ca="1" xml:space="preserve"> COUNTA(UNIQUE(orders[OrderID]))</f>
        <v>1</v>
      </c>
      <c r="I286">
        <f t="shared" si="9"/>
        <v>1201984.4900000002</v>
      </c>
    </row>
    <row r="287" spans="1:9" x14ac:dyDescent="0.25">
      <c r="A287">
        <v>10355</v>
      </c>
      <c r="B287">
        <v>57</v>
      </c>
      <c r="C287">
        <v>15.6</v>
      </c>
      <c r="D287">
        <v>25</v>
      </c>
      <c r="E287">
        <v>0</v>
      </c>
      <c r="F287">
        <f>order_details[[#This Row],[UnitPrice]]*order_details[[#This Row],[Quantity]]</f>
        <v>390</v>
      </c>
      <c r="G287">
        <f t="shared" si="8"/>
        <v>390</v>
      </c>
      <c r="H287">
        <f ca="1" xml:space="preserve"> COUNTA(UNIQUE(orders[OrderID]))</f>
        <v>1</v>
      </c>
      <c r="I287">
        <f t="shared" si="9"/>
        <v>1201894.4900000002</v>
      </c>
    </row>
    <row r="288" spans="1:9" x14ac:dyDescent="0.25">
      <c r="A288">
        <v>10356</v>
      </c>
      <c r="B288">
        <v>31</v>
      </c>
      <c r="C288">
        <v>10</v>
      </c>
      <c r="D288">
        <v>30</v>
      </c>
      <c r="E288">
        <v>0</v>
      </c>
      <c r="F288">
        <f>order_details[[#This Row],[UnitPrice]]*order_details[[#This Row],[Quantity]]</f>
        <v>300</v>
      </c>
      <c r="G288">
        <f t="shared" si="8"/>
        <v>300</v>
      </c>
      <c r="H288">
        <f ca="1" xml:space="preserve"> COUNTA(UNIQUE(orders[OrderID]))</f>
        <v>1</v>
      </c>
      <c r="I288">
        <f t="shared" si="9"/>
        <v>1201504.4900000002</v>
      </c>
    </row>
    <row r="289" spans="1:9" x14ac:dyDescent="0.25">
      <c r="A289">
        <v>10356</v>
      </c>
      <c r="B289">
        <v>55</v>
      </c>
      <c r="C289">
        <v>19.2</v>
      </c>
      <c r="D289">
        <v>12</v>
      </c>
      <c r="E289">
        <v>0</v>
      </c>
      <c r="F289">
        <f>order_details[[#This Row],[UnitPrice]]*order_details[[#This Row],[Quantity]]</f>
        <v>230.39999999999998</v>
      </c>
      <c r="G289">
        <f t="shared" si="8"/>
        <v>230.39999999999998</v>
      </c>
      <c r="H289">
        <f ca="1" xml:space="preserve"> COUNTA(UNIQUE(orders[OrderID]))</f>
        <v>1</v>
      </c>
      <c r="I289">
        <f t="shared" si="9"/>
        <v>1201204.4900000002</v>
      </c>
    </row>
    <row r="290" spans="1:9" x14ac:dyDescent="0.25">
      <c r="A290">
        <v>10356</v>
      </c>
      <c r="B290">
        <v>69</v>
      </c>
      <c r="C290">
        <v>28.8</v>
      </c>
      <c r="D290">
        <v>20</v>
      </c>
      <c r="E290">
        <v>0</v>
      </c>
      <c r="F290">
        <f>order_details[[#This Row],[UnitPrice]]*order_details[[#This Row],[Quantity]]</f>
        <v>576</v>
      </c>
      <c r="G290">
        <f t="shared" si="8"/>
        <v>576</v>
      </c>
      <c r="H290">
        <f ca="1" xml:space="preserve"> COUNTA(UNIQUE(orders[OrderID]))</f>
        <v>1</v>
      </c>
      <c r="I290">
        <f t="shared" si="9"/>
        <v>1200974.0900000003</v>
      </c>
    </row>
    <row r="291" spans="1:9" x14ac:dyDescent="0.25">
      <c r="A291">
        <v>10357</v>
      </c>
      <c r="B291">
        <v>10</v>
      </c>
      <c r="C291">
        <v>24.8</v>
      </c>
      <c r="D291">
        <v>30</v>
      </c>
      <c r="E291">
        <v>0.2</v>
      </c>
      <c r="F291">
        <f>order_details[[#This Row],[UnitPrice]]*order_details[[#This Row],[Quantity]]</f>
        <v>744</v>
      </c>
      <c r="G291">
        <f t="shared" si="8"/>
        <v>744</v>
      </c>
      <c r="H291">
        <f ca="1" xml:space="preserve"> COUNTA(UNIQUE(orders[OrderID]))</f>
        <v>1</v>
      </c>
      <c r="I291">
        <f t="shared" si="9"/>
        <v>1200398.0900000003</v>
      </c>
    </row>
    <row r="292" spans="1:9" x14ac:dyDescent="0.25">
      <c r="A292">
        <v>10357</v>
      </c>
      <c r="B292">
        <v>26</v>
      </c>
      <c r="C292">
        <v>24.9</v>
      </c>
      <c r="D292">
        <v>16</v>
      </c>
      <c r="E292">
        <v>0</v>
      </c>
      <c r="F292">
        <f>order_details[[#This Row],[UnitPrice]]*order_details[[#This Row],[Quantity]]</f>
        <v>398.4</v>
      </c>
      <c r="G292">
        <f t="shared" si="8"/>
        <v>398.4</v>
      </c>
      <c r="H292">
        <f ca="1" xml:space="preserve"> COUNTA(UNIQUE(orders[OrderID]))</f>
        <v>1</v>
      </c>
      <c r="I292">
        <f t="shared" si="9"/>
        <v>1199654.0900000003</v>
      </c>
    </row>
    <row r="293" spans="1:9" x14ac:dyDescent="0.25">
      <c r="A293">
        <v>10357</v>
      </c>
      <c r="B293">
        <v>60</v>
      </c>
      <c r="C293">
        <v>27.2</v>
      </c>
      <c r="D293">
        <v>8</v>
      </c>
      <c r="E293">
        <v>0.2</v>
      </c>
      <c r="F293">
        <f>order_details[[#This Row],[UnitPrice]]*order_details[[#This Row],[Quantity]]</f>
        <v>217.6</v>
      </c>
      <c r="G293">
        <f t="shared" si="8"/>
        <v>217.6</v>
      </c>
      <c r="H293">
        <f ca="1" xml:space="preserve"> COUNTA(UNIQUE(orders[OrderID]))</f>
        <v>1</v>
      </c>
      <c r="I293">
        <f t="shared" si="9"/>
        <v>1199255.6900000002</v>
      </c>
    </row>
    <row r="294" spans="1:9" x14ac:dyDescent="0.25">
      <c r="A294">
        <v>10358</v>
      </c>
      <c r="B294">
        <v>24</v>
      </c>
      <c r="C294">
        <v>3.6</v>
      </c>
      <c r="D294">
        <v>10</v>
      </c>
      <c r="E294">
        <v>0.05</v>
      </c>
      <c r="F294">
        <f>order_details[[#This Row],[UnitPrice]]*order_details[[#This Row],[Quantity]]</f>
        <v>36</v>
      </c>
      <c r="G294">
        <f t="shared" si="8"/>
        <v>36</v>
      </c>
      <c r="H294">
        <f ca="1" xml:space="preserve"> COUNTA(UNIQUE(orders[OrderID]))</f>
        <v>1</v>
      </c>
      <c r="I294">
        <f t="shared" si="9"/>
        <v>1199038.0900000003</v>
      </c>
    </row>
    <row r="295" spans="1:9" x14ac:dyDescent="0.25">
      <c r="A295">
        <v>10358</v>
      </c>
      <c r="B295">
        <v>34</v>
      </c>
      <c r="C295">
        <v>11.2</v>
      </c>
      <c r="D295">
        <v>10</v>
      </c>
      <c r="E295">
        <v>0.05</v>
      </c>
      <c r="F295">
        <f>order_details[[#This Row],[UnitPrice]]*order_details[[#This Row],[Quantity]]</f>
        <v>112</v>
      </c>
      <c r="G295">
        <f t="shared" si="8"/>
        <v>112</v>
      </c>
      <c r="H295">
        <f ca="1" xml:space="preserve"> COUNTA(UNIQUE(orders[OrderID]))</f>
        <v>1</v>
      </c>
      <c r="I295">
        <f t="shared" si="9"/>
        <v>1199002.0900000003</v>
      </c>
    </row>
    <row r="296" spans="1:9" x14ac:dyDescent="0.25">
      <c r="A296">
        <v>10358</v>
      </c>
      <c r="B296">
        <v>36</v>
      </c>
      <c r="C296">
        <v>15.2</v>
      </c>
      <c r="D296">
        <v>20</v>
      </c>
      <c r="E296">
        <v>0.05</v>
      </c>
      <c r="F296">
        <f>order_details[[#This Row],[UnitPrice]]*order_details[[#This Row],[Quantity]]</f>
        <v>304</v>
      </c>
      <c r="G296">
        <f t="shared" si="8"/>
        <v>304</v>
      </c>
      <c r="H296">
        <f ca="1" xml:space="preserve"> COUNTA(UNIQUE(orders[OrderID]))</f>
        <v>1</v>
      </c>
      <c r="I296">
        <f t="shared" si="9"/>
        <v>1198890.0900000003</v>
      </c>
    </row>
    <row r="297" spans="1:9" x14ac:dyDescent="0.25">
      <c r="A297">
        <v>10359</v>
      </c>
      <c r="B297">
        <v>16</v>
      </c>
      <c r="C297">
        <v>13.9</v>
      </c>
      <c r="D297">
        <v>56</v>
      </c>
      <c r="E297">
        <v>0.05</v>
      </c>
      <c r="F297">
        <f>order_details[[#This Row],[UnitPrice]]*order_details[[#This Row],[Quantity]]</f>
        <v>778.4</v>
      </c>
      <c r="G297">
        <f t="shared" si="8"/>
        <v>778.4</v>
      </c>
      <c r="H297">
        <f ca="1" xml:space="preserve"> COUNTA(UNIQUE(orders[OrderID]))</f>
        <v>1</v>
      </c>
      <c r="I297">
        <f t="shared" si="9"/>
        <v>1198586.0900000003</v>
      </c>
    </row>
    <row r="298" spans="1:9" x14ac:dyDescent="0.25">
      <c r="A298">
        <v>10359</v>
      </c>
      <c r="B298">
        <v>31</v>
      </c>
      <c r="C298">
        <v>10</v>
      </c>
      <c r="D298">
        <v>70</v>
      </c>
      <c r="E298">
        <v>0.05</v>
      </c>
      <c r="F298">
        <f>order_details[[#This Row],[UnitPrice]]*order_details[[#This Row],[Quantity]]</f>
        <v>700</v>
      </c>
      <c r="G298">
        <f t="shared" si="8"/>
        <v>700</v>
      </c>
      <c r="H298">
        <f ca="1" xml:space="preserve"> COUNTA(UNIQUE(orders[OrderID]))</f>
        <v>1</v>
      </c>
      <c r="I298">
        <f t="shared" si="9"/>
        <v>1197807.6900000004</v>
      </c>
    </row>
    <row r="299" spans="1:9" x14ac:dyDescent="0.25">
      <c r="A299">
        <v>10359</v>
      </c>
      <c r="B299">
        <v>60</v>
      </c>
      <c r="C299">
        <v>27.2</v>
      </c>
      <c r="D299">
        <v>80</v>
      </c>
      <c r="E299">
        <v>0.05</v>
      </c>
      <c r="F299">
        <f>order_details[[#This Row],[UnitPrice]]*order_details[[#This Row],[Quantity]]</f>
        <v>2176</v>
      </c>
      <c r="G299">
        <f t="shared" si="8"/>
        <v>2176</v>
      </c>
      <c r="H299">
        <f ca="1" xml:space="preserve"> COUNTA(UNIQUE(orders[OrderID]))</f>
        <v>1</v>
      </c>
      <c r="I299">
        <f t="shared" si="9"/>
        <v>1197107.6900000004</v>
      </c>
    </row>
    <row r="300" spans="1:9" x14ac:dyDescent="0.25">
      <c r="A300">
        <v>10360</v>
      </c>
      <c r="B300">
        <v>28</v>
      </c>
      <c r="C300">
        <v>36.4</v>
      </c>
      <c r="D300">
        <v>30</v>
      </c>
      <c r="E300">
        <v>0</v>
      </c>
      <c r="F300">
        <f>order_details[[#This Row],[UnitPrice]]*order_details[[#This Row],[Quantity]]</f>
        <v>1092</v>
      </c>
      <c r="G300">
        <f t="shared" si="8"/>
        <v>1092</v>
      </c>
      <c r="H300">
        <f ca="1" xml:space="preserve"> COUNTA(UNIQUE(orders[OrderID]))</f>
        <v>1</v>
      </c>
      <c r="I300">
        <f t="shared" si="9"/>
        <v>1194931.6900000002</v>
      </c>
    </row>
    <row r="301" spans="1:9" x14ac:dyDescent="0.25">
      <c r="A301">
        <v>10360</v>
      </c>
      <c r="B301">
        <v>29</v>
      </c>
      <c r="C301">
        <v>99</v>
      </c>
      <c r="D301">
        <v>35</v>
      </c>
      <c r="E301">
        <v>0</v>
      </c>
      <c r="F301">
        <f>order_details[[#This Row],[UnitPrice]]*order_details[[#This Row],[Quantity]]</f>
        <v>3465</v>
      </c>
      <c r="G301">
        <f t="shared" si="8"/>
        <v>3465</v>
      </c>
      <c r="H301">
        <f ca="1" xml:space="preserve"> COUNTA(UNIQUE(orders[OrderID]))</f>
        <v>1</v>
      </c>
      <c r="I301">
        <f t="shared" si="9"/>
        <v>1193839.6900000002</v>
      </c>
    </row>
    <row r="302" spans="1:9" x14ac:dyDescent="0.25">
      <c r="A302">
        <v>10360</v>
      </c>
      <c r="B302">
        <v>38</v>
      </c>
      <c r="C302">
        <v>210.8</v>
      </c>
      <c r="D302">
        <v>10</v>
      </c>
      <c r="E302">
        <v>0</v>
      </c>
      <c r="F302">
        <f>order_details[[#This Row],[UnitPrice]]*order_details[[#This Row],[Quantity]]</f>
        <v>2108</v>
      </c>
      <c r="G302">
        <f t="shared" si="8"/>
        <v>2108</v>
      </c>
      <c r="H302">
        <f ca="1" xml:space="preserve"> COUNTA(UNIQUE(orders[OrderID]))</f>
        <v>1</v>
      </c>
      <c r="I302">
        <f t="shared" si="9"/>
        <v>1190374.6900000002</v>
      </c>
    </row>
    <row r="303" spans="1:9" x14ac:dyDescent="0.25">
      <c r="A303">
        <v>10360</v>
      </c>
      <c r="B303">
        <v>49</v>
      </c>
      <c r="C303">
        <v>16</v>
      </c>
      <c r="D303">
        <v>35</v>
      </c>
      <c r="E303">
        <v>0</v>
      </c>
      <c r="F303">
        <f>order_details[[#This Row],[UnitPrice]]*order_details[[#This Row],[Quantity]]</f>
        <v>560</v>
      </c>
      <c r="G303">
        <f t="shared" si="8"/>
        <v>560</v>
      </c>
      <c r="H303">
        <f ca="1" xml:space="preserve"> COUNTA(UNIQUE(orders[OrderID]))</f>
        <v>1</v>
      </c>
      <c r="I303">
        <f t="shared" si="9"/>
        <v>1188266.6900000002</v>
      </c>
    </row>
    <row r="304" spans="1:9" x14ac:dyDescent="0.25">
      <c r="A304">
        <v>10360</v>
      </c>
      <c r="B304">
        <v>54</v>
      </c>
      <c r="C304">
        <v>5.9</v>
      </c>
      <c r="D304">
        <v>28</v>
      </c>
      <c r="E304">
        <v>0</v>
      </c>
      <c r="F304">
        <f>order_details[[#This Row],[UnitPrice]]*order_details[[#This Row],[Quantity]]</f>
        <v>165.20000000000002</v>
      </c>
      <c r="G304">
        <f t="shared" si="8"/>
        <v>165.20000000000002</v>
      </c>
      <c r="H304">
        <f ca="1" xml:space="preserve"> COUNTA(UNIQUE(orders[OrderID]))</f>
        <v>1</v>
      </c>
      <c r="I304">
        <f t="shared" si="9"/>
        <v>1187706.6900000004</v>
      </c>
    </row>
    <row r="305" spans="1:9" x14ac:dyDescent="0.25">
      <c r="A305">
        <v>10361</v>
      </c>
      <c r="B305">
        <v>39</v>
      </c>
      <c r="C305">
        <v>14.4</v>
      </c>
      <c r="D305">
        <v>54</v>
      </c>
      <c r="E305">
        <v>0.1</v>
      </c>
      <c r="F305">
        <f>order_details[[#This Row],[UnitPrice]]*order_details[[#This Row],[Quantity]]</f>
        <v>777.6</v>
      </c>
      <c r="G305">
        <f t="shared" si="8"/>
        <v>777.6</v>
      </c>
      <c r="H305">
        <f ca="1" xml:space="preserve"> COUNTA(UNIQUE(orders[OrderID]))</f>
        <v>1</v>
      </c>
      <c r="I305">
        <f t="shared" si="9"/>
        <v>1187541.4900000002</v>
      </c>
    </row>
    <row r="306" spans="1:9" x14ac:dyDescent="0.25">
      <c r="A306">
        <v>10361</v>
      </c>
      <c r="B306">
        <v>60</v>
      </c>
      <c r="C306">
        <v>27.2</v>
      </c>
      <c r="D306">
        <v>55</v>
      </c>
      <c r="E306">
        <v>0.1</v>
      </c>
      <c r="F306">
        <f>order_details[[#This Row],[UnitPrice]]*order_details[[#This Row],[Quantity]]</f>
        <v>1496</v>
      </c>
      <c r="G306">
        <f t="shared" si="8"/>
        <v>1496</v>
      </c>
      <c r="H306">
        <f ca="1" xml:space="preserve"> COUNTA(UNIQUE(orders[OrderID]))</f>
        <v>1</v>
      </c>
      <c r="I306">
        <f t="shared" si="9"/>
        <v>1186763.8900000001</v>
      </c>
    </row>
    <row r="307" spans="1:9" x14ac:dyDescent="0.25">
      <c r="A307">
        <v>10362</v>
      </c>
      <c r="B307">
        <v>25</v>
      </c>
      <c r="C307">
        <v>11.2</v>
      </c>
      <c r="D307">
        <v>50</v>
      </c>
      <c r="E307">
        <v>0</v>
      </c>
      <c r="F307">
        <f>order_details[[#This Row],[UnitPrice]]*order_details[[#This Row],[Quantity]]</f>
        <v>560</v>
      </c>
      <c r="G307">
        <f t="shared" si="8"/>
        <v>560</v>
      </c>
      <c r="H307">
        <f ca="1" xml:space="preserve"> COUNTA(UNIQUE(orders[OrderID]))</f>
        <v>1</v>
      </c>
      <c r="I307">
        <f t="shared" si="9"/>
        <v>1185267.8900000001</v>
      </c>
    </row>
    <row r="308" spans="1:9" x14ac:dyDescent="0.25">
      <c r="A308">
        <v>10362</v>
      </c>
      <c r="B308">
        <v>51</v>
      </c>
      <c r="C308">
        <v>42.4</v>
      </c>
      <c r="D308">
        <v>20</v>
      </c>
      <c r="E308">
        <v>0</v>
      </c>
      <c r="F308">
        <f>order_details[[#This Row],[UnitPrice]]*order_details[[#This Row],[Quantity]]</f>
        <v>848</v>
      </c>
      <c r="G308">
        <f t="shared" si="8"/>
        <v>848</v>
      </c>
      <c r="H308">
        <f ca="1" xml:space="preserve"> COUNTA(UNIQUE(orders[OrderID]))</f>
        <v>1</v>
      </c>
      <c r="I308">
        <f t="shared" si="9"/>
        <v>1184707.8900000001</v>
      </c>
    </row>
    <row r="309" spans="1:9" x14ac:dyDescent="0.25">
      <c r="A309">
        <v>10362</v>
      </c>
      <c r="B309">
        <v>54</v>
      </c>
      <c r="C309">
        <v>5.9</v>
      </c>
      <c r="D309">
        <v>24</v>
      </c>
      <c r="E309">
        <v>0</v>
      </c>
      <c r="F309">
        <f>order_details[[#This Row],[UnitPrice]]*order_details[[#This Row],[Quantity]]</f>
        <v>141.60000000000002</v>
      </c>
      <c r="G309">
        <f t="shared" si="8"/>
        <v>141.60000000000002</v>
      </c>
      <c r="H309">
        <f ca="1" xml:space="preserve"> COUNTA(UNIQUE(orders[OrderID]))</f>
        <v>1</v>
      </c>
      <c r="I309">
        <f t="shared" si="9"/>
        <v>1183859.8900000001</v>
      </c>
    </row>
    <row r="310" spans="1:9" x14ac:dyDescent="0.25">
      <c r="A310">
        <v>10363</v>
      </c>
      <c r="B310">
        <v>31</v>
      </c>
      <c r="C310">
        <v>10</v>
      </c>
      <c r="D310">
        <v>20</v>
      </c>
      <c r="E310">
        <v>0</v>
      </c>
      <c r="F310">
        <f>order_details[[#This Row],[UnitPrice]]*order_details[[#This Row],[Quantity]]</f>
        <v>200</v>
      </c>
      <c r="G310">
        <f t="shared" si="8"/>
        <v>200</v>
      </c>
      <c r="H310">
        <f ca="1" xml:space="preserve"> COUNTA(UNIQUE(orders[OrderID]))</f>
        <v>1</v>
      </c>
      <c r="I310">
        <f t="shared" si="9"/>
        <v>1183718.29</v>
      </c>
    </row>
    <row r="311" spans="1:9" x14ac:dyDescent="0.25">
      <c r="A311">
        <v>10363</v>
      </c>
      <c r="B311">
        <v>75</v>
      </c>
      <c r="C311">
        <v>6.2</v>
      </c>
      <c r="D311">
        <v>12</v>
      </c>
      <c r="E311">
        <v>0</v>
      </c>
      <c r="F311">
        <f>order_details[[#This Row],[UnitPrice]]*order_details[[#This Row],[Quantity]]</f>
        <v>74.400000000000006</v>
      </c>
      <c r="G311">
        <f t="shared" si="8"/>
        <v>74.400000000000006</v>
      </c>
      <c r="H311">
        <f ca="1" xml:space="preserve"> COUNTA(UNIQUE(orders[OrderID]))</f>
        <v>1</v>
      </c>
      <c r="I311">
        <f t="shared" si="9"/>
        <v>1183518.29</v>
      </c>
    </row>
    <row r="312" spans="1:9" x14ac:dyDescent="0.25">
      <c r="A312">
        <v>10363</v>
      </c>
      <c r="B312">
        <v>76</v>
      </c>
      <c r="C312">
        <v>14.4</v>
      </c>
      <c r="D312">
        <v>12</v>
      </c>
      <c r="E312">
        <v>0</v>
      </c>
      <c r="F312">
        <f>order_details[[#This Row],[UnitPrice]]*order_details[[#This Row],[Quantity]]</f>
        <v>172.8</v>
      </c>
      <c r="G312">
        <f t="shared" si="8"/>
        <v>172.8</v>
      </c>
      <c r="H312">
        <f ca="1" xml:space="preserve"> COUNTA(UNIQUE(orders[OrderID]))</f>
        <v>1</v>
      </c>
      <c r="I312">
        <f t="shared" si="9"/>
        <v>1183443.8900000001</v>
      </c>
    </row>
    <row r="313" spans="1:9" x14ac:dyDescent="0.25">
      <c r="A313">
        <v>10364</v>
      </c>
      <c r="B313">
        <v>69</v>
      </c>
      <c r="C313">
        <v>28.8</v>
      </c>
      <c r="D313">
        <v>30</v>
      </c>
      <c r="E313">
        <v>0</v>
      </c>
      <c r="F313">
        <f>order_details[[#This Row],[UnitPrice]]*order_details[[#This Row],[Quantity]]</f>
        <v>864</v>
      </c>
      <c r="G313">
        <f t="shared" si="8"/>
        <v>864</v>
      </c>
      <c r="H313">
        <f ca="1" xml:space="preserve"> COUNTA(UNIQUE(orders[OrderID]))</f>
        <v>1</v>
      </c>
      <c r="I313">
        <f t="shared" si="9"/>
        <v>1183271.0900000003</v>
      </c>
    </row>
    <row r="314" spans="1:9" x14ac:dyDescent="0.25">
      <c r="A314">
        <v>10364</v>
      </c>
      <c r="B314">
        <v>71</v>
      </c>
      <c r="C314">
        <v>17.2</v>
      </c>
      <c r="D314">
        <v>5</v>
      </c>
      <c r="E314">
        <v>0</v>
      </c>
      <c r="F314">
        <f>order_details[[#This Row],[UnitPrice]]*order_details[[#This Row],[Quantity]]</f>
        <v>86</v>
      </c>
      <c r="G314">
        <f t="shared" si="8"/>
        <v>86</v>
      </c>
      <c r="H314">
        <f ca="1" xml:space="preserve"> COUNTA(UNIQUE(orders[OrderID]))</f>
        <v>1</v>
      </c>
      <c r="I314">
        <f t="shared" si="9"/>
        <v>1182407.0900000003</v>
      </c>
    </row>
    <row r="315" spans="1:9" x14ac:dyDescent="0.25">
      <c r="A315">
        <v>10365</v>
      </c>
      <c r="B315">
        <v>11</v>
      </c>
      <c r="C315">
        <v>16.8</v>
      </c>
      <c r="D315">
        <v>24</v>
      </c>
      <c r="E315">
        <v>0</v>
      </c>
      <c r="F315">
        <f>order_details[[#This Row],[UnitPrice]]*order_details[[#This Row],[Quantity]]</f>
        <v>403.20000000000005</v>
      </c>
      <c r="G315">
        <f t="shared" si="8"/>
        <v>403.20000000000005</v>
      </c>
      <c r="H315">
        <f ca="1" xml:space="preserve"> COUNTA(UNIQUE(orders[OrderID]))</f>
        <v>1</v>
      </c>
      <c r="I315">
        <f t="shared" si="9"/>
        <v>1182321.0900000003</v>
      </c>
    </row>
    <row r="316" spans="1:9" x14ac:dyDescent="0.25">
      <c r="A316">
        <v>10366</v>
      </c>
      <c r="B316">
        <v>65</v>
      </c>
      <c r="C316">
        <v>16.8</v>
      </c>
      <c r="D316">
        <v>5</v>
      </c>
      <c r="E316">
        <v>0</v>
      </c>
      <c r="F316">
        <f>order_details[[#This Row],[UnitPrice]]*order_details[[#This Row],[Quantity]]</f>
        <v>84</v>
      </c>
      <c r="G316">
        <f t="shared" si="8"/>
        <v>84</v>
      </c>
      <c r="H316">
        <f ca="1" xml:space="preserve"> COUNTA(UNIQUE(orders[OrderID]))</f>
        <v>1</v>
      </c>
      <c r="I316">
        <f t="shared" si="9"/>
        <v>1181917.8900000001</v>
      </c>
    </row>
    <row r="317" spans="1:9" x14ac:dyDescent="0.25">
      <c r="A317">
        <v>10366</v>
      </c>
      <c r="B317">
        <v>77</v>
      </c>
      <c r="C317">
        <v>10.4</v>
      </c>
      <c r="D317">
        <v>5</v>
      </c>
      <c r="E317">
        <v>0</v>
      </c>
      <c r="F317">
        <f>order_details[[#This Row],[UnitPrice]]*order_details[[#This Row],[Quantity]]</f>
        <v>52</v>
      </c>
      <c r="G317">
        <f t="shared" si="8"/>
        <v>52</v>
      </c>
      <c r="H317">
        <f ca="1" xml:space="preserve"> COUNTA(UNIQUE(orders[OrderID]))</f>
        <v>1</v>
      </c>
      <c r="I317">
        <f t="shared" si="9"/>
        <v>1181833.8900000001</v>
      </c>
    </row>
    <row r="318" spans="1:9" x14ac:dyDescent="0.25">
      <c r="A318">
        <v>10367</v>
      </c>
      <c r="B318">
        <v>34</v>
      </c>
      <c r="C318">
        <v>11.2</v>
      </c>
      <c r="D318">
        <v>36</v>
      </c>
      <c r="E318">
        <v>0</v>
      </c>
      <c r="F318">
        <f>order_details[[#This Row],[UnitPrice]]*order_details[[#This Row],[Quantity]]</f>
        <v>403.2</v>
      </c>
      <c r="G318">
        <f t="shared" si="8"/>
        <v>403.2</v>
      </c>
      <c r="H318">
        <f ca="1" xml:space="preserve"> COUNTA(UNIQUE(orders[OrderID]))</f>
        <v>1</v>
      </c>
      <c r="I318">
        <f t="shared" si="9"/>
        <v>1181781.8900000001</v>
      </c>
    </row>
    <row r="319" spans="1:9" x14ac:dyDescent="0.25">
      <c r="A319">
        <v>10367</v>
      </c>
      <c r="B319">
        <v>54</v>
      </c>
      <c r="C319">
        <v>5.9</v>
      </c>
      <c r="D319">
        <v>18</v>
      </c>
      <c r="E319">
        <v>0</v>
      </c>
      <c r="F319">
        <f>order_details[[#This Row],[UnitPrice]]*order_details[[#This Row],[Quantity]]</f>
        <v>106.2</v>
      </c>
      <c r="G319">
        <f t="shared" si="8"/>
        <v>106.2</v>
      </c>
      <c r="H319">
        <f ca="1" xml:space="preserve"> COUNTA(UNIQUE(orders[OrderID]))</f>
        <v>1</v>
      </c>
      <c r="I319">
        <f t="shared" si="9"/>
        <v>1181378.6900000002</v>
      </c>
    </row>
    <row r="320" spans="1:9" x14ac:dyDescent="0.25">
      <c r="A320">
        <v>10367</v>
      </c>
      <c r="B320">
        <v>65</v>
      </c>
      <c r="C320">
        <v>16.8</v>
      </c>
      <c r="D320">
        <v>15</v>
      </c>
      <c r="E320">
        <v>0</v>
      </c>
      <c r="F320">
        <f>order_details[[#This Row],[UnitPrice]]*order_details[[#This Row],[Quantity]]</f>
        <v>252</v>
      </c>
      <c r="G320">
        <f t="shared" si="8"/>
        <v>252</v>
      </c>
      <c r="H320">
        <f ca="1" xml:space="preserve"> COUNTA(UNIQUE(orders[OrderID]))</f>
        <v>1</v>
      </c>
      <c r="I320">
        <f t="shared" si="9"/>
        <v>1181272.4900000002</v>
      </c>
    </row>
    <row r="321" spans="1:9" x14ac:dyDescent="0.25">
      <c r="A321">
        <v>10367</v>
      </c>
      <c r="B321">
        <v>77</v>
      </c>
      <c r="C321">
        <v>10.4</v>
      </c>
      <c r="D321">
        <v>7</v>
      </c>
      <c r="E321">
        <v>0</v>
      </c>
      <c r="F321">
        <f>order_details[[#This Row],[UnitPrice]]*order_details[[#This Row],[Quantity]]</f>
        <v>72.8</v>
      </c>
      <c r="G321">
        <f t="shared" si="8"/>
        <v>72.8</v>
      </c>
      <c r="H321">
        <f ca="1" xml:space="preserve"> COUNTA(UNIQUE(orders[OrderID]))</f>
        <v>1</v>
      </c>
      <c r="I321">
        <f t="shared" si="9"/>
        <v>1181020.4900000002</v>
      </c>
    </row>
    <row r="322" spans="1:9" x14ac:dyDescent="0.25">
      <c r="A322">
        <v>10368</v>
      </c>
      <c r="B322">
        <v>21</v>
      </c>
      <c r="C322">
        <v>8</v>
      </c>
      <c r="D322">
        <v>5</v>
      </c>
      <c r="E322">
        <v>0.1</v>
      </c>
      <c r="F322">
        <f>order_details[[#This Row],[UnitPrice]]*order_details[[#This Row],[Quantity]]</f>
        <v>40</v>
      </c>
      <c r="G322">
        <f t="shared" ref="G322:G385" si="10" xml:space="preserve"> C322 * D322</f>
        <v>40</v>
      </c>
      <c r="H322">
        <f ca="1" xml:space="preserve"> COUNTA(UNIQUE(orders[OrderID]))</f>
        <v>1</v>
      </c>
      <c r="I322">
        <f t="shared" ref="I322:I385" si="11">SUM(G322:G2476)</f>
        <v>1180947.6900000002</v>
      </c>
    </row>
    <row r="323" spans="1:9" x14ac:dyDescent="0.25">
      <c r="A323">
        <v>10368</v>
      </c>
      <c r="B323">
        <v>28</v>
      </c>
      <c r="C323">
        <v>36.4</v>
      </c>
      <c r="D323">
        <v>13</v>
      </c>
      <c r="E323">
        <v>0.1</v>
      </c>
      <c r="F323">
        <f>order_details[[#This Row],[UnitPrice]]*order_details[[#This Row],[Quantity]]</f>
        <v>473.2</v>
      </c>
      <c r="G323">
        <f t="shared" si="10"/>
        <v>473.2</v>
      </c>
      <c r="H323">
        <f ca="1" xml:space="preserve"> COUNTA(UNIQUE(orders[OrderID]))</f>
        <v>1</v>
      </c>
      <c r="I323">
        <f t="shared" si="11"/>
        <v>1180907.6900000002</v>
      </c>
    </row>
    <row r="324" spans="1:9" x14ac:dyDescent="0.25">
      <c r="A324">
        <v>10368</v>
      </c>
      <c r="B324">
        <v>57</v>
      </c>
      <c r="C324">
        <v>15.6</v>
      </c>
      <c r="D324">
        <v>25</v>
      </c>
      <c r="E324">
        <v>0</v>
      </c>
      <c r="F324">
        <f>order_details[[#This Row],[UnitPrice]]*order_details[[#This Row],[Quantity]]</f>
        <v>390</v>
      </c>
      <c r="G324">
        <f t="shared" si="10"/>
        <v>390</v>
      </c>
      <c r="H324">
        <f ca="1" xml:space="preserve"> COUNTA(UNIQUE(orders[OrderID]))</f>
        <v>1</v>
      </c>
      <c r="I324">
        <f t="shared" si="11"/>
        <v>1180434.4900000002</v>
      </c>
    </row>
    <row r="325" spans="1:9" x14ac:dyDescent="0.25">
      <c r="A325">
        <v>10368</v>
      </c>
      <c r="B325">
        <v>64</v>
      </c>
      <c r="C325">
        <v>26.6</v>
      </c>
      <c r="D325">
        <v>35</v>
      </c>
      <c r="E325">
        <v>0.1</v>
      </c>
      <c r="F325">
        <f>order_details[[#This Row],[UnitPrice]]*order_details[[#This Row],[Quantity]]</f>
        <v>931</v>
      </c>
      <c r="G325">
        <f t="shared" si="10"/>
        <v>931</v>
      </c>
      <c r="H325">
        <f ca="1" xml:space="preserve"> COUNTA(UNIQUE(orders[OrderID]))</f>
        <v>1</v>
      </c>
      <c r="I325">
        <f t="shared" si="11"/>
        <v>1180044.4900000002</v>
      </c>
    </row>
    <row r="326" spans="1:9" x14ac:dyDescent="0.25">
      <c r="A326">
        <v>10369</v>
      </c>
      <c r="B326">
        <v>29</v>
      </c>
      <c r="C326">
        <v>99</v>
      </c>
      <c r="D326">
        <v>20</v>
      </c>
      <c r="E326">
        <v>0</v>
      </c>
      <c r="F326">
        <f>order_details[[#This Row],[UnitPrice]]*order_details[[#This Row],[Quantity]]</f>
        <v>1980</v>
      </c>
      <c r="G326">
        <f t="shared" si="10"/>
        <v>1980</v>
      </c>
      <c r="H326">
        <f ca="1" xml:space="preserve"> COUNTA(UNIQUE(orders[OrderID]))</f>
        <v>1</v>
      </c>
      <c r="I326">
        <f t="shared" si="11"/>
        <v>1179113.4900000002</v>
      </c>
    </row>
    <row r="327" spans="1:9" x14ac:dyDescent="0.25">
      <c r="A327">
        <v>10369</v>
      </c>
      <c r="B327">
        <v>56</v>
      </c>
      <c r="C327">
        <v>30.4</v>
      </c>
      <c r="D327">
        <v>18</v>
      </c>
      <c r="E327">
        <v>0.25</v>
      </c>
      <c r="F327">
        <f>order_details[[#This Row],[UnitPrice]]*order_details[[#This Row],[Quantity]]</f>
        <v>547.19999999999993</v>
      </c>
      <c r="G327">
        <f t="shared" si="10"/>
        <v>547.19999999999993</v>
      </c>
      <c r="H327">
        <f ca="1" xml:space="preserve"> COUNTA(UNIQUE(orders[OrderID]))</f>
        <v>1</v>
      </c>
      <c r="I327">
        <f t="shared" si="11"/>
        <v>1177133.4900000002</v>
      </c>
    </row>
    <row r="328" spans="1:9" x14ac:dyDescent="0.25">
      <c r="A328">
        <v>10370</v>
      </c>
      <c r="B328">
        <v>1</v>
      </c>
      <c r="C328">
        <v>14.4</v>
      </c>
      <c r="D328">
        <v>15</v>
      </c>
      <c r="E328">
        <v>0.15</v>
      </c>
      <c r="F328">
        <f>order_details[[#This Row],[UnitPrice]]*order_details[[#This Row],[Quantity]]</f>
        <v>216</v>
      </c>
      <c r="G328">
        <f t="shared" si="10"/>
        <v>216</v>
      </c>
      <c r="H328">
        <f ca="1" xml:space="preserve"> COUNTA(UNIQUE(orders[OrderID]))</f>
        <v>1</v>
      </c>
      <c r="I328">
        <f t="shared" si="11"/>
        <v>1176586.2900000003</v>
      </c>
    </row>
    <row r="329" spans="1:9" x14ac:dyDescent="0.25">
      <c r="A329">
        <v>10370</v>
      </c>
      <c r="B329">
        <v>64</v>
      </c>
      <c r="C329">
        <v>26.6</v>
      </c>
      <c r="D329">
        <v>30</v>
      </c>
      <c r="E329">
        <v>0</v>
      </c>
      <c r="F329">
        <f>order_details[[#This Row],[UnitPrice]]*order_details[[#This Row],[Quantity]]</f>
        <v>798</v>
      </c>
      <c r="G329">
        <f t="shared" si="10"/>
        <v>798</v>
      </c>
      <c r="H329">
        <f ca="1" xml:space="preserve"> COUNTA(UNIQUE(orders[OrderID]))</f>
        <v>1</v>
      </c>
      <c r="I329">
        <f t="shared" si="11"/>
        <v>1176370.2900000003</v>
      </c>
    </row>
    <row r="330" spans="1:9" x14ac:dyDescent="0.25">
      <c r="A330">
        <v>10370</v>
      </c>
      <c r="B330">
        <v>74</v>
      </c>
      <c r="C330">
        <v>8</v>
      </c>
      <c r="D330">
        <v>20</v>
      </c>
      <c r="E330">
        <v>0.15</v>
      </c>
      <c r="F330">
        <f>order_details[[#This Row],[UnitPrice]]*order_details[[#This Row],[Quantity]]</f>
        <v>160</v>
      </c>
      <c r="G330">
        <f t="shared" si="10"/>
        <v>160</v>
      </c>
      <c r="H330">
        <f ca="1" xml:space="preserve"> COUNTA(UNIQUE(orders[OrderID]))</f>
        <v>1</v>
      </c>
      <c r="I330">
        <f t="shared" si="11"/>
        <v>1175572.2900000005</v>
      </c>
    </row>
    <row r="331" spans="1:9" x14ac:dyDescent="0.25">
      <c r="A331">
        <v>10371</v>
      </c>
      <c r="B331">
        <v>36</v>
      </c>
      <c r="C331">
        <v>15.2</v>
      </c>
      <c r="D331">
        <v>6</v>
      </c>
      <c r="E331">
        <v>0.2</v>
      </c>
      <c r="F331">
        <f>order_details[[#This Row],[UnitPrice]]*order_details[[#This Row],[Quantity]]</f>
        <v>91.199999999999989</v>
      </c>
      <c r="G331">
        <f t="shared" si="10"/>
        <v>91.199999999999989</v>
      </c>
      <c r="H331">
        <f ca="1" xml:space="preserve"> COUNTA(UNIQUE(orders[OrderID]))</f>
        <v>1</v>
      </c>
      <c r="I331">
        <f t="shared" si="11"/>
        <v>1175412.2900000005</v>
      </c>
    </row>
    <row r="332" spans="1:9" x14ac:dyDescent="0.25">
      <c r="A332">
        <v>10372</v>
      </c>
      <c r="B332">
        <v>20</v>
      </c>
      <c r="C332">
        <v>64.8</v>
      </c>
      <c r="D332">
        <v>12</v>
      </c>
      <c r="E332">
        <v>0.25</v>
      </c>
      <c r="F332">
        <f>order_details[[#This Row],[UnitPrice]]*order_details[[#This Row],[Quantity]]</f>
        <v>777.59999999999991</v>
      </c>
      <c r="G332">
        <f t="shared" si="10"/>
        <v>777.59999999999991</v>
      </c>
      <c r="H332">
        <f ca="1" xml:space="preserve"> COUNTA(UNIQUE(orders[OrderID]))</f>
        <v>1</v>
      </c>
      <c r="I332">
        <f t="shared" si="11"/>
        <v>1175321.0900000003</v>
      </c>
    </row>
    <row r="333" spans="1:9" x14ac:dyDescent="0.25">
      <c r="A333">
        <v>10372</v>
      </c>
      <c r="B333">
        <v>38</v>
      </c>
      <c r="C333">
        <v>210.8</v>
      </c>
      <c r="D333">
        <v>40</v>
      </c>
      <c r="E333">
        <v>0.25</v>
      </c>
      <c r="F333">
        <f>order_details[[#This Row],[UnitPrice]]*order_details[[#This Row],[Quantity]]</f>
        <v>8432</v>
      </c>
      <c r="G333">
        <f t="shared" si="10"/>
        <v>8432</v>
      </c>
      <c r="H333">
        <f ca="1" xml:space="preserve"> COUNTA(UNIQUE(orders[OrderID]))</f>
        <v>1</v>
      </c>
      <c r="I333">
        <f t="shared" si="11"/>
        <v>1174543.4900000002</v>
      </c>
    </row>
    <row r="334" spans="1:9" x14ac:dyDescent="0.25">
      <c r="A334">
        <v>10372</v>
      </c>
      <c r="B334">
        <v>60</v>
      </c>
      <c r="C334">
        <v>27.2</v>
      </c>
      <c r="D334">
        <v>70</v>
      </c>
      <c r="E334">
        <v>0.25</v>
      </c>
      <c r="F334">
        <f>order_details[[#This Row],[UnitPrice]]*order_details[[#This Row],[Quantity]]</f>
        <v>1904</v>
      </c>
      <c r="G334">
        <f t="shared" si="10"/>
        <v>1904</v>
      </c>
      <c r="H334">
        <f ca="1" xml:space="preserve"> COUNTA(UNIQUE(orders[OrderID]))</f>
        <v>1</v>
      </c>
      <c r="I334">
        <f t="shared" si="11"/>
        <v>1166111.4900000002</v>
      </c>
    </row>
    <row r="335" spans="1:9" x14ac:dyDescent="0.25">
      <c r="A335">
        <v>10372</v>
      </c>
      <c r="B335">
        <v>72</v>
      </c>
      <c r="C335">
        <v>27.8</v>
      </c>
      <c r="D335">
        <v>42</v>
      </c>
      <c r="E335">
        <v>0.25</v>
      </c>
      <c r="F335">
        <f>order_details[[#This Row],[UnitPrice]]*order_details[[#This Row],[Quantity]]</f>
        <v>1167.6000000000001</v>
      </c>
      <c r="G335">
        <f t="shared" si="10"/>
        <v>1167.6000000000001</v>
      </c>
      <c r="H335">
        <f ca="1" xml:space="preserve"> COUNTA(UNIQUE(orders[OrderID]))</f>
        <v>1</v>
      </c>
      <c r="I335">
        <f t="shared" si="11"/>
        <v>1164207.4900000002</v>
      </c>
    </row>
    <row r="336" spans="1:9" x14ac:dyDescent="0.25">
      <c r="A336">
        <v>10373</v>
      </c>
      <c r="B336">
        <v>58</v>
      </c>
      <c r="C336">
        <v>10.6</v>
      </c>
      <c r="D336">
        <v>80</v>
      </c>
      <c r="E336">
        <v>0.2</v>
      </c>
      <c r="F336">
        <f>order_details[[#This Row],[UnitPrice]]*order_details[[#This Row],[Quantity]]</f>
        <v>848</v>
      </c>
      <c r="G336">
        <f t="shared" si="10"/>
        <v>848</v>
      </c>
      <c r="H336">
        <f ca="1" xml:space="preserve"> COUNTA(UNIQUE(orders[OrderID]))</f>
        <v>1</v>
      </c>
      <c r="I336">
        <f t="shared" si="11"/>
        <v>1163039.8900000001</v>
      </c>
    </row>
    <row r="337" spans="1:9" x14ac:dyDescent="0.25">
      <c r="A337">
        <v>10373</v>
      </c>
      <c r="B337">
        <v>71</v>
      </c>
      <c r="C337">
        <v>17.2</v>
      </c>
      <c r="D337">
        <v>50</v>
      </c>
      <c r="E337">
        <v>0.2</v>
      </c>
      <c r="F337">
        <f>order_details[[#This Row],[UnitPrice]]*order_details[[#This Row],[Quantity]]</f>
        <v>860</v>
      </c>
      <c r="G337">
        <f t="shared" si="10"/>
        <v>860</v>
      </c>
      <c r="H337">
        <f ca="1" xml:space="preserve"> COUNTA(UNIQUE(orders[OrderID]))</f>
        <v>1</v>
      </c>
      <c r="I337">
        <f t="shared" si="11"/>
        <v>1162191.8900000001</v>
      </c>
    </row>
    <row r="338" spans="1:9" x14ac:dyDescent="0.25">
      <c r="A338">
        <v>10374</v>
      </c>
      <c r="B338">
        <v>31</v>
      </c>
      <c r="C338">
        <v>10</v>
      </c>
      <c r="D338">
        <v>30</v>
      </c>
      <c r="E338">
        <v>0</v>
      </c>
      <c r="F338">
        <f>order_details[[#This Row],[UnitPrice]]*order_details[[#This Row],[Quantity]]</f>
        <v>300</v>
      </c>
      <c r="G338">
        <f t="shared" si="10"/>
        <v>300</v>
      </c>
      <c r="H338">
        <f ca="1" xml:space="preserve"> COUNTA(UNIQUE(orders[OrderID]))</f>
        <v>1</v>
      </c>
      <c r="I338">
        <f t="shared" si="11"/>
        <v>1161331.8900000004</v>
      </c>
    </row>
    <row r="339" spans="1:9" x14ac:dyDescent="0.25">
      <c r="A339">
        <v>10374</v>
      </c>
      <c r="B339">
        <v>58</v>
      </c>
      <c r="C339">
        <v>10.6</v>
      </c>
      <c r="D339">
        <v>15</v>
      </c>
      <c r="E339">
        <v>0</v>
      </c>
      <c r="F339">
        <f>order_details[[#This Row],[UnitPrice]]*order_details[[#This Row],[Quantity]]</f>
        <v>159</v>
      </c>
      <c r="G339">
        <f t="shared" si="10"/>
        <v>159</v>
      </c>
      <c r="H339">
        <f ca="1" xml:space="preserve"> COUNTA(UNIQUE(orders[OrderID]))</f>
        <v>1</v>
      </c>
      <c r="I339">
        <f t="shared" si="11"/>
        <v>1161031.8900000001</v>
      </c>
    </row>
    <row r="340" spans="1:9" x14ac:dyDescent="0.25">
      <c r="A340">
        <v>10375</v>
      </c>
      <c r="B340">
        <v>14</v>
      </c>
      <c r="C340">
        <v>18.600000000000001</v>
      </c>
      <c r="D340">
        <v>15</v>
      </c>
      <c r="E340">
        <v>0</v>
      </c>
      <c r="F340">
        <f>order_details[[#This Row],[UnitPrice]]*order_details[[#This Row],[Quantity]]</f>
        <v>279</v>
      </c>
      <c r="G340">
        <f t="shared" si="10"/>
        <v>279</v>
      </c>
      <c r="H340">
        <f ca="1" xml:space="preserve"> COUNTA(UNIQUE(orders[OrderID]))</f>
        <v>1</v>
      </c>
      <c r="I340">
        <f t="shared" si="11"/>
        <v>1160872.8900000001</v>
      </c>
    </row>
    <row r="341" spans="1:9" x14ac:dyDescent="0.25">
      <c r="A341">
        <v>10375</v>
      </c>
      <c r="B341">
        <v>54</v>
      </c>
      <c r="C341">
        <v>5.9</v>
      </c>
      <c r="D341">
        <v>10</v>
      </c>
      <c r="E341">
        <v>0</v>
      </c>
      <c r="F341">
        <f>order_details[[#This Row],[UnitPrice]]*order_details[[#This Row],[Quantity]]</f>
        <v>59</v>
      </c>
      <c r="G341">
        <f t="shared" si="10"/>
        <v>59</v>
      </c>
      <c r="H341">
        <f ca="1" xml:space="preserve"> COUNTA(UNIQUE(orders[OrderID]))</f>
        <v>1</v>
      </c>
      <c r="I341">
        <f t="shared" si="11"/>
        <v>1160593.8900000001</v>
      </c>
    </row>
    <row r="342" spans="1:9" x14ac:dyDescent="0.25">
      <c r="A342">
        <v>10376</v>
      </c>
      <c r="B342">
        <v>31</v>
      </c>
      <c r="C342">
        <v>10</v>
      </c>
      <c r="D342">
        <v>42</v>
      </c>
      <c r="E342">
        <v>0.05</v>
      </c>
      <c r="F342">
        <f>order_details[[#This Row],[UnitPrice]]*order_details[[#This Row],[Quantity]]</f>
        <v>420</v>
      </c>
      <c r="G342">
        <f t="shared" si="10"/>
        <v>420</v>
      </c>
      <c r="H342">
        <f ca="1" xml:space="preserve"> COUNTA(UNIQUE(orders[OrderID]))</f>
        <v>1</v>
      </c>
      <c r="I342">
        <f t="shared" si="11"/>
        <v>1160534.8900000001</v>
      </c>
    </row>
    <row r="343" spans="1:9" x14ac:dyDescent="0.25">
      <c r="A343">
        <v>10377</v>
      </c>
      <c r="B343">
        <v>28</v>
      </c>
      <c r="C343">
        <v>36.4</v>
      </c>
      <c r="D343">
        <v>20</v>
      </c>
      <c r="E343">
        <v>0.15</v>
      </c>
      <c r="F343">
        <f>order_details[[#This Row],[UnitPrice]]*order_details[[#This Row],[Quantity]]</f>
        <v>728</v>
      </c>
      <c r="G343">
        <f t="shared" si="10"/>
        <v>728</v>
      </c>
      <c r="H343">
        <f ca="1" xml:space="preserve"> COUNTA(UNIQUE(orders[OrderID]))</f>
        <v>1</v>
      </c>
      <c r="I343">
        <f t="shared" si="11"/>
        <v>1160114.8900000001</v>
      </c>
    </row>
    <row r="344" spans="1:9" x14ac:dyDescent="0.25">
      <c r="A344">
        <v>10377</v>
      </c>
      <c r="B344">
        <v>39</v>
      </c>
      <c r="C344">
        <v>14.4</v>
      </c>
      <c r="D344">
        <v>20</v>
      </c>
      <c r="E344">
        <v>0.15</v>
      </c>
      <c r="F344">
        <f>order_details[[#This Row],[UnitPrice]]*order_details[[#This Row],[Quantity]]</f>
        <v>288</v>
      </c>
      <c r="G344">
        <f t="shared" si="10"/>
        <v>288</v>
      </c>
      <c r="H344">
        <f ca="1" xml:space="preserve"> COUNTA(UNIQUE(orders[OrderID]))</f>
        <v>1</v>
      </c>
      <c r="I344">
        <f t="shared" si="11"/>
        <v>1159386.8900000001</v>
      </c>
    </row>
    <row r="345" spans="1:9" x14ac:dyDescent="0.25">
      <c r="A345">
        <v>10378</v>
      </c>
      <c r="B345">
        <v>71</v>
      </c>
      <c r="C345">
        <v>17.2</v>
      </c>
      <c r="D345">
        <v>6</v>
      </c>
      <c r="E345">
        <v>0</v>
      </c>
      <c r="F345">
        <f>order_details[[#This Row],[UnitPrice]]*order_details[[#This Row],[Quantity]]</f>
        <v>103.19999999999999</v>
      </c>
      <c r="G345">
        <f t="shared" si="10"/>
        <v>103.19999999999999</v>
      </c>
      <c r="H345">
        <f ca="1" xml:space="preserve"> COUNTA(UNIQUE(orders[OrderID]))</f>
        <v>1</v>
      </c>
      <c r="I345">
        <f t="shared" si="11"/>
        <v>1159098.8900000001</v>
      </c>
    </row>
    <row r="346" spans="1:9" x14ac:dyDescent="0.25">
      <c r="A346">
        <v>10379</v>
      </c>
      <c r="B346">
        <v>41</v>
      </c>
      <c r="C346">
        <v>7.7</v>
      </c>
      <c r="D346">
        <v>8</v>
      </c>
      <c r="E346">
        <v>0.1</v>
      </c>
      <c r="F346">
        <f>order_details[[#This Row],[UnitPrice]]*order_details[[#This Row],[Quantity]]</f>
        <v>61.6</v>
      </c>
      <c r="G346">
        <f t="shared" si="10"/>
        <v>61.6</v>
      </c>
      <c r="H346">
        <f ca="1" xml:space="preserve"> COUNTA(UNIQUE(orders[OrderID]))</f>
        <v>1</v>
      </c>
      <c r="I346">
        <f t="shared" si="11"/>
        <v>1158995.6900000002</v>
      </c>
    </row>
    <row r="347" spans="1:9" x14ac:dyDescent="0.25">
      <c r="A347">
        <v>10379</v>
      </c>
      <c r="B347">
        <v>63</v>
      </c>
      <c r="C347">
        <v>35.1</v>
      </c>
      <c r="D347">
        <v>16</v>
      </c>
      <c r="E347">
        <v>0.1</v>
      </c>
      <c r="F347">
        <f>order_details[[#This Row],[UnitPrice]]*order_details[[#This Row],[Quantity]]</f>
        <v>561.6</v>
      </c>
      <c r="G347">
        <f t="shared" si="10"/>
        <v>561.6</v>
      </c>
      <c r="H347">
        <f ca="1" xml:space="preserve"> COUNTA(UNIQUE(orders[OrderID]))</f>
        <v>1</v>
      </c>
      <c r="I347">
        <f t="shared" si="11"/>
        <v>1158934.0900000001</v>
      </c>
    </row>
    <row r="348" spans="1:9" x14ac:dyDescent="0.25">
      <c r="A348">
        <v>10379</v>
      </c>
      <c r="B348">
        <v>65</v>
      </c>
      <c r="C348">
        <v>16.8</v>
      </c>
      <c r="D348">
        <v>20</v>
      </c>
      <c r="E348">
        <v>0.1</v>
      </c>
      <c r="F348">
        <f>order_details[[#This Row],[UnitPrice]]*order_details[[#This Row],[Quantity]]</f>
        <v>336</v>
      </c>
      <c r="G348">
        <f t="shared" si="10"/>
        <v>336</v>
      </c>
      <c r="H348">
        <f ca="1" xml:space="preserve"> COUNTA(UNIQUE(orders[OrderID]))</f>
        <v>1</v>
      </c>
      <c r="I348">
        <f t="shared" si="11"/>
        <v>1158372.49</v>
      </c>
    </row>
    <row r="349" spans="1:9" x14ac:dyDescent="0.25">
      <c r="A349">
        <v>10380</v>
      </c>
      <c r="B349">
        <v>30</v>
      </c>
      <c r="C349">
        <v>20.7</v>
      </c>
      <c r="D349">
        <v>18</v>
      </c>
      <c r="E349">
        <v>0.1</v>
      </c>
      <c r="F349">
        <f>order_details[[#This Row],[UnitPrice]]*order_details[[#This Row],[Quantity]]</f>
        <v>372.59999999999997</v>
      </c>
      <c r="G349">
        <f t="shared" si="10"/>
        <v>372.59999999999997</v>
      </c>
      <c r="H349">
        <f ca="1" xml:space="preserve"> COUNTA(UNIQUE(orders[OrderID]))</f>
        <v>1</v>
      </c>
      <c r="I349">
        <f t="shared" si="11"/>
        <v>1158036.49</v>
      </c>
    </row>
    <row r="350" spans="1:9" x14ac:dyDescent="0.25">
      <c r="A350">
        <v>10380</v>
      </c>
      <c r="B350">
        <v>53</v>
      </c>
      <c r="C350">
        <v>26.2</v>
      </c>
      <c r="D350">
        <v>20</v>
      </c>
      <c r="E350">
        <v>0.1</v>
      </c>
      <c r="F350">
        <f>order_details[[#This Row],[UnitPrice]]*order_details[[#This Row],[Quantity]]</f>
        <v>524</v>
      </c>
      <c r="G350">
        <f t="shared" si="10"/>
        <v>524</v>
      </c>
      <c r="H350">
        <f ca="1" xml:space="preserve"> COUNTA(UNIQUE(orders[OrderID]))</f>
        <v>1</v>
      </c>
      <c r="I350">
        <f t="shared" si="11"/>
        <v>1157663.8900000001</v>
      </c>
    </row>
    <row r="351" spans="1:9" x14ac:dyDescent="0.25">
      <c r="A351">
        <v>10380</v>
      </c>
      <c r="B351">
        <v>60</v>
      </c>
      <c r="C351">
        <v>27.2</v>
      </c>
      <c r="D351">
        <v>6</v>
      </c>
      <c r="E351">
        <v>0.1</v>
      </c>
      <c r="F351">
        <f>order_details[[#This Row],[UnitPrice]]*order_details[[#This Row],[Quantity]]</f>
        <v>163.19999999999999</v>
      </c>
      <c r="G351">
        <f t="shared" si="10"/>
        <v>163.19999999999999</v>
      </c>
      <c r="H351">
        <f ca="1" xml:space="preserve"> COUNTA(UNIQUE(orders[OrderID]))</f>
        <v>1</v>
      </c>
      <c r="I351">
        <f t="shared" si="11"/>
        <v>1157139.8900000001</v>
      </c>
    </row>
    <row r="352" spans="1:9" x14ac:dyDescent="0.25">
      <c r="A352">
        <v>10380</v>
      </c>
      <c r="B352">
        <v>70</v>
      </c>
      <c r="C352">
        <v>12</v>
      </c>
      <c r="D352">
        <v>30</v>
      </c>
      <c r="E352">
        <v>0</v>
      </c>
      <c r="F352">
        <f>order_details[[#This Row],[UnitPrice]]*order_details[[#This Row],[Quantity]]</f>
        <v>360</v>
      </c>
      <c r="G352">
        <f t="shared" si="10"/>
        <v>360</v>
      </c>
      <c r="H352">
        <f ca="1" xml:space="preserve"> COUNTA(UNIQUE(orders[OrderID]))</f>
        <v>1</v>
      </c>
      <c r="I352">
        <f t="shared" si="11"/>
        <v>1156976.6900000002</v>
      </c>
    </row>
    <row r="353" spans="1:9" x14ac:dyDescent="0.25">
      <c r="A353">
        <v>10381</v>
      </c>
      <c r="B353">
        <v>74</v>
      </c>
      <c r="C353">
        <v>8</v>
      </c>
      <c r="D353">
        <v>14</v>
      </c>
      <c r="E353">
        <v>0</v>
      </c>
      <c r="F353">
        <f>order_details[[#This Row],[UnitPrice]]*order_details[[#This Row],[Quantity]]</f>
        <v>112</v>
      </c>
      <c r="G353">
        <f t="shared" si="10"/>
        <v>112</v>
      </c>
      <c r="H353">
        <f ca="1" xml:space="preserve"> COUNTA(UNIQUE(orders[OrderID]))</f>
        <v>1</v>
      </c>
      <c r="I353">
        <f t="shared" si="11"/>
        <v>1156616.6900000002</v>
      </c>
    </row>
    <row r="354" spans="1:9" x14ac:dyDescent="0.25">
      <c r="A354">
        <v>10382</v>
      </c>
      <c r="B354">
        <v>5</v>
      </c>
      <c r="C354">
        <v>17</v>
      </c>
      <c r="D354">
        <v>32</v>
      </c>
      <c r="E354">
        <v>0</v>
      </c>
      <c r="F354">
        <f>order_details[[#This Row],[UnitPrice]]*order_details[[#This Row],[Quantity]]</f>
        <v>544</v>
      </c>
      <c r="G354">
        <f t="shared" si="10"/>
        <v>544</v>
      </c>
      <c r="H354">
        <f ca="1" xml:space="preserve"> COUNTA(UNIQUE(orders[OrderID]))</f>
        <v>1</v>
      </c>
      <c r="I354">
        <f t="shared" si="11"/>
        <v>1156504.6900000002</v>
      </c>
    </row>
    <row r="355" spans="1:9" x14ac:dyDescent="0.25">
      <c r="A355">
        <v>10382</v>
      </c>
      <c r="B355">
        <v>18</v>
      </c>
      <c r="C355">
        <v>50</v>
      </c>
      <c r="D355">
        <v>9</v>
      </c>
      <c r="E355">
        <v>0</v>
      </c>
      <c r="F355">
        <f>order_details[[#This Row],[UnitPrice]]*order_details[[#This Row],[Quantity]]</f>
        <v>450</v>
      </c>
      <c r="G355">
        <f t="shared" si="10"/>
        <v>450</v>
      </c>
      <c r="H355">
        <f ca="1" xml:space="preserve"> COUNTA(UNIQUE(orders[OrderID]))</f>
        <v>1</v>
      </c>
      <c r="I355">
        <f t="shared" si="11"/>
        <v>1155960.6900000002</v>
      </c>
    </row>
    <row r="356" spans="1:9" x14ac:dyDescent="0.25">
      <c r="A356">
        <v>10382</v>
      </c>
      <c r="B356">
        <v>29</v>
      </c>
      <c r="C356">
        <v>99</v>
      </c>
      <c r="D356">
        <v>14</v>
      </c>
      <c r="E356">
        <v>0</v>
      </c>
      <c r="F356">
        <f>order_details[[#This Row],[UnitPrice]]*order_details[[#This Row],[Quantity]]</f>
        <v>1386</v>
      </c>
      <c r="G356">
        <f t="shared" si="10"/>
        <v>1386</v>
      </c>
      <c r="H356">
        <f ca="1" xml:space="preserve"> COUNTA(UNIQUE(orders[OrderID]))</f>
        <v>1</v>
      </c>
      <c r="I356">
        <f t="shared" si="11"/>
        <v>1155510.6900000002</v>
      </c>
    </row>
    <row r="357" spans="1:9" x14ac:dyDescent="0.25">
      <c r="A357">
        <v>10382</v>
      </c>
      <c r="B357">
        <v>33</v>
      </c>
      <c r="C357">
        <v>2</v>
      </c>
      <c r="D357">
        <v>60</v>
      </c>
      <c r="E357">
        <v>0</v>
      </c>
      <c r="F357">
        <f>order_details[[#This Row],[UnitPrice]]*order_details[[#This Row],[Quantity]]</f>
        <v>120</v>
      </c>
      <c r="G357">
        <f t="shared" si="10"/>
        <v>120</v>
      </c>
      <c r="H357">
        <f ca="1" xml:space="preserve"> COUNTA(UNIQUE(orders[OrderID]))</f>
        <v>1</v>
      </c>
      <c r="I357">
        <f t="shared" si="11"/>
        <v>1154124.6900000002</v>
      </c>
    </row>
    <row r="358" spans="1:9" x14ac:dyDescent="0.25">
      <c r="A358">
        <v>10382</v>
      </c>
      <c r="B358">
        <v>74</v>
      </c>
      <c r="C358">
        <v>8</v>
      </c>
      <c r="D358">
        <v>50</v>
      </c>
      <c r="E358">
        <v>0</v>
      </c>
      <c r="F358">
        <f>order_details[[#This Row],[UnitPrice]]*order_details[[#This Row],[Quantity]]</f>
        <v>400</v>
      </c>
      <c r="G358">
        <f t="shared" si="10"/>
        <v>400</v>
      </c>
      <c r="H358">
        <f ca="1" xml:space="preserve"> COUNTA(UNIQUE(orders[OrderID]))</f>
        <v>1</v>
      </c>
      <c r="I358">
        <f t="shared" si="11"/>
        <v>1154004.6900000002</v>
      </c>
    </row>
    <row r="359" spans="1:9" x14ac:dyDescent="0.25">
      <c r="A359">
        <v>10383</v>
      </c>
      <c r="B359">
        <v>13</v>
      </c>
      <c r="C359">
        <v>4.8</v>
      </c>
      <c r="D359">
        <v>20</v>
      </c>
      <c r="E359">
        <v>0</v>
      </c>
      <c r="F359">
        <f>order_details[[#This Row],[UnitPrice]]*order_details[[#This Row],[Quantity]]</f>
        <v>96</v>
      </c>
      <c r="G359">
        <f t="shared" si="10"/>
        <v>96</v>
      </c>
      <c r="H359">
        <f ca="1" xml:space="preserve"> COUNTA(UNIQUE(orders[OrderID]))</f>
        <v>1</v>
      </c>
      <c r="I359">
        <f t="shared" si="11"/>
        <v>1153604.6900000002</v>
      </c>
    </row>
    <row r="360" spans="1:9" x14ac:dyDescent="0.25">
      <c r="A360">
        <v>10383</v>
      </c>
      <c r="B360">
        <v>50</v>
      </c>
      <c r="C360">
        <v>13</v>
      </c>
      <c r="D360">
        <v>15</v>
      </c>
      <c r="E360">
        <v>0</v>
      </c>
      <c r="F360">
        <f>order_details[[#This Row],[UnitPrice]]*order_details[[#This Row],[Quantity]]</f>
        <v>195</v>
      </c>
      <c r="G360">
        <f t="shared" si="10"/>
        <v>195</v>
      </c>
      <c r="H360">
        <f ca="1" xml:space="preserve"> COUNTA(UNIQUE(orders[OrderID]))</f>
        <v>1</v>
      </c>
      <c r="I360">
        <f t="shared" si="11"/>
        <v>1153508.6900000002</v>
      </c>
    </row>
    <row r="361" spans="1:9" x14ac:dyDescent="0.25">
      <c r="A361">
        <v>10383</v>
      </c>
      <c r="B361">
        <v>56</v>
      </c>
      <c r="C361">
        <v>30.4</v>
      </c>
      <c r="D361">
        <v>20</v>
      </c>
      <c r="E361">
        <v>0</v>
      </c>
      <c r="F361">
        <f>order_details[[#This Row],[UnitPrice]]*order_details[[#This Row],[Quantity]]</f>
        <v>608</v>
      </c>
      <c r="G361">
        <f t="shared" si="10"/>
        <v>608</v>
      </c>
      <c r="H361">
        <f ca="1" xml:space="preserve"> COUNTA(UNIQUE(orders[OrderID]))</f>
        <v>1</v>
      </c>
      <c r="I361">
        <f t="shared" si="11"/>
        <v>1153313.6900000002</v>
      </c>
    </row>
    <row r="362" spans="1:9" x14ac:dyDescent="0.25">
      <c r="A362">
        <v>10384</v>
      </c>
      <c r="B362">
        <v>20</v>
      </c>
      <c r="C362">
        <v>64.8</v>
      </c>
      <c r="D362">
        <v>28</v>
      </c>
      <c r="E362">
        <v>0</v>
      </c>
      <c r="F362">
        <f>order_details[[#This Row],[UnitPrice]]*order_details[[#This Row],[Quantity]]</f>
        <v>1814.3999999999999</v>
      </c>
      <c r="G362">
        <f t="shared" si="10"/>
        <v>1814.3999999999999</v>
      </c>
      <c r="H362">
        <f ca="1" xml:space="preserve"> COUNTA(UNIQUE(orders[OrderID]))</f>
        <v>1</v>
      </c>
      <c r="I362">
        <f t="shared" si="11"/>
        <v>1152705.6900000002</v>
      </c>
    </row>
    <row r="363" spans="1:9" x14ac:dyDescent="0.25">
      <c r="A363">
        <v>10384</v>
      </c>
      <c r="B363">
        <v>60</v>
      </c>
      <c r="C363">
        <v>27.2</v>
      </c>
      <c r="D363">
        <v>15</v>
      </c>
      <c r="E363">
        <v>0</v>
      </c>
      <c r="F363">
        <f>order_details[[#This Row],[UnitPrice]]*order_details[[#This Row],[Quantity]]</f>
        <v>408</v>
      </c>
      <c r="G363">
        <f t="shared" si="10"/>
        <v>408</v>
      </c>
      <c r="H363">
        <f ca="1" xml:space="preserve"> COUNTA(UNIQUE(orders[OrderID]))</f>
        <v>1</v>
      </c>
      <c r="I363">
        <f t="shared" si="11"/>
        <v>1150891.2900000003</v>
      </c>
    </row>
    <row r="364" spans="1:9" x14ac:dyDescent="0.25">
      <c r="A364">
        <v>10385</v>
      </c>
      <c r="B364">
        <v>7</v>
      </c>
      <c r="C364">
        <v>24</v>
      </c>
      <c r="D364">
        <v>10</v>
      </c>
      <c r="E364">
        <v>0.2</v>
      </c>
      <c r="F364">
        <f>order_details[[#This Row],[UnitPrice]]*order_details[[#This Row],[Quantity]]</f>
        <v>240</v>
      </c>
      <c r="G364">
        <f t="shared" si="10"/>
        <v>240</v>
      </c>
      <c r="H364">
        <f ca="1" xml:space="preserve"> COUNTA(UNIQUE(orders[OrderID]))</f>
        <v>1</v>
      </c>
      <c r="I364">
        <f t="shared" si="11"/>
        <v>1150483.2900000003</v>
      </c>
    </row>
    <row r="365" spans="1:9" x14ac:dyDescent="0.25">
      <c r="A365">
        <v>10385</v>
      </c>
      <c r="B365">
        <v>60</v>
      </c>
      <c r="C365">
        <v>27.2</v>
      </c>
      <c r="D365">
        <v>20</v>
      </c>
      <c r="E365">
        <v>0.2</v>
      </c>
      <c r="F365">
        <f>order_details[[#This Row],[UnitPrice]]*order_details[[#This Row],[Quantity]]</f>
        <v>544</v>
      </c>
      <c r="G365">
        <f t="shared" si="10"/>
        <v>544</v>
      </c>
      <c r="H365">
        <f ca="1" xml:space="preserve"> COUNTA(UNIQUE(orders[OrderID]))</f>
        <v>1</v>
      </c>
      <c r="I365">
        <f t="shared" si="11"/>
        <v>1150243.2900000003</v>
      </c>
    </row>
    <row r="366" spans="1:9" x14ac:dyDescent="0.25">
      <c r="A366">
        <v>10385</v>
      </c>
      <c r="B366">
        <v>68</v>
      </c>
      <c r="C366">
        <v>10</v>
      </c>
      <c r="D366">
        <v>8</v>
      </c>
      <c r="E366">
        <v>0.2</v>
      </c>
      <c r="F366">
        <f>order_details[[#This Row],[UnitPrice]]*order_details[[#This Row],[Quantity]]</f>
        <v>80</v>
      </c>
      <c r="G366">
        <f t="shared" si="10"/>
        <v>80</v>
      </c>
      <c r="H366">
        <f ca="1" xml:space="preserve"> COUNTA(UNIQUE(orders[OrderID]))</f>
        <v>1</v>
      </c>
      <c r="I366">
        <f t="shared" si="11"/>
        <v>1149699.2900000003</v>
      </c>
    </row>
    <row r="367" spans="1:9" x14ac:dyDescent="0.25">
      <c r="A367">
        <v>10386</v>
      </c>
      <c r="B367">
        <v>24</v>
      </c>
      <c r="C367">
        <v>3.6</v>
      </c>
      <c r="D367">
        <v>15</v>
      </c>
      <c r="E367">
        <v>0</v>
      </c>
      <c r="F367">
        <f>order_details[[#This Row],[UnitPrice]]*order_details[[#This Row],[Quantity]]</f>
        <v>54</v>
      </c>
      <c r="G367">
        <f t="shared" si="10"/>
        <v>54</v>
      </c>
      <c r="H367">
        <f ca="1" xml:space="preserve"> COUNTA(UNIQUE(orders[OrderID]))</f>
        <v>1</v>
      </c>
      <c r="I367">
        <f t="shared" si="11"/>
        <v>1149619.2900000003</v>
      </c>
    </row>
    <row r="368" spans="1:9" x14ac:dyDescent="0.25">
      <c r="A368">
        <v>10386</v>
      </c>
      <c r="B368">
        <v>34</v>
      </c>
      <c r="C368">
        <v>11.2</v>
      </c>
      <c r="D368">
        <v>10</v>
      </c>
      <c r="E368">
        <v>0</v>
      </c>
      <c r="F368">
        <f>order_details[[#This Row],[UnitPrice]]*order_details[[#This Row],[Quantity]]</f>
        <v>112</v>
      </c>
      <c r="G368">
        <f t="shared" si="10"/>
        <v>112</v>
      </c>
      <c r="H368">
        <f ca="1" xml:space="preserve"> COUNTA(UNIQUE(orders[OrderID]))</f>
        <v>1</v>
      </c>
      <c r="I368">
        <f t="shared" si="11"/>
        <v>1149565.2900000003</v>
      </c>
    </row>
    <row r="369" spans="1:9" x14ac:dyDescent="0.25">
      <c r="A369">
        <v>10387</v>
      </c>
      <c r="B369">
        <v>24</v>
      </c>
      <c r="C369">
        <v>3.6</v>
      </c>
      <c r="D369">
        <v>15</v>
      </c>
      <c r="E369">
        <v>0</v>
      </c>
      <c r="F369">
        <f>order_details[[#This Row],[UnitPrice]]*order_details[[#This Row],[Quantity]]</f>
        <v>54</v>
      </c>
      <c r="G369">
        <f t="shared" si="10"/>
        <v>54</v>
      </c>
      <c r="H369">
        <f ca="1" xml:space="preserve"> COUNTA(UNIQUE(orders[OrderID]))</f>
        <v>1</v>
      </c>
      <c r="I369">
        <f t="shared" si="11"/>
        <v>1149453.2900000003</v>
      </c>
    </row>
    <row r="370" spans="1:9" x14ac:dyDescent="0.25">
      <c r="A370">
        <v>10387</v>
      </c>
      <c r="B370">
        <v>28</v>
      </c>
      <c r="C370">
        <v>36.4</v>
      </c>
      <c r="D370">
        <v>6</v>
      </c>
      <c r="E370">
        <v>0</v>
      </c>
      <c r="F370">
        <f>order_details[[#This Row],[UnitPrice]]*order_details[[#This Row],[Quantity]]</f>
        <v>218.39999999999998</v>
      </c>
      <c r="G370">
        <f t="shared" si="10"/>
        <v>218.39999999999998</v>
      </c>
      <c r="H370">
        <f ca="1" xml:space="preserve"> COUNTA(UNIQUE(orders[OrderID]))</f>
        <v>1</v>
      </c>
      <c r="I370">
        <f t="shared" si="11"/>
        <v>1149399.2900000003</v>
      </c>
    </row>
    <row r="371" spans="1:9" x14ac:dyDescent="0.25">
      <c r="A371">
        <v>10387</v>
      </c>
      <c r="B371">
        <v>59</v>
      </c>
      <c r="C371">
        <v>44</v>
      </c>
      <c r="D371">
        <v>12</v>
      </c>
      <c r="E371">
        <v>0</v>
      </c>
      <c r="F371">
        <f>order_details[[#This Row],[UnitPrice]]*order_details[[#This Row],[Quantity]]</f>
        <v>528</v>
      </c>
      <c r="G371">
        <f t="shared" si="10"/>
        <v>528</v>
      </c>
      <c r="H371">
        <f ca="1" xml:space="preserve"> COUNTA(UNIQUE(orders[OrderID]))</f>
        <v>1</v>
      </c>
      <c r="I371">
        <f t="shared" si="11"/>
        <v>1149180.8900000001</v>
      </c>
    </row>
    <row r="372" spans="1:9" x14ac:dyDescent="0.25">
      <c r="A372">
        <v>10387</v>
      </c>
      <c r="B372">
        <v>71</v>
      </c>
      <c r="C372">
        <v>17.2</v>
      </c>
      <c r="D372">
        <v>15</v>
      </c>
      <c r="E372">
        <v>0</v>
      </c>
      <c r="F372">
        <f>order_details[[#This Row],[UnitPrice]]*order_details[[#This Row],[Quantity]]</f>
        <v>258</v>
      </c>
      <c r="G372">
        <f t="shared" si="10"/>
        <v>258</v>
      </c>
      <c r="H372">
        <f ca="1" xml:space="preserve"> COUNTA(UNIQUE(orders[OrderID]))</f>
        <v>1</v>
      </c>
      <c r="I372">
        <f t="shared" si="11"/>
        <v>1148652.8900000001</v>
      </c>
    </row>
    <row r="373" spans="1:9" x14ac:dyDescent="0.25">
      <c r="A373">
        <v>10388</v>
      </c>
      <c r="B373">
        <v>45</v>
      </c>
      <c r="C373">
        <v>7.6</v>
      </c>
      <c r="D373">
        <v>15</v>
      </c>
      <c r="E373">
        <v>0.2</v>
      </c>
      <c r="F373">
        <f>order_details[[#This Row],[UnitPrice]]*order_details[[#This Row],[Quantity]]</f>
        <v>114</v>
      </c>
      <c r="G373">
        <f t="shared" si="10"/>
        <v>114</v>
      </c>
      <c r="H373">
        <f ca="1" xml:space="preserve"> COUNTA(UNIQUE(orders[OrderID]))</f>
        <v>1</v>
      </c>
      <c r="I373">
        <f t="shared" si="11"/>
        <v>1148394.8900000001</v>
      </c>
    </row>
    <row r="374" spans="1:9" x14ac:dyDescent="0.25">
      <c r="A374">
        <v>10388</v>
      </c>
      <c r="B374">
        <v>52</v>
      </c>
      <c r="C374">
        <v>5.6</v>
      </c>
      <c r="D374">
        <v>20</v>
      </c>
      <c r="E374">
        <v>0.2</v>
      </c>
      <c r="F374">
        <f>order_details[[#This Row],[UnitPrice]]*order_details[[#This Row],[Quantity]]</f>
        <v>112</v>
      </c>
      <c r="G374">
        <f t="shared" si="10"/>
        <v>112</v>
      </c>
      <c r="H374">
        <f ca="1" xml:space="preserve"> COUNTA(UNIQUE(orders[OrderID]))</f>
        <v>1</v>
      </c>
      <c r="I374">
        <f t="shared" si="11"/>
        <v>1148280.8900000001</v>
      </c>
    </row>
    <row r="375" spans="1:9" x14ac:dyDescent="0.25">
      <c r="A375">
        <v>10388</v>
      </c>
      <c r="B375">
        <v>53</v>
      </c>
      <c r="C375">
        <v>26.2</v>
      </c>
      <c r="D375">
        <v>40</v>
      </c>
      <c r="E375">
        <v>0</v>
      </c>
      <c r="F375">
        <f>order_details[[#This Row],[UnitPrice]]*order_details[[#This Row],[Quantity]]</f>
        <v>1048</v>
      </c>
      <c r="G375">
        <f t="shared" si="10"/>
        <v>1048</v>
      </c>
      <c r="H375">
        <f ca="1" xml:space="preserve"> COUNTA(UNIQUE(orders[OrderID]))</f>
        <v>1</v>
      </c>
      <c r="I375">
        <f t="shared" si="11"/>
        <v>1148168.8900000001</v>
      </c>
    </row>
    <row r="376" spans="1:9" x14ac:dyDescent="0.25">
      <c r="A376">
        <v>10389</v>
      </c>
      <c r="B376">
        <v>10</v>
      </c>
      <c r="C376">
        <v>24.8</v>
      </c>
      <c r="D376">
        <v>16</v>
      </c>
      <c r="E376">
        <v>0</v>
      </c>
      <c r="F376">
        <f>order_details[[#This Row],[UnitPrice]]*order_details[[#This Row],[Quantity]]</f>
        <v>396.8</v>
      </c>
      <c r="G376">
        <f t="shared" si="10"/>
        <v>396.8</v>
      </c>
      <c r="H376">
        <f ca="1" xml:space="preserve"> COUNTA(UNIQUE(orders[OrderID]))</f>
        <v>1</v>
      </c>
      <c r="I376">
        <f t="shared" si="11"/>
        <v>1147120.8900000001</v>
      </c>
    </row>
    <row r="377" spans="1:9" x14ac:dyDescent="0.25">
      <c r="A377">
        <v>10389</v>
      </c>
      <c r="B377">
        <v>55</v>
      </c>
      <c r="C377">
        <v>19.2</v>
      </c>
      <c r="D377">
        <v>15</v>
      </c>
      <c r="E377">
        <v>0</v>
      </c>
      <c r="F377">
        <f>order_details[[#This Row],[UnitPrice]]*order_details[[#This Row],[Quantity]]</f>
        <v>288</v>
      </c>
      <c r="G377">
        <f t="shared" si="10"/>
        <v>288</v>
      </c>
      <c r="H377">
        <f ca="1" xml:space="preserve"> COUNTA(UNIQUE(orders[OrderID]))</f>
        <v>1</v>
      </c>
      <c r="I377">
        <f t="shared" si="11"/>
        <v>1146724.0900000001</v>
      </c>
    </row>
    <row r="378" spans="1:9" x14ac:dyDescent="0.25">
      <c r="A378">
        <v>10389</v>
      </c>
      <c r="B378">
        <v>62</v>
      </c>
      <c r="C378">
        <v>39.4</v>
      </c>
      <c r="D378">
        <v>20</v>
      </c>
      <c r="E378">
        <v>0</v>
      </c>
      <c r="F378">
        <f>order_details[[#This Row],[UnitPrice]]*order_details[[#This Row],[Quantity]]</f>
        <v>788</v>
      </c>
      <c r="G378">
        <f t="shared" si="10"/>
        <v>788</v>
      </c>
      <c r="H378">
        <f ca="1" xml:space="preserve"> COUNTA(UNIQUE(orders[OrderID]))</f>
        <v>1</v>
      </c>
      <c r="I378">
        <f t="shared" si="11"/>
        <v>1146436.0900000001</v>
      </c>
    </row>
    <row r="379" spans="1:9" x14ac:dyDescent="0.25">
      <c r="A379">
        <v>10389</v>
      </c>
      <c r="B379">
        <v>70</v>
      </c>
      <c r="C379">
        <v>12</v>
      </c>
      <c r="D379">
        <v>30</v>
      </c>
      <c r="E379">
        <v>0</v>
      </c>
      <c r="F379">
        <f>order_details[[#This Row],[UnitPrice]]*order_details[[#This Row],[Quantity]]</f>
        <v>360</v>
      </c>
      <c r="G379">
        <f t="shared" si="10"/>
        <v>360</v>
      </c>
      <c r="H379">
        <f ca="1" xml:space="preserve"> COUNTA(UNIQUE(orders[OrderID]))</f>
        <v>1</v>
      </c>
      <c r="I379">
        <f t="shared" si="11"/>
        <v>1145648.0900000001</v>
      </c>
    </row>
    <row r="380" spans="1:9" x14ac:dyDescent="0.25">
      <c r="A380">
        <v>10390</v>
      </c>
      <c r="B380">
        <v>31</v>
      </c>
      <c r="C380">
        <v>10</v>
      </c>
      <c r="D380">
        <v>60</v>
      </c>
      <c r="E380">
        <v>0.1</v>
      </c>
      <c r="F380">
        <f>order_details[[#This Row],[UnitPrice]]*order_details[[#This Row],[Quantity]]</f>
        <v>600</v>
      </c>
      <c r="G380">
        <f t="shared" si="10"/>
        <v>600</v>
      </c>
      <c r="H380">
        <f ca="1" xml:space="preserve"> COUNTA(UNIQUE(orders[OrderID]))</f>
        <v>1</v>
      </c>
      <c r="I380">
        <f t="shared" si="11"/>
        <v>1145288.0900000001</v>
      </c>
    </row>
    <row r="381" spans="1:9" x14ac:dyDescent="0.25">
      <c r="A381">
        <v>10390</v>
      </c>
      <c r="B381">
        <v>35</v>
      </c>
      <c r="C381">
        <v>14.4</v>
      </c>
      <c r="D381">
        <v>40</v>
      </c>
      <c r="E381">
        <v>0.1</v>
      </c>
      <c r="F381">
        <f>order_details[[#This Row],[UnitPrice]]*order_details[[#This Row],[Quantity]]</f>
        <v>576</v>
      </c>
      <c r="G381">
        <f t="shared" si="10"/>
        <v>576</v>
      </c>
      <c r="H381">
        <f ca="1" xml:space="preserve"> COUNTA(UNIQUE(orders[OrderID]))</f>
        <v>1</v>
      </c>
      <c r="I381">
        <f t="shared" si="11"/>
        <v>1144688.0900000003</v>
      </c>
    </row>
    <row r="382" spans="1:9" x14ac:dyDescent="0.25">
      <c r="A382">
        <v>10390</v>
      </c>
      <c r="B382">
        <v>46</v>
      </c>
      <c r="C382">
        <v>9.6</v>
      </c>
      <c r="D382">
        <v>45</v>
      </c>
      <c r="E382">
        <v>0</v>
      </c>
      <c r="F382">
        <f>order_details[[#This Row],[UnitPrice]]*order_details[[#This Row],[Quantity]]</f>
        <v>432</v>
      </c>
      <c r="G382">
        <f t="shared" si="10"/>
        <v>432</v>
      </c>
      <c r="H382">
        <f ca="1" xml:space="preserve"> COUNTA(UNIQUE(orders[OrderID]))</f>
        <v>1</v>
      </c>
      <c r="I382">
        <f t="shared" si="11"/>
        <v>1144112.0900000003</v>
      </c>
    </row>
    <row r="383" spans="1:9" x14ac:dyDescent="0.25">
      <c r="A383">
        <v>10390</v>
      </c>
      <c r="B383">
        <v>72</v>
      </c>
      <c r="C383">
        <v>27.8</v>
      </c>
      <c r="D383">
        <v>24</v>
      </c>
      <c r="E383">
        <v>0.1</v>
      </c>
      <c r="F383">
        <f>order_details[[#This Row],[UnitPrice]]*order_details[[#This Row],[Quantity]]</f>
        <v>667.2</v>
      </c>
      <c r="G383">
        <f t="shared" si="10"/>
        <v>667.2</v>
      </c>
      <c r="H383">
        <f ca="1" xml:space="preserve"> COUNTA(UNIQUE(orders[OrderID]))</f>
        <v>1</v>
      </c>
      <c r="I383">
        <f t="shared" si="11"/>
        <v>1143680.0900000003</v>
      </c>
    </row>
    <row r="384" spans="1:9" x14ac:dyDescent="0.25">
      <c r="A384">
        <v>10391</v>
      </c>
      <c r="B384">
        <v>13</v>
      </c>
      <c r="C384">
        <v>4.8</v>
      </c>
      <c r="D384">
        <v>18</v>
      </c>
      <c r="E384">
        <v>0</v>
      </c>
      <c r="F384">
        <f>order_details[[#This Row],[UnitPrice]]*order_details[[#This Row],[Quantity]]</f>
        <v>86.399999999999991</v>
      </c>
      <c r="G384">
        <f t="shared" si="10"/>
        <v>86.399999999999991</v>
      </c>
      <c r="H384">
        <f ca="1" xml:space="preserve"> COUNTA(UNIQUE(orders[OrderID]))</f>
        <v>1</v>
      </c>
      <c r="I384">
        <f t="shared" si="11"/>
        <v>1143012.8900000001</v>
      </c>
    </row>
    <row r="385" spans="1:9" x14ac:dyDescent="0.25">
      <c r="A385">
        <v>10392</v>
      </c>
      <c r="B385">
        <v>69</v>
      </c>
      <c r="C385">
        <v>28.8</v>
      </c>
      <c r="D385">
        <v>50</v>
      </c>
      <c r="E385">
        <v>0</v>
      </c>
      <c r="F385">
        <f>order_details[[#This Row],[UnitPrice]]*order_details[[#This Row],[Quantity]]</f>
        <v>1440</v>
      </c>
      <c r="G385">
        <f t="shared" si="10"/>
        <v>1440</v>
      </c>
      <c r="H385">
        <f ca="1" xml:space="preserve"> COUNTA(UNIQUE(orders[OrderID]))</f>
        <v>1</v>
      </c>
      <c r="I385">
        <f t="shared" si="11"/>
        <v>1142926.4900000002</v>
      </c>
    </row>
    <row r="386" spans="1:9" x14ac:dyDescent="0.25">
      <c r="A386">
        <v>10393</v>
      </c>
      <c r="B386">
        <v>2</v>
      </c>
      <c r="C386">
        <v>15.2</v>
      </c>
      <c r="D386">
        <v>25</v>
      </c>
      <c r="E386">
        <v>0.25</v>
      </c>
      <c r="F386">
        <f>order_details[[#This Row],[UnitPrice]]*order_details[[#This Row],[Quantity]]</f>
        <v>380</v>
      </c>
      <c r="G386">
        <f t="shared" ref="G386:G449" si="12" xml:space="preserve"> C386 * D386</f>
        <v>380</v>
      </c>
      <c r="H386">
        <f ca="1" xml:space="preserve"> COUNTA(UNIQUE(orders[OrderID]))</f>
        <v>1</v>
      </c>
      <c r="I386">
        <f t="shared" ref="I386:I449" si="13">SUM(G386:G2540)</f>
        <v>1141486.4900000002</v>
      </c>
    </row>
    <row r="387" spans="1:9" x14ac:dyDescent="0.25">
      <c r="A387">
        <v>10393</v>
      </c>
      <c r="B387">
        <v>14</v>
      </c>
      <c r="C387">
        <v>18.600000000000001</v>
      </c>
      <c r="D387">
        <v>42</v>
      </c>
      <c r="E387">
        <v>0.25</v>
      </c>
      <c r="F387">
        <f>order_details[[#This Row],[UnitPrice]]*order_details[[#This Row],[Quantity]]</f>
        <v>781.2</v>
      </c>
      <c r="G387">
        <f t="shared" si="12"/>
        <v>781.2</v>
      </c>
      <c r="H387">
        <f ca="1" xml:space="preserve"> COUNTA(UNIQUE(orders[OrderID]))</f>
        <v>1</v>
      </c>
      <c r="I387">
        <f t="shared" si="13"/>
        <v>1141106.49</v>
      </c>
    </row>
    <row r="388" spans="1:9" x14ac:dyDescent="0.25">
      <c r="A388">
        <v>10393</v>
      </c>
      <c r="B388">
        <v>25</v>
      </c>
      <c r="C388">
        <v>11.2</v>
      </c>
      <c r="D388">
        <v>7</v>
      </c>
      <c r="E388">
        <v>0.25</v>
      </c>
      <c r="F388">
        <f>order_details[[#This Row],[UnitPrice]]*order_details[[#This Row],[Quantity]]</f>
        <v>78.399999999999991</v>
      </c>
      <c r="G388">
        <f t="shared" si="12"/>
        <v>78.399999999999991</v>
      </c>
      <c r="H388">
        <f ca="1" xml:space="preserve"> COUNTA(UNIQUE(orders[OrderID]))</f>
        <v>1</v>
      </c>
      <c r="I388">
        <f t="shared" si="13"/>
        <v>1140325.29</v>
      </c>
    </row>
    <row r="389" spans="1:9" x14ac:dyDescent="0.25">
      <c r="A389">
        <v>10393</v>
      </c>
      <c r="B389">
        <v>26</v>
      </c>
      <c r="C389">
        <v>24.9</v>
      </c>
      <c r="D389">
        <v>70</v>
      </c>
      <c r="E389">
        <v>0.25</v>
      </c>
      <c r="F389">
        <f>order_details[[#This Row],[UnitPrice]]*order_details[[#This Row],[Quantity]]</f>
        <v>1743</v>
      </c>
      <c r="G389">
        <f t="shared" si="12"/>
        <v>1743</v>
      </c>
      <c r="H389">
        <f ca="1" xml:space="preserve"> COUNTA(UNIQUE(orders[OrderID]))</f>
        <v>1</v>
      </c>
      <c r="I389">
        <f t="shared" si="13"/>
        <v>1140246.8900000001</v>
      </c>
    </row>
    <row r="390" spans="1:9" x14ac:dyDescent="0.25">
      <c r="A390">
        <v>10393</v>
      </c>
      <c r="B390">
        <v>31</v>
      </c>
      <c r="C390">
        <v>10</v>
      </c>
      <c r="D390">
        <v>32</v>
      </c>
      <c r="E390">
        <v>0</v>
      </c>
      <c r="F390">
        <f>order_details[[#This Row],[UnitPrice]]*order_details[[#This Row],[Quantity]]</f>
        <v>320</v>
      </c>
      <c r="G390">
        <f t="shared" si="12"/>
        <v>320</v>
      </c>
      <c r="H390">
        <f ca="1" xml:space="preserve"> COUNTA(UNIQUE(orders[OrderID]))</f>
        <v>1</v>
      </c>
      <c r="I390">
        <f t="shared" si="13"/>
        <v>1138503.8900000001</v>
      </c>
    </row>
    <row r="391" spans="1:9" x14ac:dyDescent="0.25">
      <c r="A391">
        <v>10394</v>
      </c>
      <c r="B391">
        <v>13</v>
      </c>
      <c r="C391">
        <v>4.8</v>
      </c>
      <c r="D391">
        <v>10</v>
      </c>
      <c r="E391">
        <v>0</v>
      </c>
      <c r="F391">
        <f>order_details[[#This Row],[UnitPrice]]*order_details[[#This Row],[Quantity]]</f>
        <v>48</v>
      </c>
      <c r="G391">
        <f t="shared" si="12"/>
        <v>48</v>
      </c>
      <c r="H391">
        <f ca="1" xml:space="preserve"> COUNTA(UNIQUE(orders[OrderID]))</f>
        <v>1</v>
      </c>
      <c r="I391">
        <f t="shared" si="13"/>
        <v>1138183.8900000001</v>
      </c>
    </row>
    <row r="392" spans="1:9" x14ac:dyDescent="0.25">
      <c r="A392">
        <v>10394</v>
      </c>
      <c r="B392">
        <v>62</v>
      </c>
      <c r="C392">
        <v>39.4</v>
      </c>
      <c r="D392">
        <v>10</v>
      </c>
      <c r="E392">
        <v>0</v>
      </c>
      <c r="F392">
        <f>order_details[[#This Row],[UnitPrice]]*order_details[[#This Row],[Quantity]]</f>
        <v>394</v>
      </c>
      <c r="G392">
        <f t="shared" si="12"/>
        <v>394</v>
      </c>
      <c r="H392">
        <f ca="1" xml:space="preserve"> COUNTA(UNIQUE(orders[OrderID]))</f>
        <v>1</v>
      </c>
      <c r="I392">
        <f t="shared" si="13"/>
        <v>1138135.8900000001</v>
      </c>
    </row>
    <row r="393" spans="1:9" x14ac:dyDescent="0.25">
      <c r="A393">
        <v>10395</v>
      </c>
      <c r="B393">
        <v>46</v>
      </c>
      <c r="C393">
        <v>9.6</v>
      </c>
      <c r="D393">
        <v>28</v>
      </c>
      <c r="E393">
        <v>0.1</v>
      </c>
      <c r="F393">
        <f>order_details[[#This Row],[UnitPrice]]*order_details[[#This Row],[Quantity]]</f>
        <v>268.8</v>
      </c>
      <c r="G393">
        <f t="shared" si="12"/>
        <v>268.8</v>
      </c>
      <c r="H393">
        <f ca="1" xml:space="preserve"> COUNTA(UNIQUE(orders[OrderID]))</f>
        <v>1</v>
      </c>
      <c r="I393">
        <f t="shared" si="13"/>
        <v>1137741.8900000001</v>
      </c>
    </row>
    <row r="394" spans="1:9" x14ac:dyDescent="0.25">
      <c r="A394">
        <v>10395</v>
      </c>
      <c r="B394">
        <v>53</v>
      </c>
      <c r="C394">
        <v>26.2</v>
      </c>
      <c r="D394">
        <v>70</v>
      </c>
      <c r="E394">
        <v>0.1</v>
      </c>
      <c r="F394">
        <f>order_details[[#This Row],[UnitPrice]]*order_details[[#This Row],[Quantity]]</f>
        <v>1834</v>
      </c>
      <c r="G394">
        <f t="shared" si="12"/>
        <v>1834</v>
      </c>
      <c r="H394">
        <f ca="1" xml:space="preserve"> COUNTA(UNIQUE(orders[OrderID]))</f>
        <v>1</v>
      </c>
      <c r="I394">
        <f t="shared" si="13"/>
        <v>1137473.0900000001</v>
      </c>
    </row>
    <row r="395" spans="1:9" x14ac:dyDescent="0.25">
      <c r="A395">
        <v>10395</v>
      </c>
      <c r="B395">
        <v>69</v>
      </c>
      <c r="C395">
        <v>28.8</v>
      </c>
      <c r="D395">
        <v>8</v>
      </c>
      <c r="E395">
        <v>0</v>
      </c>
      <c r="F395">
        <f>order_details[[#This Row],[UnitPrice]]*order_details[[#This Row],[Quantity]]</f>
        <v>230.4</v>
      </c>
      <c r="G395">
        <f t="shared" si="12"/>
        <v>230.4</v>
      </c>
      <c r="H395">
        <f ca="1" xml:space="preserve"> COUNTA(UNIQUE(orders[OrderID]))</f>
        <v>1</v>
      </c>
      <c r="I395">
        <f t="shared" si="13"/>
        <v>1135639.0900000001</v>
      </c>
    </row>
    <row r="396" spans="1:9" x14ac:dyDescent="0.25">
      <c r="A396">
        <v>10396</v>
      </c>
      <c r="B396">
        <v>23</v>
      </c>
      <c r="C396">
        <v>7.2</v>
      </c>
      <c r="D396">
        <v>40</v>
      </c>
      <c r="E396">
        <v>0</v>
      </c>
      <c r="F396">
        <f>order_details[[#This Row],[UnitPrice]]*order_details[[#This Row],[Quantity]]</f>
        <v>288</v>
      </c>
      <c r="G396">
        <f t="shared" si="12"/>
        <v>288</v>
      </c>
      <c r="H396">
        <f ca="1" xml:space="preserve"> COUNTA(UNIQUE(orders[OrderID]))</f>
        <v>1</v>
      </c>
      <c r="I396">
        <f t="shared" si="13"/>
        <v>1135408.6900000002</v>
      </c>
    </row>
    <row r="397" spans="1:9" x14ac:dyDescent="0.25">
      <c r="A397">
        <v>10396</v>
      </c>
      <c r="B397">
        <v>71</v>
      </c>
      <c r="C397">
        <v>17.2</v>
      </c>
      <c r="D397">
        <v>60</v>
      </c>
      <c r="E397">
        <v>0</v>
      </c>
      <c r="F397">
        <f>order_details[[#This Row],[UnitPrice]]*order_details[[#This Row],[Quantity]]</f>
        <v>1032</v>
      </c>
      <c r="G397">
        <f t="shared" si="12"/>
        <v>1032</v>
      </c>
      <c r="H397">
        <f ca="1" xml:space="preserve"> COUNTA(UNIQUE(orders[OrderID]))</f>
        <v>1</v>
      </c>
      <c r="I397">
        <f t="shared" si="13"/>
        <v>1135120.6900000002</v>
      </c>
    </row>
    <row r="398" spans="1:9" x14ac:dyDescent="0.25">
      <c r="A398">
        <v>10396</v>
      </c>
      <c r="B398">
        <v>72</v>
      </c>
      <c r="C398">
        <v>27.8</v>
      </c>
      <c r="D398">
        <v>21</v>
      </c>
      <c r="E398">
        <v>0</v>
      </c>
      <c r="F398">
        <f>order_details[[#This Row],[UnitPrice]]*order_details[[#This Row],[Quantity]]</f>
        <v>583.80000000000007</v>
      </c>
      <c r="G398">
        <f t="shared" si="12"/>
        <v>583.80000000000007</v>
      </c>
      <c r="H398">
        <f ca="1" xml:space="preserve"> COUNTA(UNIQUE(orders[OrderID]))</f>
        <v>1</v>
      </c>
      <c r="I398">
        <f t="shared" si="13"/>
        <v>1134088.6900000002</v>
      </c>
    </row>
    <row r="399" spans="1:9" x14ac:dyDescent="0.25">
      <c r="A399">
        <v>10397</v>
      </c>
      <c r="B399">
        <v>21</v>
      </c>
      <c r="C399">
        <v>8</v>
      </c>
      <c r="D399">
        <v>10</v>
      </c>
      <c r="E399">
        <v>0.15</v>
      </c>
      <c r="F399">
        <f>order_details[[#This Row],[UnitPrice]]*order_details[[#This Row],[Quantity]]</f>
        <v>80</v>
      </c>
      <c r="G399">
        <f t="shared" si="12"/>
        <v>80</v>
      </c>
      <c r="H399">
        <f ca="1" xml:space="preserve"> COUNTA(UNIQUE(orders[OrderID]))</f>
        <v>1</v>
      </c>
      <c r="I399">
        <f t="shared" si="13"/>
        <v>1133504.8900000001</v>
      </c>
    </row>
    <row r="400" spans="1:9" x14ac:dyDescent="0.25">
      <c r="A400">
        <v>10397</v>
      </c>
      <c r="B400">
        <v>51</v>
      </c>
      <c r="C400">
        <v>42.4</v>
      </c>
      <c r="D400">
        <v>18</v>
      </c>
      <c r="E400">
        <v>0.15</v>
      </c>
      <c r="F400">
        <f>order_details[[#This Row],[UnitPrice]]*order_details[[#This Row],[Quantity]]</f>
        <v>763.19999999999993</v>
      </c>
      <c r="G400">
        <f t="shared" si="12"/>
        <v>763.19999999999993</v>
      </c>
      <c r="H400">
        <f ca="1" xml:space="preserve"> COUNTA(UNIQUE(orders[OrderID]))</f>
        <v>1</v>
      </c>
      <c r="I400">
        <f t="shared" si="13"/>
        <v>1133424.8900000001</v>
      </c>
    </row>
    <row r="401" spans="1:9" x14ac:dyDescent="0.25">
      <c r="A401">
        <v>10398</v>
      </c>
      <c r="B401">
        <v>35</v>
      </c>
      <c r="C401">
        <v>14.4</v>
      </c>
      <c r="D401">
        <v>30</v>
      </c>
      <c r="E401">
        <v>0</v>
      </c>
      <c r="F401">
        <f>order_details[[#This Row],[UnitPrice]]*order_details[[#This Row],[Quantity]]</f>
        <v>432</v>
      </c>
      <c r="G401">
        <f t="shared" si="12"/>
        <v>432</v>
      </c>
      <c r="H401">
        <f ca="1" xml:space="preserve"> COUNTA(UNIQUE(orders[OrderID]))</f>
        <v>1</v>
      </c>
      <c r="I401">
        <f t="shared" si="13"/>
        <v>1132661.6900000002</v>
      </c>
    </row>
    <row r="402" spans="1:9" x14ac:dyDescent="0.25">
      <c r="A402">
        <v>10398</v>
      </c>
      <c r="B402">
        <v>55</v>
      </c>
      <c r="C402">
        <v>19.2</v>
      </c>
      <c r="D402">
        <v>120</v>
      </c>
      <c r="E402">
        <v>0.1</v>
      </c>
      <c r="F402">
        <f>order_details[[#This Row],[UnitPrice]]*order_details[[#This Row],[Quantity]]</f>
        <v>2304</v>
      </c>
      <c r="G402">
        <f t="shared" si="12"/>
        <v>2304</v>
      </c>
      <c r="H402">
        <f ca="1" xml:space="preserve"> COUNTA(UNIQUE(orders[OrderID]))</f>
        <v>1</v>
      </c>
      <c r="I402">
        <f t="shared" si="13"/>
        <v>1132229.6900000002</v>
      </c>
    </row>
    <row r="403" spans="1:9" x14ac:dyDescent="0.25">
      <c r="A403">
        <v>10399</v>
      </c>
      <c r="B403">
        <v>68</v>
      </c>
      <c r="C403">
        <v>10</v>
      </c>
      <c r="D403">
        <v>60</v>
      </c>
      <c r="E403">
        <v>0</v>
      </c>
      <c r="F403">
        <f>order_details[[#This Row],[UnitPrice]]*order_details[[#This Row],[Quantity]]</f>
        <v>600</v>
      </c>
      <c r="G403">
        <f t="shared" si="12"/>
        <v>600</v>
      </c>
      <c r="H403">
        <f ca="1" xml:space="preserve"> COUNTA(UNIQUE(orders[OrderID]))</f>
        <v>1</v>
      </c>
      <c r="I403">
        <f t="shared" si="13"/>
        <v>1129925.6900000002</v>
      </c>
    </row>
    <row r="404" spans="1:9" x14ac:dyDescent="0.25">
      <c r="A404">
        <v>10399</v>
      </c>
      <c r="B404">
        <v>71</v>
      </c>
      <c r="C404">
        <v>17.2</v>
      </c>
      <c r="D404">
        <v>30</v>
      </c>
      <c r="E404">
        <v>0</v>
      </c>
      <c r="F404">
        <f>order_details[[#This Row],[UnitPrice]]*order_details[[#This Row],[Quantity]]</f>
        <v>516</v>
      </c>
      <c r="G404">
        <f t="shared" si="12"/>
        <v>516</v>
      </c>
      <c r="H404">
        <f ca="1" xml:space="preserve"> COUNTA(UNIQUE(orders[OrderID]))</f>
        <v>1</v>
      </c>
      <c r="I404">
        <f t="shared" si="13"/>
        <v>1129325.6900000002</v>
      </c>
    </row>
    <row r="405" spans="1:9" x14ac:dyDescent="0.25">
      <c r="A405">
        <v>10399</v>
      </c>
      <c r="B405">
        <v>76</v>
      </c>
      <c r="C405">
        <v>14.4</v>
      </c>
      <c r="D405">
        <v>35</v>
      </c>
      <c r="E405">
        <v>0</v>
      </c>
      <c r="F405">
        <f>order_details[[#This Row],[UnitPrice]]*order_details[[#This Row],[Quantity]]</f>
        <v>504</v>
      </c>
      <c r="G405">
        <f t="shared" si="12"/>
        <v>504</v>
      </c>
      <c r="H405">
        <f ca="1" xml:space="preserve"> COUNTA(UNIQUE(orders[OrderID]))</f>
        <v>1</v>
      </c>
      <c r="I405">
        <f t="shared" si="13"/>
        <v>1128809.6900000002</v>
      </c>
    </row>
    <row r="406" spans="1:9" x14ac:dyDescent="0.25">
      <c r="A406">
        <v>10399</v>
      </c>
      <c r="B406">
        <v>77</v>
      </c>
      <c r="C406">
        <v>10.4</v>
      </c>
      <c r="D406">
        <v>14</v>
      </c>
      <c r="E406">
        <v>0</v>
      </c>
      <c r="F406">
        <f>order_details[[#This Row],[UnitPrice]]*order_details[[#This Row],[Quantity]]</f>
        <v>145.6</v>
      </c>
      <c r="G406">
        <f t="shared" si="12"/>
        <v>145.6</v>
      </c>
      <c r="H406">
        <f ca="1" xml:space="preserve"> COUNTA(UNIQUE(orders[OrderID]))</f>
        <v>1</v>
      </c>
      <c r="I406">
        <f t="shared" si="13"/>
        <v>1128305.6900000002</v>
      </c>
    </row>
    <row r="407" spans="1:9" x14ac:dyDescent="0.25">
      <c r="A407">
        <v>10400</v>
      </c>
      <c r="B407">
        <v>29</v>
      </c>
      <c r="C407">
        <v>99</v>
      </c>
      <c r="D407">
        <v>21</v>
      </c>
      <c r="E407">
        <v>0</v>
      </c>
      <c r="F407">
        <f>order_details[[#This Row],[UnitPrice]]*order_details[[#This Row],[Quantity]]</f>
        <v>2079</v>
      </c>
      <c r="G407">
        <f t="shared" si="12"/>
        <v>2079</v>
      </c>
      <c r="H407">
        <f ca="1" xml:space="preserve"> COUNTA(UNIQUE(orders[OrderID]))</f>
        <v>1</v>
      </c>
      <c r="I407">
        <f t="shared" si="13"/>
        <v>1128160.0900000001</v>
      </c>
    </row>
    <row r="408" spans="1:9" x14ac:dyDescent="0.25">
      <c r="A408">
        <v>10400</v>
      </c>
      <c r="B408">
        <v>35</v>
      </c>
      <c r="C408">
        <v>14.4</v>
      </c>
      <c r="D408">
        <v>35</v>
      </c>
      <c r="E408">
        <v>0</v>
      </c>
      <c r="F408">
        <f>order_details[[#This Row],[UnitPrice]]*order_details[[#This Row],[Quantity]]</f>
        <v>504</v>
      </c>
      <c r="G408">
        <f t="shared" si="12"/>
        <v>504</v>
      </c>
      <c r="H408">
        <f ca="1" xml:space="preserve"> COUNTA(UNIQUE(orders[OrderID]))</f>
        <v>1</v>
      </c>
      <c r="I408">
        <f t="shared" si="13"/>
        <v>1126081.0900000001</v>
      </c>
    </row>
    <row r="409" spans="1:9" x14ac:dyDescent="0.25">
      <c r="A409">
        <v>10400</v>
      </c>
      <c r="B409">
        <v>49</v>
      </c>
      <c r="C409">
        <v>16</v>
      </c>
      <c r="D409">
        <v>30</v>
      </c>
      <c r="E409">
        <v>0</v>
      </c>
      <c r="F409">
        <f>order_details[[#This Row],[UnitPrice]]*order_details[[#This Row],[Quantity]]</f>
        <v>480</v>
      </c>
      <c r="G409">
        <f t="shared" si="12"/>
        <v>480</v>
      </c>
      <c r="H409">
        <f ca="1" xml:space="preserve"> COUNTA(UNIQUE(orders[OrderID]))</f>
        <v>1</v>
      </c>
      <c r="I409">
        <f t="shared" si="13"/>
        <v>1125577.0900000001</v>
      </c>
    </row>
    <row r="410" spans="1:9" x14ac:dyDescent="0.25">
      <c r="A410">
        <v>10401</v>
      </c>
      <c r="B410">
        <v>30</v>
      </c>
      <c r="C410">
        <v>20.7</v>
      </c>
      <c r="D410">
        <v>18</v>
      </c>
      <c r="E410">
        <v>0</v>
      </c>
      <c r="F410">
        <f>order_details[[#This Row],[UnitPrice]]*order_details[[#This Row],[Quantity]]</f>
        <v>372.59999999999997</v>
      </c>
      <c r="G410">
        <f t="shared" si="12"/>
        <v>372.59999999999997</v>
      </c>
      <c r="H410">
        <f ca="1" xml:space="preserve"> COUNTA(UNIQUE(orders[OrderID]))</f>
        <v>1</v>
      </c>
      <c r="I410">
        <f t="shared" si="13"/>
        <v>1125097.0900000001</v>
      </c>
    </row>
    <row r="411" spans="1:9" x14ac:dyDescent="0.25">
      <c r="A411">
        <v>10401</v>
      </c>
      <c r="B411">
        <v>56</v>
      </c>
      <c r="C411">
        <v>30.4</v>
      </c>
      <c r="D411">
        <v>70</v>
      </c>
      <c r="E411">
        <v>0</v>
      </c>
      <c r="F411">
        <f>order_details[[#This Row],[UnitPrice]]*order_details[[#This Row],[Quantity]]</f>
        <v>2128</v>
      </c>
      <c r="G411">
        <f t="shared" si="12"/>
        <v>2128</v>
      </c>
      <c r="H411">
        <f ca="1" xml:space="preserve"> COUNTA(UNIQUE(orders[OrderID]))</f>
        <v>1</v>
      </c>
      <c r="I411">
        <f t="shared" si="13"/>
        <v>1124724.4900000002</v>
      </c>
    </row>
    <row r="412" spans="1:9" x14ac:dyDescent="0.25">
      <c r="A412">
        <v>10401</v>
      </c>
      <c r="B412">
        <v>65</v>
      </c>
      <c r="C412">
        <v>16.8</v>
      </c>
      <c r="D412">
        <v>20</v>
      </c>
      <c r="E412">
        <v>0</v>
      </c>
      <c r="F412">
        <f>order_details[[#This Row],[UnitPrice]]*order_details[[#This Row],[Quantity]]</f>
        <v>336</v>
      </c>
      <c r="G412">
        <f t="shared" si="12"/>
        <v>336</v>
      </c>
      <c r="H412">
        <f ca="1" xml:space="preserve"> COUNTA(UNIQUE(orders[OrderID]))</f>
        <v>1</v>
      </c>
      <c r="I412">
        <f t="shared" si="13"/>
        <v>1122596.4900000002</v>
      </c>
    </row>
    <row r="413" spans="1:9" x14ac:dyDescent="0.25">
      <c r="A413">
        <v>10401</v>
      </c>
      <c r="B413">
        <v>71</v>
      </c>
      <c r="C413">
        <v>17.2</v>
      </c>
      <c r="D413">
        <v>60</v>
      </c>
      <c r="E413">
        <v>0</v>
      </c>
      <c r="F413">
        <f>order_details[[#This Row],[UnitPrice]]*order_details[[#This Row],[Quantity]]</f>
        <v>1032</v>
      </c>
      <c r="G413">
        <f t="shared" si="12"/>
        <v>1032</v>
      </c>
      <c r="H413">
        <f ca="1" xml:space="preserve"> COUNTA(UNIQUE(orders[OrderID]))</f>
        <v>1</v>
      </c>
      <c r="I413">
        <f t="shared" si="13"/>
        <v>1122260.4900000002</v>
      </c>
    </row>
    <row r="414" spans="1:9" x14ac:dyDescent="0.25">
      <c r="A414">
        <v>10402</v>
      </c>
      <c r="B414">
        <v>23</v>
      </c>
      <c r="C414">
        <v>7.2</v>
      </c>
      <c r="D414">
        <v>60</v>
      </c>
      <c r="E414">
        <v>0</v>
      </c>
      <c r="F414">
        <f>order_details[[#This Row],[UnitPrice]]*order_details[[#This Row],[Quantity]]</f>
        <v>432</v>
      </c>
      <c r="G414">
        <f t="shared" si="12"/>
        <v>432</v>
      </c>
      <c r="H414">
        <f ca="1" xml:space="preserve"> COUNTA(UNIQUE(orders[OrderID]))</f>
        <v>1</v>
      </c>
      <c r="I414">
        <f t="shared" si="13"/>
        <v>1121228.4900000002</v>
      </c>
    </row>
    <row r="415" spans="1:9" x14ac:dyDescent="0.25">
      <c r="A415">
        <v>10402</v>
      </c>
      <c r="B415">
        <v>63</v>
      </c>
      <c r="C415">
        <v>35.1</v>
      </c>
      <c r="D415">
        <v>65</v>
      </c>
      <c r="E415">
        <v>0</v>
      </c>
      <c r="F415">
        <f>order_details[[#This Row],[UnitPrice]]*order_details[[#This Row],[Quantity]]</f>
        <v>2281.5</v>
      </c>
      <c r="G415">
        <f t="shared" si="12"/>
        <v>2281.5</v>
      </c>
      <c r="H415">
        <f ca="1" xml:space="preserve"> COUNTA(UNIQUE(orders[OrderID]))</f>
        <v>1</v>
      </c>
      <c r="I415">
        <f t="shared" si="13"/>
        <v>1120796.4900000002</v>
      </c>
    </row>
    <row r="416" spans="1:9" x14ac:dyDescent="0.25">
      <c r="A416">
        <v>10403</v>
      </c>
      <c r="B416">
        <v>16</v>
      </c>
      <c r="C416">
        <v>13.9</v>
      </c>
      <c r="D416">
        <v>21</v>
      </c>
      <c r="E416">
        <v>0.15</v>
      </c>
      <c r="F416">
        <f>order_details[[#This Row],[UnitPrice]]*order_details[[#This Row],[Quantity]]</f>
        <v>291.90000000000003</v>
      </c>
      <c r="G416">
        <f t="shared" si="12"/>
        <v>291.90000000000003</v>
      </c>
      <c r="H416">
        <f ca="1" xml:space="preserve"> COUNTA(UNIQUE(orders[OrderID]))</f>
        <v>1</v>
      </c>
      <c r="I416">
        <f t="shared" si="13"/>
        <v>1118514.9900000002</v>
      </c>
    </row>
    <row r="417" spans="1:9" x14ac:dyDescent="0.25">
      <c r="A417">
        <v>10403</v>
      </c>
      <c r="B417">
        <v>48</v>
      </c>
      <c r="C417">
        <v>10.199999999999999</v>
      </c>
      <c r="D417">
        <v>70</v>
      </c>
      <c r="E417">
        <v>0.15</v>
      </c>
      <c r="F417">
        <f>order_details[[#This Row],[UnitPrice]]*order_details[[#This Row],[Quantity]]</f>
        <v>714</v>
      </c>
      <c r="G417">
        <f t="shared" si="12"/>
        <v>714</v>
      </c>
      <c r="H417">
        <f ca="1" xml:space="preserve"> COUNTA(UNIQUE(orders[OrderID]))</f>
        <v>1</v>
      </c>
      <c r="I417">
        <f t="shared" si="13"/>
        <v>1118223.0900000003</v>
      </c>
    </row>
    <row r="418" spans="1:9" x14ac:dyDescent="0.25">
      <c r="A418">
        <v>10404</v>
      </c>
      <c r="B418">
        <v>26</v>
      </c>
      <c r="C418">
        <v>24.9</v>
      </c>
      <c r="D418">
        <v>30</v>
      </c>
      <c r="E418">
        <v>0.05</v>
      </c>
      <c r="F418">
        <f>order_details[[#This Row],[UnitPrice]]*order_details[[#This Row],[Quantity]]</f>
        <v>747</v>
      </c>
      <c r="G418">
        <f t="shared" si="12"/>
        <v>747</v>
      </c>
      <c r="H418">
        <f ca="1" xml:space="preserve"> COUNTA(UNIQUE(orders[OrderID]))</f>
        <v>1</v>
      </c>
      <c r="I418">
        <f t="shared" si="13"/>
        <v>1117509.0900000001</v>
      </c>
    </row>
    <row r="419" spans="1:9" x14ac:dyDescent="0.25">
      <c r="A419">
        <v>10404</v>
      </c>
      <c r="B419">
        <v>42</v>
      </c>
      <c r="C419">
        <v>11.2</v>
      </c>
      <c r="D419">
        <v>40</v>
      </c>
      <c r="E419">
        <v>0.05</v>
      </c>
      <c r="F419">
        <f>order_details[[#This Row],[UnitPrice]]*order_details[[#This Row],[Quantity]]</f>
        <v>448</v>
      </c>
      <c r="G419">
        <f t="shared" si="12"/>
        <v>448</v>
      </c>
      <c r="H419">
        <f ca="1" xml:space="preserve"> COUNTA(UNIQUE(orders[OrderID]))</f>
        <v>1</v>
      </c>
      <c r="I419">
        <f t="shared" si="13"/>
        <v>1116762.0900000001</v>
      </c>
    </row>
    <row r="420" spans="1:9" x14ac:dyDescent="0.25">
      <c r="A420">
        <v>10404</v>
      </c>
      <c r="B420">
        <v>49</v>
      </c>
      <c r="C420">
        <v>16</v>
      </c>
      <c r="D420">
        <v>30</v>
      </c>
      <c r="E420">
        <v>0.05</v>
      </c>
      <c r="F420">
        <f>order_details[[#This Row],[UnitPrice]]*order_details[[#This Row],[Quantity]]</f>
        <v>480</v>
      </c>
      <c r="G420">
        <f t="shared" si="12"/>
        <v>480</v>
      </c>
      <c r="H420">
        <f ca="1" xml:space="preserve"> COUNTA(UNIQUE(orders[OrderID]))</f>
        <v>1</v>
      </c>
      <c r="I420">
        <f t="shared" si="13"/>
        <v>1116314.0900000001</v>
      </c>
    </row>
    <row r="421" spans="1:9" x14ac:dyDescent="0.25">
      <c r="A421">
        <v>10405</v>
      </c>
      <c r="B421">
        <v>3</v>
      </c>
      <c r="C421">
        <v>8</v>
      </c>
      <c r="D421">
        <v>50</v>
      </c>
      <c r="E421">
        <v>0</v>
      </c>
      <c r="F421">
        <f>order_details[[#This Row],[UnitPrice]]*order_details[[#This Row],[Quantity]]</f>
        <v>400</v>
      </c>
      <c r="G421">
        <f t="shared" si="12"/>
        <v>400</v>
      </c>
      <c r="H421">
        <f ca="1" xml:space="preserve"> COUNTA(UNIQUE(orders[OrderID]))</f>
        <v>1</v>
      </c>
      <c r="I421">
        <f t="shared" si="13"/>
        <v>1115834.0900000001</v>
      </c>
    </row>
    <row r="422" spans="1:9" x14ac:dyDescent="0.25">
      <c r="A422">
        <v>10406</v>
      </c>
      <c r="B422">
        <v>1</v>
      </c>
      <c r="C422">
        <v>14.4</v>
      </c>
      <c r="D422">
        <v>10</v>
      </c>
      <c r="E422">
        <v>0</v>
      </c>
      <c r="F422">
        <f>order_details[[#This Row],[UnitPrice]]*order_details[[#This Row],[Quantity]]</f>
        <v>144</v>
      </c>
      <c r="G422">
        <f t="shared" si="12"/>
        <v>144</v>
      </c>
      <c r="H422">
        <f ca="1" xml:space="preserve"> COUNTA(UNIQUE(orders[OrderID]))</f>
        <v>1</v>
      </c>
      <c r="I422">
        <f t="shared" si="13"/>
        <v>1115434.0900000001</v>
      </c>
    </row>
    <row r="423" spans="1:9" x14ac:dyDescent="0.25">
      <c r="A423">
        <v>10406</v>
      </c>
      <c r="B423">
        <v>21</v>
      </c>
      <c r="C423">
        <v>8</v>
      </c>
      <c r="D423">
        <v>30</v>
      </c>
      <c r="E423">
        <v>0.1</v>
      </c>
      <c r="F423">
        <f>order_details[[#This Row],[UnitPrice]]*order_details[[#This Row],[Quantity]]</f>
        <v>240</v>
      </c>
      <c r="G423">
        <f t="shared" si="12"/>
        <v>240</v>
      </c>
      <c r="H423">
        <f ca="1" xml:space="preserve"> COUNTA(UNIQUE(orders[OrderID]))</f>
        <v>1</v>
      </c>
      <c r="I423">
        <f t="shared" si="13"/>
        <v>1115290.0900000001</v>
      </c>
    </row>
    <row r="424" spans="1:9" x14ac:dyDescent="0.25">
      <c r="A424">
        <v>10406</v>
      </c>
      <c r="B424">
        <v>28</v>
      </c>
      <c r="C424">
        <v>36.4</v>
      </c>
      <c r="D424">
        <v>42</v>
      </c>
      <c r="E424">
        <v>0.1</v>
      </c>
      <c r="F424">
        <f>order_details[[#This Row],[UnitPrice]]*order_details[[#This Row],[Quantity]]</f>
        <v>1528.8</v>
      </c>
      <c r="G424">
        <f t="shared" si="12"/>
        <v>1528.8</v>
      </c>
      <c r="H424">
        <f ca="1" xml:space="preserve"> COUNTA(UNIQUE(orders[OrderID]))</f>
        <v>1</v>
      </c>
      <c r="I424">
        <f t="shared" si="13"/>
        <v>1115050.0900000003</v>
      </c>
    </row>
    <row r="425" spans="1:9" x14ac:dyDescent="0.25">
      <c r="A425">
        <v>10406</v>
      </c>
      <c r="B425">
        <v>36</v>
      </c>
      <c r="C425">
        <v>15.2</v>
      </c>
      <c r="D425">
        <v>5</v>
      </c>
      <c r="E425">
        <v>0.1</v>
      </c>
      <c r="F425">
        <f>order_details[[#This Row],[UnitPrice]]*order_details[[#This Row],[Quantity]]</f>
        <v>76</v>
      </c>
      <c r="G425">
        <f t="shared" si="12"/>
        <v>76</v>
      </c>
      <c r="H425">
        <f ca="1" xml:space="preserve"> COUNTA(UNIQUE(orders[OrderID]))</f>
        <v>1</v>
      </c>
      <c r="I425">
        <f t="shared" si="13"/>
        <v>1113521.29</v>
      </c>
    </row>
    <row r="426" spans="1:9" x14ac:dyDescent="0.25">
      <c r="A426">
        <v>10406</v>
      </c>
      <c r="B426">
        <v>40</v>
      </c>
      <c r="C426">
        <v>14.7</v>
      </c>
      <c r="D426">
        <v>2</v>
      </c>
      <c r="E426">
        <v>0.1</v>
      </c>
      <c r="F426">
        <f>order_details[[#This Row],[UnitPrice]]*order_details[[#This Row],[Quantity]]</f>
        <v>29.4</v>
      </c>
      <c r="G426">
        <f t="shared" si="12"/>
        <v>29.4</v>
      </c>
      <c r="H426">
        <f ca="1" xml:space="preserve"> COUNTA(UNIQUE(orders[OrderID]))</f>
        <v>1</v>
      </c>
      <c r="I426">
        <f t="shared" si="13"/>
        <v>1113445.29</v>
      </c>
    </row>
    <row r="427" spans="1:9" x14ac:dyDescent="0.25">
      <c r="A427">
        <v>10407</v>
      </c>
      <c r="B427">
        <v>11</v>
      </c>
      <c r="C427">
        <v>16.8</v>
      </c>
      <c r="D427">
        <v>30</v>
      </c>
      <c r="E427">
        <v>0</v>
      </c>
      <c r="F427">
        <f>order_details[[#This Row],[UnitPrice]]*order_details[[#This Row],[Quantity]]</f>
        <v>504</v>
      </c>
      <c r="G427">
        <f t="shared" si="12"/>
        <v>504</v>
      </c>
      <c r="H427">
        <f ca="1" xml:space="preserve"> COUNTA(UNIQUE(orders[OrderID]))</f>
        <v>1</v>
      </c>
      <c r="I427">
        <f t="shared" si="13"/>
        <v>1113415.8900000001</v>
      </c>
    </row>
    <row r="428" spans="1:9" x14ac:dyDescent="0.25">
      <c r="A428">
        <v>10407</v>
      </c>
      <c r="B428">
        <v>69</v>
      </c>
      <c r="C428">
        <v>28.8</v>
      </c>
      <c r="D428">
        <v>15</v>
      </c>
      <c r="E428">
        <v>0</v>
      </c>
      <c r="F428">
        <f>order_details[[#This Row],[UnitPrice]]*order_details[[#This Row],[Quantity]]</f>
        <v>432</v>
      </c>
      <c r="G428">
        <f t="shared" si="12"/>
        <v>432</v>
      </c>
      <c r="H428">
        <f ca="1" xml:space="preserve"> COUNTA(UNIQUE(orders[OrderID]))</f>
        <v>1</v>
      </c>
      <c r="I428">
        <f t="shared" si="13"/>
        <v>1112911.8900000001</v>
      </c>
    </row>
    <row r="429" spans="1:9" x14ac:dyDescent="0.25">
      <c r="A429">
        <v>10407</v>
      </c>
      <c r="B429">
        <v>71</v>
      </c>
      <c r="C429">
        <v>17.2</v>
      </c>
      <c r="D429">
        <v>15</v>
      </c>
      <c r="E429">
        <v>0</v>
      </c>
      <c r="F429">
        <f>order_details[[#This Row],[UnitPrice]]*order_details[[#This Row],[Quantity]]</f>
        <v>258</v>
      </c>
      <c r="G429">
        <f t="shared" si="12"/>
        <v>258</v>
      </c>
      <c r="H429">
        <f ca="1" xml:space="preserve"> COUNTA(UNIQUE(orders[OrderID]))</f>
        <v>1</v>
      </c>
      <c r="I429">
        <f t="shared" si="13"/>
        <v>1112479.8900000001</v>
      </c>
    </row>
    <row r="430" spans="1:9" x14ac:dyDescent="0.25">
      <c r="A430">
        <v>10408</v>
      </c>
      <c r="B430">
        <v>37</v>
      </c>
      <c r="C430">
        <v>20.8</v>
      </c>
      <c r="D430">
        <v>10</v>
      </c>
      <c r="E430">
        <v>0</v>
      </c>
      <c r="F430">
        <f>order_details[[#This Row],[UnitPrice]]*order_details[[#This Row],[Quantity]]</f>
        <v>208</v>
      </c>
      <c r="G430">
        <f t="shared" si="12"/>
        <v>208</v>
      </c>
      <c r="H430">
        <f ca="1" xml:space="preserve"> COUNTA(UNIQUE(orders[OrderID]))</f>
        <v>1</v>
      </c>
      <c r="I430">
        <f t="shared" si="13"/>
        <v>1112221.8900000001</v>
      </c>
    </row>
    <row r="431" spans="1:9" x14ac:dyDescent="0.25">
      <c r="A431">
        <v>10408</v>
      </c>
      <c r="B431">
        <v>54</v>
      </c>
      <c r="C431">
        <v>5.9</v>
      </c>
      <c r="D431">
        <v>6</v>
      </c>
      <c r="E431">
        <v>0</v>
      </c>
      <c r="F431">
        <f>order_details[[#This Row],[UnitPrice]]*order_details[[#This Row],[Quantity]]</f>
        <v>35.400000000000006</v>
      </c>
      <c r="G431">
        <f t="shared" si="12"/>
        <v>35.400000000000006</v>
      </c>
      <c r="H431">
        <f ca="1" xml:space="preserve"> COUNTA(UNIQUE(orders[OrderID]))</f>
        <v>1</v>
      </c>
      <c r="I431">
        <f t="shared" si="13"/>
        <v>1112013.8900000001</v>
      </c>
    </row>
    <row r="432" spans="1:9" x14ac:dyDescent="0.25">
      <c r="A432">
        <v>10408</v>
      </c>
      <c r="B432">
        <v>62</v>
      </c>
      <c r="C432">
        <v>39.4</v>
      </c>
      <c r="D432">
        <v>35</v>
      </c>
      <c r="E432">
        <v>0</v>
      </c>
      <c r="F432">
        <f>order_details[[#This Row],[UnitPrice]]*order_details[[#This Row],[Quantity]]</f>
        <v>1379</v>
      </c>
      <c r="G432">
        <f t="shared" si="12"/>
        <v>1379</v>
      </c>
      <c r="H432">
        <f ca="1" xml:space="preserve"> COUNTA(UNIQUE(orders[OrderID]))</f>
        <v>1</v>
      </c>
      <c r="I432">
        <f t="shared" si="13"/>
        <v>1111978.4900000002</v>
      </c>
    </row>
    <row r="433" spans="1:9" x14ac:dyDescent="0.25">
      <c r="A433">
        <v>10409</v>
      </c>
      <c r="B433">
        <v>14</v>
      </c>
      <c r="C433">
        <v>18.600000000000001</v>
      </c>
      <c r="D433">
        <v>12</v>
      </c>
      <c r="E433">
        <v>0</v>
      </c>
      <c r="F433">
        <f>order_details[[#This Row],[UnitPrice]]*order_details[[#This Row],[Quantity]]</f>
        <v>223.20000000000002</v>
      </c>
      <c r="G433">
        <f t="shared" si="12"/>
        <v>223.20000000000002</v>
      </c>
      <c r="H433">
        <f ca="1" xml:space="preserve"> COUNTA(UNIQUE(orders[OrderID]))</f>
        <v>1</v>
      </c>
      <c r="I433">
        <f t="shared" si="13"/>
        <v>1110599.4900000002</v>
      </c>
    </row>
    <row r="434" spans="1:9" x14ac:dyDescent="0.25">
      <c r="A434">
        <v>10409</v>
      </c>
      <c r="B434">
        <v>21</v>
      </c>
      <c r="C434">
        <v>8</v>
      </c>
      <c r="D434">
        <v>12</v>
      </c>
      <c r="E434">
        <v>0</v>
      </c>
      <c r="F434">
        <f>order_details[[#This Row],[UnitPrice]]*order_details[[#This Row],[Quantity]]</f>
        <v>96</v>
      </c>
      <c r="G434">
        <f t="shared" si="12"/>
        <v>96</v>
      </c>
      <c r="H434">
        <f ca="1" xml:space="preserve"> COUNTA(UNIQUE(orders[OrderID]))</f>
        <v>1</v>
      </c>
      <c r="I434">
        <f t="shared" si="13"/>
        <v>1110376.29</v>
      </c>
    </row>
    <row r="435" spans="1:9" x14ac:dyDescent="0.25">
      <c r="A435">
        <v>10410</v>
      </c>
      <c r="B435">
        <v>33</v>
      </c>
      <c r="C435">
        <v>2</v>
      </c>
      <c r="D435">
        <v>49</v>
      </c>
      <c r="E435">
        <v>0</v>
      </c>
      <c r="F435">
        <f>order_details[[#This Row],[UnitPrice]]*order_details[[#This Row],[Quantity]]</f>
        <v>98</v>
      </c>
      <c r="G435">
        <f t="shared" si="12"/>
        <v>98</v>
      </c>
      <c r="H435">
        <f ca="1" xml:space="preserve"> COUNTA(UNIQUE(orders[OrderID]))</f>
        <v>1</v>
      </c>
      <c r="I435">
        <f t="shared" si="13"/>
        <v>1110280.29</v>
      </c>
    </row>
    <row r="436" spans="1:9" x14ac:dyDescent="0.25">
      <c r="A436">
        <v>10410</v>
      </c>
      <c r="B436">
        <v>59</v>
      </c>
      <c r="C436">
        <v>44</v>
      </c>
      <c r="D436">
        <v>16</v>
      </c>
      <c r="E436">
        <v>0</v>
      </c>
      <c r="F436">
        <f>order_details[[#This Row],[UnitPrice]]*order_details[[#This Row],[Quantity]]</f>
        <v>704</v>
      </c>
      <c r="G436">
        <f t="shared" si="12"/>
        <v>704</v>
      </c>
      <c r="H436">
        <f ca="1" xml:space="preserve"> COUNTA(UNIQUE(orders[OrderID]))</f>
        <v>1</v>
      </c>
      <c r="I436">
        <f t="shared" si="13"/>
        <v>1110182.29</v>
      </c>
    </row>
    <row r="437" spans="1:9" x14ac:dyDescent="0.25">
      <c r="A437">
        <v>10411</v>
      </c>
      <c r="B437">
        <v>41</v>
      </c>
      <c r="C437">
        <v>7.7</v>
      </c>
      <c r="D437">
        <v>25</v>
      </c>
      <c r="E437">
        <v>0.2</v>
      </c>
      <c r="F437">
        <f>order_details[[#This Row],[UnitPrice]]*order_details[[#This Row],[Quantity]]</f>
        <v>192.5</v>
      </c>
      <c r="G437">
        <f t="shared" si="12"/>
        <v>192.5</v>
      </c>
      <c r="H437">
        <f ca="1" xml:space="preserve"> COUNTA(UNIQUE(orders[OrderID]))</f>
        <v>1</v>
      </c>
      <c r="I437">
        <f t="shared" si="13"/>
        <v>1109478.29</v>
      </c>
    </row>
    <row r="438" spans="1:9" x14ac:dyDescent="0.25">
      <c r="A438">
        <v>10411</v>
      </c>
      <c r="B438">
        <v>44</v>
      </c>
      <c r="C438">
        <v>15.5</v>
      </c>
      <c r="D438">
        <v>40</v>
      </c>
      <c r="E438">
        <v>0.2</v>
      </c>
      <c r="F438">
        <f>order_details[[#This Row],[UnitPrice]]*order_details[[#This Row],[Quantity]]</f>
        <v>620</v>
      </c>
      <c r="G438">
        <f t="shared" si="12"/>
        <v>620</v>
      </c>
      <c r="H438">
        <f ca="1" xml:space="preserve"> COUNTA(UNIQUE(orders[OrderID]))</f>
        <v>1</v>
      </c>
      <c r="I438">
        <f t="shared" si="13"/>
        <v>1109285.79</v>
      </c>
    </row>
    <row r="439" spans="1:9" x14ac:dyDescent="0.25">
      <c r="A439">
        <v>10411</v>
      </c>
      <c r="B439">
        <v>59</v>
      </c>
      <c r="C439">
        <v>44</v>
      </c>
      <c r="D439">
        <v>9</v>
      </c>
      <c r="E439">
        <v>0.2</v>
      </c>
      <c r="F439">
        <f>order_details[[#This Row],[UnitPrice]]*order_details[[#This Row],[Quantity]]</f>
        <v>396</v>
      </c>
      <c r="G439">
        <f t="shared" si="12"/>
        <v>396</v>
      </c>
      <c r="H439">
        <f ca="1" xml:space="preserve"> COUNTA(UNIQUE(orders[OrderID]))</f>
        <v>1</v>
      </c>
      <c r="I439">
        <f t="shared" si="13"/>
        <v>1108665.79</v>
      </c>
    </row>
    <row r="440" spans="1:9" x14ac:dyDescent="0.25">
      <c r="A440">
        <v>10412</v>
      </c>
      <c r="B440">
        <v>14</v>
      </c>
      <c r="C440">
        <v>18.600000000000001</v>
      </c>
      <c r="D440">
        <v>20</v>
      </c>
      <c r="E440">
        <v>0.1</v>
      </c>
      <c r="F440">
        <f>order_details[[#This Row],[UnitPrice]]*order_details[[#This Row],[Quantity]]</f>
        <v>372</v>
      </c>
      <c r="G440">
        <f t="shared" si="12"/>
        <v>372</v>
      </c>
      <c r="H440">
        <f ca="1" xml:space="preserve"> COUNTA(UNIQUE(orders[OrderID]))</f>
        <v>1</v>
      </c>
      <c r="I440">
        <f t="shared" si="13"/>
        <v>1108269.79</v>
      </c>
    </row>
    <row r="441" spans="1:9" x14ac:dyDescent="0.25">
      <c r="A441">
        <v>10413</v>
      </c>
      <c r="B441">
        <v>1</v>
      </c>
      <c r="C441">
        <v>14.4</v>
      </c>
      <c r="D441">
        <v>24</v>
      </c>
      <c r="E441">
        <v>0</v>
      </c>
      <c r="F441">
        <f>order_details[[#This Row],[UnitPrice]]*order_details[[#This Row],[Quantity]]</f>
        <v>345.6</v>
      </c>
      <c r="G441">
        <f t="shared" si="12"/>
        <v>345.6</v>
      </c>
      <c r="H441">
        <f ca="1" xml:space="preserve"> COUNTA(UNIQUE(orders[OrderID]))</f>
        <v>1</v>
      </c>
      <c r="I441">
        <f t="shared" si="13"/>
        <v>1107897.79</v>
      </c>
    </row>
    <row r="442" spans="1:9" x14ac:dyDescent="0.25">
      <c r="A442">
        <v>10413</v>
      </c>
      <c r="B442">
        <v>62</v>
      </c>
      <c r="C442">
        <v>39.4</v>
      </c>
      <c r="D442">
        <v>40</v>
      </c>
      <c r="E442">
        <v>0</v>
      </c>
      <c r="F442">
        <f>order_details[[#This Row],[UnitPrice]]*order_details[[#This Row],[Quantity]]</f>
        <v>1576</v>
      </c>
      <c r="G442">
        <f t="shared" si="12"/>
        <v>1576</v>
      </c>
      <c r="H442">
        <f ca="1" xml:space="preserve"> COUNTA(UNIQUE(orders[OrderID]))</f>
        <v>1</v>
      </c>
      <c r="I442">
        <f t="shared" si="13"/>
        <v>1107552.1900000002</v>
      </c>
    </row>
    <row r="443" spans="1:9" x14ac:dyDescent="0.25">
      <c r="A443">
        <v>10413</v>
      </c>
      <c r="B443">
        <v>76</v>
      </c>
      <c r="C443">
        <v>14.4</v>
      </c>
      <c r="D443">
        <v>14</v>
      </c>
      <c r="E443">
        <v>0</v>
      </c>
      <c r="F443">
        <f>order_details[[#This Row],[UnitPrice]]*order_details[[#This Row],[Quantity]]</f>
        <v>201.6</v>
      </c>
      <c r="G443">
        <f t="shared" si="12"/>
        <v>201.6</v>
      </c>
      <c r="H443">
        <f ca="1" xml:space="preserve"> COUNTA(UNIQUE(orders[OrderID]))</f>
        <v>1</v>
      </c>
      <c r="I443">
        <f t="shared" si="13"/>
        <v>1105976.19</v>
      </c>
    </row>
    <row r="444" spans="1:9" x14ac:dyDescent="0.25">
      <c r="A444">
        <v>10414</v>
      </c>
      <c r="B444">
        <v>19</v>
      </c>
      <c r="C444">
        <v>7.3</v>
      </c>
      <c r="D444">
        <v>18</v>
      </c>
      <c r="E444">
        <v>0.05</v>
      </c>
      <c r="F444">
        <f>order_details[[#This Row],[UnitPrice]]*order_details[[#This Row],[Quantity]]</f>
        <v>131.4</v>
      </c>
      <c r="G444">
        <f t="shared" si="12"/>
        <v>131.4</v>
      </c>
      <c r="H444">
        <f ca="1" xml:space="preserve"> COUNTA(UNIQUE(orders[OrderID]))</f>
        <v>1</v>
      </c>
      <c r="I444">
        <f t="shared" si="13"/>
        <v>1105774.5900000003</v>
      </c>
    </row>
    <row r="445" spans="1:9" x14ac:dyDescent="0.25">
      <c r="A445">
        <v>10414</v>
      </c>
      <c r="B445">
        <v>33</v>
      </c>
      <c r="C445">
        <v>2</v>
      </c>
      <c r="D445">
        <v>50</v>
      </c>
      <c r="E445">
        <v>0</v>
      </c>
      <c r="F445">
        <f>order_details[[#This Row],[UnitPrice]]*order_details[[#This Row],[Quantity]]</f>
        <v>100</v>
      </c>
      <c r="G445">
        <f t="shared" si="12"/>
        <v>100</v>
      </c>
      <c r="H445">
        <f ca="1" xml:space="preserve"> COUNTA(UNIQUE(orders[OrderID]))</f>
        <v>1</v>
      </c>
      <c r="I445">
        <f t="shared" si="13"/>
        <v>1105643.19</v>
      </c>
    </row>
    <row r="446" spans="1:9" x14ac:dyDescent="0.25">
      <c r="A446">
        <v>10415</v>
      </c>
      <c r="B446">
        <v>17</v>
      </c>
      <c r="C446">
        <v>31.2</v>
      </c>
      <c r="D446">
        <v>2</v>
      </c>
      <c r="E446">
        <v>0</v>
      </c>
      <c r="F446">
        <f>order_details[[#This Row],[UnitPrice]]*order_details[[#This Row],[Quantity]]</f>
        <v>62.4</v>
      </c>
      <c r="G446">
        <f t="shared" si="12"/>
        <v>62.4</v>
      </c>
      <c r="H446">
        <f ca="1" xml:space="preserve"> COUNTA(UNIQUE(orders[OrderID]))</f>
        <v>1</v>
      </c>
      <c r="I446">
        <f t="shared" si="13"/>
        <v>1105543.19</v>
      </c>
    </row>
    <row r="447" spans="1:9" x14ac:dyDescent="0.25">
      <c r="A447">
        <v>10415</v>
      </c>
      <c r="B447">
        <v>33</v>
      </c>
      <c r="C447">
        <v>2</v>
      </c>
      <c r="D447">
        <v>20</v>
      </c>
      <c r="E447">
        <v>0</v>
      </c>
      <c r="F447">
        <f>order_details[[#This Row],[UnitPrice]]*order_details[[#This Row],[Quantity]]</f>
        <v>40</v>
      </c>
      <c r="G447">
        <f t="shared" si="12"/>
        <v>40</v>
      </c>
      <c r="H447">
        <f ca="1" xml:space="preserve"> COUNTA(UNIQUE(orders[OrderID]))</f>
        <v>1</v>
      </c>
      <c r="I447">
        <f t="shared" si="13"/>
        <v>1105480.79</v>
      </c>
    </row>
    <row r="448" spans="1:9" x14ac:dyDescent="0.25">
      <c r="A448">
        <v>10416</v>
      </c>
      <c r="B448">
        <v>19</v>
      </c>
      <c r="C448">
        <v>7.3</v>
      </c>
      <c r="D448">
        <v>20</v>
      </c>
      <c r="E448">
        <v>0</v>
      </c>
      <c r="F448">
        <f>order_details[[#This Row],[UnitPrice]]*order_details[[#This Row],[Quantity]]</f>
        <v>146</v>
      </c>
      <c r="G448">
        <f t="shared" si="12"/>
        <v>146</v>
      </c>
      <c r="H448">
        <f ca="1" xml:space="preserve"> COUNTA(UNIQUE(orders[OrderID]))</f>
        <v>1</v>
      </c>
      <c r="I448">
        <f t="shared" si="13"/>
        <v>1105440.79</v>
      </c>
    </row>
    <row r="449" spans="1:9" x14ac:dyDescent="0.25">
      <c r="A449">
        <v>10416</v>
      </c>
      <c r="B449">
        <v>53</v>
      </c>
      <c r="C449">
        <v>26.2</v>
      </c>
      <c r="D449">
        <v>10</v>
      </c>
      <c r="E449">
        <v>0</v>
      </c>
      <c r="F449">
        <f>order_details[[#This Row],[UnitPrice]]*order_details[[#This Row],[Quantity]]</f>
        <v>262</v>
      </c>
      <c r="G449">
        <f t="shared" si="12"/>
        <v>262</v>
      </c>
      <c r="H449">
        <f ca="1" xml:space="preserve"> COUNTA(UNIQUE(orders[OrderID]))</f>
        <v>1</v>
      </c>
      <c r="I449">
        <f t="shared" si="13"/>
        <v>1105294.79</v>
      </c>
    </row>
    <row r="450" spans="1:9" x14ac:dyDescent="0.25">
      <c r="A450">
        <v>10416</v>
      </c>
      <c r="B450">
        <v>57</v>
      </c>
      <c r="C450">
        <v>15.6</v>
      </c>
      <c r="D450">
        <v>20</v>
      </c>
      <c r="E450">
        <v>0</v>
      </c>
      <c r="F450">
        <f>order_details[[#This Row],[UnitPrice]]*order_details[[#This Row],[Quantity]]</f>
        <v>312</v>
      </c>
      <c r="G450">
        <f t="shared" ref="G450:G513" si="14" xml:space="preserve"> C450 * D450</f>
        <v>312</v>
      </c>
      <c r="H450">
        <f ca="1" xml:space="preserve"> COUNTA(UNIQUE(orders[OrderID]))</f>
        <v>1</v>
      </c>
      <c r="I450">
        <f t="shared" ref="I450:I513" si="15">SUM(G450:G2604)</f>
        <v>1105032.79</v>
      </c>
    </row>
    <row r="451" spans="1:9" x14ac:dyDescent="0.25">
      <c r="A451">
        <v>10417</v>
      </c>
      <c r="B451">
        <v>38</v>
      </c>
      <c r="C451">
        <v>210.8</v>
      </c>
      <c r="D451">
        <v>50</v>
      </c>
      <c r="E451">
        <v>0</v>
      </c>
      <c r="F451">
        <f>order_details[[#This Row],[UnitPrice]]*order_details[[#This Row],[Quantity]]</f>
        <v>10540</v>
      </c>
      <c r="G451">
        <f t="shared" si="14"/>
        <v>10540</v>
      </c>
      <c r="H451">
        <f ca="1" xml:space="preserve"> COUNTA(UNIQUE(orders[OrderID]))</f>
        <v>1</v>
      </c>
      <c r="I451">
        <f t="shared" si="15"/>
        <v>1104720.79</v>
      </c>
    </row>
    <row r="452" spans="1:9" x14ac:dyDescent="0.25">
      <c r="A452">
        <v>10417</v>
      </c>
      <c r="B452">
        <v>46</v>
      </c>
      <c r="C452">
        <v>9.6</v>
      </c>
      <c r="D452">
        <v>2</v>
      </c>
      <c r="E452">
        <v>0.25</v>
      </c>
      <c r="F452">
        <f>order_details[[#This Row],[UnitPrice]]*order_details[[#This Row],[Quantity]]</f>
        <v>19.2</v>
      </c>
      <c r="G452">
        <f t="shared" si="14"/>
        <v>19.2</v>
      </c>
      <c r="H452">
        <f ca="1" xml:space="preserve"> COUNTA(UNIQUE(orders[OrderID]))</f>
        <v>1</v>
      </c>
      <c r="I452">
        <f t="shared" si="15"/>
        <v>1094180.7900000003</v>
      </c>
    </row>
    <row r="453" spans="1:9" x14ac:dyDescent="0.25">
      <c r="A453">
        <v>10417</v>
      </c>
      <c r="B453">
        <v>68</v>
      </c>
      <c r="C453">
        <v>10</v>
      </c>
      <c r="D453">
        <v>36</v>
      </c>
      <c r="E453">
        <v>0.25</v>
      </c>
      <c r="F453">
        <f>order_details[[#This Row],[UnitPrice]]*order_details[[#This Row],[Quantity]]</f>
        <v>360</v>
      </c>
      <c r="G453">
        <f t="shared" si="14"/>
        <v>360</v>
      </c>
      <c r="H453">
        <f ca="1" xml:space="preserve"> COUNTA(UNIQUE(orders[OrderID]))</f>
        <v>1</v>
      </c>
      <c r="I453">
        <f t="shared" si="15"/>
        <v>1094161.5900000003</v>
      </c>
    </row>
    <row r="454" spans="1:9" x14ac:dyDescent="0.25">
      <c r="A454">
        <v>10417</v>
      </c>
      <c r="B454">
        <v>77</v>
      </c>
      <c r="C454">
        <v>10.4</v>
      </c>
      <c r="D454">
        <v>35</v>
      </c>
      <c r="E454">
        <v>0</v>
      </c>
      <c r="F454">
        <f>order_details[[#This Row],[UnitPrice]]*order_details[[#This Row],[Quantity]]</f>
        <v>364</v>
      </c>
      <c r="G454">
        <f t="shared" si="14"/>
        <v>364</v>
      </c>
      <c r="H454">
        <f ca="1" xml:space="preserve"> COUNTA(UNIQUE(orders[OrderID]))</f>
        <v>1</v>
      </c>
      <c r="I454">
        <f t="shared" si="15"/>
        <v>1093801.5900000003</v>
      </c>
    </row>
    <row r="455" spans="1:9" x14ac:dyDescent="0.25">
      <c r="A455">
        <v>10418</v>
      </c>
      <c r="B455">
        <v>2</v>
      </c>
      <c r="C455">
        <v>15.2</v>
      </c>
      <c r="D455">
        <v>60</v>
      </c>
      <c r="E455">
        <v>0</v>
      </c>
      <c r="F455">
        <f>order_details[[#This Row],[UnitPrice]]*order_details[[#This Row],[Quantity]]</f>
        <v>912</v>
      </c>
      <c r="G455">
        <f t="shared" si="14"/>
        <v>912</v>
      </c>
      <c r="H455">
        <f ca="1" xml:space="preserve"> COUNTA(UNIQUE(orders[OrderID]))</f>
        <v>1</v>
      </c>
      <c r="I455">
        <f t="shared" si="15"/>
        <v>1093437.5900000003</v>
      </c>
    </row>
    <row r="456" spans="1:9" x14ac:dyDescent="0.25">
      <c r="A456">
        <v>10418</v>
      </c>
      <c r="B456">
        <v>47</v>
      </c>
      <c r="C456">
        <v>7.6</v>
      </c>
      <c r="D456">
        <v>55</v>
      </c>
      <c r="E456">
        <v>0</v>
      </c>
      <c r="F456">
        <f>order_details[[#This Row],[UnitPrice]]*order_details[[#This Row],[Quantity]]</f>
        <v>418</v>
      </c>
      <c r="G456">
        <f t="shared" si="14"/>
        <v>418</v>
      </c>
      <c r="H456">
        <f ca="1" xml:space="preserve"> COUNTA(UNIQUE(orders[OrderID]))</f>
        <v>1</v>
      </c>
      <c r="I456">
        <f t="shared" si="15"/>
        <v>1092525.5900000003</v>
      </c>
    </row>
    <row r="457" spans="1:9" x14ac:dyDescent="0.25">
      <c r="A457">
        <v>10418</v>
      </c>
      <c r="B457">
        <v>61</v>
      </c>
      <c r="C457">
        <v>22.8</v>
      </c>
      <c r="D457">
        <v>16</v>
      </c>
      <c r="E457">
        <v>0</v>
      </c>
      <c r="F457">
        <f>order_details[[#This Row],[UnitPrice]]*order_details[[#This Row],[Quantity]]</f>
        <v>364.8</v>
      </c>
      <c r="G457">
        <f t="shared" si="14"/>
        <v>364.8</v>
      </c>
      <c r="H457">
        <f ca="1" xml:space="preserve"> COUNTA(UNIQUE(orders[OrderID]))</f>
        <v>1</v>
      </c>
      <c r="I457">
        <f t="shared" si="15"/>
        <v>1092107.5900000003</v>
      </c>
    </row>
    <row r="458" spans="1:9" x14ac:dyDescent="0.25">
      <c r="A458">
        <v>10418</v>
      </c>
      <c r="B458">
        <v>74</v>
      </c>
      <c r="C458">
        <v>8</v>
      </c>
      <c r="D458">
        <v>15</v>
      </c>
      <c r="E458">
        <v>0</v>
      </c>
      <c r="F458">
        <f>order_details[[#This Row],[UnitPrice]]*order_details[[#This Row],[Quantity]]</f>
        <v>120</v>
      </c>
      <c r="G458">
        <f t="shared" si="14"/>
        <v>120</v>
      </c>
      <c r="H458">
        <f ca="1" xml:space="preserve"> COUNTA(UNIQUE(orders[OrderID]))</f>
        <v>1</v>
      </c>
      <c r="I458">
        <f t="shared" si="15"/>
        <v>1091742.7900000003</v>
      </c>
    </row>
    <row r="459" spans="1:9" x14ac:dyDescent="0.25">
      <c r="A459">
        <v>10419</v>
      </c>
      <c r="B459">
        <v>60</v>
      </c>
      <c r="C459">
        <v>27.2</v>
      </c>
      <c r="D459">
        <v>60</v>
      </c>
      <c r="E459">
        <v>0.05</v>
      </c>
      <c r="F459">
        <f>order_details[[#This Row],[UnitPrice]]*order_details[[#This Row],[Quantity]]</f>
        <v>1632</v>
      </c>
      <c r="G459">
        <f t="shared" si="14"/>
        <v>1632</v>
      </c>
      <c r="H459">
        <f ca="1" xml:space="preserve"> COUNTA(UNIQUE(orders[OrderID]))</f>
        <v>1</v>
      </c>
      <c r="I459">
        <f t="shared" si="15"/>
        <v>1091622.7900000003</v>
      </c>
    </row>
    <row r="460" spans="1:9" x14ac:dyDescent="0.25">
      <c r="A460">
        <v>10419</v>
      </c>
      <c r="B460">
        <v>69</v>
      </c>
      <c r="C460">
        <v>28.8</v>
      </c>
      <c r="D460">
        <v>20</v>
      </c>
      <c r="E460">
        <v>0.05</v>
      </c>
      <c r="F460">
        <f>order_details[[#This Row],[UnitPrice]]*order_details[[#This Row],[Quantity]]</f>
        <v>576</v>
      </c>
      <c r="G460">
        <f t="shared" si="14"/>
        <v>576</v>
      </c>
      <c r="H460">
        <f ca="1" xml:space="preserve"> COUNTA(UNIQUE(orders[OrderID]))</f>
        <v>1</v>
      </c>
      <c r="I460">
        <f t="shared" si="15"/>
        <v>1089990.79</v>
      </c>
    </row>
    <row r="461" spans="1:9" x14ac:dyDescent="0.25">
      <c r="A461">
        <v>10420</v>
      </c>
      <c r="B461">
        <v>9</v>
      </c>
      <c r="C461">
        <v>77.599999999999994</v>
      </c>
      <c r="D461">
        <v>20</v>
      </c>
      <c r="E461">
        <v>0.1</v>
      </c>
      <c r="F461">
        <f>order_details[[#This Row],[UnitPrice]]*order_details[[#This Row],[Quantity]]</f>
        <v>1552</v>
      </c>
      <c r="G461">
        <f t="shared" si="14"/>
        <v>1552</v>
      </c>
      <c r="H461">
        <f ca="1" xml:space="preserve"> COUNTA(UNIQUE(orders[OrderID]))</f>
        <v>1</v>
      </c>
      <c r="I461">
        <f t="shared" si="15"/>
        <v>1089414.79</v>
      </c>
    </row>
    <row r="462" spans="1:9" x14ac:dyDescent="0.25">
      <c r="A462">
        <v>10420</v>
      </c>
      <c r="B462">
        <v>13</v>
      </c>
      <c r="C462">
        <v>4.8</v>
      </c>
      <c r="D462">
        <v>2</v>
      </c>
      <c r="E462">
        <v>0.1</v>
      </c>
      <c r="F462">
        <f>order_details[[#This Row],[UnitPrice]]*order_details[[#This Row],[Quantity]]</f>
        <v>9.6</v>
      </c>
      <c r="G462">
        <f t="shared" si="14"/>
        <v>9.6</v>
      </c>
      <c r="H462">
        <f ca="1" xml:space="preserve"> COUNTA(UNIQUE(orders[OrderID]))</f>
        <v>1</v>
      </c>
      <c r="I462">
        <f t="shared" si="15"/>
        <v>1087862.79</v>
      </c>
    </row>
    <row r="463" spans="1:9" x14ac:dyDescent="0.25">
      <c r="A463">
        <v>10420</v>
      </c>
      <c r="B463">
        <v>70</v>
      </c>
      <c r="C463">
        <v>12</v>
      </c>
      <c r="D463">
        <v>8</v>
      </c>
      <c r="E463">
        <v>0.1</v>
      </c>
      <c r="F463">
        <f>order_details[[#This Row],[UnitPrice]]*order_details[[#This Row],[Quantity]]</f>
        <v>96</v>
      </c>
      <c r="G463">
        <f t="shared" si="14"/>
        <v>96</v>
      </c>
      <c r="H463">
        <f ca="1" xml:space="preserve"> COUNTA(UNIQUE(orders[OrderID]))</f>
        <v>1</v>
      </c>
      <c r="I463">
        <f t="shared" si="15"/>
        <v>1087853.1900000002</v>
      </c>
    </row>
    <row r="464" spans="1:9" x14ac:dyDescent="0.25">
      <c r="A464">
        <v>10420</v>
      </c>
      <c r="B464">
        <v>73</v>
      </c>
      <c r="C464">
        <v>12</v>
      </c>
      <c r="D464">
        <v>20</v>
      </c>
      <c r="E464">
        <v>0.1</v>
      </c>
      <c r="F464">
        <f>order_details[[#This Row],[UnitPrice]]*order_details[[#This Row],[Quantity]]</f>
        <v>240</v>
      </c>
      <c r="G464">
        <f t="shared" si="14"/>
        <v>240</v>
      </c>
      <c r="H464">
        <f ca="1" xml:space="preserve"> COUNTA(UNIQUE(orders[OrderID]))</f>
        <v>1</v>
      </c>
      <c r="I464">
        <f t="shared" si="15"/>
        <v>1087757.1900000002</v>
      </c>
    </row>
    <row r="465" spans="1:9" x14ac:dyDescent="0.25">
      <c r="A465">
        <v>10421</v>
      </c>
      <c r="B465">
        <v>19</v>
      </c>
      <c r="C465">
        <v>7.3</v>
      </c>
      <c r="D465">
        <v>4</v>
      </c>
      <c r="E465">
        <v>0.15</v>
      </c>
      <c r="F465">
        <f>order_details[[#This Row],[UnitPrice]]*order_details[[#This Row],[Quantity]]</f>
        <v>29.2</v>
      </c>
      <c r="G465">
        <f t="shared" si="14"/>
        <v>29.2</v>
      </c>
      <c r="H465">
        <f ca="1" xml:space="preserve"> COUNTA(UNIQUE(orders[OrderID]))</f>
        <v>1</v>
      </c>
      <c r="I465">
        <f t="shared" si="15"/>
        <v>1087517.1900000002</v>
      </c>
    </row>
    <row r="466" spans="1:9" x14ac:dyDescent="0.25">
      <c r="A466">
        <v>10421</v>
      </c>
      <c r="B466">
        <v>26</v>
      </c>
      <c r="C466">
        <v>24.9</v>
      </c>
      <c r="D466">
        <v>30</v>
      </c>
      <c r="E466">
        <v>0</v>
      </c>
      <c r="F466">
        <f>order_details[[#This Row],[UnitPrice]]*order_details[[#This Row],[Quantity]]</f>
        <v>747</v>
      </c>
      <c r="G466">
        <f t="shared" si="14"/>
        <v>747</v>
      </c>
      <c r="H466">
        <f ca="1" xml:space="preserve"> COUNTA(UNIQUE(orders[OrderID]))</f>
        <v>1</v>
      </c>
      <c r="I466">
        <f t="shared" si="15"/>
        <v>1087487.9900000002</v>
      </c>
    </row>
    <row r="467" spans="1:9" x14ac:dyDescent="0.25">
      <c r="A467">
        <v>10421</v>
      </c>
      <c r="B467">
        <v>53</v>
      </c>
      <c r="C467">
        <v>26.2</v>
      </c>
      <c r="D467">
        <v>15</v>
      </c>
      <c r="E467">
        <v>0.15</v>
      </c>
      <c r="F467">
        <f>order_details[[#This Row],[UnitPrice]]*order_details[[#This Row],[Quantity]]</f>
        <v>393</v>
      </c>
      <c r="G467">
        <f t="shared" si="14"/>
        <v>393</v>
      </c>
      <c r="H467">
        <f ca="1" xml:space="preserve"> COUNTA(UNIQUE(orders[OrderID]))</f>
        <v>1</v>
      </c>
      <c r="I467">
        <f t="shared" si="15"/>
        <v>1086740.9900000002</v>
      </c>
    </row>
    <row r="468" spans="1:9" x14ac:dyDescent="0.25">
      <c r="A468">
        <v>10421</v>
      </c>
      <c r="B468">
        <v>77</v>
      </c>
      <c r="C468">
        <v>10.4</v>
      </c>
      <c r="D468">
        <v>10</v>
      </c>
      <c r="E468">
        <v>0.15</v>
      </c>
      <c r="F468">
        <f>order_details[[#This Row],[UnitPrice]]*order_details[[#This Row],[Quantity]]</f>
        <v>104</v>
      </c>
      <c r="G468">
        <f t="shared" si="14"/>
        <v>104</v>
      </c>
      <c r="H468">
        <f ca="1" xml:space="preserve"> COUNTA(UNIQUE(orders[OrderID]))</f>
        <v>1</v>
      </c>
      <c r="I468">
        <f t="shared" si="15"/>
        <v>1086347.9900000002</v>
      </c>
    </row>
    <row r="469" spans="1:9" x14ac:dyDescent="0.25">
      <c r="A469">
        <v>10422</v>
      </c>
      <c r="B469">
        <v>26</v>
      </c>
      <c r="C469">
        <v>24.9</v>
      </c>
      <c r="D469">
        <v>2</v>
      </c>
      <c r="E469">
        <v>0</v>
      </c>
      <c r="F469">
        <f>order_details[[#This Row],[UnitPrice]]*order_details[[#This Row],[Quantity]]</f>
        <v>49.8</v>
      </c>
      <c r="G469">
        <f t="shared" si="14"/>
        <v>49.8</v>
      </c>
      <c r="H469">
        <f ca="1" xml:space="preserve"> COUNTA(UNIQUE(orders[OrderID]))</f>
        <v>1</v>
      </c>
      <c r="I469">
        <f t="shared" si="15"/>
        <v>1086243.9900000002</v>
      </c>
    </row>
    <row r="470" spans="1:9" x14ac:dyDescent="0.25">
      <c r="A470">
        <v>10423</v>
      </c>
      <c r="B470">
        <v>31</v>
      </c>
      <c r="C470">
        <v>10</v>
      </c>
      <c r="D470">
        <v>14</v>
      </c>
      <c r="E470">
        <v>0</v>
      </c>
      <c r="F470">
        <f>order_details[[#This Row],[UnitPrice]]*order_details[[#This Row],[Quantity]]</f>
        <v>140</v>
      </c>
      <c r="G470">
        <f t="shared" si="14"/>
        <v>140</v>
      </c>
      <c r="H470">
        <f ca="1" xml:space="preserve"> COUNTA(UNIQUE(orders[OrderID]))</f>
        <v>1</v>
      </c>
      <c r="I470">
        <f t="shared" si="15"/>
        <v>1086194.1900000002</v>
      </c>
    </row>
    <row r="471" spans="1:9" x14ac:dyDescent="0.25">
      <c r="A471">
        <v>10423</v>
      </c>
      <c r="B471">
        <v>59</v>
      </c>
      <c r="C471">
        <v>44</v>
      </c>
      <c r="D471">
        <v>20</v>
      </c>
      <c r="E471">
        <v>0</v>
      </c>
      <c r="F471">
        <f>order_details[[#This Row],[UnitPrice]]*order_details[[#This Row],[Quantity]]</f>
        <v>880</v>
      </c>
      <c r="G471">
        <f t="shared" si="14"/>
        <v>880</v>
      </c>
      <c r="H471">
        <f ca="1" xml:space="preserve"> COUNTA(UNIQUE(orders[OrderID]))</f>
        <v>1</v>
      </c>
      <c r="I471">
        <f t="shared" si="15"/>
        <v>1086054.1900000002</v>
      </c>
    </row>
    <row r="472" spans="1:9" x14ac:dyDescent="0.25">
      <c r="A472">
        <v>10424</v>
      </c>
      <c r="B472">
        <v>35</v>
      </c>
      <c r="C472">
        <v>14.4</v>
      </c>
      <c r="D472">
        <v>60</v>
      </c>
      <c r="E472">
        <v>0.2</v>
      </c>
      <c r="F472">
        <f>order_details[[#This Row],[UnitPrice]]*order_details[[#This Row],[Quantity]]</f>
        <v>864</v>
      </c>
      <c r="G472">
        <f t="shared" si="14"/>
        <v>864</v>
      </c>
      <c r="H472">
        <f ca="1" xml:space="preserve"> COUNTA(UNIQUE(orders[OrderID]))</f>
        <v>1</v>
      </c>
      <c r="I472">
        <f t="shared" si="15"/>
        <v>1085174.1900000002</v>
      </c>
    </row>
    <row r="473" spans="1:9" x14ac:dyDescent="0.25">
      <c r="A473">
        <v>10424</v>
      </c>
      <c r="B473">
        <v>38</v>
      </c>
      <c r="C473">
        <v>210.8</v>
      </c>
      <c r="D473">
        <v>49</v>
      </c>
      <c r="E473">
        <v>0.2</v>
      </c>
      <c r="F473">
        <f>order_details[[#This Row],[UnitPrice]]*order_details[[#This Row],[Quantity]]</f>
        <v>10329.200000000001</v>
      </c>
      <c r="G473">
        <f t="shared" si="14"/>
        <v>10329.200000000001</v>
      </c>
      <c r="H473">
        <f ca="1" xml:space="preserve"> COUNTA(UNIQUE(orders[OrderID]))</f>
        <v>1</v>
      </c>
      <c r="I473">
        <f t="shared" si="15"/>
        <v>1084310.1900000002</v>
      </c>
    </row>
    <row r="474" spans="1:9" x14ac:dyDescent="0.25">
      <c r="A474">
        <v>10424</v>
      </c>
      <c r="B474">
        <v>68</v>
      </c>
      <c r="C474">
        <v>10</v>
      </c>
      <c r="D474">
        <v>30</v>
      </c>
      <c r="E474">
        <v>0.2</v>
      </c>
      <c r="F474">
        <f>order_details[[#This Row],[UnitPrice]]*order_details[[#This Row],[Quantity]]</f>
        <v>300</v>
      </c>
      <c r="G474">
        <f t="shared" si="14"/>
        <v>300</v>
      </c>
      <c r="H474">
        <f ca="1" xml:space="preserve"> COUNTA(UNIQUE(orders[OrderID]))</f>
        <v>1</v>
      </c>
      <c r="I474">
        <f t="shared" si="15"/>
        <v>1073980.9900000002</v>
      </c>
    </row>
    <row r="475" spans="1:9" x14ac:dyDescent="0.25">
      <c r="A475">
        <v>10425</v>
      </c>
      <c r="B475">
        <v>55</v>
      </c>
      <c r="C475">
        <v>19.2</v>
      </c>
      <c r="D475">
        <v>10</v>
      </c>
      <c r="E475">
        <v>0.25</v>
      </c>
      <c r="F475">
        <f>order_details[[#This Row],[UnitPrice]]*order_details[[#This Row],[Quantity]]</f>
        <v>192</v>
      </c>
      <c r="G475">
        <f t="shared" si="14"/>
        <v>192</v>
      </c>
      <c r="H475">
        <f ca="1" xml:space="preserve"> COUNTA(UNIQUE(orders[OrderID]))</f>
        <v>1</v>
      </c>
      <c r="I475">
        <f t="shared" si="15"/>
        <v>1073680.9900000002</v>
      </c>
    </row>
    <row r="476" spans="1:9" x14ac:dyDescent="0.25">
      <c r="A476">
        <v>10425</v>
      </c>
      <c r="B476">
        <v>76</v>
      </c>
      <c r="C476">
        <v>14.4</v>
      </c>
      <c r="D476">
        <v>20</v>
      </c>
      <c r="E476">
        <v>0.25</v>
      </c>
      <c r="F476">
        <f>order_details[[#This Row],[UnitPrice]]*order_details[[#This Row],[Quantity]]</f>
        <v>288</v>
      </c>
      <c r="G476">
        <f t="shared" si="14"/>
        <v>288</v>
      </c>
      <c r="H476">
        <f ca="1" xml:space="preserve"> COUNTA(UNIQUE(orders[OrderID]))</f>
        <v>1</v>
      </c>
      <c r="I476">
        <f t="shared" si="15"/>
        <v>1073488.9900000002</v>
      </c>
    </row>
    <row r="477" spans="1:9" x14ac:dyDescent="0.25">
      <c r="A477">
        <v>10426</v>
      </c>
      <c r="B477">
        <v>56</v>
      </c>
      <c r="C477">
        <v>30.4</v>
      </c>
      <c r="D477">
        <v>5</v>
      </c>
      <c r="E477">
        <v>0</v>
      </c>
      <c r="F477">
        <f>order_details[[#This Row],[UnitPrice]]*order_details[[#This Row],[Quantity]]</f>
        <v>152</v>
      </c>
      <c r="G477">
        <f t="shared" si="14"/>
        <v>152</v>
      </c>
      <c r="H477">
        <f ca="1" xml:space="preserve"> COUNTA(UNIQUE(orders[OrderID]))</f>
        <v>1</v>
      </c>
      <c r="I477">
        <f t="shared" si="15"/>
        <v>1073200.9900000002</v>
      </c>
    </row>
    <row r="478" spans="1:9" x14ac:dyDescent="0.25">
      <c r="A478">
        <v>10426</v>
      </c>
      <c r="B478">
        <v>64</v>
      </c>
      <c r="C478">
        <v>26.6</v>
      </c>
      <c r="D478">
        <v>7</v>
      </c>
      <c r="E478">
        <v>0</v>
      </c>
      <c r="F478">
        <f>order_details[[#This Row],[UnitPrice]]*order_details[[#This Row],[Quantity]]</f>
        <v>186.20000000000002</v>
      </c>
      <c r="G478">
        <f t="shared" si="14"/>
        <v>186.20000000000002</v>
      </c>
      <c r="H478">
        <f ca="1" xml:space="preserve"> COUNTA(UNIQUE(orders[OrderID]))</f>
        <v>1</v>
      </c>
      <c r="I478">
        <f t="shared" si="15"/>
        <v>1073048.9900000002</v>
      </c>
    </row>
    <row r="479" spans="1:9" x14ac:dyDescent="0.25">
      <c r="A479">
        <v>10427</v>
      </c>
      <c r="B479">
        <v>14</v>
      </c>
      <c r="C479">
        <v>18.600000000000001</v>
      </c>
      <c r="D479">
        <v>35</v>
      </c>
      <c r="E479">
        <v>0</v>
      </c>
      <c r="F479">
        <f>order_details[[#This Row],[UnitPrice]]*order_details[[#This Row],[Quantity]]</f>
        <v>651</v>
      </c>
      <c r="G479">
        <f t="shared" si="14"/>
        <v>651</v>
      </c>
      <c r="H479">
        <f ca="1" xml:space="preserve"> COUNTA(UNIQUE(orders[OrderID]))</f>
        <v>1</v>
      </c>
      <c r="I479">
        <f t="shared" si="15"/>
        <v>1072862.7900000003</v>
      </c>
    </row>
    <row r="480" spans="1:9" x14ac:dyDescent="0.25">
      <c r="A480">
        <v>10428</v>
      </c>
      <c r="B480">
        <v>46</v>
      </c>
      <c r="C480">
        <v>9.6</v>
      </c>
      <c r="D480">
        <v>20</v>
      </c>
      <c r="E480">
        <v>0</v>
      </c>
      <c r="F480">
        <f>order_details[[#This Row],[UnitPrice]]*order_details[[#This Row],[Quantity]]</f>
        <v>192</v>
      </c>
      <c r="G480">
        <f t="shared" si="14"/>
        <v>192</v>
      </c>
      <c r="H480">
        <f ca="1" xml:space="preserve"> COUNTA(UNIQUE(orders[OrderID]))</f>
        <v>1</v>
      </c>
      <c r="I480">
        <f t="shared" si="15"/>
        <v>1072211.7900000003</v>
      </c>
    </row>
    <row r="481" spans="1:9" x14ac:dyDescent="0.25">
      <c r="A481">
        <v>10429</v>
      </c>
      <c r="B481">
        <v>50</v>
      </c>
      <c r="C481">
        <v>13</v>
      </c>
      <c r="D481">
        <v>40</v>
      </c>
      <c r="E481">
        <v>0</v>
      </c>
      <c r="F481">
        <f>order_details[[#This Row],[UnitPrice]]*order_details[[#This Row],[Quantity]]</f>
        <v>520</v>
      </c>
      <c r="G481">
        <f t="shared" si="14"/>
        <v>520</v>
      </c>
      <c r="H481">
        <f ca="1" xml:space="preserve"> COUNTA(UNIQUE(orders[OrderID]))</f>
        <v>1</v>
      </c>
      <c r="I481">
        <f t="shared" si="15"/>
        <v>1072019.7900000003</v>
      </c>
    </row>
    <row r="482" spans="1:9" x14ac:dyDescent="0.25">
      <c r="A482">
        <v>10429</v>
      </c>
      <c r="B482">
        <v>63</v>
      </c>
      <c r="C482">
        <v>35.1</v>
      </c>
      <c r="D482">
        <v>35</v>
      </c>
      <c r="E482">
        <v>0.25</v>
      </c>
      <c r="F482">
        <f>order_details[[#This Row],[UnitPrice]]*order_details[[#This Row],[Quantity]]</f>
        <v>1228.5</v>
      </c>
      <c r="G482">
        <f t="shared" si="14"/>
        <v>1228.5</v>
      </c>
      <c r="H482">
        <f ca="1" xml:space="preserve"> COUNTA(UNIQUE(orders[OrderID]))</f>
        <v>1</v>
      </c>
      <c r="I482">
        <f t="shared" si="15"/>
        <v>1071499.7900000003</v>
      </c>
    </row>
    <row r="483" spans="1:9" x14ac:dyDescent="0.25">
      <c r="A483">
        <v>10430</v>
      </c>
      <c r="B483">
        <v>17</v>
      </c>
      <c r="C483">
        <v>31.2</v>
      </c>
      <c r="D483">
        <v>45</v>
      </c>
      <c r="E483">
        <v>0.2</v>
      </c>
      <c r="F483">
        <f>order_details[[#This Row],[UnitPrice]]*order_details[[#This Row],[Quantity]]</f>
        <v>1404</v>
      </c>
      <c r="G483">
        <f t="shared" si="14"/>
        <v>1404</v>
      </c>
      <c r="H483">
        <f ca="1" xml:space="preserve"> COUNTA(UNIQUE(orders[OrderID]))</f>
        <v>1</v>
      </c>
      <c r="I483">
        <f t="shared" si="15"/>
        <v>1070271.2900000003</v>
      </c>
    </row>
    <row r="484" spans="1:9" x14ac:dyDescent="0.25">
      <c r="A484">
        <v>10430</v>
      </c>
      <c r="B484">
        <v>21</v>
      </c>
      <c r="C484">
        <v>8</v>
      </c>
      <c r="D484">
        <v>50</v>
      </c>
      <c r="E484">
        <v>0</v>
      </c>
      <c r="F484">
        <f>order_details[[#This Row],[UnitPrice]]*order_details[[#This Row],[Quantity]]</f>
        <v>400</v>
      </c>
      <c r="G484">
        <f t="shared" si="14"/>
        <v>400</v>
      </c>
      <c r="H484">
        <f ca="1" xml:space="preserve"> COUNTA(UNIQUE(orders[OrderID]))</f>
        <v>1</v>
      </c>
      <c r="I484">
        <f t="shared" si="15"/>
        <v>1068867.2900000003</v>
      </c>
    </row>
    <row r="485" spans="1:9" x14ac:dyDescent="0.25">
      <c r="A485">
        <v>10430</v>
      </c>
      <c r="B485">
        <v>56</v>
      </c>
      <c r="C485">
        <v>30.4</v>
      </c>
      <c r="D485">
        <v>30</v>
      </c>
      <c r="E485">
        <v>0</v>
      </c>
      <c r="F485">
        <f>order_details[[#This Row],[UnitPrice]]*order_details[[#This Row],[Quantity]]</f>
        <v>912</v>
      </c>
      <c r="G485">
        <f t="shared" si="14"/>
        <v>912</v>
      </c>
      <c r="H485">
        <f ca="1" xml:space="preserve"> COUNTA(UNIQUE(orders[OrderID]))</f>
        <v>1</v>
      </c>
      <c r="I485">
        <f t="shared" si="15"/>
        <v>1068467.2900000005</v>
      </c>
    </row>
    <row r="486" spans="1:9" x14ac:dyDescent="0.25">
      <c r="A486">
        <v>10430</v>
      </c>
      <c r="B486">
        <v>59</v>
      </c>
      <c r="C486">
        <v>44</v>
      </c>
      <c r="D486">
        <v>70</v>
      </c>
      <c r="E486">
        <v>0.2</v>
      </c>
      <c r="F486">
        <f>order_details[[#This Row],[UnitPrice]]*order_details[[#This Row],[Quantity]]</f>
        <v>3080</v>
      </c>
      <c r="G486">
        <f t="shared" si="14"/>
        <v>3080</v>
      </c>
      <c r="H486">
        <f ca="1" xml:space="preserve"> COUNTA(UNIQUE(orders[OrderID]))</f>
        <v>1</v>
      </c>
      <c r="I486">
        <f t="shared" si="15"/>
        <v>1067555.2900000005</v>
      </c>
    </row>
    <row r="487" spans="1:9" x14ac:dyDescent="0.25">
      <c r="A487">
        <v>10431</v>
      </c>
      <c r="B487">
        <v>17</v>
      </c>
      <c r="C487">
        <v>31.2</v>
      </c>
      <c r="D487">
        <v>50</v>
      </c>
      <c r="E487">
        <v>0.25</v>
      </c>
      <c r="F487">
        <f>order_details[[#This Row],[UnitPrice]]*order_details[[#This Row],[Quantity]]</f>
        <v>1560</v>
      </c>
      <c r="G487">
        <f t="shared" si="14"/>
        <v>1560</v>
      </c>
      <c r="H487">
        <f ca="1" xml:space="preserve"> COUNTA(UNIQUE(orders[OrderID]))</f>
        <v>1</v>
      </c>
      <c r="I487">
        <f t="shared" si="15"/>
        <v>1064475.2900000003</v>
      </c>
    </row>
    <row r="488" spans="1:9" x14ac:dyDescent="0.25">
      <c r="A488">
        <v>10431</v>
      </c>
      <c r="B488">
        <v>40</v>
      </c>
      <c r="C488">
        <v>14.7</v>
      </c>
      <c r="D488">
        <v>50</v>
      </c>
      <c r="E488">
        <v>0.25</v>
      </c>
      <c r="F488">
        <f>order_details[[#This Row],[UnitPrice]]*order_details[[#This Row],[Quantity]]</f>
        <v>735</v>
      </c>
      <c r="G488">
        <f t="shared" si="14"/>
        <v>735</v>
      </c>
      <c r="H488">
        <f ca="1" xml:space="preserve"> COUNTA(UNIQUE(orders[OrderID]))</f>
        <v>1</v>
      </c>
      <c r="I488">
        <f t="shared" si="15"/>
        <v>1062915.2900000003</v>
      </c>
    </row>
    <row r="489" spans="1:9" x14ac:dyDescent="0.25">
      <c r="A489">
        <v>10431</v>
      </c>
      <c r="B489">
        <v>47</v>
      </c>
      <c r="C489">
        <v>7.6</v>
      </c>
      <c r="D489">
        <v>30</v>
      </c>
      <c r="E489">
        <v>0.25</v>
      </c>
      <c r="F489">
        <f>order_details[[#This Row],[UnitPrice]]*order_details[[#This Row],[Quantity]]</f>
        <v>228</v>
      </c>
      <c r="G489">
        <f t="shared" si="14"/>
        <v>228</v>
      </c>
      <c r="H489">
        <f ca="1" xml:space="preserve"> COUNTA(UNIQUE(orders[OrderID]))</f>
        <v>1</v>
      </c>
      <c r="I489">
        <f t="shared" si="15"/>
        <v>1062180.2900000003</v>
      </c>
    </row>
    <row r="490" spans="1:9" x14ac:dyDescent="0.25">
      <c r="A490">
        <v>10432</v>
      </c>
      <c r="B490">
        <v>26</v>
      </c>
      <c r="C490">
        <v>24.9</v>
      </c>
      <c r="D490">
        <v>10</v>
      </c>
      <c r="E490">
        <v>0</v>
      </c>
      <c r="F490">
        <f>order_details[[#This Row],[UnitPrice]]*order_details[[#This Row],[Quantity]]</f>
        <v>249</v>
      </c>
      <c r="G490">
        <f t="shared" si="14"/>
        <v>249</v>
      </c>
      <c r="H490">
        <f ca="1" xml:space="preserve"> COUNTA(UNIQUE(orders[OrderID]))</f>
        <v>1</v>
      </c>
      <c r="I490">
        <f t="shared" si="15"/>
        <v>1061952.2900000003</v>
      </c>
    </row>
    <row r="491" spans="1:9" x14ac:dyDescent="0.25">
      <c r="A491">
        <v>10432</v>
      </c>
      <c r="B491">
        <v>54</v>
      </c>
      <c r="C491">
        <v>5.9</v>
      </c>
      <c r="D491">
        <v>40</v>
      </c>
      <c r="E491">
        <v>0</v>
      </c>
      <c r="F491">
        <f>order_details[[#This Row],[UnitPrice]]*order_details[[#This Row],[Quantity]]</f>
        <v>236</v>
      </c>
      <c r="G491">
        <f t="shared" si="14"/>
        <v>236</v>
      </c>
      <c r="H491">
        <f ca="1" xml:space="preserve"> COUNTA(UNIQUE(orders[OrderID]))</f>
        <v>1</v>
      </c>
      <c r="I491">
        <f t="shared" si="15"/>
        <v>1061703.2900000003</v>
      </c>
    </row>
    <row r="492" spans="1:9" x14ac:dyDescent="0.25">
      <c r="A492">
        <v>10433</v>
      </c>
      <c r="B492">
        <v>56</v>
      </c>
      <c r="C492">
        <v>30.4</v>
      </c>
      <c r="D492">
        <v>28</v>
      </c>
      <c r="E492">
        <v>0</v>
      </c>
      <c r="F492">
        <f>order_details[[#This Row],[UnitPrice]]*order_details[[#This Row],[Quantity]]</f>
        <v>851.19999999999993</v>
      </c>
      <c r="G492">
        <f t="shared" si="14"/>
        <v>851.19999999999993</v>
      </c>
      <c r="H492">
        <f ca="1" xml:space="preserve"> COUNTA(UNIQUE(orders[OrderID]))</f>
        <v>1</v>
      </c>
      <c r="I492">
        <f t="shared" si="15"/>
        <v>1061467.2900000003</v>
      </c>
    </row>
    <row r="493" spans="1:9" x14ac:dyDescent="0.25">
      <c r="A493">
        <v>10434</v>
      </c>
      <c r="B493">
        <v>11</v>
      </c>
      <c r="C493">
        <v>16.8</v>
      </c>
      <c r="D493">
        <v>6</v>
      </c>
      <c r="E493">
        <v>0</v>
      </c>
      <c r="F493">
        <f>order_details[[#This Row],[UnitPrice]]*order_details[[#This Row],[Quantity]]</f>
        <v>100.80000000000001</v>
      </c>
      <c r="G493">
        <f t="shared" si="14"/>
        <v>100.80000000000001</v>
      </c>
      <c r="H493">
        <f ca="1" xml:space="preserve"> COUNTA(UNIQUE(orders[OrderID]))</f>
        <v>1</v>
      </c>
      <c r="I493">
        <f t="shared" si="15"/>
        <v>1060616.0900000003</v>
      </c>
    </row>
    <row r="494" spans="1:9" x14ac:dyDescent="0.25">
      <c r="A494">
        <v>10434</v>
      </c>
      <c r="B494">
        <v>76</v>
      </c>
      <c r="C494">
        <v>14.4</v>
      </c>
      <c r="D494">
        <v>18</v>
      </c>
      <c r="E494">
        <v>0.15</v>
      </c>
      <c r="F494">
        <f>order_details[[#This Row],[UnitPrice]]*order_details[[#This Row],[Quantity]]</f>
        <v>259.2</v>
      </c>
      <c r="G494">
        <f t="shared" si="14"/>
        <v>259.2</v>
      </c>
      <c r="H494">
        <f ca="1" xml:space="preserve"> COUNTA(UNIQUE(orders[OrderID]))</f>
        <v>1</v>
      </c>
      <c r="I494">
        <f t="shared" si="15"/>
        <v>1060515.2900000003</v>
      </c>
    </row>
    <row r="495" spans="1:9" x14ac:dyDescent="0.25">
      <c r="A495">
        <v>10435</v>
      </c>
      <c r="B495">
        <v>2</v>
      </c>
      <c r="C495">
        <v>15.2</v>
      </c>
      <c r="D495">
        <v>10</v>
      </c>
      <c r="E495">
        <v>0</v>
      </c>
      <c r="F495">
        <f>order_details[[#This Row],[UnitPrice]]*order_details[[#This Row],[Quantity]]</f>
        <v>152</v>
      </c>
      <c r="G495">
        <f t="shared" si="14"/>
        <v>152</v>
      </c>
      <c r="H495">
        <f ca="1" xml:space="preserve"> COUNTA(UNIQUE(orders[OrderID]))</f>
        <v>1</v>
      </c>
      <c r="I495">
        <f t="shared" si="15"/>
        <v>1060256.0900000003</v>
      </c>
    </row>
    <row r="496" spans="1:9" x14ac:dyDescent="0.25">
      <c r="A496">
        <v>10435</v>
      </c>
      <c r="B496">
        <v>22</v>
      </c>
      <c r="C496">
        <v>16.8</v>
      </c>
      <c r="D496">
        <v>12</v>
      </c>
      <c r="E496">
        <v>0</v>
      </c>
      <c r="F496">
        <f>order_details[[#This Row],[UnitPrice]]*order_details[[#This Row],[Quantity]]</f>
        <v>201.60000000000002</v>
      </c>
      <c r="G496">
        <f t="shared" si="14"/>
        <v>201.60000000000002</v>
      </c>
      <c r="H496">
        <f ca="1" xml:space="preserve"> COUNTA(UNIQUE(orders[OrderID]))</f>
        <v>1</v>
      </c>
      <c r="I496">
        <f t="shared" si="15"/>
        <v>1060104.0900000003</v>
      </c>
    </row>
    <row r="497" spans="1:9" x14ac:dyDescent="0.25">
      <c r="A497">
        <v>10435</v>
      </c>
      <c r="B497">
        <v>72</v>
      </c>
      <c r="C497">
        <v>27.8</v>
      </c>
      <c r="D497">
        <v>10</v>
      </c>
      <c r="E497">
        <v>0</v>
      </c>
      <c r="F497">
        <f>order_details[[#This Row],[UnitPrice]]*order_details[[#This Row],[Quantity]]</f>
        <v>278</v>
      </c>
      <c r="G497">
        <f t="shared" si="14"/>
        <v>278</v>
      </c>
      <c r="H497">
        <f ca="1" xml:space="preserve"> COUNTA(UNIQUE(orders[OrderID]))</f>
        <v>1</v>
      </c>
      <c r="I497">
        <f t="shared" si="15"/>
        <v>1059902.4900000002</v>
      </c>
    </row>
    <row r="498" spans="1:9" x14ac:dyDescent="0.25">
      <c r="A498">
        <v>10436</v>
      </c>
      <c r="B498">
        <v>46</v>
      </c>
      <c r="C498">
        <v>9.6</v>
      </c>
      <c r="D498">
        <v>5</v>
      </c>
      <c r="E498">
        <v>0</v>
      </c>
      <c r="F498">
        <f>order_details[[#This Row],[UnitPrice]]*order_details[[#This Row],[Quantity]]</f>
        <v>48</v>
      </c>
      <c r="G498">
        <f t="shared" si="14"/>
        <v>48</v>
      </c>
      <c r="H498">
        <f ca="1" xml:space="preserve"> COUNTA(UNIQUE(orders[OrderID]))</f>
        <v>1</v>
      </c>
      <c r="I498">
        <f t="shared" si="15"/>
        <v>1059624.4900000002</v>
      </c>
    </row>
    <row r="499" spans="1:9" x14ac:dyDescent="0.25">
      <c r="A499">
        <v>10436</v>
      </c>
      <c r="B499">
        <v>56</v>
      </c>
      <c r="C499">
        <v>30.4</v>
      </c>
      <c r="D499">
        <v>40</v>
      </c>
      <c r="E499">
        <v>0.1</v>
      </c>
      <c r="F499">
        <f>order_details[[#This Row],[UnitPrice]]*order_details[[#This Row],[Quantity]]</f>
        <v>1216</v>
      </c>
      <c r="G499">
        <f t="shared" si="14"/>
        <v>1216</v>
      </c>
      <c r="H499">
        <f ca="1" xml:space="preserve"> COUNTA(UNIQUE(orders[OrderID]))</f>
        <v>1</v>
      </c>
      <c r="I499">
        <f t="shared" si="15"/>
        <v>1059576.4900000002</v>
      </c>
    </row>
    <row r="500" spans="1:9" x14ac:dyDescent="0.25">
      <c r="A500">
        <v>10436</v>
      </c>
      <c r="B500">
        <v>64</v>
      </c>
      <c r="C500">
        <v>26.6</v>
      </c>
      <c r="D500">
        <v>30</v>
      </c>
      <c r="E500">
        <v>0.1</v>
      </c>
      <c r="F500">
        <f>order_details[[#This Row],[UnitPrice]]*order_details[[#This Row],[Quantity]]</f>
        <v>798</v>
      </c>
      <c r="G500">
        <f t="shared" si="14"/>
        <v>798</v>
      </c>
      <c r="H500">
        <f ca="1" xml:space="preserve"> COUNTA(UNIQUE(orders[OrderID]))</f>
        <v>1</v>
      </c>
      <c r="I500">
        <f t="shared" si="15"/>
        <v>1058360.4900000002</v>
      </c>
    </row>
    <row r="501" spans="1:9" x14ac:dyDescent="0.25">
      <c r="A501">
        <v>10436</v>
      </c>
      <c r="B501">
        <v>75</v>
      </c>
      <c r="C501">
        <v>6.2</v>
      </c>
      <c r="D501">
        <v>24</v>
      </c>
      <c r="E501">
        <v>0.1</v>
      </c>
      <c r="F501">
        <f>order_details[[#This Row],[UnitPrice]]*order_details[[#This Row],[Quantity]]</f>
        <v>148.80000000000001</v>
      </c>
      <c r="G501">
        <f t="shared" si="14"/>
        <v>148.80000000000001</v>
      </c>
      <c r="H501">
        <f ca="1" xml:space="preserve"> COUNTA(UNIQUE(orders[OrderID]))</f>
        <v>1</v>
      </c>
      <c r="I501">
        <f t="shared" si="15"/>
        <v>1057562.4900000002</v>
      </c>
    </row>
    <row r="502" spans="1:9" x14ac:dyDescent="0.25">
      <c r="A502">
        <v>10437</v>
      </c>
      <c r="B502">
        <v>53</v>
      </c>
      <c r="C502">
        <v>26.2</v>
      </c>
      <c r="D502">
        <v>15</v>
      </c>
      <c r="E502">
        <v>0</v>
      </c>
      <c r="F502">
        <f>order_details[[#This Row],[UnitPrice]]*order_details[[#This Row],[Quantity]]</f>
        <v>393</v>
      </c>
      <c r="G502">
        <f t="shared" si="14"/>
        <v>393</v>
      </c>
      <c r="H502">
        <f ca="1" xml:space="preserve"> COUNTA(UNIQUE(orders[OrderID]))</f>
        <v>1</v>
      </c>
      <c r="I502">
        <f t="shared" si="15"/>
        <v>1057413.6900000002</v>
      </c>
    </row>
    <row r="503" spans="1:9" x14ac:dyDescent="0.25">
      <c r="A503">
        <v>10438</v>
      </c>
      <c r="B503">
        <v>19</v>
      </c>
      <c r="C503">
        <v>7.3</v>
      </c>
      <c r="D503">
        <v>15</v>
      </c>
      <c r="E503">
        <v>0.2</v>
      </c>
      <c r="F503">
        <f>order_details[[#This Row],[UnitPrice]]*order_details[[#This Row],[Quantity]]</f>
        <v>109.5</v>
      </c>
      <c r="G503">
        <f t="shared" si="14"/>
        <v>109.5</v>
      </c>
      <c r="H503">
        <f ca="1" xml:space="preserve"> COUNTA(UNIQUE(orders[OrderID]))</f>
        <v>1</v>
      </c>
      <c r="I503">
        <f t="shared" si="15"/>
        <v>1057020.6900000002</v>
      </c>
    </row>
    <row r="504" spans="1:9" x14ac:dyDescent="0.25">
      <c r="A504">
        <v>10438</v>
      </c>
      <c r="B504">
        <v>34</v>
      </c>
      <c r="C504">
        <v>11.2</v>
      </c>
      <c r="D504">
        <v>20</v>
      </c>
      <c r="E504">
        <v>0.2</v>
      </c>
      <c r="F504">
        <f>order_details[[#This Row],[UnitPrice]]*order_details[[#This Row],[Quantity]]</f>
        <v>224</v>
      </c>
      <c r="G504">
        <f t="shared" si="14"/>
        <v>224</v>
      </c>
      <c r="H504">
        <f ca="1" xml:space="preserve"> COUNTA(UNIQUE(orders[OrderID]))</f>
        <v>1</v>
      </c>
      <c r="I504">
        <f t="shared" si="15"/>
        <v>1056911.1900000002</v>
      </c>
    </row>
    <row r="505" spans="1:9" x14ac:dyDescent="0.25">
      <c r="A505">
        <v>10438</v>
      </c>
      <c r="B505">
        <v>57</v>
      </c>
      <c r="C505">
        <v>15.6</v>
      </c>
      <c r="D505">
        <v>15</v>
      </c>
      <c r="E505">
        <v>0.2</v>
      </c>
      <c r="F505">
        <f>order_details[[#This Row],[UnitPrice]]*order_details[[#This Row],[Quantity]]</f>
        <v>234</v>
      </c>
      <c r="G505">
        <f t="shared" si="14"/>
        <v>234</v>
      </c>
      <c r="H505">
        <f ca="1" xml:space="preserve"> COUNTA(UNIQUE(orders[OrderID]))</f>
        <v>1</v>
      </c>
      <c r="I505">
        <f t="shared" si="15"/>
        <v>1056687.1900000002</v>
      </c>
    </row>
    <row r="506" spans="1:9" x14ac:dyDescent="0.25">
      <c r="A506">
        <v>10439</v>
      </c>
      <c r="B506">
        <v>12</v>
      </c>
      <c r="C506">
        <v>30.4</v>
      </c>
      <c r="D506">
        <v>15</v>
      </c>
      <c r="E506">
        <v>0</v>
      </c>
      <c r="F506">
        <f>order_details[[#This Row],[UnitPrice]]*order_details[[#This Row],[Quantity]]</f>
        <v>456</v>
      </c>
      <c r="G506">
        <f t="shared" si="14"/>
        <v>456</v>
      </c>
      <c r="H506">
        <f ca="1" xml:space="preserve"> COUNTA(UNIQUE(orders[OrderID]))</f>
        <v>1</v>
      </c>
      <c r="I506">
        <f t="shared" si="15"/>
        <v>1056453.1900000002</v>
      </c>
    </row>
    <row r="507" spans="1:9" x14ac:dyDescent="0.25">
      <c r="A507">
        <v>10439</v>
      </c>
      <c r="B507">
        <v>16</v>
      </c>
      <c r="C507">
        <v>13.9</v>
      </c>
      <c r="D507">
        <v>16</v>
      </c>
      <c r="E507">
        <v>0</v>
      </c>
      <c r="F507">
        <f>order_details[[#This Row],[UnitPrice]]*order_details[[#This Row],[Quantity]]</f>
        <v>222.4</v>
      </c>
      <c r="G507">
        <f t="shared" si="14"/>
        <v>222.4</v>
      </c>
      <c r="H507">
        <f ca="1" xml:space="preserve"> COUNTA(UNIQUE(orders[OrderID]))</f>
        <v>1</v>
      </c>
      <c r="I507">
        <f t="shared" si="15"/>
        <v>1055997.1900000002</v>
      </c>
    </row>
    <row r="508" spans="1:9" x14ac:dyDescent="0.25">
      <c r="A508">
        <v>10439</v>
      </c>
      <c r="B508">
        <v>64</v>
      </c>
      <c r="C508">
        <v>26.6</v>
      </c>
      <c r="D508">
        <v>6</v>
      </c>
      <c r="E508">
        <v>0</v>
      </c>
      <c r="F508">
        <f>order_details[[#This Row],[UnitPrice]]*order_details[[#This Row],[Quantity]]</f>
        <v>159.60000000000002</v>
      </c>
      <c r="G508">
        <f t="shared" si="14"/>
        <v>159.60000000000002</v>
      </c>
      <c r="H508">
        <f ca="1" xml:space="preserve"> COUNTA(UNIQUE(orders[OrderID]))</f>
        <v>1</v>
      </c>
      <c r="I508">
        <f t="shared" si="15"/>
        <v>1055774.7900000003</v>
      </c>
    </row>
    <row r="509" spans="1:9" x14ac:dyDescent="0.25">
      <c r="A509">
        <v>10439</v>
      </c>
      <c r="B509">
        <v>74</v>
      </c>
      <c r="C509">
        <v>8</v>
      </c>
      <c r="D509">
        <v>30</v>
      </c>
      <c r="E509">
        <v>0</v>
      </c>
      <c r="F509">
        <f>order_details[[#This Row],[UnitPrice]]*order_details[[#This Row],[Quantity]]</f>
        <v>240</v>
      </c>
      <c r="G509">
        <f t="shared" si="14"/>
        <v>240</v>
      </c>
      <c r="H509">
        <f ca="1" xml:space="preserve"> COUNTA(UNIQUE(orders[OrderID]))</f>
        <v>1</v>
      </c>
      <c r="I509">
        <f t="shared" si="15"/>
        <v>1055615.1900000002</v>
      </c>
    </row>
    <row r="510" spans="1:9" x14ac:dyDescent="0.25">
      <c r="A510">
        <v>10440</v>
      </c>
      <c r="B510">
        <v>2</v>
      </c>
      <c r="C510">
        <v>15.2</v>
      </c>
      <c r="D510">
        <v>45</v>
      </c>
      <c r="E510">
        <v>0.15</v>
      </c>
      <c r="F510">
        <f>order_details[[#This Row],[UnitPrice]]*order_details[[#This Row],[Quantity]]</f>
        <v>684</v>
      </c>
      <c r="G510">
        <f t="shared" si="14"/>
        <v>684</v>
      </c>
      <c r="H510">
        <f ca="1" xml:space="preserve"> COUNTA(UNIQUE(orders[OrderID]))</f>
        <v>1</v>
      </c>
      <c r="I510">
        <f t="shared" si="15"/>
        <v>1055375.1900000002</v>
      </c>
    </row>
    <row r="511" spans="1:9" x14ac:dyDescent="0.25">
      <c r="A511">
        <v>10440</v>
      </c>
      <c r="B511">
        <v>16</v>
      </c>
      <c r="C511">
        <v>13.9</v>
      </c>
      <c r="D511">
        <v>49</v>
      </c>
      <c r="E511">
        <v>0.15</v>
      </c>
      <c r="F511">
        <f>order_details[[#This Row],[UnitPrice]]*order_details[[#This Row],[Quantity]]</f>
        <v>681.1</v>
      </c>
      <c r="G511">
        <f t="shared" si="14"/>
        <v>681.1</v>
      </c>
      <c r="H511">
        <f ca="1" xml:space="preserve"> COUNTA(UNIQUE(orders[OrderID]))</f>
        <v>1</v>
      </c>
      <c r="I511">
        <f t="shared" si="15"/>
        <v>1054691.1900000002</v>
      </c>
    </row>
    <row r="512" spans="1:9" x14ac:dyDescent="0.25">
      <c r="A512">
        <v>10440</v>
      </c>
      <c r="B512">
        <v>29</v>
      </c>
      <c r="C512">
        <v>99</v>
      </c>
      <c r="D512">
        <v>24</v>
      </c>
      <c r="E512">
        <v>0.15</v>
      </c>
      <c r="F512">
        <f>order_details[[#This Row],[UnitPrice]]*order_details[[#This Row],[Quantity]]</f>
        <v>2376</v>
      </c>
      <c r="G512">
        <f t="shared" si="14"/>
        <v>2376</v>
      </c>
      <c r="H512">
        <f ca="1" xml:space="preserve"> COUNTA(UNIQUE(orders[OrderID]))</f>
        <v>1</v>
      </c>
      <c r="I512">
        <f t="shared" si="15"/>
        <v>1054010.0900000003</v>
      </c>
    </row>
    <row r="513" spans="1:9" x14ac:dyDescent="0.25">
      <c r="A513">
        <v>10440</v>
      </c>
      <c r="B513">
        <v>61</v>
      </c>
      <c r="C513">
        <v>22.8</v>
      </c>
      <c r="D513">
        <v>90</v>
      </c>
      <c r="E513">
        <v>0.15</v>
      </c>
      <c r="F513">
        <f>order_details[[#This Row],[UnitPrice]]*order_details[[#This Row],[Quantity]]</f>
        <v>2052</v>
      </c>
      <c r="G513">
        <f t="shared" si="14"/>
        <v>2052</v>
      </c>
      <c r="H513">
        <f ca="1" xml:space="preserve"> COUNTA(UNIQUE(orders[OrderID]))</f>
        <v>1</v>
      </c>
      <c r="I513">
        <f t="shared" si="15"/>
        <v>1051634.0900000001</v>
      </c>
    </row>
    <row r="514" spans="1:9" x14ac:dyDescent="0.25">
      <c r="A514">
        <v>10441</v>
      </c>
      <c r="B514">
        <v>27</v>
      </c>
      <c r="C514">
        <v>35.1</v>
      </c>
      <c r="D514">
        <v>50</v>
      </c>
      <c r="E514">
        <v>0</v>
      </c>
      <c r="F514">
        <f>order_details[[#This Row],[UnitPrice]]*order_details[[#This Row],[Quantity]]</f>
        <v>1755</v>
      </c>
      <c r="G514">
        <f t="shared" ref="G514:G577" si="16" xml:space="preserve"> C514 * D514</f>
        <v>1755</v>
      </c>
      <c r="H514">
        <f ca="1" xml:space="preserve"> COUNTA(UNIQUE(orders[OrderID]))</f>
        <v>1</v>
      </c>
      <c r="I514">
        <f t="shared" ref="I514:I577" si="17">SUM(G514:G2668)</f>
        <v>1049582.0900000001</v>
      </c>
    </row>
    <row r="515" spans="1:9" x14ac:dyDescent="0.25">
      <c r="A515">
        <v>10442</v>
      </c>
      <c r="B515">
        <v>11</v>
      </c>
      <c r="C515">
        <v>16.8</v>
      </c>
      <c r="D515">
        <v>30</v>
      </c>
      <c r="E515">
        <v>0</v>
      </c>
      <c r="F515">
        <f>order_details[[#This Row],[UnitPrice]]*order_details[[#This Row],[Quantity]]</f>
        <v>504</v>
      </c>
      <c r="G515">
        <f t="shared" si="16"/>
        <v>504</v>
      </c>
      <c r="H515">
        <f ca="1" xml:space="preserve"> COUNTA(UNIQUE(orders[OrderID]))</f>
        <v>1</v>
      </c>
      <c r="I515">
        <f t="shared" si="17"/>
        <v>1047827.0900000003</v>
      </c>
    </row>
    <row r="516" spans="1:9" x14ac:dyDescent="0.25">
      <c r="A516">
        <v>10442</v>
      </c>
      <c r="B516">
        <v>54</v>
      </c>
      <c r="C516">
        <v>5.9</v>
      </c>
      <c r="D516">
        <v>80</v>
      </c>
      <c r="E516">
        <v>0</v>
      </c>
      <c r="F516">
        <f>order_details[[#This Row],[UnitPrice]]*order_details[[#This Row],[Quantity]]</f>
        <v>472</v>
      </c>
      <c r="G516">
        <f t="shared" si="16"/>
        <v>472</v>
      </c>
      <c r="H516">
        <f ca="1" xml:space="preserve"> COUNTA(UNIQUE(orders[OrderID]))</f>
        <v>1</v>
      </c>
      <c r="I516">
        <f t="shared" si="17"/>
        <v>1047323.0900000003</v>
      </c>
    </row>
    <row r="517" spans="1:9" x14ac:dyDescent="0.25">
      <c r="A517">
        <v>10442</v>
      </c>
      <c r="B517">
        <v>66</v>
      </c>
      <c r="C517">
        <v>13.6</v>
      </c>
      <c r="D517">
        <v>60</v>
      </c>
      <c r="E517">
        <v>0</v>
      </c>
      <c r="F517">
        <f>order_details[[#This Row],[UnitPrice]]*order_details[[#This Row],[Quantity]]</f>
        <v>816</v>
      </c>
      <c r="G517">
        <f t="shared" si="16"/>
        <v>816</v>
      </c>
      <c r="H517">
        <f ca="1" xml:space="preserve"> COUNTA(UNIQUE(orders[OrderID]))</f>
        <v>1</v>
      </c>
      <c r="I517">
        <f t="shared" si="17"/>
        <v>1046851.0900000003</v>
      </c>
    </row>
    <row r="518" spans="1:9" x14ac:dyDescent="0.25">
      <c r="A518">
        <v>10443</v>
      </c>
      <c r="B518">
        <v>11</v>
      </c>
      <c r="C518">
        <v>16.8</v>
      </c>
      <c r="D518">
        <v>6</v>
      </c>
      <c r="E518">
        <v>0.2</v>
      </c>
      <c r="F518">
        <f>order_details[[#This Row],[UnitPrice]]*order_details[[#This Row],[Quantity]]</f>
        <v>100.80000000000001</v>
      </c>
      <c r="G518">
        <f t="shared" si="16"/>
        <v>100.80000000000001</v>
      </c>
      <c r="H518">
        <f ca="1" xml:space="preserve"> COUNTA(UNIQUE(orders[OrderID]))</f>
        <v>1</v>
      </c>
      <c r="I518">
        <f t="shared" si="17"/>
        <v>1046035.0900000003</v>
      </c>
    </row>
    <row r="519" spans="1:9" x14ac:dyDescent="0.25">
      <c r="A519">
        <v>10443</v>
      </c>
      <c r="B519">
        <v>28</v>
      </c>
      <c r="C519">
        <v>36.4</v>
      </c>
      <c r="D519">
        <v>12</v>
      </c>
      <c r="E519">
        <v>0</v>
      </c>
      <c r="F519">
        <f>order_details[[#This Row],[UnitPrice]]*order_details[[#This Row],[Quantity]]</f>
        <v>436.79999999999995</v>
      </c>
      <c r="G519">
        <f t="shared" si="16"/>
        <v>436.79999999999995</v>
      </c>
      <c r="H519">
        <f ca="1" xml:space="preserve"> COUNTA(UNIQUE(orders[OrderID]))</f>
        <v>1</v>
      </c>
      <c r="I519">
        <f t="shared" si="17"/>
        <v>1045934.2900000004</v>
      </c>
    </row>
    <row r="520" spans="1:9" x14ac:dyDescent="0.25">
      <c r="A520">
        <v>10444</v>
      </c>
      <c r="B520">
        <v>17</v>
      </c>
      <c r="C520">
        <v>31.2</v>
      </c>
      <c r="D520">
        <v>10</v>
      </c>
      <c r="E520">
        <v>0</v>
      </c>
      <c r="F520">
        <f>order_details[[#This Row],[UnitPrice]]*order_details[[#This Row],[Quantity]]</f>
        <v>312</v>
      </c>
      <c r="G520">
        <f t="shared" si="16"/>
        <v>312</v>
      </c>
      <c r="H520">
        <f ca="1" xml:space="preserve"> COUNTA(UNIQUE(orders[OrderID]))</f>
        <v>1</v>
      </c>
      <c r="I520">
        <f t="shared" si="17"/>
        <v>1045497.4900000003</v>
      </c>
    </row>
    <row r="521" spans="1:9" x14ac:dyDescent="0.25">
      <c r="A521">
        <v>10444</v>
      </c>
      <c r="B521">
        <v>26</v>
      </c>
      <c r="C521">
        <v>24.9</v>
      </c>
      <c r="D521">
        <v>15</v>
      </c>
      <c r="E521">
        <v>0</v>
      </c>
      <c r="F521">
        <f>order_details[[#This Row],[UnitPrice]]*order_details[[#This Row],[Quantity]]</f>
        <v>373.5</v>
      </c>
      <c r="G521">
        <f t="shared" si="16"/>
        <v>373.5</v>
      </c>
      <c r="H521">
        <f ca="1" xml:space="preserve"> COUNTA(UNIQUE(orders[OrderID]))</f>
        <v>1</v>
      </c>
      <c r="I521">
        <f t="shared" si="17"/>
        <v>1045185.4900000003</v>
      </c>
    </row>
    <row r="522" spans="1:9" x14ac:dyDescent="0.25">
      <c r="A522">
        <v>10444</v>
      </c>
      <c r="B522">
        <v>35</v>
      </c>
      <c r="C522">
        <v>14.4</v>
      </c>
      <c r="D522">
        <v>8</v>
      </c>
      <c r="E522">
        <v>0</v>
      </c>
      <c r="F522">
        <f>order_details[[#This Row],[UnitPrice]]*order_details[[#This Row],[Quantity]]</f>
        <v>115.2</v>
      </c>
      <c r="G522">
        <f t="shared" si="16"/>
        <v>115.2</v>
      </c>
      <c r="H522">
        <f ca="1" xml:space="preserve"> COUNTA(UNIQUE(orders[OrderID]))</f>
        <v>1</v>
      </c>
      <c r="I522">
        <f t="shared" si="17"/>
        <v>1044811.9900000003</v>
      </c>
    </row>
    <row r="523" spans="1:9" x14ac:dyDescent="0.25">
      <c r="A523">
        <v>10444</v>
      </c>
      <c r="B523">
        <v>41</v>
      </c>
      <c r="C523">
        <v>7.7</v>
      </c>
      <c r="D523">
        <v>30</v>
      </c>
      <c r="E523">
        <v>0</v>
      </c>
      <c r="F523">
        <f>order_details[[#This Row],[UnitPrice]]*order_details[[#This Row],[Quantity]]</f>
        <v>231</v>
      </c>
      <c r="G523">
        <f t="shared" si="16"/>
        <v>231</v>
      </c>
      <c r="H523">
        <f ca="1" xml:space="preserve"> COUNTA(UNIQUE(orders[OrderID]))</f>
        <v>1</v>
      </c>
      <c r="I523">
        <f t="shared" si="17"/>
        <v>1044696.7900000004</v>
      </c>
    </row>
    <row r="524" spans="1:9" x14ac:dyDescent="0.25">
      <c r="A524">
        <v>10445</v>
      </c>
      <c r="B524">
        <v>39</v>
      </c>
      <c r="C524">
        <v>14.4</v>
      </c>
      <c r="D524">
        <v>6</v>
      </c>
      <c r="E524">
        <v>0</v>
      </c>
      <c r="F524">
        <f>order_details[[#This Row],[UnitPrice]]*order_details[[#This Row],[Quantity]]</f>
        <v>86.4</v>
      </c>
      <c r="G524">
        <f t="shared" si="16"/>
        <v>86.4</v>
      </c>
      <c r="H524">
        <f ca="1" xml:space="preserve"> COUNTA(UNIQUE(orders[OrderID]))</f>
        <v>1</v>
      </c>
      <c r="I524">
        <f t="shared" si="17"/>
        <v>1044465.7900000004</v>
      </c>
    </row>
    <row r="525" spans="1:9" x14ac:dyDescent="0.25">
      <c r="A525">
        <v>10445</v>
      </c>
      <c r="B525">
        <v>54</v>
      </c>
      <c r="C525">
        <v>5.9</v>
      </c>
      <c r="D525">
        <v>15</v>
      </c>
      <c r="E525">
        <v>0</v>
      </c>
      <c r="F525">
        <f>order_details[[#This Row],[UnitPrice]]*order_details[[#This Row],[Quantity]]</f>
        <v>88.5</v>
      </c>
      <c r="G525">
        <f t="shared" si="16"/>
        <v>88.5</v>
      </c>
      <c r="H525">
        <f ca="1" xml:space="preserve"> COUNTA(UNIQUE(orders[OrderID]))</f>
        <v>1</v>
      </c>
      <c r="I525">
        <f t="shared" si="17"/>
        <v>1044379.3900000002</v>
      </c>
    </row>
    <row r="526" spans="1:9" x14ac:dyDescent="0.25">
      <c r="A526">
        <v>10446</v>
      </c>
      <c r="B526">
        <v>19</v>
      </c>
      <c r="C526">
        <v>7.3</v>
      </c>
      <c r="D526">
        <v>12</v>
      </c>
      <c r="E526">
        <v>0.1</v>
      </c>
      <c r="F526">
        <f>order_details[[#This Row],[UnitPrice]]*order_details[[#This Row],[Quantity]]</f>
        <v>87.6</v>
      </c>
      <c r="G526">
        <f t="shared" si="16"/>
        <v>87.6</v>
      </c>
      <c r="H526">
        <f ca="1" xml:space="preserve"> COUNTA(UNIQUE(orders[OrderID]))</f>
        <v>1</v>
      </c>
      <c r="I526">
        <f t="shared" si="17"/>
        <v>1044290.8900000002</v>
      </c>
    </row>
    <row r="527" spans="1:9" x14ac:dyDescent="0.25">
      <c r="A527">
        <v>10446</v>
      </c>
      <c r="B527">
        <v>24</v>
      </c>
      <c r="C527">
        <v>3.6</v>
      </c>
      <c r="D527">
        <v>20</v>
      </c>
      <c r="E527">
        <v>0.1</v>
      </c>
      <c r="F527">
        <f>order_details[[#This Row],[UnitPrice]]*order_details[[#This Row],[Quantity]]</f>
        <v>72</v>
      </c>
      <c r="G527">
        <f t="shared" si="16"/>
        <v>72</v>
      </c>
      <c r="H527">
        <f ca="1" xml:space="preserve"> COUNTA(UNIQUE(orders[OrderID]))</f>
        <v>1</v>
      </c>
      <c r="I527">
        <f t="shared" si="17"/>
        <v>1044203.2900000004</v>
      </c>
    </row>
    <row r="528" spans="1:9" x14ac:dyDescent="0.25">
      <c r="A528">
        <v>10446</v>
      </c>
      <c r="B528">
        <v>31</v>
      </c>
      <c r="C528">
        <v>10</v>
      </c>
      <c r="D528">
        <v>3</v>
      </c>
      <c r="E528">
        <v>0.1</v>
      </c>
      <c r="F528">
        <f>order_details[[#This Row],[UnitPrice]]*order_details[[#This Row],[Quantity]]</f>
        <v>30</v>
      </c>
      <c r="G528">
        <f t="shared" si="16"/>
        <v>30</v>
      </c>
      <c r="H528">
        <f ca="1" xml:space="preserve"> COUNTA(UNIQUE(orders[OrderID]))</f>
        <v>1</v>
      </c>
      <c r="I528">
        <f t="shared" si="17"/>
        <v>1044131.2900000004</v>
      </c>
    </row>
    <row r="529" spans="1:9" x14ac:dyDescent="0.25">
      <c r="A529">
        <v>10446</v>
      </c>
      <c r="B529">
        <v>52</v>
      </c>
      <c r="C529">
        <v>5.6</v>
      </c>
      <c r="D529">
        <v>15</v>
      </c>
      <c r="E529">
        <v>0.1</v>
      </c>
      <c r="F529">
        <f>order_details[[#This Row],[UnitPrice]]*order_details[[#This Row],[Quantity]]</f>
        <v>84</v>
      </c>
      <c r="G529">
        <f t="shared" si="16"/>
        <v>84</v>
      </c>
      <c r="H529">
        <f ca="1" xml:space="preserve"> COUNTA(UNIQUE(orders[OrderID]))</f>
        <v>1</v>
      </c>
      <c r="I529">
        <f t="shared" si="17"/>
        <v>1044101.2900000004</v>
      </c>
    </row>
    <row r="530" spans="1:9" x14ac:dyDescent="0.25">
      <c r="A530">
        <v>10447</v>
      </c>
      <c r="B530">
        <v>19</v>
      </c>
      <c r="C530">
        <v>7.3</v>
      </c>
      <c r="D530">
        <v>40</v>
      </c>
      <c r="E530">
        <v>0</v>
      </c>
      <c r="F530">
        <f>order_details[[#This Row],[UnitPrice]]*order_details[[#This Row],[Quantity]]</f>
        <v>292</v>
      </c>
      <c r="G530">
        <f t="shared" si="16"/>
        <v>292</v>
      </c>
      <c r="H530">
        <f ca="1" xml:space="preserve"> COUNTA(UNIQUE(orders[OrderID]))</f>
        <v>1</v>
      </c>
      <c r="I530">
        <f t="shared" si="17"/>
        <v>1044017.2900000004</v>
      </c>
    </row>
    <row r="531" spans="1:9" x14ac:dyDescent="0.25">
      <c r="A531">
        <v>10447</v>
      </c>
      <c r="B531">
        <v>65</v>
      </c>
      <c r="C531">
        <v>16.8</v>
      </c>
      <c r="D531">
        <v>35</v>
      </c>
      <c r="E531">
        <v>0</v>
      </c>
      <c r="F531">
        <f>order_details[[#This Row],[UnitPrice]]*order_details[[#This Row],[Quantity]]</f>
        <v>588</v>
      </c>
      <c r="G531">
        <f t="shared" si="16"/>
        <v>588</v>
      </c>
      <c r="H531">
        <f ca="1" xml:space="preserve"> COUNTA(UNIQUE(orders[OrderID]))</f>
        <v>1</v>
      </c>
      <c r="I531">
        <f t="shared" si="17"/>
        <v>1043725.2900000004</v>
      </c>
    </row>
    <row r="532" spans="1:9" x14ac:dyDescent="0.25">
      <c r="A532">
        <v>10447</v>
      </c>
      <c r="B532">
        <v>71</v>
      </c>
      <c r="C532">
        <v>17.2</v>
      </c>
      <c r="D532">
        <v>2</v>
      </c>
      <c r="E532">
        <v>0</v>
      </c>
      <c r="F532">
        <f>order_details[[#This Row],[UnitPrice]]*order_details[[#This Row],[Quantity]]</f>
        <v>34.4</v>
      </c>
      <c r="G532">
        <f t="shared" si="16"/>
        <v>34.4</v>
      </c>
      <c r="H532">
        <f ca="1" xml:space="preserve"> COUNTA(UNIQUE(orders[OrderID]))</f>
        <v>1</v>
      </c>
      <c r="I532">
        <f t="shared" si="17"/>
        <v>1043137.2900000004</v>
      </c>
    </row>
    <row r="533" spans="1:9" x14ac:dyDescent="0.25">
      <c r="A533">
        <v>10448</v>
      </c>
      <c r="B533">
        <v>26</v>
      </c>
      <c r="C533">
        <v>24.9</v>
      </c>
      <c r="D533">
        <v>6</v>
      </c>
      <c r="E533">
        <v>0</v>
      </c>
      <c r="F533">
        <f>order_details[[#This Row],[UnitPrice]]*order_details[[#This Row],[Quantity]]</f>
        <v>149.39999999999998</v>
      </c>
      <c r="G533">
        <f t="shared" si="16"/>
        <v>149.39999999999998</v>
      </c>
      <c r="H533">
        <f ca="1" xml:space="preserve"> COUNTA(UNIQUE(orders[OrderID]))</f>
        <v>1</v>
      </c>
      <c r="I533">
        <f t="shared" si="17"/>
        <v>1043102.8900000002</v>
      </c>
    </row>
    <row r="534" spans="1:9" x14ac:dyDescent="0.25">
      <c r="A534">
        <v>10448</v>
      </c>
      <c r="B534">
        <v>40</v>
      </c>
      <c r="C534">
        <v>14.7</v>
      </c>
      <c r="D534">
        <v>20</v>
      </c>
      <c r="E534">
        <v>0</v>
      </c>
      <c r="F534">
        <f>order_details[[#This Row],[UnitPrice]]*order_details[[#This Row],[Quantity]]</f>
        <v>294</v>
      </c>
      <c r="G534">
        <f t="shared" si="16"/>
        <v>294</v>
      </c>
      <c r="H534">
        <f ca="1" xml:space="preserve"> COUNTA(UNIQUE(orders[OrderID]))</f>
        <v>1</v>
      </c>
      <c r="I534">
        <f t="shared" si="17"/>
        <v>1042953.4900000003</v>
      </c>
    </row>
    <row r="535" spans="1:9" x14ac:dyDescent="0.25">
      <c r="A535">
        <v>10449</v>
      </c>
      <c r="B535">
        <v>10</v>
      </c>
      <c r="C535">
        <v>24.8</v>
      </c>
      <c r="D535">
        <v>14</v>
      </c>
      <c r="E535">
        <v>0</v>
      </c>
      <c r="F535">
        <f>order_details[[#This Row],[UnitPrice]]*order_details[[#This Row],[Quantity]]</f>
        <v>347.2</v>
      </c>
      <c r="G535">
        <f t="shared" si="16"/>
        <v>347.2</v>
      </c>
      <c r="H535">
        <f ca="1" xml:space="preserve"> COUNTA(UNIQUE(orders[OrderID]))</f>
        <v>1</v>
      </c>
      <c r="I535">
        <f t="shared" si="17"/>
        <v>1042659.4900000003</v>
      </c>
    </row>
    <row r="536" spans="1:9" x14ac:dyDescent="0.25">
      <c r="A536">
        <v>10449</v>
      </c>
      <c r="B536">
        <v>52</v>
      </c>
      <c r="C536">
        <v>5.6</v>
      </c>
      <c r="D536">
        <v>20</v>
      </c>
      <c r="E536">
        <v>0</v>
      </c>
      <c r="F536">
        <f>order_details[[#This Row],[UnitPrice]]*order_details[[#This Row],[Quantity]]</f>
        <v>112</v>
      </c>
      <c r="G536">
        <f t="shared" si="16"/>
        <v>112</v>
      </c>
      <c r="H536">
        <f ca="1" xml:space="preserve"> COUNTA(UNIQUE(orders[OrderID]))</f>
        <v>1</v>
      </c>
      <c r="I536">
        <f t="shared" si="17"/>
        <v>1042312.2900000004</v>
      </c>
    </row>
    <row r="537" spans="1:9" x14ac:dyDescent="0.25">
      <c r="A537">
        <v>10449</v>
      </c>
      <c r="B537">
        <v>62</v>
      </c>
      <c r="C537">
        <v>39.4</v>
      </c>
      <c r="D537">
        <v>35</v>
      </c>
      <c r="E537">
        <v>0</v>
      </c>
      <c r="F537">
        <f>order_details[[#This Row],[UnitPrice]]*order_details[[#This Row],[Quantity]]</f>
        <v>1379</v>
      </c>
      <c r="G537">
        <f t="shared" si="16"/>
        <v>1379</v>
      </c>
      <c r="H537">
        <f ca="1" xml:space="preserve"> COUNTA(UNIQUE(orders[OrderID]))</f>
        <v>1</v>
      </c>
      <c r="I537">
        <f t="shared" si="17"/>
        <v>1042200.2900000004</v>
      </c>
    </row>
    <row r="538" spans="1:9" x14ac:dyDescent="0.25">
      <c r="A538">
        <v>10450</v>
      </c>
      <c r="B538">
        <v>10</v>
      </c>
      <c r="C538">
        <v>24.8</v>
      </c>
      <c r="D538">
        <v>20</v>
      </c>
      <c r="E538">
        <v>0.2</v>
      </c>
      <c r="F538">
        <f>order_details[[#This Row],[UnitPrice]]*order_details[[#This Row],[Quantity]]</f>
        <v>496</v>
      </c>
      <c r="G538">
        <f t="shared" si="16"/>
        <v>496</v>
      </c>
      <c r="H538">
        <f ca="1" xml:space="preserve"> COUNTA(UNIQUE(orders[OrderID]))</f>
        <v>1</v>
      </c>
      <c r="I538">
        <f t="shared" si="17"/>
        <v>1040821.2900000004</v>
      </c>
    </row>
    <row r="539" spans="1:9" x14ac:dyDescent="0.25">
      <c r="A539">
        <v>10450</v>
      </c>
      <c r="B539">
        <v>54</v>
      </c>
      <c r="C539">
        <v>5.9</v>
      </c>
      <c r="D539">
        <v>6</v>
      </c>
      <c r="E539">
        <v>0.2</v>
      </c>
      <c r="F539">
        <f>order_details[[#This Row],[UnitPrice]]*order_details[[#This Row],[Quantity]]</f>
        <v>35.400000000000006</v>
      </c>
      <c r="G539">
        <f t="shared" si="16"/>
        <v>35.400000000000006</v>
      </c>
      <c r="H539">
        <f ca="1" xml:space="preserve"> COUNTA(UNIQUE(orders[OrderID]))</f>
        <v>1</v>
      </c>
      <c r="I539">
        <f t="shared" si="17"/>
        <v>1040325.2900000004</v>
      </c>
    </row>
    <row r="540" spans="1:9" x14ac:dyDescent="0.25">
      <c r="A540">
        <v>10451</v>
      </c>
      <c r="B540">
        <v>55</v>
      </c>
      <c r="C540">
        <v>19.2</v>
      </c>
      <c r="D540">
        <v>120</v>
      </c>
      <c r="E540">
        <v>0.1</v>
      </c>
      <c r="F540">
        <f>order_details[[#This Row],[UnitPrice]]*order_details[[#This Row],[Quantity]]</f>
        <v>2304</v>
      </c>
      <c r="G540">
        <f t="shared" si="16"/>
        <v>2304</v>
      </c>
      <c r="H540">
        <f ca="1" xml:space="preserve"> COUNTA(UNIQUE(orders[OrderID]))</f>
        <v>1</v>
      </c>
      <c r="I540">
        <f t="shared" si="17"/>
        <v>1040289.8900000002</v>
      </c>
    </row>
    <row r="541" spans="1:9" x14ac:dyDescent="0.25">
      <c r="A541">
        <v>10451</v>
      </c>
      <c r="B541">
        <v>64</v>
      </c>
      <c r="C541">
        <v>26.6</v>
      </c>
      <c r="D541">
        <v>35</v>
      </c>
      <c r="E541">
        <v>0.1</v>
      </c>
      <c r="F541">
        <f>order_details[[#This Row],[UnitPrice]]*order_details[[#This Row],[Quantity]]</f>
        <v>931</v>
      </c>
      <c r="G541">
        <f t="shared" si="16"/>
        <v>931</v>
      </c>
      <c r="H541">
        <f ca="1" xml:space="preserve"> COUNTA(UNIQUE(orders[OrderID]))</f>
        <v>1</v>
      </c>
      <c r="I541">
        <f t="shared" si="17"/>
        <v>1037985.8900000002</v>
      </c>
    </row>
    <row r="542" spans="1:9" x14ac:dyDescent="0.25">
      <c r="A542">
        <v>10451</v>
      </c>
      <c r="B542">
        <v>65</v>
      </c>
      <c r="C542">
        <v>16.8</v>
      </c>
      <c r="D542">
        <v>28</v>
      </c>
      <c r="E542">
        <v>0.1</v>
      </c>
      <c r="F542">
        <f>order_details[[#This Row],[UnitPrice]]*order_details[[#This Row],[Quantity]]</f>
        <v>470.40000000000003</v>
      </c>
      <c r="G542">
        <f t="shared" si="16"/>
        <v>470.40000000000003</v>
      </c>
      <c r="H542">
        <f ca="1" xml:space="preserve"> COUNTA(UNIQUE(orders[OrderID]))</f>
        <v>1</v>
      </c>
      <c r="I542">
        <f t="shared" si="17"/>
        <v>1037054.8900000002</v>
      </c>
    </row>
    <row r="543" spans="1:9" x14ac:dyDescent="0.25">
      <c r="A543">
        <v>10451</v>
      </c>
      <c r="B543">
        <v>77</v>
      </c>
      <c r="C543">
        <v>10.4</v>
      </c>
      <c r="D543">
        <v>55</v>
      </c>
      <c r="E543">
        <v>0.1</v>
      </c>
      <c r="F543">
        <f>order_details[[#This Row],[UnitPrice]]*order_details[[#This Row],[Quantity]]</f>
        <v>572</v>
      </c>
      <c r="G543">
        <f t="shared" si="16"/>
        <v>572</v>
      </c>
      <c r="H543">
        <f ca="1" xml:space="preserve"> COUNTA(UNIQUE(orders[OrderID]))</f>
        <v>1</v>
      </c>
      <c r="I543">
        <f t="shared" si="17"/>
        <v>1036584.4900000003</v>
      </c>
    </row>
    <row r="544" spans="1:9" x14ac:dyDescent="0.25">
      <c r="A544">
        <v>10452</v>
      </c>
      <c r="B544">
        <v>28</v>
      </c>
      <c r="C544">
        <v>36.4</v>
      </c>
      <c r="D544">
        <v>15</v>
      </c>
      <c r="E544">
        <v>0</v>
      </c>
      <c r="F544">
        <f>order_details[[#This Row],[UnitPrice]]*order_details[[#This Row],[Quantity]]</f>
        <v>546</v>
      </c>
      <c r="G544">
        <f t="shared" si="16"/>
        <v>546</v>
      </c>
      <c r="H544">
        <f ca="1" xml:space="preserve"> COUNTA(UNIQUE(orders[OrderID]))</f>
        <v>1</v>
      </c>
      <c r="I544">
        <f t="shared" si="17"/>
        <v>1036012.4900000003</v>
      </c>
    </row>
    <row r="545" spans="1:9" x14ac:dyDescent="0.25">
      <c r="A545">
        <v>10452</v>
      </c>
      <c r="B545">
        <v>44</v>
      </c>
      <c r="C545">
        <v>15.5</v>
      </c>
      <c r="D545">
        <v>100</v>
      </c>
      <c r="E545">
        <v>0.05</v>
      </c>
      <c r="F545">
        <f>order_details[[#This Row],[UnitPrice]]*order_details[[#This Row],[Quantity]]</f>
        <v>1550</v>
      </c>
      <c r="G545">
        <f t="shared" si="16"/>
        <v>1550</v>
      </c>
      <c r="H545">
        <f ca="1" xml:space="preserve"> COUNTA(UNIQUE(orders[OrderID]))</f>
        <v>1</v>
      </c>
      <c r="I545">
        <f t="shared" si="17"/>
        <v>1035466.4900000003</v>
      </c>
    </row>
    <row r="546" spans="1:9" x14ac:dyDescent="0.25">
      <c r="A546">
        <v>10453</v>
      </c>
      <c r="B546">
        <v>48</v>
      </c>
      <c r="C546">
        <v>10.199999999999999</v>
      </c>
      <c r="D546">
        <v>15</v>
      </c>
      <c r="E546">
        <v>0.1</v>
      </c>
      <c r="F546">
        <f>order_details[[#This Row],[UnitPrice]]*order_details[[#This Row],[Quantity]]</f>
        <v>153</v>
      </c>
      <c r="G546">
        <f t="shared" si="16"/>
        <v>153</v>
      </c>
      <c r="H546">
        <f ca="1" xml:space="preserve"> COUNTA(UNIQUE(orders[OrderID]))</f>
        <v>1</v>
      </c>
      <c r="I546">
        <f t="shared" si="17"/>
        <v>1033916.4900000003</v>
      </c>
    </row>
    <row r="547" spans="1:9" x14ac:dyDescent="0.25">
      <c r="A547">
        <v>10453</v>
      </c>
      <c r="B547">
        <v>70</v>
      </c>
      <c r="C547">
        <v>12</v>
      </c>
      <c r="D547">
        <v>25</v>
      </c>
      <c r="E547">
        <v>0.1</v>
      </c>
      <c r="F547">
        <f>order_details[[#This Row],[UnitPrice]]*order_details[[#This Row],[Quantity]]</f>
        <v>300</v>
      </c>
      <c r="G547">
        <f t="shared" si="16"/>
        <v>300</v>
      </c>
      <c r="H547">
        <f ca="1" xml:space="preserve"> COUNTA(UNIQUE(orders[OrderID]))</f>
        <v>1</v>
      </c>
      <c r="I547">
        <f t="shared" si="17"/>
        <v>1033763.4900000003</v>
      </c>
    </row>
    <row r="548" spans="1:9" x14ac:dyDescent="0.25">
      <c r="A548">
        <v>10454</v>
      </c>
      <c r="B548">
        <v>16</v>
      </c>
      <c r="C548">
        <v>13.9</v>
      </c>
      <c r="D548">
        <v>20</v>
      </c>
      <c r="E548">
        <v>0.2</v>
      </c>
      <c r="F548">
        <f>order_details[[#This Row],[UnitPrice]]*order_details[[#This Row],[Quantity]]</f>
        <v>278</v>
      </c>
      <c r="G548">
        <f t="shared" si="16"/>
        <v>278</v>
      </c>
      <c r="H548">
        <f ca="1" xml:space="preserve"> COUNTA(UNIQUE(orders[OrderID]))</f>
        <v>1</v>
      </c>
      <c r="I548">
        <f t="shared" si="17"/>
        <v>1033463.4900000003</v>
      </c>
    </row>
    <row r="549" spans="1:9" x14ac:dyDescent="0.25">
      <c r="A549">
        <v>10454</v>
      </c>
      <c r="B549">
        <v>33</v>
      </c>
      <c r="C549">
        <v>2</v>
      </c>
      <c r="D549">
        <v>20</v>
      </c>
      <c r="E549">
        <v>0.2</v>
      </c>
      <c r="F549">
        <f>order_details[[#This Row],[UnitPrice]]*order_details[[#This Row],[Quantity]]</f>
        <v>40</v>
      </c>
      <c r="G549">
        <f t="shared" si="16"/>
        <v>40</v>
      </c>
      <c r="H549">
        <f ca="1" xml:space="preserve"> COUNTA(UNIQUE(orders[OrderID]))</f>
        <v>1</v>
      </c>
      <c r="I549">
        <f t="shared" si="17"/>
        <v>1033185.4900000003</v>
      </c>
    </row>
    <row r="550" spans="1:9" x14ac:dyDescent="0.25">
      <c r="A550">
        <v>10454</v>
      </c>
      <c r="B550">
        <v>46</v>
      </c>
      <c r="C550">
        <v>9.6</v>
      </c>
      <c r="D550">
        <v>10</v>
      </c>
      <c r="E550">
        <v>0.2</v>
      </c>
      <c r="F550">
        <f>order_details[[#This Row],[UnitPrice]]*order_details[[#This Row],[Quantity]]</f>
        <v>96</v>
      </c>
      <c r="G550">
        <f t="shared" si="16"/>
        <v>96</v>
      </c>
      <c r="H550">
        <f ca="1" xml:space="preserve"> COUNTA(UNIQUE(orders[OrderID]))</f>
        <v>1</v>
      </c>
      <c r="I550">
        <f t="shared" si="17"/>
        <v>1033145.4900000003</v>
      </c>
    </row>
    <row r="551" spans="1:9" x14ac:dyDescent="0.25">
      <c r="A551">
        <v>10455</v>
      </c>
      <c r="B551">
        <v>39</v>
      </c>
      <c r="C551">
        <v>14.4</v>
      </c>
      <c r="D551">
        <v>20</v>
      </c>
      <c r="E551">
        <v>0</v>
      </c>
      <c r="F551">
        <f>order_details[[#This Row],[UnitPrice]]*order_details[[#This Row],[Quantity]]</f>
        <v>288</v>
      </c>
      <c r="G551">
        <f t="shared" si="16"/>
        <v>288</v>
      </c>
      <c r="H551">
        <f ca="1" xml:space="preserve"> COUNTA(UNIQUE(orders[OrderID]))</f>
        <v>1</v>
      </c>
      <c r="I551">
        <f t="shared" si="17"/>
        <v>1033049.4900000003</v>
      </c>
    </row>
    <row r="552" spans="1:9" x14ac:dyDescent="0.25">
      <c r="A552">
        <v>10455</v>
      </c>
      <c r="B552">
        <v>53</v>
      </c>
      <c r="C552">
        <v>26.2</v>
      </c>
      <c r="D552">
        <v>50</v>
      </c>
      <c r="E552">
        <v>0</v>
      </c>
      <c r="F552">
        <f>order_details[[#This Row],[UnitPrice]]*order_details[[#This Row],[Quantity]]</f>
        <v>1310</v>
      </c>
      <c r="G552">
        <f t="shared" si="16"/>
        <v>1310</v>
      </c>
      <c r="H552">
        <f ca="1" xml:space="preserve"> COUNTA(UNIQUE(orders[OrderID]))</f>
        <v>1</v>
      </c>
      <c r="I552">
        <f t="shared" si="17"/>
        <v>1032761.4900000003</v>
      </c>
    </row>
    <row r="553" spans="1:9" x14ac:dyDescent="0.25">
      <c r="A553">
        <v>10455</v>
      </c>
      <c r="B553">
        <v>61</v>
      </c>
      <c r="C553">
        <v>22.8</v>
      </c>
      <c r="D553">
        <v>25</v>
      </c>
      <c r="E553">
        <v>0</v>
      </c>
      <c r="F553">
        <f>order_details[[#This Row],[UnitPrice]]*order_details[[#This Row],[Quantity]]</f>
        <v>570</v>
      </c>
      <c r="G553">
        <f t="shared" si="16"/>
        <v>570</v>
      </c>
      <c r="H553">
        <f ca="1" xml:space="preserve"> COUNTA(UNIQUE(orders[OrderID]))</f>
        <v>1</v>
      </c>
      <c r="I553">
        <f t="shared" si="17"/>
        <v>1031451.4900000003</v>
      </c>
    </row>
    <row r="554" spans="1:9" x14ac:dyDescent="0.25">
      <c r="A554">
        <v>10455</v>
      </c>
      <c r="B554">
        <v>71</v>
      </c>
      <c r="C554">
        <v>17.2</v>
      </c>
      <c r="D554">
        <v>30</v>
      </c>
      <c r="E554">
        <v>0</v>
      </c>
      <c r="F554">
        <f>order_details[[#This Row],[UnitPrice]]*order_details[[#This Row],[Quantity]]</f>
        <v>516</v>
      </c>
      <c r="G554">
        <f t="shared" si="16"/>
        <v>516</v>
      </c>
      <c r="H554">
        <f ca="1" xml:space="preserve"> COUNTA(UNIQUE(orders[OrderID]))</f>
        <v>1</v>
      </c>
      <c r="I554">
        <f t="shared" si="17"/>
        <v>1030881.4900000003</v>
      </c>
    </row>
    <row r="555" spans="1:9" x14ac:dyDescent="0.25">
      <c r="A555">
        <v>10456</v>
      </c>
      <c r="B555">
        <v>21</v>
      </c>
      <c r="C555">
        <v>8</v>
      </c>
      <c r="D555">
        <v>40</v>
      </c>
      <c r="E555">
        <v>0.15</v>
      </c>
      <c r="F555">
        <f>order_details[[#This Row],[UnitPrice]]*order_details[[#This Row],[Quantity]]</f>
        <v>320</v>
      </c>
      <c r="G555">
        <f t="shared" si="16"/>
        <v>320</v>
      </c>
      <c r="H555">
        <f ca="1" xml:space="preserve"> COUNTA(UNIQUE(orders[OrderID]))</f>
        <v>1</v>
      </c>
      <c r="I555">
        <f t="shared" si="17"/>
        <v>1030365.4900000003</v>
      </c>
    </row>
    <row r="556" spans="1:9" x14ac:dyDescent="0.25">
      <c r="A556">
        <v>10456</v>
      </c>
      <c r="B556">
        <v>49</v>
      </c>
      <c r="C556">
        <v>16</v>
      </c>
      <c r="D556">
        <v>21</v>
      </c>
      <c r="E556">
        <v>0.15</v>
      </c>
      <c r="F556">
        <f>order_details[[#This Row],[UnitPrice]]*order_details[[#This Row],[Quantity]]</f>
        <v>336</v>
      </c>
      <c r="G556">
        <f t="shared" si="16"/>
        <v>336</v>
      </c>
      <c r="H556">
        <f ca="1" xml:space="preserve"> COUNTA(UNIQUE(orders[OrderID]))</f>
        <v>1</v>
      </c>
      <c r="I556">
        <f t="shared" si="17"/>
        <v>1030045.4900000003</v>
      </c>
    </row>
    <row r="557" spans="1:9" x14ac:dyDescent="0.25">
      <c r="A557">
        <v>10457</v>
      </c>
      <c r="B557">
        <v>59</v>
      </c>
      <c r="C557">
        <v>44</v>
      </c>
      <c r="D557">
        <v>36</v>
      </c>
      <c r="E557">
        <v>0</v>
      </c>
      <c r="F557">
        <f>order_details[[#This Row],[UnitPrice]]*order_details[[#This Row],[Quantity]]</f>
        <v>1584</v>
      </c>
      <c r="G557">
        <f t="shared" si="16"/>
        <v>1584</v>
      </c>
      <c r="H557">
        <f ca="1" xml:space="preserve"> COUNTA(UNIQUE(orders[OrderID]))</f>
        <v>1</v>
      </c>
      <c r="I557">
        <f t="shared" si="17"/>
        <v>1029709.4900000003</v>
      </c>
    </row>
    <row r="558" spans="1:9" x14ac:dyDescent="0.25">
      <c r="A558">
        <v>10458</v>
      </c>
      <c r="B558">
        <v>26</v>
      </c>
      <c r="C558">
        <v>24.9</v>
      </c>
      <c r="D558">
        <v>30</v>
      </c>
      <c r="E558">
        <v>0</v>
      </c>
      <c r="F558">
        <f>order_details[[#This Row],[UnitPrice]]*order_details[[#This Row],[Quantity]]</f>
        <v>747</v>
      </c>
      <c r="G558">
        <f t="shared" si="16"/>
        <v>747</v>
      </c>
      <c r="H558">
        <f ca="1" xml:space="preserve"> COUNTA(UNIQUE(orders[OrderID]))</f>
        <v>1</v>
      </c>
      <c r="I558">
        <f t="shared" si="17"/>
        <v>1028125.4900000003</v>
      </c>
    </row>
    <row r="559" spans="1:9" x14ac:dyDescent="0.25">
      <c r="A559">
        <v>10458</v>
      </c>
      <c r="B559">
        <v>28</v>
      </c>
      <c r="C559">
        <v>36.4</v>
      </c>
      <c r="D559">
        <v>30</v>
      </c>
      <c r="E559">
        <v>0</v>
      </c>
      <c r="F559">
        <f>order_details[[#This Row],[UnitPrice]]*order_details[[#This Row],[Quantity]]</f>
        <v>1092</v>
      </c>
      <c r="G559">
        <f t="shared" si="16"/>
        <v>1092</v>
      </c>
      <c r="H559">
        <f ca="1" xml:space="preserve"> COUNTA(UNIQUE(orders[OrderID]))</f>
        <v>1</v>
      </c>
      <c r="I559">
        <f t="shared" si="17"/>
        <v>1027378.4900000003</v>
      </c>
    </row>
    <row r="560" spans="1:9" x14ac:dyDescent="0.25">
      <c r="A560">
        <v>10458</v>
      </c>
      <c r="B560">
        <v>43</v>
      </c>
      <c r="C560">
        <v>36.799999999999997</v>
      </c>
      <c r="D560">
        <v>20</v>
      </c>
      <c r="E560">
        <v>0</v>
      </c>
      <c r="F560">
        <f>order_details[[#This Row],[UnitPrice]]*order_details[[#This Row],[Quantity]]</f>
        <v>736</v>
      </c>
      <c r="G560">
        <f t="shared" si="16"/>
        <v>736</v>
      </c>
      <c r="H560">
        <f ca="1" xml:space="preserve"> COUNTA(UNIQUE(orders[OrderID]))</f>
        <v>1</v>
      </c>
      <c r="I560">
        <f t="shared" si="17"/>
        <v>1026286.4900000002</v>
      </c>
    </row>
    <row r="561" spans="1:9" x14ac:dyDescent="0.25">
      <c r="A561">
        <v>10458</v>
      </c>
      <c r="B561">
        <v>56</v>
      </c>
      <c r="C561">
        <v>30.4</v>
      </c>
      <c r="D561">
        <v>15</v>
      </c>
      <c r="E561">
        <v>0</v>
      </c>
      <c r="F561">
        <f>order_details[[#This Row],[UnitPrice]]*order_details[[#This Row],[Quantity]]</f>
        <v>456</v>
      </c>
      <c r="G561">
        <f t="shared" si="16"/>
        <v>456</v>
      </c>
      <c r="H561">
        <f ca="1" xml:space="preserve"> COUNTA(UNIQUE(orders[OrderID]))</f>
        <v>1</v>
      </c>
      <c r="I561">
        <f t="shared" si="17"/>
        <v>1025550.4900000003</v>
      </c>
    </row>
    <row r="562" spans="1:9" x14ac:dyDescent="0.25">
      <c r="A562">
        <v>10458</v>
      </c>
      <c r="B562">
        <v>71</v>
      </c>
      <c r="C562">
        <v>17.2</v>
      </c>
      <c r="D562">
        <v>50</v>
      </c>
      <c r="E562">
        <v>0</v>
      </c>
      <c r="F562">
        <f>order_details[[#This Row],[UnitPrice]]*order_details[[#This Row],[Quantity]]</f>
        <v>860</v>
      </c>
      <c r="G562">
        <f t="shared" si="16"/>
        <v>860</v>
      </c>
      <c r="H562">
        <f ca="1" xml:space="preserve"> COUNTA(UNIQUE(orders[OrderID]))</f>
        <v>1</v>
      </c>
      <c r="I562">
        <f t="shared" si="17"/>
        <v>1025094.4900000003</v>
      </c>
    </row>
    <row r="563" spans="1:9" x14ac:dyDescent="0.25">
      <c r="A563">
        <v>10459</v>
      </c>
      <c r="B563">
        <v>7</v>
      </c>
      <c r="C563">
        <v>24</v>
      </c>
      <c r="D563">
        <v>16</v>
      </c>
      <c r="E563">
        <v>0.05</v>
      </c>
      <c r="F563">
        <f>order_details[[#This Row],[UnitPrice]]*order_details[[#This Row],[Quantity]]</f>
        <v>384</v>
      </c>
      <c r="G563">
        <f t="shared" si="16"/>
        <v>384</v>
      </c>
      <c r="H563">
        <f ca="1" xml:space="preserve"> COUNTA(UNIQUE(orders[OrderID]))</f>
        <v>1</v>
      </c>
      <c r="I563">
        <f t="shared" si="17"/>
        <v>1024234.4900000003</v>
      </c>
    </row>
    <row r="564" spans="1:9" x14ac:dyDescent="0.25">
      <c r="A564">
        <v>10459</v>
      </c>
      <c r="B564">
        <v>46</v>
      </c>
      <c r="C564">
        <v>9.6</v>
      </c>
      <c r="D564">
        <v>20</v>
      </c>
      <c r="E564">
        <v>0.05</v>
      </c>
      <c r="F564">
        <f>order_details[[#This Row],[UnitPrice]]*order_details[[#This Row],[Quantity]]</f>
        <v>192</v>
      </c>
      <c r="G564">
        <f t="shared" si="16"/>
        <v>192</v>
      </c>
      <c r="H564">
        <f ca="1" xml:space="preserve"> COUNTA(UNIQUE(orders[OrderID]))</f>
        <v>1</v>
      </c>
      <c r="I564">
        <f t="shared" si="17"/>
        <v>1023850.4900000003</v>
      </c>
    </row>
    <row r="565" spans="1:9" x14ac:dyDescent="0.25">
      <c r="A565">
        <v>10459</v>
      </c>
      <c r="B565">
        <v>72</v>
      </c>
      <c r="C565">
        <v>27.8</v>
      </c>
      <c r="D565">
        <v>40</v>
      </c>
      <c r="E565">
        <v>0</v>
      </c>
      <c r="F565">
        <f>order_details[[#This Row],[UnitPrice]]*order_details[[#This Row],[Quantity]]</f>
        <v>1112</v>
      </c>
      <c r="G565">
        <f t="shared" si="16"/>
        <v>1112</v>
      </c>
      <c r="H565">
        <f ca="1" xml:space="preserve"> COUNTA(UNIQUE(orders[OrderID]))</f>
        <v>1</v>
      </c>
      <c r="I565">
        <f t="shared" si="17"/>
        <v>1023658.4900000003</v>
      </c>
    </row>
    <row r="566" spans="1:9" x14ac:dyDescent="0.25">
      <c r="A566">
        <v>10460</v>
      </c>
      <c r="B566">
        <v>68</v>
      </c>
      <c r="C566">
        <v>10</v>
      </c>
      <c r="D566">
        <v>21</v>
      </c>
      <c r="E566">
        <v>0.25</v>
      </c>
      <c r="F566">
        <f>order_details[[#This Row],[UnitPrice]]*order_details[[#This Row],[Quantity]]</f>
        <v>210</v>
      </c>
      <c r="G566">
        <f t="shared" si="16"/>
        <v>210</v>
      </c>
      <c r="H566">
        <f ca="1" xml:space="preserve"> COUNTA(UNIQUE(orders[OrderID]))</f>
        <v>1</v>
      </c>
      <c r="I566">
        <f t="shared" si="17"/>
        <v>1022546.4900000003</v>
      </c>
    </row>
    <row r="567" spans="1:9" x14ac:dyDescent="0.25">
      <c r="A567">
        <v>10460</v>
      </c>
      <c r="B567">
        <v>75</v>
      </c>
      <c r="C567">
        <v>6.2</v>
      </c>
      <c r="D567">
        <v>4</v>
      </c>
      <c r="E567">
        <v>0.25</v>
      </c>
      <c r="F567">
        <f>order_details[[#This Row],[UnitPrice]]*order_details[[#This Row],[Quantity]]</f>
        <v>24.8</v>
      </c>
      <c r="G567">
        <f t="shared" si="16"/>
        <v>24.8</v>
      </c>
      <c r="H567">
        <f ca="1" xml:space="preserve"> COUNTA(UNIQUE(orders[OrderID]))</f>
        <v>1</v>
      </c>
      <c r="I567">
        <f t="shared" si="17"/>
        <v>1022336.4900000003</v>
      </c>
    </row>
    <row r="568" spans="1:9" x14ac:dyDescent="0.25">
      <c r="A568">
        <v>10461</v>
      </c>
      <c r="B568">
        <v>21</v>
      </c>
      <c r="C568">
        <v>8</v>
      </c>
      <c r="D568">
        <v>40</v>
      </c>
      <c r="E568">
        <v>0.25</v>
      </c>
      <c r="F568">
        <f>order_details[[#This Row],[UnitPrice]]*order_details[[#This Row],[Quantity]]</f>
        <v>320</v>
      </c>
      <c r="G568">
        <f t="shared" si="16"/>
        <v>320</v>
      </c>
      <c r="H568">
        <f ca="1" xml:space="preserve"> COUNTA(UNIQUE(orders[OrderID]))</f>
        <v>1</v>
      </c>
      <c r="I568">
        <f t="shared" si="17"/>
        <v>1022311.6900000003</v>
      </c>
    </row>
    <row r="569" spans="1:9" x14ac:dyDescent="0.25">
      <c r="A569">
        <v>10461</v>
      </c>
      <c r="B569">
        <v>30</v>
      </c>
      <c r="C569">
        <v>20.7</v>
      </c>
      <c r="D569">
        <v>28</v>
      </c>
      <c r="E569">
        <v>0.25</v>
      </c>
      <c r="F569">
        <f>order_details[[#This Row],[UnitPrice]]*order_details[[#This Row],[Quantity]]</f>
        <v>579.6</v>
      </c>
      <c r="G569">
        <f t="shared" si="16"/>
        <v>579.6</v>
      </c>
      <c r="H569">
        <f ca="1" xml:space="preserve"> COUNTA(UNIQUE(orders[OrderID]))</f>
        <v>1</v>
      </c>
      <c r="I569">
        <f t="shared" si="17"/>
        <v>1021991.6900000003</v>
      </c>
    </row>
    <row r="570" spans="1:9" x14ac:dyDescent="0.25">
      <c r="A570">
        <v>10461</v>
      </c>
      <c r="B570">
        <v>55</v>
      </c>
      <c r="C570">
        <v>19.2</v>
      </c>
      <c r="D570">
        <v>60</v>
      </c>
      <c r="E570">
        <v>0.25</v>
      </c>
      <c r="F570">
        <f>order_details[[#This Row],[UnitPrice]]*order_details[[#This Row],[Quantity]]</f>
        <v>1152</v>
      </c>
      <c r="G570">
        <f t="shared" si="16"/>
        <v>1152</v>
      </c>
      <c r="H570">
        <f ca="1" xml:space="preserve"> COUNTA(UNIQUE(orders[OrderID]))</f>
        <v>1</v>
      </c>
      <c r="I570">
        <f t="shared" si="17"/>
        <v>1021412.0900000003</v>
      </c>
    </row>
    <row r="571" spans="1:9" x14ac:dyDescent="0.25">
      <c r="A571">
        <v>10462</v>
      </c>
      <c r="B571">
        <v>13</v>
      </c>
      <c r="C571">
        <v>4.8</v>
      </c>
      <c r="D571">
        <v>1</v>
      </c>
      <c r="E571">
        <v>0</v>
      </c>
      <c r="F571">
        <f>order_details[[#This Row],[UnitPrice]]*order_details[[#This Row],[Quantity]]</f>
        <v>4.8</v>
      </c>
      <c r="G571">
        <f t="shared" si="16"/>
        <v>4.8</v>
      </c>
      <c r="H571">
        <f ca="1" xml:space="preserve"> COUNTA(UNIQUE(orders[OrderID]))</f>
        <v>1</v>
      </c>
      <c r="I571">
        <f t="shared" si="17"/>
        <v>1020260.0900000003</v>
      </c>
    </row>
    <row r="572" spans="1:9" x14ac:dyDescent="0.25">
      <c r="A572">
        <v>10462</v>
      </c>
      <c r="B572">
        <v>23</v>
      </c>
      <c r="C572">
        <v>7.2</v>
      </c>
      <c r="D572">
        <v>21</v>
      </c>
      <c r="E572">
        <v>0</v>
      </c>
      <c r="F572">
        <f>order_details[[#This Row],[UnitPrice]]*order_details[[#This Row],[Quantity]]</f>
        <v>151.20000000000002</v>
      </c>
      <c r="G572">
        <f t="shared" si="16"/>
        <v>151.20000000000002</v>
      </c>
      <c r="H572">
        <f ca="1" xml:space="preserve"> COUNTA(UNIQUE(orders[OrderID]))</f>
        <v>1</v>
      </c>
      <c r="I572">
        <f t="shared" si="17"/>
        <v>1020255.2900000003</v>
      </c>
    </row>
    <row r="573" spans="1:9" x14ac:dyDescent="0.25">
      <c r="A573">
        <v>10463</v>
      </c>
      <c r="B573">
        <v>19</v>
      </c>
      <c r="C573">
        <v>7.3</v>
      </c>
      <c r="D573">
        <v>21</v>
      </c>
      <c r="E573">
        <v>0</v>
      </c>
      <c r="F573">
        <f>order_details[[#This Row],[UnitPrice]]*order_details[[#This Row],[Quantity]]</f>
        <v>153.29999999999998</v>
      </c>
      <c r="G573">
        <f t="shared" si="16"/>
        <v>153.29999999999998</v>
      </c>
      <c r="H573">
        <f ca="1" xml:space="preserve"> COUNTA(UNIQUE(orders[OrderID]))</f>
        <v>1</v>
      </c>
      <c r="I573">
        <f t="shared" si="17"/>
        <v>1020104.0900000003</v>
      </c>
    </row>
    <row r="574" spans="1:9" x14ac:dyDescent="0.25">
      <c r="A574">
        <v>10463</v>
      </c>
      <c r="B574">
        <v>42</v>
      </c>
      <c r="C574">
        <v>11.2</v>
      </c>
      <c r="D574">
        <v>50</v>
      </c>
      <c r="E574">
        <v>0</v>
      </c>
      <c r="F574">
        <f>order_details[[#This Row],[UnitPrice]]*order_details[[#This Row],[Quantity]]</f>
        <v>560</v>
      </c>
      <c r="G574">
        <f t="shared" si="16"/>
        <v>560</v>
      </c>
      <c r="H574">
        <f ca="1" xml:space="preserve"> COUNTA(UNIQUE(orders[OrderID]))</f>
        <v>1</v>
      </c>
      <c r="I574">
        <f t="shared" si="17"/>
        <v>1019950.7900000003</v>
      </c>
    </row>
    <row r="575" spans="1:9" x14ac:dyDescent="0.25">
      <c r="A575">
        <v>10464</v>
      </c>
      <c r="B575">
        <v>4</v>
      </c>
      <c r="C575">
        <v>17.600000000000001</v>
      </c>
      <c r="D575">
        <v>16</v>
      </c>
      <c r="E575">
        <v>0.2</v>
      </c>
      <c r="F575">
        <f>order_details[[#This Row],[UnitPrice]]*order_details[[#This Row],[Quantity]]</f>
        <v>281.60000000000002</v>
      </c>
      <c r="G575">
        <f t="shared" si="16"/>
        <v>281.60000000000002</v>
      </c>
      <c r="H575">
        <f ca="1" xml:space="preserve"> COUNTA(UNIQUE(orders[OrderID]))</f>
        <v>1</v>
      </c>
      <c r="I575">
        <f t="shared" si="17"/>
        <v>1019390.7900000002</v>
      </c>
    </row>
    <row r="576" spans="1:9" x14ac:dyDescent="0.25">
      <c r="A576">
        <v>10464</v>
      </c>
      <c r="B576">
        <v>43</v>
      </c>
      <c r="C576">
        <v>36.799999999999997</v>
      </c>
      <c r="D576">
        <v>3</v>
      </c>
      <c r="E576">
        <v>0</v>
      </c>
      <c r="F576">
        <f>order_details[[#This Row],[UnitPrice]]*order_details[[#This Row],[Quantity]]</f>
        <v>110.39999999999999</v>
      </c>
      <c r="G576">
        <f t="shared" si="16"/>
        <v>110.39999999999999</v>
      </c>
      <c r="H576">
        <f ca="1" xml:space="preserve"> COUNTA(UNIQUE(orders[OrderID]))</f>
        <v>1</v>
      </c>
      <c r="I576">
        <f t="shared" si="17"/>
        <v>1019109.1900000002</v>
      </c>
    </row>
    <row r="577" spans="1:9" x14ac:dyDescent="0.25">
      <c r="A577">
        <v>10464</v>
      </c>
      <c r="B577">
        <v>56</v>
      </c>
      <c r="C577">
        <v>30.4</v>
      </c>
      <c r="D577">
        <v>30</v>
      </c>
      <c r="E577">
        <v>0.2</v>
      </c>
      <c r="F577">
        <f>order_details[[#This Row],[UnitPrice]]*order_details[[#This Row],[Quantity]]</f>
        <v>912</v>
      </c>
      <c r="G577">
        <f t="shared" si="16"/>
        <v>912</v>
      </c>
      <c r="H577">
        <f ca="1" xml:space="preserve"> COUNTA(UNIQUE(orders[OrderID]))</f>
        <v>1</v>
      </c>
      <c r="I577">
        <f t="shared" si="17"/>
        <v>1018998.7900000003</v>
      </c>
    </row>
    <row r="578" spans="1:9" x14ac:dyDescent="0.25">
      <c r="A578">
        <v>10464</v>
      </c>
      <c r="B578">
        <v>60</v>
      </c>
      <c r="C578">
        <v>27.2</v>
      </c>
      <c r="D578">
        <v>20</v>
      </c>
      <c r="E578">
        <v>0</v>
      </c>
      <c r="F578">
        <f>order_details[[#This Row],[UnitPrice]]*order_details[[#This Row],[Quantity]]</f>
        <v>544</v>
      </c>
      <c r="G578">
        <f t="shared" ref="G578:G641" si="18" xml:space="preserve"> C578 * D578</f>
        <v>544</v>
      </c>
      <c r="H578">
        <f ca="1" xml:space="preserve"> COUNTA(UNIQUE(orders[OrderID]))</f>
        <v>1</v>
      </c>
      <c r="I578">
        <f t="shared" ref="I578:I641" si="19">SUM(G578:G2732)</f>
        <v>1018086.7900000003</v>
      </c>
    </row>
    <row r="579" spans="1:9" x14ac:dyDescent="0.25">
      <c r="A579">
        <v>10465</v>
      </c>
      <c r="B579">
        <v>24</v>
      </c>
      <c r="C579">
        <v>3.6</v>
      </c>
      <c r="D579">
        <v>25</v>
      </c>
      <c r="E579">
        <v>0</v>
      </c>
      <c r="F579">
        <f>order_details[[#This Row],[UnitPrice]]*order_details[[#This Row],[Quantity]]</f>
        <v>90</v>
      </c>
      <c r="G579">
        <f t="shared" si="18"/>
        <v>90</v>
      </c>
      <c r="H579">
        <f ca="1" xml:space="preserve"> COUNTA(UNIQUE(orders[OrderID]))</f>
        <v>1</v>
      </c>
      <c r="I579">
        <f t="shared" si="19"/>
        <v>1017542.7900000004</v>
      </c>
    </row>
    <row r="580" spans="1:9" x14ac:dyDescent="0.25">
      <c r="A580">
        <v>10465</v>
      </c>
      <c r="B580">
        <v>29</v>
      </c>
      <c r="C580">
        <v>99</v>
      </c>
      <c r="D580">
        <v>18</v>
      </c>
      <c r="E580">
        <v>0.1</v>
      </c>
      <c r="F580">
        <f>order_details[[#This Row],[UnitPrice]]*order_details[[#This Row],[Quantity]]</f>
        <v>1782</v>
      </c>
      <c r="G580">
        <f t="shared" si="18"/>
        <v>1782</v>
      </c>
      <c r="H580">
        <f ca="1" xml:space="preserve"> COUNTA(UNIQUE(orders[OrderID]))</f>
        <v>1</v>
      </c>
      <c r="I580">
        <f t="shared" si="19"/>
        <v>1017452.7900000004</v>
      </c>
    </row>
    <row r="581" spans="1:9" x14ac:dyDescent="0.25">
      <c r="A581">
        <v>10465</v>
      </c>
      <c r="B581">
        <v>40</v>
      </c>
      <c r="C581">
        <v>14.7</v>
      </c>
      <c r="D581">
        <v>20</v>
      </c>
      <c r="E581">
        <v>0</v>
      </c>
      <c r="F581">
        <f>order_details[[#This Row],[UnitPrice]]*order_details[[#This Row],[Quantity]]</f>
        <v>294</v>
      </c>
      <c r="G581">
        <f t="shared" si="18"/>
        <v>294</v>
      </c>
      <c r="H581">
        <f ca="1" xml:space="preserve"> COUNTA(UNIQUE(orders[OrderID]))</f>
        <v>1</v>
      </c>
      <c r="I581">
        <f t="shared" si="19"/>
        <v>1015670.7900000004</v>
      </c>
    </row>
    <row r="582" spans="1:9" x14ac:dyDescent="0.25">
      <c r="A582">
        <v>10465</v>
      </c>
      <c r="B582">
        <v>45</v>
      </c>
      <c r="C582">
        <v>7.6</v>
      </c>
      <c r="D582">
        <v>30</v>
      </c>
      <c r="E582">
        <v>0.1</v>
      </c>
      <c r="F582">
        <f>order_details[[#This Row],[UnitPrice]]*order_details[[#This Row],[Quantity]]</f>
        <v>228</v>
      </c>
      <c r="G582">
        <f t="shared" si="18"/>
        <v>228</v>
      </c>
      <c r="H582">
        <f ca="1" xml:space="preserve"> COUNTA(UNIQUE(orders[OrderID]))</f>
        <v>1</v>
      </c>
      <c r="I582">
        <f t="shared" si="19"/>
        <v>1015376.7900000004</v>
      </c>
    </row>
    <row r="583" spans="1:9" x14ac:dyDescent="0.25">
      <c r="A583">
        <v>10465</v>
      </c>
      <c r="B583">
        <v>50</v>
      </c>
      <c r="C583">
        <v>13</v>
      </c>
      <c r="D583">
        <v>25</v>
      </c>
      <c r="E583">
        <v>0</v>
      </c>
      <c r="F583">
        <f>order_details[[#This Row],[UnitPrice]]*order_details[[#This Row],[Quantity]]</f>
        <v>325</v>
      </c>
      <c r="G583">
        <f t="shared" si="18"/>
        <v>325</v>
      </c>
      <c r="H583">
        <f ca="1" xml:space="preserve"> COUNTA(UNIQUE(orders[OrderID]))</f>
        <v>1</v>
      </c>
      <c r="I583">
        <f t="shared" si="19"/>
        <v>1015148.7900000004</v>
      </c>
    </row>
    <row r="584" spans="1:9" x14ac:dyDescent="0.25">
      <c r="A584">
        <v>10466</v>
      </c>
      <c r="B584">
        <v>11</v>
      </c>
      <c r="C584">
        <v>16.8</v>
      </c>
      <c r="D584">
        <v>10</v>
      </c>
      <c r="E584">
        <v>0</v>
      </c>
      <c r="F584">
        <f>order_details[[#This Row],[UnitPrice]]*order_details[[#This Row],[Quantity]]</f>
        <v>168</v>
      </c>
      <c r="G584">
        <f t="shared" si="18"/>
        <v>168</v>
      </c>
      <c r="H584">
        <f ca="1" xml:space="preserve"> COUNTA(UNIQUE(orders[OrderID]))</f>
        <v>1</v>
      </c>
      <c r="I584">
        <f t="shared" si="19"/>
        <v>1014823.7900000004</v>
      </c>
    </row>
    <row r="585" spans="1:9" x14ac:dyDescent="0.25">
      <c r="A585">
        <v>10466</v>
      </c>
      <c r="B585">
        <v>46</v>
      </c>
      <c r="C585">
        <v>9.6</v>
      </c>
      <c r="D585">
        <v>5</v>
      </c>
      <c r="E585">
        <v>0</v>
      </c>
      <c r="F585">
        <f>order_details[[#This Row],[UnitPrice]]*order_details[[#This Row],[Quantity]]</f>
        <v>48</v>
      </c>
      <c r="G585">
        <f t="shared" si="18"/>
        <v>48</v>
      </c>
      <c r="H585">
        <f ca="1" xml:space="preserve"> COUNTA(UNIQUE(orders[OrderID]))</f>
        <v>1</v>
      </c>
      <c r="I585">
        <f t="shared" si="19"/>
        <v>1014655.7900000004</v>
      </c>
    </row>
    <row r="586" spans="1:9" x14ac:dyDescent="0.25">
      <c r="A586">
        <v>10467</v>
      </c>
      <c r="B586">
        <v>24</v>
      </c>
      <c r="C586">
        <v>3.6</v>
      </c>
      <c r="D586">
        <v>28</v>
      </c>
      <c r="E586">
        <v>0</v>
      </c>
      <c r="F586">
        <f>order_details[[#This Row],[UnitPrice]]*order_details[[#This Row],[Quantity]]</f>
        <v>100.8</v>
      </c>
      <c r="G586">
        <f t="shared" si="18"/>
        <v>100.8</v>
      </c>
      <c r="H586">
        <f ca="1" xml:space="preserve"> COUNTA(UNIQUE(orders[OrderID]))</f>
        <v>1</v>
      </c>
      <c r="I586">
        <f t="shared" si="19"/>
        <v>1014607.7900000004</v>
      </c>
    </row>
    <row r="587" spans="1:9" x14ac:dyDescent="0.25">
      <c r="A587">
        <v>10467</v>
      </c>
      <c r="B587">
        <v>25</v>
      </c>
      <c r="C587">
        <v>11.2</v>
      </c>
      <c r="D587">
        <v>12</v>
      </c>
      <c r="E587">
        <v>0</v>
      </c>
      <c r="F587">
        <f>order_details[[#This Row],[UnitPrice]]*order_details[[#This Row],[Quantity]]</f>
        <v>134.39999999999998</v>
      </c>
      <c r="G587">
        <f t="shared" si="18"/>
        <v>134.39999999999998</v>
      </c>
      <c r="H587">
        <f ca="1" xml:space="preserve"> COUNTA(UNIQUE(orders[OrderID]))</f>
        <v>1</v>
      </c>
      <c r="I587">
        <f t="shared" si="19"/>
        <v>1014506.9900000003</v>
      </c>
    </row>
    <row r="588" spans="1:9" x14ac:dyDescent="0.25">
      <c r="A588">
        <v>10468</v>
      </c>
      <c r="B588">
        <v>30</v>
      </c>
      <c r="C588">
        <v>20.7</v>
      </c>
      <c r="D588">
        <v>8</v>
      </c>
      <c r="E588">
        <v>0</v>
      </c>
      <c r="F588">
        <f>order_details[[#This Row],[UnitPrice]]*order_details[[#This Row],[Quantity]]</f>
        <v>165.6</v>
      </c>
      <c r="G588">
        <f t="shared" si="18"/>
        <v>165.6</v>
      </c>
      <c r="H588">
        <f ca="1" xml:space="preserve"> COUNTA(UNIQUE(orders[OrderID]))</f>
        <v>1</v>
      </c>
      <c r="I588">
        <f t="shared" si="19"/>
        <v>1014372.5900000003</v>
      </c>
    </row>
    <row r="589" spans="1:9" x14ac:dyDescent="0.25">
      <c r="A589">
        <v>10468</v>
      </c>
      <c r="B589">
        <v>43</v>
      </c>
      <c r="C589">
        <v>36.799999999999997</v>
      </c>
      <c r="D589">
        <v>15</v>
      </c>
      <c r="E589">
        <v>0</v>
      </c>
      <c r="F589">
        <f>order_details[[#This Row],[UnitPrice]]*order_details[[#This Row],[Quantity]]</f>
        <v>552</v>
      </c>
      <c r="G589">
        <f t="shared" si="18"/>
        <v>552</v>
      </c>
      <c r="H589">
        <f ca="1" xml:space="preserve"> COUNTA(UNIQUE(orders[OrderID]))</f>
        <v>1</v>
      </c>
      <c r="I589">
        <f t="shared" si="19"/>
        <v>1014206.9900000003</v>
      </c>
    </row>
    <row r="590" spans="1:9" x14ac:dyDescent="0.25">
      <c r="A590">
        <v>10469</v>
      </c>
      <c r="B590">
        <v>2</v>
      </c>
      <c r="C590">
        <v>15.2</v>
      </c>
      <c r="D590">
        <v>40</v>
      </c>
      <c r="E590">
        <v>0.15</v>
      </c>
      <c r="F590">
        <f>order_details[[#This Row],[UnitPrice]]*order_details[[#This Row],[Quantity]]</f>
        <v>608</v>
      </c>
      <c r="G590">
        <f t="shared" si="18"/>
        <v>608</v>
      </c>
      <c r="H590">
        <f ca="1" xml:space="preserve"> COUNTA(UNIQUE(orders[OrderID]))</f>
        <v>1</v>
      </c>
      <c r="I590">
        <f t="shared" si="19"/>
        <v>1013654.9900000003</v>
      </c>
    </row>
    <row r="591" spans="1:9" x14ac:dyDescent="0.25">
      <c r="A591">
        <v>10469</v>
      </c>
      <c r="B591">
        <v>16</v>
      </c>
      <c r="C591">
        <v>13.9</v>
      </c>
      <c r="D591">
        <v>35</v>
      </c>
      <c r="E591">
        <v>0.15</v>
      </c>
      <c r="F591">
        <f>order_details[[#This Row],[UnitPrice]]*order_details[[#This Row],[Quantity]]</f>
        <v>486.5</v>
      </c>
      <c r="G591">
        <f t="shared" si="18"/>
        <v>486.5</v>
      </c>
      <c r="H591">
        <f ca="1" xml:space="preserve"> COUNTA(UNIQUE(orders[OrderID]))</f>
        <v>1</v>
      </c>
      <c r="I591">
        <f t="shared" si="19"/>
        <v>1013046.9900000003</v>
      </c>
    </row>
    <row r="592" spans="1:9" x14ac:dyDescent="0.25">
      <c r="A592">
        <v>10469</v>
      </c>
      <c r="B592">
        <v>44</v>
      </c>
      <c r="C592">
        <v>15.5</v>
      </c>
      <c r="D592">
        <v>2</v>
      </c>
      <c r="E592">
        <v>0.15</v>
      </c>
      <c r="F592">
        <f>order_details[[#This Row],[UnitPrice]]*order_details[[#This Row],[Quantity]]</f>
        <v>31</v>
      </c>
      <c r="G592">
        <f t="shared" si="18"/>
        <v>31</v>
      </c>
      <c r="H592">
        <f ca="1" xml:space="preserve"> COUNTA(UNIQUE(orders[OrderID]))</f>
        <v>1</v>
      </c>
      <c r="I592">
        <f t="shared" si="19"/>
        <v>1012560.4900000003</v>
      </c>
    </row>
    <row r="593" spans="1:9" x14ac:dyDescent="0.25">
      <c r="A593">
        <v>10470</v>
      </c>
      <c r="B593">
        <v>18</v>
      </c>
      <c r="C593">
        <v>50</v>
      </c>
      <c r="D593">
        <v>30</v>
      </c>
      <c r="E593">
        <v>0</v>
      </c>
      <c r="F593">
        <f>order_details[[#This Row],[UnitPrice]]*order_details[[#This Row],[Quantity]]</f>
        <v>1500</v>
      </c>
      <c r="G593">
        <f t="shared" si="18"/>
        <v>1500</v>
      </c>
      <c r="H593">
        <f ca="1" xml:space="preserve"> COUNTA(UNIQUE(orders[OrderID]))</f>
        <v>1</v>
      </c>
      <c r="I593">
        <f t="shared" si="19"/>
        <v>1012529.4900000003</v>
      </c>
    </row>
    <row r="594" spans="1:9" x14ac:dyDescent="0.25">
      <c r="A594">
        <v>10470</v>
      </c>
      <c r="B594">
        <v>23</v>
      </c>
      <c r="C594">
        <v>7.2</v>
      </c>
      <c r="D594">
        <v>15</v>
      </c>
      <c r="E594">
        <v>0</v>
      </c>
      <c r="F594">
        <f>order_details[[#This Row],[UnitPrice]]*order_details[[#This Row],[Quantity]]</f>
        <v>108</v>
      </c>
      <c r="G594">
        <f t="shared" si="18"/>
        <v>108</v>
      </c>
      <c r="H594">
        <f ca="1" xml:space="preserve"> COUNTA(UNIQUE(orders[OrderID]))</f>
        <v>1</v>
      </c>
      <c r="I594">
        <f t="shared" si="19"/>
        <v>1011029.4900000003</v>
      </c>
    </row>
    <row r="595" spans="1:9" x14ac:dyDescent="0.25">
      <c r="A595">
        <v>10470</v>
      </c>
      <c r="B595">
        <v>64</v>
      </c>
      <c r="C595">
        <v>26.6</v>
      </c>
      <c r="D595">
        <v>8</v>
      </c>
      <c r="E595">
        <v>0</v>
      </c>
      <c r="F595">
        <f>order_details[[#This Row],[UnitPrice]]*order_details[[#This Row],[Quantity]]</f>
        <v>212.8</v>
      </c>
      <c r="G595">
        <f t="shared" si="18"/>
        <v>212.8</v>
      </c>
      <c r="H595">
        <f ca="1" xml:space="preserve"> COUNTA(UNIQUE(orders[OrderID]))</f>
        <v>1</v>
      </c>
      <c r="I595">
        <f t="shared" si="19"/>
        <v>1010921.4900000003</v>
      </c>
    </row>
    <row r="596" spans="1:9" x14ac:dyDescent="0.25">
      <c r="A596">
        <v>10471</v>
      </c>
      <c r="B596">
        <v>7</v>
      </c>
      <c r="C596">
        <v>24</v>
      </c>
      <c r="D596">
        <v>30</v>
      </c>
      <c r="E596">
        <v>0</v>
      </c>
      <c r="F596">
        <f>order_details[[#This Row],[UnitPrice]]*order_details[[#This Row],[Quantity]]</f>
        <v>720</v>
      </c>
      <c r="G596">
        <f t="shared" si="18"/>
        <v>720</v>
      </c>
      <c r="H596">
        <f ca="1" xml:space="preserve"> COUNTA(UNIQUE(orders[OrderID]))</f>
        <v>1</v>
      </c>
      <c r="I596">
        <f t="shared" si="19"/>
        <v>1010708.6900000004</v>
      </c>
    </row>
    <row r="597" spans="1:9" x14ac:dyDescent="0.25">
      <c r="A597">
        <v>10471</v>
      </c>
      <c r="B597">
        <v>56</v>
      </c>
      <c r="C597">
        <v>30.4</v>
      </c>
      <c r="D597">
        <v>20</v>
      </c>
      <c r="E597">
        <v>0</v>
      </c>
      <c r="F597">
        <f>order_details[[#This Row],[UnitPrice]]*order_details[[#This Row],[Quantity]]</f>
        <v>608</v>
      </c>
      <c r="G597">
        <f t="shared" si="18"/>
        <v>608</v>
      </c>
      <c r="H597">
        <f ca="1" xml:space="preserve"> COUNTA(UNIQUE(orders[OrderID]))</f>
        <v>1</v>
      </c>
      <c r="I597">
        <f t="shared" si="19"/>
        <v>1009988.6900000004</v>
      </c>
    </row>
    <row r="598" spans="1:9" x14ac:dyDescent="0.25">
      <c r="A598">
        <v>10472</v>
      </c>
      <c r="B598">
        <v>24</v>
      </c>
      <c r="C598">
        <v>3.6</v>
      </c>
      <c r="D598">
        <v>80</v>
      </c>
      <c r="E598">
        <v>0.05</v>
      </c>
      <c r="F598">
        <f>order_details[[#This Row],[UnitPrice]]*order_details[[#This Row],[Quantity]]</f>
        <v>288</v>
      </c>
      <c r="G598">
        <f t="shared" si="18"/>
        <v>288</v>
      </c>
      <c r="H598">
        <f ca="1" xml:space="preserve"> COUNTA(UNIQUE(orders[OrderID]))</f>
        <v>1</v>
      </c>
      <c r="I598">
        <f t="shared" si="19"/>
        <v>1009380.6900000004</v>
      </c>
    </row>
    <row r="599" spans="1:9" x14ac:dyDescent="0.25">
      <c r="A599">
        <v>10472</v>
      </c>
      <c r="B599">
        <v>51</v>
      </c>
      <c r="C599">
        <v>42.4</v>
      </c>
      <c r="D599">
        <v>18</v>
      </c>
      <c r="E599">
        <v>0</v>
      </c>
      <c r="F599">
        <f>order_details[[#This Row],[UnitPrice]]*order_details[[#This Row],[Quantity]]</f>
        <v>763.19999999999993</v>
      </c>
      <c r="G599">
        <f t="shared" si="18"/>
        <v>763.19999999999993</v>
      </c>
      <c r="H599">
        <f ca="1" xml:space="preserve"> COUNTA(UNIQUE(orders[OrderID]))</f>
        <v>1</v>
      </c>
      <c r="I599">
        <f t="shared" si="19"/>
        <v>1009092.6900000004</v>
      </c>
    </row>
    <row r="600" spans="1:9" x14ac:dyDescent="0.25">
      <c r="A600">
        <v>10473</v>
      </c>
      <c r="B600">
        <v>33</v>
      </c>
      <c r="C600">
        <v>2</v>
      </c>
      <c r="D600">
        <v>12</v>
      </c>
      <c r="E600">
        <v>0</v>
      </c>
      <c r="F600">
        <f>order_details[[#This Row],[UnitPrice]]*order_details[[#This Row],[Quantity]]</f>
        <v>24</v>
      </c>
      <c r="G600">
        <f t="shared" si="18"/>
        <v>24</v>
      </c>
      <c r="H600">
        <f ca="1" xml:space="preserve"> COUNTA(UNIQUE(orders[OrderID]))</f>
        <v>1</v>
      </c>
      <c r="I600">
        <f t="shared" si="19"/>
        <v>1008329.4900000005</v>
      </c>
    </row>
    <row r="601" spans="1:9" x14ac:dyDescent="0.25">
      <c r="A601">
        <v>10473</v>
      </c>
      <c r="B601">
        <v>71</v>
      </c>
      <c r="C601">
        <v>17.2</v>
      </c>
      <c r="D601">
        <v>12</v>
      </c>
      <c r="E601">
        <v>0</v>
      </c>
      <c r="F601">
        <f>order_details[[#This Row],[UnitPrice]]*order_details[[#This Row],[Quantity]]</f>
        <v>206.39999999999998</v>
      </c>
      <c r="G601">
        <f t="shared" si="18"/>
        <v>206.39999999999998</v>
      </c>
      <c r="H601">
        <f ca="1" xml:space="preserve"> COUNTA(UNIQUE(orders[OrderID]))</f>
        <v>1</v>
      </c>
      <c r="I601">
        <f t="shared" si="19"/>
        <v>1008305.4900000005</v>
      </c>
    </row>
    <row r="602" spans="1:9" x14ac:dyDescent="0.25">
      <c r="A602">
        <v>10474</v>
      </c>
      <c r="B602">
        <v>14</v>
      </c>
      <c r="C602">
        <v>18.600000000000001</v>
      </c>
      <c r="D602">
        <v>12</v>
      </c>
      <c r="E602">
        <v>0</v>
      </c>
      <c r="F602">
        <f>order_details[[#This Row],[UnitPrice]]*order_details[[#This Row],[Quantity]]</f>
        <v>223.20000000000002</v>
      </c>
      <c r="G602">
        <f t="shared" si="18"/>
        <v>223.20000000000002</v>
      </c>
      <c r="H602">
        <f ca="1" xml:space="preserve"> COUNTA(UNIQUE(orders[OrderID]))</f>
        <v>1</v>
      </c>
      <c r="I602">
        <f t="shared" si="19"/>
        <v>1008099.0900000003</v>
      </c>
    </row>
    <row r="603" spans="1:9" x14ac:dyDescent="0.25">
      <c r="A603">
        <v>10474</v>
      </c>
      <c r="B603">
        <v>28</v>
      </c>
      <c r="C603">
        <v>36.4</v>
      </c>
      <c r="D603">
        <v>18</v>
      </c>
      <c r="E603">
        <v>0</v>
      </c>
      <c r="F603">
        <f>order_details[[#This Row],[UnitPrice]]*order_details[[#This Row],[Quantity]]</f>
        <v>655.19999999999993</v>
      </c>
      <c r="G603">
        <f t="shared" si="18"/>
        <v>655.19999999999993</v>
      </c>
      <c r="H603">
        <f ca="1" xml:space="preserve"> COUNTA(UNIQUE(orders[OrderID]))</f>
        <v>1</v>
      </c>
      <c r="I603">
        <f t="shared" si="19"/>
        <v>1007875.8900000004</v>
      </c>
    </row>
    <row r="604" spans="1:9" x14ac:dyDescent="0.25">
      <c r="A604">
        <v>10474</v>
      </c>
      <c r="B604">
        <v>40</v>
      </c>
      <c r="C604">
        <v>14.7</v>
      </c>
      <c r="D604">
        <v>21</v>
      </c>
      <c r="E604">
        <v>0</v>
      </c>
      <c r="F604">
        <f>order_details[[#This Row],[UnitPrice]]*order_details[[#This Row],[Quantity]]</f>
        <v>308.7</v>
      </c>
      <c r="G604">
        <f t="shared" si="18"/>
        <v>308.7</v>
      </c>
      <c r="H604">
        <f ca="1" xml:space="preserve"> COUNTA(UNIQUE(orders[OrderID]))</f>
        <v>1</v>
      </c>
      <c r="I604">
        <f t="shared" si="19"/>
        <v>1007220.6900000004</v>
      </c>
    </row>
    <row r="605" spans="1:9" x14ac:dyDescent="0.25">
      <c r="A605">
        <v>10474</v>
      </c>
      <c r="B605">
        <v>75</v>
      </c>
      <c r="C605">
        <v>6.2</v>
      </c>
      <c r="D605">
        <v>10</v>
      </c>
      <c r="E605">
        <v>0</v>
      </c>
      <c r="F605">
        <f>order_details[[#This Row],[UnitPrice]]*order_details[[#This Row],[Quantity]]</f>
        <v>62</v>
      </c>
      <c r="G605">
        <f t="shared" si="18"/>
        <v>62</v>
      </c>
      <c r="H605">
        <f ca="1" xml:space="preserve"> COUNTA(UNIQUE(orders[OrderID]))</f>
        <v>1</v>
      </c>
      <c r="I605">
        <f t="shared" si="19"/>
        <v>1006911.9900000003</v>
      </c>
    </row>
    <row r="606" spans="1:9" x14ac:dyDescent="0.25">
      <c r="A606">
        <v>10475</v>
      </c>
      <c r="B606">
        <v>31</v>
      </c>
      <c r="C606">
        <v>10</v>
      </c>
      <c r="D606">
        <v>35</v>
      </c>
      <c r="E606">
        <v>0.15</v>
      </c>
      <c r="F606">
        <f>order_details[[#This Row],[UnitPrice]]*order_details[[#This Row],[Quantity]]</f>
        <v>350</v>
      </c>
      <c r="G606">
        <f t="shared" si="18"/>
        <v>350</v>
      </c>
      <c r="H606">
        <f ca="1" xml:space="preserve"> COUNTA(UNIQUE(orders[OrderID]))</f>
        <v>1</v>
      </c>
      <c r="I606">
        <f t="shared" si="19"/>
        <v>1006849.9900000003</v>
      </c>
    </row>
    <row r="607" spans="1:9" x14ac:dyDescent="0.25">
      <c r="A607">
        <v>10475</v>
      </c>
      <c r="B607">
        <v>66</v>
      </c>
      <c r="C607">
        <v>13.6</v>
      </c>
      <c r="D607">
        <v>60</v>
      </c>
      <c r="E607">
        <v>0.15</v>
      </c>
      <c r="F607">
        <f>order_details[[#This Row],[UnitPrice]]*order_details[[#This Row],[Quantity]]</f>
        <v>816</v>
      </c>
      <c r="G607">
        <f t="shared" si="18"/>
        <v>816</v>
      </c>
      <c r="H607">
        <f ca="1" xml:space="preserve"> COUNTA(UNIQUE(orders[OrderID]))</f>
        <v>1</v>
      </c>
      <c r="I607">
        <f t="shared" si="19"/>
        <v>1006499.9900000003</v>
      </c>
    </row>
    <row r="608" spans="1:9" x14ac:dyDescent="0.25">
      <c r="A608">
        <v>10475</v>
      </c>
      <c r="B608">
        <v>76</v>
      </c>
      <c r="C608">
        <v>14.4</v>
      </c>
      <c r="D608">
        <v>42</v>
      </c>
      <c r="E608">
        <v>0.15</v>
      </c>
      <c r="F608">
        <f>order_details[[#This Row],[UnitPrice]]*order_details[[#This Row],[Quantity]]</f>
        <v>604.80000000000007</v>
      </c>
      <c r="G608">
        <f t="shared" si="18"/>
        <v>604.80000000000007</v>
      </c>
      <c r="H608">
        <f ca="1" xml:space="preserve"> COUNTA(UNIQUE(orders[OrderID]))</f>
        <v>1</v>
      </c>
      <c r="I608">
        <f t="shared" si="19"/>
        <v>1005683.9900000003</v>
      </c>
    </row>
    <row r="609" spans="1:9" x14ac:dyDescent="0.25">
      <c r="A609">
        <v>10476</v>
      </c>
      <c r="B609">
        <v>55</v>
      </c>
      <c r="C609">
        <v>19.2</v>
      </c>
      <c r="D609">
        <v>2</v>
      </c>
      <c r="E609">
        <v>0.05</v>
      </c>
      <c r="F609">
        <f>order_details[[#This Row],[UnitPrice]]*order_details[[#This Row],[Quantity]]</f>
        <v>38.4</v>
      </c>
      <c r="G609">
        <f t="shared" si="18"/>
        <v>38.4</v>
      </c>
      <c r="H609">
        <f ca="1" xml:space="preserve"> COUNTA(UNIQUE(orders[OrderID]))</f>
        <v>1</v>
      </c>
      <c r="I609">
        <f t="shared" si="19"/>
        <v>1005079.1900000004</v>
      </c>
    </row>
    <row r="610" spans="1:9" x14ac:dyDescent="0.25">
      <c r="A610">
        <v>10476</v>
      </c>
      <c r="B610">
        <v>70</v>
      </c>
      <c r="C610">
        <v>12</v>
      </c>
      <c r="D610">
        <v>12</v>
      </c>
      <c r="E610">
        <v>0</v>
      </c>
      <c r="F610">
        <f>order_details[[#This Row],[UnitPrice]]*order_details[[#This Row],[Quantity]]</f>
        <v>144</v>
      </c>
      <c r="G610">
        <f t="shared" si="18"/>
        <v>144</v>
      </c>
      <c r="H610">
        <f ca="1" xml:space="preserve"> COUNTA(UNIQUE(orders[OrderID]))</f>
        <v>1</v>
      </c>
      <c r="I610">
        <f t="shared" si="19"/>
        <v>1005040.7900000004</v>
      </c>
    </row>
    <row r="611" spans="1:9" x14ac:dyDescent="0.25">
      <c r="A611">
        <v>10477</v>
      </c>
      <c r="B611">
        <v>1</v>
      </c>
      <c r="C611">
        <v>14.4</v>
      </c>
      <c r="D611">
        <v>15</v>
      </c>
      <c r="E611">
        <v>0</v>
      </c>
      <c r="F611">
        <f>order_details[[#This Row],[UnitPrice]]*order_details[[#This Row],[Quantity]]</f>
        <v>216</v>
      </c>
      <c r="G611">
        <f t="shared" si="18"/>
        <v>216</v>
      </c>
      <c r="H611">
        <f ca="1" xml:space="preserve"> COUNTA(UNIQUE(orders[OrderID]))</f>
        <v>1</v>
      </c>
      <c r="I611">
        <f t="shared" si="19"/>
        <v>1004896.7900000004</v>
      </c>
    </row>
    <row r="612" spans="1:9" x14ac:dyDescent="0.25">
      <c r="A612">
        <v>10477</v>
      </c>
      <c r="B612">
        <v>21</v>
      </c>
      <c r="C612">
        <v>8</v>
      </c>
      <c r="D612">
        <v>21</v>
      </c>
      <c r="E612">
        <v>0.25</v>
      </c>
      <c r="F612">
        <f>order_details[[#This Row],[UnitPrice]]*order_details[[#This Row],[Quantity]]</f>
        <v>168</v>
      </c>
      <c r="G612">
        <f t="shared" si="18"/>
        <v>168</v>
      </c>
      <c r="H612">
        <f ca="1" xml:space="preserve"> COUNTA(UNIQUE(orders[OrderID]))</f>
        <v>1</v>
      </c>
      <c r="I612">
        <f t="shared" si="19"/>
        <v>1004680.7900000003</v>
      </c>
    </row>
    <row r="613" spans="1:9" x14ac:dyDescent="0.25">
      <c r="A613">
        <v>10477</v>
      </c>
      <c r="B613">
        <v>39</v>
      </c>
      <c r="C613">
        <v>14.4</v>
      </c>
      <c r="D613">
        <v>20</v>
      </c>
      <c r="E613">
        <v>0.25</v>
      </c>
      <c r="F613">
        <f>order_details[[#This Row],[UnitPrice]]*order_details[[#This Row],[Quantity]]</f>
        <v>288</v>
      </c>
      <c r="G613">
        <f t="shared" si="18"/>
        <v>288</v>
      </c>
      <c r="H613">
        <f ca="1" xml:space="preserve"> COUNTA(UNIQUE(orders[OrderID]))</f>
        <v>1</v>
      </c>
      <c r="I613">
        <f t="shared" si="19"/>
        <v>1004512.7900000003</v>
      </c>
    </row>
    <row r="614" spans="1:9" x14ac:dyDescent="0.25">
      <c r="A614">
        <v>10478</v>
      </c>
      <c r="B614">
        <v>10</v>
      </c>
      <c r="C614">
        <v>24.8</v>
      </c>
      <c r="D614">
        <v>20</v>
      </c>
      <c r="E614">
        <v>0.05</v>
      </c>
      <c r="F614">
        <f>order_details[[#This Row],[UnitPrice]]*order_details[[#This Row],[Quantity]]</f>
        <v>496</v>
      </c>
      <c r="G614">
        <f t="shared" si="18"/>
        <v>496</v>
      </c>
      <c r="H614">
        <f ca="1" xml:space="preserve"> COUNTA(UNIQUE(orders[OrderID]))</f>
        <v>1</v>
      </c>
      <c r="I614">
        <f t="shared" si="19"/>
        <v>1004224.7900000003</v>
      </c>
    </row>
    <row r="615" spans="1:9" x14ac:dyDescent="0.25">
      <c r="A615">
        <v>10479</v>
      </c>
      <c r="B615">
        <v>38</v>
      </c>
      <c r="C615">
        <v>210.8</v>
      </c>
      <c r="D615">
        <v>30</v>
      </c>
      <c r="E615">
        <v>0</v>
      </c>
      <c r="F615">
        <f>order_details[[#This Row],[UnitPrice]]*order_details[[#This Row],[Quantity]]</f>
        <v>6324</v>
      </c>
      <c r="G615">
        <f t="shared" si="18"/>
        <v>6324</v>
      </c>
      <c r="H615">
        <f ca="1" xml:space="preserve"> COUNTA(UNIQUE(orders[OrderID]))</f>
        <v>1</v>
      </c>
      <c r="I615">
        <f t="shared" si="19"/>
        <v>1003728.7900000003</v>
      </c>
    </row>
    <row r="616" spans="1:9" x14ac:dyDescent="0.25">
      <c r="A616">
        <v>10479</v>
      </c>
      <c r="B616">
        <v>53</v>
      </c>
      <c r="C616">
        <v>26.2</v>
      </c>
      <c r="D616">
        <v>28</v>
      </c>
      <c r="E616">
        <v>0</v>
      </c>
      <c r="F616">
        <f>order_details[[#This Row],[UnitPrice]]*order_details[[#This Row],[Quantity]]</f>
        <v>733.6</v>
      </c>
      <c r="G616">
        <f t="shared" si="18"/>
        <v>733.6</v>
      </c>
      <c r="H616">
        <f ca="1" xml:space="preserve"> COUNTA(UNIQUE(orders[OrderID]))</f>
        <v>1</v>
      </c>
      <c r="I616">
        <f t="shared" si="19"/>
        <v>997404.79000000027</v>
      </c>
    </row>
    <row r="617" spans="1:9" x14ac:dyDescent="0.25">
      <c r="A617">
        <v>10479</v>
      </c>
      <c r="B617">
        <v>59</v>
      </c>
      <c r="C617">
        <v>44</v>
      </c>
      <c r="D617">
        <v>60</v>
      </c>
      <c r="E617">
        <v>0</v>
      </c>
      <c r="F617">
        <f>order_details[[#This Row],[UnitPrice]]*order_details[[#This Row],[Quantity]]</f>
        <v>2640</v>
      </c>
      <c r="G617">
        <f t="shared" si="18"/>
        <v>2640</v>
      </c>
      <c r="H617">
        <f ca="1" xml:space="preserve"> COUNTA(UNIQUE(orders[OrderID]))</f>
        <v>1</v>
      </c>
      <c r="I617">
        <f t="shared" si="19"/>
        <v>996671.19000000029</v>
      </c>
    </row>
    <row r="618" spans="1:9" x14ac:dyDescent="0.25">
      <c r="A618">
        <v>10479</v>
      </c>
      <c r="B618">
        <v>64</v>
      </c>
      <c r="C618">
        <v>26.6</v>
      </c>
      <c r="D618">
        <v>30</v>
      </c>
      <c r="E618">
        <v>0</v>
      </c>
      <c r="F618">
        <f>order_details[[#This Row],[UnitPrice]]*order_details[[#This Row],[Quantity]]</f>
        <v>798</v>
      </c>
      <c r="G618">
        <f t="shared" si="18"/>
        <v>798</v>
      </c>
      <c r="H618">
        <f ca="1" xml:space="preserve"> COUNTA(UNIQUE(orders[OrderID]))</f>
        <v>1</v>
      </c>
      <c r="I618">
        <f t="shared" si="19"/>
        <v>994031.19000000029</v>
      </c>
    </row>
    <row r="619" spans="1:9" x14ac:dyDescent="0.25">
      <c r="A619">
        <v>10480</v>
      </c>
      <c r="B619">
        <v>47</v>
      </c>
      <c r="C619">
        <v>7.6</v>
      </c>
      <c r="D619">
        <v>30</v>
      </c>
      <c r="E619">
        <v>0</v>
      </c>
      <c r="F619">
        <f>order_details[[#This Row],[UnitPrice]]*order_details[[#This Row],[Quantity]]</f>
        <v>228</v>
      </c>
      <c r="G619">
        <f t="shared" si="18"/>
        <v>228</v>
      </c>
      <c r="H619">
        <f ca="1" xml:space="preserve"> COUNTA(UNIQUE(orders[OrderID]))</f>
        <v>1</v>
      </c>
      <c r="I619">
        <f t="shared" si="19"/>
        <v>993233.19000000029</v>
      </c>
    </row>
    <row r="620" spans="1:9" x14ac:dyDescent="0.25">
      <c r="A620">
        <v>10480</v>
      </c>
      <c r="B620">
        <v>59</v>
      </c>
      <c r="C620">
        <v>44</v>
      </c>
      <c r="D620">
        <v>12</v>
      </c>
      <c r="E620">
        <v>0</v>
      </c>
      <c r="F620">
        <f>order_details[[#This Row],[UnitPrice]]*order_details[[#This Row],[Quantity]]</f>
        <v>528</v>
      </c>
      <c r="G620">
        <f t="shared" si="18"/>
        <v>528</v>
      </c>
      <c r="H620">
        <f ca="1" xml:space="preserve"> COUNTA(UNIQUE(orders[OrderID]))</f>
        <v>1</v>
      </c>
      <c r="I620">
        <f t="shared" si="19"/>
        <v>993005.19000000029</v>
      </c>
    </row>
    <row r="621" spans="1:9" x14ac:dyDescent="0.25">
      <c r="A621">
        <v>10481</v>
      </c>
      <c r="B621">
        <v>49</v>
      </c>
      <c r="C621">
        <v>16</v>
      </c>
      <c r="D621">
        <v>24</v>
      </c>
      <c r="E621">
        <v>0</v>
      </c>
      <c r="F621">
        <f>order_details[[#This Row],[UnitPrice]]*order_details[[#This Row],[Quantity]]</f>
        <v>384</v>
      </c>
      <c r="G621">
        <f t="shared" si="18"/>
        <v>384</v>
      </c>
      <c r="H621">
        <f ca="1" xml:space="preserve"> COUNTA(UNIQUE(orders[OrderID]))</f>
        <v>1</v>
      </c>
      <c r="I621">
        <f t="shared" si="19"/>
        <v>992477.19000000029</v>
      </c>
    </row>
    <row r="622" spans="1:9" x14ac:dyDescent="0.25">
      <c r="A622">
        <v>10481</v>
      </c>
      <c r="B622">
        <v>60</v>
      </c>
      <c r="C622">
        <v>27.2</v>
      </c>
      <c r="D622">
        <v>40</v>
      </c>
      <c r="E622">
        <v>0</v>
      </c>
      <c r="F622">
        <f>order_details[[#This Row],[UnitPrice]]*order_details[[#This Row],[Quantity]]</f>
        <v>1088</v>
      </c>
      <c r="G622">
        <f t="shared" si="18"/>
        <v>1088</v>
      </c>
      <c r="H622">
        <f ca="1" xml:space="preserve"> COUNTA(UNIQUE(orders[OrderID]))</f>
        <v>1</v>
      </c>
      <c r="I622">
        <f t="shared" si="19"/>
        <v>992093.19000000029</v>
      </c>
    </row>
    <row r="623" spans="1:9" x14ac:dyDescent="0.25">
      <c r="A623">
        <v>10482</v>
      </c>
      <c r="B623">
        <v>40</v>
      </c>
      <c r="C623">
        <v>14.7</v>
      </c>
      <c r="D623">
        <v>10</v>
      </c>
      <c r="E623">
        <v>0</v>
      </c>
      <c r="F623">
        <f>order_details[[#This Row],[UnitPrice]]*order_details[[#This Row],[Quantity]]</f>
        <v>147</v>
      </c>
      <c r="G623">
        <f t="shared" si="18"/>
        <v>147</v>
      </c>
      <c r="H623">
        <f ca="1" xml:space="preserve"> COUNTA(UNIQUE(orders[OrderID]))</f>
        <v>1</v>
      </c>
      <c r="I623">
        <f t="shared" si="19"/>
        <v>991005.19000000029</v>
      </c>
    </row>
    <row r="624" spans="1:9" x14ac:dyDescent="0.25">
      <c r="A624">
        <v>10483</v>
      </c>
      <c r="B624">
        <v>34</v>
      </c>
      <c r="C624">
        <v>11.2</v>
      </c>
      <c r="D624">
        <v>35</v>
      </c>
      <c r="E624">
        <v>0.05</v>
      </c>
      <c r="F624">
        <f>order_details[[#This Row],[UnitPrice]]*order_details[[#This Row],[Quantity]]</f>
        <v>392</v>
      </c>
      <c r="G624">
        <f t="shared" si="18"/>
        <v>392</v>
      </c>
      <c r="H624">
        <f ca="1" xml:space="preserve"> COUNTA(UNIQUE(orders[OrderID]))</f>
        <v>1</v>
      </c>
      <c r="I624">
        <f t="shared" si="19"/>
        <v>990858.19000000029</v>
      </c>
    </row>
    <row r="625" spans="1:9" x14ac:dyDescent="0.25">
      <c r="A625">
        <v>10483</v>
      </c>
      <c r="B625">
        <v>77</v>
      </c>
      <c r="C625">
        <v>10.4</v>
      </c>
      <c r="D625">
        <v>30</v>
      </c>
      <c r="E625">
        <v>0.05</v>
      </c>
      <c r="F625">
        <f>order_details[[#This Row],[UnitPrice]]*order_details[[#This Row],[Quantity]]</f>
        <v>312</v>
      </c>
      <c r="G625">
        <f t="shared" si="18"/>
        <v>312</v>
      </c>
      <c r="H625">
        <f ca="1" xml:space="preserve"> COUNTA(UNIQUE(orders[OrderID]))</f>
        <v>1</v>
      </c>
      <c r="I625">
        <f t="shared" si="19"/>
        <v>990466.19000000029</v>
      </c>
    </row>
    <row r="626" spans="1:9" x14ac:dyDescent="0.25">
      <c r="A626">
        <v>10484</v>
      </c>
      <c r="B626">
        <v>21</v>
      </c>
      <c r="C626">
        <v>8</v>
      </c>
      <c r="D626">
        <v>14</v>
      </c>
      <c r="E626">
        <v>0</v>
      </c>
      <c r="F626">
        <f>order_details[[#This Row],[UnitPrice]]*order_details[[#This Row],[Quantity]]</f>
        <v>112</v>
      </c>
      <c r="G626">
        <f t="shared" si="18"/>
        <v>112</v>
      </c>
      <c r="H626">
        <f ca="1" xml:space="preserve"> COUNTA(UNIQUE(orders[OrderID]))</f>
        <v>1</v>
      </c>
      <c r="I626">
        <f t="shared" si="19"/>
        <v>990154.19000000029</v>
      </c>
    </row>
    <row r="627" spans="1:9" x14ac:dyDescent="0.25">
      <c r="A627">
        <v>10484</v>
      </c>
      <c r="B627">
        <v>40</v>
      </c>
      <c r="C627">
        <v>14.7</v>
      </c>
      <c r="D627">
        <v>10</v>
      </c>
      <c r="E627">
        <v>0</v>
      </c>
      <c r="F627">
        <f>order_details[[#This Row],[UnitPrice]]*order_details[[#This Row],[Quantity]]</f>
        <v>147</v>
      </c>
      <c r="G627">
        <f t="shared" si="18"/>
        <v>147</v>
      </c>
      <c r="H627">
        <f ca="1" xml:space="preserve"> COUNTA(UNIQUE(orders[OrderID]))</f>
        <v>1</v>
      </c>
      <c r="I627">
        <f t="shared" si="19"/>
        <v>990042.19000000029</v>
      </c>
    </row>
    <row r="628" spans="1:9" x14ac:dyDescent="0.25">
      <c r="A628">
        <v>10484</v>
      </c>
      <c r="B628">
        <v>51</v>
      </c>
      <c r="C628">
        <v>42.4</v>
      </c>
      <c r="D628">
        <v>3</v>
      </c>
      <c r="E628">
        <v>0</v>
      </c>
      <c r="F628">
        <f>order_details[[#This Row],[UnitPrice]]*order_details[[#This Row],[Quantity]]</f>
        <v>127.19999999999999</v>
      </c>
      <c r="G628">
        <f t="shared" si="18"/>
        <v>127.19999999999999</v>
      </c>
      <c r="H628">
        <f ca="1" xml:space="preserve"> COUNTA(UNIQUE(orders[OrderID]))</f>
        <v>1</v>
      </c>
      <c r="I628">
        <f t="shared" si="19"/>
        <v>989895.19000000029</v>
      </c>
    </row>
    <row r="629" spans="1:9" x14ac:dyDescent="0.25">
      <c r="A629">
        <v>10485</v>
      </c>
      <c r="B629">
        <v>2</v>
      </c>
      <c r="C629">
        <v>15.2</v>
      </c>
      <c r="D629">
        <v>20</v>
      </c>
      <c r="E629">
        <v>0.1</v>
      </c>
      <c r="F629">
        <f>order_details[[#This Row],[UnitPrice]]*order_details[[#This Row],[Quantity]]</f>
        <v>304</v>
      </c>
      <c r="G629">
        <f t="shared" si="18"/>
        <v>304</v>
      </c>
      <c r="H629">
        <f ca="1" xml:space="preserve"> COUNTA(UNIQUE(orders[OrderID]))</f>
        <v>1</v>
      </c>
      <c r="I629">
        <f t="shared" si="19"/>
        <v>989767.99000000034</v>
      </c>
    </row>
    <row r="630" spans="1:9" x14ac:dyDescent="0.25">
      <c r="A630">
        <v>10485</v>
      </c>
      <c r="B630">
        <v>3</v>
      </c>
      <c r="C630">
        <v>8</v>
      </c>
      <c r="D630">
        <v>20</v>
      </c>
      <c r="E630">
        <v>0.1</v>
      </c>
      <c r="F630">
        <f>order_details[[#This Row],[UnitPrice]]*order_details[[#This Row],[Quantity]]</f>
        <v>160</v>
      </c>
      <c r="G630">
        <f t="shared" si="18"/>
        <v>160</v>
      </c>
      <c r="H630">
        <f ca="1" xml:space="preserve"> COUNTA(UNIQUE(orders[OrderID]))</f>
        <v>1</v>
      </c>
      <c r="I630">
        <f t="shared" si="19"/>
        <v>989463.99000000034</v>
      </c>
    </row>
    <row r="631" spans="1:9" x14ac:dyDescent="0.25">
      <c r="A631">
        <v>10485</v>
      </c>
      <c r="B631">
        <v>55</v>
      </c>
      <c r="C631">
        <v>19.2</v>
      </c>
      <c r="D631">
        <v>30</v>
      </c>
      <c r="E631">
        <v>0.1</v>
      </c>
      <c r="F631">
        <f>order_details[[#This Row],[UnitPrice]]*order_details[[#This Row],[Quantity]]</f>
        <v>576</v>
      </c>
      <c r="G631">
        <f t="shared" si="18"/>
        <v>576</v>
      </c>
      <c r="H631">
        <f ca="1" xml:space="preserve"> COUNTA(UNIQUE(orders[OrderID]))</f>
        <v>1</v>
      </c>
      <c r="I631">
        <f t="shared" si="19"/>
        <v>989303.99000000034</v>
      </c>
    </row>
    <row r="632" spans="1:9" x14ac:dyDescent="0.25">
      <c r="A632">
        <v>10485</v>
      </c>
      <c r="B632">
        <v>70</v>
      </c>
      <c r="C632">
        <v>12</v>
      </c>
      <c r="D632">
        <v>60</v>
      </c>
      <c r="E632">
        <v>0.1</v>
      </c>
      <c r="F632">
        <f>order_details[[#This Row],[UnitPrice]]*order_details[[#This Row],[Quantity]]</f>
        <v>720</v>
      </c>
      <c r="G632">
        <f t="shared" si="18"/>
        <v>720</v>
      </c>
      <c r="H632">
        <f ca="1" xml:space="preserve"> COUNTA(UNIQUE(orders[OrderID]))</f>
        <v>1</v>
      </c>
      <c r="I632">
        <f t="shared" si="19"/>
        <v>988727.99000000034</v>
      </c>
    </row>
    <row r="633" spans="1:9" x14ac:dyDescent="0.25">
      <c r="A633">
        <v>10486</v>
      </c>
      <c r="B633">
        <v>11</v>
      </c>
      <c r="C633">
        <v>16.8</v>
      </c>
      <c r="D633">
        <v>5</v>
      </c>
      <c r="E633">
        <v>0</v>
      </c>
      <c r="F633">
        <f>order_details[[#This Row],[UnitPrice]]*order_details[[#This Row],[Quantity]]</f>
        <v>84</v>
      </c>
      <c r="G633">
        <f t="shared" si="18"/>
        <v>84</v>
      </c>
      <c r="H633">
        <f ca="1" xml:space="preserve"> COUNTA(UNIQUE(orders[OrderID]))</f>
        <v>1</v>
      </c>
      <c r="I633">
        <f t="shared" si="19"/>
        <v>988007.99000000034</v>
      </c>
    </row>
    <row r="634" spans="1:9" x14ac:dyDescent="0.25">
      <c r="A634">
        <v>10486</v>
      </c>
      <c r="B634">
        <v>51</v>
      </c>
      <c r="C634">
        <v>42.4</v>
      </c>
      <c r="D634">
        <v>25</v>
      </c>
      <c r="E634">
        <v>0</v>
      </c>
      <c r="F634">
        <f>order_details[[#This Row],[UnitPrice]]*order_details[[#This Row],[Quantity]]</f>
        <v>1060</v>
      </c>
      <c r="G634">
        <f t="shared" si="18"/>
        <v>1060</v>
      </c>
      <c r="H634">
        <f ca="1" xml:space="preserve"> COUNTA(UNIQUE(orders[OrderID]))</f>
        <v>1</v>
      </c>
      <c r="I634">
        <f t="shared" si="19"/>
        <v>987923.99000000034</v>
      </c>
    </row>
    <row r="635" spans="1:9" x14ac:dyDescent="0.25">
      <c r="A635">
        <v>10486</v>
      </c>
      <c r="B635">
        <v>74</v>
      </c>
      <c r="C635">
        <v>8</v>
      </c>
      <c r="D635">
        <v>16</v>
      </c>
      <c r="E635">
        <v>0</v>
      </c>
      <c r="F635">
        <f>order_details[[#This Row],[UnitPrice]]*order_details[[#This Row],[Quantity]]</f>
        <v>128</v>
      </c>
      <c r="G635">
        <f t="shared" si="18"/>
        <v>128</v>
      </c>
      <c r="H635">
        <f ca="1" xml:space="preserve"> COUNTA(UNIQUE(orders[OrderID]))</f>
        <v>1</v>
      </c>
      <c r="I635">
        <f t="shared" si="19"/>
        <v>986863.99000000034</v>
      </c>
    </row>
    <row r="636" spans="1:9" x14ac:dyDescent="0.25">
      <c r="A636">
        <v>10487</v>
      </c>
      <c r="B636">
        <v>19</v>
      </c>
      <c r="C636">
        <v>7.3</v>
      </c>
      <c r="D636">
        <v>5</v>
      </c>
      <c r="E636">
        <v>0</v>
      </c>
      <c r="F636">
        <f>order_details[[#This Row],[UnitPrice]]*order_details[[#This Row],[Quantity]]</f>
        <v>36.5</v>
      </c>
      <c r="G636">
        <f t="shared" si="18"/>
        <v>36.5</v>
      </c>
      <c r="H636">
        <f ca="1" xml:space="preserve"> COUNTA(UNIQUE(orders[OrderID]))</f>
        <v>1</v>
      </c>
      <c r="I636">
        <f t="shared" si="19"/>
        <v>986735.99000000034</v>
      </c>
    </row>
    <row r="637" spans="1:9" x14ac:dyDescent="0.25">
      <c r="A637">
        <v>10487</v>
      </c>
      <c r="B637">
        <v>26</v>
      </c>
      <c r="C637">
        <v>24.9</v>
      </c>
      <c r="D637">
        <v>30</v>
      </c>
      <c r="E637">
        <v>0</v>
      </c>
      <c r="F637">
        <f>order_details[[#This Row],[UnitPrice]]*order_details[[#This Row],[Quantity]]</f>
        <v>747</v>
      </c>
      <c r="G637">
        <f t="shared" si="18"/>
        <v>747</v>
      </c>
      <c r="H637">
        <f ca="1" xml:space="preserve"> COUNTA(UNIQUE(orders[OrderID]))</f>
        <v>1</v>
      </c>
      <c r="I637">
        <f t="shared" si="19"/>
        <v>986699.49000000034</v>
      </c>
    </row>
    <row r="638" spans="1:9" x14ac:dyDescent="0.25">
      <c r="A638">
        <v>10487</v>
      </c>
      <c r="B638">
        <v>54</v>
      </c>
      <c r="C638">
        <v>5.9</v>
      </c>
      <c r="D638">
        <v>24</v>
      </c>
      <c r="E638">
        <v>0.25</v>
      </c>
      <c r="F638">
        <f>order_details[[#This Row],[UnitPrice]]*order_details[[#This Row],[Quantity]]</f>
        <v>141.60000000000002</v>
      </c>
      <c r="G638">
        <f t="shared" si="18"/>
        <v>141.60000000000002</v>
      </c>
      <c r="H638">
        <f ca="1" xml:space="preserve"> COUNTA(UNIQUE(orders[OrderID]))</f>
        <v>1</v>
      </c>
      <c r="I638">
        <f t="shared" si="19"/>
        <v>985952.49000000034</v>
      </c>
    </row>
    <row r="639" spans="1:9" x14ac:dyDescent="0.25">
      <c r="A639">
        <v>10488</v>
      </c>
      <c r="B639">
        <v>59</v>
      </c>
      <c r="C639">
        <v>44</v>
      </c>
      <c r="D639">
        <v>30</v>
      </c>
      <c r="E639">
        <v>0</v>
      </c>
      <c r="F639">
        <f>order_details[[#This Row],[UnitPrice]]*order_details[[#This Row],[Quantity]]</f>
        <v>1320</v>
      </c>
      <c r="G639">
        <f t="shared" si="18"/>
        <v>1320</v>
      </c>
      <c r="H639">
        <f ca="1" xml:space="preserve"> COUNTA(UNIQUE(orders[OrderID]))</f>
        <v>1</v>
      </c>
      <c r="I639">
        <f t="shared" si="19"/>
        <v>985810.89000000025</v>
      </c>
    </row>
    <row r="640" spans="1:9" x14ac:dyDescent="0.25">
      <c r="A640">
        <v>10488</v>
      </c>
      <c r="B640">
        <v>73</v>
      </c>
      <c r="C640">
        <v>12</v>
      </c>
      <c r="D640">
        <v>20</v>
      </c>
      <c r="E640">
        <v>0.2</v>
      </c>
      <c r="F640">
        <f>order_details[[#This Row],[UnitPrice]]*order_details[[#This Row],[Quantity]]</f>
        <v>240</v>
      </c>
      <c r="G640">
        <f t="shared" si="18"/>
        <v>240</v>
      </c>
      <c r="H640">
        <f ca="1" xml:space="preserve"> COUNTA(UNIQUE(orders[OrderID]))</f>
        <v>1</v>
      </c>
      <c r="I640">
        <f t="shared" si="19"/>
        <v>984490.89000000025</v>
      </c>
    </row>
    <row r="641" spans="1:9" x14ac:dyDescent="0.25">
      <c r="A641">
        <v>10489</v>
      </c>
      <c r="B641">
        <v>11</v>
      </c>
      <c r="C641">
        <v>16.8</v>
      </c>
      <c r="D641">
        <v>15</v>
      </c>
      <c r="E641">
        <v>0.25</v>
      </c>
      <c r="F641">
        <f>order_details[[#This Row],[UnitPrice]]*order_details[[#This Row],[Quantity]]</f>
        <v>252</v>
      </c>
      <c r="G641">
        <f t="shared" si="18"/>
        <v>252</v>
      </c>
      <c r="H641">
        <f ca="1" xml:space="preserve"> COUNTA(UNIQUE(orders[OrderID]))</f>
        <v>1</v>
      </c>
      <c r="I641">
        <f t="shared" si="19"/>
        <v>984250.89000000025</v>
      </c>
    </row>
    <row r="642" spans="1:9" x14ac:dyDescent="0.25">
      <c r="A642">
        <v>10489</v>
      </c>
      <c r="B642">
        <v>16</v>
      </c>
      <c r="C642">
        <v>13.9</v>
      </c>
      <c r="D642">
        <v>18</v>
      </c>
      <c r="E642">
        <v>0</v>
      </c>
      <c r="F642">
        <f>order_details[[#This Row],[UnitPrice]]*order_details[[#This Row],[Quantity]]</f>
        <v>250.20000000000002</v>
      </c>
      <c r="G642">
        <f t="shared" ref="G642:G705" si="20" xml:space="preserve"> C642 * D642</f>
        <v>250.20000000000002</v>
      </c>
      <c r="H642">
        <f ca="1" xml:space="preserve"> COUNTA(UNIQUE(orders[OrderID]))</f>
        <v>1</v>
      </c>
      <c r="I642">
        <f t="shared" ref="I642:I705" si="21">SUM(G642:G2796)</f>
        <v>983998.89000000025</v>
      </c>
    </row>
    <row r="643" spans="1:9" x14ac:dyDescent="0.25">
      <c r="A643">
        <v>10490</v>
      </c>
      <c r="B643">
        <v>59</v>
      </c>
      <c r="C643">
        <v>44</v>
      </c>
      <c r="D643">
        <v>60</v>
      </c>
      <c r="E643">
        <v>0</v>
      </c>
      <c r="F643">
        <f>order_details[[#This Row],[UnitPrice]]*order_details[[#This Row],[Quantity]]</f>
        <v>2640</v>
      </c>
      <c r="G643">
        <f t="shared" si="20"/>
        <v>2640</v>
      </c>
      <c r="H643">
        <f ca="1" xml:space="preserve"> COUNTA(UNIQUE(orders[OrderID]))</f>
        <v>1</v>
      </c>
      <c r="I643">
        <f t="shared" si="21"/>
        <v>983748.69000000029</v>
      </c>
    </row>
    <row r="644" spans="1:9" x14ac:dyDescent="0.25">
      <c r="A644">
        <v>10490</v>
      </c>
      <c r="B644">
        <v>68</v>
      </c>
      <c r="C644">
        <v>10</v>
      </c>
      <c r="D644">
        <v>30</v>
      </c>
      <c r="E644">
        <v>0</v>
      </c>
      <c r="F644">
        <f>order_details[[#This Row],[UnitPrice]]*order_details[[#This Row],[Quantity]]</f>
        <v>300</v>
      </c>
      <c r="G644">
        <f t="shared" si="20"/>
        <v>300</v>
      </c>
      <c r="H644">
        <f ca="1" xml:space="preserve"> COUNTA(UNIQUE(orders[OrderID]))</f>
        <v>1</v>
      </c>
      <c r="I644">
        <f t="shared" si="21"/>
        <v>981108.69000000029</v>
      </c>
    </row>
    <row r="645" spans="1:9" x14ac:dyDescent="0.25">
      <c r="A645">
        <v>10490</v>
      </c>
      <c r="B645">
        <v>75</v>
      </c>
      <c r="C645">
        <v>6.2</v>
      </c>
      <c r="D645">
        <v>36</v>
      </c>
      <c r="E645">
        <v>0</v>
      </c>
      <c r="F645">
        <f>order_details[[#This Row],[UnitPrice]]*order_details[[#This Row],[Quantity]]</f>
        <v>223.20000000000002</v>
      </c>
      <c r="G645">
        <f t="shared" si="20"/>
        <v>223.20000000000002</v>
      </c>
      <c r="H645">
        <f ca="1" xml:space="preserve"> COUNTA(UNIQUE(orders[OrderID]))</f>
        <v>1</v>
      </c>
      <c r="I645">
        <f t="shared" si="21"/>
        <v>980808.69000000029</v>
      </c>
    </row>
    <row r="646" spans="1:9" x14ac:dyDescent="0.25">
      <c r="A646">
        <v>10491</v>
      </c>
      <c r="B646">
        <v>44</v>
      </c>
      <c r="C646">
        <v>15.5</v>
      </c>
      <c r="D646">
        <v>15</v>
      </c>
      <c r="E646">
        <v>0.15</v>
      </c>
      <c r="F646">
        <f>order_details[[#This Row],[UnitPrice]]*order_details[[#This Row],[Quantity]]</f>
        <v>232.5</v>
      </c>
      <c r="G646">
        <f t="shared" si="20"/>
        <v>232.5</v>
      </c>
      <c r="H646">
        <f ca="1" xml:space="preserve"> COUNTA(UNIQUE(orders[OrderID]))</f>
        <v>1</v>
      </c>
      <c r="I646">
        <f t="shared" si="21"/>
        <v>980585.49000000034</v>
      </c>
    </row>
    <row r="647" spans="1:9" x14ac:dyDescent="0.25">
      <c r="A647">
        <v>10491</v>
      </c>
      <c r="B647">
        <v>77</v>
      </c>
      <c r="C647">
        <v>10.4</v>
      </c>
      <c r="D647">
        <v>7</v>
      </c>
      <c r="E647">
        <v>0.15</v>
      </c>
      <c r="F647">
        <f>order_details[[#This Row],[UnitPrice]]*order_details[[#This Row],[Quantity]]</f>
        <v>72.8</v>
      </c>
      <c r="G647">
        <f t="shared" si="20"/>
        <v>72.8</v>
      </c>
      <c r="H647">
        <f ca="1" xml:space="preserve"> COUNTA(UNIQUE(orders[OrderID]))</f>
        <v>1</v>
      </c>
      <c r="I647">
        <f t="shared" si="21"/>
        <v>980352.99000000034</v>
      </c>
    </row>
    <row r="648" spans="1:9" x14ac:dyDescent="0.25">
      <c r="A648">
        <v>10492</v>
      </c>
      <c r="B648">
        <v>25</v>
      </c>
      <c r="C648">
        <v>11.2</v>
      </c>
      <c r="D648">
        <v>60</v>
      </c>
      <c r="E648">
        <v>0.05</v>
      </c>
      <c r="F648">
        <f>order_details[[#This Row],[UnitPrice]]*order_details[[#This Row],[Quantity]]</f>
        <v>672</v>
      </c>
      <c r="G648">
        <f t="shared" si="20"/>
        <v>672</v>
      </c>
      <c r="H648">
        <f ca="1" xml:space="preserve"> COUNTA(UNIQUE(orders[OrderID]))</f>
        <v>1</v>
      </c>
      <c r="I648">
        <f t="shared" si="21"/>
        <v>980280.19000000029</v>
      </c>
    </row>
    <row r="649" spans="1:9" x14ac:dyDescent="0.25">
      <c r="A649">
        <v>10492</v>
      </c>
      <c r="B649">
        <v>42</v>
      </c>
      <c r="C649">
        <v>11.2</v>
      </c>
      <c r="D649">
        <v>20</v>
      </c>
      <c r="E649">
        <v>0.05</v>
      </c>
      <c r="F649">
        <f>order_details[[#This Row],[UnitPrice]]*order_details[[#This Row],[Quantity]]</f>
        <v>224</v>
      </c>
      <c r="G649">
        <f t="shared" si="20"/>
        <v>224</v>
      </c>
      <c r="H649">
        <f ca="1" xml:space="preserve"> COUNTA(UNIQUE(orders[OrderID]))</f>
        <v>1</v>
      </c>
      <c r="I649">
        <f t="shared" si="21"/>
        <v>979608.19000000029</v>
      </c>
    </row>
    <row r="650" spans="1:9" x14ac:dyDescent="0.25">
      <c r="A650">
        <v>10493</v>
      </c>
      <c r="B650">
        <v>65</v>
      </c>
      <c r="C650">
        <v>16.8</v>
      </c>
      <c r="D650">
        <v>15</v>
      </c>
      <c r="E650">
        <v>0.1</v>
      </c>
      <c r="F650">
        <f>order_details[[#This Row],[UnitPrice]]*order_details[[#This Row],[Quantity]]</f>
        <v>252</v>
      </c>
      <c r="G650">
        <f t="shared" si="20"/>
        <v>252</v>
      </c>
      <c r="H650">
        <f ca="1" xml:space="preserve"> COUNTA(UNIQUE(orders[OrderID]))</f>
        <v>1</v>
      </c>
      <c r="I650">
        <f t="shared" si="21"/>
        <v>979384.19000000029</v>
      </c>
    </row>
    <row r="651" spans="1:9" x14ac:dyDescent="0.25">
      <c r="A651">
        <v>10493</v>
      </c>
      <c r="B651">
        <v>66</v>
      </c>
      <c r="C651">
        <v>13.6</v>
      </c>
      <c r="D651">
        <v>10</v>
      </c>
      <c r="E651">
        <v>0.1</v>
      </c>
      <c r="F651">
        <f>order_details[[#This Row],[UnitPrice]]*order_details[[#This Row],[Quantity]]</f>
        <v>136</v>
      </c>
      <c r="G651">
        <f t="shared" si="20"/>
        <v>136</v>
      </c>
      <c r="H651">
        <f ca="1" xml:space="preserve"> COUNTA(UNIQUE(orders[OrderID]))</f>
        <v>1</v>
      </c>
      <c r="I651">
        <f t="shared" si="21"/>
        <v>979132.19000000029</v>
      </c>
    </row>
    <row r="652" spans="1:9" x14ac:dyDescent="0.25">
      <c r="A652">
        <v>10493</v>
      </c>
      <c r="B652">
        <v>69</v>
      </c>
      <c r="C652">
        <v>28.8</v>
      </c>
      <c r="D652">
        <v>10</v>
      </c>
      <c r="E652">
        <v>0.1</v>
      </c>
      <c r="F652">
        <f>order_details[[#This Row],[UnitPrice]]*order_details[[#This Row],[Quantity]]</f>
        <v>288</v>
      </c>
      <c r="G652">
        <f t="shared" si="20"/>
        <v>288</v>
      </c>
      <c r="H652">
        <f ca="1" xml:space="preserve"> COUNTA(UNIQUE(orders[OrderID]))</f>
        <v>1</v>
      </c>
      <c r="I652">
        <f t="shared" si="21"/>
        <v>978996.19000000029</v>
      </c>
    </row>
    <row r="653" spans="1:9" x14ac:dyDescent="0.25">
      <c r="A653">
        <v>10494</v>
      </c>
      <c r="B653">
        <v>56</v>
      </c>
      <c r="C653">
        <v>30.4</v>
      </c>
      <c r="D653">
        <v>30</v>
      </c>
      <c r="E653">
        <v>0</v>
      </c>
      <c r="F653">
        <f>order_details[[#This Row],[UnitPrice]]*order_details[[#This Row],[Quantity]]</f>
        <v>912</v>
      </c>
      <c r="G653">
        <f t="shared" si="20"/>
        <v>912</v>
      </c>
      <c r="H653">
        <f ca="1" xml:space="preserve"> COUNTA(UNIQUE(orders[OrderID]))</f>
        <v>1</v>
      </c>
      <c r="I653">
        <f t="shared" si="21"/>
        <v>978708.19000000029</v>
      </c>
    </row>
    <row r="654" spans="1:9" x14ac:dyDescent="0.25">
      <c r="A654">
        <v>10495</v>
      </c>
      <c r="B654">
        <v>23</v>
      </c>
      <c r="C654">
        <v>7.2</v>
      </c>
      <c r="D654">
        <v>10</v>
      </c>
      <c r="E654">
        <v>0</v>
      </c>
      <c r="F654">
        <f>order_details[[#This Row],[UnitPrice]]*order_details[[#This Row],[Quantity]]</f>
        <v>72</v>
      </c>
      <c r="G654">
        <f t="shared" si="20"/>
        <v>72</v>
      </c>
      <c r="H654">
        <f ca="1" xml:space="preserve"> COUNTA(UNIQUE(orders[OrderID]))</f>
        <v>1</v>
      </c>
      <c r="I654">
        <f t="shared" si="21"/>
        <v>977796.19000000029</v>
      </c>
    </row>
    <row r="655" spans="1:9" x14ac:dyDescent="0.25">
      <c r="A655">
        <v>10495</v>
      </c>
      <c r="B655">
        <v>41</v>
      </c>
      <c r="C655">
        <v>7.7</v>
      </c>
      <c r="D655">
        <v>20</v>
      </c>
      <c r="E655">
        <v>0</v>
      </c>
      <c r="F655">
        <f>order_details[[#This Row],[UnitPrice]]*order_details[[#This Row],[Quantity]]</f>
        <v>154</v>
      </c>
      <c r="G655">
        <f t="shared" si="20"/>
        <v>154</v>
      </c>
      <c r="H655">
        <f ca="1" xml:space="preserve"> COUNTA(UNIQUE(orders[OrderID]))</f>
        <v>1</v>
      </c>
      <c r="I655">
        <f t="shared" si="21"/>
        <v>977724.19000000029</v>
      </c>
    </row>
    <row r="656" spans="1:9" x14ac:dyDescent="0.25">
      <c r="A656">
        <v>10495</v>
      </c>
      <c r="B656">
        <v>77</v>
      </c>
      <c r="C656">
        <v>10.4</v>
      </c>
      <c r="D656">
        <v>5</v>
      </c>
      <c r="E656">
        <v>0</v>
      </c>
      <c r="F656">
        <f>order_details[[#This Row],[UnitPrice]]*order_details[[#This Row],[Quantity]]</f>
        <v>52</v>
      </c>
      <c r="G656">
        <f t="shared" si="20"/>
        <v>52</v>
      </c>
      <c r="H656">
        <f ca="1" xml:space="preserve"> COUNTA(UNIQUE(orders[OrderID]))</f>
        <v>1</v>
      </c>
      <c r="I656">
        <f t="shared" si="21"/>
        <v>977570.19000000041</v>
      </c>
    </row>
    <row r="657" spans="1:9" x14ac:dyDescent="0.25">
      <c r="A657">
        <v>10496</v>
      </c>
      <c r="B657">
        <v>31</v>
      </c>
      <c r="C657">
        <v>10</v>
      </c>
      <c r="D657">
        <v>20</v>
      </c>
      <c r="E657">
        <v>0.05</v>
      </c>
      <c r="F657">
        <f>order_details[[#This Row],[UnitPrice]]*order_details[[#This Row],[Quantity]]</f>
        <v>200</v>
      </c>
      <c r="G657">
        <f t="shared" si="20"/>
        <v>200</v>
      </c>
      <c r="H657">
        <f ca="1" xml:space="preserve"> COUNTA(UNIQUE(orders[OrderID]))</f>
        <v>1</v>
      </c>
      <c r="I657">
        <f t="shared" si="21"/>
        <v>977518.19000000041</v>
      </c>
    </row>
    <row r="658" spans="1:9" x14ac:dyDescent="0.25">
      <c r="A658">
        <v>10497</v>
      </c>
      <c r="B658">
        <v>56</v>
      </c>
      <c r="C658">
        <v>30.4</v>
      </c>
      <c r="D658">
        <v>14</v>
      </c>
      <c r="E658">
        <v>0</v>
      </c>
      <c r="F658">
        <f>order_details[[#This Row],[UnitPrice]]*order_details[[#This Row],[Quantity]]</f>
        <v>425.59999999999997</v>
      </c>
      <c r="G658">
        <f t="shared" si="20"/>
        <v>425.59999999999997</v>
      </c>
      <c r="H658">
        <f ca="1" xml:space="preserve"> COUNTA(UNIQUE(orders[OrderID]))</f>
        <v>1</v>
      </c>
      <c r="I658">
        <f t="shared" si="21"/>
        <v>977318.19000000041</v>
      </c>
    </row>
    <row r="659" spans="1:9" x14ac:dyDescent="0.25">
      <c r="A659">
        <v>10497</v>
      </c>
      <c r="B659">
        <v>72</v>
      </c>
      <c r="C659">
        <v>27.8</v>
      </c>
      <c r="D659">
        <v>25</v>
      </c>
      <c r="E659">
        <v>0</v>
      </c>
      <c r="F659">
        <f>order_details[[#This Row],[UnitPrice]]*order_details[[#This Row],[Quantity]]</f>
        <v>695</v>
      </c>
      <c r="G659">
        <f t="shared" si="20"/>
        <v>695</v>
      </c>
      <c r="H659">
        <f ca="1" xml:space="preserve"> COUNTA(UNIQUE(orders[OrderID]))</f>
        <v>1</v>
      </c>
      <c r="I659">
        <f t="shared" si="21"/>
        <v>976892.59000000032</v>
      </c>
    </row>
    <row r="660" spans="1:9" x14ac:dyDescent="0.25">
      <c r="A660">
        <v>10497</v>
      </c>
      <c r="B660">
        <v>77</v>
      </c>
      <c r="C660">
        <v>10.4</v>
      </c>
      <c r="D660">
        <v>25</v>
      </c>
      <c r="E660">
        <v>0</v>
      </c>
      <c r="F660">
        <f>order_details[[#This Row],[UnitPrice]]*order_details[[#This Row],[Quantity]]</f>
        <v>260</v>
      </c>
      <c r="G660">
        <f t="shared" si="20"/>
        <v>260</v>
      </c>
      <c r="H660">
        <f ca="1" xml:space="preserve"> COUNTA(UNIQUE(orders[OrderID]))</f>
        <v>1</v>
      </c>
      <c r="I660">
        <f t="shared" si="21"/>
        <v>976197.59000000032</v>
      </c>
    </row>
    <row r="661" spans="1:9" x14ac:dyDescent="0.25">
      <c r="A661">
        <v>10498</v>
      </c>
      <c r="B661">
        <v>24</v>
      </c>
      <c r="C661">
        <v>4.5</v>
      </c>
      <c r="D661">
        <v>14</v>
      </c>
      <c r="E661">
        <v>0</v>
      </c>
      <c r="F661">
        <f>order_details[[#This Row],[UnitPrice]]*order_details[[#This Row],[Quantity]]</f>
        <v>63</v>
      </c>
      <c r="G661">
        <f t="shared" si="20"/>
        <v>63</v>
      </c>
      <c r="H661">
        <f ca="1" xml:space="preserve"> COUNTA(UNIQUE(orders[OrderID]))</f>
        <v>1</v>
      </c>
      <c r="I661">
        <f t="shared" si="21"/>
        <v>975937.59000000032</v>
      </c>
    </row>
    <row r="662" spans="1:9" x14ac:dyDescent="0.25">
      <c r="A662">
        <v>10498</v>
      </c>
      <c r="B662">
        <v>40</v>
      </c>
      <c r="C662">
        <v>18.399999999999999</v>
      </c>
      <c r="D662">
        <v>5</v>
      </c>
      <c r="E662">
        <v>0</v>
      </c>
      <c r="F662">
        <f>order_details[[#This Row],[UnitPrice]]*order_details[[#This Row],[Quantity]]</f>
        <v>92</v>
      </c>
      <c r="G662">
        <f t="shared" si="20"/>
        <v>92</v>
      </c>
      <c r="H662">
        <f ca="1" xml:space="preserve"> COUNTA(UNIQUE(orders[OrderID]))</f>
        <v>1</v>
      </c>
      <c r="I662">
        <f t="shared" si="21"/>
        <v>975874.59000000032</v>
      </c>
    </row>
    <row r="663" spans="1:9" x14ac:dyDescent="0.25">
      <c r="A663">
        <v>10498</v>
      </c>
      <c r="B663">
        <v>42</v>
      </c>
      <c r="C663">
        <v>14</v>
      </c>
      <c r="D663">
        <v>30</v>
      </c>
      <c r="E663">
        <v>0</v>
      </c>
      <c r="F663">
        <f>order_details[[#This Row],[UnitPrice]]*order_details[[#This Row],[Quantity]]</f>
        <v>420</v>
      </c>
      <c r="G663">
        <f t="shared" si="20"/>
        <v>420</v>
      </c>
      <c r="H663">
        <f ca="1" xml:space="preserve"> COUNTA(UNIQUE(orders[OrderID]))</f>
        <v>1</v>
      </c>
      <c r="I663">
        <f t="shared" si="21"/>
        <v>975782.59000000032</v>
      </c>
    </row>
    <row r="664" spans="1:9" x14ac:dyDescent="0.25">
      <c r="A664">
        <v>10499</v>
      </c>
      <c r="B664">
        <v>28</v>
      </c>
      <c r="C664">
        <v>45.6</v>
      </c>
      <c r="D664">
        <v>20</v>
      </c>
      <c r="E664">
        <v>0</v>
      </c>
      <c r="F664">
        <f>order_details[[#This Row],[UnitPrice]]*order_details[[#This Row],[Quantity]]</f>
        <v>912</v>
      </c>
      <c r="G664">
        <f t="shared" si="20"/>
        <v>912</v>
      </c>
      <c r="H664">
        <f ca="1" xml:space="preserve"> COUNTA(UNIQUE(orders[OrderID]))</f>
        <v>1</v>
      </c>
      <c r="I664">
        <f t="shared" si="21"/>
        <v>975362.59000000032</v>
      </c>
    </row>
    <row r="665" spans="1:9" x14ac:dyDescent="0.25">
      <c r="A665">
        <v>10499</v>
      </c>
      <c r="B665">
        <v>49</v>
      </c>
      <c r="C665">
        <v>20</v>
      </c>
      <c r="D665">
        <v>25</v>
      </c>
      <c r="E665">
        <v>0</v>
      </c>
      <c r="F665">
        <f>order_details[[#This Row],[UnitPrice]]*order_details[[#This Row],[Quantity]]</f>
        <v>500</v>
      </c>
      <c r="G665">
        <f t="shared" si="20"/>
        <v>500</v>
      </c>
      <c r="H665">
        <f ca="1" xml:space="preserve"> COUNTA(UNIQUE(orders[OrderID]))</f>
        <v>1</v>
      </c>
      <c r="I665">
        <f t="shared" si="21"/>
        <v>974450.59000000032</v>
      </c>
    </row>
    <row r="666" spans="1:9" x14ac:dyDescent="0.25">
      <c r="A666">
        <v>10500</v>
      </c>
      <c r="B666">
        <v>15</v>
      </c>
      <c r="C666">
        <v>15.5</v>
      </c>
      <c r="D666">
        <v>12</v>
      </c>
      <c r="E666">
        <v>0.05</v>
      </c>
      <c r="F666">
        <f>order_details[[#This Row],[UnitPrice]]*order_details[[#This Row],[Quantity]]</f>
        <v>186</v>
      </c>
      <c r="G666">
        <f t="shared" si="20"/>
        <v>186</v>
      </c>
      <c r="H666">
        <f ca="1" xml:space="preserve"> COUNTA(UNIQUE(orders[OrderID]))</f>
        <v>1</v>
      </c>
      <c r="I666">
        <f t="shared" si="21"/>
        <v>973950.59000000032</v>
      </c>
    </row>
    <row r="667" spans="1:9" x14ac:dyDescent="0.25">
      <c r="A667">
        <v>10500</v>
      </c>
      <c r="B667">
        <v>28</v>
      </c>
      <c r="C667">
        <v>45.6</v>
      </c>
      <c r="D667">
        <v>8</v>
      </c>
      <c r="E667">
        <v>0.05</v>
      </c>
      <c r="F667">
        <f>order_details[[#This Row],[UnitPrice]]*order_details[[#This Row],[Quantity]]</f>
        <v>364.8</v>
      </c>
      <c r="G667">
        <f t="shared" si="20"/>
        <v>364.8</v>
      </c>
      <c r="H667">
        <f ca="1" xml:space="preserve"> COUNTA(UNIQUE(orders[OrderID]))</f>
        <v>1</v>
      </c>
      <c r="I667">
        <f t="shared" si="21"/>
        <v>973764.59000000032</v>
      </c>
    </row>
    <row r="668" spans="1:9" x14ac:dyDescent="0.25">
      <c r="A668">
        <v>10501</v>
      </c>
      <c r="B668">
        <v>54</v>
      </c>
      <c r="C668">
        <v>7.45</v>
      </c>
      <c r="D668">
        <v>20</v>
      </c>
      <c r="E668">
        <v>0</v>
      </c>
      <c r="F668">
        <f>order_details[[#This Row],[UnitPrice]]*order_details[[#This Row],[Quantity]]</f>
        <v>149</v>
      </c>
      <c r="G668">
        <f t="shared" si="20"/>
        <v>149</v>
      </c>
      <c r="H668">
        <f ca="1" xml:space="preserve"> COUNTA(UNIQUE(orders[OrderID]))</f>
        <v>1</v>
      </c>
      <c r="I668">
        <f t="shared" si="21"/>
        <v>973399.79000000039</v>
      </c>
    </row>
    <row r="669" spans="1:9" x14ac:dyDescent="0.25">
      <c r="A669">
        <v>10502</v>
      </c>
      <c r="B669">
        <v>45</v>
      </c>
      <c r="C669">
        <v>9.5</v>
      </c>
      <c r="D669">
        <v>21</v>
      </c>
      <c r="E669">
        <v>0</v>
      </c>
      <c r="F669">
        <f>order_details[[#This Row],[UnitPrice]]*order_details[[#This Row],[Quantity]]</f>
        <v>199.5</v>
      </c>
      <c r="G669">
        <f t="shared" si="20"/>
        <v>199.5</v>
      </c>
      <c r="H669">
        <f ca="1" xml:space="preserve"> COUNTA(UNIQUE(orders[OrderID]))</f>
        <v>1</v>
      </c>
      <c r="I669">
        <f t="shared" si="21"/>
        <v>973250.79000000039</v>
      </c>
    </row>
    <row r="670" spans="1:9" x14ac:dyDescent="0.25">
      <c r="A670">
        <v>10502</v>
      </c>
      <c r="B670">
        <v>53</v>
      </c>
      <c r="C670">
        <v>32.799999999999997</v>
      </c>
      <c r="D670">
        <v>6</v>
      </c>
      <c r="E670">
        <v>0</v>
      </c>
      <c r="F670">
        <f>order_details[[#This Row],[UnitPrice]]*order_details[[#This Row],[Quantity]]</f>
        <v>196.79999999999998</v>
      </c>
      <c r="G670">
        <f t="shared" si="20"/>
        <v>196.79999999999998</v>
      </c>
      <c r="H670">
        <f ca="1" xml:space="preserve"> COUNTA(UNIQUE(orders[OrderID]))</f>
        <v>1</v>
      </c>
      <c r="I670">
        <f t="shared" si="21"/>
        <v>973051.29000000039</v>
      </c>
    </row>
    <row r="671" spans="1:9" x14ac:dyDescent="0.25">
      <c r="A671">
        <v>10502</v>
      </c>
      <c r="B671">
        <v>67</v>
      </c>
      <c r="C671">
        <v>14</v>
      </c>
      <c r="D671">
        <v>30</v>
      </c>
      <c r="E671">
        <v>0</v>
      </c>
      <c r="F671">
        <f>order_details[[#This Row],[UnitPrice]]*order_details[[#This Row],[Quantity]]</f>
        <v>420</v>
      </c>
      <c r="G671">
        <f t="shared" si="20"/>
        <v>420</v>
      </c>
      <c r="H671">
        <f ca="1" xml:space="preserve"> COUNTA(UNIQUE(orders[OrderID]))</f>
        <v>1</v>
      </c>
      <c r="I671">
        <f t="shared" si="21"/>
        <v>972854.49000000034</v>
      </c>
    </row>
    <row r="672" spans="1:9" x14ac:dyDescent="0.25">
      <c r="A672">
        <v>10503</v>
      </c>
      <c r="B672">
        <v>14</v>
      </c>
      <c r="C672">
        <v>23.25</v>
      </c>
      <c r="D672">
        <v>70</v>
      </c>
      <c r="E672">
        <v>0</v>
      </c>
      <c r="F672">
        <f>order_details[[#This Row],[UnitPrice]]*order_details[[#This Row],[Quantity]]</f>
        <v>1627.5</v>
      </c>
      <c r="G672">
        <f t="shared" si="20"/>
        <v>1627.5</v>
      </c>
      <c r="H672">
        <f ca="1" xml:space="preserve"> COUNTA(UNIQUE(orders[OrderID]))</f>
        <v>1</v>
      </c>
      <c r="I672">
        <f t="shared" si="21"/>
        <v>972434.49000000034</v>
      </c>
    </row>
    <row r="673" spans="1:9" x14ac:dyDescent="0.25">
      <c r="A673">
        <v>10503</v>
      </c>
      <c r="B673">
        <v>65</v>
      </c>
      <c r="C673">
        <v>21.05</v>
      </c>
      <c r="D673">
        <v>20</v>
      </c>
      <c r="E673">
        <v>0</v>
      </c>
      <c r="F673">
        <f>order_details[[#This Row],[UnitPrice]]*order_details[[#This Row],[Quantity]]</f>
        <v>421</v>
      </c>
      <c r="G673">
        <f t="shared" si="20"/>
        <v>421</v>
      </c>
      <c r="H673">
        <f ca="1" xml:space="preserve"> COUNTA(UNIQUE(orders[OrderID]))</f>
        <v>1</v>
      </c>
      <c r="I673">
        <f t="shared" si="21"/>
        <v>970806.99000000034</v>
      </c>
    </row>
    <row r="674" spans="1:9" x14ac:dyDescent="0.25">
      <c r="A674">
        <v>10504</v>
      </c>
      <c r="B674">
        <v>2</v>
      </c>
      <c r="C674">
        <v>19</v>
      </c>
      <c r="D674">
        <v>12</v>
      </c>
      <c r="E674">
        <v>0</v>
      </c>
      <c r="F674">
        <f>order_details[[#This Row],[UnitPrice]]*order_details[[#This Row],[Quantity]]</f>
        <v>228</v>
      </c>
      <c r="G674">
        <f t="shared" si="20"/>
        <v>228</v>
      </c>
      <c r="H674">
        <f ca="1" xml:space="preserve"> COUNTA(UNIQUE(orders[OrderID]))</f>
        <v>1</v>
      </c>
      <c r="I674">
        <f t="shared" si="21"/>
        <v>970385.99000000034</v>
      </c>
    </row>
    <row r="675" spans="1:9" x14ac:dyDescent="0.25">
      <c r="A675">
        <v>10504</v>
      </c>
      <c r="B675">
        <v>21</v>
      </c>
      <c r="C675">
        <v>10</v>
      </c>
      <c r="D675">
        <v>12</v>
      </c>
      <c r="E675">
        <v>0</v>
      </c>
      <c r="F675">
        <f>order_details[[#This Row],[UnitPrice]]*order_details[[#This Row],[Quantity]]</f>
        <v>120</v>
      </c>
      <c r="G675">
        <f t="shared" si="20"/>
        <v>120</v>
      </c>
      <c r="H675">
        <f ca="1" xml:space="preserve"> COUNTA(UNIQUE(orders[OrderID]))</f>
        <v>1</v>
      </c>
      <c r="I675">
        <f t="shared" si="21"/>
        <v>970157.99000000034</v>
      </c>
    </row>
    <row r="676" spans="1:9" x14ac:dyDescent="0.25">
      <c r="A676">
        <v>10504</v>
      </c>
      <c r="B676">
        <v>53</v>
      </c>
      <c r="C676">
        <v>32.799999999999997</v>
      </c>
      <c r="D676">
        <v>10</v>
      </c>
      <c r="E676">
        <v>0</v>
      </c>
      <c r="F676">
        <f>order_details[[#This Row],[UnitPrice]]*order_details[[#This Row],[Quantity]]</f>
        <v>328</v>
      </c>
      <c r="G676">
        <f t="shared" si="20"/>
        <v>328</v>
      </c>
      <c r="H676">
        <f ca="1" xml:space="preserve"> COUNTA(UNIQUE(orders[OrderID]))</f>
        <v>1</v>
      </c>
      <c r="I676">
        <f t="shared" si="21"/>
        <v>970037.99000000034</v>
      </c>
    </row>
    <row r="677" spans="1:9" x14ac:dyDescent="0.25">
      <c r="A677">
        <v>10504</v>
      </c>
      <c r="B677">
        <v>61</v>
      </c>
      <c r="C677">
        <v>28.5</v>
      </c>
      <c r="D677">
        <v>25</v>
      </c>
      <c r="E677">
        <v>0</v>
      </c>
      <c r="F677">
        <f>order_details[[#This Row],[UnitPrice]]*order_details[[#This Row],[Quantity]]</f>
        <v>712.5</v>
      </c>
      <c r="G677">
        <f t="shared" si="20"/>
        <v>712.5</v>
      </c>
      <c r="H677">
        <f ca="1" xml:space="preserve"> COUNTA(UNIQUE(orders[OrderID]))</f>
        <v>1</v>
      </c>
      <c r="I677">
        <f t="shared" si="21"/>
        <v>969709.99000000034</v>
      </c>
    </row>
    <row r="678" spans="1:9" x14ac:dyDescent="0.25">
      <c r="A678">
        <v>10505</v>
      </c>
      <c r="B678">
        <v>62</v>
      </c>
      <c r="C678">
        <v>49.3</v>
      </c>
      <c r="D678">
        <v>3</v>
      </c>
      <c r="E678">
        <v>0</v>
      </c>
      <c r="F678">
        <f>order_details[[#This Row],[UnitPrice]]*order_details[[#This Row],[Quantity]]</f>
        <v>147.89999999999998</v>
      </c>
      <c r="G678">
        <f t="shared" si="20"/>
        <v>147.89999999999998</v>
      </c>
      <c r="H678">
        <f ca="1" xml:space="preserve"> COUNTA(UNIQUE(orders[OrderID]))</f>
        <v>1</v>
      </c>
      <c r="I678">
        <f t="shared" si="21"/>
        <v>968997.49000000034</v>
      </c>
    </row>
    <row r="679" spans="1:9" x14ac:dyDescent="0.25">
      <c r="A679">
        <v>10506</v>
      </c>
      <c r="B679">
        <v>25</v>
      </c>
      <c r="C679">
        <v>14</v>
      </c>
      <c r="D679">
        <v>18</v>
      </c>
      <c r="E679">
        <v>0.1</v>
      </c>
      <c r="F679">
        <f>order_details[[#This Row],[UnitPrice]]*order_details[[#This Row],[Quantity]]</f>
        <v>252</v>
      </c>
      <c r="G679">
        <f t="shared" si="20"/>
        <v>252</v>
      </c>
      <c r="H679">
        <f ca="1" xml:space="preserve"> COUNTA(UNIQUE(orders[OrderID]))</f>
        <v>1</v>
      </c>
      <c r="I679">
        <f t="shared" si="21"/>
        <v>968849.59000000043</v>
      </c>
    </row>
    <row r="680" spans="1:9" x14ac:dyDescent="0.25">
      <c r="A680">
        <v>10506</v>
      </c>
      <c r="B680">
        <v>70</v>
      </c>
      <c r="C680">
        <v>15</v>
      </c>
      <c r="D680">
        <v>14</v>
      </c>
      <c r="E680">
        <v>0.1</v>
      </c>
      <c r="F680">
        <f>order_details[[#This Row],[UnitPrice]]*order_details[[#This Row],[Quantity]]</f>
        <v>210</v>
      </c>
      <c r="G680">
        <f t="shared" si="20"/>
        <v>210</v>
      </c>
      <c r="H680">
        <f ca="1" xml:space="preserve"> COUNTA(UNIQUE(orders[OrderID]))</f>
        <v>1</v>
      </c>
      <c r="I680">
        <f t="shared" si="21"/>
        <v>968597.59000000043</v>
      </c>
    </row>
    <row r="681" spans="1:9" x14ac:dyDescent="0.25">
      <c r="A681">
        <v>10507</v>
      </c>
      <c r="B681">
        <v>43</v>
      </c>
      <c r="C681">
        <v>46</v>
      </c>
      <c r="D681">
        <v>15</v>
      </c>
      <c r="E681">
        <v>0.15</v>
      </c>
      <c r="F681">
        <f>order_details[[#This Row],[UnitPrice]]*order_details[[#This Row],[Quantity]]</f>
        <v>690</v>
      </c>
      <c r="G681">
        <f t="shared" si="20"/>
        <v>690</v>
      </c>
      <c r="H681">
        <f ca="1" xml:space="preserve"> COUNTA(UNIQUE(orders[OrderID]))</f>
        <v>1</v>
      </c>
      <c r="I681">
        <f t="shared" si="21"/>
        <v>968387.59000000043</v>
      </c>
    </row>
    <row r="682" spans="1:9" x14ac:dyDescent="0.25">
      <c r="A682">
        <v>10507</v>
      </c>
      <c r="B682">
        <v>48</v>
      </c>
      <c r="C682">
        <v>12.75</v>
      </c>
      <c r="D682">
        <v>15</v>
      </c>
      <c r="E682">
        <v>0.15</v>
      </c>
      <c r="F682">
        <f>order_details[[#This Row],[UnitPrice]]*order_details[[#This Row],[Quantity]]</f>
        <v>191.25</v>
      </c>
      <c r="G682">
        <f t="shared" si="20"/>
        <v>191.25</v>
      </c>
      <c r="H682">
        <f ca="1" xml:space="preserve"> COUNTA(UNIQUE(orders[OrderID]))</f>
        <v>1</v>
      </c>
      <c r="I682">
        <f t="shared" si="21"/>
        <v>967697.59000000043</v>
      </c>
    </row>
    <row r="683" spans="1:9" x14ac:dyDescent="0.25">
      <c r="A683">
        <v>10508</v>
      </c>
      <c r="B683">
        <v>13</v>
      </c>
      <c r="C683">
        <v>6</v>
      </c>
      <c r="D683">
        <v>10</v>
      </c>
      <c r="E683">
        <v>0</v>
      </c>
      <c r="F683">
        <f>order_details[[#This Row],[UnitPrice]]*order_details[[#This Row],[Quantity]]</f>
        <v>60</v>
      </c>
      <c r="G683">
        <f t="shared" si="20"/>
        <v>60</v>
      </c>
      <c r="H683">
        <f ca="1" xml:space="preserve"> COUNTA(UNIQUE(orders[OrderID]))</f>
        <v>1</v>
      </c>
      <c r="I683">
        <f t="shared" si="21"/>
        <v>967506.34000000043</v>
      </c>
    </row>
    <row r="684" spans="1:9" x14ac:dyDescent="0.25">
      <c r="A684">
        <v>10508</v>
      </c>
      <c r="B684">
        <v>39</v>
      </c>
      <c r="C684">
        <v>18</v>
      </c>
      <c r="D684">
        <v>10</v>
      </c>
      <c r="E684">
        <v>0</v>
      </c>
      <c r="F684">
        <f>order_details[[#This Row],[UnitPrice]]*order_details[[#This Row],[Quantity]]</f>
        <v>180</v>
      </c>
      <c r="G684">
        <f t="shared" si="20"/>
        <v>180</v>
      </c>
      <c r="H684">
        <f ca="1" xml:space="preserve"> COUNTA(UNIQUE(orders[OrderID]))</f>
        <v>1</v>
      </c>
      <c r="I684">
        <f t="shared" si="21"/>
        <v>967446.34000000043</v>
      </c>
    </row>
    <row r="685" spans="1:9" x14ac:dyDescent="0.25">
      <c r="A685">
        <v>10509</v>
      </c>
      <c r="B685">
        <v>28</v>
      </c>
      <c r="C685">
        <v>45.6</v>
      </c>
      <c r="D685">
        <v>3</v>
      </c>
      <c r="E685">
        <v>0</v>
      </c>
      <c r="F685">
        <f>order_details[[#This Row],[UnitPrice]]*order_details[[#This Row],[Quantity]]</f>
        <v>136.80000000000001</v>
      </c>
      <c r="G685">
        <f t="shared" si="20"/>
        <v>136.80000000000001</v>
      </c>
      <c r="H685">
        <f ca="1" xml:space="preserve"> COUNTA(UNIQUE(orders[OrderID]))</f>
        <v>1</v>
      </c>
      <c r="I685">
        <f t="shared" si="21"/>
        <v>967266.34000000043</v>
      </c>
    </row>
    <row r="686" spans="1:9" x14ac:dyDescent="0.25">
      <c r="A686">
        <v>10510</v>
      </c>
      <c r="B686">
        <v>29</v>
      </c>
      <c r="C686">
        <v>123.79</v>
      </c>
      <c r="D686">
        <v>36</v>
      </c>
      <c r="E686">
        <v>0</v>
      </c>
      <c r="F686">
        <f>order_details[[#This Row],[UnitPrice]]*order_details[[#This Row],[Quantity]]</f>
        <v>4456.4400000000005</v>
      </c>
      <c r="G686">
        <f t="shared" si="20"/>
        <v>4456.4400000000005</v>
      </c>
      <c r="H686">
        <f ca="1" xml:space="preserve"> COUNTA(UNIQUE(orders[OrderID]))</f>
        <v>1</v>
      </c>
      <c r="I686">
        <f t="shared" si="21"/>
        <v>967129.54000000039</v>
      </c>
    </row>
    <row r="687" spans="1:9" x14ac:dyDescent="0.25">
      <c r="A687">
        <v>10510</v>
      </c>
      <c r="B687">
        <v>75</v>
      </c>
      <c r="C687">
        <v>7.75</v>
      </c>
      <c r="D687">
        <v>36</v>
      </c>
      <c r="E687">
        <v>0.1</v>
      </c>
      <c r="F687">
        <f>order_details[[#This Row],[UnitPrice]]*order_details[[#This Row],[Quantity]]</f>
        <v>279</v>
      </c>
      <c r="G687">
        <f t="shared" si="20"/>
        <v>279</v>
      </c>
      <c r="H687">
        <f ca="1" xml:space="preserve"> COUNTA(UNIQUE(orders[OrderID]))</f>
        <v>1</v>
      </c>
      <c r="I687">
        <f t="shared" si="21"/>
        <v>962673.10000000033</v>
      </c>
    </row>
    <row r="688" spans="1:9" x14ac:dyDescent="0.25">
      <c r="A688">
        <v>10511</v>
      </c>
      <c r="B688">
        <v>4</v>
      </c>
      <c r="C688">
        <v>22</v>
      </c>
      <c r="D688">
        <v>50</v>
      </c>
      <c r="E688">
        <v>0.15</v>
      </c>
      <c r="F688">
        <f>order_details[[#This Row],[UnitPrice]]*order_details[[#This Row],[Quantity]]</f>
        <v>1100</v>
      </c>
      <c r="G688">
        <f t="shared" si="20"/>
        <v>1100</v>
      </c>
      <c r="H688">
        <f ca="1" xml:space="preserve"> COUNTA(UNIQUE(orders[OrderID]))</f>
        <v>1</v>
      </c>
      <c r="I688">
        <f t="shared" si="21"/>
        <v>962394.10000000033</v>
      </c>
    </row>
    <row r="689" spans="1:9" x14ac:dyDescent="0.25">
      <c r="A689">
        <v>10511</v>
      </c>
      <c r="B689">
        <v>7</v>
      </c>
      <c r="C689">
        <v>30</v>
      </c>
      <c r="D689">
        <v>50</v>
      </c>
      <c r="E689">
        <v>0.15</v>
      </c>
      <c r="F689">
        <f>order_details[[#This Row],[UnitPrice]]*order_details[[#This Row],[Quantity]]</f>
        <v>1500</v>
      </c>
      <c r="G689">
        <f t="shared" si="20"/>
        <v>1500</v>
      </c>
      <c r="H689">
        <f ca="1" xml:space="preserve"> COUNTA(UNIQUE(orders[OrderID]))</f>
        <v>1</v>
      </c>
      <c r="I689">
        <f t="shared" si="21"/>
        <v>961294.10000000033</v>
      </c>
    </row>
    <row r="690" spans="1:9" x14ac:dyDescent="0.25">
      <c r="A690">
        <v>10511</v>
      </c>
      <c r="B690">
        <v>8</v>
      </c>
      <c r="C690">
        <v>40</v>
      </c>
      <c r="D690">
        <v>10</v>
      </c>
      <c r="E690">
        <v>0.15</v>
      </c>
      <c r="F690">
        <f>order_details[[#This Row],[UnitPrice]]*order_details[[#This Row],[Quantity]]</f>
        <v>400</v>
      </c>
      <c r="G690">
        <f t="shared" si="20"/>
        <v>400</v>
      </c>
      <c r="H690">
        <f ca="1" xml:space="preserve"> COUNTA(UNIQUE(orders[OrderID]))</f>
        <v>1</v>
      </c>
      <c r="I690">
        <f t="shared" si="21"/>
        <v>959794.10000000033</v>
      </c>
    </row>
    <row r="691" spans="1:9" x14ac:dyDescent="0.25">
      <c r="A691">
        <v>10512</v>
      </c>
      <c r="B691">
        <v>24</v>
      </c>
      <c r="C691">
        <v>4.5</v>
      </c>
      <c r="D691">
        <v>10</v>
      </c>
      <c r="E691">
        <v>0.15</v>
      </c>
      <c r="F691">
        <f>order_details[[#This Row],[UnitPrice]]*order_details[[#This Row],[Quantity]]</f>
        <v>45</v>
      </c>
      <c r="G691">
        <f t="shared" si="20"/>
        <v>45</v>
      </c>
      <c r="H691">
        <f ca="1" xml:space="preserve"> COUNTA(UNIQUE(orders[OrderID]))</f>
        <v>1</v>
      </c>
      <c r="I691">
        <f t="shared" si="21"/>
        <v>959394.10000000033</v>
      </c>
    </row>
    <row r="692" spans="1:9" x14ac:dyDescent="0.25">
      <c r="A692">
        <v>10512</v>
      </c>
      <c r="B692">
        <v>46</v>
      </c>
      <c r="C692">
        <v>12</v>
      </c>
      <c r="D692">
        <v>9</v>
      </c>
      <c r="E692">
        <v>0.15</v>
      </c>
      <c r="F692">
        <f>order_details[[#This Row],[UnitPrice]]*order_details[[#This Row],[Quantity]]</f>
        <v>108</v>
      </c>
      <c r="G692">
        <f t="shared" si="20"/>
        <v>108</v>
      </c>
      <c r="H692">
        <f ca="1" xml:space="preserve"> COUNTA(UNIQUE(orders[OrderID]))</f>
        <v>1</v>
      </c>
      <c r="I692">
        <f t="shared" si="21"/>
        <v>959349.10000000033</v>
      </c>
    </row>
    <row r="693" spans="1:9" x14ac:dyDescent="0.25">
      <c r="A693">
        <v>10512</v>
      </c>
      <c r="B693">
        <v>47</v>
      </c>
      <c r="C693">
        <v>9.5</v>
      </c>
      <c r="D693">
        <v>6</v>
      </c>
      <c r="E693">
        <v>0.15</v>
      </c>
      <c r="F693">
        <f>order_details[[#This Row],[UnitPrice]]*order_details[[#This Row],[Quantity]]</f>
        <v>57</v>
      </c>
      <c r="G693">
        <f t="shared" si="20"/>
        <v>57</v>
      </c>
      <c r="H693">
        <f ca="1" xml:space="preserve"> COUNTA(UNIQUE(orders[OrderID]))</f>
        <v>1</v>
      </c>
      <c r="I693">
        <f t="shared" si="21"/>
        <v>959241.10000000033</v>
      </c>
    </row>
    <row r="694" spans="1:9" x14ac:dyDescent="0.25">
      <c r="A694">
        <v>10512</v>
      </c>
      <c r="B694">
        <v>60</v>
      </c>
      <c r="C694">
        <v>34</v>
      </c>
      <c r="D694">
        <v>12</v>
      </c>
      <c r="E694">
        <v>0.15</v>
      </c>
      <c r="F694">
        <f>order_details[[#This Row],[UnitPrice]]*order_details[[#This Row],[Quantity]]</f>
        <v>408</v>
      </c>
      <c r="G694">
        <f t="shared" si="20"/>
        <v>408</v>
      </c>
      <c r="H694">
        <f ca="1" xml:space="preserve"> COUNTA(UNIQUE(orders[OrderID]))</f>
        <v>1</v>
      </c>
      <c r="I694">
        <f t="shared" si="21"/>
        <v>959184.10000000033</v>
      </c>
    </row>
    <row r="695" spans="1:9" x14ac:dyDescent="0.25">
      <c r="A695">
        <v>10513</v>
      </c>
      <c r="B695">
        <v>21</v>
      </c>
      <c r="C695">
        <v>10</v>
      </c>
      <c r="D695">
        <v>40</v>
      </c>
      <c r="E695">
        <v>0.2</v>
      </c>
      <c r="F695">
        <f>order_details[[#This Row],[UnitPrice]]*order_details[[#This Row],[Quantity]]</f>
        <v>400</v>
      </c>
      <c r="G695">
        <f t="shared" si="20"/>
        <v>400</v>
      </c>
      <c r="H695">
        <f ca="1" xml:space="preserve"> COUNTA(UNIQUE(orders[OrderID]))</f>
        <v>1</v>
      </c>
      <c r="I695">
        <f t="shared" si="21"/>
        <v>958776.10000000033</v>
      </c>
    </row>
    <row r="696" spans="1:9" x14ac:dyDescent="0.25">
      <c r="A696">
        <v>10513</v>
      </c>
      <c r="B696">
        <v>32</v>
      </c>
      <c r="C696">
        <v>32</v>
      </c>
      <c r="D696">
        <v>50</v>
      </c>
      <c r="E696">
        <v>0.2</v>
      </c>
      <c r="F696">
        <f>order_details[[#This Row],[UnitPrice]]*order_details[[#This Row],[Quantity]]</f>
        <v>1600</v>
      </c>
      <c r="G696">
        <f t="shared" si="20"/>
        <v>1600</v>
      </c>
      <c r="H696">
        <f ca="1" xml:space="preserve"> COUNTA(UNIQUE(orders[OrderID]))</f>
        <v>1</v>
      </c>
      <c r="I696">
        <f t="shared" si="21"/>
        <v>958376.10000000033</v>
      </c>
    </row>
    <row r="697" spans="1:9" x14ac:dyDescent="0.25">
      <c r="A697">
        <v>10513</v>
      </c>
      <c r="B697">
        <v>61</v>
      </c>
      <c r="C697">
        <v>28.5</v>
      </c>
      <c r="D697">
        <v>15</v>
      </c>
      <c r="E697">
        <v>0.2</v>
      </c>
      <c r="F697">
        <f>order_details[[#This Row],[UnitPrice]]*order_details[[#This Row],[Quantity]]</f>
        <v>427.5</v>
      </c>
      <c r="G697">
        <f t="shared" si="20"/>
        <v>427.5</v>
      </c>
      <c r="H697">
        <f ca="1" xml:space="preserve"> COUNTA(UNIQUE(orders[OrderID]))</f>
        <v>1</v>
      </c>
      <c r="I697">
        <f t="shared" si="21"/>
        <v>956776.10000000033</v>
      </c>
    </row>
    <row r="698" spans="1:9" x14ac:dyDescent="0.25">
      <c r="A698">
        <v>10514</v>
      </c>
      <c r="B698">
        <v>20</v>
      </c>
      <c r="C698">
        <v>81</v>
      </c>
      <c r="D698">
        <v>39</v>
      </c>
      <c r="E698">
        <v>0</v>
      </c>
      <c r="F698">
        <f>order_details[[#This Row],[UnitPrice]]*order_details[[#This Row],[Quantity]]</f>
        <v>3159</v>
      </c>
      <c r="G698">
        <f t="shared" si="20"/>
        <v>3159</v>
      </c>
      <c r="H698">
        <f ca="1" xml:space="preserve"> COUNTA(UNIQUE(orders[OrderID]))</f>
        <v>1</v>
      </c>
      <c r="I698">
        <f t="shared" si="21"/>
        <v>956348.60000000033</v>
      </c>
    </row>
    <row r="699" spans="1:9" x14ac:dyDescent="0.25">
      <c r="A699">
        <v>10514</v>
      </c>
      <c r="B699">
        <v>28</v>
      </c>
      <c r="C699">
        <v>45.6</v>
      </c>
      <c r="D699">
        <v>35</v>
      </c>
      <c r="E699">
        <v>0</v>
      </c>
      <c r="F699">
        <f>order_details[[#This Row],[UnitPrice]]*order_details[[#This Row],[Quantity]]</f>
        <v>1596</v>
      </c>
      <c r="G699">
        <f t="shared" si="20"/>
        <v>1596</v>
      </c>
      <c r="H699">
        <f ca="1" xml:space="preserve"> COUNTA(UNIQUE(orders[OrderID]))</f>
        <v>1</v>
      </c>
      <c r="I699">
        <f t="shared" si="21"/>
        <v>953189.60000000033</v>
      </c>
    </row>
    <row r="700" spans="1:9" x14ac:dyDescent="0.25">
      <c r="A700">
        <v>10514</v>
      </c>
      <c r="B700">
        <v>56</v>
      </c>
      <c r="C700">
        <v>38</v>
      </c>
      <c r="D700">
        <v>70</v>
      </c>
      <c r="E700">
        <v>0</v>
      </c>
      <c r="F700">
        <f>order_details[[#This Row],[UnitPrice]]*order_details[[#This Row],[Quantity]]</f>
        <v>2660</v>
      </c>
      <c r="G700">
        <f t="shared" si="20"/>
        <v>2660</v>
      </c>
      <c r="H700">
        <f ca="1" xml:space="preserve"> COUNTA(UNIQUE(orders[OrderID]))</f>
        <v>1</v>
      </c>
      <c r="I700">
        <f t="shared" si="21"/>
        <v>951593.60000000033</v>
      </c>
    </row>
    <row r="701" spans="1:9" x14ac:dyDescent="0.25">
      <c r="A701">
        <v>10514</v>
      </c>
      <c r="B701">
        <v>65</v>
      </c>
      <c r="C701">
        <v>21.05</v>
      </c>
      <c r="D701">
        <v>39</v>
      </c>
      <c r="E701">
        <v>0</v>
      </c>
      <c r="F701">
        <f>order_details[[#This Row],[UnitPrice]]*order_details[[#This Row],[Quantity]]</f>
        <v>820.95</v>
      </c>
      <c r="G701">
        <f t="shared" si="20"/>
        <v>820.95</v>
      </c>
      <c r="H701">
        <f ca="1" xml:space="preserve"> COUNTA(UNIQUE(orders[OrderID]))</f>
        <v>1</v>
      </c>
      <c r="I701">
        <f t="shared" si="21"/>
        <v>948933.60000000044</v>
      </c>
    </row>
    <row r="702" spans="1:9" x14ac:dyDescent="0.25">
      <c r="A702">
        <v>10514</v>
      </c>
      <c r="B702">
        <v>75</v>
      </c>
      <c r="C702">
        <v>7.75</v>
      </c>
      <c r="D702">
        <v>50</v>
      </c>
      <c r="E702">
        <v>0</v>
      </c>
      <c r="F702">
        <f>order_details[[#This Row],[UnitPrice]]*order_details[[#This Row],[Quantity]]</f>
        <v>387.5</v>
      </c>
      <c r="G702">
        <f t="shared" si="20"/>
        <v>387.5</v>
      </c>
      <c r="H702">
        <f ca="1" xml:space="preserve"> COUNTA(UNIQUE(orders[OrderID]))</f>
        <v>1</v>
      </c>
      <c r="I702">
        <f t="shared" si="21"/>
        <v>948112.65000000049</v>
      </c>
    </row>
    <row r="703" spans="1:9" x14ac:dyDescent="0.25">
      <c r="A703">
        <v>10515</v>
      </c>
      <c r="B703">
        <v>9</v>
      </c>
      <c r="C703">
        <v>97</v>
      </c>
      <c r="D703">
        <v>16</v>
      </c>
      <c r="E703">
        <v>0.15</v>
      </c>
      <c r="F703">
        <f>order_details[[#This Row],[UnitPrice]]*order_details[[#This Row],[Quantity]]</f>
        <v>1552</v>
      </c>
      <c r="G703">
        <f t="shared" si="20"/>
        <v>1552</v>
      </c>
      <c r="H703">
        <f ca="1" xml:space="preserve"> COUNTA(UNIQUE(orders[OrderID]))</f>
        <v>1</v>
      </c>
      <c r="I703">
        <f t="shared" si="21"/>
        <v>947725.15000000049</v>
      </c>
    </row>
    <row r="704" spans="1:9" x14ac:dyDescent="0.25">
      <c r="A704">
        <v>10515</v>
      </c>
      <c r="B704">
        <v>16</v>
      </c>
      <c r="C704">
        <v>17.45</v>
      </c>
      <c r="D704">
        <v>50</v>
      </c>
      <c r="E704">
        <v>0</v>
      </c>
      <c r="F704">
        <f>order_details[[#This Row],[UnitPrice]]*order_details[[#This Row],[Quantity]]</f>
        <v>872.5</v>
      </c>
      <c r="G704">
        <f t="shared" si="20"/>
        <v>872.5</v>
      </c>
      <c r="H704">
        <f ca="1" xml:space="preserve"> COUNTA(UNIQUE(orders[OrderID]))</f>
        <v>1</v>
      </c>
      <c r="I704">
        <f t="shared" si="21"/>
        <v>946173.15000000049</v>
      </c>
    </row>
    <row r="705" spans="1:9" x14ac:dyDescent="0.25">
      <c r="A705">
        <v>10515</v>
      </c>
      <c r="B705">
        <v>27</v>
      </c>
      <c r="C705">
        <v>43.9</v>
      </c>
      <c r="D705">
        <v>120</v>
      </c>
      <c r="E705">
        <v>0</v>
      </c>
      <c r="F705">
        <f>order_details[[#This Row],[UnitPrice]]*order_details[[#This Row],[Quantity]]</f>
        <v>5268</v>
      </c>
      <c r="G705">
        <f t="shared" si="20"/>
        <v>5268</v>
      </c>
      <c r="H705">
        <f ca="1" xml:space="preserve"> COUNTA(UNIQUE(orders[OrderID]))</f>
        <v>1</v>
      </c>
      <c r="I705">
        <f t="shared" si="21"/>
        <v>945300.65000000037</v>
      </c>
    </row>
    <row r="706" spans="1:9" x14ac:dyDescent="0.25">
      <c r="A706">
        <v>10515</v>
      </c>
      <c r="B706">
        <v>33</v>
      </c>
      <c r="C706">
        <v>2.5</v>
      </c>
      <c r="D706">
        <v>16</v>
      </c>
      <c r="E706">
        <v>0.15</v>
      </c>
      <c r="F706">
        <f>order_details[[#This Row],[UnitPrice]]*order_details[[#This Row],[Quantity]]</f>
        <v>40</v>
      </c>
      <c r="G706">
        <f t="shared" ref="G706:G769" si="22" xml:space="preserve"> C706 * D706</f>
        <v>40</v>
      </c>
      <c r="H706">
        <f ca="1" xml:space="preserve"> COUNTA(UNIQUE(orders[OrderID]))</f>
        <v>1</v>
      </c>
      <c r="I706">
        <f t="shared" ref="I706:I769" si="23">SUM(G706:G2860)</f>
        <v>940032.65000000037</v>
      </c>
    </row>
    <row r="707" spans="1:9" x14ac:dyDescent="0.25">
      <c r="A707">
        <v>10515</v>
      </c>
      <c r="B707">
        <v>60</v>
      </c>
      <c r="C707">
        <v>34</v>
      </c>
      <c r="D707">
        <v>84</v>
      </c>
      <c r="E707">
        <v>0.15</v>
      </c>
      <c r="F707">
        <f>order_details[[#This Row],[UnitPrice]]*order_details[[#This Row],[Quantity]]</f>
        <v>2856</v>
      </c>
      <c r="G707">
        <f t="shared" si="22"/>
        <v>2856</v>
      </c>
      <c r="H707">
        <f ca="1" xml:space="preserve"> COUNTA(UNIQUE(orders[OrderID]))</f>
        <v>1</v>
      </c>
      <c r="I707">
        <f t="shared" si="23"/>
        <v>939992.65000000037</v>
      </c>
    </row>
    <row r="708" spans="1:9" x14ac:dyDescent="0.25">
      <c r="A708">
        <v>10516</v>
      </c>
      <c r="B708">
        <v>18</v>
      </c>
      <c r="C708">
        <v>62.5</v>
      </c>
      <c r="D708">
        <v>25</v>
      </c>
      <c r="E708">
        <v>0.1</v>
      </c>
      <c r="F708">
        <f>order_details[[#This Row],[UnitPrice]]*order_details[[#This Row],[Quantity]]</f>
        <v>1562.5</v>
      </c>
      <c r="G708">
        <f t="shared" si="22"/>
        <v>1562.5</v>
      </c>
      <c r="H708">
        <f ca="1" xml:space="preserve"> COUNTA(UNIQUE(orders[OrderID]))</f>
        <v>1</v>
      </c>
      <c r="I708">
        <f t="shared" si="23"/>
        <v>937136.65000000037</v>
      </c>
    </row>
    <row r="709" spans="1:9" x14ac:dyDescent="0.25">
      <c r="A709">
        <v>10516</v>
      </c>
      <c r="B709">
        <v>41</v>
      </c>
      <c r="C709">
        <v>9.65</v>
      </c>
      <c r="D709">
        <v>80</v>
      </c>
      <c r="E709">
        <v>0.1</v>
      </c>
      <c r="F709">
        <f>order_details[[#This Row],[UnitPrice]]*order_details[[#This Row],[Quantity]]</f>
        <v>772</v>
      </c>
      <c r="G709">
        <f t="shared" si="22"/>
        <v>772</v>
      </c>
      <c r="H709">
        <f ca="1" xml:space="preserve"> COUNTA(UNIQUE(orders[OrderID]))</f>
        <v>1</v>
      </c>
      <c r="I709">
        <f t="shared" si="23"/>
        <v>935574.15000000037</v>
      </c>
    </row>
    <row r="710" spans="1:9" x14ac:dyDescent="0.25">
      <c r="A710">
        <v>10516</v>
      </c>
      <c r="B710">
        <v>42</v>
      </c>
      <c r="C710">
        <v>14</v>
      </c>
      <c r="D710">
        <v>20</v>
      </c>
      <c r="E710">
        <v>0</v>
      </c>
      <c r="F710">
        <f>order_details[[#This Row],[UnitPrice]]*order_details[[#This Row],[Quantity]]</f>
        <v>280</v>
      </c>
      <c r="G710">
        <f t="shared" si="22"/>
        <v>280</v>
      </c>
      <c r="H710">
        <f ca="1" xml:space="preserve"> COUNTA(UNIQUE(orders[OrderID]))</f>
        <v>1</v>
      </c>
      <c r="I710">
        <f t="shared" si="23"/>
        <v>934802.15000000037</v>
      </c>
    </row>
    <row r="711" spans="1:9" x14ac:dyDescent="0.25">
      <c r="A711">
        <v>10517</v>
      </c>
      <c r="B711">
        <v>52</v>
      </c>
      <c r="C711">
        <v>7</v>
      </c>
      <c r="D711">
        <v>6</v>
      </c>
      <c r="E711">
        <v>0</v>
      </c>
      <c r="F711">
        <f>order_details[[#This Row],[UnitPrice]]*order_details[[#This Row],[Quantity]]</f>
        <v>42</v>
      </c>
      <c r="G711">
        <f t="shared" si="22"/>
        <v>42</v>
      </c>
      <c r="H711">
        <f ca="1" xml:space="preserve"> COUNTA(UNIQUE(orders[OrderID]))</f>
        <v>1</v>
      </c>
      <c r="I711">
        <f t="shared" si="23"/>
        <v>934522.15000000037</v>
      </c>
    </row>
    <row r="712" spans="1:9" x14ac:dyDescent="0.25">
      <c r="A712">
        <v>10517</v>
      </c>
      <c r="B712">
        <v>59</v>
      </c>
      <c r="C712">
        <v>55</v>
      </c>
      <c r="D712">
        <v>4</v>
      </c>
      <c r="E712">
        <v>0</v>
      </c>
      <c r="F712">
        <f>order_details[[#This Row],[UnitPrice]]*order_details[[#This Row],[Quantity]]</f>
        <v>220</v>
      </c>
      <c r="G712">
        <f t="shared" si="22"/>
        <v>220</v>
      </c>
      <c r="H712">
        <f ca="1" xml:space="preserve"> COUNTA(UNIQUE(orders[OrderID]))</f>
        <v>1</v>
      </c>
      <c r="I712">
        <f t="shared" si="23"/>
        <v>934480.15000000037</v>
      </c>
    </row>
    <row r="713" spans="1:9" x14ac:dyDescent="0.25">
      <c r="A713">
        <v>10517</v>
      </c>
      <c r="B713">
        <v>70</v>
      </c>
      <c r="C713">
        <v>15</v>
      </c>
      <c r="D713">
        <v>6</v>
      </c>
      <c r="E713">
        <v>0</v>
      </c>
      <c r="F713">
        <f>order_details[[#This Row],[UnitPrice]]*order_details[[#This Row],[Quantity]]</f>
        <v>90</v>
      </c>
      <c r="G713">
        <f t="shared" si="22"/>
        <v>90</v>
      </c>
      <c r="H713">
        <f ca="1" xml:space="preserve"> COUNTA(UNIQUE(orders[OrderID]))</f>
        <v>1</v>
      </c>
      <c r="I713">
        <f t="shared" si="23"/>
        <v>934260.15000000037</v>
      </c>
    </row>
    <row r="714" spans="1:9" x14ac:dyDescent="0.25">
      <c r="A714">
        <v>10518</v>
      </c>
      <c r="B714">
        <v>24</v>
      </c>
      <c r="C714">
        <v>4.5</v>
      </c>
      <c r="D714">
        <v>5</v>
      </c>
      <c r="E714">
        <v>0</v>
      </c>
      <c r="F714">
        <f>order_details[[#This Row],[UnitPrice]]*order_details[[#This Row],[Quantity]]</f>
        <v>22.5</v>
      </c>
      <c r="G714">
        <f t="shared" si="22"/>
        <v>22.5</v>
      </c>
      <c r="H714">
        <f ca="1" xml:space="preserve"> COUNTA(UNIQUE(orders[OrderID]))</f>
        <v>1</v>
      </c>
      <c r="I714">
        <f t="shared" si="23"/>
        <v>934170.15000000037</v>
      </c>
    </row>
    <row r="715" spans="1:9" x14ac:dyDescent="0.25">
      <c r="A715">
        <v>10518</v>
      </c>
      <c r="B715">
        <v>38</v>
      </c>
      <c r="C715">
        <v>263.5</v>
      </c>
      <c r="D715">
        <v>15</v>
      </c>
      <c r="E715">
        <v>0</v>
      </c>
      <c r="F715">
        <f>order_details[[#This Row],[UnitPrice]]*order_details[[#This Row],[Quantity]]</f>
        <v>3952.5</v>
      </c>
      <c r="G715">
        <f t="shared" si="22"/>
        <v>3952.5</v>
      </c>
      <c r="H715">
        <f ca="1" xml:space="preserve"> COUNTA(UNIQUE(orders[OrderID]))</f>
        <v>1</v>
      </c>
      <c r="I715">
        <f t="shared" si="23"/>
        <v>934147.65000000037</v>
      </c>
    </row>
    <row r="716" spans="1:9" x14ac:dyDescent="0.25">
      <c r="A716">
        <v>10518</v>
      </c>
      <c r="B716">
        <v>44</v>
      </c>
      <c r="C716">
        <v>19.45</v>
      </c>
      <c r="D716">
        <v>9</v>
      </c>
      <c r="E716">
        <v>0</v>
      </c>
      <c r="F716">
        <f>order_details[[#This Row],[UnitPrice]]*order_details[[#This Row],[Quantity]]</f>
        <v>175.04999999999998</v>
      </c>
      <c r="G716">
        <f t="shared" si="22"/>
        <v>175.04999999999998</v>
      </c>
      <c r="H716">
        <f ca="1" xml:space="preserve"> COUNTA(UNIQUE(orders[OrderID]))</f>
        <v>1</v>
      </c>
      <c r="I716">
        <f t="shared" si="23"/>
        <v>930195.15000000049</v>
      </c>
    </row>
    <row r="717" spans="1:9" x14ac:dyDescent="0.25">
      <c r="A717">
        <v>10519</v>
      </c>
      <c r="B717">
        <v>10</v>
      </c>
      <c r="C717">
        <v>31</v>
      </c>
      <c r="D717">
        <v>16</v>
      </c>
      <c r="E717">
        <v>0.05</v>
      </c>
      <c r="F717">
        <f>order_details[[#This Row],[UnitPrice]]*order_details[[#This Row],[Quantity]]</f>
        <v>496</v>
      </c>
      <c r="G717">
        <f t="shared" si="22"/>
        <v>496</v>
      </c>
      <c r="H717">
        <f ca="1" xml:space="preserve"> COUNTA(UNIQUE(orders[OrderID]))</f>
        <v>1</v>
      </c>
      <c r="I717">
        <f t="shared" si="23"/>
        <v>930020.10000000044</v>
      </c>
    </row>
    <row r="718" spans="1:9" x14ac:dyDescent="0.25">
      <c r="A718">
        <v>10519</v>
      </c>
      <c r="B718">
        <v>56</v>
      </c>
      <c r="C718">
        <v>38</v>
      </c>
      <c r="D718">
        <v>40</v>
      </c>
      <c r="E718">
        <v>0</v>
      </c>
      <c r="F718">
        <f>order_details[[#This Row],[UnitPrice]]*order_details[[#This Row],[Quantity]]</f>
        <v>1520</v>
      </c>
      <c r="G718">
        <f t="shared" si="22"/>
        <v>1520</v>
      </c>
      <c r="H718">
        <f ca="1" xml:space="preserve"> COUNTA(UNIQUE(orders[OrderID]))</f>
        <v>1</v>
      </c>
      <c r="I718">
        <f t="shared" si="23"/>
        <v>929524.10000000056</v>
      </c>
    </row>
    <row r="719" spans="1:9" x14ac:dyDescent="0.25">
      <c r="A719">
        <v>10519</v>
      </c>
      <c r="B719">
        <v>60</v>
      </c>
      <c r="C719">
        <v>34</v>
      </c>
      <c r="D719">
        <v>10</v>
      </c>
      <c r="E719">
        <v>0.05</v>
      </c>
      <c r="F719">
        <f>order_details[[#This Row],[UnitPrice]]*order_details[[#This Row],[Quantity]]</f>
        <v>340</v>
      </c>
      <c r="G719">
        <f t="shared" si="22"/>
        <v>340</v>
      </c>
      <c r="H719">
        <f ca="1" xml:space="preserve"> COUNTA(UNIQUE(orders[OrderID]))</f>
        <v>1</v>
      </c>
      <c r="I719">
        <f t="shared" si="23"/>
        <v>928004.10000000056</v>
      </c>
    </row>
    <row r="720" spans="1:9" x14ac:dyDescent="0.25">
      <c r="A720">
        <v>10520</v>
      </c>
      <c r="B720">
        <v>24</v>
      </c>
      <c r="C720">
        <v>4.5</v>
      </c>
      <c r="D720">
        <v>8</v>
      </c>
      <c r="E720">
        <v>0</v>
      </c>
      <c r="F720">
        <f>order_details[[#This Row],[UnitPrice]]*order_details[[#This Row],[Quantity]]</f>
        <v>36</v>
      </c>
      <c r="G720">
        <f t="shared" si="22"/>
        <v>36</v>
      </c>
      <c r="H720">
        <f ca="1" xml:space="preserve"> COUNTA(UNIQUE(orders[OrderID]))</f>
        <v>1</v>
      </c>
      <c r="I720">
        <f t="shared" si="23"/>
        <v>927664.10000000056</v>
      </c>
    </row>
    <row r="721" spans="1:9" x14ac:dyDescent="0.25">
      <c r="A721">
        <v>10520</v>
      </c>
      <c r="B721">
        <v>53</v>
      </c>
      <c r="C721">
        <v>32.799999999999997</v>
      </c>
      <c r="D721">
        <v>5</v>
      </c>
      <c r="E721">
        <v>0</v>
      </c>
      <c r="F721">
        <f>order_details[[#This Row],[UnitPrice]]*order_details[[#This Row],[Quantity]]</f>
        <v>164</v>
      </c>
      <c r="G721">
        <f t="shared" si="22"/>
        <v>164</v>
      </c>
      <c r="H721">
        <f ca="1" xml:space="preserve"> COUNTA(UNIQUE(orders[OrderID]))</f>
        <v>1</v>
      </c>
      <c r="I721">
        <f t="shared" si="23"/>
        <v>927628.10000000056</v>
      </c>
    </row>
    <row r="722" spans="1:9" x14ac:dyDescent="0.25">
      <c r="A722">
        <v>10521</v>
      </c>
      <c r="B722">
        <v>35</v>
      </c>
      <c r="C722">
        <v>18</v>
      </c>
      <c r="D722">
        <v>3</v>
      </c>
      <c r="E722">
        <v>0</v>
      </c>
      <c r="F722">
        <f>order_details[[#This Row],[UnitPrice]]*order_details[[#This Row],[Quantity]]</f>
        <v>54</v>
      </c>
      <c r="G722">
        <f t="shared" si="22"/>
        <v>54</v>
      </c>
      <c r="H722">
        <f ca="1" xml:space="preserve"> COUNTA(UNIQUE(orders[OrderID]))</f>
        <v>1</v>
      </c>
      <c r="I722">
        <f t="shared" si="23"/>
        <v>927464.10000000056</v>
      </c>
    </row>
    <row r="723" spans="1:9" x14ac:dyDescent="0.25">
      <c r="A723">
        <v>10521</v>
      </c>
      <c r="B723">
        <v>41</v>
      </c>
      <c r="C723">
        <v>9.65</v>
      </c>
      <c r="D723">
        <v>10</v>
      </c>
      <c r="E723">
        <v>0</v>
      </c>
      <c r="F723">
        <f>order_details[[#This Row],[UnitPrice]]*order_details[[#This Row],[Quantity]]</f>
        <v>96.5</v>
      </c>
      <c r="G723">
        <f t="shared" si="22"/>
        <v>96.5</v>
      </c>
      <c r="H723">
        <f ca="1" xml:space="preserve"> COUNTA(UNIQUE(orders[OrderID]))</f>
        <v>1</v>
      </c>
      <c r="I723">
        <f t="shared" si="23"/>
        <v>927410.10000000056</v>
      </c>
    </row>
    <row r="724" spans="1:9" x14ac:dyDescent="0.25">
      <c r="A724">
        <v>10521</v>
      </c>
      <c r="B724">
        <v>68</v>
      </c>
      <c r="C724">
        <v>12.5</v>
      </c>
      <c r="D724">
        <v>6</v>
      </c>
      <c r="E724">
        <v>0</v>
      </c>
      <c r="F724">
        <f>order_details[[#This Row],[UnitPrice]]*order_details[[#This Row],[Quantity]]</f>
        <v>75</v>
      </c>
      <c r="G724">
        <f t="shared" si="22"/>
        <v>75</v>
      </c>
      <c r="H724">
        <f ca="1" xml:space="preserve"> COUNTA(UNIQUE(orders[OrderID]))</f>
        <v>1</v>
      </c>
      <c r="I724">
        <f t="shared" si="23"/>
        <v>927313.60000000056</v>
      </c>
    </row>
    <row r="725" spans="1:9" x14ac:dyDescent="0.25">
      <c r="A725">
        <v>10522</v>
      </c>
      <c r="B725">
        <v>1</v>
      </c>
      <c r="C725">
        <v>18</v>
      </c>
      <c r="D725">
        <v>40</v>
      </c>
      <c r="E725">
        <v>0.2</v>
      </c>
      <c r="F725">
        <f>order_details[[#This Row],[UnitPrice]]*order_details[[#This Row],[Quantity]]</f>
        <v>720</v>
      </c>
      <c r="G725">
        <f t="shared" si="22"/>
        <v>720</v>
      </c>
      <c r="H725">
        <f ca="1" xml:space="preserve"> COUNTA(UNIQUE(orders[OrderID]))</f>
        <v>1</v>
      </c>
      <c r="I725">
        <f t="shared" si="23"/>
        <v>927238.60000000056</v>
      </c>
    </row>
    <row r="726" spans="1:9" x14ac:dyDescent="0.25">
      <c r="A726">
        <v>10522</v>
      </c>
      <c r="B726">
        <v>8</v>
      </c>
      <c r="C726">
        <v>40</v>
      </c>
      <c r="D726">
        <v>24</v>
      </c>
      <c r="E726">
        <v>0</v>
      </c>
      <c r="F726">
        <f>order_details[[#This Row],[UnitPrice]]*order_details[[#This Row],[Quantity]]</f>
        <v>960</v>
      </c>
      <c r="G726">
        <f t="shared" si="22"/>
        <v>960</v>
      </c>
      <c r="H726">
        <f ca="1" xml:space="preserve"> COUNTA(UNIQUE(orders[OrderID]))</f>
        <v>1</v>
      </c>
      <c r="I726">
        <f t="shared" si="23"/>
        <v>926518.60000000056</v>
      </c>
    </row>
    <row r="727" spans="1:9" x14ac:dyDescent="0.25">
      <c r="A727">
        <v>10522</v>
      </c>
      <c r="B727">
        <v>30</v>
      </c>
      <c r="C727">
        <v>25.89</v>
      </c>
      <c r="D727">
        <v>20</v>
      </c>
      <c r="E727">
        <v>0.2</v>
      </c>
      <c r="F727">
        <f>order_details[[#This Row],[UnitPrice]]*order_details[[#This Row],[Quantity]]</f>
        <v>517.79999999999995</v>
      </c>
      <c r="G727">
        <f t="shared" si="22"/>
        <v>517.79999999999995</v>
      </c>
      <c r="H727">
        <f ca="1" xml:space="preserve"> COUNTA(UNIQUE(orders[OrderID]))</f>
        <v>1</v>
      </c>
      <c r="I727">
        <f t="shared" si="23"/>
        <v>925558.60000000044</v>
      </c>
    </row>
    <row r="728" spans="1:9" x14ac:dyDescent="0.25">
      <c r="A728">
        <v>10522</v>
      </c>
      <c r="B728">
        <v>40</v>
      </c>
      <c r="C728">
        <v>18.399999999999999</v>
      </c>
      <c r="D728">
        <v>25</v>
      </c>
      <c r="E728">
        <v>0.2</v>
      </c>
      <c r="F728">
        <f>order_details[[#This Row],[UnitPrice]]*order_details[[#This Row],[Quantity]]</f>
        <v>459.99999999999994</v>
      </c>
      <c r="G728">
        <f t="shared" si="22"/>
        <v>459.99999999999994</v>
      </c>
      <c r="H728">
        <f ca="1" xml:space="preserve"> COUNTA(UNIQUE(orders[OrderID]))</f>
        <v>1</v>
      </c>
      <c r="I728">
        <f t="shared" si="23"/>
        <v>925040.80000000051</v>
      </c>
    </row>
    <row r="729" spans="1:9" x14ac:dyDescent="0.25">
      <c r="A729">
        <v>10523</v>
      </c>
      <c r="B729">
        <v>17</v>
      </c>
      <c r="C729">
        <v>39</v>
      </c>
      <c r="D729">
        <v>25</v>
      </c>
      <c r="E729">
        <v>0.1</v>
      </c>
      <c r="F729">
        <f>order_details[[#This Row],[UnitPrice]]*order_details[[#This Row],[Quantity]]</f>
        <v>975</v>
      </c>
      <c r="G729">
        <f t="shared" si="22"/>
        <v>975</v>
      </c>
      <c r="H729">
        <f ca="1" xml:space="preserve"> COUNTA(UNIQUE(orders[OrderID]))</f>
        <v>1</v>
      </c>
      <c r="I729">
        <f t="shared" si="23"/>
        <v>924580.80000000051</v>
      </c>
    </row>
    <row r="730" spans="1:9" x14ac:dyDescent="0.25">
      <c r="A730">
        <v>10523</v>
      </c>
      <c r="B730">
        <v>20</v>
      </c>
      <c r="C730">
        <v>81</v>
      </c>
      <c r="D730">
        <v>15</v>
      </c>
      <c r="E730">
        <v>0.1</v>
      </c>
      <c r="F730">
        <f>order_details[[#This Row],[UnitPrice]]*order_details[[#This Row],[Quantity]]</f>
        <v>1215</v>
      </c>
      <c r="G730">
        <f t="shared" si="22"/>
        <v>1215</v>
      </c>
      <c r="H730">
        <f ca="1" xml:space="preserve"> COUNTA(UNIQUE(orders[OrderID]))</f>
        <v>1</v>
      </c>
      <c r="I730">
        <f t="shared" si="23"/>
        <v>923605.80000000051</v>
      </c>
    </row>
    <row r="731" spans="1:9" x14ac:dyDescent="0.25">
      <c r="A731">
        <v>10523</v>
      </c>
      <c r="B731">
        <v>37</v>
      </c>
      <c r="C731">
        <v>26</v>
      </c>
      <c r="D731">
        <v>18</v>
      </c>
      <c r="E731">
        <v>0.1</v>
      </c>
      <c r="F731">
        <f>order_details[[#This Row],[UnitPrice]]*order_details[[#This Row],[Quantity]]</f>
        <v>468</v>
      </c>
      <c r="G731">
        <f t="shared" si="22"/>
        <v>468</v>
      </c>
      <c r="H731">
        <f ca="1" xml:space="preserve"> COUNTA(UNIQUE(orders[OrderID]))</f>
        <v>1</v>
      </c>
      <c r="I731">
        <f t="shared" si="23"/>
        <v>922390.8000000004</v>
      </c>
    </row>
    <row r="732" spans="1:9" x14ac:dyDescent="0.25">
      <c r="A732">
        <v>10523</v>
      </c>
      <c r="B732">
        <v>41</v>
      </c>
      <c r="C732">
        <v>9.65</v>
      </c>
      <c r="D732">
        <v>6</v>
      </c>
      <c r="E732">
        <v>0.1</v>
      </c>
      <c r="F732">
        <f>order_details[[#This Row],[UnitPrice]]*order_details[[#This Row],[Quantity]]</f>
        <v>57.900000000000006</v>
      </c>
      <c r="G732">
        <f t="shared" si="22"/>
        <v>57.900000000000006</v>
      </c>
      <c r="H732">
        <f ca="1" xml:space="preserve"> COUNTA(UNIQUE(orders[OrderID]))</f>
        <v>1</v>
      </c>
      <c r="I732">
        <f t="shared" si="23"/>
        <v>921922.8000000004</v>
      </c>
    </row>
    <row r="733" spans="1:9" x14ac:dyDescent="0.25">
      <c r="A733">
        <v>10524</v>
      </c>
      <c r="B733">
        <v>10</v>
      </c>
      <c r="C733">
        <v>31</v>
      </c>
      <c r="D733">
        <v>2</v>
      </c>
      <c r="E733">
        <v>0</v>
      </c>
      <c r="F733">
        <f>order_details[[#This Row],[UnitPrice]]*order_details[[#This Row],[Quantity]]</f>
        <v>62</v>
      </c>
      <c r="G733">
        <f t="shared" si="22"/>
        <v>62</v>
      </c>
      <c r="H733">
        <f ca="1" xml:space="preserve"> COUNTA(UNIQUE(orders[OrderID]))</f>
        <v>1</v>
      </c>
      <c r="I733">
        <f t="shared" si="23"/>
        <v>921864.90000000049</v>
      </c>
    </row>
    <row r="734" spans="1:9" x14ac:dyDescent="0.25">
      <c r="A734">
        <v>10524</v>
      </c>
      <c r="B734">
        <v>30</v>
      </c>
      <c r="C734">
        <v>25.89</v>
      </c>
      <c r="D734">
        <v>10</v>
      </c>
      <c r="E734">
        <v>0</v>
      </c>
      <c r="F734">
        <f>order_details[[#This Row],[UnitPrice]]*order_details[[#This Row],[Quantity]]</f>
        <v>258.89999999999998</v>
      </c>
      <c r="G734">
        <f t="shared" si="22"/>
        <v>258.89999999999998</v>
      </c>
      <c r="H734">
        <f ca="1" xml:space="preserve"> COUNTA(UNIQUE(orders[OrderID]))</f>
        <v>1</v>
      </c>
      <c r="I734">
        <f t="shared" si="23"/>
        <v>921802.90000000049</v>
      </c>
    </row>
    <row r="735" spans="1:9" x14ac:dyDescent="0.25">
      <c r="A735">
        <v>10524</v>
      </c>
      <c r="B735">
        <v>43</v>
      </c>
      <c r="C735">
        <v>46</v>
      </c>
      <c r="D735">
        <v>60</v>
      </c>
      <c r="E735">
        <v>0</v>
      </c>
      <c r="F735">
        <f>order_details[[#This Row],[UnitPrice]]*order_details[[#This Row],[Quantity]]</f>
        <v>2760</v>
      </c>
      <c r="G735">
        <f t="shared" si="22"/>
        <v>2760</v>
      </c>
      <c r="H735">
        <f ca="1" xml:space="preserve"> COUNTA(UNIQUE(orders[OrderID]))</f>
        <v>1</v>
      </c>
      <c r="I735">
        <f t="shared" si="23"/>
        <v>921544.00000000047</v>
      </c>
    </row>
    <row r="736" spans="1:9" x14ac:dyDescent="0.25">
      <c r="A736">
        <v>10524</v>
      </c>
      <c r="B736">
        <v>54</v>
      </c>
      <c r="C736">
        <v>7.45</v>
      </c>
      <c r="D736">
        <v>15</v>
      </c>
      <c r="E736">
        <v>0</v>
      </c>
      <c r="F736">
        <f>order_details[[#This Row],[UnitPrice]]*order_details[[#This Row],[Quantity]]</f>
        <v>111.75</v>
      </c>
      <c r="G736">
        <f t="shared" si="22"/>
        <v>111.75</v>
      </c>
      <c r="H736">
        <f ca="1" xml:space="preserve"> COUNTA(UNIQUE(orders[OrderID]))</f>
        <v>1</v>
      </c>
      <c r="I736">
        <f t="shared" si="23"/>
        <v>918784.00000000047</v>
      </c>
    </row>
    <row r="737" spans="1:9" x14ac:dyDescent="0.25">
      <c r="A737">
        <v>10525</v>
      </c>
      <c r="B737">
        <v>36</v>
      </c>
      <c r="C737">
        <v>19</v>
      </c>
      <c r="D737">
        <v>30</v>
      </c>
      <c r="E737">
        <v>0</v>
      </c>
      <c r="F737">
        <f>order_details[[#This Row],[UnitPrice]]*order_details[[#This Row],[Quantity]]</f>
        <v>570</v>
      </c>
      <c r="G737">
        <f t="shared" si="22"/>
        <v>570</v>
      </c>
      <c r="H737">
        <f ca="1" xml:space="preserve"> COUNTA(UNIQUE(orders[OrderID]))</f>
        <v>1</v>
      </c>
      <c r="I737">
        <f t="shared" si="23"/>
        <v>918672.25000000047</v>
      </c>
    </row>
    <row r="738" spans="1:9" x14ac:dyDescent="0.25">
      <c r="A738">
        <v>10525</v>
      </c>
      <c r="B738">
        <v>40</v>
      </c>
      <c r="C738">
        <v>18.399999999999999</v>
      </c>
      <c r="D738">
        <v>15</v>
      </c>
      <c r="E738">
        <v>0.1</v>
      </c>
      <c r="F738">
        <f>order_details[[#This Row],[UnitPrice]]*order_details[[#This Row],[Quantity]]</f>
        <v>276</v>
      </c>
      <c r="G738">
        <f t="shared" si="22"/>
        <v>276</v>
      </c>
      <c r="H738">
        <f ca="1" xml:space="preserve"> COUNTA(UNIQUE(orders[OrderID]))</f>
        <v>1</v>
      </c>
      <c r="I738">
        <f t="shared" si="23"/>
        <v>918102.25000000047</v>
      </c>
    </row>
    <row r="739" spans="1:9" x14ac:dyDescent="0.25">
      <c r="A739">
        <v>10526</v>
      </c>
      <c r="B739">
        <v>1</v>
      </c>
      <c r="C739">
        <v>18</v>
      </c>
      <c r="D739">
        <v>8</v>
      </c>
      <c r="E739">
        <v>0.15</v>
      </c>
      <c r="F739">
        <f>order_details[[#This Row],[UnitPrice]]*order_details[[#This Row],[Quantity]]</f>
        <v>144</v>
      </c>
      <c r="G739">
        <f t="shared" si="22"/>
        <v>144</v>
      </c>
      <c r="H739">
        <f ca="1" xml:space="preserve"> COUNTA(UNIQUE(orders[OrderID]))</f>
        <v>1</v>
      </c>
      <c r="I739">
        <f t="shared" si="23"/>
        <v>917826.25000000047</v>
      </c>
    </row>
    <row r="740" spans="1:9" x14ac:dyDescent="0.25">
      <c r="A740">
        <v>10526</v>
      </c>
      <c r="B740">
        <v>13</v>
      </c>
      <c r="C740">
        <v>6</v>
      </c>
      <c r="D740">
        <v>10</v>
      </c>
      <c r="E740">
        <v>0</v>
      </c>
      <c r="F740">
        <f>order_details[[#This Row],[UnitPrice]]*order_details[[#This Row],[Quantity]]</f>
        <v>60</v>
      </c>
      <c r="G740">
        <f t="shared" si="22"/>
        <v>60</v>
      </c>
      <c r="H740">
        <f ca="1" xml:space="preserve"> COUNTA(UNIQUE(orders[OrderID]))</f>
        <v>1</v>
      </c>
      <c r="I740">
        <f t="shared" si="23"/>
        <v>917682.25000000047</v>
      </c>
    </row>
    <row r="741" spans="1:9" x14ac:dyDescent="0.25">
      <c r="A741">
        <v>10526</v>
      </c>
      <c r="B741">
        <v>56</v>
      </c>
      <c r="C741">
        <v>38</v>
      </c>
      <c r="D741">
        <v>30</v>
      </c>
      <c r="E741">
        <v>0.15</v>
      </c>
      <c r="F741">
        <f>order_details[[#This Row],[UnitPrice]]*order_details[[#This Row],[Quantity]]</f>
        <v>1140</v>
      </c>
      <c r="G741">
        <f t="shared" si="22"/>
        <v>1140</v>
      </c>
      <c r="H741">
        <f ca="1" xml:space="preserve"> COUNTA(UNIQUE(orders[OrderID]))</f>
        <v>1</v>
      </c>
      <c r="I741">
        <f t="shared" si="23"/>
        <v>917622.25000000047</v>
      </c>
    </row>
    <row r="742" spans="1:9" x14ac:dyDescent="0.25">
      <c r="A742">
        <v>10527</v>
      </c>
      <c r="B742">
        <v>4</v>
      </c>
      <c r="C742">
        <v>22</v>
      </c>
      <c r="D742">
        <v>50</v>
      </c>
      <c r="E742">
        <v>0.1</v>
      </c>
      <c r="F742">
        <f>order_details[[#This Row],[UnitPrice]]*order_details[[#This Row],[Quantity]]</f>
        <v>1100</v>
      </c>
      <c r="G742">
        <f t="shared" si="22"/>
        <v>1100</v>
      </c>
      <c r="H742">
        <f ca="1" xml:space="preserve"> COUNTA(UNIQUE(orders[OrderID]))</f>
        <v>1</v>
      </c>
      <c r="I742">
        <f t="shared" si="23"/>
        <v>916482.25000000047</v>
      </c>
    </row>
    <row r="743" spans="1:9" x14ac:dyDescent="0.25">
      <c r="A743">
        <v>10527</v>
      </c>
      <c r="B743">
        <v>36</v>
      </c>
      <c r="C743">
        <v>19</v>
      </c>
      <c r="D743">
        <v>30</v>
      </c>
      <c r="E743">
        <v>0.1</v>
      </c>
      <c r="F743">
        <f>order_details[[#This Row],[UnitPrice]]*order_details[[#This Row],[Quantity]]</f>
        <v>570</v>
      </c>
      <c r="G743">
        <f t="shared" si="22"/>
        <v>570</v>
      </c>
      <c r="H743">
        <f ca="1" xml:space="preserve"> COUNTA(UNIQUE(orders[OrderID]))</f>
        <v>1</v>
      </c>
      <c r="I743">
        <f t="shared" si="23"/>
        <v>915382.25000000047</v>
      </c>
    </row>
    <row r="744" spans="1:9" x14ac:dyDescent="0.25">
      <c r="A744">
        <v>10528</v>
      </c>
      <c r="B744">
        <v>11</v>
      </c>
      <c r="C744">
        <v>21</v>
      </c>
      <c r="D744">
        <v>3</v>
      </c>
      <c r="E744">
        <v>0</v>
      </c>
      <c r="F744">
        <f>order_details[[#This Row],[UnitPrice]]*order_details[[#This Row],[Quantity]]</f>
        <v>63</v>
      </c>
      <c r="G744">
        <f t="shared" si="22"/>
        <v>63</v>
      </c>
      <c r="H744">
        <f ca="1" xml:space="preserve"> COUNTA(UNIQUE(orders[OrderID]))</f>
        <v>1</v>
      </c>
      <c r="I744">
        <f t="shared" si="23"/>
        <v>914812.25000000047</v>
      </c>
    </row>
    <row r="745" spans="1:9" x14ac:dyDescent="0.25">
      <c r="A745">
        <v>10528</v>
      </c>
      <c r="B745">
        <v>33</v>
      </c>
      <c r="C745">
        <v>2.5</v>
      </c>
      <c r="D745">
        <v>8</v>
      </c>
      <c r="E745">
        <v>0.2</v>
      </c>
      <c r="F745">
        <f>order_details[[#This Row],[UnitPrice]]*order_details[[#This Row],[Quantity]]</f>
        <v>20</v>
      </c>
      <c r="G745">
        <f t="shared" si="22"/>
        <v>20</v>
      </c>
      <c r="H745">
        <f ca="1" xml:space="preserve"> COUNTA(UNIQUE(orders[OrderID]))</f>
        <v>1</v>
      </c>
      <c r="I745">
        <f t="shared" si="23"/>
        <v>914749.25000000047</v>
      </c>
    </row>
    <row r="746" spans="1:9" x14ac:dyDescent="0.25">
      <c r="A746">
        <v>10528</v>
      </c>
      <c r="B746">
        <v>72</v>
      </c>
      <c r="C746">
        <v>34.799999999999997</v>
      </c>
      <c r="D746">
        <v>9</v>
      </c>
      <c r="E746">
        <v>0</v>
      </c>
      <c r="F746">
        <f>order_details[[#This Row],[UnitPrice]]*order_details[[#This Row],[Quantity]]</f>
        <v>313.2</v>
      </c>
      <c r="G746">
        <f t="shared" si="22"/>
        <v>313.2</v>
      </c>
      <c r="H746">
        <f ca="1" xml:space="preserve"> COUNTA(UNIQUE(orders[OrderID]))</f>
        <v>1</v>
      </c>
      <c r="I746">
        <f t="shared" si="23"/>
        <v>914729.25000000047</v>
      </c>
    </row>
    <row r="747" spans="1:9" x14ac:dyDescent="0.25">
      <c r="A747">
        <v>10529</v>
      </c>
      <c r="B747">
        <v>55</v>
      </c>
      <c r="C747">
        <v>24</v>
      </c>
      <c r="D747">
        <v>14</v>
      </c>
      <c r="E747">
        <v>0</v>
      </c>
      <c r="F747">
        <f>order_details[[#This Row],[UnitPrice]]*order_details[[#This Row],[Quantity]]</f>
        <v>336</v>
      </c>
      <c r="G747">
        <f t="shared" si="22"/>
        <v>336</v>
      </c>
      <c r="H747">
        <f ca="1" xml:space="preserve"> COUNTA(UNIQUE(orders[OrderID]))</f>
        <v>1</v>
      </c>
      <c r="I747">
        <f t="shared" si="23"/>
        <v>914416.05000000051</v>
      </c>
    </row>
    <row r="748" spans="1:9" x14ac:dyDescent="0.25">
      <c r="A748">
        <v>10529</v>
      </c>
      <c r="B748">
        <v>68</v>
      </c>
      <c r="C748">
        <v>12.5</v>
      </c>
      <c r="D748">
        <v>20</v>
      </c>
      <c r="E748">
        <v>0</v>
      </c>
      <c r="F748">
        <f>order_details[[#This Row],[UnitPrice]]*order_details[[#This Row],[Quantity]]</f>
        <v>250</v>
      </c>
      <c r="G748">
        <f t="shared" si="22"/>
        <v>250</v>
      </c>
      <c r="H748">
        <f ca="1" xml:space="preserve"> COUNTA(UNIQUE(orders[OrderID]))</f>
        <v>1</v>
      </c>
      <c r="I748">
        <f t="shared" si="23"/>
        <v>914080.05000000051</v>
      </c>
    </row>
    <row r="749" spans="1:9" x14ac:dyDescent="0.25">
      <c r="A749">
        <v>10529</v>
      </c>
      <c r="B749">
        <v>69</v>
      </c>
      <c r="C749">
        <v>36</v>
      </c>
      <c r="D749">
        <v>10</v>
      </c>
      <c r="E749">
        <v>0</v>
      </c>
      <c r="F749">
        <f>order_details[[#This Row],[UnitPrice]]*order_details[[#This Row],[Quantity]]</f>
        <v>360</v>
      </c>
      <c r="G749">
        <f t="shared" si="22"/>
        <v>360</v>
      </c>
      <c r="H749">
        <f ca="1" xml:space="preserve"> COUNTA(UNIQUE(orders[OrderID]))</f>
        <v>1</v>
      </c>
      <c r="I749">
        <f t="shared" si="23"/>
        <v>913830.05000000051</v>
      </c>
    </row>
    <row r="750" spans="1:9" x14ac:dyDescent="0.25">
      <c r="A750">
        <v>10530</v>
      </c>
      <c r="B750">
        <v>17</v>
      </c>
      <c r="C750">
        <v>39</v>
      </c>
      <c r="D750">
        <v>40</v>
      </c>
      <c r="E750">
        <v>0</v>
      </c>
      <c r="F750">
        <f>order_details[[#This Row],[UnitPrice]]*order_details[[#This Row],[Quantity]]</f>
        <v>1560</v>
      </c>
      <c r="G750">
        <f t="shared" si="22"/>
        <v>1560</v>
      </c>
      <c r="H750">
        <f ca="1" xml:space="preserve"> COUNTA(UNIQUE(orders[OrderID]))</f>
        <v>1</v>
      </c>
      <c r="I750">
        <f t="shared" si="23"/>
        <v>913470.05000000051</v>
      </c>
    </row>
    <row r="751" spans="1:9" x14ac:dyDescent="0.25">
      <c r="A751">
        <v>10530</v>
      </c>
      <c r="B751">
        <v>43</v>
      </c>
      <c r="C751">
        <v>46</v>
      </c>
      <c r="D751">
        <v>25</v>
      </c>
      <c r="E751">
        <v>0</v>
      </c>
      <c r="F751">
        <f>order_details[[#This Row],[UnitPrice]]*order_details[[#This Row],[Quantity]]</f>
        <v>1150</v>
      </c>
      <c r="G751">
        <f t="shared" si="22"/>
        <v>1150</v>
      </c>
      <c r="H751">
        <f ca="1" xml:space="preserve"> COUNTA(UNIQUE(orders[OrderID]))</f>
        <v>1</v>
      </c>
      <c r="I751">
        <f t="shared" si="23"/>
        <v>911910.05000000051</v>
      </c>
    </row>
    <row r="752" spans="1:9" x14ac:dyDescent="0.25">
      <c r="A752">
        <v>10530</v>
      </c>
      <c r="B752">
        <v>61</v>
      </c>
      <c r="C752">
        <v>28.5</v>
      </c>
      <c r="D752">
        <v>20</v>
      </c>
      <c r="E752">
        <v>0</v>
      </c>
      <c r="F752">
        <f>order_details[[#This Row],[UnitPrice]]*order_details[[#This Row],[Quantity]]</f>
        <v>570</v>
      </c>
      <c r="G752">
        <f t="shared" si="22"/>
        <v>570</v>
      </c>
      <c r="H752">
        <f ca="1" xml:space="preserve"> COUNTA(UNIQUE(orders[OrderID]))</f>
        <v>1</v>
      </c>
      <c r="I752">
        <f t="shared" si="23"/>
        <v>910760.05000000051</v>
      </c>
    </row>
    <row r="753" spans="1:9" x14ac:dyDescent="0.25">
      <c r="A753">
        <v>10530</v>
      </c>
      <c r="B753">
        <v>76</v>
      </c>
      <c r="C753">
        <v>18</v>
      </c>
      <c r="D753">
        <v>50</v>
      </c>
      <c r="E753">
        <v>0</v>
      </c>
      <c r="F753">
        <f>order_details[[#This Row],[UnitPrice]]*order_details[[#This Row],[Quantity]]</f>
        <v>900</v>
      </c>
      <c r="G753">
        <f t="shared" si="22"/>
        <v>900</v>
      </c>
      <c r="H753">
        <f ca="1" xml:space="preserve"> COUNTA(UNIQUE(orders[OrderID]))</f>
        <v>1</v>
      </c>
      <c r="I753">
        <f t="shared" si="23"/>
        <v>910190.05000000051</v>
      </c>
    </row>
    <row r="754" spans="1:9" x14ac:dyDescent="0.25">
      <c r="A754">
        <v>10531</v>
      </c>
      <c r="B754">
        <v>59</v>
      </c>
      <c r="C754">
        <v>55</v>
      </c>
      <c r="D754">
        <v>2</v>
      </c>
      <c r="E754">
        <v>0</v>
      </c>
      <c r="F754">
        <f>order_details[[#This Row],[UnitPrice]]*order_details[[#This Row],[Quantity]]</f>
        <v>110</v>
      </c>
      <c r="G754">
        <f t="shared" si="22"/>
        <v>110</v>
      </c>
      <c r="H754">
        <f ca="1" xml:space="preserve"> COUNTA(UNIQUE(orders[OrderID]))</f>
        <v>1</v>
      </c>
      <c r="I754">
        <f t="shared" si="23"/>
        <v>909290.05000000051</v>
      </c>
    </row>
    <row r="755" spans="1:9" x14ac:dyDescent="0.25">
      <c r="A755">
        <v>10532</v>
      </c>
      <c r="B755">
        <v>30</v>
      </c>
      <c r="C755">
        <v>25.89</v>
      </c>
      <c r="D755">
        <v>15</v>
      </c>
      <c r="E755">
        <v>0</v>
      </c>
      <c r="F755">
        <f>order_details[[#This Row],[UnitPrice]]*order_details[[#This Row],[Quantity]]</f>
        <v>388.35</v>
      </c>
      <c r="G755">
        <f t="shared" si="22"/>
        <v>388.35</v>
      </c>
      <c r="H755">
        <f ca="1" xml:space="preserve"> COUNTA(UNIQUE(orders[OrderID]))</f>
        <v>1</v>
      </c>
      <c r="I755">
        <f t="shared" si="23"/>
        <v>909180.05000000051</v>
      </c>
    </row>
    <row r="756" spans="1:9" x14ac:dyDescent="0.25">
      <c r="A756">
        <v>10532</v>
      </c>
      <c r="B756">
        <v>66</v>
      </c>
      <c r="C756">
        <v>17</v>
      </c>
      <c r="D756">
        <v>24</v>
      </c>
      <c r="E756">
        <v>0</v>
      </c>
      <c r="F756">
        <f>order_details[[#This Row],[UnitPrice]]*order_details[[#This Row],[Quantity]]</f>
        <v>408</v>
      </c>
      <c r="G756">
        <f t="shared" si="22"/>
        <v>408</v>
      </c>
      <c r="H756">
        <f ca="1" xml:space="preserve"> COUNTA(UNIQUE(orders[OrderID]))</f>
        <v>1</v>
      </c>
      <c r="I756">
        <f t="shared" si="23"/>
        <v>908791.70000000042</v>
      </c>
    </row>
    <row r="757" spans="1:9" x14ac:dyDescent="0.25">
      <c r="A757">
        <v>10533</v>
      </c>
      <c r="B757">
        <v>4</v>
      </c>
      <c r="C757">
        <v>22</v>
      </c>
      <c r="D757">
        <v>50</v>
      </c>
      <c r="E757">
        <v>0.05</v>
      </c>
      <c r="F757">
        <f>order_details[[#This Row],[UnitPrice]]*order_details[[#This Row],[Quantity]]</f>
        <v>1100</v>
      </c>
      <c r="G757">
        <f t="shared" si="22"/>
        <v>1100</v>
      </c>
      <c r="H757">
        <f ca="1" xml:space="preserve"> COUNTA(UNIQUE(orders[OrderID]))</f>
        <v>1</v>
      </c>
      <c r="I757">
        <f t="shared" si="23"/>
        <v>908383.70000000042</v>
      </c>
    </row>
    <row r="758" spans="1:9" x14ac:dyDescent="0.25">
      <c r="A758">
        <v>10533</v>
      </c>
      <c r="B758">
        <v>72</v>
      </c>
      <c r="C758">
        <v>34.799999999999997</v>
      </c>
      <c r="D758">
        <v>24</v>
      </c>
      <c r="E758">
        <v>0</v>
      </c>
      <c r="F758">
        <f>order_details[[#This Row],[UnitPrice]]*order_details[[#This Row],[Quantity]]</f>
        <v>835.19999999999993</v>
      </c>
      <c r="G758">
        <f t="shared" si="22"/>
        <v>835.19999999999993</v>
      </c>
      <c r="H758">
        <f ca="1" xml:space="preserve"> COUNTA(UNIQUE(orders[OrderID]))</f>
        <v>1</v>
      </c>
      <c r="I758">
        <f t="shared" si="23"/>
        <v>907283.70000000042</v>
      </c>
    </row>
    <row r="759" spans="1:9" x14ac:dyDescent="0.25">
      <c r="A759">
        <v>10533</v>
      </c>
      <c r="B759">
        <v>73</v>
      </c>
      <c r="C759">
        <v>15</v>
      </c>
      <c r="D759">
        <v>24</v>
      </c>
      <c r="E759">
        <v>0.05</v>
      </c>
      <c r="F759">
        <f>order_details[[#This Row],[UnitPrice]]*order_details[[#This Row],[Quantity]]</f>
        <v>360</v>
      </c>
      <c r="G759">
        <f t="shared" si="22"/>
        <v>360</v>
      </c>
      <c r="H759">
        <f ca="1" xml:space="preserve"> COUNTA(UNIQUE(orders[OrderID]))</f>
        <v>1</v>
      </c>
      <c r="I759">
        <f t="shared" si="23"/>
        <v>906448.50000000047</v>
      </c>
    </row>
    <row r="760" spans="1:9" x14ac:dyDescent="0.25">
      <c r="A760">
        <v>10534</v>
      </c>
      <c r="B760">
        <v>30</v>
      </c>
      <c r="C760">
        <v>25.89</v>
      </c>
      <c r="D760">
        <v>10</v>
      </c>
      <c r="E760">
        <v>0</v>
      </c>
      <c r="F760">
        <f>order_details[[#This Row],[UnitPrice]]*order_details[[#This Row],[Quantity]]</f>
        <v>258.89999999999998</v>
      </c>
      <c r="G760">
        <f t="shared" si="22"/>
        <v>258.89999999999998</v>
      </c>
      <c r="H760">
        <f ca="1" xml:space="preserve"> COUNTA(UNIQUE(orders[OrderID]))</f>
        <v>1</v>
      </c>
      <c r="I760">
        <f t="shared" si="23"/>
        <v>906088.50000000047</v>
      </c>
    </row>
    <row r="761" spans="1:9" x14ac:dyDescent="0.25">
      <c r="A761">
        <v>10534</v>
      </c>
      <c r="B761">
        <v>40</v>
      </c>
      <c r="C761">
        <v>18.399999999999999</v>
      </c>
      <c r="D761">
        <v>10</v>
      </c>
      <c r="E761">
        <v>0.2</v>
      </c>
      <c r="F761">
        <f>order_details[[#This Row],[UnitPrice]]*order_details[[#This Row],[Quantity]]</f>
        <v>184</v>
      </c>
      <c r="G761">
        <f t="shared" si="22"/>
        <v>184</v>
      </c>
      <c r="H761">
        <f ca="1" xml:space="preserve"> COUNTA(UNIQUE(orders[OrderID]))</f>
        <v>1</v>
      </c>
      <c r="I761">
        <f t="shared" si="23"/>
        <v>905829.60000000056</v>
      </c>
    </row>
    <row r="762" spans="1:9" x14ac:dyDescent="0.25">
      <c r="A762">
        <v>10534</v>
      </c>
      <c r="B762">
        <v>54</v>
      </c>
      <c r="C762">
        <v>7.45</v>
      </c>
      <c r="D762">
        <v>10</v>
      </c>
      <c r="E762">
        <v>0.2</v>
      </c>
      <c r="F762">
        <f>order_details[[#This Row],[UnitPrice]]*order_details[[#This Row],[Quantity]]</f>
        <v>74.5</v>
      </c>
      <c r="G762">
        <f t="shared" si="22"/>
        <v>74.5</v>
      </c>
      <c r="H762">
        <f ca="1" xml:space="preserve"> COUNTA(UNIQUE(orders[OrderID]))</f>
        <v>1</v>
      </c>
      <c r="I762">
        <f t="shared" si="23"/>
        <v>905645.60000000056</v>
      </c>
    </row>
    <row r="763" spans="1:9" x14ac:dyDescent="0.25">
      <c r="A763">
        <v>10535</v>
      </c>
      <c r="B763">
        <v>11</v>
      </c>
      <c r="C763">
        <v>21</v>
      </c>
      <c r="D763">
        <v>50</v>
      </c>
      <c r="E763">
        <v>0.1</v>
      </c>
      <c r="F763">
        <f>order_details[[#This Row],[UnitPrice]]*order_details[[#This Row],[Quantity]]</f>
        <v>1050</v>
      </c>
      <c r="G763">
        <f t="shared" si="22"/>
        <v>1050</v>
      </c>
      <c r="H763">
        <f ca="1" xml:space="preserve"> COUNTA(UNIQUE(orders[OrderID]))</f>
        <v>1</v>
      </c>
      <c r="I763">
        <f t="shared" si="23"/>
        <v>905571.10000000056</v>
      </c>
    </row>
    <row r="764" spans="1:9" x14ac:dyDescent="0.25">
      <c r="A764">
        <v>10535</v>
      </c>
      <c r="B764">
        <v>40</v>
      </c>
      <c r="C764">
        <v>18.399999999999999</v>
      </c>
      <c r="D764">
        <v>10</v>
      </c>
      <c r="E764">
        <v>0.1</v>
      </c>
      <c r="F764">
        <f>order_details[[#This Row],[UnitPrice]]*order_details[[#This Row],[Quantity]]</f>
        <v>184</v>
      </c>
      <c r="G764">
        <f t="shared" si="22"/>
        <v>184</v>
      </c>
      <c r="H764">
        <f ca="1" xml:space="preserve"> COUNTA(UNIQUE(orders[OrderID]))</f>
        <v>1</v>
      </c>
      <c r="I764">
        <f t="shared" si="23"/>
        <v>904521.10000000056</v>
      </c>
    </row>
    <row r="765" spans="1:9" x14ac:dyDescent="0.25">
      <c r="A765">
        <v>10535</v>
      </c>
      <c r="B765">
        <v>57</v>
      </c>
      <c r="C765">
        <v>19.5</v>
      </c>
      <c r="D765">
        <v>5</v>
      </c>
      <c r="E765">
        <v>0.1</v>
      </c>
      <c r="F765">
        <f>order_details[[#This Row],[UnitPrice]]*order_details[[#This Row],[Quantity]]</f>
        <v>97.5</v>
      </c>
      <c r="G765">
        <f t="shared" si="22"/>
        <v>97.5</v>
      </c>
      <c r="H765">
        <f ca="1" xml:space="preserve"> COUNTA(UNIQUE(orders[OrderID]))</f>
        <v>1</v>
      </c>
      <c r="I765">
        <f t="shared" si="23"/>
        <v>904337.10000000056</v>
      </c>
    </row>
    <row r="766" spans="1:9" x14ac:dyDescent="0.25">
      <c r="A766">
        <v>10535</v>
      </c>
      <c r="B766">
        <v>59</v>
      </c>
      <c r="C766">
        <v>55</v>
      </c>
      <c r="D766">
        <v>15</v>
      </c>
      <c r="E766">
        <v>0.1</v>
      </c>
      <c r="F766">
        <f>order_details[[#This Row],[UnitPrice]]*order_details[[#This Row],[Quantity]]</f>
        <v>825</v>
      </c>
      <c r="G766">
        <f t="shared" si="22"/>
        <v>825</v>
      </c>
      <c r="H766">
        <f ca="1" xml:space="preserve"> COUNTA(UNIQUE(orders[OrderID]))</f>
        <v>1</v>
      </c>
      <c r="I766">
        <f t="shared" si="23"/>
        <v>904239.60000000056</v>
      </c>
    </row>
    <row r="767" spans="1:9" x14ac:dyDescent="0.25">
      <c r="A767">
        <v>10536</v>
      </c>
      <c r="B767">
        <v>12</v>
      </c>
      <c r="C767">
        <v>38</v>
      </c>
      <c r="D767">
        <v>15</v>
      </c>
      <c r="E767">
        <v>0.25</v>
      </c>
      <c r="F767">
        <f>order_details[[#This Row],[UnitPrice]]*order_details[[#This Row],[Quantity]]</f>
        <v>570</v>
      </c>
      <c r="G767">
        <f t="shared" si="22"/>
        <v>570</v>
      </c>
      <c r="H767">
        <f ca="1" xml:space="preserve"> COUNTA(UNIQUE(orders[OrderID]))</f>
        <v>1</v>
      </c>
      <c r="I767">
        <f t="shared" si="23"/>
        <v>903414.60000000056</v>
      </c>
    </row>
    <row r="768" spans="1:9" x14ac:dyDescent="0.25">
      <c r="A768">
        <v>10536</v>
      </c>
      <c r="B768">
        <v>31</v>
      </c>
      <c r="C768">
        <v>12.5</v>
      </c>
      <c r="D768">
        <v>20</v>
      </c>
      <c r="E768">
        <v>0</v>
      </c>
      <c r="F768">
        <f>order_details[[#This Row],[UnitPrice]]*order_details[[#This Row],[Quantity]]</f>
        <v>250</v>
      </c>
      <c r="G768">
        <f t="shared" si="22"/>
        <v>250</v>
      </c>
      <c r="H768">
        <f ca="1" xml:space="preserve"> COUNTA(UNIQUE(orders[OrderID]))</f>
        <v>1</v>
      </c>
      <c r="I768">
        <f t="shared" si="23"/>
        <v>902844.60000000056</v>
      </c>
    </row>
    <row r="769" spans="1:9" x14ac:dyDescent="0.25">
      <c r="A769">
        <v>10536</v>
      </c>
      <c r="B769">
        <v>33</v>
      </c>
      <c r="C769">
        <v>2.5</v>
      </c>
      <c r="D769">
        <v>30</v>
      </c>
      <c r="E769">
        <v>0</v>
      </c>
      <c r="F769">
        <f>order_details[[#This Row],[UnitPrice]]*order_details[[#This Row],[Quantity]]</f>
        <v>75</v>
      </c>
      <c r="G769">
        <f t="shared" si="22"/>
        <v>75</v>
      </c>
      <c r="H769">
        <f ca="1" xml:space="preserve"> COUNTA(UNIQUE(orders[OrderID]))</f>
        <v>1</v>
      </c>
      <c r="I769">
        <f t="shared" si="23"/>
        <v>902594.60000000056</v>
      </c>
    </row>
    <row r="770" spans="1:9" x14ac:dyDescent="0.25">
      <c r="A770">
        <v>10536</v>
      </c>
      <c r="B770">
        <v>60</v>
      </c>
      <c r="C770">
        <v>34</v>
      </c>
      <c r="D770">
        <v>35</v>
      </c>
      <c r="E770">
        <v>0.25</v>
      </c>
      <c r="F770">
        <f>order_details[[#This Row],[UnitPrice]]*order_details[[#This Row],[Quantity]]</f>
        <v>1190</v>
      </c>
      <c r="G770">
        <f t="shared" ref="G770:G833" si="24" xml:space="preserve"> C770 * D770</f>
        <v>1190</v>
      </c>
      <c r="H770">
        <f ca="1" xml:space="preserve"> COUNTA(UNIQUE(orders[OrderID]))</f>
        <v>1</v>
      </c>
      <c r="I770">
        <f t="shared" ref="I770:I833" si="25">SUM(G770:G2924)</f>
        <v>902519.60000000056</v>
      </c>
    </row>
    <row r="771" spans="1:9" x14ac:dyDescent="0.25">
      <c r="A771">
        <v>10537</v>
      </c>
      <c r="B771">
        <v>31</v>
      </c>
      <c r="C771">
        <v>12.5</v>
      </c>
      <c r="D771">
        <v>30</v>
      </c>
      <c r="E771">
        <v>0</v>
      </c>
      <c r="F771">
        <f>order_details[[#This Row],[UnitPrice]]*order_details[[#This Row],[Quantity]]</f>
        <v>375</v>
      </c>
      <c r="G771">
        <f t="shared" si="24"/>
        <v>375</v>
      </c>
      <c r="H771">
        <f ca="1" xml:space="preserve"> COUNTA(UNIQUE(orders[OrderID]))</f>
        <v>1</v>
      </c>
      <c r="I771">
        <f t="shared" si="25"/>
        <v>901329.60000000044</v>
      </c>
    </row>
    <row r="772" spans="1:9" x14ac:dyDescent="0.25">
      <c r="A772">
        <v>10537</v>
      </c>
      <c r="B772">
        <v>51</v>
      </c>
      <c r="C772">
        <v>53</v>
      </c>
      <c r="D772">
        <v>6</v>
      </c>
      <c r="E772">
        <v>0</v>
      </c>
      <c r="F772">
        <f>order_details[[#This Row],[UnitPrice]]*order_details[[#This Row],[Quantity]]</f>
        <v>318</v>
      </c>
      <c r="G772">
        <f t="shared" si="24"/>
        <v>318</v>
      </c>
      <c r="H772">
        <f ca="1" xml:space="preserve"> COUNTA(UNIQUE(orders[OrderID]))</f>
        <v>1</v>
      </c>
      <c r="I772">
        <f t="shared" si="25"/>
        <v>900954.60000000044</v>
      </c>
    </row>
    <row r="773" spans="1:9" x14ac:dyDescent="0.25">
      <c r="A773">
        <v>10537</v>
      </c>
      <c r="B773">
        <v>58</v>
      </c>
      <c r="C773">
        <v>13.25</v>
      </c>
      <c r="D773">
        <v>20</v>
      </c>
      <c r="E773">
        <v>0</v>
      </c>
      <c r="F773">
        <f>order_details[[#This Row],[UnitPrice]]*order_details[[#This Row],[Quantity]]</f>
        <v>265</v>
      </c>
      <c r="G773">
        <f t="shared" si="24"/>
        <v>265</v>
      </c>
      <c r="H773">
        <f ca="1" xml:space="preserve"> COUNTA(UNIQUE(orders[OrderID]))</f>
        <v>1</v>
      </c>
      <c r="I773">
        <f t="shared" si="25"/>
        <v>900636.60000000044</v>
      </c>
    </row>
    <row r="774" spans="1:9" x14ac:dyDescent="0.25">
      <c r="A774">
        <v>10537</v>
      </c>
      <c r="B774">
        <v>72</v>
      </c>
      <c r="C774">
        <v>34.799999999999997</v>
      </c>
      <c r="D774">
        <v>21</v>
      </c>
      <c r="E774">
        <v>0</v>
      </c>
      <c r="F774">
        <f>order_details[[#This Row],[UnitPrice]]*order_details[[#This Row],[Quantity]]</f>
        <v>730.8</v>
      </c>
      <c r="G774">
        <f t="shared" si="24"/>
        <v>730.8</v>
      </c>
      <c r="H774">
        <f ca="1" xml:space="preserve"> COUNTA(UNIQUE(orders[OrderID]))</f>
        <v>1</v>
      </c>
      <c r="I774">
        <f t="shared" si="25"/>
        <v>900371.60000000033</v>
      </c>
    </row>
    <row r="775" spans="1:9" x14ac:dyDescent="0.25">
      <c r="A775">
        <v>10537</v>
      </c>
      <c r="B775">
        <v>73</v>
      </c>
      <c r="C775">
        <v>15</v>
      </c>
      <c r="D775">
        <v>9</v>
      </c>
      <c r="E775">
        <v>0</v>
      </c>
      <c r="F775">
        <f>order_details[[#This Row],[UnitPrice]]*order_details[[#This Row],[Quantity]]</f>
        <v>135</v>
      </c>
      <c r="G775">
        <f t="shared" si="24"/>
        <v>135</v>
      </c>
      <c r="H775">
        <f ca="1" xml:space="preserve"> COUNTA(UNIQUE(orders[OrderID]))</f>
        <v>1</v>
      </c>
      <c r="I775">
        <f t="shared" si="25"/>
        <v>899640.8000000004</v>
      </c>
    </row>
    <row r="776" spans="1:9" x14ac:dyDescent="0.25">
      <c r="A776">
        <v>10538</v>
      </c>
      <c r="B776">
        <v>70</v>
      </c>
      <c r="C776">
        <v>15</v>
      </c>
      <c r="D776">
        <v>7</v>
      </c>
      <c r="E776">
        <v>0</v>
      </c>
      <c r="F776">
        <f>order_details[[#This Row],[UnitPrice]]*order_details[[#This Row],[Quantity]]</f>
        <v>105</v>
      </c>
      <c r="G776">
        <f t="shared" si="24"/>
        <v>105</v>
      </c>
      <c r="H776">
        <f ca="1" xml:space="preserve"> COUNTA(UNIQUE(orders[OrderID]))</f>
        <v>1</v>
      </c>
      <c r="I776">
        <f t="shared" si="25"/>
        <v>899505.8000000004</v>
      </c>
    </row>
    <row r="777" spans="1:9" x14ac:dyDescent="0.25">
      <c r="A777">
        <v>10538</v>
      </c>
      <c r="B777">
        <v>72</v>
      </c>
      <c r="C777">
        <v>34.799999999999997</v>
      </c>
      <c r="D777">
        <v>1</v>
      </c>
      <c r="E777">
        <v>0</v>
      </c>
      <c r="F777">
        <f>order_details[[#This Row],[UnitPrice]]*order_details[[#This Row],[Quantity]]</f>
        <v>34.799999999999997</v>
      </c>
      <c r="G777">
        <f t="shared" si="24"/>
        <v>34.799999999999997</v>
      </c>
      <c r="H777">
        <f ca="1" xml:space="preserve"> COUNTA(UNIQUE(orders[OrderID]))</f>
        <v>1</v>
      </c>
      <c r="I777">
        <f t="shared" si="25"/>
        <v>899400.8000000004</v>
      </c>
    </row>
    <row r="778" spans="1:9" x14ac:dyDescent="0.25">
      <c r="A778">
        <v>10539</v>
      </c>
      <c r="B778">
        <v>13</v>
      </c>
      <c r="C778">
        <v>6</v>
      </c>
      <c r="D778">
        <v>8</v>
      </c>
      <c r="E778">
        <v>0</v>
      </c>
      <c r="F778">
        <f>order_details[[#This Row],[UnitPrice]]*order_details[[#This Row],[Quantity]]</f>
        <v>48</v>
      </c>
      <c r="G778">
        <f t="shared" si="24"/>
        <v>48</v>
      </c>
      <c r="H778">
        <f ca="1" xml:space="preserve"> COUNTA(UNIQUE(orders[OrderID]))</f>
        <v>1</v>
      </c>
      <c r="I778">
        <f t="shared" si="25"/>
        <v>899366.00000000035</v>
      </c>
    </row>
    <row r="779" spans="1:9" x14ac:dyDescent="0.25">
      <c r="A779">
        <v>10539</v>
      </c>
      <c r="B779">
        <v>21</v>
      </c>
      <c r="C779">
        <v>10</v>
      </c>
      <c r="D779">
        <v>15</v>
      </c>
      <c r="E779">
        <v>0</v>
      </c>
      <c r="F779">
        <f>order_details[[#This Row],[UnitPrice]]*order_details[[#This Row],[Quantity]]</f>
        <v>150</v>
      </c>
      <c r="G779">
        <f t="shared" si="24"/>
        <v>150</v>
      </c>
      <c r="H779">
        <f ca="1" xml:space="preserve"> COUNTA(UNIQUE(orders[OrderID]))</f>
        <v>1</v>
      </c>
      <c r="I779">
        <f t="shared" si="25"/>
        <v>899318.00000000035</v>
      </c>
    </row>
    <row r="780" spans="1:9" x14ac:dyDescent="0.25">
      <c r="A780">
        <v>10539</v>
      </c>
      <c r="B780">
        <v>33</v>
      </c>
      <c r="C780">
        <v>2.5</v>
      </c>
      <c r="D780">
        <v>15</v>
      </c>
      <c r="E780">
        <v>0</v>
      </c>
      <c r="F780">
        <f>order_details[[#This Row],[UnitPrice]]*order_details[[#This Row],[Quantity]]</f>
        <v>37.5</v>
      </c>
      <c r="G780">
        <f t="shared" si="24"/>
        <v>37.5</v>
      </c>
      <c r="H780">
        <f ca="1" xml:space="preserve"> COUNTA(UNIQUE(orders[OrderID]))</f>
        <v>1</v>
      </c>
      <c r="I780">
        <f t="shared" si="25"/>
        <v>899168.00000000035</v>
      </c>
    </row>
    <row r="781" spans="1:9" x14ac:dyDescent="0.25">
      <c r="A781">
        <v>10539</v>
      </c>
      <c r="B781">
        <v>49</v>
      </c>
      <c r="C781">
        <v>20</v>
      </c>
      <c r="D781">
        <v>6</v>
      </c>
      <c r="E781">
        <v>0</v>
      </c>
      <c r="F781">
        <f>order_details[[#This Row],[UnitPrice]]*order_details[[#This Row],[Quantity]]</f>
        <v>120</v>
      </c>
      <c r="G781">
        <f t="shared" si="24"/>
        <v>120</v>
      </c>
      <c r="H781">
        <f ca="1" xml:space="preserve"> COUNTA(UNIQUE(orders[OrderID]))</f>
        <v>1</v>
      </c>
      <c r="I781">
        <f t="shared" si="25"/>
        <v>899130.50000000035</v>
      </c>
    </row>
    <row r="782" spans="1:9" x14ac:dyDescent="0.25">
      <c r="A782">
        <v>10540</v>
      </c>
      <c r="B782">
        <v>3</v>
      </c>
      <c r="C782">
        <v>10</v>
      </c>
      <c r="D782">
        <v>60</v>
      </c>
      <c r="E782">
        <v>0</v>
      </c>
      <c r="F782">
        <f>order_details[[#This Row],[UnitPrice]]*order_details[[#This Row],[Quantity]]</f>
        <v>600</v>
      </c>
      <c r="G782">
        <f t="shared" si="24"/>
        <v>600</v>
      </c>
      <c r="H782">
        <f ca="1" xml:space="preserve"> COUNTA(UNIQUE(orders[OrderID]))</f>
        <v>1</v>
      </c>
      <c r="I782">
        <f t="shared" si="25"/>
        <v>899010.50000000035</v>
      </c>
    </row>
    <row r="783" spans="1:9" x14ac:dyDescent="0.25">
      <c r="A783">
        <v>10540</v>
      </c>
      <c r="B783">
        <v>26</v>
      </c>
      <c r="C783">
        <v>31.23</v>
      </c>
      <c r="D783">
        <v>40</v>
      </c>
      <c r="E783">
        <v>0</v>
      </c>
      <c r="F783">
        <f>order_details[[#This Row],[UnitPrice]]*order_details[[#This Row],[Quantity]]</f>
        <v>1249.2</v>
      </c>
      <c r="G783">
        <f t="shared" si="24"/>
        <v>1249.2</v>
      </c>
      <c r="H783">
        <f ca="1" xml:space="preserve"> COUNTA(UNIQUE(orders[OrderID]))</f>
        <v>1</v>
      </c>
      <c r="I783">
        <f t="shared" si="25"/>
        <v>898410.50000000035</v>
      </c>
    </row>
    <row r="784" spans="1:9" x14ac:dyDescent="0.25">
      <c r="A784">
        <v>10540</v>
      </c>
      <c r="B784">
        <v>38</v>
      </c>
      <c r="C784">
        <v>263.5</v>
      </c>
      <c r="D784">
        <v>30</v>
      </c>
      <c r="E784">
        <v>0</v>
      </c>
      <c r="F784">
        <f>order_details[[#This Row],[UnitPrice]]*order_details[[#This Row],[Quantity]]</f>
        <v>7905</v>
      </c>
      <c r="G784">
        <f t="shared" si="24"/>
        <v>7905</v>
      </c>
      <c r="H784">
        <f ca="1" xml:space="preserve"> COUNTA(UNIQUE(orders[OrderID]))</f>
        <v>1</v>
      </c>
      <c r="I784">
        <f t="shared" si="25"/>
        <v>897161.3000000004</v>
      </c>
    </row>
    <row r="785" spans="1:9" x14ac:dyDescent="0.25">
      <c r="A785">
        <v>10540</v>
      </c>
      <c r="B785">
        <v>68</v>
      </c>
      <c r="C785">
        <v>12.5</v>
      </c>
      <c r="D785">
        <v>35</v>
      </c>
      <c r="E785">
        <v>0</v>
      </c>
      <c r="F785">
        <f>order_details[[#This Row],[UnitPrice]]*order_details[[#This Row],[Quantity]]</f>
        <v>437.5</v>
      </c>
      <c r="G785">
        <f t="shared" si="24"/>
        <v>437.5</v>
      </c>
      <c r="H785">
        <f ca="1" xml:space="preserve"> COUNTA(UNIQUE(orders[OrderID]))</f>
        <v>1</v>
      </c>
      <c r="I785">
        <f t="shared" si="25"/>
        <v>889256.3000000004</v>
      </c>
    </row>
    <row r="786" spans="1:9" x14ac:dyDescent="0.25">
      <c r="A786">
        <v>10541</v>
      </c>
      <c r="B786">
        <v>24</v>
      </c>
      <c r="C786">
        <v>4.5</v>
      </c>
      <c r="D786">
        <v>35</v>
      </c>
      <c r="E786">
        <v>0.1</v>
      </c>
      <c r="F786">
        <f>order_details[[#This Row],[UnitPrice]]*order_details[[#This Row],[Quantity]]</f>
        <v>157.5</v>
      </c>
      <c r="G786">
        <f t="shared" si="24"/>
        <v>157.5</v>
      </c>
      <c r="H786">
        <f ca="1" xml:space="preserve"> COUNTA(UNIQUE(orders[OrderID]))</f>
        <v>1</v>
      </c>
      <c r="I786">
        <f t="shared" si="25"/>
        <v>888818.8000000004</v>
      </c>
    </row>
    <row r="787" spans="1:9" x14ac:dyDescent="0.25">
      <c r="A787">
        <v>10541</v>
      </c>
      <c r="B787">
        <v>38</v>
      </c>
      <c r="C787">
        <v>263.5</v>
      </c>
      <c r="D787">
        <v>4</v>
      </c>
      <c r="E787">
        <v>0.1</v>
      </c>
      <c r="F787">
        <f>order_details[[#This Row],[UnitPrice]]*order_details[[#This Row],[Quantity]]</f>
        <v>1054</v>
      </c>
      <c r="G787">
        <f t="shared" si="24"/>
        <v>1054</v>
      </c>
      <c r="H787">
        <f ca="1" xml:space="preserve"> COUNTA(UNIQUE(orders[OrderID]))</f>
        <v>1</v>
      </c>
      <c r="I787">
        <f t="shared" si="25"/>
        <v>888661.3000000004</v>
      </c>
    </row>
    <row r="788" spans="1:9" x14ac:dyDescent="0.25">
      <c r="A788">
        <v>10541</v>
      </c>
      <c r="B788">
        <v>65</v>
      </c>
      <c r="C788">
        <v>21.05</v>
      </c>
      <c r="D788">
        <v>36</v>
      </c>
      <c r="E788">
        <v>0.1</v>
      </c>
      <c r="F788">
        <f>order_details[[#This Row],[UnitPrice]]*order_details[[#This Row],[Quantity]]</f>
        <v>757.80000000000007</v>
      </c>
      <c r="G788">
        <f t="shared" si="24"/>
        <v>757.80000000000007</v>
      </c>
      <c r="H788">
        <f ca="1" xml:space="preserve"> COUNTA(UNIQUE(orders[OrderID]))</f>
        <v>1</v>
      </c>
      <c r="I788">
        <f t="shared" si="25"/>
        <v>887607.3000000004</v>
      </c>
    </row>
    <row r="789" spans="1:9" x14ac:dyDescent="0.25">
      <c r="A789">
        <v>10541</v>
      </c>
      <c r="B789">
        <v>71</v>
      </c>
      <c r="C789">
        <v>21.5</v>
      </c>
      <c r="D789">
        <v>9</v>
      </c>
      <c r="E789">
        <v>0.1</v>
      </c>
      <c r="F789">
        <f>order_details[[#This Row],[UnitPrice]]*order_details[[#This Row],[Quantity]]</f>
        <v>193.5</v>
      </c>
      <c r="G789">
        <f t="shared" si="24"/>
        <v>193.5</v>
      </c>
      <c r="H789">
        <f ca="1" xml:space="preserve"> COUNTA(UNIQUE(orders[OrderID]))</f>
        <v>1</v>
      </c>
      <c r="I789">
        <f t="shared" si="25"/>
        <v>886849.50000000047</v>
      </c>
    </row>
    <row r="790" spans="1:9" x14ac:dyDescent="0.25">
      <c r="A790">
        <v>10542</v>
      </c>
      <c r="B790">
        <v>11</v>
      </c>
      <c r="C790">
        <v>21</v>
      </c>
      <c r="D790">
        <v>15</v>
      </c>
      <c r="E790">
        <v>0.05</v>
      </c>
      <c r="F790">
        <f>order_details[[#This Row],[UnitPrice]]*order_details[[#This Row],[Quantity]]</f>
        <v>315</v>
      </c>
      <c r="G790">
        <f t="shared" si="24"/>
        <v>315</v>
      </c>
      <c r="H790">
        <f ca="1" xml:space="preserve"> COUNTA(UNIQUE(orders[OrderID]))</f>
        <v>1</v>
      </c>
      <c r="I790">
        <f t="shared" si="25"/>
        <v>886656.00000000047</v>
      </c>
    </row>
    <row r="791" spans="1:9" x14ac:dyDescent="0.25">
      <c r="A791">
        <v>10542</v>
      </c>
      <c r="B791">
        <v>54</v>
      </c>
      <c r="C791">
        <v>7.45</v>
      </c>
      <c r="D791">
        <v>24</v>
      </c>
      <c r="E791">
        <v>0.05</v>
      </c>
      <c r="F791">
        <f>order_details[[#This Row],[UnitPrice]]*order_details[[#This Row],[Quantity]]</f>
        <v>178.8</v>
      </c>
      <c r="G791">
        <f t="shared" si="24"/>
        <v>178.8</v>
      </c>
      <c r="H791">
        <f ca="1" xml:space="preserve"> COUNTA(UNIQUE(orders[OrderID]))</f>
        <v>1</v>
      </c>
      <c r="I791">
        <f t="shared" si="25"/>
        <v>886341.00000000047</v>
      </c>
    </row>
    <row r="792" spans="1:9" x14ac:dyDescent="0.25">
      <c r="A792">
        <v>10543</v>
      </c>
      <c r="B792">
        <v>12</v>
      </c>
      <c r="C792">
        <v>38</v>
      </c>
      <c r="D792">
        <v>30</v>
      </c>
      <c r="E792">
        <v>0.15</v>
      </c>
      <c r="F792">
        <f>order_details[[#This Row],[UnitPrice]]*order_details[[#This Row],[Quantity]]</f>
        <v>1140</v>
      </c>
      <c r="G792">
        <f t="shared" si="24"/>
        <v>1140</v>
      </c>
      <c r="H792">
        <f ca="1" xml:space="preserve"> COUNTA(UNIQUE(orders[OrderID]))</f>
        <v>1</v>
      </c>
      <c r="I792">
        <f t="shared" si="25"/>
        <v>886162.20000000042</v>
      </c>
    </row>
    <row r="793" spans="1:9" x14ac:dyDescent="0.25">
      <c r="A793">
        <v>10543</v>
      </c>
      <c r="B793">
        <v>23</v>
      </c>
      <c r="C793">
        <v>9</v>
      </c>
      <c r="D793">
        <v>70</v>
      </c>
      <c r="E793">
        <v>0.15</v>
      </c>
      <c r="F793">
        <f>order_details[[#This Row],[UnitPrice]]*order_details[[#This Row],[Quantity]]</f>
        <v>630</v>
      </c>
      <c r="G793">
        <f t="shared" si="24"/>
        <v>630</v>
      </c>
      <c r="H793">
        <f ca="1" xml:space="preserve"> COUNTA(UNIQUE(orders[OrderID]))</f>
        <v>1</v>
      </c>
      <c r="I793">
        <f t="shared" si="25"/>
        <v>885022.20000000042</v>
      </c>
    </row>
    <row r="794" spans="1:9" x14ac:dyDescent="0.25">
      <c r="A794">
        <v>10544</v>
      </c>
      <c r="B794">
        <v>28</v>
      </c>
      <c r="C794">
        <v>45.6</v>
      </c>
      <c r="D794">
        <v>7</v>
      </c>
      <c r="E794">
        <v>0</v>
      </c>
      <c r="F794">
        <f>order_details[[#This Row],[UnitPrice]]*order_details[[#This Row],[Quantity]]</f>
        <v>319.2</v>
      </c>
      <c r="G794">
        <f t="shared" si="24"/>
        <v>319.2</v>
      </c>
      <c r="H794">
        <f ca="1" xml:space="preserve"> COUNTA(UNIQUE(orders[OrderID]))</f>
        <v>1</v>
      </c>
      <c r="I794">
        <f t="shared" si="25"/>
        <v>884392.20000000042</v>
      </c>
    </row>
    <row r="795" spans="1:9" x14ac:dyDescent="0.25">
      <c r="A795">
        <v>10544</v>
      </c>
      <c r="B795">
        <v>67</v>
      </c>
      <c r="C795">
        <v>14</v>
      </c>
      <c r="D795">
        <v>7</v>
      </c>
      <c r="E795">
        <v>0</v>
      </c>
      <c r="F795">
        <f>order_details[[#This Row],[UnitPrice]]*order_details[[#This Row],[Quantity]]</f>
        <v>98</v>
      </c>
      <c r="G795">
        <f t="shared" si="24"/>
        <v>98</v>
      </c>
      <c r="H795">
        <f ca="1" xml:space="preserve"> COUNTA(UNIQUE(orders[OrderID]))</f>
        <v>1</v>
      </c>
      <c r="I795">
        <f t="shared" si="25"/>
        <v>884073.00000000047</v>
      </c>
    </row>
    <row r="796" spans="1:9" x14ac:dyDescent="0.25">
      <c r="A796">
        <v>10545</v>
      </c>
      <c r="B796">
        <v>11</v>
      </c>
      <c r="C796">
        <v>21</v>
      </c>
      <c r="D796">
        <v>10</v>
      </c>
      <c r="E796">
        <v>0</v>
      </c>
      <c r="F796">
        <f>order_details[[#This Row],[UnitPrice]]*order_details[[#This Row],[Quantity]]</f>
        <v>210</v>
      </c>
      <c r="G796">
        <f t="shared" si="24"/>
        <v>210</v>
      </c>
      <c r="H796">
        <f ca="1" xml:space="preserve"> COUNTA(UNIQUE(orders[OrderID]))</f>
        <v>1</v>
      </c>
      <c r="I796">
        <f t="shared" si="25"/>
        <v>883975.00000000047</v>
      </c>
    </row>
    <row r="797" spans="1:9" x14ac:dyDescent="0.25">
      <c r="A797">
        <v>10546</v>
      </c>
      <c r="B797">
        <v>7</v>
      </c>
      <c r="C797">
        <v>30</v>
      </c>
      <c r="D797">
        <v>10</v>
      </c>
      <c r="E797">
        <v>0</v>
      </c>
      <c r="F797">
        <f>order_details[[#This Row],[UnitPrice]]*order_details[[#This Row],[Quantity]]</f>
        <v>300</v>
      </c>
      <c r="G797">
        <f t="shared" si="24"/>
        <v>300</v>
      </c>
      <c r="H797">
        <f ca="1" xml:space="preserve"> COUNTA(UNIQUE(orders[OrderID]))</f>
        <v>1</v>
      </c>
      <c r="I797">
        <f t="shared" si="25"/>
        <v>883765.00000000047</v>
      </c>
    </row>
    <row r="798" spans="1:9" x14ac:dyDescent="0.25">
      <c r="A798">
        <v>10546</v>
      </c>
      <c r="B798">
        <v>35</v>
      </c>
      <c r="C798">
        <v>18</v>
      </c>
      <c r="D798">
        <v>30</v>
      </c>
      <c r="E798">
        <v>0</v>
      </c>
      <c r="F798">
        <f>order_details[[#This Row],[UnitPrice]]*order_details[[#This Row],[Quantity]]</f>
        <v>540</v>
      </c>
      <c r="G798">
        <f t="shared" si="24"/>
        <v>540</v>
      </c>
      <c r="H798">
        <f ca="1" xml:space="preserve"> COUNTA(UNIQUE(orders[OrderID]))</f>
        <v>1</v>
      </c>
      <c r="I798">
        <f t="shared" si="25"/>
        <v>883465.00000000047</v>
      </c>
    </row>
    <row r="799" spans="1:9" x14ac:dyDescent="0.25">
      <c r="A799">
        <v>10546</v>
      </c>
      <c r="B799">
        <v>62</v>
      </c>
      <c r="C799">
        <v>49.3</v>
      </c>
      <c r="D799">
        <v>40</v>
      </c>
      <c r="E799">
        <v>0</v>
      </c>
      <c r="F799">
        <f>order_details[[#This Row],[UnitPrice]]*order_details[[#This Row],[Quantity]]</f>
        <v>1972</v>
      </c>
      <c r="G799">
        <f t="shared" si="24"/>
        <v>1972</v>
      </c>
      <c r="H799">
        <f ca="1" xml:space="preserve"> COUNTA(UNIQUE(orders[OrderID]))</f>
        <v>1</v>
      </c>
      <c r="I799">
        <f t="shared" si="25"/>
        <v>882925.00000000047</v>
      </c>
    </row>
    <row r="800" spans="1:9" x14ac:dyDescent="0.25">
      <c r="A800">
        <v>10547</v>
      </c>
      <c r="B800">
        <v>32</v>
      </c>
      <c r="C800">
        <v>32</v>
      </c>
      <c r="D800">
        <v>24</v>
      </c>
      <c r="E800">
        <v>0.15</v>
      </c>
      <c r="F800">
        <f>order_details[[#This Row],[UnitPrice]]*order_details[[#This Row],[Quantity]]</f>
        <v>768</v>
      </c>
      <c r="G800">
        <f t="shared" si="24"/>
        <v>768</v>
      </c>
      <c r="H800">
        <f ca="1" xml:space="preserve"> COUNTA(UNIQUE(orders[OrderID]))</f>
        <v>1</v>
      </c>
      <c r="I800">
        <f t="shared" si="25"/>
        <v>880953.00000000047</v>
      </c>
    </row>
    <row r="801" spans="1:9" x14ac:dyDescent="0.25">
      <c r="A801">
        <v>10547</v>
      </c>
      <c r="B801">
        <v>36</v>
      </c>
      <c r="C801">
        <v>19</v>
      </c>
      <c r="D801">
        <v>60</v>
      </c>
      <c r="E801">
        <v>0</v>
      </c>
      <c r="F801">
        <f>order_details[[#This Row],[UnitPrice]]*order_details[[#This Row],[Quantity]]</f>
        <v>1140</v>
      </c>
      <c r="G801">
        <f t="shared" si="24"/>
        <v>1140</v>
      </c>
      <c r="H801">
        <f ca="1" xml:space="preserve"> COUNTA(UNIQUE(orders[OrderID]))</f>
        <v>1</v>
      </c>
      <c r="I801">
        <f t="shared" si="25"/>
        <v>880185.00000000047</v>
      </c>
    </row>
    <row r="802" spans="1:9" x14ac:dyDescent="0.25">
      <c r="A802">
        <v>10548</v>
      </c>
      <c r="B802">
        <v>34</v>
      </c>
      <c r="C802">
        <v>14</v>
      </c>
      <c r="D802">
        <v>10</v>
      </c>
      <c r="E802">
        <v>0.25</v>
      </c>
      <c r="F802">
        <f>order_details[[#This Row],[UnitPrice]]*order_details[[#This Row],[Quantity]]</f>
        <v>140</v>
      </c>
      <c r="G802">
        <f t="shared" si="24"/>
        <v>140</v>
      </c>
      <c r="H802">
        <f ca="1" xml:space="preserve"> COUNTA(UNIQUE(orders[OrderID]))</f>
        <v>1</v>
      </c>
      <c r="I802">
        <f t="shared" si="25"/>
        <v>879045.00000000047</v>
      </c>
    </row>
    <row r="803" spans="1:9" x14ac:dyDescent="0.25">
      <c r="A803">
        <v>10548</v>
      </c>
      <c r="B803">
        <v>41</v>
      </c>
      <c r="C803">
        <v>9.65</v>
      </c>
      <c r="D803">
        <v>14</v>
      </c>
      <c r="E803">
        <v>0</v>
      </c>
      <c r="F803">
        <f>order_details[[#This Row],[UnitPrice]]*order_details[[#This Row],[Quantity]]</f>
        <v>135.1</v>
      </c>
      <c r="G803">
        <f t="shared" si="24"/>
        <v>135.1</v>
      </c>
      <c r="H803">
        <f ca="1" xml:space="preserve"> COUNTA(UNIQUE(orders[OrderID]))</f>
        <v>1</v>
      </c>
      <c r="I803">
        <f t="shared" si="25"/>
        <v>878905.00000000047</v>
      </c>
    </row>
    <row r="804" spans="1:9" x14ac:dyDescent="0.25">
      <c r="A804">
        <v>10549</v>
      </c>
      <c r="B804">
        <v>31</v>
      </c>
      <c r="C804">
        <v>12.5</v>
      </c>
      <c r="D804">
        <v>55</v>
      </c>
      <c r="E804">
        <v>0.15</v>
      </c>
      <c r="F804">
        <f>order_details[[#This Row],[UnitPrice]]*order_details[[#This Row],[Quantity]]</f>
        <v>687.5</v>
      </c>
      <c r="G804">
        <f t="shared" si="24"/>
        <v>687.5</v>
      </c>
      <c r="H804">
        <f ca="1" xml:space="preserve"> COUNTA(UNIQUE(orders[OrderID]))</f>
        <v>1</v>
      </c>
      <c r="I804">
        <f t="shared" si="25"/>
        <v>878769.90000000037</v>
      </c>
    </row>
    <row r="805" spans="1:9" x14ac:dyDescent="0.25">
      <c r="A805">
        <v>10549</v>
      </c>
      <c r="B805">
        <v>45</v>
      </c>
      <c r="C805">
        <v>9.5</v>
      </c>
      <c r="D805">
        <v>100</v>
      </c>
      <c r="E805">
        <v>0.15</v>
      </c>
      <c r="F805">
        <f>order_details[[#This Row],[UnitPrice]]*order_details[[#This Row],[Quantity]]</f>
        <v>950</v>
      </c>
      <c r="G805">
        <f t="shared" si="24"/>
        <v>950</v>
      </c>
      <c r="H805">
        <f ca="1" xml:space="preserve"> COUNTA(UNIQUE(orders[OrderID]))</f>
        <v>1</v>
      </c>
      <c r="I805">
        <f t="shared" si="25"/>
        <v>878082.40000000037</v>
      </c>
    </row>
    <row r="806" spans="1:9" x14ac:dyDescent="0.25">
      <c r="A806">
        <v>10549</v>
      </c>
      <c r="B806">
        <v>51</v>
      </c>
      <c r="C806">
        <v>53</v>
      </c>
      <c r="D806">
        <v>48</v>
      </c>
      <c r="E806">
        <v>0.15</v>
      </c>
      <c r="F806">
        <f>order_details[[#This Row],[UnitPrice]]*order_details[[#This Row],[Quantity]]</f>
        <v>2544</v>
      </c>
      <c r="G806">
        <f t="shared" si="24"/>
        <v>2544</v>
      </c>
      <c r="H806">
        <f ca="1" xml:space="preserve"> COUNTA(UNIQUE(orders[OrderID]))</f>
        <v>1</v>
      </c>
      <c r="I806">
        <f t="shared" si="25"/>
        <v>877132.40000000037</v>
      </c>
    </row>
    <row r="807" spans="1:9" x14ac:dyDescent="0.25">
      <c r="A807">
        <v>10550</v>
      </c>
      <c r="B807">
        <v>17</v>
      </c>
      <c r="C807">
        <v>39</v>
      </c>
      <c r="D807">
        <v>8</v>
      </c>
      <c r="E807">
        <v>0.1</v>
      </c>
      <c r="F807">
        <f>order_details[[#This Row],[UnitPrice]]*order_details[[#This Row],[Quantity]]</f>
        <v>312</v>
      </c>
      <c r="G807">
        <f t="shared" si="24"/>
        <v>312</v>
      </c>
      <c r="H807">
        <f ca="1" xml:space="preserve"> COUNTA(UNIQUE(orders[OrderID]))</f>
        <v>1</v>
      </c>
      <c r="I807">
        <f t="shared" si="25"/>
        <v>874588.40000000037</v>
      </c>
    </row>
    <row r="808" spans="1:9" x14ac:dyDescent="0.25">
      <c r="A808">
        <v>10550</v>
      </c>
      <c r="B808">
        <v>19</v>
      </c>
      <c r="C808">
        <v>9.1999999999999993</v>
      </c>
      <c r="D808">
        <v>10</v>
      </c>
      <c r="E808">
        <v>0</v>
      </c>
      <c r="F808">
        <f>order_details[[#This Row],[UnitPrice]]*order_details[[#This Row],[Quantity]]</f>
        <v>92</v>
      </c>
      <c r="G808">
        <f t="shared" si="24"/>
        <v>92</v>
      </c>
      <c r="H808">
        <f ca="1" xml:space="preserve"> COUNTA(UNIQUE(orders[OrderID]))</f>
        <v>1</v>
      </c>
      <c r="I808">
        <f t="shared" si="25"/>
        <v>874276.40000000037</v>
      </c>
    </row>
    <row r="809" spans="1:9" x14ac:dyDescent="0.25">
      <c r="A809">
        <v>10550</v>
      </c>
      <c r="B809">
        <v>21</v>
      </c>
      <c r="C809">
        <v>10</v>
      </c>
      <c r="D809">
        <v>6</v>
      </c>
      <c r="E809">
        <v>0.1</v>
      </c>
      <c r="F809">
        <f>order_details[[#This Row],[UnitPrice]]*order_details[[#This Row],[Quantity]]</f>
        <v>60</v>
      </c>
      <c r="G809">
        <f t="shared" si="24"/>
        <v>60</v>
      </c>
      <c r="H809">
        <f ca="1" xml:space="preserve"> COUNTA(UNIQUE(orders[OrderID]))</f>
        <v>1</v>
      </c>
      <c r="I809">
        <f t="shared" si="25"/>
        <v>874184.40000000037</v>
      </c>
    </row>
    <row r="810" spans="1:9" x14ac:dyDescent="0.25">
      <c r="A810">
        <v>10550</v>
      </c>
      <c r="B810">
        <v>61</v>
      </c>
      <c r="C810">
        <v>28.5</v>
      </c>
      <c r="D810">
        <v>10</v>
      </c>
      <c r="E810">
        <v>0.1</v>
      </c>
      <c r="F810">
        <f>order_details[[#This Row],[UnitPrice]]*order_details[[#This Row],[Quantity]]</f>
        <v>285</v>
      </c>
      <c r="G810">
        <f t="shared" si="24"/>
        <v>285</v>
      </c>
      <c r="H810">
        <f ca="1" xml:space="preserve"> COUNTA(UNIQUE(orders[OrderID]))</f>
        <v>1</v>
      </c>
      <c r="I810">
        <f t="shared" si="25"/>
        <v>874124.40000000037</v>
      </c>
    </row>
    <row r="811" spans="1:9" x14ac:dyDescent="0.25">
      <c r="A811">
        <v>10551</v>
      </c>
      <c r="B811">
        <v>16</v>
      </c>
      <c r="C811">
        <v>17.45</v>
      </c>
      <c r="D811">
        <v>40</v>
      </c>
      <c r="E811">
        <v>0.15</v>
      </c>
      <c r="F811">
        <f>order_details[[#This Row],[UnitPrice]]*order_details[[#This Row],[Quantity]]</f>
        <v>698</v>
      </c>
      <c r="G811">
        <f t="shared" si="24"/>
        <v>698</v>
      </c>
      <c r="H811">
        <f ca="1" xml:space="preserve"> COUNTA(UNIQUE(orders[OrderID]))</f>
        <v>1</v>
      </c>
      <c r="I811">
        <f t="shared" si="25"/>
        <v>873839.40000000037</v>
      </c>
    </row>
    <row r="812" spans="1:9" x14ac:dyDescent="0.25">
      <c r="A812">
        <v>10551</v>
      </c>
      <c r="B812">
        <v>35</v>
      </c>
      <c r="C812">
        <v>18</v>
      </c>
      <c r="D812">
        <v>20</v>
      </c>
      <c r="E812">
        <v>0.15</v>
      </c>
      <c r="F812">
        <f>order_details[[#This Row],[UnitPrice]]*order_details[[#This Row],[Quantity]]</f>
        <v>360</v>
      </c>
      <c r="G812">
        <f t="shared" si="24"/>
        <v>360</v>
      </c>
      <c r="H812">
        <f ca="1" xml:space="preserve"> COUNTA(UNIQUE(orders[OrderID]))</f>
        <v>1</v>
      </c>
      <c r="I812">
        <f t="shared" si="25"/>
        <v>873141.40000000037</v>
      </c>
    </row>
    <row r="813" spans="1:9" x14ac:dyDescent="0.25">
      <c r="A813">
        <v>10551</v>
      </c>
      <c r="B813">
        <v>44</v>
      </c>
      <c r="C813">
        <v>19.45</v>
      </c>
      <c r="D813">
        <v>40</v>
      </c>
      <c r="E813">
        <v>0</v>
      </c>
      <c r="F813">
        <f>order_details[[#This Row],[UnitPrice]]*order_details[[#This Row],[Quantity]]</f>
        <v>778</v>
      </c>
      <c r="G813">
        <f t="shared" si="24"/>
        <v>778</v>
      </c>
      <c r="H813">
        <f ca="1" xml:space="preserve"> COUNTA(UNIQUE(orders[OrderID]))</f>
        <v>1</v>
      </c>
      <c r="I813">
        <f t="shared" si="25"/>
        <v>872781.40000000037</v>
      </c>
    </row>
    <row r="814" spans="1:9" x14ac:dyDescent="0.25">
      <c r="A814">
        <v>10552</v>
      </c>
      <c r="B814">
        <v>69</v>
      </c>
      <c r="C814">
        <v>36</v>
      </c>
      <c r="D814">
        <v>18</v>
      </c>
      <c r="E814">
        <v>0</v>
      </c>
      <c r="F814">
        <f>order_details[[#This Row],[UnitPrice]]*order_details[[#This Row],[Quantity]]</f>
        <v>648</v>
      </c>
      <c r="G814">
        <f t="shared" si="24"/>
        <v>648</v>
      </c>
      <c r="H814">
        <f ca="1" xml:space="preserve"> COUNTA(UNIQUE(orders[OrderID]))</f>
        <v>1</v>
      </c>
      <c r="I814">
        <f t="shared" si="25"/>
        <v>872003.40000000037</v>
      </c>
    </row>
    <row r="815" spans="1:9" x14ac:dyDescent="0.25">
      <c r="A815">
        <v>10552</v>
      </c>
      <c r="B815">
        <v>75</v>
      </c>
      <c r="C815">
        <v>7.75</v>
      </c>
      <c r="D815">
        <v>30</v>
      </c>
      <c r="E815">
        <v>0</v>
      </c>
      <c r="F815">
        <f>order_details[[#This Row],[UnitPrice]]*order_details[[#This Row],[Quantity]]</f>
        <v>232.5</v>
      </c>
      <c r="G815">
        <f t="shared" si="24"/>
        <v>232.5</v>
      </c>
      <c r="H815">
        <f ca="1" xml:space="preserve"> COUNTA(UNIQUE(orders[OrderID]))</f>
        <v>1</v>
      </c>
      <c r="I815">
        <f t="shared" si="25"/>
        <v>871355.40000000026</v>
      </c>
    </row>
    <row r="816" spans="1:9" x14ac:dyDescent="0.25">
      <c r="A816">
        <v>10553</v>
      </c>
      <c r="B816">
        <v>11</v>
      </c>
      <c r="C816">
        <v>21</v>
      </c>
      <c r="D816">
        <v>15</v>
      </c>
      <c r="E816">
        <v>0</v>
      </c>
      <c r="F816">
        <f>order_details[[#This Row],[UnitPrice]]*order_details[[#This Row],[Quantity]]</f>
        <v>315</v>
      </c>
      <c r="G816">
        <f t="shared" si="24"/>
        <v>315</v>
      </c>
      <c r="H816">
        <f ca="1" xml:space="preserve"> COUNTA(UNIQUE(orders[OrderID]))</f>
        <v>1</v>
      </c>
      <c r="I816">
        <f t="shared" si="25"/>
        <v>871122.90000000026</v>
      </c>
    </row>
    <row r="817" spans="1:9" x14ac:dyDescent="0.25">
      <c r="A817">
        <v>10553</v>
      </c>
      <c r="B817">
        <v>16</v>
      </c>
      <c r="C817">
        <v>17.45</v>
      </c>
      <c r="D817">
        <v>14</v>
      </c>
      <c r="E817">
        <v>0</v>
      </c>
      <c r="F817">
        <f>order_details[[#This Row],[UnitPrice]]*order_details[[#This Row],[Quantity]]</f>
        <v>244.29999999999998</v>
      </c>
      <c r="G817">
        <f t="shared" si="24"/>
        <v>244.29999999999998</v>
      </c>
      <c r="H817">
        <f ca="1" xml:space="preserve"> COUNTA(UNIQUE(orders[OrderID]))</f>
        <v>1</v>
      </c>
      <c r="I817">
        <f t="shared" si="25"/>
        <v>870807.90000000026</v>
      </c>
    </row>
    <row r="818" spans="1:9" x14ac:dyDescent="0.25">
      <c r="A818">
        <v>10553</v>
      </c>
      <c r="B818">
        <v>22</v>
      </c>
      <c r="C818">
        <v>21</v>
      </c>
      <c r="D818">
        <v>24</v>
      </c>
      <c r="E818">
        <v>0</v>
      </c>
      <c r="F818">
        <f>order_details[[#This Row],[UnitPrice]]*order_details[[#This Row],[Quantity]]</f>
        <v>504</v>
      </c>
      <c r="G818">
        <f t="shared" si="24"/>
        <v>504</v>
      </c>
      <c r="H818">
        <f ca="1" xml:space="preserve"> COUNTA(UNIQUE(orders[OrderID]))</f>
        <v>1</v>
      </c>
      <c r="I818">
        <f t="shared" si="25"/>
        <v>870563.60000000044</v>
      </c>
    </row>
    <row r="819" spans="1:9" x14ac:dyDescent="0.25">
      <c r="A819">
        <v>10553</v>
      </c>
      <c r="B819">
        <v>31</v>
      </c>
      <c r="C819">
        <v>12.5</v>
      </c>
      <c r="D819">
        <v>30</v>
      </c>
      <c r="E819">
        <v>0</v>
      </c>
      <c r="F819">
        <f>order_details[[#This Row],[UnitPrice]]*order_details[[#This Row],[Quantity]]</f>
        <v>375</v>
      </c>
      <c r="G819">
        <f t="shared" si="24"/>
        <v>375</v>
      </c>
      <c r="H819">
        <f ca="1" xml:space="preserve"> COUNTA(UNIQUE(orders[OrderID]))</f>
        <v>1</v>
      </c>
      <c r="I819">
        <f t="shared" si="25"/>
        <v>870059.60000000044</v>
      </c>
    </row>
    <row r="820" spans="1:9" x14ac:dyDescent="0.25">
      <c r="A820">
        <v>10553</v>
      </c>
      <c r="B820">
        <v>35</v>
      </c>
      <c r="C820">
        <v>18</v>
      </c>
      <c r="D820">
        <v>6</v>
      </c>
      <c r="E820">
        <v>0</v>
      </c>
      <c r="F820">
        <f>order_details[[#This Row],[UnitPrice]]*order_details[[#This Row],[Quantity]]</f>
        <v>108</v>
      </c>
      <c r="G820">
        <f t="shared" si="24"/>
        <v>108</v>
      </c>
      <c r="H820">
        <f ca="1" xml:space="preserve"> COUNTA(UNIQUE(orders[OrderID]))</f>
        <v>1</v>
      </c>
      <c r="I820">
        <f t="shared" si="25"/>
        <v>869684.60000000044</v>
      </c>
    </row>
    <row r="821" spans="1:9" x14ac:dyDescent="0.25">
      <c r="A821">
        <v>10554</v>
      </c>
      <c r="B821">
        <v>16</v>
      </c>
      <c r="C821">
        <v>17.45</v>
      </c>
      <c r="D821">
        <v>30</v>
      </c>
      <c r="E821">
        <v>0.05</v>
      </c>
      <c r="F821">
        <f>order_details[[#This Row],[UnitPrice]]*order_details[[#This Row],[Quantity]]</f>
        <v>523.5</v>
      </c>
      <c r="G821">
        <f t="shared" si="24"/>
        <v>523.5</v>
      </c>
      <c r="H821">
        <f ca="1" xml:space="preserve"> COUNTA(UNIQUE(orders[OrderID]))</f>
        <v>1</v>
      </c>
      <c r="I821">
        <f t="shared" si="25"/>
        <v>869576.60000000044</v>
      </c>
    </row>
    <row r="822" spans="1:9" x14ac:dyDescent="0.25">
      <c r="A822">
        <v>10554</v>
      </c>
      <c r="B822">
        <v>23</v>
      </c>
      <c r="C822">
        <v>9</v>
      </c>
      <c r="D822">
        <v>20</v>
      </c>
      <c r="E822">
        <v>0.05</v>
      </c>
      <c r="F822">
        <f>order_details[[#This Row],[UnitPrice]]*order_details[[#This Row],[Quantity]]</f>
        <v>180</v>
      </c>
      <c r="G822">
        <f t="shared" si="24"/>
        <v>180</v>
      </c>
      <c r="H822">
        <f ca="1" xml:space="preserve"> COUNTA(UNIQUE(orders[OrderID]))</f>
        <v>1</v>
      </c>
      <c r="I822">
        <f t="shared" si="25"/>
        <v>869053.10000000044</v>
      </c>
    </row>
    <row r="823" spans="1:9" x14ac:dyDescent="0.25">
      <c r="A823">
        <v>10554</v>
      </c>
      <c r="B823">
        <v>62</v>
      </c>
      <c r="C823">
        <v>49.3</v>
      </c>
      <c r="D823">
        <v>20</v>
      </c>
      <c r="E823">
        <v>0.05</v>
      </c>
      <c r="F823">
        <f>order_details[[#This Row],[UnitPrice]]*order_details[[#This Row],[Quantity]]</f>
        <v>986</v>
      </c>
      <c r="G823">
        <f t="shared" si="24"/>
        <v>986</v>
      </c>
      <c r="H823">
        <f ca="1" xml:space="preserve"> COUNTA(UNIQUE(orders[OrderID]))</f>
        <v>1</v>
      </c>
      <c r="I823">
        <f t="shared" si="25"/>
        <v>868873.10000000044</v>
      </c>
    </row>
    <row r="824" spans="1:9" x14ac:dyDescent="0.25">
      <c r="A824">
        <v>10554</v>
      </c>
      <c r="B824">
        <v>77</v>
      </c>
      <c r="C824">
        <v>13</v>
      </c>
      <c r="D824">
        <v>10</v>
      </c>
      <c r="E824">
        <v>0.05</v>
      </c>
      <c r="F824">
        <f>order_details[[#This Row],[UnitPrice]]*order_details[[#This Row],[Quantity]]</f>
        <v>130</v>
      </c>
      <c r="G824">
        <f t="shared" si="24"/>
        <v>130</v>
      </c>
      <c r="H824">
        <f ca="1" xml:space="preserve"> COUNTA(UNIQUE(orders[OrderID]))</f>
        <v>1</v>
      </c>
      <c r="I824">
        <f t="shared" si="25"/>
        <v>867887.10000000033</v>
      </c>
    </row>
    <row r="825" spans="1:9" x14ac:dyDescent="0.25">
      <c r="A825">
        <v>10555</v>
      </c>
      <c r="B825">
        <v>14</v>
      </c>
      <c r="C825">
        <v>23.25</v>
      </c>
      <c r="D825">
        <v>30</v>
      </c>
      <c r="E825">
        <v>0.2</v>
      </c>
      <c r="F825">
        <f>order_details[[#This Row],[UnitPrice]]*order_details[[#This Row],[Quantity]]</f>
        <v>697.5</v>
      </c>
      <c r="G825">
        <f t="shared" si="24"/>
        <v>697.5</v>
      </c>
      <c r="H825">
        <f ca="1" xml:space="preserve"> COUNTA(UNIQUE(orders[OrderID]))</f>
        <v>1</v>
      </c>
      <c r="I825">
        <f t="shared" si="25"/>
        <v>867757.10000000033</v>
      </c>
    </row>
    <row r="826" spans="1:9" x14ac:dyDescent="0.25">
      <c r="A826">
        <v>10555</v>
      </c>
      <c r="B826">
        <v>19</v>
      </c>
      <c r="C826">
        <v>9.1999999999999993</v>
      </c>
      <c r="D826">
        <v>35</v>
      </c>
      <c r="E826">
        <v>0.2</v>
      </c>
      <c r="F826">
        <f>order_details[[#This Row],[UnitPrice]]*order_details[[#This Row],[Quantity]]</f>
        <v>322</v>
      </c>
      <c r="G826">
        <f t="shared" si="24"/>
        <v>322</v>
      </c>
      <c r="H826">
        <f ca="1" xml:space="preserve"> COUNTA(UNIQUE(orders[OrderID]))</f>
        <v>1</v>
      </c>
      <c r="I826">
        <f t="shared" si="25"/>
        <v>867059.60000000033</v>
      </c>
    </row>
    <row r="827" spans="1:9" x14ac:dyDescent="0.25">
      <c r="A827">
        <v>10555</v>
      </c>
      <c r="B827">
        <v>24</v>
      </c>
      <c r="C827">
        <v>4.5</v>
      </c>
      <c r="D827">
        <v>18</v>
      </c>
      <c r="E827">
        <v>0.2</v>
      </c>
      <c r="F827">
        <f>order_details[[#This Row],[UnitPrice]]*order_details[[#This Row],[Quantity]]</f>
        <v>81</v>
      </c>
      <c r="G827">
        <f t="shared" si="24"/>
        <v>81</v>
      </c>
      <c r="H827">
        <f ca="1" xml:space="preserve"> COUNTA(UNIQUE(orders[OrderID]))</f>
        <v>1</v>
      </c>
      <c r="I827">
        <f t="shared" si="25"/>
        <v>866737.60000000033</v>
      </c>
    </row>
    <row r="828" spans="1:9" x14ac:dyDescent="0.25">
      <c r="A828">
        <v>10555</v>
      </c>
      <c r="B828">
        <v>51</v>
      </c>
      <c r="C828">
        <v>53</v>
      </c>
      <c r="D828">
        <v>20</v>
      </c>
      <c r="E828">
        <v>0.2</v>
      </c>
      <c r="F828">
        <f>order_details[[#This Row],[UnitPrice]]*order_details[[#This Row],[Quantity]]</f>
        <v>1060</v>
      </c>
      <c r="G828">
        <f t="shared" si="24"/>
        <v>1060</v>
      </c>
      <c r="H828">
        <f ca="1" xml:space="preserve"> COUNTA(UNIQUE(orders[OrderID]))</f>
        <v>1</v>
      </c>
      <c r="I828">
        <f t="shared" si="25"/>
        <v>866656.60000000033</v>
      </c>
    </row>
    <row r="829" spans="1:9" x14ac:dyDescent="0.25">
      <c r="A829">
        <v>10555</v>
      </c>
      <c r="B829">
        <v>56</v>
      </c>
      <c r="C829">
        <v>38</v>
      </c>
      <c r="D829">
        <v>40</v>
      </c>
      <c r="E829">
        <v>0.2</v>
      </c>
      <c r="F829">
        <f>order_details[[#This Row],[UnitPrice]]*order_details[[#This Row],[Quantity]]</f>
        <v>1520</v>
      </c>
      <c r="G829">
        <f t="shared" si="24"/>
        <v>1520</v>
      </c>
      <c r="H829">
        <f ca="1" xml:space="preserve"> COUNTA(UNIQUE(orders[OrderID]))</f>
        <v>1</v>
      </c>
      <c r="I829">
        <f t="shared" si="25"/>
        <v>865596.60000000033</v>
      </c>
    </row>
    <row r="830" spans="1:9" x14ac:dyDescent="0.25">
      <c r="A830">
        <v>10556</v>
      </c>
      <c r="B830">
        <v>72</v>
      </c>
      <c r="C830">
        <v>34.799999999999997</v>
      </c>
      <c r="D830">
        <v>24</v>
      </c>
      <c r="E830">
        <v>0</v>
      </c>
      <c r="F830">
        <f>order_details[[#This Row],[UnitPrice]]*order_details[[#This Row],[Quantity]]</f>
        <v>835.19999999999993</v>
      </c>
      <c r="G830">
        <f t="shared" si="24"/>
        <v>835.19999999999993</v>
      </c>
      <c r="H830">
        <f ca="1" xml:space="preserve"> COUNTA(UNIQUE(orders[OrderID]))</f>
        <v>1</v>
      </c>
      <c r="I830">
        <f t="shared" si="25"/>
        <v>864076.60000000033</v>
      </c>
    </row>
    <row r="831" spans="1:9" x14ac:dyDescent="0.25">
      <c r="A831">
        <v>10557</v>
      </c>
      <c r="B831">
        <v>64</v>
      </c>
      <c r="C831">
        <v>33.25</v>
      </c>
      <c r="D831">
        <v>30</v>
      </c>
      <c r="E831">
        <v>0</v>
      </c>
      <c r="F831">
        <f>order_details[[#This Row],[UnitPrice]]*order_details[[#This Row],[Quantity]]</f>
        <v>997.5</v>
      </c>
      <c r="G831">
        <f t="shared" si="24"/>
        <v>997.5</v>
      </c>
      <c r="H831">
        <f ca="1" xml:space="preserve"> COUNTA(UNIQUE(orders[OrderID]))</f>
        <v>1</v>
      </c>
      <c r="I831">
        <f t="shared" si="25"/>
        <v>863241.40000000014</v>
      </c>
    </row>
    <row r="832" spans="1:9" x14ac:dyDescent="0.25">
      <c r="A832">
        <v>10557</v>
      </c>
      <c r="B832">
        <v>75</v>
      </c>
      <c r="C832">
        <v>7.75</v>
      </c>
      <c r="D832">
        <v>20</v>
      </c>
      <c r="E832">
        <v>0</v>
      </c>
      <c r="F832">
        <f>order_details[[#This Row],[UnitPrice]]*order_details[[#This Row],[Quantity]]</f>
        <v>155</v>
      </c>
      <c r="G832">
        <f t="shared" si="24"/>
        <v>155</v>
      </c>
      <c r="H832">
        <f ca="1" xml:space="preserve"> COUNTA(UNIQUE(orders[OrderID]))</f>
        <v>1</v>
      </c>
      <c r="I832">
        <f t="shared" si="25"/>
        <v>862243.90000000014</v>
      </c>
    </row>
    <row r="833" spans="1:9" x14ac:dyDescent="0.25">
      <c r="A833">
        <v>10558</v>
      </c>
      <c r="B833">
        <v>47</v>
      </c>
      <c r="C833">
        <v>9.5</v>
      </c>
      <c r="D833">
        <v>25</v>
      </c>
      <c r="E833">
        <v>0</v>
      </c>
      <c r="F833">
        <f>order_details[[#This Row],[UnitPrice]]*order_details[[#This Row],[Quantity]]</f>
        <v>237.5</v>
      </c>
      <c r="G833">
        <f t="shared" si="24"/>
        <v>237.5</v>
      </c>
      <c r="H833">
        <f ca="1" xml:space="preserve"> COUNTA(UNIQUE(orders[OrderID]))</f>
        <v>1</v>
      </c>
      <c r="I833">
        <f t="shared" si="25"/>
        <v>862088.90000000014</v>
      </c>
    </row>
    <row r="834" spans="1:9" x14ac:dyDescent="0.25">
      <c r="A834">
        <v>10558</v>
      </c>
      <c r="B834">
        <v>51</v>
      </c>
      <c r="C834">
        <v>53</v>
      </c>
      <c r="D834">
        <v>20</v>
      </c>
      <c r="E834">
        <v>0</v>
      </c>
      <c r="F834">
        <f>order_details[[#This Row],[UnitPrice]]*order_details[[#This Row],[Quantity]]</f>
        <v>1060</v>
      </c>
      <c r="G834">
        <f t="shared" ref="G834:G897" si="26" xml:space="preserve"> C834 * D834</f>
        <v>1060</v>
      </c>
      <c r="H834">
        <f ca="1" xml:space="preserve"> COUNTA(UNIQUE(orders[OrderID]))</f>
        <v>1</v>
      </c>
      <c r="I834">
        <f t="shared" ref="I834:I897" si="27">SUM(G834:G2988)</f>
        <v>861851.40000000014</v>
      </c>
    </row>
    <row r="835" spans="1:9" x14ac:dyDescent="0.25">
      <c r="A835">
        <v>10558</v>
      </c>
      <c r="B835">
        <v>52</v>
      </c>
      <c r="C835">
        <v>7</v>
      </c>
      <c r="D835">
        <v>30</v>
      </c>
      <c r="E835">
        <v>0</v>
      </c>
      <c r="F835">
        <f>order_details[[#This Row],[UnitPrice]]*order_details[[#This Row],[Quantity]]</f>
        <v>210</v>
      </c>
      <c r="G835">
        <f t="shared" si="26"/>
        <v>210</v>
      </c>
      <c r="H835">
        <f ca="1" xml:space="preserve"> COUNTA(UNIQUE(orders[OrderID]))</f>
        <v>1</v>
      </c>
      <c r="I835">
        <f t="shared" si="27"/>
        <v>860791.40000000014</v>
      </c>
    </row>
    <row r="836" spans="1:9" x14ac:dyDescent="0.25">
      <c r="A836">
        <v>10558</v>
      </c>
      <c r="B836">
        <v>53</v>
      </c>
      <c r="C836">
        <v>32.799999999999997</v>
      </c>
      <c r="D836">
        <v>18</v>
      </c>
      <c r="E836">
        <v>0</v>
      </c>
      <c r="F836">
        <f>order_details[[#This Row],[UnitPrice]]*order_details[[#This Row],[Quantity]]</f>
        <v>590.4</v>
      </c>
      <c r="G836">
        <f t="shared" si="26"/>
        <v>590.4</v>
      </c>
      <c r="H836">
        <f ca="1" xml:space="preserve"> COUNTA(UNIQUE(orders[OrderID]))</f>
        <v>1</v>
      </c>
      <c r="I836">
        <f t="shared" si="27"/>
        <v>860581.40000000014</v>
      </c>
    </row>
    <row r="837" spans="1:9" x14ac:dyDescent="0.25">
      <c r="A837">
        <v>10558</v>
      </c>
      <c r="B837">
        <v>73</v>
      </c>
      <c r="C837">
        <v>15</v>
      </c>
      <c r="D837">
        <v>3</v>
      </c>
      <c r="E837">
        <v>0</v>
      </c>
      <c r="F837">
        <f>order_details[[#This Row],[UnitPrice]]*order_details[[#This Row],[Quantity]]</f>
        <v>45</v>
      </c>
      <c r="G837">
        <f t="shared" si="26"/>
        <v>45</v>
      </c>
      <c r="H837">
        <f ca="1" xml:space="preserve"> COUNTA(UNIQUE(orders[OrderID]))</f>
        <v>1</v>
      </c>
      <c r="I837">
        <f t="shared" si="27"/>
        <v>859991.00000000023</v>
      </c>
    </row>
    <row r="838" spans="1:9" x14ac:dyDescent="0.25">
      <c r="A838">
        <v>10559</v>
      </c>
      <c r="B838">
        <v>41</v>
      </c>
      <c r="C838">
        <v>9.65</v>
      </c>
      <c r="D838">
        <v>12</v>
      </c>
      <c r="E838">
        <v>0.05</v>
      </c>
      <c r="F838">
        <f>order_details[[#This Row],[UnitPrice]]*order_details[[#This Row],[Quantity]]</f>
        <v>115.80000000000001</v>
      </c>
      <c r="G838">
        <f t="shared" si="26"/>
        <v>115.80000000000001</v>
      </c>
      <c r="H838">
        <f ca="1" xml:space="preserve"> COUNTA(UNIQUE(orders[OrderID]))</f>
        <v>1</v>
      </c>
      <c r="I838">
        <f t="shared" si="27"/>
        <v>859946.00000000023</v>
      </c>
    </row>
    <row r="839" spans="1:9" x14ac:dyDescent="0.25">
      <c r="A839">
        <v>10559</v>
      </c>
      <c r="B839">
        <v>55</v>
      </c>
      <c r="C839">
        <v>24</v>
      </c>
      <c r="D839">
        <v>18</v>
      </c>
      <c r="E839">
        <v>0.05</v>
      </c>
      <c r="F839">
        <f>order_details[[#This Row],[UnitPrice]]*order_details[[#This Row],[Quantity]]</f>
        <v>432</v>
      </c>
      <c r="G839">
        <f t="shared" si="26"/>
        <v>432</v>
      </c>
      <c r="H839">
        <f ca="1" xml:space="preserve"> COUNTA(UNIQUE(orders[OrderID]))</f>
        <v>1</v>
      </c>
      <c r="I839">
        <f t="shared" si="27"/>
        <v>859830.20000000019</v>
      </c>
    </row>
    <row r="840" spans="1:9" x14ac:dyDescent="0.25">
      <c r="A840">
        <v>10560</v>
      </c>
      <c r="B840">
        <v>30</v>
      </c>
      <c r="C840">
        <v>25.89</v>
      </c>
      <c r="D840">
        <v>20</v>
      </c>
      <c r="E840">
        <v>0</v>
      </c>
      <c r="F840">
        <f>order_details[[#This Row],[UnitPrice]]*order_details[[#This Row],[Quantity]]</f>
        <v>517.79999999999995</v>
      </c>
      <c r="G840">
        <f t="shared" si="26"/>
        <v>517.79999999999995</v>
      </c>
      <c r="H840">
        <f ca="1" xml:space="preserve"> COUNTA(UNIQUE(orders[OrderID]))</f>
        <v>1</v>
      </c>
      <c r="I840">
        <f t="shared" si="27"/>
        <v>859398.20000000019</v>
      </c>
    </row>
    <row r="841" spans="1:9" x14ac:dyDescent="0.25">
      <c r="A841">
        <v>10560</v>
      </c>
      <c r="B841">
        <v>62</v>
      </c>
      <c r="C841">
        <v>49.3</v>
      </c>
      <c r="D841">
        <v>15</v>
      </c>
      <c r="E841">
        <v>0.25</v>
      </c>
      <c r="F841">
        <f>order_details[[#This Row],[UnitPrice]]*order_details[[#This Row],[Quantity]]</f>
        <v>739.5</v>
      </c>
      <c r="G841">
        <f t="shared" si="26"/>
        <v>739.5</v>
      </c>
      <c r="H841">
        <f ca="1" xml:space="preserve"> COUNTA(UNIQUE(orders[OrderID]))</f>
        <v>1</v>
      </c>
      <c r="I841">
        <f t="shared" si="27"/>
        <v>858880.40000000014</v>
      </c>
    </row>
    <row r="842" spans="1:9" x14ac:dyDescent="0.25">
      <c r="A842">
        <v>10561</v>
      </c>
      <c r="B842">
        <v>44</v>
      </c>
      <c r="C842">
        <v>19.45</v>
      </c>
      <c r="D842">
        <v>10</v>
      </c>
      <c r="E842">
        <v>0</v>
      </c>
      <c r="F842">
        <f>order_details[[#This Row],[UnitPrice]]*order_details[[#This Row],[Quantity]]</f>
        <v>194.5</v>
      </c>
      <c r="G842">
        <f t="shared" si="26"/>
        <v>194.5</v>
      </c>
      <c r="H842">
        <f ca="1" xml:space="preserve"> COUNTA(UNIQUE(orders[OrderID]))</f>
        <v>1</v>
      </c>
      <c r="I842">
        <f t="shared" si="27"/>
        <v>858140.90000000014</v>
      </c>
    </row>
    <row r="843" spans="1:9" x14ac:dyDescent="0.25">
      <c r="A843">
        <v>10561</v>
      </c>
      <c r="B843">
        <v>51</v>
      </c>
      <c r="C843">
        <v>53</v>
      </c>
      <c r="D843">
        <v>50</v>
      </c>
      <c r="E843">
        <v>0</v>
      </c>
      <c r="F843">
        <f>order_details[[#This Row],[UnitPrice]]*order_details[[#This Row],[Quantity]]</f>
        <v>2650</v>
      </c>
      <c r="G843">
        <f t="shared" si="26"/>
        <v>2650</v>
      </c>
      <c r="H843">
        <f ca="1" xml:space="preserve"> COUNTA(UNIQUE(orders[OrderID]))</f>
        <v>1</v>
      </c>
      <c r="I843">
        <f t="shared" si="27"/>
        <v>857946.40000000014</v>
      </c>
    </row>
    <row r="844" spans="1:9" x14ac:dyDescent="0.25">
      <c r="A844">
        <v>10562</v>
      </c>
      <c r="B844">
        <v>33</v>
      </c>
      <c r="C844">
        <v>2.5</v>
      </c>
      <c r="D844">
        <v>20</v>
      </c>
      <c r="E844">
        <v>0.1</v>
      </c>
      <c r="F844">
        <f>order_details[[#This Row],[UnitPrice]]*order_details[[#This Row],[Quantity]]</f>
        <v>50</v>
      </c>
      <c r="G844">
        <f t="shared" si="26"/>
        <v>50</v>
      </c>
      <c r="H844">
        <f ca="1" xml:space="preserve"> COUNTA(UNIQUE(orders[OrderID]))</f>
        <v>1</v>
      </c>
      <c r="I844">
        <f t="shared" si="27"/>
        <v>855296.40000000026</v>
      </c>
    </row>
    <row r="845" spans="1:9" x14ac:dyDescent="0.25">
      <c r="A845">
        <v>10562</v>
      </c>
      <c r="B845">
        <v>62</v>
      </c>
      <c r="C845">
        <v>49.3</v>
      </c>
      <c r="D845">
        <v>10</v>
      </c>
      <c r="E845">
        <v>0.1</v>
      </c>
      <c r="F845">
        <f>order_details[[#This Row],[UnitPrice]]*order_details[[#This Row],[Quantity]]</f>
        <v>493</v>
      </c>
      <c r="G845">
        <f t="shared" si="26"/>
        <v>493</v>
      </c>
      <c r="H845">
        <f ca="1" xml:space="preserve"> COUNTA(UNIQUE(orders[OrderID]))</f>
        <v>1</v>
      </c>
      <c r="I845">
        <f t="shared" si="27"/>
        <v>855246.40000000026</v>
      </c>
    </row>
    <row r="846" spans="1:9" x14ac:dyDescent="0.25">
      <c r="A846">
        <v>10563</v>
      </c>
      <c r="B846">
        <v>36</v>
      </c>
      <c r="C846">
        <v>19</v>
      </c>
      <c r="D846">
        <v>25</v>
      </c>
      <c r="E846">
        <v>0</v>
      </c>
      <c r="F846">
        <f>order_details[[#This Row],[UnitPrice]]*order_details[[#This Row],[Quantity]]</f>
        <v>475</v>
      </c>
      <c r="G846">
        <f t="shared" si="26"/>
        <v>475</v>
      </c>
      <c r="H846">
        <f ca="1" xml:space="preserve"> COUNTA(UNIQUE(orders[OrderID]))</f>
        <v>1</v>
      </c>
      <c r="I846">
        <f t="shared" si="27"/>
        <v>854753.40000000026</v>
      </c>
    </row>
    <row r="847" spans="1:9" x14ac:dyDescent="0.25">
      <c r="A847">
        <v>10563</v>
      </c>
      <c r="B847">
        <v>52</v>
      </c>
      <c r="C847">
        <v>7</v>
      </c>
      <c r="D847">
        <v>70</v>
      </c>
      <c r="E847">
        <v>0</v>
      </c>
      <c r="F847">
        <f>order_details[[#This Row],[UnitPrice]]*order_details[[#This Row],[Quantity]]</f>
        <v>490</v>
      </c>
      <c r="G847">
        <f t="shared" si="26"/>
        <v>490</v>
      </c>
      <c r="H847">
        <f ca="1" xml:space="preserve"> COUNTA(UNIQUE(orders[OrderID]))</f>
        <v>1</v>
      </c>
      <c r="I847">
        <f t="shared" si="27"/>
        <v>854278.40000000014</v>
      </c>
    </row>
    <row r="848" spans="1:9" x14ac:dyDescent="0.25">
      <c r="A848">
        <v>10564</v>
      </c>
      <c r="B848">
        <v>17</v>
      </c>
      <c r="C848">
        <v>39</v>
      </c>
      <c r="D848">
        <v>16</v>
      </c>
      <c r="E848">
        <v>0.05</v>
      </c>
      <c r="F848">
        <f>order_details[[#This Row],[UnitPrice]]*order_details[[#This Row],[Quantity]]</f>
        <v>624</v>
      </c>
      <c r="G848">
        <f t="shared" si="26"/>
        <v>624</v>
      </c>
      <c r="H848">
        <f ca="1" xml:space="preserve"> COUNTA(UNIQUE(orders[OrderID]))</f>
        <v>1</v>
      </c>
      <c r="I848">
        <f t="shared" si="27"/>
        <v>853788.40000000014</v>
      </c>
    </row>
    <row r="849" spans="1:9" x14ac:dyDescent="0.25">
      <c r="A849">
        <v>10564</v>
      </c>
      <c r="B849">
        <v>31</v>
      </c>
      <c r="C849">
        <v>12.5</v>
      </c>
      <c r="D849">
        <v>6</v>
      </c>
      <c r="E849">
        <v>0.05</v>
      </c>
      <c r="F849">
        <f>order_details[[#This Row],[UnitPrice]]*order_details[[#This Row],[Quantity]]</f>
        <v>75</v>
      </c>
      <c r="G849">
        <f t="shared" si="26"/>
        <v>75</v>
      </c>
      <c r="H849">
        <f ca="1" xml:space="preserve"> COUNTA(UNIQUE(orders[OrderID]))</f>
        <v>1</v>
      </c>
      <c r="I849">
        <f t="shared" si="27"/>
        <v>853164.40000000014</v>
      </c>
    </row>
    <row r="850" spans="1:9" x14ac:dyDescent="0.25">
      <c r="A850">
        <v>10564</v>
      </c>
      <c r="B850">
        <v>55</v>
      </c>
      <c r="C850">
        <v>24</v>
      </c>
      <c r="D850">
        <v>25</v>
      </c>
      <c r="E850">
        <v>0.05</v>
      </c>
      <c r="F850">
        <f>order_details[[#This Row],[UnitPrice]]*order_details[[#This Row],[Quantity]]</f>
        <v>600</v>
      </c>
      <c r="G850">
        <f t="shared" si="26"/>
        <v>600</v>
      </c>
      <c r="H850">
        <f ca="1" xml:space="preserve"> COUNTA(UNIQUE(orders[OrderID]))</f>
        <v>1</v>
      </c>
      <c r="I850">
        <f t="shared" si="27"/>
        <v>853089.40000000014</v>
      </c>
    </row>
    <row r="851" spans="1:9" x14ac:dyDescent="0.25">
      <c r="A851">
        <v>10565</v>
      </c>
      <c r="B851">
        <v>24</v>
      </c>
      <c r="C851">
        <v>4.5</v>
      </c>
      <c r="D851">
        <v>25</v>
      </c>
      <c r="E851">
        <v>0.1</v>
      </c>
      <c r="F851">
        <f>order_details[[#This Row],[UnitPrice]]*order_details[[#This Row],[Quantity]]</f>
        <v>112.5</v>
      </c>
      <c r="G851">
        <f t="shared" si="26"/>
        <v>112.5</v>
      </c>
      <c r="H851">
        <f ca="1" xml:space="preserve"> COUNTA(UNIQUE(orders[OrderID]))</f>
        <v>1</v>
      </c>
      <c r="I851">
        <f t="shared" si="27"/>
        <v>852489.40000000014</v>
      </c>
    </row>
    <row r="852" spans="1:9" x14ac:dyDescent="0.25">
      <c r="A852">
        <v>10565</v>
      </c>
      <c r="B852">
        <v>64</v>
      </c>
      <c r="C852">
        <v>33.25</v>
      </c>
      <c r="D852">
        <v>18</v>
      </c>
      <c r="E852">
        <v>0.1</v>
      </c>
      <c r="F852">
        <f>order_details[[#This Row],[UnitPrice]]*order_details[[#This Row],[Quantity]]</f>
        <v>598.5</v>
      </c>
      <c r="G852">
        <f t="shared" si="26"/>
        <v>598.5</v>
      </c>
      <c r="H852">
        <f ca="1" xml:space="preserve"> COUNTA(UNIQUE(orders[OrderID]))</f>
        <v>1</v>
      </c>
      <c r="I852">
        <f t="shared" si="27"/>
        <v>852376.90000000014</v>
      </c>
    </row>
    <row r="853" spans="1:9" x14ac:dyDescent="0.25">
      <c r="A853">
        <v>10566</v>
      </c>
      <c r="B853">
        <v>11</v>
      </c>
      <c r="C853">
        <v>21</v>
      </c>
      <c r="D853">
        <v>35</v>
      </c>
      <c r="E853">
        <v>0.15</v>
      </c>
      <c r="F853">
        <f>order_details[[#This Row],[UnitPrice]]*order_details[[#This Row],[Quantity]]</f>
        <v>735</v>
      </c>
      <c r="G853">
        <f t="shared" si="26"/>
        <v>735</v>
      </c>
      <c r="H853">
        <f ca="1" xml:space="preserve"> COUNTA(UNIQUE(orders[OrderID]))</f>
        <v>1</v>
      </c>
      <c r="I853">
        <f t="shared" si="27"/>
        <v>851778.40000000014</v>
      </c>
    </row>
    <row r="854" spans="1:9" x14ac:dyDescent="0.25">
      <c r="A854">
        <v>10566</v>
      </c>
      <c r="B854">
        <v>18</v>
      </c>
      <c r="C854">
        <v>62.5</v>
      </c>
      <c r="D854">
        <v>18</v>
      </c>
      <c r="E854">
        <v>0.15</v>
      </c>
      <c r="F854">
        <f>order_details[[#This Row],[UnitPrice]]*order_details[[#This Row],[Quantity]]</f>
        <v>1125</v>
      </c>
      <c r="G854">
        <f t="shared" si="26"/>
        <v>1125</v>
      </c>
      <c r="H854">
        <f ca="1" xml:space="preserve"> COUNTA(UNIQUE(orders[OrderID]))</f>
        <v>1</v>
      </c>
      <c r="I854">
        <f t="shared" si="27"/>
        <v>851043.40000000014</v>
      </c>
    </row>
    <row r="855" spans="1:9" x14ac:dyDescent="0.25">
      <c r="A855">
        <v>10566</v>
      </c>
      <c r="B855">
        <v>76</v>
      </c>
      <c r="C855">
        <v>18</v>
      </c>
      <c r="D855">
        <v>10</v>
      </c>
      <c r="E855">
        <v>0</v>
      </c>
      <c r="F855">
        <f>order_details[[#This Row],[UnitPrice]]*order_details[[#This Row],[Quantity]]</f>
        <v>180</v>
      </c>
      <c r="G855">
        <f t="shared" si="26"/>
        <v>180</v>
      </c>
      <c r="H855">
        <f ca="1" xml:space="preserve"> COUNTA(UNIQUE(orders[OrderID]))</f>
        <v>1</v>
      </c>
      <c r="I855">
        <f t="shared" si="27"/>
        <v>849918.40000000014</v>
      </c>
    </row>
    <row r="856" spans="1:9" x14ac:dyDescent="0.25">
      <c r="A856">
        <v>10567</v>
      </c>
      <c r="B856">
        <v>31</v>
      </c>
      <c r="C856">
        <v>12.5</v>
      </c>
      <c r="D856">
        <v>60</v>
      </c>
      <c r="E856">
        <v>0.2</v>
      </c>
      <c r="F856">
        <f>order_details[[#This Row],[UnitPrice]]*order_details[[#This Row],[Quantity]]</f>
        <v>750</v>
      </c>
      <c r="G856">
        <f t="shared" si="26"/>
        <v>750</v>
      </c>
      <c r="H856">
        <f ca="1" xml:space="preserve"> COUNTA(UNIQUE(orders[OrderID]))</f>
        <v>1</v>
      </c>
      <c r="I856">
        <f t="shared" si="27"/>
        <v>849738.40000000014</v>
      </c>
    </row>
    <row r="857" spans="1:9" x14ac:dyDescent="0.25">
      <c r="A857">
        <v>10567</v>
      </c>
      <c r="B857">
        <v>51</v>
      </c>
      <c r="C857">
        <v>53</v>
      </c>
      <c r="D857">
        <v>3</v>
      </c>
      <c r="E857">
        <v>0</v>
      </c>
      <c r="F857">
        <f>order_details[[#This Row],[UnitPrice]]*order_details[[#This Row],[Quantity]]</f>
        <v>159</v>
      </c>
      <c r="G857">
        <f t="shared" si="26"/>
        <v>159</v>
      </c>
      <c r="H857">
        <f ca="1" xml:space="preserve"> COUNTA(UNIQUE(orders[OrderID]))</f>
        <v>1</v>
      </c>
      <c r="I857">
        <f t="shared" si="27"/>
        <v>848988.40000000014</v>
      </c>
    </row>
    <row r="858" spans="1:9" x14ac:dyDescent="0.25">
      <c r="A858">
        <v>10567</v>
      </c>
      <c r="B858">
        <v>59</v>
      </c>
      <c r="C858">
        <v>55</v>
      </c>
      <c r="D858">
        <v>40</v>
      </c>
      <c r="E858">
        <v>0.2</v>
      </c>
      <c r="F858">
        <f>order_details[[#This Row],[UnitPrice]]*order_details[[#This Row],[Quantity]]</f>
        <v>2200</v>
      </c>
      <c r="G858">
        <f t="shared" si="26"/>
        <v>2200</v>
      </c>
      <c r="H858">
        <f ca="1" xml:space="preserve"> COUNTA(UNIQUE(orders[OrderID]))</f>
        <v>1</v>
      </c>
      <c r="I858">
        <f t="shared" si="27"/>
        <v>848829.40000000014</v>
      </c>
    </row>
    <row r="859" spans="1:9" x14ac:dyDescent="0.25">
      <c r="A859">
        <v>10568</v>
      </c>
      <c r="B859">
        <v>10</v>
      </c>
      <c r="C859">
        <v>31</v>
      </c>
      <c r="D859">
        <v>5</v>
      </c>
      <c r="E859">
        <v>0</v>
      </c>
      <c r="F859">
        <f>order_details[[#This Row],[UnitPrice]]*order_details[[#This Row],[Quantity]]</f>
        <v>155</v>
      </c>
      <c r="G859">
        <f t="shared" si="26"/>
        <v>155</v>
      </c>
      <c r="H859">
        <f ca="1" xml:space="preserve"> COUNTA(UNIQUE(orders[OrderID]))</f>
        <v>1</v>
      </c>
      <c r="I859">
        <f t="shared" si="27"/>
        <v>846629.40000000014</v>
      </c>
    </row>
    <row r="860" spans="1:9" x14ac:dyDescent="0.25">
      <c r="A860">
        <v>10569</v>
      </c>
      <c r="B860">
        <v>31</v>
      </c>
      <c r="C860">
        <v>12.5</v>
      </c>
      <c r="D860">
        <v>35</v>
      </c>
      <c r="E860">
        <v>0.2</v>
      </c>
      <c r="F860">
        <f>order_details[[#This Row],[UnitPrice]]*order_details[[#This Row],[Quantity]]</f>
        <v>437.5</v>
      </c>
      <c r="G860">
        <f t="shared" si="26"/>
        <v>437.5</v>
      </c>
      <c r="H860">
        <f ca="1" xml:space="preserve"> COUNTA(UNIQUE(orders[OrderID]))</f>
        <v>1</v>
      </c>
      <c r="I860">
        <f t="shared" si="27"/>
        <v>846474.40000000014</v>
      </c>
    </row>
    <row r="861" spans="1:9" x14ac:dyDescent="0.25">
      <c r="A861">
        <v>10569</v>
      </c>
      <c r="B861">
        <v>76</v>
      </c>
      <c r="C861">
        <v>18</v>
      </c>
      <c r="D861">
        <v>30</v>
      </c>
      <c r="E861">
        <v>0</v>
      </c>
      <c r="F861">
        <f>order_details[[#This Row],[UnitPrice]]*order_details[[#This Row],[Quantity]]</f>
        <v>540</v>
      </c>
      <c r="G861">
        <f t="shared" si="26"/>
        <v>540</v>
      </c>
      <c r="H861">
        <f ca="1" xml:space="preserve"> COUNTA(UNIQUE(orders[OrderID]))</f>
        <v>1</v>
      </c>
      <c r="I861">
        <f t="shared" si="27"/>
        <v>846036.90000000014</v>
      </c>
    </row>
    <row r="862" spans="1:9" x14ac:dyDescent="0.25">
      <c r="A862">
        <v>10570</v>
      </c>
      <c r="B862">
        <v>11</v>
      </c>
      <c r="C862">
        <v>21</v>
      </c>
      <c r="D862">
        <v>15</v>
      </c>
      <c r="E862">
        <v>0.05</v>
      </c>
      <c r="F862">
        <f>order_details[[#This Row],[UnitPrice]]*order_details[[#This Row],[Quantity]]</f>
        <v>315</v>
      </c>
      <c r="G862">
        <f t="shared" si="26"/>
        <v>315</v>
      </c>
      <c r="H862">
        <f ca="1" xml:space="preserve"> COUNTA(UNIQUE(orders[OrderID]))</f>
        <v>1</v>
      </c>
      <c r="I862">
        <f t="shared" si="27"/>
        <v>845496.90000000014</v>
      </c>
    </row>
    <row r="863" spans="1:9" x14ac:dyDescent="0.25">
      <c r="A863">
        <v>10570</v>
      </c>
      <c r="B863">
        <v>56</v>
      </c>
      <c r="C863">
        <v>38</v>
      </c>
      <c r="D863">
        <v>60</v>
      </c>
      <c r="E863">
        <v>0.05</v>
      </c>
      <c r="F863">
        <f>order_details[[#This Row],[UnitPrice]]*order_details[[#This Row],[Quantity]]</f>
        <v>2280</v>
      </c>
      <c r="G863">
        <f t="shared" si="26"/>
        <v>2280</v>
      </c>
      <c r="H863">
        <f ca="1" xml:space="preserve"> COUNTA(UNIQUE(orders[OrderID]))</f>
        <v>1</v>
      </c>
      <c r="I863">
        <f t="shared" si="27"/>
        <v>845181.90000000014</v>
      </c>
    </row>
    <row r="864" spans="1:9" x14ac:dyDescent="0.25">
      <c r="A864">
        <v>10571</v>
      </c>
      <c r="B864">
        <v>14</v>
      </c>
      <c r="C864">
        <v>23.25</v>
      </c>
      <c r="D864">
        <v>11</v>
      </c>
      <c r="E864">
        <v>0.15</v>
      </c>
      <c r="F864">
        <f>order_details[[#This Row],[UnitPrice]]*order_details[[#This Row],[Quantity]]</f>
        <v>255.75</v>
      </c>
      <c r="G864">
        <f t="shared" si="26"/>
        <v>255.75</v>
      </c>
      <c r="H864">
        <f ca="1" xml:space="preserve"> COUNTA(UNIQUE(orders[OrderID]))</f>
        <v>1</v>
      </c>
      <c r="I864">
        <f t="shared" si="27"/>
        <v>842901.90000000014</v>
      </c>
    </row>
    <row r="865" spans="1:9" x14ac:dyDescent="0.25">
      <c r="A865">
        <v>10571</v>
      </c>
      <c r="B865">
        <v>42</v>
      </c>
      <c r="C865">
        <v>14</v>
      </c>
      <c r="D865">
        <v>28</v>
      </c>
      <c r="E865">
        <v>0.15</v>
      </c>
      <c r="F865">
        <f>order_details[[#This Row],[UnitPrice]]*order_details[[#This Row],[Quantity]]</f>
        <v>392</v>
      </c>
      <c r="G865">
        <f t="shared" si="26"/>
        <v>392</v>
      </c>
      <c r="H865">
        <f ca="1" xml:space="preserve"> COUNTA(UNIQUE(orders[OrderID]))</f>
        <v>1</v>
      </c>
      <c r="I865">
        <f t="shared" si="27"/>
        <v>842646.15000000014</v>
      </c>
    </row>
    <row r="866" spans="1:9" x14ac:dyDescent="0.25">
      <c r="A866">
        <v>10572</v>
      </c>
      <c r="B866">
        <v>16</v>
      </c>
      <c r="C866">
        <v>17.45</v>
      </c>
      <c r="D866">
        <v>12</v>
      </c>
      <c r="E866">
        <v>0.1</v>
      </c>
      <c r="F866">
        <f>order_details[[#This Row],[UnitPrice]]*order_details[[#This Row],[Quantity]]</f>
        <v>209.39999999999998</v>
      </c>
      <c r="G866">
        <f t="shared" si="26"/>
        <v>209.39999999999998</v>
      </c>
      <c r="H866">
        <f ca="1" xml:space="preserve"> COUNTA(UNIQUE(orders[OrderID]))</f>
        <v>1</v>
      </c>
      <c r="I866">
        <f t="shared" si="27"/>
        <v>842254.15000000014</v>
      </c>
    </row>
    <row r="867" spans="1:9" x14ac:dyDescent="0.25">
      <c r="A867">
        <v>10572</v>
      </c>
      <c r="B867">
        <v>32</v>
      </c>
      <c r="C867">
        <v>32</v>
      </c>
      <c r="D867">
        <v>10</v>
      </c>
      <c r="E867">
        <v>0.1</v>
      </c>
      <c r="F867">
        <f>order_details[[#This Row],[UnitPrice]]*order_details[[#This Row],[Quantity]]</f>
        <v>320</v>
      </c>
      <c r="G867">
        <f t="shared" si="26"/>
        <v>320</v>
      </c>
      <c r="H867">
        <f ca="1" xml:space="preserve"> COUNTA(UNIQUE(orders[OrderID]))</f>
        <v>1</v>
      </c>
      <c r="I867">
        <f t="shared" si="27"/>
        <v>842044.75000000023</v>
      </c>
    </row>
    <row r="868" spans="1:9" x14ac:dyDescent="0.25">
      <c r="A868">
        <v>10572</v>
      </c>
      <c r="B868">
        <v>40</v>
      </c>
      <c r="C868">
        <v>18.399999999999999</v>
      </c>
      <c r="D868">
        <v>50</v>
      </c>
      <c r="E868">
        <v>0</v>
      </c>
      <c r="F868">
        <f>order_details[[#This Row],[UnitPrice]]*order_details[[#This Row],[Quantity]]</f>
        <v>919.99999999999989</v>
      </c>
      <c r="G868">
        <f t="shared" si="26"/>
        <v>919.99999999999989</v>
      </c>
      <c r="H868">
        <f ca="1" xml:space="preserve"> COUNTA(UNIQUE(orders[OrderID]))</f>
        <v>1</v>
      </c>
      <c r="I868">
        <f t="shared" si="27"/>
        <v>841724.75000000023</v>
      </c>
    </row>
    <row r="869" spans="1:9" x14ac:dyDescent="0.25">
      <c r="A869">
        <v>10572</v>
      </c>
      <c r="B869">
        <v>75</v>
      </c>
      <c r="C869">
        <v>7.75</v>
      </c>
      <c r="D869">
        <v>15</v>
      </c>
      <c r="E869">
        <v>0.1</v>
      </c>
      <c r="F869">
        <f>order_details[[#This Row],[UnitPrice]]*order_details[[#This Row],[Quantity]]</f>
        <v>116.25</v>
      </c>
      <c r="G869">
        <f t="shared" si="26"/>
        <v>116.25</v>
      </c>
      <c r="H869">
        <f ca="1" xml:space="preserve"> COUNTA(UNIQUE(orders[OrderID]))</f>
        <v>1</v>
      </c>
      <c r="I869">
        <f t="shared" si="27"/>
        <v>840804.75000000023</v>
      </c>
    </row>
    <row r="870" spans="1:9" x14ac:dyDescent="0.25">
      <c r="A870">
        <v>10573</v>
      </c>
      <c r="B870">
        <v>17</v>
      </c>
      <c r="C870">
        <v>39</v>
      </c>
      <c r="D870">
        <v>18</v>
      </c>
      <c r="E870">
        <v>0</v>
      </c>
      <c r="F870">
        <f>order_details[[#This Row],[UnitPrice]]*order_details[[#This Row],[Quantity]]</f>
        <v>702</v>
      </c>
      <c r="G870">
        <f t="shared" si="26"/>
        <v>702</v>
      </c>
      <c r="H870">
        <f ca="1" xml:space="preserve"> COUNTA(UNIQUE(orders[OrderID]))</f>
        <v>1</v>
      </c>
      <c r="I870">
        <f t="shared" si="27"/>
        <v>840688.50000000023</v>
      </c>
    </row>
    <row r="871" spans="1:9" x14ac:dyDescent="0.25">
      <c r="A871">
        <v>10573</v>
      </c>
      <c r="B871">
        <v>34</v>
      </c>
      <c r="C871">
        <v>14</v>
      </c>
      <c r="D871">
        <v>40</v>
      </c>
      <c r="E871">
        <v>0</v>
      </c>
      <c r="F871">
        <f>order_details[[#This Row],[UnitPrice]]*order_details[[#This Row],[Quantity]]</f>
        <v>560</v>
      </c>
      <c r="G871">
        <f t="shared" si="26"/>
        <v>560</v>
      </c>
      <c r="H871">
        <f ca="1" xml:space="preserve"> COUNTA(UNIQUE(orders[OrderID]))</f>
        <v>1</v>
      </c>
      <c r="I871">
        <f t="shared" si="27"/>
        <v>839986.50000000023</v>
      </c>
    </row>
    <row r="872" spans="1:9" x14ac:dyDescent="0.25">
      <c r="A872">
        <v>10573</v>
      </c>
      <c r="B872">
        <v>53</v>
      </c>
      <c r="C872">
        <v>32.799999999999997</v>
      </c>
      <c r="D872">
        <v>25</v>
      </c>
      <c r="E872">
        <v>0</v>
      </c>
      <c r="F872">
        <f>order_details[[#This Row],[UnitPrice]]*order_details[[#This Row],[Quantity]]</f>
        <v>819.99999999999989</v>
      </c>
      <c r="G872">
        <f t="shared" si="26"/>
        <v>819.99999999999989</v>
      </c>
      <c r="H872">
        <f ca="1" xml:space="preserve"> COUNTA(UNIQUE(orders[OrderID]))</f>
        <v>1</v>
      </c>
      <c r="I872">
        <f t="shared" si="27"/>
        <v>839426.50000000023</v>
      </c>
    </row>
    <row r="873" spans="1:9" x14ac:dyDescent="0.25">
      <c r="A873">
        <v>10574</v>
      </c>
      <c r="B873">
        <v>33</v>
      </c>
      <c r="C873">
        <v>2.5</v>
      </c>
      <c r="D873">
        <v>14</v>
      </c>
      <c r="E873">
        <v>0</v>
      </c>
      <c r="F873">
        <f>order_details[[#This Row],[UnitPrice]]*order_details[[#This Row],[Quantity]]</f>
        <v>35</v>
      </c>
      <c r="G873">
        <f t="shared" si="26"/>
        <v>35</v>
      </c>
      <c r="H873">
        <f ca="1" xml:space="preserve"> COUNTA(UNIQUE(orders[OrderID]))</f>
        <v>1</v>
      </c>
      <c r="I873">
        <f t="shared" si="27"/>
        <v>838606.50000000023</v>
      </c>
    </row>
    <row r="874" spans="1:9" x14ac:dyDescent="0.25">
      <c r="A874">
        <v>10574</v>
      </c>
      <c r="B874">
        <v>40</v>
      </c>
      <c r="C874">
        <v>18.399999999999999</v>
      </c>
      <c r="D874">
        <v>2</v>
      </c>
      <c r="E874">
        <v>0</v>
      </c>
      <c r="F874">
        <f>order_details[[#This Row],[UnitPrice]]*order_details[[#This Row],[Quantity]]</f>
        <v>36.799999999999997</v>
      </c>
      <c r="G874">
        <f t="shared" si="26"/>
        <v>36.799999999999997</v>
      </c>
      <c r="H874">
        <f ca="1" xml:space="preserve"> COUNTA(UNIQUE(orders[OrderID]))</f>
        <v>1</v>
      </c>
      <c r="I874">
        <f t="shared" si="27"/>
        <v>838571.50000000023</v>
      </c>
    </row>
    <row r="875" spans="1:9" x14ac:dyDescent="0.25">
      <c r="A875">
        <v>10574</v>
      </c>
      <c r="B875">
        <v>62</v>
      </c>
      <c r="C875">
        <v>49.3</v>
      </c>
      <c r="D875">
        <v>10</v>
      </c>
      <c r="E875">
        <v>0</v>
      </c>
      <c r="F875">
        <f>order_details[[#This Row],[UnitPrice]]*order_details[[#This Row],[Quantity]]</f>
        <v>493</v>
      </c>
      <c r="G875">
        <f t="shared" si="26"/>
        <v>493</v>
      </c>
      <c r="H875">
        <f ca="1" xml:space="preserve"> COUNTA(UNIQUE(orders[OrderID]))</f>
        <v>1</v>
      </c>
      <c r="I875">
        <f t="shared" si="27"/>
        <v>838534.70000000019</v>
      </c>
    </row>
    <row r="876" spans="1:9" x14ac:dyDescent="0.25">
      <c r="A876">
        <v>10574</v>
      </c>
      <c r="B876">
        <v>64</v>
      </c>
      <c r="C876">
        <v>33.25</v>
      </c>
      <c r="D876">
        <v>6</v>
      </c>
      <c r="E876">
        <v>0</v>
      </c>
      <c r="F876">
        <f>order_details[[#This Row],[UnitPrice]]*order_details[[#This Row],[Quantity]]</f>
        <v>199.5</v>
      </c>
      <c r="G876">
        <f t="shared" si="26"/>
        <v>199.5</v>
      </c>
      <c r="H876">
        <f ca="1" xml:space="preserve"> COUNTA(UNIQUE(orders[OrderID]))</f>
        <v>1</v>
      </c>
      <c r="I876">
        <f t="shared" si="27"/>
        <v>838041.70000000019</v>
      </c>
    </row>
    <row r="877" spans="1:9" x14ac:dyDescent="0.25">
      <c r="A877">
        <v>10575</v>
      </c>
      <c r="B877">
        <v>59</v>
      </c>
      <c r="C877">
        <v>55</v>
      </c>
      <c r="D877">
        <v>12</v>
      </c>
      <c r="E877">
        <v>0</v>
      </c>
      <c r="F877">
        <f>order_details[[#This Row],[UnitPrice]]*order_details[[#This Row],[Quantity]]</f>
        <v>660</v>
      </c>
      <c r="G877">
        <f t="shared" si="26"/>
        <v>660</v>
      </c>
      <c r="H877">
        <f ca="1" xml:space="preserve"> COUNTA(UNIQUE(orders[OrderID]))</f>
        <v>1</v>
      </c>
      <c r="I877">
        <f t="shared" si="27"/>
        <v>837842.20000000019</v>
      </c>
    </row>
    <row r="878" spans="1:9" x14ac:dyDescent="0.25">
      <c r="A878">
        <v>10575</v>
      </c>
      <c r="B878">
        <v>63</v>
      </c>
      <c r="C878">
        <v>43.9</v>
      </c>
      <c r="D878">
        <v>6</v>
      </c>
      <c r="E878">
        <v>0</v>
      </c>
      <c r="F878">
        <f>order_details[[#This Row],[UnitPrice]]*order_details[[#This Row],[Quantity]]</f>
        <v>263.39999999999998</v>
      </c>
      <c r="G878">
        <f t="shared" si="26"/>
        <v>263.39999999999998</v>
      </c>
      <c r="H878">
        <f ca="1" xml:space="preserve"> COUNTA(UNIQUE(orders[OrderID]))</f>
        <v>1</v>
      </c>
      <c r="I878">
        <f t="shared" si="27"/>
        <v>837182.20000000019</v>
      </c>
    </row>
    <row r="879" spans="1:9" x14ac:dyDescent="0.25">
      <c r="A879">
        <v>10575</v>
      </c>
      <c r="B879">
        <v>72</v>
      </c>
      <c r="C879">
        <v>34.799999999999997</v>
      </c>
      <c r="D879">
        <v>30</v>
      </c>
      <c r="E879">
        <v>0</v>
      </c>
      <c r="F879">
        <f>order_details[[#This Row],[UnitPrice]]*order_details[[#This Row],[Quantity]]</f>
        <v>1044</v>
      </c>
      <c r="G879">
        <f t="shared" si="26"/>
        <v>1044</v>
      </c>
      <c r="H879">
        <f ca="1" xml:space="preserve"> COUNTA(UNIQUE(orders[OrderID]))</f>
        <v>1</v>
      </c>
      <c r="I879">
        <f t="shared" si="27"/>
        <v>836918.80000000028</v>
      </c>
    </row>
    <row r="880" spans="1:9" x14ac:dyDescent="0.25">
      <c r="A880">
        <v>10575</v>
      </c>
      <c r="B880">
        <v>76</v>
      </c>
      <c r="C880">
        <v>18</v>
      </c>
      <c r="D880">
        <v>10</v>
      </c>
      <c r="E880">
        <v>0</v>
      </c>
      <c r="F880">
        <f>order_details[[#This Row],[UnitPrice]]*order_details[[#This Row],[Quantity]]</f>
        <v>180</v>
      </c>
      <c r="G880">
        <f t="shared" si="26"/>
        <v>180</v>
      </c>
      <c r="H880">
        <f ca="1" xml:space="preserve"> COUNTA(UNIQUE(orders[OrderID]))</f>
        <v>1</v>
      </c>
      <c r="I880">
        <f t="shared" si="27"/>
        <v>835874.80000000028</v>
      </c>
    </row>
    <row r="881" spans="1:9" x14ac:dyDescent="0.25">
      <c r="A881">
        <v>10576</v>
      </c>
      <c r="B881">
        <v>1</v>
      </c>
      <c r="C881">
        <v>18</v>
      </c>
      <c r="D881">
        <v>10</v>
      </c>
      <c r="E881">
        <v>0</v>
      </c>
      <c r="F881">
        <f>order_details[[#This Row],[UnitPrice]]*order_details[[#This Row],[Quantity]]</f>
        <v>180</v>
      </c>
      <c r="G881">
        <f t="shared" si="26"/>
        <v>180</v>
      </c>
      <c r="H881">
        <f ca="1" xml:space="preserve"> COUNTA(UNIQUE(orders[OrderID]))</f>
        <v>1</v>
      </c>
      <c r="I881">
        <f t="shared" si="27"/>
        <v>835694.80000000028</v>
      </c>
    </row>
    <row r="882" spans="1:9" x14ac:dyDescent="0.25">
      <c r="A882">
        <v>10576</v>
      </c>
      <c r="B882">
        <v>31</v>
      </c>
      <c r="C882">
        <v>12.5</v>
      </c>
      <c r="D882">
        <v>20</v>
      </c>
      <c r="E882">
        <v>0</v>
      </c>
      <c r="F882">
        <f>order_details[[#This Row],[UnitPrice]]*order_details[[#This Row],[Quantity]]</f>
        <v>250</v>
      </c>
      <c r="G882">
        <f t="shared" si="26"/>
        <v>250</v>
      </c>
      <c r="H882">
        <f ca="1" xml:space="preserve"> COUNTA(UNIQUE(orders[OrderID]))</f>
        <v>1</v>
      </c>
      <c r="I882">
        <f t="shared" si="27"/>
        <v>835514.80000000028</v>
      </c>
    </row>
    <row r="883" spans="1:9" x14ac:dyDescent="0.25">
      <c r="A883">
        <v>10576</v>
      </c>
      <c r="B883">
        <v>44</v>
      </c>
      <c r="C883">
        <v>19.45</v>
      </c>
      <c r="D883">
        <v>21</v>
      </c>
      <c r="E883">
        <v>0</v>
      </c>
      <c r="F883">
        <f>order_details[[#This Row],[UnitPrice]]*order_details[[#This Row],[Quantity]]</f>
        <v>408.45</v>
      </c>
      <c r="G883">
        <f t="shared" si="26"/>
        <v>408.45</v>
      </c>
      <c r="H883">
        <f ca="1" xml:space="preserve"> COUNTA(UNIQUE(orders[OrderID]))</f>
        <v>1</v>
      </c>
      <c r="I883">
        <f t="shared" si="27"/>
        <v>835264.80000000028</v>
      </c>
    </row>
    <row r="884" spans="1:9" x14ac:dyDescent="0.25">
      <c r="A884">
        <v>10577</v>
      </c>
      <c r="B884">
        <v>39</v>
      </c>
      <c r="C884">
        <v>18</v>
      </c>
      <c r="D884">
        <v>10</v>
      </c>
      <c r="E884">
        <v>0</v>
      </c>
      <c r="F884">
        <f>order_details[[#This Row],[UnitPrice]]*order_details[[#This Row],[Quantity]]</f>
        <v>180</v>
      </c>
      <c r="G884">
        <f t="shared" si="26"/>
        <v>180</v>
      </c>
      <c r="H884">
        <f ca="1" xml:space="preserve"> COUNTA(UNIQUE(orders[OrderID]))</f>
        <v>1</v>
      </c>
      <c r="I884">
        <f t="shared" si="27"/>
        <v>834856.35000000021</v>
      </c>
    </row>
    <row r="885" spans="1:9" x14ac:dyDescent="0.25">
      <c r="A885">
        <v>10577</v>
      </c>
      <c r="B885">
        <v>75</v>
      </c>
      <c r="C885">
        <v>7.75</v>
      </c>
      <c r="D885">
        <v>20</v>
      </c>
      <c r="E885">
        <v>0</v>
      </c>
      <c r="F885">
        <f>order_details[[#This Row],[UnitPrice]]*order_details[[#This Row],[Quantity]]</f>
        <v>155</v>
      </c>
      <c r="G885">
        <f t="shared" si="26"/>
        <v>155</v>
      </c>
      <c r="H885">
        <f ca="1" xml:space="preserve"> COUNTA(UNIQUE(orders[OrderID]))</f>
        <v>1</v>
      </c>
      <c r="I885">
        <f t="shared" si="27"/>
        <v>834676.35000000021</v>
      </c>
    </row>
    <row r="886" spans="1:9" x14ac:dyDescent="0.25">
      <c r="A886">
        <v>10577</v>
      </c>
      <c r="B886">
        <v>77</v>
      </c>
      <c r="C886">
        <v>13</v>
      </c>
      <c r="D886">
        <v>18</v>
      </c>
      <c r="E886">
        <v>0</v>
      </c>
      <c r="F886">
        <f>order_details[[#This Row],[UnitPrice]]*order_details[[#This Row],[Quantity]]</f>
        <v>234</v>
      </c>
      <c r="G886">
        <f t="shared" si="26"/>
        <v>234</v>
      </c>
      <c r="H886">
        <f ca="1" xml:space="preserve"> COUNTA(UNIQUE(orders[OrderID]))</f>
        <v>1</v>
      </c>
      <c r="I886">
        <f t="shared" si="27"/>
        <v>834521.35000000021</v>
      </c>
    </row>
    <row r="887" spans="1:9" x14ac:dyDescent="0.25">
      <c r="A887">
        <v>10578</v>
      </c>
      <c r="B887">
        <v>35</v>
      </c>
      <c r="C887">
        <v>18</v>
      </c>
      <c r="D887">
        <v>20</v>
      </c>
      <c r="E887">
        <v>0</v>
      </c>
      <c r="F887">
        <f>order_details[[#This Row],[UnitPrice]]*order_details[[#This Row],[Quantity]]</f>
        <v>360</v>
      </c>
      <c r="G887">
        <f t="shared" si="26"/>
        <v>360</v>
      </c>
      <c r="H887">
        <f ca="1" xml:space="preserve"> COUNTA(UNIQUE(orders[OrderID]))</f>
        <v>1</v>
      </c>
      <c r="I887">
        <f t="shared" si="27"/>
        <v>834287.35000000021</v>
      </c>
    </row>
    <row r="888" spans="1:9" x14ac:dyDescent="0.25">
      <c r="A888">
        <v>10578</v>
      </c>
      <c r="B888">
        <v>57</v>
      </c>
      <c r="C888">
        <v>19.5</v>
      </c>
      <c r="D888">
        <v>6</v>
      </c>
      <c r="E888">
        <v>0</v>
      </c>
      <c r="F888">
        <f>order_details[[#This Row],[UnitPrice]]*order_details[[#This Row],[Quantity]]</f>
        <v>117</v>
      </c>
      <c r="G888">
        <f t="shared" si="26"/>
        <v>117</v>
      </c>
      <c r="H888">
        <f ca="1" xml:space="preserve"> COUNTA(UNIQUE(orders[OrderID]))</f>
        <v>1</v>
      </c>
      <c r="I888">
        <f t="shared" si="27"/>
        <v>833927.35000000021</v>
      </c>
    </row>
    <row r="889" spans="1:9" x14ac:dyDescent="0.25">
      <c r="A889">
        <v>10579</v>
      </c>
      <c r="B889">
        <v>15</v>
      </c>
      <c r="C889">
        <v>15.5</v>
      </c>
      <c r="D889">
        <v>10</v>
      </c>
      <c r="E889">
        <v>0</v>
      </c>
      <c r="F889">
        <f>order_details[[#This Row],[UnitPrice]]*order_details[[#This Row],[Quantity]]</f>
        <v>155</v>
      </c>
      <c r="G889">
        <f t="shared" si="26"/>
        <v>155</v>
      </c>
      <c r="H889">
        <f ca="1" xml:space="preserve"> COUNTA(UNIQUE(orders[OrderID]))</f>
        <v>1</v>
      </c>
      <c r="I889">
        <f t="shared" si="27"/>
        <v>833810.35000000021</v>
      </c>
    </row>
    <row r="890" spans="1:9" x14ac:dyDescent="0.25">
      <c r="A890">
        <v>10579</v>
      </c>
      <c r="B890">
        <v>75</v>
      </c>
      <c r="C890">
        <v>7.75</v>
      </c>
      <c r="D890">
        <v>21</v>
      </c>
      <c r="E890">
        <v>0</v>
      </c>
      <c r="F890">
        <f>order_details[[#This Row],[UnitPrice]]*order_details[[#This Row],[Quantity]]</f>
        <v>162.75</v>
      </c>
      <c r="G890">
        <f t="shared" si="26"/>
        <v>162.75</v>
      </c>
      <c r="H890">
        <f ca="1" xml:space="preserve"> COUNTA(UNIQUE(orders[OrderID]))</f>
        <v>1</v>
      </c>
      <c r="I890">
        <f t="shared" si="27"/>
        <v>833655.35000000021</v>
      </c>
    </row>
    <row r="891" spans="1:9" x14ac:dyDescent="0.25">
      <c r="A891">
        <v>10580</v>
      </c>
      <c r="B891">
        <v>14</v>
      </c>
      <c r="C891">
        <v>23.25</v>
      </c>
      <c r="D891">
        <v>15</v>
      </c>
      <c r="E891">
        <v>0.05</v>
      </c>
      <c r="F891">
        <f>order_details[[#This Row],[UnitPrice]]*order_details[[#This Row],[Quantity]]</f>
        <v>348.75</v>
      </c>
      <c r="G891">
        <f t="shared" si="26"/>
        <v>348.75</v>
      </c>
      <c r="H891">
        <f ca="1" xml:space="preserve"> COUNTA(UNIQUE(orders[OrderID]))</f>
        <v>1</v>
      </c>
      <c r="I891">
        <f t="shared" si="27"/>
        <v>833492.60000000021</v>
      </c>
    </row>
    <row r="892" spans="1:9" x14ac:dyDescent="0.25">
      <c r="A892">
        <v>10580</v>
      </c>
      <c r="B892">
        <v>41</v>
      </c>
      <c r="C892">
        <v>9.65</v>
      </c>
      <c r="D892">
        <v>9</v>
      </c>
      <c r="E892">
        <v>0.05</v>
      </c>
      <c r="F892">
        <f>order_details[[#This Row],[UnitPrice]]*order_details[[#This Row],[Quantity]]</f>
        <v>86.850000000000009</v>
      </c>
      <c r="G892">
        <f t="shared" si="26"/>
        <v>86.850000000000009</v>
      </c>
      <c r="H892">
        <f ca="1" xml:space="preserve"> COUNTA(UNIQUE(orders[OrderID]))</f>
        <v>1</v>
      </c>
      <c r="I892">
        <f t="shared" si="27"/>
        <v>833143.85000000021</v>
      </c>
    </row>
    <row r="893" spans="1:9" x14ac:dyDescent="0.25">
      <c r="A893">
        <v>10580</v>
      </c>
      <c r="B893">
        <v>65</v>
      </c>
      <c r="C893">
        <v>21.05</v>
      </c>
      <c r="D893">
        <v>30</v>
      </c>
      <c r="E893">
        <v>0.05</v>
      </c>
      <c r="F893">
        <f>order_details[[#This Row],[UnitPrice]]*order_details[[#This Row],[Quantity]]</f>
        <v>631.5</v>
      </c>
      <c r="G893">
        <f t="shared" si="26"/>
        <v>631.5</v>
      </c>
      <c r="H893">
        <f ca="1" xml:space="preserve"> COUNTA(UNIQUE(orders[OrderID]))</f>
        <v>1</v>
      </c>
      <c r="I893">
        <f t="shared" si="27"/>
        <v>833057.00000000023</v>
      </c>
    </row>
    <row r="894" spans="1:9" x14ac:dyDescent="0.25">
      <c r="A894">
        <v>10581</v>
      </c>
      <c r="B894">
        <v>75</v>
      </c>
      <c r="C894">
        <v>7.75</v>
      </c>
      <c r="D894">
        <v>50</v>
      </c>
      <c r="E894">
        <v>0.2</v>
      </c>
      <c r="F894">
        <f>order_details[[#This Row],[UnitPrice]]*order_details[[#This Row],[Quantity]]</f>
        <v>387.5</v>
      </c>
      <c r="G894">
        <f t="shared" si="26"/>
        <v>387.5</v>
      </c>
      <c r="H894">
        <f ca="1" xml:space="preserve"> COUNTA(UNIQUE(orders[OrderID]))</f>
        <v>1</v>
      </c>
      <c r="I894">
        <f t="shared" si="27"/>
        <v>832425.50000000023</v>
      </c>
    </row>
    <row r="895" spans="1:9" x14ac:dyDescent="0.25">
      <c r="A895">
        <v>10582</v>
      </c>
      <c r="B895">
        <v>57</v>
      </c>
      <c r="C895">
        <v>19.5</v>
      </c>
      <c r="D895">
        <v>4</v>
      </c>
      <c r="E895">
        <v>0</v>
      </c>
      <c r="F895">
        <f>order_details[[#This Row],[UnitPrice]]*order_details[[#This Row],[Quantity]]</f>
        <v>78</v>
      </c>
      <c r="G895">
        <f t="shared" si="26"/>
        <v>78</v>
      </c>
      <c r="H895">
        <f ca="1" xml:space="preserve"> COUNTA(UNIQUE(orders[OrderID]))</f>
        <v>1</v>
      </c>
      <c r="I895">
        <f t="shared" si="27"/>
        <v>832038.00000000023</v>
      </c>
    </row>
    <row r="896" spans="1:9" x14ac:dyDescent="0.25">
      <c r="A896">
        <v>10582</v>
      </c>
      <c r="B896">
        <v>76</v>
      </c>
      <c r="C896">
        <v>18</v>
      </c>
      <c r="D896">
        <v>14</v>
      </c>
      <c r="E896">
        <v>0</v>
      </c>
      <c r="F896">
        <f>order_details[[#This Row],[UnitPrice]]*order_details[[#This Row],[Quantity]]</f>
        <v>252</v>
      </c>
      <c r="G896">
        <f t="shared" si="26"/>
        <v>252</v>
      </c>
      <c r="H896">
        <f ca="1" xml:space="preserve"> COUNTA(UNIQUE(orders[OrderID]))</f>
        <v>1</v>
      </c>
      <c r="I896">
        <f t="shared" si="27"/>
        <v>831960.00000000023</v>
      </c>
    </row>
    <row r="897" spans="1:9" x14ac:dyDescent="0.25">
      <c r="A897">
        <v>10583</v>
      </c>
      <c r="B897">
        <v>29</v>
      </c>
      <c r="C897">
        <v>123.79</v>
      </c>
      <c r="D897">
        <v>10</v>
      </c>
      <c r="E897">
        <v>0</v>
      </c>
      <c r="F897">
        <f>order_details[[#This Row],[UnitPrice]]*order_details[[#This Row],[Quantity]]</f>
        <v>1237.9000000000001</v>
      </c>
      <c r="G897">
        <f t="shared" si="26"/>
        <v>1237.9000000000001</v>
      </c>
      <c r="H897">
        <f ca="1" xml:space="preserve"> COUNTA(UNIQUE(orders[OrderID]))</f>
        <v>1</v>
      </c>
      <c r="I897">
        <f t="shared" si="27"/>
        <v>831708.00000000023</v>
      </c>
    </row>
    <row r="898" spans="1:9" x14ac:dyDescent="0.25">
      <c r="A898">
        <v>10583</v>
      </c>
      <c r="B898">
        <v>60</v>
      </c>
      <c r="C898">
        <v>34</v>
      </c>
      <c r="D898">
        <v>24</v>
      </c>
      <c r="E898">
        <v>0.15</v>
      </c>
      <c r="F898">
        <f>order_details[[#This Row],[UnitPrice]]*order_details[[#This Row],[Quantity]]</f>
        <v>816</v>
      </c>
      <c r="G898">
        <f t="shared" ref="G898:G961" si="28" xml:space="preserve"> C898 * D898</f>
        <v>816</v>
      </c>
      <c r="H898">
        <f ca="1" xml:space="preserve"> COUNTA(UNIQUE(orders[OrderID]))</f>
        <v>1</v>
      </c>
      <c r="I898">
        <f t="shared" ref="I898:I961" si="29">SUM(G898:G3052)</f>
        <v>830470.10000000021</v>
      </c>
    </row>
    <row r="899" spans="1:9" x14ac:dyDescent="0.25">
      <c r="A899">
        <v>10583</v>
      </c>
      <c r="B899">
        <v>69</v>
      </c>
      <c r="C899">
        <v>36</v>
      </c>
      <c r="D899">
        <v>10</v>
      </c>
      <c r="E899">
        <v>0.15</v>
      </c>
      <c r="F899">
        <f>order_details[[#This Row],[UnitPrice]]*order_details[[#This Row],[Quantity]]</f>
        <v>360</v>
      </c>
      <c r="G899">
        <f t="shared" si="28"/>
        <v>360</v>
      </c>
      <c r="H899">
        <f ca="1" xml:space="preserve"> COUNTA(UNIQUE(orders[OrderID]))</f>
        <v>1</v>
      </c>
      <c r="I899">
        <f t="shared" si="29"/>
        <v>829654.10000000021</v>
      </c>
    </row>
    <row r="900" spans="1:9" x14ac:dyDescent="0.25">
      <c r="A900">
        <v>10584</v>
      </c>
      <c r="B900">
        <v>31</v>
      </c>
      <c r="C900">
        <v>12.5</v>
      </c>
      <c r="D900">
        <v>50</v>
      </c>
      <c r="E900">
        <v>0.05</v>
      </c>
      <c r="F900">
        <f>order_details[[#This Row],[UnitPrice]]*order_details[[#This Row],[Quantity]]</f>
        <v>625</v>
      </c>
      <c r="G900">
        <f t="shared" si="28"/>
        <v>625</v>
      </c>
      <c r="H900">
        <f ca="1" xml:space="preserve"> COUNTA(UNIQUE(orders[OrderID]))</f>
        <v>1</v>
      </c>
      <c r="I900">
        <f t="shared" si="29"/>
        <v>829294.10000000021</v>
      </c>
    </row>
    <row r="901" spans="1:9" x14ac:dyDescent="0.25">
      <c r="A901">
        <v>10585</v>
      </c>
      <c r="B901">
        <v>47</v>
      </c>
      <c r="C901">
        <v>9.5</v>
      </c>
      <c r="D901">
        <v>15</v>
      </c>
      <c r="E901">
        <v>0</v>
      </c>
      <c r="F901">
        <f>order_details[[#This Row],[UnitPrice]]*order_details[[#This Row],[Quantity]]</f>
        <v>142.5</v>
      </c>
      <c r="G901">
        <f t="shared" si="28"/>
        <v>142.5</v>
      </c>
      <c r="H901">
        <f ca="1" xml:space="preserve"> COUNTA(UNIQUE(orders[OrderID]))</f>
        <v>1</v>
      </c>
      <c r="I901">
        <f t="shared" si="29"/>
        <v>828669.10000000021</v>
      </c>
    </row>
    <row r="902" spans="1:9" x14ac:dyDescent="0.25">
      <c r="A902">
        <v>10586</v>
      </c>
      <c r="B902">
        <v>52</v>
      </c>
      <c r="C902">
        <v>7</v>
      </c>
      <c r="D902">
        <v>4</v>
      </c>
      <c r="E902">
        <v>0.15</v>
      </c>
      <c r="F902">
        <f>order_details[[#This Row],[UnitPrice]]*order_details[[#This Row],[Quantity]]</f>
        <v>28</v>
      </c>
      <c r="G902">
        <f t="shared" si="28"/>
        <v>28</v>
      </c>
      <c r="H902">
        <f ca="1" xml:space="preserve"> COUNTA(UNIQUE(orders[OrderID]))</f>
        <v>1</v>
      </c>
      <c r="I902">
        <f t="shared" si="29"/>
        <v>828526.60000000021</v>
      </c>
    </row>
    <row r="903" spans="1:9" x14ac:dyDescent="0.25">
      <c r="A903">
        <v>10587</v>
      </c>
      <c r="B903">
        <v>26</v>
      </c>
      <c r="C903">
        <v>31.23</v>
      </c>
      <c r="D903">
        <v>6</v>
      </c>
      <c r="E903">
        <v>0</v>
      </c>
      <c r="F903">
        <f>order_details[[#This Row],[UnitPrice]]*order_details[[#This Row],[Quantity]]</f>
        <v>187.38</v>
      </c>
      <c r="G903">
        <f t="shared" si="28"/>
        <v>187.38</v>
      </c>
      <c r="H903">
        <f ca="1" xml:space="preserve"> COUNTA(UNIQUE(orders[OrderID]))</f>
        <v>1</v>
      </c>
      <c r="I903">
        <f t="shared" si="29"/>
        <v>828498.60000000021</v>
      </c>
    </row>
    <row r="904" spans="1:9" x14ac:dyDescent="0.25">
      <c r="A904">
        <v>10587</v>
      </c>
      <c r="B904">
        <v>35</v>
      </c>
      <c r="C904">
        <v>18</v>
      </c>
      <c r="D904">
        <v>20</v>
      </c>
      <c r="E904">
        <v>0</v>
      </c>
      <c r="F904">
        <f>order_details[[#This Row],[UnitPrice]]*order_details[[#This Row],[Quantity]]</f>
        <v>360</v>
      </c>
      <c r="G904">
        <f t="shared" si="28"/>
        <v>360</v>
      </c>
      <c r="H904">
        <f ca="1" xml:space="preserve"> COUNTA(UNIQUE(orders[OrderID]))</f>
        <v>1</v>
      </c>
      <c r="I904">
        <f t="shared" si="29"/>
        <v>828311.22000000032</v>
      </c>
    </row>
    <row r="905" spans="1:9" x14ac:dyDescent="0.25">
      <c r="A905">
        <v>10587</v>
      </c>
      <c r="B905">
        <v>77</v>
      </c>
      <c r="C905">
        <v>13</v>
      </c>
      <c r="D905">
        <v>20</v>
      </c>
      <c r="E905">
        <v>0</v>
      </c>
      <c r="F905">
        <f>order_details[[#This Row],[UnitPrice]]*order_details[[#This Row],[Quantity]]</f>
        <v>260</v>
      </c>
      <c r="G905">
        <f t="shared" si="28"/>
        <v>260</v>
      </c>
      <c r="H905">
        <f ca="1" xml:space="preserve"> COUNTA(UNIQUE(orders[OrderID]))</f>
        <v>1</v>
      </c>
      <c r="I905">
        <f t="shared" si="29"/>
        <v>827951.22000000032</v>
      </c>
    </row>
    <row r="906" spans="1:9" x14ac:dyDescent="0.25">
      <c r="A906">
        <v>10588</v>
      </c>
      <c r="B906">
        <v>18</v>
      </c>
      <c r="C906">
        <v>62.5</v>
      </c>
      <c r="D906">
        <v>40</v>
      </c>
      <c r="E906">
        <v>0.2</v>
      </c>
      <c r="F906">
        <f>order_details[[#This Row],[UnitPrice]]*order_details[[#This Row],[Quantity]]</f>
        <v>2500</v>
      </c>
      <c r="G906">
        <f t="shared" si="28"/>
        <v>2500</v>
      </c>
      <c r="H906">
        <f ca="1" xml:space="preserve"> COUNTA(UNIQUE(orders[OrderID]))</f>
        <v>1</v>
      </c>
      <c r="I906">
        <f t="shared" si="29"/>
        <v>827691.22000000032</v>
      </c>
    </row>
    <row r="907" spans="1:9" x14ac:dyDescent="0.25">
      <c r="A907">
        <v>10588</v>
      </c>
      <c r="B907">
        <v>42</v>
      </c>
      <c r="C907">
        <v>14</v>
      </c>
      <c r="D907">
        <v>100</v>
      </c>
      <c r="E907">
        <v>0.2</v>
      </c>
      <c r="F907">
        <f>order_details[[#This Row],[UnitPrice]]*order_details[[#This Row],[Quantity]]</f>
        <v>1400</v>
      </c>
      <c r="G907">
        <f t="shared" si="28"/>
        <v>1400</v>
      </c>
      <c r="H907">
        <f ca="1" xml:space="preserve"> COUNTA(UNIQUE(orders[OrderID]))</f>
        <v>1</v>
      </c>
      <c r="I907">
        <f t="shared" si="29"/>
        <v>825191.22000000032</v>
      </c>
    </row>
    <row r="908" spans="1:9" x14ac:dyDescent="0.25">
      <c r="A908">
        <v>10589</v>
      </c>
      <c r="B908">
        <v>35</v>
      </c>
      <c r="C908">
        <v>18</v>
      </c>
      <c r="D908">
        <v>4</v>
      </c>
      <c r="E908">
        <v>0</v>
      </c>
      <c r="F908">
        <f>order_details[[#This Row],[UnitPrice]]*order_details[[#This Row],[Quantity]]</f>
        <v>72</v>
      </c>
      <c r="G908">
        <f t="shared" si="28"/>
        <v>72</v>
      </c>
      <c r="H908">
        <f ca="1" xml:space="preserve"> COUNTA(UNIQUE(orders[OrderID]))</f>
        <v>1</v>
      </c>
      <c r="I908">
        <f t="shared" si="29"/>
        <v>823791.22000000032</v>
      </c>
    </row>
    <row r="909" spans="1:9" x14ac:dyDescent="0.25">
      <c r="A909">
        <v>10590</v>
      </c>
      <c r="B909">
        <v>1</v>
      </c>
      <c r="C909">
        <v>18</v>
      </c>
      <c r="D909">
        <v>20</v>
      </c>
      <c r="E909">
        <v>0</v>
      </c>
      <c r="F909">
        <f>order_details[[#This Row],[UnitPrice]]*order_details[[#This Row],[Quantity]]</f>
        <v>360</v>
      </c>
      <c r="G909">
        <f t="shared" si="28"/>
        <v>360</v>
      </c>
      <c r="H909">
        <f ca="1" xml:space="preserve"> COUNTA(UNIQUE(orders[OrderID]))</f>
        <v>1</v>
      </c>
      <c r="I909">
        <f t="shared" si="29"/>
        <v>823719.22000000032</v>
      </c>
    </row>
    <row r="910" spans="1:9" x14ac:dyDescent="0.25">
      <c r="A910">
        <v>10590</v>
      </c>
      <c r="B910">
        <v>77</v>
      </c>
      <c r="C910">
        <v>13</v>
      </c>
      <c r="D910">
        <v>60</v>
      </c>
      <c r="E910">
        <v>0.05</v>
      </c>
      <c r="F910">
        <f>order_details[[#This Row],[UnitPrice]]*order_details[[#This Row],[Quantity]]</f>
        <v>780</v>
      </c>
      <c r="G910">
        <f t="shared" si="28"/>
        <v>780</v>
      </c>
      <c r="H910">
        <f ca="1" xml:space="preserve"> COUNTA(UNIQUE(orders[OrderID]))</f>
        <v>1</v>
      </c>
      <c r="I910">
        <f t="shared" si="29"/>
        <v>823359.22000000032</v>
      </c>
    </row>
    <row r="911" spans="1:9" x14ac:dyDescent="0.25">
      <c r="A911">
        <v>10591</v>
      </c>
      <c r="B911">
        <v>3</v>
      </c>
      <c r="C911">
        <v>10</v>
      </c>
      <c r="D911">
        <v>14</v>
      </c>
      <c r="E911">
        <v>0</v>
      </c>
      <c r="F911">
        <f>order_details[[#This Row],[UnitPrice]]*order_details[[#This Row],[Quantity]]</f>
        <v>140</v>
      </c>
      <c r="G911">
        <f t="shared" si="28"/>
        <v>140</v>
      </c>
      <c r="H911">
        <f ca="1" xml:space="preserve"> COUNTA(UNIQUE(orders[OrderID]))</f>
        <v>1</v>
      </c>
      <c r="I911">
        <f t="shared" si="29"/>
        <v>822579.22000000032</v>
      </c>
    </row>
    <row r="912" spans="1:9" x14ac:dyDescent="0.25">
      <c r="A912">
        <v>10591</v>
      </c>
      <c r="B912">
        <v>7</v>
      </c>
      <c r="C912">
        <v>30</v>
      </c>
      <c r="D912">
        <v>10</v>
      </c>
      <c r="E912">
        <v>0</v>
      </c>
      <c r="F912">
        <f>order_details[[#This Row],[UnitPrice]]*order_details[[#This Row],[Quantity]]</f>
        <v>300</v>
      </c>
      <c r="G912">
        <f t="shared" si="28"/>
        <v>300</v>
      </c>
      <c r="H912">
        <f ca="1" xml:space="preserve"> COUNTA(UNIQUE(orders[OrderID]))</f>
        <v>1</v>
      </c>
      <c r="I912">
        <f t="shared" si="29"/>
        <v>822439.22000000032</v>
      </c>
    </row>
    <row r="913" spans="1:9" x14ac:dyDescent="0.25">
      <c r="A913">
        <v>10591</v>
      </c>
      <c r="B913">
        <v>54</v>
      </c>
      <c r="C913">
        <v>7.45</v>
      </c>
      <c r="D913">
        <v>50</v>
      </c>
      <c r="E913">
        <v>0</v>
      </c>
      <c r="F913">
        <f>order_details[[#This Row],[UnitPrice]]*order_details[[#This Row],[Quantity]]</f>
        <v>372.5</v>
      </c>
      <c r="G913">
        <f t="shared" si="28"/>
        <v>372.5</v>
      </c>
      <c r="H913">
        <f ca="1" xml:space="preserve"> COUNTA(UNIQUE(orders[OrderID]))</f>
        <v>1</v>
      </c>
      <c r="I913">
        <f t="shared" si="29"/>
        <v>822139.22000000032</v>
      </c>
    </row>
    <row r="914" spans="1:9" x14ac:dyDescent="0.25">
      <c r="A914">
        <v>10592</v>
      </c>
      <c r="B914">
        <v>15</v>
      </c>
      <c r="C914">
        <v>15.5</v>
      </c>
      <c r="D914">
        <v>25</v>
      </c>
      <c r="E914">
        <v>0.05</v>
      </c>
      <c r="F914">
        <f>order_details[[#This Row],[UnitPrice]]*order_details[[#This Row],[Quantity]]</f>
        <v>387.5</v>
      </c>
      <c r="G914">
        <f t="shared" si="28"/>
        <v>387.5</v>
      </c>
      <c r="H914">
        <f ca="1" xml:space="preserve"> COUNTA(UNIQUE(orders[OrderID]))</f>
        <v>1</v>
      </c>
      <c r="I914">
        <f t="shared" si="29"/>
        <v>821766.72000000032</v>
      </c>
    </row>
    <row r="915" spans="1:9" x14ac:dyDescent="0.25">
      <c r="A915">
        <v>10592</v>
      </c>
      <c r="B915">
        <v>26</v>
      </c>
      <c r="C915">
        <v>31.23</v>
      </c>
      <c r="D915">
        <v>5</v>
      </c>
      <c r="E915">
        <v>0.05</v>
      </c>
      <c r="F915">
        <f>order_details[[#This Row],[UnitPrice]]*order_details[[#This Row],[Quantity]]</f>
        <v>156.15</v>
      </c>
      <c r="G915">
        <f t="shared" si="28"/>
        <v>156.15</v>
      </c>
      <c r="H915">
        <f ca="1" xml:space="preserve"> COUNTA(UNIQUE(orders[OrderID]))</f>
        <v>1</v>
      </c>
      <c r="I915">
        <f t="shared" si="29"/>
        <v>821379.22000000032</v>
      </c>
    </row>
    <row r="916" spans="1:9" x14ac:dyDescent="0.25">
      <c r="A916">
        <v>10593</v>
      </c>
      <c r="B916">
        <v>20</v>
      </c>
      <c r="C916">
        <v>81</v>
      </c>
      <c r="D916">
        <v>21</v>
      </c>
      <c r="E916">
        <v>0.2</v>
      </c>
      <c r="F916">
        <f>order_details[[#This Row],[UnitPrice]]*order_details[[#This Row],[Quantity]]</f>
        <v>1701</v>
      </c>
      <c r="G916">
        <f t="shared" si="28"/>
        <v>1701</v>
      </c>
      <c r="H916">
        <f ca="1" xml:space="preserve"> COUNTA(UNIQUE(orders[OrderID]))</f>
        <v>1</v>
      </c>
      <c r="I916">
        <f t="shared" si="29"/>
        <v>821223.0700000003</v>
      </c>
    </row>
    <row r="917" spans="1:9" x14ac:dyDescent="0.25">
      <c r="A917">
        <v>10593</v>
      </c>
      <c r="B917">
        <v>69</v>
      </c>
      <c r="C917">
        <v>36</v>
      </c>
      <c r="D917">
        <v>20</v>
      </c>
      <c r="E917">
        <v>0.2</v>
      </c>
      <c r="F917">
        <f>order_details[[#This Row],[UnitPrice]]*order_details[[#This Row],[Quantity]]</f>
        <v>720</v>
      </c>
      <c r="G917">
        <f t="shared" si="28"/>
        <v>720</v>
      </c>
      <c r="H917">
        <f ca="1" xml:space="preserve"> COUNTA(UNIQUE(orders[OrderID]))</f>
        <v>1</v>
      </c>
      <c r="I917">
        <f t="shared" si="29"/>
        <v>819522.0700000003</v>
      </c>
    </row>
    <row r="918" spans="1:9" x14ac:dyDescent="0.25">
      <c r="A918">
        <v>10593</v>
      </c>
      <c r="B918">
        <v>76</v>
      </c>
      <c r="C918">
        <v>18</v>
      </c>
      <c r="D918">
        <v>4</v>
      </c>
      <c r="E918">
        <v>0.2</v>
      </c>
      <c r="F918">
        <f>order_details[[#This Row],[UnitPrice]]*order_details[[#This Row],[Quantity]]</f>
        <v>72</v>
      </c>
      <c r="G918">
        <f t="shared" si="28"/>
        <v>72</v>
      </c>
      <c r="H918">
        <f ca="1" xml:space="preserve"> COUNTA(UNIQUE(orders[OrderID]))</f>
        <v>1</v>
      </c>
      <c r="I918">
        <f t="shared" si="29"/>
        <v>818802.0700000003</v>
      </c>
    </row>
    <row r="919" spans="1:9" x14ac:dyDescent="0.25">
      <c r="A919">
        <v>10594</v>
      </c>
      <c r="B919">
        <v>52</v>
      </c>
      <c r="C919">
        <v>7</v>
      </c>
      <c r="D919">
        <v>24</v>
      </c>
      <c r="E919">
        <v>0</v>
      </c>
      <c r="F919">
        <f>order_details[[#This Row],[UnitPrice]]*order_details[[#This Row],[Quantity]]</f>
        <v>168</v>
      </c>
      <c r="G919">
        <f t="shared" si="28"/>
        <v>168</v>
      </c>
      <c r="H919">
        <f ca="1" xml:space="preserve"> COUNTA(UNIQUE(orders[OrderID]))</f>
        <v>1</v>
      </c>
      <c r="I919">
        <f t="shared" si="29"/>
        <v>818730.0700000003</v>
      </c>
    </row>
    <row r="920" spans="1:9" x14ac:dyDescent="0.25">
      <c r="A920">
        <v>10594</v>
      </c>
      <c r="B920">
        <v>58</v>
      </c>
      <c r="C920">
        <v>13.25</v>
      </c>
      <c r="D920">
        <v>30</v>
      </c>
      <c r="E920">
        <v>0</v>
      </c>
      <c r="F920">
        <f>order_details[[#This Row],[UnitPrice]]*order_details[[#This Row],[Quantity]]</f>
        <v>397.5</v>
      </c>
      <c r="G920">
        <f t="shared" si="28"/>
        <v>397.5</v>
      </c>
      <c r="H920">
        <f ca="1" xml:space="preserve"> COUNTA(UNIQUE(orders[OrderID]))</f>
        <v>1</v>
      </c>
      <c r="I920">
        <f t="shared" si="29"/>
        <v>818562.0700000003</v>
      </c>
    </row>
    <row r="921" spans="1:9" x14ac:dyDescent="0.25">
      <c r="A921">
        <v>10595</v>
      </c>
      <c r="B921">
        <v>35</v>
      </c>
      <c r="C921">
        <v>18</v>
      </c>
      <c r="D921">
        <v>30</v>
      </c>
      <c r="E921">
        <v>0.25</v>
      </c>
      <c r="F921">
        <f>order_details[[#This Row],[UnitPrice]]*order_details[[#This Row],[Quantity]]</f>
        <v>540</v>
      </c>
      <c r="G921">
        <f t="shared" si="28"/>
        <v>540</v>
      </c>
      <c r="H921">
        <f ca="1" xml:space="preserve"> COUNTA(UNIQUE(orders[OrderID]))</f>
        <v>1</v>
      </c>
      <c r="I921">
        <f t="shared" si="29"/>
        <v>818164.5700000003</v>
      </c>
    </row>
    <row r="922" spans="1:9" x14ac:dyDescent="0.25">
      <c r="A922">
        <v>10595</v>
      </c>
      <c r="B922">
        <v>61</v>
      </c>
      <c r="C922">
        <v>28.5</v>
      </c>
      <c r="D922">
        <v>120</v>
      </c>
      <c r="E922">
        <v>0.25</v>
      </c>
      <c r="F922">
        <f>order_details[[#This Row],[UnitPrice]]*order_details[[#This Row],[Quantity]]</f>
        <v>3420</v>
      </c>
      <c r="G922">
        <f t="shared" si="28"/>
        <v>3420</v>
      </c>
      <c r="H922">
        <f ca="1" xml:space="preserve"> COUNTA(UNIQUE(orders[OrderID]))</f>
        <v>1</v>
      </c>
      <c r="I922">
        <f t="shared" si="29"/>
        <v>817624.57000000041</v>
      </c>
    </row>
    <row r="923" spans="1:9" x14ac:dyDescent="0.25">
      <c r="A923">
        <v>10595</v>
      </c>
      <c r="B923">
        <v>69</v>
      </c>
      <c r="C923">
        <v>36</v>
      </c>
      <c r="D923">
        <v>65</v>
      </c>
      <c r="E923">
        <v>0.25</v>
      </c>
      <c r="F923">
        <f>order_details[[#This Row],[UnitPrice]]*order_details[[#This Row],[Quantity]]</f>
        <v>2340</v>
      </c>
      <c r="G923">
        <f t="shared" si="28"/>
        <v>2340</v>
      </c>
      <c r="H923">
        <f ca="1" xml:space="preserve"> COUNTA(UNIQUE(orders[OrderID]))</f>
        <v>1</v>
      </c>
      <c r="I923">
        <f t="shared" si="29"/>
        <v>814204.5700000003</v>
      </c>
    </row>
    <row r="924" spans="1:9" x14ac:dyDescent="0.25">
      <c r="A924">
        <v>10596</v>
      </c>
      <c r="B924">
        <v>56</v>
      </c>
      <c r="C924">
        <v>38</v>
      </c>
      <c r="D924">
        <v>5</v>
      </c>
      <c r="E924">
        <v>0.2</v>
      </c>
      <c r="F924">
        <f>order_details[[#This Row],[UnitPrice]]*order_details[[#This Row],[Quantity]]</f>
        <v>190</v>
      </c>
      <c r="G924">
        <f t="shared" si="28"/>
        <v>190</v>
      </c>
      <c r="H924">
        <f ca="1" xml:space="preserve"> COUNTA(UNIQUE(orders[OrderID]))</f>
        <v>1</v>
      </c>
      <c r="I924">
        <f t="shared" si="29"/>
        <v>811864.5700000003</v>
      </c>
    </row>
    <row r="925" spans="1:9" x14ac:dyDescent="0.25">
      <c r="A925">
        <v>10596</v>
      </c>
      <c r="B925">
        <v>63</v>
      </c>
      <c r="C925">
        <v>43.9</v>
      </c>
      <c r="D925">
        <v>24</v>
      </c>
      <c r="E925">
        <v>0.2</v>
      </c>
      <c r="F925">
        <f>order_details[[#This Row],[UnitPrice]]*order_details[[#This Row],[Quantity]]</f>
        <v>1053.5999999999999</v>
      </c>
      <c r="G925">
        <f t="shared" si="28"/>
        <v>1053.5999999999999</v>
      </c>
      <c r="H925">
        <f ca="1" xml:space="preserve"> COUNTA(UNIQUE(orders[OrderID]))</f>
        <v>1</v>
      </c>
      <c r="I925">
        <f t="shared" si="29"/>
        <v>811674.5700000003</v>
      </c>
    </row>
    <row r="926" spans="1:9" x14ac:dyDescent="0.25">
      <c r="A926">
        <v>10596</v>
      </c>
      <c r="B926">
        <v>75</v>
      </c>
      <c r="C926">
        <v>7.75</v>
      </c>
      <c r="D926">
        <v>30</v>
      </c>
      <c r="E926">
        <v>0.2</v>
      </c>
      <c r="F926">
        <f>order_details[[#This Row],[UnitPrice]]*order_details[[#This Row],[Quantity]]</f>
        <v>232.5</v>
      </c>
      <c r="G926">
        <f t="shared" si="28"/>
        <v>232.5</v>
      </c>
      <c r="H926">
        <f ca="1" xml:space="preserve"> COUNTA(UNIQUE(orders[OrderID]))</f>
        <v>1</v>
      </c>
      <c r="I926">
        <f t="shared" si="29"/>
        <v>810620.97000000032</v>
      </c>
    </row>
    <row r="927" spans="1:9" x14ac:dyDescent="0.25">
      <c r="A927">
        <v>10597</v>
      </c>
      <c r="B927">
        <v>24</v>
      </c>
      <c r="C927">
        <v>4.5</v>
      </c>
      <c r="D927">
        <v>35</v>
      </c>
      <c r="E927">
        <v>0.2</v>
      </c>
      <c r="F927">
        <f>order_details[[#This Row],[UnitPrice]]*order_details[[#This Row],[Quantity]]</f>
        <v>157.5</v>
      </c>
      <c r="G927">
        <f t="shared" si="28"/>
        <v>157.5</v>
      </c>
      <c r="H927">
        <f ca="1" xml:space="preserve"> COUNTA(UNIQUE(orders[OrderID]))</f>
        <v>1</v>
      </c>
      <c r="I927">
        <f t="shared" si="29"/>
        <v>810388.47000000032</v>
      </c>
    </row>
    <row r="928" spans="1:9" x14ac:dyDescent="0.25">
      <c r="A928">
        <v>10597</v>
      </c>
      <c r="B928">
        <v>57</v>
      </c>
      <c r="C928">
        <v>19.5</v>
      </c>
      <c r="D928">
        <v>20</v>
      </c>
      <c r="E928">
        <v>0</v>
      </c>
      <c r="F928">
        <f>order_details[[#This Row],[UnitPrice]]*order_details[[#This Row],[Quantity]]</f>
        <v>390</v>
      </c>
      <c r="G928">
        <f t="shared" si="28"/>
        <v>390</v>
      </c>
      <c r="H928">
        <f ca="1" xml:space="preserve"> COUNTA(UNIQUE(orders[OrderID]))</f>
        <v>1</v>
      </c>
      <c r="I928">
        <f t="shared" si="29"/>
        <v>810230.97000000032</v>
      </c>
    </row>
    <row r="929" spans="1:9" x14ac:dyDescent="0.25">
      <c r="A929">
        <v>10597</v>
      </c>
      <c r="B929">
        <v>65</v>
      </c>
      <c r="C929">
        <v>21.05</v>
      </c>
      <c r="D929">
        <v>12</v>
      </c>
      <c r="E929">
        <v>0.2</v>
      </c>
      <c r="F929">
        <f>order_details[[#This Row],[UnitPrice]]*order_details[[#This Row],[Quantity]]</f>
        <v>252.60000000000002</v>
      </c>
      <c r="G929">
        <f t="shared" si="28"/>
        <v>252.60000000000002</v>
      </c>
      <c r="H929">
        <f ca="1" xml:space="preserve"> COUNTA(UNIQUE(orders[OrderID]))</f>
        <v>1</v>
      </c>
      <c r="I929">
        <f t="shared" si="29"/>
        <v>809840.97000000032</v>
      </c>
    </row>
    <row r="930" spans="1:9" x14ac:dyDescent="0.25">
      <c r="A930">
        <v>10598</v>
      </c>
      <c r="B930">
        <v>27</v>
      </c>
      <c r="C930">
        <v>43.9</v>
      </c>
      <c r="D930">
        <v>50</v>
      </c>
      <c r="E930">
        <v>0</v>
      </c>
      <c r="F930">
        <f>order_details[[#This Row],[UnitPrice]]*order_details[[#This Row],[Quantity]]</f>
        <v>2195</v>
      </c>
      <c r="G930">
        <f t="shared" si="28"/>
        <v>2195</v>
      </c>
      <c r="H930">
        <f ca="1" xml:space="preserve"> COUNTA(UNIQUE(orders[OrderID]))</f>
        <v>1</v>
      </c>
      <c r="I930">
        <f t="shared" si="29"/>
        <v>809588.37000000034</v>
      </c>
    </row>
    <row r="931" spans="1:9" x14ac:dyDescent="0.25">
      <c r="A931">
        <v>10598</v>
      </c>
      <c r="B931">
        <v>71</v>
      </c>
      <c r="C931">
        <v>21.5</v>
      </c>
      <c r="D931">
        <v>9</v>
      </c>
      <c r="E931">
        <v>0</v>
      </c>
      <c r="F931">
        <f>order_details[[#This Row],[UnitPrice]]*order_details[[#This Row],[Quantity]]</f>
        <v>193.5</v>
      </c>
      <c r="G931">
        <f t="shared" si="28"/>
        <v>193.5</v>
      </c>
      <c r="H931">
        <f ca="1" xml:space="preserve"> COUNTA(UNIQUE(orders[OrderID]))</f>
        <v>1</v>
      </c>
      <c r="I931">
        <f t="shared" si="29"/>
        <v>807393.37000000034</v>
      </c>
    </row>
    <row r="932" spans="1:9" x14ac:dyDescent="0.25">
      <c r="A932">
        <v>10599</v>
      </c>
      <c r="B932">
        <v>62</v>
      </c>
      <c r="C932">
        <v>49.3</v>
      </c>
      <c r="D932">
        <v>10</v>
      </c>
      <c r="E932">
        <v>0</v>
      </c>
      <c r="F932">
        <f>order_details[[#This Row],[UnitPrice]]*order_details[[#This Row],[Quantity]]</f>
        <v>493</v>
      </c>
      <c r="G932">
        <f t="shared" si="28"/>
        <v>493</v>
      </c>
      <c r="H932">
        <f ca="1" xml:space="preserve"> COUNTA(UNIQUE(orders[OrderID]))</f>
        <v>1</v>
      </c>
      <c r="I932">
        <f t="shared" si="29"/>
        <v>807199.87000000034</v>
      </c>
    </row>
    <row r="933" spans="1:9" x14ac:dyDescent="0.25">
      <c r="A933">
        <v>10600</v>
      </c>
      <c r="B933">
        <v>54</v>
      </c>
      <c r="C933">
        <v>7.45</v>
      </c>
      <c r="D933">
        <v>4</v>
      </c>
      <c r="E933">
        <v>0</v>
      </c>
      <c r="F933">
        <f>order_details[[#This Row],[UnitPrice]]*order_details[[#This Row],[Quantity]]</f>
        <v>29.8</v>
      </c>
      <c r="G933">
        <f t="shared" si="28"/>
        <v>29.8</v>
      </c>
      <c r="H933">
        <f ca="1" xml:space="preserve"> COUNTA(UNIQUE(orders[OrderID]))</f>
        <v>1</v>
      </c>
      <c r="I933">
        <f t="shared" si="29"/>
        <v>806706.87000000034</v>
      </c>
    </row>
    <row r="934" spans="1:9" x14ac:dyDescent="0.25">
      <c r="A934">
        <v>10600</v>
      </c>
      <c r="B934">
        <v>73</v>
      </c>
      <c r="C934">
        <v>15</v>
      </c>
      <c r="D934">
        <v>30</v>
      </c>
      <c r="E934">
        <v>0</v>
      </c>
      <c r="F934">
        <f>order_details[[#This Row],[UnitPrice]]*order_details[[#This Row],[Quantity]]</f>
        <v>450</v>
      </c>
      <c r="G934">
        <f t="shared" si="28"/>
        <v>450</v>
      </c>
      <c r="H934">
        <f ca="1" xml:space="preserve"> COUNTA(UNIQUE(orders[OrderID]))</f>
        <v>1</v>
      </c>
      <c r="I934">
        <f t="shared" si="29"/>
        <v>806677.0700000003</v>
      </c>
    </row>
    <row r="935" spans="1:9" x14ac:dyDescent="0.25">
      <c r="A935">
        <v>10601</v>
      </c>
      <c r="B935">
        <v>13</v>
      </c>
      <c r="C935">
        <v>6</v>
      </c>
      <c r="D935">
        <v>60</v>
      </c>
      <c r="E935">
        <v>0</v>
      </c>
      <c r="F935">
        <f>order_details[[#This Row],[UnitPrice]]*order_details[[#This Row],[Quantity]]</f>
        <v>360</v>
      </c>
      <c r="G935">
        <f t="shared" si="28"/>
        <v>360</v>
      </c>
      <c r="H935">
        <f ca="1" xml:space="preserve"> COUNTA(UNIQUE(orders[OrderID]))</f>
        <v>1</v>
      </c>
      <c r="I935">
        <f t="shared" si="29"/>
        <v>806227.0700000003</v>
      </c>
    </row>
    <row r="936" spans="1:9" x14ac:dyDescent="0.25">
      <c r="A936">
        <v>10601</v>
      </c>
      <c r="B936">
        <v>59</v>
      </c>
      <c r="C936">
        <v>55</v>
      </c>
      <c r="D936">
        <v>35</v>
      </c>
      <c r="E936">
        <v>0</v>
      </c>
      <c r="F936">
        <f>order_details[[#This Row],[UnitPrice]]*order_details[[#This Row],[Quantity]]</f>
        <v>1925</v>
      </c>
      <c r="G936">
        <f t="shared" si="28"/>
        <v>1925</v>
      </c>
      <c r="H936">
        <f ca="1" xml:space="preserve"> COUNTA(UNIQUE(orders[OrderID]))</f>
        <v>1</v>
      </c>
      <c r="I936">
        <f t="shared" si="29"/>
        <v>805867.0700000003</v>
      </c>
    </row>
    <row r="937" spans="1:9" x14ac:dyDescent="0.25">
      <c r="A937">
        <v>10602</v>
      </c>
      <c r="B937">
        <v>77</v>
      </c>
      <c r="C937">
        <v>13</v>
      </c>
      <c r="D937">
        <v>5</v>
      </c>
      <c r="E937">
        <v>0.25</v>
      </c>
      <c r="F937">
        <f>order_details[[#This Row],[UnitPrice]]*order_details[[#This Row],[Quantity]]</f>
        <v>65</v>
      </c>
      <c r="G937">
        <f t="shared" si="28"/>
        <v>65</v>
      </c>
      <c r="H937">
        <f ca="1" xml:space="preserve"> COUNTA(UNIQUE(orders[OrderID]))</f>
        <v>1</v>
      </c>
      <c r="I937">
        <f t="shared" si="29"/>
        <v>803942.0700000003</v>
      </c>
    </row>
    <row r="938" spans="1:9" x14ac:dyDescent="0.25">
      <c r="A938">
        <v>10603</v>
      </c>
      <c r="B938">
        <v>22</v>
      </c>
      <c r="C938">
        <v>21</v>
      </c>
      <c r="D938">
        <v>48</v>
      </c>
      <c r="E938">
        <v>0</v>
      </c>
      <c r="F938">
        <f>order_details[[#This Row],[UnitPrice]]*order_details[[#This Row],[Quantity]]</f>
        <v>1008</v>
      </c>
      <c r="G938">
        <f t="shared" si="28"/>
        <v>1008</v>
      </c>
      <c r="H938">
        <f ca="1" xml:space="preserve"> COUNTA(UNIQUE(orders[OrderID]))</f>
        <v>1</v>
      </c>
      <c r="I938">
        <f t="shared" si="29"/>
        <v>803877.0700000003</v>
      </c>
    </row>
    <row r="939" spans="1:9" x14ac:dyDescent="0.25">
      <c r="A939">
        <v>10603</v>
      </c>
      <c r="B939">
        <v>49</v>
      </c>
      <c r="C939">
        <v>20</v>
      </c>
      <c r="D939">
        <v>25</v>
      </c>
      <c r="E939">
        <v>0.05</v>
      </c>
      <c r="F939">
        <f>order_details[[#This Row],[UnitPrice]]*order_details[[#This Row],[Quantity]]</f>
        <v>500</v>
      </c>
      <c r="G939">
        <f t="shared" si="28"/>
        <v>500</v>
      </c>
      <c r="H939">
        <f ca="1" xml:space="preserve"> COUNTA(UNIQUE(orders[OrderID]))</f>
        <v>1</v>
      </c>
      <c r="I939">
        <f t="shared" si="29"/>
        <v>802869.0700000003</v>
      </c>
    </row>
    <row r="940" spans="1:9" x14ac:dyDescent="0.25">
      <c r="A940">
        <v>10604</v>
      </c>
      <c r="B940">
        <v>48</v>
      </c>
      <c r="C940">
        <v>12.75</v>
      </c>
      <c r="D940">
        <v>6</v>
      </c>
      <c r="E940">
        <v>0.1</v>
      </c>
      <c r="F940">
        <f>order_details[[#This Row],[UnitPrice]]*order_details[[#This Row],[Quantity]]</f>
        <v>76.5</v>
      </c>
      <c r="G940">
        <f t="shared" si="28"/>
        <v>76.5</v>
      </c>
      <c r="H940">
        <f ca="1" xml:space="preserve"> COUNTA(UNIQUE(orders[OrderID]))</f>
        <v>1</v>
      </c>
      <c r="I940">
        <f t="shared" si="29"/>
        <v>802369.0700000003</v>
      </c>
    </row>
    <row r="941" spans="1:9" x14ac:dyDescent="0.25">
      <c r="A941">
        <v>10604</v>
      </c>
      <c r="B941">
        <v>76</v>
      </c>
      <c r="C941">
        <v>18</v>
      </c>
      <c r="D941">
        <v>10</v>
      </c>
      <c r="E941">
        <v>0.1</v>
      </c>
      <c r="F941">
        <f>order_details[[#This Row],[UnitPrice]]*order_details[[#This Row],[Quantity]]</f>
        <v>180</v>
      </c>
      <c r="G941">
        <f t="shared" si="28"/>
        <v>180</v>
      </c>
      <c r="H941">
        <f ca="1" xml:space="preserve"> COUNTA(UNIQUE(orders[OrderID]))</f>
        <v>1</v>
      </c>
      <c r="I941">
        <f t="shared" si="29"/>
        <v>802292.5700000003</v>
      </c>
    </row>
    <row r="942" spans="1:9" x14ac:dyDescent="0.25">
      <c r="A942">
        <v>10605</v>
      </c>
      <c r="B942">
        <v>16</v>
      </c>
      <c r="C942">
        <v>17.45</v>
      </c>
      <c r="D942">
        <v>30</v>
      </c>
      <c r="E942">
        <v>0.05</v>
      </c>
      <c r="F942">
        <f>order_details[[#This Row],[UnitPrice]]*order_details[[#This Row],[Quantity]]</f>
        <v>523.5</v>
      </c>
      <c r="G942">
        <f t="shared" si="28"/>
        <v>523.5</v>
      </c>
      <c r="H942">
        <f ca="1" xml:space="preserve"> COUNTA(UNIQUE(orders[OrderID]))</f>
        <v>1</v>
      </c>
      <c r="I942">
        <f t="shared" si="29"/>
        <v>802112.5700000003</v>
      </c>
    </row>
    <row r="943" spans="1:9" x14ac:dyDescent="0.25">
      <c r="A943">
        <v>10605</v>
      </c>
      <c r="B943">
        <v>59</v>
      </c>
      <c r="C943">
        <v>55</v>
      </c>
      <c r="D943">
        <v>20</v>
      </c>
      <c r="E943">
        <v>0.05</v>
      </c>
      <c r="F943">
        <f>order_details[[#This Row],[UnitPrice]]*order_details[[#This Row],[Quantity]]</f>
        <v>1100</v>
      </c>
      <c r="G943">
        <f t="shared" si="28"/>
        <v>1100</v>
      </c>
      <c r="H943">
        <f ca="1" xml:space="preserve"> COUNTA(UNIQUE(orders[OrderID]))</f>
        <v>1</v>
      </c>
      <c r="I943">
        <f t="shared" si="29"/>
        <v>801589.0700000003</v>
      </c>
    </row>
    <row r="944" spans="1:9" x14ac:dyDescent="0.25">
      <c r="A944">
        <v>10605</v>
      </c>
      <c r="B944">
        <v>60</v>
      </c>
      <c r="C944">
        <v>34</v>
      </c>
      <c r="D944">
        <v>70</v>
      </c>
      <c r="E944">
        <v>0.05</v>
      </c>
      <c r="F944">
        <f>order_details[[#This Row],[UnitPrice]]*order_details[[#This Row],[Quantity]]</f>
        <v>2380</v>
      </c>
      <c r="G944">
        <f t="shared" si="28"/>
        <v>2380</v>
      </c>
      <c r="H944">
        <f ca="1" xml:space="preserve"> COUNTA(UNIQUE(orders[OrderID]))</f>
        <v>1</v>
      </c>
      <c r="I944">
        <f t="shared" si="29"/>
        <v>800489.07000000018</v>
      </c>
    </row>
    <row r="945" spans="1:9" x14ac:dyDescent="0.25">
      <c r="A945">
        <v>10605</v>
      </c>
      <c r="B945">
        <v>71</v>
      </c>
      <c r="C945">
        <v>21.5</v>
      </c>
      <c r="D945">
        <v>15</v>
      </c>
      <c r="E945">
        <v>0.05</v>
      </c>
      <c r="F945">
        <f>order_details[[#This Row],[UnitPrice]]*order_details[[#This Row],[Quantity]]</f>
        <v>322.5</v>
      </c>
      <c r="G945">
        <f t="shared" si="28"/>
        <v>322.5</v>
      </c>
      <c r="H945">
        <f ca="1" xml:space="preserve"> COUNTA(UNIQUE(orders[OrderID]))</f>
        <v>1</v>
      </c>
      <c r="I945">
        <f t="shared" si="29"/>
        <v>798109.07000000018</v>
      </c>
    </row>
    <row r="946" spans="1:9" x14ac:dyDescent="0.25">
      <c r="A946">
        <v>10606</v>
      </c>
      <c r="B946">
        <v>4</v>
      </c>
      <c r="C946">
        <v>22</v>
      </c>
      <c r="D946">
        <v>20</v>
      </c>
      <c r="E946">
        <v>0.2</v>
      </c>
      <c r="F946">
        <f>order_details[[#This Row],[UnitPrice]]*order_details[[#This Row],[Quantity]]</f>
        <v>440</v>
      </c>
      <c r="G946">
        <f t="shared" si="28"/>
        <v>440</v>
      </c>
      <c r="H946">
        <f ca="1" xml:space="preserve"> COUNTA(UNIQUE(orders[OrderID]))</f>
        <v>1</v>
      </c>
      <c r="I946">
        <f t="shared" si="29"/>
        <v>797786.57000000018</v>
      </c>
    </row>
    <row r="947" spans="1:9" x14ac:dyDescent="0.25">
      <c r="A947">
        <v>10606</v>
      </c>
      <c r="B947">
        <v>55</v>
      </c>
      <c r="C947">
        <v>24</v>
      </c>
      <c r="D947">
        <v>20</v>
      </c>
      <c r="E947">
        <v>0.2</v>
      </c>
      <c r="F947">
        <f>order_details[[#This Row],[UnitPrice]]*order_details[[#This Row],[Quantity]]</f>
        <v>480</v>
      </c>
      <c r="G947">
        <f t="shared" si="28"/>
        <v>480</v>
      </c>
      <c r="H947">
        <f ca="1" xml:space="preserve"> COUNTA(UNIQUE(orders[OrderID]))</f>
        <v>1</v>
      </c>
      <c r="I947">
        <f t="shared" si="29"/>
        <v>797346.57000000018</v>
      </c>
    </row>
    <row r="948" spans="1:9" x14ac:dyDescent="0.25">
      <c r="A948">
        <v>10606</v>
      </c>
      <c r="B948">
        <v>62</v>
      </c>
      <c r="C948">
        <v>49.3</v>
      </c>
      <c r="D948">
        <v>10</v>
      </c>
      <c r="E948">
        <v>0.2</v>
      </c>
      <c r="F948">
        <f>order_details[[#This Row],[UnitPrice]]*order_details[[#This Row],[Quantity]]</f>
        <v>493</v>
      </c>
      <c r="G948">
        <f t="shared" si="28"/>
        <v>493</v>
      </c>
      <c r="H948">
        <f ca="1" xml:space="preserve"> COUNTA(UNIQUE(orders[OrderID]))</f>
        <v>1</v>
      </c>
      <c r="I948">
        <f t="shared" si="29"/>
        <v>796866.57000000018</v>
      </c>
    </row>
    <row r="949" spans="1:9" x14ac:dyDescent="0.25">
      <c r="A949">
        <v>10607</v>
      </c>
      <c r="B949">
        <v>7</v>
      </c>
      <c r="C949">
        <v>30</v>
      </c>
      <c r="D949">
        <v>45</v>
      </c>
      <c r="E949">
        <v>0</v>
      </c>
      <c r="F949">
        <f>order_details[[#This Row],[UnitPrice]]*order_details[[#This Row],[Quantity]]</f>
        <v>1350</v>
      </c>
      <c r="G949">
        <f t="shared" si="28"/>
        <v>1350</v>
      </c>
      <c r="H949">
        <f ca="1" xml:space="preserve"> COUNTA(UNIQUE(orders[OrderID]))</f>
        <v>1</v>
      </c>
      <c r="I949">
        <f t="shared" si="29"/>
        <v>796373.57000000018</v>
      </c>
    </row>
    <row r="950" spans="1:9" x14ac:dyDescent="0.25">
      <c r="A950">
        <v>10607</v>
      </c>
      <c r="B950">
        <v>17</v>
      </c>
      <c r="C950">
        <v>39</v>
      </c>
      <c r="D950">
        <v>100</v>
      </c>
      <c r="E950">
        <v>0</v>
      </c>
      <c r="F950">
        <f>order_details[[#This Row],[UnitPrice]]*order_details[[#This Row],[Quantity]]</f>
        <v>3900</v>
      </c>
      <c r="G950">
        <f t="shared" si="28"/>
        <v>3900</v>
      </c>
      <c r="H950">
        <f ca="1" xml:space="preserve"> COUNTA(UNIQUE(orders[OrderID]))</f>
        <v>1</v>
      </c>
      <c r="I950">
        <f t="shared" si="29"/>
        <v>795023.57000000018</v>
      </c>
    </row>
    <row r="951" spans="1:9" x14ac:dyDescent="0.25">
      <c r="A951">
        <v>10607</v>
      </c>
      <c r="B951">
        <v>33</v>
      </c>
      <c r="C951">
        <v>2.5</v>
      </c>
      <c r="D951">
        <v>14</v>
      </c>
      <c r="E951">
        <v>0</v>
      </c>
      <c r="F951">
        <f>order_details[[#This Row],[UnitPrice]]*order_details[[#This Row],[Quantity]]</f>
        <v>35</v>
      </c>
      <c r="G951">
        <f t="shared" si="28"/>
        <v>35</v>
      </c>
      <c r="H951">
        <f ca="1" xml:space="preserve"> COUNTA(UNIQUE(orders[OrderID]))</f>
        <v>1</v>
      </c>
      <c r="I951">
        <f t="shared" si="29"/>
        <v>791123.5700000003</v>
      </c>
    </row>
    <row r="952" spans="1:9" x14ac:dyDescent="0.25">
      <c r="A952">
        <v>10607</v>
      </c>
      <c r="B952">
        <v>40</v>
      </c>
      <c r="C952">
        <v>18.399999999999999</v>
      </c>
      <c r="D952">
        <v>42</v>
      </c>
      <c r="E952">
        <v>0</v>
      </c>
      <c r="F952">
        <f>order_details[[#This Row],[UnitPrice]]*order_details[[#This Row],[Quantity]]</f>
        <v>772.8</v>
      </c>
      <c r="G952">
        <f t="shared" si="28"/>
        <v>772.8</v>
      </c>
      <c r="H952">
        <f ca="1" xml:space="preserve"> COUNTA(UNIQUE(orders[OrderID]))</f>
        <v>1</v>
      </c>
      <c r="I952">
        <f t="shared" si="29"/>
        <v>791088.5700000003</v>
      </c>
    </row>
    <row r="953" spans="1:9" x14ac:dyDescent="0.25">
      <c r="A953">
        <v>10607</v>
      </c>
      <c r="B953">
        <v>72</v>
      </c>
      <c r="C953">
        <v>34.799999999999997</v>
      </c>
      <c r="D953">
        <v>12</v>
      </c>
      <c r="E953">
        <v>0</v>
      </c>
      <c r="F953">
        <f>order_details[[#This Row],[UnitPrice]]*order_details[[#This Row],[Quantity]]</f>
        <v>417.59999999999997</v>
      </c>
      <c r="G953">
        <f t="shared" si="28"/>
        <v>417.59999999999997</v>
      </c>
      <c r="H953">
        <f ca="1" xml:space="preserve"> COUNTA(UNIQUE(orders[OrderID]))</f>
        <v>1</v>
      </c>
      <c r="I953">
        <f t="shared" si="29"/>
        <v>790315.77000000025</v>
      </c>
    </row>
    <row r="954" spans="1:9" x14ac:dyDescent="0.25">
      <c r="A954">
        <v>10608</v>
      </c>
      <c r="B954">
        <v>56</v>
      </c>
      <c r="C954">
        <v>38</v>
      </c>
      <c r="D954">
        <v>28</v>
      </c>
      <c r="E954">
        <v>0</v>
      </c>
      <c r="F954">
        <f>order_details[[#This Row],[UnitPrice]]*order_details[[#This Row],[Quantity]]</f>
        <v>1064</v>
      </c>
      <c r="G954">
        <f t="shared" si="28"/>
        <v>1064</v>
      </c>
      <c r="H954">
        <f ca="1" xml:space="preserve"> COUNTA(UNIQUE(orders[OrderID]))</f>
        <v>1</v>
      </c>
      <c r="I954">
        <f t="shared" si="29"/>
        <v>789898.17000000016</v>
      </c>
    </row>
    <row r="955" spans="1:9" x14ac:dyDescent="0.25">
      <c r="A955">
        <v>10609</v>
      </c>
      <c r="B955">
        <v>1</v>
      </c>
      <c r="C955">
        <v>18</v>
      </c>
      <c r="D955">
        <v>3</v>
      </c>
      <c r="E955">
        <v>0</v>
      </c>
      <c r="F955">
        <f>order_details[[#This Row],[UnitPrice]]*order_details[[#This Row],[Quantity]]</f>
        <v>54</v>
      </c>
      <c r="G955">
        <f t="shared" si="28"/>
        <v>54</v>
      </c>
      <c r="H955">
        <f ca="1" xml:space="preserve"> COUNTA(UNIQUE(orders[OrderID]))</f>
        <v>1</v>
      </c>
      <c r="I955">
        <f t="shared" si="29"/>
        <v>788834.17000000027</v>
      </c>
    </row>
    <row r="956" spans="1:9" x14ac:dyDescent="0.25">
      <c r="A956">
        <v>10609</v>
      </c>
      <c r="B956">
        <v>10</v>
      </c>
      <c r="C956">
        <v>31</v>
      </c>
      <c r="D956">
        <v>10</v>
      </c>
      <c r="E956">
        <v>0</v>
      </c>
      <c r="F956">
        <f>order_details[[#This Row],[UnitPrice]]*order_details[[#This Row],[Quantity]]</f>
        <v>310</v>
      </c>
      <c r="G956">
        <f t="shared" si="28"/>
        <v>310</v>
      </c>
      <c r="H956">
        <f ca="1" xml:space="preserve"> COUNTA(UNIQUE(orders[OrderID]))</f>
        <v>1</v>
      </c>
      <c r="I956">
        <f t="shared" si="29"/>
        <v>788780.17000000027</v>
      </c>
    </row>
    <row r="957" spans="1:9" x14ac:dyDescent="0.25">
      <c r="A957">
        <v>10609</v>
      </c>
      <c r="B957">
        <v>21</v>
      </c>
      <c r="C957">
        <v>10</v>
      </c>
      <c r="D957">
        <v>6</v>
      </c>
      <c r="E957">
        <v>0</v>
      </c>
      <c r="F957">
        <f>order_details[[#This Row],[UnitPrice]]*order_details[[#This Row],[Quantity]]</f>
        <v>60</v>
      </c>
      <c r="G957">
        <f t="shared" si="28"/>
        <v>60</v>
      </c>
      <c r="H957">
        <f ca="1" xml:space="preserve"> COUNTA(UNIQUE(orders[OrderID]))</f>
        <v>1</v>
      </c>
      <c r="I957">
        <f t="shared" si="29"/>
        <v>788470.17000000027</v>
      </c>
    </row>
    <row r="958" spans="1:9" x14ac:dyDescent="0.25">
      <c r="A958">
        <v>10610</v>
      </c>
      <c r="B958">
        <v>36</v>
      </c>
      <c r="C958">
        <v>19</v>
      </c>
      <c r="D958">
        <v>21</v>
      </c>
      <c r="E958">
        <v>0.25</v>
      </c>
      <c r="F958">
        <f>order_details[[#This Row],[UnitPrice]]*order_details[[#This Row],[Quantity]]</f>
        <v>399</v>
      </c>
      <c r="G958">
        <f t="shared" si="28"/>
        <v>399</v>
      </c>
      <c r="H958">
        <f ca="1" xml:space="preserve"> COUNTA(UNIQUE(orders[OrderID]))</f>
        <v>1</v>
      </c>
      <c r="I958">
        <f t="shared" si="29"/>
        <v>788410.17000000027</v>
      </c>
    </row>
    <row r="959" spans="1:9" x14ac:dyDescent="0.25">
      <c r="A959">
        <v>10611</v>
      </c>
      <c r="B959">
        <v>1</v>
      </c>
      <c r="C959">
        <v>18</v>
      </c>
      <c r="D959">
        <v>6</v>
      </c>
      <c r="E959">
        <v>0</v>
      </c>
      <c r="F959">
        <f>order_details[[#This Row],[UnitPrice]]*order_details[[#This Row],[Quantity]]</f>
        <v>108</v>
      </c>
      <c r="G959">
        <f t="shared" si="28"/>
        <v>108</v>
      </c>
      <c r="H959">
        <f ca="1" xml:space="preserve"> COUNTA(UNIQUE(orders[OrderID]))</f>
        <v>1</v>
      </c>
      <c r="I959">
        <f t="shared" si="29"/>
        <v>788011.17000000027</v>
      </c>
    </row>
    <row r="960" spans="1:9" x14ac:dyDescent="0.25">
      <c r="A960">
        <v>10611</v>
      </c>
      <c r="B960">
        <v>2</v>
      </c>
      <c r="C960">
        <v>19</v>
      </c>
      <c r="D960">
        <v>10</v>
      </c>
      <c r="E960">
        <v>0</v>
      </c>
      <c r="F960">
        <f>order_details[[#This Row],[UnitPrice]]*order_details[[#This Row],[Quantity]]</f>
        <v>190</v>
      </c>
      <c r="G960">
        <f t="shared" si="28"/>
        <v>190</v>
      </c>
      <c r="H960">
        <f ca="1" xml:space="preserve"> COUNTA(UNIQUE(orders[OrderID]))</f>
        <v>1</v>
      </c>
      <c r="I960">
        <f t="shared" si="29"/>
        <v>787903.17000000027</v>
      </c>
    </row>
    <row r="961" spans="1:9" x14ac:dyDescent="0.25">
      <c r="A961">
        <v>10611</v>
      </c>
      <c r="B961">
        <v>60</v>
      </c>
      <c r="C961">
        <v>34</v>
      </c>
      <c r="D961">
        <v>15</v>
      </c>
      <c r="E961">
        <v>0</v>
      </c>
      <c r="F961">
        <f>order_details[[#This Row],[UnitPrice]]*order_details[[#This Row],[Quantity]]</f>
        <v>510</v>
      </c>
      <c r="G961">
        <f t="shared" si="28"/>
        <v>510</v>
      </c>
      <c r="H961">
        <f ca="1" xml:space="preserve"> COUNTA(UNIQUE(orders[OrderID]))</f>
        <v>1</v>
      </c>
      <c r="I961">
        <f t="shared" si="29"/>
        <v>787713.17000000027</v>
      </c>
    </row>
    <row r="962" spans="1:9" x14ac:dyDescent="0.25">
      <c r="A962">
        <v>10612</v>
      </c>
      <c r="B962">
        <v>10</v>
      </c>
      <c r="C962">
        <v>31</v>
      </c>
      <c r="D962">
        <v>70</v>
      </c>
      <c r="E962">
        <v>0</v>
      </c>
      <c r="F962">
        <f>order_details[[#This Row],[UnitPrice]]*order_details[[#This Row],[Quantity]]</f>
        <v>2170</v>
      </c>
      <c r="G962">
        <f t="shared" ref="G962:G1025" si="30" xml:space="preserve"> C962 * D962</f>
        <v>2170</v>
      </c>
      <c r="H962">
        <f ca="1" xml:space="preserve"> COUNTA(UNIQUE(orders[OrderID]))</f>
        <v>1</v>
      </c>
      <c r="I962">
        <f t="shared" ref="I962:I1025" si="31">SUM(G962:G3116)</f>
        <v>787203.17000000027</v>
      </c>
    </row>
    <row r="963" spans="1:9" x14ac:dyDescent="0.25">
      <c r="A963">
        <v>10612</v>
      </c>
      <c r="B963">
        <v>36</v>
      </c>
      <c r="C963">
        <v>19</v>
      </c>
      <c r="D963">
        <v>55</v>
      </c>
      <c r="E963">
        <v>0</v>
      </c>
      <c r="F963">
        <f>order_details[[#This Row],[UnitPrice]]*order_details[[#This Row],[Quantity]]</f>
        <v>1045</v>
      </c>
      <c r="G963">
        <f t="shared" si="30"/>
        <v>1045</v>
      </c>
      <c r="H963">
        <f ca="1" xml:space="preserve"> COUNTA(UNIQUE(orders[OrderID]))</f>
        <v>1</v>
      </c>
      <c r="I963">
        <f t="shared" si="31"/>
        <v>785033.17000000027</v>
      </c>
    </row>
    <row r="964" spans="1:9" x14ac:dyDescent="0.25">
      <c r="A964">
        <v>10612</v>
      </c>
      <c r="B964">
        <v>49</v>
      </c>
      <c r="C964">
        <v>20</v>
      </c>
      <c r="D964">
        <v>18</v>
      </c>
      <c r="E964">
        <v>0</v>
      </c>
      <c r="F964">
        <f>order_details[[#This Row],[UnitPrice]]*order_details[[#This Row],[Quantity]]</f>
        <v>360</v>
      </c>
      <c r="G964">
        <f t="shared" si="30"/>
        <v>360</v>
      </c>
      <c r="H964">
        <f ca="1" xml:space="preserve"> COUNTA(UNIQUE(orders[OrderID]))</f>
        <v>1</v>
      </c>
      <c r="I964">
        <f t="shared" si="31"/>
        <v>783988.17000000027</v>
      </c>
    </row>
    <row r="965" spans="1:9" x14ac:dyDescent="0.25">
      <c r="A965">
        <v>10612</v>
      </c>
      <c r="B965">
        <v>60</v>
      </c>
      <c r="C965">
        <v>34</v>
      </c>
      <c r="D965">
        <v>40</v>
      </c>
      <c r="E965">
        <v>0</v>
      </c>
      <c r="F965">
        <f>order_details[[#This Row],[UnitPrice]]*order_details[[#This Row],[Quantity]]</f>
        <v>1360</v>
      </c>
      <c r="G965">
        <f t="shared" si="30"/>
        <v>1360</v>
      </c>
      <c r="H965">
        <f ca="1" xml:space="preserve"> COUNTA(UNIQUE(orders[OrderID]))</f>
        <v>1</v>
      </c>
      <c r="I965">
        <f t="shared" si="31"/>
        <v>783628.17000000027</v>
      </c>
    </row>
    <row r="966" spans="1:9" x14ac:dyDescent="0.25">
      <c r="A966">
        <v>10612</v>
      </c>
      <c r="B966">
        <v>76</v>
      </c>
      <c r="C966">
        <v>18</v>
      </c>
      <c r="D966">
        <v>80</v>
      </c>
      <c r="E966">
        <v>0</v>
      </c>
      <c r="F966">
        <f>order_details[[#This Row],[UnitPrice]]*order_details[[#This Row],[Quantity]]</f>
        <v>1440</v>
      </c>
      <c r="G966">
        <f t="shared" si="30"/>
        <v>1440</v>
      </c>
      <c r="H966">
        <f ca="1" xml:space="preserve"> COUNTA(UNIQUE(orders[OrderID]))</f>
        <v>1</v>
      </c>
      <c r="I966">
        <f t="shared" si="31"/>
        <v>782268.17000000027</v>
      </c>
    </row>
    <row r="967" spans="1:9" x14ac:dyDescent="0.25">
      <c r="A967">
        <v>10613</v>
      </c>
      <c r="B967">
        <v>13</v>
      </c>
      <c r="C967">
        <v>6</v>
      </c>
      <c r="D967">
        <v>8</v>
      </c>
      <c r="E967">
        <v>0.1</v>
      </c>
      <c r="F967">
        <f>order_details[[#This Row],[UnitPrice]]*order_details[[#This Row],[Quantity]]</f>
        <v>48</v>
      </c>
      <c r="G967">
        <f t="shared" si="30"/>
        <v>48</v>
      </c>
      <c r="H967">
        <f ca="1" xml:space="preserve"> COUNTA(UNIQUE(orders[OrderID]))</f>
        <v>1</v>
      </c>
      <c r="I967">
        <f t="shared" si="31"/>
        <v>780828.17000000027</v>
      </c>
    </row>
    <row r="968" spans="1:9" x14ac:dyDescent="0.25">
      <c r="A968">
        <v>10613</v>
      </c>
      <c r="B968">
        <v>75</v>
      </c>
      <c r="C968">
        <v>7.75</v>
      </c>
      <c r="D968">
        <v>40</v>
      </c>
      <c r="E968">
        <v>0</v>
      </c>
      <c r="F968">
        <f>order_details[[#This Row],[UnitPrice]]*order_details[[#This Row],[Quantity]]</f>
        <v>310</v>
      </c>
      <c r="G968">
        <f t="shared" si="30"/>
        <v>310</v>
      </c>
      <c r="H968">
        <f ca="1" xml:space="preserve"> COUNTA(UNIQUE(orders[OrderID]))</f>
        <v>1</v>
      </c>
      <c r="I968">
        <f t="shared" si="31"/>
        <v>780780.17000000027</v>
      </c>
    </row>
    <row r="969" spans="1:9" x14ac:dyDescent="0.25">
      <c r="A969">
        <v>10614</v>
      </c>
      <c r="B969">
        <v>11</v>
      </c>
      <c r="C969">
        <v>21</v>
      </c>
      <c r="D969">
        <v>14</v>
      </c>
      <c r="E969">
        <v>0</v>
      </c>
      <c r="F969">
        <f>order_details[[#This Row],[UnitPrice]]*order_details[[#This Row],[Quantity]]</f>
        <v>294</v>
      </c>
      <c r="G969">
        <f t="shared" si="30"/>
        <v>294</v>
      </c>
      <c r="H969">
        <f ca="1" xml:space="preserve"> COUNTA(UNIQUE(orders[OrderID]))</f>
        <v>1</v>
      </c>
      <c r="I969">
        <f t="shared" si="31"/>
        <v>780470.17000000027</v>
      </c>
    </row>
    <row r="970" spans="1:9" x14ac:dyDescent="0.25">
      <c r="A970">
        <v>10614</v>
      </c>
      <c r="B970">
        <v>21</v>
      </c>
      <c r="C970">
        <v>10</v>
      </c>
      <c r="D970">
        <v>8</v>
      </c>
      <c r="E970">
        <v>0</v>
      </c>
      <c r="F970">
        <f>order_details[[#This Row],[UnitPrice]]*order_details[[#This Row],[Quantity]]</f>
        <v>80</v>
      </c>
      <c r="G970">
        <f t="shared" si="30"/>
        <v>80</v>
      </c>
      <c r="H970">
        <f ca="1" xml:space="preserve"> COUNTA(UNIQUE(orders[OrderID]))</f>
        <v>1</v>
      </c>
      <c r="I970">
        <f t="shared" si="31"/>
        <v>780176.17000000027</v>
      </c>
    </row>
    <row r="971" spans="1:9" x14ac:dyDescent="0.25">
      <c r="A971">
        <v>10614</v>
      </c>
      <c r="B971">
        <v>39</v>
      </c>
      <c r="C971">
        <v>18</v>
      </c>
      <c r="D971">
        <v>5</v>
      </c>
      <c r="E971">
        <v>0</v>
      </c>
      <c r="F971">
        <f>order_details[[#This Row],[UnitPrice]]*order_details[[#This Row],[Quantity]]</f>
        <v>90</v>
      </c>
      <c r="G971">
        <f t="shared" si="30"/>
        <v>90</v>
      </c>
      <c r="H971">
        <f ca="1" xml:space="preserve"> COUNTA(UNIQUE(orders[OrderID]))</f>
        <v>1</v>
      </c>
      <c r="I971">
        <f t="shared" si="31"/>
        <v>780096.17000000027</v>
      </c>
    </row>
    <row r="972" spans="1:9" x14ac:dyDescent="0.25">
      <c r="A972">
        <v>10615</v>
      </c>
      <c r="B972">
        <v>55</v>
      </c>
      <c r="C972">
        <v>24</v>
      </c>
      <c r="D972">
        <v>5</v>
      </c>
      <c r="E972">
        <v>0</v>
      </c>
      <c r="F972">
        <f>order_details[[#This Row],[UnitPrice]]*order_details[[#This Row],[Quantity]]</f>
        <v>120</v>
      </c>
      <c r="G972">
        <f t="shared" si="30"/>
        <v>120</v>
      </c>
      <c r="H972">
        <f ca="1" xml:space="preserve"> COUNTA(UNIQUE(orders[OrderID]))</f>
        <v>1</v>
      </c>
      <c r="I972">
        <f t="shared" si="31"/>
        <v>780006.17000000027</v>
      </c>
    </row>
    <row r="973" spans="1:9" x14ac:dyDescent="0.25">
      <c r="A973">
        <v>10616</v>
      </c>
      <c r="B973">
        <v>38</v>
      </c>
      <c r="C973">
        <v>263.5</v>
      </c>
      <c r="D973">
        <v>15</v>
      </c>
      <c r="E973">
        <v>0.05</v>
      </c>
      <c r="F973">
        <f>order_details[[#This Row],[UnitPrice]]*order_details[[#This Row],[Quantity]]</f>
        <v>3952.5</v>
      </c>
      <c r="G973">
        <f t="shared" si="30"/>
        <v>3952.5</v>
      </c>
      <c r="H973">
        <f ca="1" xml:space="preserve"> COUNTA(UNIQUE(orders[OrderID]))</f>
        <v>1</v>
      </c>
      <c r="I973">
        <f t="shared" si="31"/>
        <v>779886.17000000027</v>
      </c>
    </row>
    <row r="974" spans="1:9" x14ac:dyDescent="0.25">
      <c r="A974">
        <v>10616</v>
      </c>
      <c r="B974">
        <v>56</v>
      </c>
      <c r="C974">
        <v>38</v>
      </c>
      <c r="D974">
        <v>14</v>
      </c>
      <c r="E974">
        <v>0</v>
      </c>
      <c r="F974">
        <f>order_details[[#This Row],[UnitPrice]]*order_details[[#This Row],[Quantity]]</f>
        <v>532</v>
      </c>
      <c r="G974">
        <f t="shared" si="30"/>
        <v>532</v>
      </c>
      <c r="H974">
        <f ca="1" xml:space="preserve"> COUNTA(UNIQUE(orders[OrderID]))</f>
        <v>1</v>
      </c>
      <c r="I974">
        <f t="shared" si="31"/>
        <v>775933.67000000016</v>
      </c>
    </row>
    <row r="975" spans="1:9" x14ac:dyDescent="0.25">
      <c r="A975">
        <v>10616</v>
      </c>
      <c r="B975">
        <v>70</v>
      </c>
      <c r="C975">
        <v>15</v>
      </c>
      <c r="D975">
        <v>15</v>
      </c>
      <c r="E975">
        <v>0.05</v>
      </c>
      <c r="F975">
        <f>order_details[[#This Row],[UnitPrice]]*order_details[[#This Row],[Quantity]]</f>
        <v>225</v>
      </c>
      <c r="G975">
        <f t="shared" si="30"/>
        <v>225</v>
      </c>
      <c r="H975">
        <f ca="1" xml:space="preserve"> COUNTA(UNIQUE(orders[OrderID]))</f>
        <v>1</v>
      </c>
      <c r="I975">
        <f t="shared" si="31"/>
        <v>775401.67000000016</v>
      </c>
    </row>
    <row r="976" spans="1:9" x14ac:dyDescent="0.25">
      <c r="A976">
        <v>10616</v>
      </c>
      <c r="B976">
        <v>71</v>
      </c>
      <c r="C976">
        <v>21.5</v>
      </c>
      <c r="D976">
        <v>15</v>
      </c>
      <c r="E976">
        <v>0.05</v>
      </c>
      <c r="F976">
        <f>order_details[[#This Row],[UnitPrice]]*order_details[[#This Row],[Quantity]]</f>
        <v>322.5</v>
      </c>
      <c r="G976">
        <f t="shared" si="30"/>
        <v>322.5</v>
      </c>
      <c r="H976">
        <f ca="1" xml:space="preserve"> COUNTA(UNIQUE(orders[OrderID]))</f>
        <v>1</v>
      </c>
      <c r="I976">
        <f t="shared" si="31"/>
        <v>775176.67000000016</v>
      </c>
    </row>
    <row r="977" spans="1:9" x14ac:dyDescent="0.25">
      <c r="A977">
        <v>10617</v>
      </c>
      <c r="B977">
        <v>59</v>
      </c>
      <c r="C977">
        <v>55</v>
      </c>
      <c r="D977">
        <v>30</v>
      </c>
      <c r="E977">
        <v>0.15</v>
      </c>
      <c r="F977">
        <f>order_details[[#This Row],[UnitPrice]]*order_details[[#This Row],[Quantity]]</f>
        <v>1650</v>
      </c>
      <c r="G977">
        <f t="shared" si="30"/>
        <v>1650</v>
      </c>
      <c r="H977">
        <f ca="1" xml:space="preserve"> COUNTA(UNIQUE(orders[OrderID]))</f>
        <v>1</v>
      </c>
      <c r="I977">
        <f t="shared" si="31"/>
        <v>774854.17000000016</v>
      </c>
    </row>
    <row r="978" spans="1:9" x14ac:dyDescent="0.25">
      <c r="A978">
        <v>10618</v>
      </c>
      <c r="B978">
        <v>6</v>
      </c>
      <c r="C978">
        <v>25</v>
      </c>
      <c r="D978">
        <v>70</v>
      </c>
      <c r="E978">
        <v>0</v>
      </c>
      <c r="F978">
        <f>order_details[[#This Row],[UnitPrice]]*order_details[[#This Row],[Quantity]]</f>
        <v>1750</v>
      </c>
      <c r="G978">
        <f t="shared" si="30"/>
        <v>1750</v>
      </c>
      <c r="H978">
        <f ca="1" xml:space="preserve"> COUNTA(UNIQUE(orders[OrderID]))</f>
        <v>1</v>
      </c>
      <c r="I978">
        <f t="shared" si="31"/>
        <v>773204.17000000027</v>
      </c>
    </row>
    <row r="979" spans="1:9" x14ac:dyDescent="0.25">
      <c r="A979">
        <v>10618</v>
      </c>
      <c r="B979">
        <v>56</v>
      </c>
      <c r="C979">
        <v>38</v>
      </c>
      <c r="D979">
        <v>20</v>
      </c>
      <c r="E979">
        <v>0</v>
      </c>
      <c r="F979">
        <f>order_details[[#This Row],[UnitPrice]]*order_details[[#This Row],[Quantity]]</f>
        <v>760</v>
      </c>
      <c r="G979">
        <f t="shared" si="30"/>
        <v>760</v>
      </c>
      <c r="H979">
        <f ca="1" xml:space="preserve"> COUNTA(UNIQUE(orders[OrderID]))</f>
        <v>1</v>
      </c>
      <c r="I979">
        <f t="shared" si="31"/>
        <v>771454.17000000027</v>
      </c>
    </row>
    <row r="980" spans="1:9" x14ac:dyDescent="0.25">
      <c r="A980">
        <v>10618</v>
      </c>
      <c r="B980">
        <v>68</v>
      </c>
      <c r="C980">
        <v>12.5</v>
      </c>
      <c r="D980">
        <v>15</v>
      </c>
      <c r="E980">
        <v>0</v>
      </c>
      <c r="F980">
        <f>order_details[[#This Row],[UnitPrice]]*order_details[[#This Row],[Quantity]]</f>
        <v>187.5</v>
      </c>
      <c r="G980">
        <f t="shared" si="30"/>
        <v>187.5</v>
      </c>
      <c r="H980">
        <f ca="1" xml:space="preserve"> COUNTA(UNIQUE(orders[OrderID]))</f>
        <v>1</v>
      </c>
      <c r="I980">
        <f t="shared" si="31"/>
        <v>770694.17000000027</v>
      </c>
    </row>
    <row r="981" spans="1:9" x14ac:dyDescent="0.25">
      <c r="A981">
        <v>10619</v>
      </c>
      <c r="B981">
        <v>21</v>
      </c>
      <c r="C981">
        <v>10</v>
      </c>
      <c r="D981">
        <v>42</v>
      </c>
      <c r="E981">
        <v>0</v>
      </c>
      <c r="F981">
        <f>order_details[[#This Row],[UnitPrice]]*order_details[[#This Row],[Quantity]]</f>
        <v>420</v>
      </c>
      <c r="G981">
        <f t="shared" si="30"/>
        <v>420</v>
      </c>
      <c r="H981">
        <f ca="1" xml:space="preserve"> COUNTA(UNIQUE(orders[OrderID]))</f>
        <v>1</v>
      </c>
      <c r="I981">
        <f t="shared" si="31"/>
        <v>770506.67000000027</v>
      </c>
    </row>
    <row r="982" spans="1:9" x14ac:dyDescent="0.25">
      <c r="A982">
        <v>10619</v>
      </c>
      <c r="B982">
        <v>22</v>
      </c>
      <c r="C982">
        <v>21</v>
      </c>
      <c r="D982">
        <v>40</v>
      </c>
      <c r="E982">
        <v>0</v>
      </c>
      <c r="F982">
        <f>order_details[[#This Row],[UnitPrice]]*order_details[[#This Row],[Quantity]]</f>
        <v>840</v>
      </c>
      <c r="G982">
        <f t="shared" si="30"/>
        <v>840</v>
      </c>
      <c r="H982">
        <f ca="1" xml:space="preserve"> COUNTA(UNIQUE(orders[OrderID]))</f>
        <v>1</v>
      </c>
      <c r="I982">
        <f t="shared" si="31"/>
        <v>770086.67000000027</v>
      </c>
    </row>
    <row r="983" spans="1:9" x14ac:dyDescent="0.25">
      <c r="A983">
        <v>10620</v>
      </c>
      <c r="B983">
        <v>24</v>
      </c>
      <c r="C983">
        <v>4.5</v>
      </c>
      <c r="D983">
        <v>5</v>
      </c>
      <c r="E983">
        <v>0</v>
      </c>
      <c r="F983">
        <f>order_details[[#This Row],[UnitPrice]]*order_details[[#This Row],[Quantity]]</f>
        <v>22.5</v>
      </c>
      <c r="G983">
        <f t="shared" si="30"/>
        <v>22.5</v>
      </c>
      <c r="H983">
        <f ca="1" xml:space="preserve"> COUNTA(UNIQUE(orders[OrderID]))</f>
        <v>1</v>
      </c>
      <c r="I983">
        <f t="shared" si="31"/>
        <v>769246.67000000027</v>
      </c>
    </row>
    <row r="984" spans="1:9" x14ac:dyDescent="0.25">
      <c r="A984">
        <v>10620</v>
      </c>
      <c r="B984">
        <v>52</v>
      </c>
      <c r="C984">
        <v>7</v>
      </c>
      <c r="D984">
        <v>5</v>
      </c>
      <c r="E984">
        <v>0</v>
      </c>
      <c r="F984">
        <f>order_details[[#This Row],[UnitPrice]]*order_details[[#This Row],[Quantity]]</f>
        <v>35</v>
      </c>
      <c r="G984">
        <f t="shared" si="30"/>
        <v>35</v>
      </c>
      <c r="H984">
        <f ca="1" xml:space="preserve"> COUNTA(UNIQUE(orders[OrderID]))</f>
        <v>1</v>
      </c>
      <c r="I984">
        <f t="shared" si="31"/>
        <v>769224.17000000027</v>
      </c>
    </row>
    <row r="985" spans="1:9" x14ac:dyDescent="0.25">
      <c r="A985">
        <v>10621</v>
      </c>
      <c r="B985">
        <v>19</v>
      </c>
      <c r="C985">
        <v>9.1999999999999993</v>
      </c>
      <c r="D985">
        <v>5</v>
      </c>
      <c r="E985">
        <v>0</v>
      </c>
      <c r="F985">
        <f>order_details[[#This Row],[UnitPrice]]*order_details[[#This Row],[Quantity]]</f>
        <v>46</v>
      </c>
      <c r="G985">
        <f t="shared" si="30"/>
        <v>46</v>
      </c>
      <c r="H985">
        <f ca="1" xml:space="preserve"> COUNTA(UNIQUE(orders[OrderID]))</f>
        <v>1</v>
      </c>
      <c r="I985">
        <f t="shared" si="31"/>
        <v>769189.17000000027</v>
      </c>
    </row>
    <row r="986" spans="1:9" x14ac:dyDescent="0.25">
      <c r="A986">
        <v>10621</v>
      </c>
      <c r="B986">
        <v>23</v>
      </c>
      <c r="C986">
        <v>9</v>
      </c>
      <c r="D986">
        <v>10</v>
      </c>
      <c r="E986">
        <v>0</v>
      </c>
      <c r="F986">
        <f>order_details[[#This Row],[UnitPrice]]*order_details[[#This Row],[Quantity]]</f>
        <v>90</v>
      </c>
      <c r="G986">
        <f t="shared" si="30"/>
        <v>90</v>
      </c>
      <c r="H986">
        <f ca="1" xml:space="preserve"> COUNTA(UNIQUE(orders[OrderID]))</f>
        <v>1</v>
      </c>
      <c r="I986">
        <f t="shared" si="31"/>
        <v>769143.17000000027</v>
      </c>
    </row>
    <row r="987" spans="1:9" x14ac:dyDescent="0.25">
      <c r="A987">
        <v>10621</v>
      </c>
      <c r="B987">
        <v>70</v>
      </c>
      <c r="C987">
        <v>15</v>
      </c>
      <c r="D987">
        <v>20</v>
      </c>
      <c r="E987">
        <v>0</v>
      </c>
      <c r="F987">
        <f>order_details[[#This Row],[UnitPrice]]*order_details[[#This Row],[Quantity]]</f>
        <v>300</v>
      </c>
      <c r="G987">
        <f t="shared" si="30"/>
        <v>300</v>
      </c>
      <c r="H987">
        <f ca="1" xml:space="preserve"> COUNTA(UNIQUE(orders[OrderID]))</f>
        <v>1</v>
      </c>
      <c r="I987">
        <f t="shared" si="31"/>
        <v>769053.17000000027</v>
      </c>
    </row>
    <row r="988" spans="1:9" x14ac:dyDescent="0.25">
      <c r="A988">
        <v>10621</v>
      </c>
      <c r="B988">
        <v>71</v>
      </c>
      <c r="C988">
        <v>21.5</v>
      </c>
      <c r="D988">
        <v>15</v>
      </c>
      <c r="E988">
        <v>0</v>
      </c>
      <c r="F988">
        <f>order_details[[#This Row],[UnitPrice]]*order_details[[#This Row],[Quantity]]</f>
        <v>322.5</v>
      </c>
      <c r="G988">
        <f t="shared" si="30"/>
        <v>322.5</v>
      </c>
      <c r="H988">
        <f ca="1" xml:space="preserve"> COUNTA(UNIQUE(orders[OrderID]))</f>
        <v>1</v>
      </c>
      <c r="I988">
        <f t="shared" si="31"/>
        <v>768753.17000000027</v>
      </c>
    </row>
    <row r="989" spans="1:9" x14ac:dyDescent="0.25">
      <c r="A989">
        <v>10622</v>
      </c>
      <c r="B989">
        <v>2</v>
      </c>
      <c r="C989">
        <v>19</v>
      </c>
      <c r="D989">
        <v>20</v>
      </c>
      <c r="E989">
        <v>0</v>
      </c>
      <c r="F989">
        <f>order_details[[#This Row],[UnitPrice]]*order_details[[#This Row],[Quantity]]</f>
        <v>380</v>
      </c>
      <c r="G989">
        <f t="shared" si="30"/>
        <v>380</v>
      </c>
      <c r="H989">
        <f ca="1" xml:space="preserve"> COUNTA(UNIQUE(orders[OrderID]))</f>
        <v>1</v>
      </c>
      <c r="I989">
        <f t="shared" si="31"/>
        <v>768430.67000000027</v>
      </c>
    </row>
    <row r="990" spans="1:9" x14ac:dyDescent="0.25">
      <c r="A990">
        <v>10622</v>
      </c>
      <c r="B990">
        <v>68</v>
      </c>
      <c r="C990">
        <v>12.5</v>
      </c>
      <c r="D990">
        <v>18</v>
      </c>
      <c r="E990">
        <v>0.2</v>
      </c>
      <c r="F990">
        <f>order_details[[#This Row],[UnitPrice]]*order_details[[#This Row],[Quantity]]</f>
        <v>225</v>
      </c>
      <c r="G990">
        <f t="shared" si="30"/>
        <v>225</v>
      </c>
      <c r="H990">
        <f ca="1" xml:space="preserve"> COUNTA(UNIQUE(orders[OrderID]))</f>
        <v>1</v>
      </c>
      <c r="I990">
        <f t="shared" si="31"/>
        <v>768050.67000000016</v>
      </c>
    </row>
    <row r="991" spans="1:9" x14ac:dyDescent="0.25">
      <c r="A991">
        <v>10623</v>
      </c>
      <c r="B991">
        <v>14</v>
      </c>
      <c r="C991">
        <v>23.25</v>
      </c>
      <c r="D991">
        <v>21</v>
      </c>
      <c r="E991">
        <v>0</v>
      </c>
      <c r="F991">
        <f>order_details[[#This Row],[UnitPrice]]*order_details[[#This Row],[Quantity]]</f>
        <v>488.25</v>
      </c>
      <c r="G991">
        <f t="shared" si="30"/>
        <v>488.25</v>
      </c>
      <c r="H991">
        <f ca="1" xml:space="preserve"> COUNTA(UNIQUE(orders[OrderID]))</f>
        <v>1</v>
      </c>
      <c r="I991">
        <f t="shared" si="31"/>
        <v>767825.67000000027</v>
      </c>
    </row>
    <row r="992" spans="1:9" x14ac:dyDescent="0.25">
      <c r="A992">
        <v>10623</v>
      </c>
      <c r="B992">
        <v>19</v>
      </c>
      <c r="C992">
        <v>9.1999999999999993</v>
      </c>
      <c r="D992">
        <v>15</v>
      </c>
      <c r="E992">
        <v>0.1</v>
      </c>
      <c r="F992">
        <f>order_details[[#This Row],[UnitPrice]]*order_details[[#This Row],[Quantity]]</f>
        <v>138</v>
      </c>
      <c r="G992">
        <f t="shared" si="30"/>
        <v>138</v>
      </c>
      <c r="H992">
        <f ca="1" xml:space="preserve"> COUNTA(UNIQUE(orders[OrderID]))</f>
        <v>1</v>
      </c>
      <c r="I992">
        <f t="shared" si="31"/>
        <v>767337.42000000027</v>
      </c>
    </row>
    <row r="993" spans="1:9" x14ac:dyDescent="0.25">
      <c r="A993">
        <v>10623</v>
      </c>
      <c r="B993">
        <v>21</v>
      </c>
      <c r="C993">
        <v>10</v>
      </c>
      <c r="D993">
        <v>25</v>
      </c>
      <c r="E993">
        <v>0.1</v>
      </c>
      <c r="F993">
        <f>order_details[[#This Row],[UnitPrice]]*order_details[[#This Row],[Quantity]]</f>
        <v>250</v>
      </c>
      <c r="G993">
        <f t="shared" si="30"/>
        <v>250</v>
      </c>
      <c r="H993">
        <f ca="1" xml:space="preserve"> COUNTA(UNIQUE(orders[OrderID]))</f>
        <v>1</v>
      </c>
      <c r="I993">
        <f t="shared" si="31"/>
        <v>767199.42000000027</v>
      </c>
    </row>
    <row r="994" spans="1:9" x14ac:dyDescent="0.25">
      <c r="A994">
        <v>10623</v>
      </c>
      <c r="B994">
        <v>24</v>
      </c>
      <c r="C994">
        <v>4.5</v>
      </c>
      <c r="D994">
        <v>3</v>
      </c>
      <c r="E994">
        <v>0</v>
      </c>
      <c r="F994">
        <f>order_details[[#This Row],[UnitPrice]]*order_details[[#This Row],[Quantity]]</f>
        <v>13.5</v>
      </c>
      <c r="G994">
        <f t="shared" si="30"/>
        <v>13.5</v>
      </c>
      <c r="H994">
        <f ca="1" xml:space="preserve"> COUNTA(UNIQUE(orders[OrderID]))</f>
        <v>1</v>
      </c>
      <c r="I994">
        <f t="shared" si="31"/>
        <v>766949.42000000027</v>
      </c>
    </row>
    <row r="995" spans="1:9" x14ac:dyDescent="0.25">
      <c r="A995">
        <v>10623</v>
      </c>
      <c r="B995">
        <v>35</v>
      </c>
      <c r="C995">
        <v>18</v>
      </c>
      <c r="D995">
        <v>30</v>
      </c>
      <c r="E995">
        <v>0.1</v>
      </c>
      <c r="F995">
        <f>order_details[[#This Row],[UnitPrice]]*order_details[[#This Row],[Quantity]]</f>
        <v>540</v>
      </c>
      <c r="G995">
        <f t="shared" si="30"/>
        <v>540</v>
      </c>
      <c r="H995">
        <f ca="1" xml:space="preserve"> COUNTA(UNIQUE(orders[OrderID]))</f>
        <v>1</v>
      </c>
      <c r="I995">
        <f t="shared" si="31"/>
        <v>766935.92000000027</v>
      </c>
    </row>
    <row r="996" spans="1:9" x14ac:dyDescent="0.25">
      <c r="A996">
        <v>10624</v>
      </c>
      <c r="B996">
        <v>28</v>
      </c>
      <c r="C996">
        <v>45.6</v>
      </c>
      <c r="D996">
        <v>10</v>
      </c>
      <c r="E996">
        <v>0</v>
      </c>
      <c r="F996">
        <f>order_details[[#This Row],[UnitPrice]]*order_details[[#This Row],[Quantity]]</f>
        <v>456</v>
      </c>
      <c r="G996">
        <f t="shared" si="30"/>
        <v>456</v>
      </c>
      <c r="H996">
        <f ca="1" xml:space="preserve"> COUNTA(UNIQUE(orders[OrderID]))</f>
        <v>1</v>
      </c>
      <c r="I996">
        <f t="shared" si="31"/>
        <v>766395.92000000027</v>
      </c>
    </row>
    <row r="997" spans="1:9" x14ac:dyDescent="0.25">
      <c r="A997">
        <v>10624</v>
      </c>
      <c r="B997">
        <v>29</v>
      </c>
      <c r="C997">
        <v>123.79</v>
      </c>
      <c r="D997">
        <v>6</v>
      </c>
      <c r="E997">
        <v>0</v>
      </c>
      <c r="F997">
        <f>order_details[[#This Row],[UnitPrice]]*order_details[[#This Row],[Quantity]]</f>
        <v>742.74</v>
      </c>
      <c r="G997">
        <f t="shared" si="30"/>
        <v>742.74</v>
      </c>
      <c r="H997">
        <f ca="1" xml:space="preserve"> COUNTA(UNIQUE(orders[OrderID]))</f>
        <v>1</v>
      </c>
      <c r="I997">
        <f t="shared" si="31"/>
        <v>765939.92000000027</v>
      </c>
    </row>
    <row r="998" spans="1:9" x14ac:dyDescent="0.25">
      <c r="A998">
        <v>10624</v>
      </c>
      <c r="B998">
        <v>44</v>
      </c>
      <c r="C998">
        <v>19.45</v>
      </c>
      <c r="D998">
        <v>10</v>
      </c>
      <c r="E998">
        <v>0</v>
      </c>
      <c r="F998">
        <f>order_details[[#This Row],[UnitPrice]]*order_details[[#This Row],[Quantity]]</f>
        <v>194.5</v>
      </c>
      <c r="G998">
        <f t="shared" si="30"/>
        <v>194.5</v>
      </c>
      <c r="H998">
        <f ca="1" xml:space="preserve"> COUNTA(UNIQUE(orders[OrderID]))</f>
        <v>1</v>
      </c>
      <c r="I998">
        <f t="shared" si="31"/>
        <v>765197.18000000028</v>
      </c>
    </row>
    <row r="999" spans="1:9" x14ac:dyDescent="0.25">
      <c r="A999">
        <v>10625</v>
      </c>
      <c r="B999">
        <v>14</v>
      </c>
      <c r="C999">
        <v>23.25</v>
      </c>
      <c r="D999">
        <v>3</v>
      </c>
      <c r="E999">
        <v>0</v>
      </c>
      <c r="F999">
        <f>order_details[[#This Row],[UnitPrice]]*order_details[[#This Row],[Quantity]]</f>
        <v>69.75</v>
      </c>
      <c r="G999">
        <f t="shared" si="30"/>
        <v>69.75</v>
      </c>
      <c r="H999">
        <f ca="1" xml:space="preserve"> COUNTA(UNIQUE(orders[OrderID]))</f>
        <v>1</v>
      </c>
      <c r="I999">
        <f t="shared" si="31"/>
        <v>765002.68000000028</v>
      </c>
    </row>
    <row r="1000" spans="1:9" x14ac:dyDescent="0.25">
      <c r="A1000">
        <v>10625</v>
      </c>
      <c r="B1000">
        <v>42</v>
      </c>
      <c r="C1000">
        <v>14</v>
      </c>
      <c r="D1000">
        <v>5</v>
      </c>
      <c r="E1000">
        <v>0</v>
      </c>
      <c r="F1000">
        <f>order_details[[#This Row],[UnitPrice]]*order_details[[#This Row],[Quantity]]</f>
        <v>70</v>
      </c>
      <c r="G1000">
        <f t="shared" si="30"/>
        <v>70</v>
      </c>
      <c r="H1000">
        <f ca="1" xml:space="preserve"> COUNTA(UNIQUE(orders[OrderID]))</f>
        <v>1</v>
      </c>
      <c r="I1000">
        <f t="shared" si="31"/>
        <v>764932.93000000028</v>
      </c>
    </row>
    <row r="1001" spans="1:9" x14ac:dyDescent="0.25">
      <c r="A1001">
        <v>10625</v>
      </c>
      <c r="B1001">
        <v>60</v>
      </c>
      <c r="C1001">
        <v>34</v>
      </c>
      <c r="D1001">
        <v>10</v>
      </c>
      <c r="E1001">
        <v>0</v>
      </c>
      <c r="F1001">
        <f>order_details[[#This Row],[UnitPrice]]*order_details[[#This Row],[Quantity]]</f>
        <v>340</v>
      </c>
      <c r="G1001">
        <f t="shared" si="30"/>
        <v>340</v>
      </c>
      <c r="H1001">
        <f ca="1" xml:space="preserve"> COUNTA(UNIQUE(orders[OrderID]))</f>
        <v>1</v>
      </c>
      <c r="I1001">
        <f t="shared" si="31"/>
        <v>764862.93000000028</v>
      </c>
    </row>
    <row r="1002" spans="1:9" x14ac:dyDescent="0.25">
      <c r="A1002">
        <v>10626</v>
      </c>
      <c r="B1002">
        <v>53</v>
      </c>
      <c r="C1002">
        <v>32.799999999999997</v>
      </c>
      <c r="D1002">
        <v>12</v>
      </c>
      <c r="E1002">
        <v>0</v>
      </c>
      <c r="F1002">
        <f>order_details[[#This Row],[UnitPrice]]*order_details[[#This Row],[Quantity]]</f>
        <v>393.59999999999997</v>
      </c>
      <c r="G1002">
        <f t="shared" si="30"/>
        <v>393.59999999999997</v>
      </c>
      <c r="H1002">
        <f ca="1" xml:space="preserve"> COUNTA(UNIQUE(orders[OrderID]))</f>
        <v>1</v>
      </c>
      <c r="I1002">
        <f t="shared" si="31"/>
        <v>764522.93000000028</v>
      </c>
    </row>
    <row r="1003" spans="1:9" x14ac:dyDescent="0.25">
      <c r="A1003">
        <v>10626</v>
      </c>
      <c r="B1003">
        <v>60</v>
      </c>
      <c r="C1003">
        <v>34</v>
      </c>
      <c r="D1003">
        <v>20</v>
      </c>
      <c r="E1003">
        <v>0</v>
      </c>
      <c r="F1003">
        <f>order_details[[#This Row],[UnitPrice]]*order_details[[#This Row],[Quantity]]</f>
        <v>680</v>
      </c>
      <c r="G1003">
        <f t="shared" si="30"/>
        <v>680</v>
      </c>
      <c r="H1003">
        <f ca="1" xml:space="preserve"> COUNTA(UNIQUE(orders[OrderID]))</f>
        <v>1</v>
      </c>
      <c r="I1003">
        <f t="shared" si="31"/>
        <v>764129.33000000019</v>
      </c>
    </row>
    <row r="1004" spans="1:9" x14ac:dyDescent="0.25">
      <c r="A1004">
        <v>10626</v>
      </c>
      <c r="B1004">
        <v>71</v>
      </c>
      <c r="C1004">
        <v>21.5</v>
      </c>
      <c r="D1004">
        <v>20</v>
      </c>
      <c r="E1004">
        <v>0</v>
      </c>
      <c r="F1004">
        <f>order_details[[#This Row],[UnitPrice]]*order_details[[#This Row],[Quantity]]</f>
        <v>430</v>
      </c>
      <c r="G1004">
        <f t="shared" si="30"/>
        <v>430</v>
      </c>
      <c r="H1004">
        <f ca="1" xml:space="preserve"> COUNTA(UNIQUE(orders[OrderID]))</f>
        <v>1</v>
      </c>
      <c r="I1004">
        <f t="shared" si="31"/>
        <v>763449.33000000019</v>
      </c>
    </row>
    <row r="1005" spans="1:9" x14ac:dyDescent="0.25">
      <c r="A1005">
        <v>10627</v>
      </c>
      <c r="B1005">
        <v>62</v>
      </c>
      <c r="C1005">
        <v>49.3</v>
      </c>
      <c r="D1005">
        <v>15</v>
      </c>
      <c r="E1005">
        <v>0</v>
      </c>
      <c r="F1005">
        <f>order_details[[#This Row],[UnitPrice]]*order_details[[#This Row],[Quantity]]</f>
        <v>739.5</v>
      </c>
      <c r="G1005">
        <f t="shared" si="30"/>
        <v>739.5</v>
      </c>
      <c r="H1005">
        <f ca="1" xml:space="preserve"> COUNTA(UNIQUE(orders[OrderID]))</f>
        <v>1</v>
      </c>
      <c r="I1005">
        <f t="shared" si="31"/>
        <v>763019.33000000019</v>
      </c>
    </row>
    <row r="1006" spans="1:9" x14ac:dyDescent="0.25">
      <c r="A1006">
        <v>10627</v>
      </c>
      <c r="B1006">
        <v>73</v>
      </c>
      <c r="C1006">
        <v>15</v>
      </c>
      <c r="D1006">
        <v>35</v>
      </c>
      <c r="E1006">
        <v>0.15</v>
      </c>
      <c r="F1006">
        <f>order_details[[#This Row],[UnitPrice]]*order_details[[#This Row],[Quantity]]</f>
        <v>525</v>
      </c>
      <c r="G1006">
        <f t="shared" si="30"/>
        <v>525</v>
      </c>
      <c r="H1006">
        <f ca="1" xml:space="preserve"> COUNTA(UNIQUE(orders[OrderID]))</f>
        <v>1</v>
      </c>
      <c r="I1006">
        <f t="shared" si="31"/>
        <v>762279.83000000019</v>
      </c>
    </row>
    <row r="1007" spans="1:9" x14ac:dyDescent="0.25">
      <c r="A1007">
        <v>10628</v>
      </c>
      <c r="B1007">
        <v>1</v>
      </c>
      <c r="C1007">
        <v>18</v>
      </c>
      <c r="D1007">
        <v>25</v>
      </c>
      <c r="E1007">
        <v>0</v>
      </c>
      <c r="F1007">
        <f>order_details[[#This Row],[UnitPrice]]*order_details[[#This Row],[Quantity]]</f>
        <v>450</v>
      </c>
      <c r="G1007">
        <f t="shared" si="30"/>
        <v>450</v>
      </c>
      <c r="H1007">
        <f ca="1" xml:space="preserve"> COUNTA(UNIQUE(orders[OrderID]))</f>
        <v>1</v>
      </c>
      <c r="I1007">
        <f t="shared" si="31"/>
        <v>761754.83000000019</v>
      </c>
    </row>
    <row r="1008" spans="1:9" x14ac:dyDescent="0.25">
      <c r="A1008">
        <v>10629</v>
      </c>
      <c r="B1008">
        <v>29</v>
      </c>
      <c r="C1008">
        <v>123.79</v>
      </c>
      <c r="D1008">
        <v>20</v>
      </c>
      <c r="E1008">
        <v>0</v>
      </c>
      <c r="F1008">
        <f>order_details[[#This Row],[UnitPrice]]*order_details[[#This Row],[Quantity]]</f>
        <v>2475.8000000000002</v>
      </c>
      <c r="G1008">
        <f t="shared" si="30"/>
        <v>2475.8000000000002</v>
      </c>
      <c r="H1008">
        <f ca="1" xml:space="preserve"> COUNTA(UNIQUE(orders[OrderID]))</f>
        <v>1</v>
      </c>
      <c r="I1008">
        <f t="shared" si="31"/>
        <v>761304.83000000019</v>
      </c>
    </row>
    <row r="1009" spans="1:9" x14ac:dyDescent="0.25">
      <c r="A1009">
        <v>10629</v>
      </c>
      <c r="B1009">
        <v>64</v>
      </c>
      <c r="C1009">
        <v>33.25</v>
      </c>
      <c r="D1009">
        <v>9</v>
      </c>
      <c r="E1009">
        <v>0</v>
      </c>
      <c r="F1009">
        <f>order_details[[#This Row],[UnitPrice]]*order_details[[#This Row],[Quantity]]</f>
        <v>299.25</v>
      </c>
      <c r="G1009">
        <f t="shared" si="30"/>
        <v>299.25</v>
      </c>
      <c r="H1009">
        <f ca="1" xml:space="preserve"> COUNTA(UNIQUE(orders[OrderID]))</f>
        <v>1</v>
      </c>
      <c r="I1009">
        <f t="shared" si="31"/>
        <v>758829.03000000014</v>
      </c>
    </row>
    <row r="1010" spans="1:9" x14ac:dyDescent="0.25">
      <c r="A1010">
        <v>10630</v>
      </c>
      <c r="B1010">
        <v>55</v>
      </c>
      <c r="C1010">
        <v>24</v>
      </c>
      <c r="D1010">
        <v>12</v>
      </c>
      <c r="E1010">
        <v>0.05</v>
      </c>
      <c r="F1010">
        <f>order_details[[#This Row],[UnitPrice]]*order_details[[#This Row],[Quantity]]</f>
        <v>288</v>
      </c>
      <c r="G1010">
        <f t="shared" si="30"/>
        <v>288</v>
      </c>
      <c r="H1010">
        <f ca="1" xml:space="preserve"> COUNTA(UNIQUE(orders[OrderID]))</f>
        <v>1</v>
      </c>
      <c r="I1010">
        <f t="shared" si="31"/>
        <v>758529.78000000014</v>
      </c>
    </row>
    <row r="1011" spans="1:9" x14ac:dyDescent="0.25">
      <c r="A1011">
        <v>10630</v>
      </c>
      <c r="B1011">
        <v>76</v>
      </c>
      <c r="C1011">
        <v>18</v>
      </c>
      <c r="D1011">
        <v>35</v>
      </c>
      <c r="E1011">
        <v>0</v>
      </c>
      <c r="F1011">
        <f>order_details[[#This Row],[UnitPrice]]*order_details[[#This Row],[Quantity]]</f>
        <v>630</v>
      </c>
      <c r="G1011">
        <f t="shared" si="30"/>
        <v>630</v>
      </c>
      <c r="H1011">
        <f ca="1" xml:space="preserve"> COUNTA(UNIQUE(orders[OrderID]))</f>
        <v>1</v>
      </c>
      <c r="I1011">
        <f t="shared" si="31"/>
        <v>758241.78000000014</v>
      </c>
    </row>
    <row r="1012" spans="1:9" x14ac:dyDescent="0.25">
      <c r="A1012">
        <v>10631</v>
      </c>
      <c r="B1012">
        <v>75</v>
      </c>
      <c r="C1012">
        <v>7.75</v>
      </c>
      <c r="D1012">
        <v>8</v>
      </c>
      <c r="E1012">
        <v>0.1</v>
      </c>
      <c r="F1012">
        <f>order_details[[#This Row],[UnitPrice]]*order_details[[#This Row],[Quantity]]</f>
        <v>62</v>
      </c>
      <c r="G1012">
        <f t="shared" si="30"/>
        <v>62</v>
      </c>
      <c r="H1012">
        <f ca="1" xml:space="preserve"> COUNTA(UNIQUE(orders[OrderID]))</f>
        <v>1</v>
      </c>
      <c r="I1012">
        <f t="shared" si="31"/>
        <v>757611.78000000014</v>
      </c>
    </row>
    <row r="1013" spans="1:9" x14ac:dyDescent="0.25">
      <c r="A1013">
        <v>10632</v>
      </c>
      <c r="B1013">
        <v>2</v>
      </c>
      <c r="C1013">
        <v>19</v>
      </c>
      <c r="D1013">
        <v>30</v>
      </c>
      <c r="E1013">
        <v>0.05</v>
      </c>
      <c r="F1013">
        <f>order_details[[#This Row],[UnitPrice]]*order_details[[#This Row],[Quantity]]</f>
        <v>570</v>
      </c>
      <c r="G1013">
        <f t="shared" si="30"/>
        <v>570</v>
      </c>
      <c r="H1013">
        <f ca="1" xml:space="preserve"> COUNTA(UNIQUE(orders[OrderID]))</f>
        <v>1</v>
      </c>
      <c r="I1013">
        <f t="shared" si="31"/>
        <v>757549.78000000014</v>
      </c>
    </row>
    <row r="1014" spans="1:9" x14ac:dyDescent="0.25">
      <c r="A1014">
        <v>10632</v>
      </c>
      <c r="B1014">
        <v>33</v>
      </c>
      <c r="C1014">
        <v>2.5</v>
      </c>
      <c r="D1014">
        <v>20</v>
      </c>
      <c r="E1014">
        <v>0.05</v>
      </c>
      <c r="F1014">
        <f>order_details[[#This Row],[UnitPrice]]*order_details[[#This Row],[Quantity]]</f>
        <v>50</v>
      </c>
      <c r="G1014">
        <f t="shared" si="30"/>
        <v>50</v>
      </c>
      <c r="H1014">
        <f ca="1" xml:space="preserve"> COUNTA(UNIQUE(orders[OrderID]))</f>
        <v>1</v>
      </c>
      <c r="I1014">
        <f t="shared" si="31"/>
        <v>756979.78000000026</v>
      </c>
    </row>
    <row r="1015" spans="1:9" x14ac:dyDescent="0.25">
      <c r="A1015">
        <v>10633</v>
      </c>
      <c r="B1015">
        <v>12</v>
      </c>
      <c r="C1015">
        <v>38</v>
      </c>
      <c r="D1015">
        <v>36</v>
      </c>
      <c r="E1015">
        <v>0.15</v>
      </c>
      <c r="F1015">
        <f>order_details[[#This Row],[UnitPrice]]*order_details[[#This Row],[Quantity]]</f>
        <v>1368</v>
      </c>
      <c r="G1015">
        <f t="shared" si="30"/>
        <v>1368</v>
      </c>
      <c r="H1015">
        <f ca="1" xml:space="preserve"> COUNTA(UNIQUE(orders[OrderID]))</f>
        <v>1</v>
      </c>
      <c r="I1015">
        <f t="shared" si="31"/>
        <v>756929.78000000026</v>
      </c>
    </row>
    <row r="1016" spans="1:9" x14ac:dyDescent="0.25">
      <c r="A1016">
        <v>10633</v>
      </c>
      <c r="B1016">
        <v>13</v>
      </c>
      <c r="C1016">
        <v>6</v>
      </c>
      <c r="D1016">
        <v>13</v>
      </c>
      <c r="E1016">
        <v>0.15</v>
      </c>
      <c r="F1016">
        <f>order_details[[#This Row],[UnitPrice]]*order_details[[#This Row],[Quantity]]</f>
        <v>78</v>
      </c>
      <c r="G1016">
        <f t="shared" si="30"/>
        <v>78</v>
      </c>
      <c r="H1016">
        <f ca="1" xml:space="preserve"> COUNTA(UNIQUE(orders[OrderID]))</f>
        <v>1</v>
      </c>
      <c r="I1016">
        <f t="shared" si="31"/>
        <v>755561.78000000026</v>
      </c>
    </row>
    <row r="1017" spans="1:9" x14ac:dyDescent="0.25">
      <c r="A1017">
        <v>10633</v>
      </c>
      <c r="B1017">
        <v>26</v>
      </c>
      <c r="C1017">
        <v>31.23</v>
      </c>
      <c r="D1017">
        <v>35</v>
      </c>
      <c r="E1017">
        <v>0.15</v>
      </c>
      <c r="F1017">
        <f>order_details[[#This Row],[UnitPrice]]*order_details[[#This Row],[Quantity]]</f>
        <v>1093.05</v>
      </c>
      <c r="G1017">
        <f t="shared" si="30"/>
        <v>1093.05</v>
      </c>
      <c r="H1017">
        <f ca="1" xml:space="preserve"> COUNTA(UNIQUE(orders[OrderID]))</f>
        <v>1</v>
      </c>
      <c r="I1017">
        <f t="shared" si="31"/>
        <v>755483.78000000026</v>
      </c>
    </row>
    <row r="1018" spans="1:9" x14ac:dyDescent="0.25">
      <c r="A1018">
        <v>10633</v>
      </c>
      <c r="B1018">
        <v>62</v>
      </c>
      <c r="C1018">
        <v>49.3</v>
      </c>
      <c r="D1018">
        <v>80</v>
      </c>
      <c r="E1018">
        <v>0.15</v>
      </c>
      <c r="F1018">
        <f>order_details[[#This Row],[UnitPrice]]*order_details[[#This Row],[Quantity]]</f>
        <v>3944</v>
      </c>
      <c r="G1018">
        <f t="shared" si="30"/>
        <v>3944</v>
      </c>
      <c r="H1018">
        <f ca="1" xml:space="preserve"> COUNTA(UNIQUE(orders[OrderID]))</f>
        <v>1</v>
      </c>
      <c r="I1018">
        <f t="shared" si="31"/>
        <v>754390.73000000021</v>
      </c>
    </row>
    <row r="1019" spans="1:9" x14ac:dyDescent="0.25">
      <c r="A1019">
        <v>10634</v>
      </c>
      <c r="B1019">
        <v>7</v>
      </c>
      <c r="C1019">
        <v>30</v>
      </c>
      <c r="D1019">
        <v>35</v>
      </c>
      <c r="E1019">
        <v>0</v>
      </c>
      <c r="F1019">
        <f>order_details[[#This Row],[UnitPrice]]*order_details[[#This Row],[Quantity]]</f>
        <v>1050</v>
      </c>
      <c r="G1019">
        <f t="shared" si="30"/>
        <v>1050</v>
      </c>
      <c r="H1019">
        <f ca="1" xml:space="preserve"> COUNTA(UNIQUE(orders[OrderID]))</f>
        <v>1</v>
      </c>
      <c r="I1019">
        <f t="shared" si="31"/>
        <v>750446.73000000021</v>
      </c>
    </row>
    <row r="1020" spans="1:9" x14ac:dyDescent="0.25">
      <c r="A1020">
        <v>10634</v>
      </c>
      <c r="B1020">
        <v>18</v>
      </c>
      <c r="C1020">
        <v>62.5</v>
      </c>
      <c r="D1020">
        <v>50</v>
      </c>
      <c r="E1020">
        <v>0</v>
      </c>
      <c r="F1020">
        <f>order_details[[#This Row],[UnitPrice]]*order_details[[#This Row],[Quantity]]</f>
        <v>3125</v>
      </c>
      <c r="G1020">
        <f t="shared" si="30"/>
        <v>3125</v>
      </c>
      <c r="H1020">
        <f ca="1" xml:space="preserve"> COUNTA(UNIQUE(orders[OrderID]))</f>
        <v>1</v>
      </c>
      <c r="I1020">
        <f t="shared" si="31"/>
        <v>749396.73000000021</v>
      </c>
    </row>
    <row r="1021" spans="1:9" x14ac:dyDescent="0.25">
      <c r="A1021">
        <v>10634</v>
      </c>
      <c r="B1021">
        <v>51</v>
      </c>
      <c r="C1021">
        <v>53</v>
      </c>
      <c r="D1021">
        <v>15</v>
      </c>
      <c r="E1021">
        <v>0</v>
      </c>
      <c r="F1021">
        <f>order_details[[#This Row],[UnitPrice]]*order_details[[#This Row],[Quantity]]</f>
        <v>795</v>
      </c>
      <c r="G1021">
        <f t="shared" si="30"/>
        <v>795</v>
      </c>
      <c r="H1021">
        <f ca="1" xml:space="preserve"> COUNTA(UNIQUE(orders[OrderID]))</f>
        <v>1</v>
      </c>
      <c r="I1021">
        <f t="shared" si="31"/>
        <v>746271.73000000033</v>
      </c>
    </row>
    <row r="1022" spans="1:9" x14ac:dyDescent="0.25">
      <c r="A1022">
        <v>10634</v>
      </c>
      <c r="B1022">
        <v>75</v>
      </c>
      <c r="C1022">
        <v>7.75</v>
      </c>
      <c r="D1022">
        <v>2</v>
      </c>
      <c r="E1022">
        <v>0</v>
      </c>
      <c r="F1022">
        <f>order_details[[#This Row],[UnitPrice]]*order_details[[#This Row],[Quantity]]</f>
        <v>15.5</v>
      </c>
      <c r="G1022">
        <f t="shared" si="30"/>
        <v>15.5</v>
      </c>
      <c r="H1022">
        <f ca="1" xml:space="preserve"> COUNTA(UNIQUE(orders[OrderID]))</f>
        <v>1</v>
      </c>
      <c r="I1022">
        <f t="shared" si="31"/>
        <v>745476.73000000033</v>
      </c>
    </row>
    <row r="1023" spans="1:9" x14ac:dyDescent="0.25">
      <c r="A1023">
        <v>10635</v>
      </c>
      <c r="B1023">
        <v>4</v>
      </c>
      <c r="C1023">
        <v>22</v>
      </c>
      <c r="D1023">
        <v>10</v>
      </c>
      <c r="E1023">
        <v>0.1</v>
      </c>
      <c r="F1023">
        <f>order_details[[#This Row],[UnitPrice]]*order_details[[#This Row],[Quantity]]</f>
        <v>220</v>
      </c>
      <c r="G1023">
        <f t="shared" si="30"/>
        <v>220</v>
      </c>
      <c r="H1023">
        <f ca="1" xml:space="preserve"> COUNTA(UNIQUE(orders[OrderID]))</f>
        <v>1</v>
      </c>
      <c r="I1023">
        <f t="shared" si="31"/>
        <v>745461.23000000033</v>
      </c>
    </row>
    <row r="1024" spans="1:9" x14ac:dyDescent="0.25">
      <c r="A1024">
        <v>10635</v>
      </c>
      <c r="B1024">
        <v>5</v>
      </c>
      <c r="C1024">
        <v>21.35</v>
      </c>
      <c r="D1024">
        <v>15</v>
      </c>
      <c r="E1024">
        <v>0.1</v>
      </c>
      <c r="F1024">
        <f>order_details[[#This Row],[UnitPrice]]*order_details[[#This Row],[Quantity]]</f>
        <v>320.25</v>
      </c>
      <c r="G1024">
        <f t="shared" si="30"/>
        <v>320.25</v>
      </c>
      <c r="H1024">
        <f ca="1" xml:space="preserve"> COUNTA(UNIQUE(orders[OrderID]))</f>
        <v>1</v>
      </c>
      <c r="I1024">
        <f t="shared" si="31"/>
        <v>745241.23000000033</v>
      </c>
    </row>
    <row r="1025" spans="1:9" x14ac:dyDescent="0.25">
      <c r="A1025">
        <v>10635</v>
      </c>
      <c r="B1025">
        <v>22</v>
      </c>
      <c r="C1025">
        <v>21</v>
      </c>
      <c r="D1025">
        <v>40</v>
      </c>
      <c r="E1025">
        <v>0</v>
      </c>
      <c r="F1025">
        <f>order_details[[#This Row],[UnitPrice]]*order_details[[#This Row],[Quantity]]</f>
        <v>840</v>
      </c>
      <c r="G1025">
        <f t="shared" si="30"/>
        <v>840</v>
      </c>
      <c r="H1025">
        <f ca="1" xml:space="preserve"> COUNTA(UNIQUE(orders[OrderID]))</f>
        <v>1</v>
      </c>
      <c r="I1025">
        <f t="shared" si="31"/>
        <v>744920.98000000033</v>
      </c>
    </row>
    <row r="1026" spans="1:9" x14ac:dyDescent="0.25">
      <c r="A1026">
        <v>10636</v>
      </c>
      <c r="B1026">
        <v>4</v>
      </c>
      <c r="C1026">
        <v>22</v>
      </c>
      <c r="D1026">
        <v>25</v>
      </c>
      <c r="E1026">
        <v>0</v>
      </c>
      <c r="F1026">
        <f>order_details[[#This Row],[UnitPrice]]*order_details[[#This Row],[Quantity]]</f>
        <v>550</v>
      </c>
      <c r="G1026">
        <f t="shared" ref="G1026:G1089" si="32" xml:space="preserve"> C1026 * D1026</f>
        <v>550</v>
      </c>
      <c r="H1026">
        <f ca="1" xml:space="preserve"> COUNTA(UNIQUE(orders[OrderID]))</f>
        <v>1</v>
      </c>
      <c r="I1026">
        <f t="shared" ref="I1026:I1089" si="33">SUM(G1026:G3180)</f>
        <v>744080.98000000033</v>
      </c>
    </row>
    <row r="1027" spans="1:9" x14ac:dyDescent="0.25">
      <c r="A1027">
        <v>10636</v>
      </c>
      <c r="B1027">
        <v>58</v>
      </c>
      <c r="C1027">
        <v>13.25</v>
      </c>
      <c r="D1027">
        <v>6</v>
      </c>
      <c r="E1027">
        <v>0</v>
      </c>
      <c r="F1027">
        <f>order_details[[#This Row],[UnitPrice]]*order_details[[#This Row],[Quantity]]</f>
        <v>79.5</v>
      </c>
      <c r="G1027">
        <f t="shared" si="32"/>
        <v>79.5</v>
      </c>
      <c r="H1027">
        <f ca="1" xml:space="preserve"> COUNTA(UNIQUE(orders[OrderID]))</f>
        <v>1</v>
      </c>
      <c r="I1027">
        <f t="shared" si="33"/>
        <v>743530.98000000033</v>
      </c>
    </row>
    <row r="1028" spans="1:9" x14ac:dyDescent="0.25">
      <c r="A1028">
        <v>10637</v>
      </c>
      <c r="B1028">
        <v>11</v>
      </c>
      <c r="C1028">
        <v>21</v>
      </c>
      <c r="D1028">
        <v>10</v>
      </c>
      <c r="E1028">
        <v>0</v>
      </c>
      <c r="F1028">
        <f>order_details[[#This Row],[UnitPrice]]*order_details[[#This Row],[Quantity]]</f>
        <v>210</v>
      </c>
      <c r="G1028">
        <f t="shared" si="32"/>
        <v>210</v>
      </c>
      <c r="H1028">
        <f ca="1" xml:space="preserve"> COUNTA(UNIQUE(orders[OrderID]))</f>
        <v>1</v>
      </c>
      <c r="I1028">
        <f t="shared" si="33"/>
        <v>743451.48000000033</v>
      </c>
    </row>
    <row r="1029" spans="1:9" x14ac:dyDescent="0.25">
      <c r="A1029">
        <v>10637</v>
      </c>
      <c r="B1029">
        <v>50</v>
      </c>
      <c r="C1029">
        <v>16.25</v>
      </c>
      <c r="D1029">
        <v>25</v>
      </c>
      <c r="E1029">
        <v>0.05</v>
      </c>
      <c r="F1029">
        <f>order_details[[#This Row],[UnitPrice]]*order_details[[#This Row],[Quantity]]</f>
        <v>406.25</v>
      </c>
      <c r="G1029">
        <f t="shared" si="32"/>
        <v>406.25</v>
      </c>
      <c r="H1029">
        <f ca="1" xml:space="preserve"> COUNTA(UNIQUE(orders[OrderID]))</f>
        <v>1</v>
      </c>
      <c r="I1029">
        <f t="shared" si="33"/>
        <v>743241.48000000033</v>
      </c>
    </row>
    <row r="1030" spans="1:9" x14ac:dyDescent="0.25">
      <c r="A1030">
        <v>10637</v>
      </c>
      <c r="B1030">
        <v>56</v>
      </c>
      <c r="C1030">
        <v>38</v>
      </c>
      <c r="D1030">
        <v>60</v>
      </c>
      <c r="E1030">
        <v>0.05</v>
      </c>
      <c r="F1030">
        <f>order_details[[#This Row],[UnitPrice]]*order_details[[#This Row],[Quantity]]</f>
        <v>2280</v>
      </c>
      <c r="G1030">
        <f t="shared" si="32"/>
        <v>2280</v>
      </c>
      <c r="H1030">
        <f ca="1" xml:space="preserve"> COUNTA(UNIQUE(orders[OrderID]))</f>
        <v>1</v>
      </c>
      <c r="I1030">
        <f t="shared" si="33"/>
        <v>742835.23000000033</v>
      </c>
    </row>
    <row r="1031" spans="1:9" x14ac:dyDescent="0.25">
      <c r="A1031">
        <v>10638</v>
      </c>
      <c r="B1031">
        <v>45</v>
      </c>
      <c r="C1031">
        <v>9.5</v>
      </c>
      <c r="D1031">
        <v>20</v>
      </c>
      <c r="E1031">
        <v>0</v>
      </c>
      <c r="F1031">
        <f>order_details[[#This Row],[UnitPrice]]*order_details[[#This Row],[Quantity]]</f>
        <v>190</v>
      </c>
      <c r="G1031">
        <f t="shared" si="32"/>
        <v>190</v>
      </c>
      <c r="H1031">
        <f ca="1" xml:space="preserve"> COUNTA(UNIQUE(orders[OrderID]))</f>
        <v>1</v>
      </c>
      <c r="I1031">
        <f t="shared" si="33"/>
        <v>740555.23000000033</v>
      </c>
    </row>
    <row r="1032" spans="1:9" x14ac:dyDescent="0.25">
      <c r="A1032">
        <v>10638</v>
      </c>
      <c r="B1032">
        <v>65</v>
      </c>
      <c r="C1032">
        <v>21.05</v>
      </c>
      <c r="D1032">
        <v>21</v>
      </c>
      <c r="E1032">
        <v>0</v>
      </c>
      <c r="F1032">
        <f>order_details[[#This Row],[UnitPrice]]*order_details[[#This Row],[Quantity]]</f>
        <v>442.05</v>
      </c>
      <c r="G1032">
        <f t="shared" si="32"/>
        <v>442.05</v>
      </c>
      <c r="H1032">
        <f ca="1" xml:space="preserve"> COUNTA(UNIQUE(orders[OrderID]))</f>
        <v>1</v>
      </c>
      <c r="I1032">
        <f t="shared" si="33"/>
        <v>740365.23000000033</v>
      </c>
    </row>
    <row r="1033" spans="1:9" x14ac:dyDescent="0.25">
      <c r="A1033">
        <v>10638</v>
      </c>
      <c r="B1033">
        <v>72</v>
      </c>
      <c r="C1033">
        <v>34.799999999999997</v>
      </c>
      <c r="D1033">
        <v>60</v>
      </c>
      <c r="E1033">
        <v>0</v>
      </c>
      <c r="F1033">
        <f>order_details[[#This Row],[UnitPrice]]*order_details[[#This Row],[Quantity]]</f>
        <v>2088</v>
      </c>
      <c r="G1033">
        <f t="shared" si="32"/>
        <v>2088</v>
      </c>
      <c r="H1033">
        <f ca="1" xml:space="preserve"> COUNTA(UNIQUE(orders[OrderID]))</f>
        <v>1</v>
      </c>
      <c r="I1033">
        <f t="shared" si="33"/>
        <v>739923.18000000028</v>
      </c>
    </row>
    <row r="1034" spans="1:9" x14ac:dyDescent="0.25">
      <c r="A1034">
        <v>10639</v>
      </c>
      <c r="B1034">
        <v>18</v>
      </c>
      <c r="C1034">
        <v>62.5</v>
      </c>
      <c r="D1034">
        <v>8</v>
      </c>
      <c r="E1034">
        <v>0</v>
      </c>
      <c r="F1034">
        <f>order_details[[#This Row],[UnitPrice]]*order_details[[#This Row],[Quantity]]</f>
        <v>500</v>
      </c>
      <c r="G1034">
        <f t="shared" si="32"/>
        <v>500</v>
      </c>
      <c r="H1034">
        <f ca="1" xml:space="preserve"> COUNTA(UNIQUE(orders[OrderID]))</f>
        <v>1</v>
      </c>
      <c r="I1034">
        <f t="shared" si="33"/>
        <v>737835.1800000004</v>
      </c>
    </row>
    <row r="1035" spans="1:9" x14ac:dyDescent="0.25">
      <c r="A1035">
        <v>10640</v>
      </c>
      <c r="B1035">
        <v>69</v>
      </c>
      <c r="C1035">
        <v>36</v>
      </c>
      <c r="D1035">
        <v>20</v>
      </c>
      <c r="E1035">
        <v>0.25</v>
      </c>
      <c r="F1035">
        <f>order_details[[#This Row],[UnitPrice]]*order_details[[#This Row],[Quantity]]</f>
        <v>720</v>
      </c>
      <c r="G1035">
        <f t="shared" si="32"/>
        <v>720</v>
      </c>
      <c r="H1035">
        <f ca="1" xml:space="preserve"> COUNTA(UNIQUE(orders[OrderID]))</f>
        <v>1</v>
      </c>
      <c r="I1035">
        <f t="shared" si="33"/>
        <v>737335.1800000004</v>
      </c>
    </row>
    <row r="1036" spans="1:9" x14ac:dyDescent="0.25">
      <c r="A1036">
        <v>10640</v>
      </c>
      <c r="B1036">
        <v>70</v>
      </c>
      <c r="C1036">
        <v>15</v>
      </c>
      <c r="D1036">
        <v>15</v>
      </c>
      <c r="E1036">
        <v>0.25</v>
      </c>
      <c r="F1036">
        <f>order_details[[#This Row],[UnitPrice]]*order_details[[#This Row],[Quantity]]</f>
        <v>225</v>
      </c>
      <c r="G1036">
        <f t="shared" si="32"/>
        <v>225</v>
      </c>
      <c r="H1036">
        <f ca="1" xml:space="preserve"> COUNTA(UNIQUE(orders[OrderID]))</f>
        <v>1</v>
      </c>
      <c r="I1036">
        <f t="shared" si="33"/>
        <v>736615.1800000004</v>
      </c>
    </row>
    <row r="1037" spans="1:9" x14ac:dyDescent="0.25">
      <c r="A1037">
        <v>10641</v>
      </c>
      <c r="B1037">
        <v>2</v>
      </c>
      <c r="C1037">
        <v>19</v>
      </c>
      <c r="D1037">
        <v>50</v>
      </c>
      <c r="E1037">
        <v>0</v>
      </c>
      <c r="F1037">
        <f>order_details[[#This Row],[UnitPrice]]*order_details[[#This Row],[Quantity]]</f>
        <v>950</v>
      </c>
      <c r="G1037">
        <f t="shared" si="32"/>
        <v>950</v>
      </c>
      <c r="H1037">
        <f ca="1" xml:space="preserve"> COUNTA(UNIQUE(orders[OrderID]))</f>
        <v>1</v>
      </c>
      <c r="I1037">
        <f t="shared" si="33"/>
        <v>736390.1800000004</v>
      </c>
    </row>
    <row r="1038" spans="1:9" x14ac:dyDescent="0.25">
      <c r="A1038">
        <v>10641</v>
      </c>
      <c r="B1038">
        <v>40</v>
      </c>
      <c r="C1038">
        <v>18.399999999999999</v>
      </c>
      <c r="D1038">
        <v>60</v>
      </c>
      <c r="E1038">
        <v>0</v>
      </c>
      <c r="F1038">
        <f>order_details[[#This Row],[UnitPrice]]*order_details[[#This Row],[Quantity]]</f>
        <v>1104</v>
      </c>
      <c r="G1038">
        <f t="shared" si="32"/>
        <v>1104</v>
      </c>
      <c r="H1038">
        <f ca="1" xml:space="preserve"> COUNTA(UNIQUE(orders[OrderID]))</f>
        <v>1</v>
      </c>
      <c r="I1038">
        <f t="shared" si="33"/>
        <v>735440.18000000028</v>
      </c>
    </row>
    <row r="1039" spans="1:9" x14ac:dyDescent="0.25">
      <c r="A1039">
        <v>10642</v>
      </c>
      <c r="B1039">
        <v>21</v>
      </c>
      <c r="C1039">
        <v>10</v>
      </c>
      <c r="D1039">
        <v>30</v>
      </c>
      <c r="E1039">
        <v>0.2</v>
      </c>
      <c r="F1039">
        <f>order_details[[#This Row],[UnitPrice]]*order_details[[#This Row],[Quantity]]</f>
        <v>300</v>
      </c>
      <c r="G1039">
        <f t="shared" si="32"/>
        <v>300</v>
      </c>
      <c r="H1039">
        <f ca="1" xml:space="preserve"> COUNTA(UNIQUE(orders[OrderID]))</f>
        <v>1</v>
      </c>
      <c r="I1039">
        <f t="shared" si="33"/>
        <v>734336.18000000028</v>
      </c>
    </row>
    <row r="1040" spans="1:9" x14ac:dyDescent="0.25">
      <c r="A1040">
        <v>10642</v>
      </c>
      <c r="B1040">
        <v>61</v>
      </c>
      <c r="C1040">
        <v>28.5</v>
      </c>
      <c r="D1040">
        <v>20</v>
      </c>
      <c r="E1040">
        <v>0.2</v>
      </c>
      <c r="F1040">
        <f>order_details[[#This Row],[UnitPrice]]*order_details[[#This Row],[Quantity]]</f>
        <v>570</v>
      </c>
      <c r="G1040">
        <f t="shared" si="32"/>
        <v>570</v>
      </c>
      <c r="H1040">
        <f ca="1" xml:space="preserve"> COUNTA(UNIQUE(orders[OrderID]))</f>
        <v>1</v>
      </c>
      <c r="I1040">
        <f t="shared" si="33"/>
        <v>734036.18000000028</v>
      </c>
    </row>
    <row r="1041" spans="1:9" x14ac:dyDescent="0.25">
      <c r="A1041">
        <v>10643</v>
      </c>
      <c r="B1041">
        <v>28</v>
      </c>
      <c r="C1041">
        <v>45.6</v>
      </c>
      <c r="D1041">
        <v>15</v>
      </c>
      <c r="E1041">
        <v>0.25</v>
      </c>
      <c r="F1041">
        <f>order_details[[#This Row],[UnitPrice]]*order_details[[#This Row],[Quantity]]</f>
        <v>684</v>
      </c>
      <c r="G1041">
        <f t="shared" si="32"/>
        <v>684</v>
      </c>
      <c r="H1041">
        <f ca="1" xml:space="preserve"> COUNTA(UNIQUE(orders[OrderID]))</f>
        <v>1</v>
      </c>
      <c r="I1041">
        <f t="shared" si="33"/>
        <v>733466.18000000028</v>
      </c>
    </row>
    <row r="1042" spans="1:9" x14ac:dyDescent="0.25">
      <c r="A1042">
        <v>10643</v>
      </c>
      <c r="B1042">
        <v>39</v>
      </c>
      <c r="C1042">
        <v>18</v>
      </c>
      <c r="D1042">
        <v>21</v>
      </c>
      <c r="E1042">
        <v>0.25</v>
      </c>
      <c r="F1042">
        <f>order_details[[#This Row],[UnitPrice]]*order_details[[#This Row],[Quantity]]</f>
        <v>378</v>
      </c>
      <c r="G1042">
        <f t="shared" si="32"/>
        <v>378</v>
      </c>
      <c r="H1042">
        <f ca="1" xml:space="preserve"> COUNTA(UNIQUE(orders[OrderID]))</f>
        <v>1</v>
      </c>
      <c r="I1042">
        <f t="shared" si="33"/>
        <v>732782.18000000028</v>
      </c>
    </row>
    <row r="1043" spans="1:9" x14ac:dyDescent="0.25">
      <c r="A1043">
        <v>10643</v>
      </c>
      <c r="B1043">
        <v>46</v>
      </c>
      <c r="C1043">
        <v>12</v>
      </c>
      <c r="D1043">
        <v>2</v>
      </c>
      <c r="E1043">
        <v>0.25</v>
      </c>
      <c r="F1043">
        <f>order_details[[#This Row],[UnitPrice]]*order_details[[#This Row],[Quantity]]</f>
        <v>24</v>
      </c>
      <c r="G1043">
        <f t="shared" si="32"/>
        <v>24</v>
      </c>
      <c r="H1043">
        <f ca="1" xml:space="preserve"> COUNTA(UNIQUE(orders[OrderID]))</f>
        <v>1</v>
      </c>
      <c r="I1043">
        <f t="shared" si="33"/>
        <v>732404.18000000028</v>
      </c>
    </row>
    <row r="1044" spans="1:9" x14ac:dyDescent="0.25">
      <c r="A1044">
        <v>10644</v>
      </c>
      <c r="B1044">
        <v>18</v>
      </c>
      <c r="C1044">
        <v>62.5</v>
      </c>
      <c r="D1044">
        <v>4</v>
      </c>
      <c r="E1044">
        <v>0.1</v>
      </c>
      <c r="F1044">
        <f>order_details[[#This Row],[UnitPrice]]*order_details[[#This Row],[Quantity]]</f>
        <v>250</v>
      </c>
      <c r="G1044">
        <f t="shared" si="32"/>
        <v>250</v>
      </c>
      <c r="H1044">
        <f ca="1" xml:space="preserve"> COUNTA(UNIQUE(orders[OrderID]))</f>
        <v>1</v>
      </c>
      <c r="I1044">
        <f t="shared" si="33"/>
        <v>732380.18000000028</v>
      </c>
    </row>
    <row r="1045" spans="1:9" x14ac:dyDescent="0.25">
      <c r="A1045">
        <v>10644</v>
      </c>
      <c r="B1045">
        <v>43</v>
      </c>
      <c r="C1045">
        <v>46</v>
      </c>
      <c r="D1045">
        <v>20</v>
      </c>
      <c r="E1045">
        <v>0</v>
      </c>
      <c r="F1045">
        <f>order_details[[#This Row],[UnitPrice]]*order_details[[#This Row],[Quantity]]</f>
        <v>920</v>
      </c>
      <c r="G1045">
        <f t="shared" si="32"/>
        <v>920</v>
      </c>
      <c r="H1045">
        <f ca="1" xml:space="preserve"> COUNTA(UNIQUE(orders[OrderID]))</f>
        <v>1</v>
      </c>
      <c r="I1045">
        <f t="shared" si="33"/>
        <v>732130.18000000028</v>
      </c>
    </row>
    <row r="1046" spans="1:9" x14ac:dyDescent="0.25">
      <c r="A1046">
        <v>10644</v>
      </c>
      <c r="B1046">
        <v>46</v>
      </c>
      <c r="C1046">
        <v>12</v>
      </c>
      <c r="D1046">
        <v>21</v>
      </c>
      <c r="E1046">
        <v>0.1</v>
      </c>
      <c r="F1046">
        <f>order_details[[#This Row],[UnitPrice]]*order_details[[#This Row],[Quantity]]</f>
        <v>252</v>
      </c>
      <c r="G1046">
        <f t="shared" si="32"/>
        <v>252</v>
      </c>
      <c r="H1046">
        <f ca="1" xml:space="preserve"> COUNTA(UNIQUE(orders[OrderID]))</f>
        <v>1</v>
      </c>
      <c r="I1046">
        <f t="shared" si="33"/>
        <v>731210.18000000028</v>
      </c>
    </row>
    <row r="1047" spans="1:9" x14ac:dyDescent="0.25">
      <c r="A1047">
        <v>10645</v>
      </c>
      <c r="B1047">
        <v>18</v>
      </c>
      <c r="C1047">
        <v>62.5</v>
      </c>
      <c r="D1047">
        <v>20</v>
      </c>
      <c r="E1047">
        <v>0</v>
      </c>
      <c r="F1047">
        <f>order_details[[#This Row],[UnitPrice]]*order_details[[#This Row],[Quantity]]</f>
        <v>1250</v>
      </c>
      <c r="G1047">
        <f t="shared" si="32"/>
        <v>1250</v>
      </c>
      <c r="H1047">
        <f ca="1" xml:space="preserve"> COUNTA(UNIQUE(orders[OrderID]))</f>
        <v>1</v>
      </c>
      <c r="I1047">
        <f t="shared" si="33"/>
        <v>730958.18000000028</v>
      </c>
    </row>
    <row r="1048" spans="1:9" x14ac:dyDescent="0.25">
      <c r="A1048">
        <v>10645</v>
      </c>
      <c r="B1048">
        <v>36</v>
      </c>
      <c r="C1048">
        <v>19</v>
      </c>
      <c r="D1048">
        <v>15</v>
      </c>
      <c r="E1048">
        <v>0</v>
      </c>
      <c r="F1048">
        <f>order_details[[#This Row],[UnitPrice]]*order_details[[#This Row],[Quantity]]</f>
        <v>285</v>
      </c>
      <c r="G1048">
        <f t="shared" si="32"/>
        <v>285</v>
      </c>
      <c r="H1048">
        <f ca="1" xml:space="preserve"> COUNTA(UNIQUE(orders[OrderID]))</f>
        <v>1</v>
      </c>
      <c r="I1048">
        <f t="shared" si="33"/>
        <v>729708.18000000028</v>
      </c>
    </row>
    <row r="1049" spans="1:9" x14ac:dyDescent="0.25">
      <c r="A1049">
        <v>10646</v>
      </c>
      <c r="B1049">
        <v>1</v>
      </c>
      <c r="C1049">
        <v>18</v>
      </c>
      <c r="D1049">
        <v>15</v>
      </c>
      <c r="E1049">
        <v>0.25</v>
      </c>
      <c r="F1049">
        <f>order_details[[#This Row],[UnitPrice]]*order_details[[#This Row],[Quantity]]</f>
        <v>270</v>
      </c>
      <c r="G1049">
        <f t="shared" si="32"/>
        <v>270</v>
      </c>
      <c r="H1049">
        <f ca="1" xml:space="preserve"> COUNTA(UNIQUE(orders[OrderID]))</f>
        <v>1</v>
      </c>
      <c r="I1049">
        <f t="shared" si="33"/>
        <v>729423.18000000028</v>
      </c>
    </row>
    <row r="1050" spans="1:9" x14ac:dyDescent="0.25">
      <c r="A1050">
        <v>10646</v>
      </c>
      <c r="B1050">
        <v>10</v>
      </c>
      <c r="C1050">
        <v>31</v>
      </c>
      <c r="D1050">
        <v>18</v>
      </c>
      <c r="E1050">
        <v>0.25</v>
      </c>
      <c r="F1050">
        <f>order_details[[#This Row],[UnitPrice]]*order_details[[#This Row],[Quantity]]</f>
        <v>558</v>
      </c>
      <c r="G1050">
        <f t="shared" si="32"/>
        <v>558</v>
      </c>
      <c r="H1050">
        <f ca="1" xml:space="preserve"> COUNTA(UNIQUE(orders[OrderID]))</f>
        <v>1</v>
      </c>
      <c r="I1050">
        <f t="shared" si="33"/>
        <v>729153.18000000028</v>
      </c>
    </row>
    <row r="1051" spans="1:9" x14ac:dyDescent="0.25">
      <c r="A1051">
        <v>10646</v>
      </c>
      <c r="B1051">
        <v>71</v>
      </c>
      <c r="C1051">
        <v>21.5</v>
      </c>
      <c r="D1051">
        <v>30</v>
      </c>
      <c r="E1051">
        <v>0.25</v>
      </c>
      <c r="F1051">
        <f>order_details[[#This Row],[UnitPrice]]*order_details[[#This Row],[Quantity]]</f>
        <v>645</v>
      </c>
      <c r="G1051">
        <f t="shared" si="32"/>
        <v>645</v>
      </c>
      <c r="H1051">
        <f ca="1" xml:space="preserve"> COUNTA(UNIQUE(orders[OrderID]))</f>
        <v>1</v>
      </c>
      <c r="I1051">
        <f t="shared" si="33"/>
        <v>728595.18000000028</v>
      </c>
    </row>
    <row r="1052" spans="1:9" x14ac:dyDescent="0.25">
      <c r="A1052">
        <v>10646</v>
      </c>
      <c r="B1052">
        <v>77</v>
      </c>
      <c r="C1052">
        <v>13</v>
      </c>
      <c r="D1052">
        <v>35</v>
      </c>
      <c r="E1052">
        <v>0.25</v>
      </c>
      <c r="F1052">
        <f>order_details[[#This Row],[UnitPrice]]*order_details[[#This Row],[Quantity]]</f>
        <v>455</v>
      </c>
      <c r="G1052">
        <f t="shared" si="32"/>
        <v>455</v>
      </c>
      <c r="H1052">
        <f ca="1" xml:space="preserve"> COUNTA(UNIQUE(orders[OrderID]))</f>
        <v>1</v>
      </c>
      <c r="I1052">
        <f t="shared" si="33"/>
        <v>727950.18000000028</v>
      </c>
    </row>
    <row r="1053" spans="1:9" x14ac:dyDescent="0.25">
      <c r="A1053">
        <v>10647</v>
      </c>
      <c r="B1053">
        <v>19</v>
      </c>
      <c r="C1053">
        <v>9.1999999999999993</v>
      </c>
      <c r="D1053">
        <v>30</v>
      </c>
      <c r="E1053">
        <v>0</v>
      </c>
      <c r="F1053">
        <f>order_details[[#This Row],[UnitPrice]]*order_details[[#This Row],[Quantity]]</f>
        <v>276</v>
      </c>
      <c r="G1053">
        <f t="shared" si="32"/>
        <v>276</v>
      </c>
      <c r="H1053">
        <f ca="1" xml:space="preserve"> COUNTA(UNIQUE(orders[OrderID]))</f>
        <v>1</v>
      </c>
      <c r="I1053">
        <f t="shared" si="33"/>
        <v>727495.18000000028</v>
      </c>
    </row>
    <row r="1054" spans="1:9" x14ac:dyDescent="0.25">
      <c r="A1054">
        <v>10647</v>
      </c>
      <c r="B1054">
        <v>39</v>
      </c>
      <c r="C1054">
        <v>18</v>
      </c>
      <c r="D1054">
        <v>20</v>
      </c>
      <c r="E1054">
        <v>0</v>
      </c>
      <c r="F1054">
        <f>order_details[[#This Row],[UnitPrice]]*order_details[[#This Row],[Quantity]]</f>
        <v>360</v>
      </c>
      <c r="G1054">
        <f t="shared" si="32"/>
        <v>360</v>
      </c>
      <c r="H1054">
        <f ca="1" xml:space="preserve"> COUNTA(UNIQUE(orders[OrderID]))</f>
        <v>1</v>
      </c>
      <c r="I1054">
        <f t="shared" si="33"/>
        <v>727219.18000000028</v>
      </c>
    </row>
    <row r="1055" spans="1:9" x14ac:dyDescent="0.25">
      <c r="A1055">
        <v>10648</v>
      </c>
      <c r="B1055">
        <v>22</v>
      </c>
      <c r="C1055">
        <v>21</v>
      </c>
      <c r="D1055">
        <v>15</v>
      </c>
      <c r="E1055">
        <v>0</v>
      </c>
      <c r="F1055">
        <f>order_details[[#This Row],[UnitPrice]]*order_details[[#This Row],[Quantity]]</f>
        <v>315</v>
      </c>
      <c r="G1055">
        <f t="shared" si="32"/>
        <v>315</v>
      </c>
      <c r="H1055">
        <f ca="1" xml:space="preserve"> COUNTA(UNIQUE(orders[OrderID]))</f>
        <v>1</v>
      </c>
      <c r="I1055">
        <f t="shared" si="33"/>
        <v>726859.1800000004</v>
      </c>
    </row>
    <row r="1056" spans="1:9" x14ac:dyDescent="0.25">
      <c r="A1056">
        <v>10648</v>
      </c>
      <c r="B1056">
        <v>24</v>
      </c>
      <c r="C1056">
        <v>4.5</v>
      </c>
      <c r="D1056">
        <v>15</v>
      </c>
      <c r="E1056">
        <v>0.15</v>
      </c>
      <c r="F1056">
        <f>order_details[[#This Row],[UnitPrice]]*order_details[[#This Row],[Quantity]]</f>
        <v>67.5</v>
      </c>
      <c r="G1056">
        <f t="shared" si="32"/>
        <v>67.5</v>
      </c>
      <c r="H1056">
        <f ca="1" xml:space="preserve"> COUNTA(UNIQUE(orders[OrderID]))</f>
        <v>1</v>
      </c>
      <c r="I1056">
        <f t="shared" si="33"/>
        <v>726544.1800000004</v>
      </c>
    </row>
    <row r="1057" spans="1:9" x14ac:dyDescent="0.25">
      <c r="A1057">
        <v>10649</v>
      </c>
      <c r="B1057">
        <v>28</v>
      </c>
      <c r="C1057">
        <v>45.6</v>
      </c>
      <c r="D1057">
        <v>20</v>
      </c>
      <c r="E1057">
        <v>0</v>
      </c>
      <c r="F1057">
        <f>order_details[[#This Row],[UnitPrice]]*order_details[[#This Row],[Quantity]]</f>
        <v>912</v>
      </c>
      <c r="G1057">
        <f t="shared" si="32"/>
        <v>912</v>
      </c>
      <c r="H1057">
        <f ca="1" xml:space="preserve"> COUNTA(UNIQUE(orders[OrderID]))</f>
        <v>1</v>
      </c>
      <c r="I1057">
        <f t="shared" si="33"/>
        <v>726476.68000000028</v>
      </c>
    </row>
    <row r="1058" spans="1:9" x14ac:dyDescent="0.25">
      <c r="A1058">
        <v>10649</v>
      </c>
      <c r="B1058">
        <v>72</v>
      </c>
      <c r="C1058">
        <v>34.799999999999997</v>
      </c>
      <c r="D1058">
        <v>15</v>
      </c>
      <c r="E1058">
        <v>0</v>
      </c>
      <c r="F1058">
        <f>order_details[[#This Row],[UnitPrice]]*order_details[[#This Row],[Quantity]]</f>
        <v>522</v>
      </c>
      <c r="G1058">
        <f t="shared" si="32"/>
        <v>522</v>
      </c>
      <c r="H1058">
        <f ca="1" xml:space="preserve"> COUNTA(UNIQUE(orders[OrderID]))</f>
        <v>1</v>
      </c>
      <c r="I1058">
        <f t="shared" si="33"/>
        <v>725564.68000000028</v>
      </c>
    </row>
    <row r="1059" spans="1:9" x14ac:dyDescent="0.25">
      <c r="A1059">
        <v>10650</v>
      </c>
      <c r="B1059">
        <v>30</v>
      </c>
      <c r="C1059">
        <v>25.89</v>
      </c>
      <c r="D1059">
        <v>30</v>
      </c>
      <c r="E1059">
        <v>0</v>
      </c>
      <c r="F1059">
        <f>order_details[[#This Row],[UnitPrice]]*order_details[[#This Row],[Quantity]]</f>
        <v>776.7</v>
      </c>
      <c r="G1059">
        <f t="shared" si="32"/>
        <v>776.7</v>
      </c>
      <c r="H1059">
        <f ca="1" xml:space="preserve"> COUNTA(UNIQUE(orders[OrderID]))</f>
        <v>1</v>
      </c>
      <c r="I1059">
        <f t="shared" si="33"/>
        <v>725042.68000000028</v>
      </c>
    </row>
    <row r="1060" spans="1:9" x14ac:dyDescent="0.25">
      <c r="A1060">
        <v>10650</v>
      </c>
      <c r="B1060">
        <v>53</v>
      </c>
      <c r="C1060">
        <v>32.799999999999997</v>
      </c>
      <c r="D1060">
        <v>25</v>
      </c>
      <c r="E1060">
        <v>0.05</v>
      </c>
      <c r="F1060">
        <f>order_details[[#This Row],[UnitPrice]]*order_details[[#This Row],[Quantity]]</f>
        <v>819.99999999999989</v>
      </c>
      <c r="G1060">
        <f t="shared" si="32"/>
        <v>819.99999999999989</v>
      </c>
      <c r="H1060">
        <f ca="1" xml:space="preserve"> COUNTA(UNIQUE(orders[OrderID]))</f>
        <v>1</v>
      </c>
      <c r="I1060">
        <f t="shared" si="33"/>
        <v>724265.98000000033</v>
      </c>
    </row>
    <row r="1061" spans="1:9" x14ac:dyDescent="0.25">
      <c r="A1061">
        <v>10650</v>
      </c>
      <c r="B1061">
        <v>54</v>
      </c>
      <c r="C1061">
        <v>7.45</v>
      </c>
      <c r="D1061">
        <v>30</v>
      </c>
      <c r="E1061">
        <v>0</v>
      </c>
      <c r="F1061">
        <f>order_details[[#This Row],[UnitPrice]]*order_details[[#This Row],[Quantity]]</f>
        <v>223.5</v>
      </c>
      <c r="G1061">
        <f t="shared" si="32"/>
        <v>223.5</v>
      </c>
      <c r="H1061">
        <f ca="1" xml:space="preserve"> COUNTA(UNIQUE(orders[OrderID]))</f>
        <v>1</v>
      </c>
      <c r="I1061">
        <f t="shared" si="33"/>
        <v>723445.98000000033</v>
      </c>
    </row>
    <row r="1062" spans="1:9" x14ac:dyDescent="0.25">
      <c r="A1062">
        <v>10651</v>
      </c>
      <c r="B1062">
        <v>19</v>
      </c>
      <c r="C1062">
        <v>9.1999999999999993</v>
      </c>
      <c r="D1062">
        <v>12</v>
      </c>
      <c r="E1062">
        <v>0.25</v>
      </c>
      <c r="F1062">
        <f>order_details[[#This Row],[UnitPrice]]*order_details[[#This Row],[Quantity]]</f>
        <v>110.39999999999999</v>
      </c>
      <c r="G1062">
        <f t="shared" si="32"/>
        <v>110.39999999999999</v>
      </c>
      <c r="H1062">
        <f ca="1" xml:space="preserve"> COUNTA(UNIQUE(orders[OrderID]))</f>
        <v>1</v>
      </c>
      <c r="I1062">
        <f t="shared" si="33"/>
        <v>723222.48000000033</v>
      </c>
    </row>
    <row r="1063" spans="1:9" x14ac:dyDescent="0.25">
      <c r="A1063">
        <v>10651</v>
      </c>
      <c r="B1063">
        <v>22</v>
      </c>
      <c r="C1063">
        <v>21</v>
      </c>
      <c r="D1063">
        <v>20</v>
      </c>
      <c r="E1063">
        <v>0.25</v>
      </c>
      <c r="F1063">
        <f>order_details[[#This Row],[UnitPrice]]*order_details[[#This Row],[Quantity]]</f>
        <v>420</v>
      </c>
      <c r="G1063">
        <f t="shared" si="32"/>
        <v>420</v>
      </c>
      <c r="H1063">
        <f ca="1" xml:space="preserve"> COUNTA(UNIQUE(orders[OrderID]))</f>
        <v>1</v>
      </c>
      <c r="I1063">
        <f t="shared" si="33"/>
        <v>723112.08000000031</v>
      </c>
    </row>
    <row r="1064" spans="1:9" x14ac:dyDescent="0.25">
      <c r="A1064">
        <v>10652</v>
      </c>
      <c r="B1064">
        <v>30</v>
      </c>
      <c r="C1064">
        <v>25.89</v>
      </c>
      <c r="D1064">
        <v>2</v>
      </c>
      <c r="E1064">
        <v>0.25</v>
      </c>
      <c r="F1064">
        <f>order_details[[#This Row],[UnitPrice]]*order_details[[#This Row],[Quantity]]</f>
        <v>51.78</v>
      </c>
      <c r="G1064">
        <f t="shared" si="32"/>
        <v>51.78</v>
      </c>
      <c r="H1064">
        <f ca="1" xml:space="preserve"> COUNTA(UNIQUE(orders[OrderID]))</f>
        <v>1</v>
      </c>
      <c r="I1064">
        <f t="shared" si="33"/>
        <v>722692.08000000031</v>
      </c>
    </row>
    <row r="1065" spans="1:9" x14ac:dyDescent="0.25">
      <c r="A1065">
        <v>10652</v>
      </c>
      <c r="B1065">
        <v>42</v>
      </c>
      <c r="C1065">
        <v>14</v>
      </c>
      <c r="D1065">
        <v>20</v>
      </c>
      <c r="E1065">
        <v>0</v>
      </c>
      <c r="F1065">
        <f>order_details[[#This Row],[UnitPrice]]*order_details[[#This Row],[Quantity]]</f>
        <v>280</v>
      </c>
      <c r="G1065">
        <f t="shared" si="32"/>
        <v>280</v>
      </c>
      <c r="H1065">
        <f ca="1" xml:space="preserve"> COUNTA(UNIQUE(orders[OrderID]))</f>
        <v>1</v>
      </c>
      <c r="I1065">
        <f t="shared" si="33"/>
        <v>722640.30000000028</v>
      </c>
    </row>
    <row r="1066" spans="1:9" x14ac:dyDescent="0.25">
      <c r="A1066">
        <v>10653</v>
      </c>
      <c r="B1066">
        <v>16</v>
      </c>
      <c r="C1066">
        <v>17.45</v>
      </c>
      <c r="D1066">
        <v>30</v>
      </c>
      <c r="E1066">
        <v>0.1</v>
      </c>
      <c r="F1066">
        <f>order_details[[#This Row],[UnitPrice]]*order_details[[#This Row],[Quantity]]</f>
        <v>523.5</v>
      </c>
      <c r="G1066">
        <f t="shared" si="32"/>
        <v>523.5</v>
      </c>
      <c r="H1066">
        <f ca="1" xml:space="preserve"> COUNTA(UNIQUE(orders[OrderID]))</f>
        <v>1</v>
      </c>
      <c r="I1066">
        <f t="shared" si="33"/>
        <v>722360.30000000028</v>
      </c>
    </row>
    <row r="1067" spans="1:9" x14ac:dyDescent="0.25">
      <c r="A1067">
        <v>10653</v>
      </c>
      <c r="B1067">
        <v>60</v>
      </c>
      <c r="C1067">
        <v>34</v>
      </c>
      <c r="D1067">
        <v>20</v>
      </c>
      <c r="E1067">
        <v>0.1</v>
      </c>
      <c r="F1067">
        <f>order_details[[#This Row],[UnitPrice]]*order_details[[#This Row],[Quantity]]</f>
        <v>680</v>
      </c>
      <c r="G1067">
        <f t="shared" si="32"/>
        <v>680</v>
      </c>
      <c r="H1067">
        <f ca="1" xml:space="preserve"> COUNTA(UNIQUE(orders[OrderID]))</f>
        <v>1</v>
      </c>
      <c r="I1067">
        <f t="shared" si="33"/>
        <v>721836.80000000028</v>
      </c>
    </row>
    <row r="1068" spans="1:9" x14ac:dyDescent="0.25">
      <c r="A1068">
        <v>10654</v>
      </c>
      <c r="B1068">
        <v>4</v>
      </c>
      <c r="C1068">
        <v>22</v>
      </c>
      <c r="D1068">
        <v>12</v>
      </c>
      <c r="E1068">
        <v>0.1</v>
      </c>
      <c r="F1068">
        <f>order_details[[#This Row],[UnitPrice]]*order_details[[#This Row],[Quantity]]</f>
        <v>264</v>
      </c>
      <c r="G1068">
        <f t="shared" si="32"/>
        <v>264</v>
      </c>
      <c r="H1068">
        <f ca="1" xml:space="preserve"> COUNTA(UNIQUE(orders[OrderID]))</f>
        <v>1</v>
      </c>
      <c r="I1068">
        <f t="shared" si="33"/>
        <v>721156.80000000028</v>
      </c>
    </row>
    <row r="1069" spans="1:9" x14ac:dyDescent="0.25">
      <c r="A1069">
        <v>10654</v>
      </c>
      <c r="B1069">
        <v>39</v>
      </c>
      <c r="C1069">
        <v>18</v>
      </c>
      <c r="D1069">
        <v>20</v>
      </c>
      <c r="E1069">
        <v>0.1</v>
      </c>
      <c r="F1069">
        <f>order_details[[#This Row],[UnitPrice]]*order_details[[#This Row],[Quantity]]</f>
        <v>360</v>
      </c>
      <c r="G1069">
        <f t="shared" si="32"/>
        <v>360</v>
      </c>
      <c r="H1069">
        <f ca="1" xml:space="preserve"> COUNTA(UNIQUE(orders[OrderID]))</f>
        <v>1</v>
      </c>
      <c r="I1069">
        <f t="shared" si="33"/>
        <v>720892.80000000028</v>
      </c>
    </row>
    <row r="1070" spans="1:9" x14ac:dyDescent="0.25">
      <c r="A1070">
        <v>10654</v>
      </c>
      <c r="B1070">
        <v>54</v>
      </c>
      <c r="C1070">
        <v>7.45</v>
      </c>
      <c r="D1070">
        <v>6</v>
      </c>
      <c r="E1070">
        <v>0.1</v>
      </c>
      <c r="F1070">
        <f>order_details[[#This Row],[UnitPrice]]*order_details[[#This Row],[Quantity]]</f>
        <v>44.7</v>
      </c>
      <c r="G1070">
        <f t="shared" si="32"/>
        <v>44.7</v>
      </c>
      <c r="H1070">
        <f ca="1" xml:space="preserve"> COUNTA(UNIQUE(orders[OrderID]))</f>
        <v>1</v>
      </c>
      <c r="I1070">
        <f t="shared" si="33"/>
        <v>720532.80000000028</v>
      </c>
    </row>
    <row r="1071" spans="1:9" x14ac:dyDescent="0.25">
      <c r="A1071">
        <v>10655</v>
      </c>
      <c r="B1071">
        <v>41</v>
      </c>
      <c r="C1071">
        <v>9.65</v>
      </c>
      <c r="D1071">
        <v>20</v>
      </c>
      <c r="E1071">
        <v>0.2</v>
      </c>
      <c r="F1071">
        <f>order_details[[#This Row],[UnitPrice]]*order_details[[#This Row],[Quantity]]</f>
        <v>193</v>
      </c>
      <c r="G1071">
        <f t="shared" si="32"/>
        <v>193</v>
      </c>
      <c r="H1071">
        <f ca="1" xml:space="preserve"> COUNTA(UNIQUE(orders[OrderID]))</f>
        <v>1</v>
      </c>
      <c r="I1071">
        <f t="shared" si="33"/>
        <v>720488.10000000021</v>
      </c>
    </row>
    <row r="1072" spans="1:9" x14ac:dyDescent="0.25">
      <c r="A1072">
        <v>10656</v>
      </c>
      <c r="B1072">
        <v>14</v>
      </c>
      <c r="C1072">
        <v>23.25</v>
      </c>
      <c r="D1072">
        <v>3</v>
      </c>
      <c r="E1072">
        <v>0.1</v>
      </c>
      <c r="F1072">
        <f>order_details[[#This Row],[UnitPrice]]*order_details[[#This Row],[Quantity]]</f>
        <v>69.75</v>
      </c>
      <c r="G1072">
        <f t="shared" si="32"/>
        <v>69.75</v>
      </c>
      <c r="H1072">
        <f ca="1" xml:space="preserve"> COUNTA(UNIQUE(orders[OrderID]))</f>
        <v>1</v>
      </c>
      <c r="I1072">
        <f t="shared" si="33"/>
        <v>720295.10000000021</v>
      </c>
    </row>
    <row r="1073" spans="1:9" x14ac:dyDescent="0.25">
      <c r="A1073">
        <v>10656</v>
      </c>
      <c r="B1073">
        <v>44</v>
      </c>
      <c r="C1073">
        <v>19.45</v>
      </c>
      <c r="D1073">
        <v>28</v>
      </c>
      <c r="E1073">
        <v>0.1</v>
      </c>
      <c r="F1073">
        <f>order_details[[#This Row],[UnitPrice]]*order_details[[#This Row],[Quantity]]</f>
        <v>544.6</v>
      </c>
      <c r="G1073">
        <f t="shared" si="32"/>
        <v>544.6</v>
      </c>
      <c r="H1073">
        <f ca="1" xml:space="preserve"> COUNTA(UNIQUE(orders[OrderID]))</f>
        <v>1</v>
      </c>
      <c r="I1073">
        <f t="shared" si="33"/>
        <v>720225.35000000021</v>
      </c>
    </row>
    <row r="1074" spans="1:9" x14ac:dyDescent="0.25">
      <c r="A1074">
        <v>10656</v>
      </c>
      <c r="B1074">
        <v>47</v>
      </c>
      <c r="C1074">
        <v>9.5</v>
      </c>
      <c r="D1074">
        <v>6</v>
      </c>
      <c r="E1074">
        <v>0.1</v>
      </c>
      <c r="F1074">
        <f>order_details[[#This Row],[UnitPrice]]*order_details[[#This Row],[Quantity]]</f>
        <v>57</v>
      </c>
      <c r="G1074">
        <f t="shared" si="32"/>
        <v>57</v>
      </c>
      <c r="H1074">
        <f ca="1" xml:space="preserve"> COUNTA(UNIQUE(orders[OrderID]))</f>
        <v>1</v>
      </c>
      <c r="I1074">
        <f t="shared" si="33"/>
        <v>719680.75000000035</v>
      </c>
    </row>
    <row r="1075" spans="1:9" x14ac:dyDescent="0.25">
      <c r="A1075">
        <v>10657</v>
      </c>
      <c r="B1075">
        <v>15</v>
      </c>
      <c r="C1075">
        <v>15.5</v>
      </c>
      <c r="D1075">
        <v>50</v>
      </c>
      <c r="E1075">
        <v>0</v>
      </c>
      <c r="F1075">
        <f>order_details[[#This Row],[UnitPrice]]*order_details[[#This Row],[Quantity]]</f>
        <v>775</v>
      </c>
      <c r="G1075">
        <f t="shared" si="32"/>
        <v>775</v>
      </c>
      <c r="H1075">
        <f ca="1" xml:space="preserve"> COUNTA(UNIQUE(orders[OrderID]))</f>
        <v>1</v>
      </c>
      <c r="I1075">
        <f t="shared" si="33"/>
        <v>719623.75000000035</v>
      </c>
    </row>
    <row r="1076" spans="1:9" x14ac:dyDescent="0.25">
      <c r="A1076">
        <v>10657</v>
      </c>
      <c r="B1076">
        <v>41</v>
      </c>
      <c r="C1076">
        <v>9.65</v>
      </c>
      <c r="D1076">
        <v>24</v>
      </c>
      <c r="E1076">
        <v>0</v>
      </c>
      <c r="F1076">
        <f>order_details[[#This Row],[UnitPrice]]*order_details[[#This Row],[Quantity]]</f>
        <v>231.60000000000002</v>
      </c>
      <c r="G1076">
        <f t="shared" si="32"/>
        <v>231.60000000000002</v>
      </c>
      <c r="H1076">
        <f ca="1" xml:space="preserve"> COUNTA(UNIQUE(orders[OrderID]))</f>
        <v>1</v>
      </c>
      <c r="I1076">
        <f t="shared" si="33"/>
        <v>718848.75000000035</v>
      </c>
    </row>
    <row r="1077" spans="1:9" x14ac:dyDescent="0.25">
      <c r="A1077">
        <v>10657</v>
      </c>
      <c r="B1077">
        <v>46</v>
      </c>
      <c r="C1077">
        <v>12</v>
      </c>
      <c r="D1077">
        <v>45</v>
      </c>
      <c r="E1077">
        <v>0</v>
      </c>
      <c r="F1077">
        <f>order_details[[#This Row],[UnitPrice]]*order_details[[#This Row],[Quantity]]</f>
        <v>540</v>
      </c>
      <c r="G1077">
        <f t="shared" si="32"/>
        <v>540</v>
      </c>
      <c r="H1077">
        <f ca="1" xml:space="preserve"> COUNTA(UNIQUE(orders[OrderID]))</f>
        <v>1</v>
      </c>
      <c r="I1077">
        <f t="shared" si="33"/>
        <v>718617.15000000026</v>
      </c>
    </row>
    <row r="1078" spans="1:9" x14ac:dyDescent="0.25">
      <c r="A1078">
        <v>10657</v>
      </c>
      <c r="B1078">
        <v>47</v>
      </c>
      <c r="C1078">
        <v>9.5</v>
      </c>
      <c r="D1078">
        <v>10</v>
      </c>
      <c r="E1078">
        <v>0</v>
      </c>
      <c r="F1078">
        <f>order_details[[#This Row],[UnitPrice]]*order_details[[#This Row],[Quantity]]</f>
        <v>95</v>
      </c>
      <c r="G1078">
        <f t="shared" si="32"/>
        <v>95</v>
      </c>
      <c r="H1078">
        <f ca="1" xml:space="preserve"> COUNTA(UNIQUE(orders[OrderID]))</f>
        <v>1</v>
      </c>
      <c r="I1078">
        <f t="shared" si="33"/>
        <v>718077.15000000026</v>
      </c>
    </row>
    <row r="1079" spans="1:9" x14ac:dyDescent="0.25">
      <c r="A1079">
        <v>10657</v>
      </c>
      <c r="B1079">
        <v>56</v>
      </c>
      <c r="C1079">
        <v>38</v>
      </c>
      <c r="D1079">
        <v>45</v>
      </c>
      <c r="E1079">
        <v>0</v>
      </c>
      <c r="F1079">
        <f>order_details[[#This Row],[UnitPrice]]*order_details[[#This Row],[Quantity]]</f>
        <v>1710</v>
      </c>
      <c r="G1079">
        <f t="shared" si="32"/>
        <v>1710</v>
      </c>
      <c r="H1079">
        <f ca="1" xml:space="preserve"> COUNTA(UNIQUE(orders[OrderID]))</f>
        <v>1</v>
      </c>
      <c r="I1079">
        <f t="shared" si="33"/>
        <v>717982.15000000026</v>
      </c>
    </row>
    <row r="1080" spans="1:9" x14ac:dyDescent="0.25">
      <c r="A1080">
        <v>10657</v>
      </c>
      <c r="B1080">
        <v>60</v>
      </c>
      <c r="C1080">
        <v>34</v>
      </c>
      <c r="D1080">
        <v>30</v>
      </c>
      <c r="E1080">
        <v>0</v>
      </c>
      <c r="F1080">
        <f>order_details[[#This Row],[UnitPrice]]*order_details[[#This Row],[Quantity]]</f>
        <v>1020</v>
      </c>
      <c r="G1080">
        <f t="shared" si="32"/>
        <v>1020</v>
      </c>
      <c r="H1080">
        <f ca="1" xml:space="preserve"> COUNTA(UNIQUE(orders[OrderID]))</f>
        <v>1</v>
      </c>
      <c r="I1080">
        <f t="shared" si="33"/>
        <v>716272.15000000026</v>
      </c>
    </row>
    <row r="1081" spans="1:9" x14ac:dyDescent="0.25">
      <c r="A1081">
        <v>10658</v>
      </c>
      <c r="B1081">
        <v>21</v>
      </c>
      <c r="C1081">
        <v>10</v>
      </c>
      <c r="D1081">
        <v>60</v>
      </c>
      <c r="E1081">
        <v>0</v>
      </c>
      <c r="F1081">
        <f>order_details[[#This Row],[UnitPrice]]*order_details[[#This Row],[Quantity]]</f>
        <v>600</v>
      </c>
      <c r="G1081">
        <f t="shared" si="32"/>
        <v>600</v>
      </c>
      <c r="H1081">
        <f ca="1" xml:space="preserve"> COUNTA(UNIQUE(orders[OrderID]))</f>
        <v>1</v>
      </c>
      <c r="I1081">
        <f t="shared" si="33"/>
        <v>715252.15000000026</v>
      </c>
    </row>
    <row r="1082" spans="1:9" x14ac:dyDescent="0.25">
      <c r="A1082">
        <v>10658</v>
      </c>
      <c r="B1082">
        <v>40</v>
      </c>
      <c r="C1082">
        <v>18.399999999999999</v>
      </c>
      <c r="D1082">
        <v>70</v>
      </c>
      <c r="E1082">
        <v>0.05</v>
      </c>
      <c r="F1082">
        <f>order_details[[#This Row],[UnitPrice]]*order_details[[#This Row],[Quantity]]</f>
        <v>1288</v>
      </c>
      <c r="G1082">
        <f t="shared" si="32"/>
        <v>1288</v>
      </c>
      <c r="H1082">
        <f ca="1" xml:space="preserve"> COUNTA(UNIQUE(orders[OrderID]))</f>
        <v>1</v>
      </c>
      <c r="I1082">
        <f t="shared" si="33"/>
        <v>714652.15000000026</v>
      </c>
    </row>
    <row r="1083" spans="1:9" x14ac:dyDescent="0.25">
      <c r="A1083">
        <v>10658</v>
      </c>
      <c r="B1083">
        <v>60</v>
      </c>
      <c r="C1083">
        <v>34</v>
      </c>
      <c r="D1083">
        <v>55</v>
      </c>
      <c r="E1083">
        <v>0.05</v>
      </c>
      <c r="F1083">
        <f>order_details[[#This Row],[UnitPrice]]*order_details[[#This Row],[Quantity]]</f>
        <v>1870</v>
      </c>
      <c r="G1083">
        <f t="shared" si="32"/>
        <v>1870</v>
      </c>
      <c r="H1083">
        <f ca="1" xml:space="preserve"> COUNTA(UNIQUE(orders[OrderID]))</f>
        <v>1</v>
      </c>
      <c r="I1083">
        <f t="shared" si="33"/>
        <v>713364.15000000026</v>
      </c>
    </row>
    <row r="1084" spans="1:9" x14ac:dyDescent="0.25">
      <c r="A1084">
        <v>10658</v>
      </c>
      <c r="B1084">
        <v>77</v>
      </c>
      <c r="C1084">
        <v>13</v>
      </c>
      <c r="D1084">
        <v>70</v>
      </c>
      <c r="E1084">
        <v>0.05</v>
      </c>
      <c r="F1084">
        <f>order_details[[#This Row],[UnitPrice]]*order_details[[#This Row],[Quantity]]</f>
        <v>910</v>
      </c>
      <c r="G1084">
        <f t="shared" si="32"/>
        <v>910</v>
      </c>
      <c r="H1084">
        <f ca="1" xml:space="preserve"> COUNTA(UNIQUE(orders[OrderID]))</f>
        <v>1</v>
      </c>
      <c r="I1084">
        <f t="shared" si="33"/>
        <v>711494.15000000026</v>
      </c>
    </row>
    <row r="1085" spans="1:9" x14ac:dyDescent="0.25">
      <c r="A1085">
        <v>10659</v>
      </c>
      <c r="B1085">
        <v>31</v>
      </c>
      <c r="C1085">
        <v>12.5</v>
      </c>
      <c r="D1085">
        <v>20</v>
      </c>
      <c r="E1085">
        <v>0.05</v>
      </c>
      <c r="F1085">
        <f>order_details[[#This Row],[UnitPrice]]*order_details[[#This Row],[Quantity]]</f>
        <v>250</v>
      </c>
      <c r="G1085">
        <f t="shared" si="32"/>
        <v>250</v>
      </c>
      <c r="H1085">
        <f ca="1" xml:space="preserve"> COUNTA(UNIQUE(orders[OrderID]))</f>
        <v>1</v>
      </c>
      <c r="I1085">
        <f t="shared" si="33"/>
        <v>710584.15000000037</v>
      </c>
    </row>
    <row r="1086" spans="1:9" x14ac:dyDescent="0.25">
      <c r="A1086">
        <v>10659</v>
      </c>
      <c r="B1086">
        <v>40</v>
      </c>
      <c r="C1086">
        <v>18.399999999999999</v>
      </c>
      <c r="D1086">
        <v>24</v>
      </c>
      <c r="E1086">
        <v>0.05</v>
      </c>
      <c r="F1086">
        <f>order_details[[#This Row],[UnitPrice]]*order_details[[#This Row],[Quantity]]</f>
        <v>441.59999999999997</v>
      </c>
      <c r="G1086">
        <f t="shared" si="32"/>
        <v>441.59999999999997</v>
      </c>
      <c r="H1086">
        <f ca="1" xml:space="preserve"> COUNTA(UNIQUE(orders[OrderID]))</f>
        <v>1</v>
      </c>
      <c r="I1086">
        <f t="shared" si="33"/>
        <v>710334.15000000037</v>
      </c>
    </row>
    <row r="1087" spans="1:9" x14ac:dyDescent="0.25">
      <c r="A1087">
        <v>10659</v>
      </c>
      <c r="B1087">
        <v>70</v>
      </c>
      <c r="C1087">
        <v>15</v>
      </c>
      <c r="D1087">
        <v>40</v>
      </c>
      <c r="E1087">
        <v>0.05</v>
      </c>
      <c r="F1087">
        <f>order_details[[#This Row],[UnitPrice]]*order_details[[#This Row],[Quantity]]</f>
        <v>600</v>
      </c>
      <c r="G1087">
        <f t="shared" si="32"/>
        <v>600</v>
      </c>
      <c r="H1087">
        <f ca="1" xml:space="preserve"> COUNTA(UNIQUE(orders[OrderID]))</f>
        <v>1</v>
      </c>
      <c r="I1087">
        <f t="shared" si="33"/>
        <v>709892.5500000004</v>
      </c>
    </row>
    <row r="1088" spans="1:9" x14ac:dyDescent="0.25">
      <c r="A1088">
        <v>10660</v>
      </c>
      <c r="B1088">
        <v>20</v>
      </c>
      <c r="C1088">
        <v>81</v>
      </c>
      <c r="D1088">
        <v>21</v>
      </c>
      <c r="E1088">
        <v>0</v>
      </c>
      <c r="F1088">
        <f>order_details[[#This Row],[UnitPrice]]*order_details[[#This Row],[Quantity]]</f>
        <v>1701</v>
      </c>
      <c r="G1088">
        <f t="shared" si="32"/>
        <v>1701</v>
      </c>
      <c r="H1088">
        <f ca="1" xml:space="preserve"> COUNTA(UNIQUE(orders[OrderID]))</f>
        <v>1</v>
      </c>
      <c r="I1088">
        <f t="shared" si="33"/>
        <v>709292.5500000004</v>
      </c>
    </row>
    <row r="1089" spans="1:9" x14ac:dyDescent="0.25">
      <c r="A1089">
        <v>10661</v>
      </c>
      <c r="B1089">
        <v>39</v>
      </c>
      <c r="C1089">
        <v>18</v>
      </c>
      <c r="D1089">
        <v>3</v>
      </c>
      <c r="E1089">
        <v>0.2</v>
      </c>
      <c r="F1089">
        <f>order_details[[#This Row],[UnitPrice]]*order_details[[#This Row],[Quantity]]</f>
        <v>54</v>
      </c>
      <c r="G1089">
        <f t="shared" si="32"/>
        <v>54</v>
      </c>
      <c r="H1089">
        <f ca="1" xml:space="preserve"> COUNTA(UNIQUE(orders[OrderID]))</f>
        <v>1</v>
      </c>
      <c r="I1089">
        <f t="shared" si="33"/>
        <v>707591.5500000004</v>
      </c>
    </row>
    <row r="1090" spans="1:9" x14ac:dyDescent="0.25">
      <c r="A1090">
        <v>10661</v>
      </c>
      <c r="B1090">
        <v>58</v>
      </c>
      <c r="C1090">
        <v>13.25</v>
      </c>
      <c r="D1090">
        <v>49</v>
      </c>
      <c r="E1090">
        <v>0.2</v>
      </c>
      <c r="F1090">
        <f>order_details[[#This Row],[UnitPrice]]*order_details[[#This Row],[Quantity]]</f>
        <v>649.25</v>
      </c>
      <c r="G1090">
        <f t="shared" ref="G1090:G1153" si="34" xml:space="preserve"> C1090 * D1090</f>
        <v>649.25</v>
      </c>
      <c r="H1090">
        <f ca="1" xml:space="preserve"> COUNTA(UNIQUE(orders[OrderID]))</f>
        <v>1</v>
      </c>
      <c r="I1090">
        <f t="shared" ref="I1090:I1153" si="35">SUM(G1090:G3244)</f>
        <v>707537.5500000004</v>
      </c>
    </row>
    <row r="1091" spans="1:9" x14ac:dyDescent="0.25">
      <c r="A1091">
        <v>10662</v>
      </c>
      <c r="B1091">
        <v>68</v>
      </c>
      <c r="C1091">
        <v>12.5</v>
      </c>
      <c r="D1091">
        <v>10</v>
      </c>
      <c r="E1091">
        <v>0</v>
      </c>
      <c r="F1091">
        <f>order_details[[#This Row],[UnitPrice]]*order_details[[#This Row],[Quantity]]</f>
        <v>125</v>
      </c>
      <c r="G1091">
        <f t="shared" si="34"/>
        <v>125</v>
      </c>
      <c r="H1091">
        <f ca="1" xml:space="preserve"> COUNTA(UNIQUE(orders[OrderID]))</f>
        <v>1</v>
      </c>
      <c r="I1091">
        <f t="shared" si="35"/>
        <v>706888.3000000004</v>
      </c>
    </row>
    <row r="1092" spans="1:9" x14ac:dyDescent="0.25">
      <c r="A1092">
        <v>10663</v>
      </c>
      <c r="B1092">
        <v>40</v>
      </c>
      <c r="C1092">
        <v>18.399999999999999</v>
      </c>
      <c r="D1092">
        <v>30</v>
      </c>
      <c r="E1092">
        <v>0.05</v>
      </c>
      <c r="F1092">
        <f>order_details[[#This Row],[UnitPrice]]*order_details[[#This Row],[Quantity]]</f>
        <v>552</v>
      </c>
      <c r="G1092">
        <f t="shared" si="34"/>
        <v>552</v>
      </c>
      <c r="H1092">
        <f ca="1" xml:space="preserve"> COUNTA(UNIQUE(orders[OrderID]))</f>
        <v>1</v>
      </c>
      <c r="I1092">
        <f t="shared" si="35"/>
        <v>706763.3000000004</v>
      </c>
    </row>
    <row r="1093" spans="1:9" x14ac:dyDescent="0.25">
      <c r="A1093">
        <v>10663</v>
      </c>
      <c r="B1093">
        <v>42</v>
      </c>
      <c r="C1093">
        <v>14</v>
      </c>
      <c r="D1093">
        <v>30</v>
      </c>
      <c r="E1093">
        <v>0.05</v>
      </c>
      <c r="F1093">
        <f>order_details[[#This Row],[UnitPrice]]*order_details[[#This Row],[Quantity]]</f>
        <v>420</v>
      </c>
      <c r="G1093">
        <f t="shared" si="34"/>
        <v>420</v>
      </c>
      <c r="H1093">
        <f ca="1" xml:space="preserve"> COUNTA(UNIQUE(orders[OrderID]))</f>
        <v>1</v>
      </c>
      <c r="I1093">
        <f t="shared" si="35"/>
        <v>706211.3000000004</v>
      </c>
    </row>
    <row r="1094" spans="1:9" x14ac:dyDescent="0.25">
      <c r="A1094">
        <v>10663</v>
      </c>
      <c r="B1094">
        <v>51</v>
      </c>
      <c r="C1094">
        <v>53</v>
      </c>
      <c r="D1094">
        <v>20</v>
      </c>
      <c r="E1094">
        <v>0.05</v>
      </c>
      <c r="F1094">
        <f>order_details[[#This Row],[UnitPrice]]*order_details[[#This Row],[Quantity]]</f>
        <v>1060</v>
      </c>
      <c r="G1094">
        <f t="shared" si="34"/>
        <v>1060</v>
      </c>
      <c r="H1094">
        <f ca="1" xml:space="preserve"> COUNTA(UNIQUE(orders[OrderID]))</f>
        <v>1</v>
      </c>
      <c r="I1094">
        <f t="shared" si="35"/>
        <v>705791.3000000004</v>
      </c>
    </row>
    <row r="1095" spans="1:9" x14ac:dyDescent="0.25">
      <c r="A1095">
        <v>10664</v>
      </c>
      <c r="B1095">
        <v>10</v>
      </c>
      <c r="C1095">
        <v>31</v>
      </c>
      <c r="D1095">
        <v>24</v>
      </c>
      <c r="E1095">
        <v>0.15</v>
      </c>
      <c r="F1095">
        <f>order_details[[#This Row],[UnitPrice]]*order_details[[#This Row],[Quantity]]</f>
        <v>744</v>
      </c>
      <c r="G1095">
        <f t="shared" si="34"/>
        <v>744</v>
      </c>
      <c r="H1095">
        <f ca="1" xml:space="preserve"> COUNTA(UNIQUE(orders[OrderID]))</f>
        <v>1</v>
      </c>
      <c r="I1095">
        <f t="shared" si="35"/>
        <v>704731.3000000004</v>
      </c>
    </row>
    <row r="1096" spans="1:9" x14ac:dyDescent="0.25">
      <c r="A1096">
        <v>10664</v>
      </c>
      <c r="B1096">
        <v>56</v>
      </c>
      <c r="C1096">
        <v>38</v>
      </c>
      <c r="D1096">
        <v>12</v>
      </c>
      <c r="E1096">
        <v>0.15</v>
      </c>
      <c r="F1096">
        <f>order_details[[#This Row],[UnitPrice]]*order_details[[#This Row],[Quantity]]</f>
        <v>456</v>
      </c>
      <c r="G1096">
        <f t="shared" si="34"/>
        <v>456</v>
      </c>
      <c r="H1096">
        <f ca="1" xml:space="preserve"> COUNTA(UNIQUE(orders[OrderID]))</f>
        <v>1</v>
      </c>
      <c r="I1096">
        <f t="shared" si="35"/>
        <v>703987.3000000004</v>
      </c>
    </row>
    <row r="1097" spans="1:9" x14ac:dyDescent="0.25">
      <c r="A1097">
        <v>10664</v>
      </c>
      <c r="B1097">
        <v>65</v>
      </c>
      <c r="C1097">
        <v>21.05</v>
      </c>
      <c r="D1097">
        <v>15</v>
      </c>
      <c r="E1097">
        <v>0.15</v>
      </c>
      <c r="F1097">
        <f>order_details[[#This Row],[UnitPrice]]*order_details[[#This Row],[Quantity]]</f>
        <v>315.75</v>
      </c>
      <c r="G1097">
        <f t="shared" si="34"/>
        <v>315.75</v>
      </c>
      <c r="H1097">
        <f ca="1" xml:space="preserve"> COUNTA(UNIQUE(orders[OrderID]))</f>
        <v>1</v>
      </c>
      <c r="I1097">
        <f t="shared" si="35"/>
        <v>703531.3000000004</v>
      </c>
    </row>
    <row r="1098" spans="1:9" x14ac:dyDescent="0.25">
      <c r="A1098">
        <v>10665</v>
      </c>
      <c r="B1098">
        <v>51</v>
      </c>
      <c r="C1098">
        <v>53</v>
      </c>
      <c r="D1098">
        <v>20</v>
      </c>
      <c r="E1098">
        <v>0</v>
      </c>
      <c r="F1098">
        <f>order_details[[#This Row],[UnitPrice]]*order_details[[#This Row],[Quantity]]</f>
        <v>1060</v>
      </c>
      <c r="G1098">
        <f t="shared" si="34"/>
        <v>1060</v>
      </c>
      <c r="H1098">
        <f ca="1" xml:space="preserve"> COUNTA(UNIQUE(orders[OrderID]))</f>
        <v>1</v>
      </c>
      <c r="I1098">
        <f t="shared" si="35"/>
        <v>703215.5500000004</v>
      </c>
    </row>
    <row r="1099" spans="1:9" x14ac:dyDescent="0.25">
      <c r="A1099">
        <v>10665</v>
      </c>
      <c r="B1099">
        <v>59</v>
      </c>
      <c r="C1099">
        <v>55</v>
      </c>
      <c r="D1099">
        <v>1</v>
      </c>
      <c r="E1099">
        <v>0</v>
      </c>
      <c r="F1099">
        <f>order_details[[#This Row],[UnitPrice]]*order_details[[#This Row],[Quantity]]</f>
        <v>55</v>
      </c>
      <c r="G1099">
        <f t="shared" si="34"/>
        <v>55</v>
      </c>
      <c r="H1099">
        <f ca="1" xml:space="preserve"> COUNTA(UNIQUE(orders[OrderID]))</f>
        <v>1</v>
      </c>
      <c r="I1099">
        <f t="shared" si="35"/>
        <v>702155.5500000004</v>
      </c>
    </row>
    <row r="1100" spans="1:9" x14ac:dyDescent="0.25">
      <c r="A1100">
        <v>10665</v>
      </c>
      <c r="B1100">
        <v>76</v>
      </c>
      <c r="C1100">
        <v>18</v>
      </c>
      <c r="D1100">
        <v>10</v>
      </c>
      <c r="E1100">
        <v>0</v>
      </c>
      <c r="F1100">
        <f>order_details[[#This Row],[UnitPrice]]*order_details[[#This Row],[Quantity]]</f>
        <v>180</v>
      </c>
      <c r="G1100">
        <f t="shared" si="34"/>
        <v>180</v>
      </c>
      <c r="H1100">
        <f ca="1" xml:space="preserve"> COUNTA(UNIQUE(orders[OrderID]))</f>
        <v>1</v>
      </c>
      <c r="I1100">
        <f t="shared" si="35"/>
        <v>702100.5500000004</v>
      </c>
    </row>
    <row r="1101" spans="1:9" x14ac:dyDescent="0.25">
      <c r="A1101">
        <v>10666</v>
      </c>
      <c r="B1101">
        <v>29</v>
      </c>
      <c r="C1101">
        <v>123.79</v>
      </c>
      <c r="D1101">
        <v>36</v>
      </c>
      <c r="E1101">
        <v>0</v>
      </c>
      <c r="F1101">
        <f>order_details[[#This Row],[UnitPrice]]*order_details[[#This Row],[Quantity]]</f>
        <v>4456.4400000000005</v>
      </c>
      <c r="G1101">
        <f t="shared" si="34"/>
        <v>4456.4400000000005</v>
      </c>
      <c r="H1101">
        <f ca="1" xml:space="preserve"> COUNTA(UNIQUE(orders[OrderID]))</f>
        <v>1</v>
      </c>
      <c r="I1101">
        <f t="shared" si="35"/>
        <v>701920.5500000004</v>
      </c>
    </row>
    <row r="1102" spans="1:9" x14ac:dyDescent="0.25">
      <c r="A1102">
        <v>10666</v>
      </c>
      <c r="B1102">
        <v>65</v>
      </c>
      <c r="C1102">
        <v>21.05</v>
      </c>
      <c r="D1102">
        <v>10</v>
      </c>
      <c r="E1102">
        <v>0</v>
      </c>
      <c r="F1102">
        <f>order_details[[#This Row],[UnitPrice]]*order_details[[#This Row],[Quantity]]</f>
        <v>210.5</v>
      </c>
      <c r="G1102">
        <f t="shared" si="34"/>
        <v>210.5</v>
      </c>
      <c r="H1102">
        <f ca="1" xml:space="preserve"> COUNTA(UNIQUE(orders[OrderID]))</f>
        <v>1</v>
      </c>
      <c r="I1102">
        <f t="shared" si="35"/>
        <v>697464.11000000034</v>
      </c>
    </row>
    <row r="1103" spans="1:9" x14ac:dyDescent="0.25">
      <c r="A1103">
        <v>10667</v>
      </c>
      <c r="B1103">
        <v>69</v>
      </c>
      <c r="C1103">
        <v>36</v>
      </c>
      <c r="D1103">
        <v>45</v>
      </c>
      <c r="E1103">
        <v>0.2</v>
      </c>
      <c r="F1103">
        <f>order_details[[#This Row],[UnitPrice]]*order_details[[#This Row],[Quantity]]</f>
        <v>1620</v>
      </c>
      <c r="G1103">
        <f t="shared" si="34"/>
        <v>1620</v>
      </c>
      <c r="H1103">
        <f ca="1" xml:space="preserve"> COUNTA(UNIQUE(orders[OrderID]))</f>
        <v>1</v>
      </c>
      <c r="I1103">
        <f t="shared" si="35"/>
        <v>697253.61000000034</v>
      </c>
    </row>
    <row r="1104" spans="1:9" x14ac:dyDescent="0.25">
      <c r="A1104">
        <v>10667</v>
      </c>
      <c r="B1104">
        <v>71</v>
      </c>
      <c r="C1104">
        <v>21.5</v>
      </c>
      <c r="D1104">
        <v>14</v>
      </c>
      <c r="E1104">
        <v>0.2</v>
      </c>
      <c r="F1104">
        <f>order_details[[#This Row],[UnitPrice]]*order_details[[#This Row],[Quantity]]</f>
        <v>301</v>
      </c>
      <c r="G1104">
        <f t="shared" si="34"/>
        <v>301</v>
      </c>
      <c r="H1104">
        <f ca="1" xml:space="preserve"> COUNTA(UNIQUE(orders[OrderID]))</f>
        <v>1</v>
      </c>
      <c r="I1104">
        <f t="shared" si="35"/>
        <v>695633.61000000034</v>
      </c>
    </row>
    <row r="1105" spans="1:9" x14ac:dyDescent="0.25">
      <c r="A1105">
        <v>10668</v>
      </c>
      <c r="B1105">
        <v>31</v>
      </c>
      <c r="C1105">
        <v>12.5</v>
      </c>
      <c r="D1105">
        <v>8</v>
      </c>
      <c r="E1105">
        <v>0.1</v>
      </c>
      <c r="F1105">
        <f>order_details[[#This Row],[UnitPrice]]*order_details[[#This Row],[Quantity]]</f>
        <v>100</v>
      </c>
      <c r="G1105">
        <f t="shared" si="34"/>
        <v>100</v>
      </c>
      <c r="H1105">
        <f ca="1" xml:space="preserve"> COUNTA(UNIQUE(orders[OrderID]))</f>
        <v>1</v>
      </c>
      <c r="I1105">
        <f t="shared" si="35"/>
        <v>695332.61000000034</v>
      </c>
    </row>
    <row r="1106" spans="1:9" x14ac:dyDescent="0.25">
      <c r="A1106">
        <v>10668</v>
      </c>
      <c r="B1106">
        <v>55</v>
      </c>
      <c r="C1106">
        <v>24</v>
      </c>
      <c r="D1106">
        <v>4</v>
      </c>
      <c r="E1106">
        <v>0.1</v>
      </c>
      <c r="F1106">
        <f>order_details[[#This Row],[UnitPrice]]*order_details[[#This Row],[Quantity]]</f>
        <v>96</v>
      </c>
      <c r="G1106">
        <f t="shared" si="34"/>
        <v>96</v>
      </c>
      <c r="H1106">
        <f ca="1" xml:space="preserve"> COUNTA(UNIQUE(orders[OrderID]))</f>
        <v>1</v>
      </c>
      <c r="I1106">
        <f t="shared" si="35"/>
        <v>695232.61000000034</v>
      </c>
    </row>
    <row r="1107" spans="1:9" x14ac:dyDescent="0.25">
      <c r="A1107">
        <v>10668</v>
      </c>
      <c r="B1107">
        <v>64</v>
      </c>
      <c r="C1107">
        <v>33.25</v>
      </c>
      <c r="D1107">
        <v>15</v>
      </c>
      <c r="E1107">
        <v>0.1</v>
      </c>
      <c r="F1107">
        <f>order_details[[#This Row],[UnitPrice]]*order_details[[#This Row],[Quantity]]</f>
        <v>498.75</v>
      </c>
      <c r="G1107">
        <f t="shared" si="34"/>
        <v>498.75</v>
      </c>
      <c r="H1107">
        <f ca="1" xml:space="preserve"> COUNTA(UNIQUE(orders[OrderID]))</f>
        <v>1</v>
      </c>
      <c r="I1107">
        <f t="shared" si="35"/>
        <v>695136.61000000034</v>
      </c>
    </row>
    <row r="1108" spans="1:9" x14ac:dyDescent="0.25">
      <c r="A1108">
        <v>10669</v>
      </c>
      <c r="B1108">
        <v>36</v>
      </c>
      <c r="C1108">
        <v>19</v>
      </c>
      <c r="D1108">
        <v>30</v>
      </c>
      <c r="E1108">
        <v>0</v>
      </c>
      <c r="F1108">
        <f>order_details[[#This Row],[UnitPrice]]*order_details[[#This Row],[Quantity]]</f>
        <v>570</v>
      </c>
      <c r="G1108">
        <f t="shared" si="34"/>
        <v>570</v>
      </c>
      <c r="H1108">
        <f ca="1" xml:space="preserve"> COUNTA(UNIQUE(orders[OrderID]))</f>
        <v>1</v>
      </c>
      <c r="I1108">
        <f t="shared" si="35"/>
        <v>694637.86000000034</v>
      </c>
    </row>
    <row r="1109" spans="1:9" x14ac:dyDescent="0.25">
      <c r="A1109">
        <v>10670</v>
      </c>
      <c r="B1109">
        <v>23</v>
      </c>
      <c r="C1109">
        <v>9</v>
      </c>
      <c r="D1109">
        <v>32</v>
      </c>
      <c r="E1109">
        <v>0</v>
      </c>
      <c r="F1109">
        <f>order_details[[#This Row],[UnitPrice]]*order_details[[#This Row],[Quantity]]</f>
        <v>288</v>
      </c>
      <c r="G1109">
        <f t="shared" si="34"/>
        <v>288</v>
      </c>
      <c r="H1109">
        <f ca="1" xml:space="preserve"> COUNTA(UNIQUE(orders[OrderID]))</f>
        <v>1</v>
      </c>
      <c r="I1109">
        <f t="shared" si="35"/>
        <v>694067.86000000034</v>
      </c>
    </row>
    <row r="1110" spans="1:9" x14ac:dyDescent="0.25">
      <c r="A1110">
        <v>10670</v>
      </c>
      <c r="B1110">
        <v>46</v>
      </c>
      <c r="C1110">
        <v>12</v>
      </c>
      <c r="D1110">
        <v>60</v>
      </c>
      <c r="E1110">
        <v>0</v>
      </c>
      <c r="F1110">
        <f>order_details[[#This Row],[UnitPrice]]*order_details[[#This Row],[Quantity]]</f>
        <v>720</v>
      </c>
      <c r="G1110">
        <f t="shared" si="34"/>
        <v>720</v>
      </c>
      <c r="H1110">
        <f ca="1" xml:space="preserve"> COUNTA(UNIQUE(orders[OrderID]))</f>
        <v>1</v>
      </c>
      <c r="I1110">
        <f t="shared" si="35"/>
        <v>693779.86000000034</v>
      </c>
    </row>
    <row r="1111" spans="1:9" x14ac:dyDescent="0.25">
      <c r="A1111">
        <v>10670</v>
      </c>
      <c r="B1111">
        <v>67</v>
      </c>
      <c r="C1111">
        <v>14</v>
      </c>
      <c r="D1111">
        <v>25</v>
      </c>
      <c r="E1111">
        <v>0</v>
      </c>
      <c r="F1111">
        <f>order_details[[#This Row],[UnitPrice]]*order_details[[#This Row],[Quantity]]</f>
        <v>350</v>
      </c>
      <c r="G1111">
        <f t="shared" si="34"/>
        <v>350</v>
      </c>
      <c r="H1111">
        <f ca="1" xml:space="preserve"> COUNTA(UNIQUE(orders[OrderID]))</f>
        <v>1</v>
      </c>
      <c r="I1111">
        <f t="shared" si="35"/>
        <v>693059.86000000034</v>
      </c>
    </row>
    <row r="1112" spans="1:9" x14ac:dyDescent="0.25">
      <c r="A1112">
        <v>10670</v>
      </c>
      <c r="B1112">
        <v>73</v>
      </c>
      <c r="C1112">
        <v>15</v>
      </c>
      <c r="D1112">
        <v>50</v>
      </c>
      <c r="E1112">
        <v>0</v>
      </c>
      <c r="F1112">
        <f>order_details[[#This Row],[UnitPrice]]*order_details[[#This Row],[Quantity]]</f>
        <v>750</v>
      </c>
      <c r="G1112">
        <f t="shared" si="34"/>
        <v>750</v>
      </c>
      <c r="H1112">
        <f ca="1" xml:space="preserve"> COUNTA(UNIQUE(orders[OrderID]))</f>
        <v>1</v>
      </c>
      <c r="I1112">
        <f t="shared" si="35"/>
        <v>692709.86000000034</v>
      </c>
    </row>
    <row r="1113" spans="1:9" x14ac:dyDescent="0.25">
      <c r="A1113">
        <v>10670</v>
      </c>
      <c r="B1113">
        <v>75</v>
      </c>
      <c r="C1113">
        <v>7.75</v>
      </c>
      <c r="D1113">
        <v>25</v>
      </c>
      <c r="E1113">
        <v>0</v>
      </c>
      <c r="F1113">
        <f>order_details[[#This Row],[UnitPrice]]*order_details[[#This Row],[Quantity]]</f>
        <v>193.75</v>
      </c>
      <c r="G1113">
        <f t="shared" si="34"/>
        <v>193.75</v>
      </c>
      <c r="H1113">
        <f ca="1" xml:space="preserve"> COUNTA(UNIQUE(orders[OrderID]))</f>
        <v>1</v>
      </c>
      <c r="I1113">
        <f t="shared" si="35"/>
        <v>691959.86000000034</v>
      </c>
    </row>
    <row r="1114" spans="1:9" x14ac:dyDescent="0.25">
      <c r="A1114">
        <v>10671</v>
      </c>
      <c r="B1114">
        <v>16</v>
      </c>
      <c r="C1114">
        <v>17.45</v>
      </c>
      <c r="D1114">
        <v>10</v>
      </c>
      <c r="E1114">
        <v>0</v>
      </c>
      <c r="F1114">
        <f>order_details[[#This Row],[UnitPrice]]*order_details[[#This Row],[Quantity]]</f>
        <v>174.5</v>
      </c>
      <c r="G1114">
        <f t="shared" si="34"/>
        <v>174.5</v>
      </c>
      <c r="H1114">
        <f ca="1" xml:space="preserve"> COUNTA(UNIQUE(orders[OrderID]))</f>
        <v>1</v>
      </c>
      <c r="I1114">
        <f t="shared" si="35"/>
        <v>691766.11000000034</v>
      </c>
    </row>
    <row r="1115" spans="1:9" x14ac:dyDescent="0.25">
      <c r="A1115">
        <v>10671</v>
      </c>
      <c r="B1115">
        <v>62</v>
      </c>
      <c r="C1115">
        <v>49.3</v>
      </c>
      <c r="D1115">
        <v>10</v>
      </c>
      <c r="E1115">
        <v>0</v>
      </c>
      <c r="F1115">
        <f>order_details[[#This Row],[UnitPrice]]*order_details[[#This Row],[Quantity]]</f>
        <v>493</v>
      </c>
      <c r="G1115">
        <f t="shared" si="34"/>
        <v>493</v>
      </c>
      <c r="H1115">
        <f ca="1" xml:space="preserve"> COUNTA(UNIQUE(orders[OrderID]))</f>
        <v>1</v>
      </c>
      <c r="I1115">
        <f t="shared" si="35"/>
        <v>691591.61000000034</v>
      </c>
    </row>
    <row r="1116" spans="1:9" x14ac:dyDescent="0.25">
      <c r="A1116">
        <v>10671</v>
      </c>
      <c r="B1116">
        <v>65</v>
      </c>
      <c r="C1116">
        <v>21.05</v>
      </c>
      <c r="D1116">
        <v>12</v>
      </c>
      <c r="E1116">
        <v>0</v>
      </c>
      <c r="F1116">
        <f>order_details[[#This Row],[UnitPrice]]*order_details[[#This Row],[Quantity]]</f>
        <v>252.60000000000002</v>
      </c>
      <c r="G1116">
        <f t="shared" si="34"/>
        <v>252.60000000000002</v>
      </c>
      <c r="H1116">
        <f ca="1" xml:space="preserve"> COUNTA(UNIQUE(orders[OrderID]))</f>
        <v>1</v>
      </c>
      <c r="I1116">
        <f t="shared" si="35"/>
        <v>691098.61000000034</v>
      </c>
    </row>
    <row r="1117" spans="1:9" x14ac:dyDescent="0.25">
      <c r="A1117">
        <v>10672</v>
      </c>
      <c r="B1117">
        <v>38</v>
      </c>
      <c r="C1117">
        <v>263.5</v>
      </c>
      <c r="D1117">
        <v>15</v>
      </c>
      <c r="E1117">
        <v>0.1</v>
      </c>
      <c r="F1117">
        <f>order_details[[#This Row],[UnitPrice]]*order_details[[#This Row],[Quantity]]</f>
        <v>3952.5</v>
      </c>
      <c r="G1117">
        <f t="shared" si="34"/>
        <v>3952.5</v>
      </c>
      <c r="H1117">
        <f ca="1" xml:space="preserve"> COUNTA(UNIQUE(orders[OrderID]))</f>
        <v>1</v>
      </c>
      <c r="I1117">
        <f t="shared" si="35"/>
        <v>690846.01000000036</v>
      </c>
    </row>
    <row r="1118" spans="1:9" x14ac:dyDescent="0.25">
      <c r="A1118">
        <v>10672</v>
      </c>
      <c r="B1118">
        <v>71</v>
      </c>
      <c r="C1118">
        <v>21.5</v>
      </c>
      <c r="D1118">
        <v>12</v>
      </c>
      <c r="E1118">
        <v>0</v>
      </c>
      <c r="F1118">
        <f>order_details[[#This Row],[UnitPrice]]*order_details[[#This Row],[Quantity]]</f>
        <v>258</v>
      </c>
      <c r="G1118">
        <f t="shared" si="34"/>
        <v>258</v>
      </c>
      <c r="H1118">
        <f ca="1" xml:space="preserve"> COUNTA(UNIQUE(orders[OrderID]))</f>
        <v>1</v>
      </c>
      <c r="I1118">
        <f t="shared" si="35"/>
        <v>686893.51000000036</v>
      </c>
    </row>
    <row r="1119" spans="1:9" x14ac:dyDescent="0.25">
      <c r="A1119">
        <v>10673</v>
      </c>
      <c r="B1119">
        <v>16</v>
      </c>
      <c r="C1119">
        <v>17.45</v>
      </c>
      <c r="D1119">
        <v>3</v>
      </c>
      <c r="E1119">
        <v>0</v>
      </c>
      <c r="F1119">
        <f>order_details[[#This Row],[UnitPrice]]*order_details[[#This Row],[Quantity]]</f>
        <v>52.349999999999994</v>
      </c>
      <c r="G1119">
        <f t="shared" si="34"/>
        <v>52.349999999999994</v>
      </c>
      <c r="H1119">
        <f ca="1" xml:space="preserve"> COUNTA(UNIQUE(orders[OrderID]))</f>
        <v>1</v>
      </c>
      <c r="I1119">
        <f t="shared" si="35"/>
        <v>686635.51000000036</v>
      </c>
    </row>
    <row r="1120" spans="1:9" x14ac:dyDescent="0.25">
      <c r="A1120">
        <v>10673</v>
      </c>
      <c r="B1120">
        <v>42</v>
      </c>
      <c r="C1120">
        <v>14</v>
      </c>
      <c r="D1120">
        <v>6</v>
      </c>
      <c r="E1120">
        <v>0</v>
      </c>
      <c r="F1120">
        <f>order_details[[#This Row],[UnitPrice]]*order_details[[#This Row],[Quantity]]</f>
        <v>84</v>
      </c>
      <c r="G1120">
        <f t="shared" si="34"/>
        <v>84</v>
      </c>
      <c r="H1120">
        <f ca="1" xml:space="preserve"> COUNTA(UNIQUE(orders[OrderID]))</f>
        <v>1</v>
      </c>
      <c r="I1120">
        <f t="shared" si="35"/>
        <v>686583.16000000027</v>
      </c>
    </row>
    <row r="1121" spans="1:9" x14ac:dyDescent="0.25">
      <c r="A1121">
        <v>10673</v>
      </c>
      <c r="B1121">
        <v>43</v>
      </c>
      <c r="C1121">
        <v>46</v>
      </c>
      <c r="D1121">
        <v>6</v>
      </c>
      <c r="E1121">
        <v>0</v>
      </c>
      <c r="F1121">
        <f>order_details[[#This Row],[UnitPrice]]*order_details[[#This Row],[Quantity]]</f>
        <v>276</v>
      </c>
      <c r="G1121">
        <f t="shared" si="34"/>
        <v>276</v>
      </c>
      <c r="H1121">
        <f ca="1" xml:space="preserve"> COUNTA(UNIQUE(orders[OrderID]))</f>
        <v>1</v>
      </c>
      <c r="I1121">
        <f t="shared" si="35"/>
        <v>686499.16000000027</v>
      </c>
    </row>
    <row r="1122" spans="1:9" x14ac:dyDescent="0.25">
      <c r="A1122">
        <v>10674</v>
      </c>
      <c r="B1122">
        <v>23</v>
      </c>
      <c r="C1122">
        <v>9</v>
      </c>
      <c r="D1122">
        <v>5</v>
      </c>
      <c r="E1122">
        <v>0</v>
      </c>
      <c r="F1122">
        <f>order_details[[#This Row],[UnitPrice]]*order_details[[#This Row],[Quantity]]</f>
        <v>45</v>
      </c>
      <c r="G1122">
        <f t="shared" si="34"/>
        <v>45</v>
      </c>
      <c r="H1122">
        <f ca="1" xml:space="preserve"> COUNTA(UNIQUE(orders[OrderID]))</f>
        <v>1</v>
      </c>
      <c r="I1122">
        <f t="shared" si="35"/>
        <v>686223.16000000027</v>
      </c>
    </row>
    <row r="1123" spans="1:9" x14ac:dyDescent="0.25">
      <c r="A1123">
        <v>10675</v>
      </c>
      <c r="B1123">
        <v>14</v>
      </c>
      <c r="C1123">
        <v>23.25</v>
      </c>
      <c r="D1123">
        <v>30</v>
      </c>
      <c r="E1123">
        <v>0</v>
      </c>
      <c r="F1123">
        <f>order_details[[#This Row],[UnitPrice]]*order_details[[#This Row],[Quantity]]</f>
        <v>697.5</v>
      </c>
      <c r="G1123">
        <f t="shared" si="34"/>
        <v>697.5</v>
      </c>
      <c r="H1123">
        <f ca="1" xml:space="preserve"> COUNTA(UNIQUE(orders[OrderID]))</f>
        <v>1</v>
      </c>
      <c r="I1123">
        <f t="shared" si="35"/>
        <v>686178.16000000027</v>
      </c>
    </row>
    <row r="1124" spans="1:9" x14ac:dyDescent="0.25">
      <c r="A1124">
        <v>10675</v>
      </c>
      <c r="B1124">
        <v>53</v>
      </c>
      <c r="C1124">
        <v>32.799999999999997</v>
      </c>
      <c r="D1124">
        <v>10</v>
      </c>
      <c r="E1124">
        <v>0</v>
      </c>
      <c r="F1124">
        <f>order_details[[#This Row],[UnitPrice]]*order_details[[#This Row],[Quantity]]</f>
        <v>328</v>
      </c>
      <c r="G1124">
        <f t="shared" si="34"/>
        <v>328</v>
      </c>
      <c r="H1124">
        <f ca="1" xml:space="preserve"> COUNTA(UNIQUE(orders[OrderID]))</f>
        <v>1</v>
      </c>
      <c r="I1124">
        <f t="shared" si="35"/>
        <v>685480.66000000027</v>
      </c>
    </row>
    <row r="1125" spans="1:9" x14ac:dyDescent="0.25">
      <c r="A1125">
        <v>10675</v>
      </c>
      <c r="B1125">
        <v>58</v>
      </c>
      <c r="C1125">
        <v>13.25</v>
      </c>
      <c r="D1125">
        <v>30</v>
      </c>
      <c r="E1125">
        <v>0</v>
      </c>
      <c r="F1125">
        <f>order_details[[#This Row],[UnitPrice]]*order_details[[#This Row],[Quantity]]</f>
        <v>397.5</v>
      </c>
      <c r="G1125">
        <f t="shared" si="34"/>
        <v>397.5</v>
      </c>
      <c r="H1125">
        <f ca="1" xml:space="preserve"> COUNTA(UNIQUE(orders[OrderID]))</f>
        <v>1</v>
      </c>
      <c r="I1125">
        <f t="shared" si="35"/>
        <v>685152.66000000027</v>
      </c>
    </row>
    <row r="1126" spans="1:9" x14ac:dyDescent="0.25">
      <c r="A1126">
        <v>10676</v>
      </c>
      <c r="B1126">
        <v>10</v>
      </c>
      <c r="C1126">
        <v>31</v>
      </c>
      <c r="D1126">
        <v>2</v>
      </c>
      <c r="E1126">
        <v>0</v>
      </c>
      <c r="F1126">
        <f>order_details[[#This Row],[UnitPrice]]*order_details[[#This Row],[Quantity]]</f>
        <v>62</v>
      </c>
      <c r="G1126">
        <f t="shared" si="34"/>
        <v>62</v>
      </c>
      <c r="H1126">
        <f ca="1" xml:space="preserve"> COUNTA(UNIQUE(orders[OrderID]))</f>
        <v>1</v>
      </c>
      <c r="I1126">
        <f t="shared" si="35"/>
        <v>684755.16000000027</v>
      </c>
    </row>
    <row r="1127" spans="1:9" x14ac:dyDescent="0.25">
      <c r="A1127">
        <v>10676</v>
      </c>
      <c r="B1127">
        <v>19</v>
      </c>
      <c r="C1127">
        <v>9.1999999999999993</v>
      </c>
      <c r="D1127">
        <v>7</v>
      </c>
      <c r="E1127">
        <v>0</v>
      </c>
      <c r="F1127">
        <f>order_details[[#This Row],[UnitPrice]]*order_details[[#This Row],[Quantity]]</f>
        <v>64.399999999999991</v>
      </c>
      <c r="G1127">
        <f t="shared" si="34"/>
        <v>64.399999999999991</v>
      </c>
      <c r="H1127">
        <f ca="1" xml:space="preserve"> COUNTA(UNIQUE(orders[OrderID]))</f>
        <v>1</v>
      </c>
      <c r="I1127">
        <f t="shared" si="35"/>
        <v>684693.16000000027</v>
      </c>
    </row>
    <row r="1128" spans="1:9" x14ac:dyDescent="0.25">
      <c r="A1128">
        <v>10676</v>
      </c>
      <c r="B1128">
        <v>44</v>
      </c>
      <c r="C1128">
        <v>19.45</v>
      </c>
      <c r="D1128">
        <v>21</v>
      </c>
      <c r="E1128">
        <v>0</v>
      </c>
      <c r="F1128">
        <f>order_details[[#This Row],[UnitPrice]]*order_details[[#This Row],[Quantity]]</f>
        <v>408.45</v>
      </c>
      <c r="G1128">
        <f t="shared" si="34"/>
        <v>408.45</v>
      </c>
      <c r="H1128">
        <f ca="1" xml:space="preserve"> COUNTA(UNIQUE(orders[OrderID]))</f>
        <v>1</v>
      </c>
      <c r="I1128">
        <f t="shared" si="35"/>
        <v>684628.76000000036</v>
      </c>
    </row>
    <row r="1129" spans="1:9" x14ac:dyDescent="0.25">
      <c r="A1129">
        <v>10677</v>
      </c>
      <c r="B1129">
        <v>26</v>
      </c>
      <c r="C1129">
        <v>31.23</v>
      </c>
      <c r="D1129">
        <v>30</v>
      </c>
      <c r="E1129">
        <v>0.15</v>
      </c>
      <c r="F1129">
        <f>order_details[[#This Row],[UnitPrice]]*order_details[[#This Row],[Quantity]]</f>
        <v>936.9</v>
      </c>
      <c r="G1129">
        <f t="shared" si="34"/>
        <v>936.9</v>
      </c>
      <c r="H1129">
        <f ca="1" xml:space="preserve"> COUNTA(UNIQUE(orders[OrderID]))</f>
        <v>1</v>
      </c>
      <c r="I1129">
        <f t="shared" si="35"/>
        <v>684220.31000000041</v>
      </c>
    </row>
    <row r="1130" spans="1:9" x14ac:dyDescent="0.25">
      <c r="A1130">
        <v>10677</v>
      </c>
      <c r="B1130">
        <v>33</v>
      </c>
      <c r="C1130">
        <v>2.5</v>
      </c>
      <c r="D1130">
        <v>8</v>
      </c>
      <c r="E1130">
        <v>0.15</v>
      </c>
      <c r="F1130">
        <f>order_details[[#This Row],[UnitPrice]]*order_details[[#This Row],[Quantity]]</f>
        <v>20</v>
      </c>
      <c r="G1130">
        <f t="shared" si="34"/>
        <v>20</v>
      </c>
      <c r="H1130">
        <f ca="1" xml:space="preserve"> COUNTA(UNIQUE(orders[OrderID]))</f>
        <v>1</v>
      </c>
      <c r="I1130">
        <f t="shared" si="35"/>
        <v>683283.41000000027</v>
      </c>
    </row>
    <row r="1131" spans="1:9" x14ac:dyDescent="0.25">
      <c r="A1131">
        <v>10678</v>
      </c>
      <c r="B1131">
        <v>12</v>
      </c>
      <c r="C1131">
        <v>38</v>
      </c>
      <c r="D1131">
        <v>100</v>
      </c>
      <c r="E1131">
        <v>0</v>
      </c>
      <c r="F1131">
        <f>order_details[[#This Row],[UnitPrice]]*order_details[[#This Row],[Quantity]]</f>
        <v>3800</v>
      </c>
      <c r="G1131">
        <f t="shared" si="34"/>
        <v>3800</v>
      </c>
      <c r="H1131">
        <f ca="1" xml:space="preserve"> COUNTA(UNIQUE(orders[OrderID]))</f>
        <v>1</v>
      </c>
      <c r="I1131">
        <f t="shared" si="35"/>
        <v>683263.41000000027</v>
      </c>
    </row>
    <row r="1132" spans="1:9" x14ac:dyDescent="0.25">
      <c r="A1132">
        <v>10678</v>
      </c>
      <c r="B1132">
        <v>33</v>
      </c>
      <c r="C1132">
        <v>2.5</v>
      </c>
      <c r="D1132">
        <v>30</v>
      </c>
      <c r="E1132">
        <v>0</v>
      </c>
      <c r="F1132">
        <f>order_details[[#This Row],[UnitPrice]]*order_details[[#This Row],[Quantity]]</f>
        <v>75</v>
      </c>
      <c r="G1132">
        <f t="shared" si="34"/>
        <v>75</v>
      </c>
      <c r="H1132">
        <f ca="1" xml:space="preserve"> COUNTA(UNIQUE(orders[OrderID]))</f>
        <v>1</v>
      </c>
      <c r="I1132">
        <f t="shared" si="35"/>
        <v>679463.41000000027</v>
      </c>
    </row>
    <row r="1133" spans="1:9" x14ac:dyDescent="0.25">
      <c r="A1133">
        <v>10678</v>
      </c>
      <c r="B1133">
        <v>41</v>
      </c>
      <c r="C1133">
        <v>9.65</v>
      </c>
      <c r="D1133">
        <v>120</v>
      </c>
      <c r="E1133">
        <v>0</v>
      </c>
      <c r="F1133">
        <f>order_details[[#This Row],[UnitPrice]]*order_details[[#This Row],[Quantity]]</f>
        <v>1158</v>
      </c>
      <c r="G1133">
        <f t="shared" si="34"/>
        <v>1158</v>
      </c>
      <c r="H1133">
        <f ca="1" xml:space="preserve"> COUNTA(UNIQUE(orders[OrderID]))</f>
        <v>1</v>
      </c>
      <c r="I1133">
        <f t="shared" si="35"/>
        <v>679388.41000000027</v>
      </c>
    </row>
    <row r="1134" spans="1:9" x14ac:dyDescent="0.25">
      <c r="A1134">
        <v>10678</v>
      </c>
      <c r="B1134">
        <v>54</v>
      </c>
      <c r="C1134">
        <v>7.45</v>
      </c>
      <c r="D1134">
        <v>30</v>
      </c>
      <c r="E1134">
        <v>0</v>
      </c>
      <c r="F1134">
        <f>order_details[[#This Row],[UnitPrice]]*order_details[[#This Row],[Quantity]]</f>
        <v>223.5</v>
      </c>
      <c r="G1134">
        <f t="shared" si="34"/>
        <v>223.5</v>
      </c>
      <c r="H1134">
        <f ca="1" xml:space="preserve"> COUNTA(UNIQUE(orders[OrderID]))</f>
        <v>1</v>
      </c>
      <c r="I1134">
        <f t="shared" si="35"/>
        <v>678230.41000000038</v>
      </c>
    </row>
    <row r="1135" spans="1:9" x14ac:dyDescent="0.25">
      <c r="A1135">
        <v>10679</v>
      </c>
      <c r="B1135">
        <v>59</v>
      </c>
      <c r="C1135">
        <v>55</v>
      </c>
      <c r="D1135">
        <v>12</v>
      </c>
      <c r="E1135">
        <v>0</v>
      </c>
      <c r="F1135">
        <f>order_details[[#This Row],[UnitPrice]]*order_details[[#This Row],[Quantity]]</f>
        <v>660</v>
      </c>
      <c r="G1135">
        <f t="shared" si="34"/>
        <v>660</v>
      </c>
      <c r="H1135">
        <f ca="1" xml:space="preserve"> COUNTA(UNIQUE(orders[OrderID]))</f>
        <v>1</v>
      </c>
      <c r="I1135">
        <f t="shared" si="35"/>
        <v>678006.91000000038</v>
      </c>
    </row>
    <row r="1136" spans="1:9" x14ac:dyDescent="0.25">
      <c r="A1136">
        <v>10680</v>
      </c>
      <c r="B1136">
        <v>16</v>
      </c>
      <c r="C1136">
        <v>17.45</v>
      </c>
      <c r="D1136">
        <v>50</v>
      </c>
      <c r="E1136">
        <v>0.25</v>
      </c>
      <c r="F1136">
        <f>order_details[[#This Row],[UnitPrice]]*order_details[[#This Row],[Quantity]]</f>
        <v>872.5</v>
      </c>
      <c r="G1136">
        <f t="shared" si="34"/>
        <v>872.5</v>
      </c>
      <c r="H1136">
        <f ca="1" xml:space="preserve"> COUNTA(UNIQUE(orders[OrderID]))</f>
        <v>1</v>
      </c>
      <c r="I1136">
        <f t="shared" si="35"/>
        <v>677346.91000000038</v>
      </c>
    </row>
    <row r="1137" spans="1:9" x14ac:dyDescent="0.25">
      <c r="A1137">
        <v>10680</v>
      </c>
      <c r="B1137">
        <v>31</v>
      </c>
      <c r="C1137">
        <v>12.5</v>
      </c>
      <c r="D1137">
        <v>20</v>
      </c>
      <c r="E1137">
        <v>0.25</v>
      </c>
      <c r="F1137">
        <f>order_details[[#This Row],[UnitPrice]]*order_details[[#This Row],[Quantity]]</f>
        <v>250</v>
      </c>
      <c r="G1137">
        <f t="shared" si="34"/>
        <v>250</v>
      </c>
      <c r="H1137">
        <f ca="1" xml:space="preserve"> COUNTA(UNIQUE(orders[OrderID]))</f>
        <v>1</v>
      </c>
      <c r="I1137">
        <f t="shared" si="35"/>
        <v>676474.41000000038</v>
      </c>
    </row>
    <row r="1138" spans="1:9" x14ac:dyDescent="0.25">
      <c r="A1138">
        <v>10680</v>
      </c>
      <c r="B1138">
        <v>42</v>
      </c>
      <c r="C1138">
        <v>14</v>
      </c>
      <c r="D1138">
        <v>40</v>
      </c>
      <c r="E1138">
        <v>0.25</v>
      </c>
      <c r="F1138">
        <f>order_details[[#This Row],[UnitPrice]]*order_details[[#This Row],[Quantity]]</f>
        <v>560</v>
      </c>
      <c r="G1138">
        <f t="shared" si="34"/>
        <v>560</v>
      </c>
      <c r="H1138">
        <f ca="1" xml:space="preserve"> COUNTA(UNIQUE(orders[OrderID]))</f>
        <v>1</v>
      </c>
      <c r="I1138">
        <f t="shared" si="35"/>
        <v>676224.41000000038</v>
      </c>
    </row>
    <row r="1139" spans="1:9" x14ac:dyDescent="0.25">
      <c r="A1139">
        <v>10681</v>
      </c>
      <c r="B1139">
        <v>19</v>
      </c>
      <c r="C1139">
        <v>9.1999999999999993</v>
      </c>
      <c r="D1139">
        <v>30</v>
      </c>
      <c r="E1139">
        <v>0.1</v>
      </c>
      <c r="F1139">
        <f>order_details[[#This Row],[UnitPrice]]*order_details[[#This Row],[Quantity]]</f>
        <v>276</v>
      </c>
      <c r="G1139">
        <f t="shared" si="34"/>
        <v>276</v>
      </c>
      <c r="H1139">
        <f ca="1" xml:space="preserve"> COUNTA(UNIQUE(orders[OrderID]))</f>
        <v>1</v>
      </c>
      <c r="I1139">
        <f t="shared" si="35"/>
        <v>675664.41000000038</v>
      </c>
    </row>
    <row r="1140" spans="1:9" x14ac:dyDescent="0.25">
      <c r="A1140">
        <v>10681</v>
      </c>
      <c r="B1140">
        <v>21</v>
      </c>
      <c r="C1140">
        <v>10</v>
      </c>
      <c r="D1140">
        <v>12</v>
      </c>
      <c r="E1140">
        <v>0.1</v>
      </c>
      <c r="F1140">
        <f>order_details[[#This Row],[UnitPrice]]*order_details[[#This Row],[Quantity]]</f>
        <v>120</v>
      </c>
      <c r="G1140">
        <f t="shared" si="34"/>
        <v>120</v>
      </c>
      <c r="H1140">
        <f ca="1" xml:space="preserve"> COUNTA(UNIQUE(orders[OrderID]))</f>
        <v>1</v>
      </c>
      <c r="I1140">
        <f t="shared" si="35"/>
        <v>675388.41000000038</v>
      </c>
    </row>
    <row r="1141" spans="1:9" x14ac:dyDescent="0.25">
      <c r="A1141">
        <v>10681</v>
      </c>
      <c r="B1141">
        <v>64</v>
      </c>
      <c r="C1141">
        <v>33.25</v>
      </c>
      <c r="D1141">
        <v>28</v>
      </c>
      <c r="E1141">
        <v>0</v>
      </c>
      <c r="F1141">
        <f>order_details[[#This Row],[UnitPrice]]*order_details[[#This Row],[Quantity]]</f>
        <v>931</v>
      </c>
      <c r="G1141">
        <f t="shared" si="34"/>
        <v>931</v>
      </c>
      <c r="H1141">
        <f ca="1" xml:space="preserve"> COUNTA(UNIQUE(orders[OrderID]))</f>
        <v>1</v>
      </c>
      <c r="I1141">
        <f t="shared" si="35"/>
        <v>675268.41000000038</v>
      </c>
    </row>
    <row r="1142" spans="1:9" x14ac:dyDescent="0.25">
      <c r="A1142">
        <v>10682</v>
      </c>
      <c r="B1142">
        <v>33</v>
      </c>
      <c r="C1142">
        <v>2.5</v>
      </c>
      <c r="D1142">
        <v>30</v>
      </c>
      <c r="E1142">
        <v>0</v>
      </c>
      <c r="F1142">
        <f>order_details[[#This Row],[UnitPrice]]*order_details[[#This Row],[Quantity]]</f>
        <v>75</v>
      </c>
      <c r="G1142">
        <f t="shared" si="34"/>
        <v>75</v>
      </c>
      <c r="H1142">
        <f ca="1" xml:space="preserve"> COUNTA(UNIQUE(orders[OrderID]))</f>
        <v>1</v>
      </c>
      <c r="I1142">
        <f t="shared" si="35"/>
        <v>674337.41000000038</v>
      </c>
    </row>
    <row r="1143" spans="1:9" x14ac:dyDescent="0.25">
      <c r="A1143">
        <v>10682</v>
      </c>
      <c r="B1143">
        <v>66</v>
      </c>
      <c r="C1143">
        <v>17</v>
      </c>
      <c r="D1143">
        <v>4</v>
      </c>
      <c r="E1143">
        <v>0</v>
      </c>
      <c r="F1143">
        <f>order_details[[#This Row],[UnitPrice]]*order_details[[#This Row],[Quantity]]</f>
        <v>68</v>
      </c>
      <c r="G1143">
        <f t="shared" si="34"/>
        <v>68</v>
      </c>
      <c r="H1143">
        <f ca="1" xml:space="preserve"> COUNTA(UNIQUE(orders[OrderID]))</f>
        <v>1</v>
      </c>
      <c r="I1143">
        <f t="shared" si="35"/>
        <v>674262.41000000038</v>
      </c>
    </row>
    <row r="1144" spans="1:9" x14ac:dyDescent="0.25">
      <c r="A1144">
        <v>10682</v>
      </c>
      <c r="B1144">
        <v>75</v>
      </c>
      <c r="C1144">
        <v>7.75</v>
      </c>
      <c r="D1144">
        <v>30</v>
      </c>
      <c r="E1144">
        <v>0</v>
      </c>
      <c r="F1144">
        <f>order_details[[#This Row],[UnitPrice]]*order_details[[#This Row],[Quantity]]</f>
        <v>232.5</v>
      </c>
      <c r="G1144">
        <f t="shared" si="34"/>
        <v>232.5</v>
      </c>
      <c r="H1144">
        <f ca="1" xml:space="preserve"> COUNTA(UNIQUE(orders[OrderID]))</f>
        <v>1</v>
      </c>
      <c r="I1144">
        <f t="shared" si="35"/>
        <v>674194.41000000038</v>
      </c>
    </row>
    <row r="1145" spans="1:9" x14ac:dyDescent="0.25">
      <c r="A1145">
        <v>10683</v>
      </c>
      <c r="B1145">
        <v>52</v>
      </c>
      <c r="C1145">
        <v>7</v>
      </c>
      <c r="D1145">
        <v>9</v>
      </c>
      <c r="E1145">
        <v>0</v>
      </c>
      <c r="F1145">
        <f>order_details[[#This Row],[UnitPrice]]*order_details[[#This Row],[Quantity]]</f>
        <v>63</v>
      </c>
      <c r="G1145">
        <f t="shared" si="34"/>
        <v>63</v>
      </c>
      <c r="H1145">
        <f ca="1" xml:space="preserve"> COUNTA(UNIQUE(orders[OrderID]))</f>
        <v>1</v>
      </c>
      <c r="I1145">
        <f t="shared" si="35"/>
        <v>673961.91000000038</v>
      </c>
    </row>
    <row r="1146" spans="1:9" x14ac:dyDescent="0.25">
      <c r="A1146">
        <v>10684</v>
      </c>
      <c r="B1146">
        <v>40</v>
      </c>
      <c r="C1146">
        <v>18.399999999999999</v>
      </c>
      <c r="D1146">
        <v>20</v>
      </c>
      <c r="E1146">
        <v>0</v>
      </c>
      <c r="F1146">
        <f>order_details[[#This Row],[UnitPrice]]*order_details[[#This Row],[Quantity]]</f>
        <v>368</v>
      </c>
      <c r="G1146">
        <f t="shared" si="34"/>
        <v>368</v>
      </c>
      <c r="H1146">
        <f ca="1" xml:space="preserve"> COUNTA(UNIQUE(orders[OrderID]))</f>
        <v>1</v>
      </c>
      <c r="I1146">
        <f t="shared" si="35"/>
        <v>673898.91000000038</v>
      </c>
    </row>
    <row r="1147" spans="1:9" x14ac:dyDescent="0.25">
      <c r="A1147">
        <v>10684</v>
      </c>
      <c r="B1147">
        <v>47</v>
      </c>
      <c r="C1147">
        <v>9.5</v>
      </c>
      <c r="D1147">
        <v>40</v>
      </c>
      <c r="E1147">
        <v>0</v>
      </c>
      <c r="F1147">
        <f>order_details[[#This Row],[UnitPrice]]*order_details[[#This Row],[Quantity]]</f>
        <v>380</v>
      </c>
      <c r="G1147">
        <f t="shared" si="34"/>
        <v>380</v>
      </c>
      <c r="H1147">
        <f ca="1" xml:space="preserve"> COUNTA(UNIQUE(orders[OrderID]))</f>
        <v>1</v>
      </c>
      <c r="I1147">
        <f t="shared" si="35"/>
        <v>673530.91000000038</v>
      </c>
    </row>
    <row r="1148" spans="1:9" x14ac:dyDescent="0.25">
      <c r="A1148">
        <v>10684</v>
      </c>
      <c r="B1148">
        <v>60</v>
      </c>
      <c r="C1148">
        <v>34</v>
      </c>
      <c r="D1148">
        <v>30</v>
      </c>
      <c r="E1148">
        <v>0</v>
      </c>
      <c r="F1148">
        <f>order_details[[#This Row],[UnitPrice]]*order_details[[#This Row],[Quantity]]</f>
        <v>1020</v>
      </c>
      <c r="G1148">
        <f t="shared" si="34"/>
        <v>1020</v>
      </c>
      <c r="H1148">
        <f ca="1" xml:space="preserve"> COUNTA(UNIQUE(orders[OrderID]))</f>
        <v>1</v>
      </c>
      <c r="I1148">
        <f t="shared" si="35"/>
        <v>673150.91000000038</v>
      </c>
    </row>
    <row r="1149" spans="1:9" x14ac:dyDescent="0.25">
      <c r="A1149">
        <v>10685</v>
      </c>
      <c r="B1149">
        <v>10</v>
      </c>
      <c r="C1149">
        <v>31</v>
      </c>
      <c r="D1149">
        <v>20</v>
      </c>
      <c r="E1149">
        <v>0</v>
      </c>
      <c r="F1149">
        <f>order_details[[#This Row],[UnitPrice]]*order_details[[#This Row],[Quantity]]</f>
        <v>620</v>
      </c>
      <c r="G1149">
        <f t="shared" si="34"/>
        <v>620</v>
      </c>
      <c r="H1149">
        <f ca="1" xml:space="preserve"> COUNTA(UNIQUE(orders[OrderID]))</f>
        <v>1</v>
      </c>
      <c r="I1149">
        <f t="shared" si="35"/>
        <v>672130.91000000038</v>
      </c>
    </row>
    <row r="1150" spans="1:9" x14ac:dyDescent="0.25">
      <c r="A1150">
        <v>10685</v>
      </c>
      <c r="B1150">
        <v>41</v>
      </c>
      <c r="C1150">
        <v>9.65</v>
      </c>
      <c r="D1150">
        <v>4</v>
      </c>
      <c r="E1150">
        <v>0</v>
      </c>
      <c r="F1150">
        <f>order_details[[#This Row],[UnitPrice]]*order_details[[#This Row],[Quantity]]</f>
        <v>38.6</v>
      </c>
      <c r="G1150">
        <f t="shared" si="34"/>
        <v>38.6</v>
      </c>
      <c r="H1150">
        <f ca="1" xml:space="preserve"> COUNTA(UNIQUE(orders[OrderID]))</f>
        <v>1</v>
      </c>
      <c r="I1150">
        <f t="shared" si="35"/>
        <v>671510.91000000038</v>
      </c>
    </row>
    <row r="1151" spans="1:9" x14ac:dyDescent="0.25">
      <c r="A1151">
        <v>10685</v>
      </c>
      <c r="B1151">
        <v>47</v>
      </c>
      <c r="C1151">
        <v>9.5</v>
      </c>
      <c r="D1151">
        <v>15</v>
      </c>
      <c r="E1151">
        <v>0</v>
      </c>
      <c r="F1151">
        <f>order_details[[#This Row],[UnitPrice]]*order_details[[#This Row],[Quantity]]</f>
        <v>142.5</v>
      </c>
      <c r="G1151">
        <f t="shared" si="34"/>
        <v>142.5</v>
      </c>
      <c r="H1151">
        <f ca="1" xml:space="preserve"> COUNTA(UNIQUE(orders[OrderID]))</f>
        <v>1</v>
      </c>
      <c r="I1151">
        <f t="shared" si="35"/>
        <v>671472.31000000029</v>
      </c>
    </row>
    <row r="1152" spans="1:9" x14ac:dyDescent="0.25">
      <c r="A1152">
        <v>10686</v>
      </c>
      <c r="B1152">
        <v>17</v>
      </c>
      <c r="C1152">
        <v>39</v>
      </c>
      <c r="D1152">
        <v>30</v>
      </c>
      <c r="E1152">
        <v>0.2</v>
      </c>
      <c r="F1152">
        <f>order_details[[#This Row],[UnitPrice]]*order_details[[#This Row],[Quantity]]</f>
        <v>1170</v>
      </c>
      <c r="G1152">
        <f t="shared" si="34"/>
        <v>1170</v>
      </c>
      <c r="H1152">
        <f ca="1" xml:space="preserve"> COUNTA(UNIQUE(orders[OrderID]))</f>
        <v>1</v>
      </c>
      <c r="I1152">
        <f t="shared" si="35"/>
        <v>671329.81000000029</v>
      </c>
    </row>
    <row r="1153" spans="1:9" x14ac:dyDescent="0.25">
      <c r="A1153">
        <v>10686</v>
      </c>
      <c r="B1153">
        <v>26</v>
      </c>
      <c r="C1153">
        <v>31.23</v>
      </c>
      <c r="D1153">
        <v>15</v>
      </c>
      <c r="E1153">
        <v>0</v>
      </c>
      <c r="F1153">
        <f>order_details[[#This Row],[UnitPrice]]*order_details[[#This Row],[Quantity]]</f>
        <v>468.45</v>
      </c>
      <c r="G1153">
        <f t="shared" si="34"/>
        <v>468.45</v>
      </c>
      <c r="H1153">
        <f ca="1" xml:space="preserve"> COUNTA(UNIQUE(orders[OrderID]))</f>
        <v>1</v>
      </c>
      <c r="I1153">
        <f t="shared" si="35"/>
        <v>670159.81000000041</v>
      </c>
    </row>
    <row r="1154" spans="1:9" x14ac:dyDescent="0.25">
      <c r="A1154">
        <v>10687</v>
      </c>
      <c r="B1154">
        <v>9</v>
      </c>
      <c r="C1154">
        <v>97</v>
      </c>
      <c r="D1154">
        <v>50</v>
      </c>
      <c r="E1154">
        <v>0.25</v>
      </c>
      <c r="F1154">
        <f>order_details[[#This Row],[UnitPrice]]*order_details[[#This Row],[Quantity]]</f>
        <v>4850</v>
      </c>
      <c r="G1154">
        <f t="shared" ref="G1154:G1217" si="36" xml:space="preserve"> C1154 * D1154</f>
        <v>4850</v>
      </c>
      <c r="H1154">
        <f ca="1" xml:space="preserve"> COUNTA(UNIQUE(orders[OrderID]))</f>
        <v>1</v>
      </c>
      <c r="I1154">
        <f t="shared" ref="I1154:I1217" si="37">SUM(G1154:G3308)</f>
        <v>669691.36000000022</v>
      </c>
    </row>
    <row r="1155" spans="1:9" x14ac:dyDescent="0.25">
      <c r="A1155">
        <v>10687</v>
      </c>
      <c r="B1155">
        <v>29</v>
      </c>
      <c r="C1155">
        <v>123.79</v>
      </c>
      <c r="D1155">
        <v>10</v>
      </c>
      <c r="E1155">
        <v>0</v>
      </c>
      <c r="F1155">
        <f>order_details[[#This Row],[UnitPrice]]*order_details[[#This Row],[Quantity]]</f>
        <v>1237.9000000000001</v>
      </c>
      <c r="G1155">
        <f t="shared" si="36"/>
        <v>1237.9000000000001</v>
      </c>
      <c r="H1155">
        <f ca="1" xml:space="preserve"> COUNTA(UNIQUE(orders[OrderID]))</f>
        <v>1</v>
      </c>
      <c r="I1155">
        <f t="shared" si="37"/>
        <v>664841.36000000022</v>
      </c>
    </row>
    <row r="1156" spans="1:9" x14ac:dyDescent="0.25">
      <c r="A1156">
        <v>10687</v>
      </c>
      <c r="B1156">
        <v>36</v>
      </c>
      <c r="C1156">
        <v>19</v>
      </c>
      <c r="D1156">
        <v>6</v>
      </c>
      <c r="E1156">
        <v>0.25</v>
      </c>
      <c r="F1156">
        <f>order_details[[#This Row],[UnitPrice]]*order_details[[#This Row],[Quantity]]</f>
        <v>114</v>
      </c>
      <c r="G1156">
        <f t="shared" si="36"/>
        <v>114</v>
      </c>
      <c r="H1156">
        <f ca="1" xml:space="preserve"> COUNTA(UNIQUE(orders[OrderID]))</f>
        <v>1</v>
      </c>
      <c r="I1156">
        <f t="shared" si="37"/>
        <v>663603.46000000031</v>
      </c>
    </row>
    <row r="1157" spans="1:9" x14ac:dyDescent="0.25">
      <c r="A1157">
        <v>10688</v>
      </c>
      <c r="B1157">
        <v>10</v>
      </c>
      <c r="C1157">
        <v>31</v>
      </c>
      <c r="D1157">
        <v>18</v>
      </c>
      <c r="E1157">
        <v>0.1</v>
      </c>
      <c r="F1157">
        <f>order_details[[#This Row],[UnitPrice]]*order_details[[#This Row],[Quantity]]</f>
        <v>558</v>
      </c>
      <c r="G1157">
        <f t="shared" si="36"/>
        <v>558</v>
      </c>
      <c r="H1157">
        <f ca="1" xml:space="preserve"> COUNTA(UNIQUE(orders[OrderID]))</f>
        <v>1</v>
      </c>
      <c r="I1157">
        <f t="shared" si="37"/>
        <v>663489.46000000031</v>
      </c>
    </row>
    <row r="1158" spans="1:9" x14ac:dyDescent="0.25">
      <c r="A1158">
        <v>10688</v>
      </c>
      <c r="B1158">
        <v>28</v>
      </c>
      <c r="C1158">
        <v>45.6</v>
      </c>
      <c r="D1158">
        <v>60</v>
      </c>
      <c r="E1158">
        <v>0.1</v>
      </c>
      <c r="F1158">
        <f>order_details[[#This Row],[UnitPrice]]*order_details[[#This Row],[Quantity]]</f>
        <v>2736</v>
      </c>
      <c r="G1158">
        <f t="shared" si="36"/>
        <v>2736</v>
      </c>
      <c r="H1158">
        <f ca="1" xml:space="preserve"> COUNTA(UNIQUE(orders[OrderID]))</f>
        <v>1</v>
      </c>
      <c r="I1158">
        <f t="shared" si="37"/>
        <v>662931.46000000031</v>
      </c>
    </row>
    <row r="1159" spans="1:9" x14ac:dyDescent="0.25">
      <c r="A1159">
        <v>10688</v>
      </c>
      <c r="B1159">
        <v>34</v>
      </c>
      <c r="C1159">
        <v>14</v>
      </c>
      <c r="D1159">
        <v>14</v>
      </c>
      <c r="E1159">
        <v>0</v>
      </c>
      <c r="F1159">
        <f>order_details[[#This Row],[UnitPrice]]*order_details[[#This Row],[Quantity]]</f>
        <v>196</v>
      </c>
      <c r="G1159">
        <f t="shared" si="36"/>
        <v>196</v>
      </c>
      <c r="H1159">
        <f ca="1" xml:space="preserve"> COUNTA(UNIQUE(orders[OrderID]))</f>
        <v>1</v>
      </c>
      <c r="I1159">
        <f t="shared" si="37"/>
        <v>660195.46000000031</v>
      </c>
    </row>
    <row r="1160" spans="1:9" x14ac:dyDescent="0.25">
      <c r="A1160">
        <v>10689</v>
      </c>
      <c r="B1160">
        <v>1</v>
      </c>
      <c r="C1160">
        <v>18</v>
      </c>
      <c r="D1160">
        <v>35</v>
      </c>
      <c r="E1160">
        <v>0.25</v>
      </c>
      <c r="F1160">
        <f>order_details[[#This Row],[UnitPrice]]*order_details[[#This Row],[Quantity]]</f>
        <v>630</v>
      </c>
      <c r="G1160">
        <f t="shared" si="36"/>
        <v>630</v>
      </c>
      <c r="H1160">
        <f ca="1" xml:space="preserve"> COUNTA(UNIQUE(orders[OrderID]))</f>
        <v>1</v>
      </c>
      <c r="I1160">
        <f t="shared" si="37"/>
        <v>659999.46000000031</v>
      </c>
    </row>
    <row r="1161" spans="1:9" x14ac:dyDescent="0.25">
      <c r="A1161">
        <v>10690</v>
      </c>
      <c r="B1161">
        <v>56</v>
      </c>
      <c r="C1161">
        <v>38</v>
      </c>
      <c r="D1161">
        <v>20</v>
      </c>
      <c r="E1161">
        <v>0.25</v>
      </c>
      <c r="F1161">
        <f>order_details[[#This Row],[UnitPrice]]*order_details[[#This Row],[Quantity]]</f>
        <v>760</v>
      </c>
      <c r="G1161">
        <f t="shared" si="36"/>
        <v>760</v>
      </c>
      <c r="H1161">
        <f ca="1" xml:space="preserve"> COUNTA(UNIQUE(orders[OrderID]))</f>
        <v>1</v>
      </c>
      <c r="I1161">
        <f t="shared" si="37"/>
        <v>659369.46000000031</v>
      </c>
    </row>
    <row r="1162" spans="1:9" x14ac:dyDescent="0.25">
      <c r="A1162">
        <v>10690</v>
      </c>
      <c r="B1162">
        <v>77</v>
      </c>
      <c r="C1162">
        <v>13</v>
      </c>
      <c r="D1162">
        <v>30</v>
      </c>
      <c r="E1162">
        <v>0.25</v>
      </c>
      <c r="F1162">
        <f>order_details[[#This Row],[UnitPrice]]*order_details[[#This Row],[Quantity]]</f>
        <v>390</v>
      </c>
      <c r="G1162">
        <f t="shared" si="36"/>
        <v>390</v>
      </c>
      <c r="H1162">
        <f ca="1" xml:space="preserve"> COUNTA(UNIQUE(orders[OrderID]))</f>
        <v>1</v>
      </c>
      <c r="I1162">
        <f t="shared" si="37"/>
        <v>658609.46000000031</v>
      </c>
    </row>
    <row r="1163" spans="1:9" x14ac:dyDescent="0.25">
      <c r="A1163">
        <v>10691</v>
      </c>
      <c r="B1163">
        <v>1</v>
      </c>
      <c r="C1163">
        <v>18</v>
      </c>
      <c r="D1163">
        <v>30</v>
      </c>
      <c r="E1163">
        <v>0</v>
      </c>
      <c r="F1163">
        <f>order_details[[#This Row],[UnitPrice]]*order_details[[#This Row],[Quantity]]</f>
        <v>540</v>
      </c>
      <c r="G1163">
        <f t="shared" si="36"/>
        <v>540</v>
      </c>
      <c r="H1163">
        <f ca="1" xml:space="preserve"> COUNTA(UNIQUE(orders[OrderID]))</f>
        <v>1</v>
      </c>
      <c r="I1163">
        <f t="shared" si="37"/>
        <v>658219.46000000031</v>
      </c>
    </row>
    <row r="1164" spans="1:9" x14ac:dyDescent="0.25">
      <c r="A1164">
        <v>10691</v>
      </c>
      <c r="B1164">
        <v>29</v>
      </c>
      <c r="C1164">
        <v>123.79</v>
      </c>
      <c r="D1164">
        <v>40</v>
      </c>
      <c r="E1164">
        <v>0</v>
      </c>
      <c r="F1164">
        <f>order_details[[#This Row],[UnitPrice]]*order_details[[#This Row],[Quantity]]</f>
        <v>4951.6000000000004</v>
      </c>
      <c r="G1164">
        <f t="shared" si="36"/>
        <v>4951.6000000000004</v>
      </c>
      <c r="H1164">
        <f ca="1" xml:space="preserve"> COUNTA(UNIQUE(orders[OrderID]))</f>
        <v>1</v>
      </c>
      <c r="I1164">
        <f t="shared" si="37"/>
        <v>657679.46000000031</v>
      </c>
    </row>
    <row r="1165" spans="1:9" x14ac:dyDescent="0.25">
      <c r="A1165">
        <v>10691</v>
      </c>
      <c r="B1165">
        <v>43</v>
      </c>
      <c r="C1165">
        <v>46</v>
      </c>
      <c r="D1165">
        <v>40</v>
      </c>
      <c r="E1165">
        <v>0</v>
      </c>
      <c r="F1165">
        <f>order_details[[#This Row],[UnitPrice]]*order_details[[#This Row],[Quantity]]</f>
        <v>1840</v>
      </c>
      <c r="G1165">
        <f t="shared" si="36"/>
        <v>1840</v>
      </c>
      <c r="H1165">
        <f ca="1" xml:space="preserve"> COUNTA(UNIQUE(orders[OrderID]))</f>
        <v>1</v>
      </c>
      <c r="I1165">
        <f t="shared" si="37"/>
        <v>652727.86000000022</v>
      </c>
    </row>
    <row r="1166" spans="1:9" x14ac:dyDescent="0.25">
      <c r="A1166">
        <v>10691</v>
      </c>
      <c r="B1166">
        <v>44</v>
      </c>
      <c r="C1166">
        <v>19.45</v>
      </c>
      <c r="D1166">
        <v>24</v>
      </c>
      <c r="E1166">
        <v>0</v>
      </c>
      <c r="F1166">
        <f>order_details[[#This Row],[UnitPrice]]*order_details[[#This Row],[Quantity]]</f>
        <v>466.79999999999995</v>
      </c>
      <c r="G1166">
        <f t="shared" si="36"/>
        <v>466.79999999999995</v>
      </c>
      <c r="H1166">
        <f ca="1" xml:space="preserve"> COUNTA(UNIQUE(orders[OrderID]))</f>
        <v>1</v>
      </c>
      <c r="I1166">
        <f t="shared" si="37"/>
        <v>650887.86000000034</v>
      </c>
    </row>
    <row r="1167" spans="1:9" x14ac:dyDescent="0.25">
      <c r="A1167">
        <v>10691</v>
      </c>
      <c r="B1167">
        <v>62</v>
      </c>
      <c r="C1167">
        <v>49.3</v>
      </c>
      <c r="D1167">
        <v>48</v>
      </c>
      <c r="E1167">
        <v>0</v>
      </c>
      <c r="F1167">
        <f>order_details[[#This Row],[UnitPrice]]*order_details[[#This Row],[Quantity]]</f>
        <v>2366.3999999999996</v>
      </c>
      <c r="G1167">
        <f t="shared" si="36"/>
        <v>2366.3999999999996</v>
      </c>
      <c r="H1167">
        <f ca="1" xml:space="preserve"> COUNTA(UNIQUE(orders[OrderID]))</f>
        <v>1</v>
      </c>
      <c r="I1167">
        <f t="shared" si="37"/>
        <v>650421.06000000029</v>
      </c>
    </row>
    <row r="1168" spans="1:9" x14ac:dyDescent="0.25">
      <c r="A1168">
        <v>10692</v>
      </c>
      <c r="B1168">
        <v>63</v>
      </c>
      <c r="C1168">
        <v>43.9</v>
      </c>
      <c r="D1168">
        <v>20</v>
      </c>
      <c r="E1168">
        <v>0</v>
      </c>
      <c r="F1168">
        <f>order_details[[#This Row],[UnitPrice]]*order_details[[#This Row],[Quantity]]</f>
        <v>878</v>
      </c>
      <c r="G1168">
        <f t="shared" si="36"/>
        <v>878</v>
      </c>
      <c r="H1168">
        <f ca="1" xml:space="preserve"> COUNTA(UNIQUE(orders[OrderID]))</f>
        <v>1</v>
      </c>
      <c r="I1168">
        <f t="shared" si="37"/>
        <v>648054.66000000038</v>
      </c>
    </row>
    <row r="1169" spans="1:9" x14ac:dyDescent="0.25">
      <c r="A1169">
        <v>10693</v>
      </c>
      <c r="B1169">
        <v>9</v>
      </c>
      <c r="C1169">
        <v>97</v>
      </c>
      <c r="D1169">
        <v>6</v>
      </c>
      <c r="E1169">
        <v>0</v>
      </c>
      <c r="F1169">
        <f>order_details[[#This Row],[UnitPrice]]*order_details[[#This Row],[Quantity]]</f>
        <v>582</v>
      </c>
      <c r="G1169">
        <f t="shared" si="36"/>
        <v>582</v>
      </c>
      <c r="H1169">
        <f ca="1" xml:space="preserve"> COUNTA(UNIQUE(orders[OrderID]))</f>
        <v>1</v>
      </c>
      <c r="I1169">
        <f t="shared" si="37"/>
        <v>647176.66000000038</v>
      </c>
    </row>
    <row r="1170" spans="1:9" x14ac:dyDescent="0.25">
      <c r="A1170">
        <v>10693</v>
      </c>
      <c r="B1170">
        <v>54</v>
      </c>
      <c r="C1170">
        <v>7.45</v>
      </c>
      <c r="D1170">
        <v>60</v>
      </c>
      <c r="E1170">
        <v>0.15</v>
      </c>
      <c r="F1170">
        <f>order_details[[#This Row],[UnitPrice]]*order_details[[#This Row],[Quantity]]</f>
        <v>447</v>
      </c>
      <c r="G1170">
        <f t="shared" si="36"/>
        <v>447</v>
      </c>
      <c r="H1170">
        <f ca="1" xml:space="preserve"> COUNTA(UNIQUE(orders[OrderID]))</f>
        <v>1</v>
      </c>
      <c r="I1170">
        <f t="shared" si="37"/>
        <v>646594.66000000038</v>
      </c>
    </row>
    <row r="1171" spans="1:9" x14ac:dyDescent="0.25">
      <c r="A1171">
        <v>10693</v>
      </c>
      <c r="B1171">
        <v>69</v>
      </c>
      <c r="C1171">
        <v>36</v>
      </c>
      <c r="D1171">
        <v>30</v>
      </c>
      <c r="E1171">
        <v>0.15</v>
      </c>
      <c r="F1171">
        <f>order_details[[#This Row],[UnitPrice]]*order_details[[#This Row],[Quantity]]</f>
        <v>1080</v>
      </c>
      <c r="G1171">
        <f t="shared" si="36"/>
        <v>1080</v>
      </c>
      <c r="H1171">
        <f ca="1" xml:space="preserve"> COUNTA(UNIQUE(orders[OrderID]))</f>
        <v>1</v>
      </c>
      <c r="I1171">
        <f t="shared" si="37"/>
        <v>646147.66000000038</v>
      </c>
    </row>
    <row r="1172" spans="1:9" x14ac:dyDescent="0.25">
      <c r="A1172">
        <v>10693</v>
      </c>
      <c r="B1172">
        <v>73</v>
      </c>
      <c r="C1172">
        <v>15</v>
      </c>
      <c r="D1172">
        <v>15</v>
      </c>
      <c r="E1172">
        <v>0.15</v>
      </c>
      <c r="F1172">
        <f>order_details[[#This Row],[UnitPrice]]*order_details[[#This Row],[Quantity]]</f>
        <v>225</v>
      </c>
      <c r="G1172">
        <f t="shared" si="36"/>
        <v>225</v>
      </c>
      <c r="H1172">
        <f ca="1" xml:space="preserve"> COUNTA(UNIQUE(orders[OrderID]))</f>
        <v>1</v>
      </c>
      <c r="I1172">
        <f t="shared" si="37"/>
        <v>645067.66000000038</v>
      </c>
    </row>
    <row r="1173" spans="1:9" x14ac:dyDescent="0.25">
      <c r="A1173">
        <v>10694</v>
      </c>
      <c r="B1173">
        <v>7</v>
      </c>
      <c r="C1173">
        <v>30</v>
      </c>
      <c r="D1173">
        <v>90</v>
      </c>
      <c r="E1173">
        <v>0</v>
      </c>
      <c r="F1173">
        <f>order_details[[#This Row],[UnitPrice]]*order_details[[#This Row],[Quantity]]</f>
        <v>2700</v>
      </c>
      <c r="G1173">
        <f t="shared" si="36"/>
        <v>2700</v>
      </c>
      <c r="H1173">
        <f ca="1" xml:space="preserve"> COUNTA(UNIQUE(orders[OrderID]))</f>
        <v>1</v>
      </c>
      <c r="I1173">
        <f t="shared" si="37"/>
        <v>644842.66000000038</v>
      </c>
    </row>
    <row r="1174" spans="1:9" x14ac:dyDescent="0.25">
      <c r="A1174">
        <v>10694</v>
      </c>
      <c r="B1174">
        <v>59</v>
      </c>
      <c r="C1174">
        <v>55</v>
      </c>
      <c r="D1174">
        <v>25</v>
      </c>
      <c r="E1174">
        <v>0</v>
      </c>
      <c r="F1174">
        <f>order_details[[#This Row],[UnitPrice]]*order_details[[#This Row],[Quantity]]</f>
        <v>1375</v>
      </c>
      <c r="G1174">
        <f t="shared" si="36"/>
        <v>1375</v>
      </c>
      <c r="H1174">
        <f ca="1" xml:space="preserve"> COUNTA(UNIQUE(orders[OrderID]))</f>
        <v>1</v>
      </c>
      <c r="I1174">
        <f t="shared" si="37"/>
        <v>642142.66000000038</v>
      </c>
    </row>
    <row r="1175" spans="1:9" x14ac:dyDescent="0.25">
      <c r="A1175">
        <v>10694</v>
      </c>
      <c r="B1175">
        <v>70</v>
      </c>
      <c r="C1175">
        <v>15</v>
      </c>
      <c r="D1175">
        <v>50</v>
      </c>
      <c r="E1175">
        <v>0</v>
      </c>
      <c r="F1175">
        <f>order_details[[#This Row],[UnitPrice]]*order_details[[#This Row],[Quantity]]</f>
        <v>750</v>
      </c>
      <c r="G1175">
        <f t="shared" si="36"/>
        <v>750</v>
      </c>
      <c r="H1175">
        <f ca="1" xml:space="preserve"> COUNTA(UNIQUE(orders[OrderID]))</f>
        <v>1</v>
      </c>
      <c r="I1175">
        <f t="shared" si="37"/>
        <v>640767.66000000038</v>
      </c>
    </row>
    <row r="1176" spans="1:9" x14ac:dyDescent="0.25">
      <c r="A1176">
        <v>10695</v>
      </c>
      <c r="B1176">
        <v>8</v>
      </c>
      <c r="C1176">
        <v>40</v>
      </c>
      <c r="D1176">
        <v>10</v>
      </c>
      <c r="E1176">
        <v>0</v>
      </c>
      <c r="F1176">
        <f>order_details[[#This Row],[UnitPrice]]*order_details[[#This Row],[Quantity]]</f>
        <v>400</v>
      </c>
      <c r="G1176">
        <f t="shared" si="36"/>
        <v>400</v>
      </c>
      <c r="H1176">
        <f ca="1" xml:space="preserve"> COUNTA(UNIQUE(orders[OrderID]))</f>
        <v>1</v>
      </c>
      <c r="I1176">
        <f t="shared" si="37"/>
        <v>640017.66000000038</v>
      </c>
    </row>
    <row r="1177" spans="1:9" x14ac:dyDescent="0.25">
      <c r="A1177">
        <v>10695</v>
      </c>
      <c r="B1177">
        <v>12</v>
      </c>
      <c r="C1177">
        <v>38</v>
      </c>
      <c r="D1177">
        <v>4</v>
      </c>
      <c r="E1177">
        <v>0</v>
      </c>
      <c r="F1177">
        <f>order_details[[#This Row],[UnitPrice]]*order_details[[#This Row],[Quantity]]</f>
        <v>152</v>
      </c>
      <c r="G1177">
        <f t="shared" si="36"/>
        <v>152</v>
      </c>
      <c r="H1177">
        <f ca="1" xml:space="preserve"> COUNTA(UNIQUE(orders[OrderID]))</f>
        <v>1</v>
      </c>
      <c r="I1177">
        <f t="shared" si="37"/>
        <v>639617.66000000038</v>
      </c>
    </row>
    <row r="1178" spans="1:9" x14ac:dyDescent="0.25">
      <c r="A1178">
        <v>10695</v>
      </c>
      <c r="B1178">
        <v>24</v>
      </c>
      <c r="C1178">
        <v>4.5</v>
      </c>
      <c r="D1178">
        <v>20</v>
      </c>
      <c r="E1178">
        <v>0</v>
      </c>
      <c r="F1178">
        <f>order_details[[#This Row],[UnitPrice]]*order_details[[#This Row],[Quantity]]</f>
        <v>90</v>
      </c>
      <c r="G1178">
        <f t="shared" si="36"/>
        <v>90</v>
      </c>
      <c r="H1178">
        <f ca="1" xml:space="preserve"> COUNTA(UNIQUE(orders[OrderID]))</f>
        <v>1</v>
      </c>
      <c r="I1178">
        <f t="shared" si="37"/>
        <v>639465.66000000038</v>
      </c>
    </row>
    <row r="1179" spans="1:9" x14ac:dyDescent="0.25">
      <c r="A1179">
        <v>10696</v>
      </c>
      <c r="B1179">
        <v>17</v>
      </c>
      <c r="C1179">
        <v>39</v>
      </c>
      <c r="D1179">
        <v>20</v>
      </c>
      <c r="E1179">
        <v>0</v>
      </c>
      <c r="F1179">
        <f>order_details[[#This Row],[UnitPrice]]*order_details[[#This Row],[Quantity]]</f>
        <v>780</v>
      </c>
      <c r="G1179">
        <f t="shared" si="36"/>
        <v>780</v>
      </c>
      <c r="H1179">
        <f ca="1" xml:space="preserve"> COUNTA(UNIQUE(orders[OrderID]))</f>
        <v>1</v>
      </c>
      <c r="I1179">
        <f t="shared" si="37"/>
        <v>639375.66000000038</v>
      </c>
    </row>
    <row r="1180" spans="1:9" x14ac:dyDescent="0.25">
      <c r="A1180">
        <v>10696</v>
      </c>
      <c r="B1180">
        <v>46</v>
      </c>
      <c r="C1180">
        <v>12</v>
      </c>
      <c r="D1180">
        <v>18</v>
      </c>
      <c r="E1180">
        <v>0</v>
      </c>
      <c r="F1180">
        <f>order_details[[#This Row],[UnitPrice]]*order_details[[#This Row],[Quantity]]</f>
        <v>216</v>
      </c>
      <c r="G1180">
        <f t="shared" si="36"/>
        <v>216</v>
      </c>
      <c r="H1180">
        <f ca="1" xml:space="preserve"> COUNTA(UNIQUE(orders[OrderID]))</f>
        <v>1</v>
      </c>
      <c r="I1180">
        <f t="shared" si="37"/>
        <v>638595.66000000038</v>
      </c>
    </row>
    <row r="1181" spans="1:9" x14ac:dyDescent="0.25">
      <c r="A1181">
        <v>10697</v>
      </c>
      <c r="B1181">
        <v>19</v>
      </c>
      <c r="C1181">
        <v>9.1999999999999993</v>
      </c>
      <c r="D1181">
        <v>7</v>
      </c>
      <c r="E1181">
        <v>0.25</v>
      </c>
      <c r="F1181">
        <f>order_details[[#This Row],[UnitPrice]]*order_details[[#This Row],[Quantity]]</f>
        <v>64.399999999999991</v>
      </c>
      <c r="G1181">
        <f t="shared" si="36"/>
        <v>64.399999999999991</v>
      </c>
      <c r="H1181">
        <f ca="1" xml:space="preserve"> COUNTA(UNIQUE(orders[OrderID]))</f>
        <v>1</v>
      </c>
      <c r="I1181">
        <f t="shared" si="37"/>
        <v>638379.66000000038</v>
      </c>
    </row>
    <row r="1182" spans="1:9" x14ac:dyDescent="0.25">
      <c r="A1182">
        <v>10697</v>
      </c>
      <c r="B1182">
        <v>35</v>
      </c>
      <c r="C1182">
        <v>18</v>
      </c>
      <c r="D1182">
        <v>9</v>
      </c>
      <c r="E1182">
        <v>0.25</v>
      </c>
      <c r="F1182">
        <f>order_details[[#This Row],[UnitPrice]]*order_details[[#This Row],[Quantity]]</f>
        <v>162</v>
      </c>
      <c r="G1182">
        <f t="shared" si="36"/>
        <v>162</v>
      </c>
      <c r="H1182">
        <f ca="1" xml:space="preserve"> COUNTA(UNIQUE(orders[OrderID]))</f>
        <v>1</v>
      </c>
      <c r="I1182">
        <f t="shared" si="37"/>
        <v>638315.26000000024</v>
      </c>
    </row>
    <row r="1183" spans="1:9" x14ac:dyDescent="0.25">
      <c r="A1183">
        <v>10697</v>
      </c>
      <c r="B1183">
        <v>58</v>
      </c>
      <c r="C1183">
        <v>13.25</v>
      </c>
      <c r="D1183">
        <v>30</v>
      </c>
      <c r="E1183">
        <v>0.25</v>
      </c>
      <c r="F1183">
        <f>order_details[[#This Row],[UnitPrice]]*order_details[[#This Row],[Quantity]]</f>
        <v>397.5</v>
      </c>
      <c r="G1183">
        <f t="shared" si="36"/>
        <v>397.5</v>
      </c>
      <c r="H1183">
        <f ca="1" xml:space="preserve"> COUNTA(UNIQUE(orders[OrderID]))</f>
        <v>1</v>
      </c>
      <c r="I1183">
        <f t="shared" si="37"/>
        <v>638153.26000000024</v>
      </c>
    </row>
    <row r="1184" spans="1:9" x14ac:dyDescent="0.25">
      <c r="A1184">
        <v>10697</v>
      </c>
      <c r="B1184">
        <v>70</v>
      </c>
      <c r="C1184">
        <v>15</v>
      </c>
      <c r="D1184">
        <v>30</v>
      </c>
      <c r="E1184">
        <v>0.25</v>
      </c>
      <c r="F1184">
        <f>order_details[[#This Row],[UnitPrice]]*order_details[[#This Row],[Quantity]]</f>
        <v>450</v>
      </c>
      <c r="G1184">
        <f t="shared" si="36"/>
        <v>450</v>
      </c>
      <c r="H1184">
        <f ca="1" xml:space="preserve"> COUNTA(UNIQUE(orders[OrderID]))</f>
        <v>1</v>
      </c>
      <c r="I1184">
        <f t="shared" si="37"/>
        <v>637755.76000000024</v>
      </c>
    </row>
    <row r="1185" spans="1:9" x14ac:dyDescent="0.25">
      <c r="A1185">
        <v>10698</v>
      </c>
      <c r="B1185">
        <v>11</v>
      </c>
      <c r="C1185">
        <v>21</v>
      </c>
      <c r="D1185">
        <v>15</v>
      </c>
      <c r="E1185">
        <v>0</v>
      </c>
      <c r="F1185">
        <f>order_details[[#This Row],[UnitPrice]]*order_details[[#This Row],[Quantity]]</f>
        <v>315</v>
      </c>
      <c r="G1185">
        <f t="shared" si="36"/>
        <v>315</v>
      </c>
      <c r="H1185">
        <f ca="1" xml:space="preserve"> COUNTA(UNIQUE(orders[OrderID]))</f>
        <v>1</v>
      </c>
      <c r="I1185">
        <f t="shared" si="37"/>
        <v>637305.76000000024</v>
      </c>
    </row>
    <row r="1186" spans="1:9" x14ac:dyDescent="0.25">
      <c r="A1186">
        <v>10698</v>
      </c>
      <c r="B1186">
        <v>17</v>
      </c>
      <c r="C1186">
        <v>39</v>
      </c>
      <c r="D1186">
        <v>8</v>
      </c>
      <c r="E1186">
        <v>0.05</v>
      </c>
      <c r="F1186">
        <f>order_details[[#This Row],[UnitPrice]]*order_details[[#This Row],[Quantity]]</f>
        <v>312</v>
      </c>
      <c r="G1186">
        <f t="shared" si="36"/>
        <v>312</v>
      </c>
      <c r="H1186">
        <f ca="1" xml:space="preserve"> COUNTA(UNIQUE(orders[OrderID]))</f>
        <v>1</v>
      </c>
      <c r="I1186">
        <f t="shared" si="37"/>
        <v>636990.76000000036</v>
      </c>
    </row>
    <row r="1187" spans="1:9" x14ac:dyDescent="0.25">
      <c r="A1187">
        <v>10698</v>
      </c>
      <c r="B1187">
        <v>29</v>
      </c>
      <c r="C1187">
        <v>123.79</v>
      </c>
      <c r="D1187">
        <v>12</v>
      </c>
      <c r="E1187">
        <v>0.05</v>
      </c>
      <c r="F1187">
        <f>order_details[[#This Row],[UnitPrice]]*order_details[[#This Row],[Quantity]]</f>
        <v>1485.48</v>
      </c>
      <c r="G1187">
        <f t="shared" si="36"/>
        <v>1485.48</v>
      </c>
      <c r="H1187">
        <f ca="1" xml:space="preserve"> COUNTA(UNIQUE(orders[OrderID]))</f>
        <v>1</v>
      </c>
      <c r="I1187">
        <f t="shared" si="37"/>
        <v>636678.76000000036</v>
      </c>
    </row>
    <row r="1188" spans="1:9" x14ac:dyDescent="0.25">
      <c r="A1188">
        <v>10698</v>
      </c>
      <c r="B1188">
        <v>65</v>
      </c>
      <c r="C1188">
        <v>21.05</v>
      </c>
      <c r="D1188">
        <v>65</v>
      </c>
      <c r="E1188">
        <v>0.05</v>
      </c>
      <c r="F1188">
        <f>order_details[[#This Row],[UnitPrice]]*order_details[[#This Row],[Quantity]]</f>
        <v>1368.25</v>
      </c>
      <c r="G1188">
        <f t="shared" si="36"/>
        <v>1368.25</v>
      </c>
      <c r="H1188">
        <f ca="1" xml:space="preserve"> COUNTA(UNIQUE(orders[OrderID]))</f>
        <v>1</v>
      </c>
      <c r="I1188">
        <f t="shared" si="37"/>
        <v>635193.28000000038</v>
      </c>
    </row>
    <row r="1189" spans="1:9" x14ac:dyDescent="0.25">
      <c r="A1189">
        <v>10698</v>
      </c>
      <c r="B1189">
        <v>70</v>
      </c>
      <c r="C1189">
        <v>15</v>
      </c>
      <c r="D1189">
        <v>8</v>
      </c>
      <c r="E1189">
        <v>0.05</v>
      </c>
      <c r="F1189">
        <f>order_details[[#This Row],[UnitPrice]]*order_details[[#This Row],[Quantity]]</f>
        <v>120</v>
      </c>
      <c r="G1189">
        <f t="shared" si="36"/>
        <v>120</v>
      </c>
      <c r="H1189">
        <f ca="1" xml:space="preserve"> COUNTA(UNIQUE(orders[OrderID]))</f>
        <v>1</v>
      </c>
      <c r="I1189">
        <f t="shared" si="37"/>
        <v>633825.03000000038</v>
      </c>
    </row>
    <row r="1190" spans="1:9" x14ac:dyDescent="0.25">
      <c r="A1190">
        <v>10699</v>
      </c>
      <c r="B1190">
        <v>47</v>
      </c>
      <c r="C1190">
        <v>9.5</v>
      </c>
      <c r="D1190">
        <v>12</v>
      </c>
      <c r="E1190">
        <v>0</v>
      </c>
      <c r="F1190">
        <f>order_details[[#This Row],[UnitPrice]]*order_details[[#This Row],[Quantity]]</f>
        <v>114</v>
      </c>
      <c r="G1190">
        <f t="shared" si="36"/>
        <v>114</v>
      </c>
      <c r="H1190">
        <f ca="1" xml:space="preserve"> COUNTA(UNIQUE(orders[OrderID]))</f>
        <v>1</v>
      </c>
      <c r="I1190">
        <f t="shared" si="37"/>
        <v>633705.03000000038</v>
      </c>
    </row>
    <row r="1191" spans="1:9" x14ac:dyDescent="0.25">
      <c r="A1191">
        <v>10700</v>
      </c>
      <c r="B1191">
        <v>1</v>
      </c>
      <c r="C1191">
        <v>18</v>
      </c>
      <c r="D1191">
        <v>5</v>
      </c>
      <c r="E1191">
        <v>0.2</v>
      </c>
      <c r="F1191">
        <f>order_details[[#This Row],[UnitPrice]]*order_details[[#This Row],[Quantity]]</f>
        <v>90</v>
      </c>
      <c r="G1191">
        <f t="shared" si="36"/>
        <v>90</v>
      </c>
      <c r="H1191">
        <f ca="1" xml:space="preserve"> COUNTA(UNIQUE(orders[OrderID]))</f>
        <v>1</v>
      </c>
      <c r="I1191">
        <f t="shared" si="37"/>
        <v>633591.03000000038</v>
      </c>
    </row>
    <row r="1192" spans="1:9" x14ac:dyDescent="0.25">
      <c r="A1192">
        <v>10700</v>
      </c>
      <c r="B1192">
        <v>34</v>
      </c>
      <c r="C1192">
        <v>14</v>
      </c>
      <c r="D1192">
        <v>12</v>
      </c>
      <c r="E1192">
        <v>0.2</v>
      </c>
      <c r="F1192">
        <f>order_details[[#This Row],[UnitPrice]]*order_details[[#This Row],[Quantity]]</f>
        <v>168</v>
      </c>
      <c r="G1192">
        <f t="shared" si="36"/>
        <v>168</v>
      </c>
      <c r="H1192">
        <f ca="1" xml:space="preserve"> COUNTA(UNIQUE(orders[OrderID]))</f>
        <v>1</v>
      </c>
      <c r="I1192">
        <f t="shared" si="37"/>
        <v>633501.03000000038</v>
      </c>
    </row>
    <row r="1193" spans="1:9" x14ac:dyDescent="0.25">
      <c r="A1193">
        <v>10700</v>
      </c>
      <c r="B1193">
        <v>68</v>
      </c>
      <c r="C1193">
        <v>12.5</v>
      </c>
      <c r="D1193">
        <v>40</v>
      </c>
      <c r="E1193">
        <v>0.2</v>
      </c>
      <c r="F1193">
        <f>order_details[[#This Row],[UnitPrice]]*order_details[[#This Row],[Quantity]]</f>
        <v>500</v>
      </c>
      <c r="G1193">
        <f t="shared" si="36"/>
        <v>500</v>
      </c>
      <c r="H1193">
        <f ca="1" xml:space="preserve"> COUNTA(UNIQUE(orders[OrderID]))</f>
        <v>1</v>
      </c>
      <c r="I1193">
        <f t="shared" si="37"/>
        <v>633333.03000000038</v>
      </c>
    </row>
    <row r="1194" spans="1:9" x14ac:dyDescent="0.25">
      <c r="A1194">
        <v>10700</v>
      </c>
      <c r="B1194">
        <v>71</v>
      </c>
      <c r="C1194">
        <v>21.5</v>
      </c>
      <c r="D1194">
        <v>60</v>
      </c>
      <c r="E1194">
        <v>0.2</v>
      </c>
      <c r="F1194">
        <f>order_details[[#This Row],[UnitPrice]]*order_details[[#This Row],[Quantity]]</f>
        <v>1290</v>
      </c>
      <c r="G1194">
        <f t="shared" si="36"/>
        <v>1290</v>
      </c>
      <c r="H1194">
        <f ca="1" xml:space="preserve"> COUNTA(UNIQUE(orders[OrderID]))</f>
        <v>1</v>
      </c>
      <c r="I1194">
        <f t="shared" si="37"/>
        <v>632833.03000000038</v>
      </c>
    </row>
    <row r="1195" spans="1:9" x14ac:dyDescent="0.25">
      <c r="A1195">
        <v>10701</v>
      </c>
      <c r="B1195">
        <v>59</v>
      </c>
      <c r="C1195">
        <v>55</v>
      </c>
      <c r="D1195">
        <v>42</v>
      </c>
      <c r="E1195">
        <v>0.15</v>
      </c>
      <c r="F1195">
        <f>order_details[[#This Row],[UnitPrice]]*order_details[[#This Row],[Quantity]]</f>
        <v>2310</v>
      </c>
      <c r="G1195">
        <f t="shared" si="36"/>
        <v>2310</v>
      </c>
      <c r="H1195">
        <f ca="1" xml:space="preserve"> COUNTA(UNIQUE(orders[OrderID]))</f>
        <v>1</v>
      </c>
      <c r="I1195">
        <f t="shared" si="37"/>
        <v>631543.03000000038</v>
      </c>
    </row>
    <row r="1196" spans="1:9" x14ac:dyDescent="0.25">
      <c r="A1196">
        <v>10701</v>
      </c>
      <c r="B1196">
        <v>71</v>
      </c>
      <c r="C1196">
        <v>21.5</v>
      </c>
      <c r="D1196">
        <v>20</v>
      </c>
      <c r="E1196">
        <v>0.15</v>
      </c>
      <c r="F1196">
        <f>order_details[[#This Row],[UnitPrice]]*order_details[[#This Row],[Quantity]]</f>
        <v>430</v>
      </c>
      <c r="G1196">
        <f t="shared" si="36"/>
        <v>430</v>
      </c>
      <c r="H1196">
        <f ca="1" xml:space="preserve"> COUNTA(UNIQUE(orders[OrderID]))</f>
        <v>1</v>
      </c>
      <c r="I1196">
        <f t="shared" si="37"/>
        <v>629233.03000000038</v>
      </c>
    </row>
    <row r="1197" spans="1:9" x14ac:dyDescent="0.25">
      <c r="A1197">
        <v>10701</v>
      </c>
      <c r="B1197">
        <v>76</v>
      </c>
      <c r="C1197">
        <v>18</v>
      </c>
      <c r="D1197">
        <v>35</v>
      </c>
      <c r="E1197">
        <v>0.15</v>
      </c>
      <c r="F1197">
        <f>order_details[[#This Row],[UnitPrice]]*order_details[[#This Row],[Quantity]]</f>
        <v>630</v>
      </c>
      <c r="G1197">
        <f t="shared" si="36"/>
        <v>630</v>
      </c>
      <c r="H1197">
        <f ca="1" xml:space="preserve"> COUNTA(UNIQUE(orders[OrderID]))</f>
        <v>1</v>
      </c>
      <c r="I1197">
        <f t="shared" si="37"/>
        <v>628803.03000000038</v>
      </c>
    </row>
    <row r="1198" spans="1:9" x14ac:dyDescent="0.25">
      <c r="A1198">
        <v>10702</v>
      </c>
      <c r="B1198">
        <v>3</v>
      </c>
      <c r="C1198">
        <v>10</v>
      </c>
      <c r="D1198">
        <v>6</v>
      </c>
      <c r="E1198">
        <v>0</v>
      </c>
      <c r="F1198">
        <f>order_details[[#This Row],[UnitPrice]]*order_details[[#This Row],[Quantity]]</f>
        <v>60</v>
      </c>
      <c r="G1198">
        <f t="shared" si="36"/>
        <v>60</v>
      </c>
      <c r="H1198">
        <f ca="1" xml:space="preserve"> COUNTA(UNIQUE(orders[OrderID]))</f>
        <v>1</v>
      </c>
      <c r="I1198">
        <f t="shared" si="37"/>
        <v>628173.03000000038</v>
      </c>
    </row>
    <row r="1199" spans="1:9" x14ac:dyDescent="0.25">
      <c r="A1199">
        <v>10702</v>
      </c>
      <c r="B1199">
        <v>76</v>
      </c>
      <c r="C1199">
        <v>18</v>
      </c>
      <c r="D1199">
        <v>15</v>
      </c>
      <c r="E1199">
        <v>0</v>
      </c>
      <c r="F1199">
        <f>order_details[[#This Row],[UnitPrice]]*order_details[[#This Row],[Quantity]]</f>
        <v>270</v>
      </c>
      <c r="G1199">
        <f t="shared" si="36"/>
        <v>270</v>
      </c>
      <c r="H1199">
        <f ca="1" xml:space="preserve"> COUNTA(UNIQUE(orders[OrderID]))</f>
        <v>1</v>
      </c>
      <c r="I1199">
        <f t="shared" si="37"/>
        <v>628113.03000000038</v>
      </c>
    </row>
    <row r="1200" spans="1:9" x14ac:dyDescent="0.25">
      <c r="A1200">
        <v>10703</v>
      </c>
      <c r="B1200">
        <v>2</v>
      </c>
      <c r="C1200">
        <v>19</v>
      </c>
      <c r="D1200">
        <v>5</v>
      </c>
      <c r="E1200">
        <v>0</v>
      </c>
      <c r="F1200">
        <f>order_details[[#This Row],[UnitPrice]]*order_details[[#This Row],[Quantity]]</f>
        <v>95</v>
      </c>
      <c r="G1200">
        <f t="shared" si="36"/>
        <v>95</v>
      </c>
      <c r="H1200">
        <f ca="1" xml:space="preserve"> COUNTA(UNIQUE(orders[OrderID]))</f>
        <v>1</v>
      </c>
      <c r="I1200">
        <f t="shared" si="37"/>
        <v>627843.03000000038</v>
      </c>
    </row>
    <row r="1201" spans="1:9" x14ac:dyDescent="0.25">
      <c r="A1201">
        <v>10703</v>
      </c>
      <c r="B1201">
        <v>59</v>
      </c>
      <c r="C1201">
        <v>55</v>
      </c>
      <c r="D1201">
        <v>35</v>
      </c>
      <c r="E1201">
        <v>0</v>
      </c>
      <c r="F1201">
        <f>order_details[[#This Row],[UnitPrice]]*order_details[[#This Row],[Quantity]]</f>
        <v>1925</v>
      </c>
      <c r="G1201">
        <f t="shared" si="36"/>
        <v>1925</v>
      </c>
      <c r="H1201">
        <f ca="1" xml:space="preserve"> COUNTA(UNIQUE(orders[OrderID]))</f>
        <v>1</v>
      </c>
      <c r="I1201">
        <f t="shared" si="37"/>
        <v>627748.03000000038</v>
      </c>
    </row>
    <row r="1202" spans="1:9" x14ac:dyDescent="0.25">
      <c r="A1202">
        <v>10703</v>
      </c>
      <c r="B1202">
        <v>73</v>
      </c>
      <c r="C1202">
        <v>15</v>
      </c>
      <c r="D1202">
        <v>35</v>
      </c>
      <c r="E1202">
        <v>0</v>
      </c>
      <c r="F1202">
        <f>order_details[[#This Row],[UnitPrice]]*order_details[[#This Row],[Quantity]]</f>
        <v>525</v>
      </c>
      <c r="G1202">
        <f t="shared" si="36"/>
        <v>525</v>
      </c>
      <c r="H1202">
        <f ca="1" xml:space="preserve"> COUNTA(UNIQUE(orders[OrderID]))</f>
        <v>1</v>
      </c>
      <c r="I1202">
        <f t="shared" si="37"/>
        <v>625823.03000000038</v>
      </c>
    </row>
    <row r="1203" spans="1:9" x14ac:dyDescent="0.25">
      <c r="A1203">
        <v>10704</v>
      </c>
      <c r="B1203">
        <v>4</v>
      </c>
      <c r="C1203">
        <v>22</v>
      </c>
      <c r="D1203">
        <v>6</v>
      </c>
      <c r="E1203">
        <v>0</v>
      </c>
      <c r="F1203">
        <f>order_details[[#This Row],[UnitPrice]]*order_details[[#This Row],[Quantity]]</f>
        <v>132</v>
      </c>
      <c r="G1203">
        <f t="shared" si="36"/>
        <v>132</v>
      </c>
      <c r="H1203">
        <f ca="1" xml:space="preserve"> COUNTA(UNIQUE(orders[OrderID]))</f>
        <v>1</v>
      </c>
      <c r="I1203">
        <f t="shared" si="37"/>
        <v>625298.03000000038</v>
      </c>
    </row>
    <row r="1204" spans="1:9" x14ac:dyDescent="0.25">
      <c r="A1204">
        <v>10704</v>
      </c>
      <c r="B1204">
        <v>24</v>
      </c>
      <c r="C1204">
        <v>4.5</v>
      </c>
      <c r="D1204">
        <v>35</v>
      </c>
      <c r="E1204">
        <v>0</v>
      </c>
      <c r="F1204">
        <f>order_details[[#This Row],[UnitPrice]]*order_details[[#This Row],[Quantity]]</f>
        <v>157.5</v>
      </c>
      <c r="G1204">
        <f t="shared" si="36"/>
        <v>157.5</v>
      </c>
      <c r="H1204">
        <f ca="1" xml:space="preserve"> COUNTA(UNIQUE(orders[OrderID]))</f>
        <v>1</v>
      </c>
      <c r="I1204">
        <f t="shared" si="37"/>
        <v>625166.03000000026</v>
      </c>
    </row>
    <row r="1205" spans="1:9" x14ac:dyDescent="0.25">
      <c r="A1205">
        <v>10704</v>
      </c>
      <c r="B1205">
        <v>48</v>
      </c>
      <c r="C1205">
        <v>12.75</v>
      </c>
      <c r="D1205">
        <v>24</v>
      </c>
      <c r="E1205">
        <v>0</v>
      </c>
      <c r="F1205">
        <f>order_details[[#This Row],[UnitPrice]]*order_details[[#This Row],[Quantity]]</f>
        <v>306</v>
      </c>
      <c r="G1205">
        <f t="shared" si="36"/>
        <v>306</v>
      </c>
      <c r="H1205">
        <f ca="1" xml:space="preserve"> COUNTA(UNIQUE(orders[OrderID]))</f>
        <v>1</v>
      </c>
      <c r="I1205">
        <f t="shared" si="37"/>
        <v>625008.53000000026</v>
      </c>
    </row>
    <row r="1206" spans="1:9" x14ac:dyDescent="0.25">
      <c r="A1206">
        <v>10705</v>
      </c>
      <c r="B1206">
        <v>31</v>
      </c>
      <c r="C1206">
        <v>12.5</v>
      </c>
      <c r="D1206">
        <v>20</v>
      </c>
      <c r="E1206">
        <v>0</v>
      </c>
      <c r="F1206">
        <f>order_details[[#This Row],[UnitPrice]]*order_details[[#This Row],[Quantity]]</f>
        <v>250</v>
      </c>
      <c r="G1206">
        <f t="shared" si="36"/>
        <v>250</v>
      </c>
      <c r="H1206">
        <f ca="1" xml:space="preserve"> COUNTA(UNIQUE(orders[OrderID]))</f>
        <v>1</v>
      </c>
      <c r="I1206">
        <f t="shared" si="37"/>
        <v>624702.53000000026</v>
      </c>
    </row>
    <row r="1207" spans="1:9" x14ac:dyDescent="0.25">
      <c r="A1207">
        <v>10705</v>
      </c>
      <c r="B1207">
        <v>32</v>
      </c>
      <c r="C1207">
        <v>32</v>
      </c>
      <c r="D1207">
        <v>4</v>
      </c>
      <c r="E1207">
        <v>0</v>
      </c>
      <c r="F1207">
        <f>order_details[[#This Row],[UnitPrice]]*order_details[[#This Row],[Quantity]]</f>
        <v>128</v>
      </c>
      <c r="G1207">
        <f t="shared" si="36"/>
        <v>128</v>
      </c>
      <c r="H1207">
        <f ca="1" xml:space="preserve"> COUNTA(UNIQUE(orders[OrderID]))</f>
        <v>1</v>
      </c>
      <c r="I1207">
        <f t="shared" si="37"/>
        <v>624452.53000000038</v>
      </c>
    </row>
    <row r="1208" spans="1:9" x14ac:dyDescent="0.25">
      <c r="A1208">
        <v>10706</v>
      </c>
      <c r="B1208">
        <v>16</v>
      </c>
      <c r="C1208">
        <v>17.45</v>
      </c>
      <c r="D1208">
        <v>20</v>
      </c>
      <c r="E1208">
        <v>0</v>
      </c>
      <c r="F1208">
        <f>order_details[[#This Row],[UnitPrice]]*order_details[[#This Row],[Quantity]]</f>
        <v>349</v>
      </c>
      <c r="G1208">
        <f t="shared" si="36"/>
        <v>349</v>
      </c>
      <c r="H1208">
        <f ca="1" xml:space="preserve"> COUNTA(UNIQUE(orders[OrderID]))</f>
        <v>1</v>
      </c>
      <c r="I1208">
        <f t="shared" si="37"/>
        <v>624324.53000000038</v>
      </c>
    </row>
    <row r="1209" spans="1:9" x14ac:dyDescent="0.25">
      <c r="A1209">
        <v>10706</v>
      </c>
      <c r="B1209">
        <v>43</v>
      </c>
      <c r="C1209">
        <v>46</v>
      </c>
      <c r="D1209">
        <v>24</v>
      </c>
      <c r="E1209">
        <v>0</v>
      </c>
      <c r="F1209">
        <f>order_details[[#This Row],[UnitPrice]]*order_details[[#This Row],[Quantity]]</f>
        <v>1104</v>
      </c>
      <c r="G1209">
        <f t="shared" si="36"/>
        <v>1104</v>
      </c>
      <c r="H1209">
        <f ca="1" xml:space="preserve"> COUNTA(UNIQUE(orders[OrderID]))</f>
        <v>1</v>
      </c>
      <c r="I1209">
        <f t="shared" si="37"/>
        <v>623975.53000000038</v>
      </c>
    </row>
    <row r="1210" spans="1:9" x14ac:dyDescent="0.25">
      <c r="A1210">
        <v>10706</v>
      </c>
      <c r="B1210">
        <v>59</v>
      </c>
      <c r="C1210">
        <v>55</v>
      </c>
      <c r="D1210">
        <v>8</v>
      </c>
      <c r="E1210">
        <v>0</v>
      </c>
      <c r="F1210">
        <f>order_details[[#This Row],[UnitPrice]]*order_details[[#This Row],[Quantity]]</f>
        <v>440</v>
      </c>
      <c r="G1210">
        <f t="shared" si="36"/>
        <v>440</v>
      </c>
      <c r="H1210">
        <f ca="1" xml:space="preserve"> COUNTA(UNIQUE(orders[OrderID]))</f>
        <v>1</v>
      </c>
      <c r="I1210">
        <f t="shared" si="37"/>
        <v>622871.53000000038</v>
      </c>
    </row>
    <row r="1211" spans="1:9" x14ac:dyDescent="0.25">
      <c r="A1211">
        <v>10707</v>
      </c>
      <c r="B1211">
        <v>55</v>
      </c>
      <c r="C1211">
        <v>24</v>
      </c>
      <c r="D1211">
        <v>21</v>
      </c>
      <c r="E1211">
        <v>0</v>
      </c>
      <c r="F1211">
        <f>order_details[[#This Row],[UnitPrice]]*order_details[[#This Row],[Quantity]]</f>
        <v>504</v>
      </c>
      <c r="G1211">
        <f t="shared" si="36"/>
        <v>504</v>
      </c>
      <c r="H1211">
        <f ca="1" xml:space="preserve"> COUNTA(UNIQUE(orders[OrderID]))</f>
        <v>1</v>
      </c>
      <c r="I1211">
        <f t="shared" si="37"/>
        <v>622431.53000000038</v>
      </c>
    </row>
    <row r="1212" spans="1:9" x14ac:dyDescent="0.25">
      <c r="A1212">
        <v>10707</v>
      </c>
      <c r="B1212">
        <v>57</v>
      </c>
      <c r="C1212">
        <v>19.5</v>
      </c>
      <c r="D1212">
        <v>40</v>
      </c>
      <c r="E1212">
        <v>0</v>
      </c>
      <c r="F1212">
        <f>order_details[[#This Row],[UnitPrice]]*order_details[[#This Row],[Quantity]]</f>
        <v>780</v>
      </c>
      <c r="G1212">
        <f t="shared" si="36"/>
        <v>780</v>
      </c>
      <c r="H1212">
        <f ca="1" xml:space="preserve"> COUNTA(UNIQUE(orders[OrderID]))</f>
        <v>1</v>
      </c>
      <c r="I1212">
        <f t="shared" si="37"/>
        <v>621927.53000000038</v>
      </c>
    </row>
    <row r="1213" spans="1:9" x14ac:dyDescent="0.25">
      <c r="A1213">
        <v>10707</v>
      </c>
      <c r="B1213">
        <v>70</v>
      </c>
      <c r="C1213">
        <v>15</v>
      </c>
      <c r="D1213">
        <v>28</v>
      </c>
      <c r="E1213">
        <v>0.15</v>
      </c>
      <c r="F1213">
        <f>order_details[[#This Row],[UnitPrice]]*order_details[[#This Row],[Quantity]]</f>
        <v>420</v>
      </c>
      <c r="G1213">
        <f t="shared" si="36"/>
        <v>420</v>
      </c>
      <c r="H1213">
        <f ca="1" xml:space="preserve"> COUNTA(UNIQUE(orders[OrderID]))</f>
        <v>1</v>
      </c>
      <c r="I1213">
        <f t="shared" si="37"/>
        <v>621147.53000000038</v>
      </c>
    </row>
    <row r="1214" spans="1:9" x14ac:dyDescent="0.25">
      <c r="A1214">
        <v>10708</v>
      </c>
      <c r="B1214">
        <v>5</v>
      </c>
      <c r="C1214">
        <v>21.35</v>
      </c>
      <c r="D1214">
        <v>4</v>
      </c>
      <c r="E1214">
        <v>0</v>
      </c>
      <c r="F1214">
        <f>order_details[[#This Row],[UnitPrice]]*order_details[[#This Row],[Quantity]]</f>
        <v>85.4</v>
      </c>
      <c r="G1214">
        <f t="shared" si="36"/>
        <v>85.4</v>
      </c>
      <c r="H1214">
        <f ca="1" xml:space="preserve"> COUNTA(UNIQUE(orders[OrderID]))</f>
        <v>1</v>
      </c>
      <c r="I1214">
        <f t="shared" si="37"/>
        <v>620727.53000000038</v>
      </c>
    </row>
    <row r="1215" spans="1:9" x14ac:dyDescent="0.25">
      <c r="A1215">
        <v>10708</v>
      </c>
      <c r="B1215">
        <v>36</v>
      </c>
      <c r="C1215">
        <v>19</v>
      </c>
      <c r="D1215">
        <v>5</v>
      </c>
      <c r="E1215">
        <v>0</v>
      </c>
      <c r="F1215">
        <f>order_details[[#This Row],[UnitPrice]]*order_details[[#This Row],[Quantity]]</f>
        <v>95</v>
      </c>
      <c r="G1215">
        <f t="shared" si="36"/>
        <v>95</v>
      </c>
      <c r="H1215">
        <f ca="1" xml:space="preserve"> COUNTA(UNIQUE(orders[OrderID]))</f>
        <v>1</v>
      </c>
      <c r="I1215">
        <f t="shared" si="37"/>
        <v>620642.13000000035</v>
      </c>
    </row>
    <row r="1216" spans="1:9" x14ac:dyDescent="0.25">
      <c r="A1216">
        <v>10709</v>
      </c>
      <c r="B1216">
        <v>8</v>
      </c>
      <c r="C1216">
        <v>40</v>
      </c>
      <c r="D1216">
        <v>40</v>
      </c>
      <c r="E1216">
        <v>0</v>
      </c>
      <c r="F1216">
        <f>order_details[[#This Row],[UnitPrice]]*order_details[[#This Row],[Quantity]]</f>
        <v>1600</v>
      </c>
      <c r="G1216">
        <f t="shared" si="36"/>
        <v>1600</v>
      </c>
      <c r="H1216">
        <f ca="1" xml:space="preserve"> COUNTA(UNIQUE(orders[OrderID]))</f>
        <v>1</v>
      </c>
      <c r="I1216">
        <f t="shared" si="37"/>
        <v>620547.13000000035</v>
      </c>
    </row>
    <row r="1217" spans="1:9" x14ac:dyDescent="0.25">
      <c r="A1217">
        <v>10709</v>
      </c>
      <c r="B1217">
        <v>51</v>
      </c>
      <c r="C1217">
        <v>53</v>
      </c>
      <c r="D1217">
        <v>28</v>
      </c>
      <c r="E1217">
        <v>0</v>
      </c>
      <c r="F1217">
        <f>order_details[[#This Row],[UnitPrice]]*order_details[[#This Row],[Quantity]]</f>
        <v>1484</v>
      </c>
      <c r="G1217">
        <f t="shared" si="36"/>
        <v>1484</v>
      </c>
      <c r="H1217">
        <f ca="1" xml:space="preserve"> COUNTA(UNIQUE(orders[OrderID]))</f>
        <v>1</v>
      </c>
      <c r="I1217">
        <f t="shared" si="37"/>
        <v>618947.13000000035</v>
      </c>
    </row>
    <row r="1218" spans="1:9" x14ac:dyDescent="0.25">
      <c r="A1218">
        <v>10709</v>
      </c>
      <c r="B1218">
        <v>60</v>
      </c>
      <c r="C1218">
        <v>34</v>
      </c>
      <c r="D1218">
        <v>10</v>
      </c>
      <c r="E1218">
        <v>0</v>
      </c>
      <c r="F1218">
        <f>order_details[[#This Row],[UnitPrice]]*order_details[[#This Row],[Quantity]]</f>
        <v>340</v>
      </c>
      <c r="G1218">
        <f t="shared" ref="G1218:G1281" si="38" xml:space="preserve"> C1218 * D1218</f>
        <v>340</v>
      </c>
      <c r="H1218">
        <f ca="1" xml:space="preserve"> COUNTA(UNIQUE(orders[OrderID]))</f>
        <v>1</v>
      </c>
      <c r="I1218">
        <f t="shared" ref="I1218:I1281" si="39">SUM(G1218:G3372)</f>
        <v>617463.13000000035</v>
      </c>
    </row>
    <row r="1219" spans="1:9" x14ac:dyDescent="0.25">
      <c r="A1219">
        <v>10710</v>
      </c>
      <c r="B1219">
        <v>19</v>
      </c>
      <c r="C1219">
        <v>9.1999999999999993</v>
      </c>
      <c r="D1219">
        <v>5</v>
      </c>
      <c r="E1219">
        <v>0</v>
      </c>
      <c r="F1219">
        <f>order_details[[#This Row],[UnitPrice]]*order_details[[#This Row],[Quantity]]</f>
        <v>46</v>
      </c>
      <c r="G1219">
        <f t="shared" si="38"/>
        <v>46</v>
      </c>
      <c r="H1219">
        <f ca="1" xml:space="preserve"> COUNTA(UNIQUE(orders[OrderID]))</f>
        <v>1</v>
      </c>
      <c r="I1219">
        <f t="shared" si="39"/>
        <v>617123.13000000035</v>
      </c>
    </row>
    <row r="1220" spans="1:9" x14ac:dyDescent="0.25">
      <c r="A1220">
        <v>10710</v>
      </c>
      <c r="B1220">
        <v>47</v>
      </c>
      <c r="C1220">
        <v>9.5</v>
      </c>
      <c r="D1220">
        <v>5</v>
      </c>
      <c r="E1220">
        <v>0</v>
      </c>
      <c r="F1220">
        <f>order_details[[#This Row],[UnitPrice]]*order_details[[#This Row],[Quantity]]</f>
        <v>47.5</v>
      </c>
      <c r="G1220">
        <f t="shared" si="38"/>
        <v>47.5</v>
      </c>
      <c r="H1220">
        <f ca="1" xml:space="preserve"> COUNTA(UNIQUE(orders[OrderID]))</f>
        <v>1</v>
      </c>
      <c r="I1220">
        <f t="shared" si="39"/>
        <v>617077.13000000035</v>
      </c>
    </row>
    <row r="1221" spans="1:9" x14ac:dyDescent="0.25">
      <c r="A1221">
        <v>10711</v>
      </c>
      <c r="B1221">
        <v>19</v>
      </c>
      <c r="C1221">
        <v>9.1999999999999993</v>
      </c>
      <c r="D1221">
        <v>12</v>
      </c>
      <c r="E1221">
        <v>0</v>
      </c>
      <c r="F1221">
        <f>order_details[[#This Row],[UnitPrice]]*order_details[[#This Row],[Quantity]]</f>
        <v>110.39999999999999</v>
      </c>
      <c r="G1221">
        <f t="shared" si="38"/>
        <v>110.39999999999999</v>
      </c>
      <c r="H1221">
        <f ca="1" xml:space="preserve"> COUNTA(UNIQUE(orders[OrderID]))</f>
        <v>1</v>
      </c>
      <c r="I1221">
        <f t="shared" si="39"/>
        <v>617029.63000000035</v>
      </c>
    </row>
    <row r="1222" spans="1:9" x14ac:dyDescent="0.25">
      <c r="A1222">
        <v>10711</v>
      </c>
      <c r="B1222">
        <v>41</v>
      </c>
      <c r="C1222">
        <v>9.65</v>
      </c>
      <c r="D1222">
        <v>42</v>
      </c>
      <c r="E1222">
        <v>0</v>
      </c>
      <c r="F1222">
        <f>order_details[[#This Row],[UnitPrice]]*order_details[[#This Row],[Quantity]]</f>
        <v>405.3</v>
      </c>
      <c r="G1222">
        <f t="shared" si="38"/>
        <v>405.3</v>
      </c>
      <c r="H1222">
        <f ca="1" xml:space="preserve"> COUNTA(UNIQUE(orders[OrderID]))</f>
        <v>1</v>
      </c>
      <c r="I1222">
        <f t="shared" si="39"/>
        <v>616919.23000000033</v>
      </c>
    </row>
    <row r="1223" spans="1:9" x14ac:dyDescent="0.25">
      <c r="A1223">
        <v>10711</v>
      </c>
      <c r="B1223">
        <v>53</v>
      </c>
      <c r="C1223">
        <v>32.799999999999997</v>
      </c>
      <c r="D1223">
        <v>120</v>
      </c>
      <c r="E1223">
        <v>0</v>
      </c>
      <c r="F1223">
        <f>order_details[[#This Row],[UnitPrice]]*order_details[[#This Row],[Quantity]]</f>
        <v>3935.9999999999995</v>
      </c>
      <c r="G1223">
        <f t="shared" si="38"/>
        <v>3935.9999999999995</v>
      </c>
      <c r="H1223">
        <f ca="1" xml:space="preserve"> COUNTA(UNIQUE(orders[OrderID]))</f>
        <v>1</v>
      </c>
      <c r="I1223">
        <f t="shared" si="39"/>
        <v>616513.93000000028</v>
      </c>
    </row>
    <row r="1224" spans="1:9" x14ac:dyDescent="0.25">
      <c r="A1224">
        <v>10712</v>
      </c>
      <c r="B1224">
        <v>53</v>
      </c>
      <c r="C1224">
        <v>32.799999999999997</v>
      </c>
      <c r="D1224">
        <v>3</v>
      </c>
      <c r="E1224">
        <v>0.05</v>
      </c>
      <c r="F1224">
        <f>order_details[[#This Row],[UnitPrice]]*order_details[[#This Row],[Quantity]]</f>
        <v>98.399999999999991</v>
      </c>
      <c r="G1224">
        <f t="shared" si="38"/>
        <v>98.399999999999991</v>
      </c>
      <c r="H1224">
        <f ca="1" xml:space="preserve"> COUNTA(UNIQUE(orders[OrderID]))</f>
        <v>1</v>
      </c>
      <c r="I1224">
        <f t="shared" si="39"/>
        <v>612577.93000000028</v>
      </c>
    </row>
    <row r="1225" spans="1:9" x14ac:dyDescent="0.25">
      <c r="A1225">
        <v>10712</v>
      </c>
      <c r="B1225">
        <v>56</v>
      </c>
      <c r="C1225">
        <v>38</v>
      </c>
      <c r="D1225">
        <v>30</v>
      </c>
      <c r="E1225">
        <v>0</v>
      </c>
      <c r="F1225">
        <f>order_details[[#This Row],[UnitPrice]]*order_details[[#This Row],[Quantity]]</f>
        <v>1140</v>
      </c>
      <c r="G1225">
        <f t="shared" si="38"/>
        <v>1140</v>
      </c>
      <c r="H1225">
        <f ca="1" xml:space="preserve"> COUNTA(UNIQUE(orders[OrderID]))</f>
        <v>1</v>
      </c>
      <c r="I1225">
        <f t="shared" si="39"/>
        <v>612479.53000000026</v>
      </c>
    </row>
    <row r="1226" spans="1:9" x14ac:dyDescent="0.25">
      <c r="A1226">
        <v>10713</v>
      </c>
      <c r="B1226">
        <v>10</v>
      </c>
      <c r="C1226">
        <v>31</v>
      </c>
      <c r="D1226">
        <v>18</v>
      </c>
      <c r="E1226">
        <v>0</v>
      </c>
      <c r="F1226">
        <f>order_details[[#This Row],[UnitPrice]]*order_details[[#This Row],[Quantity]]</f>
        <v>558</v>
      </c>
      <c r="G1226">
        <f t="shared" si="38"/>
        <v>558</v>
      </c>
      <c r="H1226">
        <f ca="1" xml:space="preserve"> COUNTA(UNIQUE(orders[OrderID]))</f>
        <v>1</v>
      </c>
      <c r="I1226">
        <f t="shared" si="39"/>
        <v>611339.53000000014</v>
      </c>
    </row>
    <row r="1227" spans="1:9" x14ac:dyDescent="0.25">
      <c r="A1227">
        <v>10713</v>
      </c>
      <c r="B1227">
        <v>26</v>
      </c>
      <c r="C1227">
        <v>31.23</v>
      </c>
      <c r="D1227">
        <v>30</v>
      </c>
      <c r="E1227">
        <v>0</v>
      </c>
      <c r="F1227">
        <f>order_details[[#This Row],[UnitPrice]]*order_details[[#This Row],[Quantity]]</f>
        <v>936.9</v>
      </c>
      <c r="G1227">
        <f t="shared" si="38"/>
        <v>936.9</v>
      </c>
      <c r="H1227">
        <f ca="1" xml:space="preserve"> COUNTA(UNIQUE(orders[OrderID]))</f>
        <v>1</v>
      </c>
      <c r="I1227">
        <f t="shared" si="39"/>
        <v>610781.53000000026</v>
      </c>
    </row>
    <row r="1228" spans="1:9" x14ac:dyDescent="0.25">
      <c r="A1228">
        <v>10713</v>
      </c>
      <c r="B1228">
        <v>45</v>
      </c>
      <c r="C1228">
        <v>9.5</v>
      </c>
      <c r="D1228">
        <v>110</v>
      </c>
      <c r="E1228">
        <v>0</v>
      </c>
      <c r="F1228">
        <f>order_details[[#This Row],[UnitPrice]]*order_details[[#This Row],[Quantity]]</f>
        <v>1045</v>
      </c>
      <c r="G1228">
        <f t="shared" si="38"/>
        <v>1045</v>
      </c>
      <c r="H1228">
        <f ca="1" xml:space="preserve"> COUNTA(UNIQUE(orders[OrderID]))</f>
        <v>1</v>
      </c>
      <c r="I1228">
        <f t="shared" si="39"/>
        <v>609844.63000000024</v>
      </c>
    </row>
    <row r="1229" spans="1:9" x14ac:dyDescent="0.25">
      <c r="A1229">
        <v>10713</v>
      </c>
      <c r="B1229">
        <v>46</v>
      </c>
      <c r="C1229">
        <v>12</v>
      </c>
      <c r="D1229">
        <v>24</v>
      </c>
      <c r="E1229">
        <v>0</v>
      </c>
      <c r="F1229">
        <f>order_details[[#This Row],[UnitPrice]]*order_details[[#This Row],[Quantity]]</f>
        <v>288</v>
      </c>
      <c r="G1229">
        <f t="shared" si="38"/>
        <v>288</v>
      </c>
      <c r="H1229">
        <f ca="1" xml:space="preserve"> COUNTA(UNIQUE(orders[OrderID]))</f>
        <v>1</v>
      </c>
      <c r="I1229">
        <f t="shared" si="39"/>
        <v>608799.63000000024</v>
      </c>
    </row>
    <row r="1230" spans="1:9" x14ac:dyDescent="0.25">
      <c r="A1230">
        <v>10714</v>
      </c>
      <c r="B1230">
        <v>2</v>
      </c>
      <c r="C1230">
        <v>19</v>
      </c>
      <c r="D1230">
        <v>30</v>
      </c>
      <c r="E1230">
        <v>0.25</v>
      </c>
      <c r="F1230">
        <f>order_details[[#This Row],[UnitPrice]]*order_details[[#This Row],[Quantity]]</f>
        <v>570</v>
      </c>
      <c r="G1230">
        <f t="shared" si="38"/>
        <v>570</v>
      </c>
      <c r="H1230">
        <f ca="1" xml:space="preserve"> COUNTA(UNIQUE(orders[OrderID]))</f>
        <v>1</v>
      </c>
      <c r="I1230">
        <f t="shared" si="39"/>
        <v>608511.63000000024</v>
      </c>
    </row>
    <row r="1231" spans="1:9" x14ac:dyDescent="0.25">
      <c r="A1231">
        <v>10714</v>
      </c>
      <c r="B1231">
        <v>17</v>
      </c>
      <c r="C1231">
        <v>39</v>
      </c>
      <c r="D1231">
        <v>27</v>
      </c>
      <c r="E1231">
        <v>0.25</v>
      </c>
      <c r="F1231">
        <f>order_details[[#This Row],[UnitPrice]]*order_details[[#This Row],[Quantity]]</f>
        <v>1053</v>
      </c>
      <c r="G1231">
        <f t="shared" si="38"/>
        <v>1053</v>
      </c>
      <c r="H1231">
        <f ca="1" xml:space="preserve"> COUNTA(UNIQUE(orders[OrderID]))</f>
        <v>1</v>
      </c>
      <c r="I1231">
        <f t="shared" si="39"/>
        <v>607941.63000000024</v>
      </c>
    </row>
    <row r="1232" spans="1:9" x14ac:dyDescent="0.25">
      <c r="A1232">
        <v>10714</v>
      </c>
      <c r="B1232">
        <v>47</v>
      </c>
      <c r="C1232">
        <v>9.5</v>
      </c>
      <c r="D1232">
        <v>50</v>
      </c>
      <c r="E1232">
        <v>0.25</v>
      </c>
      <c r="F1232">
        <f>order_details[[#This Row],[UnitPrice]]*order_details[[#This Row],[Quantity]]</f>
        <v>475</v>
      </c>
      <c r="G1232">
        <f t="shared" si="38"/>
        <v>475</v>
      </c>
      <c r="H1232">
        <f ca="1" xml:space="preserve"> COUNTA(UNIQUE(orders[OrderID]))</f>
        <v>1</v>
      </c>
      <c r="I1232">
        <f t="shared" si="39"/>
        <v>606888.63000000024</v>
      </c>
    </row>
    <row r="1233" spans="1:9" x14ac:dyDescent="0.25">
      <c r="A1233">
        <v>10714</v>
      </c>
      <c r="B1233">
        <v>56</v>
      </c>
      <c r="C1233">
        <v>38</v>
      </c>
      <c r="D1233">
        <v>18</v>
      </c>
      <c r="E1233">
        <v>0.25</v>
      </c>
      <c r="F1233">
        <f>order_details[[#This Row],[UnitPrice]]*order_details[[#This Row],[Quantity]]</f>
        <v>684</v>
      </c>
      <c r="G1233">
        <f t="shared" si="38"/>
        <v>684</v>
      </c>
      <c r="H1233">
        <f ca="1" xml:space="preserve"> COUNTA(UNIQUE(orders[OrderID]))</f>
        <v>1</v>
      </c>
      <c r="I1233">
        <f t="shared" si="39"/>
        <v>606413.63000000024</v>
      </c>
    </row>
    <row r="1234" spans="1:9" x14ac:dyDescent="0.25">
      <c r="A1234">
        <v>10714</v>
      </c>
      <c r="B1234">
        <v>58</v>
      </c>
      <c r="C1234">
        <v>13.25</v>
      </c>
      <c r="D1234">
        <v>12</v>
      </c>
      <c r="E1234">
        <v>0.25</v>
      </c>
      <c r="F1234">
        <f>order_details[[#This Row],[UnitPrice]]*order_details[[#This Row],[Quantity]]</f>
        <v>159</v>
      </c>
      <c r="G1234">
        <f t="shared" si="38"/>
        <v>159</v>
      </c>
      <c r="H1234">
        <f ca="1" xml:space="preserve"> COUNTA(UNIQUE(orders[OrderID]))</f>
        <v>1</v>
      </c>
      <c r="I1234">
        <f t="shared" si="39"/>
        <v>605729.63000000024</v>
      </c>
    </row>
    <row r="1235" spans="1:9" x14ac:dyDescent="0.25">
      <c r="A1235">
        <v>10715</v>
      </c>
      <c r="B1235">
        <v>10</v>
      </c>
      <c r="C1235">
        <v>31</v>
      </c>
      <c r="D1235">
        <v>21</v>
      </c>
      <c r="E1235">
        <v>0</v>
      </c>
      <c r="F1235">
        <f>order_details[[#This Row],[UnitPrice]]*order_details[[#This Row],[Quantity]]</f>
        <v>651</v>
      </c>
      <c r="G1235">
        <f t="shared" si="38"/>
        <v>651</v>
      </c>
      <c r="H1235">
        <f ca="1" xml:space="preserve"> COUNTA(UNIQUE(orders[OrderID]))</f>
        <v>1</v>
      </c>
      <c r="I1235">
        <f t="shared" si="39"/>
        <v>605570.63000000024</v>
      </c>
    </row>
    <row r="1236" spans="1:9" x14ac:dyDescent="0.25">
      <c r="A1236">
        <v>10715</v>
      </c>
      <c r="B1236">
        <v>71</v>
      </c>
      <c r="C1236">
        <v>21.5</v>
      </c>
      <c r="D1236">
        <v>30</v>
      </c>
      <c r="E1236">
        <v>0</v>
      </c>
      <c r="F1236">
        <f>order_details[[#This Row],[UnitPrice]]*order_details[[#This Row],[Quantity]]</f>
        <v>645</v>
      </c>
      <c r="G1236">
        <f t="shared" si="38"/>
        <v>645</v>
      </c>
      <c r="H1236">
        <f ca="1" xml:space="preserve"> COUNTA(UNIQUE(orders[OrderID]))</f>
        <v>1</v>
      </c>
      <c r="I1236">
        <f t="shared" si="39"/>
        <v>604919.63000000012</v>
      </c>
    </row>
    <row r="1237" spans="1:9" x14ac:dyDescent="0.25">
      <c r="A1237">
        <v>10716</v>
      </c>
      <c r="B1237">
        <v>21</v>
      </c>
      <c r="C1237">
        <v>10</v>
      </c>
      <c r="D1237">
        <v>5</v>
      </c>
      <c r="E1237">
        <v>0</v>
      </c>
      <c r="F1237">
        <f>order_details[[#This Row],[UnitPrice]]*order_details[[#This Row],[Quantity]]</f>
        <v>50</v>
      </c>
      <c r="G1237">
        <f t="shared" si="38"/>
        <v>50</v>
      </c>
      <c r="H1237">
        <f ca="1" xml:space="preserve"> COUNTA(UNIQUE(orders[OrderID]))</f>
        <v>1</v>
      </c>
      <c r="I1237">
        <f t="shared" si="39"/>
        <v>604274.63000000012</v>
      </c>
    </row>
    <row r="1238" spans="1:9" x14ac:dyDescent="0.25">
      <c r="A1238">
        <v>10716</v>
      </c>
      <c r="B1238">
        <v>51</v>
      </c>
      <c r="C1238">
        <v>53</v>
      </c>
      <c r="D1238">
        <v>7</v>
      </c>
      <c r="E1238">
        <v>0</v>
      </c>
      <c r="F1238">
        <f>order_details[[#This Row],[UnitPrice]]*order_details[[#This Row],[Quantity]]</f>
        <v>371</v>
      </c>
      <c r="G1238">
        <f t="shared" si="38"/>
        <v>371</v>
      </c>
      <c r="H1238">
        <f ca="1" xml:space="preserve"> COUNTA(UNIQUE(orders[OrderID]))</f>
        <v>1</v>
      </c>
      <c r="I1238">
        <f t="shared" si="39"/>
        <v>604224.63000000012</v>
      </c>
    </row>
    <row r="1239" spans="1:9" x14ac:dyDescent="0.25">
      <c r="A1239">
        <v>10716</v>
      </c>
      <c r="B1239">
        <v>61</v>
      </c>
      <c r="C1239">
        <v>28.5</v>
      </c>
      <c r="D1239">
        <v>10</v>
      </c>
      <c r="E1239">
        <v>0</v>
      </c>
      <c r="F1239">
        <f>order_details[[#This Row],[UnitPrice]]*order_details[[#This Row],[Quantity]]</f>
        <v>285</v>
      </c>
      <c r="G1239">
        <f t="shared" si="38"/>
        <v>285</v>
      </c>
      <c r="H1239">
        <f ca="1" xml:space="preserve"> COUNTA(UNIQUE(orders[OrderID]))</f>
        <v>1</v>
      </c>
      <c r="I1239">
        <f t="shared" si="39"/>
        <v>603853.63000000012</v>
      </c>
    </row>
    <row r="1240" spans="1:9" x14ac:dyDescent="0.25">
      <c r="A1240">
        <v>10717</v>
      </c>
      <c r="B1240">
        <v>21</v>
      </c>
      <c r="C1240">
        <v>10</v>
      </c>
      <c r="D1240">
        <v>32</v>
      </c>
      <c r="E1240">
        <v>0.05</v>
      </c>
      <c r="F1240">
        <f>order_details[[#This Row],[UnitPrice]]*order_details[[#This Row],[Quantity]]</f>
        <v>320</v>
      </c>
      <c r="G1240">
        <f t="shared" si="38"/>
        <v>320</v>
      </c>
      <c r="H1240">
        <f ca="1" xml:space="preserve"> COUNTA(UNIQUE(orders[OrderID]))</f>
        <v>1</v>
      </c>
      <c r="I1240">
        <f t="shared" si="39"/>
        <v>603568.63000000012</v>
      </c>
    </row>
    <row r="1241" spans="1:9" x14ac:dyDescent="0.25">
      <c r="A1241">
        <v>10717</v>
      </c>
      <c r="B1241">
        <v>54</v>
      </c>
      <c r="C1241">
        <v>7.45</v>
      </c>
      <c r="D1241">
        <v>15</v>
      </c>
      <c r="E1241">
        <v>0</v>
      </c>
      <c r="F1241">
        <f>order_details[[#This Row],[UnitPrice]]*order_details[[#This Row],[Quantity]]</f>
        <v>111.75</v>
      </c>
      <c r="G1241">
        <f t="shared" si="38"/>
        <v>111.75</v>
      </c>
      <c r="H1241">
        <f ca="1" xml:space="preserve"> COUNTA(UNIQUE(orders[OrderID]))</f>
        <v>1</v>
      </c>
      <c r="I1241">
        <f t="shared" si="39"/>
        <v>603248.63000000012</v>
      </c>
    </row>
    <row r="1242" spans="1:9" x14ac:dyDescent="0.25">
      <c r="A1242">
        <v>10717</v>
      </c>
      <c r="B1242">
        <v>69</v>
      </c>
      <c r="C1242">
        <v>36</v>
      </c>
      <c r="D1242">
        <v>25</v>
      </c>
      <c r="E1242">
        <v>0.05</v>
      </c>
      <c r="F1242">
        <f>order_details[[#This Row],[UnitPrice]]*order_details[[#This Row],[Quantity]]</f>
        <v>900</v>
      </c>
      <c r="G1242">
        <f t="shared" si="38"/>
        <v>900</v>
      </c>
      <c r="H1242">
        <f ca="1" xml:space="preserve"> COUNTA(UNIQUE(orders[OrderID]))</f>
        <v>1</v>
      </c>
      <c r="I1242">
        <f t="shared" si="39"/>
        <v>603136.88000000012</v>
      </c>
    </row>
    <row r="1243" spans="1:9" x14ac:dyDescent="0.25">
      <c r="A1243">
        <v>10718</v>
      </c>
      <c r="B1243">
        <v>12</v>
      </c>
      <c r="C1243">
        <v>38</v>
      </c>
      <c r="D1243">
        <v>36</v>
      </c>
      <c r="E1243">
        <v>0</v>
      </c>
      <c r="F1243">
        <f>order_details[[#This Row],[UnitPrice]]*order_details[[#This Row],[Quantity]]</f>
        <v>1368</v>
      </c>
      <c r="G1243">
        <f t="shared" si="38"/>
        <v>1368</v>
      </c>
      <c r="H1243">
        <f ca="1" xml:space="preserve"> COUNTA(UNIQUE(orders[OrderID]))</f>
        <v>1</v>
      </c>
      <c r="I1243">
        <f t="shared" si="39"/>
        <v>602236.88000000012</v>
      </c>
    </row>
    <row r="1244" spans="1:9" x14ac:dyDescent="0.25">
      <c r="A1244">
        <v>10718</v>
      </c>
      <c r="B1244">
        <v>16</v>
      </c>
      <c r="C1244">
        <v>17.45</v>
      </c>
      <c r="D1244">
        <v>20</v>
      </c>
      <c r="E1244">
        <v>0</v>
      </c>
      <c r="F1244">
        <f>order_details[[#This Row],[UnitPrice]]*order_details[[#This Row],[Quantity]]</f>
        <v>349</v>
      </c>
      <c r="G1244">
        <f t="shared" si="38"/>
        <v>349</v>
      </c>
      <c r="H1244">
        <f ca="1" xml:space="preserve"> COUNTA(UNIQUE(orders[OrderID]))</f>
        <v>1</v>
      </c>
      <c r="I1244">
        <f t="shared" si="39"/>
        <v>600868.88000000012</v>
      </c>
    </row>
    <row r="1245" spans="1:9" x14ac:dyDescent="0.25">
      <c r="A1245">
        <v>10718</v>
      </c>
      <c r="B1245">
        <v>36</v>
      </c>
      <c r="C1245">
        <v>19</v>
      </c>
      <c r="D1245">
        <v>40</v>
      </c>
      <c r="E1245">
        <v>0</v>
      </c>
      <c r="F1245">
        <f>order_details[[#This Row],[UnitPrice]]*order_details[[#This Row],[Quantity]]</f>
        <v>760</v>
      </c>
      <c r="G1245">
        <f t="shared" si="38"/>
        <v>760</v>
      </c>
      <c r="H1245">
        <f ca="1" xml:space="preserve"> COUNTA(UNIQUE(orders[OrderID]))</f>
        <v>1</v>
      </c>
      <c r="I1245">
        <f t="shared" si="39"/>
        <v>600519.88000000012</v>
      </c>
    </row>
    <row r="1246" spans="1:9" x14ac:dyDescent="0.25">
      <c r="A1246">
        <v>10718</v>
      </c>
      <c r="B1246">
        <v>62</v>
      </c>
      <c r="C1246">
        <v>49.3</v>
      </c>
      <c r="D1246">
        <v>20</v>
      </c>
      <c r="E1246">
        <v>0</v>
      </c>
      <c r="F1246">
        <f>order_details[[#This Row],[UnitPrice]]*order_details[[#This Row],[Quantity]]</f>
        <v>986</v>
      </c>
      <c r="G1246">
        <f t="shared" si="38"/>
        <v>986</v>
      </c>
      <c r="H1246">
        <f ca="1" xml:space="preserve"> COUNTA(UNIQUE(orders[OrderID]))</f>
        <v>1</v>
      </c>
      <c r="I1246">
        <f t="shared" si="39"/>
        <v>599759.88000000012</v>
      </c>
    </row>
    <row r="1247" spans="1:9" x14ac:dyDescent="0.25">
      <c r="A1247">
        <v>10719</v>
      </c>
      <c r="B1247">
        <v>18</v>
      </c>
      <c r="C1247">
        <v>62.5</v>
      </c>
      <c r="D1247">
        <v>12</v>
      </c>
      <c r="E1247">
        <v>0.25</v>
      </c>
      <c r="F1247">
        <f>order_details[[#This Row],[UnitPrice]]*order_details[[#This Row],[Quantity]]</f>
        <v>750</v>
      </c>
      <c r="G1247">
        <f t="shared" si="38"/>
        <v>750</v>
      </c>
      <c r="H1247">
        <f ca="1" xml:space="preserve"> COUNTA(UNIQUE(orders[OrderID]))</f>
        <v>1</v>
      </c>
      <c r="I1247">
        <f t="shared" si="39"/>
        <v>598773.88000000012</v>
      </c>
    </row>
    <row r="1248" spans="1:9" x14ac:dyDescent="0.25">
      <c r="A1248">
        <v>10719</v>
      </c>
      <c r="B1248">
        <v>30</v>
      </c>
      <c r="C1248">
        <v>25.89</v>
      </c>
      <c r="D1248">
        <v>3</v>
      </c>
      <c r="E1248">
        <v>0.25</v>
      </c>
      <c r="F1248">
        <f>order_details[[#This Row],[UnitPrice]]*order_details[[#This Row],[Quantity]]</f>
        <v>77.67</v>
      </c>
      <c r="G1248">
        <f t="shared" si="38"/>
        <v>77.67</v>
      </c>
      <c r="H1248">
        <f ca="1" xml:space="preserve"> COUNTA(UNIQUE(orders[OrderID]))</f>
        <v>1</v>
      </c>
      <c r="I1248">
        <f t="shared" si="39"/>
        <v>598023.88000000012</v>
      </c>
    </row>
    <row r="1249" spans="1:9" x14ac:dyDescent="0.25">
      <c r="A1249">
        <v>10719</v>
      </c>
      <c r="B1249">
        <v>54</v>
      </c>
      <c r="C1249">
        <v>7.45</v>
      </c>
      <c r="D1249">
        <v>40</v>
      </c>
      <c r="E1249">
        <v>0.25</v>
      </c>
      <c r="F1249">
        <f>order_details[[#This Row],[UnitPrice]]*order_details[[#This Row],[Quantity]]</f>
        <v>298</v>
      </c>
      <c r="G1249">
        <f t="shared" si="38"/>
        <v>298</v>
      </c>
      <c r="H1249">
        <f ca="1" xml:space="preserve"> COUNTA(UNIQUE(orders[OrderID]))</f>
        <v>1</v>
      </c>
      <c r="I1249">
        <f t="shared" si="39"/>
        <v>597946.2100000002</v>
      </c>
    </row>
    <row r="1250" spans="1:9" x14ac:dyDescent="0.25">
      <c r="A1250">
        <v>10720</v>
      </c>
      <c r="B1250">
        <v>35</v>
      </c>
      <c r="C1250">
        <v>18</v>
      </c>
      <c r="D1250">
        <v>21</v>
      </c>
      <c r="E1250">
        <v>0</v>
      </c>
      <c r="F1250">
        <f>order_details[[#This Row],[UnitPrice]]*order_details[[#This Row],[Quantity]]</f>
        <v>378</v>
      </c>
      <c r="G1250">
        <f t="shared" si="38"/>
        <v>378</v>
      </c>
      <c r="H1250">
        <f ca="1" xml:space="preserve"> COUNTA(UNIQUE(orders[OrderID]))</f>
        <v>1</v>
      </c>
      <c r="I1250">
        <f t="shared" si="39"/>
        <v>597648.2100000002</v>
      </c>
    </row>
    <row r="1251" spans="1:9" x14ac:dyDescent="0.25">
      <c r="A1251">
        <v>10720</v>
      </c>
      <c r="B1251">
        <v>71</v>
      </c>
      <c r="C1251">
        <v>21.5</v>
      </c>
      <c r="D1251">
        <v>8</v>
      </c>
      <c r="E1251">
        <v>0</v>
      </c>
      <c r="F1251">
        <f>order_details[[#This Row],[UnitPrice]]*order_details[[#This Row],[Quantity]]</f>
        <v>172</v>
      </c>
      <c r="G1251">
        <f t="shared" si="38"/>
        <v>172</v>
      </c>
      <c r="H1251">
        <f ca="1" xml:space="preserve"> COUNTA(UNIQUE(orders[OrderID]))</f>
        <v>1</v>
      </c>
      <c r="I1251">
        <f t="shared" si="39"/>
        <v>597270.2100000002</v>
      </c>
    </row>
    <row r="1252" spans="1:9" x14ac:dyDescent="0.25">
      <c r="A1252">
        <v>10721</v>
      </c>
      <c r="B1252">
        <v>44</v>
      </c>
      <c r="C1252">
        <v>19.45</v>
      </c>
      <c r="D1252">
        <v>50</v>
      </c>
      <c r="E1252">
        <v>0.05</v>
      </c>
      <c r="F1252">
        <f>order_details[[#This Row],[UnitPrice]]*order_details[[#This Row],[Quantity]]</f>
        <v>972.5</v>
      </c>
      <c r="G1252">
        <f t="shared" si="38"/>
        <v>972.5</v>
      </c>
      <c r="H1252">
        <f ca="1" xml:space="preserve"> COUNTA(UNIQUE(orders[OrderID]))</f>
        <v>1</v>
      </c>
      <c r="I1252">
        <f t="shared" si="39"/>
        <v>597098.2100000002</v>
      </c>
    </row>
    <row r="1253" spans="1:9" x14ac:dyDescent="0.25">
      <c r="A1253">
        <v>10722</v>
      </c>
      <c r="B1253">
        <v>2</v>
      </c>
      <c r="C1253">
        <v>19</v>
      </c>
      <c r="D1253">
        <v>3</v>
      </c>
      <c r="E1253">
        <v>0</v>
      </c>
      <c r="F1253">
        <f>order_details[[#This Row],[UnitPrice]]*order_details[[#This Row],[Quantity]]</f>
        <v>57</v>
      </c>
      <c r="G1253">
        <f t="shared" si="38"/>
        <v>57</v>
      </c>
      <c r="H1253">
        <f ca="1" xml:space="preserve"> COUNTA(UNIQUE(orders[OrderID]))</f>
        <v>1</v>
      </c>
      <c r="I1253">
        <f t="shared" si="39"/>
        <v>596125.7100000002</v>
      </c>
    </row>
    <row r="1254" spans="1:9" x14ac:dyDescent="0.25">
      <c r="A1254">
        <v>10722</v>
      </c>
      <c r="B1254">
        <v>31</v>
      </c>
      <c r="C1254">
        <v>12.5</v>
      </c>
      <c r="D1254">
        <v>50</v>
      </c>
      <c r="E1254">
        <v>0</v>
      </c>
      <c r="F1254">
        <f>order_details[[#This Row],[UnitPrice]]*order_details[[#This Row],[Quantity]]</f>
        <v>625</v>
      </c>
      <c r="G1254">
        <f t="shared" si="38"/>
        <v>625</v>
      </c>
      <c r="H1254">
        <f ca="1" xml:space="preserve"> COUNTA(UNIQUE(orders[OrderID]))</f>
        <v>1</v>
      </c>
      <c r="I1254">
        <f t="shared" si="39"/>
        <v>596068.7100000002</v>
      </c>
    </row>
    <row r="1255" spans="1:9" x14ac:dyDescent="0.25">
      <c r="A1255">
        <v>10722</v>
      </c>
      <c r="B1255">
        <v>68</v>
      </c>
      <c r="C1255">
        <v>12.5</v>
      </c>
      <c r="D1255">
        <v>45</v>
      </c>
      <c r="E1255">
        <v>0</v>
      </c>
      <c r="F1255">
        <f>order_details[[#This Row],[UnitPrice]]*order_details[[#This Row],[Quantity]]</f>
        <v>562.5</v>
      </c>
      <c r="G1255">
        <f t="shared" si="38"/>
        <v>562.5</v>
      </c>
      <c r="H1255">
        <f ca="1" xml:space="preserve"> COUNTA(UNIQUE(orders[OrderID]))</f>
        <v>1</v>
      </c>
      <c r="I1255">
        <f t="shared" si="39"/>
        <v>595443.7100000002</v>
      </c>
    </row>
    <row r="1256" spans="1:9" x14ac:dyDescent="0.25">
      <c r="A1256">
        <v>10722</v>
      </c>
      <c r="B1256">
        <v>75</v>
      </c>
      <c r="C1256">
        <v>7.75</v>
      </c>
      <c r="D1256">
        <v>42</v>
      </c>
      <c r="E1256">
        <v>0</v>
      </c>
      <c r="F1256">
        <f>order_details[[#This Row],[UnitPrice]]*order_details[[#This Row],[Quantity]]</f>
        <v>325.5</v>
      </c>
      <c r="G1256">
        <f t="shared" si="38"/>
        <v>325.5</v>
      </c>
      <c r="H1256">
        <f ca="1" xml:space="preserve"> COUNTA(UNIQUE(orders[OrderID]))</f>
        <v>1</v>
      </c>
      <c r="I1256">
        <f t="shared" si="39"/>
        <v>594881.2100000002</v>
      </c>
    </row>
    <row r="1257" spans="1:9" x14ac:dyDescent="0.25">
      <c r="A1257">
        <v>10723</v>
      </c>
      <c r="B1257">
        <v>26</v>
      </c>
      <c r="C1257">
        <v>31.23</v>
      </c>
      <c r="D1257">
        <v>15</v>
      </c>
      <c r="E1257">
        <v>0</v>
      </c>
      <c r="F1257">
        <f>order_details[[#This Row],[UnitPrice]]*order_details[[#This Row],[Quantity]]</f>
        <v>468.45</v>
      </c>
      <c r="G1257">
        <f t="shared" si="38"/>
        <v>468.45</v>
      </c>
      <c r="H1257">
        <f ca="1" xml:space="preserve"> COUNTA(UNIQUE(orders[OrderID]))</f>
        <v>1</v>
      </c>
      <c r="I1257">
        <f t="shared" si="39"/>
        <v>594555.7100000002</v>
      </c>
    </row>
    <row r="1258" spans="1:9" x14ac:dyDescent="0.25">
      <c r="A1258">
        <v>10724</v>
      </c>
      <c r="B1258">
        <v>10</v>
      </c>
      <c r="C1258">
        <v>31</v>
      </c>
      <c r="D1258">
        <v>16</v>
      </c>
      <c r="E1258">
        <v>0</v>
      </c>
      <c r="F1258">
        <f>order_details[[#This Row],[UnitPrice]]*order_details[[#This Row],[Quantity]]</f>
        <v>496</v>
      </c>
      <c r="G1258">
        <f t="shared" si="38"/>
        <v>496</v>
      </c>
      <c r="H1258">
        <f ca="1" xml:space="preserve"> COUNTA(UNIQUE(orders[OrderID]))</f>
        <v>1</v>
      </c>
      <c r="I1258">
        <f t="shared" si="39"/>
        <v>594087.26000000024</v>
      </c>
    </row>
    <row r="1259" spans="1:9" x14ac:dyDescent="0.25">
      <c r="A1259">
        <v>10724</v>
      </c>
      <c r="B1259">
        <v>61</v>
      </c>
      <c r="C1259">
        <v>28.5</v>
      </c>
      <c r="D1259">
        <v>5</v>
      </c>
      <c r="E1259">
        <v>0</v>
      </c>
      <c r="F1259">
        <f>order_details[[#This Row],[UnitPrice]]*order_details[[#This Row],[Quantity]]</f>
        <v>142.5</v>
      </c>
      <c r="G1259">
        <f t="shared" si="38"/>
        <v>142.5</v>
      </c>
      <c r="H1259">
        <f ca="1" xml:space="preserve"> COUNTA(UNIQUE(orders[OrderID]))</f>
        <v>1</v>
      </c>
      <c r="I1259">
        <f t="shared" si="39"/>
        <v>593591.26000000013</v>
      </c>
    </row>
    <row r="1260" spans="1:9" x14ac:dyDescent="0.25">
      <c r="A1260">
        <v>10725</v>
      </c>
      <c r="B1260">
        <v>41</v>
      </c>
      <c r="C1260">
        <v>9.65</v>
      </c>
      <c r="D1260">
        <v>12</v>
      </c>
      <c r="E1260">
        <v>0</v>
      </c>
      <c r="F1260">
        <f>order_details[[#This Row],[UnitPrice]]*order_details[[#This Row],[Quantity]]</f>
        <v>115.80000000000001</v>
      </c>
      <c r="G1260">
        <f t="shared" si="38"/>
        <v>115.80000000000001</v>
      </c>
      <c r="H1260">
        <f ca="1" xml:space="preserve"> COUNTA(UNIQUE(orders[OrderID]))</f>
        <v>1</v>
      </c>
      <c r="I1260">
        <f t="shared" si="39"/>
        <v>593448.76000000013</v>
      </c>
    </row>
    <row r="1261" spans="1:9" x14ac:dyDescent="0.25">
      <c r="A1261">
        <v>10725</v>
      </c>
      <c r="B1261">
        <v>52</v>
      </c>
      <c r="C1261">
        <v>7</v>
      </c>
      <c r="D1261">
        <v>4</v>
      </c>
      <c r="E1261">
        <v>0</v>
      </c>
      <c r="F1261">
        <f>order_details[[#This Row],[UnitPrice]]*order_details[[#This Row],[Quantity]]</f>
        <v>28</v>
      </c>
      <c r="G1261">
        <f t="shared" si="38"/>
        <v>28</v>
      </c>
      <c r="H1261">
        <f ca="1" xml:space="preserve"> COUNTA(UNIQUE(orders[OrderID]))</f>
        <v>1</v>
      </c>
      <c r="I1261">
        <f t="shared" si="39"/>
        <v>593332.9600000002</v>
      </c>
    </row>
    <row r="1262" spans="1:9" x14ac:dyDescent="0.25">
      <c r="A1262">
        <v>10725</v>
      </c>
      <c r="B1262">
        <v>55</v>
      </c>
      <c r="C1262">
        <v>24</v>
      </c>
      <c r="D1262">
        <v>6</v>
      </c>
      <c r="E1262">
        <v>0</v>
      </c>
      <c r="F1262">
        <f>order_details[[#This Row],[UnitPrice]]*order_details[[#This Row],[Quantity]]</f>
        <v>144</v>
      </c>
      <c r="G1262">
        <f t="shared" si="38"/>
        <v>144</v>
      </c>
      <c r="H1262">
        <f ca="1" xml:space="preserve"> COUNTA(UNIQUE(orders[OrderID]))</f>
        <v>1</v>
      </c>
      <c r="I1262">
        <f t="shared" si="39"/>
        <v>593304.9600000002</v>
      </c>
    </row>
    <row r="1263" spans="1:9" x14ac:dyDescent="0.25">
      <c r="A1263">
        <v>10726</v>
      </c>
      <c r="B1263">
        <v>4</v>
      </c>
      <c r="C1263">
        <v>22</v>
      </c>
      <c r="D1263">
        <v>25</v>
      </c>
      <c r="E1263">
        <v>0</v>
      </c>
      <c r="F1263">
        <f>order_details[[#This Row],[UnitPrice]]*order_details[[#This Row],[Quantity]]</f>
        <v>550</v>
      </c>
      <c r="G1263">
        <f t="shared" si="38"/>
        <v>550</v>
      </c>
      <c r="H1263">
        <f ca="1" xml:space="preserve"> COUNTA(UNIQUE(orders[OrderID]))</f>
        <v>1</v>
      </c>
      <c r="I1263">
        <f t="shared" si="39"/>
        <v>593160.9600000002</v>
      </c>
    </row>
    <row r="1264" spans="1:9" x14ac:dyDescent="0.25">
      <c r="A1264">
        <v>10726</v>
      </c>
      <c r="B1264">
        <v>11</v>
      </c>
      <c r="C1264">
        <v>21</v>
      </c>
      <c r="D1264">
        <v>5</v>
      </c>
      <c r="E1264">
        <v>0</v>
      </c>
      <c r="F1264">
        <f>order_details[[#This Row],[UnitPrice]]*order_details[[#This Row],[Quantity]]</f>
        <v>105</v>
      </c>
      <c r="G1264">
        <f t="shared" si="38"/>
        <v>105</v>
      </c>
      <c r="H1264">
        <f ca="1" xml:space="preserve"> COUNTA(UNIQUE(orders[OrderID]))</f>
        <v>1</v>
      </c>
      <c r="I1264">
        <f t="shared" si="39"/>
        <v>592610.9600000002</v>
      </c>
    </row>
    <row r="1265" spans="1:9" x14ac:dyDescent="0.25">
      <c r="A1265">
        <v>10727</v>
      </c>
      <c r="B1265">
        <v>17</v>
      </c>
      <c r="C1265">
        <v>39</v>
      </c>
      <c r="D1265">
        <v>20</v>
      </c>
      <c r="E1265">
        <v>0.05</v>
      </c>
      <c r="F1265">
        <f>order_details[[#This Row],[UnitPrice]]*order_details[[#This Row],[Quantity]]</f>
        <v>780</v>
      </c>
      <c r="G1265">
        <f t="shared" si="38"/>
        <v>780</v>
      </c>
      <c r="H1265">
        <f ca="1" xml:space="preserve"> COUNTA(UNIQUE(orders[OrderID]))</f>
        <v>1</v>
      </c>
      <c r="I1265">
        <f t="shared" si="39"/>
        <v>592505.9600000002</v>
      </c>
    </row>
    <row r="1266" spans="1:9" x14ac:dyDescent="0.25">
      <c r="A1266">
        <v>10727</v>
      </c>
      <c r="B1266">
        <v>56</v>
      </c>
      <c r="C1266">
        <v>38</v>
      </c>
      <c r="D1266">
        <v>10</v>
      </c>
      <c r="E1266">
        <v>0.05</v>
      </c>
      <c r="F1266">
        <f>order_details[[#This Row],[UnitPrice]]*order_details[[#This Row],[Quantity]]</f>
        <v>380</v>
      </c>
      <c r="G1266">
        <f t="shared" si="38"/>
        <v>380</v>
      </c>
      <c r="H1266">
        <f ca="1" xml:space="preserve"> COUNTA(UNIQUE(orders[OrderID]))</f>
        <v>1</v>
      </c>
      <c r="I1266">
        <f t="shared" si="39"/>
        <v>591725.9600000002</v>
      </c>
    </row>
    <row r="1267" spans="1:9" x14ac:dyDescent="0.25">
      <c r="A1267">
        <v>10727</v>
      </c>
      <c r="B1267">
        <v>59</v>
      </c>
      <c r="C1267">
        <v>55</v>
      </c>
      <c r="D1267">
        <v>10</v>
      </c>
      <c r="E1267">
        <v>0.05</v>
      </c>
      <c r="F1267">
        <f>order_details[[#This Row],[UnitPrice]]*order_details[[#This Row],[Quantity]]</f>
        <v>550</v>
      </c>
      <c r="G1267">
        <f t="shared" si="38"/>
        <v>550</v>
      </c>
      <c r="H1267">
        <f ca="1" xml:space="preserve"> COUNTA(UNIQUE(orders[OrderID]))</f>
        <v>1</v>
      </c>
      <c r="I1267">
        <f t="shared" si="39"/>
        <v>591345.9600000002</v>
      </c>
    </row>
    <row r="1268" spans="1:9" x14ac:dyDescent="0.25">
      <c r="A1268">
        <v>10728</v>
      </c>
      <c r="B1268">
        <v>30</v>
      </c>
      <c r="C1268">
        <v>25.89</v>
      </c>
      <c r="D1268">
        <v>15</v>
      </c>
      <c r="E1268">
        <v>0</v>
      </c>
      <c r="F1268">
        <f>order_details[[#This Row],[UnitPrice]]*order_details[[#This Row],[Quantity]]</f>
        <v>388.35</v>
      </c>
      <c r="G1268">
        <f t="shared" si="38"/>
        <v>388.35</v>
      </c>
      <c r="H1268">
        <f ca="1" xml:space="preserve"> COUNTA(UNIQUE(orders[OrderID]))</f>
        <v>1</v>
      </c>
      <c r="I1268">
        <f t="shared" si="39"/>
        <v>590795.9600000002</v>
      </c>
    </row>
    <row r="1269" spans="1:9" x14ac:dyDescent="0.25">
      <c r="A1269">
        <v>10728</v>
      </c>
      <c r="B1269">
        <v>40</v>
      </c>
      <c r="C1269">
        <v>18.399999999999999</v>
      </c>
      <c r="D1269">
        <v>6</v>
      </c>
      <c r="E1269">
        <v>0</v>
      </c>
      <c r="F1269">
        <f>order_details[[#This Row],[UnitPrice]]*order_details[[#This Row],[Quantity]]</f>
        <v>110.39999999999999</v>
      </c>
      <c r="G1269">
        <f t="shared" si="38"/>
        <v>110.39999999999999</v>
      </c>
      <c r="H1269">
        <f ca="1" xml:space="preserve"> COUNTA(UNIQUE(orders[OrderID]))</f>
        <v>1</v>
      </c>
      <c r="I1269">
        <f t="shared" si="39"/>
        <v>590407.61000000022</v>
      </c>
    </row>
    <row r="1270" spans="1:9" x14ac:dyDescent="0.25">
      <c r="A1270">
        <v>10728</v>
      </c>
      <c r="B1270">
        <v>55</v>
      </c>
      <c r="C1270">
        <v>24</v>
      </c>
      <c r="D1270">
        <v>12</v>
      </c>
      <c r="E1270">
        <v>0</v>
      </c>
      <c r="F1270">
        <f>order_details[[#This Row],[UnitPrice]]*order_details[[#This Row],[Quantity]]</f>
        <v>288</v>
      </c>
      <c r="G1270">
        <f t="shared" si="38"/>
        <v>288</v>
      </c>
      <c r="H1270">
        <f ca="1" xml:space="preserve"> COUNTA(UNIQUE(orders[OrderID]))</f>
        <v>1</v>
      </c>
      <c r="I1270">
        <f t="shared" si="39"/>
        <v>590297.2100000002</v>
      </c>
    </row>
    <row r="1271" spans="1:9" x14ac:dyDescent="0.25">
      <c r="A1271">
        <v>10728</v>
      </c>
      <c r="B1271">
        <v>60</v>
      </c>
      <c r="C1271">
        <v>34</v>
      </c>
      <c r="D1271">
        <v>15</v>
      </c>
      <c r="E1271">
        <v>0</v>
      </c>
      <c r="F1271">
        <f>order_details[[#This Row],[UnitPrice]]*order_details[[#This Row],[Quantity]]</f>
        <v>510</v>
      </c>
      <c r="G1271">
        <f t="shared" si="38"/>
        <v>510</v>
      </c>
      <c r="H1271">
        <f ca="1" xml:space="preserve"> COUNTA(UNIQUE(orders[OrderID]))</f>
        <v>1</v>
      </c>
      <c r="I1271">
        <f t="shared" si="39"/>
        <v>590009.2100000002</v>
      </c>
    </row>
    <row r="1272" spans="1:9" x14ac:dyDescent="0.25">
      <c r="A1272">
        <v>10729</v>
      </c>
      <c r="B1272">
        <v>1</v>
      </c>
      <c r="C1272">
        <v>18</v>
      </c>
      <c r="D1272">
        <v>50</v>
      </c>
      <c r="E1272">
        <v>0</v>
      </c>
      <c r="F1272">
        <f>order_details[[#This Row],[UnitPrice]]*order_details[[#This Row],[Quantity]]</f>
        <v>900</v>
      </c>
      <c r="G1272">
        <f t="shared" si="38"/>
        <v>900</v>
      </c>
      <c r="H1272">
        <f ca="1" xml:space="preserve"> COUNTA(UNIQUE(orders[OrderID]))</f>
        <v>1</v>
      </c>
      <c r="I1272">
        <f t="shared" si="39"/>
        <v>589499.2100000002</v>
      </c>
    </row>
    <row r="1273" spans="1:9" x14ac:dyDescent="0.25">
      <c r="A1273">
        <v>10729</v>
      </c>
      <c r="B1273">
        <v>21</v>
      </c>
      <c r="C1273">
        <v>10</v>
      </c>
      <c r="D1273">
        <v>30</v>
      </c>
      <c r="E1273">
        <v>0</v>
      </c>
      <c r="F1273">
        <f>order_details[[#This Row],[UnitPrice]]*order_details[[#This Row],[Quantity]]</f>
        <v>300</v>
      </c>
      <c r="G1273">
        <f t="shared" si="38"/>
        <v>300</v>
      </c>
      <c r="H1273">
        <f ca="1" xml:space="preserve"> COUNTA(UNIQUE(orders[OrderID]))</f>
        <v>1</v>
      </c>
      <c r="I1273">
        <f t="shared" si="39"/>
        <v>588599.2100000002</v>
      </c>
    </row>
    <row r="1274" spans="1:9" x14ac:dyDescent="0.25">
      <c r="A1274">
        <v>10729</v>
      </c>
      <c r="B1274">
        <v>50</v>
      </c>
      <c r="C1274">
        <v>16.25</v>
      </c>
      <c r="D1274">
        <v>40</v>
      </c>
      <c r="E1274">
        <v>0</v>
      </c>
      <c r="F1274">
        <f>order_details[[#This Row],[UnitPrice]]*order_details[[#This Row],[Quantity]]</f>
        <v>650</v>
      </c>
      <c r="G1274">
        <f t="shared" si="38"/>
        <v>650</v>
      </c>
      <c r="H1274">
        <f ca="1" xml:space="preserve"> COUNTA(UNIQUE(orders[OrderID]))</f>
        <v>1</v>
      </c>
      <c r="I1274">
        <f t="shared" si="39"/>
        <v>588299.2100000002</v>
      </c>
    </row>
    <row r="1275" spans="1:9" x14ac:dyDescent="0.25">
      <c r="A1275">
        <v>10730</v>
      </c>
      <c r="B1275">
        <v>16</v>
      </c>
      <c r="C1275">
        <v>17.45</v>
      </c>
      <c r="D1275">
        <v>15</v>
      </c>
      <c r="E1275">
        <v>0.05</v>
      </c>
      <c r="F1275">
        <f>order_details[[#This Row],[UnitPrice]]*order_details[[#This Row],[Quantity]]</f>
        <v>261.75</v>
      </c>
      <c r="G1275">
        <f t="shared" si="38"/>
        <v>261.75</v>
      </c>
      <c r="H1275">
        <f ca="1" xml:space="preserve"> COUNTA(UNIQUE(orders[OrderID]))</f>
        <v>1</v>
      </c>
      <c r="I1275">
        <f t="shared" si="39"/>
        <v>587649.2100000002</v>
      </c>
    </row>
    <row r="1276" spans="1:9" x14ac:dyDescent="0.25">
      <c r="A1276">
        <v>10730</v>
      </c>
      <c r="B1276">
        <v>31</v>
      </c>
      <c r="C1276">
        <v>12.5</v>
      </c>
      <c r="D1276">
        <v>3</v>
      </c>
      <c r="E1276">
        <v>0.05</v>
      </c>
      <c r="F1276">
        <f>order_details[[#This Row],[UnitPrice]]*order_details[[#This Row],[Quantity]]</f>
        <v>37.5</v>
      </c>
      <c r="G1276">
        <f t="shared" si="38"/>
        <v>37.5</v>
      </c>
      <c r="H1276">
        <f ca="1" xml:space="preserve"> COUNTA(UNIQUE(orders[OrderID]))</f>
        <v>1</v>
      </c>
      <c r="I1276">
        <f t="shared" si="39"/>
        <v>587387.4600000002</v>
      </c>
    </row>
    <row r="1277" spans="1:9" x14ac:dyDescent="0.25">
      <c r="A1277">
        <v>10730</v>
      </c>
      <c r="B1277">
        <v>65</v>
      </c>
      <c r="C1277">
        <v>21.05</v>
      </c>
      <c r="D1277">
        <v>10</v>
      </c>
      <c r="E1277">
        <v>0.05</v>
      </c>
      <c r="F1277">
        <f>order_details[[#This Row],[UnitPrice]]*order_details[[#This Row],[Quantity]]</f>
        <v>210.5</v>
      </c>
      <c r="G1277">
        <f t="shared" si="38"/>
        <v>210.5</v>
      </c>
      <c r="H1277">
        <f ca="1" xml:space="preserve"> COUNTA(UNIQUE(orders[OrderID]))</f>
        <v>1</v>
      </c>
      <c r="I1277">
        <f t="shared" si="39"/>
        <v>587349.9600000002</v>
      </c>
    </row>
    <row r="1278" spans="1:9" x14ac:dyDescent="0.25">
      <c r="A1278">
        <v>10731</v>
      </c>
      <c r="B1278">
        <v>21</v>
      </c>
      <c r="C1278">
        <v>10</v>
      </c>
      <c r="D1278">
        <v>40</v>
      </c>
      <c r="E1278">
        <v>0.05</v>
      </c>
      <c r="F1278">
        <f>order_details[[#This Row],[UnitPrice]]*order_details[[#This Row],[Quantity]]</f>
        <v>400</v>
      </c>
      <c r="G1278">
        <f t="shared" si="38"/>
        <v>400</v>
      </c>
      <c r="H1278">
        <f ca="1" xml:space="preserve"> COUNTA(UNIQUE(orders[OrderID]))</f>
        <v>1</v>
      </c>
      <c r="I1278">
        <f t="shared" si="39"/>
        <v>587139.4600000002</v>
      </c>
    </row>
    <row r="1279" spans="1:9" x14ac:dyDescent="0.25">
      <c r="A1279">
        <v>10731</v>
      </c>
      <c r="B1279">
        <v>51</v>
      </c>
      <c r="C1279">
        <v>53</v>
      </c>
      <c r="D1279">
        <v>30</v>
      </c>
      <c r="E1279">
        <v>0.05</v>
      </c>
      <c r="F1279">
        <f>order_details[[#This Row],[UnitPrice]]*order_details[[#This Row],[Quantity]]</f>
        <v>1590</v>
      </c>
      <c r="G1279">
        <f t="shared" si="38"/>
        <v>1590</v>
      </c>
      <c r="H1279">
        <f ca="1" xml:space="preserve"> COUNTA(UNIQUE(orders[OrderID]))</f>
        <v>1</v>
      </c>
      <c r="I1279">
        <f t="shared" si="39"/>
        <v>586739.4600000002</v>
      </c>
    </row>
    <row r="1280" spans="1:9" x14ac:dyDescent="0.25">
      <c r="A1280">
        <v>10732</v>
      </c>
      <c r="B1280">
        <v>76</v>
      </c>
      <c r="C1280">
        <v>18</v>
      </c>
      <c r="D1280">
        <v>20</v>
      </c>
      <c r="E1280">
        <v>0</v>
      </c>
      <c r="F1280">
        <f>order_details[[#This Row],[UnitPrice]]*order_details[[#This Row],[Quantity]]</f>
        <v>360</v>
      </c>
      <c r="G1280">
        <f t="shared" si="38"/>
        <v>360</v>
      </c>
      <c r="H1280">
        <f ca="1" xml:space="preserve"> COUNTA(UNIQUE(orders[OrderID]))</f>
        <v>1</v>
      </c>
      <c r="I1280">
        <f t="shared" si="39"/>
        <v>585149.4600000002</v>
      </c>
    </row>
    <row r="1281" spans="1:9" x14ac:dyDescent="0.25">
      <c r="A1281">
        <v>10733</v>
      </c>
      <c r="B1281">
        <v>14</v>
      </c>
      <c r="C1281">
        <v>23.25</v>
      </c>
      <c r="D1281">
        <v>16</v>
      </c>
      <c r="E1281">
        <v>0</v>
      </c>
      <c r="F1281">
        <f>order_details[[#This Row],[UnitPrice]]*order_details[[#This Row],[Quantity]]</f>
        <v>372</v>
      </c>
      <c r="G1281">
        <f t="shared" si="38"/>
        <v>372</v>
      </c>
      <c r="H1281">
        <f ca="1" xml:space="preserve"> COUNTA(UNIQUE(orders[OrderID]))</f>
        <v>1</v>
      </c>
      <c r="I1281">
        <f t="shared" si="39"/>
        <v>584789.4600000002</v>
      </c>
    </row>
    <row r="1282" spans="1:9" x14ac:dyDescent="0.25">
      <c r="A1282">
        <v>10733</v>
      </c>
      <c r="B1282">
        <v>28</v>
      </c>
      <c r="C1282">
        <v>45.6</v>
      </c>
      <c r="D1282">
        <v>20</v>
      </c>
      <c r="E1282">
        <v>0</v>
      </c>
      <c r="F1282">
        <f>order_details[[#This Row],[UnitPrice]]*order_details[[#This Row],[Quantity]]</f>
        <v>912</v>
      </c>
      <c r="G1282">
        <f t="shared" ref="G1282:G1345" si="40" xml:space="preserve"> C1282 * D1282</f>
        <v>912</v>
      </c>
      <c r="H1282">
        <f ca="1" xml:space="preserve"> COUNTA(UNIQUE(orders[OrderID]))</f>
        <v>1</v>
      </c>
      <c r="I1282">
        <f t="shared" ref="I1282:I1345" si="41">SUM(G1282:G3436)</f>
        <v>584417.4600000002</v>
      </c>
    </row>
    <row r="1283" spans="1:9" x14ac:dyDescent="0.25">
      <c r="A1283">
        <v>10733</v>
      </c>
      <c r="B1283">
        <v>52</v>
      </c>
      <c r="C1283">
        <v>7</v>
      </c>
      <c r="D1283">
        <v>25</v>
      </c>
      <c r="E1283">
        <v>0</v>
      </c>
      <c r="F1283">
        <f>order_details[[#This Row],[UnitPrice]]*order_details[[#This Row],[Quantity]]</f>
        <v>175</v>
      </c>
      <c r="G1283">
        <f t="shared" si="40"/>
        <v>175</v>
      </c>
      <c r="H1283">
        <f ca="1" xml:space="preserve"> COUNTA(UNIQUE(orders[OrderID]))</f>
        <v>1</v>
      </c>
      <c r="I1283">
        <f t="shared" si="41"/>
        <v>583505.4600000002</v>
      </c>
    </row>
    <row r="1284" spans="1:9" x14ac:dyDescent="0.25">
      <c r="A1284">
        <v>10734</v>
      </c>
      <c r="B1284">
        <v>6</v>
      </c>
      <c r="C1284">
        <v>25</v>
      </c>
      <c r="D1284">
        <v>30</v>
      </c>
      <c r="E1284">
        <v>0</v>
      </c>
      <c r="F1284">
        <f>order_details[[#This Row],[UnitPrice]]*order_details[[#This Row],[Quantity]]</f>
        <v>750</v>
      </c>
      <c r="G1284">
        <f t="shared" si="40"/>
        <v>750</v>
      </c>
      <c r="H1284">
        <f ca="1" xml:space="preserve"> COUNTA(UNIQUE(orders[OrderID]))</f>
        <v>1</v>
      </c>
      <c r="I1284">
        <f t="shared" si="41"/>
        <v>583330.4600000002</v>
      </c>
    </row>
    <row r="1285" spans="1:9" x14ac:dyDescent="0.25">
      <c r="A1285">
        <v>10734</v>
      </c>
      <c r="B1285">
        <v>30</v>
      </c>
      <c r="C1285">
        <v>25.89</v>
      </c>
      <c r="D1285">
        <v>15</v>
      </c>
      <c r="E1285">
        <v>0</v>
      </c>
      <c r="F1285">
        <f>order_details[[#This Row],[UnitPrice]]*order_details[[#This Row],[Quantity]]</f>
        <v>388.35</v>
      </c>
      <c r="G1285">
        <f t="shared" si="40"/>
        <v>388.35</v>
      </c>
      <c r="H1285">
        <f ca="1" xml:space="preserve"> COUNTA(UNIQUE(orders[OrderID]))</f>
        <v>1</v>
      </c>
      <c r="I1285">
        <f t="shared" si="41"/>
        <v>582580.4600000002</v>
      </c>
    </row>
    <row r="1286" spans="1:9" x14ac:dyDescent="0.25">
      <c r="A1286">
        <v>10734</v>
      </c>
      <c r="B1286">
        <v>76</v>
      </c>
      <c r="C1286">
        <v>18</v>
      </c>
      <c r="D1286">
        <v>20</v>
      </c>
      <c r="E1286">
        <v>0</v>
      </c>
      <c r="F1286">
        <f>order_details[[#This Row],[UnitPrice]]*order_details[[#This Row],[Quantity]]</f>
        <v>360</v>
      </c>
      <c r="G1286">
        <f t="shared" si="40"/>
        <v>360</v>
      </c>
      <c r="H1286">
        <f ca="1" xml:space="preserve"> COUNTA(UNIQUE(orders[OrderID]))</f>
        <v>1</v>
      </c>
      <c r="I1286">
        <f t="shared" si="41"/>
        <v>582192.11000000022</v>
      </c>
    </row>
    <row r="1287" spans="1:9" x14ac:dyDescent="0.25">
      <c r="A1287">
        <v>10735</v>
      </c>
      <c r="B1287">
        <v>61</v>
      </c>
      <c r="C1287">
        <v>28.5</v>
      </c>
      <c r="D1287">
        <v>20</v>
      </c>
      <c r="E1287">
        <v>0.1</v>
      </c>
      <c r="F1287">
        <f>order_details[[#This Row],[UnitPrice]]*order_details[[#This Row],[Quantity]]</f>
        <v>570</v>
      </c>
      <c r="G1287">
        <f t="shared" si="40"/>
        <v>570</v>
      </c>
      <c r="H1287">
        <f ca="1" xml:space="preserve"> COUNTA(UNIQUE(orders[OrderID]))</f>
        <v>1</v>
      </c>
      <c r="I1287">
        <f t="shared" si="41"/>
        <v>581832.11000000022</v>
      </c>
    </row>
    <row r="1288" spans="1:9" x14ac:dyDescent="0.25">
      <c r="A1288">
        <v>10735</v>
      </c>
      <c r="B1288">
        <v>77</v>
      </c>
      <c r="C1288">
        <v>13</v>
      </c>
      <c r="D1288">
        <v>2</v>
      </c>
      <c r="E1288">
        <v>0.1</v>
      </c>
      <c r="F1288">
        <f>order_details[[#This Row],[UnitPrice]]*order_details[[#This Row],[Quantity]]</f>
        <v>26</v>
      </c>
      <c r="G1288">
        <f t="shared" si="40"/>
        <v>26</v>
      </c>
      <c r="H1288">
        <f ca="1" xml:space="preserve"> COUNTA(UNIQUE(orders[OrderID]))</f>
        <v>1</v>
      </c>
      <c r="I1288">
        <f t="shared" si="41"/>
        <v>581262.11000000022</v>
      </c>
    </row>
    <row r="1289" spans="1:9" x14ac:dyDescent="0.25">
      <c r="A1289">
        <v>10736</v>
      </c>
      <c r="B1289">
        <v>65</v>
      </c>
      <c r="C1289">
        <v>21.05</v>
      </c>
      <c r="D1289">
        <v>40</v>
      </c>
      <c r="E1289">
        <v>0</v>
      </c>
      <c r="F1289">
        <f>order_details[[#This Row],[UnitPrice]]*order_details[[#This Row],[Quantity]]</f>
        <v>842</v>
      </c>
      <c r="G1289">
        <f t="shared" si="40"/>
        <v>842</v>
      </c>
      <c r="H1289">
        <f ca="1" xml:space="preserve"> COUNTA(UNIQUE(orders[OrderID]))</f>
        <v>1</v>
      </c>
      <c r="I1289">
        <f t="shared" si="41"/>
        <v>581236.11000000022</v>
      </c>
    </row>
    <row r="1290" spans="1:9" x14ac:dyDescent="0.25">
      <c r="A1290">
        <v>10736</v>
      </c>
      <c r="B1290">
        <v>75</v>
      </c>
      <c r="C1290">
        <v>7.75</v>
      </c>
      <c r="D1290">
        <v>20</v>
      </c>
      <c r="E1290">
        <v>0</v>
      </c>
      <c r="F1290">
        <f>order_details[[#This Row],[UnitPrice]]*order_details[[#This Row],[Quantity]]</f>
        <v>155</v>
      </c>
      <c r="G1290">
        <f t="shared" si="40"/>
        <v>155</v>
      </c>
      <c r="H1290">
        <f ca="1" xml:space="preserve"> COUNTA(UNIQUE(orders[OrderID]))</f>
        <v>1</v>
      </c>
      <c r="I1290">
        <f t="shared" si="41"/>
        <v>580394.11000000022</v>
      </c>
    </row>
    <row r="1291" spans="1:9" x14ac:dyDescent="0.25">
      <c r="A1291">
        <v>10737</v>
      </c>
      <c r="B1291">
        <v>13</v>
      </c>
      <c r="C1291">
        <v>6</v>
      </c>
      <c r="D1291">
        <v>4</v>
      </c>
      <c r="E1291">
        <v>0</v>
      </c>
      <c r="F1291">
        <f>order_details[[#This Row],[UnitPrice]]*order_details[[#This Row],[Quantity]]</f>
        <v>24</v>
      </c>
      <c r="G1291">
        <f t="shared" si="40"/>
        <v>24</v>
      </c>
      <c r="H1291">
        <f ca="1" xml:space="preserve"> COUNTA(UNIQUE(orders[OrderID]))</f>
        <v>1</v>
      </c>
      <c r="I1291">
        <f t="shared" si="41"/>
        <v>580239.11000000022</v>
      </c>
    </row>
    <row r="1292" spans="1:9" x14ac:dyDescent="0.25">
      <c r="A1292">
        <v>10737</v>
      </c>
      <c r="B1292">
        <v>41</v>
      </c>
      <c r="C1292">
        <v>9.65</v>
      </c>
      <c r="D1292">
        <v>12</v>
      </c>
      <c r="E1292">
        <v>0</v>
      </c>
      <c r="F1292">
        <f>order_details[[#This Row],[UnitPrice]]*order_details[[#This Row],[Quantity]]</f>
        <v>115.80000000000001</v>
      </c>
      <c r="G1292">
        <f t="shared" si="40"/>
        <v>115.80000000000001</v>
      </c>
      <c r="H1292">
        <f ca="1" xml:space="preserve"> COUNTA(UNIQUE(orders[OrderID]))</f>
        <v>1</v>
      </c>
      <c r="I1292">
        <f t="shared" si="41"/>
        <v>580215.11000000022</v>
      </c>
    </row>
    <row r="1293" spans="1:9" x14ac:dyDescent="0.25">
      <c r="A1293">
        <v>10738</v>
      </c>
      <c r="B1293">
        <v>16</v>
      </c>
      <c r="C1293">
        <v>17.45</v>
      </c>
      <c r="D1293">
        <v>3</v>
      </c>
      <c r="E1293">
        <v>0</v>
      </c>
      <c r="F1293">
        <f>order_details[[#This Row],[UnitPrice]]*order_details[[#This Row],[Quantity]]</f>
        <v>52.349999999999994</v>
      </c>
      <c r="G1293">
        <f t="shared" si="40"/>
        <v>52.349999999999994</v>
      </c>
      <c r="H1293">
        <f ca="1" xml:space="preserve"> COUNTA(UNIQUE(orders[OrderID]))</f>
        <v>1</v>
      </c>
      <c r="I1293">
        <f t="shared" si="41"/>
        <v>580099.31000000017</v>
      </c>
    </row>
    <row r="1294" spans="1:9" x14ac:dyDescent="0.25">
      <c r="A1294">
        <v>10739</v>
      </c>
      <c r="B1294">
        <v>36</v>
      </c>
      <c r="C1294">
        <v>19</v>
      </c>
      <c r="D1294">
        <v>6</v>
      </c>
      <c r="E1294">
        <v>0</v>
      </c>
      <c r="F1294">
        <f>order_details[[#This Row],[UnitPrice]]*order_details[[#This Row],[Quantity]]</f>
        <v>114</v>
      </c>
      <c r="G1294">
        <f t="shared" si="40"/>
        <v>114</v>
      </c>
      <c r="H1294">
        <f ca="1" xml:space="preserve"> COUNTA(UNIQUE(orders[OrderID]))</f>
        <v>1</v>
      </c>
      <c r="I1294">
        <f t="shared" si="41"/>
        <v>580046.9600000002</v>
      </c>
    </row>
    <row r="1295" spans="1:9" x14ac:dyDescent="0.25">
      <c r="A1295">
        <v>10739</v>
      </c>
      <c r="B1295">
        <v>52</v>
      </c>
      <c r="C1295">
        <v>7</v>
      </c>
      <c r="D1295">
        <v>18</v>
      </c>
      <c r="E1295">
        <v>0</v>
      </c>
      <c r="F1295">
        <f>order_details[[#This Row],[UnitPrice]]*order_details[[#This Row],[Quantity]]</f>
        <v>126</v>
      </c>
      <c r="G1295">
        <f t="shared" si="40"/>
        <v>126</v>
      </c>
      <c r="H1295">
        <f ca="1" xml:space="preserve"> COUNTA(UNIQUE(orders[OrderID]))</f>
        <v>1</v>
      </c>
      <c r="I1295">
        <f t="shared" si="41"/>
        <v>579932.9600000002</v>
      </c>
    </row>
    <row r="1296" spans="1:9" x14ac:dyDescent="0.25">
      <c r="A1296">
        <v>10740</v>
      </c>
      <c r="B1296">
        <v>28</v>
      </c>
      <c r="C1296">
        <v>45.6</v>
      </c>
      <c r="D1296">
        <v>5</v>
      </c>
      <c r="E1296">
        <v>0.2</v>
      </c>
      <c r="F1296">
        <f>order_details[[#This Row],[UnitPrice]]*order_details[[#This Row],[Quantity]]</f>
        <v>228</v>
      </c>
      <c r="G1296">
        <f t="shared" si="40"/>
        <v>228</v>
      </c>
      <c r="H1296">
        <f ca="1" xml:space="preserve"> COUNTA(UNIQUE(orders[OrderID]))</f>
        <v>1</v>
      </c>
      <c r="I1296">
        <f t="shared" si="41"/>
        <v>579806.9600000002</v>
      </c>
    </row>
    <row r="1297" spans="1:9" x14ac:dyDescent="0.25">
      <c r="A1297">
        <v>10740</v>
      </c>
      <c r="B1297">
        <v>35</v>
      </c>
      <c r="C1297">
        <v>18</v>
      </c>
      <c r="D1297">
        <v>35</v>
      </c>
      <c r="E1297">
        <v>0.2</v>
      </c>
      <c r="F1297">
        <f>order_details[[#This Row],[UnitPrice]]*order_details[[#This Row],[Quantity]]</f>
        <v>630</v>
      </c>
      <c r="G1297">
        <f t="shared" si="40"/>
        <v>630</v>
      </c>
      <c r="H1297">
        <f ca="1" xml:space="preserve"> COUNTA(UNIQUE(orders[OrderID]))</f>
        <v>1</v>
      </c>
      <c r="I1297">
        <f t="shared" si="41"/>
        <v>579578.9600000002</v>
      </c>
    </row>
    <row r="1298" spans="1:9" x14ac:dyDescent="0.25">
      <c r="A1298">
        <v>10740</v>
      </c>
      <c r="B1298">
        <v>45</v>
      </c>
      <c r="C1298">
        <v>9.5</v>
      </c>
      <c r="D1298">
        <v>40</v>
      </c>
      <c r="E1298">
        <v>0.2</v>
      </c>
      <c r="F1298">
        <f>order_details[[#This Row],[UnitPrice]]*order_details[[#This Row],[Quantity]]</f>
        <v>380</v>
      </c>
      <c r="G1298">
        <f t="shared" si="40"/>
        <v>380</v>
      </c>
      <c r="H1298">
        <f ca="1" xml:space="preserve"> COUNTA(UNIQUE(orders[OrderID]))</f>
        <v>1</v>
      </c>
      <c r="I1298">
        <f t="shared" si="41"/>
        <v>578948.9600000002</v>
      </c>
    </row>
    <row r="1299" spans="1:9" x14ac:dyDescent="0.25">
      <c r="A1299">
        <v>10740</v>
      </c>
      <c r="B1299">
        <v>56</v>
      </c>
      <c r="C1299">
        <v>38</v>
      </c>
      <c r="D1299">
        <v>14</v>
      </c>
      <c r="E1299">
        <v>0.2</v>
      </c>
      <c r="F1299">
        <f>order_details[[#This Row],[UnitPrice]]*order_details[[#This Row],[Quantity]]</f>
        <v>532</v>
      </c>
      <c r="G1299">
        <f t="shared" si="40"/>
        <v>532</v>
      </c>
      <c r="H1299">
        <f ca="1" xml:space="preserve"> COUNTA(UNIQUE(orders[OrderID]))</f>
        <v>1</v>
      </c>
      <c r="I1299">
        <f t="shared" si="41"/>
        <v>578568.9600000002</v>
      </c>
    </row>
    <row r="1300" spans="1:9" x14ac:dyDescent="0.25">
      <c r="A1300">
        <v>10741</v>
      </c>
      <c r="B1300">
        <v>2</v>
      </c>
      <c r="C1300">
        <v>19</v>
      </c>
      <c r="D1300">
        <v>15</v>
      </c>
      <c r="E1300">
        <v>0.2</v>
      </c>
      <c r="F1300">
        <f>order_details[[#This Row],[UnitPrice]]*order_details[[#This Row],[Quantity]]</f>
        <v>285</v>
      </c>
      <c r="G1300">
        <f t="shared" si="40"/>
        <v>285</v>
      </c>
      <c r="H1300">
        <f ca="1" xml:space="preserve"> COUNTA(UNIQUE(orders[OrderID]))</f>
        <v>1</v>
      </c>
      <c r="I1300">
        <f t="shared" si="41"/>
        <v>578036.9600000002</v>
      </c>
    </row>
    <row r="1301" spans="1:9" x14ac:dyDescent="0.25">
      <c r="A1301">
        <v>10742</v>
      </c>
      <c r="B1301">
        <v>3</v>
      </c>
      <c r="C1301">
        <v>10</v>
      </c>
      <c r="D1301">
        <v>20</v>
      </c>
      <c r="E1301">
        <v>0</v>
      </c>
      <c r="F1301">
        <f>order_details[[#This Row],[UnitPrice]]*order_details[[#This Row],[Quantity]]</f>
        <v>200</v>
      </c>
      <c r="G1301">
        <f t="shared" si="40"/>
        <v>200</v>
      </c>
      <c r="H1301">
        <f ca="1" xml:space="preserve"> COUNTA(UNIQUE(orders[OrderID]))</f>
        <v>1</v>
      </c>
      <c r="I1301">
        <f t="shared" si="41"/>
        <v>577751.9600000002</v>
      </c>
    </row>
    <row r="1302" spans="1:9" x14ac:dyDescent="0.25">
      <c r="A1302">
        <v>10742</v>
      </c>
      <c r="B1302">
        <v>60</v>
      </c>
      <c r="C1302">
        <v>34</v>
      </c>
      <c r="D1302">
        <v>50</v>
      </c>
      <c r="E1302">
        <v>0</v>
      </c>
      <c r="F1302">
        <f>order_details[[#This Row],[UnitPrice]]*order_details[[#This Row],[Quantity]]</f>
        <v>1700</v>
      </c>
      <c r="G1302">
        <f t="shared" si="40"/>
        <v>1700</v>
      </c>
      <c r="H1302">
        <f ca="1" xml:space="preserve"> COUNTA(UNIQUE(orders[OrderID]))</f>
        <v>1</v>
      </c>
      <c r="I1302">
        <f t="shared" si="41"/>
        <v>577551.9600000002</v>
      </c>
    </row>
    <row r="1303" spans="1:9" x14ac:dyDescent="0.25">
      <c r="A1303">
        <v>10742</v>
      </c>
      <c r="B1303">
        <v>72</v>
      </c>
      <c r="C1303">
        <v>34.799999999999997</v>
      </c>
      <c r="D1303">
        <v>35</v>
      </c>
      <c r="E1303">
        <v>0</v>
      </c>
      <c r="F1303">
        <f>order_details[[#This Row],[UnitPrice]]*order_details[[#This Row],[Quantity]]</f>
        <v>1218</v>
      </c>
      <c r="G1303">
        <f t="shared" si="40"/>
        <v>1218</v>
      </c>
      <c r="H1303">
        <f ca="1" xml:space="preserve"> COUNTA(UNIQUE(orders[OrderID]))</f>
        <v>1</v>
      </c>
      <c r="I1303">
        <f t="shared" si="41"/>
        <v>575851.9600000002</v>
      </c>
    </row>
    <row r="1304" spans="1:9" x14ac:dyDescent="0.25">
      <c r="A1304">
        <v>10743</v>
      </c>
      <c r="B1304">
        <v>46</v>
      </c>
      <c r="C1304">
        <v>12</v>
      </c>
      <c r="D1304">
        <v>28</v>
      </c>
      <c r="E1304">
        <v>0.05</v>
      </c>
      <c r="F1304">
        <f>order_details[[#This Row],[UnitPrice]]*order_details[[#This Row],[Quantity]]</f>
        <v>336</v>
      </c>
      <c r="G1304">
        <f t="shared" si="40"/>
        <v>336</v>
      </c>
      <c r="H1304">
        <f ca="1" xml:space="preserve"> COUNTA(UNIQUE(orders[OrderID]))</f>
        <v>1</v>
      </c>
      <c r="I1304">
        <f t="shared" si="41"/>
        <v>574633.9600000002</v>
      </c>
    </row>
    <row r="1305" spans="1:9" x14ac:dyDescent="0.25">
      <c r="A1305">
        <v>10744</v>
      </c>
      <c r="B1305">
        <v>40</v>
      </c>
      <c r="C1305">
        <v>18.399999999999999</v>
      </c>
      <c r="D1305">
        <v>50</v>
      </c>
      <c r="E1305">
        <v>0.2</v>
      </c>
      <c r="F1305">
        <f>order_details[[#This Row],[UnitPrice]]*order_details[[#This Row],[Quantity]]</f>
        <v>919.99999999999989</v>
      </c>
      <c r="G1305">
        <f t="shared" si="40"/>
        <v>919.99999999999989</v>
      </c>
      <c r="H1305">
        <f ca="1" xml:space="preserve"> COUNTA(UNIQUE(orders[OrderID]))</f>
        <v>1</v>
      </c>
      <c r="I1305">
        <f t="shared" si="41"/>
        <v>574297.9600000002</v>
      </c>
    </row>
    <row r="1306" spans="1:9" x14ac:dyDescent="0.25">
      <c r="A1306">
        <v>10745</v>
      </c>
      <c r="B1306">
        <v>18</v>
      </c>
      <c r="C1306">
        <v>62.5</v>
      </c>
      <c r="D1306">
        <v>24</v>
      </c>
      <c r="E1306">
        <v>0</v>
      </c>
      <c r="F1306">
        <f>order_details[[#This Row],[UnitPrice]]*order_details[[#This Row],[Quantity]]</f>
        <v>1500</v>
      </c>
      <c r="G1306">
        <f t="shared" si="40"/>
        <v>1500</v>
      </c>
      <c r="H1306">
        <f ca="1" xml:space="preserve"> COUNTA(UNIQUE(orders[OrderID]))</f>
        <v>1</v>
      </c>
      <c r="I1306">
        <f t="shared" si="41"/>
        <v>573377.9600000002</v>
      </c>
    </row>
    <row r="1307" spans="1:9" x14ac:dyDescent="0.25">
      <c r="A1307">
        <v>10745</v>
      </c>
      <c r="B1307">
        <v>44</v>
      </c>
      <c r="C1307">
        <v>19.45</v>
      </c>
      <c r="D1307">
        <v>16</v>
      </c>
      <c r="E1307">
        <v>0</v>
      </c>
      <c r="F1307">
        <f>order_details[[#This Row],[UnitPrice]]*order_details[[#This Row],[Quantity]]</f>
        <v>311.2</v>
      </c>
      <c r="G1307">
        <f t="shared" si="40"/>
        <v>311.2</v>
      </c>
      <c r="H1307">
        <f ca="1" xml:space="preserve"> COUNTA(UNIQUE(orders[OrderID]))</f>
        <v>1</v>
      </c>
      <c r="I1307">
        <f t="shared" si="41"/>
        <v>571877.9600000002</v>
      </c>
    </row>
    <row r="1308" spans="1:9" x14ac:dyDescent="0.25">
      <c r="A1308">
        <v>10745</v>
      </c>
      <c r="B1308">
        <v>59</v>
      </c>
      <c r="C1308">
        <v>55</v>
      </c>
      <c r="D1308">
        <v>45</v>
      </c>
      <c r="E1308">
        <v>0</v>
      </c>
      <c r="F1308">
        <f>order_details[[#This Row],[UnitPrice]]*order_details[[#This Row],[Quantity]]</f>
        <v>2475</v>
      </c>
      <c r="G1308">
        <f t="shared" si="40"/>
        <v>2475</v>
      </c>
      <c r="H1308">
        <f ca="1" xml:space="preserve"> COUNTA(UNIQUE(orders[OrderID]))</f>
        <v>1</v>
      </c>
      <c r="I1308">
        <f t="shared" si="41"/>
        <v>571566.76000000024</v>
      </c>
    </row>
    <row r="1309" spans="1:9" x14ac:dyDescent="0.25">
      <c r="A1309">
        <v>10745</v>
      </c>
      <c r="B1309">
        <v>72</v>
      </c>
      <c r="C1309">
        <v>34.799999999999997</v>
      </c>
      <c r="D1309">
        <v>7</v>
      </c>
      <c r="E1309">
        <v>0</v>
      </c>
      <c r="F1309">
        <f>order_details[[#This Row],[UnitPrice]]*order_details[[#This Row],[Quantity]]</f>
        <v>243.59999999999997</v>
      </c>
      <c r="G1309">
        <f t="shared" si="40"/>
        <v>243.59999999999997</v>
      </c>
      <c r="H1309">
        <f ca="1" xml:space="preserve"> COUNTA(UNIQUE(orders[OrderID]))</f>
        <v>1</v>
      </c>
      <c r="I1309">
        <f t="shared" si="41"/>
        <v>569091.76000000024</v>
      </c>
    </row>
    <row r="1310" spans="1:9" x14ac:dyDescent="0.25">
      <c r="A1310">
        <v>10746</v>
      </c>
      <c r="B1310">
        <v>13</v>
      </c>
      <c r="C1310">
        <v>6</v>
      </c>
      <c r="D1310">
        <v>6</v>
      </c>
      <c r="E1310">
        <v>0</v>
      </c>
      <c r="F1310">
        <f>order_details[[#This Row],[UnitPrice]]*order_details[[#This Row],[Quantity]]</f>
        <v>36</v>
      </c>
      <c r="G1310">
        <f t="shared" si="40"/>
        <v>36</v>
      </c>
      <c r="H1310">
        <f ca="1" xml:space="preserve"> COUNTA(UNIQUE(orders[OrderID]))</f>
        <v>1</v>
      </c>
      <c r="I1310">
        <f t="shared" si="41"/>
        <v>568848.16000000027</v>
      </c>
    </row>
    <row r="1311" spans="1:9" x14ac:dyDescent="0.25">
      <c r="A1311">
        <v>10746</v>
      </c>
      <c r="B1311">
        <v>42</v>
      </c>
      <c r="C1311">
        <v>14</v>
      </c>
      <c r="D1311">
        <v>28</v>
      </c>
      <c r="E1311">
        <v>0</v>
      </c>
      <c r="F1311">
        <f>order_details[[#This Row],[UnitPrice]]*order_details[[#This Row],[Quantity]]</f>
        <v>392</v>
      </c>
      <c r="G1311">
        <f t="shared" si="40"/>
        <v>392</v>
      </c>
      <c r="H1311">
        <f ca="1" xml:space="preserve"> COUNTA(UNIQUE(orders[OrderID]))</f>
        <v>1</v>
      </c>
      <c r="I1311">
        <f t="shared" si="41"/>
        <v>568812.16000000027</v>
      </c>
    </row>
    <row r="1312" spans="1:9" x14ac:dyDescent="0.25">
      <c r="A1312">
        <v>10746</v>
      </c>
      <c r="B1312">
        <v>62</v>
      </c>
      <c r="C1312">
        <v>49.3</v>
      </c>
      <c r="D1312">
        <v>9</v>
      </c>
      <c r="E1312">
        <v>0</v>
      </c>
      <c r="F1312">
        <f>order_details[[#This Row],[UnitPrice]]*order_details[[#This Row],[Quantity]]</f>
        <v>443.7</v>
      </c>
      <c r="G1312">
        <f t="shared" si="40"/>
        <v>443.7</v>
      </c>
      <c r="H1312">
        <f ca="1" xml:space="preserve"> COUNTA(UNIQUE(orders[OrderID]))</f>
        <v>1</v>
      </c>
      <c r="I1312">
        <f t="shared" si="41"/>
        <v>568420.16000000027</v>
      </c>
    </row>
    <row r="1313" spans="1:9" x14ac:dyDescent="0.25">
      <c r="A1313">
        <v>10746</v>
      </c>
      <c r="B1313">
        <v>69</v>
      </c>
      <c r="C1313">
        <v>36</v>
      </c>
      <c r="D1313">
        <v>40</v>
      </c>
      <c r="E1313">
        <v>0</v>
      </c>
      <c r="F1313">
        <f>order_details[[#This Row],[UnitPrice]]*order_details[[#This Row],[Quantity]]</f>
        <v>1440</v>
      </c>
      <c r="G1313">
        <f t="shared" si="40"/>
        <v>1440</v>
      </c>
      <c r="H1313">
        <f ca="1" xml:space="preserve"> COUNTA(UNIQUE(orders[OrderID]))</f>
        <v>1</v>
      </c>
      <c r="I1313">
        <f t="shared" si="41"/>
        <v>567976.4600000002</v>
      </c>
    </row>
    <row r="1314" spans="1:9" x14ac:dyDescent="0.25">
      <c r="A1314">
        <v>10747</v>
      </c>
      <c r="B1314">
        <v>31</v>
      </c>
      <c r="C1314">
        <v>12.5</v>
      </c>
      <c r="D1314">
        <v>8</v>
      </c>
      <c r="E1314">
        <v>0</v>
      </c>
      <c r="F1314">
        <f>order_details[[#This Row],[UnitPrice]]*order_details[[#This Row],[Quantity]]</f>
        <v>100</v>
      </c>
      <c r="G1314">
        <f t="shared" si="40"/>
        <v>100</v>
      </c>
      <c r="H1314">
        <f ca="1" xml:space="preserve"> COUNTA(UNIQUE(orders[OrderID]))</f>
        <v>1</v>
      </c>
      <c r="I1314">
        <f t="shared" si="41"/>
        <v>566536.4600000002</v>
      </c>
    </row>
    <row r="1315" spans="1:9" x14ac:dyDescent="0.25">
      <c r="A1315">
        <v>10747</v>
      </c>
      <c r="B1315">
        <v>41</v>
      </c>
      <c r="C1315">
        <v>9.65</v>
      </c>
      <c r="D1315">
        <v>35</v>
      </c>
      <c r="E1315">
        <v>0</v>
      </c>
      <c r="F1315">
        <f>order_details[[#This Row],[UnitPrice]]*order_details[[#This Row],[Quantity]]</f>
        <v>337.75</v>
      </c>
      <c r="G1315">
        <f t="shared" si="40"/>
        <v>337.75</v>
      </c>
      <c r="H1315">
        <f ca="1" xml:space="preserve"> COUNTA(UNIQUE(orders[OrderID]))</f>
        <v>1</v>
      </c>
      <c r="I1315">
        <f t="shared" si="41"/>
        <v>566436.4600000002</v>
      </c>
    </row>
    <row r="1316" spans="1:9" x14ac:dyDescent="0.25">
      <c r="A1316">
        <v>10747</v>
      </c>
      <c r="B1316">
        <v>63</v>
      </c>
      <c r="C1316">
        <v>43.9</v>
      </c>
      <c r="D1316">
        <v>9</v>
      </c>
      <c r="E1316">
        <v>0</v>
      </c>
      <c r="F1316">
        <f>order_details[[#This Row],[UnitPrice]]*order_details[[#This Row],[Quantity]]</f>
        <v>395.09999999999997</v>
      </c>
      <c r="G1316">
        <f t="shared" si="40"/>
        <v>395.09999999999997</v>
      </c>
      <c r="H1316">
        <f ca="1" xml:space="preserve"> COUNTA(UNIQUE(orders[OrderID]))</f>
        <v>1</v>
      </c>
      <c r="I1316">
        <f t="shared" si="41"/>
        <v>566098.7100000002</v>
      </c>
    </row>
    <row r="1317" spans="1:9" x14ac:dyDescent="0.25">
      <c r="A1317">
        <v>10747</v>
      </c>
      <c r="B1317">
        <v>69</v>
      </c>
      <c r="C1317">
        <v>36</v>
      </c>
      <c r="D1317">
        <v>30</v>
      </c>
      <c r="E1317">
        <v>0</v>
      </c>
      <c r="F1317">
        <f>order_details[[#This Row],[UnitPrice]]*order_details[[#This Row],[Quantity]]</f>
        <v>1080</v>
      </c>
      <c r="G1317">
        <f t="shared" si="40"/>
        <v>1080</v>
      </c>
      <c r="H1317">
        <f ca="1" xml:space="preserve"> COUNTA(UNIQUE(orders[OrderID]))</f>
        <v>1</v>
      </c>
      <c r="I1317">
        <f t="shared" si="41"/>
        <v>565703.6100000001</v>
      </c>
    </row>
    <row r="1318" spans="1:9" x14ac:dyDescent="0.25">
      <c r="A1318">
        <v>10748</v>
      </c>
      <c r="B1318">
        <v>23</v>
      </c>
      <c r="C1318">
        <v>9</v>
      </c>
      <c r="D1318">
        <v>44</v>
      </c>
      <c r="E1318">
        <v>0</v>
      </c>
      <c r="F1318">
        <f>order_details[[#This Row],[UnitPrice]]*order_details[[#This Row],[Quantity]]</f>
        <v>396</v>
      </c>
      <c r="G1318">
        <f t="shared" si="40"/>
        <v>396</v>
      </c>
      <c r="H1318">
        <f ca="1" xml:space="preserve"> COUNTA(UNIQUE(orders[OrderID]))</f>
        <v>1</v>
      </c>
      <c r="I1318">
        <f t="shared" si="41"/>
        <v>564623.6100000001</v>
      </c>
    </row>
    <row r="1319" spans="1:9" x14ac:dyDescent="0.25">
      <c r="A1319">
        <v>10748</v>
      </c>
      <c r="B1319">
        <v>40</v>
      </c>
      <c r="C1319">
        <v>18.399999999999999</v>
      </c>
      <c r="D1319">
        <v>40</v>
      </c>
      <c r="E1319">
        <v>0</v>
      </c>
      <c r="F1319">
        <f>order_details[[#This Row],[UnitPrice]]*order_details[[#This Row],[Quantity]]</f>
        <v>736</v>
      </c>
      <c r="G1319">
        <f t="shared" si="40"/>
        <v>736</v>
      </c>
      <c r="H1319">
        <f ca="1" xml:space="preserve"> COUNTA(UNIQUE(orders[OrderID]))</f>
        <v>1</v>
      </c>
      <c r="I1319">
        <f t="shared" si="41"/>
        <v>564227.6100000001</v>
      </c>
    </row>
    <row r="1320" spans="1:9" x14ac:dyDescent="0.25">
      <c r="A1320">
        <v>10748</v>
      </c>
      <c r="B1320">
        <v>56</v>
      </c>
      <c r="C1320">
        <v>38</v>
      </c>
      <c r="D1320">
        <v>28</v>
      </c>
      <c r="E1320">
        <v>0</v>
      </c>
      <c r="F1320">
        <f>order_details[[#This Row],[UnitPrice]]*order_details[[#This Row],[Quantity]]</f>
        <v>1064</v>
      </c>
      <c r="G1320">
        <f t="shared" si="40"/>
        <v>1064</v>
      </c>
      <c r="H1320">
        <f ca="1" xml:space="preserve"> COUNTA(UNIQUE(orders[OrderID]))</f>
        <v>1</v>
      </c>
      <c r="I1320">
        <f t="shared" si="41"/>
        <v>563491.6100000001</v>
      </c>
    </row>
    <row r="1321" spans="1:9" x14ac:dyDescent="0.25">
      <c r="A1321">
        <v>10749</v>
      </c>
      <c r="B1321">
        <v>56</v>
      </c>
      <c r="C1321">
        <v>38</v>
      </c>
      <c r="D1321">
        <v>15</v>
      </c>
      <c r="E1321">
        <v>0</v>
      </c>
      <c r="F1321">
        <f>order_details[[#This Row],[UnitPrice]]*order_details[[#This Row],[Quantity]]</f>
        <v>570</v>
      </c>
      <c r="G1321">
        <f t="shared" si="40"/>
        <v>570</v>
      </c>
      <c r="H1321">
        <f ca="1" xml:space="preserve"> COUNTA(UNIQUE(orders[OrderID]))</f>
        <v>1</v>
      </c>
      <c r="I1321">
        <f t="shared" si="41"/>
        <v>562427.6100000001</v>
      </c>
    </row>
    <row r="1322" spans="1:9" x14ac:dyDescent="0.25">
      <c r="A1322">
        <v>10749</v>
      </c>
      <c r="B1322">
        <v>59</v>
      </c>
      <c r="C1322">
        <v>55</v>
      </c>
      <c r="D1322">
        <v>6</v>
      </c>
      <c r="E1322">
        <v>0</v>
      </c>
      <c r="F1322">
        <f>order_details[[#This Row],[UnitPrice]]*order_details[[#This Row],[Quantity]]</f>
        <v>330</v>
      </c>
      <c r="G1322">
        <f t="shared" si="40"/>
        <v>330</v>
      </c>
      <c r="H1322">
        <f ca="1" xml:space="preserve"> COUNTA(UNIQUE(orders[OrderID]))</f>
        <v>1</v>
      </c>
      <c r="I1322">
        <f t="shared" si="41"/>
        <v>561857.6100000001</v>
      </c>
    </row>
    <row r="1323" spans="1:9" x14ac:dyDescent="0.25">
      <c r="A1323">
        <v>10749</v>
      </c>
      <c r="B1323">
        <v>76</v>
      </c>
      <c r="C1323">
        <v>18</v>
      </c>
      <c r="D1323">
        <v>10</v>
      </c>
      <c r="E1323">
        <v>0</v>
      </c>
      <c r="F1323">
        <f>order_details[[#This Row],[UnitPrice]]*order_details[[#This Row],[Quantity]]</f>
        <v>180</v>
      </c>
      <c r="G1323">
        <f t="shared" si="40"/>
        <v>180</v>
      </c>
      <c r="H1323">
        <f ca="1" xml:space="preserve"> COUNTA(UNIQUE(orders[OrderID]))</f>
        <v>1</v>
      </c>
      <c r="I1323">
        <f t="shared" si="41"/>
        <v>561527.6100000001</v>
      </c>
    </row>
    <row r="1324" spans="1:9" x14ac:dyDescent="0.25">
      <c r="A1324">
        <v>10750</v>
      </c>
      <c r="B1324">
        <v>14</v>
      </c>
      <c r="C1324">
        <v>23.25</v>
      </c>
      <c r="D1324">
        <v>5</v>
      </c>
      <c r="E1324">
        <v>0.15</v>
      </c>
      <c r="F1324">
        <f>order_details[[#This Row],[UnitPrice]]*order_details[[#This Row],[Quantity]]</f>
        <v>116.25</v>
      </c>
      <c r="G1324">
        <f t="shared" si="40"/>
        <v>116.25</v>
      </c>
      <c r="H1324">
        <f ca="1" xml:space="preserve"> COUNTA(UNIQUE(orders[OrderID]))</f>
        <v>1</v>
      </c>
      <c r="I1324">
        <f t="shared" si="41"/>
        <v>561347.6100000001</v>
      </c>
    </row>
    <row r="1325" spans="1:9" x14ac:dyDescent="0.25">
      <c r="A1325">
        <v>10750</v>
      </c>
      <c r="B1325">
        <v>45</v>
      </c>
      <c r="C1325">
        <v>9.5</v>
      </c>
      <c r="D1325">
        <v>40</v>
      </c>
      <c r="E1325">
        <v>0.15</v>
      </c>
      <c r="F1325">
        <f>order_details[[#This Row],[UnitPrice]]*order_details[[#This Row],[Quantity]]</f>
        <v>380</v>
      </c>
      <c r="G1325">
        <f t="shared" si="40"/>
        <v>380</v>
      </c>
      <c r="H1325">
        <f ca="1" xml:space="preserve"> COUNTA(UNIQUE(orders[OrderID]))</f>
        <v>1</v>
      </c>
      <c r="I1325">
        <f t="shared" si="41"/>
        <v>561231.3600000001</v>
      </c>
    </row>
    <row r="1326" spans="1:9" x14ac:dyDescent="0.25">
      <c r="A1326">
        <v>10750</v>
      </c>
      <c r="B1326">
        <v>59</v>
      </c>
      <c r="C1326">
        <v>55</v>
      </c>
      <c r="D1326">
        <v>25</v>
      </c>
      <c r="E1326">
        <v>0.15</v>
      </c>
      <c r="F1326">
        <f>order_details[[#This Row],[UnitPrice]]*order_details[[#This Row],[Quantity]]</f>
        <v>1375</v>
      </c>
      <c r="G1326">
        <f t="shared" si="40"/>
        <v>1375</v>
      </c>
      <c r="H1326">
        <f ca="1" xml:space="preserve"> COUNTA(UNIQUE(orders[OrderID]))</f>
        <v>1</v>
      </c>
      <c r="I1326">
        <f t="shared" si="41"/>
        <v>560851.3600000001</v>
      </c>
    </row>
    <row r="1327" spans="1:9" x14ac:dyDescent="0.25">
      <c r="A1327">
        <v>10751</v>
      </c>
      <c r="B1327">
        <v>26</v>
      </c>
      <c r="C1327">
        <v>31.23</v>
      </c>
      <c r="D1327">
        <v>12</v>
      </c>
      <c r="E1327">
        <v>0.1</v>
      </c>
      <c r="F1327">
        <f>order_details[[#This Row],[UnitPrice]]*order_details[[#This Row],[Quantity]]</f>
        <v>374.76</v>
      </c>
      <c r="G1327">
        <f t="shared" si="40"/>
        <v>374.76</v>
      </c>
      <c r="H1327">
        <f ca="1" xml:space="preserve"> COUNTA(UNIQUE(orders[OrderID]))</f>
        <v>1</v>
      </c>
      <c r="I1327">
        <f t="shared" si="41"/>
        <v>559476.3600000001</v>
      </c>
    </row>
    <row r="1328" spans="1:9" x14ac:dyDescent="0.25">
      <c r="A1328">
        <v>10751</v>
      </c>
      <c r="B1328">
        <v>30</v>
      </c>
      <c r="C1328">
        <v>25.89</v>
      </c>
      <c r="D1328">
        <v>30</v>
      </c>
      <c r="E1328">
        <v>0</v>
      </c>
      <c r="F1328">
        <f>order_details[[#This Row],[UnitPrice]]*order_details[[#This Row],[Quantity]]</f>
        <v>776.7</v>
      </c>
      <c r="G1328">
        <f t="shared" si="40"/>
        <v>776.7</v>
      </c>
      <c r="H1328">
        <f ca="1" xml:space="preserve"> COUNTA(UNIQUE(orders[OrderID]))</f>
        <v>1</v>
      </c>
      <c r="I1328">
        <f t="shared" si="41"/>
        <v>559101.60000000009</v>
      </c>
    </row>
    <row r="1329" spans="1:9" x14ac:dyDescent="0.25">
      <c r="A1329">
        <v>10751</v>
      </c>
      <c r="B1329">
        <v>50</v>
      </c>
      <c r="C1329">
        <v>16.25</v>
      </c>
      <c r="D1329">
        <v>20</v>
      </c>
      <c r="E1329">
        <v>0.1</v>
      </c>
      <c r="F1329">
        <f>order_details[[#This Row],[UnitPrice]]*order_details[[#This Row],[Quantity]]</f>
        <v>325</v>
      </c>
      <c r="G1329">
        <f t="shared" si="40"/>
        <v>325</v>
      </c>
      <c r="H1329">
        <f ca="1" xml:space="preserve"> COUNTA(UNIQUE(orders[OrderID]))</f>
        <v>1</v>
      </c>
      <c r="I1329">
        <f t="shared" si="41"/>
        <v>558324.90000000014</v>
      </c>
    </row>
    <row r="1330" spans="1:9" x14ac:dyDescent="0.25">
      <c r="A1330">
        <v>10751</v>
      </c>
      <c r="B1330">
        <v>73</v>
      </c>
      <c r="C1330">
        <v>15</v>
      </c>
      <c r="D1330">
        <v>15</v>
      </c>
      <c r="E1330">
        <v>0</v>
      </c>
      <c r="F1330">
        <f>order_details[[#This Row],[UnitPrice]]*order_details[[#This Row],[Quantity]]</f>
        <v>225</v>
      </c>
      <c r="G1330">
        <f t="shared" si="40"/>
        <v>225</v>
      </c>
      <c r="H1330">
        <f ca="1" xml:space="preserve"> COUNTA(UNIQUE(orders[OrderID]))</f>
        <v>1</v>
      </c>
      <c r="I1330">
        <f t="shared" si="41"/>
        <v>557999.90000000014</v>
      </c>
    </row>
    <row r="1331" spans="1:9" x14ac:dyDescent="0.25">
      <c r="A1331">
        <v>10752</v>
      </c>
      <c r="B1331">
        <v>1</v>
      </c>
      <c r="C1331">
        <v>18</v>
      </c>
      <c r="D1331">
        <v>8</v>
      </c>
      <c r="E1331">
        <v>0</v>
      </c>
      <c r="F1331">
        <f>order_details[[#This Row],[UnitPrice]]*order_details[[#This Row],[Quantity]]</f>
        <v>144</v>
      </c>
      <c r="G1331">
        <f t="shared" si="40"/>
        <v>144</v>
      </c>
      <c r="H1331">
        <f ca="1" xml:space="preserve"> COUNTA(UNIQUE(orders[OrderID]))</f>
        <v>1</v>
      </c>
      <c r="I1331">
        <f t="shared" si="41"/>
        <v>557774.90000000014</v>
      </c>
    </row>
    <row r="1332" spans="1:9" x14ac:dyDescent="0.25">
      <c r="A1332">
        <v>10752</v>
      </c>
      <c r="B1332">
        <v>69</v>
      </c>
      <c r="C1332">
        <v>36</v>
      </c>
      <c r="D1332">
        <v>3</v>
      </c>
      <c r="E1332">
        <v>0</v>
      </c>
      <c r="F1332">
        <f>order_details[[#This Row],[UnitPrice]]*order_details[[#This Row],[Quantity]]</f>
        <v>108</v>
      </c>
      <c r="G1332">
        <f t="shared" si="40"/>
        <v>108</v>
      </c>
      <c r="H1332">
        <f ca="1" xml:space="preserve"> COUNTA(UNIQUE(orders[OrderID]))</f>
        <v>1</v>
      </c>
      <c r="I1332">
        <f t="shared" si="41"/>
        <v>557630.90000000014</v>
      </c>
    </row>
    <row r="1333" spans="1:9" x14ac:dyDescent="0.25">
      <c r="A1333">
        <v>10753</v>
      </c>
      <c r="B1333">
        <v>45</v>
      </c>
      <c r="C1333">
        <v>9.5</v>
      </c>
      <c r="D1333">
        <v>4</v>
      </c>
      <c r="E1333">
        <v>0</v>
      </c>
      <c r="F1333">
        <f>order_details[[#This Row],[UnitPrice]]*order_details[[#This Row],[Quantity]]</f>
        <v>38</v>
      </c>
      <c r="G1333">
        <f t="shared" si="40"/>
        <v>38</v>
      </c>
      <c r="H1333">
        <f ca="1" xml:space="preserve"> COUNTA(UNIQUE(orders[OrderID]))</f>
        <v>1</v>
      </c>
      <c r="I1333">
        <f t="shared" si="41"/>
        <v>557522.90000000014</v>
      </c>
    </row>
    <row r="1334" spans="1:9" x14ac:dyDescent="0.25">
      <c r="A1334">
        <v>10753</v>
      </c>
      <c r="B1334">
        <v>74</v>
      </c>
      <c r="C1334">
        <v>10</v>
      </c>
      <c r="D1334">
        <v>5</v>
      </c>
      <c r="E1334">
        <v>0</v>
      </c>
      <c r="F1334">
        <f>order_details[[#This Row],[UnitPrice]]*order_details[[#This Row],[Quantity]]</f>
        <v>50</v>
      </c>
      <c r="G1334">
        <f t="shared" si="40"/>
        <v>50</v>
      </c>
      <c r="H1334">
        <f ca="1" xml:space="preserve"> COUNTA(UNIQUE(orders[OrderID]))</f>
        <v>1</v>
      </c>
      <c r="I1334">
        <f t="shared" si="41"/>
        <v>557484.90000000014</v>
      </c>
    </row>
    <row r="1335" spans="1:9" x14ac:dyDescent="0.25">
      <c r="A1335">
        <v>10754</v>
      </c>
      <c r="B1335">
        <v>40</v>
      </c>
      <c r="C1335">
        <v>18.399999999999999</v>
      </c>
      <c r="D1335">
        <v>3</v>
      </c>
      <c r="E1335">
        <v>0</v>
      </c>
      <c r="F1335">
        <f>order_details[[#This Row],[UnitPrice]]*order_details[[#This Row],[Quantity]]</f>
        <v>55.199999999999996</v>
      </c>
      <c r="G1335">
        <f t="shared" si="40"/>
        <v>55.199999999999996</v>
      </c>
      <c r="H1335">
        <f ca="1" xml:space="preserve"> COUNTA(UNIQUE(orders[OrderID]))</f>
        <v>1</v>
      </c>
      <c r="I1335">
        <f t="shared" si="41"/>
        <v>557434.90000000014</v>
      </c>
    </row>
    <row r="1336" spans="1:9" x14ac:dyDescent="0.25">
      <c r="A1336">
        <v>10755</v>
      </c>
      <c r="B1336">
        <v>47</v>
      </c>
      <c r="C1336">
        <v>9.5</v>
      </c>
      <c r="D1336">
        <v>30</v>
      </c>
      <c r="E1336">
        <v>0.25</v>
      </c>
      <c r="F1336">
        <f>order_details[[#This Row],[UnitPrice]]*order_details[[#This Row],[Quantity]]</f>
        <v>285</v>
      </c>
      <c r="G1336">
        <f t="shared" si="40"/>
        <v>285</v>
      </c>
      <c r="H1336">
        <f ca="1" xml:space="preserve"> COUNTA(UNIQUE(orders[OrderID]))</f>
        <v>1</v>
      </c>
      <c r="I1336">
        <f t="shared" si="41"/>
        <v>557379.70000000019</v>
      </c>
    </row>
    <row r="1337" spans="1:9" x14ac:dyDescent="0.25">
      <c r="A1337">
        <v>10755</v>
      </c>
      <c r="B1337">
        <v>56</v>
      </c>
      <c r="C1337">
        <v>38</v>
      </c>
      <c r="D1337">
        <v>30</v>
      </c>
      <c r="E1337">
        <v>0.25</v>
      </c>
      <c r="F1337">
        <f>order_details[[#This Row],[UnitPrice]]*order_details[[#This Row],[Quantity]]</f>
        <v>1140</v>
      </c>
      <c r="G1337">
        <f t="shared" si="40"/>
        <v>1140</v>
      </c>
      <c r="H1337">
        <f ca="1" xml:space="preserve"> COUNTA(UNIQUE(orders[OrderID]))</f>
        <v>1</v>
      </c>
      <c r="I1337">
        <f t="shared" si="41"/>
        <v>557094.70000000019</v>
      </c>
    </row>
    <row r="1338" spans="1:9" x14ac:dyDescent="0.25">
      <c r="A1338">
        <v>10755</v>
      </c>
      <c r="B1338">
        <v>57</v>
      </c>
      <c r="C1338">
        <v>19.5</v>
      </c>
      <c r="D1338">
        <v>14</v>
      </c>
      <c r="E1338">
        <v>0.25</v>
      </c>
      <c r="F1338">
        <f>order_details[[#This Row],[UnitPrice]]*order_details[[#This Row],[Quantity]]</f>
        <v>273</v>
      </c>
      <c r="G1338">
        <f t="shared" si="40"/>
        <v>273</v>
      </c>
      <c r="H1338">
        <f ca="1" xml:space="preserve"> COUNTA(UNIQUE(orders[OrderID]))</f>
        <v>1</v>
      </c>
      <c r="I1338">
        <f t="shared" si="41"/>
        <v>555954.70000000007</v>
      </c>
    </row>
    <row r="1339" spans="1:9" x14ac:dyDescent="0.25">
      <c r="A1339">
        <v>10755</v>
      </c>
      <c r="B1339">
        <v>69</v>
      </c>
      <c r="C1339">
        <v>36</v>
      </c>
      <c r="D1339">
        <v>25</v>
      </c>
      <c r="E1339">
        <v>0.25</v>
      </c>
      <c r="F1339">
        <f>order_details[[#This Row],[UnitPrice]]*order_details[[#This Row],[Quantity]]</f>
        <v>900</v>
      </c>
      <c r="G1339">
        <f t="shared" si="40"/>
        <v>900</v>
      </c>
      <c r="H1339">
        <f ca="1" xml:space="preserve"> COUNTA(UNIQUE(orders[OrderID]))</f>
        <v>1</v>
      </c>
      <c r="I1339">
        <f t="shared" si="41"/>
        <v>555681.70000000007</v>
      </c>
    </row>
    <row r="1340" spans="1:9" x14ac:dyDescent="0.25">
      <c r="A1340">
        <v>10756</v>
      </c>
      <c r="B1340">
        <v>18</v>
      </c>
      <c r="C1340">
        <v>62.5</v>
      </c>
      <c r="D1340">
        <v>21</v>
      </c>
      <c r="E1340">
        <v>0.2</v>
      </c>
      <c r="F1340">
        <f>order_details[[#This Row],[UnitPrice]]*order_details[[#This Row],[Quantity]]</f>
        <v>1312.5</v>
      </c>
      <c r="G1340">
        <f t="shared" si="40"/>
        <v>1312.5</v>
      </c>
      <c r="H1340">
        <f ca="1" xml:space="preserve"> COUNTA(UNIQUE(orders[OrderID]))</f>
        <v>1</v>
      </c>
      <c r="I1340">
        <f t="shared" si="41"/>
        <v>554781.70000000007</v>
      </c>
    </row>
    <row r="1341" spans="1:9" x14ac:dyDescent="0.25">
      <c r="A1341">
        <v>10756</v>
      </c>
      <c r="B1341">
        <v>36</v>
      </c>
      <c r="C1341">
        <v>19</v>
      </c>
      <c r="D1341">
        <v>20</v>
      </c>
      <c r="E1341">
        <v>0.2</v>
      </c>
      <c r="F1341">
        <f>order_details[[#This Row],[UnitPrice]]*order_details[[#This Row],[Quantity]]</f>
        <v>380</v>
      </c>
      <c r="G1341">
        <f t="shared" si="40"/>
        <v>380</v>
      </c>
      <c r="H1341">
        <f ca="1" xml:space="preserve"> COUNTA(UNIQUE(orders[OrderID]))</f>
        <v>1</v>
      </c>
      <c r="I1341">
        <f t="shared" si="41"/>
        <v>553469.20000000007</v>
      </c>
    </row>
    <row r="1342" spans="1:9" x14ac:dyDescent="0.25">
      <c r="A1342">
        <v>10756</v>
      </c>
      <c r="B1342">
        <v>68</v>
      </c>
      <c r="C1342">
        <v>12.5</v>
      </c>
      <c r="D1342">
        <v>6</v>
      </c>
      <c r="E1342">
        <v>0.2</v>
      </c>
      <c r="F1342">
        <f>order_details[[#This Row],[UnitPrice]]*order_details[[#This Row],[Quantity]]</f>
        <v>75</v>
      </c>
      <c r="G1342">
        <f t="shared" si="40"/>
        <v>75</v>
      </c>
      <c r="H1342">
        <f ca="1" xml:space="preserve"> COUNTA(UNIQUE(orders[OrderID]))</f>
        <v>1</v>
      </c>
      <c r="I1342">
        <f t="shared" si="41"/>
        <v>553089.20000000007</v>
      </c>
    </row>
    <row r="1343" spans="1:9" x14ac:dyDescent="0.25">
      <c r="A1343">
        <v>10756</v>
      </c>
      <c r="B1343">
        <v>69</v>
      </c>
      <c r="C1343">
        <v>36</v>
      </c>
      <c r="D1343">
        <v>20</v>
      </c>
      <c r="E1343">
        <v>0.2</v>
      </c>
      <c r="F1343">
        <f>order_details[[#This Row],[UnitPrice]]*order_details[[#This Row],[Quantity]]</f>
        <v>720</v>
      </c>
      <c r="G1343">
        <f t="shared" si="40"/>
        <v>720</v>
      </c>
      <c r="H1343">
        <f ca="1" xml:space="preserve"> COUNTA(UNIQUE(orders[OrderID]))</f>
        <v>1</v>
      </c>
      <c r="I1343">
        <f t="shared" si="41"/>
        <v>553014.20000000007</v>
      </c>
    </row>
    <row r="1344" spans="1:9" x14ac:dyDescent="0.25">
      <c r="A1344">
        <v>10757</v>
      </c>
      <c r="B1344">
        <v>34</v>
      </c>
      <c r="C1344">
        <v>14</v>
      </c>
      <c r="D1344">
        <v>30</v>
      </c>
      <c r="E1344">
        <v>0</v>
      </c>
      <c r="F1344">
        <f>order_details[[#This Row],[UnitPrice]]*order_details[[#This Row],[Quantity]]</f>
        <v>420</v>
      </c>
      <c r="G1344">
        <f t="shared" si="40"/>
        <v>420</v>
      </c>
      <c r="H1344">
        <f ca="1" xml:space="preserve"> COUNTA(UNIQUE(orders[OrderID]))</f>
        <v>1</v>
      </c>
      <c r="I1344">
        <f t="shared" si="41"/>
        <v>552294.20000000007</v>
      </c>
    </row>
    <row r="1345" spans="1:9" x14ac:dyDescent="0.25">
      <c r="A1345">
        <v>10757</v>
      </c>
      <c r="B1345">
        <v>59</v>
      </c>
      <c r="C1345">
        <v>55</v>
      </c>
      <c r="D1345">
        <v>7</v>
      </c>
      <c r="E1345">
        <v>0</v>
      </c>
      <c r="F1345">
        <f>order_details[[#This Row],[UnitPrice]]*order_details[[#This Row],[Quantity]]</f>
        <v>385</v>
      </c>
      <c r="G1345">
        <f t="shared" si="40"/>
        <v>385</v>
      </c>
      <c r="H1345">
        <f ca="1" xml:space="preserve"> COUNTA(UNIQUE(orders[OrderID]))</f>
        <v>1</v>
      </c>
      <c r="I1345">
        <f t="shared" si="41"/>
        <v>551874.20000000007</v>
      </c>
    </row>
    <row r="1346" spans="1:9" x14ac:dyDescent="0.25">
      <c r="A1346">
        <v>10757</v>
      </c>
      <c r="B1346">
        <v>62</v>
      </c>
      <c r="C1346">
        <v>49.3</v>
      </c>
      <c r="D1346">
        <v>30</v>
      </c>
      <c r="E1346">
        <v>0</v>
      </c>
      <c r="F1346">
        <f>order_details[[#This Row],[UnitPrice]]*order_details[[#This Row],[Quantity]]</f>
        <v>1479</v>
      </c>
      <c r="G1346">
        <f t="shared" ref="G1346:G1409" si="42" xml:space="preserve"> C1346 * D1346</f>
        <v>1479</v>
      </c>
      <c r="H1346">
        <f ca="1" xml:space="preserve"> COUNTA(UNIQUE(orders[OrderID]))</f>
        <v>1</v>
      </c>
      <c r="I1346">
        <f t="shared" ref="I1346:I1409" si="43">SUM(G1346:G3500)</f>
        <v>551489.20000000007</v>
      </c>
    </row>
    <row r="1347" spans="1:9" x14ac:dyDescent="0.25">
      <c r="A1347">
        <v>10757</v>
      </c>
      <c r="B1347">
        <v>64</v>
      </c>
      <c r="C1347">
        <v>33.25</v>
      </c>
      <c r="D1347">
        <v>24</v>
      </c>
      <c r="E1347">
        <v>0</v>
      </c>
      <c r="F1347">
        <f>order_details[[#This Row],[UnitPrice]]*order_details[[#This Row],[Quantity]]</f>
        <v>798</v>
      </c>
      <c r="G1347">
        <f t="shared" si="42"/>
        <v>798</v>
      </c>
      <c r="H1347">
        <f ca="1" xml:space="preserve"> COUNTA(UNIQUE(orders[OrderID]))</f>
        <v>1</v>
      </c>
      <c r="I1347">
        <f t="shared" si="43"/>
        <v>550010.20000000007</v>
      </c>
    </row>
    <row r="1348" spans="1:9" x14ac:dyDescent="0.25">
      <c r="A1348">
        <v>10758</v>
      </c>
      <c r="B1348">
        <v>26</v>
      </c>
      <c r="C1348">
        <v>31.23</v>
      </c>
      <c r="D1348">
        <v>20</v>
      </c>
      <c r="E1348">
        <v>0</v>
      </c>
      <c r="F1348">
        <f>order_details[[#This Row],[UnitPrice]]*order_details[[#This Row],[Quantity]]</f>
        <v>624.6</v>
      </c>
      <c r="G1348">
        <f t="shared" si="42"/>
        <v>624.6</v>
      </c>
      <c r="H1348">
        <f ca="1" xml:space="preserve"> COUNTA(UNIQUE(orders[OrderID]))</f>
        <v>1</v>
      </c>
      <c r="I1348">
        <f t="shared" si="43"/>
        <v>549212.20000000007</v>
      </c>
    </row>
    <row r="1349" spans="1:9" x14ac:dyDescent="0.25">
      <c r="A1349">
        <v>10758</v>
      </c>
      <c r="B1349">
        <v>52</v>
      </c>
      <c r="C1349">
        <v>7</v>
      </c>
      <c r="D1349">
        <v>60</v>
      </c>
      <c r="E1349">
        <v>0</v>
      </c>
      <c r="F1349">
        <f>order_details[[#This Row],[UnitPrice]]*order_details[[#This Row],[Quantity]]</f>
        <v>420</v>
      </c>
      <c r="G1349">
        <f t="shared" si="42"/>
        <v>420</v>
      </c>
      <c r="H1349">
        <f ca="1" xml:space="preserve"> COUNTA(UNIQUE(orders[OrderID]))</f>
        <v>1</v>
      </c>
      <c r="I1349">
        <f t="shared" si="43"/>
        <v>548587.60000000009</v>
      </c>
    </row>
    <row r="1350" spans="1:9" x14ac:dyDescent="0.25">
      <c r="A1350">
        <v>10758</v>
      </c>
      <c r="B1350">
        <v>70</v>
      </c>
      <c r="C1350">
        <v>15</v>
      </c>
      <c r="D1350">
        <v>40</v>
      </c>
      <c r="E1350">
        <v>0</v>
      </c>
      <c r="F1350">
        <f>order_details[[#This Row],[UnitPrice]]*order_details[[#This Row],[Quantity]]</f>
        <v>600</v>
      </c>
      <c r="G1350">
        <f t="shared" si="42"/>
        <v>600</v>
      </c>
      <c r="H1350">
        <f ca="1" xml:space="preserve"> COUNTA(UNIQUE(orders[OrderID]))</f>
        <v>1</v>
      </c>
      <c r="I1350">
        <f t="shared" si="43"/>
        <v>548167.60000000009</v>
      </c>
    </row>
    <row r="1351" spans="1:9" x14ac:dyDescent="0.25">
      <c r="A1351">
        <v>10759</v>
      </c>
      <c r="B1351">
        <v>32</v>
      </c>
      <c r="C1351">
        <v>32</v>
      </c>
      <c r="D1351">
        <v>10</v>
      </c>
      <c r="E1351">
        <v>0</v>
      </c>
      <c r="F1351">
        <f>order_details[[#This Row],[UnitPrice]]*order_details[[#This Row],[Quantity]]</f>
        <v>320</v>
      </c>
      <c r="G1351">
        <f t="shared" si="42"/>
        <v>320</v>
      </c>
      <c r="H1351">
        <f ca="1" xml:space="preserve"> COUNTA(UNIQUE(orders[OrderID]))</f>
        <v>1</v>
      </c>
      <c r="I1351">
        <f t="shared" si="43"/>
        <v>547567.60000000009</v>
      </c>
    </row>
    <row r="1352" spans="1:9" x14ac:dyDescent="0.25">
      <c r="A1352">
        <v>10760</v>
      </c>
      <c r="B1352">
        <v>25</v>
      </c>
      <c r="C1352">
        <v>14</v>
      </c>
      <c r="D1352">
        <v>12</v>
      </c>
      <c r="E1352">
        <v>0.25</v>
      </c>
      <c r="F1352">
        <f>order_details[[#This Row],[UnitPrice]]*order_details[[#This Row],[Quantity]]</f>
        <v>168</v>
      </c>
      <c r="G1352">
        <f t="shared" si="42"/>
        <v>168</v>
      </c>
      <c r="H1352">
        <f ca="1" xml:space="preserve"> COUNTA(UNIQUE(orders[OrderID]))</f>
        <v>1</v>
      </c>
      <c r="I1352">
        <f t="shared" si="43"/>
        <v>547247.60000000009</v>
      </c>
    </row>
    <row r="1353" spans="1:9" x14ac:dyDescent="0.25">
      <c r="A1353">
        <v>10760</v>
      </c>
      <c r="B1353">
        <v>27</v>
      </c>
      <c r="C1353">
        <v>43.9</v>
      </c>
      <c r="D1353">
        <v>40</v>
      </c>
      <c r="E1353">
        <v>0</v>
      </c>
      <c r="F1353">
        <f>order_details[[#This Row],[UnitPrice]]*order_details[[#This Row],[Quantity]]</f>
        <v>1756</v>
      </c>
      <c r="G1353">
        <f t="shared" si="42"/>
        <v>1756</v>
      </c>
      <c r="H1353">
        <f ca="1" xml:space="preserve"> COUNTA(UNIQUE(orders[OrderID]))</f>
        <v>1</v>
      </c>
      <c r="I1353">
        <f t="shared" si="43"/>
        <v>547079.60000000009</v>
      </c>
    </row>
    <row r="1354" spans="1:9" x14ac:dyDescent="0.25">
      <c r="A1354">
        <v>10760</v>
      </c>
      <c r="B1354">
        <v>43</v>
      </c>
      <c r="C1354">
        <v>46</v>
      </c>
      <c r="D1354">
        <v>30</v>
      </c>
      <c r="E1354">
        <v>0.25</v>
      </c>
      <c r="F1354">
        <f>order_details[[#This Row],[UnitPrice]]*order_details[[#This Row],[Quantity]]</f>
        <v>1380</v>
      </c>
      <c r="G1354">
        <f t="shared" si="42"/>
        <v>1380</v>
      </c>
      <c r="H1354">
        <f ca="1" xml:space="preserve"> COUNTA(UNIQUE(orders[OrderID]))</f>
        <v>1</v>
      </c>
      <c r="I1354">
        <f t="shared" si="43"/>
        <v>545323.60000000009</v>
      </c>
    </row>
    <row r="1355" spans="1:9" x14ac:dyDescent="0.25">
      <c r="A1355">
        <v>10761</v>
      </c>
      <c r="B1355">
        <v>25</v>
      </c>
      <c r="C1355">
        <v>14</v>
      </c>
      <c r="D1355">
        <v>35</v>
      </c>
      <c r="E1355">
        <v>0.25</v>
      </c>
      <c r="F1355">
        <f>order_details[[#This Row],[UnitPrice]]*order_details[[#This Row],[Quantity]]</f>
        <v>490</v>
      </c>
      <c r="G1355">
        <f t="shared" si="42"/>
        <v>490</v>
      </c>
      <c r="H1355">
        <f ca="1" xml:space="preserve"> COUNTA(UNIQUE(orders[OrderID]))</f>
        <v>1</v>
      </c>
      <c r="I1355">
        <f t="shared" si="43"/>
        <v>543943.60000000009</v>
      </c>
    </row>
    <row r="1356" spans="1:9" x14ac:dyDescent="0.25">
      <c r="A1356">
        <v>10761</v>
      </c>
      <c r="B1356">
        <v>75</v>
      </c>
      <c r="C1356">
        <v>7.75</v>
      </c>
      <c r="D1356">
        <v>18</v>
      </c>
      <c r="E1356">
        <v>0</v>
      </c>
      <c r="F1356">
        <f>order_details[[#This Row],[UnitPrice]]*order_details[[#This Row],[Quantity]]</f>
        <v>139.5</v>
      </c>
      <c r="G1356">
        <f t="shared" si="42"/>
        <v>139.5</v>
      </c>
      <c r="H1356">
        <f ca="1" xml:space="preserve"> COUNTA(UNIQUE(orders[OrderID]))</f>
        <v>1</v>
      </c>
      <c r="I1356">
        <f t="shared" si="43"/>
        <v>543453.60000000009</v>
      </c>
    </row>
    <row r="1357" spans="1:9" x14ac:dyDescent="0.25">
      <c r="A1357">
        <v>10762</v>
      </c>
      <c r="B1357">
        <v>39</v>
      </c>
      <c r="C1357">
        <v>18</v>
      </c>
      <c r="D1357">
        <v>16</v>
      </c>
      <c r="E1357">
        <v>0</v>
      </c>
      <c r="F1357">
        <f>order_details[[#This Row],[UnitPrice]]*order_details[[#This Row],[Quantity]]</f>
        <v>288</v>
      </c>
      <c r="G1357">
        <f t="shared" si="42"/>
        <v>288</v>
      </c>
      <c r="H1357">
        <f ca="1" xml:space="preserve"> COUNTA(UNIQUE(orders[OrderID]))</f>
        <v>1</v>
      </c>
      <c r="I1357">
        <f t="shared" si="43"/>
        <v>543314.10000000009</v>
      </c>
    </row>
    <row r="1358" spans="1:9" x14ac:dyDescent="0.25">
      <c r="A1358">
        <v>10762</v>
      </c>
      <c r="B1358">
        <v>47</v>
      </c>
      <c r="C1358">
        <v>9.5</v>
      </c>
      <c r="D1358">
        <v>30</v>
      </c>
      <c r="E1358">
        <v>0</v>
      </c>
      <c r="F1358">
        <f>order_details[[#This Row],[UnitPrice]]*order_details[[#This Row],[Quantity]]</f>
        <v>285</v>
      </c>
      <c r="G1358">
        <f t="shared" si="42"/>
        <v>285</v>
      </c>
      <c r="H1358">
        <f ca="1" xml:space="preserve"> COUNTA(UNIQUE(orders[OrderID]))</f>
        <v>1</v>
      </c>
      <c r="I1358">
        <f t="shared" si="43"/>
        <v>543026.10000000009</v>
      </c>
    </row>
    <row r="1359" spans="1:9" x14ac:dyDescent="0.25">
      <c r="A1359">
        <v>10762</v>
      </c>
      <c r="B1359">
        <v>51</v>
      </c>
      <c r="C1359">
        <v>53</v>
      </c>
      <c r="D1359">
        <v>28</v>
      </c>
      <c r="E1359">
        <v>0</v>
      </c>
      <c r="F1359">
        <f>order_details[[#This Row],[UnitPrice]]*order_details[[#This Row],[Quantity]]</f>
        <v>1484</v>
      </c>
      <c r="G1359">
        <f t="shared" si="42"/>
        <v>1484</v>
      </c>
      <c r="H1359">
        <f ca="1" xml:space="preserve"> COUNTA(UNIQUE(orders[OrderID]))</f>
        <v>1</v>
      </c>
      <c r="I1359">
        <f t="shared" si="43"/>
        <v>542741.10000000009</v>
      </c>
    </row>
    <row r="1360" spans="1:9" x14ac:dyDescent="0.25">
      <c r="A1360">
        <v>10762</v>
      </c>
      <c r="B1360">
        <v>56</v>
      </c>
      <c r="C1360">
        <v>38</v>
      </c>
      <c r="D1360">
        <v>60</v>
      </c>
      <c r="E1360">
        <v>0</v>
      </c>
      <c r="F1360">
        <f>order_details[[#This Row],[UnitPrice]]*order_details[[#This Row],[Quantity]]</f>
        <v>2280</v>
      </c>
      <c r="G1360">
        <f t="shared" si="42"/>
        <v>2280</v>
      </c>
      <c r="H1360">
        <f ca="1" xml:space="preserve"> COUNTA(UNIQUE(orders[OrderID]))</f>
        <v>1</v>
      </c>
      <c r="I1360">
        <f t="shared" si="43"/>
        <v>541257.10000000009</v>
      </c>
    </row>
    <row r="1361" spans="1:9" x14ac:dyDescent="0.25">
      <c r="A1361">
        <v>10763</v>
      </c>
      <c r="B1361">
        <v>21</v>
      </c>
      <c r="C1361">
        <v>10</v>
      </c>
      <c r="D1361">
        <v>40</v>
      </c>
      <c r="E1361">
        <v>0</v>
      </c>
      <c r="F1361">
        <f>order_details[[#This Row],[UnitPrice]]*order_details[[#This Row],[Quantity]]</f>
        <v>400</v>
      </c>
      <c r="G1361">
        <f t="shared" si="42"/>
        <v>400</v>
      </c>
      <c r="H1361">
        <f ca="1" xml:space="preserve"> COUNTA(UNIQUE(orders[OrderID]))</f>
        <v>1</v>
      </c>
      <c r="I1361">
        <f t="shared" si="43"/>
        <v>538977.1</v>
      </c>
    </row>
    <row r="1362" spans="1:9" x14ac:dyDescent="0.25">
      <c r="A1362">
        <v>10763</v>
      </c>
      <c r="B1362">
        <v>22</v>
      </c>
      <c r="C1362">
        <v>21</v>
      </c>
      <c r="D1362">
        <v>6</v>
      </c>
      <c r="E1362">
        <v>0</v>
      </c>
      <c r="F1362">
        <f>order_details[[#This Row],[UnitPrice]]*order_details[[#This Row],[Quantity]]</f>
        <v>126</v>
      </c>
      <c r="G1362">
        <f t="shared" si="42"/>
        <v>126</v>
      </c>
      <c r="H1362">
        <f ca="1" xml:space="preserve"> COUNTA(UNIQUE(orders[OrderID]))</f>
        <v>1</v>
      </c>
      <c r="I1362">
        <f t="shared" si="43"/>
        <v>538577.10000000009</v>
      </c>
    </row>
    <row r="1363" spans="1:9" x14ac:dyDescent="0.25">
      <c r="A1363">
        <v>10763</v>
      </c>
      <c r="B1363">
        <v>24</v>
      </c>
      <c r="C1363">
        <v>4.5</v>
      </c>
      <c r="D1363">
        <v>20</v>
      </c>
      <c r="E1363">
        <v>0</v>
      </c>
      <c r="F1363">
        <f>order_details[[#This Row],[UnitPrice]]*order_details[[#This Row],[Quantity]]</f>
        <v>90</v>
      </c>
      <c r="G1363">
        <f t="shared" si="42"/>
        <v>90</v>
      </c>
      <c r="H1363">
        <f ca="1" xml:space="preserve"> COUNTA(UNIQUE(orders[OrderID]))</f>
        <v>1</v>
      </c>
      <c r="I1363">
        <f t="shared" si="43"/>
        <v>538451.10000000009</v>
      </c>
    </row>
    <row r="1364" spans="1:9" x14ac:dyDescent="0.25">
      <c r="A1364">
        <v>10764</v>
      </c>
      <c r="B1364">
        <v>3</v>
      </c>
      <c r="C1364">
        <v>10</v>
      </c>
      <c r="D1364">
        <v>20</v>
      </c>
      <c r="E1364">
        <v>0.1</v>
      </c>
      <c r="F1364">
        <f>order_details[[#This Row],[UnitPrice]]*order_details[[#This Row],[Quantity]]</f>
        <v>200</v>
      </c>
      <c r="G1364">
        <f t="shared" si="42"/>
        <v>200</v>
      </c>
      <c r="H1364">
        <f ca="1" xml:space="preserve"> COUNTA(UNIQUE(orders[OrderID]))</f>
        <v>1</v>
      </c>
      <c r="I1364">
        <f t="shared" si="43"/>
        <v>538361.10000000009</v>
      </c>
    </row>
    <row r="1365" spans="1:9" x14ac:dyDescent="0.25">
      <c r="A1365">
        <v>10764</v>
      </c>
      <c r="B1365">
        <v>39</v>
      </c>
      <c r="C1365">
        <v>18</v>
      </c>
      <c r="D1365">
        <v>130</v>
      </c>
      <c r="E1365">
        <v>0.1</v>
      </c>
      <c r="F1365">
        <f>order_details[[#This Row],[UnitPrice]]*order_details[[#This Row],[Quantity]]</f>
        <v>2340</v>
      </c>
      <c r="G1365">
        <f t="shared" si="42"/>
        <v>2340</v>
      </c>
      <c r="H1365">
        <f ca="1" xml:space="preserve"> COUNTA(UNIQUE(orders[OrderID]))</f>
        <v>1</v>
      </c>
      <c r="I1365">
        <f t="shared" si="43"/>
        <v>538161.1</v>
      </c>
    </row>
    <row r="1366" spans="1:9" x14ac:dyDescent="0.25">
      <c r="A1366">
        <v>10765</v>
      </c>
      <c r="B1366">
        <v>65</v>
      </c>
      <c r="C1366">
        <v>21.05</v>
      </c>
      <c r="D1366">
        <v>80</v>
      </c>
      <c r="E1366">
        <v>0.1</v>
      </c>
      <c r="F1366">
        <f>order_details[[#This Row],[UnitPrice]]*order_details[[#This Row],[Quantity]]</f>
        <v>1684</v>
      </c>
      <c r="G1366">
        <f t="shared" si="42"/>
        <v>1684</v>
      </c>
      <c r="H1366">
        <f ca="1" xml:space="preserve"> COUNTA(UNIQUE(orders[OrderID]))</f>
        <v>1</v>
      </c>
      <c r="I1366">
        <f t="shared" si="43"/>
        <v>535821.1</v>
      </c>
    </row>
    <row r="1367" spans="1:9" x14ac:dyDescent="0.25">
      <c r="A1367">
        <v>10766</v>
      </c>
      <c r="B1367">
        <v>2</v>
      </c>
      <c r="C1367">
        <v>19</v>
      </c>
      <c r="D1367">
        <v>40</v>
      </c>
      <c r="E1367">
        <v>0</v>
      </c>
      <c r="F1367">
        <f>order_details[[#This Row],[UnitPrice]]*order_details[[#This Row],[Quantity]]</f>
        <v>760</v>
      </c>
      <c r="G1367">
        <f t="shared" si="42"/>
        <v>760</v>
      </c>
      <c r="H1367">
        <f ca="1" xml:space="preserve"> COUNTA(UNIQUE(orders[OrderID]))</f>
        <v>1</v>
      </c>
      <c r="I1367">
        <f t="shared" si="43"/>
        <v>534137.1</v>
      </c>
    </row>
    <row r="1368" spans="1:9" x14ac:dyDescent="0.25">
      <c r="A1368">
        <v>10766</v>
      </c>
      <c r="B1368">
        <v>7</v>
      </c>
      <c r="C1368">
        <v>30</v>
      </c>
      <c r="D1368">
        <v>35</v>
      </c>
      <c r="E1368">
        <v>0</v>
      </c>
      <c r="F1368">
        <f>order_details[[#This Row],[UnitPrice]]*order_details[[#This Row],[Quantity]]</f>
        <v>1050</v>
      </c>
      <c r="G1368">
        <f t="shared" si="42"/>
        <v>1050</v>
      </c>
      <c r="H1368">
        <f ca="1" xml:space="preserve"> COUNTA(UNIQUE(orders[OrderID]))</f>
        <v>1</v>
      </c>
      <c r="I1368">
        <f t="shared" si="43"/>
        <v>533377.1</v>
      </c>
    </row>
    <row r="1369" spans="1:9" x14ac:dyDescent="0.25">
      <c r="A1369">
        <v>10766</v>
      </c>
      <c r="B1369">
        <v>68</v>
      </c>
      <c r="C1369">
        <v>12.5</v>
      </c>
      <c r="D1369">
        <v>40</v>
      </c>
      <c r="E1369">
        <v>0</v>
      </c>
      <c r="F1369">
        <f>order_details[[#This Row],[UnitPrice]]*order_details[[#This Row],[Quantity]]</f>
        <v>500</v>
      </c>
      <c r="G1369">
        <f t="shared" si="42"/>
        <v>500</v>
      </c>
      <c r="H1369">
        <f ca="1" xml:space="preserve"> COUNTA(UNIQUE(orders[OrderID]))</f>
        <v>1</v>
      </c>
      <c r="I1369">
        <f t="shared" si="43"/>
        <v>532327.1</v>
      </c>
    </row>
    <row r="1370" spans="1:9" x14ac:dyDescent="0.25">
      <c r="A1370">
        <v>10767</v>
      </c>
      <c r="B1370">
        <v>42</v>
      </c>
      <c r="C1370">
        <v>14</v>
      </c>
      <c r="D1370">
        <v>2</v>
      </c>
      <c r="E1370">
        <v>0</v>
      </c>
      <c r="F1370">
        <f>order_details[[#This Row],[UnitPrice]]*order_details[[#This Row],[Quantity]]</f>
        <v>28</v>
      </c>
      <c r="G1370">
        <f t="shared" si="42"/>
        <v>28</v>
      </c>
      <c r="H1370">
        <f ca="1" xml:space="preserve"> COUNTA(UNIQUE(orders[OrderID]))</f>
        <v>1</v>
      </c>
      <c r="I1370">
        <f t="shared" si="43"/>
        <v>531827.1</v>
      </c>
    </row>
    <row r="1371" spans="1:9" x14ac:dyDescent="0.25">
      <c r="A1371">
        <v>10768</v>
      </c>
      <c r="B1371">
        <v>22</v>
      </c>
      <c r="C1371">
        <v>21</v>
      </c>
      <c r="D1371">
        <v>4</v>
      </c>
      <c r="E1371">
        <v>0</v>
      </c>
      <c r="F1371">
        <f>order_details[[#This Row],[UnitPrice]]*order_details[[#This Row],[Quantity]]</f>
        <v>84</v>
      </c>
      <c r="G1371">
        <f t="shared" si="42"/>
        <v>84</v>
      </c>
      <c r="H1371">
        <f ca="1" xml:space="preserve"> COUNTA(UNIQUE(orders[OrderID]))</f>
        <v>1</v>
      </c>
      <c r="I1371">
        <f t="shared" si="43"/>
        <v>531799.1</v>
      </c>
    </row>
    <row r="1372" spans="1:9" x14ac:dyDescent="0.25">
      <c r="A1372">
        <v>10768</v>
      </c>
      <c r="B1372">
        <v>31</v>
      </c>
      <c r="C1372">
        <v>12.5</v>
      </c>
      <c r="D1372">
        <v>50</v>
      </c>
      <c r="E1372">
        <v>0</v>
      </c>
      <c r="F1372">
        <f>order_details[[#This Row],[UnitPrice]]*order_details[[#This Row],[Quantity]]</f>
        <v>625</v>
      </c>
      <c r="G1372">
        <f t="shared" si="42"/>
        <v>625</v>
      </c>
      <c r="H1372">
        <f ca="1" xml:space="preserve"> COUNTA(UNIQUE(orders[OrderID]))</f>
        <v>1</v>
      </c>
      <c r="I1372">
        <f t="shared" si="43"/>
        <v>531715.1</v>
      </c>
    </row>
    <row r="1373" spans="1:9" x14ac:dyDescent="0.25">
      <c r="A1373">
        <v>10768</v>
      </c>
      <c r="B1373">
        <v>60</v>
      </c>
      <c r="C1373">
        <v>34</v>
      </c>
      <c r="D1373">
        <v>15</v>
      </c>
      <c r="E1373">
        <v>0</v>
      </c>
      <c r="F1373">
        <f>order_details[[#This Row],[UnitPrice]]*order_details[[#This Row],[Quantity]]</f>
        <v>510</v>
      </c>
      <c r="G1373">
        <f t="shared" si="42"/>
        <v>510</v>
      </c>
      <c r="H1373">
        <f ca="1" xml:space="preserve"> COUNTA(UNIQUE(orders[OrderID]))</f>
        <v>1</v>
      </c>
      <c r="I1373">
        <f t="shared" si="43"/>
        <v>531090.1</v>
      </c>
    </row>
    <row r="1374" spans="1:9" x14ac:dyDescent="0.25">
      <c r="A1374">
        <v>10768</v>
      </c>
      <c r="B1374">
        <v>71</v>
      </c>
      <c r="C1374">
        <v>21.5</v>
      </c>
      <c r="D1374">
        <v>12</v>
      </c>
      <c r="E1374">
        <v>0</v>
      </c>
      <c r="F1374">
        <f>order_details[[#This Row],[UnitPrice]]*order_details[[#This Row],[Quantity]]</f>
        <v>258</v>
      </c>
      <c r="G1374">
        <f t="shared" si="42"/>
        <v>258</v>
      </c>
      <c r="H1374">
        <f ca="1" xml:space="preserve"> COUNTA(UNIQUE(orders[OrderID]))</f>
        <v>1</v>
      </c>
      <c r="I1374">
        <f t="shared" si="43"/>
        <v>530580.1</v>
      </c>
    </row>
    <row r="1375" spans="1:9" x14ac:dyDescent="0.25">
      <c r="A1375">
        <v>10769</v>
      </c>
      <c r="B1375">
        <v>41</v>
      </c>
      <c r="C1375">
        <v>9.65</v>
      </c>
      <c r="D1375">
        <v>30</v>
      </c>
      <c r="E1375">
        <v>0.05</v>
      </c>
      <c r="F1375">
        <f>order_details[[#This Row],[UnitPrice]]*order_details[[#This Row],[Quantity]]</f>
        <v>289.5</v>
      </c>
      <c r="G1375">
        <f t="shared" si="42"/>
        <v>289.5</v>
      </c>
      <c r="H1375">
        <f ca="1" xml:space="preserve"> COUNTA(UNIQUE(orders[OrderID]))</f>
        <v>1</v>
      </c>
      <c r="I1375">
        <f t="shared" si="43"/>
        <v>530322.1</v>
      </c>
    </row>
    <row r="1376" spans="1:9" x14ac:dyDescent="0.25">
      <c r="A1376">
        <v>10769</v>
      </c>
      <c r="B1376">
        <v>52</v>
      </c>
      <c r="C1376">
        <v>7</v>
      </c>
      <c r="D1376">
        <v>15</v>
      </c>
      <c r="E1376">
        <v>0.05</v>
      </c>
      <c r="F1376">
        <f>order_details[[#This Row],[UnitPrice]]*order_details[[#This Row],[Quantity]]</f>
        <v>105</v>
      </c>
      <c r="G1376">
        <f t="shared" si="42"/>
        <v>105</v>
      </c>
      <c r="H1376">
        <f ca="1" xml:space="preserve"> COUNTA(UNIQUE(orders[OrderID]))</f>
        <v>1</v>
      </c>
      <c r="I1376">
        <f t="shared" si="43"/>
        <v>530032.6</v>
      </c>
    </row>
    <row r="1377" spans="1:9" x14ac:dyDescent="0.25">
      <c r="A1377">
        <v>10769</v>
      </c>
      <c r="B1377">
        <v>61</v>
      </c>
      <c r="C1377">
        <v>28.5</v>
      </c>
      <c r="D1377">
        <v>20</v>
      </c>
      <c r="E1377">
        <v>0</v>
      </c>
      <c r="F1377">
        <f>order_details[[#This Row],[UnitPrice]]*order_details[[#This Row],[Quantity]]</f>
        <v>570</v>
      </c>
      <c r="G1377">
        <f t="shared" si="42"/>
        <v>570</v>
      </c>
      <c r="H1377">
        <f ca="1" xml:space="preserve"> COUNTA(UNIQUE(orders[OrderID]))</f>
        <v>1</v>
      </c>
      <c r="I1377">
        <f t="shared" si="43"/>
        <v>529927.6</v>
      </c>
    </row>
    <row r="1378" spans="1:9" x14ac:dyDescent="0.25">
      <c r="A1378">
        <v>10769</v>
      </c>
      <c r="B1378">
        <v>62</v>
      </c>
      <c r="C1378">
        <v>49.3</v>
      </c>
      <c r="D1378">
        <v>15</v>
      </c>
      <c r="E1378">
        <v>0</v>
      </c>
      <c r="F1378">
        <f>order_details[[#This Row],[UnitPrice]]*order_details[[#This Row],[Quantity]]</f>
        <v>739.5</v>
      </c>
      <c r="G1378">
        <f t="shared" si="42"/>
        <v>739.5</v>
      </c>
      <c r="H1378">
        <f ca="1" xml:space="preserve"> COUNTA(UNIQUE(orders[OrderID]))</f>
        <v>1</v>
      </c>
      <c r="I1378">
        <f t="shared" si="43"/>
        <v>529357.6</v>
      </c>
    </row>
    <row r="1379" spans="1:9" x14ac:dyDescent="0.25">
      <c r="A1379">
        <v>10770</v>
      </c>
      <c r="B1379">
        <v>11</v>
      </c>
      <c r="C1379">
        <v>21</v>
      </c>
      <c r="D1379">
        <v>15</v>
      </c>
      <c r="E1379">
        <v>0.25</v>
      </c>
      <c r="F1379">
        <f>order_details[[#This Row],[UnitPrice]]*order_details[[#This Row],[Quantity]]</f>
        <v>315</v>
      </c>
      <c r="G1379">
        <f t="shared" si="42"/>
        <v>315</v>
      </c>
      <c r="H1379">
        <f ca="1" xml:space="preserve"> COUNTA(UNIQUE(orders[OrderID]))</f>
        <v>1</v>
      </c>
      <c r="I1379">
        <f t="shared" si="43"/>
        <v>528618.1</v>
      </c>
    </row>
    <row r="1380" spans="1:9" x14ac:dyDescent="0.25">
      <c r="A1380">
        <v>10771</v>
      </c>
      <c r="B1380">
        <v>71</v>
      </c>
      <c r="C1380">
        <v>21.5</v>
      </c>
      <c r="D1380">
        <v>16</v>
      </c>
      <c r="E1380">
        <v>0</v>
      </c>
      <c r="F1380">
        <f>order_details[[#This Row],[UnitPrice]]*order_details[[#This Row],[Quantity]]</f>
        <v>344</v>
      </c>
      <c r="G1380">
        <f t="shared" si="42"/>
        <v>344</v>
      </c>
      <c r="H1380">
        <f ca="1" xml:space="preserve"> COUNTA(UNIQUE(orders[OrderID]))</f>
        <v>1</v>
      </c>
      <c r="I1380">
        <f t="shared" si="43"/>
        <v>528303.1</v>
      </c>
    </row>
    <row r="1381" spans="1:9" x14ac:dyDescent="0.25">
      <c r="A1381">
        <v>10772</v>
      </c>
      <c r="B1381">
        <v>29</v>
      </c>
      <c r="C1381">
        <v>123.79</v>
      </c>
      <c r="D1381">
        <v>18</v>
      </c>
      <c r="E1381">
        <v>0</v>
      </c>
      <c r="F1381">
        <f>order_details[[#This Row],[UnitPrice]]*order_details[[#This Row],[Quantity]]</f>
        <v>2228.2200000000003</v>
      </c>
      <c r="G1381">
        <f t="shared" si="42"/>
        <v>2228.2200000000003</v>
      </c>
      <c r="H1381">
        <f ca="1" xml:space="preserve"> COUNTA(UNIQUE(orders[OrderID]))</f>
        <v>1</v>
      </c>
      <c r="I1381">
        <f t="shared" si="43"/>
        <v>527959.1</v>
      </c>
    </row>
    <row r="1382" spans="1:9" x14ac:dyDescent="0.25">
      <c r="A1382">
        <v>10772</v>
      </c>
      <c r="B1382">
        <v>59</v>
      </c>
      <c r="C1382">
        <v>55</v>
      </c>
      <c r="D1382">
        <v>25</v>
      </c>
      <c r="E1382">
        <v>0</v>
      </c>
      <c r="F1382">
        <f>order_details[[#This Row],[UnitPrice]]*order_details[[#This Row],[Quantity]]</f>
        <v>1375</v>
      </c>
      <c r="G1382">
        <f t="shared" si="42"/>
        <v>1375</v>
      </c>
      <c r="H1382">
        <f ca="1" xml:space="preserve"> COUNTA(UNIQUE(orders[OrderID]))</f>
        <v>1</v>
      </c>
      <c r="I1382">
        <f t="shared" si="43"/>
        <v>525730.87999999989</v>
      </c>
    </row>
    <row r="1383" spans="1:9" x14ac:dyDescent="0.25">
      <c r="A1383">
        <v>10773</v>
      </c>
      <c r="B1383">
        <v>17</v>
      </c>
      <c r="C1383">
        <v>39</v>
      </c>
      <c r="D1383">
        <v>33</v>
      </c>
      <c r="E1383">
        <v>0</v>
      </c>
      <c r="F1383">
        <f>order_details[[#This Row],[UnitPrice]]*order_details[[#This Row],[Quantity]]</f>
        <v>1287</v>
      </c>
      <c r="G1383">
        <f t="shared" si="42"/>
        <v>1287</v>
      </c>
      <c r="H1383">
        <f ca="1" xml:space="preserve"> COUNTA(UNIQUE(orders[OrderID]))</f>
        <v>1</v>
      </c>
      <c r="I1383">
        <f t="shared" si="43"/>
        <v>524355.87999999989</v>
      </c>
    </row>
    <row r="1384" spans="1:9" x14ac:dyDescent="0.25">
      <c r="A1384">
        <v>10773</v>
      </c>
      <c r="B1384">
        <v>31</v>
      </c>
      <c r="C1384">
        <v>12.5</v>
      </c>
      <c r="D1384">
        <v>70</v>
      </c>
      <c r="E1384">
        <v>0.2</v>
      </c>
      <c r="F1384">
        <f>order_details[[#This Row],[UnitPrice]]*order_details[[#This Row],[Quantity]]</f>
        <v>875</v>
      </c>
      <c r="G1384">
        <f t="shared" si="42"/>
        <v>875</v>
      </c>
      <c r="H1384">
        <f ca="1" xml:space="preserve"> COUNTA(UNIQUE(orders[OrderID]))</f>
        <v>1</v>
      </c>
      <c r="I1384">
        <f t="shared" si="43"/>
        <v>523068.87999999989</v>
      </c>
    </row>
    <row r="1385" spans="1:9" x14ac:dyDescent="0.25">
      <c r="A1385">
        <v>10773</v>
      </c>
      <c r="B1385">
        <v>75</v>
      </c>
      <c r="C1385">
        <v>7.75</v>
      </c>
      <c r="D1385">
        <v>7</v>
      </c>
      <c r="E1385">
        <v>0.2</v>
      </c>
      <c r="F1385">
        <f>order_details[[#This Row],[UnitPrice]]*order_details[[#This Row],[Quantity]]</f>
        <v>54.25</v>
      </c>
      <c r="G1385">
        <f t="shared" si="42"/>
        <v>54.25</v>
      </c>
      <c r="H1385">
        <f ca="1" xml:space="preserve"> COUNTA(UNIQUE(orders[OrderID]))</f>
        <v>1</v>
      </c>
      <c r="I1385">
        <f t="shared" si="43"/>
        <v>522193.87999999989</v>
      </c>
    </row>
    <row r="1386" spans="1:9" x14ac:dyDescent="0.25">
      <c r="A1386">
        <v>10774</v>
      </c>
      <c r="B1386">
        <v>31</v>
      </c>
      <c r="C1386">
        <v>12.5</v>
      </c>
      <c r="D1386">
        <v>2</v>
      </c>
      <c r="E1386">
        <v>0.25</v>
      </c>
      <c r="F1386">
        <f>order_details[[#This Row],[UnitPrice]]*order_details[[#This Row],[Quantity]]</f>
        <v>25</v>
      </c>
      <c r="G1386">
        <f t="shared" si="42"/>
        <v>25</v>
      </c>
      <c r="H1386">
        <f ca="1" xml:space="preserve"> COUNTA(UNIQUE(orders[OrderID]))</f>
        <v>1</v>
      </c>
      <c r="I1386">
        <f t="shared" si="43"/>
        <v>522139.62999999989</v>
      </c>
    </row>
    <row r="1387" spans="1:9" x14ac:dyDescent="0.25">
      <c r="A1387">
        <v>10774</v>
      </c>
      <c r="B1387">
        <v>66</v>
      </c>
      <c r="C1387">
        <v>17</v>
      </c>
      <c r="D1387">
        <v>50</v>
      </c>
      <c r="E1387">
        <v>0</v>
      </c>
      <c r="F1387">
        <f>order_details[[#This Row],[UnitPrice]]*order_details[[#This Row],[Quantity]]</f>
        <v>850</v>
      </c>
      <c r="G1387">
        <f t="shared" si="42"/>
        <v>850</v>
      </c>
      <c r="H1387">
        <f ca="1" xml:space="preserve"> COUNTA(UNIQUE(orders[OrderID]))</f>
        <v>1</v>
      </c>
      <c r="I1387">
        <f t="shared" si="43"/>
        <v>522114.62999999989</v>
      </c>
    </row>
    <row r="1388" spans="1:9" x14ac:dyDescent="0.25">
      <c r="A1388">
        <v>10775</v>
      </c>
      <c r="B1388">
        <v>10</v>
      </c>
      <c r="C1388">
        <v>31</v>
      </c>
      <c r="D1388">
        <v>6</v>
      </c>
      <c r="E1388">
        <v>0</v>
      </c>
      <c r="F1388">
        <f>order_details[[#This Row],[UnitPrice]]*order_details[[#This Row],[Quantity]]</f>
        <v>186</v>
      </c>
      <c r="G1388">
        <f t="shared" si="42"/>
        <v>186</v>
      </c>
      <c r="H1388">
        <f ca="1" xml:space="preserve"> COUNTA(UNIQUE(orders[OrderID]))</f>
        <v>1</v>
      </c>
      <c r="I1388">
        <f t="shared" si="43"/>
        <v>521264.62999999989</v>
      </c>
    </row>
    <row r="1389" spans="1:9" x14ac:dyDescent="0.25">
      <c r="A1389">
        <v>10775</v>
      </c>
      <c r="B1389">
        <v>67</v>
      </c>
      <c r="C1389">
        <v>14</v>
      </c>
      <c r="D1389">
        <v>3</v>
      </c>
      <c r="E1389">
        <v>0</v>
      </c>
      <c r="F1389">
        <f>order_details[[#This Row],[UnitPrice]]*order_details[[#This Row],[Quantity]]</f>
        <v>42</v>
      </c>
      <c r="G1389">
        <f t="shared" si="42"/>
        <v>42</v>
      </c>
      <c r="H1389">
        <f ca="1" xml:space="preserve"> COUNTA(UNIQUE(orders[OrderID]))</f>
        <v>1</v>
      </c>
      <c r="I1389">
        <f t="shared" si="43"/>
        <v>521078.62999999989</v>
      </c>
    </row>
    <row r="1390" spans="1:9" x14ac:dyDescent="0.25">
      <c r="A1390">
        <v>10776</v>
      </c>
      <c r="B1390">
        <v>31</v>
      </c>
      <c r="C1390">
        <v>12.5</v>
      </c>
      <c r="D1390">
        <v>16</v>
      </c>
      <c r="E1390">
        <v>0.05</v>
      </c>
      <c r="F1390">
        <f>order_details[[#This Row],[UnitPrice]]*order_details[[#This Row],[Quantity]]</f>
        <v>200</v>
      </c>
      <c r="G1390">
        <f t="shared" si="42"/>
        <v>200</v>
      </c>
      <c r="H1390">
        <f ca="1" xml:space="preserve"> COUNTA(UNIQUE(orders[OrderID]))</f>
        <v>1</v>
      </c>
      <c r="I1390">
        <f t="shared" si="43"/>
        <v>521036.62999999989</v>
      </c>
    </row>
    <row r="1391" spans="1:9" x14ac:dyDescent="0.25">
      <c r="A1391">
        <v>10776</v>
      </c>
      <c r="B1391">
        <v>42</v>
      </c>
      <c r="C1391">
        <v>14</v>
      </c>
      <c r="D1391">
        <v>12</v>
      </c>
      <c r="E1391">
        <v>0.05</v>
      </c>
      <c r="F1391">
        <f>order_details[[#This Row],[UnitPrice]]*order_details[[#This Row],[Quantity]]</f>
        <v>168</v>
      </c>
      <c r="G1391">
        <f t="shared" si="42"/>
        <v>168</v>
      </c>
      <c r="H1391">
        <f ca="1" xml:space="preserve"> COUNTA(UNIQUE(orders[OrderID]))</f>
        <v>1</v>
      </c>
      <c r="I1391">
        <f t="shared" si="43"/>
        <v>520836.62999999989</v>
      </c>
    </row>
    <row r="1392" spans="1:9" x14ac:dyDescent="0.25">
      <c r="A1392">
        <v>10776</v>
      </c>
      <c r="B1392">
        <v>45</v>
      </c>
      <c r="C1392">
        <v>9.5</v>
      </c>
      <c r="D1392">
        <v>27</v>
      </c>
      <c r="E1392">
        <v>0.05</v>
      </c>
      <c r="F1392">
        <f>order_details[[#This Row],[UnitPrice]]*order_details[[#This Row],[Quantity]]</f>
        <v>256.5</v>
      </c>
      <c r="G1392">
        <f t="shared" si="42"/>
        <v>256.5</v>
      </c>
      <c r="H1392">
        <f ca="1" xml:space="preserve"> COUNTA(UNIQUE(orders[OrderID]))</f>
        <v>1</v>
      </c>
      <c r="I1392">
        <f t="shared" si="43"/>
        <v>520668.62999999989</v>
      </c>
    </row>
    <row r="1393" spans="1:9" x14ac:dyDescent="0.25">
      <c r="A1393">
        <v>10776</v>
      </c>
      <c r="B1393">
        <v>51</v>
      </c>
      <c r="C1393">
        <v>53</v>
      </c>
      <c r="D1393">
        <v>120</v>
      </c>
      <c r="E1393">
        <v>0.05</v>
      </c>
      <c r="F1393">
        <f>order_details[[#This Row],[UnitPrice]]*order_details[[#This Row],[Quantity]]</f>
        <v>6360</v>
      </c>
      <c r="G1393">
        <f t="shared" si="42"/>
        <v>6360</v>
      </c>
      <c r="H1393">
        <f ca="1" xml:space="preserve"> COUNTA(UNIQUE(orders[OrderID]))</f>
        <v>1</v>
      </c>
      <c r="I1393">
        <f t="shared" si="43"/>
        <v>520412.12999999989</v>
      </c>
    </row>
    <row r="1394" spans="1:9" x14ac:dyDescent="0.25">
      <c r="A1394">
        <v>10777</v>
      </c>
      <c r="B1394">
        <v>42</v>
      </c>
      <c r="C1394">
        <v>14</v>
      </c>
      <c r="D1394">
        <v>20</v>
      </c>
      <c r="E1394">
        <v>0.2</v>
      </c>
      <c r="F1394">
        <f>order_details[[#This Row],[UnitPrice]]*order_details[[#This Row],[Quantity]]</f>
        <v>280</v>
      </c>
      <c r="G1394">
        <f t="shared" si="42"/>
        <v>280</v>
      </c>
      <c r="H1394">
        <f ca="1" xml:space="preserve"> COUNTA(UNIQUE(orders[OrderID]))</f>
        <v>1</v>
      </c>
      <c r="I1394">
        <f t="shared" si="43"/>
        <v>514052.12999999989</v>
      </c>
    </row>
    <row r="1395" spans="1:9" x14ac:dyDescent="0.25">
      <c r="A1395">
        <v>10778</v>
      </c>
      <c r="B1395">
        <v>41</v>
      </c>
      <c r="C1395">
        <v>9.65</v>
      </c>
      <c r="D1395">
        <v>10</v>
      </c>
      <c r="E1395">
        <v>0</v>
      </c>
      <c r="F1395">
        <f>order_details[[#This Row],[UnitPrice]]*order_details[[#This Row],[Quantity]]</f>
        <v>96.5</v>
      </c>
      <c r="G1395">
        <f t="shared" si="42"/>
        <v>96.5</v>
      </c>
      <c r="H1395">
        <f ca="1" xml:space="preserve"> COUNTA(UNIQUE(orders[OrderID]))</f>
        <v>1</v>
      </c>
      <c r="I1395">
        <f t="shared" si="43"/>
        <v>513772.12999999989</v>
      </c>
    </row>
    <row r="1396" spans="1:9" x14ac:dyDescent="0.25">
      <c r="A1396">
        <v>10779</v>
      </c>
      <c r="B1396">
        <v>16</v>
      </c>
      <c r="C1396">
        <v>17.45</v>
      </c>
      <c r="D1396">
        <v>20</v>
      </c>
      <c r="E1396">
        <v>0</v>
      </c>
      <c r="F1396">
        <f>order_details[[#This Row],[UnitPrice]]*order_details[[#This Row],[Quantity]]</f>
        <v>349</v>
      </c>
      <c r="G1396">
        <f t="shared" si="42"/>
        <v>349</v>
      </c>
      <c r="H1396">
        <f ca="1" xml:space="preserve"> COUNTA(UNIQUE(orders[OrderID]))</f>
        <v>1</v>
      </c>
      <c r="I1396">
        <f t="shared" si="43"/>
        <v>513675.62999999989</v>
      </c>
    </row>
    <row r="1397" spans="1:9" x14ac:dyDescent="0.25">
      <c r="A1397">
        <v>10779</v>
      </c>
      <c r="B1397">
        <v>62</v>
      </c>
      <c r="C1397">
        <v>49.3</v>
      </c>
      <c r="D1397">
        <v>20</v>
      </c>
      <c r="E1397">
        <v>0</v>
      </c>
      <c r="F1397">
        <f>order_details[[#This Row],[UnitPrice]]*order_details[[#This Row],[Quantity]]</f>
        <v>986</v>
      </c>
      <c r="G1397">
        <f t="shared" si="42"/>
        <v>986</v>
      </c>
      <c r="H1397">
        <f ca="1" xml:space="preserve"> COUNTA(UNIQUE(orders[OrderID]))</f>
        <v>1</v>
      </c>
      <c r="I1397">
        <f t="shared" si="43"/>
        <v>513326.62999999989</v>
      </c>
    </row>
    <row r="1398" spans="1:9" x14ac:dyDescent="0.25">
      <c r="A1398">
        <v>10780</v>
      </c>
      <c r="B1398">
        <v>70</v>
      </c>
      <c r="C1398">
        <v>15</v>
      </c>
      <c r="D1398">
        <v>35</v>
      </c>
      <c r="E1398">
        <v>0</v>
      </c>
      <c r="F1398">
        <f>order_details[[#This Row],[UnitPrice]]*order_details[[#This Row],[Quantity]]</f>
        <v>525</v>
      </c>
      <c r="G1398">
        <f t="shared" si="42"/>
        <v>525</v>
      </c>
      <c r="H1398">
        <f ca="1" xml:space="preserve"> COUNTA(UNIQUE(orders[OrderID]))</f>
        <v>1</v>
      </c>
      <c r="I1398">
        <f t="shared" si="43"/>
        <v>512340.62999999989</v>
      </c>
    </row>
    <row r="1399" spans="1:9" x14ac:dyDescent="0.25">
      <c r="A1399">
        <v>10780</v>
      </c>
      <c r="B1399">
        <v>77</v>
      </c>
      <c r="C1399">
        <v>13</v>
      </c>
      <c r="D1399">
        <v>15</v>
      </c>
      <c r="E1399">
        <v>0</v>
      </c>
      <c r="F1399">
        <f>order_details[[#This Row],[UnitPrice]]*order_details[[#This Row],[Quantity]]</f>
        <v>195</v>
      </c>
      <c r="G1399">
        <f t="shared" si="42"/>
        <v>195</v>
      </c>
      <c r="H1399">
        <f ca="1" xml:space="preserve"> COUNTA(UNIQUE(orders[OrderID]))</f>
        <v>1</v>
      </c>
      <c r="I1399">
        <f t="shared" si="43"/>
        <v>511815.62999999989</v>
      </c>
    </row>
    <row r="1400" spans="1:9" x14ac:dyDescent="0.25">
      <c r="A1400">
        <v>10781</v>
      </c>
      <c r="B1400">
        <v>54</v>
      </c>
      <c r="C1400">
        <v>7.45</v>
      </c>
      <c r="D1400">
        <v>3</v>
      </c>
      <c r="E1400">
        <v>0.2</v>
      </c>
      <c r="F1400">
        <f>order_details[[#This Row],[UnitPrice]]*order_details[[#This Row],[Quantity]]</f>
        <v>22.35</v>
      </c>
      <c r="G1400">
        <f t="shared" si="42"/>
        <v>22.35</v>
      </c>
      <c r="H1400">
        <f ca="1" xml:space="preserve"> COUNTA(UNIQUE(orders[OrderID]))</f>
        <v>1</v>
      </c>
      <c r="I1400">
        <f t="shared" si="43"/>
        <v>511620.62999999989</v>
      </c>
    </row>
    <row r="1401" spans="1:9" x14ac:dyDescent="0.25">
      <c r="A1401">
        <v>10781</v>
      </c>
      <c r="B1401">
        <v>56</v>
      </c>
      <c r="C1401">
        <v>38</v>
      </c>
      <c r="D1401">
        <v>20</v>
      </c>
      <c r="E1401">
        <v>0.2</v>
      </c>
      <c r="F1401">
        <f>order_details[[#This Row],[UnitPrice]]*order_details[[#This Row],[Quantity]]</f>
        <v>760</v>
      </c>
      <c r="G1401">
        <f t="shared" si="42"/>
        <v>760</v>
      </c>
      <c r="H1401">
        <f ca="1" xml:space="preserve"> COUNTA(UNIQUE(orders[OrderID]))</f>
        <v>1</v>
      </c>
      <c r="I1401">
        <f t="shared" si="43"/>
        <v>511598.27999999991</v>
      </c>
    </row>
    <row r="1402" spans="1:9" x14ac:dyDescent="0.25">
      <c r="A1402">
        <v>10781</v>
      </c>
      <c r="B1402">
        <v>74</v>
      </c>
      <c r="C1402">
        <v>10</v>
      </c>
      <c r="D1402">
        <v>35</v>
      </c>
      <c r="E1402">
        <v>0</v>
      </c>
      <c r="F1402">
        <f>order_details[[#This Row],[UnitPrice]]*order_details[[#This Row],[Quantity]]</f>
        <v>350</v>
      </c>
      <c r="G1402">
        <f t="shared" si="42"/>
        <v>350</v>
      </c>
      <c r="H1402">
        <f ca="1" xml:space="preserve"> COUNTA(UNIQUE(orders[OrderID]))</f>
        <v>1</v>
      </c>
      <c r="I1402">
        <f t="shared" si="43"/>
        <v>510838.27999999991</v>
      </c>
    </row>
    <row r="1403" spans="1:9" x14ac:dyDescent="0.25">
      <c r="A1403">
        <v>10782</v>
      </c>
      <c r="B1403">
        <v>31</v>
      </c>
      <c r="C1403">
        <v>12.5</v>
      </c>
      <c r="D1403">
        <v>1</v>
      </c>
      <c r="E1403">
        <v>0</v>
      </c>
      <c r="F1403">
        <f>order_details[[#This Row],[UnitPrice]]*order_details[[#This Row],[Quantity]]</f>
        <v>12.5</v>
      </c>
      <c r="G1403">
        <f t="shared" si="42"/>
        <v>12.5</v>
      </c>
      <c r="H1403">
        <f ca="1" xml:space="preserve"> COUNTA(UNIQUE(orders[OrderID]))</f>
        <v>1</v>
      </c>
      <c r="I1403">
        <f t="shared" si="43"/>
        <v>510488.27999999991</v>
      </c>
    </row>
    <row r="1404" spans="1:9" x14ac:dyDescent="0.25">
      <c r="A1404">
        <v>10783</v>
      </c>
      <c r="B1404">
        <v>31</v>
      </c>
      <c r="C1404">
        <v>12.5</v>
      </c>
      <c r="D1404">
        <v>10</v>
      </c>
      <c r="E1404">
        <v>0</v>
      </c>
      <c r="F1404">
        <f>order_details[[#This Row],[UnitPrice]]*order_details[[#This Row],[Quantity]]</f>
        <v>125</v>
      </c>
      <c r="G1404">
        <f t="shared" si="42"/>
        <v>125</v>
      </c>
      <c r="H1404">
        <f ca="1" xml:space="preserve"> COUNTA(UNIQUE(orders[OrderID]))</f>
        <v>1</v>
      </c>
      <c r="I1404">
        <f t="shared" si="43"/>
        <v>510475.77999999991</v>
      </c>
    </row>
    <row r="1405" spans="1:9" x14ac:dyDescent="0.25">
      <c r="A1405">
        <v>10783</v>
      </c>
      <c r="B1405">
        <v>38</v>
      </c>
      <c r="C1405">
        <v>263.5</v>
      </c>
      <c r="D1405">
        <v>5</v>
      </c>
      <c r="E1405">
        <v>0</v>
      </c>
      <c r="F1405">
        <f>order_details[[#This Row],[UnitPrice]]*order_details[[#This Row],[Quantity]]</f>
        <v>1317.5</v>
      </c>
      <c r="G1405">
        <f t="shared" si="42"/>
        <v>1317.5</v>
      </c>
      <c r="H1405">
        <f ca="1" xml:space="preserve"> COUNTA(UNIQUE(orders[OrderID]))</f>
        <v>1</v>
      </c>
      <c r="I1405">
        <f t="shared" si="43"/>
        <v>510350.77999999991</v>
      </c>
    </row>
    <row r="1406" spans="1:9" x14ac:dyDescent="0.25">
      <c r="A1406">
        <v>10784</v>
      </c>
      <c r="B1406">
        <v>36</v>
      </c>
      <c r="C1406">
        <v>19</v>
      </c>
      <c r="D1406">
        <v>30</v>
      </c>
      <c r="E1406">
        <v>0</v>
      </c>
      <c r="F1406">
        <f>order_details[[#This Row],[UnitPrice]]*order_details[[#This Row],[Quantity]]</f>
        <v>570</v>
      </c>
      <c r="G1406">
        <f t="shared" si="42"/>
        <v>570</v>
      </c>
      <c r="H1406">
        <f ca="1" xml:space="preserve"> COUNTA(UNIQUE(orders[OrderID]))</f>
        <v>1</v>
      </c>
      <c r="I1406">
        <f t="shared" si="43"/>
        <v>509033.27999999991</v>
      </c>
    </row>
    <row r="1407" spans="1:9" x14ac:dyDescent="0.25">
      <c r="A1407">
        <v>10784</v>
      </c>
      <c r="B1407">
        <v>39</v>
      </c>
      <c r="C1407">
        <v>18</v>
      </c>
      <c r="D1407">
        <v>2</v>
      </c>
      <c r="E1407">
        <v>0.15</v>
      </c>
      <c r="F1407">
        <f>order_details[[#This Row],[UnitPrice]]*order_details[[#This Row],[Quantity]]</f>
        <v>36</v>
      </c>
      <c r="G1407">
        <f t="shared" si="42"/>
        <v>36</v>
      </c>
      <c r="H1407">
        <f ca="1" xml:space="preserve"> COUNTA(UNIQUE(orders[OrderID]))</f>
        <v>1</v>
      </c>
      <c r="I1407">
        <f t="shared" si="43"/>
        <v>508463.27999999991</v>
      </c>
    </row>
    <row r="1408" spans="1:9" x14ac:dyDescent="0.25">
      <c r="A1408">
        <v>10784</v>
      </c>
      <c r="B1408">
        <v>72</v>
      </c>
      <c r="C1408">
        <v>34.799999999999997</v>
      </c>
      <c r="D1408">
        <v>30</v>
      </c>
      <c r="E1408">
        <v>0.15</v>
      </c>
      <c r="F1408">
        <f>order_details[[#This Row],[UnitPrice]]*order_details[[#This Row],[Quantity]]</f>
        <v>1044</v>
      </c>
      <c r="G1408">
        <f t="shared" si="42"/>
        <v>1044</v>
      </c>
      <c r="H1408">
        <f ca="1" xml:space="preserve"> COUNTA(UNIQUE(orders[OrderID]))</f>
        <v>1</v>
      </c>
      <c r="I1408">
        <f t="shared" si="43"/>
        <v>508427.27999999991</v>
      </c>
    </row>
    <row r="1409" spans="1:9" x14ac:dyDescent="0.25">
      <c r="A1409">
        <v>10785</v>
      </c>
      <c r="B1409">
        <v>10</v>
      </c>
      <c r="C1409">
        <v>31</v>
      </c>
      <c r="D1409">
        <v>10</v>
      </c>
      <c r="E1409">
        <v>0</v>
      </c>
      <c r="F1409">
        <f>order_details[[#This Row],[UnitPrice]]*order_details[[#This Row],[Quantity]]</f>
        <v>310</v>
      </c>
      <c r="G1409">
        <f t="shared" si="42"/>
        <v>310</v>
      </c>
      <c r="H1409">
        <f ca="1" xml:space="preserve"> COUNTA(UNIQUE(orders[OrderID]))</f>
        <v>1</v>
      </c>
      <c r="I1409">
        <f t="shared" si="43"/>
        <v>507383.27999999991</v>
      </c>
    </row>
    <row r="1410" spans="1:9" x14ac:dyDescent="0.25">
      <c r="A1410">
        <v>10785</v>
      </c>
      <c r="B1410">
        <v>75</v>
      </c>
      <c r="C1410">
        <v>7.75</v>
      </c>
      <c r="D1410">
        <v>10</v>
      </c>
      <c r="E1410">
        <v>0</v>
      </c>
      <c r="F1410">
        <f>order_details[[#This Row],[UnitPrice]]*order_details[[#This Row],[Quantity]]</f>
        <v>77.5</v>
      </c>
      <c r="G1410">
        <f t="shared" ref="G1410:G1473" si="44" xml:space="preserve"> C1410 * D1410</f>
        <v>77.5</v>
      </c>
      <c r="H1410">
        <f ca="1" xml:space="preserve"> COUNTA(UNIQUE(orders[OrderID]))</f>
        <v>1</v>
      </c>
      <c r="I1410">
        <f t="shared" ref="I1410:I1473" si="45">SUM(G1410:G3564)</f>
        <v>507073.27999999991</v>
      </c>
    </row>
    <row r="1411" spans="1:9" x14ac:dyDescent="0.25">
      <c r="A1411">
        <v>10786</v>
      </c>
      <c r="B1411">
        <v>8</v>
      </c>
      <c r="C1411">
        <v>40</v>
      </c>
      <c r="D1411">
        <v>30</v>
      </c>
      <c r="E1411">
        <v>0.2</v>
      </c>
      <c r="F1411">
        <f>order_details[[#This Row],[UnitPrice]]*order_details[[#This Row],[Quantity]]</f>
        <v>1200</v>
      </c>
      <c r="G1411">
        <f t="shared" si="44"/>
        <v>1200</v>
      </c>
      <c r="H1411">
        <f ca="1" xml:space="preserve"> COUNTA(UNIQUE(orders[OrderID]))</f>
        <v>1</v>
      </c>
      <c r="I1411">
        <f t="shared" si="45"/>
        <v>506995.77999999991</v>
      </c>
    </row>
    <row r="1412" spans="1:9" x14ac:dyDescent="0.25">
      <c r="A1412">
        <v>10786</v>
      </c>
      <c r="B1412">
        <v>30</v>
      </c>
      <c r="C1412">
        <v>25.89</v>
      </c>
      <c r="D1412">
        <v>15</v>
      </c>
      <c r="E1412">
        <v>0.2</v>
      </c>
      <c r="F1412">
        <f>order_details[[#This Row],[UnitPrice]]*order_details[[#This Row],[Quantity]]</f>
        <v>388.35</v>
      </c>
      <c r="G1412">
        <f t="shared" si="44"/>
        <v>388.35</v>
      </c>
      <c r="H1412">
        <f ca="1" xml:space="preserve"> COUNTA(UNIQUE(orders[OrderID]))</f>
        <v>1</v>
      </c>
      <c r="I1412">
        <f t="shared" si="45"/>
        <v>505795.77999999991</v>
      </c>
    </row>
    <row r="1413" spans="1:9" x14ac:dyDescent="0.25">
      <c r="A1413">
        <v>10786</v>
      </c>
      <c r="B1413">
        <v>75</v>
      </c>
      <c r="C1413">
        <v>7.75</v>
      </c>
      <c r="D1413">
        <v>42</v>
      </c>
      <c r="E1413">
        <v>0.2</v>
      </c>
      <c r="F1413">
        <f>order_details[[#This Row],[UnitPrice]]*order_details[[#This Row],[Quantity]]</f>
        <v>325.5</v>
      </c>
      <c r="G1413">
        <f t="shared" si="44"/>
        <v>325.5</v>
      </c>
      <c r="H1413">
        <f ca="1" xml:space="preserve"> COUNTA(UNIQUE(orders[OrderID]))</f>
        <v>1</v>
      </c>
      <c r="I1413">
        <f t="shared" si="45"/>
        <v>505407.42999999988</v>
      </c>
    </row>
    <row r="1414" spans="1:9" x14ac:dyDescent="0.25">
      <c r="A1414">
        <v>10787</v>
      </c>
      <c r="B1414">
        <v>2</v>
      </c>
      <c r="C1414">
        <v>19</v>
      </c>
      <c r="D1414">
        <v>15</v>
      </c>
      <c r="E1414">
        <v>0.05</v>
      </c>
      <c r="F1414">
        <f>order_details[[#This Row],[UnitPrice]]*order_details[[#This Row],[Quantity]]</f>
        <v>285</v>
      </c>
      <c r="G1414">
        <f t="shared" si="44"/>
        <v>285</v>
      </c>
      <c r="H1414">
        <f ca="1" xml:space="preserve"> COUNTA(UNIQUE(orders[OrderID]))</f>
        <v>1</v>
      </c>
      <c r="I1414">
        <f t="shared" si="45"/>
        <v>505081.92999999988</v>
      </c>
    </row>
    <row r="1415" spans="1:9" x14ac:dyDescent="0.25">
      <c r="A1415">
        <v>10787</v>
      </c>
      <c r="B1415">
        <v>29</v>
      </c>
      <c r="C1415">
        <v>123.79</v>
      </c>
      <c r="D1415">
        <v>20</v>
      </c>
      <c r="E1415">
        <v>0.05</v>
      </c>
      <c r="F1415">
        <f>order_details[[#This Row],[UnitPrice]]*order_details[[#This Row],[Quantity]]</f>
        <v>2475.8000000000002</v>
      </c>
      <c r="G1415">
        <f t="shared" si="44"/>
        <v>2475.8000000000002</v>
      </c>
      <c r="H1415">
        <f ca="1" xml:space="preserve"> COUNTA(UNIQUE(orders[OrderID]))</f>
        <v>1</v>
      </c>
      <c r="I1415">
        <f t="shared" si="45"/>
        <v>504796.92999999988</v>
      </c>
    </row>
    <row r="1416" spans="1:9" x14ac:dyDescent="0.25">
      <c r="A1416">
        <v>10788</v>
      </c>
      <c r="B1416">
        <v>19</v>
      </c>
      <c r="C1416">
        <v>9.1999999999999993</v>
      </c>
      <c r="D1416">
        <v>50</v>
      </c>
      <c r="E1416">
        <v>0.05</v>
      </c>
      <c r="F1416">
        <f>order_details[[#This Row],[UnitPrice]]*order_details[[#This Row],[Quantity]]</f>
        <v>459.99999999999994</v>
      </c>
      <c r="G1416">
        <f t="shared" si="44"/>
        <v>459.99999999999994</v>
      </c>
      <c r="H1416">
        <f ca="1" xml:space="preserve"> COUNTA(UNIQUE(orders[OrderID]))</f>
        <v>1</v>
      </c>
      <c r="I1416">
        <f t="shared" si="45"/>
        <v>502321.12999999995</v>
      </c>
    </row>
    <row r="1417" spans="1:9" x14ac:dyDescent="0.25">
      <c r="A1417">
        <v>10788</v>
      </c>
      <c r="B1417">
        <v>75</v>
      </c>
      <c r="C1417">
        <v>7.75</v>
      </c>
      <c r="D1417">
        <v>40</v>
      </c>
      <c r="E1417">
        <v>0.05</v>
      </c>
      <c r="F1417">
        <f>order_details[[#This Row],[UnitPrice]]*order_details[[#This Row],[Quantity]]</f>
        <v>310</v>
      </c>
      <c r="G1417">
        <f t="shared" si="44"/>
        <v>310</v>
      </c>
      <c r="H1417">
        <f ca="1" xml:space="preserve"> COUNTA(UNIQUE(orders[OrderID]))</f>
        <v>1</v>
      </c>
      <c r="I1417">
        <f t="shared" si="45"/>
        <v>501861.12999999995</v>
      </c>
    </row>
    <row r="1418" spans="1:9" x14ac:dyDescent="0.25">
      <c r="A1418">
        <v>10789</v>
      </c>
      <c r="B1418">
        <v>18</v>
      </c>
      <c r="C1418">
        <v>62.5</v>
      </c>
      <c r="D1418">
        <v>30</v>
      </c>
      <c r="E1418">
        <v>0</v>
      </c>
      <c r="F1418">
        <f>order_details[[#This Row],[UnitPrice]]*order_details[[#This Row],[Quantity]]</f>
        <v>1875</v>
      </c>
      <c r="G1418">
        <f t="shared" si="44"/>
        <v>1875</v>
      </c>
      <c r="H1418">
        <f ca="1" xml:space="preserve"> COUNTA(UNIQUE(orders[OrderID]))</f>
        <v>1</v>
      </c>
      <c r="I1418">
        <f t="shared" si="45"/>
        <v>501551.12999999995</v>
      </c>
    </row>
    <row r="1419" spans="1:9" x14ac:dyDescent="0.25">
      <c r="A1419">
        <v>10789</v>
      </c>
      <c r="B1419">
        <v>35</v>
      </c>
      <c r="C1419">
        <v>18</v>
      </c>
      <c r="D1419">
        <v>15</v>
      </c>
      <c r="E1419">
        <v>0</v>
      </c>
      <c r="F1419">
        <f>order_details[[#This Row],[UnitPrice]]*order_details[[#This Row],[Quantity]]</f>
        <v>270</v>
      </c>
      <c r="G1419">
        <f t="shared" si="44"/>
        <v>270</v>
      </c>
      <c r="H1419">
        <f ca="1" xml:space="preserve"> COUNTA(UNIQUE(orders[OrderID]))</f>
        <v>1</v>
      </c>
      <c r="I1419">
        <f t="shared" si="45"/>
        <v>499676.12999999995</v>
      </c>
    </row>
    <row r="1420" spans="1:9" x14ac:dyDescent="0.25">
      <c r="A1420">
        <v>10789</v>
      </c>
      <c r="B1420">
        <v>63</v>
      </c>
      <c r="C1420">
        <v>43.9</v>
      </c>
      <c r="D1420">
        <v>30</v>
      </c>
      <c r="E1420">
        <v>0</v>
      </c>
      <c r="F1420">
        <f>order_details[[#This Row],[UnitPrice]]*order_details[[#This Row],[Quantity]]</f>
        <v>1317</v>
      </c>
      <c r="G1420">
        <f t="shared" si="44"/>
        <v>1317</v>
      </c>
      <c r="H1420">
        <f ca="1" xml:space="preserve"> COUNTA(UNIQUE(orders[OrderID]))</f>
        <v>1</v>
      </c>
      <c r="I1420">
        <f t="shared" si="45"/>
        <v>499406.12999999995</v>
      </c>
    </row>
    <row r="1421" spans="1:9" x14ac:dyDescent="0.25">
      <c r="A1421">
        <v>10789</v>
      </c>
      <c r="B1421">
        <v>68</v>
      </c>
      <c r="C1421">
        <v>12.5</v>
      </c>
      <c r="D1421">
        <v>18</v>
      </c>
      <c r="E1421">
        <v>0</v>
      </c>
      <c r="F1421">
        <f>order_details[[#This Row],[UnitPrice]]*order_details[[#This Row],[Quantity]]</f>
        <v>225</v>
      </c>
      <c r="G1421">
        <f t="shared" si="44"/>
        <v>225</v>
      </c>
      <c r="H1421">
        <f ca="1" xml:space="preserve"> COUNTA(UNIQUE(orders[OrderID]))</f>
        <v>1</v>
      </c>
      <c r="I1421">
        <f t="shared" si="45"/>
        <v>498089.12999999995</v>
      </c>
    </row>
    <row r="1422" spans="1:9" x14ac:dyDescent="0.25">
      <c r="A1422">
        <v>10790</v>
      </c>
      <c r="B1422">
        <v>7</v>
      </c>
      <c r="C1422">
        <v>30</v>
      </c>
      <c r="D1422">
        <v>3</v>
      </c>
      <c r="E1422">
        <v>0.15</v>
      </c>
      <c r="F1422">
        <f>order_details[[#This Row],[UnitPrice]]*order_details[[#This Row],[Quantity]]</f>
        <v>90</v>
      </c>
      <c r="G1422">
        <f t="shared" si="44"/>
        <v>90</v>
      </c>
      <c r="H1422">
        <f ca="1" xml:space="preserve"> COUNTA(UNIQUE(orders[OrderID]))</f>
        <v>1</v>
      </c>
      <c r="I1422">
        <f t="shared" si="45"/>
        <v>497864.12999999995</v>
      </c>
    </row>
    <row r="1423" spans="1:9" x14ac:dyDescent="0.25">
      <c r="A1423">
        <v>10790</v>
      </c>
      <c r="B1423">
        <v>56</v>
      </c>
      <c r="C1423">
        <v>38</v>
      </c>
      <c r="D1423">
        <v>20</v>
      </c>
      <c r="E1423">
        <v>0.15</v>
      </c>
      <c r="F1423">
        <f>order_details[[#This Row],[UnitPrice]]*order_details[[#This Row],[Quantity]]</f>
        <v>760</v>
      </c>
      <c r="G1423">
        <f t="shared" si="44"/>
        <v>760</v>
      </c>
      <c r="H1423">
        <f ca="1" xml:space="preserve"> COUNTA(UNIQUE(orders[OrderID]))</f>
        <v>1</v>
      </c>
      <c r="I1423">
        <f t="shared" si="45"/>
        <v>497774.12999999995</v>
      </c>
    </row>
    <row r="1424" spans="1:9" x14ac:dyDescent="0.25">
      <c r="A1424">
        <v>10791</v>
      </c>
      <c r="B1424">
        <v>29</v>
      </c>
      <c r="C1424">
        <v>123.79</v>
      </c>
      <c r="D1424">
        <v>14</v>
      </c>
      <c r="E1424">
        <v>0.05</v>
      </c>
      <c r="F1424">
        <f>order_details[[#This Row],[UnitPrice]]*order_details[[#This Row],[Quantity]]</f>
        <v>1733.0600000000002</v>
      </c>
      <c r="G1424">
        <f t="shared" si="44"/>
        <v>1733.0600000000002</v>
      </c>
      <c r="H1424">
        <f ca="1" xml:space="preserve"> COUNTA(UNIQUE(orders[OrderID]))</f>
        <v>1</v>
      </c>
      <c r="I1424">
        <f t="shared" si="45"/>
        <v>497014.12999999995</v>
      </c>
    </row>
    <row r="1425" spans="1:9" x14ac:dyDescent="0.25">
      <c r="A1425">
        <v>10791</v>
      </c>
      <c r="B1425">
        <v>41</v>
      </c>
      <c r="C1425">
        <v>9.65</v>
      </c>
      <c r="D1425">
        <v>20</v>
      </c>
      <c r="E1425">
        <v>0.05</v>
      </c>
      <c r="F1425">
        <f>order_details[[#This Row],[UnitPrice]]*order_details[[#This Row],[Quantity]]</f>
        <v>193</v>
      </c>
      <c r="G1425">
        <f t="shared" si="44"/>
        <v>193</v>
      </c>
      <c r="H1425">
        <f ca="1" xml:space="preserve"> COUNTA(UNIQUE(orders[OrderID]))</f>
        <v>1</v>
      </c>
      <c r="I1425">
        <f t="shared" si="45"/>
        <v>495281.06999999995</v>
      </c>
    </row>
    <row r="1426" spans="1:9" x14ac:dyDescent="0.25">
      <c r="A1426">
        <v>10792</v>
      </c>
      <c r="B1426">
        <v>2</v>
      </c>
      <c r="C1426">
        <v>19</v>
      </c>
      <c r="D1426">
        <v>10</v>
      </c>
      <c r="E1426">
        <v>0</v>
      </c>
      <c r="F1426">
        <f>order_details[[#This Row],[UnitPrice]]*order_details[[#This Row],[Quantity]]</f>
        <v>190</v>
      </c>
      <c r="G1426">
        <f t="shared" si="44"/>
        <v>190</v>
      </c>
      <c r="H1426">
        <f ca="1" xml:space="preserve"> COUNTA(UNIQUE(orders[OrderID]))</f>
        <v>1</v>
      </c>
      <c r="I1426">
        <f t="shared" si="45"/>
        <v>495088.06999999995</v>
      </c>
    </row>
    <row r="1427" spans="1:9" x14ac:dyDescent="0.25">
      <c r="A1427">
        <v>10792</v>
      </c>
      <c r="B1427">
        <v>54</v>
      </c>
      <c r="C1427">
        <v>7.45</v>
      </c>
      <c r="D1427">
        <v>3</v>
      </c>
      <c r="E1427">
        <v>0</v>
      </c>
      <c r="F1427">
        <f>order_details[[#This Row],[UnitPrice]]*order_details[[#This Row],[Quantity]]</f>
        <v>22.35</v>
      </c>
      <c r="G1427">
        <f t="shared" si="44"/>
        <v>22.35</v>
      </c>
      <c r="H1427">
        <f ca="1" xml:space="preserve"> COUNTA(UNIQUE(orders[OrderID]))</f>
        <v>1</v>
      </c>
      <c r="I1427">
        <f t="shared" si="45"/>
        <v>494898.06999999989</v>
      </c>
    </row>
    <row r="1428" spans="1:9" x14ac:dyDescent="0.25">
      <c r="A1428">
        <v>10792</v>
      </c>
      <c r="B1428">
        <v>68</v>
      </c>
      <c r="C1428">
        <v>12.5</v>
      </c>
      <c r="D1428">
        <v>15</v>
      </c>
      <c r="E1428">
        <v>0</v>
      </c>
      <c r="F1428">
        <f>order_details[[#This Row],[UnitPrice]]*order_details[[#This Row],[Quantity]]</f>
        <v>187.5</v>
      </c>
      <c r="G1428">
        <f t="shared" si="44"/>
        <v>187.5</v>
      </c>
      <c r="H1428">
        <f ca="1" xml:space="preserve"> COUNTA(UNIQUE(orders[OrderID]))</f>
        <v>1</v>
      </c>
      <c r="I1428">
        <f t="shared" si="45"/>
        <v>494875.71999999991</v>
      </c>
    </row>
    <row r="1429" spans="1:9" x14ac:dyDescent="0.25">
      <c r="A1429">
        <v>10793</v>
      </c>
      <c r="B1429">
        <v>41</v>
      </c>
      <c r="C1429">
        <v>9.65</v>
      </c>
      <c r="D1429">
        <v>14</v>
      </c>
      <c r="E1429">
        <v>0</v>
      </c>
      <c r="F1429">
        <f>order_details[[#This Row],[UnitPrice]]*order_details[[#This Row],[Quantity]]</f>
        <v>135.1</v>
      </c>
      <c r="G1429">
        <f t="shared" si="44"/>
        <v>135.1</v>
      </c>
      <c r="H1429">
        <f ca="1" xml:space="preserve"> COUNTA(UNIQUE(orders[OrderID]))</f>
        <v>1</v>
      </c>
      <c r="I1429">
        <f t="shared" si="45"/>
        <v>494688.21999999991</v>
      </c>
    </row>
    <row r="1430" spans="1:9" x14ac:dyDescent="0.25">
      <c r="A1430">
        <v>10793</v>
      </c>
      <c r="B1430">
        <v>52</v>
      </c>
      <c r="C1430">
        <v>7</v>
      </c>
      <c r="D1430">
        <v>8</v>
      </c>
      <c r="E1430">
        <v>0</v>
      </c>
      <c r="F1430">
        <f>order_details[[#This Row],[UnitPrice]]*order_details[[#This Row],[Quantity]]</f>
        <v>56</v>
      </c>
      <c r="G1430">
        <f t="shared" si="44"/>
        <v>56</v>
      </c>
      <c r="H1430">
        <f ca="1" xml:space="preserve"> COUNTA(UNIQUE(orders[OrderID]))</f>
        <v>1</v>
      </c>
      <c r="I1430">
        <f t="shared" si="45"/>
        <v>494553.11999999994</v>
      </c>
    </row>
    <row r="1431" spans="1:9" x14ac:dyDescent="0.25">
      <c r="A1431">
        <v>10794</v>
      </c>
      <c r="B1431">
        <v>14</v>
      </c>
      <c r="C1431">
        <v>23.25</v>
      </c>
      <c r="D1431">
        <v>15</v>
      </c>
      <c r="E1431">
        <v>0.2</v>
      </c>
      <c r="F1431">
        <f>order_details[[#This Row],[UnitPrice]]*order_details[[#This Row],[Quantity]]</f>
        <v>348.75</v>
      </c>
      <c r="G1431">
        <f t="shared" si="44"/>
        <v>348.75</v>
      </c>
      <c r="H1431">
        <f ca="1" xml:space="preserve"> COUNTA(UNIQUE(orders[OrderID]))</f>
        <v>1</v>
      </c>
      <c r="I1431">
        <f t="shared" si="45"/>
        <v>494497.11999999994</v>
      </c>
    </row>
    <row r="1432" spans="1:9" x14ac:dyDescent="0.25">
      <c r="A1432">
        <v>10794</v>
      </c>
      <c r="B1432">
        <v>54</v>
      </c>
      <c r="C1432">
        <v>7.45</v>
      </c>
      <c r="D1432">
        <v>6</v>
      </c>
      <c r="E1432">
        <v>0.2</v>
      </c>
      <c r="F1432">
        <f>order_details[[#This Row],[UnitPrice]]*order_details[[#This Row],[Quantity]]</f>
        <v>44.7</v>
      </c>
      <c r="G1432">
        <f t="shared" si="44"/>
        <v>44.7</v>
      </c>
      <c r="H1432">
        <f ca="1" xml:space="preserve"> COUNTA(UNIQUE(orders[OrderID]))</f>
        <v>1</v>
      </c>
      <c r="I1432">
        <f t="shared" si="45"/>
        <v>494148.36999999994</v>
      </c>
    </row>
    <row r="1433" spans="1:9" x14ac:dyDescent="0.25">
      <c r="A1433">
        <v>10795</v>
      </c>
      <c r="B1433">
        <v>16</v>
      </c>
      <c r="C1433">
        <v>17.45</v>
      </c>
      <c r="D1433">
        <v>65</v>
      </c>
      <c r="E1433">
        <v>0</v>
      </c>
      <c r="F1433">
        <f>order_details[[#This Row],[UnitPrice]]*order_details[[#This Row],[Quantity]]</f>
        <v>1134.25</v>
      </c>
      <c r="G1433">
        <f t="shared" si="44"/>
        <v>1134.25</v>
      </c>
      <c r="H1433">
        <f ca="1" xml:space="preserve"> COUNTA(UNIQUE(orders[OrderID]))</f>
        <v>1</v>
      </c>
      <c r="I1433">
        <f t="shared" si="45"/>
        <v>494103.66999999993</v>
      </c>
    </row>
    <row r="1434" spans="1:9" x14ac:dyDescent="0.25">
      <c r="A1434">
        <v>10795</v>
      </c>
      <c r="B1434">
        <v>17</v>
      </c>
      <c r="C1434">
        <v>39</v>
      </c>
      <c r="D1434">
        <v>35</v>
      </c>
      <c r="E1434">
        <v>0.25</v>
      </c>
      <c r="F1434">
        <f>order_details[[#This Row],[UnitPrice]]*order_details[[#This Row],[Quantity]]</f>
        <v>1365</v>
      </c>
      <c r="G1434">
        <f t="shared" si="44"/>
        <v>1365</v>
      </c>
      <c r="H1434">
        <f ca="1" xml:space="preserve"> COUNTA(UNIQUE(orders[OrderID]))</f>
        <v>1</v>
      </c>
      <c r="I1434">
        <f t="shared" si="45"/>
        <v>492969.42</v>
      </c>
    </row>
    <row r="1435" spans="1:9" x14ac:dyDescent="0.25">
      <c r="A1435">
        <v>10796</v>
      </c>
      <c r="B1435">
        <v>26</v>
      </c>
      <c r="C1435">
        <v>31.23</v>
      </c>
      <c r="D1435">
        <v>21</v>
      </c>
      <c r="E1435">
        <v>0.2</v>
      </c>
      <c r="F1435">
        <f>order_details[[#This Row],[UnitPrice]]*order_details[[#This Row],[Quantity]]</f>
        <v>655.83</v>
      </c>
      <c r="G1435">
        <f t="shared" si="44"/>
        <v>655.83</v>
      </c>
      <c r="H1435">
        <f ca="1" xml:space="preserve"> COUNTA(UNIQUE(orders[OrderID]))</f>
        <v>1</v>
      </c>
      <c r="I1435">
        <f t="shared" si="45"/>
        <v>491604.42</v>
      </c>
    </row>
    <row r="1436" spans="1:9" x14ac:dyDescent="0.25">
      <c r="A1436">
        <v>10796</v>
      </c>
      <c r="B1436">
        <v>44</v>
      </c>
      <c r="C1436">
        <v>19.45</v>
      </c>
      <c r="D1436">
        <v>10</v>
      </c>
      <c r="E1436">
        <v>0</v>
      </c>
      <c r="F1436">
        <f>order_details[[#This Row],[UnitPrice]]*order_details[[#This Row],[Quantity]]</f>
        <v>194.5</v>
      </c>
      <c r="G1436">
        <f t="shared" si="44"/>
        <v>194.5</v>
      </c>
      <c r="H1436">
        <f ca="1" xml:space="preserve"> COUNTA(UNIQUE(orders[OrderID]))</f>
        <v>1</v>
      </c>
      <c r="I1436">
        <f t="shared" si="45"/>
        <v>490948.58999999991</v>
      </c>
    </row>
    <row r="1437" spans="1:9" x14ac:dyDescent="0.25">
      <c r="A1437">
        <v>10796</v>
      </c>
      <c r="B1437">
        <v>64</v>
      </c>
      <c r="C1437">
        <v>33.25</v>
      </c>
      <c r="D1437">
        <v>35</v>
      </c>
      <c r="E1437">
        <v>0.2</v>
      </c>
      <c r="F1437">
        <f>order_details[[#This Row],[UnitPrice]]*order_details[[#This Row],[Quantity]]</f>
        <v>1163.75</v>
      </c>
      <c r="G1437">
        <f t="shared" si="44"/>
        <v>1163.75</v>
      </c>
      <c r="H1437">
        <f ca="1" xml:space="preserve"> COUNTA(UNIQUE(orders[OrderID]))</f>
        <v>1</v>
      </c>
      <c r="I1437">
        <f t="shared" si="45"/>
        <v>490754.08999999991</v>
      </c>
    </row>
    <row r="1438" spans="1:9" x14ac:dyDescent="0.25">
      <c r="A1438">
        <v>10796</v>
      </c>
      <c r="B1438">
        <v>69</v>
      </c>
      <c r="C1438">
        <v>36</v>
      </c>
      <c r="D1438">
        <v>24</v>
      </c>
      <c r="E1438">
        <v>0.2</v>
      </c>
      <c r="F1438">
        <f>order_details[[#This Row],[UnitPrice]]*order_details[[#This Row],[Quantity]]</f>
        <v>864</v>
      </c>
      <c r="G1438">
        <f t="shared" si="44"/>
        <v>864</v>
      </c>
      <c r="H1438">
        <f ca="1" xml:space="preserve"> COUNTA(UNIQUE(orders[OrderID]))</f>
        <v>1</v>
      </c>
      <c r="I1438">
        <f t="shared" si="45"/>
        <v>489590.33999999997</v>
      </c>
    </row>
    <row r="1439" spans="1:9" x14ac:dyDescent="0.25">
      <c r="A1439">
        <v>10797</v>
      </c>
      <c r="B1439">
        <v>11</v>
      </c>
      <c r="C1439">
        <v>21</v>
      </c>
      <c r="D1439">
        <v>20</v>
      </c>
      <c r="E1439">
        <v>0</v>
      </c>
      <c r="F1439">
        <f>order_details[[#This Row],[UnitPrice]]*order_details[[#This Row],[Quantity]]</f>
        <v>420</v>
      </c>
      <c r="G1439">
        <f t="shared" si="44"/>
        <v>420</v>
      </c>
      <c r="H1439">
        <f ca="1" xml:space="preserve"> COUNTA(UNIQUE(orders[OrderID]))</f>
        <v>1</v>
      </c>
      <c r="I1439">
        <f t="shared" si="45"/>
        <v>488726.33999999991</v>
      </c>
    </row>
    <row r="1440" spans="1:9" x14ac:dyDescent="0.25">
      <c r="A1440">
        <v>10798</v>
      </c>
      <c r="B1440">
        <v>62</v>
      </c>
      <c r="C1440">
        <v>49.3</v>
      </c>
      <c r="D1440">
        <v>2</v>
      </c>
      <c r="E1440">
        <v>0</v>
      </c>
      <c r="F1440">
        <f>order_details[[#This Row],[UnitPrice]]*order_details[[#This Row],[Quantity]]</f>
        <v>98.6</v>
      </c>
      <c r="G1440">
        <f t="shared" si="44"/>
        <v>98.6</v>
      </c>
      <c r="H1440">
        <f ca="1" xml:space="preserve"> COUNTA(UNIQUE(orders[OrderID]))</f>
        <v>1</v>
      </c>
      <c r="I1440">
        <f t="shared" si="45"/>
        <v>488306.33999999991</v>
      </c>
    </row>
    <row r="1441" spans="1:9" x14ac:dyDescent="0.25">
      <c r="A1441">
        <v>10798</v>
      </c>
      <c r="B1441">
        <v>72</v>
      </c>
      <c r="C1441">
        <v>34.799999999999997</v>
      </c>
      <c r="D1441">
        <v>10</v>
      </c>
      <c r="E1441">
        <v>0</v>
      </c>
      <c r="F1441">
        <f>order_details[[#This Row],[UnitPrice]]*order_details[[#This Row],[Quantity]]</f>
        <v>348</v>
      </c>
      <c r="G1441">
        <f t="shared" si="44"/>
        <v>348</v>
      </c>
      <c r="H1441">
        <f ca="1" xml:space="preserve"> COUNTA(UNIQUE(orders[OrderID]))</f>
        <v>1</v>
      </c>
      <c r="I1441">
        <f t="shared" si="45"/>
        <v>488207.73999999993</v>
      </c>
    </row>
    <row r="1442" spans="1:9" x14ac:dyDescent="0.25">
      <c r="A1442">
        <v>10799</v>
      </c>
      <c r="B1442">
        <v>13</v>
      </c>
      <c r="C1442">
        <v>6</v>
      </c>
      <c r="D1442">
        <v>20</v>
      </c>
      <c r="E1442">
        <v>0.15</v>
      </c>
      <c r="F1442">
        <f>order_details[[#This Row],[UnitPrice]]*order_details[[#This Row],[Quantity]]</f>
        <v>120</v>
      </c>
      <c r="G1442">
        <f t="shared" si="44"/>
        <v>120</v>
      </c>
      <c r="H1442">
        <f ca="1" xml:space="preserve"> COUNTA(UNIQUE(orders[OrderID]))</f>
        <v>1</v>
      </c>
      <c r="I1442">
        <f t="shared" si="45"/>
        <v>487859.73999999993</v>
      </c>
    </row>
    <row r="1443" spans="1:9" x14ac:dyDescent="0.25">
      <c r="A1443">
        <v>10799</v>
      </c>
      <c r="B1443">
        <v>24</v>
      </c>
      <c r="C1443">
        <v>4.5</v>
      </c>
      <c r="D1443">
        <v>20</v>
      </c>
      <c r="E1443">
        <v>0.15</v>
      </c>
      <c r="F1443">
        <f>order_details[[#This Row],[UnitPrice]]*order_details[[#This Row],[Quantity]]</f>
        <v>90</v>
      </c>
      <c r="G1443">
        <f t="shared" si="44"/>
        <v>90</v>
      </c>
      <c r="H1443">
        <f ca="1" xml:space="preserve"> COUNTA(UNIQUE(orders[OrderID]))</f>
        <v>1</v>
      </c>
      <c r="I1443">
        <f t="shared" si="45"/>
        <v>487739.73999999993</v>
      </c>
    </row>
    <row r="1444" spans="1:9" x14ac:dyDescent="0.25">
      <c r="A1444">
        <v>10799</v>
      </c>
      <c r="B1444">
        <v>59</v>
      </c>
      <c r="C1444">
        <v>55</v>
      </c>
      <c r="D1444">
        <v>25</v>
      </c>
      <c r="E1444">
        <v>0</v>
      </c>
      <c r="F1444">
        <f>order_details[[#This Row],[UnitPrice]]*order_details[[#This Row],[Quantity]]</f>
        <v>1375</v>
      </c>
      <c r="G1444">
        <f t="shared" si="44"/>
        <v>1375</v>
      </c>
      <c r="H1444">
        <f ca="1" xml:space="preserve"> COUNTA(UNIQUE(orders[OrderID]))</f>
        <v>1</v>
      </c>
      <c r="I1444">
        <f t="shared" si="45"/>
        <v>487649.73999999993</v>
      </c>
    </row>
    <row r="1445" spans="1:9" x14ac:dyDescent="0.25">
      <c r="A1445">
        <v>10800</v>
      </c>
      <c r="B1445">
        <v>11</v>
      </c>
      <c r="C1445">
        <v>21</v>
      </c>
      <c r="D1445">
        <v>50</v>
      </c>
      <c r="E1445">
        <v>0.1</v>
      </c>
      <c r="F1445">
        <f>order_details[[#This Row],[UnitPrice]]*order_details[[#This Row],[Quantity]]</f>
        <v>1050</v>
      </c>
      <c r="G1445">
        <f t="shared" si="44"/>
        <v>1050</v>
      </c>
      <c r="H1445">
        <f ca="1" xml:space="preserve"> COUNTA(UNIQUE(orders[OrderID]))</f>
        <v>1</v>
      </c>
      <c r="I1445">
        <f t="shared" si="45"/>
        <v>486274.73999999993</v>
      </c>
    </row>
    <row r="1446" spans="1:9" x14ac:dyDescent="0.25">
      <c r="A1446">
        <v>10800</v>
      </c>
      <c r="B1446">
        <v>51</v>
      </c>
      <c r="C1446">
        <v>53</v>
      </c>
      <c r="D1446">
        <v>10</v>
      </c>
      <c r="E1446">
        <v>0.1</v>
      </c>
      <c r="F1446">
        <f>order_details[[#This Row],[UnitPrice]]*order_details[[#This Row],[Quantity]]</f>
        <v>530</v>
      </c>
      <c r="G1446">
        <f t="shared" si="44"/>
        <v>530</v>
      </c>
      <c r="H1446">
        <f ca="1" xml:space="preserve"> COUNTA(UNIQUE(orders[OrderID]))</f>
        <v>1</v>
      </c>
      <c r="I1446">
        <f t="shared" si="45"/>
        <v>485224.73999999993</v>
      </c>
    </row>
    <row r="1447" spans="1:9" x14ac:dyDescent="0.25">
      <c r="A1447">
        <v>10800</v>
      </c>
      <c r="B1447">
        <v>54</v>
      </c>
      <c r="C1447">
        <v>7.45</v>
      </c>
      <c r="D1447">
        <v>7</v>
      </c>
      <c r="E1447">
        <v>0.1</v>
      </c>
      <c r="F1447">
        <f>order_details[[#This Row],[UnitPrice]]*order_details[[#This Row],[Quantity]]</f>
        <v>52.15</v>
      </c>
      <c r="G1447">
        <f t="shared" si="44"/>
        <v>52.15</v>
      </c>
      <c r="H1447">
        <f ca="1" xml:space="preserve"> COUNTA(UNIQUE(orders[OrderID]))</f>
        <v>1</v>
      </c>
      <c r="I1447">
        <f t="shared" si="45"/>
        <v>484694.73999999993</v>
      </c>
    </row>
    <row r="1448" spans="1:9" x14ac:dyDescent="0.25">
      <c r="A1448">
        <v>10801</v>
      </c>
      <c r="B1448">
        <v>17</v>
      </c>
      <c r="C1448">
        <v>39</v>
      </c>
      <c r="D1448">
        <v>40</v>
      </c>
      <c r="E1448">
        <v>0.25</v>
      </c>
      <c r="F1448">
        <f>order_details[[#This Row],[UnitPrice]]*order_details[[#This Row],[Quantity]]</f>
        <v>1560</v>
      </c>
      <c r="G1448">
        <f t="shared" si="44"/>
        <v>1560</v>
      </c>
      <c r="H1448">
        <f ca="1" xml:space="preserve"> COUNTA(UNIQUE(orders[OrderID]))</f>
        <v>1</v>
      </c>
      <c r="I1448">
        <f t="shared" si="45"/>
        <v>484642.58999999991</v>
      </c>
    </row>
    <row r="1449" spans="1:9" x14ac:dyDescent="0.25">
      <c r="A1449">
        <v>10801</v>
      </c>
      <c r="B1449">
        <v>29</v>
      </c>
      <c r="C1449">
        <v>123.79</v>
      </c>
      <c r="D1449">
        <v>20</v>
      </c>
      <c r="E1449">
        <v>0.25</v>
      </c>
      <c r="F1449">
        <f>order_details[[#This Row],[UnitPrice]]*order_details[[#This Row],[Quantity]]</f>
        <v>2475.8000000000002</v>
      </c>
      <c r="G1449">
        <f t="shared" si="44"/>
        <v>2475.8000000000002</v>
      </c>
      <c r="H1449">
        <f ca="1" xml:space="preserve"> COUNTA(UNIQUE(orders[OrderID]))</f>
        <v>1</v>
      </c>
      <c r="I1449">
        <f t="shared" si="45"/>
        <v>483082.58999999991</v>
      </c>
    </row>
    <row r="1450" spans="1:9" x14ac:dyDescent="0.25">
      <c r="A1450">
        <v>10802</v>
      </c>
      <c r="B1450">
        <v>30</v>
      </c>
      <c r="C1450">
        <v>25.89</v>
      </c>
      <c r="D1450">
        <v>25</v>
      </c>
      <c r="E1450">
        <v>0.25</v>
      </c>
      <c r="F1450">
        <f>order_details[[#This Row],[UnitPrice]]*order_details[[#This Row],[Quantity]]</f>
        <v>647.25</v>
      </c>
      <c r="G1450">
        <f t="shared" si="44"/>
        <v>647.25</v>
      </c>
      <c r="H1450">
        <f ca="1" xml:space="preserve"> COUNTA(UNIQUE(orders[OrderID]))</f>
        <v>1</v>
      </c>
      <c r="I1450">
        <f t="shared" si="45"/>
        <v>480606.78999999992</v>
      </c>
    </row>
    <row r="1451" spans="1:9" x14ac:dyDescent="0.25">
      <c r="A1451">
        <v>10802</v>
      </c>
      <c r="B1451">
        <v>51</v>
      </c>
      <c r="C1451">
        <v>53</v>
      </c>
      <c r="D1451">
        <v>30</v>
      </c>
      <c r="E1451">
        <v>0.25</v>
      </c>
      <c r="F1451">
        <f>order_details[[#This Row],[UnitPrice]]*order_details[[#This Row],[Quantity]]</f>
        <v>1590</v>
      </c>
      <c r="G1451">
        <f t="shared" si="44"/>
        <v>1590</v>
      </c>
      <c r="H1451">
        <f ca="1" xml:space="preserve"> COUNTA(UNIQUE(orders[OrderID]))</f>
        <v>1</v>
      </c>
      <c r="I1451">
        <f t="shared" si="45"/>
        <v>479959.53999999992</v>
      </c>
    </row>
    <row r="1452" spans="1:9" x14ac:dyDescent="0.25">
      <c r="A1452">
        <v>10802</v>
      </c>
      <c r="B1452">
        <v>55</v>
      </c>
      <c r="C1452">
        <v>24</v>
      </c>
      <c r="D1452">
        <v>60</v>
      </c>
      <c r="E1452">
        <v>0.25</v>
      </c>
      <c r="F1452">
        <f>order_details[[#This Row],[UnitPrice]]*order_details[[#This Row],[Quantity]]</f>
        <v>1440</v>
      </c>
      <c r="G1452">
        <f t="shared" si="44"/>
        <v>1440</v>
      </c>
      <c r="H1452">
        <f ca="1" xml:space="preserve"> COUNTA(UNIQUE(orders[OrderID]))</f>
        <v>1</v>
      </c>
      <c r="I1452">
        <f t="shared" si="45"/>
        <v>478369.53999999992</v>
      </c>
    </row>
    <row r="1453" spans="1:9" x14ac:dyDescent="0.25">
      <c r="A1453">
        <v>10802</v>
      </c>
      <c r="B1453">
        <v>62</v>
      </c>
      <c r="C1453">
        <v>49.3</v>
      </c>
      <c r="D1453">
        <v>5</v>
      </c>
      <c r="E1453">
        <v>0.25</v>
      </c>
      <c r="F1453">
        <f>order_details[[#This Row],[UnitPrice]]*order_details[[#This Row],[Quantity]]</f>
        <v>246.5</v>
      </c>
      <c r="G1453">
        <f t="shared" si="44"/>
        <v>246.5</v>
      </c>
      <c r="H1453">
        <f ca="1" xml:space="preserve"> COUNTA(UNIQUE(orders[OrderID]))</f>
        <v>1</v>
      </c>
      <c r="I1453">
        <f t="shared" si="45"/>
        <v>476929.53999999992</v>
      </c>
    </row>
    <row r="1454" spans="1:9" x14ac:dyDescent="0.25">
      <c r="A1454">
        <v>10803</v>
      </c>
      <c r="B1454">
        <v>19</v>
      </c>
      <c r="C1454">
        <v>9.1999999999999993</v>
      </c>
      <c r="D1454">
        <v>24</v>
      </c>
      <c r="E1454">
        <v>0.05</v>
      </c>
      <c r="F1454">
        <f>order_details[[#This Row],[UnitPrice]]*order_details[[#This Row],[Quantity]]</f>
        <v>220.79999999999998</v>
      </c>
      <c r="G1454">
        <f t="shared" si="44"/>
        <v>220.79999999999998</v>
      </c>
      <c r="H1454">
        <f ca="1" xml:space="preserve"> COUNTA(UNIQUE(orders[OrderID]))</f>
        <v>1</v>
      </c>
      <c r="I1454">
        <f t="shared" si="45"/>
        <v>476683.03999999992</v>
      </c>
    </row>
    <row r="1455" spans="1:9" x14ac:dyDescent="0.25">
      <c r="A1455">
        <v>10803</v>
      </c>
      <c r="B1455">
        <v>25</v>
      </c>
      <c r="C1455">
        <v>14</v>
      </c>
      <c r="D1455">
        <v>15</v>
      </c>
      <c r="E1455">
        <v>0.05</v>
      </c>
      <c r="F1455">
        <f>order_details[[#This Row],[UnitPrice]]*order_details[[#This Row],[Quantity]]</f>
        <v>210</v>
      </c>
      <c r="G1455">
        <f t="shared" si="44"/>
        <v>210</v>
      </c>
      <c r="H1455">
        <f ca="1" xml:space="preserve"> COUNTA(UNIQUE(orders[OrderID]))</f>
        <v>1</v>
      </c>
      <c r="I1455">
        <f t="shared" si="45"/>
        <v>476462.24</v>
      </c>
    </row>
    <row r="1456" spans="1:9" x14ac:dyDescent="0.25">
      <c r="A1456">
        <v>10803</v>
      </c>
      <c r="B1456">
        <v>59</v>
      </c>
      <c r="C1456">
        <v>55</v>
      </c>
      <c r="D1456">
        <v>15</v>
      </c>
      <c r="E1456">
        <v>0.05</v>
      </c>
      <c r="F1456">
        <f>order_details[[#This Row],[UnitPrice]]*order_details[[#This Row],[Quantity]]</f>
        <v>825</v>
      </c>
      <c r="G1456">
        <f t="shared" si="44"/>
        <v>825</v>
      </c>
      <c r="H1456">
        <f ca="1" xml:space="preserve"> COUNTA(UNIQUE(orders[OrderID]))</f>
        <v>1</v>
      </c>
      <c r="I1456">
        <f t="shared" si="45"/>
        <v>476252.23999999993</v>
      </c>
    </row>
    <row r="1457" spans="1:9" x14ac:dyDescent="0.25">
      <c r="A1457">
        <v>10804</v>
      </c>
      <c r="B1457">
        <v>10</v>
      </c>
      <c r="C1457">
        <v>31</v>
      </c>
      <c r="D1457">
        <v>36</v>
      </c>
      <c r="E1457">
        <v>0</v>
      </c>
      <c r="F1457">
        <f>order_details[[#This Row],[UnitPrice]]*order_details[[#This Row],[Quantity]]</f>
        <v>1116</v>
      </c>
      <c r="G1457">
        <f t="shared" si="44"/>
        <v>1116</v>
      </c>
      <c r="H1457">
        <f ca="1" xml:space="preserve"> COUNTA(UNIQUE(orders[OrderID]))</f>
        <v>1</v>
      </c>
      <c r="I1457">
        <f t="shared" si="45"/>
        <v>475427.23999999993</v>
      </c>
    </row>
    <row r="1458" spans="1:9" x14ac:dyDescent="0.25">
      <c r="A1458">
        <v>10804</v>
      </c>
      <c r="B1458">
        <v>28</v>
      </c>
      <c r="C1458">
        <v>45.6</v>
      </c>
      <c r="D1458">
        <v>24</v>
      </c>
      <c r="E1458">
        <v>0</v>
      </c>
      <c r="F1458">
        <f>order_details[[#This Row],[UnitPrice]]*order_details[[#This Row],[Quantity]]</f>
        <v>1094.4000000000001</v>
      </c>
      <c r="G1458">
        <f t="shared" si="44"/>
        <v>1094.4000000000001</v>
      </c>
      <c r="H1458">
        <f ca="1" xml:space="preserve"> COUNTA(UNIQUE(orders[OrderID]))</f>
        <v>1</v>
      </c>
      <c r="I1458">
        <f t="shared" si="45"/>
        <v>474311.23999999993</v>
      </c>
    </row>
    <row r="1459" spans="1:9" x14ac:dyDescent="0.25">
      <c r="A1459">
        <v>10804</v>
      </c>
      <c r="B1459">
        <v>49</v>
      </c>
      <c r="C1459">
        <v>20</v>
      </c>
      <c r="D1459">
        <v>4</v>
      </c>
      <c r="E1459">
        <v>0.15</v>
      </c>
      <c r="F1459">
        <f>order_details[[#This Row],[UnitPrice]]*order_details[[#This Row],[Quantity]]</f>
        <v>80</v>
      </c>
      <c r="G1459">
        <f t="shared" si="44"/>
        <v>80</v>
      </c>
      <c r="H1459">
        <f ca="1" xml:space="preserve"> COUNTA(UNIQUE(orders[OrderID]))</f>
        <v>1</v>
      </c>
      <c r="I1459">
        <f t="shared" si="45"/>
        <v>473216.83999999997</v>
      </c>
    </row>
    <row r="1460" spans="1:9" x14ac:dyDescent="0.25">
      <c r="A1460">
        <v>10805</v>
      </c>
      <c r="B1460">
        <v>34</v>
      </c>
      <c r="C1460">
        <v>14</v>
      </c>
      <c r="D1460">
        <v>10</v>
      </c>
      <c r="E1460">
        <v>0</v>
      </c>
      <c r="F1460">
        <f>order_details[[#This Row],[UnitPrice]]*order_details[[#This Row],[Quantity]]</f>
        <v>140</v>
      </c>
      <c r="G1460">
        <f t="shared" si="44"/>
        <v>140</v>
      </c>
      <c r="H1460">
        <f ca="1" xml:space="preserve"> COUNTA(UNIQUE(orders[OrderID]))</f>
        <v>1</v>
      </c>
      <c r="I1460">
        <f t="shared" si="45"/>
        <v>473136.83999999997</v>
      </c>
    </row>
    <row r="1461" spans="1:9" x14ac:dyDescent="0.25">
      <c r="A1461">
        <v>10805</v>
      </c>
      <c r="B1461">
        <v>38</v>
      </c>
      <c r="C1461">
        <v>263.5</v>
      </c>
      <c r="D1461">
        <v>10</v>
      </c>
      <c r="E1461">
        <v>0</v>
      </c>
      <c r="F1461">
        <f>order_details[[#This Row],[UnitPrice]]*order_details[[#This Row],[Quantity]]</f>
        <v>2635</v>
      </c>
      <c r="G1461">
        <f t="shared" si="44"/>
        <v>2635</v>
      </c>
      <c r="H1461">
        <f ca="1" xml:space="preserve"> COUNTA(UNIQUE(orders[OrderID]))</f>
        <v>1</v>
      </c>
      <c r="I1461">
        <f t="shared" si="45"/>
        <v>472996.83999999997</v>
      </c>
    </row>
    <row r="1462" spans="1:9" x14ac:dyDescent="0.25">
      <c r="A1462">
        <v>10806</v>
      </c>
      <c r="B1462">
        <v>2</v>
      </c>
      <c r="C1462">
        <v>19</v>
      </c>
      <c r="D1462">
        <v>20</v>
      </c>
      <c r="E1462">
        <v>0.25</v>
      </c>
      <c r="F1462">
        <f>order_details[[#This Row],[UnitPrice]]*order_details[[#This Row],[Quantity]]</f>
        <v>380</v>
      </c>
      <c r="G1462">
        <f t="shared" si="44"/>
        <v>380</v>
      </c>
      <c r="H1462">
        <f ca="1" xml:space="preserve"> COUNTA(UNIQUE(orders[OrderID]))</f>
        <v>1</v>
      </c>
      <c r="I1462">
        <f t="shared" si="45"/>
        <v>470361.84</v>
      </c>
    </row>
    <row r="1463" spans="1:9" x14ac:dyDescent="0.25">
      <c r="A1463">
        <v>10806</v>
      </c>
      <c r="B1463">
        <v>65</v>
      </c>
      <c r="C1463">
        <v>21.05</v>
      </c>
      <c r="D1463">
        <v>2</v>
      </c>
      <c r="E1463">
        <v>0</v>
      </c>
      <c r="F1463">
        <f>order_details[[#This Row],[UnitPrice]]*order_details[[#This Row],[Quantity]]</f>
        <v>42.1</v>
      </c>
      <c r="G1463">
        <f t="shared" si="44"/>
        <v>42.1</v>
      </c>
      <c r="H1463">
        <f ca="1" xml:space="preserve"> COUNTA(UNIQUE(orders[OrderID]))</f>
        <v>1</v>
      </c>
      <c r="I1463">
        <f t="shared" si="45"/>
        <v>469981.84</v>
      </c>
    </row>
    <row r="1464" spans="1:9" x14ac:dyDescent="0.25">
      <c r="A1464">
        <v>10806</v>
      </c>
      <c r="B1464">
        <v>74</v>
      </c>
      <c r="C1464">
        <v>10</v>
      </c>
      <c r="D1464">
        <v>15</v>
      </c>
      <c r="E1464">
        <v>0.25</v>
      </c>
      <c r="F1464">
        <f>order_details[[#This Row],[UnitPrice]]*order_details[[#This Row],[Quantity]]</f>
        <v>150</v>
      </c>
      <c r="G1464">
        <f t="shared" si="44"/>
        <v>150</v>
      </c>
      <c r="H1464">
        <f ca="1" xml:space="preserve"> COUNTA(UNIQUE(orders[OrderID]))</f>
        <v>1</v>
      </c>
      <c r="I1464">
        <f t="shared" si="45"/>
        <v>469939.74000000005</v>
      </c>
    </row>
    <row r="1465" spans="1:9" x14ac:dyDescent="0.25">
      <c r="A1465">
        <v>10807</v>
      </c>
      <c r="B1465">
        <v>40</v>
      </c>
      <c r="C1465">
        <v>18.399999999999999</v>
      </c>
      <c r="D1465">
        <v>1</v>
      </c>
      <c r="E1465">
        <v>0</v>
      </c>
      <c r="F1465">
        <f>order_details[[#This Row],[UnitPrice]]*order_details[[#This Row],[Quantity]]</f>
        <v>18.399999999999999</v>
      </c>
      <c r="G1465">
        <f t="shared" si="44"/>
        <v>18.399999999999999</v>
      </c>
      <c r="H1465">
        <f ca="1" xml:space="preserve"> COUNTA(UNIQUE(orders[OrderID]))</f>
        <v>1</v>
      </c>
      <c r="I1465">
        <f t="shared" si="45"/>
        <v>469789.74000000005</v>
      </c>
    </row>
    <row r="1466" spans="1:9" x14ac:dyDescent="0.25">
      <c r="A1466">
        <v>10808</v>
      </c>
      <c r="B1466">
        <v>56</v>
      </c>
      <c r="C1466">
        <v>38</v>
      </c>
      <c r="D1466">
        <v>20</v>
      </c>
      <c r="E1466">
        <v>0.15</v>
      </c>
      <c r="F1466">
        <f>order_details[[#This Row],[UnitPrice]]*order_details[[#This Row],[Quantity]]</f>
        <v>760</v>
      </c>
      <c r="G1466">
        <f t="shared" si="44"/>
        <v>760</v>
      </c>
      <c r="H1466">
        <f ca="1" xml:space="preserve"> COUNTA(UNIQUE(orders[OrderID]))</f>
        <v>1</v>
      </c>
      <c r="I1466">
        <f t="shared" si="45"/>
        <v>469771.34</v>
      </c>
    </row>
    <row r="1467" spans="1:9" x14ac:dyDescent="0.25">
      <c r="A1467">
        <v>10808</v>
      </c>
      <c r="B1467">
        <v>76</v>
      </c>
      <c r="C1467">
        <v>18</v>
      </c>
      <c r="D1467">
        <v>50</v>
      </c>
      <c r="E1467">
        <v>0.15</v>
      </c>
      <c r="F1467">
        <f>order_details[[#This Row],[UnitPrice]]*order_details[[#This Row],[Quantity]]</f>
        <v>900</v>
      </c>
      <c r="G1467">
        <f t="shared" si="44"/>
        <v>900</v>
      </c>
      <c r="H1467">
        <f ca="1" xml:space="preserve"> COUNTA(UNIQUE(orders[OrderID]))</f>
        <v>1</v>
      </c>
      <c r="I1467">
        <f t="shared" si="45"/>
        <v>469011.34</v>
      </c>
    </row>
    <row r="1468" spans="1:9" x14ac:dyDescent="0.25">
      <c r="A1468">
        <v>10809</v>
      </c>
      <c r="B1468">
        <v>52</v>
      </c>
      <c r="C1468">
        <v>7</v>
      </c>
      <c r="D1468">
        <v>20</v>
      </c>
      <c r="E1468">
        <v>0</v>
      </c>
      <c r="F1468">
        <f>order_details[[#This Row],[UnitPrice]]*order_details[[#This Row],[Quantity]]</f>
        <v>140</v>
      </c>
      <c r="G1468">
        <f t="shared" si="44"/>
        <v>140</v>
      </c>
      <c r="H1468">
        <f ca="1" xml:space="preserve"> COUNTA(UNIQUE(orders[OrderID]))</f>
        <v>1</v>
      </c>
      <c r="I1468">
        <f t="shared" si="45"/>
        <v>468111.34</v>
      </c>
    </row>
    <row r="1469" spans="1:9" x14ac:dyDescent="0.25">
      <c r="A1469">
        <v>10810</v>
      </c>
      <c r="B1469">
        <v>13</v>
      </c>
      <c r="C1469">
        <v>6</v>
      </c>
      <c r="D1469">
        <v>7</v>
      </c>
      <c r="E1469">
        <v>0</v>
      </c>
      <c r="F1469">
        <f>order_details[[#This Row],[UnitPrice]]*order_details[[#This Row],[Quantity]]</f>
        <v>42</v>
      </c>
      <c r="G1469">
        <f t="shared" si="44"/>
        <v>42</v>
      </c>
      <c r="H1469">
        <f ca="1" xml:space="preserve"> COUNTA(UNIQUE(orders[OrderID]))</f>
        <v>1</v>
      </c>
      <c r="I1469">
        <f t="shared" si="45"/>
        <v>467971.34</v>
      </c>
    </row>
    <row r="1470" spans="1:9" x14ac:dyDescent="0.25">
      <c r="A1470">
        <v>10810</v>
      </c>
      <c r="B1470">
        <v>25</v>
      </c>
      <c r="C1470">
        <v>14</v>
      </c>
      <c r="D1470">
        <v>5</v>
      </c>
      <c r="E1470">
        <v>0</v>
      </c>
      <c r="F1470">
        <f>order_details[[#This Row],[UnitPrice]]*order_details[[#This Row],[Quantity]]</f>
        <v>70</v>
      </c>
      <c r="G1470">
        <f t="shared" si="44"/>
        <v>70</v>
      </c>
      <c r="H1470">
        <f ca="1" xml:space="preserve"> COUNTA(UNIQUE(orders[OrderID]))</f>
        <v>1</v>
      </c>
      <c r="I1470">
        <f t="shared" si="45"/>
        <v>467929.34</v>
      </c>
    </row>
    <row r="1471" spans="1:9" x14ac:dyDescent="0.25">
      <c r="A1471">
        <v>10810</v>
      </c>
      <c r="B1471">
        <v>70</v>
      </c>
      <c r="C1471">
        <v>15</v>
      </c>
      <c r="D1471">
        <v>5</v>
      </c>
      <c r="E1471">
        <v>0</v>
      </c>
      <c r="F1471">
        <f>order_details[[#This Row],[UnitPrice]]*order_details[[#This Row],[Quantity]]</f>
        <v>75</v>
      </c>
      <c r="G1471">
        <f t="shared" si="44"/>
        <v>75</v>
      </c>
      <c r="H1471">
        <f ca="1" xml:space="preserve"> COUNTA(UNIQUE(orders[OrderID]))</f>
        <v>1</v>
      </c>
      <c r="I1471">
        <f t="shared" si="45"/>
        <v>467859.34</v>
      </c>
    </row>
    <row r="1472" spans="1:9" x14ac:dyDescent="0.25">
      <c r="A1472">
        <v>10811</v>
      </c>
      <c r="B1472">
        <v>19</v>
      </c>
      <c r="C1472">
        <v>9.1999999999999993</v>
      </c>
      <c r="D1472">
        <v>15</v>
      </c>
      <c r="E1472">
        <v>0</v>
      </c>
      <c r="F1472">
        <f>order_details[[#This Row],[UnitPrice]]*order_details[[#This Row],[Quantity]]</f>
        <v>138</v>
      </c>
      <c r="G1472">
        <f t="shared" si="44"/>
        <v>138</v>
      </c>
      <c r="H1472">
        <f ca="1" xml:space="preserve"> COUNTA(UNIQUE(orders[OrderID]))</f>
        <v>1</v>
      </c>
      <c r="I1472">
        <f t="shared" si="45"/>
        <v>467784.34</v>
      </c>
    </row>
    <row r="1473" spans="1:9" x14ac:dyDescent="0.25">
      <c r="A1473">
        <v>10811</v>
      </c>
      <c r="B1473">
        <v>23</v>
      </c>
      <c r="C1473">
        <v>9</v>
      </c>
      <c r="D1473">
        <v>18</v>
      </c>
      <c r="E1473">
        <v>0</v>
      </c>
      <c r="F1473">
        <f>order_details[[#This Row],[UnitPrice]]*order_details[[#This Row],[Quantity]]</f>
        <v>162</v>
      </c>
      <c r="G1473">
        <f t="shared" si="44"/>
        <v>162</v>
      </c>
      <c r="H1473">
        <f ca="1" xml:space="preserve"> COUNTA(UNIQUE(orders[OrderID]))</f>
        <v>1</v>
      </c>
      <c r="I1473">
        <f t="shared" si="45"/>
        <v>467646.34</v>
      </c>
    </row>
    <row r="1474" spans="1:9" x14ac:dyDescent="0.25">
      <c r="A1474">
        <v>10811</v>
      </c>
      <c r="B1474">
        <v>40</v>
      </c>
      <c r="C1474">
        <v>18.399999999999999</v>
      </c>
      <c r="D1474">
        <v>30</v>
      </c>
      <c r="E1474">
        <v>0</v>
      </c>
      <c r="F1474">
        <f>order_details[[#This Row],[UnitPrice]]*order_details[[#This Row],[Quantity]]</f>
        <v>552</v>
      </c>
      <c r="G1474">
        <f t="shared" ref="G1474:G1537" si="46" xml:space="preserve"> C1474 * D1474</f>
        <v>552</v>
      </c>
      <c r="H1474">
        <f ca="1" xml:space="preserve"> COUNTA(UNIQUE(orders[OrderID]))</f>
        <v>1</v>
      </c>
      <c r="I1474">
        <f t="shared" ref="I1474:I1537" si="47">SUM(G1474:G3628)</f>
        <v>467484.34</v>
      </c>
    </row>
    <row r="1475" spans="1:9" x14ac:dyDescent="0.25">
      <c r="A1475">
        <v>10812</v>
      </c>
      <c r="B1475">
        <v>31</v>
      </c>
      <c r="C1475">
        <v>12.5</v>
      </c>
      <c r="D1475">
        <v>16</v>
      </c>
      <c r="E1475">
        <v>0.1</v>
      </c>
      <c r="F1475">
        <f>order_details[[#This Row],[UnitPrice]]*order_details[[#This Row],[Quantity]]</f>
        <v>200</v>
      </c>
      <c r="G1475">
        <f t="shared" si="46"/>
        <v>200</v>
      </c>
      <c r="H1475">
        <f ca="1" xml:space="preserve"> COUNTA(UNIQUE(orders[OrderID]))</f>
        <v>1</v>
      </c>
      <c r="I1475">
        <f t="shared" si="47"/>
        <v>466932.34</v>
      </c>
    </row>
    <row r="1476" spans="1:9" x14ac:dyDescent="0.25">
      <c r="A1476">
        <v>10812</v>
      </c>
      <c r="B1476">
        <v>72</v>
      </c>
      <c r="C1476">
        <v>34.799999999999997</v>
      </c>
      <c r="D1476">
        <v>40</v>
      </c>
      <c r="E1476">
        <v>0.1</v>
      </c>
      <c r="F1476">
        <f>order_details[[#This Row],[UnitPrice]]*order_details[[#This Row],[Quantity]]</f>
        <v>1392</v>
      </c>
      <c r="G1476">
        <f t="shared" si="46"/>
        <v>1392</v>
      </c>
      <c r="H1476">
        <f ca="1" xml:space="preserve"> COUNTA(UNIQUE(orders[OrderID]))</f>
        <v>1</v>
      </c>
      <c r="I1476">
        <f t="shared" si="47"/>
        <v>466732.34</v>
      </c>
    </row>
    <row r="1477" spans="1:9" x14ac:dyDescent="0.25">
      <c r="A1477">
        <v>10812</v>
      </c>
      <c r="B1477">
        <v>77</v>
      </c>
      <c r="C1477">
        <v>13</v>
      </c>
      <c r="D1477">
        <v>20</v>
      </c>
      <c r="E1477">
        <v>0</v>
      </c>
      <c r="F1477">
        <f>order_details[[#This Row],[UnitPrice]]*order_details[[#This Row],[Quantity]]</f>
        <v>260</v>
      </c>
      <c r="G1477">
        <f t="shared" si="46"/>
        <v>260</v>
      </c>
      <c r="H1477">
        <f ca="1" xml:space="preserve"> COUNTA(UNIQUE(orders[OrderID]))</f>
        <v>1</v>
      </c>
      <c r="I1477">
        <f t="shared" si="47"/>
        <v>465340.34</v>
      </c>
    </row>
    <row r="1478" spans="1:9" x14ac:dyDescent="0.25">
      <c r="A1478">
        <v>10813</v>
      </c>
      <c r="B1478">
        <v>2</v>
      </c>
      <c r="C1478">
        <v>19</v>
      </c>
      <c r="D1478">
        <v>12</v>
      </c>
      <c r="E1478">
        <v>0.2</v>
      </c>
      <c r="F1478">
        <f>order_details[[#This Row],[UnitPrice]]*order_details[[#This Row],[Quantity]]</f>
        <v>228</v>
      </c>
      <c r="G1478">
        <f t="shared" si="46"/>
        <v>228</v>
      </c>
      <c r="H1478">
        <f ca="1" xml:space="preserve"> COUNTA(UNIQUE(orders[OrderID]))</f>
        <v>1</v>
      </c>
      <c r="I1478">
        <f t="shared" si="47"/>
        <v>465080.34</v>
      </c>
    </row>
    <row r="1479" spans="1:9" x14ac:dyDescent="0.25">
      <c r="A1479">
        <v>10813</v>
      </c>
      <c r="B1479">
        <v>46</v>
      </c>
      <c r="C1479">
        <v>12</v>
      </c>
      <c r="D1479">
        <v>35</v>
      </c>
      <c r="E1479">
        <v>0</v>
      </c>
      <c r="F1479">
        <f>order_details[[#This Row],[UnitPrice]]*order_details[[#This Row],[Quantity]]</f>
        <v>420</v>
      </c>
      <c r="G1479">
        <f t="shared" si="46"/>
        <v>420</v>
      </c>
      <c r="H1479">
        <f ca="1" xml:space="preserve"> COUNTA(UNIQUE(orders[OrderID]))</f>
        <v>1</v>
      </c>
      <c r="I1479">
        <f t="shared" si="47"/>
        <v>464852.34</v>
      </c>
    </row>
    <row r="1480" spans="1:9" x14ac:dyDescent="0.25">
      <c r="A1480">
        <v>10814</v>
      </c>
      <c r="B1480">
        <v>41</v>
      </c>
      <c r="C1480">
        <v>9.65</v>
      </c>
      <c r="D1480">
        <v>20</v>
      </c>
      <c r="E1480">
        <v>0</v>
      </c>
      <c r="F1480">
        <f>order_details[[#This Row],[UnitPrice]]*order_details[[#This Row],[Quantity]]</f>
        <v>193</v>
      </c>
      <c r="G1480">
        <f t="shared" si="46"/>
        <v>193</v>
      </c>
      <c r="H1480">
        <f ca="1" xml:space="preserve"> COUNTA(UNIQUE(orders[OrderID]))</f>
        <v>1</v>
      </c>
      <c r="I1480">
        <f t="shared" si="47"/>
        <v>464432.34</v>
      </c>
    </row>
    <row r="1481" spans="1:9" x14ac:dyDescent="0.25">
      <c r="A1481">
        <v>10814</v>
      </c>
      <c r="B1481">
        <v>43</v>
      </c>
      <c r="C1481">
        <v>46</v>
      </c>
      <c r="D1481">
        <v>20</v>
      </c>
      <c r="E1481">
        <v>0.15</v>
      </c>
      <c r="F1481">
        <f>order_details[[#This Row],[UnitPrice]]*order_details[[#This Row],[Quantity]]</f>
        <v>920</v>
      </c>
      <c r="G1481">
        <f t="shared" si="46"/>
        <v>920</v>
      </c>
      <c r="H1481">
        <f ca="1" xml:space="preserve"> COUNTA(UNIQUE(orders[OrderID]))</f>
        <v>1</v>
      </c>
      <c r="I1481">
        <f t="shared" si="47"/>
        <v>464239.34</v>
      </c>
    </row>
    <row r="1482" spans="1:9" x14ac:dyDescent="0.25">
      <c r="A1482">
        <v>10814</v>
      </c>
      <c r="B1482">
        <v>48</v>
      </c>
      <c r="C1482">
        <v>12.75</v>
      </c>
      <c r="D1482">
        <v>8</v>
      </c>
      <c r="E1482">
        <v>0.15</v>
      </c>
      <c r="F1482">
        <f>order_details[[#This Row],[UnitPrice]]*order_details[[#This Row],[Quantity]]</f>
        <v>102</v>
      </c>
      <c r="G1482">
        <f t="shared" si="46"/>
        <v>102</v>
      </c>
      <c r="H1482">
        <f ca="1" xml:space="preserve"> COUNTA(UNIQUE(orders[OrderID]))</f>
        <v>1</v>
      </c>
      <c r="I1482">
        <f t="shared" si="47"/>
        <v>463319.34</v>
      </c>
    </row>
    <row r="1483" spans="1:9" x14ac:dyDescent="0.25">
      <c r="A1483">
        <v>10814</v>
      </c>
      <c r="B1483">
        <v>61</v>
      </c>
      <c r="C1483">
        <v>28.5</v>
      </c>
      <c r="D1483">
        <v>30</v>
      </c>
      <c r="E1483">
        <v>0.15</v>
      </c>
      <c r="F1483">
        <f>order_details[[#This Row],[UnitPrice]]*order_details[[#This Row],[Quantity]]</f>
        <v>855</v>
      </c>
      <c r="G1483">
        <f t="shared" si="46"/>
        <v>855</v>
      </c>
      <c r="H1483">
        <f ca="1" xml:space="preserve"> COUNTA(UNIQUE(orders[OrderID]))</f>
        <v>1</v>
      </c>
      <c r="I1483">
        <f t="shared" si="47"/>
        <v>463217.34</v>
      </c>
    </row>
    <row r="1484" spans="1:9" x14ac:dyDescent="0.25">
      <c r="A1484">
        <v>10815</v>
      </c>
      <c r="B1484">
        <v>33</v>
      </c>
      <c r="C1484">
        <v>2.5</v>
      </c>
      <c r="D1484">
        <v>16</v>
      </c>
      <c r="E1484">
        <v>0</v>
      </c>
      <c r="F1484">
        <f>order_details[[#This Row],[UnitPrice]]*order_details[[#This Row],[Quantity]]</f>
        <v>40</v>
      </c>
      <c r="G1484">
        <f t="shared" si="46"/>
        <v>40</v>
      </c>
      <c r="H1484">
        <f ca="1" xml:space="preserve"> COUNTA(UNIQUE(orders[OrderID]))</f>
        <v>1</v>
      </c>
      <c r="I1484">
        <f t="shared" si="47"/>
        <v>462362.34</v>
      </c>
    </row>
    <row r="1485" spans="1:9" x14ac:dyDescent="0.25">
      <c r="A1485">
        <v>10816</v>
      </c>
      <c r="B1485">
        <v>38</v>
      </c>
      <c r="C1485">
        <v>263.5</v>
      </c>
      <c r="D1485">
        <v>30</v>
      </c>
      <c r="E1485">
        <v>0.05</v>
      </c>
      <c r="F1485">
        <f>order_details[[#This Row],[UnitPrice]]*order_details[[#This Row],[Quantity]]</f>
        <v>7905</v>
      </c>
      <c r="G1485">
        <f t="shared" si="46"/>
        <v>7905</v>
      </c>
      <c r="H1485">
        <f ca="1" xml:space="preserve"> COUNTA(UNIQUE(orders[OrderID]))</f>
        <v>1</v>
      </c>
      <c r="I1485">
        <f t="shared" si="47"/>
        <v>462322.34</v>
      </c>
    </row>
    <row r="1486" spans="1:9" x14ac:dyDescent="0.25">
      <c r="A1486">
        <v>10816</v>
      </c>
      <c r="B1486">
        <v>62</v>
      </c>
      <c r="C1486">
        <v>49.3</v>
      </c>
      <c r="D1486">
        <v>20</v>
      </c>
      <c r="E1486">
        <v>0.05</v>
      </c>
      <c r="F1486">
        <f>order_details[[#This Row],[UnitPrice]]*order_details[[#This Row],[Quantity]]</f>
        <v>986</v>
      </c>
      <c r="G1486">
        <f t="shared" si="46"/>
        <v>986</v>
      </c>
      <c r="H1486">
        <f ca="1" xml:space="preserve"> COUNTA(UNIQUE(orders[OrderID]))</f>
        <v>1</v>
      </c>
      <c r="I1486">
        <f t="shared" si="47"/>
        <v>454417.33999999997</v>
      </c>
    </row>
    <row r="1487" spans="1:9" x14ac:dyDescent="0.25">
      <c r="A1487">
        <v>10817</v>
      </c>
      <c r="B1487">
        <v>26</v>
      </c>
      <c r="C1487">
        <v>31.23</v>
      </c>
      <c r="D1487">
        <v>40</v>
      </c>
      <c r="E1487">
        <v>0.15</v>
      </c>
      <c r="F1487">
        <f>order_details[[#This Row],[UnitPrice]]*order_details[[#This Row],[Quantity]]</f>
        <v>1249.2</v>
      </c>
      <c r="G1487">
        <f t="shared" si="46"/>
        <v>1249.2</v>
      </c>
      <c r="H1487">
        <f ca="1" xml:space="preserve"> COUNTA(UNIQUE(orders[OrderID]))</f>
        <v>1</v>
      </c>
      <c r="I1487">
        <f t="shared" si="47"/>
        <v>453431.33999999997</v>
      </c>
    </row>
    <row r="1488" spans="1:9" x14ac:dyDescent="0.25">
      <c r="A1488">
        <v>10817</v>
      </c>
      <c r="B1488">
        <v>38</v>
      </c>
      <c r="C1488">
        <v>263.5</v>
      </c>
      <c r="D1488">
        <v>30</v>
      </c>
      <c r="E1488">
        <v>0</v>
      </c>
      <c r="F1488">
        <f>order_details[[#This Row],[UnitPrice]]*order_details[[#This Row],[Quantity]]</f>
        <v>7905</v>
      </c>
      <c r="G1488">
        <f t="shared" si="46"/>
        <v>7905</v>
      </c>
      <c r="H1488">
        <f ca="1" xml:space="preserve"> COUNTA(UNIQUE(orders[OrderID]))</f>
        <v>1</v>
      </c>
      <c r="I1488">
        <f t="shared" si="47"/>
        <v>452182.13999999996</v>
      </c>
    </row>
    <row r="1489" spans="1:9" x14ac:dyDescent="0.25">
      <c r="A1489">
        <v>10817</v>
      </c>
      <c r="B1489">
        <v>40</v>
      </c>
      <c r="C1489">
        <v>18.399999999999999</v>
      </c>
      <c r="D1489">
        <v>60</v>
      </c>
      <c r="E1489">
        <v>0.15</v>
      </c>
      <c r="F1489">
        <f>order_details[[#This Row],[UnitPrice]]*order_details[[#This Row],[Quantity]]</f>
        <v>1104</v>
      </c>
      <c r="G1489">
        <f t="shared" si="46"/>
        <v>1104</v>
      </c>
      <c r="H1489">
        <f ca="1" xml:space="preserve"> COUNTA(UNIQUE(orders[OrderID]))</f>
        <v>1</v>
      </c>
      <c r="I1489">
        <f t="shared" si="47"/>
        <v>444277.13999999996</v>
      </c>
    </row>
    <row r="1490" spans="1:9" x14ac:dyDescent="0.25">
      <c r="A1490">
        <v>10817</v>
      </c>
      <c r="B1490">
        <v>62</v>
      </c>
      <c r="C1490">
        <v>49.3</v>
      </c>
      <c r="D1490">
        <v>25</v>
      </c>
      <c r="E1490">
        <v>0.15</v>
      </c>
      <c r="F1490">
        <f>order_details[[#This Row],[UnitPrice]]*order_details[[#This Row],[Quantity]]</f>
        <v>1232.5</v>
      </c>
      <c r="G1490">
        <f t="shared" si="46"/>
        <v>1232.5</v>
      </c>
      <c r="H1490">
        <f ca="1" xml:space="preserve"> COUNTA(UNIQUE(orders[OrderID]))</f>
        <v>1</v>
      </c>
      <c r="I1490">
        <f t="shared" si="47"/>
        <v>443173.13999999996</v>
      </c>
    </row>
    <row r="1491" spans="1:9" x14ac:dyDescent="0.25">
      <c r="A1491">
        <v>10818</v>
      </c>
      <c r="B1491">
        <v>32</v>
      </c>
      <c r="C1491">
        <v>32</v>
      </c>
      <c r="D1491">
        <v>20</v>
      </c>
      <c r="E1491">
        <v>0</v>
      </c>
      <c r="F1491">
        <f>order_details[[#This Row],[UnitPrice]]*order_details[[#This Row],[Quantity]]</f>
        <v>640</v>
      </c>
      <c r="G1491">
        <f t="shared" si="46"/>
        <v>640</v>
      </c>
      <c r="H1491">
        <f ca="1" xml:space="preserve"> COUNTA(UNIQUE(orders[OrderID]))</f>
        <v>1</v>
      </c>
      <c r="I1491">
        <f t="shared" si="47"/>
        <v>441940.63999999996</v>
      </c>
    </row>
    <row r="1492" spans="1:9" x14ac:dyDescent="0.25">
      <c r="A1492">
        <v>10818</v>
      </c>
      <c r="B1492">
        <v>41</v>
      </c>
      <c r="C1492">
        <v>9.65</v>
      </c>
      <c r="D1492">
        <v>20</v>
      </c>
      <c r="E1492">
        <v>0</v>
      </c>
      <c r="F1492">
        <f>order_details[[#This Row],[UnitPrice]]*order_details[[#This Row],[Quantity]]</f>
        <v>193</v>
      </c>
      <c r="G1492">
        <f t="shared" si="46"/>
        <v>193</v>
      </c>
      <c r="H1492">
        <f ca="1" xml:space="preserve"> COUNTA(UNIQUE(orders[OrderID]))</f>
        <v>1</v>
      </c>
      <c r="I1492">
        <f t="shared" si="47"/>
        <v>441300.63999999996</v>
      </c>
    </row>
    <row r="1493" spans="1:9" x14ac:dyDescent="0.25">
      <c r="A1493">
        <v>10819</v>
      </c>
      <c r="B1493">
        <v>43</v>
      </c>
      <c r="C1493">
        <v>46</v>
      </c>
      <c r="D1493">
        <v>7</v>
      </c>
      <c r="E1493">
        <v>0</v>
      </c>
      <c r="F1493">
        <f>order_details[[#This Row],[UnitPrice]]*order_details[[#This Row],[Quantity]]</f>
        <v>322</v>
      </c>
      <c r="G1493">
        <f t="shared" si="46"/>
        <v>322</v>
      </c>
      <c r="H1493">
        <f ca="1" xml:space="preserve"> COUNTA(UNIQUE(orders[OrderID]))</f>
        <v>1</v>
      </c>
      <c r="I1493">
        <f t="shared" si="47"/>
        <v>441107.63999999996</v>
      </c>
    </row>
    <row r="1494" spans="1:9" x14ac:dyDescent="0.25">
      <c r="A1494">
        <v>10819</v>
      </c>
      <c r="B1494">
        <v>75</v>
      </c>
      <c r="C1494">
        <v>7.75</v>
      </c>
      <c r="D1494">
        <v>20</v>
      </c>
      <c r="E1494">
        <v>0</v>
      </c>
      <c r="F1494">
        <f>order_details[[#This Row],[UnitPrice]]*order_details[[#This Row],[Quantity]]</f>
        <v>155</v>
      </c>
      <c r="G1494">
        <f t="shared" si="46"/>
        <v>155</v>
      </c>
      <c r="H1494">
        <f ca="1" xml:space="preserve"> COUNTA(UNIQUE(orders[OrderID]))</f>
        <v>1</v>
      </c>
      <c r="I1494">
        <f t="shared" si="47"/>
        <v>440785.63999999996</v>
      </c>
    </row>
    <row r="1495" spans="1:9" x14ac:dyDescent="0.25">
      <c r="A1495">
        <v>10820</v>
      </c>
      <c r="B1495">
        <v>56</v>
      </c>
      <c r="C1495">
        <v>38</v>
      </c>
      <c r="D1495">
        <v>30</v>
      </c>
      <c r="E1495">
        <v>0</v>
      </c>
      <c r="F1495">
        <f>order_details[[#This Row],[UnitPrice]]*order_details[[#This Row],[Quantity]]</f>
        <v>1140</v>
      </c>
      <c r="G1495">
        <f t="shared" si="46"/>
        <v>1140</v>
      </c>
      <c r="H1495">
        <f ca="1" xml:space="preserve"> COUNTA(UNIQUE(orders[OrderID]))</f>
        <v>1</v>
      </c>
      <c r="I1495">
        <f t="shared" si="47"/>
        <v>440630.63999999996</v>
      </c>
    </row>
    <row r="1496" spans="1:9" x14ac:dyDescent="0.25">
      <c r="A1496">
        <v>10821</v>
      </c>
      <c r="B1496">
        <v>35</v>
      </c>
      <c r="C1496">
        <v>18</v>
      </c>
      <c r="D1496">
        <v>20</v>
      </c>
      <c r="E1496">
        <v>0</v>
      </c>
      <c r="F1496">
        <f>order_details[[#This Row],[UnitPrice]]*order_details[[#This Row],[Quantity]]</f>
        <v>360</v>
      </c>
      <c r="G1496">
        <f t="shared" si="46"/>
        <v>360</v>
      </c>
      <c r="H1496">
        <f ca="1" xml:space="preserve"> COUNTA(UNIQUE(orders[OrderID]))</f>
        <v>1</v>
      </c>
      <c r="I1496">
        <f t="shared" si="47"/>
        <v>439490.63999999996</v>
      </c>
    </row>
    <row r="1497" spans="1:9" x14ac:dyDescent="0.25">
      <c r="A1497">
        <v>10821</v>
      </c>
      <c r="B1497">
        <v>51</v>
      </c>
      <c r="C1497">
        <v>53</v>
      </c>
      <c r="D1497">
        <v>6</v>
      </c>
      <c r="E1497">
        <v>0</v>
      </c>
      <c r="F1497">
        <f>order_details[[#This Row],[UnitPrice]]*order_details[[#This Row],[Quantity]]</f>
        <v>318</v>
      </c>
      <c r="G1497">
        <f t="shared" si="46"/>
        <v>318</v>
      </c>
      <c r="H1497">
        <f ca="1" xml:space="preserve"> COUNTA(UNIQUE(orders[OrderID]))</f>
        <v>1</v>
      </c>
      <c r="I1497">
        <f t="shared" si="47"/>
        <v>439130.63999999996</v>
      </c>
    </row>
    <row r="1498" spans="1:9" x14ac:dyDescent="0.25">
      <c r="A1498">
        <v>10822</v>
      </c>
      <c r="B1498">
        <v>62</v>
      </c>
      <c r="C1498">
        <v>49.3</v>
      </c>
      <c r="D1498">
        <v>3</v>
      </c>
      <c r="E1498">
        <v>0</v>
      </c>
      <c r="F1498">
        <f>order_details[[#This Row],[UnitPrice]]*order_details[[#This Row],[Quantity]]</f>
        <v>147.89999999999998</v>
      </c>
      <c r="G1498">
        <f t="shared" si="46"/>
        <v>147.89999999999998</v>
      </c>
      <c r="H1498">
        <f ca="1" xml:space="preserve"> COUNTA(UNIQUE(orders[OrderID]))</f>
        <v>1</v>
      </c>
      <c r="I1498">
        <f t="shared" si="47"/>
        <v>438812.63999999996</v>
      </c>
    </row>
    <row r="1499" spans="1:9" x14ac:dyDescent="0.25">
      <c r="A1499">
        <v>10822</v>
      </c>
      <c r="B1499">
        <v>70</v>
      </c>
      <c r="C1499">
        <v>15</v>
      </c>
      <c r="D1499">
        <v>6</v>
      </c>
      <c r="E1499">
        <v>0</v>
      </c>
      <c r="F1499">
        <f>order_details[[#This Row],[UnitPrice]]*order_details[[#This Row],[Quantity]]</f>
        <v>90</v>
      </c>
      <c r="G1499">
        <f t="shared" si="46"/>
        <v>90</v>
      </c>
      <c r="H1499">
        <f ca="1" xml:space="preserve"> COUNTA(UNIQUE(orders[OrderID]))</f>
        <v>1</v>
      </c>
      <c r="I1499">
        <f t="shared" si="47"/>
        <v>438664.74</v>
      </c>
    </row>
    <row r="1500" spans="1:9" x14ac:dyDescent="0.25">
      <c r="A1500">
        <v>10823</v>
      </c>
      <c r="B1500">
        <v>11</v>
      </c>
      <c r="C1500">
        <v>21</v>
      </c>
      <c r="D1500">
        <v>20</v>
      </c>
      <c r="E1500">
        <v>0.1</v>
      </c>
      <c r="F1500">
        <f>order_details[[#This Row],[UnitPrice]]*order_details[[#This Row],[Quantity]]</f>
        <v>420</v>
      </c>
      <c r="G1500">
        <f t="shared" si="46"/>
        <v>420</v>
      </c>
      <c r="H1500">
        <f ca="1" xml:space="preserve"> COUNTA(UNIQUE(orders[OrderID]))</f>
        <v>1</v>
      </c>
      <c r="I1500">
        <f t="shared" si="47"/>
        <v>438574.74</v>
      </c>
    </row>
    <row r="1501" spans="1:9" x14ac:dyDescent="0.25">
      <c r="A1501">
        <v>10823</v>
      </c>
      <c r="B1501">
        <v>57</v>
      </c>
      <c r="C1501">
        <v>19.5</v>
      </c>
      <c r="D1501">
        <v>15</v>
      </c>
      <c r="E1501">
        <v>0</v>
      </c>
      <c r="F1501">
        <f>order_details[[#This Row],[UnitPrice]]*order_details[[#This Row],[Quantity]]</f>
        <v>292.5</v>
      </c>
      <c r="G1501">
        <f t="shared" si="46"/>
        <v>292.5</v>
      </c>
      <c r="H1501">
        <f ca="1" xml:space="preserve"> COUNTA(UNIQUE(orders[OrderID]))</f>
        <v>1</v>
      </c>
      <c r="I1501">
        <f t="shared" si="47"/>
        <v>438154.74</v>
      </c>
    </row>
    <row r="1502" spans="1:9" x14ac:dyDescent="0.25">
      <c r="A1502">
        <v>10823</v>
      </c>
      <c r="B1502">
        <v>59</v>
      </c>
      <c r="C1502">
        <v>55</v>
      </c>
      <c r="D1502">
        <v>40</v>
      </c>
      <c r="E1502">
        <v>0.1</v>
      </c>
      <c r="F1502">
        <f>order_details[[#This Row],[UnitPrice]]*order_details[[#This Row],[Quantity]]</f>
        <v>2200</v>
      </c>
      <c r="G1502">
        <f t="shared" si="46"/>
        <v>2200</v>
      </c>
      <c r="H1502">
        <f ca="1" xml:space="preserve"> COUNTA(UNIQUE(orders[OrderID]))</f>
        <v>1</v>
      </c>
      <c r="I1502">
        <f t="shared" si="47"/>
        <v>437862.24</v>
      </c>
    </row>
    <row r="1503" spans="1:9" x14ac:dyDescent="0.25">
      <c r="A1503">
        <v>10823</v>
      </c>
      <c r="B1503">
        <v>77</v>
      </c>
      <c r="C1503">
        <v>13</v>
      </c>
      <c r="D1503">
        <v>15</v>
      </c>
      <c r="E1503">
        <v>0.1</v>
      </c>
      <c r="F1503">
        <f>order_details[[#This Row],[UnitPrice]]*order_details[[#This Row],[Quantity]]</f>
        <v>195</v>
      </c>
      <c r="G1503">
        <f t="shared" si="46"/>
        <v>195</v>
      </c>
      <c r="H1503">
        <f ca="1" xml:space="preserve"> COUNTA(UNIQUE(orders[OrderID]))</f>
        <v>1</v>
      </c>
      <c r="I1503">
        <f t="shared" si="47"/>
        <v>435662.24</v>
      </c>
    </row>
    <row r="1504" spans="1:9" x14ac:dyDescent="0.25">
      <c r="A1504">
        <v>10824</v>
      </c>
      <c r="B1504">
        <v>41</v>
      </c>
      <c r="C1504">
        <v>9.65</v>
      </c>
      <c r="D1504">
        <v>12</v>
      </c>
      <c r="E1504">
        <v>0</v>
      </c>
      <c r="F1504">
        <f>order_details[[#This Row],[UnitPrice]]*order_details[[#This Row],[Quantity]]</f>
        <v>115.80000000000001</v>
      </c>
      <c r="G1504">
        <f t="shared" si="46"/>
        <v>115.80000000000001</v>
      </c>
      <c r="H1504">
        <f ca="1" xml:space="preserve"> COUNTA(UNIQUE(orders[OrderID]))</f>
        <v>1</v>
      </c>
      <c r="I1504">
        <f t="shared" si="47"/>
        <v>435467.24</v>
      </c>
    </row>
    <row r="1505" spans="1:9" x14ac:dyDescent="0.25">
      <c r="A1505">
        <v>10824</v>
      </c>
      <c r="B1505">
        <v>70</v>
      </c>
      <c r="C1505">
        <v>15</v>
      </c>
      <c r="D1505">
        <v>9</v>
      </c>
      <c r="E1505">
        <v>0</v>
      </c>
      <c r="F1505">
        <f>order_details[[#This Row],[UnitPrice]]*order_details[[#This Row],[Quantity]]</f>
        <v>135</v>
      </c>
      <c r="G1505">
        <f t="shared" si="46"/>
        <v>135</v>
      </c>
      <c r="H1505">
        <f ca="1" xml:space="preserve"> COUNTA(UNIQUE(orders[OrderID]))</f>
        <v>1</v>
      </c>
      <c r="I1505">
        <f t="shared" si="47"/>
        <v>435351.44</v>
      </c>
    </row>
    <row r="1506" spans="1:9" x14ac:dyDescent="0.25">
      <c r="A1506">
        <v>10825</v>
      </c>
      <c r="B1506">
        <v>26</v>
      </c>
      <c r="C1506">
        <v>31.23</v>
      </c>
      <c r="D1506">
        <v>12</v>
      </c>
      <c r="E1506">
        <v>0</v>
      </c>
      <c r="F1506">
        <f>order_details[[#This Row],[UnitPrice]]*order_details[[#This Row],[Quantity]]</f>
        <v>374.76</v>
      </c>
      <c r="G1506">
        <f t="shared" si="46"/>
        <v>374.76</v>
      </c>
      <c r="H1506">
        <f ca="1" xml:space="preserve"> COUNTA(UNIQUE(orders[OrderID]))</f>
        <v>1</v>
      </c>
      <c r="I1506">
        <f t="shared" si="47"/>
        <v>435216.44</v>
      </c>
    </row>
    <row r="1507" spans="1:9" x14ac:dyDescent="0.25">
      <c r="A1507">
        <v>10825</v>
      </c>
      <c r="B1507">
        <v>53</v>
      </c>
      <c r="C1507">
        <v>32.799999999999997</v>
      </c>
      <c r="D1507">
        <v>20</v>
      </c>
      <c r="E1507">
        <v>0</v>
      </c>
      <c r="F1507">
        <f>order_details[[#This Row],[UnitPrice]]*order_details[[#This Row],[Quantity]]</f>
        <v>656</v>
      </c>
      <c r="G1507">
        <f t="shared" si="46"/>
        <v>656</v>
      </c>
      <c r="H1507">
        <f ca="1" xml:space="preserve"> COUNTA(UNIQUE(orders[OrderID]))</f>
        <v>1</v>
      </c>
      <c r="I1507">
        <f t="shared" si="47"/>
        <v>434841.68</v>
      </c>
    </row>
    <row r="1508" spans="1:9" x14ac:dyDescent="0.25">
      <c r="A1508">
        <v>10826</v>
      </c>
      <c r="B1508">
        <v>31</v>
      </c>
      <c r="C1508">
        <v>12.5</v>
      </c>
      <c r="D1508">
        <v>35</v>
      </c>
      <c r="E1508">
        <v>0</v>
      </c>
      <c r="F1508">
        <f>order_details[[#This Row],[UnitPrice]]*order_details[[#This Row],[Quantity]]</f>
        <v>437.5</v>
      </c>
      <c r="G1508">
        <f t="shared" si="46"/>
        <v>437.5</v>
      </c>
      <c r="H1508">
        <f ca="1" xml:space="preserve"> COUNTA(UNIQUE(orders[OrderID]))</f>
        <v>1</v>
      </c>
      <c r="I1508">
        <f t="shared" si="47"/>
        <v>434185.68</v>
      </c>
    </row>
    <row r="1509" spans="1:9" x14ac:dyDescent="0.25">
      <c r="A1509">
        <v>10826</v>
      </c>
      <c r="B1509">
        <v>57</v>
      </c>
      <c r="C1509">
        <v>19.5</v>
      </c>
      <c r="D1509">
        <v>15</v>
      </c>
      <c r="E1509">
        <v>0</v>
      </c>
      <c r="F1509">
        <f>order_details[[#This Row],[UnitPrice]]*order_details[[#This Row],[Quantity]]</f>
        <v>292.5</v>
      </c>
      <c r="G1509">
        <f t="shared" si="46"/>
        <v>292.5</v>
      </c>
      <c r="H1509">
        <f ca="1" xml:space="preserve"> COUNTA(UNIQUE(orders[OrderID]))</f>
        <v>1</v>
      </c>
      <c r="I1509">
        <f t="shared" si="47"/>
        <v>433748.18</v>
      </c>
    </row>
    <row r="1510" spans="1:9" x14ac:dyDescent="0.25">
      <c r="A1510">
        <v>10827</v>
      </c>
      <c r="B1510">
        <v>10</v>
      </c>
      <c r="C1510">
        <v>31</v>
      </c>
      <c r="D1510">
        <v>15</v>
      </c>
      <c r="E1510">
        <v>0</v>
      </c>
      <c r="F1510">
        <f>order_details[[#This Row],[UnitPrice]]*order_details[[#This Row],[Quantity]]</f>
        <v>465</v>
      </c>
      <c r="G1510">
        <f t="shared" si="46"/>
        <v>465</v>
      </c>
      <c r="H1510">
        <f ca="1" xml:space="preserve"> COUNTA(UNIQUE(orders[OrderID]))</f>
        <v>1</v>
      </c>
      <c r="I1510">
        <f t="shared" si="47"/>
        <v>433455.68</v>
      </c>
    </row>
    <row r="1511" spans="1:9" x14ac:dyDescent="0.25">
      <c r="A1511">
        <v>10827</v>
      </c>
      <c r="B1511">
        <v>39</v>
      </c>
      <c r="C1511">
        <v>18</v>
      </c>
      <c r="D1511">
        <v>21</v>
      </c>
      <c r="E1511">
        <v>0</v>
      </c>
      <c r="F1511">
        <f>order_details[[#This Row],[UnitPrice]]*order_details[[#This Row],[Quantity]]</f>
        <v>378</v>
      </c>
      <c r="G1511">
        <f t="shared" si="46"/>
        <v>378</v>
      </c>
      <c r="H1511">
        <f ca="1" xml:space="preserve"> COUNTA(UNIQUE(orders[OrderID]))</f>
        <v>1</v>
      </c>
      <c r="I1511">
        <f t="shared" si="47"/>
        <v>432990.68</v>
      </c>
    </row>
    <row r="1512" spans="1:9" x14ac:dyDescent="0.25">
      <c r="A1512">
        <v>10828</v>
      </c>
      <c r="B1512">
        <v>20</v>
      </c>
      <c r="C1512">
        <v>81</v>
      </c>
      <c r="D1512">
        <v>5</v>
      </c>
      <c r="E1512">
        <v>0</v>
      </c>
      <c r="F1512">
        <f>order_details[[#This Row],[UnitPrice]]*order_details[[#This Row],[Quantity]]</f>
        <v>405</v>
      </c>
      <c r="G1512">
        <f t="shared" si="46"/>
        <v>405</v>
      </c>
      <c r="H1512">
        <f ca="1" xml:space="preserve"> COUNTA(UNIQUE(orders[OrderID]))</f>
        <v>1</v>
      </c>
      <c r="I1512">
        <f t="shared" si="47"/>
        <v>432612.68</v>
      </c>
    </row>
    <row r="1513" spans="1:9" x14ac:dyDescent="0.25">
      <c r="A1513">
        <v>10828</v>
      </c>
      <c r="B1513">
        <v>38</v>
      </c>
      <c r="C1513">
        <v>263.5</v>
      </c>
      <c r="D1513">
        <v>2</v>
      </c>
      <c r="E1513">
        <v>0</v>
      </c>
      <c r="F1513">
        <f>order_details[[#This Row],[UnitPrice]]*order_details[[#This Row],[Quantity]]</f>
        <v>527</v>
      </c>
      <c r="G1513">
        <f t="shared" si="46"/>
        <v>527</v>
      </c>
      <c r="H1513">
        <f ca="1" xml:space="preserve"> COUNTA(UNIQUE(orders[OrderID]))</f>
        <v>1</v>
      </c>
      <c r="I1513">
        <f t="shared" si="47"/>
        <v>432207.68</v>
      </c>
    </row>
    <row r="1514" spans="1:9" x14ac:dyDescent="0.25">
      <c r="A1514">
        <v>10829</v>
      </c>
      <c r="B1514">
        <v>2</v>
      </c>
      <c r="C1514">
        <v>19</v>
      </c>
      <c r="D1514">
        <v>10</v>
      </c>
      <c r="E1514">
        <v>0</v>
      </c>
      <c r="F1514">
        <f>order_details[[#This Row],[UnitPrice]]*order_details[[#This Row],[Quantity]]</f>
        <v>190</v>
      </c>
      <c r="G1514">
        <f t="shared" si="46"/>
        <v>190</v>
      </c>
      <c r="H1514">
        <f ca="1" xml:space="preserve"> COUNTA(UNIQUE(orders[OrderID]))</f>
        <v>1</v>
      </c>
      <c r="I1514">
        <f t="shared" si="47"/>
        <v>431680.68</v>
      </c>
    </row>
    <row r="1515" spans="1:9" x14ac:dyDescent="0.25">
      <c r="A1515">
        <v>10829</v>
      </c>
      <c r="B1515">
        <v>8</v>
      </c>
      <c r="C1515">
        <v>40</v>
      </c>
      <c r="D1515">
        <v>20</v>
      </c>
      <c r="E1515">
        <v>0</v>
      </c>
      <c r="F1515">
        <f>order_details[[#This Row],[UnitPrice]]*order_details[[#This Row],[Quantity]]</f>
        <v>800</v>
      </c>
      <c r="G1515">
        <f t="shared" si="46"/>
        <v>800</v>
      </c>
      <c r="H1515">
        <f ca="1" xml:space="preserve"> COUNTA(UNIQUE(orders[OrderID]))</f>
        <v>1</v>
      </c>
      <c r="I1515">
        <f t="shared" si="47"/>
        <v>431490.68</v>
      </c>
    </row>
    <row r="1516" spans="1:9" x14ac:dyDescent="0.25">
      <c r="A1516">
        <v>10829</v>
      </c>
      <c r="B1516">
        <v>13</v>
      </c>
      <c r="C1516">
        <v>6</v>
      </c>
      <c r="D1516">
        <v>10</v>
      </c>
      <c r="E1516">
        <v>0</v>
      </c>
      <c r="F1516">
        <f>order_details[[#This Row],[UnitPrice]]*order_details[[#This Row],[Quantity]]</f>
        <v>60</v>
      </c>
      <c r="G1516">
        <f t="shared" si="46"/>
        <v>60</v>
      </c>
      <c r="H1516">
        <f ca="1" xml:space="preserve"> COUNTA(UNIQUE(orders[OrderID]))</f>
        <v>1</v>
      </c>
      <c r="I1516">
        <f t="shared" si="47"/>
        <v>430690.68</v>
      </c>
    </row>
    <row r="1517" spans="1:9" x14ac:dyDescent="0.25">
      <c r="A1517">
        <v>10829</v>
      </c>
      <c r="B1517">
        <v>60</v>
      </c>
      <c r="C1517">
        <v>34</v>
      </c>
      <c r="D1517">
        <v>21</v>
      </c>
      <c r="E1517">
        <v>0</v>
      </c>
      <c r="F1517">
        <f>order_details[[#This Row],[UnitPrice]]*order_details[[#This Row],[Quantity]]</f>
        <v>714</v>
      </c>
      <c r="G1517">
        <f t="shared" si="46"/>
        <v>714</v>
      </c>
      <c r="H1517">
        <f ca="1" xml:space="preserve"> COUNTA(UNIQUE(orders[OrderID]))</f>
        <v>1</v>
      </c>
      <c r="I1517">
        <f t="shared" si="47"/>
        <v>430630.68</v>
      </c>
    </row>
    <row r="1518" spans="1:9" x14ac:dyDescent="0.25">
      <c r="A1518">
        <v>10830</v>
      </c>
      <c r="B1518">
        <v>6</v>
      </c>
      <c r="C1518">
        <v>25</v>
      </c>
      <c r="D1518">
        <v>6</v>
      </c>
      <c r="E1518">
        <v>0</v>
      </c>
      <c r="F1518">
        <f>order_details[[#This Row],[UnitPrice]]*order_details[[#This Row],[Quantity]]</f>
        <v>150</v>
      </c>
      <c r="G1518">
        <f t="shared" si="46"/>
        <v>150</v>
      </c>
      <c r="H1518">
        <f ca="1" xml:space="preserve"> COUNTA(UNIQUE(orders[OrderID]))</f>
        <v>1</v>
      </c>
      <c r="I1518">
        <f t="shared" si="47"/>
        <v>429916.68</v>
      </c>
    </row>
    <row r="1519" spans="1:9" x14ac:dyDescent="0.25">
      <c r="A1519">
        <v>10830</v>
      </c>
      <c r="B1519">
        <v>39</v>
      </c>
      <c r="C1519">
        <v>18</v>
      </c>
      <c r="D1519">
        <v>28</v>
      </c>
      <c r="E1519">
        <v>0</v>
      </c>
      <c r="F1519">
        <f>order_details[[#This Row],[UnitPrice]]*order_details[[#This Row],[Quantity]]</f>
        <v>504</v>
      </c>
      <c r="G1519">
        <f t="shared" si="46"/>
        <v>504</v>
      </c>
      <c r="H1519">
        <f ca="1" xml:space="preserve"> COUNTA(UNIQUE(orders[OrderID]))</f>
        <v>1</v>
      </c>
      <c r="I1519">
        <f t="shared" si="47"/>
        <v>429766.68</v>
      </c>
    </row>
    <row r="1520" spans="1:9" x14ac:dyDescent="0.25">
      <c r="A1520">
        <v>10830</v>
      </c>
      <c r="B1520">
        <v>60</v>
      </c>
      <c r="C1520">
        <v>34</v>
      </c>
      <c r="D1520">
        <v>30</v>
      </c>
      <c r="E1520">
        <v>0</v>
      </c>
      <c r="F1520">
        <f>order_details[[#This Row],[UnitPrice]]*order_details[[#This Row],[Quantity]]</f>
        <v>1020</v>
      </c>
      <c r="G1520">
        <f t="shared" si="46"/>
        <v>1020</v>
      </c>
      <c r="H1520">
        <f ca="1" xml:space="preserve"> COUNTA(UNIQUE(orders[OrderID]))</f>
        <v>1</v>
      </c>
      <c r="I1520">
        <f t="shared" si="47"/>
        <v>429262.68</v>
      </c>
    </row>
    <row r="1521" spans="1:9" x14ac:dyDescent="0.25">
      <c r="A1521">
        <v>10830</v>
      </c>
      <c r="B1521">
        <v>68</v>
      </c>
      <c r="C1521">
        <v>12.5</v>
      </c>
      <c r="D1521">
        <v>24</v>
      </c>
      <c r="E1521">
        <v>0</v>
      </c>
      <c r="F1521">
        <f>order_details[[#This Row],[UnitPrice]]*order_details[[#This Row],[Quantity]]</f>
        <v>300</v>
      </c>
      <c r="G1521">
        <f t="shared" si="46"/>
        <v>300</v>
      </c>
      <c r="H1521">
        <f ca="1" xml:space="preserve"> COUNTA(UNIQUE(orders[OrderID]))</f>
        <v>1</v>
      </c>
      <c r="I1521">
        <f t="shared" si="47"/>
        <v>428242.68</v>
      </c>
    </row>
    <row r="1522" spans="1:9" x14ac:dyDescent="0.25">
      <c r="A1522">
        <v>10831</v>
      </c>
      <c r="B1522">
        <v>19</v>
      </c>
      <c r="C1522">
        <v>9.1999999999999993</v>
      </c>
      <c r="D1522">
        <v>2</v>
      </c>
      <c r="E1522">
        <v>0</v>
      </c>
      <c r="F1522">
        <f>order_details[[#This Row],[UnitPrice]]*order_details[[#This Row],[Quantity]]</f>
        <v>18.399999999999999</v>
      </c>
      <c r="G1522">
        <f t="shared" si="46"/>
        <v>18.399999999999999</v>
      </c>
      <c r="H1522">
        <f ca="1" xml:space="preserve"> COUNTA(UNIQUE(orders[OrderID]))</f>
        <v>1</v>
      </c>
      <c r="I1522">
        <f t="shared" si="47"/>
        <v>427942.68</v>
      </c>
    </row>
    <row r="1523" spans="1:9" x14ac:dyDescent="0.25">
      <c r="A1523">
        <v>10831</v>
      </c>
      <c r="B1523">
        <v>35</v>
      </c>
      <c r="C1523">
        <v>18</v>
      </c>
      <c r="D1523">
        <v>8</v>
      </c>
      <c r="E1523">
        <v>0</v>
      </c>
      <c r="F1523">
        <f>order_details[[#This Row],[UnitPrice]]*order_details[[#This Row],[Quantity]]</f>
        <v>144</v>
      </c>
      <c r="G1523">
        <f t="shared" si="46"/>
        <v>144</v>
      </c>
      <c r="H1523">
        <f ca="1" xml:space="preserve"> COUNTA(UNIQUE(orders[OrderID]))</f>
        <v>1</v>
      </c>
      <c r="I1523">
        <f t="shared" si="47"/>
        <v>427924.28</v>
      </c>
    </row>
    <row r="1524" spans="1:9" x14ac:dyDescent="0.25">
      <c r="A1524">
        <v>10831</v>
      </c>
      <c r="B1524">
        <v>38</v>
      </c>
      <c r="C1524">
        <v>263.5</v>
      </c>
      <c r="D1524">
        <v>8</v>
      </c>
      <c r="E1524">
        <v>0</v>
      </c>
      <c r="F1524">
        <f>order_details[[#This Row],[UnitPrice]]*order_details[[#This Row],[Quantity]]</f>
        <v>2108</v>
      </c>
      <c r="G1524">
        <f t="shared" si="46"/>
        <v>2108</v>
      </c>
      <c r="H1524">
        <f ca="1" xml:space="preserve"> COUNTA(UNIQUE(orders[OrderID]))</f>
        <v>1</v>
      </c>
      <c r="I1524">
        <f t="shared" si="47"/>
        <v>427780.28</v>
      </c>
    </row>
    <row r="1525" spans="1:9" x14ac:dyDescent="0.25">
      <c r="A1525">
        <v>10831</v>
      </c>
      <c r="B1525">
        <v>43</v>
      </c>
      <c r="C1525">
        <v>46</v>
      </c>
      <c r="D1525">
        <v>9</v>
      </c>
      <c r="E1525">
        <v>0</v>
      </c>
      <c r="F1525">
        <f>order_details[[#This Row],[UnitPrice]]*order_details[[#This Row],[Quantity]]</f>
        <v>414</v>
      </c>
      <c r="G1525">
        <f t="shared" si="46"/>
        <v>414</v>
      </c>
      <c r="H1525">
        <f ca="1" xml:space="preserve"> COUNTA(UNIQUE(orders[OrderID]))</f>
        <v>1</v>
      </c>
      <c r="I1525">
        <f t="shared" si="47"/>
        <v>425672.28</v>
      </c>
    </row>
    <row r="1526" spans="1:9" x14ac:dyDescent="0.25">
      <c r="A1526">
        <v>10832</v>
      </c>
      <c r="B1526">
        <v>13</v>
      </c>
      <c r="C1526">
        <v>6</v>
      </c>
      <c r="D1526">
        <v>3</v>
      </c>
      <c r="E1526">
        <v>0.2</v>
      </c>
      <c r="F1526">
        <f>order_details[[#This Row],[UnitPrice]]*order_details[[#This Row],[Quantity]]</f>
        <v>18</v>
      </c>
      <c r="G1526">
        <f t="shared" si="46"/>
        <v>18</v>
      </c>
      <c r="H1526">
        <f ca="1" xml:space="preserve"> COUNTA(UNIQUE(orders[OrderID]))</f>
        <v>1</v>
      </c>
      <c r="I1526">
        <f t="shared" si="47"/>
        <v>425258.28</v>
      </c>
    </row>
    <row r="1527" spans="1:9" x14ac:dyDescent="0.25">
      <c r="A1527">
        <v>10832</v>
      </c>
      <c r="B1527">
        <v>25</v>
      </c>
      <c r="C1527">
        <v>14</v>
      </c>
      <c r="D1527">
        <v>10</v>
      </c>
      <c r="E1527">
        <v>0.2</v>
      </c>
      <c r="F1527">
        <f>order_details[[#This Row],[UnitPrice]]*order_details[[#This Row],[Quantity]]</f>
        <v>140</v>
      </c>
      <c r="G1527">
        <f t="shared" si="46"/>
        <v>140</v>
      </c>
      <c r="H1527">
        <f ca="1" xml:space="preserve"> COUNTA(UNIQUE(orders[OrderID]))</f>
        <v>1</v>
      </c>
      <c r="I1527">
        <f t="shared" si="47"/>
        <v>425240.28</v>
      </c>
    </row>
    <row r="1528" spans="1:9" x14ac:dyDescent="0.25">
      <c r="A1528">
        <v>10832</v>
      </c>
      <c r="B1528">
        <v>44</v>
      </c>
      <c r="C1528">
        <v>19.45</v>
      </c>
      <c r="D1528">
        <v>16</v>
      </c>
      <c r="E1528">
        <v>0.2</v>
      </c>
      <c r="F1528">
        <f>order_details[[#This Row],[UnitPrice]]*order_details[[#This Row],[Quantity]]</f>
        <v>311.2</v>
      </c>
      <c r="G1528">
        <f t="shared" si="46"/>
        <v>311.2</v>
      </c>
      <c r="H1528">
        <f ca="1" xml:space="preserve"> COUNTA(UNIQUE(orders[OrderID]))</f>
        <v>1</v>
      </c>
      <c r="I1528">
        <f t="shared" si="47"/>
        <v>425100.28</v>
      </c>
    </row>
    <row r="1529" spans="1:9" x14ac:dyDescent="0.25">
      <c r="A1529">
        <v>10832</v>
      </c>
      <c r="B1529">
        <v>64</v>
      </c>
      <c r="C1529">
        <v>33.25</v>
      </c>
      <c r="D1529">
        <v>3</v>
      </c>
      <c r="E1529">
        <v>0</v>
      </c>
      <c r="F1529">
        <f>order_details[[#This Row],[UnitPrice]]*order_details[[#This Row],[Quantity]]</f>
        <v>99.75</v>
      </c>
      <c r="G1529">
        <f t="shared" si="46"/>
        <v>99.75</v>
      </c>
      <c r="H1529">
        <f ca="1" xml:space="preserve"> COUNTA(UNIQUE(orders[OrderID]))</f>
        <v>1</v>
      </c>
      <c r="I1529">
        <f t="shared" si="47"/>
        <v>424789.07999999996</v>
      </c>
    </row>
    <row r="1530" spans="1:9" x14ac:dyDescent="0.25">
      <c r="A1530">
        <v>10833</v>
      </c>
      <c r="B1530">
        <v>7</v>
      </c>
      <c r="C1530">
        <v>30</v>
      </c>
      <c r="D1530">
        <v>20</v>
      </c>
      <c r="E1530">
        <v>0.1</v>
      </c>
      <c r="F1530">
        <f>order_details[[#This Row],[UnitPrice]]*order_details[[#This Row],[Quantity]]</f>
        <v>600</v>
      </c>
      <c r="G1530">
        <f t="shared" si="46"/>
        <v>600</v>
      </c>
      <c r="H1530">
        <f ca="1" xml:space="preserve"> COUNTA(UNIQUE(orders[OrderID]))</f>
        <v>1</v>
      </c>
      <c r="I1530">
        <f t="shared" si="47"/>
        <v>424689.32999999996</v>
      </c>
    </row>
    <row r="1531" spans="1:9" x14ac:dyDescent="0.25">
      <c r="A1531">
        <v>10833</v>
      </c>
      <c r="B1531">
        <v>31</v>
      </c>
      <c r="C1531">
        <v>12.5</v>
      </c>
      <c r="D1531">
        <v>9</v>
      </c>
      <c r="E1531">
        <v>0.1</v>
      </c>
      <c r="F1531">
        <f>order_details[[#This Row],[UnitPrice]]*order_details[[#This Row],[Quantity]]</f>
        <v>112.5</v>
      </c>
      <c r="G1531">
        <f t="shared" si="46"/>
        <v>112.5</v>
      </c>
      <c r="H1531">
        <f ca="1" xml:space="preserve"> COUNTA(UNIQUE(orders[OrderID]))</f>
        <v>1</v>
      </c>
      <c r="I1531">
        <f t="shared" si="47"/>
        <v>424089.32999999996</v>
      </c>
    </row>
    <row r="1532" spans="1:9" x14ac:dyDescent="0.25">
      <c r="A1532">
        <v>10833</v>
      </c>
      <c r="B1532">
        <v>53</v>
      </c>
      <c r="C1532">
        <v>32.799999999999997</v>
      </c>
      <c r="D1532">
        <v>9</v>
      </c>
      <c r="E1532">
        <v>0.1</v>
      </c>
      <c r="F1532">
        <f>order_details[[#This Row],[UnitPrice]]*order_details[[#This Row],[Quantity]]</f>
        <v>295.2</v>
      </c>
      <c r="G1532">
        <f t="shared" si="46"/>
        <v>295.2</v>
      </c>
      <c r="H1532">
        <f ca="1" xml:space="preserve"> COUNTA(UNIQUE(orders[OrderID]))</f>
        <v>1</v>
      </c>
      <c r="I1532">
        <f t="shared" si="47"/>
        <v>423976.82999999996</v>
      </c>
    </row>
    <row r="1533" spans="1:9" x14ac:dyDescent="0.25">
      <c r="A1533">
        <v>10834</v>
      </c>
      <c r="B1533">
        <v>29</v>
      </c>
      <c r="C1533">
        <v>123.79</v>
      </c>
      <c r="D1533">
        <v>8</v>
      </c>
      <c r="E1533">
        <v>0.05</v>
      </c>
      <c r="F1533">
        <f>order_details[[#This Row],[UnitPrice]]*order_details[[#This Row],[Quantity]]</f>
        <v>990.32</v>
      </c>
      <c r="G1533">
        <f t="shared" si="46"/>
        <v>990.32</v>
      </c>
      <c r="H1533">
        <f ca="1" xml:space="preserve"> COUNTA(UNIQUE(orders[OrderID]))</f>
        <v>1</v>
      </c>
      <c r="I1533">
        <f t="shared" si="47"/>
        <v>423681.63</v>
      </c>
    </row>
    <row r="1534" spans="1:9" x14ac:dyDescent="0.25">
      <c r="A1534">
        <v>10834</v>
      </c>
      <c r="B1534">
        <v>30</v>
      </c>
      <c r="C1534">
        <v>25.89</v>
      </c>
      <c r="D1534">
        <v>20</v>
      </c>
      <c r="E1534">
        <v>0.05</v>
      </c>
      <c r="F1534">
        <f>order_details[[#This Row],[UnitPrice]]*order_details[[#This Row],[Quantity]]</f>
        <v>517.79999999999995</v>
      </c>
      <c r="G1534">
        <f t="shared" si="46"/>
        <v>517.79999999999995</v>
      </c>
      <c r="H1534">
        <f ca="1" xml:space="preserve"> COUNTA(UNIQUE(orders[OrderID]))</f>
        <v>1</v>
      </c>
      <c r="I1534">
        <f t="shared" si="47"/>
        <v>422691.31</v>
      </c>
    </row>
    <row r="1535" spans="1:9" x14ac:dyDescent="0.25">
      <c r="A1535">
        <v>10835</v>
      </c>
      <c r="B1535">
        <v>59</v>
      </c>
      <c r="C1535">
        <v>55</v>
      </c>
      <c r="D1535">
        <v>15</v>
      </c>
      <c r="E1535">
        <v>0</v>
      </c>
      <c r="F1535">
        <f>order_details[[#This Row],[UnitPrice]]*order_details[[#This Row],[Quantity]]</f>
        <v>825</v>
      </c>
      <c r="G1535">
        <f t="shared" si="46"/>
        <v>825</v>
      </c>
      <c r="H1535">
        <f ca="1" xml:space="preserve"> COUNTA(UNIQUE(orders[OrderID]))</f>
        <v>1</v>
      </c>
      <c r="I1535">
        <f t="shared" si="47"/>
        <v>422173.51</v>
      </c>
    </row>
    <row r="1536" spans="1:9" x14ac:dyDescent="0.25">
      <c r="A1536">
        <v>10835</v>
      </c>
      <c r="B1536">
        <v>77</v>
      </c>
      <c r="C1536">
        <v>13</v>
      </c>
      <c r="D1536">
        <v>2</v>
      </c>
      <c r="E1536">
        <v>0.2</v>
      </c>
      <c r="F1536">
        <f>order_details[[#This Row],[UnitPrice]]*order_details[[#This Row],[Quantity]]</f>
        <v>26</v>
      </c>
      <c r="G1536">
        <f t="shared" si="46"/>
        <v>26</v>
      </c>
      <c r="H1536">
        <f ca="1" xml:space="preserve"> COUNTA(UNIQUE(orders[OrderID]))</f>
        <v>1</v>
      </c>
      <c r="I1536">
        <f t="shared" si="47"/>
        <v>421348.51</v>
      </c>
    </row>
    <row r="1537" spans="1:9" x14ac:dyDescent="0.25">
      <c r="A1537">
        <v>10836</v>
      </c>
      <c r="B1537">
        <v>22</v>
      </c>
      <c r="C1537">
        <v>21</v>
      </c>
      <c r="D1537">
        <v>52</v>
      </c>
      <c r="E1537">
        <v>0</v>
      </c>
      <c r="F1537">
        <f>order_details[[#This Row],[UnitPrice]]*order_details[[#This Row],[Quantity]]</f>
        <v>1092</v>
      </c>
      <c r="G1537">
        <f t="shared" si="46"/>
        <v>1092</v>
      </c>
      <c r="H1537">
        <f ca="1" xml:space="preserve"> COUNTA(UNIQUE(orders[OrderID]))</f>
        <v>1</v>
      </c>
      <c r="I1537">
        <f t="shared" si="47"/>
        <v>421322.51</v>
      </c>
    </row>
    <row r="1538" spans="1:9" x14ac:dyDescent="0.25">
      <c r="A1538">
        <v>10836</v>
      </c>
      <c r="B1538">
        <v>35</v>
      </c>
      <c r="C1538">
        <v>18</v>
      </c>
      <c r="D1538">
        <v>6</v>
      </c>
      <c r="E1538">
        <v>0</v>
      </c>
      <c r="F1538">
        <f>order_details[[#This Row],[UnitPrice]]*order_details[[#This Row],[Quantity]]</f>
        <v>108</v>
      </c>
      <c r="G1538">
        <f t="shared" ref="G1538:G1601" si="48" xml:space="preserve"> C1538 * D1538</f>
        <v>108</v>
      </c>
      <c r="H1538">
        <f ca="1" xml:space="preserve"> COUNTA(UNIQUE(orders[OrderID]))</f>
        <v>1</v>
      </c>
      <c r="I1538">
        <f t="shared" ref="I1538:I1601" si="49">SUM(G1538:G3692)</f>
        <v>420230.51</v>
      </c>
    </row>
    <row r="1539" spans="1:9" x14ac:dyDescent="0.25">
      <c r="A1539">
        <v>10836</v>
      </c>
      <c r="B1539">
        <v>57</v>
      </c>
      <c r="C1539">
        <v>19.5</v>
      </c>
      <c r="D1539">
        <v>24</v>
      </c>
      <c r="E1539">
        <v>0</v>
      </c>
      <c r="F1539">
        <f>order_details[[#This Row],[UnitPrice]]*order_details[[#This Row],[Quantity]]</f>
        <v>468</v>
      </c>
      <c r="G1539">
        <f t="shared" si="48"/>
        <v>468</v>
      </c>
      <c r="H1539">
        <f ca="1" xml:space="preserve"> COUNTA(UNIQUE(orders[OrderID]))</f>
        <v>1</v>
      </c>
      <c r="I1539">
        <f t="shared" si="49"/>
        <v>420122.51</v>
      </c>
    </row>
    <row r="1540" spans="1:9" x14ac:dyDescent="0.25">
      <c r="A1540">
        <v>10836</v>
      </c>
      <c r="B1540">
        <v>60</v>
      </c>
      <c r="C1540">
        <v>34</v>
      </c>
      <c r="D1540">
        <v>60</v>
      </c>
      <c r="E1540">
        <v>0</v>
      </c>
      <c r="F1540">
        <f>order_details[[#This Row],[UnitPrice]]*order_details[[#This Row],[Quantity]]</f>
        <v>2040</v>
      </c>
      <c r="G1540">
        <f t="shared" si="48"/>
        <v>2040</v>
      </c>
      <c r="H1540">
        <f ca="1" xml:space="preserve"> COUNTA(UNIQUE(orders[OrderID]))</f>
        <v>1</v>
      </c>
      <c r="I1540">
        <f t="shared" si="49"/>
        <v>419654.51</v>
      </c>
    </row>
    <row r="1541" spans="1:9" x14ac:dyDescent="0.25">
      <c r="A1541">
        <v>10836</v>
      </c>
      <c r="B1541">
        <v>64</v>
      </c>
      <c r="C1541">
        <v>33.25</v>
      </c>
      <c r="D1541">
        <v>30</v>
      </c>
      <c r="E1541">
        <v>0</v>
      </c>
      <c r="F1541">
        <f>order_details[[#This Row],[UnitPrice]]*order_details[[#This Row],[Quantity]]</f>
        <v>997.5</v>
      </c>
      <c r="G1541">
        <f t="shared" si="48"/>
        <v>997.5</v>
      </c>
      <c r="H1541">
        <f ca="1" xml:space="preserve"> COUNTA(UNIQUE(orders[OrderID]))</f>
        <v>1</v>
      </c>
      <c r="I1541">
        <f t="shared" si="49"/>
        <v>417614.51</v>
      </c>
    </row>
    <row r="1542" spans="1:9" x14ac:dyDescent="0.25">
      <c r="A1542">
        <v>10837</v>
      </c>
      <c r="B1542">
        <v>13</v>
      </c>
      <c r="C1542">
        <v>6</v>
      </c>
      <c r="D1542">
        <v>6</v>
      </c>
      <c r="E1542">
        <v>0</v>
      </c>
      <c r="F1542">
        <f>order_details[[#This Row],[UnitPrice]]*order_details[[#This Row],[Quantity]]</f>
        <v>36</v>
      </c>
      <c r="G1542">
        <f t="shared" si="48"/>
        <v>36</v>
      </c>
      <c r="H1542">
        <f ca="1" xml:space="preserve"> COUNTA(UNIQUE(orders[OrderID]))</f>
        <v>1</v>
      </c>
      <c r="I1542">
        <f t="shared" si="49"/>
        <v>416617.01</v>
      </c>
    </row>
    <row r="1543" spans="1:9" x14ac:dyDescent="0.25">
      <c r="A1543">
        <v>10837</v>
      </c>
      <c r="B1543">
        <v>40</v>
      </c>
      <c r="C1543">
        <v>18.399999999999999</v>
      </c>
      <c r="D1543">
        <v>25</v>
      </c>
      <c r="E1543">
        <v>0</v>
      </c>
      <c r="F1543">
        <f>order_details[[#This Row],[UnitPrice]]*order_details[[#This Row],[Quantity]]</f>
        <v>459.99999999999994</v>
      </c>
      <c r="G1543">
        <f t="shared" si="48"/>
        <v>459.99999999999994</v>
      </c>
      <c r="H1543">
        <f ca="1" xml:space="preserve"> COUNTA(UNIQUE(orders[OrderID]))</f>
        <v>1</v>
      </c>
      <c r="I1543">
        <f t="shared" si="49"/>
        <v>416581.01</v>
      </c>
    </row>
    <row r="1544" spans="1:9" x14ac:dyDescent="0.25">
      <c r="A1544">
        <v>10837</v>
      </c>
      <c r="B1544">
        <v>47</v>
      </c>
      <c r="C1544">
        <v>9.5</v>
      </c>
      <c r="D1544">
        <v>40</v>
      </c>
      <c r="E1544">
        <v>0.25</v>
      </c>
      <c r="F1544">
        <f>order_details[[#This Row],[UnitPrice]]*order_details[[#This Row],[Quantity]]</f>
        <v>380</v>
      </c>
      <c r="G1544">
        <f t="shared" si="48"/>
        <v>380</v>
      </c>
      <c r="H1544">
        <f ca="1" xml:space="preserve"> COUNTA(UNIQUE(orders[OrderID]))</f>
        <v>1</v>
      </c>
      <c r="I1544">
        <f t="shared" si="49"/>
        <v>416121.01</v>
      </c>
    </row>
    <row r="1545" spans="1:9" x14ac:dyDescent="0.25">
      <c r="A1545">
        <v>10837</v>
      </c>
      <c r="B1545">
        <v>76</v>
      </c>
      <c r="C1545">
        <v>18</v>
      </c>
      <c r="D1545">
        <v>21</v>
      </c>
      <c r="E1545">
        <v>0.25</v>
      </c>
      <c r="F1545">
        <f>order_details[[#This Row],[UnitPrice]]*order_details[[#This Row],[Quantity]]</f>
        <v>378</v>
      </c>
      <c r="G1545">
        <f t="shared" si="48"/>
        <v>378</v>
      </c>
      <c r="H1545">
        <f ca="1" xml:space="preserve"> COUNTA(UNIQUE(orders[OrderID]))</f>
        <v>1</v>
      </c>
      <c r="I1545">
        <f t="shared" si="49"/>
        <v>415741.01</v>
      </c>
    </row>
    <row r="1546" spans="1:9" x14ac:dyDescent="0.25">
      <c r="A1546">
        <v>10838</v>
      </c>
      <c r="B1546">
        <v>1</v>
      </c>
      <c r="C1546">
        <v>18</v>
      </c>
      <c r="D1546">
        <v>4</v>
      </c>
      <c r="E1546">
        <v>0.25</v>
      </c>
      <c r="F1546">
        <f>order_details[[#This Row],[UnitPrice]]*order_details[[#This Row],[Quantity]]</f>
        <v>72</v>
      </c>
      <c r="G1546">
        <f t="shared" si="48"/>
        <v>72</v>
      </c>
      <c r="H1546">
        <f ca="1" xml:space="preserve"> COUNTA(UNIQUE(orders[OrderID]))</f>
        <v>1</v>
      </c>
      <c r="I1546">
        <f t="shared" si="49"/>
        <v>415363.01</v>
      </c>
    </row>
    <row r="1547" spans="1:9" x14ac:dyDescent="0.25">
      <c r="A1547">
        <v>10838</v>
      </c>
      <c r="B1547">
        <v>18</v>
      </c>
      <c r="C1547">
        <v>62.5</v>
      </c>
      <c r="D1547">
        <v>25</v>
      </c>
      <c r="E1547">
        <v>0.25</v>
      </c>
      <c r="F1547">
        <f>order_details[[#This Row],[UnitPrice]]*order_details[[#This Row],[Quantity]]</f>
        <v>1562.5</v>
      </c>
      <c r="G1547">
        <f t="shared" si="48"/>
        <v>1562.5</v>
      </c>
      <c r="H1547">
        <f ca="1" xml:space="preserve"> COUNTA(UNIQUE(orders[OrderID]))</f>
        <v>1</v>
      </c>
      <c r="I1547">
        <f t="shared" si="49"/>
        <v>415291.01</v>
      </c>
    </row>
    <row r="1548" spans="1:9" x14ac:dyDescent="0.25">
      <c r="A1548">
        <v>10838</v>
      </c>
      <c r="B1548">
        <v>36</v>
      </c>
      <c r="C1548">
        <v>19</v>
      </c>
      <c r="D1548">
        <v>50</v>
      </c>
      <c r="E1548">
        <v>0.25</v>
      </c>
      <c r="F1548">
        <f>order_details[[#This Row],[UnitPrice]]*order_details[[#This Row],[Quantity]]</f>
        <v>950</v>
      </c>
      <c r="G1548">
        <f t="shared" si="48"/>
        <v>950</v>
      </c>
      <c r="H1548">
        <f ca="1" xml:space="preserve"> COUNTA(UNIQUE(orders[OrderID]))</f>
        <v>1</v>
      </c>
      <c r="I1548">
        <f t="shared" si="49"/>
        <v>413728.51</v>
      </c>
    </row>
    <row r="1549" spans="1:9" x14ac:dyDescent="0.25">
      <c r="A1549">
        <v>10839</v>
      </c>
      <c r="B1549">
        <v>58</v>
      </c>
      <c r="C1549">
        <v>13.25</v>
      </c>
      <c r="D1549">
        <v>30</v>
      </c>
      <c r="E1549">
        <v>0.1</v>
      </c>
      <c r="F1549">
        <f>order_details[[#This Row],[UnitPrice]]*order_details[[#This Row],[Quantity]]</f>
        <v>397.5</v>
      </c>
      <c r="G1549">
        <f t="shared" si="48"/>
        <v>397.5</v>
      </c>
      <c r="H1549">
        <f ca="1" xml:space="preserve"> COUNTA(UNIQUE(orders[OrderID]))</f>
        <v>1</v>
      </c>
      <c r="I1549">
        <f t="shared" si="49"/>
        <v>412778.51</v>
      </c>
    </row>
    <row r="1550" spans="1:9" x14ac:dyDescent="0.25">
      <c r="A1550">
        <v>10839</v>
      </c>
      <c r="B1550">
        <v>72</v>
      </c>
      <c r="C1550">
        <v>34.799999999999997</v>
      </c>
      <c r="D1550">
        <v>15</v>
      </c>
      <c r="E1550">
        <v>0.1</v>
      </c>
      <c r="F1550">
        <f>order_details[[#This Row],[UnitPrice]]*order_details[[#This Row],[Quantity]]</f>
        <v>522</v>
      </c>
      <c r="G1550">
        <f t="shared" si="48"/>
        <v>522</v>
      </c>
      <c r="H1550">
        <f ca="1" xml:space="preserve"> COUNTA(UNIQUE(orders[OrderID]))</f>
        <v>1</v>
      </c>
      <c r="I1550">
        <f t="shared" si="49"/>
        <v>412381.01</v>
      </c>
    </row>
    <row r="1551" spans="1:9" x14ac:dyDescent="0.25">
      <c r="A1551">
        <v>10840</v>
      </c>
      <c r="B1551">
        <v>25</v>
      </c>
      <c r="C1551">
        <v>14</v>
      </c>
      <c r="D1551">
        <v>6</v>
      </c>
      <c r="E1551">
        <v>0.2</v>
      </c>
      <c r="F1551">
        <f>order_details[[#This Row],[UnitPrice]]*order_details[[#This Row],[Quantity]]</f>
        <v>84</v>
      </c>
      <c r="G1551">
        <f t="shared" si="48"/>
        <v>84</v>
      </c>
      <c r="H1551">
        <f ca="1" xml:space="preserve"> COUNTA(UNIQUE(orders[OrderID]))</f>
        <v>1</v>
      </c>
      <c r="I1551">
        <f t="shared" si="49"/>
        <v>411859.01</v>
      </c>
    </row>
    <row r="1552" spans="1:9" x14ac:dyDescent="0.25">
      <c r="A1552">
        <v>10840</v>
      </c>
      <c r="B1552">
        <v>39</v>
      </c>
      <c r="C1552">
        <v>18</v>
      </c>
      <c r="D1552">
        <v>10</v>
      </c>
      <c r="E1552">
        <v>0.2</v>
      </c>
      <c r="F1552">
        <f>order_details[[#This Row],[UnitPrice]]*order_details[[#This Row],[Quantity]]</f>
        <v>180</v>
      </c>
      <c r="G1552">
        <f t="shared" si="48"/>
        <v>180</v>
      </c>
      <c r="H1552">
        <f ca="1" xml:space="preserve"> COUNTA(UNIQUE(orders[OrderID]))</f>
        <v>1</v>
      </c>
      <c r="I1552">
        <f t="shared" si="49"/>
        <v>411775.01</v>
      </c>
    </row>
    <row r="1553" spans="1:9" x14ac:dyDescent="0.25">
      <c r="A1553">
        <v>10841</v>
      </c>
      <c r="B1553">
        <v>10</v>
      </c>
      <c r="C1553">
        <v>31</v>
      </c>
      <c r="D1553">
        <v>16</v>
      </c>
      <c r="E1553">
        <v>0</v>
      </c>
      <c r="F1553">
        <f>order_details[[#This Row],[UnitPrice]]*order_details[[#This Row],[Quantity]]</f>
        <v>496</v>
      </c>
      <c r="G1553">
        <f t="shared" si="48"/>
        <v>496</v>
      </c>
      <c r="H1553">
        <f ca="1" xml:space="preserve"> COUNTA(UNIQUE(orders[OrderID]))</f>
        <v>1</v>
      </c>
      <c r="I1553">
        <f t="shared" si="49"/>
        <v>411595.01</v>
      </c>
    </row>
    <row r="1554" spans="1:9" x14ac:dyDescent="0.25">
      <c r="A1554">
        <v>10841</v>
      </c>
      <c r="B1554">
        <v>56</v>
      </c>
      <c r="C1554">
        <v>38</v>
      </c>
      <c r="D1554">
        <v>30</v>
      </c>
      <c r="E1554">
        <v>0</v>
      </c>
      <c r="F1554">
        <f>order_details[[#This Row],[UnitPrice]]*order_details[[#This Row],[Quantity]]</f>
        <v>1140</v>
      </c>
      <c r="G1554">
        <f t="shared" si="48"/>
        <v>1140</v>
      </c>
      <c r="H1554">
        <f ca="1" xml:space="preserve"> COUNTA(UNIQUE(orders[OrderID]))</f>
        <v>1</v>
      </c>
      <c r="I1554">
        <f t="shared" si="49"/>
        <v>411099.01</v>
      </c>
    </row>
    <row r="1555" spans="1:9" x14ac:dyDescent="0.25">
      <c r="A1555">
        <v>10841</v>
      </c>
      <c r="B1555">
        <v>59</v>
      </c>
      <c r="C1555">
        <v>55</v>
      </c>
      <c r="D1555">
        <v>50</v>
      </c>
      <c r="E1555">
        <v>0</v>
      </c>
      <c r="F1555">
        <f>order_details[[#This Row],[UnitPrice]]*order_details[[#This Row],[Quantity]]</f>
        <v>2750</v>
      </c>
      <c r="G1555">
        <f t="shared" si="48"/>
        <v>2750</v>
      </c>
      <c r="H1555">
        <f ca="1" xml:space="preserve"> COUNTA(UNIQUE(orders[OrderID]))</f>
        <v>1</v>
      </c>
      <c r="I1555">
        <f t="shared" si="49"/>
        <v>409959.01</v>
      </c>
    </row>
    <row r="1556" spans="1:9" x14ac:dyDescent="0.25">
      <c r="A1556">
        <v>10841</v>
      </c>
      <c r="B1556">
        <v>77</v>
      </c>
      <c r="C1556">
        <v>13</v>
      </c>
      <c r="D1556">
        <v>15</v>
      </c>
      <c r="E1556">
        <v>0</v>
      </c>
      <c r="F1556">
        <f>order_details[[#This Row],[UnitPrice]]*order_details[[#This Row],[Quantity]]</f>
        <v>195</v>
      </c>
      <c r="G1556">
        <f t="shared" si="48"/>
        <v>195</v>
      </c>
      <c r="H1556">
        <f ca="1" xml:space="preserve"> COUNTA(UNIQUE(orders[OrderID]))</f>
        <v>1</v>
      </c>
      <c r="I1556">
        <f t="shared" si="49"/>
        <v>407209.01</v>
      </c>
    </row>
    <row r="1557" spans="1:9" x14ac:dyDescent="0.25">
      <c r="A1557">
        <v>10842</v>
      </c>
      <c r="B1557">
        <v>11</v>
      </c>
      <c r="C1557">
        <v>21</v>
      </c>
      <c r="D1557">
        <v>15</v>
      </c>
      <c r="E1557">
        <v>0</v>
      </c>
      <c r="F1557">
        <f>order_details[[#This Row],[UnitPrice]]*order_details[[#This Row],[Quantity]]</f>
        <v>315</v>
      </c>
      <c r="G1557">
        <f t="shared" si="48"/>
        <v>315</v>
      </c>
      <c r="H1557">
        <f ca="1" xml:space="preserve"> COUNTA(UNIQUE(orders[OrderID]))</f>
        <v>1</v>
      </c>
      <c r="I1557">
        <f t="shared" si="49"/>
        <v>407014.01</v>
      </c>
    </row>
    <row r="1558" spans="1:9" x14ac:dyDescent="0.25">
      <c r="A1558">
        <v>10842</v>
      </c>
      <c r="B1558">
        <v>43</v>
      </c>
      <c r="C1558">
        <v>46</v>
      </c>
      <c r="D1558">
        <v>5</v>
      </c>
      <c r="E1558">
        <v>0</v>
      </c>
      <c r="F1558">
        <f>order_details[[#This Row],[UnitPrice]]*order_details[[#This Row],[Quantity]]</f>
        <v>230</v>
      </c>
      <c r="G1558">
        <f t="shared" si="48"/>
        <v>230</v>
      </c>
      <c r="H1558">
        <f ca="1" xml:space="preserve"> COUNTA(UNIQUE(orders[OrderID]))</f>
        <v>1</v>
      </c>
      <c r="I1558">
        <f t="shared" si="49"/>
        <v>406699.01</v>
      </c>
    </row>
    <row r="1559" spans="1:9" x14ac:dyDescent="0.25">
      <c r="A1559">
        <v>10842</v>
      </c>
      <c r="B1559">
        <v>68</v>
      </c>
      <c r="C1559">
        <v>12.5</v>
      </c>
      <c r="D1559">
        <v>20</v>
      </c>
      <c r="E1559">
        <v>0</v>
      </c>
      <c r="F1559">
        <f>order_details[[#This Row],[UnitPrice]]*order_details[[#This Row],[Quantity]]</f>
        <v>250</v>
      </c>
      <c r="G1559">
        <f t="shared" si="48"/>
        <v>250</v>
      </c>
      <c r="H1559">
        <f ca="1" xml:space="preserve"> COUNTA(UNIQUE(orders[OrderID]))</f>
        <v>1</v>
      </c>
      <c r="I1559">
        <f t="shared" si="49"/>
        <v>406469.01</v>
      </c>
    </row>
    <row r="1560" spans="1:9" x14ac:dyDescent="0.25">
      <c r="A1560">
        <v>10842</v>
      </c>
      <c r="B1560">
        <v>70</v>
      </c>
      <c r="C1560">
        <v>15</v>
      </c>
      <c r="D1560">
        <v>12</v>
      </c>
      <c r="E1560">
        <v>0</v>
      </c>
      <c r="F1560">
        <f>order_details[[#This Row],[UnitPrice]]*order_details[[#This Row],[Quantity]]</f>
        <v>180</v>
      </c>
      <c r="G1560">
        <f t="shared" si="48"/>
        <v>180</v>
      </c>
      <c r="H1560">
        <f ca="1" xml:space="preserve"> COUNTA(UNIQUE(orders[OrderID]))</f>
        <v>1</v>
      </c>
      <c r="I1560">
        <f t="shared" si="49"/>
        <v>406219.01000000007</v>
      </c>
    </row>
    <row r="1561" spans="1:9" x14ac:dyDescent="0.25">
      <c r="A1561">
        <v>10843</v>
      </c>
      <c r="B1561">
        <v>51</v>
      </c>
      <c r="C1561">
        <v>53</v>
      </c>
      <c r="D1561">
        <v>4</v>
      </c>
      <c r="E1561">
        <v>0.25</v>
      </c>
      <c r="F1561">
        <f>order_details[[#This Row],[UnitPrice]]*order_details[[#This Row],[Quantity]]</f>
        <v>212</v>
      </c>
      <c r="G1561">
        <f t="shared" si="48"/>
        <v>212</v>
      </c>
      <c r="H1561">
        <f ca="1" xml:space="preserve"> COUNTA(UNIQUE(orders[OrderID]))</f>
        <v>1</v>
      </c>
      <c r="I1561">
        <f t="shared" si="49"/>
        <v>406039.01</v>
      </c>
    </row>
    <row r="1562" spans="1:9" x14ac:dyDescent="0.25">
      <c r="A1562">
        <v>10844</v>
      </c>
      <c r="B1562">
        <v>22</v>
      </c>
      <c r="C1562">
        <v>21</v>
      </c>
      <c r="D1562">
        <v>35</v>
      </c>
      <c r="E1562">
        <v>0</v>
      </c>
      <c r="F1562">
        <f>order_details[[#This Row],[UnitPrice]]*order_details[[#This Row],[Quantity]]</f>
        <v>735</v>
      </c>
      <c r="G1562">
        <f t="shared" si="48"/>
        <v>735</v>
      </c>
      <c r="H1562">
        <f ca="1" xml:space="preserve"> COUNTA(UNIQUE(orders[OrderID]))</f>
        <v>1</v>
      </c>
      <c r="I1562">
        <f t="shared" si="49"/>
        <v>405827.01000000007</v>
      </c>
    </row>
    <row r="1563" spans="1:9" x14ac:dyDescent="0.25">
      <c r="A1563">
        <v>10845</v>
      </c>
      <c r="B1563">
        <v>23</v>
      </c>
      <c r="C1563">
        <v>9</v>
      </c>
      <c r="D1563">
        <v>70</v>
      </c>
      <c r="E1563">
        <v>0.1</v>
      </c>
      <c r="F1563">
        <f>order_details[[#This Row],[UnitPrice]]*order_details[[#This Row],[Quantity]]</f>
        <v>630</v>
      </c>
      <c r="G1563">
        <f t="shared" si="48"/>
        <v>630</v>
      </c>
      <c r="H1563">
        <f ca="1" xml:space="preserve"> COUNTA(UNIQUE(orders[OrderID]))</f>
        <v>1</v>
      </c>
      <c r="I1563">
        <f t="shared" si="49"/>
        <v>405092.01000000007</v>
      </c>
    </row>
    <row r="1564" spans="1:9" x14ac:dyDescent="0.25">
      <c r="A1564">
        <v>10845</v>
      </c>
      <c r="B1564">
        <v>35</v>
      </c>
      <c r="C1564">
        <v>18</v>
      </c>
      <c r="D1564">
        <v>25</v>
      </c>
      <c r="E1564">
        <v>0.1</v>
      </c>
      <c r="F1564">
        <f>order_details[[#This Row],[UnitPrice]]*order_details[[#This Row],[Quantity]]</f>
        <v>450</v>
      </c>
      <c r="G1564">
        <f t="shared" si="48"/>
        <v>450</v>
      </c>
      <c r="H1564">
        <f ca="1" xml:space="preserve"> COUNTA(UNIQUE(orders[OrderID]))</f>
        <v>1</v>
      </c>
      <c r="I1564">
        <f t="shared" si="49"/>
        <v>404462.01000000007</v>
      </c>
    </row>
    <row r="1565" spans="1:9" x14ac:dyDescent="0.25">
      <c r="A1565">
        <v>10845</v>
      </c>
      <c r="B1565">
        <v>42</v>
      </c>
      <c r="C1565">
        <v>14</v>
      </c>
      <c r="D1565">
        <v>42</v>
      </c>
      <c r="E1565">
        <v>0.1</v>
      </c>
      <c r="F1565">
        <f>order_details[[#This Row],[UnitPrice]]*order_details[[#This Row],[Quantity]]</f>
        <v>588</v>
      </c>
      <c r="G1565">
        <f t="shared" si="48"/>
        <v>588</v>
      </c>
      <c r="H1565">
        <f ca="1" xml:space="preserve"> COUNTA(UNIQUE(orders[OrderID]))</f>
        <v>1</v>
      </c>
      <c r="I1565">
        <f t="shared" si="49"/>
        <v>404012.01000000007</v>
      </c>
    </row>
    <row r="1566" spans="1:9" x14ac:dyDescent="0.25">
      <c r="A1566">
        <v>10845</v>
      </c>
      <c r="B1566">
        <v>58</v>
      </c>
      <c r="C1566">
        <v>13.25</v>
      </c>
      <c r="D1566">
        <v>60</v>
      </c>
      <c r="E1566">
        <v>0.1</v>
      </c>
      <c r="F1566">
        <f>order_details[[#This Row],[UnitPrice]]*order_details[[#This Row],[Quantity]]</f>
        <v>795</v>
      </c>
      <c r="G1566">
        <f t="shared" si="48"/>
        <v>795</v>
      </c>
      <c r="H1566">
        <f ca="1" xml:space="preserve"> COUNTA(UNIQUE(orders[OrderID]))</f>
        <v>1</v>
      </c>
      <c r="I1566">
        <f t="shared" si="49"/>
        <v>403424.01000000007</v>
      </c>
    </row>
    <row r="1567" spans="1:9" x14ac:dyDescent="0.25">
      <c r="A1567">
        <v>10845</v>
      </c>
      <c r="B1567">
        <v>64</v>
      </c>
      <c r="C1567">
        <v>33.25</v>
      </c>
      <c r="D1567">
        <v>48</v>
      </c>
      <c r="E1567">
        <v>0</v>
      </c>
      <c r="F1567">
        <f>order_details[[#This Row],[UnitPrice]]*order_details[[#This Row],[Quantity]]</f>
        <v>1596</v>
      </c>
      <c r="G1567">
        <f t="shared" si="48"/>
        <v>1596</v>
      </c>
      <c r="H1567">
        <f ca="1" xml:space="preserve"> COUNTA(UNIQUE(orders[OrderID]))</f>
        <v>1</v>
      </c>
      <c r="I1567">
        <f t="shared" si="49"/>
        <v>402629.01000000007</v>
      </c>
    </row>
    <row r="1568" spans="1:9" x14ac:dyDescent="0.25">
      <c r="A1568">
        <v>10846</v>
      </c>
      <c r="B1568">
        <v>4</v>
      </c>
      <c r="C1568">
        <v>22</v>
      </c>
      <c r="D1568">
        <v>21</v>
      </c>
      <c r="E1568">
        <v>0</v>
      </c>
      <c r="F1568">
        <f>order_details[[#This Row],[UnitPrice]]*order_details[[#This Row],[Quantity]]</f>
        <v>462</v>
      </c>
      <c r="G1568">
        <f t="shared" si="48"/>
        <v>462</v>
      </c>
      <c r="H1568">
        <f ca="1" xml:space="preserve"> COUNTA(UNIQUE(orders[OrderID]))</f>
        <v>1</v>
      </c>
      <c r="I1568">
        <f t="shared" si="49"/>
        <v>401033.01000000007</v>
      </c>
    </row>
    <row r="1569" spans="1:9" x14ac:dyDescent="0.25">
      <c r="A1569">
        <v>10846</v>
      </c>
      <c r="B1569">
        <v>70</v>
      </c>
      <c r="C1569">
        <v>15</v>
      </c>
      <c r="D1569">
        <v>30</v>
      </c>
      <c r="E1569">
        <v>0</v>
      </c>
      <c r="F1569">
        <f>order_details[[#This Row],[UnitPrice]]*order_details[[#This Row],[Quantity]]</f>
        <v>450</v>
      </c>
      <c r="G1569">
        <f t="shared" si="48"/>
        <v>450</v>
      </c>
      <c r="H1569">
        <f ca="1" xml:space="preserve"> COUNTA(UNIQUE(orders[OrderID]))</f>
        <v>1</v>
      </c>
      <c r="I1569">
        <f t="shared" si="49"/>
        <v>400571.01000000007</v>
      </c>
    </row>
    <row r="1570" spans="1:9" x14ac:dyDescent="0.25">
      <c r="A1570">
        <v>10846</v>
      </c>
      <c r="B1570">
        <v>74</v>
      </c>
      <c r="C1570">
        <v>10</v>
      </c>
      <c r="D1570">
        <v>20</v>
      </c>
      <c r="E1570">
        <v>0</v>
      </c>
      <c r="F1570">
        <f>order_details[[#This Row],[UnitPrice]]*order_details[[#This Row],[Quantity]]</f>
        <v>200</v>
      </c>
      <c r="G1570">
        <f t="shared" si="48"/>
        <v>200</v>
      </c>
      <c r="H1570">
        <f ca="1" xml:space="preserve"> COUNTA(UNIQUE(orders[OrderID]))</f>
        <v>1</v>
      </c>
      <c r="I1570">
        <f t="shared" si="49"/>
        <v>400121.01000000007</v>
      </c>
    </row>
    <row r="1571" spans="1:9" x14ac:dyDescent="0.25">
      <c r="A1571">
        <v>10847</v>
      </c>
      <c r="B1571">
        <v>1</v>
      </c>
      <c r="C1571">
        <v>18</v>
      </c>
      <c r="D1571">
        <v>80</v>
      </c>
      <c r="E1571">
        <v>0.2</v>
      </c>
      <c r="F1571">
        <f>order_details[[#This Row],[UnitPrice]]*order_details[[#This Row],[Quantity]]</f>
        <v>1440</v>
      </c>
      <c r="G1571">
        <f t="shared" si="48"/>
        <v>1440</v>
      </c>
      <c r="H1571">
        <f ca="1" xml:space="preserve"> COUNTA(UNIQUE(orders[OrderID]))</f>
        <v>1</v>
      </c>
      <c r="I1571">
        <f t="shared" si="49"/>
        <v>399921.01000000007</v>
      </c>
    </row>
    <row r="1572" spans="1:9" x14ac:dyDescent="0.25">
      <c r="A1572">
        <v>10847</v>
      </c>
      <c r="B1572">
        <v>19</v>
      </c>
      <c r="C1572">
        <v>9.1999999999999993</v>
      </c>
      <c r="D1572">
        <v>12</v>
      </c>
      <c r="E1572">
        <v>0.2</v>
      </c>
      <c r="F1572">
        <f>order_details[[#This Row],[UnitPrice]]*order_details[[#This Row],[Quantity]]</f>
        <v>110.39999999999999</v>
      </c>
      <c r="G1572">
        <f t="shared" si="48"/>
        <v>110.39999999999999</v>
      </c>
      <c r="H1572">
        <f ca="1" xml:space="preserve"> COUNTA(UNIQUE(orders[OrderID]))</f>
        <v>1</v>
      </c>
      <c r="I1572">
        <f t="shared" si="49"/>
        <v>398481.01000000007</v>
      </c>
    </row>
    <row r="1573" spans="1:9" x14ac:dyDescent="0.25">
      <c r="A1573">
        <v>10847</v>
      </c>
      <c r="B1573">
        <v>37</v>
      </c>
      <c r="C1573">
        <v>26</v>
      </c>
      <c r="D1573">
        <v>60</v>
      </c>
      <c r="E1573">
        <v>0.2</v>
      </c>
      <c r="F1573">
        <f>order_details[[#This Row],[UnitPrice]]*order_details[[#This Row],[Quantity]]</f>
        <v>1560</v>
      </c>
      <c r="G1573">
        <f t="shared" si="48"/>
        <v>1560</v>
      </c>
      <c r="H1573">
        <f ca="1" xml:space="preserve"> COUNTA(UNIQUE(orders[OrderID]))</f>
        <v>1</v>
      </c>
      <c r="I1573">
        <f t="shared" si="49"/>
        <v>398370.6100000001</v>
      </c>
    </row>
    <row r="1574" spans="1:9" x14ac:dyDescent="0.25">
      <c r="A1574">
        <v>10847</v>
      </c>
      <c r="B1574">
        <v>45</v>
      </c>
      <c r="C1574">
        <v>9.5</v>
      </c>
      <c r="D1574">
        <v>36</v>
      </c>
      <c r="E1574">
        <v>0.2</v>
      </c>
      <c r="F1574">
        <f>order_details[[#This Row],[UnitPrice]]*order_details[[#This Row],[Quantity]]</f>
        <v>342</v>
      </c>
      <c r="G1574">
        <f t="shared" si="48"/>
        <v>342</v>
      </c>
      <c r="H1574">
        <f ca="1" xml:space="preserve"> COUNTA(UNIQUE(orders[OrderID]))</f>
        <v>1</v>
      </c>
      <c r="I1574">
        <f t="shared" si="49"/>
        <v>396810.61000000004</v>
      </c>
    </row>
    <row r="1575" spans="1:9" x14ac:dyDescent="0.25">
      <c r="A1575">
        <v>10847</v>
      </c>
      <c r="B1575">
        <v>60</v>
      </c>
      <c r="C1575">
        <v>34</v>
      </c>
      <c r="D1575">
        <v>45</v>
      </c>
      <c r="E1575">
        <v>0.2</v>
      </c>
      <c r="F1575">
        <f>order_details[[#This Row],[UnitPrice]]*order_details[[#This Row],[Quantity]]</f>
        <v>1530</v>
      </c>
      <c r="G1575">
        <f t="shared" si="48"/>
        <v>1530</v>
      </c>
      <c r="H1575">
        <f ca="1" xml:space="preserve"> COUNTA(UNIQUE(orders[OrderID]))</f>
        <v>1</v>
      </c>
      <c r="I1575">
        <f t="shared" si="49"/>
        <v>396468.61000000004</v>
      </c>
    </row>
    <row r="1576" spans="1:9" x14ac:dyDescent="0.25">
      <c r="A1576">
        <v>10847</v>
      </c>
      <c r="B1576">
        <v>71</v>
      </c>
      <c r="C1576">
        <v>21.5</v>
      </c>
      <c r="D1576">
        <v>55</v>
      </c>
      <c r="E1576">
        <v>0.2</v>
      </c>
      <c r="F1576">
        <f>order_details[[#This Row],[UnitPrice]]*order_details[[#This Row],[Quantity]]</f>
        <v>1182.5</v>
      </c>
      <c r="G1576">
        <f t="shared" si="48"/>
        <v>1182.5</v>
      </c>
      <c r="H1576">
        <f ca="1" xml:space="preserve"> COUNTA(UNIQUE(orders[OrderID]))</f>
        <v>1</v>
      </c>
      <c r="I1576">
        <f t="shared" si="49"/>
        <v>394938.61000000004</v>
      </c>
    </row>
    <row r="1577" spans="1:9" x14ac:dyDescent="0.25">
      <c r="A1577">
        <v>10848</v>
      </c>
      <c r="B1577">
        <v>5</v>
      </c>
      <c r="C1577">
        <v>21.35</v>
      </c>
      <c r="D1577">
        <v>30</v>
      </c>
      <c r="E1577">
        <v>0</v>
      </c>
      <c r="F1577">
        <f>order_details[[#This Row],[UnitPrice]]*order_details[[#This Row],[Quantity]]</f>
        <v>640.5</v>
      </c>
      <c r="G1577">
        <f t="shared" si="48"/>
        <v>640.5</v>
      </c>
      <c r="H1577">
        <f ca="1" xml:space="preserve"> COUNTA(UNIQUE(orders[OrderID]))</f>
        <v>1</v>
      </c>
      <c r="I1577">
        <f t="shared" si="49"/>
        <v>393756.11000000004</v>
      </c>
    </row>
    <row r="1578" spans="1:9" x14ac:dyDescent="0.25">
      <c r="A1578">
        <v>10848</v>
      </c>
      <c r="B1578">
        <v>9</v>
      </c>
      <c r="C1578">
        <v>97</v>
      </c>
      <c r="D1578">
        <v>3</v>
      </c>
      <c r="E1578">
        <v>0</v>
      </c>
      <c r="F1578">
        <f>order_details[[#This Row],[UnitPrice]]*order_details[[#This Row],[Quantity]]</f>
        <v>291</v>
      </c>
      <c r="G1578">
        <f t="shared" si="48"/>
        <v>291</v>
      </c>
      <c r="H1578">
        <f ca="1" xml:space="preserve"> COUNTA(UNIQUE(orders[OrderID]))</f>
        <v>1</v>
      </c>
      <c r="I1578">
        <f t="shared" si="49"/>
        <v>393115.61000000004</v>
      </c>
    </row>
    <row r="1579" spans="1:9" x14ac:dyDescent="0.25">
      <c r="A1579">
        <v>10849</v>
      </c>
      <c r="B1579">
        <v>3</v>
      </c>
      <c r="C1579">
        <v>10</v>
      </c>
      <c r="D1579">
        <v>49</v>
      </c>
      <c r="E1579">
        <v>0</v>
      </c>
      <c r="F1579">
        <f>order_details[[#This Row],[UnitPrice]]*order_details[[#This Row],[Quantity]]</f>
        <v>490</v>
      </c>
      <c r="G1579">
        <f t="shared" si="48"/>
        <v>490</v>
      </c>
      <c r="H1579">
        <f ca="1" xml:space="preserve"> COUNTA(UNIQUE(orders[OrderID]))</f>
        <v>1</v>
      </c>
      <c r="I1579">
        <f t="shared" si="49"/>
        <v>392824.61000000004</v>
      </c>
    </row>
    <row r="1580" spans="1:9" x14ac:dyDescent="0.25">
      <c r="A1580">
        <v>10849</v>
      </c>
      <c r="B1580">
        <v>26</v>
      </c>
      <c r="C1580">
        <v>31.23</v>
      </c>
      <c r="D1580">
        <v>18</v>
      </c>
      <c r="E1580">
        <v>0.15</v>
      </c>
      <c r="F1580">
        <f>order_details[[#This Row],[UnitPrice]]*order_details[[#This Row],[Quantity]]</f>
        <v>562.14</v>
      </c>
      <c r="G1580">
        <f t="shared" si="48"/>
        <v>562.14</v>
      </c>
      <c r="H1580">
        <f ca="1" xml:space="preserve"> COUNTA(UNIQUE(orders[OrderID]))</f>
        <v>1</v>
      </c>
      <c r="I1580">
        <f t="shared" si="49"/>
        <v>392334.61000000004</v>
      </c>
    </row>
    <row r="1581" spans="1:9" x14ac:dyDescent="0.25">
      <c r="A1581">
        <v>10850</v>
      </c>
      <c r="B1581">
        <v>25</v>
      </c>
      <c r="C1581">
        <v>14</v>
      </c>
      <c r="D1581">
        <v>20</v>
      </c>
      <c r="E1581">
        <v>0.15</v>
      </c>
      <c r="F1581">
        <f>order_details[[#This Row],[UnitPrice]]*order_details[[#This Row],[Quantity]]</f>
        <v>280</v>
      </c>
      <c r="G1581">
        <f t="shared" si="48"/>
        <v>280</v>
      </c>
      <c r="H1581">
        <f ca="1" xml:space="preserve"> COUNTA(UNIQUE(orders[OrderID]))</f>
        <v>1</v>
      </c>
      <c r="I1581">
        <f t="shared" si="49"/>
        <v>391772.47000000003</v>
      </c>
    </row>
    <row r="1582" spans="1:9" x14ac:dyDescent="0.25">
      <c r="A1582">
        <v>10850</v>
      </c>
      <c r="B1582">
        <v>33</v>
      </c>
      <c r="C1582">
        <v>2.5</v>
      </c>
      <c r="D1582">
        <v>4</v>
      </c>
      <c r="E1582">
        <v>0.15</v>
      </c>
      <c r="F1582">
        <f>order_details[[#This Row],[UnitPrice]]*order_details[[#This Row],[Quantity]]</f>
        <v>10</v>
      </c>
      <c r="G1582">
        <f t="shared" si="48"/>
        <v>10</v>
      </c>
      <c r="H1582">
        <f ca="1" xml:space="preserve"> COUNTA(UNIQUE(orders[OrderID]))</f>
        <v>1</v>
      </c>
      <c r="I1582">
        <f t="shared" si="49"/>
        <v>391492.47000000003</v>
      </c>
    </row>
    <row r="1583" spans="1:9" x14ac:dyDescent="0.25">
      <c r="A1583">
        <v>10850</v>
      </c>
      <c r="B1583">
        <v>70</v>
      </c>
      <c r="C1583">
        <v>15</v>
      </c>
      <c r="D1583">
        <v>30</v>
      </c>
      <c r="E1583">
        <v>0.15</v>
      </c>
      <c r="F1583">
        <f>order_details[[#This Row],[UnitPrice]]*order_details[[#This Row],[Quantity]]</f>
        <v>450</v>
      </c>
      <c r="G1583">
        <f t="shared" si="48"/>
        <v>450</v>
      </c>
      <c r="H1583">
        <f ca="1" xml:space="preserve"> COUNTA(UNIQUE(orders[OrderID]))</f>
        <v>1</v>
      </c>
      <c r="I1583">
        <f t="shared" si="49"/>
        <v>391482.47000000003</v>
      </c>
    </row>
    <row r="1584" spans="1:9" x14ac:dyDescent="0.25">
      <c r="A1584">
        <v>10851</v>
      </c>
      <c r="B1584">
        <v>2</v>
      </c>
      <c r="C1584">
        <v>19</v>
      </c>
      <c r="D1584">
        <v>5</v>
      </c>
      <c r="E1584">
        <v>0.05</v>
      </c>
      <c r="F1584">
        <f>order_details[[#This Row],[UnitPrice]]*order_details[[#This Row],[Quantity]]</f>
        <v>95</v>
      </c>
      <c r="G1584">
        <f t="shared" si="48"/>
        <v>95</v>
      </c>
      <c r="H1584">
        <f ca="1" xml:space="preserve"> COUNTA(UNIQUE(orders[OrderID]))</f>
        <v>1</v>
      </c>
      <c r="I1584">
        <f t="shared" si="49"/>
        <v>391032.47000000003</v>
      </c>
    </row>
    <row r="1585" spans="1:9" x14ac:dyDescent="0.25">
      <c r="A1585">
        <v>10851</v>
      </c>
      <c r="B1585">
        <v>25</v>
      </c>
      <c r="C1585">
        <v>14</v>
      </c>
      <c r="D1585">
        <v>10</v>
      </c>
      <c r="E1585">
        <v>0.05</v>
      </c>
      <c r="F1585">
        <f>order_details[[#This Row],[UnitPrice]]*order_details[[#This Row],[Quantity]]</f>
        <v>140</v>
      </c>
      <c r="G1585">
        <f t="shared" si="48"/>
        <v>140</v>
      </c>
      <c r="H1585">
        <f ca="1" xml:space="preserve"> COUNTA(UNIQUE(orders[OrderID]))</f>
        <v>1</v>
      </c>
      <c r="I1585">
        <f t="shared" si="49"/>
        <v>390937.47000000003</v>
      </c>
    </row>
    <row r="1586" spans="1:9" x14ac:dyDescent="0.25">
      <c r="A1586">
        <v>10851</v>
      </c>
      <c r="B1586">
        <v>57</v>
      </c>
      <c r="C1586">
        <v>19.5</v>
      </c>
      <c r="D1586">
        <v>10</v>
      </c>
      <c r="E1586">
        <v>0.05</v>
      </c>
      <c r="F1586">
        <f>order_details[[#This Row],[UnitPrice]]*order_details[[#This Row],[Quantity]]</f>
        <v>195</v>
      </c>
      <c r="G1586">
        <f t="shared" si="48"/>
        <v>195</v>
      </c>
      <c r="H1586">
        <f ca="1" xml:space="preserve"> COUNTA(UNIQUE(orders[OrderID]))</f>
        <v>1</v>
      </c>
      <c r="I1586">
        <f t="shared" si="49"/>
        <v>390797.47000000003</v>
      </c>
    </row>
    <row r="1587" spans="1:9" x14ac:dyDescent="0.25">
      <c r="A1587">
        <v>10851</v>
      </c>
      <c r="B1587">
        <v>59</v>
      </c>
      <c r="C1587">
        <v>55</v>
      </c>
      <c r="D1587">
        <v>42</v>
      </c>
      <c r="E1587">
        <v>0.05</v>
      </c>
      <c r="F1587">
        <f>order_details[[#This Row],[UnitPrice]]*order_details[[#This Row],[Quantity]]</f>
        <v>2310</v>
      </c>
      <c r="G1587">
        <f t="shared" si="48"/>
        <v>2310</v>
      </c>
      <c r="H1587">
        <f ca="1" xml:space="preserve"> COUNTA(UNIQUE(orders[OrderID]))</f>
        <v>1</v>
      </c>
      <c r="I1587">
        <f t="shared" si="49"/>
        <v>390602.47000000003</v>
      </c>
    </row>
    <row r="1588" spans="1:9" x14ac:dyDescent="0.25">
      <c r="A1588">
        <v>10852</v>
      </c>
      <c r="B1588">
        <v>2</v>
      </c>
      <c r="C1588">
        <v>19</v>
      </c>
      <c r="D1588">
        <v>15</v>
      </c>
      <c r="E1588">
        <v>0</v>
      </c>
      <c r="F1588">
        <f>order_details[[#This Row],[UnitPrice]]*order_details[[#This Row],[Quantity]]</f>
        <v>285</v>
      </c>
      <c r="G1588">
        <f t="shared" si="48"/>
        <v>285</v>
      </c>
      <c r="H1588">
        <f ca="1" xml:space="preserve"> COUNTA(UNIQUE(orders[OrderID]))</f>
        <v>1</v>
      </c>
      <c r="I1588">
        <f t="shared" si="49"/>
        <v>388292.47000000003</v>
      </c>
    </row>
    <row r="1589" spans="1:9" x14ac:dyDescent="0.25">
      <c r="A1589">
        <v>10852</v>
      </c>
      <c r="B1589">
        <v>17</v>
      </c>
      <c r="C1589">
        <v>39</v>
      </c>
      <c r="D1589">
        <v>6</v>
      </c>
      <c r="E1589">
        <v>0</v>
      </c>
      <c r="F1589">
        <f>order_details[[#This Row],[UnitPrice]]*order_details[[#This Row],[Quantity]]</f>
        <v>234</v>
      </c>
      <c r="G1589">
        <f t="shared" si="48"/>
        <v>234</v>
      </c>
      <c r="H1589">
        <f ca="1" xml:space="preserve"> COUNTA(UNIQUE(orders[OrderID]))</f>
        <v>1</v>
      </c>
      <c r="I1589">
        <f t="shared" si="49"/>
        <v>388007.47000000003</v>
      </c>
    </row>
    <row r="1590" spans="1:9" x14ac:dyDescent="0.25">
      <c r="A1590">
        <v>10852</v>
      </c>
      <c r="B1590">
        <v>62</v>
      </c>
      <c r="C1590">
        <v>49.3</v>
      </c>
      <c r="D1590">
        <v>50</v>
      </c>
      <c r="E1590">
        <v>0</v>
      </c>
      <c r="F1590">
        <f>order_details[[#This Row],[UnitPrice]]*order_details[[#This Row],[Quantity]]</f>
        <v>2465</v>
      </c>
      <c r="G1590">
        <f t="shared" si="48"/>
        <v>2465</v>
      </c>
      <c r="H1590">
        <f ca="1" xml:space="preserve"> COUNTA(UNIQUE(orders[OrderID]))</f>
        <v>1</v>
      </c>
      <c r="I1590">
        <f t="shared" si="49"/>
        <v>387773.47000000003</v>
      </c>
    </row>
    <row r="1591" spans="1:9" x14ac:dyDescent="0.25">
      <c r="A1591">
        <v>10853</v>
      </c>
      <c r="B1591">
        <v>18</v>
      </c>
      <c r="C1591">
        <v>62.5</v>
      </c>
      <c r="D1591">
        <v>10</v>
      </c>
      <c r="E1591">
        <v>0</v>
      </c>
      <c r="F1591">
        <f>order_details[[#This Row],[UnitPrice]]*order_details[[#This Row],[Quantity]]</f>
        <v>625</v>
      </c>
      <c r="G1591">
        <f t="shared" si="48"/>
        <v>625</v>
      </c>
      <c r="H1591">
        <f ca="1" xml:space="preserve"> COUNTA(UNIQUE(orders[OrderID]))</f>
        <v>1</v>
      </c>
      <c r="I1591">
        <f t="shared" si="49"/>
        <v>385308.47</v>
      </c>
    </row>
    <row r="1592" spans="1:9" x14ac:dyDescent="0.25">
      <c r="A1592">
        <v>10854</v>
      </c>
      <c r="B1592">
        <v>10</v>
      </c>
      <c r="C1592">
        <v>31</v>
      </c>
      <c r="D1592">
        <v>100</v>
      </c>
      <c r="E1592">
        <v>0.15</v>
      </c>
      <c r="F1592">
        <f>order_details[[#This Row],[UnitPrice]]*order_details[[#This Row],[Quantity]]</f>
        <v>3100</v>
      </c>
      <c r="G1592">
        <f t="shared" si="48"/>
        <v>3100</v>
      </c>
      <c r="H1592">
        <f ca="1" xml:space="preserve"> COUNTA(UNIQUE(orders[OrderID]))</f>
        <v>1</v>
      </c>
      <c r="I1592">
        <f t="shared" si="49"/>
        <v>384683.47</v>
      </c>
    </row>
    <row r="1593" spans="1:9" x14ac:dyDescent="0.25">
      <c r="A1593">
        <v>10854</v>
      </c>
      <c r="B1593">
        <v>13</v>
      </c>
      <c r="C1593">
        <v>6</v>
      </c>
      <c r="D1593">
        <v>65</v>
      </c>
      <c r="E1593">
        <v>0.15</v>
      </c>
      <c r="F1593">
        <f>order_details[[#This Row],[UnitPrice]]*order_details[[#This Row],[Quantity]]</f>
        <v>390</v>
      </c>
      <c r="G1593">
        <f t="shared" si="48"/>
        <v>390</v>
      </c>
      <c r="H1593">
        <f ca="1" xml:space="preserve"> COUNTA(UNIQUE(orders[OrderID]))</f>
        <v>1</v>
      </c>
      <c r="I1593">
        <f t="shared" si="49"/>
        <v>381583.47</v>
      </c>
    </row>
    <row r="1594" spans="1:9" x14ac:dyDescent="0.25">
      <c r="A1594">
        <v>10855</v>
      </c>
      <c r="B1594">
        <v>16</v>
      </c>
      <c r="C1594">
        <v>17.45</v>
      </c>
      <c r="D1594">
        <v>50</v>
      </c>
      <c r="E1594">
        <v>0</v>
      </c>
      <c r="F1594">
        <f>order_details[[#This Row],[UnitPrice]]*order_details[[#This Row],[Quantity]]</f>
        <v>872.5</v>
      </c>
      <c r="G1594">
        <f t="shared" si="48"/>
        <v>872.5</v>
      </c>
      <c r="H1594">
        <f ca="1" xml:space="preserve"> COUNTA(UNIQUE(orders[OrderID]))</f>
        <v>1</v>
      </c>
      <c r="I1594">
        <f t="shared" si="49"/>
        <v>381193.47</v>
      </c>
    </row>
    <row r="1595" spans="1:9" x14ac:dyDescent="0.25">
      <c r="A1595">
        <v>10855</v>
      </c>
      <c r="B1595">
        <v>31</v>
      </c>
      <c r="C1595">
        <v>12.5</v>
      </c>
      <c r="D1595">
        <v>14</v>
      </c>
      <c r="E1595">
        <v>0</v>
      </c>
      <c r="F1595">
        <f>order_details[[#This Row],[UnitPrice]]*order_details[[#This Row],[Quantity]]</f>
        <v>175</v>
      </c>
      <c r="G1595">
        <f t="shared" si="48"/>
        <v>175</v>
      </c>
      <c r="H1595">
        <f ca="1" xml:space="preserve"> COUNTA(UNIQUE(orders[OrderID]))</f>
        <v>1</v>
      </c>
      <c r="I1595">
        <f t="shared" si="49"/>
        <v>380320.97</v>
      </c>
    </row>
    <row r="1596" spans="1:9" x14ac:dyDescent="0.25">
      <c r="A1596">
        <v>10855</v>
      </c>
      <c r="B1596">
        <v>56</v>
      </c>
      <c r="C1596">
        <v>38</v>
      </c>
      <c r="D1596">
        <v>24</v>
      </c>
      <c r="E1596">
        <v>0</v>
      </c>
      <c r="F1596">
        <f>order_details[[#This Row],[UnitPrice]]*order_details[[#This Row],[Quantity]]</f>
        <v>912</v>
      </c>
      <c r="G1596">
        <f t="shared" si="48"/>
        <v>912</v>
      </c>
      <c r="H1596">
        <f ca="1" xml:space="preserve"> COUNTA(UNIQUE(orders[OrderID]))</f>
        <v>1</v>
      </c>
      <c r="I1596">
        <f t="shared" si="49"/>
        <v>380145.97</v>
      </c>
    </row>
    <row r="1597" spans="1:9" x14ac:dyDescent="0.25">
      <c r="A1597">
        <v>10855</v>
      </c>
      <c r="B1597">
        <v>65</v>
      </c>
      <c r="C1597">
        <v>21.05</v>
      </c>
      <c r="D1597">
        <v>15</v>
      </c>
      <c r="E1597">
        <v>0.15</v>
      </c>
      <c r="F1597">
        <f>order_details[[#This Row],[UnitPrice]]*order_details[[#This Row],[Quantity]]</f>
        <v>315.75</v>
      </c>
      <c r="G1597">
        <f t="shared" si="48"/>
        <v>315.75</v>
      </c>
      <c r="H1597">
        <f ca="1" xml:space="preserve"> COUNTA(UNIQUE(orders[OrderID]))</f>
        <v>1</v>
      </c>
      <c r="I1597">
        <f t="shared" si="49"/>
        <v>379233.97</v>
      </c>
    </row>
    <row r="1598" spans="1:9" x14ac:dyDescent="0.25">
      <c r="A1598">
        <v>10856</v>
      </c>
      <c r="B1598">
        <v>2</v>
      </c>
      <c r="C1598">
        <v>19</v>
      </c>
      <c r="D1598">
        <v>20</v>
      </c>
      <c r="E1598">
        <v>0</v>
      </c>
      <c r="F1598">
        <f>order_details[[#This Row],[UnitPrice]]*order_details[[#This Row],[Quantity]]</f>
        <v>380</v>
      </c>
      <c r="G1598">
        <f t="shared" si="48"/>
        <v>380</v>
      </c>
      <c r="H1598">
        <f ca="1" xml:space="preserve"> COUNTA(UNIQUE(orders[OrderID]))</f>
        <v>1</v>
      </c>
      <c r="I1598">
        <f t="shared" si="49"/>
        <v>378918.22</v>
      </c>
    </row>
    <row r="1599" spans="1:9" x14ac:dyDescent="0.25">
      <c r="A1599">
        <v>10856</v>
      </c>
      <c r="B1599">
        <v>42</v>
      </c>
      <c r="C1599">
        <v>14</v>
      </c>
      <c r="D1599">
        <v>20</v>
      </c>
      <c r="E1599">
        <v>0</v>
      </c>
      <c r="F1599">
        <f>order_details[[#This Row],[UnitPrice]]*order_details[[#This Row],[Quantity]]</f>
        <v>280</v>
      </c>
      <c r="G1599">
        <f t="shared" si="48"/>
        <v>280</v>
      </c>
      <c r="H1599">
        <f ca="1" xml:space="preserve"> COUNTA(UNIQUE(orders[OrderID]))</f>
        <v>1</v>
      </c>
      <c r="I1599">
        <f t="shared" si="49"/>
        <v>378538.22</v>
      </c>
    </row>
    <row r="1600" spans="1:9" x14ac:dyDescent="0.25">
      <c r="A1600">
        <v>10857</v>
      </c>
      <c r="B1600">
        <v>3</v>
      </c>
      <c r="C1600">
        <v>10</v>
      </c>
      <c r="D1600">
        <v>30</v>
      </c>
      <c r="E1600">
        <v>0</v>
      </c>
      <c r="F1600">
        <f>order_details[[#This Row],[UnitPrice]]*order_details[[#This Row],[Quantity]]</f>
        <v>300</v>
      </c>
      <c r="G1600">
        <f t="shared" si="48"/>
        <v>300</v>
      </c>
      <c r="H1600">
        <f ca="1" xml:space="preserve"> COUNTA(UNIQUE(orders[OrderID]))</f>
        <v>1</v>
      </c>
      <c r="I1600">
        <f t="shared" si="49"/>
        <v>378258.22</v>
      </c>
    </row>
    <row r="1601" spans="1:9" x14ac:dyDescent="0.25">
      <c r="A1601">
        <v>10857</v>
      </c>
      <c r="B1601">
        <v>26</v>
      </c>
      <c r="C1601">
        <v>31.23</v>
      </c>
      <c r="D1601">
        <v>35</v>
      </c>
      <c r="E1601">
        <v>0.25</v>
      </c>
      <c r="F1601">
        <f>order_details[[#This Row],[UnitPrice]]*order_details[[#This Row],[Quantity]]</f>
        <v>1093.05</v>
      </c>
      <c r="G1601">
        <f t="shared" si="48"/>
        <v>1093.05</v>
      </c>
      <c r="H1601">
        <f ca="1" xml:space="preserve"> COUNTA(UNIQUE(orders[OrderID]))</f>
        <v>1</v>
      </c>
      <c r="I1601">
        <f t="shared" si="49"/>
        <v>377958.22</v>
      </c>
    </row>
    <row r="1602" spans="1:9" x14ac:dyDescent="0.25">
      <c r="A1602">
        <v>10857</v>
      </c>
      <c r="B1602">
        <v>29</v>
      </c>
      <c r="C1602">
        <v>123.79</v>
      </c>
      <c r="D1602">
        <v>10</v>
      </c>
      <c r="E1602">
        <v>0.25</v>
      </c>
      <c r="F1602">
        <f>order_details[[#This Row],[UnitPrice]]*order_details[[#This Row],[Quantity]]</f>
        <v>1237.9000000000001</v>
      </c>
      <c r="G1602">
        <f t="shared" ref="G1602:G1665" si="50" xml:space="preserve"> C1602 * D1602</f>
        <v>1237.9000000000001</v>
      </c>
      <c r="H1602">
        <f ca="1" xml:space="preserve"> COUNTA(UNIQUE(orders[OrderID]))</f>
        <v>1</v>
      </c>
      <c r="I1602">
        <f t="shared" ref="I1602:I1665" si="51">SUM(G1602:G3756)</f>
        <v>376865.17</v>
      </c>
    </row>
    <row r="1603" spans="1:9" x14ac:dyDescent="0.25">
      <c r="A1603">
        <v>10858</v>
      </c>
      <c r="B1603">
        <v>7</v>
      </c>
      <c r="C1603">
        <v>30</v>
      </c>
      <c r="D1603">
        <v>5</v>
      </c>
      <c r="E1603">
        <v>0</v>
      </c>
      <c r="F1603">
        <f>order_details[[#This Row],[UnitPrice]]*order_details[[#This Row],[Quantity]]</f>
        <v>150</v>
      </c>
      <c r="G1603">
        <f t="shared" si="50"/>
        <v>150</v>
      </c>
      <c r="H1603">
        <f ca="1" xml:space="preserve"> COUNTA(UNIQUE(orders[OrderID]))</f>
        <v>1</v>
      </c>
      <c r="I1603">
        <f t="shared" si="51"/>
        <v>375627.26999999996</v>
      </c>
    </row>
    <row r="1604" spans="1:9" x14ac:dyDescent="0.25">
      <c r="A1604">
        <v>10858</v>
      </c>
      <c r="B1604">
        <v>27</v>
      </c>
      <c r="C1604">
        <v>43.9</v>
      </c>
      <c r="D1604">
        <v>10</v>
      </c>
      <c r="E1604">
        <v>0</v>
      </c>
      <c r="F1604">
        <f>order_details[[#This Row],[UnitPrice]]*order_details[[#This Row],[Quantity]]</f>
        <v>439</v>
      </c>
      <c r="G1604">
        <f t="shared" si="50"/>
        <v>439</v>
      </c>
      <c r="H1604">
        <f ca="1" xml:space="preserve"> COUNTA(UNIQUE(orders[OrderID]))</f>
        <v>1</v>
      </c>
      <c r="I1604">
        <f t="shared" si="51"/>
        <v>375477.26999999996</v>
      </c>
    </row>
    <row r="1605" spans="1:9" x14ac:dyDescent="0.25">
      <c r="A1605">
        <v>10858</v>
      </c>
      <c r="B1605">
        <v>70</v>
      </c>
      <c r="C1605">
        <v>15</v>
      </c>
      <c r="D1605">
        <v>4</v>
      </c>
      <c r="E1605">
        <v>0</v>
      </c>
      <c r="F1605">
        <f>order_details[[#This Row],[UnitPrice]]*order_details[[#This Row],[Quantity]]</f>
        <v>60</v>
      </c>
      <c r="G1605">
        <f t="shared" si="50"/>
        <v>60</v>
      </c>
      <c r="H1605">
        <f ca="1" xml:space="preserve"> COUNTA(UNIQUE(orders[OrderID]))</f>
        <v>1</v>
      </c>
      <c r="I1605">
        <f t="shared" si="51"/>
        <v>375038.26999999996</v>
      </c>
    </row>
    <row r="1606" spans="1:9" x14ac:dyDescent="0.25">
      <c r="A1606">
        <v>10859</v>
      </c>
      <c r="B1606">
        <v>24</v>
      </c>
      <c r="C1606">
        <v>4.5</v>
      </c>
      <c r="D1606">
        <v>40</v>
      </c>
      <c r="E1606">
        <v>0.25</v>
      </c>
      <c r="F1606">
        <f>order_details[[#This Row],[UnitPrice]]*order_details[[#This Row],[Quantity]]</f>
        <v>180</v>
      </c>
      <c r="G1606">
        <f t="shared" si="50"/>
        <v>180</v>
      </c>
      <c r="H1606">
        <f ca="1" xml:space="preserve"> COUNTA(UNIQUE(orders[OrderID]))</f>
        <v>1</v>
      </c>
      <c r="I1606">
        <f t="shared" si="51"/>
        <v>374978.26999999996</v>
      </c>
    </row>
    <row r="1607" spans="1:9" x14ac:dyDescent="0.25">
      <c r="A1607">
        <v>10859</v>
      </c>
      <c r="B1607">
        <v>54</v>
      </c>
      <c r="C1607">
        <v>7.45</v>
      </c>
      <c r="D1607">
        <v>35</v>
      </c>
      <c r="E1607">
        <v>0.25</v>
      </c>
      <c r="F1607">
        <f>order_details[[#This Row],[UnitPrice]]*order_details[[#This Row],[Quantity]]</f>
        <v>260.75</v>
      </c>
      <c r="G1607">
        <f t="shared" si="50"/>
        <v>260.75</v>
      </c>
      <c r="H1607">
        <f ca="1" xml:space="preserve"> COUNTA(UNIQUE(orders[OrderID]))</f>
        <v>1</v>
      </c>
      <c r="I1607">
        <f t="shared" si="51"/>
        <v>374798.26999999996</v>
      </c>
    </row>
    <row r="1608" spans="1:9" x14ac:dyDescent="0.25">
      <c r="A1608">
        <v>10859</v>
      </c>
      <c r="B1608">
        <v>64</v>
      </c>
      <c r="C1608">
        <v>33.25</v>
      </c>
      <c r="D1608">
        <v>30</v>
      </c>
      <c r="E1608">
        <v>0.25</v>
      </c>
      <c r="F1608">
        <f>order_details[[#This Row],[UnitPrice]]*order_details[[#This Row],[Quantity]]</f>
        <v>997.5</v>
      </c>
      <c r="G1608">
        <f t="shared" si="50"/>
        <v>997.5</v>
      </c>
      <c r="H1608">
        <f ca="1" xml:space="preserve"> COUNTA(UNIQUE(orders[OrderID]))</f>
        <v>1</v>
      </c>
      <c r="I1608">
        <f t="shared" si="51"/>
        <v>374537.51999999996</v>
      </c>
    </row>
    <row r="1609" spans="1:9" x14ac:dyDescent="0.25">
      <c r="A1609">
        <v>10860</v>
      </c>
      <c r="B1609">
        <v>51</v>
      </c>
      <c r="C1609">
        <v>53</v>
      </c>
      <c r="D1609">
        <v>3</v>
      </c>
      <c r="E1609">
        <v>0</v>
      </c>
      <c r="F1609">
        <f>order_details[[#This Row],[UnitPrice]]*order_details[[#This Row],[Quantity]]</f>
        <v>159</v>
      </c>
      <c r="G1609">
        <f t="shared" si="50"/>
        <v>159</v>
      </c>
      <c r="H1609">
        <f ca="1" xml:space="preserve"> COUNTA(UNIQUE(orders[OrderID]))</f>
        <v>1</v>
      </c>
      <c r="I1609">
        <f t="shared" si="51"/>
        <v>373540.02</v>
      </c>
    </row>
    <row r="1610" spans="1:9" x14ac:dyDescent="0.25">
      <c r="A1610">
        <v>10860</v>
      </c>
      <c r="B1610">
        <v>76</v>
      </c>
      <c r="C1610">
        <v>18</v>
      </c>
      <c r="D1610">
        <v>20</v>
      </c>
      <c r="E1610">
        <v>0</v>
      </c>
      <c r="F1610">
        <f>order_details[[#This Row],[UnitPrice]]*order_details[[#This Row],[Quantity]]</f>
        <v>360</v>
      </c>
      <c r="G1610">
        <f t="shared" si="50"/>
        <v>360</v>
      </c>
      <c r="H1610">
        <f ca="1" xml:space="preserve"> COUNTA(UNIQUE(orders[OrderID]))</f>
        <v>1</v>
      </c>
      <c r="I1610">
        <f t="shared" si="51"/>
        <v>373381.02</v>
      </c>
    </row>
    <row r="1611" spans="1:9" x14ac:dyDescent="0.25">
      <c r="A1611">
        <v>10861</v>
      </c>
      <c r="B1611">
        <v>17</v>
      </c>
      <c r="C1611">
        <v>39</v>
      </c>
      <c r="D1611">
        <v>42</v>
      </c>
      <c r="E1611">
        <v>0</v>
      </c>
      <c r="F1611">
        <f>order_details[[#This Row],[UnitPrice]]*order_details[[#This Row],[Quantity]]</f>
        <v>1638</v>
      </c>
      <c r="G1611">
        <f t="shared" si="50"/>
        <v>1638</v>
      </c>
      <c r="H1611">
        <f ca="1" xml:space="preserve"> COUNTA(UNIQUE(orders[OrderID]))</f>
        <v>1</v>
      </c>
      <c r="I1611">
        <f t="shared" si="51"/>
        <v>373021.02</v>
      </c>
    </row>
    <row r="1612" spans="1:9" x14ac:dyDescent="0.25">
      <c r="A1612">
        <v>10861</v>
      </c>
      <c r="B1612">
        <v>18</v>
      </c>
      <c r="C1612">
        <v>62.5</v>
      </c>
      <c r="D1612">
        <v>20</v>
      </c>
      <c r="E1612">
        <v>0</v>
      </c>
      <c r="F1612">
        <f>order_details[[#This Row],[UnitPrice]]*order_details[[#This Row],[Quantity]]</f>
        <v>1250</v>
      </c>
      <c r="G1612">
        <f t="shared" si="50"/>
        <v>1250</v>
      </c>
      <c r="H1612">
        <f ca="1" xml:space="preserve"> COUNTA(UNIQUE(orders[OrderID]))</f>
        <v>1</v>
      </c>
      <c r="I1612">
        <f t="shared" si="51"/>
        <v>371383.02</v>
      </c>
    </row>
    <row r="1613" spans="1:9" x14ac:dyDescent="0.25">
      <c r="A1613">
        <v>10861</v>
      </c>
      <c r="B1613">
        <v>21</v>
      </c>
      <c r="C1613">
        <v>10</v>
      </c>
      <c r="D1613">
        <v>40</v>
      </c>
      <c r="E1613">
        <v>0</v>
      </c>
      <c r="F1613">
        <f>order_details[[#This Row],[UnitPrice]]*order_details[[#This Row],[Quantity]]</f>
        <v>400</v>
      </c>
      <c r="G1613">
        <f t="shared" si="50"/>
        <v>400</v>
      </c>
      <c r="H1613">
        <f ca="1" xml:space="preserve"> COUNTA(UNIQUE(orders[OrderID]))</f>
        <v>1</v>
      </c>
      <c r="I1613">
        <f t="shared" si="51"/>
        <v>370133.02</v>
      </c>
    </row>
    <row r="1614" spans="1:9" x14ac:dyDescent="0.25">
      <c r="A1614">
        <v>10861</v>
      </c>
      <c r="B1614">
        <v>33</v>
      </c>
      <c r="C1614">
        <v>2.5</v>
      </c>
      <c r="D1614">
        <v>35</v>
      </c>
      <c r="E1614">
        <v>0</v>
      </c>
      <c r="F1614">
        <f>order_details[[#This Row],[UnitPrice]]*order_details[[#This Row],[Quantity]]</f>
        <v>87.5</v>
      </c>
      <c r="G1614">
        <f t="shared" si="50"/>
        <v>87.5</v>
      </c>
      <c r="H1614">
        <f ca="1" xml:space="preserve"> COUNTA(UNIQUE(orders[OrderID]))</f>
        <v>1</v>
      </c>
      <c r="I1614">
        <f t="shared" si="51"/>
        <v>369733.02</v>
      </c>
    </row>
    <row r="1615" spans="1:9" x14ac:dyDescent="0.25">
      <c r="A1615">
        <v>10861</v>
      </c>
      <c r="B1615">
        <v>62</v>
      </c>
      <c r="C1615">
        <v>49.3</v>
      </c>
      <c r="D1615">
        <v>3</v>
      </c>
      <c r="E1615">
        <v>0</v>
      </c>
      <c r="F1615">
        <f>order_details[[#This Row],[UnitPrice]]*order_details[[#This Row],[Quantity]]</f>
        <v>147.89999999999998</v>
      </c>
      <c r="G1615">
        <f t="shared" si="50"/>
        <v>147.89999999999998</v>
      </c>
      <c r="H1615">
        <f ca="1" xml:space="preserve"> COUNTA(UNIQUE(orders[OrderID]))</f>
        <v>1</v>
      </c>
      <c r="I1615">
        <f t="shared" si="51"/>
        <v>369645.52</v>
      </c>
    </row>
    <row r="1616" spans="1:9" x14ac:dyDescent="0.25">
      <c r="A1616">
        <v>10862</v>
      </c>
      <c r="B1616">
        <v>11</v>
      </c>
      <c r="C1616">
        <v>21</v>
      </c>
      <c r="D1616">
        <v>25</v>
      </c>
      <c r="E1616">
        <v>0</v>
      </c>
      <c r="F1616">
        <f>order_details[[#This Row],[UnitPrice]]*order_details[[#This Row],[Quantity]]</f>
        <v>525</v>
      </c>
      <c r="G1616">
        <f t="shared" si="50"/>
        <v>525</v>
      </c>
      <c r="H1616">
        <f ca="1" xml:space="preserve"> COUNTA(UNIQUE(orders[OrderID]))</f>
        <v>1</v>
      </c>
      <c r="I1616">
        <f t="shared" si="51"/>
        <v>369497.62</v>
      </c>
    </row>
    <row r="1617" spans="1:9" x14ac:dyDescent="0.25">
      <c r="A1617">
        <v>10862</v>
      </c>
      <c r="B1617">
        <v>52</v>
      </c>
      <c r="C1617">
        <v>7</v>
      </c>
      <c r="D1617">
        <v>8</v>
      </c>
      <c r="E1617">
        <v>0</v>
      </c>
      <c r="F1617">
        <f>order_details[[#This Row],[UnitPrice]]*order_details[[#This Row],[Quantity]]</f>
        <v>56</v>
      </c>
      <c r="G1617">
        <f t="shared" si="50"/>
        <v>56</v>
      </c>
      <c r="H1617">
        <f ca="1" xml:space="preserve"> COUNTA(UNIQUE(orders[OrderID]))</f>
        <v>1</v>
      </c>
      <c r="I1617">
        <f t="shared" si="51"/>
        <v>368972.62</v>
      </c>
    </row>
    <row r="1618" spans="1:9" x14ac:dyDescent="0.25">
      <c r="A1618">
        <v>10863</v>
      </c>
      <c r="B1618">
        <v>1</v>
      </c>
      <c r="C1618">
        <v>18</v>
      </c>
      <c r="D1618">
        <v>20</v>
      </c>
      <c r="E1618">
        <v>0.15</v>
      </c>
      <c r="F1618">
        <f>order_details[[#This Row],[UnitPrice]]*order_details[[#This Row],[Quantity]]</f>
        <v>360</v>
      </c>
      <c r="G1618">
        <f t="shared" si="50"/>
        <v>360</v>
      </c>
      <c r="H1618">
        <f ca="1" xml:space="preserve"> COUNTA(UNIQUE(orders[OrderID]))</f>
        <v>1</v>
      </c>
      <c r="I1618">
        <f t="shared" si="51"/>
        <v>368916.62</v>
      </c>
    </row>
    <row r="1619" spans="1:9" x14ac:dyDescent="0.25">
      <c r="A1619">
        <v>10863</v>
      </c>
      <c r="B1619">
        <v>58</v>
      </c>
      <c r="C1619">
        <v>13.25</v>
      </c>
      <c r="D1619">
        <v>12</v>
      </c>
      <c r="E1619">
        <v>0.15</v>
      </c>
      <c r="F1619">
        <f>order_details[[#This Row],[UnitPrice]]*order_details[[#This Row],[Quantity]]</f>
        <v>159</v>
      </c>
      <c r="G1619">
        <f t="shared" si="50"/>
        <v>159</v>
      </c>
      <c r="H1619">
        <f ca="1" xml:space="preserve"> COUNTA(UNIQUE(orders[OrderID]))</f>
        <v>1</v>
      </c>
      <c r="I1619">
        <f t="shared" si="51"/>
        <v>368556.62</v>
      </c>
    </row>
    <row r="1620" spans="1:9" x14ac:dyDescent="0.25">
      <c r="A1620">
        <v>10864</v>
      </c>
      <c r="B1620">
        <v>35</v>
      </c>
      <c r="C1620">
        <v>18</v>
      </c>
      <c r="D1620">
        <v>4</v>
      </c>
      <c r="E1620">
        <v>0</v>
      </c>
      <c r="F1620">
        <f>order_details[[#This Row],[UnitPrice]]*order_details[[#This Row],[Quantity]]</f>
        <v>72</v>
      </c>
      <c r="G1620">
        <f t="shared" si="50"/>
        <v>72</v>
      </c>
      <c r="H1620">
        <f ca="1" xml:space="preserve"> COUNTA(UNIQUE(orders[OrderID]))</f>
        <v>1</v>
      </c>
      <c r="I1620">
        <f t="shared" si="51"/>
        <v>368397.62</v>
      </c>
    </row>
    <row r="1621" spans="1:9" x14ac:dyDescent="0.25">
      <c r="A1621">
        <v>10864</v>
      </c>
      <c r="B1621">
        <v>67</v>
      </c>
      <c r="C1621">
        <v>14</v>
      </c>
      <c r="D1621">
        <v>15</v>
      </c>
      <c r="E1621">
        <v>0</v>
      </c>
      <c r="F1621">
        <f>order_details[[#This Row],[UnitPrice]]*order_details[[#This Row],[Quantity]]</f>
        <v>210</v>
      </c>
      <c r="G1621">
        <f t="shared" si="50"/>
        <v>210</v>
      </c>
      <c r="H1621">
        <f ca="1" xml:space="preserve"> COUNTA(UNIQUE(orders[OrderID]))</f>
        <v>1</v>
      </c>
      <c r="I1621">
        <f t="shared" si="51"/>
        <v>368325.62</v>
      </c>
    </row>
    <row r="1622" spans="1:9" x14ac:dyDescent="0.25">
      <c r="A1622">
        <v>10865</v>
      </c>
      <c r="B1622">
        <v>38</v>
      </c>
      <c r="C1622">
        <v>263.5</v>
      </c>
      <c r="D1622">
        <v>60</v>
      </c>
      <c r="E1622">
        <v>0.05</v>
      </c>
      <c r="F1622">
        <f>order_details[[#This Row],[UnitPrice]]*order_details[[#This Row],[Quantity]]</f>
        <v>15810</v>
      </c>
      <c r="G1622">
        <f t="shared" si="50"/>
        <v>15810</v>
      </c>
      <c r="H1622">
        <f ca="1" xml:space="preserve"> COUNTA(UNIQUE(orders[OrderID]))</f>
        <v>1</v>
      </c>
      <c r="I1622">
        <f t="shared" si="51"/>
        <v>368115.62</v>
      </c>
    </row>
    <row r="1623" spans="1:9" x14ac:dyDescent="0.25">
      <c r="A1623">
        <v>10865</v>
      </c>
      <c r="B1623">
        <v>39</v>
      </c>
      <c r="C1623">
        <v>18</v>
      </c>
      <c r="D1623">
        <v>80</v>
      </c>
      <c r="E1623">
        <v>0.05</v>
      </c>
      <c r="F1623">
        <f>order_details[[#This Row],[UnitPrice]]*order_details[[#This Row],[Quantity]]</f>
        <v>1440</v>
      </c>
      <c r="G1623">
        <f t="shared" si="50"/>
        <v>1440</v>
      </c>
      <c r="H1623">
        <f ca="1" xml:space="preserve"> COUNTA(UNIQUE(orders[OrderID]))</f>
        <v>1</v>
      </c>
      <c r="I1623">
        <f t="shared" si="51"/>
        <v>352305.62</v>
      </c>
    </row>
    <row r="1624" spans="1:9" x14ac:dyDescent="0.25">
      <c r="A1624">
        <v>10866</v>
      </c>
      <c r="B1624">
        <v>2</v>
      </c>
      <c r="C1624">
        <v>19</v>
      </c>
      <c r="D1624">
        <v>21</v>
      </c>
      <c r="E1624">
        <v>0.25</v>
      </c>
      <c r="F1624">
        <f>order_details[[#This Row],[UnitPrice]]*order_details[[#This Row],[Quantity]]</f>
        <v>399</v>
      </c>
      <c r="G1624">
        <f t="shared" si="50"/>
        <v>399</v>
      </c>
      <c r="H1624">
        <f ca="1" xml:space="preserve"> COUNTA(UNIQUE(orders[OrderID]))</f>
        <v>1</v>
      </c>
      <c r="I1624">
        <f t="shared" si="51"/>
        <v>350865.62</v>
      </c>
    </row>
    <row r="1625" spans="1:9" x14ac:dyDescent="0.25">
      <c r="A1625">
        <v>10866</v>
      </c>
      <c r="B1625">
        <v>24</v>
      </c>
      <c r="C1625">
        <v>4.5</v>
      </c>
      <c r="D1625">
        <v>6</v>
      </c>
      <c r="E1625">
        <v>0.25</v>
      </c>
      <c r="F1625">
        <f>order_details[[#This Row],[UnitPrice]]*order_details[[#This Row],[Quantity]]</f>
        <v>27</v>
      </c>
      <c r="G1625">
        <f t="shared" si="50"/>
        <v>27</v>
      </c>
      <c r="H1625">
        <f ca="1" xml:space="preserve"> COUNTA(UNIQUE(orders[OrderID]))</f>
        <v>1</v>
      </c>
      <c r="I1625">
        <f t="shared" si="51"/>
        <v>350466.62</v>
      </c>
    </row>
    <row r="1626" spans="1:9" x14ac:dyDescent="0.25">
      <c r="A1626">
        <v>10866</v>
      </c>
      <c r="B1626">
        <v>30</v>
      </c>
      <c r="C1626">
        <v>25.89</v>
      </c>
      <c r="D1626">
        <v>40</v>
      </c>
      <c r="E1626">
        <v>0.25</v>
      </c>
      <c r="F1626">
        <f>order_details[[#This Row],[UnitPrice]]*order_details[[#This Row],[Quantity]]</f>
        <v>1035.5999999999999</v>
      </c>
      <c r="G1626">
        <f t="shared" si="50"/>
        <v>1035.5999999999999</v>
      </c>
      <c r="H1626">
        <f ca="1" xml:space="preserve"> COUNTA(UNIQUE(orders[OrderID]))</f>
        <v>1</v>
      </c>
      <c r="I1626">
        <f t="shared" si="51"/>
        <v>350439.62</v>
      </c>
    </row>
    <row r="1627" spans="1:9" x14ac:dyDescent="0.25">
      <c r="A1627">
        <v>10867</v>
      </c>
      <c r="B1627">
        <v>53</v>
      </c>
      <c r="C1627">
        <v>32.799999999999997</v>
      </c>
      <c r="D1627">
        <v>3</v>
      </c>
      <c r="E1627">
        <v>0</v>
      </c>
      <c r="F1627">
        <f>order_details[[#This Row],[UnitPrice]]*order_details[[#This Row],[Quantity]]</f>
        <v>98.399999999999991</v>
      </c>
      <c r="G1627">
        <f t="shared" si="50"/>
        <v>98.399999999999991</v>
      </c>
      <c r="H1627">
        <f ca="1" xml:space="preserve"> COUNTA(UNIQUE(orders[OrderID]))</f>
        <v>1</v>
      </c>
      <c r="I1627">
        <f t="shared" si="51"/>
        <v>349404.02</v>
      </c>
    </row>
    <row r="1628" spans="1:9" x14ac:dyDescent="0.25">
      <c r="A1628">
        <v>10868</v>
      </c>
      <c r="B1628">
        <v>26</v>
      </c>
      <c r="C1628">
        <v>31.23</v>
      </c>
      <c r="D1628">
        <v>20</v>
      </c>
      <c r="E1628">
        <v>0</v>
      </c>
      <c r="F1628">
        <f>order_details[[#This Row],[UnitPrice]]*order_details[[#This Row],[Quantity]]</f>
        <v>624.6</v>
      </c>
      <c r="G1628">
        <f t="shared" si="50"/>
        <v>624.6</v>
      </c>
      <c r="H1628">
        <f ca="1" xml:space="preserve"> COUNTA(UNIQUE(orders[OrderID]))</f>
        <v>1</v>
      </c>
      <c r="I1628">
        <f t="shared" si="51"/>
        <v>349305.62</v>
      </c>
    </row>
    <row r="1629" spans="1:9" x14ac:dyDescent="0.25">
      <c r="A1629">
        <v>10868</v>
      </c>
      <c r="B1629">
        <v>35</v>
      </c>
      <c r="C1629">
        <v>18</v>
      </c>
      <c r="D1629">
        <v>30</v>
      </c>
      <c r="E1629">
        <v>0</v>
      </c>
      <c r="F1629">
        <f>order_details[[#This Row],[UnitPrice]]*order_details[[#This Row],[Quantity]]</f>
        <v>540</v>
      </c>
      <c r="G1629">
        <f t="shared" si="50"/>
        <v>540</v>
      </c>
      <c r="H1629">
        <f ca="1" xml:space="preserve"> COUNTA(UNIQUE(orders[OrderID]))</f>
        <v>1</v>
      </c>
      <c r="I1629">
        <f t="shared" si="51"/>
        <v>348681.02</v>
      </c>
    </row>
    <row r="1630" spans="1:9" x14ac:dyDescent="0.25">
      <c r="A1630">
        <v>10868</v>
      </c>
      <c r="B1630">
        <v>49</v>
      </c>
      <c r="C1630">
        <v>20</v>
      </c>
      <c r="D1630">
        <v>42</v>
      </c>
      <c r="E1630">
        <v>0.1</v>
      </c>
      <c r="F1630">
        <f>order_details[[#This Row],[UnitPrice]]*order_details[[#This Row],[Quantity]]</f>
        <v>840</v>
      </c>
      <c r="G1630">
        <f t="shared" si="50"/>
        <v>840</v>
      </c>
      <c r="H1630">
        <f ca="1" xml:space="preserve"> COUNTA(UNIQUE(orders[OrderID]))</f>
        <v>1</v>
      </c>
      <c r="I1630">
        <f t="shared" si="51"/>
        <v>348141.02</v>
      </c>
    </row>
    <row r="1631" spans="1:9" x14ac:dyDescent="0.25">
      <c r="A1631">
        <v>10869</v>
      </c>
      <c r="B1631">
        <v>1</v>
      </c>
      <c r="C1631">
        <v>18</v>
      </c>
      <c r="D1631">
        <v>40</v>
      </c>
      <c r="E1631">
        <v>0</v>
      </c>
      <c r="F1631">
        <f>order_details[[#This Row],[UnitPrice]]*order_details[[#This Row],[Quantity]]</f>
        <v>720</v>
      </c>
      <c r="G1631">
        <f t="shared" si="50"/>
        <v>720</v>
      </c>
      <c r="H1631">
        <f ca="1" xml:space="preserve"> COUNTA(UNIQUE(orders[OrderID]))</f>
        <v>1</v>
      </c>
      <c r="I1631">
        <f t="shared" si="51"/>
        <v>347301.02</v>
      </c>
    </row>
    <row r="1632" spans="1:9" x14ac:dyDescent="0.25">
      <c r="A1632">
        <v>10869</v>
      </c>
      <c r="B1632">
        <v>11</v>
      </c>
      <c r="C1632">
        <v>21</v>
      </c>
      <c r="D1632">
        <v>10</v>
      </c>
      <c r="E1632">
        <v>0</v>
      </c>
      <c r="F1632">
        <f>order_details[[#This Row],[UnitPrice]]*order_details[[#This Row],[Quantity]]</f>
        <v>210</v>
      </c>
      <c r="G1632">
        <f t="shared" si="50"/>
        <v>210</v>
      </c>
      <c r="H1632">
        <f ca="1" xml:space="preserve"> COUNTA(UNIQUE(orders[OrderID]))</f>
        <v>1</v>
      </c>
      <c r="I1632">
        <f t="shared" si="51"/>
        <v>346581.02</v>
      </c>
    </row>
    <row r="1633" spans="1:9" x14ac:dyDescent="0.25">
      <c r="A1633">
        <v>10869</v>
      </c>
      <c r="B1633">
        <v>23</v>
      </c>
      <c r="C1633">
        <v>9</v>
      </c>
      <c r="D1633">
        <v>50</v>
      </c>
      <c r="E1633">
        <v>0</v>
      </c>
      <c r="F1633">
        <f>order_details[[#This Row],[UnitPrice]]*order_details[[#This Row],[Quantity]]</f>
        <v>450</v>
      </c>
      <c r="G1633">
        <f t="shared" si="50"/>
        <v>450</v>
      </c>
      <c r="H1633">
        <f ca="1" xml:space="preserve"> COUNTA(UNIQUE(orders[OrderID]))</f>
        <v>1</v>
      </c>
      <c r="I1633">
        <f t="shared" si="51"/>
        <v>346371.02</v>
      </c>
    </row>
    <row r="1634" spans="1:9" x14ac:dyDescent="0.25">
      <c r="A1634">
        <v>10869</v>
      </c>
      <c r="B1634">
        <v>68</v>
      </c>
      <c r="C1634">
        <v>12.5</v>
      </c>
      <c r="D1634">
        <v>20</v>
      </c>
      <c r="E1634">
        <v>0</v>
      </c>
      <c r="F1634">
        <f>order_details[[#This Row],[UnitPrice]]*order_details[[#This Row],[Quantity]]</f>
        <v>250</v>
      </c>
      <c r="G1634">
        <f t="shared" si="50"/>
        <v>250</v>
      </c>
      <c r="H1634">
        <f ca="1" xml:space="preserve"> COUNTA(UNIQUE(orders[OrderID]))</f>
        <v>1</v>
      </c>
      <c r="I1634">
        <f t="shared" si="51"/>
        <v>345921.02</v>
      </c>
    </row>
    <row r="1635" spans="1:9" x14ac:dyDescent="0.25">
      <c r="A1635">
        <v>10870</v>
      </c>
      <c r="B1635">
        <v>35</v>
      </c>
      <c r="C1635">
        <v>18</v>
      </c>
      <c r="D1635">
        <v>3</v>
      </c>
      <c r="E1635">
        <v>0</v>
      </c>
      <c r="F1635">
        <f>order_details[[#This Row],[UnitPrice]]*order_details[[#This Row],[Quantity]]</f>
        <v>54</v>
      </c>
      <c r="G1635">
        <f t="shared" si="50"/>
        <v>54</v>
      </c>
      <c r="H1635">
        <f ca="1" xml:space="preserve"> COUNTA(UNIQUE(orders[OrderID]))</f>
        <v>1</v>
      </c>
      <c r="I1635">
        <f t="shared" si="51"/>
        <v>345671.02</v>
      </c>
    </row>
    <row r="1636" spans="1:9" x14ac:dyDescent="0.25">
      <c r="A1636">
        <v>10870</v>
      </c>
      <c r="B1636">
        <v>51</v>
      </c>
      <c r="C1636">
        <v>53</v>
      </c>
      <c r="D1636">
        <v>2</v>
      </c>
      <c r="E1636">
        <v>0</v>
      </c>
      <c r="F1636">
        <f>order_details[[#This Row],[UnitPrice]]*order_details[[#This Row],[Quantity]]</f>
        <v>106</v>
      </c>
      <c r="G1636">
        <f t="shared" si="50"/>
        <v>106</v>
      </c>
      <c r="H1636">
        <f ca="1" xml:space="preserve"> COUNTA(UNIQUE(orders[OrderID]))</f>
        <v>1</v>
      </c>
      <c r="I1636">
        <f t="shared" si="51"/>
        <v>345617.02</v>
      </c>
    </row>
    <row r="1637" spans="1:9" x14ac:dyDescent="0.25">
      <c r="A1637">
        <v>10871</v>
      </c>
      <c r="B1637">
        <v>6</v>
      </c>
      <c r="C1637">
        <v>25</v>
      </c>
      <c r="D1637">
        <v>50</v>
      </c>
      <c r="E1637">
        <v>0.05</v>
      </c>
      <c r="F1637">
        <f>order_details[[#This Row],[UnitPrice]]*order_details[[#This Row],[Quantity]]</f>
        <v>1250</v>
      </c>
      <c r="G1637">
        <f t="shared" si="50"/>
        <v>1250</v>
      </c>
      <c r="H1637">
        <f ca="1" xml:space="preserve"> COUNTA(UNIQUE(orders[OrderID]))</f>
        <v>1</v>
      </c>
      <c r="I1637">
        <f t="shared" si="51"/>
        <v>345511.02</v>
      </c>
    </row>
    <row r="1638" spans="1:9" x14ac:dyDescent="0.25">
      <c r="A1638">
        <v>10871</v>
      </c>
      <c r="B1638">
        <v>16</v>
      </c>
      <c r="C1638">
        <v>17.45</v>
      </c>
      <c r="D1638">
        <v>12</v>
      </c>
      <c r="E1638">
        <v>0.05</v>
      </c>
      <c r="F1638">
        <f>order_details[[#This Row],[UnitPrice]]*order_details[[#This Row],[Quantity]]</f>
        <v>209.39999999999998</v>
      </c>
      <c r="G1638">
        <f t="shared" si="50"/>
        <v>209.39999999999998</v>
      </c>
      <c r="H1638">
        <f ca="1" xml:space="preserve"> COUNTA(UNIQUE(orders[OrderID]))</f>
        <v>1</v>
      </c>
      <c r="I1638">
        <f t="shared" si="51"/>
        <v>344261.01999999996</v>
      </c>
    </row>
    <row r="1639" spans="1:9" x14ac:dyDescent="0.25">
      <c r="A1639">
        <v>10871</v>
      </c>
      <c r="B1639">
        <v>17</v>
      </c>
      <c r="C1639">
        <v>39</v>
      </c>
      <c r="D1639">
        <v>16</v>
      </c>
      <c r="E1639">
        <v>0.05</v>
      </c>
      <c r="F1639">
        <f>order_details[[#This Row],[UnitPrice]]*order_details[[#This Row],[Quantity]]</f>
        <v>624</v>
      </c>
      <c r="G1639">
        <f t="shared" si="50"/>
        <v>624</v>
      </c>
      <c r="H1639">
        <f ca="1" xml:space="preserve"> COUNTA(UNIQUE(orders[OrderID]))</f>
        <v>1</v>
      </c>
      <c r="I1639">
        <f t="shared" si="51"/>
        <v>344051.62</v>
      </c>
    </row>
    <row r="1640" spans="1:9" x14ac:dyDescent="0.25">
      <c r="A1640">
        <v>10872</v>
      </c>
      <c r="B1640">
        <v>55</v>
      </c>
      <c r="C1640">
        <v>24</v>
      </c>
      <c r="D1640">
        <v>10</v>
      </c>
      <c r="E1640">
        <v>0.05</v>
      </c>
      <c r="F1640">
        <f>order_details[[#This Row],[UnitPrice]]*order_details[[#This Row],[Quantity]]</f>
        <v>240</v>
      </c>
      <c r="G1640">
        <f t="shared" si="50"/>
        <v>240</v>
      </c>
      <c r="H1640">
        <f ca="1" xml:space="preserve"> COUNTA(UNIQUE(orders[OrderID]))</f>
        <v>1</v>
      </c>
      <c r="I1640">
        <f t="shared" si="51"/>
        <v>343427.62</v>
      </c>
    </row>
    <row r="1641" spans="1:9" x14ac:dyDescent="0.25">
      <c r="A1641">
        <v>10872</v>
      </c>
      <c r="B1641">
        <v>62</v>
      </c>
      <c r="C1641">
        <v>49.3</v>
      </c>
      <c r="D1641">
        <v>20</v>
      </c>
      <c r="E1641">
        <v>0.05</v>
      </c>
      <c r="F1641">
        <f>order_details[[#This Row],[UnitPrice]]*order_details[[#This Row],[Quantity]]</f>
        <v>986</v>
      </c>
      <c r="G1641">
        <f t="shared" si="50"/>
        <v>986</v>
      </c>
      <c r="H1641">
        <f ca="1" xml:space="preserve"> COUNTA(UNIQUE(orders[OrderID]))</f>
        <v>1</v>
      </c>
      <c r="I1641">
        <f t="shared" si="51"/>
        <v>343187.62</v>
      </c>
    </row>
    <row r="1642" spans="1:9" x14ac:dyDescent="0.25">
      <c r="A1642">
        <v>10872</v>
      </c>
      <c r="B1642">
        <v>64</v>
      </c>
      <c r="C1642">
        <v>33.25</v>
      </c>
      <c r="D1642">
        <v>15</v>
      </c>
      <c r="E1642">
        <v>0.05</v>
      </c>
      <c r="F1642">
        <f>order_details[[#This Row],[UnitPrice]]*order_details[[#This Row],[Quantity]]</f>
        <v>498.75</v>
      </c>
      <c r="G1642">
        <f t="shared" si="50"/>
        <v>498.75</v>
      </c>
      <c r="H1642">
        <f ca="1" xml:space="preserve"> COUNTA(UNIQUE(orders[OrderID]))</f>
        <v>1</v>
      </c>
      <c r="I1642">
        <f t="shared" si="51"/>
        <v>342201.62</v>
      </c>
    </row>
    <row r="1643" spans="1:9" x14ac:dyDescent="0.25">
      <c r="A1643">
        <v>10872</v>
      </c>
      <c r="B1643">
        <v>65</v>
      </c>
      <c r="C1643">
        <v>21.05</v>
      </c>
      <c r="D1643">
        <v>21</v>
      </c>
      <c r="E1643">
        <v>0.05</v>
      </c>
      <c r="F1643">
        <f>order_details[[#This Row],[UnitPrice]]*order_details[[#This Row],[Quantity]]</f>
        <v>442.05</v>
      </c>
      <c r="G1643">
        <f t="shared" si="50"/>
        <v>442.05</v>
      </c>
      <c r="H1643">
        <f ca="1" xml:space="preserve"> COUNTA(UNIQUE(orders[OrderID]))</f>
        <v>1</v>
      </c>
      <c r="I1643">
        <f t="shared" si="51"/>
        <v>341702.87</v>
      </c>
    </row>
    <row r="1644" spans="1:9" x14ac:dyDescent="0.25">
      <c r="A1644">
        <v>10873</v>
      </c>
      <c r="B1644">
        <v>21</v>
      </c>
      <c r="C1644">
        <v>10</v>
      </c>
      <c r="D1644">
        <v>20</v>
      </c>
      <c r="E1644">
        <v>0</v>
      </c>
      <c r="F1644">
        <f>order_details[[#This Row],[UnitPrice]]*order_details[[#This Row],[Quantity]]</f>
        <v>200</v>
      </c>
      <c r="G1644">
        <f t="shared" si="50"/>
        <v>200</v>
      </c>
      <c r="H1644">
        <f ca="1" xml:space="preserve"> COUNTA(UNIQUE(orders[OrderID]))</f>
        <v>1</v>
      </c>
      <c r="I1644">
        <f t="shared" si="51"/>
        <v>341260.81999999995</v>
      </c>
    </row>
    <row r="1645" spans="1:9" x14ac:dyDescent="0.25">
      <c r="A1645">
        <v>10873</v>
      </c>
      <c r="B1645">
        <v>28</v>
      </c>
      <c r="C1645">
        <v>45.6</v>
      </c>
      <c r="D1645">
        <v>3</v>
      </c>
      <c r="E1645">
        <v>0</v>
      </c>
      <c r="F1645">
        <f>order_details[[#This Row],[UnitPrice]]*order_details[[#This Row],[Quantity]]</f>
        <v>136.80000000000001</v>
      </c>
      <c r="G1645">
        <f t="shared" si="50"/>
        <v>136.80000000000001</v>
      </c>
      <c r="H1645">
        <f ca="1" xml:space="preserve"> COUNTA(UNIQUE(orders[OrderID]))</f>
        <v>1</v>
      </c>
      <c r="I1645">
        <f t="shared" si="51"/>
        <v>341060.81999999995</v>
      </c>
    </row>
    <row r="1646" spans="1:9" x14ac:dyDescent="0.25">
      <c r="A1646">
        <v>10874</v>
      </c>
      <c r="B1646">
        <v>10</v>
      </c>
      <c r="C1646">
        <v>31</v>
      </c>
      <c r="D1646">
        <v>10</v>
      </c>
      <c r="E1646">
        <v>0</v>
      </c>
      <c r="F1646">
        <f>order_details[[#This Row],[UnitPrice]]*order_details[[#This Row],[Quantity]]</f>
        <v>310</v>
      </c>
      <c r="G1646">
        <f t="shared" si="50"/>
        <v>310</v>
      </c>
      <c r="H1646">
        <f ca="1" xml:space="preserve"> COUNTA(UNIQUE(orders[OrderID]))</f>
        <v>1</v>
      </c>
      <c r="I1646">
        <f t="shared" si="51"/>
        <v>340924.01999999996</v>
      </c>
    </row>
    <row r="1647" spans="1:9" x14ac:dyDescent="0.25">
      <c r="A1647">
        <v>10875</v>
      </c>
      <c r="B1647">
        <v>19</v>
      </c>
      <c r="C1647">
        <v>9.1999999999999993</v>
      </c>
      <c r="D1647">
        <v>25</v>
      </c>
      <c r="E1647">
        <v>0</v>
      </c>
      <c r="F1647">
        <f>order_details[[#This Row],[UnitPrice]]*order_details[[#This Row],[Quantity]]</f>
        <v>229.99999999999997</v>
      </c>
      <c r="G1647">
        <f t="shared" si="50"/>
        <v>229.99999999999997</v>
      </c>
      <c r="H1647">
        <f ca="1" xml:space="preserve"> COUNTA(UNIQUE(orders[OrderID]))</f>
        <v>1</v>
      </c>
      <c r="I1647">
        <f t="shared" si="51"/>
        <v>340614.01999999996</v>
      </c>
    </row>
    <row r="1648" spans="1:9" x14ac:dyDescent="0.25">
      <c r="A1648">
        <v>10875</v>
      </c>
      <c r="B1648">
        <v>47</v>
      </c>
      <c r="C1648">
        <v>9.5</v>
      </c>
      <c r="D1648">
        <v>21</v>
      </c>
      <c r="E1648">
        <v>0.1</v>
      </c>
      <c r="F1648">
        <f>order_details[[#This Row],[UnitPrice]]*order_details[[#This Row],[Quantity]]</f>
        <v>199.5</v>
      </c>
      <c r="G1648">
        <f t="shared" si="50"/>
        <v>199.5</v>
      </c>
      <c r="H1648">
        <f ca="1" xml:space="preserve"> COUNTA(UNIQUE(orders[OrderID]))</f>
        <v>1</v>
      </c>
      <c r="I1648">
        <f t="shared" si="51"/>
        <v>340384.01999999996</v>
      </c>
    </row>
    <row r="1649" spans="1:9" x14ac:dyDescent="0.25">
      <c r="A1649">
        <v>10875</v>
      </c>
      <c r="B1649">
        <v>49</v>
      </c>
      <c r="C1649">
        <v>20</v>
      </c>
      <c r="D1649">
        <v>15</v>
      </c>
      <c r="E1649">
        <v>0</v>
      </c>
      <c r="F1649">
        <f>order_details[[#This Row],[UnitPrice]]*order_details[[#This Row],[Quantity]]</f>
        <v>300</v>
      </c>
      <c r="G1649">
        <f t="shared" si="50"/>
        <v>300</v>
      </c>
      <c r="H1649">
        <f ca="1" xml:space="preserve"> COUNTA(UNIQUE(orders[OrderID]))</f>
        <v>1</v>
      </c>
      <c r="I1649">
        <f t="shared" si="51"/>
        <v>340184.51999999996</v>
      </c>
    </row>
    <row r="1650" spans="1:9" x14ac:dyDescent="0.25">
      <c r="A1650">
        <v>10876</v>
      </c>
      <c r="B1650">
        <v>46</v>
      </c>
      <c r="C1650">
        <v>12</v>
      </c>
      <c r="D1650">
        <v>21</v>
      </c>
      <c r="E1650">
        <v>0</v>
      </c>
      <c r="F1650">
        <f>order_details[[#This Row],[UnitPrice]]*order_details[[#This Row],[Quantity]]</f>
        <v>252</v>
      </c>
      <c r="G1650">
        <f t="shared" si="50"/>
        <v>252</v>
      </c>
      <c r="H1650">
        <f ca="1" xml:space="preserve"> COUNTA(UNIQUE(orders[OrderID]))</f>
        <v>1</v>
      </c>
      <c r="I1650">
        <f t="shared" si="51"/>
        <v>339884.51999999996</v>
      </c>
    </row>
    <row r="1651" spans="1:9" x14ac:dyDescent="0.25">
      <c r="A1651">
        <v>10876</v>
      </c>
      <c r="B1651">
        <v>64</v>
      </c>
      <c r="C1651">
        <v>33.25</v>
      </c>
      <c r="D1651">
        <v>20</v>
      </c>
      <c r="E1651">
        <v>0</v>
      </c>
      <c r="F1651">
        <f>order_details[[#This Row],[UnitPrice]]*order_details[[#This Row],[Quantity]]</f>
        <v>665</v>
      </c>
      <c r="G1651">
        <f t="shared" si="50"/>
        <v>665</v>
      </c>
      <c r="H1651">
        <f ca="1" xml:space="preserve"> COUNTA(UNIQUE(orders[OrderID]))</f>
        <v>1</v>
      </c>
      <c r="I1651">
        <f t="shared" si="51"/>
        <v>339632.51999999996</v>
      </c>
    </row>
    <row r="1652" spans="1:9" x14ac:dyDescent="0.25">
      <c r="A1652">
        <v>10877</v>
      </c>
      <c r="B1652">
        <v>16</v>
      </c>
      <c r="C1652">
        <v>17.45</v>
      </c>
      <c r="D1652">
        <v>30</v>
      </c>
      <c r="E1652">
        <v>0.25</v>
      </c>
      <c r="F1652">
        <f>order_details[[#This Row],[UnitPrice]]*order_details[[#This Row],[Quantity]]</f>
        <v>523.5</v>
      </c>
      <c r="G1652">
        <f t="shared" si="50"/>
        <v>523.5</v>
      </c>
      <c r="H1652">
        <f ca="1" xml:space="preserve"> COUNTA(UNIQUE(orders[OrderID]))</f>
        <v>1</v>
      </c>
      <c r="I1652">
        <f t="shared" si="51"/>
        <v>338967.51999999996</v>
      </c>
    </row>
    <row r="1653" spans="1:9" x14ac:dyDescent="0.25">
      <c r="A1653">
        <v>10877</v>
      </c>
      <c r="B1653">
        <v>18</v>
      </c>
      <c r="C1653">
        <v>62.5</v>
      </c>
      <c r="D1653">
        <v>25</v>
      </c>
      <c r="E1653">
        <v>0</v>
      </c>
      <c r="F1653">
        <f>order_details[[#This Row],[UnitPrice]]*order_details[[#This Row],[Quantity]]</f>
        <v>1562.5</v>
      </c>
      <c r="G1653">
        <f t="shared" si="50"/>
        <v>1562.5</v>
      </c>
      <c r="H1653">
        <f ca="1" xml:space="preserve"> COUNTA(UNIQUE(orders[OrderID]))</f>
        <v>1</v>
      </c>
      <c r="I1653">
        <f t="shared" si="51"/>
        <v>338444.01999999996</v>
      </c>
    </row>
    <row r="1654" spans="1:9" x14ac:dyDescent="0.25">
      <c r="A1654">
        <v>10878</v>
      </c>
      <c r="B1654">
        <v>20</v>
      </c>
      <c r="C1654">
        <v>81</v>
      </c>
      <c r="D1654">
        <v>20</v>
      </c>
      <c r="E1654">
        <v>0.05</v>
      </c>
      <c r="F1654">
        <f>order_details[[#This Row],[UnitPrice]]*order_details[[#This Row],[Quantity]]</f>
        <v>1620</v>
      </c>
      <c r="G1654">
        <f t="shared" si="50"/>
        <v>1620</v>
      </c>
      <c r="H1654">
        <f ca="1" xml:space="preserve"> COUNTA(UNIQUE(orders[OrderID]))</f>
        <v>1</v>
      </c>
      <c r="I1654">
        <f t="shared" si="51"/>
        <v>336881.51999999996</v>
      </c>
    </row>
    <row r="1655" spans="1:9" x14ac:dyDescent="0.25">
      <c r="A1655">
        <v>10879</v>
      </c>
      <c r="B1655">
        <v>40</v>
      </c>
      <c r="C1655">
        <v>18.399999999999999</v>
      </c>
      <c r="D1655">
        <v>12</v>
      </c>
      <c r="E1655">
        <v>0</v>
      </c>
      <c r="F1655">
        <f>order_details[[#This Row],[UnitPrice]]*order_details[[#This Row],[Quantity]]</f>
        <v>220.79999999999998</v>
      </c>
      <c r="G1655">
        <f t="shared" si="50"/>
        <v>220.79999999999998</v>
      </c>
      <c r="H1655">
        <f ca="1" xml:space="preserve"> COUNTA(UNIQUE(orders[OrderID]))</f>
        <v>1</v>
      </c>
      <c r="I1655">
        <f t="shared" si="51"/>
        <v>335261.51999999996</v>
      </c>
    </row>
    <row r="1656" spans="1:9" x14ac:dyDescent="0.25">
      <c r="A1656">
        <v>10879</v>
      </c>
      <c r="B1656">
        <v>65</v>
      </c>
      <c r="C1656">
        <v>21.05</v>
      </c>
      <c r="D1656">
        <v>10</v>
      </c>
      <c r="E1656">
        <v>0</v>
      </c>
      <c r="F1656">
        <f>order_details[[#This Row],[UnitPrice]]*order_details[[#This Row],[Quantity]]</f>
        <v>210.5</v>
      </c>
      <c r="G1656">
        <f t="shared" si="50"/>
        <v>210.5</v>
      </c>
      <c r="H1656">
        <f ca="1" xml:space="preserve"> COUNTA(UNIQUE(orders[OrderID]))</f>
        <v>1</v>
      </c>
      <c r="I1656">
        <f t="shared" si="51"/>
        <v>335040.71999999997</v>
      </c>
    </row>
    <row r="1657" spans="1:9" x14ac:dyDescent="0.25">
      <c r="A1657">
        <v>10879</v>
      </c>
      <c r="B1657">
        <v>76</v>
      </c>
      <c r="C1657">
        <v>18</v>
      </c>
      <c r="D1657">
        <v>10</v>
      </c>
      <c r="E1657">
        <v>0</v>
      </c>
      <c r="F1657">
        <f>order_details[[#This Row],[UnitPrice]]*order_details[[#This Row],[Quantity]]</f>
        <v>180</v>
      </c>
      <c r="G1657">
        <f t="shared" si="50"/>
        <v>180</v>
      </c>
      <c r="H1657">
        <f ca="1" xml:space="preserve"> COUNTA(UNIQUE(orders[OrderID]))</f>
        <v>1</v>
      </c>
      <c r="I1657">
        <f t="shared" si="51"/>
        <v>334830.21999999997</v>
      </c>
    </row>
    <row r="1658" spans="1:9" x14ac:dyDescent="0.25">
      <c r="A1658">
        <v>10880</v>
      </c>
      <c r="B1658">
        <v>23</v>
      </c>
      <c r="C1658">
        <v>9</v>
      </c>
      <c r="D1658">
        <v>30</v>
      </c>
      <c r="E1658">
        <v>0.2</v>
      </c>
      <c r="F1658">
        <f>order_details[[#This Row],[UnitPrice]]*order_details[[#This Row],[Quantity]]</f>
        <v>270</v>
      </c>
      <c r="G1658">
        <f t="shared" si="50"/>
        <v>270</v>
      </c>
      <c r="H1658">
        <f ca="1" xml:space="preserve"> COUNTA(UNIQUE(orders[OrderID]))</f>
        <v>1</v>
      </c>
      <c r="I1658">
        <f t="shared" si="51"/>
        <v>334650.21999999997</v>
      </c>
    </row>
    <row r="1659" spans="1:9" x14ac:dyDescent="0.25">
      <c r="A1659">
        <v>10880</v>
      </c>
      <c r="B1659">
        <v>61</v>
      </c>
      <c r="C1659">
        <v>28.5</v>
      </c>
      <c r="D1659">
        <v>30</v>
      </c>
      <c r="E1659">
        <v>0.2</v>
      </c>
      <c r="F1659">
        <f>order_details[[#This Row],[UnitPrice]]*order_details[[#This Row],[Quantity]]</f>
        <v>855</v>
      </c>
      <c r="G1659">
        <f t="shared" si="50"/>
        <v>855</v>
      </c>
      <c r="H1659">
        <f ca="1" xml:space="preserve"> COUNTA(UNIQUE(orders[OrderID]))</f>
        <v>1</v>
      </c>
      <c r="I1659">
        <f t="shared" si="51"/>
        <v>334380.21999999997</v>
      </c>
    </row>
    <row r="1660" spans="1:9" x14ac:dyDescent="0.25">
      <c r="A1660">
        <v>10880</v>
      </c>
      <c r="B1660">
        <v>70</v>
      </c>
      <c r="C1660">
        <v>15</v>
      </c>
      <c r="D1660">
        <v>50</v>
      </c>
      <c r="E1660">
        <v>0.2</v>
      </c>
      <c r="F1660">
        <f>order_details[[#This Row],[UnitPrice]]*order_details[[#This Row],[Quantity]]</f>
        <v>750</v>
      </c>
      <c r="G1660">
        <f t="shared" si="50"/>
        <v>750</v>
      </c>
      <c r="H1660">
        <f ca="1" xml:space="preserve"> COUNTA(UNIQUE(orders[OrderID]))</f>
        <v>1</v>
      </c>
      <c r="I1660">
        <f t="shared" si="51"/>
        <v>333525.21999999997</v>
      </c>
    </row>
    <row r="1661" spans="1:9" x14ac:dyDescent="0.25">
      <c r="A1661">
        <v>10881</v>
      </c>
      <c r="B1661">
        <v>73</v>
      </c>
      <c r="C1661">
        <v>15</v>
      </c>
      <c r="D1661">
        <v>10</v>
      </c>
      <c r="E1661">
        <v>0</v>
      </c>
      <c r="F1661">
        <f>order_details[[#This Row],[UnitPrice]]*order_details[[#This Row],[Quantity]]</f>
        <v>150</v>
      </c>
      <c r="G1661">
        <f t="shared" si="50"/>
        <v>150</v>
      </c>
      <c r="H1661">
        <f ca="1" xml:space="preserve"> COUNTA(UNIQUE(orders[OrderID]))</f>
        <v>1</v>
      </c>
      <c r="I1661">
        <f t="shared" si="51"/>
        <v>332775.21999999997</v>
      </c>
    </row>
    <row r="1662" spans="1:9" x14ac:dyDescent="0.25">
      <c r="A1662">
        <v>10882</v>
      </c>
      <c r="B1662">
        <v>42</v>
      </c>
      <c r="C1662">
        <v>14</v>
      </c>
      <c r="D1662">
        <v>25</v>
      </c>
      <c r="E1662">
        <v>0</v>
      </c>
      <c r="F1662">
        <f>order_details[[#This Row],[UnitPrice]]*order_details[[#This Row],[Quantity]]</f>
        <v>350</v>
      </c>
      <c r="G1662">
        <f t="shared" si="50"/>
        <v>350</v>
      </c>
      <c r="H1662">
        <f ca="1" xml:space="preserve"> COUNTA(UNIQUE(orders[OrderID]))</f>
        <v>1</v>
      </c>
      <c r="I1662">
        <f t="shared" si="51"/>
        <v>332625.21999999997</v>
      </c>
    </row>
    <row r="1663" spans="1:9" x14ac:dyDescent="0.25">
      <c r="A1663">
        <v>10882</v>
      </c>
      <c r="B1663">
        <v>49</v>
      </c>
      <c r="C1663">
        <v>20</v>
      </c>
      <c r="D1663">
        <v>20</v>
      </c>
      <c r="E1663">
        <v>0.15</v>
      </c>
      <c r="F1663">
        <f>order_details[[#This Row],[UnitPrice]]*order_details[[#This Row],[Quantity]]</f>
        <v>400</v>
      </c>
      <c r="G1663">
        <f t="shared" si="50"/>
        <v>400</v>
      </c>
      <c r="H1663">
        <f ca="1" xml:space="preserve"> COUNTA(UNIQUE(orders[OrderID]))</f>
        <v>1</v>
      </c>
      <c r="I1663">
        <f t="shared" si="51"/>
        <v>332275.21999999997</v>
      </c>
    </row>
    <row r="1664" spans="1:9" x14ac:dyDescent="0.25">
      <c r="A1664">
        <v>10882</v>
      </c>
      <c r="B1664">
        <v>54</v>
      </c>
      <c r="C1664">
        <v>7.45</v>
      </c>
      <c r="D1664">
        <v>32</v>
      </c>
      <c r="E1664">
        <v>0.15</v>
      </c>
      <c r="F1664">
        <f>order_details[[#This Row],[UnitPrice]]*order_details[[#This Row],[Quantity]]</f>
        <v>238.4</v>
      </c>
      <c r="G1664">
        <f t="shared" si="50"/>
        <v>238.4</v>
      </c>
      <c r="H1664">
        <f ca="1" xml:space="preserve"> COUNTA(UNIQUE(orders[OrderID]))</f>
        <v>1</v>
      </c>
      <c r="I1664">
        <f t="shared" si="51"/>
        <v>331875.21999999997</v>
      </c>
    </row>
    <row r="1665" spans="1:9" x14ac:dyDescent="0.25">
      <c r="A1665">
        <v>10883</v>
      </c>
      <c r="B1665">
        <v>24</v>
      </c>
      <c r="C1665">
        <v>4.5</v>
      </c>
      <c r="D1665">
        <v>8</v>
      </c>
      <c r="E1665">
        <v>0</v>
      </c>
      <c r="F1665">
        <f>order_details[[#This Row],[UnitPrice]]*order_details[[#This Row],[Quantity]]</f>
        <v>36</v>
      </c>
      <c r="G1665">
        <f t="shared" si="50"/>
        <v>36</v>
      </c>
      <c r="H1665">
        <f ca="1" xml:space="preserve"> COUNTA(UNIQUE(orders[OrderID]))</f>
        <v>1</v>
      </c>
      <c r="I1665">
        <f t="shared" si="51"/>
        <v>331636.82</v>
      </c>
    </row>
    <row r="1666" spans="1:9" x14ac:dyDescent="0.25">
      <c r="A1666">
        <v>10884</v>
      </c>
      <c r="B1666">
        <v>21</v>
      </c>
      <c r="C1666">
        <v>10</v>
      </c>
      <c r="D1666">
        <v>40</v>
      </c>
      <c r="E1666">
        <v>0.05</v>
      </c>
      <c r="F1666">
        <f>order_details[[#This Row],[UnitPrice]]*order_details[[#This Row],[Quantity]]</f>
        <v>400</v>
      </c>
      <c r="G1666">
        <f t="shared" ref="G1666:G1729" si="52" xml:space="preserve"> C1666 * D1666</f>
        <v>400</v>
      </c>
      <c r="H1666">
        <f ca="1" xml:space="preserve"> COUNTA(UNIQUE(orders[OrderID]))</f>
        <v>1</v>
      </c>
      <c r="I1666">
        <f t="shared" ref="I1666:I1729" si="53">SUM(G1666:G3820)</f>
        <v>331600.82</v>
      </c>
    </row>
    <row r="1667" spans="1:9" x14ac:dyDescent="0.25">
      <c r="A1667">
        <v>10884</v>
      </c>
      <c r="B1667">
        <v>56</v>
      </c>
      <c r="C1667">
        <v>38</v>
      </c>
      <c r="D1667">
        <v>21</v>
      </c>
      <c r="E1667">
        <v>0.05</v>
      </c>
      <c r="F1667">
        <f>order_details[[#This Row],[UnitPrice]]*order_details[[#This Row],[Quantity]]</f>
        <v>798</v>
      </c>
      <c r="G1667">
        <f t="shared" si="52"/>
        <v>798</v>
      </c>
      <c r="H1667">
        <f ca="1" xml:space="preserve"> COUNTA(UNIQUE(orders[OrderID]))</f>
        <v>1</v>
      </c>
      <c r="I1667">
        <f t="shared" si="53"/>
        <v>331200.82</v>
      </c>
    </row>
    <row r="1668" spans="1:9" x14ac:dyDescent="0.25">
      <c r="A1668">
        <v>10884</v>
      </c>
      <c r="B1668">
        <v>65</v>
      </c>
      <c r="C1668">
        <v>21.05</v>
      </c>
      <c r="D1668">
        <v>12</v>
      </c>
      <c r="E1668">
        <v>0.05</v>
      </c>
      <c r="F1668">
        <f>order_details[[#This Row],[UnitPrice]]*order_details[[#This Row],[Quantity]]</f>
        <v>252.60000000000002</v>
      </c>
      <c r="G1668">
        <f t="shared" si="52"/>
        <v>252.60000000000002</v>
      </c>
      <c r="H1668">
        <f ca="1" xml:space="preserve"> COUNTA(UNIQUE(orders[OrderID]))</f>
        <v>1</v>
      </c>
      <c r="I1668">
        <f t="shared" si="53"/>
        <v>330402.82</v>
      </c>
    </row>
    <row r="1669" spans="1:9" x14ac:dyDescent="0.25">
      <c r="A1669">
        <v>10885</v>
      </c>
      <c r="B1669">
        <v>2</v>
      </c>
      <c r="C1669">
        <v>19</v>
      </c>
      <c r="D1669">
        <v>20</v>
      </c>
      <c r="E1669">
        <v>0</v>
      </c>
      <c r="F1669">
        <f>order_details[[#This Row],[UnitPrice]]*order_details[[#This Row],[Quantity]]</f>
        <v>380</v>
      </c>
      <c r="G1669">
        <f t="shared" si="52"/>
        <v>380</v>
      </c>
      <c r="H1669">
        <f ca="1" xml:space="preserve"> COUNTA(UNIQUE(orders[OrderID]))</f>
        <v>1</v>
      </c>
      <c r="I1669">
        <f t="shared" si="53"/>
        <v>330150.22000000003</v>
      </c>
    </row>
    <row r="1670" spans="1:9" x14ac:dyDescent="0.25">
      <c r="A1670">
        <v>10885</v>
      </c>
      <c r="B1670">
        <v>24</v>
      </c>
      <c r="C1670">
        <v>4.5</v>
      </c>
      <c r="D1670">
        <v>12</v>
      </c>
      <c r="E1670">
        <v>0</v>
      </c>
      <c r="F1670">
        <f>order_details[[#This Row],[UnitPrice]]*order_details[[#This Row],[Quantity]]</f>
        <v>54</v>
      </c>
      <c r="G1670">
        <f t="shared" si="52"/>
        <v>54</v>
      </c>
      <c r="H1670">
        <f ca="1" xml:space="preserve"> COUNTA(UNIQUE(orders[OrderID]))</f>
        <v>1</v>
      </c>
      <c r="I1670">
        <f t="shared" si="53"/>
        <v>329770.21999999997</v>
      </c>
    </row>
    <row r="1671" spans="1:9" x14ac:dyDescent="0.25">
      <c r="A1671">
        <v>10885</v>
      </c>
      <c r="B1671">
        <v>70</v>
      </c>
      <c r="C1671">
        <v>15</v>
      </c>
      <c r="D1671">
        <v>30</v>
      </c>
      <c r="E1671">
        <v>0</v>
      </c>
      <c r="F1671">
        <f>order_details[[#This Row],[UnitPrice]]*order_details[[#This Row],[Quantity]]</f>
        <v>450</v>
      </c>
      <c r="G1671">
        <f t="shared" si="52"/>
        <v>450</v>
      </c>
      <c r="H1671">
        <f ca="1" xml:space="preserve"> COUNTA(UNIQUE(orders[OrderID]))</f>
        <v>1</v>
      </c>
      <c r="I1671">
        <f t="shared" si="53"/>
        <v>329716.21999999997</v>
      </c>
    </row>
    <row r="1672" spans="1:9" x14ac:dyDescent="0.25">
      <c r="A1672">
        <v>10885</v>
      </c>
      <c r="B1672">
        <v>77</v>
      </c>
      <c r="C1672">
        <v>13</v>
      </c>
      <c r="D1672">
        <v>25</v>
      </c>
      <c r="E1672">
        <v>0</v>
      </c>
      <c r="F1672">
        <f>order_details[[#This Row],[UnitPrice]]*order_details[[#This Row],[Quantity]]</f>
        <v>325</v>
      </c>
      <c r="G1672">
        <f t="shared" si="52"/>
        <v>325</v>
      </c>
      <c r="H1672">
        <f ca="1" xml:space="preserve"> COUNTA(UNIQUE(orders[OrderID]))</f>
        <v>1</v>
      </c>
      <c r="I1672">
        <f t="shared" si="53"/>
        <v>329266.21999999997</v>
      </c>
    </row>
    <row r="1673" spans="1:9" x14ac:dyDescent="0.25">
      <c r="A1673">
        <v>10886</v>
      </c>
      <c r="B1673">
        <v>10</v>
      </c>
      <c r="C1673">
        <v>31</v>
      </c>
      <c r="D1673">
        <v>70</v>
      </c>
      <c r="E1673">
        <v>0</v>
      </c>
      <c r="F1673">
        <f>order_details[[#This Row],[UnitPrice]]*order_details[[#This Row],[Quantity]]</f>
        <v>2170</v>
      </c>
      <c r="G1673">
        <f t="shared" si="52"/>
        <v>2170</v>
      </c>
      <c r="H1673">
        <f ca="1" xml:space="preserve"> COUNTA(UNIQUE(orders[OrderID]))</f>
        <v>1</v>
      </c>
      <c r="I1673">
        <f t="shared" si="53"/>
        <v>328941.21999999997</v>
      </c>
    </row>
    <row r="1674" spans="1:9" x14ac:dyDescent="0.25">
      <c r="A1674">
        <v>10886</v>
      </c>
      <c r="B1674">
        <v>31</v>
      </c>
      <c r="C1674">
        <v>12.5</v>
      </c>
      <c r="D1674">
        <v>35</v>
      </c>
      <c r="E1674">
        <v>0</v>
      </c>
      <c r="F1674">
        <f>order_details[[#This Row],[UnitPrice]]*order_details[[#This Row],[Quantity]]</f>
        <v>437.5</v>
      </c>
      <c r="G1674">
        <f t="shared" si="52"/>
        <v>437.5</v>
      </c>
      <c r="H1674">
        <f ca="1" xml:space="preserve"> COUNTA(UNIQUE(orders[OrderID]))</f>
        <v>1</v>
      </c>
      <c r="I1674">
        <f t="shared" si="53"/>
        <v>326771.21999999997</v>
      </c>
    </row>
    <row r="1675" spans="1:9" x14ac:dyDescent="0.25">
      <c r="A1675">
        <v>10886</v>
      </c>
      <c r="B1675">
        <v>77</v>
      </c>
      <c r="C1675">
        <v>13</v>
      </c>
      <c r="D1675">
        <v>40</v>
      </c>
      <c r="E1675">
        <v>0</v>
      </c>
      <c r="F1675">
        <f>order_details[[#This Row],[UnitPrice]]*order_details[[#This Row],[Quantity]]</f>
        <v>520</v>
      </c>
      <c r="G1675">
        <f t="shared" si="52"/>
        <v>520</v>
      </c>
      <c r="H1675">
        <f ca="1" xml:space="preserve"> COUNTA(UNIQUE(orders[OrderID]))</f>
        <v>1</v>
      </c>
      <c r="I1675">
        <f t="shared" si="53"/>
        <v>326333.71999999997</v>
      </c>
    </row>
    <row r="1676" spans="1:9" x14ac:dyDescent="0.25">
      <c r="A1676">
        <v>10887</v>
      </c>
      <c r="B1676">
        <v>25</v>
      </c>
      <c r="C1676">
        <v>14</v>
      </c>
      <c r="D1676">
        <v>5</v>
      </c>
      <c r="E1676">
        <v>0</v>
      </c>
      <c r="F1676">
        <f>order_details[[#This Row],[UnitPrice]]*order_details[[#This Row],[Quantity]]</f>
        <v>70</v>
      </c>
      <c r="G1676">
        <f t="shared" si="52"/>
        <v>70</v>
      </c>
      <c r="H1676">
        <f ca="1" xml:space="preserve"> COUNTA(UNIQUE(orders[OrderID]))</f>
        <v>1</v>
      </c>
      <c r="I1676">
        <f t="shared" si="53"/>
        <v>325813.71999999997</v>
      </c>
    </row>
    <row r="1677" spans="1:9" x14ac:dyDescent="0.25">
      <c r="A1677">
        <v>10888</v>
      </c>
      <c r="B1677">
        <v>2</v>
      </c>
      <c r="C1677">
        <v>19</v>
      </c>
      <c r="D1677">
        <v>20</v>
      </c>
      <c r="E1677">
        <v>0</v>
      </c>
      <c r="F1677">
        <f>order_details[[#This Row],[UnitPrice]]*order_details[[#This Row],[Quantity]]</f>
        <v>380</v>
      </c>
      <c r="G1677">
        <f t="shared" si="52"/>
        <v>380</v>
      </c>
      <c r="H1677">
        <f ca="1" xml:space="preserve"> COUNTA(UNIQUE(orders[OrderID]))</f>
        <v>1</v>
      </c>
      <c r="I1677">
        <f t="shared" si="53"/>
        <v>325743.71999999997</v>
      </c>
    </row>
    <row r="1678" spans="1:9" x14ac:dyDescent="0.25">
      <c r="A1678">
        <v>10888</v>
      </c>
      <c r="B1678">
        <v>68</v>
      </c>
      <c r="C1678">
        <v>12.5</v>
      </c>
      <c r="D1678">
        <v>18</v>
      </c>
      <c r="E1678">
        <v>0</v>
      </c>
      <c r="F1678">
        <f>order_details[[#This Row],[UnitPrice]]*order_details[[#This Row],[Quantity]]</f>
        <v>225</v>
      </c>
      <c r="G1678">
        <f t="shared" si="52"/>
        <v>225</v>
      </c>
      <c r="H1678">
        <f ca="1" xml:space="preserve"> COUNTA(UNIQUE(orders[OrderID]))</f>
        <v>1</v>
      </c>
      <c r="I1678">
        <f t="shared" si="53"/>
        <v>325363.71999999997</v>
      </c>
    </row>
    <row r="1679" spans="1:9" x14ac:dyDescent="0.25">
      <c r="A1679">
        <v>10889</v>
      </c>
      <c r="B1679">
        <v>11</v>
      </c>
      <c r="C1679">
        <v>21</v>
      </c>
      <c r="D1679">
        <v>40</v>
      </c>
      <c r="E1679">
        <v>0</v>
      </c>
      <c r="F1679">
        <f>order_details[[#This Row],[UnitPrice]]*order_details[[#This Row],[Quantity]]</f>
        <v>840</v>
      </c>
      <c r="G1679">
        <f t="shared" si="52"/>
        <v>840</v>
      </c>
      <c r="H1679">
        <f ca="1" xml:space="preserve"> COUNTA(UNIQUE(orders[OrderID]))</f>
        <v>1</v>
      </c>
      <c r="I1679">
        <f t="shared" si="53"/>
        <v>325138.71999999997</v>
      </c>
    </row>
    <row r="1680" spans="1:9" x14ac:dyDescent="0.25">
      <c r="A1680">
        <v>10889</v>
      </c>
      <c r="B1680">
        <v>38</v>
      </c>
      <c r="C1680">
        <v>263.5</v>
      </c>
      <c r="D1680">
        <v>40</v>
      </c>
      <c r="E1680">
        <v>0</v>
      </c>
      <c r="F1680">
        <f>order_details[[#This Row],[UnitPrice]]*order_details[[#This Row],[Quantity]]</f>
        <v>10540</v>
      </c>
      <c r="G1680">
        <f t="shared" si="52"/>
        <v>10540</v>
      </c>
      <c r="H1680">
        <f ca="1" xml:space="preserve"> COUNTA(UNIQUE(orders[OrderID]))</f>
        <v>1</v>
      </c>
      <c r="I1680">
        <f t="shared" si="53"/>
        <v>324298.71999999997</v>
      </c>
    </row>
    <row r="1681" spans="1:9" x14ac:dyDescent="0.25">
      <c r="A1681">
        <v>10890</v>
      </c>
      <c r="B1681">
        <v>17</v>
      </c>
      <c r="C1681">
        <v>39</v>
      </c>
      <c r="D1681">
        <v>15</v>
      </c>
      <c r="E1681">
        <v>0</v>
      </c>
      <c r="F1681">
        <f>order_details[[#This Row],[UnitPrice]]*order_details[[#This Row],[Quantity]]</f>
        <v>585</v>
      </c>
      <c r="G1681">
        <f t="shared" si="52"/>
        <v>585</v>
      </c>
      <c r="H1681">
        <f ca="1" xml:space="preserve"> COUNTA(UNIQUE(orders[OrderID]))</f>
        <v>1</v>
      </c>
      <c r="I1681">
        <f t="shared" si="53"/>
        <v>313758.71999999991</v>
      </c>
    </row>
    <row r="1682" spans="1:9" x14ac:dyDescent="0.25">
      <c r="A1682">
        <v>10890</v>
      </c>
      <c r="B1682">
        <v>34</v>
      </c>
      <c r="C1682">
        <v>14</v>
      </c>
      <c r="D1682">
        <v>10</v>
      </c>
      <c r="E1682">
        <v>0</v>
      </c>
      <c r="F1682">
        <f>order_details[[#This Row],[UnitPrice]]*order_details[[#This Row],[Quantity]]</f>
        <v>140</v>
      </c>
      <c r="G1682">
        <f t="shared" si="52"/>
        <v>140</v>
      </c>
      <c r="H1682">
        <f ca="1" xml:space="preserve"> COUNTA(UNIQUE(orders[OrderID]))</f>
        <v>1</v>
      </c>
      <c r="I1682">
        <f t="shared" si="53"/>
        <v>313173.71999999991</v>
      </c>
    </row>
    <row r="1683" spans="1:9" x14ac:dyDescent="0.25">
      <c r="A1683">
        <v>10890</v>
      </c>
      <c r="B1683">
        <v>41</v>
      </c>
      <c r="C1683">
        <v>9.65</v>
      </c>
      <c r="D1683">
        <v>14</v>
      </c>
      <c r="E1683">
        <v>0</v>
      </c>
      <c r="F1683">
        <f>order_details[[#This Row],[UnitPrice]]*order_details[[#This Row],[Quantity]]</f>
        <v>135.1</v>
      </c>
      <c r="G1683">
        <f t="shared" si="52"/>
        <v>135.1</v>
      </c>
      <c r="H1683">
        <f ca="1" xml:space="preserve"> COUNTA(UNIQUE(orders[OrderID]))</f>
        <v>1</v>
      </c>
      <c r="I1683">
        <f t="shared" si="53"/>
        <v>313033.71999999991</v>
      </c>
    </row>
    <row r="1684" spans="1:9" x14ac:dyDescent="0.25">
      <c r="A1684">
        <v>10891</v>
      </c>
      <c r="B1684">
        <v>30</v>
      </c>
      <c r="C1684">
        <v>25.89</v>
      </c>
      <c r="D1684">
        <v>15</v>
      </c>
      <c r="E1684">
        <v>0.05</v>
      </c>
      <c r="F1684">
        <f>order_details[[#This Row],[UnitPrice]]*order_details[[#This Row],[Quantity]]</f>
        <v>388.35</v>
      </c>
      <c r="G1684">
        <f t="shared" si="52"/>
        <v>388.35</v>
      </c>
      <c r="H1684">
        <f ca="1" xml:space="preserve"> COUNTA(UNIQUE(orders[OrderID]))</f>
        <v>1</v>
      </c>
      <c r="I1684">
        <f t="shared" si="53"/>
        <v>312898.61999999994</v>
      </c>
    </row>
    <row r="1685" spans="1:9" x14ac:dyDescent="0.25">
      <c r="A1685">
        <v>10892</v>
      </c>
      <c r="B1685">
        <v>59</v>
      </c>
      <c r="C1685">
        <v>55</v>
      </c>
      <c r="D1685">
        <v>40</v>
      </c>
      <c r="E1685">
        <v>0.05</v>
      </c>
      <c r="F1685">
        <f>order_details[[#This Row],[UnitPrice]]*order_details[[#This Row],[Quantity]]</f>
        <v>2200</v>
      </c>
      <c r="G1685">
        <f t="shared" si="52"/>
        <v>2200</v>
      </c>
      <c r="H1685">
        <f ca="1" xml:space="preserve"> COUNTA(UNIQUE(orders[OrderID]))</f>
        <v>1</v>
      </c>
      <c r="I1685">
        <f t="shared" si="53"/>
        <v>312510.26999999996</v>
      </c>
    </row>
    <row r="1686" spans="1:9" x14ac:dyDescent="0.25">
      <c r="A1686">
        <v>10893</v>
      </c>
      <c r="B1686">
        <v>8</v>
      </c>
      <c r="C1686">
        <v>40</v>
      </c>
      <c r="D1686">
        <v>30</v>
      </c>
      <c r="E1686">
        <v>0</v>
      </c>
      <c r="F1686">
        <f>order_details[[#This Row],[UnitPrice]]*order_details[[#This Row],[Quantity]]</f>
        <v>1200</v>
      </c>
      <c r="G1686">
        <f t="shared" si="52"/>
        <v>1200</v>
      </c>
      <c r="H1686">
        <f ca="1" xml:space="preserve"> COUNTA(UNIQUE(orders[OrderID]))</f>
        <v>1</v>
      </c>
      <c r="I1686">
        <f t="shared" si="53"/>
        <v>310310.26999999996</v>
      </c>
    </row>
    <row r="1687" spans="1:9" x14ac:dyDescent="0.25">
      <c r="A1687">
        <v>10893</v>
      </c>
      <c r="B1687">
        <v>24</v>
      </c>
      <c r="C1687">
        <v>4.5</v>
      </c>
      <c r="D1687">
        <v>10</v>
      </c>
      <c r="E1687">
        <v>0</v>
      </c>
      <c r="F1687">
        <f>order_details[[#This Row],[UnitPrice]]*order_details[[#This Row],[Quantity]]</f>
        <v>45</v>
      </c>
      <c r="G1687">
        <f t="shared" si="52"/>
        <v>45</v>
      </c>
      <c r="H1687">
        <f ca="1" xml:space="preserve"> COUNTA(UNIQUE(orders[OrderID]))</f>
        <v>1</v>
      </c>
      <c r="I1687">
        <f t="shared" si="53"/>
        <v>309110.26999999996</v>
      </c>
    </row>
    <row r="1688" spans="1:9" x14ac:dyDescent="0.25">
      <c r="A1688">
        <v>10893</v>
      </c>
      <c r="B1688">
        <v>29</v>
      </c>
      <c r="C1688">
        <v>123.79</v>
      </c>
      <c r="D1688">
        <v>24</v>
      </c>
      <c r="E1688">
        <v>0</v>
      </c>
      <c r="F1688">
        <f>order_details[[#This Row],[UnitPrice]]*order_details[[#This Row],[Quantity]]</f>
        <v>2970.96</v>
      </c>
      <c r="G1688">
        <f t="shared" si="52"/>
        <v>2970.96</v>
      </c>
      <c r="H1688">
        <f ca="1" xml:space="preserve"> COUNTA(UNIQUE(orders[OrderID]))</f>
        <v>1</v>
      </c>
      <c r="I1688">
        <f t="shared" si="53"/>
        <v>309065.26999999996</v>
      </c>
    </row>
    <row r="1689" spans="1:9" x14ac:dyDescent="0.25">
      <c r="A1689">
        <v>10893</v>
      </c>
      <c r="B1689">
        <v>30</v>
      </c>
      <c r="C1689">
        <v>25.89</v>
      </c>
      <c r="D1689">
        <v>35</v>
      </c>
      <c r="E1689">
        <v>0</v>
      </c>
      <c r="F1689">
        <f>order_details[[#This Row],[UnitPrice]]*order_details[[#This Row],[Quantity]]</f>
        <v>906.15</v>
      </c>
      <c r="G1689">
        <f t="shared" si="52"/>
        <v>906.15</v>
      </c>
      <c r="H1689">
        <f ca="1" xml:space="preserve"> COUNTA(UNIQUE(orders[OrderID]))</f>
        <v>1</v>
      </c>
      <c r="I1689">
        <f t="shared" si="53"/>
        <v>306094.30999999988</v>
      </c>
    </row>
    <row r="1690" spans="1:9" x14ac:dyDescent="0.25">
      <c r="A1690">
        <v>10893</v>
      </c>
      <c r="B1690">
        <v>36</v>
      </c>
      <c r="C1690">
        <v>19</v>
      </c>
      <c r="D1690">
        <v>20</v>
      </c>
      <c r="E1690">
        <v>0</v>
      </c>
      <c r="F1690">
        <f>order_details[[#This Row],[UnitPrice]]*order_details[[#This Row],[Quantity]]</f>
        <v>380</v>
      </c>
      <c r="G1690">
        <f t="shared" si="52"/>
        <v>380</v>
      </c>
      <c r="H1690">
        <f ca="1" xml:space="preserve"> COUNTA(UNIQUE(orders[OrderID]))</f>
        <v>1</v>
      </c>
      <c r="I1690">
        <f t="shared" si="53"/>
        <v>305188.15999999997</v>
      </c>
    </row>
    <row r="1691" spans="1:9" x14ac:dyDescent="0.25">
      <c r="A1691">
        <v>10894</v>
      </c>
      <c r="B1691">
        <v>13</v>
      </c>
      <c r="C1691">
        <v>6</v>
      </c>
      <c r="D1691">
        <v>28</v>
      </c>
      <c r="E1691">
        <v>0.05</v>
      </c>
      <c r="F1691">
        <f>order_details[[#This Row],[UnitPrice]]*order_details[[#This Row],[Quantity]]</f>
        <v>168</v>
      </c>
      <c r="G1691">
        <f t="shared" si="52"/>
        <v>168</v>
      </c>
      <c r="H1691">
        <f ca="1" xml:space="preserve"> COUNTA(UNIQUE(orders[OrderID]))</f>
        <v>1</v>
      </c>
      <c r="I1691">
        <f t="shared" si="53"/>
        <v>304808.15999999997</v>
      </c>
    </row>
    <row r="1692" spans="1:9" x14ac:dyDescent="0.25">
      <c r="A1692">
        <v>10894</v>
      </c>
      <c r="B1692">
        <v>69</v>
      </c>
      <c r="C1692">
        <v>36</v>
      </c>
      <c r="D1692">
        <v>50</v>
      </c>
      <c r="E1692">
        <v>0.05</v>
      </c>
      <c r="F1692">
        <f>order_details[[#This Row],[UnitPrice]]*order_details[[#This Row],[Quantity]]</f>
        <v>1800</v>
      </c>
      <c r="G1692">
        <f t="shared" si="52"/>
        <v>1800</v>
      </c>
      <c r="H1692">
        <f ca="1" xml:space="preserve"> COUNTA(UNIQUE(orders[OrderID]))</f>
        <v>1</v>
      </c>
      <c r="I1692">
        <f t="shared" si="53"/>
        <v>304640.15999999997</v>
      </c>
    </row>
    <row r="1693" spans="1:9" x14ac:dyDescent="0.25">
      <c r="A1693">
        <v>10894</v>
      </c>
      <c r="B1693">
        <v>75</v>
      </c>
      <c r="C1693">
        <v>7.75</v>
      </c>
      <c r="D1693">
        <v>120</v>
      </c>
      <c r="E1693">
        <v>0.05</v>
      </c>
      <c r="F1693">
        <f>order_details[[#This Row],[UnitPrice]]*order_details[[#This Row],[Quantity]]</f>
        <v>930</v>
      </c>
      <c r="G1693">
        <f t="shared" si="52"/>
        <v>930</v>
      </c>
      <c r="H1693">
        <f ca="1" xml:space="preserve"> COUNTA(UNIQUE(orders[OrderID]))</f>
        <v>1</v>
      </c>
      <c r="I1693">
        <f t="shared" si="53"/>
        <v>302840.15999999997</v>
      </c>
    </row>
    <row r="1694" spans="1:9" x14ac:dyDescent="0.25">
      <c r="A1694">
        <v>10895</v>
      </c>
      <c r="B1694">
        <v>24</v>
      </c>
      <c r="C1694">
        <v>4.5</v>
      </c>
      <c r="D1694">
        <v>110</v>
      </c>
      <c r="E1694">
        <v>0</v>
      </c>
      <c r="F1694">
        <f>order_details[[#This Row],[UnitPrice]]*order_details[[#This Row],[Quantity]]</f>
        <v>495</v>
      </c>
      <c r="G1694">
        <f t="shared" si="52"/>
        <v>495</v>
      </c>
      <c r="H1694">
        <f ca="1" xml:space="preserve"> COUNTA(UNIQUE(orders[OrderID]))</f>
        <v>1</v>
      </c>
      <c r="I1694">
        <f t="shared" si="53"/>
        <v>301910.15999999997</v>
      </c>
    </row>
    <row r="1695" spans="1:9" x14ac:dyDescent="0.25">
      <c r="A1695">
        <v>10895</v>
      </c>
      <c r="B1695">
        <v>39</v>
      </c>
      <c r="C1695">
        <v>18</v>
      </c>
      <c r="D1695">
        <v>45</v>
      </c>
      <c r="E1695">
        <v>0</v>
      </c>
      <c r="F1695">
        <f>order_details[[#This Row],[UnitPrice]]*order_details[[#This Row],[Quantity]]</f>
        <v>810</v>
      </c>
      <c r="G1695">
        <f t="shared" si="52"/>
        <v>810</v>
      </c>
      <c r="H1695">
        <f ca="1" xml:space="preserve"> COUNTA(UNIQUE(orders[OrderID]))</f>
        <v>1</v>
      </c>
      <c r="I1695">
        <f t="shared" si="53"/>
        <v>301415.15999999997</v>
      </c>
    </row>
    <row r="1696" spans="1:9" x14ac:dyDescent="0.25">
      <c r="A1696">
        <v>10895</v>
      </c>
      <c r="B1696">
        <v>40</v>
      </c>
      <c r="C1696">
        <v>18.399999999999999</v>
      </c>
      <c r="D1696">
        <v>91</v>
      </c>
      <c r="E1696">
        <v>0</v>
      </c>
      <c r="F1696">
        <f>order_details[[#This Row],[UnitPrice]]*order_details[[#This Row],[Quantity]]</f>
        <v>1674.3999999999999</v>
      </c>
      <c r="G1696">
        <f t="shared" si="52"/>
        <v>1674.3999999999999</v>
      </c>
      <c r="H1696">
        <f ca="1" xml:space="preserve"> COUNTA(UNIQUE(orders[OrderID]))</f>
        <v>1</v>
      </c>
      <c r="I1696">
        <f t="shared" si="53"/>
        <v>300605.15999999997</v>
      </c>
    </row>
    <row r="1697" spans="1:9" x14ac:dyDescent="0.25">
      <c r="A1697">
        <v>10895</v>
      </c>
      <c r="B1697">
        <v>60</v>
      </c>
      <c r="C1697">
        <v>34</v>
      </c>
      <c r="D1697">
        <v>100</v>
      </c>
      <c r="E1697">
        <v>0</v>
      </c>
      <c r="F1697">
        <f>order_details[[#This Row],[UnitPrice]]*order_details[[#This Row],[Quantity]]</f>
        <v>3400</v>
      </c>
      <c r="G1697">
        <f t="shared" si="52"/>
        <v>3400</v>
      </c>
      <c r="H1697">
        <f ca="1" xml:space="preserve"> COUNTA(UNIQUE(orders[OrderID]))</f>
        <v>1</v>
      </c>
      <c r="I1697">
        <f t="shared" si="53"/>
        <v>298930.75999999995</v>
      </c>
    </row>
    <row r="1698" spans="1:9" x14ac:dyDescent="0.25">
      <c r="A1698">
        <v>10896</v>
      </c>
      <c r="B1698">
        <v>45</v>
      </c>
      <c r="C1698">
        <v>9.5</v>
      </c>
      <c r="D1698">
        <v>15</v>
      </c>
      <c r="E1698">
        <v>0</v>
      </c>
      <c r="F1698">
        <f>order_details[[#This Row],[UnitPrice]]*order_details[[#This Row],[Quantity]]</f>
        <v>142.5</v>
      </c>
      <c r="G1698">
        <f t="shared" si="52"/>
        <v>142.5</v>
      </c>
      <c r="H1698">
        <f ca="1" xml:space="preserve"> COUNTA(UNIQUE(orders[OrderID]))</f>
        <v>1</v>
      </c>
      <c r="I1698">
        <f t="shared" si="53"/>
        <v>295530.75999999995</v>
      </c>
    </row>
    <row r="1699" spans="1:9" x14ac:dyDescent="0.25">
      <c r="A1699">
        <v>10896</v>
      </c>
      <c r="B1699">
        <v>56</v>
      </c>
      <c r="C1699">
        <v>38</v>
      </c>
      <c r="D1699">
        <v>16</v>
      </c>
      <c r="E1699">
        <v>0</v>
      </c>
      <c r="F1699">
        <f>order_details[[#This Row],[UnitPrice]]*order_details[[#This Row],[Quantity]]</f>
        <v>608</v>
      </c>
      <c r="G1699">
        <f t="shared" si="52"/>
        <v>608</v>
      </c>
      <c r="H1699">
        <f ca="1" xml:space="preserve"> COUNTA(UNIQUE(orders[OrderID]))</f>
        <v>1</v>
      </c>
      <c r="I1699">
        <f t="shared" si="53"/>
        <v>295388.25999999995</v>
      </c>
    </row>
    <row r="1700" spans="1:9" x14ac:dyDescent="0.25">
      <c r="A1700">
        <v>10897</v>
      </c>
      <c r="B1700">
        <v>29</v>
      </c>
      <c r="C1700">
        <v>123.79</v>
      </c>
      <c r="D1700">
        <v>80</v>
      </c>
      <c r="E1700">
        <v>0</v>
      </c>
      <c r="F1700">
        <f>order_details[[#This Row],[UnitPrice]]*order_details[[#This Row],[Quantity]]</f>
        <v>9903.2000000000007</v>
      </c>
      <c r="G1700">
        <f t="shared" si="52"/>
        <v>9903.2000000000007</v>
      </c>
      <c r="H1700">
        <f ca="1" xml:space="preserve"> COUNTA(UNIQUE(orders[OrderID]))</f>
        <v>1</v>
      </c>
      <c r="I1700">
        <f t="shared" si="53"/>
        <v>294780.25999999995</v>
      </c>
    </row>
    <row r="1701" spans="1:9" x14ac:dyDescent="0.25">
      <c r="A1701">
        <v>10897</v>
      </c>
      <c r="B1701">
        <v>30</v>
      </c>
      <c r="C1701">
        <v>25.89</v>
      </c>
      <c r="D1701">
        <v>36</v>
      </c>
      <c r="E1701">
        <v>0</v>
      </c>
      <c r="F1701">
        <f>order_details[[#This Row],[UnitPrice]]*order_details[[#This Row],[Quantity]]</f>
        <v>932.04</v>
      </c>
      <c r="G1701">
        <f t="shared" si="52"/>
        <v>932.04</v>
      </c>
      <c r="H1701">
        <f ca="1" xml:space="preserve"> COUNTA(UNIQUE(orders[OrderID]))</f>
        <v>1</v>
      </c>
      <c r="I1701">
        <f t="shared" si="53"/>
        <v>284877.05999999988</v>
      </c>
    </row>
    <row r="1702" spans="1:9" x14ac:dyDescent="0.25">
      <c r="A1702">
        <v>10898</v>
      </c>
      <c r="B1702">
        <v>13</v>
      </c>
      <c r="C1702">
        <v>6</v>
      </c>
      <c r="D1702">
        <v>5</v>
      </c>
      <c r="E1702">
        <v>0</v>
      </c>
      <c r="F1702">
        <f>order_details[[#This Row],[UnitPrice]]*order_details[[#This Row],[Quantity]]</f>
        <v>30</v>
      </c>
      <c r="G1702">
        <f t="shared" si="52"/>
        <v>30</v>
      </c>
      <c r="H1702">
        <f ca="1" xml:space="preserve"> COUNTA(UNIQUE(orders[OrderID]))</f>
        <v>1</v>
      </c>
      <c r="I1702">
        <f t="shared" si="53"/>
        <v>283945.01999999996</v>
      </c>
    </row>
    <row r="1703" spans="1:9" x14ac:dyDescent="0.25">
      <c r="A1703">
        <v>10899</v>
      </c>
      <c r="B1703">
        <v>39</v>
      </c>
      <c r="C1703">
        <v>18</v>
      </c>
      <c r="D1703">
        <v>8</v>
      </c>
      <c r="E1703">
        <v>0.15</v>
      </c>
      <c r="F1703">
        <f>order_details[[#This Row],[UnitPrice]]*order_details[[#This Row],[Quantity]]</f>
        <v>144</v>
      </c>
      <c r="G1703">
        <f t="shared" si="52"/>
        <v>144</v>
      </c>
      <c r="H1703">
        <f ca="1" xml:space="preserve"> COUNTA(UNIQUE(orders[OrderID]))</f>
        <v>1</v>
      </c>
      <c r="I1703">
        <f t="shared" si="53"/>
        <v>283915.01999999996</v>
      </c>
    </row>
    <row r="1704" spans="1:9" x14ac:dyDescent="0.25">
      <c r="A1704">
        <v>10900</v>
      </c>
      <c r="B1704">
        <v>70</v>
      </c>
      <c r="C1704">
        <v>15</v>
      </c>
      <c r="D1704">
        <v>3</v>
      </c>
      <c r="E1704">
        <v>0.25</v>
      </c>
      <c r="F1704">
        <f>order_details[[#This Row],[UnitPrice]]*order_details[[#This Row],[Quantity]]</f>
        <v>45</v>
      </c>
      <c r="G1704">
        <f t="shared" si="52"/>
        <v>45</v>
      </c>
      <c r="H1704">
        <f ca="1" xml:space="preserve"> COUNTA(UNIQUE(orders[OrderID]))</f>
        <v>1</v>
      </c>
      <c r="I1704">
        <f t="shared" si="53"/>
        <v>283771.01999999996</v>
      </c>
    </row>
    <row r="1705" spans="1:9" x14ac:dyDescent="0.25">
      <c r="A1705">
        <v>10901</v>
      </c>
      <c r="B1705">
        <v>41</v>
      </c>
      <c r="C1705">
        <v>9.65</v>
      </c>
      <c r="D1705">
        <v>30</v>
      </c>
      <c r="E1705">
        <v>0</v>
      </c>
      <c r="F1705">
        <f>order_details[[#This Row],[UnitPrice]]*order_details[[#This Row],[Quantity]]</f>
        <v>289.5</v>
      </c>
      <c r="G1705">
        <f t="shared" si="52"/>
        <v>289.5</v>
      </c>
      <c r="H1705">
        <f ca="1" xml:space="preserve"> COUNTA(UNIQUE(orders[OrderID]))</f>
        <v>1</v>
      </c>
      <c r="I1705">
        <f t="shared" si="53"/>
        <v>283726.01999999996</v>
      </c>
    </row>
    <row r="1706" spans="1:9" x14ac:dyDescent="0.25">
      <c r="A1706">
        <v>10901</v>
      </c>
      <c r="B1706">
        <v>71</v>
      </c>
      <c r="C1706">
        <v>21.5</v>
      </c>
      <c r="D1706">
        <v>30</v>
      </c>
      <c r="E1706">
        <v>0</v>
      </c>
      <c r="F1706">
        <f>order_details[[#This Row],[UnitPrice]]*order_details[[#This Row],[Quantity]]</f>
        <v>645</v>
      </c>
      <c r="G1706">
        <f t="shared" si="52"/>
        <v>645</v>
      </c>
      <c r="H1706">
        <f ca="1" xml:space="preserve"> COUNTA(UNIQUE(orders[OrderID]))</f>
        <v>1</v>
      </c>
      <c r="I1706">
        <f t="shared" si="53"/>
        <v>283436.51999999996</v>
      </c>
    </row>
    <row r="1707" spans="1:9" x14ac:dyDescent="0.25">
      <c r="A1707">
        <v>10902</v>
      </c>
      <c r="B1707">
        <v>55</v>
      </c>
      <c r="C1707">
        <v>24</v>
      </c>
      <c r="D1707">
        <v>30</v>
      </c>
      <c r="E1707">
        <v>0.15</v>
      </c>
      <c r="F1707">
        <f>order_details[[#This Row],[UnitPrice]]*order_details[[#This Row],[Quantity]]</f>
        <v>720</v>
      </c>
      <c r="G1707">
        <f t="shared" si="52"/>
        <v>720</v>
      </c>
      <c r="H1707">
        <f ca="1" xml:space="preserve"> COUNTA(UNIQUE(orders[OrderID]))</f>
        <v>1</v>
      </c>
      <c r="I1707">
        <f t="shared" si="53"/>
        <v>282791.51999999996</v>
      </c>
    </row>
    <row r="1708" spans="1:9" x14ac:dyDescent="0.25">
      <c r="A1708">
        <v>10902</v>
      </c>
      <c r="B1708">
        <v>62</v>
      </c>
      <c r="C1708">
        <v>49.3</v>
      </c>
      <c r="D1708">
        <v>6</v>
      </c>
      <c r="E1708">
        <v>0.15</v>
      </c>
      <c r="F1708">
        <f>order_details[[#This Row],[UnitPrice]]*order_details[[#This Row],[Quantity]]</f>
        <v>295.79999999999995</v>
      </c>
      <c r="G1708">
        <f t="shared" si="52"/>
        <v>295.79999999999995</v>
      </c>
      <c r="H1708">
        <f ca="1" xml:space="preserve"> COUNTA(UNIQUE(orders[OrderID]))</f>
        <v>1</v>
      </c>
      <c r="I1708">
        <f t="shared" si="53"/>
        <v>282071.51999999996</v>
      </c>
    </row>
    <row r="1709" spans="1:9" x14ac:dyDescent="0.25">
      <c r="A1709">
        <v>10903</v>
      </c>
      <c r="B1709">
        <v>13</v>
      </c>
      <c r="C1709">
        <v>6</v>
      </c>
      <c r="D1709">
        <v>40</v>
      </c>
      <c r="E1709">
        <v>0</v>
      </c>
      <c r="F1709">
        <f>order_details[[#This Row],[UnitPrice]]*order_details[[#This Row],[Quantity]]</f>
        <v>240</v>
      </c>
      <c r="G1709">
        <f t="shared" si="52"/>
        <v>240</v>
      </c>
      <c r="H1709">
        <f ca="1" xml:space="preserve"> COUNTA(UNIQUE(orders[OrderID]))</f>
        <v>1</v>
      </c>
      <c r="I1709">
        <f t="shared" si="53"/>
        <v>281775.71999999991</v>
      </c>
    </row>
    <row r="1710" spans="1:9" x14ac:dyDescent="0.25">
      <c r="A1710">
        <v>10903</v>
      </c>
      <c r="B1710">
        <v>65</v>
      </c>
      <c r="C1710">
        <v>21.05</v>
      </c>
      <c r="D1710">
        <v>21</v>
      </c>
      <c r="E1710">
        <v>0</v>
      </c>
      <c r="F1710">
        <f>order_details[[#This Row],[UnitPrice]]*order_details[[#This Row],[Quantity]]</f>
        <v>442.05</v>
      </c>
      <c r="G1710">
        <f t="shared" si="52"/>
        <v>442.05</v>
      </c>
      <c r="H1710">
        <f ca="1" xml:space="preserve"> COUNTA(UNIQUE(orders[OrderID]))</f>
        <v>1</v>
      </c>
      <c r="I1710">
        <f t="shared" si="53"/>
        <v>281535.71999999991</v>
      </c>
    </row>
    <row r="1711" spans="1:9" x14ac:dyDescent="0.25">
      <c r="A1711">
        <v>10903</v>
      </c>
      <c r="B1711">
        <v>68</v>
      </c>
      <c r="C1711">
        <v>12.5</v>
      </c>
      <c r="D1711">
        <v>20</v>
      </c>
      <c r="E1711">
        <v>0</v>
      </c>
      <c r="F1711">
        <f>order_details[[#This Row],[UnitPrice]]*order_details[[#This Row],[Quantity]]</f>
        <v>250</v>
      </c>
      <c r="G1711">
        <f t="shared" si="52"/>
        <v>250</v>
      </c>
      <c r="H1711">
        <f ca="1" xml:space="preserve"> COUNTA(UNIQUE(orders[OrderID]))</f>
        <v>1</v>
      </c>
      <c r="I1711">
        <f t="shared" si="53"/>
        <v>281093.66999999993</v>
      </c>
    </row>
    <row r="1712" spans="1:9" x14ac:dyDescent="0.25">
      <c r="A1712">
        <v>10904</v>
      </c>
      <c r="B1712">
        <v>58</v>
      </c>
      <c r="C1712">
        <v>13.25</v>
      </c>
      <c r="D1712">
        <v>15</v>
      </c>
      <c r="E1712">
        <v>0</v>
      </c>
      <c r="F1712">
        <f>order_details[[#This Row],[UnitPrice]]*order_details[[#This Row],[Quantity]]</f>
        <v>198.75</v>
      </c>
      <c r="G1712">
        <f t="shared" si="52"/>
        <v>198.75</v>
      </c>
      <c r="H1712">
        <f ca="1" xml:space="preserve"> COUNTA(UNIQUE(orders[OrderID]))</f>
        <v>1</v>
      </c>
      <c r="I1712">
        <f t="shared" si="53"/>
        <v>280843.66999999993</v>
      </c>
    </row>
    <row r="1713" spans="1:9" x14ac:dyDescent="0.25">
      <c r="A1713">
        <v>10904</v>
      </c>
      <c r="B1713">
        <v>62</v>
      </c>
      <c r="C1713">
        <v>49.3</v>
      </c>
      <c r="D1713">
        <v>35</v>
      </c>
      <c r="E1713">
        <v>0</v>
      </c>
      <c r="F1713">
        <f>order_details[[#This Row],[UnitPrice]]*order_details[[#This Row],[Quantity]]</f>
        <v>1725.5</v>
      </c>
      <c r="G1713">
        <f t="shared" si="52"/>
        <v>1725.5</v>
      </c>
      <c r="H1713">
        <f ca="1" xml:space="preserve"> COUNTA(UNIQUE(orders[OrderID]))</f>
        <v>1</v>
      </c>
      <c r="I1713">
        <f t="shared" si="53"/>
        <v>280644.92</v>
      </c>
    </row>
    <row r="1714" spans="1:9" x14ac:dyDescent="0.25">
      <c r="A1714">
        <v>10905</v>
      </c>
      <c r="B1714">
        <v>1</v>
      </c>
      <c r="C1714">
        <v>18</v>
      </c>
      <c r="D1714">
        <v>20</v>
      </c>
      <c r="E1714">
        <v>0.05</v>
      </c>
      <c r="F1714">
        <f>order_details[[#This Row],[UnitPrice]]*order_details[[#This Row],[Quantity]]</f>
        <v>360</v>
      </c>
      <c r="G1714">
        <f t="shared" si="52"/>
        <v>360</v>
      </c>
      <c r="H1714">
        <f ca="1" xml:space="preserve"> COUNTA(UNIQUE(orders[OrderID]))</f>
        <v>1</v>
      </c>
      <c r="I1714">
        <f t="shared" si="53"/>
        <v>278919.41999999993</v>
      </c>
    </row>
    <row r="1715" spans="1:9" x14ac:dyDescent="0.25">
      <c r="A1715">
        <v>10906</v>
      </c>
      <c r="B1715">
        <v>61</v>
      </c>
      <c r="C1715">
        <v>28.5</v>
      </c>
      <c r="D1715">
        <v>15</v>
      </c>
      <c r="E1715">
        <v>0</v>
      </c>
      <c r="F1715">
        <f>order_details[[#This Row],[UnitPrice]]*order_details[[#This Row],[Quantity]]</f>
        <v>427.5</v>
      </c>
      <c r="G1715">
        <f t="shared" si="52"/>
        <v>427.5</v>
      </c>
      <c r="H1715">
        <f ca="1" xml:space="preserve"> COUNTA(UNIQUE(orders[OrderID]))</f>
        <v>1</v>
      </c>
      <c r="I1715">
        <f t="shared" si="53"/>
        <v>278559.41999999993</v>
      </c>
    </row>
    <row r="1716" spans="1:9" x14ac:dyDescent="0.25">
      <c r="A1716">
        <v>10907</v>
      </c>
      <c r="B1716">
        <v>75</v>
      </c>
      <c r="C1716">
        <v>7.75</v>
      </c>
      <c r="D1716">
        <v>14</v>
      </c>
      <c r="E1716">
        <v>0</v>
      </c>
      <c r="F1716">
        <f>order_details[[#This Row],[UnitPrice]]*order_details[[#This Row],[Quantity]]</f>
        <v>108.5</v>
      </c>
      <c r="G1716">
        <f t="shared" si="52"/>
        <v>108.5</v>
      </c>
      <c r="H1716">
        <f ca="1" xml:space="preserve"> COUNTA(UNIQUE(orders[OrderID]))</f>
        <v>1</v>
      </c>
      <c r="I1716">
        <f t="shared" si="53"/>
        <v>278131.91999999993</v>
      </c>
    </row>
    <row r="1717" spans="1:9" x14ac:dyDescent="0.25">
      <c r="A1717">
        <v>10908</v>
      </c>
      <c r="B1717">
        <v>7</v>
      </c>
      <c r="C1717">
        <v>30</v>
      </c>
      <c r="D1717">
        <v>20</v>
      </c>
      <c r="E1717">
        <v>0.05</v>
      </c>
      <c r="F1717">
        <f>order_details[[#This Row],[UnitPrice]]*order_details[[#This Row],[Quantity]]</f>
        <v>600</v>
      </c>
      <c r="G1717">
        <f t="shared" si="52"/>
        <v>600</v>
      </c>
      <c r="H1717">
        <f ca="1" xml:space="preserve"> COUNTA(UNIQUE(orders[OrderID]))</f>
        <v>1</v>
      </c>
      <c r="I1717">
        <f t="shared" si="53"/>
        <v>278023.41999999993</v>
      </c>
    </row>
    <row r="1718" spans="1:9" x14ac:dyDescent="0.25">
      <c r="A1718">
        <v>10908</v>
      </c>
      <c r="B1718">
        <v>52</v>
      </c>
      <c r="C1718">
        <v>7</v>
      </c>
      <c r="D1718">
        <v>14</v>
      </c>
      <c r="E1718">
        <v>0.05</v>
      </c>
      <c r="F1718">
        <f>order_details[[#This Row],[UnitPrice]]*order_details[[#This Row],[Quantity]]</f>
        <v>98</v>
      </c>
      <c r="G1718">
        <f t="shared" si="52"/>
        <v>98</v>
      </c>
      <c r="H1718">
        <f ca="1" xml:space="preserve"> COUNTA(UNIQUE(orders[OrderID]))</f>
        <v>1</v>
      </c>
      <c r="I1718">
        <f t="shared" si="53"/>
        <v>277423.41999999993</v>
      </c>
    </row>
    <row r="1719" spans="1:9" x14ac:dyDescent="0.25">
      <c r="A1719">
        <v>10909</v>
      </c>
      <c r="B1719">
        <v>7</v>
      </c>
      <c r="C1719">
        <v>30</v>
      </c>
      <c r="D1719">
        <v>12</v>
      </c>
      <c r="E1719">
        <v>0</v>
      </c>
      <c r="F1719">
        <f>order_details[[#This Row],[UnitPrice]]*order_details[[#This Row],[Quantity]]</f>
        <v>360</v>
      </c>
      <c r="G1719">
        <f t="shared" si="52"/>
        <v>360</v>
      </c>
      <c r="H1719">
        <f ca="1" xml:space="preserve"> COUNTA(UNIQUE(orders[OrderID]))</f>
        <v>1</v>
      </c>
      <c r="I1719">
        <f t="shared" si="53"/>
        <v>277325.41999999993</v>
      </c>
    </row>
    <row r="1720" spans="1:9" x14ac:dyDescent="0.25">
      <c r="A1720">
        <v>10909</v>
      </c>
      <c r="B1720">
        <v>16</v>
      </c>
      <c r="C1720">
        <v>17.45</v>
      </c>
      <c r="D1720">
        <v>15</v>
      </c>
      <c r="E1720">
        <v>0</v>
      </c>
      <c r="F1720">
        <f>order_details[[#This Row],[UnitPrice]]*order_details[[#This Row],[Quantity]]</f>
        <v>261.75</v>
      </c>
      <c r="G1720">
        <f t="shared" si="52"/>
        <v>261.75</v>
      </c>
      <c r="H1720">
        <f ca="1" xml:space="preserve"> COUNTA(UNIQUE(orders[OrderID]))</f>
        <v>1</v>
      </c>
      <c r="I1720">
        <f t="shared" si="53"/>
        <v>276965.41999999993</v>
      </c>
    </row>
    <row r="1721" spans="1:9" x14ac:dyDescent="0.25">
      <c r="A1721">
        <v>10909</v>
      </c>
      <c r="B1721">
        <v>41</v>
      </c>
      <c r="C1721">
        <v>9.65</v>
      </c>
      <c r="D1721">
        <v>5</v>
      </c>
      <c r="E1721">
        <v>0</v>
      </c>
      <c r="F1721">
        <f>order_details[[#This Row],[UnitPrice]]*order_details[[#This Row],[Quantity]]</f>
        <v>48.25</v>
      </c>
      <c r="G1721">
        <f t="shared" si="52"/>
        <v>48.25</v>
      </c>
      <c r="H1721">
        <f ca="1" xml:space="preserve"> COUNTA(UNIQUE(orders[OrderID]))</f>
        <v>1</v>
      </c>
      <c r="I1721">
        <f t="shared" si="53"/>
        <v>276703.66999999993</v>
      </c>
    </row>
    <row r="1722" spans="1:9" x14ac:dyDescent="0.25">
      <c r="A1722">
        <v>10910</v>
      </c>
      <c r="B1722">
        <v>19</v>
      </c>
      <c r="C1722">
        <v>9.1999999999999993</v>
      </c>
      <c r="D1722">
        <v>12</v>
      </c>
      <c r="E1722">
        <v>0</v>
      </c>
      <c r="F1722">
        <f>order_details[[#This Row],[UnitPrice]]*order_details[[#This Row],[Quantity]]</f>
        <v>110.39999999999999</v>
      </c>
      <c r="G1722">
        <f t="shared" si="52"/>
        <v>110.39999999999999</v>
      </c>
      <c r="H1722">
        <f ca="1" xml:space="preserve"> COUNTA(UNIQUE(orders[OrderID]))</f>
        <v>1</v>
      </c>
      <c r="I1722">
        <f t="shared" si="53"/>
        <v>276655.41999999993</v>
      </c>
    </row>
    <row r="1723" spans="1:9" x14ac:dyDescent="0.25">
      <c r="A1723">
        <v>10910</v>
      </c>
      <c r="B1723">
        <v>49</v>
      </c>
      <c r="C1723">
        <v>20</v>
      </c>
      <c r="D1723">
        <v>10</v>
      </c>
      <c r="E1723">
        <v>0</v>
      </c>
      <c r="F1723">
        <f>order_details[[#This Row],[UnitPrice]]*order_details[[#This Row],[Quantity]]</f>
        <v>200</v>
      </c>
      <c r="G1723">
        <f t="shared" si="52"/>
        <v>200</v>
      </c>
      <c r="H1723">
        <f ca="1" xml:space="preserve"> COUNTA(UNIQUE(orders[OrderID]))</f>
        <v>1</v>
      </c>
      <c r="I1723">
        <f t="shared" si="53"/>
        <v>276545.01999999996</v>
      </c>
    </row>
    <row r="1724" spans="1:9" x14ac:dyDescent="0.25">
      <c r="A1724">
        <v>10910</v>
      </c>
      <c r="B1724">
        <v>61</v>
      </c>
      <c r="C1724">
        <v>28.5</v>
      </c>
      <c r="D1724">
        <v>5</v>
      </c>
      <c r="E1724">
        <v>0</v>
      </c>
      <c r="F1724">
        <f>order_details[[#This Row],[UnitPrice]]*order_details[[#This Row],[Quantity]]</f>
        <v>142.5</v>
      </c>
      <c r="G1724">
        <f t="shared" si="52"/>
        <v>142.5</v>
      </c>
      <c r="H1724">
        <f ca="1" xml:space="preserve"> COUNTA(UNIQUE(orders[OrderID]))</f>
        <v>1</v>
      </c>
      <c r="I1724">
        <f t="shared" si="53"/>
        <v>276345.01999999996</v>
      </c>
    </row>
    <row r="1725" spans="1:9" x14ac:dyDescent="0.25">
      <c r="A1725">
        <v>10911</v>
      </c>
      <c r="B1725">
        <v>1</v>
      </c>
      <c r="C1725">
        <v>18</v>
      </c>
      <c r="D1725">
        <v>10</v>
      </c>
      <c r="E1725">
        <v>0</v>
      </c>
      <c r="F1725">
        <f>order_details[[#This Row],[UnitPrice]]*order_details[[#This Row],[Quantity]]</f>
        <v>180</v>
      </c>
      <c r="G1725">
        <f t="shared" si="52"/>
        <v>180</v>
      </c>
      <c r="H1725">
        <f ca="1" xml:space="preserve"> COUNTA(UNIQUE(orders[OrderID]))</f>
        <v>1</v>
      </c>
      <c r="I1725">
        <f t="shared" si="53"/>
        <v>276202.5199999999</v>
      </c>
    </row>
    <row r="1726" spans="1:9" x14ac:dyDescent="0.25">
      <c r="A1726">
        <v>10911</v>
      </c>
      <c r="B1726">
        <v>17</v>
      </c>
      <c r="C1726">
        <v>39</v>
      </c>
      <c r="D1726">
        <v>12</v>
      </c>
      <c r="E1726">
        <v>0</v>
      </c>
      <c r="F1726">
        <f>order_details[[#This Row],[UnitPrice]]*order_details[[#This Row],[Quantity]]</f>
        <v>468</v>
      </c>
      <c r="G1726">
        <f t="shared" si="52"/>
        <v>468</v>
      </c>
      <c r="H1726">
        <f ca="1" xml:space="preserve"> COUNTA(UNIQUE(orders[OrderID]))</f>
        <v>1</v>
      </c>
      <c r="I1726">
        <f t="shared" si="53"/>
        <v>276022.51999999996</v>
      </c>
    </row>
    <row r="1727" spans="1:9" x14ac:dyDescent="0.25">
      <c r="A1727">
        <v>10911</v>
      </c>
      <c r="B1727">
        <v>67</v>
      </c>
      <c r="C1727">
        <v>14</v>
      </c>
      <c r="D1727">
        <v>15</v>
      </c>
      <c r="E1727">
        <v>0</v>
      </c>
      <c r="F1727">
        <f>order_details[[#This Row],[UnitPrice]]*order_details[[#This Row],[Quantity]]</f>
        <v>210</v>
      </c>
      <c r="G1727">
        <f t="shared" si="52"/>
        <v>210</v>
      </c>
      <c r="H1727">
        <f ca="1" xml:space="preserve"> COUNTA(UNIQUE(orders[OrderID]))</f>
        <v>1</v>
      </c>
      <c r="I1727">
        <f t="shared" si="53"/>
        <v>275554.5199999999</v>
      </c>
    </row>
    <row r="1728" spans="1:9" x14ac:dyDescent="0.25">
      <c r="A1728">
        <v>10912</v>
      </c>
      <c r="B1728">
        <v>11</v>
      </c>
      <c r="C1728">
        <v>21</v>
      </c>
      <c r="D1728">
        <v>40</v>
      </c>
      <c r="E1728">
        <v>0.25</v>
      </c>
      <c r="F1728">
        <f>order_details[[#This Row],[UnitPrice]]*order_details[[#This Row],[Quantity]]</f>
        <v>840</v>
      </c>
      <c r="G1728">
        <f t="shared" si="52"/>
        <v>840</v>
      </c>
      <c r="H1728">
        <f ca="1" xml:space="preserve"> COUNTA(UNIQUE(orders[OrderID]))</f>
        <v>1</v>
      </c>
      <c r="I1728">
        <f t="shared" si="53"/>
        <v>275344.5199999999</v>
      </c>
    </row>
    <row r="1729" spans="1:9" x14ac:dyDescent="0.25">
      <c r="A1729">
        <v>10912</v>
      </c>
      <c r="B1729">
        <v>29</v>
      </c>
      <c r="C1729">
        <v>123.79</v>
      </c>
      <c r="D1729">
        <v>60</v>
      </c>
      <c r="E1729">
        <v>0.25</v>
      </c>
      <c r="F1729">
        <f>order_details[[#This Row],[UnitPrice]]*order_details[[#This Row],[Quantity]]</f>
        <v>7427.4000000000005</v>
      </c>
      <c r="G1729">
        <f t="shared" si="52"/>
        <v>7427.4000000000005</v>
      </c>
      <c r="H1729">
        <f ca="1" xml:space="preserve"> COUNTA(UNIQUE(orders[OrderID]))</f>
        <v>1</v>
      </c>
      <c r="I1729">
        <f t="shared" si="53"/>
        <v>274504.5199999999</v>
      </c>
    </row>
    <row r="1730" spans="1:9" x14ac:dyDescent="0.25">
      <c r="A1730">
        <v>10913</v>
      </c>
      <c r="B1730">
        <v>4</v>
      </c>
      <c r="C1730">
        <v>22</v>
      </c>
      <c r="D1730">
        <v>30</v>
      </c>
      <c r="E1730">
        <v>0.25</v>
      </c>
      <c r="F1730">
        <f>order_details[[#This Row],[UnitPrice]]*order_details[[#This Row],[Quantity]]</f>
        <v>660</v>
      </c>
      <c r="G1730">
        <f t="shared" ref="G1730:G1793" si="54" xml:space="preserve"> C1730 * D1730</f>
        <v>660</v>
      </c>
      <c r="H1730">
        <f ca="1" xml:space="preserve"> COUNTA(UNIQUE(orders[OrderID]))</f>
        <v>1</v>
      </c>
      <c r="I1730">
        <f t="shared" ref="I1730:I1793" si="55">SUM(G1730:G3884)</f>
        <v>267077.11999999994</v>
      </c>
    </row>
    <row r="1731" spans="1:9" x14ac:dyDescent="0.25">
      <c r="A1731">
        <v>10913</v>
      </c>
      <c r="B1731">
        <v>33</v>
      </c>
      <c r="C1731">
        <v>2.5</v>
      </c>
      <c r="D1731">
        <v>40</v>
      </c>
      <c r="E1731">
        <v>0.25</v>
      </c>
      <c r="F1731">
        <f>order_details[[#This Row],[UnitPrice]]*order_details[[#This Row],[Quantity]]</f>
        <v>100</v>
      </c>
      <c r="G1731">
        <f t="shared" si="54"/>
        <v>100</v>
      </c>
      <c r="H1731">
        <f ca="1" xml:space="preserve"> COUNTA(UNIQUE(orders[OrderID]))</f>
        <v>1</v>
      </c>
      <c r="I1731">
        <f t="shared" si="55"/>
        <v>266417.11999999994</v>
      </c>
    </row>
    <row r="1732" spans="1:9" x14ac:dyDescent="0.25">
      <c r="A1732">
        <v>10913</v>
      </c>
      <c r="B1732">
        <v>58</v>
      </c>
      <c r="C1732">
        <v>13.25</v>
      </c>
      <c r="D1732">
        <v>15</v>
      </c>
      <c r="E1732">
        <v>0</v>
      </c>
      <c r="F1732">
        <f>order_details[[#This Row],[UnitPrice]]*order_details[[#This Row],[Quantity]]</f>
        <v>198.75</v>
      </c>
      <c r="G1732">
        <f t="shared" si="54"/>
        <v>198.75</v>
      </c>
      <c r="H1732">
        <f ca="1" xml:space="preserve"> COUNTA(UNIQUE(orders[OrderID]))</f>
        <v>1</v>
      </c>
      <c r="I1732">
        <f t="shared" si="55"/>
        <v>266317.12</v>
      </c>
    </row>
    <row r="1733" spans="1:9" x14ac:dyDescent="0.25">
      <c r="A1733">
        <v>10914</v>
      </c>
      <c r="B1733">
        <v>71</v>
      </c>
      <c r="C1733">
        <v>21.5</v>
      </c>
      <c r="D1733">
        <v>25</v>
      </c>
      <c r="E1733">
        <v>0</v>
      </c>
      <c r="F1733">
        <f>order_details[[#This Row],[UnitPrice]]*order_details[[#This Row],[Quantity]]</f>
        <v>537.5</v>
      </c>
      <c r="G1733">
        <f t="shared" si="54"/>
        <v>537.5</v>
      </c>
      <c r="H1733">
        <f ca="1" xml:space="preserve"> COUNTA(UNIQUE(orders[OrderID]))</f>
        <v>1</v>
      </c>
      <c r="I1733">
        <f t="shared" si="55"/>
        <v>266118.37</v>
      </c>
    </row>
    <row r="1734" spans="1:9" x14ac:dyDescent="0.25">
      <c r="A1734">
        <v>10915</v>
      </c>
      <c r="B1734">
        <v>17</v>
      </c>
      <c r="C1734">
        <v>39</v>
      </c>
      <c r="D1734">
        <v>10</v>
      </c>
      <c r="E1734">
        <v>0</v>
      </c>
      <c r="F1734">
        <f>order_details[[#This Row],[UnitPrice]]*order_details[[#This Row],[Quantity]]</f>
        <v>390</v>
      </c>
      <c r="G1734">
        <f t="shared" si="54"/>
        <v>390</v>
      </c>
      <c r="H1734">
        <f ca="1" xml:space="preserve"> COUNTA(UNIQUE(orders[OrderID]))</f>
        <v>1</v>
      </c>
      <c r="I1734">
        <f t="shared" si="55"/>
        <v>265580.87</v>
      </c>
    </row>
    <row r="1735" spans="1:9" x14ac:dyDescent="0.25">
      <c r="A1735">
        <v>10915</v>
      </c>
      <c r="B1735">
        <v>33</v>
      </c>
      <c r="C1735">
        <v>2.5</v>
      </c>
      <c r="D1735">
        <v>30</v>
      </c>
      <c r="E1735">
        <v>0</v>
      </c>
      <c r="F1735">
        <f>order_details[[#This Row],[UnitPrice]]*order_details[[#This Row],[Quantity]]</f>
        <v>75</v>
      </c>
      <c r="G1735">
        <f t="shared" si="54"/>
        <v>75</v>
      </c>
      <c r="H1735">
        <f ca="1" xml:space="preserve"> COUNTA(UNIQUE(orders[OrderID]))</f>
        <v>1</v>
      </c>
      <c r="I1735">
        <f t="shared" si="55"/>
        <v>265190.87</v>
      </c>
    </row>
    <row r="1736" spans="1:9" x14ac:dyDescent="0.25">
      <c r="A1736">
        <v>10915</v>
      </c>
      <c r="B1736">
        <v>54</v>
      </c>
      <c r="C1736">
        <v>7.45</v>
      </c>
      <c r="D1736">
        <v>10</v>
      </c>
      <c r="E1736">
        <v>0</v>
      </c>
      <c r="F1736">
        <f>order_details[[#This Row],[UnitPrice]]*order_details[[#This Row],[Quantity]]</f>
        <v>74.5</v>
      </c>
      <c r="G1736">
        <f t="shared" si="54"/>
        <v>74.5</v>
      </c>
      <c r="H1736">
        <f ca="1" xml:space="preserve"> COUNTA(UNIQUE(orders[OrderID]))</f>
        <v>1</v>
      </c>
      <c r="I1736">
        <f t="shared" si="55"/>
        <v>265115.86999999994</v>
      </c>
    </row>
    <row r="1737" spans="1:9" x14ac:dyDescent="0.25">
      <c r="A1737">
        <v>10916</v>
      </c>
      <c r="B1737">
        <v>16</v>
      </c>
      <c r="C1737">
        <v>17.45</v>
      </c>
      <c r="D1737">
        <v>6</v>
      </c>
      <c r="E1737">
        <v>0</v>
      </c>
      <c r="F1737">
        <f>order_details[[#This Row],[UnitPrice]]*order_details[[#This Row],[Quantity]]</f>
        <v>104.69999999999999</v>
      </c>
      <c r="G1737">
        <f t="shared" si="54"/>
        <v>104.69999999999999</v>
      </c>
      <c r="H1737">
        <f ca="1" xml:space="preserve"> COUNTA(UNIQUE(orders[OrderID]))</f>
        <v>1</v>
      </c>
      <c r="I1737">
        <f t="shared" si="55"/>
        <v>265041.36999999994</v>
      </c>
    </row>
    <row r="1738" spans="1:9" x14ac:dyDescent="0.25">
      <c r="A1738">
        <v>10916</v>
      </c>
      <c r="B1738">
        <v>32</v>
      </c>
      <c r="C1738">
        <v>32</v>
      </c>
      <c r="D1738">
        <v>6</v>
      </c>
      <c r="E1738">
        <v>0</v>
      </c>
      <c r="F1738">
        <f>order_details[[#This Row],[UnitPrice]]*order_details[[#This Row],[Quantity]]</f>
        <v>192</v>
      </c>
      <c r="G1738">
        <f t="shared" si="54"/>
        <v>192</v>
      </c>
      <c r="H1738">
        <f ca="1" xml:space="preserve"> COUNTA(UNIQUE(orders[OrderID]))</f>
        <v>1</v>
      </c>
      <c r="I1738">
        <f t="shared" si="55"/>
        <v>264936.67</v>
      </c>
    </row>
    <row r="1739" spans="1:9" x14ac:dyDescent="0.25">
      <c r="A1739">
        <v>10916</v>
      </c>
      <c r="B1739">
        <v>57</v>
      </c>
      <c r="C1739">
        <v>19.5</v>
      </c>
      <c r="D1739">
        <v>20</v>
      </c>
      <c r="E1739">
        <v>0</v>
      </c>
      <c r="F1739">
        <f>order_details[[#This Row],[UnitPrice]]*order_details[[#This Row],[Quantity]]</f>
        <v>390</v>
      </c>
      <c r="G1739">
        <f t="shared" si="54"/>
        <v>390</v>
      </c>
      <c r="H1739">
        <f ca="1" xml:space="preserve"> COUNTA(UNIQUE(orders[OrderID]))</f>
        <v>1</v>
      </c>
      <c r="I1739">
        <f t="shared" si="55"/>
        <v>264744.67</v>
      </c>
    </row>
    <row r="1740" spans="1:9" x14ac:dyDescent="0.25">
      <c r="A1740">
        <v>10917</v>
      </c>
      <c r="B1740">
        <v>30</v>
      </c>
      <c r="C1740">
        <v>25.89</v>
      </c>
      <c r="D1740">
        <v>1</v>
      </c>
      <c r="E1740">
        <v>0</v>
      </c>
      <c r="F1740">
        <f>order_details[[#This Row],[UnitPrice]]*order_details[[#This Row],[Quantity]]</f>
        <v>25.89</v>
      </c>
      <c r="G1740">
        <f t="shared" si="54"/>
        <v>25.89</v>
      </c>
      <c r="H1740">
        <f ca="1" xml:space="preserve"> COUNTA(UNIQUE(orders[OrderID]))</f>
        <v>1</v>
      </c>
      <c r="I1740">
        <f t="shared" si="55"/>
        <v>264354.67</v>
      </c>
    </row>
    <row r="1741" spans="1:9" x14ac:dyDescent="0.25">
      <c r="A1741">
        <v>10917</v>
      </c>
      <c r="B1741">
        <v>60</v>
      </c>
      <c r="C1741">
        <v>34</v>
      </c>
      <c r="D1741">
        <v>10</v>
      </c>
      <c r="E1741">
        <v>0</v>
      </c>
      <c r="F1741">
        <f>order_details[[#This Row],[UnitPrice]]*order_details[[#This Row],[Quantity]]</f>
        <v>340</v>
      </c>
      <c r="G1741">
        <f t="shared" si="54"/>
        <v>340</v>
      </c>
      <c r="H1741">
        <f ca="1" xml:space="preserve"> COUNTA(UNIQUE(orders[OrderID]))</f>
        <v>1</v>
      </c>
      <c r="I1741">
        <f t="shared" si="55"/>
        <v>264328.77999999997</v>
      </c>
    </row>
    <row r="1742" spans="1:9" x14ac:dyDescent="0.25">
      <c r="A1742">
        <v>10918</v>
      </c>
      <c r="B1742">
        <v>1</v>
      </c>
      <c r="C1742">
        <v>18</v>
      </c>
      <c r="D1742">
        <v>60</v>
      </c>
      <c r="E1742">
        <v>0.25</v>
      </c>
      <c r="F1742">
        <f>order_details[[#This Row],[UnitPrice]]*order_details[[#This Row],[Quantity]]</f>
        <v>1080</v>
      </c>
      <c r="G1742">
        <f t="shared" si="54"/>
        <v>1080</v>
      </c>
      <c r="H1742">
        <f ca="1" xml:space="preserve"> COUNTA(UNIQUE(orders[OrderID]))</f>
        <v>1</v>
      </c>
      <c r="I1742">
        <f t="shared" si="55"/>
        <v>263988.77999999997</v>
      </c>
    </row>
    <row r="1743" spans="1:9" x14ac:dyDescent="0.25">
      <c r="A1743">
        <v>10918</v>
      </c>
      <c r="B1743">
        <v>60</v>
      </c>
      <c r="C1743">
        <v>34</v>
      </c>
      <c r="D1743">
        <v>25</v>
      </c>
      <c r="E1743">
        <v>0.25</v>
      </c>
      <c r="F1743">
        <f>order_details[[#This Row],[UnitPrice]]*order_details[[#This Row],[Quantity]]</f>
        <v>850</v>
      </c>
      <c r="G1743">
        <f t="shared" si="54"/>
        <v>850</v>
      </c>
      <c r="H1743">
        <f ca="1" xml:space="preserve"> COUNTA(UNIQUE(orders[OrderID]))</f>
        <v>1</v>
      </c>
      <c r="I1743">
        <f t="shared" si="55"/>
        <v>262908.77999999997</v>
      </c>
    </row>
    <row r="1744" spans="1:9" x14ac:dyDescent="0.25">
      <c r="A1744">
        <v>10919</v>
      </c>
      <c r="B1744">
        <v>16</v>
      </c>
      <c r="C1744">
        <v>17.45</v>
      </c>
      <c r="D1744">
        <v>24</v>
      </c>
      <c r="E1744">
        <v>0</v>
      </c>
      <c r="F1744">
        <f>order_details[[#This Row],[UnitPrice]]*order_details[[#This Row],[Quantity]]</f>
        <v>418.79999999999995</v>
      </c>
      <c r="G1744">
        <f t="shared" si="54"/>
        <v>418.79999999999995</v>
      </c>
      <c r="H1744">
        <f ca="1" xml:space="preserve"> COUNTA(UNIQUE(orders[OrderID]))</f>
        <v>1</v>
      </c>
      <c r="I1744">
        <f t="shared" si="55"/>
        <v>262058.77999999994</v>
      </c>
    </row>
    <row r="1745" spans="1:9" x14ac:dyDescent="0.25">
      <c r="A1745">
        <v>10919</v>
      </c>
      <c r="B1745">
        <v>25</v>
      </c>
      <c r="C1745">
        <v>14</v>
      </c>
      <c r="D1745">
        <v>24</v>
      </c>
      <c r="E1745">
        <v>0</v>
      </c>
      <c r="F1745">
        <f>order_details[[#This Row],[UnitPrice]]*order_details[[#This Row],[Quantity]]</f>
        <v>336</v>
      </c>
      <c r="G1745">
        <f t="shared" si="54"/>
        <v>336</v>
      </c>
      <c r="H1745">
        <f ca="1" xml:space="preserve"> COUNTA(UNIQUE(orders[OrderID]))</f>
        <v>1</v>
      </c>
      <c r="I1745">
        <f t="shared" si="55"/>
        <v>261639.97999999992</v>
      </c>
    </row>
    <row r="1746" spans="1:9" x14ac:dyDescent="0.25">
      <c r="A1746">
        <v>10919</v>
      </c>
      <c r="B1746">
        <v>40</v>
      </c>
      <c r="C1746">
        <v>18.399999999999999</v>
      </c>
      <c r="D1746">
        <v>20</v>
      </c>
      <c r="E1746">
        <v>0</v>
      </c>
      <c r="F1746">
        <f>order_details[[#This Row],[UnitPrice]]*order_details[[#This Row],[Quantity]]</f>
        <v>368</v>
      </c>
      <c r="G1746">
        <f t="shared" si="54"/>
        <v>368</v>
      </c>
      <c r="H1746">
        <f ca="1" xml:space="preserve"> COUNTA(UNIQUE(orders[OrderID]))</f>
        <v>1</v>
      </c>
      <c r="I1746">
        <f t="shared" si="55"/>
        <v>261303.97999999992</v>
      </c>
    </row>
    <row r="1747" spans="1:9" x14ac:dyDescent="0.25">
      <c r="A1747">
        <v>10920</v>
      </c>
      <c r="B1747">
        <v>50</v>
      </c>
      <c r="C1747">
        <v>16.25</v>
      </c>
      <c r="D1747">
        <v>24</v>
      </c>
      <c r="E1747">
        <v>0</v>
      </c>
      <c r="F1747">
        <f>order_details[[#This Row],[UnitPrice]]*order_details[[#This Row],[Quantity]]</f>
        <v>390</v>
      </c>
      <c r="G1747">
        <f t="shared" si="54"/>
        <v>390</v>
      </c>
      <c r="H1747">
        <f ca="1" xml:space="preserve"> COUNTA(UNIQUE(orders[OrderID]))</f>
        <v>1</v>
      </c>
      <c r="I1747">
        <f t="shared" si="55"/>
        <v>260935.97999999992</v>
      </c>
    </row>
    <row r="1748" spans="1:9" x14ac:dyDescent="0.25">
      <c r="A1748">
        <v>10921</v>
      </c>
      <c r="B1748">
        <v>35</v>
      </c>
      <c r="C1748">
        <v>18</v>
      </c>
      <c r="D1748">
        <v>10</v>
      </c>
      <c r="E1748">
        <v>0</v>
      </c>
      <c r="F1748">
        <f>order_details[[#This Row],[UnitPrice]]*order_details[[#This Row],[Quantity]]</f>
        <v>180</v>
      </c>
      <c r="G1748">
        <f t="shared" si="54"/>
        <v>180</v>
      </c>
      <c r="H1748">
        <f ca="1" xml:space="preserve"> COUNTA(UNIQUE(orders[OrderID]))</f>
        <v>1</v>
      </c>
      <c r="I1748">
        <f t="shared" si="55"/>
        <v>260545.97999999992</v>
      </c>
    </row>
    <row r="1749" spans="1:9" x14ac:dyDescent="0.25">
      <c r="A1749">
        <v>10921</v>
      </c>
      <c r="B1749">
        <v>63</v>
      </c>
      <c r="C1749">
        <v>43.9</v>
      </c>
      <c r="D1749">
        <v>40</v>
      </c>
      <c r="E1749">
        <v>0</v>
      </c>
      <c r="F1749">
        <f>order_details[[#This Row],[UnitPrice]]*order_details[[#This Row],[Quantity]]</f>
        <v>1756</v>
      </c>
      <c r="G1749">
        <f t="shared" si="54"/>
        <v>1756</v>
      </c>
      <c r="H1749">
        <f ca="1" xml:space="preserve"> COUNTA(UNIQUE(orders[OrderID]))</f>
        <v>1</v>
      </c>
      <c r="I1749">
        <f t="shared" si="55"/>
        <v>260365.97999999992</v>
      </c>
    </row>
    <row r="1750" spans="1:9" x14ac:dyDescent="0.25">
      <c r="A1750">
        <v>10922</v>
      </c>
      <c r="B1750">
        <v>17</v>
      </c>
      <c r="C1750">
        <v>39</v>
      </c>
      <c r="D1750">
        <v>15</v>
      </c>
      <c r="E1750">
        <v>0</v>
      </c>
      <c r="F1750">
        <f>order_details[[#This Row],[UnitPrice]]*order_details[[#This Row],[Quantity]]</f>
        <v>585</v>
      </c>
      <c r="G1750">
        <f t="shared" si="54"/>
        <v>585</v>
      </c>
      <c r="H1750">
        <f ca="1" xml:space="preserve"> COUNTA(UNIQUE(orders[OrderID]))</f>
        <v>1</v>
      </c>
      <c r="I1750">
        <f t="shared" si="55"/>
        <v>258609.97999999992</v>
      </c>
    </row>
    <row r="1751" spans="1:9" x14ac:dyDescent="0.25">
      <c r="A1751">
        <v>10922</v>
      </c>
      <c r="B1751">
        <v>24</v>
      </c>
      <c r="C1751">
        <v>4.5</v>
      </c>
      <c r="D1751">
        <v>35</v>
      </c>
      <c r="E1751">
        <v>0</v>
      </c>
      <c r="F1751">
        <f>order_details[[#This Row],[UnitPrice]]*order_details[[#This Row],[Quantity]]</f>
        <v>157.5</v>
      </c>
      <c r="G1751">
        <f t="shared" si="54"/>
        <v>157.5</v>
      </c>
      <c r="H1751">
        <f ca="1" xml:space="preserve"> COUNTA(UNIQUE(orders[OrderID]))</f>
        <v>1</v>
      </c>
      <c r="I1751">
        <f t="shared" si="55"/>
        <v>258024.97999999992</v>
      </c>
    </row>
    <row r="1752" spans="1:9" x14ac:dyDescent="0.25">
      <c r="A1752">
        <v>10923</v>
      </c>
      <c r="B1752">
        <v>42</v>
      </c>
      <c r="C1752">
        <v>14</v>
      </c>
      <c r="D1752">
        <v>10</v>
      </c>
      <c r="E1752">
        <v>0.2</v>
      </c>
      <c r="F1752">
        <f>order_details[[#This Row],[UnitPrice]]*order_details[[#This Row],[Quantity]]</f>
        <v>140</v>
      </c>
      <c r="G1752">
        <f t="shared" si="54"/>
        <v>140</v>
      </c>
      <c r="H1752">
        <f ca="1" xml:space="preserve"> COUNTA(UNIQUE(orders[OrderID]))</f>
        <v>1</v>
      </c>
      <c r="I1752">
        <f t="shared" si="55"/>
        <v>257867.47999999992</v>
      </c>
    </row>
    <row r="1753" spans="1:9" x14ac:dyDescent="0.25">
      <c r="A1753">
        <v>10923</v>
      </c>
      <c r="B1753">
        <v>43</v>
      </c>
      <c r="C1753">
        <v>46</v>
      </c>
      <c r="D1753">
        <v>10</v>
      </c>
      <c r="E1753">
        <v>0.2</v>
      </c>
      <c r="F1753">
        <f>order_details[[#This Row],[UnitPrice]]*order_details[[#This Row],[Quantity]]</f>
        <v>460</v>
      </c>
      <c r="G1753">
        <f t="shared" si="54"/>
        <v>460</v>
      </c>
      <c r="H1753">
        <f ca="1" xml:space="preserve"> COUNTA(UNIQUE(orders[OrderID]))</f>
        <v>1</v>
      </c>
      <c r="I1753">
        <f t="shared" si="55"/>
        <v>257727.47999999992</v>
      </c>
    </row>
    <row r="1754" spans="1:9" x14ac:dyDescent="0.25">
      <c r="A1754">
        <v>10923</v>
      </c>
      <c r="B1754">
        <v>67</v>
      </c>
      <c r="C1754">
        <v>14</v>
      </c>
      <c r="D1754">
        <v>24</v>
      </c>
      <c r="E1754">
        <v>0.2</v>
      </c>
      <c r="F1754">
        <f>order_details[[#This Row],[UnitPrice]]*order_details[[#This Row],[Quantity]]</f>
        <v>336</v>
      </c>
      <c r="G1754">
        <f t="shared" si="54"/>
        <v>336</v>
      </c>
      <c r="H1754">
        <f ca="1" xml:space="preserve"> COUNTA(UNIQUE(orders[OrderID]))</f>
        <v>1</v>
      </c>
      <c r="I1754">
        <f t="shared" si="55"/>
        <v>257267.47999999992</v>
      </c>
    </row>
    <row r="1755" spans="1:9" x14ac:dyDescent="0.25">
      <c r="A1755">
        <v>10924</v>
      </c>
      <c r="B1755">
        <v>10</v>
      </c>
      <c r="C1755">
        <v>31</v>
      </c>
      <c r="D1755">
        <v>20</v>
      </c>
      <c r="E1755">
        <v>0.1</v>
      </c>
      <c r="F1755">
        <f>order_details[[#This Row],[UnitPrice]]*order_details[[#This Row],[Quantity]]</f>
        <v>620</v>
      </c>
      <c r="G1755">
        <f t="shared" si="54"/>
        <v>620</v>
      </c>
      <c r="H1755">
        <f ca="1" xml:space="preserve"> COUNTA(UNIQUE(orders[OrderID]))</f>
        <v>1</v>
      </c>
      <c r="I1755">
        <f t="shared" si="55"/>
        <v>256931.47999999995</v>
      </c>
    </row>
    <row r="1756" spans="1:9" x14ac:dyDescent="0.25">
      <c r="A1756">
        <v>10924</v>
      </c>
      <c r="B1756">
        <v>28</v>
      </c>
      <c r="C1756">
        <v>45.6</v>
      </c>
      <c r="D1756">
        <v>30</v>
      </c>
      <c r="E1756">
        <v>0.1</v>
      </c>
      <c r="F1756">
        <f>order_details[[#This Row],[UnitPrice]]*order_details[[#This Row],[Quantity]]</f>
        <v>1368</v>
      </c>
      <c r="G1756">
        <f t="shared" si="54"/>
        <v>1368</v>
      </c>
      <c r="H1756">
        <f ca="1" xml:space="preserve"> COUNTA(UNIQUE(orders[OrderID]))</f>
        <v>1</v>
      </c>
      <c r="I1756">
        <f t="shared" si="55"/>
        <v>256311.47999999995</v>
      </c>
    </row>
    <row r="1757" spans="1:9" x14ac:dyDescent="0.25">
      <c r="A1757">
        <v>10924</v>
      </c>
      <c r="B1757">
        <v>75</v>
      </c>
      <c r="C1757">
        <v>7.75</v>
      </c>
      <c r="D1757">
        <v>6</v>
      </c>
      <c r="E1757">
        <v>0</v>
      </c>
      <c r="F1757">
        <f>order_details[[#This Row],[UnitPrice]]*order_details[[#This Row],[Quantity]]</f>
        <v>46.5</v>
      </c>
      <c r="G1757">
        <f t="shared" si="54"/>
        <v>46.5</v>
      </c>
      <c r="H1757">
        <f ca="1" xml:space="preserve"> COUNTA(UNIQUE(orders[OrderID]))</f>
        <v>1</v>
      </c>
      <c r="I1757">
        <f t="shared" si="55"/>
        <v>254943.47999999995</v>
      </c>
    </row>
    <row r="1758" spans="1:9" x14ac:dyDescent="0.25">
      <c r="A1758">
        <v>10925</v>
      </c>
      <c r="B1758">
        <v>36</v>
      </c>
      <c r="C1758">
        <v>19</v>
      </c>
      <c r="D1758">
        <v>25</v>
      </c>
      <c r="E1758">
        <v>0.15</v>
      </c>
      <c r="F1758">
        <f>order_details[[#This Row],[UnitPrice]]*order_details[[#This Row],[Quantity]]</f>
        <v>475</v>
      </c>
      <c r="G1758">
        <f t="shared" si="54"/>
        <v>475</v>
      </c>
      <c r="H1758">
        <f ca="1" xml:space="preserve"> COUNTA(UNIQUE(orders[OrderID]))</f>
        <v>1</v>
      </c>
      <c r="I1758">
        <f t="shared" si="55"/>
        <v>254896.97999999995</v>
      </c>
    </row>
    <row r="1759" spans="1:9" x14ac:dyDescent="0.25">
      <c r="A1759">
        <v>10925</v>
      </c>
      <c r="B1759">
        <v>52</v>
      </c>
      <c r="C1759">
        <v>7</v>
      </c>
      <c r="D1759">
        <v>12</v>
      </c>
      <c r="E1759">
        <v>0.15</v>
      </c>
      <c r="F1759">
        <f>order_details[[#This Row],[UnitPrice]]*order_details[[#This Row],[Quantity]]</f>
        <v>84</v>
      </c>
      <c r="G1759">
        <f t="shared" si="54"/>
        <v>84</v>
      </c>
      <c r="H1759">
        <f ca="1" xml:space="preserve"> COUNTA(UNIQUE(orders[OrderID]))</f>
        <v>1</v>
      </c>
      <c r="I1759">
        <f t="shared" si="55"/>
        <v>254421.97999999995</v>
      </c>
    </row>
    <row r="1760" spans="1:9" x14ac:dyDescent="0.25">
      <c r="A1760">
        <v>10926</v>
      </c>
      <c r="B1760">
        <v>11</v>
      </c>
      <c r="C1760">
        <v>21</v>
      </c>
      <c r="D1760">
        <v>2</v>
      </c>
      <c r="E1760">
        <v>0</v>
      </c>
      <c r="F1760">
        <f>order_details[[#This Row],[UnitPrice]]*order_details[[#This Row],[Quantity]]</f>
        <v>42</v>
      </c>
      <c r="G1760">
        <f t="shared" si="54"/>
        <v>42</v>
      </c>
      <c r="H1760">
        <f ca="1" xml:space="preserve"> COUNTA(UNIQUE(orders[OrderID]))</f>
        <v>1</v>
      </c>
      <c r="I1760">
        <f t="shared" si="55"/>
        <v>254337.97999999995</v>
      </c>
    </row>
    <row r="1761" spans="1:9" x14ac:dyDescent="0.25">
      <c r="A1761">
        <v>10926</v>
      </c>
      <c r="B1761">
        <v>13</v>
      </c>
      <c r="C1761">
        <v>6</v>
      </c>
      <c r="D1761">
        <v>10</v>
      </c>
      <c r="E1761">
        <v>0</v>
      </c>
      <c r="F1761">
        <f>order_details[[#This Row],[UnitPrice]]*order_details[[#This Row],[Quantity]]</f>
        <v>60</v>
      </c>
      <c r="G1761">
        <f t="shared" si="54"/>
        <v>60</v>
      </c>
      <c r="H1761">
        <f ca="1" xml:space="preserve"> COUNTA(UNIQUE(orders[OrderID]))</f>
        <v>1</v>
      </c>
      <c r="I1761">
        <f t="shared" si="55"/>
        <v>254295.97999999995</v>
      </c>
    </row>
    <row r="1762" spans="1:9" x14ac:dyDescent="0.25">
      <c r="A1762">
        <v>10926</v>
      </c>
      <c r="B1762">
        <v>19</v>
      </c>
      <c r="C1762">
        <v>9.1999999999999993</v>
      </c>
      <c r="D1762">
        <v>7</v>
      </c>
      <c r="E1762">
        <v>0</v>
      </c>
      <c r="F1762">
        <f>order_details[[#This Row],[UnitPrice]]*order_details[[#This Row],[Quantity]]</f>
        <v>64.399999999999991</v>
      </c>
      <c r="G1762">
        <f t="shared" si="54"/>
        <v>64.399999999999991</v>
      </c>
      <c r="H1762">
        <f ca="1" xml:space="preserve"> COUNTA(UNIQUE(orders[OrderID]))</f>
        <v>1</v>
      </c>
      <c r="I1762">
        <f t="shared" si="55"/>
        <v>254235.97999999995</v>
      </c>
    </row>
    <row r="1763" spans="1:9" x14ac:dyDescent="0.25">
      <c r="A1763">
        <v>10926</v>
      </c>
      <c r="B1763">
        <v>72</v>
      </c>
      <c r="C1763">
        <v>34.799999999999997</v>
      </c>
      <c r="D1763">
        <v>10</v>
      </c>
      <c r="E1763">
        <v>0</v>
      </c>
      <c r="F1763">
        <f>order_details[[#This Row],[UnitPrice]]*order_details[[#This Row],[Quantity]]</f>
        <v>348</v>
      </c>
      <c r="G1763">
        <f t="shared" si="54"/>
        <v>348</v>
      </c>
      <c r="H1763">
        <f ca="1" xml:space="preserve"> COUNTA(UNIQUE(orders[OrderID]))</f>
        <v>1</v>
      </c>
      <c r="I1763">
        <f t="shared" si="55"/>
        <v>254171.57999999996</v>
      </c>
    </row>
    <row r="1764" spans="1:9" x14ac:dyDescent="0.25">
      <c r="A1764">
        <v>10927</v>
      </c>
      <c r="B1764">
        <v>20</v>
      </c>
      <c r="C1764">
        <v>81</v>
      </c>
      <c r="D1764">
        <v>5</v>
      </c>
      <c r="E1764">
        <v>0</v>
      </c>
      <c r="F1764">
        <f>order_details[[#This Row],[UnitPrice]]*order_details[[#This Row],[Quantity]]</f>
        <v>405</v>
      </c>
      <c r="G1764">
        <f t="shared" si="54"/>
        <v>405</v>
      </c>
      <c r="H1764">
        <f ca="1" xml:space="preserve"> COUNTA(UNIQUE(orders[OrderID]))</f>
        <v>1</v>
      </c>
      <c r="I1764">
        <f t="shared" si="55"/>
        <v>253823.57999999996</v>
      </c>
    </row>
    <row r="1765" spans="1:9" x14ac:dyDescent="0.25">
      <c r="A1765">
        <v>10927</v>
      </c>
      <c r="B1765">
        <v>52</v>
      </c>
      <c r="C1765">
        <v>7</v>
      </c>
      <c r="D1765">
        <v>5</v>
      </c>
      <c r="E1765">
        <v>0</v>
      </c>
      <c r="F1765">
        <f>order_details[[#This Row],[UnitPrice]]*order_details[[#This Row],[Quantity]]</f>
        <v>35</v>
      </c>
      <c r="G1765">
        <f t="shared" si="54"/>
        <v>35</v>
      </c>
      <c r="H1765">
        <f ca="1" xml:space="preserve"> COUNTA(UNIQUE(orders[OrderID]))</f>
        <v>1</v>
      </c>
      <c r="I1765">
        <f t="shared" si="55"/>
        <v>253418.57999999996</v>
      </c>
    </row>
    <row r="1766" spans="1:9" x14ac:dyDescent="0.25">
      <c r="A1766">
        <v>10927</v>
      </c>
      <c r="B1766">
        <v>76</v>
      </c>
      <c r="C1766">
        <v>18</v>
      </c>
      <c r="D1766">
        <v>20</v>
      </c>
      <c r="E1766">
        <v>0</v>
      </c>
      <c r="F1766">
        <f>order_details[[#This Row],[UnitPrice]]*order_details[[#This Row],[Quantity]]</f>
        <v>360</v>
      </c>
      <c r="G1766">
        <f t="shared" si="54"/>
        <v>360</v>
      </c>
      <c r="H1766">
        <f ca="1" xml:space="preserve"> COUNTA(UNIQUE(orders[OrderID]))</f>
        <v>1</v>
      </c>
      <c r="I1766">
        <f t="shared" si="55"/>
        <v>253383.57999999996</v>
      </c>
    </row>
    <row r="1767" spans="1:9" x14ac:dyDescent="0.25">
      <c r="A1767">
        <v>10928</v>
      </c>
      <c r="B1767">
        <v>47</v>
      </c>
      <c r="C1767">
        <v>9.5</v>
      </c>
      <c r="D1767">
        <v>5</v>
      </c>
      <c r="E1767">
        <v>0</v>
      </c>
      <c r="F1767">
        <f>order_details[[#This Row],[UnitPrice]]*order_details[[#This Row],[Quantity]]</f>
        <v>47.5</v>
      </c>
      <c r="G1767">
        <f t="shared" si="54"/>
        <v>47.5</v>
      </c>
      <c r="H1767">
        <f ca="1" xml:space="preserve"> COUNTA(UNIQUE(orders[OrderID]))</f>
        <v>1</v>
      </c>
      <c r="I1767">
        <f t="shared" si="55"/>
        <v>253023.57999999996</v>
      </c>
    </row>
    <row r="1768" spans="1:9" x14ac:dyDescent="0.25">
      <c r="A1768">
        <v>10928</v>
      </c>
      <c r="B1768">
        <v>76</v>
      </c>
      <c r="C1768">
        <v>18</v>
      </c>
      <c r="D1768">
        <v>5</v>
      </c>
      <c r="E1768">
        <v>0</v>
      </c>
      <c r="F1768">
        <f>order_details[[#This Row],[UnitPrice]]*order_details[[#This Row],[Quantity]]</f>
        <v>90</v>
      </c>
      <c r="G1768">
        <f t="shared" si="54"/>
        <v>90</v>
      </c>
      <c r="H1768">
        <f ca="1" xml:space="preserve"> COUNTA(UNIQUE(orders[OrderID]))</f>
        <v>1</v>
      </c>
      <c r="I1768">
        <f t="shared" si="55"/>
        <v>252976.07999999996</v>
      </c>
    </row>
    <row r="1769" spans="1:9" x14ac:dyDescent="0.25">
      <c r="A1769">
        <v>10929</v>
      </c>
      <c r="B1769">
        <v>21</v>
      </c>
      <c r="C1769">
        <v>10</v>
      </c>
      <c r="D1769">
        <v>60</v>
      </c>
      <c r="E1769">
        <v>0</v>
      </c>
      <c r="F1769">
        <f>order_details[[#This Row],[UnitPrice]]*order_details[[#This Row],[Quantity]]</f>
        <v>600</v>
      </c>
      <c r="G1769">
        <f t="shared" si="54"/>
        <v>600</v>
      </c>
      <c r="H1769">
        <f ca="1" xml:space="preserve"> COUNTA(UNIQUE(orders[OrderID]))</f>
        <v>1</v>
      </c>
      <c r="I1769">
        <f t="shared" si="55"/>
        <v>252886.07999999996</v>
      </c>
    </row>
    <row r="1770" spans="1:9" x14ac:dyDescent="0.25">
      <c r="A1770">
        <v>10929</v>
      </c>
      <c r="B1770">
        <v>75</v>
      </c>
      <c r="C1770">
        <v>7.75</v>
      </c>
      <c r="D1770">
        <v>49</v>
      </c>
      <c r="E1770">
        <v>0</v>
      </c>
      <c r="F1770">
        <f>order_details[[#This Row],[UnitPrice]]*order_details[[#This Row],[Quantity]]</f>
        <v>379.75</v>
      </c>
      <c r="G1770">
        <f t="shared" si="54"/>
        <v>379.75</v>
      </c>
      <c r="H1770">
        <f ca="1" xml:space="preserve"> COUNTA(UNIQUE(orders[OrderID]))</f>
        <v>1</v>
      </c>
      <c r="I1770">
        <f t="shared" si="55"/>
        <v>252286.07999999996</v>
      </c>
    </row>
    <row r="1771" spans="1:9" x14ac:dyDescent="0.25">
      <c r="A1771">
        <v>10929</v>
      </c>
      <c r="B1771">
        <v>77</v>
      </c>
      <c r="C1771">
        <v>13</v>
      </c>
      <c r="D1771">
        <v>15</v>
      </c>
      <c r="E1771">
        <v>0</v>
      </c>
      <c r="F1771">
        <f>order_details[[#This Row],[UnitPrice]]*order_details[[#This Row],[Quantity]]</f>
        <v>195</v>
      </c>
      <c r="G1771">
        <f t="shared" si="54"/>
        <v>195</v>
      </c>
      <c r="H1771">
        <f ca="1" xml:space="preserve"> COUNTA(UNIQUE(orders[OrderID]))</f>
        <v>1</v>
      </c>
      <c r="I1771">
        <f t="shared" si="55"/>
        <v>251906.32999999996</v>
      </c>
    </row>
    <row r="1772" spans="1:9" x14ac:dyDescent="0.25">
      <c r="A1772">
        <v>10930</v>
      </c>
      <c r="B1772">
        <v>21</v>
      </c>
      <c r="C1772">
        <v>10</v>
      </c>
      <c r="D1772">
        <v>36</v>
      </c>
      <c r="E1772">
        <v>0</v>
      </c>
      <c r="F1772">
        <f>order_details[[#This Row],[UnitPrice]]*order_details[[#This Row],[Quantity]]</f>
        <v>360</v>
      </c>
      <c r="G1772">
        <f t="shared" si="54"/>
        <v>360</v>
      </c>
      <c r="H1772">
        <f ca="1" xml:space="preserve"> COUNTA(UNIQUE(orders[OrderID]))</f>
        <v>1</v>
      </c>
      <c r="I1772">
        <f t="shared" si="55"/>
        <v>251711.32999999996</v>
      </c>
    </row>
    <row r="1773" spans="1:9" x14ac:dyDescent="0.25">
      <c r="A1773">
        <v>10930</v>
      </c>
      <c r="B1773">
        <v>27</v>
      </c>
      <c r="C1773">
        <v>43.9</v>
      </c>
      <c r="D1773">
        <v>25</v>
      </c>
      <c r="E1773">
        <v>0</v>
      </c>
      <c r="F1773">
        <f>order_details[[#This Row],[UnitPrice]]*order_details[[#This Row],[Quantity]]</f>
        <v>1097.5</v>
      </c>
      <c r="G1773">
        <f t="shared" si="54"/>
        <v>1097.5</v>
      </c>
      <c r="H1773">
        <f ca="1" xml:space="preserve"> COUNTA(UNIQUE(orders[OrderID]))</f>
        <v>1</v>
      </c>
      <c r="I1773">
        <f t="shared" si="55"/>
        <v>251351.32999999996</v>
      </c>
    </row>
    <row r="1774" spans="1:9" x14ac:dyDescent="0.25">
      <c r="A1774">
        <v>10930</v>
      </c>
      <c r="B1774">
        <v>55</v>
      </c>
      <c r="C1774">
        <v>24</v>
      </c>
      <c r="D1774">
        <v>25</v>
      </c>
      <c r="E1774">
        <v>0.2</v>
      </c>
      <c r="F1774">
        <f>order_details[[#This Row],[UnitPrice]]*order_details[[#This Row],[Quantity]]</f>
        <v>600</v>
      </c>
      <c r="G1774">
        <f t="shared" si="54"/>
        <v>600</v>
      </c>
      <c r="H1774">
        <f ca="1" xml:space="preserve"> COUNTA(UNIQUE(orders[OrderID]))</f>
        <v>1</v>
      </c>
      <c r="I1774">
        <f t="shared" si="55"/>
        <v>250253.82999999996</v>
      </c>
    </row>
    <row r="1775" spans="1:9" x14ac:dyDescent="0.25">
      <c r="A1775">
        <v>10930</v>
      </c>
      <c r="B1775">
        <v>58</v>
      </c>
      <c r="C1775">
        <v>13.25</v>
      </c>
      <c r="D1775">
        <v>30</v>
      </c>
      <c r="E1775">
        <v>0.2</v>
      </c>
      <c r="F1775">
        <f>order_details[[#This Row],[UnitPrice]]*order_details[[#This Row],[Quantity]]</f>
        <v>397.5</v>
      </c>
      <c r="G1775">
        <f t="shared" si="54"/>
        <v>397.5</v>
      </c>
      <c r="H1775">
        <f ca="1" xml:space="preserve"> COUNTA(UNIQUE(orders[OrderID]))</f>
        <v>1</v>
      </c>
      <c r="I1775">
        <f t="shared" si="55"/>
        <v>249653.82999999996</v>
      </c>
    </row>
    <row r="1776" spans="1:9" x14ac:dyDescent="0.25">
      <c r="A1776">
        <v>10931</v>
      </c>
      <c r="B1776">
        <v>13</v>
      </c>
      <c r="C1776">
        <v>6</v>
      </c>
      <c r="D1776">
        <v>42</v>
      </c>
      <c r="E1776">
        <v>0.15</v>
      </c>
      <c r="F1776">
        <f>order_details[[#This Row],[UnitPrice]]*order_details[[#This Row],[Quantity]]</f>
        <v>252</v>
      </c>
      <c r="G1776">
        <f t="shared" si="54"/>
        <v>252</v>
      </c>
      <c r="H1776">
        <f ca="1" xml:space="preserve"> COUNTA(UNIQUE(orders[OrderID]))</f>
        <v>1</v>
      </c>
      <c r="I1776">
        <f t="shared" si="55"/>
        <v>249256.32999999996</v>
      </c>
    </row>
    <row r="1777" spans="1:9" x14ac:dyDescent="0.25">
      <c r="A1777">
        <v>10931</v>
      </c>
      <c r="B1777">
        <v>57</v>
      </c>
      <c r="C1777">
        <v>19.5</v>
      </c>
      <c r="D1777">
        <v>30</v>
      </c>
      <c r="E1777">
        <v>0</v>
      </c>
      <c r="F1777">
        <f>order_details[[#This Row],[UnitPrice]]*order_details[[#This Row],[Quantity]]</f>
        <v>585</v>
      </c>
      <c r="G1777">
        <f t="shared" si="54"/>
        <v>585</v>
      </c>
      <c r="H1777">
        <f ca="1" xml:space="preserve"> COUNTA(UNIQUE(orders[OrderID]))</f>
        <v>1</v>
      </c>
      <c r="I1777">
        <f t="shared" si="55"/>
        <v>249004.32999999996</v>
      </c>
    </row>
    <row r="1778" spans="1:9" x14ac:dyDescent="0.25">
      <c r="A1778">
        <v>10932</v>
      </c>
      <c r="B1778">
        <v>16</v>
      </c>
      <c r="C1778">
        <v>17.45</v>
      </c>
      <c r="D1778">
        <v>30</v>
      </c>
      <c r="E1778">
        <v>0.1</v>
      </c>
      <c r="F1778">
        <f>order_details[[#This Row],[UnitPrice]]*order_details[[#This Row],[Quantity]]</f>
        <v>523.5</v>
      </c>
      <c r="G1778">
        <f t="shared" si="54"/>
        <v>523.5</v>
      </c>
      <c r="H1778">
        <f ca="1" xml:space="preserve"> COUNTA(UNIQUE(orders[OrderID]))</f>
        <v>1</v>
      </c>
      <c r="I1778">
        <f t="shared" si="55"/>
        <v>248419.32999999996</v>
      </c>
    </row>
    <row r="1779" spans="1:9" x14ac:dyDescent="0.25">
      <c r="A1779">
        <v>10932</v>
      </c>
      <c r="B1779">
        <v>62</v>
      </c>
      <c r="C1779">
        <v>49.3</v>
      </c>
      <c r="D1779">
        <v>14</v>
      </c>
      <c r="E1779">
        <v>0.1</v>
      </c>
      <c r="F1779">
        <f>order_details[[#This Row],[UnitPrice]]*order_details[[#This Row],[Quantity]]</f>
        <v>690.19999999999993</v>
      </c>
      <c r="G1779">
        <f t="shared" si="54"/>
        <v>690.19999999999993</v>
      </c>
      <c r="H1779">
        <f ca="1" xml:space="preserve"> COUNTA(UNIQUE(orders[OrderID]))</f>
        <v>1</v>
      </c>
      <c r="I1779">
        <f t="shared" si="55"/>
        <v>247895.82999999996</v>
      </c>
    </row>
    <row r="1780" spans="1:9" x14ac:dyDescent="0.25">
      <c r="A1780">
        <v>10932</v>
      </c>
      <c r="B1780">
        <v>72</v>
      </c>
      <c r="C1780">
        <v>34.799999999999997</v>
      </c>
      <c r="D1780">
        <v>16</v>
      </c>
      <c r="E1780">
        <v>0</v>
      </c>
      <c r="F1780">
        <f>order_details[[#This Row],[UnitPrice]]*order_details[[#This Row],[Quantity]]</f>
        <v>556.79999999999995</v>
      </c>
      <c r="G1780">
        <f t="shared" si="54"/>
        <v>556.79999999999995</v>
      </c>
      <c r="H1780">
        <f ca="1" xml:space="preserve"> COUNTA(UNIQUE(orders[OrderID]))</f>
        <v>1</v>
      </c>
      <c r="I1780">
        <f t="shared" si="55"/>
        <v>247205.62999999995</v>
      </c>
    </row>
    <row r="1781" spans="1:9" x14ac:dyDescent="0.25">
      <c r="A1781">
        <v>10932</v>
      </c>
      <c r="B1781">
        <v>75</v>
      </c>
      <c r="C1781">
        <v>7.75</v>
      </c>
      <c r="D1781">
        <v>20</v>
      </c>
      <c r="E1781">
        <v>0.1</v>
      </c>
      <c r="F1781">
        <f>order_details[[#This Row],[UnitPrice]]*order_details[[#This Row],[Quantity]]</f>
        <v>155</v>
      </c>
      <c r="G1781">
        <f t="shared" si="54"/>
        <v>155</v>
      </c>
      <c r="H1781">
        <f ca="1" xml:space="preserve"> COUNTA(UNIQUE(orders[OrderID]))</f>
        <v>1</v>
      </c>
      <c r="I1781">
        <f t="shared" si="55"/>
        <v>246648.82999999996</v>
      </c>
    </row>
    <row r="1782" spans="1:9" x14ac:dyDescent="0.25">
      <c r="A1782">
        <v>10933</v>
      </c>
      <c r="B1782">
        <v>53</v>
      </c>
      <c r="C1782">
        <v>32.799999999999997</v>
      </c>
      <c r="D1782">
        <v>2</v>
      </c>
      <c r="E1782">
        <v>0</v>
      </c>
      <c r="F1782">
        <f>order_details[[#This Row],[UnitPrice]]*order_details[[#This Row],[Quantity]]</f>
        <v>65.599999999999994</v>
      </c>
      <c r="G1782">
        <f t="shared" si="54"/>
        <v>65.599999999999994</v>
      </c>
      <c r="H1782">
        <f ca="1" xml:space="preserve"> COUNTA(UNIQUE(orders[OrderID]))</f>
        <v>1</v>
      </c>
      <c r="I1782">
        <f t="shared" si="55"/>
        <v>246493.82999999996</v>
      </c>
    </row>
    <row r="1783" spans="1:9" x14ac:dyDescent="0.25">
      <c r="A1783">
        <v>10933</v>
      </c>
      <c r="B1783">
        <v>61</v>
      </c>
      <c r="C1783">
        <v>28.5</v>
      </c>
      <c r="D1783">
        <v>30</v>
      </c>
      <c r="E1783">
        <v>0</v>
      </c>
      <c r="F1783">
        <f>order_details[[#This Row],[UnitPrice]]*order_details[[#This Row],[Quantity]]</f>
        <v>855</v>
      </c>
      <c r="G1783">
        <f t="shared" si="54"/>
        <v>855</v>
      </c>
      <c r="H1783">
        <f ca="1" xml:space="preserve"> COUNTA(UNIQUE(orders[OrderID]))</f>
        <v>1</v>
      </c>
      <c r="I1783">
        <f t="shared" si="55"/>
        <v>246428.22999999995</v>
      </c>
    </row>
    <row r="1784" spans="1:9" x14ac:dyDescent="0.25">
      <c r="A1784">
        <v>10934</v>
      </c>
      <c r="B1784">
        <v>6</v>
      </c>
      <c r="C1784">
        <v>25</v>
      </c>
      <c r="D1784">
        <v>20</v>
      </c>
      <c r="E1784">
        <v>0</v>
      </c>
      <c r="F1784">
        <f>order_details[[#This Row],[UnitPrice]]*order_details[[#This Row],[Quantity]]</f>
        <v>500</v>
      </c>
      <c r="G1784">
        <f t="shared" si="54"/>
        <v>500</v>
      </c>
      <c r="H1784">
        <f ca="1" xml:space="preserve"> COUNTA(UNIQUE(orders[OrderID]))</f>
        <v>1</v>
      </c>
      <c r="I1784">
        <f t="shared" si="55"/>
        <v>245573.22999999995</v>
      </c>
    </row>
    <row r="1785" spans="1:9" x14ac:dyDescent="0.25">
      <c r="A1785">
        <v>10935</v>
      </c>
      <c r="B1785">
        <v>1</v>
      </c>
      <c r="C1785">
        <v>18</v>
      </c>
      <c r="D1785">
        <v>21</v>
      </c>
      <c r="E1785">
        <v>0</v>
      </c>
      <c r="F1785">
        <f>order_details[[#This Row],[UnitPrice]]*order_details[[#This Row],[Quantity]]</f>
        <v>378</v>
      </c>
      <c r="G1785">
        <f t="shared" si="54"/>
        <v>378</v>
      </c>
      <c r="H1785">
        <f ca="1" xml:space="preserve"> COUNTA(UNIQUE(orders[OrderID]))</f>
        <v>1</v>
      </c>
      <c r="I1785">
        <f t="shared" si="55"/>
        <v>245073.22999999995</v>
      </c>
    </row>
    <row r="1786" spans="1:9" x14ac:dyDescent="0.25">
      <c r="A1786">
        <v>10935</v>
      </c>
      <c r="B1786">
        <v>18</v>
      </c>
      <c r="C1786">
        <v>62.5</v>
      </c>
      <c r="D1786">
        <v>4</v>
      </c>
      <c r="E1786">
        <v>0.25</v>
      </c>
      <c r="F1786">
        <f>order_details[[#This Row],[UnitPrice]]*order_details[[#This Row],[Quantity]]</f>
        <v>250</v>
      </c>
      <c r="G1786">
        <f t="shared" si="54"/>
        <v>250</v>
      </c>
      <c r="H1786">
        <f ca="1" xml:space="preserve"> COUNTA(UNIQUE(orders[OrderID]))</f>
        <v>1</v>
      </c>
      <c r="I1786">
        <f t="shared" si="55"/>
        <v>244695.22999999995</v>
      </c>
    </row>
    <row r="1787" spans="1:9" x14ac:dyDescent="0.25">
      <c r="A1787">
        <v>10935</v>
      </c>
      <c r="B1787">
        <v>23</v>
      </c>
      <c r="C1787">
        <v>9</v>
      </c>
      <c r="D1787">
        <v>8</v>
      </c>
      <c r="E1787">
        <v>0.25</v>
      </c>
      <c r="F1787">
        <f>order_details[[#This Row],[UnitPrice]]*order_details[[#This Row],[Quantity]]</f>
        <v>72</v>
      </c>
      <c r="G1787">
        <f t="shared" si="54"/>
        <v>72</v>
      </c>
      <c r="H1787">
        <f ca="1" xml:space="preserve"> COUNTA(UNIQUE(orders[OrderID]))</f>
        <v>1</v>
      </c>
      <c r="I1787">
        <f t="shared" si="55"/>
        <v>244445.22999999995</v>
      </c>
    </row>
    <row r="1788" spans="1:9" x14ac:dyDescent="0.25">
      <c r="A1788">
        <v>10936</v>
      </c>
      <c r="B1788">
        <v>36</v>
      </c>
      <c r="C1788">
        <v>19</v>
      </c>
      <c r="D1788">
        <v>30</v>
      </c>
      <c r="E1788">
        <v>0.2</v>
      </c>
      <c r="F1788">
        <f>order_details[[#This Row],[UnitPrice]]*order_details[[#This Row],[Quantity]]</f>
        <v>570</v>
      </c>
      <c r="G1788">
        <f t="shared" si="54"/>
        <v>570</v>
      </c>
      <c r="H1788">
        <f ca="1" xml:space="preserve"> COUNTA(UNIQUE(orders[OrderID]))</f>
        <v>1</v>
      </c>
      <c r="I1788">
        <f t="shared" si="55"/>
        <v>244373.22999999995</v>
      </c>
    </row>
    <row r="1789" spans="1:9" x14ac:dyDescent="0.25">
      <c r="A1789">
        <v>10937</v>
      </c>
      <c r="B1789">
        <v>28</v>
      </c>
      <c r="C1789">
        <v>45.6</v>
      </c>
      <c r="D1789">
        <v>8</v>
      </c>
      <c r="E1789">
        <v>0</v>
      </c>
      <c r="F1789">
        <f>order_details[[#This Row],[UnitPrice]]*order_details[[#This Row],[Quantity]]</f>
        <v>364.8</v>
      </c>
      <c r="G1789">
        <f t="shared" si="54"/>
        <v>364.8</v>
      </c>
      <c r="H1789">
        <f ca="1" xml:space="preserve"> COUNTA(UNIQUE(orders[OrderID]))</f>
        <v>1</v>
      </c>
      <c r="I1789">
        <f t="shared" si="55"/>
        <v>243803.22999999995</v>
      </c>
    </row>
    <row r="1790" spans="1:9" x14ac:dyDescent="0.25">
      <c r="A1790">
        <v>10937</v>
      </c>
      <c r="B1790">
        <v>34</v>
      </c>
      <c r="C1790">
        <v>14</v>
      </c>
      <c r="D1790">
        <v>20</v>
      </c>
      <c r="E1790">
        <v>0</v>
      </c>
      <c r="F1790">
        <f>order_details[[#This Row],[UnitPrice]]*order_details[[#This Row],[Quantity]]</f>
        <v>280</v>
      </c>
      <c r="G1790">
        <f t="shared" si="54"/>
        <v>280</v>
      </c>
      <c r="H1790">
        <f ca="1" xml:space="preserve"> COUNTA(UNIQUE(orders[OrderID]))</f>
        <v>1</v>
      </c>
      <c r="I1790">
        <f t="shared" si="55"/>
        <v>243438.42999999993</v>
      </c>
    </row>
    <row r="1791" spans="1:9" x14ac:dyDescent="0.25">
      <c r="A1791">
        <v>10938</v>
      </c>
      <c r="B1791">
        <v>13</v>
      </c>
      <c r="C1791">
        <v>6</v>
      </c>
      <c r="D1791">
        <v>20</v>
      </c>
      <c r="E1791">
        <v>0.25</v>
      </c>
      <c r="F1791">
        <f>order_details[[#This Row],[UnitPrice]]*order_details[[#This Row],[Quantity]]</f>
        <v>120</v>
      </c>
      <c r="G1791">
        <f t="shared" si="54"/>
        <v>120</v>
      </c>
      <c r="H1791">
        <f ca="1" xml:space="preserve"> COUNTA(UNIQUE(orders[OrderID]))</f>
        <v>1</v>
      </c>
      <c r="I1791">
        <f t="shared" si="55"/>
        <v>243158.42999999996</v>
      </c>
    </row>
    <row r="1792" spans="1:9" x14ac:dyDescent="0.25">
      <c r="A1792">
        <v>10938</v>
      </c>
      <c r="B1792">
        <v>43</v>
      </c>
      <c r="C1792">
        <v>46</v>
      </c>
      <c r="D1792">
        <v>24</v>
      </c>
      <c r="E1792">
        <v>0.25</v>
      </c>
      <c r="F1792">
        <f>order_details[[#This Row],[UnitPrice]]*order_details[[#This Row],[Quantity]]</f>
        <v>1104</v>
      </c>
      <c r="G1792">
        <f t="shared" si="54"/>
        <v>1104</v>
      </c>
      <c r="H1792">
        <f ca="1" xml:space="preserve"> COUNTA(UNIQUE(orders[OrderID]))</f>
        <v>1</v>
      </c>
      <c r="I1792">
        <f t="shared" si="55"/>
        <v>243038.42999999996</v>
      </c>
    </row>
    <row r="1793" spans="1:9" x14ac:dyDescent="0.25">
      <c r="A1793">
        <v>10938</v>
      </c>
      <c r="B1793">
        <v>60</v>
      </c>
      <c r="C1793">
        <v>34</v>
      </c>
      <c r="D1793">
        <v>49</v>
      </c>
      <c r="E1793">
        <v>0.25</v>
      </c>
      <c r="F1793">
        <f>order_details[[#This Row],[UnitPrice]]*order_details[[#This Row],[Quantity]]</f>
        <v>1666</v>
      </c>
      <c r="G1793">
        <f t="shared" si="54"/>
        <v>1666</v>
      </c>
      <c r="H1793">
        <f ca="1" xml:space="preserve"> COUNTA(UNIQUE(orders[OrderID]))</f>
        <v>1</v>
      </c>
      <c r="I1793">
        <f t="shared" si="55"/>
        <v>241934.42999999996</v>
      </c>
    </row>
    <row r="1794" spans="1:9" x14ac:dyDescent="0.25">
      <c r="A1794">
        <v>10938</v>
      </c>
      <c r="B1794">
        <v>71</v>
      </c>
      <c r="C1794">
        <v>21.5</v>
      </c>
      <c r="D1794">
        <v>35</v>
      </c>
      <c r="E1794">
        <v>0.25</v>
      </c>
      <c r="F1794">
        <f>order_details[[#This Row],[UnitPrice]]*order_details[[#This Row],[Quantity]]</f>
        <v>752.5</v>
      </c>
      <c r="G1794">
        <f t="shared" ref="G1794:G1857" si="56" xml:space="preserve"> C1794 * D1794</f>
        <v>752.5</v>
      </c>
      <c r="H1794">
        <f ca="1" xml:space="preserve"> COUNTA(UNIQUE(orders[OrderID]))</f>
        <v>1</v>
      </c>
      <c r="I1794">
        <f t="shared" ref="I1794:I1857" si="57">SUM(G1794:G3948)</f>
        <v>240268.42999999996</v>
      </c>
    </row>
    <row r="1795" spans="1:9" x14ac:dyDescent="0.25">
      <c r="A1795">
        <v>10939</v>
      </c>
      <c r="B1795">
        <v>2</v>
      </c>
      <c r="C1795">
        <v>19</v>
      </c>
      <c r="D1795">
        <v>10</v>
      </c>
      <c r="E1795">
        <v>0.15</v>
      </c>
      <c r="F1795">
        <f>order_details[[#This Row],[UnitPrice]]*order_details[[#This Row],[Quantity]]</f>
        <v>190</v>
      </c>
      <c r="G1795">
        <f t="shared" si="56"/>
        <v>190</v>
      </c>
      <c r="H1795">
        <f ca="1" xml:space="preserve"> COUNTA(UNIQUE(orders[OrderID]))</f>
        <v>1</v>
      </c>
      <c r="I1795">
        <f t="shared" si="57"/>
        <v>239515.92999999996</v>
      </c>
    </row>
    <row r="1796" spans="1:9" x14ac:dyDescent="0.25">
      <c r="A1796">
        <v>10939</v>
      </c>
      <c r="B1796">
        <v>67</v>
      </c>
      <c r="C1796">
        <v>14</v>
      </c>
      <c r="D1796">
        <v>40</v>
      </c>
      <c r="E1796">
        <v>0.15</v>
      </c>
      <c r="F1796">
        <f>order_details[[#This Row],[UnitPrice]]*order_details[[#This Row],[Quantity]]</f>
        <v>560</v>
      </c>
      <c r="G1796">
        <f t="shared" si="56"/>
        <v>560</v>
      </c>
      <c r="H1796">
        <f ca="1" xml:space="preserve"> COUNTA(UNIQUE(orders[OrderID]))</f>
        <v>1</v>
      </c>
      <c r="I1796">
        <f t="shared" si="57"/>
        <v>239325.92999999996</v>
      </c>
    </row>
    <row r="1797" spans="1:9" x14ac:dyDescent="0.25">
      <c r="A1797">
        <v>10940</v>
      </c>
      <c r="B1797">
        <v>7</v>
      </c>
      <c r="C1797">
        <v>30</v>
      </c>
      <c r="D1797">
        <v>8</v>
      </c>
      <c r="E1797">
        <v>0</v>
      </c>
      <c r="F1797">
        <f>order_details[[#This Row],[UnitPrice]]*order_details[[#This Row],[Quantity]]</f>
        <v>240</v>
      </c>
      <c r="G1797">
        <f t="shared" si="56"/>
        <v>240</v>
      </c>
      <c r="H1797">
        <f ca="1" xml:space="preserve"> COUNTA(UNIQUE(orders[OrderID]))</f>
        <v>1</v>
      </c>
      <c r="I1797">
        <f t="shared" si="57"/>
        <v>238765.92999999996</v>
      </c>
    </row>
    <row r="1798" spans="1:9" x14ac:dyDescent="0.25">
      <c r="A1798">
        <v>10940</v>
      </c>
      <c r="B1798">
        <v>13</v>
      </c>
      <c r="C1798">
        <v>6</v>
      </c>
      <c r="D1798">
        <v>20</v>
      </c>
      <c r="E1798">
        <v>0</v>
      </c>
      <c r="F1798">
        <f>order_details[[#This Row],[UnitPrice]]*order_details[[#This Row],[Quantity]]</f>
        <v>120</v>
      </c>
      <c r="G1798">
        <f t="shared" si="56"/>
        <v>120</v>
      </c>
      <c r="H1798">
        <f ca="1" xml:space="preserve"> COUNTA(UNIQUE(orders[OrderID]))</f>
        <v>1</v>
      </c>
      <c r="I1798">
        <f t="shared" si="57"/>
        <v>238525.92999999996</v>
      </c>
    </row>
    <row r="1799" spans="1:9" x14ac:dyDescent="0.25">
      <c r="A1799">
        <v>10941</v>
      </c>
      <c r="B1799">
        <v>31</v>
      </c>
      <c r="C1799">
        <v>12.5</v>
      </c>
      <c r="D1799">
        <v>44</v>
      </c>
      <c r="E1799">
        <v>0.25</v>
      </c>
      <c r="F1799">
        <f>order_details[[#This Row],[UnitPrice]]*order_details[[#This Row],[Quantity]]</f>
        <v>550</v>
      </c>
      <c r="G1799">
        <f t="shared" si="56"/>
        <v>550</v>
      </c>
      <c r="H1799">
        <f ca="1" xml:space="preserve"> COUNTA(UNIQUE(orders[OrderID]))</f>
        <v>1</v>
      </c>
      <c r="I1799">
        <f t="shared" si="57"/>
        <v>238405.92999999996</v>
      </c>
    </row>
    <row r="1800" spans="1:9" x14ac:dyDescent="0.25">
      <c r="A1800">
        <v>10941</v>
      </c>
      <c r="B1800">
        <v>62</v>
      </c>
      <c r="C1800">
        <v>49.3</v>
      </c>
      <c r="D1800">
        <v>30</v>
      </c>
      <c r="E1800">
        <v>0.25</v>
      </c>
      <c r="F1800">
        <f>order_details[[#This Row],[UnitPrice]]*order_details[[#This Row],[Quantity]]</f>
        <v>1479</v>
      </c>
      <c r="G1800">
        <f t="shared" si="56"/>
        <v>1479</v>
      </c>
      <c r="H1800">
        <f ca="1" xml:space="preserve"> COUNTA(UNIQUE(orders[OrderID]))</f>
        <v>1</v>
      </c>
      <c r="I1800">
        <f t="shared" si="57"/>
        <v>237855.92999999996</v>
      </c>
    </row>
    <row r="1801" spans="1:9" x14ac:dyDescent="0.25">
      <c r="A1801">
        <v>10941</v>
      </c>
      <c r="B1801">
        <v>68</v>
      </c>
      <c r="C1801">
        <v>12.5</v>
      </c>
      <c r="D1801">
        <v>80</v>
      </c>
      <c r="E1801">
        <v>0.25</v>
      </c>
      <c r="F1801">
        <f>order_details[[#This Row],[UnitPrice]]*order_details[[#This Row],[Quantity]]</f>
        <v>1000</v>
      </c>
      <c r="G1801">
        <f t="shared" si="56"/>
        <v>1000</v>
      </c>
      <c r="H1801">
        <f ca="1" xml:space="preserve"> COUNTA(UNIQUE(orders[OrderID]))</f>
        <v>1</v>
      </c>
      <c r="I1801">
        <f t="shared" si="57"/>
        <v>236376.92999999996</v>
      </c>
    </row>
    <row r="1802" spans="1:9" x14ac:dyDescent="0.25">
      <c r="A1802">
        <v>10941</v>
      </c>
      <c r="B1802">
        <v>72</v>
      </c>
      <c r="C1802">
        <v>34.799999999999997</v>
      </c>
      <c r="D1802">
        <v>50</v>
      </c>
      <c r="E1802">
        <v>0</v>
      </c>
      <c r="F1802">
        <f>order_details[[#This Row],[UnitPrice]]*order_details[[#This Row],[Quantity]]</f>
        <v>1739.9999999999998</v>
      </c>
      <c r="G1802">
        <f t="shared" si="56"/>
        <v>1739.9999999999998</v>
      </c>
      <c r="H1802">
        <f ca="1" xml:space="preserve"> COUNTA(UNIQUE(orders[OrderID]))</f>
        <v>1</v>
      </c>
      <c r="I1802">
        <f t="shared" si="57"/>
        <v>235376.92999999996</v>
      </c>
    </row>
    <row r="1803" spans="1:9" x14ac:dyDescent="0.25">
      <c r="A1803">
        <v>10942</v>
      </c>
      <c r="B1803">
        <v>49</v>
      </c>
      <c r="C1803">
        <v>20</v>
      </c>
      <c r="D1803">
        <v>28</v>
      </c>
      <c r="E1803">
        <v>0</v>
      </c>
      <c r="F1803">
        <f>order_details[[#This Row],[UnitPrice]]*order_details[[#This Row],[Quantity]]</f>
        <v>560</v>
      </c>
      <c r="G1803">
        <f t="shared" si="56"/>
        <v>560</v>
      </c>
      <c r="H1803">
        <f ca="1" xml:space="preserve"> COUNTA(UNIQUE(orders[OrderID]))</f>
        <v>1</v>
      </c>
      <c r="I1803">
        <f t="shared" si="57"/>
        <v>233636.92999999996</v>
      </c>
    </row>
    <row r="1804" spans="1:9" x14ac:dyDescent="0.25">
      <c r="A1804">
        <v>10943</v>
      </c>
      <c r="B1804">
        <v>13</v>
      </c>
      <c r="C1804">
        <v>6</v>
      </c>
      <c r="D1804">
        <v>15</v>
      </c>
      <c r="E1804">
        <v>0</v>
      </c>
      <c r="F1804">
        <f>order_details[[#This Row],[UnitPrice]]*order_details[[#This Row],[Quantity]]</f>
        <v>90</v>
      </c>
      <c r="G1804">
        <f t="shared" si="56"/>
        <v>90</v>
      </c>
      <c r="H1804">
        <f ca="1" xml:space="preserve"> COUNTA(UNIQUE(orders[OrderID]))</f>
        <v>1</v>
      </c>
      <c r="I1804">
        <f t="shared" si="57"/>
        <v>233076.92999999996</v>
      </c>
    </row>
    <row r="1805" spans="1:9" x14ac:dyDescent="0.25">
      <c r="A1805">
        <v>10943</v>
      </c>
      <c r="B1805">
        <v>22</v>
      </c>
      <c r="C1805">
        <v>21</v>
      </c>
      <c r="D1805">
        <v>21</v>
      </c>
      <c r="E1805">
        <v>0</v>
      </c>
      <c r="F1805">
        <f>order_details[[#This Row],[UnitPrice]]*order_details[[#This Row],[Quantity]]</f>
        <v>441</v>
      </c>
      <c r="G1805">
        <f t="shared" si="56"/>
        <v>441</v>
      </c>
      <c r="H1805">
        <f ca="1" xml:space="preserve"> COUNTA(UNIQUE(orders[OrderID]))</f>
        <v>1</v>
      </c>
      <c r="I1805">
        <f t="shared" si="57"/>
        <v>232986.92999999996</v>
      </c>
    </row>
    <row r="1806" spans="1:9" x14ac:dyDescent="0.25">
      <c r="A1806">
        <v>10943</v>
      </c>
      <c r="B1806">
        <v>46</v>
      </c>
      <c r="C1806">
        <v>12</v>
      </c>
      <c r="D1806">
        <v>15</v>
      </c>
      <c r="E1806">
        <v>0</v>
      </c>
      <c r="F1806">
        <f>order_details[[#This Row],[UnitPrice]]*order_details[[#This Row],[Quantity]]</f>
        <v>180</v>
      </c>
      <c r="G1806">
        <f t="shared" si="56"/>
        <v>180</v>
      </c>
      <c r="H1806">
        <f ca="1" xml:space="preserve"> COUNTA(UNIQUE(orders[OrderID]))</f>
        <v>1</v>
      </c>
      <c r="I1806">
        <f t="shared" si="57"/>
        <v>232545.92999999996</v>
      </c>
    </row>
    <row r="1807" spans="1:9" x14ac:dyDescent="0.25">
      <c r="A1807">
        <v>10944</v>
      </c>
      <c r="B1807">
        <v>11</v>
      </c>
      <c r="C1807">
        <v>21</v>
      </c>
      <c r="D1807">
        <v>5</v>
      </c>
      <c r="E1807">
        <v>0.25</v>
      </c>
      <c r="F1807">
        <f>order_details[[#This Row],[UnitPrice]]*order_details[[#This Row],[Quantity]]</f>
        <v>105</v>
      </c>
      <c r="G1807">
        <f t="shared" si="56"/>
        <v>105</v>
      </c>
      <c r="H1807">
        <f ca="1" xml:space="preserve"> COUNTA(UNIQUE(orders[OrderID]))</f>
        <v>1</v>
      </c>
      <c r="I1807">
        <f t="shared" si="57"/>
        <v>232365.92999999996</v>
      </c>
    </row>
    <row r="1808" spans="1:9" x14ac:dyDescent="0.25">
      <c r="A1808">
        <v>10944</v>
      </c>
      <c r="B1808">
        <v>44</v>
      </c>
      <c r="C1808">
        <v>19.45</v>
      </c>
      <c r="D1808">
        <v>18</v>
      </c>
      <c r="E1808">
        <v>0.25</v>
      </c>
      <c r="F1808">
        <f>order_details[[#This Row],[UnitPrice]]*order_details[[#This Row],[Quantity]]</f>
        <v>350.09999999999997</v>
      </c>
      <c r="G1808">
        <f t="shared" si="56"/>
        <v>350.09999999999997</v>
      </c>
      <c r="H1808">
        <f ca="1" xml:space="preserve"> COUNTA(UNIQUE(orders[OrderID]))</f>
        <v>1</v>
      </c>
      <c r="I1808">
        <f t="shared" si="57"/>
        <v>232260.92999999996</v>
      </c>
    </row>
    <row r="1809" spans="1:9" x14ac:dyDescent="0.25">
      <c r="A1809">
        <v>10944</v>
      </c>
      <c r="B1809">
        <v>56</v>
      </c>
      <c r="C1809">
        <v>38</v>
      </c>
      <c r="D1809">
        <v>18</v>
      </c>
      <c r="E1809">
        <v>0</v>
      </c>
      <c r="F1809">
        <f>order_details[[#This Row],[UnitPrice]]*order_details[[#This Row],[Quantity]]</f>
        <v>684</v>
      </c>
      <c r="G1809">
        <f t="shared" si="56"/>
        <v>684</v>
      </c>
      <c r="H1809">
        <f ca="1" xml:space="preserve"> COUNTA(UNIQUE(orders[OrderID]))</f>
        <v>1</v>
      </c>
      <c r="I1809">
        <f t="shared" si="57"/>
        <v>231910.82999999996</v>
      </c>
    </row>
    <row r="1810" spans="1:9" x14ac:dyDescent="0.25">
      <c r="A1810">
        <v>10945</v>
      </c>
      <c r="B1810">
        <v>13</v>
      </c>
      <c r="C1810">
        <v>6</v>
      </c>
      <c r="D1810">
        <v>20</v>
      </c>
      <c r="E1810">
        <v>0</v>
      </c>
      <c r="F1810">
        <f>order_details[[#This Row],[UnitPrice]]*order_details[[#This Row],[Quantity]]</f>
        <v>120</v>
      </c>
      <c r="G1810">
        <f t="shared" si="56"/>
        <v>120</v>
      </c>
      <c r="H1810">
        <f ca="1" xml:space="preserve"> COUNTA(UNIQUE(orders[OrderID]))</f>
        <v>1</v>
      </c>
      <c r="I1810">
        <f t="shared" si="57"/>
        <v>231226.82999999996</v>
      </c>
    </row>
    <row r="1811" spans="1:9" x14ac:dyDescent="0.25">
      <c r="A1811">
        <v>10945</v>
      </c>
      <c r="B1811">
        <v>31</v>
      </c>
      <c r="C1811">
        <v>12.5</v>
      </c>
      <c r="D1811">
        <v>10</v>
      </c>
      <c r="E1811">
        <v>0</v>
      </c>
      <c r="F1811">
        <f>order_details[[#This Row],[UnitPrice]]*order_details[[#This Row],[Quantity]]</f>
        <v>125</v>
      </c>
      <c r="G1811">
        <f t="shared" si="56"/>
        <v>125</v>
      </c>
      <c r="H1811">
        <f ca="1" xml:space="preserve"> COUNTA(UNIQUE(orders[OrderID]))</f>
        <v>1</v>
      </c>
      <c r="I1811">
        <f t="shared" si="57"/>
        <v>231106.82999999996</v>
      </c>
    </row>
    <row r="1812" spans="1:9" x14ac:dyDescent="0.25">
      <c r="A1812">
        <v>10946</v>
      </c>
      <c r="B1812">
        <v>10</v>
      </c>
      <c r="C1812">
        <v>31</v>
      </c>
      <c r="D1812">
        <v>25</v>
      </c>
      <c r="E1812">
        <v>0</v>
      </c>
      <c r="F1812">
        <f>order_details[[#This Row],[UnitPrice]]*order_details[[#This Row],[Quantity]]</f>
        <v>775</v>
      </c>
      <c r="G1812">
        <f t="shared" si="56"/>
        <v>775</v>
      </c>
      <c r="H1812">
        <f ca="1" xml:space="preserve"> COUNTA(UNIQUE(orders[OrderID]))</f>
        <v>1</v>
      </c>
      <c r="I1812">
        <f t="shared" si="57"/>
        <v>230981.82999999996</v>
      </c>
    </row>
    <row r="1813" spans="1:9" x14ac:dyDescent="0.25">
      <c r="A1813">
        <v>10946</v>
      </c>
      <c r="B1813">
        <v>24</v>
      </c>
      <c r="C1813">
        <v>4.5</v>
      </c>
      <c r="D1813">
        <v>25</v>
      </c>
      <c r="E1813">
        <v>0</v>
      </c>
      <c r="F1813">
        <f>order_details[[#This Row],[UnitPrice]]*order_details[[#This Row],[Quantity]]</f>
        <v>112.5</v>
      </c>
      <c r="G1813">
        <f t="shared" si="56"/>
        <v>112.5</v>
      </c>
      <c r="H1813">
        <f ca="1" xml:space="preserve"> COUNTA(UNIQUE(orders[OrderID]))</f>
        <v>1</v>
      </c>
      <c r="I1813">
        <f t="shared" si="57"/>
        <v>230206.82999999996</v>
      </c>
    </row>
    <row r="1814" spans="1:9" x14ac:dyDescent="0.25">
      <c r="A1814">
        <v>10946</v>
      </c>
      <c r="B1814">
        <v>77</v>
      </c>
      <c r="C1814">
        <v>13</v>
      </c>
      <c r="D1814">
        <v>40</v>
      </c>
      <c r="E1814">
        <v>0</v>
      </c>
      <c r="F1814">
        <f>order_details[[#This Row],[UnitPrice]]*order_details[[#This Row],[Quantity]]</f>
        <v>520</v>
      </c>
      <c r="G1814">
        <f t="shared" si="56"/>
        <v>520</v>
      </c>
      <c r="H1814">
        <f ca="1" xml:space="preserve"> COUNTA(UNIQUE(orders[OrderID]))</f>
        <v>1</v>
      </c>
      <c r="I1814">
        <f t="shared" si="57"/>
        <v>230094.32999999996</v>
      </c>
    </row>
    <row r="1815" spans="1:9" x14ac:dyDescent="0.25">
      <c r="A1815">
        <v>10947</v>
      </c>
      <c r="B1815">
        <v>59</v>
      </c>
      <c r="C1815">
        <v>55</v>
      </c>
      <c r="D1815">
        <v>4</v>
      </c>
      <c r="E1815">
        <v>0</v>
      </c>
      <c r="F1815">
        <f>order_details[[#This Row],[UnitPrice]]*order_details[[#This Row],[Quantity]]</f>
        <v>220</v>
      </c>
      <c r="G1815">
        <f t="shared" si="56"/>
        <v>220</v>
      </c>
      <c r="H1815">
        <f ca="1" xml:space="preserve"> COUNTA(UNIQUE(orders[OrderID]))</f>
        <v>1</v>
      </c>
      <c r="I1815">
        <f t="shared" si="57"/>
        <v>229574.32999999996</v>
      </c>
    </row>
    <row r="1816" spans="1:9" x14ac:dyDescent="0.25">
      <c r="A1816">
        <v>10948</v>
      </c>
      <c r="B1816">
        <v>50</v>
      </c>
      <c r="C1816">
        <v>16.25</v>
      </c>
      <c r="D1816">
        <v>9</v>
      </c>
      <c r="E1816">
        <v>0</v>
      </c>
      <c r="F1816">
        <f>order_details[[#This Row],[UnitPrice]]*order_details[[#This Row],[Quantity]]</f>
        <v>146.25</v>
      </c>
      <c r="G1816">
        <f t="shared" si="56"/>
        <v>146.25</v>
      </c>
      <c r="H1816">
        <f ca="1" xml:space="preserve"> COUNTA(UNIQUE(orders[OrderID]))</f>
        <v>1</v>
      </c>
      <c r="I1816">
        <f t="shared" si="57"/>
        <v>229354.32999999996</v>
      </c>
    </row>
    <row r="1817" spans="1:9" x14ac:dyDescent="0.25">
      <c r="A1817">
        <v>10948</v>
      </c>
      <c r="B1817">
        <v>51</v>
      </c>
      <c r="C1817">
        <v>53</v>
      </c>
      <c r="D1817">
        <v>40</v>
      </c>
      <c r="E1817">
        <v>0</v>
      </c>
      <c r="F1817">
        <f>order_details[[#This Row],[UnitPrice]]*order_details[[#This Row],[Quantity]]</f>
        <v>2120</v>
      </c>
      <c r="G1817">
        <f t="shared" si="56"/>
        <v>2120</v>
      </c>
      <c r="H1817">
        <f ca="1" xml:space="preserve"> COUNTA(UNIQUE(orders[OrderID]))</f>
        <v>1</v>
      </c>
      <c r="I1817">
        <f t="shared" si="57"/>
        <v>229208.07999999996</v>
      </c>
    </row>
    <row r="1818" spans="1:9" x14ac:dyDescent="0.25">
      <c r="A1818">
        <v>10948</v>
      </c>
      <c r="B1818">
        <v>55</v>
      </c>
      <c r="C1818">
        <v>24</v>
      </c>
      <c r="D1818">
        <v>4</v>
      </c>
      <c r="E1818">
        <v>0</v>
      </c>
      <c r="F1818">
        <f>order_details[[#This Row],[UnitPrice]]*order_details[[#This Row],[Quantity]]</f>
        <v>96</v>
      </c>
      <c r="G1818">
        <f t="shared" si="56"/>
        <v>96</v>
      </c>
      <c r="H1818">
        <f ca="1" xml:space="preserve"> COUNTA(UNIQUE(orders[OrderID]))</f>
        <v>1</v>
      </c>
      <c r="I1818">
        <f t="shared" si="57"/>
        <v>227088.07999999996</v>
      </c>
    </row>
    <row r="1819" spans="1:9" x14ac:dyDescent="0.25">
      <c r="A1819">
        <v>10949</v>
      </c>
      <c r="B1819">
        <v>6</v>
      </c>
      <c r="C1819">
        <v>25</v>
      </c>
      <c r="D1819">
        <v>12</v>
      </c>
      <c r="E1819">
        <v>0</v>
      </c>
      <c r="F1819">
        <f>order_details[[#This Row],[UnitPrice]]*order_details[[#This Row],[Quantity]]</f>
        <v>300</v>
      </c>
      <c r="G1819">
        <f t="shared" si="56"/>
        <v>300</v>
      </c>
      <c r="H1819">
        <f ca="1" xml:space="preserve"> COUNTA(UNIQUE(orders[OrderID]))</f>
        <v>1</v>
      </c>
      <c r="I1819">
        <f t="shared" si="57"/>
        <v>226992.07999999996</v>
      </c>
    </row>
    <row r="1820" spans="1:9" x14ac:dyDescent="0.25">
      <c r="A1820">
        <v>10949</v>
      </c>
      <c r="B1820">
        <v>10</v>
      </c>
      <c r="C1820">
        <v>31</v>
      </c>
      <c r="D1820">
        <v>30</v>
      </c>
      <c r="E1820">
        <v>0</v>
      </c>
      <c r="F1820">
        <f>order_details[[#This Row],[UnitPrice]]*order_details[[#This Row],[Quantity]]</f>
        <v>930</v>
      </c>
      <c r="G1820">
        <f t="shared" si="56"/>
        <v>930</v>
      </c>
      <c r="H1820">
        <f ca="1" xml:space="preserve"> COUNTA(UNIQUE(orders[OrderID]))</f>
        <v>1</v>
      </c>
      <c r="I1820">
        <f t="shared" si="57"/>
        <v>226692.07999999996</v>
      </c>
    </row>
    <row r="1821" spans="1:9" x14ac:dyDescent="0.25">
      <c r="A1821">
        <v>10949</v>
      </c>
      <c r="B1821">
        <v>17</v>
      </c>
      <c r="C1821">
        <v>39</v>
      </c>
      <c r="D1821">
        <v>6</v>
      </c>
      <c r="E1821">
        <v>0</v>
      </c>
      <c r="F1821">
        <f>order_details[[#This Row],[UnitPrice]]*order_details[[#This Row],[Quantity]]</f>
        <v>234</v>
      </c>
      <c r="G1821">
        <f t="shared" si="56"/>
        <v>234</v>
      </c>
      <c r="H1821">
        <f ca="1" xml:space="preserve"> COUNTA(UNIQUE(orders[OrderID]))</f>
        <v>1</v>
      </c>
      <c r="I1821">
        <f t="shared" si="57"/>
        <v>225762.07999999996</v>
      </c>
    </row>
    <row r="1822" spans="1:9" x14ac:dyDescent="0.25">
      <c r="A1822">
        <v>10949</v>
      </c>
      <c r="B1822">
        <v>62</v>
      </c>
      <c r="C1822">
        <v>49.3</v>
      </c>
      <c r="D1822">
        <v>60</v>
      </c>
      <c r="E1822">
        <v>0</v>
      </c>
      <c r="F1822">
        <f>order_details[[#This Row],[UnitPrice]]*order_details[[#This Row],[Quantity]]</f>
        <v>2958</v>
      </c>
      <c r="G1822">
        <f t="shared" si="56"/>
        <v>2958</v>
      </c>
      <c r="H1822">
        <f ca="1" xml:space="preserve"> COUNTA(UNIQUE(orders[OrderID]))</f>
        <v>1</v>
      </c>
      <c r="I1822">
        <f t="shared" si="57"/>
        <v>225528.07999999996</v>
      </c>
    </row>
    <row r="1823" spans="1:9" x14ac:dyDescent="0.25">
      <c r="A1823">
        <v>10950</v>
      </c>
      <c r="B1823">
        <v>4</v>
      </c>
      <c r="C1823">
        <v>22</v>
      </c>
      <c r="D1823">
        <v>5</v>
      </c>
      <c r="E1823">
        <v>0</v>
      </c>
      <c r="F1823">
        <f>order_details[[#This Row],[UnitPrice]]*order_details[[#This Row],[Quantity]]</f>
        <v>110</v>
      </c>
      <c r="G1823">
        <f t="shared" si="56"/>
        <v>110</v>
      </c>
      <c r="H1823">
        <f ca="1" xml:space="preserve"> COUNTA(UNIQUE(orders[OrderID]))</f>
        <v>1</v>
      </c>
      <c r="I1823">
        <f t="shared" si="57"/>
        <v>222570.08</v>
      </c>
    </row>
    <row r="1824" spans="1:9" x14ac:dyDescent="0.25">
      <c r="A1824">
        <v>10951</v>
      </c>
      <c r="B1824">
        <v>33</v>
      </c>
      <c r="C1824">
        <v>2.5</v>
      </c>
      <c r="D1824">
        <v>15</v>
      </c>
      <c r="E1824">
        <v>0.05</v>
      </c>
      <c r="F1824">
        <f>order_details[[#This Row],[UnitPrice]]*order_details[[#This Row],[Quantity]]</f>
        <v>37.5</v>
      </c>
      <c r="G1824">
        <f t="shared" si="56"/>
        <v>37.5</v>
      </c>
      <c r="H1824">
        <f ca="1" xml:space="preserve"> COUNTA(UNIQUE(orders[OrderID]))</f>
        <v>1</v>
      </c>
      <c r="I1824">
        <f t="shared" si="57"/>
        <v>222460.08</v>
      </c>
    </row>
    <row r="1825" spans="1:9" x14ac:dyDescent="0.25">
      <c r="A1825">
        <v>10951</v>
      </c>
      <c r="B1825">
        <v>41</v>
      </c>
      <c r="C1825">
        <v>9.65</v>
      </c>
      <c r="D1825">
        <v>6</v>
      </c>
      <c r="E1825">
        <v>0.05</v>
      </c>
      <c r="F1825">
        <f>order_details[[#This Row],[UnitPrice]]*order_details[[#This Row],[Quantity]]</f>
        <v>57.900000000000006</v>
      </c>
      <c r="G1825">
        <f t="shared" si="56"/>
        <v>57.900000000000006</v>
      </c>
      <c r="H1825">
        <f ca="1" xml:space="preserve"> COUNTA(UNIQUE(orders[OrderID]))</f>
        <v>1</v>
      </c>
      <c r="I1825">
        <f t="shared" si="57"/>
        <v>222422.58</v>
      </c>
    </row>
    <row r="1826" spans="1:9" x14ac:dyDescent="0.25">
      <c r="A1826">
        <v>10951</v>
      </c>
      <c r="B1826">
        <v>75</v>
      </c>
      <c r="C1826">
        <v>7.75</v>
      </c>
      <c r="D1826">
        <v>50</v>
      </c>
      <c r="E1826">
        <v>0.05</v>
      </c>
      <c r="F1826">
        <f>order_details[[#This Row],[UnitPrice]]*order_details[[#This Row],[Quantity]]</f>
        <v>387.5</v>
      </c>
      <c r="G1826">
        <f t="shared" si="56"/>
        <v>387.5</v>
      </c>
      <c r="H1826">
        <f ca="1" xml:space="preserve"> COUNTA(UNIQUE(orders[OrderID]))</f>
        <v>1</v>
      </c>
      <c r="I1826">
        <f t="shared" si="57"/>
        <v>222364.67999999996</v>
      </c>
    </row>
    <row r="1827" spans="1:9" x14ac:dyDescent="0.25">
      <c r="A1827">
        <v>10952</v>
      </c>
      <c r="B1827">
        <v>6</v>
      </c>
      <c r="C1827">
        <v>25</v>
      </c>
      <c r="D1827">
        <v>16</v>
      </c>
      <c r="E1827">
        <v>0.05</v>
      </c>
      <c r="F1827">
        <f>order_details[[#This Row],[UnitPrice]]*order_details[[#This Row],[Quantity]]</f>
        <v>400</v>
      </c>
      <c r="G1827">
        <f t="shared" si="56"/>
        <v>400</v>
      </c>
      <c r="H1827">
        <f ca="1" xml:space="preserve"> COUNTA(UNIQUE(orders[OrderID]))</f>
        <v>1</v>
      </c>
      <c r="I1827">
        <f t="shared" si="57"/>
        <v>221977.17999999996</v>
      </c>
    </row>
    <row r="1828" spans="1:9" x14ac:dyDescent="0.25">
      <c r="A1828">
        <v>10952</v>
      </c>
      <c r="B1828">
        <v>28</v>
      </c>
      <c r="C1828">
        <v>45.6</v>
      </c>
      <c r="D1828">
        <v>2</v>
      </c>
      <c r="E1828">
        <v>0</v>
      </c>
      <c r="F1828">
        <f>order_details[[#This Row],[UnitPrice]]*order_details[[#This Row],[Quantity]]</f>
        <v>91.2</v>
      </c>
      <c r="G1828">
        <f t="shared" si="56"/>
        <v>91.2</v>
      </c>
      <c r="H1828">
        <f ca="1" xml:space="preserve"> COUNTA(UNIQUE(orders[OrderID]))</f>
        <v>1</v>
      </c>
      <c r="I1828">
        <f t="shared" si="57"/>
        <v>221577.17999999996</v>
      </c>
    </row>
    <row r="1829" spans="1:9" x14ac:dyDescent="0.25">
      <c r="A1829">
        <v>10953</v>
      </c>
      <c r="B1829">
        <v>20</v>
      </c>
      <c r="C1829">
        <v>81</v>
      </c>
      <c r="D1829">
        <v>50</v>
      </c>
      <c r="E1829">
        <v>0.05</v>
      </c>
      <c r="F1829">
        <f>order_details[[#This Row],[UnitPrice]]*order_details[[#This Row],[Quantity]]</f>
        <v>4050</v>
      </c>
      <c r="G1829">
        <f t="shared" si="56"/>
        <v>4050</v>
      </c>
      <c r="H1829">
        <f ca="1" xml:space="preserve"> COUNTA(UNIQUE(orders[OrderID]))</f>
        <v>1</v>
      </c>
      <c r="I1829">
        <f t="shared" si="57"/>
        <v>221485.97999999995</v>
      </c>
    </row>
    <row r="1830" spans="1:9" x14ac:dyDescent="0.25">
      <c r="A1830">
        <v>10953</v>
      </c>
      <c r="B1830">
        <v>31</v>
      </c>
      <c r="C1830">
        <v>12.5</v>
      </c>
      <c r="D1830">
        <v>50</v>
      </c>
      <c r="E1830">
        <v>0.05</v>
      </c>
      <c r="F1830">
        <f>order_details[[#This Row],[UnitPrice]]*order_details[[#This Row],[Quantity]]</f>
        <v>625</v>
      </c>
      <c r="G1830">
        <f t="shared" si="56"/>
        <v>625</v>
      </c>
      <c r="H1830">
        <f ca="1" xml:space="preserve"> COUNTA(UNIQUE(orders[OrderID]))</f>
        <v>1</v>
      </c>
      <c r="I1830">
        <f t="shared" si="57"/>
        <v>217435.97999999998</v>
      </c>
    </row>
    <row r="1831" spans="1:9" x14ac:dyDescent="0.25">
      <c r="A1831">
        <v>10954</v>
      </c>
      <c r="B1831">
        <v>16</v>
      </c>
      <c r="C1831">
        <v>17.45</v>
      </c>
      <c r="D1831">
        <v>28</v>
      </c>
      <c r="E1831">
        <v>0.15</v>
      </c>
      <c r="F1831">
        <f>order_details[[#This Row],[UnitPrice]]*order_details[[#This Row],[Quantity]]</f>
        <v>488.59999999999997</v>
      </c>
      <c r="G1831">
        <f t="shared" si="56"/>
        <v>488.59999999999997</v>
      </c>
      <c r="H1831">
        <f ca="1" xml:space="preserve"> COUNTA(UNIQUE(orders[OrderID]))</f>
        <v>1</v>
      </c>
      <c r="I1831">
        <f t="shared" si="57"/>
        <v>216810.97999999998</v>
      </c>
    </row>
    <row r="1832" spans="1:9" x14ac:dyDescent="0.25">
      <c r="A1832">
        <v>10954</v>
      </c>
      <c r="B1832">
        <v>31</v>
      </c>
      <c r="C1832">
        <v>12.5</v>
      </c>
      <c r="D1832">
        <v>25</v>
      </c>
      <c r="E1832">
        <v>0.15</v>
      </c>
      <c r="F1832">
        <f>order_details[[#This Row],[UnitPrice]]*order_details[[#This Row],[Quantity]]</f>
        <v>312.5</v>
      </c>
      <c r="G1832">
        <f t="shared" si="56"/>
        <v>312.5</v>
      </c>
      <c r="H1832">
        <f ca="1" xml:space="preserve"> COUNTA(UNIQUE(orders[OrderID]))</f>
        <v>1</v>
      </c>
      <c r="I1832">
        <f t="shared" si="57"/>
        <v>216322.37999999998</v>
      </c>
    </row>
    <row r="1833" spans="1:9" x14ac:dyDescent="0.25">
      <c r="A1833">
        <v>10954</v>
      </c>
      <c r="B1833">
        <v>45</v>
      </c>
      <c r="C1833">
        <v>9.5</v>
      </c>
      <c r="D1833">
        <v>30</v>
      </c>
      <c r="E1833">
        <v>0</v>
      </c>
      <c r="F1833">
        <f>order_details[[#This Row],[UnitPrice]]*order_details[[#This Row],[Quantity]]</f>
        <v>285</v>
      </c>
      <c r="G1833">
        <f t="shared" si="56"/>
        <v>285</v>
      </c>
      <c r="H1833">
        <f ca="1" xml:space="preserve"> COUNTA(UNIQUE(orders[OrderID]))</f>
        <v>1</v>
      </c>
      <c r="I1833">
        <f t="shared" si="57"/>
        <v>216009.87999999998</v>
      </c>
    </row>
    <row r="1834" spans="1:9" x14ac:dyDescent="0.25">
      <c r="A1834">
        <v>10954</v>
      </c>
      <c r="B1834">
        <v>60</v>
      </c>
      <c r="C1834">
        <v>34</v>
      </c>
      <c r="D1834">
        <v>24</v>
      </c>
      <c r="E1834">
        <v>0.15</v>
      </c>
      <c r="F1834">
        <f>order_details[[#This Row],[UnitPrice]]*order_details[[#This Row],[Quantity]]</f>
        <v>816</v>
      </c>
      <c r="G1834">
        <f t="shared" si="56"/>
        <v>816</v>
      </c>
      <c r="H1834">
        <f ca="1" xml:space="preserve"> COUNTA(UNIQUE(orders[OrderID]))</f>
        <v>1</v>
      </c>
      <c r="I1834">
        <f t="shared" si="57"/>
        <v>215724.87999999998</v>
      </c>
    </row>
    <row r="1835" spans="1:9" x14ac:dyDescent="0.25">
      <c r="A1835">
        <v>10955</v>
      </c>
      <c r="B1835">
        <v>75</v>
      </c>
      <c r="C1835">
        <v>7.75</v>
      </c>
      <c r="D1835">
        <v>12</v>
      </c>
      <c r="E1835">
        <v>0.2</v>
      </c>
      <c r="F1835">
        <f>order_details[[#This Row],[UnitPrice]]*order_details[[#This Row],[Quantity]]</f>
        <v>93</v>
      </c>
      <c r="G1835">
        <f t="shared" si="56"/>
        <v>93</v>
      </c>
      <c r="H1835">
        <f ca="1" xml:space="preserve"> COUNTA(UNIQUE(orders[OrderID]))</f>
        <v>1</v>
      </c>
      <c r="I1835">
        <f t="shared" si="57"/>
        <v>214908.87999999998</v>
      </c>
    </row>
    <row r="1836" spans="1:9" x14ac:dyDescent="0.25">
      <c r="A1836">
        <v>10956</v>
      </c>
      <c r="B1836">
        <v>21</v>
      </c>
      <c r="C1836">
        <v>10</v>
      </c>
      <c r="D1836">
        <v>12</v>
      </c>
      <c r="E1836">
        <v>0</v>
      </c>
      <c r="F1836">
        <f>order_details[[#This Row],[UnitPrice]]*order_details[[#This Row],[Quantity]]</f>
        <v>120</v>
      </c>
      <c r="G1836">
        <f t="shared" si="56"/>
        <v>120</v>
      </c>
      <c r="H1836">
        <f ca="1" xml:space="preserve"> COUNTA(UNIQUE(orders[OrderID]))</f>
        <v>1</v>
      </c>
      <c r="I1836">
        <f t="shared" si="57"/>
        <v>214815.87999999998</v>
      </c>
    </row>
    <row r="1837" spans="1:9" x14ac:dyDescent="0.25">
      <c r="A1837">
        <v>10956</v>
      </c>
      <c r="B1837">
        <v>47</v>
      </c>
      <c r="C1837">
        <v>9.5</v>
      </c>
      <c r="D1837">
        <v>14</v>
      </c>
      <c r="E1837">
        <v>0</v>
      </c>
      <c r="F1837">
        <f>order_details[[#This Row],[UnitPrice]]*order_details[[#This Row],[Quantity]]</f>
        <v>133</v>
      </c>
      <c r="G1837">
        <f t="shared" si="56"/>
        <v>133</v>
      </c>
      <c r="H1837">
        <f ca="1" xml:space="preserve"> COUNTA(UNIQUE(orders[OrderID]))</f>
        <v>1</v>
      </c>
      <c r="I1837">
        <f t="shared" si="57"/>
        <v>214695.87999999998</v>
      </c>
    </row>
    <row r="1838" spans="1:9" x14ac:dyDescent="0.25">
      <c r="A1838">
        <v>10956</v>
      </c>
      <c r="B1838">
        <v>51</v>
      </c>
      <c r="C1838">
        <v>53</v>
      </c>
      <c r="D1838">
        <v>8</v>
      </c>
      <c r="E1838">
        <v>0</v>
      </c>
      <c r="F1838">
        <f>order_details[[#This Row],[UnitPrice]]*order_details[[#This Row],[Quantity]]</f>
        <v>424</v>
      </c>
      <c r="G1838">
        <f t="shared" si="56"/>
        <v>424</v>
      </c>
      <c r="H1838">
        <f ca="1" xml:space="preserve"> COUNTA(UNIQUE(orders[OrderID]))</f>
        <v>1</v>
      </c>
      <c r="I1838">
        <f t="shared" si="57"/>
        <v>214562.87999999998</v>
      </c>
    </row>
    <row r="1839" spans="1:9" x14ac:dyDescent="0.25">
      <c r="A1839">
        <v>10957</v>
      </c>
      <c r="B1839">
        <v>30</v>
      </c>
      <c r="C1839">
        <v>25.89</v>
      </c>
      <c r="D1839">
        <v>30</v>
      </c>
      <c r="E1839">
        <v>0</v>
      </c>
      <c r="F1839">
        <f>order_details[[#This Row],[UnitPrice]]*order_details[[#This Row],[Quantity]]</f>
        <v>776.7</v>
      </c>
      <c r="G1839">
        <f t="shared" si="56"/>
        <v>776.7</v>
      </c>
      <c r="H1839">
        <f ca="1" xml:space="preserve"> COUNTA(UNIQUE(orders[OrderID]))</f>
        <v>1</v>
      </c>
      <c r="I1839">
        <f t="shared" si="57"/>
        <v>214138.87999999998</v>
      </c>
    </row>
    <row r="1840" spans="1:9" x14ac:dyDescent="0.25">
      <c r="A1840">
        <v>10957</v>
      </c>
      <c r="B1840">
        <v>35</v>
      </c>
      <c r="C1840">
        <v>18</v>
      </c>
      <c r="D1840">
        <v>40</v>
      </c>
      <c r="E1840">
        <v>0</v>
      </c>
      <c r="F1840">
        <f>order_details[[#This Row],[UnitPrice]]*order_details[[#This Row],[Quantity]]</f>
        <v>720</v>
      </c>
      <c r="G1840">
        <f t="shared" si="56"/>
        <v>720</v>
      </c>
      <c r="H1840">
        <f ca="1" xml:space="preserve"> COUNTA(UNIQUE(orders[OrderID]))</f>
        <v>1</v>
      </c>
      <c r="I1840">
        <f t="shared" si="57"/>
        <v>213362.17999999996</v>
      </c>
    </row>
    <row r="1841" spans="1:9" x14ac:dyDescent="0.25">
      <c r="A1841">
        <v>10957</v>
      </c>
      <c r="B1841">
        <v>64</v>
      </c>
      <c r="C1841">
        <v>33.25</v>
      </c>
      <c r="D1841">
        <v>8</v>
      </c>
      <c r="E1841">
        <v>0</v>
      </c>
      <c r="F1841">
        <f>order_details[[#This Row],[UnitPrice]]*order_details[[#This Row],[Quantity]]</f>
        <v>266</v>
      </c>
      <c r="G1841">
        <f t="shared" si="56"/>
        <v>266</v>
      </c>
      <c r="H1841">
        <f ca="1" xml:space="preserve"> COUNTA(UNIQUE(orders[OrderID]))</f>
        <v>1</v>
      </c>
      <c r="I1841">
        <f t="shared" si="57"/>
        <v>212642.17999999996</v>
      </c>
    </row>
    <row r="1842" spans="1:9" x14ac:dyDescent="0.25">
      <c r="A1842">
        <v>10958</v>
      </c>
      <c r="B1842">
        <v>5</v>
      </c>
      <c r="C1842">
        <v>21.35</v>
      </c>
      <c r="D1842">
        <v>20</v>
      </c>
      <c r="E1842">
        <v>0</v>
      </c>
      <c r="F1842">
        <f>order_details[[#This Row],[UnitPrice]]*order_details[[#This Row],[Quantity]]</f>
        <v>427</v>
      </c>
      <c r="G1842">
        <f t="shared" si="56"/>
        <v>427</v>
      </c>
      <c r="H1842">
        <f ca="1" xml:space="preserve"> COUNTA(UNIQUE(orders[OrderID]))</f>
        <v>1</v>
      </c>
      <c r="I1842">
        <f t="shared" si="57"/>
        <v>212376.17999999996</v>
      </c>
    </row>
    <row r="1843" spans="1:9" x14ac:dyDescent="0.25">
      <c r="A1843">
        <v>10958</v>
      </c>
      <c r="B1843">
        <v>7</v>
      </c>
      <c r="C1843">
        <v>30</v>
      </c>
      <c r="D1843">
        <v>6</v>
      </c>
      <c r="E1843">
        <v>0</v>
      </c>
      <c r="F1843">
        <f>order_details[[#This Row],[UnitPrice]]*order_details[[#This Row],[Quantity]]</f>
        <v>180</v>
      </c>
      <c r="G1843">
        <f t="shared" si="56"/>
        <v>180</v>
      </c>
      <c r="H1843">
        <f ca="1" xml:space="preserve"> COUNTA(UNIQUE(orders[OrderID]))</f>
        <v>1</v>
      </c>
      <c r="I1843">
        <f t="shared" si="57"/>
        <v>211949.18</v>
      </c>
    </row>
    <row r="1844" spans="1:9" x14ac:dyDescent="0.25">
      <c r="A1844">
        <v>10958</v>
      </c>
      <c r="B1844">
        <v>72</v>
      </c>
      <c r="C1844">
        <v>34.799999999999997</v>
      </c>
      <c r="D1844">
        <v>5</v>
      </c>
      <c r="E1844">
        <v>0</v>
      </c>
      <c r="F1844">
        <f>order_details[[#This Row],[UnitPrice]]*order_details[[#This Row],[Quantity]]</f>
        <v>174</v>
      </c>
      <c r="G1844">
        <f t="shared" si="56"/>
        <v>174</v>
      </c>
      <c r="H1844">
        <f ca="1" xml:space="preserve"> COUNTA(UNIQUE(orders[OrderID]))</f>
        <v>1</v>
      </c>
      <c r="I1844">
        <f t="shared" si="57"/>
        <v>211769.18</v>
      </c>
    </row>
    <row r="1845" spans="1:9" x14ac:dyDescent="0.25">
      <c r="A1845">
        <v>10959</v>
      </c>
      <c r="B1845">
        <v>75</v>
      </c>
      <c r="C1845">
        <v>7.75</v>
      </c>
      <c r="D1845">
        <v>20</v>
      </c>
      <c r="E1845">
        <v>0.15</v>
      </c>
      <c r="F1845">
        <f>order_details[[#This Row],[UnitPrice]]*order_details[[#This Row],[Quantity]]</f>
        <v>155</v>
      </c>
      <c r="G1845">
        <f t="shared" si="56"/>
        <v>155</v>
      </c>
      <c r="H1845">
        <f ca="1" xml:space="preserve"> COUNTA(UNIQUE(orders[OrderID]))</f>
        <v>1</v>
      </c>
      <c r="I1845">
        <f t="shared" si="57"/>
        <v>211595.18</v>
      </c>
    </row>
    <row r="1846" spans="1:9" x14ac:dyDescent="0.25">
      <c r="A1846">
        <v>10960</v>
      </c>
      <c r="B1846">
        <v>24</v>
      </c>
      <c r="C1846">
        <v>4.5</v>
      </c>
      <c r="D1846">
        <v>10</v>
      </c>
      <c r="E1846">
        <v>0.25</v>
      </c>
      <c r="F1846">
        <f>order_details[[#This Row],[UnitPrice]]*order_details[[#This Row],[Quantity]]</f>
        <v>45</v>
      </c>
      <c r="G1846">
        <f t="shared" si="56"/>
        <v>45</v>
      </c>
      <c r="H1846">
        <f ca="1" xml:space="preserve"> COUNTA(UNIQUE(orders[OrderID]))</f>
        <v>1</v>
      </c>
      <c r="I1846">
        <f t="shared" si="57"/>
        <v>211440.18</v>
      </c>
    </row>
    <row r="1847" spans="1:9" x14ac:dyDescent="0.25">
      <c r="A1847">
        <v>10960</v>
      </c>
      <c r="B1847">
        <v>41</v>
      </c>
      <c r="C1847">
        <v>9.65</v>
      </c>
      <c r="D1847">
        <v>24</v>
      </c>
      <c r="E1847">
        <v>0</v>
      </c>
      <c r="F1847">
        <f>order_details[[#This Row],[UnitPrice]]*order_details[[#This Row],[Quantity]]</f>
        <v>231.60000000000002</v>
      </c>
      <c r="G1847">
        <f t="shared" si="56"/>
        <v>231.60000000000002</v>
      </c>
      <c r="H1847">
        <f ca="1" xml:space="preserve"> COUNTA(UNIQUE(orders[OrderID]))</f>
        <v>1</v>
      </c>
      <c r="I1847">
        <f t="shared" si="57"/>
        <v>211395.18</v>
      </c>
    </row>
    <row r="1848" spans="1:9" x14ac:dyDescent="0.25">
      <c r="A1848">
        <v>10961</v>
      </c>
      <c r="B1848">
        <v>52</v>
      </c>
      <c r="C1848">
        <v>7</v>
      </c>
      <c r="D1848">
        <v>6</v>
      </c>
      <c r="E1848">
        <v>0.05</v>
      </c>
      <c r="F1848">
        <f>order_details[[#This Row],[UnitPrice]]*order_details[[#This Row],[Quantity]]</f>
        <v>42</v>
      </c>
      <c r="G1848">
        <f t="shared" si="56"/>
        <v>42</v>
      </c>
      <c r="H1848">
        <f ca="1" xml:space="preserve"> COUNTA(UNIQUE(orders[OrderID]))</f>
        <v>1</v>
      </c>
      <c r="I1848">
        <f t="shared" si="57"/>
        <v>211163.58</v>
      </c>
    </row>
    <row r="1849" spans="1:9" x14ac:dyDescent="0.25">
      <c r="A1849">
        <v>10961</v>
      </c>
      <c r="B1849">
        <v>76</v>
      </c>
      <c r="C1849">
        <v>18</v>
      </c>
      <c r="D1849">
        <v>60</v>
      </c>
      <c r="E1849">
        <v>0</v>
      </c>
      <c r="F1849">
        <f>order_details[[#This Row],[UnitPrice]]*order_details[[#This Row],[Quantity]]</f>
        <v>1080</v>
      </c>
      <c r="G1849">
        <f t="shared" si="56"/>
        <v>1080</v>
      </c>
      <c r="H1849">
        <f ca="1" xml:space="preserve"> COUNTA(UNIQUE(orders[OrderID]))</f>
        <v>1</v>
      </c>
      <c r="I1849">
        <f t="shared" si="57"/>
        <v>211121.58</v>
      </c>
    </row>
    <row r="1850" spans="1:9" x14ac:dyDescent="0.25">
      <c r="A1850">
        <v>10962</v>
      </c>
      <c r="B1850">
        <v>7</v>
      </c>
      <c r="C1850">
        <v>30</v>
      </c>
      <c r="D1850">
        <v>45</v>
      </c>
      <c r="E1850">
        <v>0</v>
      </c>
      <c r="F1850">
        <f>order_details[[#This Row],[UnitPrice]]*order_details[[#This Row],[Quantity]]</f>
        <v>1350</v>
      </c>
      <c r="G1850">
        <f t="shared" si="56"/>
        <v>1350</v>
      </c>
      <c r="H1850">
        <f ca="1" xml:space="preserve"> COUNTA(UNIQUE(orders[OrderID]))</f>
        <v>1</v>
      </c>
      <c r="I1850">
        <f t="shared" si="57"/>
        <v>210041.58</v>
      </c>
    </row>
    <row r="1851" spans="1:9" x14ac:dyDescent="0.25">
      <c r="A1851">
        <v>10962</v>
      </c>
      <c r="B1851">
        <v>13</v>
      </c>
      <c r="C1851">
        <v>6</v>
      </c>
      <c r="D1851">
        <v>77</v>
      </c>
      <c r="E1851">
        <v>0</v>
      </c>
      <c r="F1851">
        <f>order_details[[#This Row],[UnitPrice]]*order_details[[#This Row],[Quantity]]</f>
        <v>462</v>
      </c>
      <c r="G1851">
        <f t="shared" si="56"/>
        <v>462</v>
      </c>
      <c r="H1851">
        <f ca="1" xml:space="preserve"> COUNTA(UNIQUE(orders[OrderID]))</f>
        <v>1</v>
      </c>
      <c r="I1851">
        <f t="shared" si="57"/>
        <v>208691.58</v>
      </c>
    </row>
    <row r="1852" spans="1:9" x14ac:dyDescent="0.25">
      <c r="A1852">
        <v>10962</v>
      </c>
      <c r="B1852">
        <v>53</v>
      </c>
      <c r="C1852">
        <v>32.799999999999997</v>
      </c>
      <c r="D1852">
        <v>20</v>
      </c>
      <c r="E1852">
        <v>0</v>
      </c>
      <c r="F1852">
        <f>order_details[[#This Row],[UnitPrice]]*order_details[[#This Row],[Quantity]]</f>
        <v>656</v>
      </c>
      <c r="G1852">
        <f t="shared" si="56"/>
        <v>656</v>
      </c>
      <c r="H1852">
        <f ca="1" xml:space="preserve"> COUNTA(UNIQUE(orders[OrderID]))</f>
        <v>1</v>
      </c>
      <c r="I1852">
        <f t="shared" si="57"/>
        <v>208229.58</v>
      </c>
    </row>
    <row r="1853" spans="1:9" x14ac:dyDescent="0.25">
      <c r="A1853">
        <v>10962</v>
      </c>
      <c r="B1853">
        <v>69</v>
      </c>
      <c r="C1853">
        <v>36</v>
      </c>
      <c r="D1853">
        <v>9</v>
      </c>
      <c r="E1853">
        <v>0</v>
      </c>
      <c r="F1853">
        <f>order_details[[#This Row],[UnitPrice]]*order_details[[#This Row],[Quantity]]</f>
        <v>324</v>
      </c>
      <c r="G1853">
        <f t="shared" si="56"/>
        <v>324</v>
      </c>
      <c r="H1853">
        <f ca="1" xml:space="preserve"> COUNTA(UNIQUE(orders[OrderID]))</f>
        <v>1</v>
      </c>
      <c r="I1853">
        <f t="shared" si="57"/>
        <v>207573.58</v>
      </c>
    </row>
    <row r="1854" spans="1:9" x14ac:dyDescent="0.25">
      <c r="A1854">
        <v>10962</v>
      </c>
      <c r="B1854">
        <v>76</v>
      </c>
      <c r="C1854">
        <v>18</v>
      </c>
      <c r="D1854">
        <v>44</v>
      </c>
      <c r="E1854">
        <v>0</v>
      </c>
      <c r="F1854">
        <f>order_details[[#This Row],[UnitPrice]]*order_details[[#This Row],[Quantity]]</f>
        <v>792</v>
      </c>
      <c r="G1854">
        <f t="shared" si="56"/>
        <v>792</v>
      </c>
      <c r="H1854">
        <f ca="1" xml:space="preserve"> COUNTA(UNIQUE(orders[OrderID]))</f>
        <v>1</v>
      </c>
      <c r="I1854">
        <f t="shared" si="57"/>
        <v>207249.58</v>
      </c>
    </row>
    <row r="1855" spans="1:9" x14ac:dyDescent="0.25">
      <c r="A1855">
        <v>10963</v>
      </c>
      <c r="B1855">
        <v>60</v>
      </c>
      <c r="C1855">
        <v>34</v>
      </c>
      <c r="D1855">
        <v>2</v>
      </c>
      <c r="E1855">
        <v>0.15</v>
      </c>
      <c r="F1855">
        <f>order_details[[#This Row],[UnitPrice]]*order_details[[#This Row],[Quantity]]</f>
        <v>68</v>
      </c>
      <c r="G1855">
        <f t="shared" si="56"/>
        <v>68</v>
      </c>
      <c r="H1855">
        <f ca="1" xml:space="preserve"> COUNTA(UNIQUE(orders[OrderID]))</f>
        <v>1</v>
      </c>
      <c r="I1855">
        <f t="shared" si="57"/>
        <v>206457.58</v>
      </c>
    </row>
    <row r="1856" spans="1:9" x14ac:dyDescent="0.25">
      <c r="A1856">
        <v>10964</v>
      </c>
      <c r="B1856">
        <v>18</v>
      </c>
      <c r="C1856">
        <v>62.5</v>
      </c>
      <c r="D1856">
        <v>6</v>
      </c>
      <c r="E1856">
        <v>0</v>
      </c>
      <c r="F1856">
        <f>order_details[[#This Row],[UnitPrice]]*order_details[[#This Row],[Quantity]]</f>
        <v>375</v>
      </c>
      <c r="G1856">
        <f t="shared" si="56"/>
        <v>375</v>
      </c>
      <c r="H1856">
        <f ca="1" xml:space="preserve"> COUNTA(UNIQUE(orders[OrderID]))</f>
        <v>1</v>
      </c>
      <c r="I1856">
        <f t="shared" si="57"/>
        <v>206389.58</v>
      </c>
    </row>
    <row r="1857" spans="1:9" x14ac:dyDescent="0.25">
      <c r="A1857">
        <v>10964</v>
      </c>
      <c r="B1857">
        <v>38</v>
      </c>
      <c r="C1857">
        <v>263.5</v>
      </c>
      <c r="D1857">
        <v>5</v>
      </c>
      <c r="E1857">
        <v>0</v>
      </c>
      <c r="F1857">
        <f>order_details[[#This Row],[UnitPrice]]*order_details[[#This Row],[Quantity]]</f>
        <v>1317.5</v>
      </c>
      <c r="G1857">
        <f t="shared" si="56"/>
        <v>1317.5</v>
      </c>
      <c r="H1857">
        <f ca="1" xml:space="preserve"> COUNTA(UNIQUE(orders[OrderID]))</f>
        <v>1</v>
      </c>
      <c r="I1857">
        <f t="shared" si="57"/>
        <v>206014.58</v>
      </c>
    </row>
    <row r="1858" spans="1:9" x14ac:dyDescent="0.25">
      <c r="A1858">
        <v>10964</v>
      </c>
      <c r="B1858">
        <v>69</v>
      </c>
      <c r="C1858">
        <v>36</v>
      </c>
      <c r="D1858">
        <v>10</v>
      </c>
      <c r="E1858">
        <v>0</v>
      </c>
      <c r="F1858">
        <f>order_details[[#This Row],[UnitPrice]]*order_details[[#This Row],[Quantity]]</f>
        <v>360</v>
      </c>
      <c r="G1858">
        <f t="shared" ref="G1858:G1921" si="58" xml:space="preserve"> C1858 * D1858</f>
        <v>360</v>
      </c>
      <c r="H1858">
        <f ca="1" xml:space="preserve"> COUNTA(UNIQUE(orders[OrderID]))</f>
        <v>1</v>
      </c>
      <c r="I1858">
        <f t="shared" ref="I1858:I1921" si="59">SUM(G1858:G4012)</f>
        <v>204697.07999999996</v>
      </c>
    </row>
    <row r="1859" spans="1:9" x14ac:dyDescent="0.25">
      <c r="A1859">
        <v>10965</v>
      </c>
      <c r="B1859">
        <v>51</v>
      </c>
      <c r="C1859">
        <v>53</v>
      </c>
      <c r="D1859">
        <v>16</v>
      </c>
      <c r="E1859">
        <v>0</v>
      </c>
      <c r="F1859">
        <f>order_details[[#This Row],[UnitPrice]]*order_details[[#This Row],[Quantity]]</f>
        <v>848</v>
      </c>
      <c r="G1859">
        <f t="shared" si="58"/>
        <v>848</v>
      </c>
      <c r="H1859">
        <f ca="1" xml:space="preserve"> COUNTA(UNIQUE(orders[OrderID]))</f>
        <v>1</v>
      </c>
      <c r="I1859">
        <f t="shared" si="59"/>
        <v>204337.07999999996</v>
      </c>
    </row>
    <row r="1860" spans="1:9" x14ac:dyDescent="0.25">
      <c r="A1860">
        <v>10966</v>
      </c>
      <c r="B1860">
        <v>37</v>
      </c>
      <c r="C1860">
        <v>26</v>
      </c>
      <c r="D1860">
        <v>8</v>
      </c>
      <c r="E1860">
        <v>0</v>
      </c>
      <c r="F1860">
        <f>order_details[[#This Row],[UnitPrice]]*order_details[[#This Row],[Quantity]]</f>
        <v>208</v>
      </c>
      <c r="G1860">
        <f t="shared" si="58"/>
        <v>208</v>
      </c>
      <c r="H1860">
        <f ca="1" xml:space="preserve"> COUNTA(UNIQUE(orders[OrderID]))</f>
        <v>1</v>
      </c>
      <c r="I1860">
        <f t="shared" si="59"/>
        <v>203489.07999999996</v>
      </c>
    </row>
    <row r="1861" spans="1:9" x14ac:dyDescent="0.25">
      <c r="A1861">
        <v>10966</v>
      </c>
      <c r="B1861">
        <v>56</v>
      </c>
      <c r="C1861">
        <v>38</v>
      </c>
      <c r="D1861">
        <v>12</v>
      </c>
      <c r="E1861">
        <v>0.15</v>
      </c>
      <c r="F1861">
        <f>order_details[[#This Row],[UnitPrice]]*order_details[[#This Row],[Quantity]]</f>
        <v>456</v>
      </c>
      <c r="G1861">
        <f t="shared" si="58"/>
        <v>456</v>
      </c>
      <c r="H1861">
        <f ca="1" xml:space="preserve"> COUNTA(UNIQUE(orders[OrderID]))</f>
        <v>1</v>
      </c>
      <c r="I1861">
        <f t="shared" si="59"/>
        <v>203281.07999999996</v>
      </c>
    </row>
    <row r="1862" spans="1:9" x14ac:dyDescent="0.25">
      <c r="A1862">
        <v>10966</v>
      </c>
      <c r="B1862">
        <v>62</v>
      </c>
      <c r="C1862">
        <v>49.3</v>
      </c>
      <c r="D1862">
        <v>12</v>
      </c>
      <c r="E1862">
        <v>0.15</v>
      </c>
      <c r="F1862">
        <f>order_details[[#This Row],[UnitPrice]]*order_details[[#This Row],[Quantity]]</f>
        <v>591.59999999999991</v>
      </c>
      <c r="G1862">
        <f t="shared" si="58"/>
        <v>591.59999999999991</v>
      </c>
      <c r="H1862">
        <f ca="1" xml:space="preserve"> COUNTA(UNIQUE(orders[OrderID]))</f>
        <v>1</v>
      </c>
      <c r="I1862">
        <f t="shared" si="59"/>
        <v>202825.07999999996</v>
      </c>
    </row>
    <row r="1863" spans="1:9" x14ac:dyDescent="0.25">
      <c r="A1863">
        <v>10967</v>
      </c>
      <c r="B1863">
        <v>19</v>
      </c>
      <c r="C1863">
        <v>9.1999999999999993</v>
      </c>
      <c r="D1863">
        <v>12</v>
      </c>
      <c r="E1863">
        <v>0</v>
      </c>
      <c r="F1863">
        <f>order_details[[#This Row],[UnitPrice]]*order_details[[#This Row],[Quantity]]</f>
        <v>110.39999999999999</v>
      </c>
      <c r="G1863">
        <f t="shared" si="58"/>
        <v>110.39999999999999</v>
      </c>
      <c r="H1863">
        <f ca="1" xml:space="preserve"> COUNTA(UNIQUE(orders[OrderID]))</f>
        <v>1</v>
      </c>
      <c r="I1863">
        <f t="shared" si="59"/>
        <v>202233.47999999998</v>
      </c>
    </row>
    <row r="1864" spans="1:9" x14ac:dyDescent="0.25">
      <c r="A1864">
        <v>10967</v>
      </c>
      <c r="B1864">
        <v>49</v>
      </c>
      <c r="C1864">
        <v>20</v>
      </c>
      <c r="D1864">
        <v>40</v>
      </c>
      <c r="E1864">
        <v>0</v>
      </c>
      <c r="F1864">
        <f>order_details[[#This Row],[UnitPrice]]*order_details[[#This Row],[Quantity]]</f>
        <v>800</v>
      </c>
      <c r="G1864">
        <f t="shared" si="58"/>
        <v>800</v>
      </c>
      <c r="H1864">
        <f ca="1" xml:space="preserve"> COUNTA(UNIQUE(orders[OrderID]))</f>
        <v>1</v>
      </c>
      <c r="I1864">
        <f t="shared" si="59"/>
        <v>202123.07999999996</v>
      </c>
    </row>
    <row r="1865" spans="1:9" x14ac:dyDescent="0.25">
      <c r="A1865">
        <v>10968</v>
      </c>
      <c r="B1865">
        <v>12</v>
      </c>
      <c r="C1865">
        <v>38</v>
      </c>
      <c r="D1865">
        <v>30</v>
      </c>
      <c r="E1865">
        <v>0</v>
      </c>
      <c r="F1865">
        <f>order_details[[#This Row],[UnitPrice]]*order_details[[#This Row],[Quantity]]</f>
        <v>1140</v>
      </c>
      <c r="G1865">
        <f t="shared" si="58"/>
        <v>1140</v>
      </c>
      <c r="H1865">
        <f ca="1" xml:space="preserve"> COUNTA(UNIQUE(orders[OrderID]))</f>
        <v>1</v>
      </c>
      <c r="I1865">
        <f t="shared" si="59"/>
        <v>201323.07999999996</v>
      </c>
    </row>
    <row r="1866" spans="1:9" x14ac:dyDescent="0.25">
      <c r="A1866">
        <v>10968</v>
      </c>
      <c r="B1866">
        <v>24</v>
      </c>
      <c r="C1866">
        <v>4.5</v>
      </c>
      <c r="D1866">
        <v>30</v>
      </c>
      <c r="E1866">
        <v>0</v>
      </c>
      <c r="F1866">
        <f>order_details[[#This Row],[UnitPrice]]*order_details[[#This Row],[Quantity]]</f>
        <v>135</v>
      </c>
      <c r="G1866">
        <f t="shared" si="58"/>
        <v>135</v>
      </c>
      <c r="H1866">
        <f ca="1" xml:space="preserve"> COUNTA(UNIQUE(orders[OrderID]))</f>
        <v>1</v>
      </c>
      <c r="I1866">
        <f t="shared" si="59"/>
        <v>200183.07999999996</v>
      </c>
    </row>
    <row r="1867" spans="1:9" x14ac:dyDescent="0.25">
      <c r="A1867">
        <v>10968</v>
      </c>
      <c r="B1867">
        <v>64</v>
      </c>
      <c r="C1867">
        <v>33.25</v>
      </c>
      <c r="D1867">
        <v>4</v>
      </c>
      <c r="E1867">
        <v>0</v>
      </c>
      <c r="F1867">
        <f>order_details[[#This Row],[UnitPrice]]*order_details[[#This Row],[Quantity]]</f>
        <v>133</v>
      </c>
      <c r="G1867">
        <f t="shared" si="58"/>
        <v>133</v>
      </c>
      <c r="H1867">
        <f ca="1" xml:space="preserve"> COUNTA(UNIQUE(orders[OrderID]))</f>
        <v>1</v>
      </c>
      <c r="I1867">
        <f t="shared" si="59"/>
        <v>200048.07999999996</v>
      </c>
    </row>
    <row r="1868" spans="1:9" x14ac:dyDescent="0.25">
      <c r="A1868">
        <v>10969</v>
      </c>
      <c r="B1868">
        <v>46</v>
      </c>
      <c r="C1868">
        <v>12</v>
      </c>
      <c r="D1868">
        <v>9</v>
      </c>
      <c r="E1868">
        <v>0</v>
      </c>
      <c r="F1868">
        <f>order_details[[#This Row],[UnitPrice]]*order_details[[#This Row],[Quantity]]</f>
        <v>108</v>
      </c>
      <c r="G1868">
        <f t="shared" si="58"/>
        <v>108</v>
      </c>
      <c r="H1868">
        <f ca="1" xml:space="preserve"> COUNTA(UNIQUE(orders[OrderID]))</f>
        <v>1</v>
      </c>
      <c r="I1868">
        <f t="shared" si="59"/>
        <v>199915.07999999996</v>
      </c>
    </row>
    <row r="1869" spans="1:9" x14ac:dyDescent="0.25">
      <c r="A1869">
        <v>10970</v>
      </c>
      <c r="B1869">
        <v>52</v>
      </c>
      <c r="C1869">
        <v>7</v>
      </c>
      <c r="D1869">
        <v>40</v>
      </c>
      <c r="E1869">
        <v>0.2</v>
      </c>
      <c r="F1869">
        <f>order_details[[#This Row],[UnitPrice]]*order_details[[#This Row],[Quantity]]</f>
        <v>280</v>
      </c>
      <c r="G1869">
        <f t="shared" si="58"/>
        <v>280</v>
      </c>
      <c r="H1869">
        <f ca="1" xml:space="preserve"> COUNTA(UNIQUE(orders[OrderID]))</f>
        <v>1</v>
      </c>
      <c r="I1869">
        <f t="shared" si="59"/>
        <v>199807.07999999996</v>
      </c>
    </row>
    <row r="1870" spans="1:9" x14ac:dyDescent="0.25">
      <c r="A1870">
        <v>10971</v>
      </c>
      <c r="B1870">
        <v>29</v>
      </c>
      <c r="C1870">
        <v>123.79</v>
      </c>
      <c r="D1870">
        <v>14</v>
      </c>
      <c r="E1870">
        <v>0</v>
      </c>
      <c r="F1870">
        <f>order_details[[#This Row],[UnitPrice]]*order_details[[#This Row],[Quantity]]</f>
        <v>1733.0600000000002</v>
      </c>
      <c r="G1870">
        <f t="shared" si="58"/>
        <v>1733.0600000000002</v>
      </c>
      <c r="H1870">
        <f ca="1" xml:space="preserve"> COUNTA(UNIQUE(orders[OrderID]))</f>
        <v>1</v>
      </c>
      <c r="I1870">
        <f t="shared" si="59"/>
        <v>199527.07999999996</v>
      </c>
    </row>
    <row r="1871" spans="1:9" x14ac:dyDescent="0.25">
      <c r="A1871">
        <v>10972</v>
      </c>
      <c r="B1871">
        <v>17</v>
      </c>
      <c r="C1871">
        <v>39</v>
      </c>
      <c r="D1871">
        <v>6</v>
      </c>
      <c r="E1871">
        <v>0</v>
      </c>
      <c r="F1871">
        <f>order_details[[#This Row],[UnitPrice]]*order_details[[#This Row],[Quantity]]</f>
        <v>234</v>
      </c>
      <c r="G1871">
        <f t="shared" si="58"/>
        <v>234</v>
      </c>
      <c r="H1871">
        <f ca="1" xml:space="preserve"> COUNTA(UNIQUE(orders[OrderID]))</f>
        <v>1</v>
      </c>
      <c r="I1871">
        <f t="shared" si="59"/>
        <v>197794.01999999996</v>
      </c>
    </row>
    <row r="1872" spans="1:9" x14ac:dyDescent="0.25">
      <c r="A1872">
        <v>10972</v>
      </c>
      <c r="B1872">
        <v>33</v>
      </c>
      <c r="C1872">
        <v>2.5</v>
      </c>
      <c r="D1872">
        <v>7</v>
      </c>
      <c r="E1872">
        <v>0</v>
      </c>
      <c r="F1872">
        <f>order_details[[#This Row],[UnitPrice]]*order_details[[#This Row],[Quantity]]</f>
        <v>17.5</v>
      </c>
      <c r="G1872">
        <f t="shared" si="58"/>
        <v>17.5</v>
      </c>
      <c r="H1872">
        <f ca="1" xml:space="preserve"> COUNTA(UNIQUE(orders[OrderID]))</f>
        <v>1</v>
      </c>
      <c r="I1872">
        <f t="shared" si="59"/>
        <v>197560.01999999996</v>
      </c>
    </row>
    <row r="1873" spans="1:9" x14ac:dyDescent="0.25">
      <c r="A1873">
        <v>10973</v>
      </c>
      <c r="B1873">
        <v>26</v>
      </c>
      <c r="C1873">
        <v>31.23</v>
      </c>
      <c r="D1873">
        <v>5</v>
      </c>
      <c r="E1873">
        <v>0</v>
      </c>
      <c r="F1873">
        <f>order_details[[#This Row],[UnitPrice]]*order_details[[#This Row],[Quantity]]</f>
        <v>156.15</v>
      </c>
      <c r="G1873">
        <f t="shared" si="58"/>
        <v>156.15</v>
      </c>
      <c r="H1873">
        <f ca="1" xml:space="preserve"> COUNTA(UNIQUE(orders[OrderID]))</f>
        <v>1</v>
      </c>
      <c r="I1873">
        <f t="shared" si="59"/>
        <v>197542.51999999996</v>
      </c>
    </row>
    <row r="1874" spans="1:9" x14ac:dyDescent="0.25">
      <c r="A1874">
        <v>10973</v>
      </c>
      <c r="B1874">
        <v>41</v>
      </c>
      <c r="C1874">
        <v>9.65</v>
      </c>
      <c r="D1874">
        <v>6</v>
      </c>
      <c r="E1874">
        <v>0</v>
      </c>
      <c r="F1874">
        <f>order_details[[#This Row],[UnitPrice]]*order_details[[#This Row],[Quantity]]</f>
        <v>57.900000000000006</v>
      </c>
      <c r="G1874">
        <f t="shared" si="58"/>
        <v>57.900000000000006</v>
      </c>
      <c r="H1874">
        <f ca="1" xml:space="preserve"> COUNTA(UNIQUE(orders[OrderID]))</f>
        <v>1</v>
      </c>
      <c r="I1874">
        <f t="shared" si="59"/>
        <v>197386.37</v>
      </c>
    </row>
    <row r="1875" spans="1:9" x14ac:dyDescent="0.25">
      <c r="A1875">
        <v>10973</v>
      </c>
      <c r="B1875">
        <v>75</v>
      </c>
      <c r="C1875">
        <v>7.75</v>
      </c>
      <c r="D1875">
        <v>10</v>
      </c>
      <c r="E1875">
        <v>0</v>
      </c>
      <c r="F1875">
        <f>order_details[[#This Row],[UnitPrice]]*order_details[[#This Row],[Quantity]]</f>
        <v>77.5</v>
      </c>
      <c r="G1875">
        <f t="shared" si="58"/>
        <v>77.5</v>
      </c>
      <c r="H1875">
        <f ca="1" xml:space="preserve"> COUNTA(UNIQUE(orders[OrderID]))</f>
        <v>1</v>
      </c>
      <c r="I1875">
        <f t="shared" si="59"/>
        <v>197328.46999999997</v>
      </c>
    </row>
    <row r="1876" spans="1:9" x14ac:dyDescent="0.25">
      <c r="A1876">
        <v>10974</v>
      </c>
      <c r="B1876">
        <v>63</v>
      </c>
      <c r="C1876">
        <v>43.9</v>
      </c>
      <c r="D1876">
        <v>10</v>
      </c>
      <c r="E1876">
        <v>0</v>
      </c>
      <c r="F1876">
        <f>order_details[[#This Row],[UnitPrice]]*order_details[[#This Row],[Quantity]]</f>
        <v>439</v>
      </c>
      <c r="G1876">
        <f t="shared" si="58"/>
        <v>439</v>
      </c>
      <c r="H1876">
        <f ca="1" xml:space="preserve"> COUNTA(UNIQUE(orders[OrderID]))</f>
        <v>1</v>
      </c>
      <c r="I1876">
        <f t="shared" si="59"/>
        <v>197250.96999999997</v>
      </c>
    </row>
    <row r="1877" spans="1:9" x14ac:dyDescent="0.25">
      <c r="A1877">
        <v>10975</v>
      </c>
      <c r="B1877">
        <v>8</v>
      </c>
      <c r="C1877">
        <v>40</v>
      </c>
      <c r="D1877">
        <v>16</v>
      </c>
      <c r="E1877">
        <v>0</v>
      </c>
      <c r="F1877">
        <f>order_details[[#This Row],[UnitPrice]]*order_details[[#This Row],[Quantity]]</f>
        <v>640</v>
      </c>
      <c r="G1877">
        <f t="shared" si="58"/>
        <v>640</v>
      </c>
      <c r="H1877">
        <f ca="1" xml:space="preserve"> COUNTA(UNIQUE(orders[OrderID]))</f>
        <v>1</v>
      </c>
      <c r="I1877">
        <f t="shared" si="59"/>
        <v>196811.96999999997</v>
      </c>
    </row>
    <row r="1878" spans="1:9" x14ac:dyDescent="0.25">
      <c r="A1878">
        <v>10975</v>
      </c>
      <c r="B1878">
        <v>75</v>
      </c>
      <c r="C1878">
        <v>7.75</v>
      </c>
      <c r="D1878">
        <v>10</v>
      </c>
      <c r="E1878">
        <v>0</v>
      </c>
      <c r="F1878">
        <f>order_details[[#This Row],[UnitPrice]]*order_details[[#This Row],[Quantity]]</f>
        <v>77.5</v>
      </c>
      <c r="G1878">
        <f t="shared" si="58"/>
        <v>77.5</v>
      </c>
      <c r="H1878">
        <f ca="1" xml:space="preserve"> COUNTA(UNIQUE(orders[OrderID]))</f>
        <v>1</v>
      </c>
      <c r="I1878">
        <f t="shared" si="59"/>
        <v>196171.96999999997</v>
      </c>
    </row>
    <row r="1879" spans="1:9" x14ac:dyDescent="0.25">
      <c r="A1879">
        <v>10976</v>
      </c>
      <c r="B1879">
        <v>28</v>
      </c>
      <c r="C1879">
        <v>45.6</v>
      </c>
      <c r="D1879">
        <v>20</v>
      </c>
      <c r="E1879">
        <v>0</v>
      </c>
      <c r="F1879">
        <f>order_details[[#This Row],[UnitPrice]]*order_details[[#This Row],[Quantity]]</f>
        <v>912</v>
      </c>
      <c r="G1879">
        <f t="shared" si="58"/>
        <v>912</v>
      </c>
      <c r="H1879">
        <f ca="1" xml:space="preserve"> COUNTA(UNIQUE(orders[OrderID]))</f>
        <v>1</v>
      </c>
      <c r="I1879">
        <f t="shared" si="59"/>
        <v>196094.46999999997</v>
      </c>
    </row>
    <row r="1880" spans="1:9" x14ac:dyDescent="0.25">
      <c r="A1880">
        <v>10977</v>
      </c>
      <c r="B1880">
        <v>39</v>
      </c>
      <c r="C1880">
        <v>18</v>
      </c>
      <c r="D1880">
        <v>30</v>
      </c>
      <c r="E1880">
        <v>0</v>
      </c>
      <c r="F1880">
        <f>order_details[[#This Row],[UnitPrice]]*order_details[[#This Row],[Quantity]]</f>
        <v>540</v>
      </c>
      <c r="G1880">
        <f t="shared" si="58"/>
        <v>540</v>
      </c>
      <c r="H1880">
        <f ca="1" xml:space="preserve"> COUNTA(UNIQUE(orders[OrderID]))</f>
        <v>1</v>
      </c>
      <c r="I1880">
        <f t="shared" si="59"/>
        <v>195182.46999999997</v>
      </c>
    </row>
    <row r="1881" spans="1:9" x14ac:dyDescent="0.25">
      <c r="A1881">
        <v>10977</v>
      </c>
      <c r="B1881">
        <v>47</v>
      </c>
      <c r="C1881">
        <v>9.5</v>
      </c>
      <c r="D1881">
        <v>30</v>
      </c>
      <c r="E1881">
        <v>0</v>
      </c>
      <c r="F1881">
        <f>order_details[[#This Row],[UnitPrice]]*order_details[[#This Row],[Quantity]]</f>
        <v>285</v>
      </c>
      <c r="G1881">
        <f t="shared" si="58"/>
        <v>285</v>
      </c>
      <c r="H1881">
        <f ca="1" xml:space="preserve"> COUNTA(UNIQUE(orders[OrderID]))</f>
        <v>1</v>
      </c>
      <c r="I1881">
        <f t="shared" si="59"/>
        <v>194642.46999999997</v>
      </c>
    </row>
    <row r="1882" spans="1:9" x14ac:dyDescent="0.25">
      <c r="A1882">
        <v>10977</v>
      </c>
      <c r="B1882">
        <v>51</v>
      </c>
      <c r="C1882">
        <v>53</v>
      </c>
      <c r="D1882">
        <v>10</v>
      </c>
      <c r="E1882">
        <v>0</v>
      </c>
      <c r="F1882">
        <f>order_details[[#This Row],[UnitPrice]]*order_details[[#This Row],[Quantity]]</f>
        <v>530</v>
      </c>
      <c r="G1882">
        <f t="shared" si="58"/>
        <v>530</v>
      </c>
      <c r="H1882">
        <f ca="1" xml:space="preserve"> COUNTA(UNIQUE(orders[OrderID]))</f>
        <v>1</v>
      </c>
      <c r="I1882">
        <f t="shared" si="59"/>
        <v>194357.46999999997</v>
      </c>
    </row>
    <row r="1883" spans="1:9" x14ac:dyDescent="0.25">
      <c r="A1883">
        <v>10977</v>
      </c>
      <c r="B1883">
        <v>63</v>
      </c>
      <c r="C1883">
        <v>43.9</v>
      </c>
      <c r="D1883">
        <v>20</v>
      </c>
      <c r="E1883">
        <v>0</v>
      </c>
      <c r="F1883">
        <f>order_details[[#This Row],[UnitPrice]]*order_details[[#This Row],[Quantity]]</f>
        <v>878</v>
      </c>
      <c r="G1883">
        <f t="shared" si="58"/>
        <v>878</v>
      </c>
      <c r="H1883">
        <f ca="1" xml:space="preserve"> COUNTA(UNIQUE(orders[OrderID]))</f>
        <v>1</v>
      </c>
      <c r="I1883">
        <f t="shared" si="59"/>
        <v>193827.46999999997</v>
      </c>
    </row>
    <row r="1884" spans="1:9" x14ac:dyDescent="0.25">
      <c r="A1884">
        <v>10978</v>
      </c>
      <c r="B1884">
        <v>8</v>
      </c>
      <c r="C1884">
        <v>40</v>
      </c>
      <c r="D1884">
        <v>20</v>
      </c>
      <c r="E1884">
        <v>0.15</v>
      </c>
      <c r="F1884">
        <f>order_details[[#This Row],[UnitPrice]]*order_details[[#This Row],[Quantity]]</f>
        <v>800</v>
      </c>
      <c r="G1884">
        <f t="shared" si="58"/>
        <v>800</v>
      </c>
      <c r="H1884">
        <f ca="1" xml:space="preserve"> COUNTA(UNIQUE(orders[OrderID]))</f>
        <v>1</v>
      </c>
      <c r="I1884">
        <f t="shared" si="59"/>
        <v>192949.46999999997</v>
      </c>
    </row>
    <row r="1885" spans="1:9" x14ac:dyDescent="0.25">
      <c r="A1885">
        <v>10978</v>
      </c>
      <c r="B1885">
        <v>21</v>
      </c>
      <c r="C1885">
        <v>10</v>
      </c>
      <c r="D1885">
        <v>40</v>
      </c>
      <c r="E1885">
        <v>0.15</v>
      </c>
      <c r="F1885">
        <f>order_details[[#This Row],[UnitPrice]]*order_details[[#This Row],[Quantity]]</f>
        <v>400</v>
      </c>
      <c r="G1885">
        <f t="shared" si="58"/>
        <v>400</v>
      </c>
      <c r="H1885">
        <f ca="1" xml:space="preserve"> COUNTA(UNIQUE(orders[OrderID]))</f>
        <v>1</v>
      </c>
      <c r="I1885">
        <f t="shared" si="59"/>
        <v>192149.46999999997</v>
      </c>
    </row>
    <row r="1886" spans="1:9" x14ac:dyDescent="0.25">
      <c r="A1886">
        <v>10978</v>
      </c>
      <c r="B1886">
        <v>40</v>
      </c>
      <c r="C1886">
        <v>18.399999999999999</v>
      </c>
      <c r="D1886">
        <v>10</v>
      </c>
      <c r="E1886">
        <v>0</v>
      </c>
      <c r="F1886">
        <f>order_details[[#This Row],[UnitPrice]]*order_details[[#This Row],[Quantity]]</f>
        <v>184</v>
      </c>
      <c r="G1886">
        <f t="shared" si="58"/>
        <v>184</v>
      </c>
      <c r="H1886">
        <f ca="1" xml:space="preserve"> COUNTA(UNIQUE(orders[OrderID]))</f>
        <v>1</v>
      </c>
      <c r="I1886">
        <f t="shared" si="59"/>
        <v>191749.46999999997</v>
      </c>
    </row>
    <row r="1887" spans="1:9" x14ac:dyDescent="0.25">
      <c r="A1887">
        <v>10978</v>
      </c>
      <c r="B1887">
        <v>44</v>
      </c>
      <c r="C1887">
        <v>19.45</v>
      </c>
      <c r="D1887">
        <v>6</v>
      </c>
      <c r="E1887">
        <v>0.15</v>
      </c>
      <c r="F1887">
        <f>order_details[[#This Row],[UnitPrice]]*order_details[[#This Row],[Quantity]]</f>
        <v>116.69999999999999</v>
      </c>
      <c r="G1887">
        <f t="shared" si="58"/>
        <v>116.69999999999999</v>
      </c>
      <c r="H1887">
        <f ca="1" xml:space="preserve"> COUNTA(UNIQUE(orders[OrderID]))</f>
        <v>1</v>
      </c>
      <c r="I1887">
        <f t="shared" si="59"/>
        <v>191565.46999999997</v>
      </c>
    </row>
    <row r="1888" spans="1:9" x14ac:dyDescent="0.25">
      <c r="A1888">
        <v>10979</v>
      </c>
      <c r="B1888">
        <v>7</v>
      </c>
      <c r="C1888">
        <v>30</v>
      </c>
      <c r="D1888">
        <v>18</v>
      </c>
      <c r="E1888">
        <v>0</v>
      </c>
      <c r="F1888">
        <f>order_details[[#This Row],[UnitPrice]]*order_details[[#This Row],[Quantity]]</f>
        <v>540</v>
      </c>
      <c r="G1888">
        <f t="shared" si="58"/>
        <v>540</v>
      </c>
      <c r="H1888">
        <f ca="1" xml:space="preserve"> COUNTA(UNIQUE(orders[OrderID]))</f>
        <v>1</v>
      </c>
      <c r="I1888">
        <f t="shared" si="59"/>
        <v>191448.76999999996</v>
      </c>
    </row>
    <row r="1889" spans="1:9" x14ac:dyDescent="0.25">
      <c r="A1889">
        <v>10979</v>
      </c>
      <c r="B1889">
        <v>12</v>
      </c>
      <c r="C1889">
        <v>38</v>
      </c>
      <c r="D1889">
        <v>20</v>
      </c>
      <c r="E1889">
        <v>0</v>
      </c>
      <c r="F1889">
        <f>order_details[[#This Row],[UnitPrice]]*order_details[[#This Row],[Quantity]]</f>
        <v>760</v>
      </c>
      <c r="G1889">
        <f t="shared" si="58"/>
        <v>760</v>
      </c>
      <c r="H1889">
        <f ca="1" xml:space="preserve"> COUNTA(UNIQUE(orders[OrderID]))</f>
        <v>1</v>
      </c>
      <c r="I1889">
        <f t="shared" si="59"/>
        <v>190908.76999999996</v>
      </c>
    </row>
    <row r="1890" spans="1:9" x14ac:dyDescent="0.25">
      <c r="A1890">
        <v>10979</v>
      </c>
      <c r="B1890">
        <v>24</v>
      </c>
      <c r="C1890">
        <v>4.5</v>
      </c>
      <c r="D1890">
        <v>80</v>
      </c>
      <c r="E1890">
        <v>0</v>
      </c>
      <c r="F1890">
        <f>order_details[[#This Row],[UnitPrice]]*order_details[[#This Row],[Quantity]]</f>
        <v>360</v>
      </c>
      <c r="G1890">
        <f t="shared" si="58"/>
        <v>360</v>
      </c>
      <c r="H1890">
        <f ca="1" xml:space="preserve"> COUNTA(UNIQUE(orders[OrderID]))</f>
        <v>1</v>
      </c>
      <c r="I1890">
        <f t="shared" si="59"/>
        <v>190148.76999999996</v>
      </c>
    </row>
    <row r="1891" spans="1:9" x14ac:dyDescent="0.25">
      <c r="A1891">
        <v>10979</v>
      </c>
      <c r="B1891">
        <v>27</v>
      </c>
      <c r="C1891">
        <v>43.9</v>
      </c>
      <c r="D1891">
        <v>30</v>
      </c>
      <c r="E1891">
        <v>0</v>
      </c>
      <c r="F1891">
        <f>order_details[[#This Row],[UnitPrice]]*order_details[[#This Row],[Quantity]]</f>
        <v>1317</v>
      </c>
      <c r="G1891">
        <f t="shared" si="58"/>
        <v>1317</v>
      </c>
      <c r="H1891">
        <f ca="1" xml:space="preserve"> COUNTA(UNIQUE(orders[OrderID]))</f>
        <v>1</v>
      </c>
      <c r="I1891">
        <f t="shared" si="59"/>
        <v>189788.76999999996</v>
      </c>
    </row>
    <row r="1892" spans="1:9" x14ac:dyDescent="0.25">
      <c r="A1892">
        <v>10979</v>
      </c>
      <c r="B1892">
        <v>31</v>
      </c>
      <c r="C1892">
        <v>12.5</v>
      </c>
      <c r="D1892">
        <v>24</v>
      </c>
      <c r="E1892">
        <v>0</v>
      </c>
      <c r="F1892">
        <f>order_details[[#This Row],[UnitPrice]]*order_details[[#This Row],[Quantity]]</f>
        <v>300</v>
      </c>
      <c r="G1892">
        <f t="shared" si="58"/>
        <v>300</v>
      </c>
      <c r="H1892">
        <f ca="1" xml:space="preserve"> COUNTA(UNIQUE(orders[OrderID]))</f>
        <v>1</v>
      </c>
      <c r="I1892">
        <f t="shared" si="59"/>
        <v>188471.76999999996</v>
      </c>
    </row>
    <row r="1893" spans="1:9" x14ac:dyDescent="0.25">
      <c r="A1893">
        <v>10979</v>
      </c>
      <c r="B1893">
        <v>63</v>
      </c>
      <c r="C1893">
        <v>43.9</v>
      </c>
      <c r="D1893">
        <v>35</v>
      </c>
      <c r="E1893">
        <v>0</v>
      </c>
      <c r="F1893">
        <f>order_details[[#This Row],[UnitPrice]]*order_details[[#This Row],[Quantity]]</f>
        <v>1536.5</v>
      </c>
      <c r="G1893">
        <f t="shared" si="58"/>
        <v>1536.5</v>
      </c>
      <c r="H1893">
        <f ca="1" xml:space="preserve"> COUNTA(UNIQUE(orders[OrderID]))</f>
        <v>1</v>
      </c>
      <c r="I1893">
        <f t="shared" si="59"/>
        <v>188171.76999999996</v>
      </c>
    </row>
    <row r="1894" spans="1:9" x14ac:dyDescent="0.25">
      <c r="A1894">
        <v>10980</v>
      </c>
      <c r="B1894">
        <v>75</v>
      </c>
      <c r="C1894">
        <v>7.75</v>
      </c>
      <c r="D1894">
        <v>40</v>
      </c>
      <c r="E1894">
        <v>0.2</v>
      </c>
      <c r="F1894">
        <f>order_details[[#This Row],[UnitPrice]]*order_details[[#This Row],[Quantity]]</f>
        <v>310</v>
      </c>
      <c r="G1894">
        <f t="shared" si="58"/>
        <v>310</v>
      </c>
      <c r="H1894">
        <f ca="1" xml:space="preserve"> COUNTA(UNIQUE(orders[OrderID]))</f>
        <v>1</v>
      </c>
      <c r="I1894">
        <f t="shared" si="59"/>
        <v>186635.27</v>
      </c>
    </row>
    <row r="1895" spans="1:9" x14ac:dyDescent="0.25">
      <c r="A1895">
        <v>10981</v>
      </c>
      <c r="B1895">
        <v>38</v>
      </c>
      <c r="C1895">
        <v>263.5</v>
      </c>
      <c r="D1895">
        <v>60</v>
      </c>
      <c r="E1895">
        <v>0</v>
      </c>
      <c r="F1895">
        <f>order_details[[#This Row],[UnitPrice]]*order_details[[#This Row],[Quantity]]</f>
        <v>15810</v>
      </c>
      <c r="G1895">
        <f t="shared" si="58"/>
        <v>15810</v>
      </c>
      <c r="H1895">
        <f ca="1" xml:space="preserve"> COUNTA(UNIQUE(orders[OrderID]))</f>
        <v>1</v>
      </c>
      <c r="I1895">
        <f t="shared" si="59"/>
        <v>186325.27</v>
      </c>
    </row>
    <row r="1896" spans="1:9" x14ac:dyDescent="0.25">
      <c r="A1896">
        <v>10982</v>
      </c>
      <c r="B1896">
        <v>7</v>
      </c>
      <c r="C1896">
        <v>30</v>
      </c>
      <c r="D1896">
        <v>20</v>
      </c>
      <c r="E1896">
        <v>0</v>
      </c>
      <c r="F1896">
        <f>order_details[[#This Row],[UnitPrice]]*order_details[[#This Row],[Quantity]]</f>
        <v>600</v>
      </c>
      <c r="G1896">
        <f t="shared" si="58"/>
        <v>600</v>
      </c>
      <c r="H1896">
        <f ca="1" xml:space="preserve"> COUNTA(UNIQUE(orders[OrderID]))</f>
        <v>1</v>
      </c>
      <c r="I1896">
        <f t="shared" si="59"/>
        <v>170515.26999999996</v>
      </c>
    </row>
    <row r="1897" spans="1:9" x14ac:dyDescent="0.25">
      <c r="A1897">
        <v>10982</v>
      </c>
      <c r="B1897">
        <v>43</v>
      </c>
      <c r="C1897">
        <v>46</v>
      </c>
      <c r="D1897">
        <v>9</v>
      </c>
      <c r="E1897">
        <v>0</v>
      </c>
      <c r="F1897">
        <f>order_details[[#This Row],[UnitPrice]]*order_details[[#This Row],[Quantity]]</f>
        <v>414</v>
      </c>
      <c r="G1897">
        <f t="shared" si="58"/>
        <v>414</v>
      </c>
      <c r="H1897">
        <f ca="1" xml:space="preserve"> COUNTA(UNIQUE(orders[OrderID]))</f>
        <v>1</v>
      </c>
      <c r="I1897">
        <f t="shared" si="59"/>
        <v>169915.26999999996</v>
      </c>
    </row>
    <row r="1898" spans="1:9" x14ac:dyDescent="0.25">
      <c r="A1898">
        <v>10983</v>
      </c>
      <c r="B1898">
        <v>13</v>
      </c>
      <c r="C1898">
        <v>6</v>
      </c>
      <c r="D1898">
        <v>84</v>
      </c>
      <c r="E1898">
        <v>0.15</v>
      </c>
      <c r="F1898">
        <f>order_details[[#This Row],[UnitPrice]]*order_details[[#This Row],[Quantity]]</f>
        <v>504</v>
      </c>
      <c r="G1898">
        <f t="shared" si="58"/>
        <v>504</v>
      </c>
      <c r="H1898">
        <f ca="1" xml:space="preserve"> COUNTA(UNIQUE(orders[OrderID]))</f>
        <v>1</v>
      </c>
      <c r="I1898">
        <f t="shared" si="59"/>
        <v>169501.26999999996</v>
      </c>
    </row>
    <row r="1899" spans="1:9" x14ac:dyDescent="0.25">
      <c r="A1899">
        <v>10983</v>
      </c>
      <c r="B1899">
        <v>57</v>
      </c>
      <c r="C1899">
        <v>19.5</v>
      </c>
      <c r="D1899">
        <v>15</v>
      </c>
      <c r="E1899">
        <v>0</v>
      </c>
      <c r="F1899">
        <f>order_details[[#This Row],[UnitPrice]]*order_details[[#This Row],[Quantity]]</f>
        <v>292.5</v>
      </c>
      <c r="G1899">
        <f t="shared" si="58"/>
        <v>292.5</v>
      </c>
      <c r="H1899">
        <f ca="1" xml:space="preserve"> COUNTA(UNIQUE(orders[OrderID]))</f>
        <v>1</v>
      </c>
      <c r="I1899">
        <f t="shared" si="59"/>
        <v>168997.26999999996</v>
      </c>
    </row>
    <row r="1900" spans="1:9" x14ac:dyDescent="0.25">
      <c r="A1900">
        <v>10984</v>
      </c>
      <c r="B1900">
        <v>16</v>
      </c>
      <c r="C1900">
        <v>17.45</v>
      </c>
      <c r="D1900">
        <v>55</v>
      </c>
      <c r="E1900">
        <v>0</v>
      </c>
      <c r="F1900">
        <f>order_details[[#This Row],[UnitPrice]]*order_details[[#This Row],[Quantity]]</f>
        <v>959.75</v>
      </c>
      <c r="G1900">
        <f t="shared" si="58"/>
        <v>959.75</v>
      </c>
      <c r="H1900">
        <f ca="1" xml:space="preserve"> COUNTA(UNIQUE(orders[OrderID]))</f>
        <v>1</v>
      </c>
      <c r="I1900">
        <f t="shared" si="59"/>
        <v>168704.76999999996</v>
      </c>
    </row>
    <row r="1901" spans="1:9" x14ac:dyDescent="0.25">
      <c r="A1901">
        <v>10984</v>
      </c>
      <c r="B1901">
        <v>24</v>
      </c>
      <c r="C1901">
        <v>4.5</v>
      </c>
      <c r="D1901">
        <v>20</v>
      </c>
      <c r="E1901">
        <v>0</v>
      </c>
      <c r="F1901">
        <f>order_details[[#This Row],[UnitPrice]]*order_details[[#This Row],[Quantity]]</f>
        <v>90</v>
      </c>
      <c r="G1901">
        <f t="shared" si="58"/>
        <v>90</v>
      </c>
      <c r="H1901">
        <f ca="1" xml:space="preserve"> COUNTA(UNIQUE(orders[OrderID]))</f>
        <v>1</v>
      </c>
      <c r="I1901">
        <f t="shared" si="59"/>
        <v>167745.01999999996</v>
      </c>
    </row>
    <row r="1902" spans="1:9" x14ac:dyDescent="0.25">
      <c r="A1902">
        <v>10984</v>
      </c>
      <c r="B1902">
        <v>36</v>
      </c>
      <c r="C1902">
        <v>19</v>
      </c>
      <c r="D1902">
        <v>40</v>
      </c>
      <c r="E1902">
        <v>0</v>
      </c>
      <c r="F1902">
        <f>order_details[[#This Row],[UnitPrice]]*order_details[[#This Row],[Quantity]]</f>
        <v>760</v>
      </c>
      <c r="G1902">
        <f t="shared" si="58"/>
        <v>760</v>
      </c>
      <c r="H1902">
        <f ca="1" xml:space="preserve"> COUNTA(UNIQUE(orders[OrderID]))</f>
        <v>1</v>
      </c>
      <c r="I1902">
        <f t="shared" si="59"/>
        <v>167655.01999999996</v>
      </c>
    </row>
    <row r="1903" spans="1:9" x14ac:dyDescent="0.25">
      <c r="A1903">
        <v>10985</v>
      </c>
      <c r="B1903">
        <v>16</v>
      </c>
      <c r="C1903">
        <v>17.45</v>
      </c>
      <c r="D1903">
        <v>36</v>
      </c>
      <c r="E1903">
        <v>0.1</v>
      </c>
      <c r="F1903">
        <f>order_details[[#This Row],[UnitPrice]]*order_details[[#This Row],[Quantity]]</f>
        <v>628.19999999999993</v>
      </c>
      <c r="G1903">
        <f t="shared" si="58"/>
        <v>628.19999999999993</v>
      </c>
      <c r="H1903">
        <f ca="1" xml:space="preserve"> COUNTA(UNIQUE(orders[OrderID]))</f>
        <v>1</v>
      </c>
      <c r="I1903">
        <f t="shared" si="59"/>
        <v>166895.01999999996</v>
      </c>
    </row>
    <row r="1904" spans="1:9" x14ac:dyDescent="0.25">
      <c r="A1904">
        <v>10985</v>
      </c>
      <c r="B1904">
        <v>18</v>
      </c>
      <c r="C1904">
        <v>62.5</v>
      </c>
      <c r="D1904">
        <v>8</v>
      </c>
      <c r="E1904">
        <v>0.1</v>
      </c>
      <c r="F1904">
        <f>order_details[[#This Row],[UnitPrice]]*order_details[[#This Row],[Quantity]]</f>
        <v>500</v>
      </c>
      <c r="G1904">
        <f t="shared" si="58"/>
        <v>500</v>
      </c>
      <c r="H1904">
        <f ca="1" xml:space="preserve"> COUNTA(UNIQUE(orders[OrderID]))</f>
        <v>1</v>
      </c>
      <c r="I1904">
        <f t="shared" si="59"/>
        <v>166266.81999999995</v>
      </c>
    </row>
    <row r="1905" spans="1:9" x14ac:dyDescent="0.25">
      <c r="A1905">
        <v>10985</v>
      </c>
      <c r="B1905">
        <v>32</v>
      </c>
      <c r="C1905">
        <v>32</v>
      </c>
      <c r="D1905">
        <v>35</v>
      </c>
      <c r="E1905">
        <v>0.1</v>
      </c>
      <c r="F1905">
        <f>order_details[[#This Row],[UnitPrice]]*order_details[[#This Row],[Quantity]]</f>
        <v>1120</v>
      </c>
      <c r="G1905">
        <f t="shared" si="58"/>
        <v>1120</v>
      </c>
      <c r="H1905">
        <f ca="1" xml:space="preserve"> COUNTA(UNIQUE(orders[OrderID]))</f>
        <v>1</v>
      </c>
      <c r="I1905">
        <f t="shared" si="59"/>
        <v>165766.81999999995</v>
      </c>
    </row>
    <row r="1906" spans="1:9" x14ac:dyDescent="0.25">
      <c r="A1906">
        <v>10986</v>
      </c>
      <c r="B1906">
        <v>11</v>
      </c>
      <c r="C1906">
        <v>21</v>
      </c>
      <c r="D1906">
        <v>30</v>
      </c>
      <c r="E1906">
        <v>0</v>
      </c>
      <c r="F1906">
        <f>order_details[[#This Row],[UnitPrice]]*order_details[[#This Row],[Quantity]]</f>
        <v>630</v>
      </c>
      <c r="G1906">
        <f t="shared" si="58"/>
        <v>630</v>
      </c>
      <c r="H1906">
        <f ca="1" xml:space="preserve"> COUNTA(UNIQUE(orders[OrderID]))</f>
        <v>1</v>
      </c>
      <c r="I1906">
        <f t="shared" si="59"/>
        <v>164646.81999999995</v>
      </c>
    </row>
    <row r="1907" spans="1:9" x14ac:dyDescent="0.25">
      <c r="A1907">
        <v>10986</v>
      </c>
      <c r="B1907">
        <v>20</v>
      </c>
      <c r="C1907">
        <v>81</v>
      </c>
      <c r="D1907">
        <v>15</v>
      </c>
      <c r="E1907">
        <v>0</v>
      </c>
      <c r="F1907">
        <f>order_details[[#This Row],[UnitPrice]]*order_details[[#This Row],[Quantity]]</f>
        <v>1215</v>
      </c>
      <c r="G1907">
        <f t="shared" si="58"/>
        <v>1215</v>
      </c>
      <c r="H1907">
        <f ca="1" xml:space="preserve"> COUNTA(UNIQUE(orders[OrderID]))</f>
        <v>1</v>
      </c>
      <c r="I1907">
        <f t="shared" si="59"/>
        <v>164016.81999999995</v>
      </c>
    </row>
    <row r="1908" spans="1:9" x14ac:dyDescent="0.25">
      <c r="A1908">
        <v>10986</v>
      </c>
      <c r="B1908">
        <v>76</v>
      </c>
      <c r="C1908">
        <v>18</v>
      </c>
      <c r="D1908">
        <v>10</v>
      </c>
      <c r="E1908">
        <v>0</v>
      </c>
      <c r="F1908">
        <f>order_details[[#This Row],[UnitPrice]]*order_details[[#This Row],[Quantity]]</f>
        <v>180</v>
      </c>
      <c r="G1908">
        <f t="shared" si="58"/>
        <v>180</v>
      </c>
      <c r="H1908">
        <f ca="1" xml:space="preserve"> COUNTA(UNIQUE(orders[OrderID]))</f>
        <v>1</v>
      </c>
      <c r="I1908">
        <f t="shared" si="59"/>
        <v>162801.81999999995</v>
      </c>
    </row>
    <row r="1909" spans="1:9" x14ac:dyDescent="0.25">
      <c r="A1909">
        <v>10986</v>
      </c>
      <c r="B1909">
        <v>77</v>
      </c>
      <c r="C1909">
        <v>13</v>
      </c>
      <c r="D1909">
        <v>15</v>
      </c>
      <c r="E1909">
        <v>0</v>
      </c>
      <c r="F1909">
        <f>order_details[[#This Row],[UnitPrice]]*order_details[[#This Row],[Quantity]]</f>
        <v>195</v>
      </c>
      <c r="G1909">
        <f t="shared" si="58"/>
        <v>195</v>
      </c>
      <c r="H1909">
        <f ca="1" xml:space="preserve"> COUNTA(UNIQUE(orders[OrderID]))</f>
        <v>1</v>
      </c>
      <c r="I1909">
        <f t="shared" si="59"/>
        <v>162621.81999999995</v>
      </c>
    </row>
    <row r="1910" spans="1:9" x14ac:dyDescent="0.25">
      <c r="A1910">
        <v>10987</v>
      </c>
      <c r="B1910">
        <v>7</v>
      </c>
      <c r="C1910">
        <v>30</v>
      </c>
      <c r="D1910">
        <v>60</v>
      </c>
      <c r="E1910">
        <v>0</v>
      </c>
      <c r="F1910">
        <f>order_details[[#This Row],[UnitPrice]]*order_details[[#This Row],[Quantity]]</f>
        <v>1800</v>
      </c>
      <c r="G1910">
        <f t="shared" si="58"/>
        <v>1800</v>
      </c>
      <c r="H1910">
        <f ca="1" xml:space="preserve"> COUNTA(UNIQUE(orders[OrderID]))</f>
        <v>1</v>
      </c>
      <c r="I1910">
        <f t="shared" si="59"/>
        <v>162426.81999999995</v>
      </c>
    </row>
    <row r="1911" spans="1:9" x14ac:dyDescent="0.25">
      <c r="A1911">
        <v>10987</v>
      </c>
      <c r="B1911">
        <v>43</v>
      </c>
      <c r="C1911">
        <v>46</v>
      </c>
      <c r="D1911">
        <v>6</v>
      </c>
      <c r="E1911">
        <v>0</v>
      </c>
      <c r="F1911">
        <f>order_details[[#This Row],[UnitPrice]]*order_details[[#This Row],[Quantity]]</f>
        <v>276</v>
      </c>
      <c r="G1911">
        <f t="shared" si="58"/>
        <v>276</v>
      </c>
      <c r="H1911">
        <f ca="1" xml:space="preserve"> COUNTA(UNIQUE(orders[OrderID]))</f>
        <v>1</v>
      </c>
      <c r="I1911">
        <f t="shared" si="59"/>
        <v>160626.81999999995</v>
      </c>
    </row>
    <row r="1912" spans="1:9" x14ac:dyDescent="0.25">
      <c r="A1912">
        <v>10987</v>
      </c>
      <c r="B1912">
        <v>72</v>
      </c>
      <c r="C1912">
        <v>34.799999999999997</v>
      </c>
      <c r="D1912">
        <v>20</v>
      </c>
      <c r="E1912">
        <v>0</v>
      </c>
      <c r="F1912">
        <f>order_details[[#This Row],[UnitPrice]]*order_details[[#This Row],[Quantity]]</f>
        <v>696</v>
      </c>
      <c r="G1912">
        <f t="shared" si="58"/>
        <v>696</v>
      </c>
      <c r="H1912">
        <f ca="1" xml:space="preserve"> COUNTA(UNIQUE(orders[OrderID]))</f>
        <v>1</v>
      </c>
      <c r="I1912">
        <f t="shared" si="59"/>
        <v>160350.81999999995</v>
      </c>
    </row>
    <row r="1913" spans="1:9" x14ac:dyDescent="0.25">
      <c r="A1913">
        <v>10988</v>
      </c>
      <c r="B1913">
        <v>7</v>
      </c>
      <c r="C1913">
        <v>30</v>
      </c>
      <c r="D1913">
        <v>60</v>
      </c>
      <c r="E1913">
        <v>0</v>
      </c>
      <c r="F1913">
        <f>order_details[[#This Row],[UnitPrice]]*order_details[[#This Row],[Quantity]]</f>
        <v>1800</v>
      </c>
      <c r="G1913">
        <f t="shared" si="58"/>
        <v>1800</v>
      </c>
      <c r="H1913">
        <f ca="1" xml:space="preserve"> COUNTA(UNIQUE(orders[OrderID]))</f>
        <v>1</v>
      </c>
      <c r="I1913">
        <f t="shared" si="59"/>
        <v>159654.81999999998</v>
      </c>
    </row>
    <row r="1914" spans="1:9" x14ac:dyDescent="0.25">
      <c r="A1914">
        <v>10988</v>
      </c>
      <c r="B1914">
        <v>62</v>
      </c>
      <c r="C1914">
        <v>49.3</v>
      </c>
      <c r="D1914">
        <v>40</v>
      </c>
      <c r="E1914">
        <v>0.1</v>
      </c>
      <c r="F1914">
        <f>order_details[[#This Row],[UnitPrice]]*order_details[[#This Row],[Quantity]]</f>
        <v>1972</v>
      </c>
      <c r="G1914">
        <f t="shared" si="58"/>
        <v>1972</v>
      </c>
      <c r="H1914">
        <f ca="1" xml:space="preserve"> COUNTA(UNIQUE(orders[OrderID]))</f>
        <v>1</v>
      </c>
      <c r="I1914">
        <f t="shared" si="59"/>
        <v>157854.81999999998</v>
      </c>
    </row>
    <row r="1915" spans="1:9" x14ac:dyDescent="0.25">
      <c r="A1915">
        <v>10989</v>
      </c>
      <c r="B1915">
        <v>6</v>
      </c>
      <c r="C1915">
        <v>25</v>
      </c>
      <c r="D1915">
        <v>40</v>
      </c>
      <c r="E1915">
        <v>0</v>
      </c>
      <c r="F1915">
        <f>order_details[[#This Row],[UnitPrice]]*order_details[[#This Row],[Quantity]]</f>
        <v>1000</v>
      </c>
      <c r="G1915">
        <f t="shared" si="58"/>
        <v>1000</v>
      </c>
      <c r="H1915">
        <f ca="1" xml:space="preserve"> COUNTA(UNIQUE(orders[OrderID]))</f>
        <v>1</v>
      </c>
      <c r="I1915">
        <f t="shared" si="59"/>
        <v>155882.81999999998</v>
      </c>
    </row>
    <row r="1916" spans="1:9" x14ac:dyDescent="0.25">
      <c r="A1916">
        <v>10989</v>
      </c>
      <c r="B1916">
        <v>11</v>
      </c>
      <c r="C1916">
        <v>21</v>
      </c>
      <c r="D1916">
        <v>15</v>
      </c>
      <c r="E1916">
        <v>0</v>
      </c>
      <c r="F1916">
        <f>order_details[[#This Row],[UnitPrice]]*order_details[[#This Row],[Quantity]]</f>
        <v>315</v>
      </c>
      <c r="G1916">
        <f t="shared" si="58"/>
        <v>315</v>
      </c>
      <c r="H1916">
        <f ca="1" xml:space="preserve"> COUNTA(UNIQUE(orders[OrderID]))</f>
        <v>1</v>
      </c>
      <c r="I1916">
        <f t="shared" si="59"/>
        <v>154882.81999999998</v>
      </c>
    </row>
    <row r="1917" spans="1:9" x14ac:dyDescent="0.25">
      <c r="A1917">
        <v>10989</v>
      </c>
      <c r="B1917">
        <v>41</v>
      </c>
      <c r="C1917">
        <v>9.65</v>
      </c>
      <c r="D1917">
        <v>4</v>
      </c>
      <c r="E1917">
        <v>0</v>
      </c>
      <c r="F1917">
        <f>order_details[[#This Row],[UnitPrice]]*order_details[[#This Row],[Quantity]]</f>
        <v>38.6</v>
      </c>
      <c r="G1917">
        <f t="shared" si="58"/>
        <v>38.6</v>
      </c>
      <c r="H1917">
        <f ca="1" xml:space="preserve"> COUNTA(UNIQUE(orders[OrderID]))</f>
        <v>1</v>
      </c>
      <c r="I1917">
        <f t="shared" si="59"/>
        <v>154567.81999999998</v>
      </c>
    </row>
    <row r="1918" spans="1:9" x14ac:dyDescent="0.25">
      <c r="A1918">
        <v>10990</v>
      </c>
      <c r="B1918">
        <v>21</v>
      </c>
      <c r="C1918">
        <v>10</v>
      </c>
      <c r="D1918">
        <v>65</v>
      </c>
      <c r="E1918">
        <v>0</v>
      </c>
      <c r="F1918">
        <f>order_details[[#This Row],[UnitPrice]]*order_details[[#This Row],[Quantity]]</f>
        <v>650</v>
      </c>
      <c r="G1918">
        <f t="shared" si="58"/>
        <v>650</v>
      </c>
      <c r="H1918">
        <f ca="1" xml:space="preserve"> COUNTA(UNIQUE(orders[OrderID]))</f>
        <v>1</v>
      </c>
      <c r="I1918">
        <f t="shared" si="59"/>
        <v>154529.21999999997</v>
      </c>
    </row>
    <row r="1919" spans="1:9" x14ac:dyDescent="0.25">
      <c r="A1919">
        <v>10990</v>
      </c>
      <c r="B1919">
        <v>34</v>
      </c>
      <c r="C1919">
        <v>14</v>
      </c>
      <c r="D1919">
        <v>60</v>
      </c>
      <c r="E1919">
        <v>0.15</v>
      </c>
      <c r="F1919">
        <f>order_details[[#This Row],[UnitPrice]]*order_details[[#This Row],[Quantity]]</f>
        <v>840</v>
      </c>
      <c r="G1919">
        <f t="shared" si="58"/>
        <v>840</v>
      </c>
      <c r="H1919">
        <f ca="1" xml:space="preserve"> COUNTA(UNIQUE(orders[OrderID]))</f>
        <v>1</v>
      </c>
      <c r="I1919">
        <f t="shared" si="59"/>
        <v>153879.21999999997</v>
      </c>
    </row>
    <row r="1920" spans="1:9" x14ac:dyDescent="0.25">
      <c r="A1920">
        <v>10990</v>
      </c>
      <c r="B1920">
        <v>55</v>
      </c>
      <c r="C1920">
        <v>24</v>
      </c>
      <c r="D1920">
        <v>65</v>
      </c>
      <c r="E1920">
        <v>0.15</v>
      </c>
      <c r="F1920">
        <f>order_details[[#This Row],[UnitPrice]]*order_details[[#This Row],[Quantity]]</f>
        <v>1560</v>
      </c>
      <c r="G1920">
        <f t="shared" si="58"/>
        <v>1560</v>
      </c>
      <c r="H1920">
        <f ca="1" xml:space="preserve"> COUNTA(UNIQUE(orders[OrderID]))</f>
        <v>1</v>
      </c>
      <c r="I1920">
        <f t="shared" si="59"/>
        <v>153039.21999999997</v>
      </c>
    </row>
    <row r="1921" spans="1:9" x14ac:dyDescent="0.25">
      <c r="A1921">
        <v>10990</v>
      </c>
      <c r="B1921">
        <v>61</v>
      </c>
      <c r="C1921">
        <v>28.5</v>
      </c>
      <c r="D1921">
        <v>66</v>
      </c>
      <c r="E1921">
        <v>0.15</v>
      </c>
      <c r="F1921">
        <f>order_details[[#This Row],[UnitPrice]]*order_details[[#This Row],[Quantity]]</f>
        <v>1881</v>
      </c>
      <c r="G1921">
        <f t="shared" si="58"/>
        <v>1881</v>
      </c>
      <c r="H1921">
        <f ca="1" xml:space="preserve"> COUNTA(UNIQUE(orders[OrderID]))</f>
        <v>1</v>
      </c>
      <c r="I1921">
        <f t="shared" si="59"/>
        <v>151479.21999999997</v>
      </c>
    </row>
    <row r="1922" spans="1:9" x14ac:dyDescent="0.25">
      <c r="A1922">
        <v>10991</v>
      </c>
      <c r="B1922">
        <v>2</v>
      </c>
      <c r="C1922">
        <v>19</v>
      </c>
      <c r="D1922">
        <v>50</v>
      </c>
      <c r="E1922">
        <v>0.2</v>
      </c>
      <c r="F1922">
        <f>order_details[[#This Row],[UnitPrice]]*order_details[[#This Row],[Quantity]]</f>
        <v>950</v>
      </c>
      <c r="G1922">
        <f t="shared" ref="G1922:G1985" si="60" xml:space="preserve"> C1922 * D1922</f>
        <v>950</v>
      </c>
      <c r="H1922">
        <f ca="1" xml:space="preserve"> COUNTA(UNIQUE(orders[OrderID]))</f>
        <v>1</v>
      </c>
      <c r="I1922">
        <f t="shared" ref="I1922:I1985" si="61">SUM(G1922:G4076)</f>
        <v>149598.21999999997</v>
      </c>
    </row>
    <row r="1923" spans="1:9" x14ac:dyDescent="0.25">
      <c r="A1923">
        <v>10991</v>
      </c>
      <c r="B1923">
        <v>70</v>
      </c>
      <c r="C1923">
        <v>15</v>
      </c>
      <c r="D1923">
        <v>20</v>
      </c>
      <c r="E1923">
        <v>0.2</v>
      </c>
      <c r="F1923">
        <f>order_details[[#This Row],[UnitPrice]]*order_details[[#This Row],[Quantity]]</f>
        <v>300</v>
      </c>
      <c r="G1923">
        <f t="shared" si="60"/>
        <v>300</v>
      </c>
      <c r="H1923">
        <f ca="1" xml:space="preserve"> COUNTA(UNIQUE(orders[OrderID]))</f>
        <v>1</v>
      </c>
      <c r="I1923">
        <f t="shared" si="61"/>
        <v>148648.21999999997</v>
      </c>
    </row>
    <row r="1924" spans="1:9" x14ac:dyDescent="0.25">
      <c r="A1924">
        <v>10991</v>
      </c>
      <c r="B1924">
        <v>76</v>
      </c>
      <c r="C1924">
        <v>18</v>
      </c>
      <c r="D1924">
        <v>90</v>
      </c>
      <c r="E1924">
        <v>0.2</v>
      </c>
      <c r="F1924">
        <f>order_details[[#This Row],[UnitPrice]]*order_details[[#This Row],[Quantity]]</f>
        <v>1620</v>
      </c>
      <c r="G1924">
        <f t="shared" si="60"/>
        <v>1620</v>
      </c>
      <c r="H1924">
        <f ca="1" xml:space="preserve"> COUNTA(UNIQUE(orders[OrderID]))</f>
        <v>1</v>
      </c>
      <c r="I1924">
        <f t="shared" si="61"/>
        <v>148348.21999999997</v>
      </c>
    </row>
    <row r="1925" spans="1:9" x14ac:dyDescent="0.25">
      <c r="A1925">
        <v>10992</v>
      </c>
      <c r="B1925">
        <v>72</v>
      </c>
      <c r="C1925">
        <v>34.799999999999997</v>
      </c>
      <c r="D1925">
        <v>2</v>
      </c>
      <c r="E1925">
        <v>0</v>
      </c>
      <c r="F1925">
        <f>order_details[[#This Row],[UnitPrice]]*order_details[[#This Row],[Quantity]]</f>
        <v>69.599999999999994</v>
      </c>
      <c r="G1925">
        <f t="shared" si="60"/>
        <v>69.599999999999994</v>
      </c>
      <c r="H1925">
        <f ca="1" xml:space="preserve"> COUNTA(UNIQUE(orders[OrderID]))</f>
        <v>1</v>
      </c>
      <c r="I1925">
        <f t="shared" si="61"/>
        <v>146728.22</v>
      </c>
    </row>
    <row r="1926" spans="1:9" x14ac:dyDescent="0.25">
      <c r="A1926">
        <v>10993</v>
      </c>
      <c r="B1926">
        <v>29</v>
      </c>
      <c r="C1926">
        <v>123.79</v>
      </c>
      <c r="D1926">
        <v>50</v>
      </c>
      <c r="E1926">
        <v>0.25</v>
      </c>
      <c r="F1926">
        <f>order_details[[#This Row],[UnitPrice]]*order_details[[#This Row],[Quantity]]</f>
        <v>6189.5</v>
      </c>
      <c r="G1926">
        <f t="shared" si="60"/>
        <v>6189.5</v>
      </c>
      <c r="H1926">
        <f ca="1" xml:space="preserve"> COUNTA(UNIQUE(orders[OrderID]))</f>
        <v>1</v>
      </c>
      <c r="I1926">
        <f t="shared" si="61"/>
        <v>146658.62</v>
      </c>
    </row>
    <row r="1927" spans="1:9" x14ac:dyDescent="0.25">
      <c r="A1927">
        <v>10993</v>
      </c>
      <c r="B1927">
        <v>41</v>
      </c>
      <c r="C1927">
        <v>9.65</v>
      </c>
      <c r="D1927">
        <v>35</v>
      </c>
      <c r="E1927">
        <v>0.25</v>
      </c>
      <c r="F1927">
        <f>order_details[[#This Row],[UnitPrice]]*order_details[[#This Row],[Quantity]]</f>
        <v>337.75</v>
      </c>
      <c r="G1927">
        <f t="shared" si="60"/>
        <v>337.75</v>
      </c>
      <c r="H1927">
        <f ca="1" xml:space="preserve"> COUNTA(UNIQUE(orders[OrderID]))</f>
        <v>1</v>
      </c>
      <c r="I1927">
        <f t="shared" si="61"/>
        <v>140469.12000000002</v>
      </c>
    </row>
    <row r="1928" spans="1:9" x14ac:dyDescent="0.25">
      <c r="A1928">
        <v>10994</v>
      </c>
      <c r="B1928">
        <v>59</v>
      </c>
      <c r="C1928">
        <v>55</v>
      </c>
      <c r="D1928">
        <v>18</v>
      </c>
      <c r="E1928">
        <v>0.05</v>
      </c>
      <c r="F1928">
        <f>order_details[[#This Row],[UnitPrice]]*order_details[[#This Row],[Quantity]]</f>
        <v>990</v>
      </c>
      <c r="G1928">
        <f t="shared" si="60"/>
        <v>990</v>
      </c>
      <c r="H1928">
        <f ca="1" xml:space="preserve"> COUNTA(UNIQUE(orders[OrderID]))</f>
        <v>1</v>
      </c>
      <c r="I1928">
        <f t="shared" si="61"/>
        <v>140131.37000000002</v>
      </c>
    </row>
    <row r="1929" spans="1:9" x14ac:dyDescent="0.25">
      <c r="A1929">
        <v>10995</v>
      </c>
      <c r="B1929">
        <v>51</v>
      </c>
      <c r="C1929">
        <v>53</v>
      </c>
      <c r="D1929">
        <v>20</v>
      </c>
      <c r="E1929">
        <v>0</v>
      </c>
      <c r="F1929">
        <f>order_details[[#This Row],[UnitPrice]]*order_details[[#This Row],[Quantity]]</f>
        <v>1060</v>
      </c>
      <c r="G1929">
        <f t="shared" si="60"/>
        <v>1060</v>
      </c>
      <c r="H1929">
        <f ca="1" xml:space="preserve"> COUNTA(UNIQUE(orders[OrderID]))</f>
        <v>1</v>
      </c>
      <c r="I1929">
        <f t="shared" si="61"/>
        <v>139141.37000000002</v>
      </c>
    </row>
    <row r="1930" spans="1:9" x14ac:dyDescent="0.25">
      <c r="A1930">
        <v>10995</v>
      </c>
      <c r="B1930">
        <v>60</v>
      </c>
      <c r="C1930">
        <v>34</v>
      </c>
      <c r="D1930">
        <v>4</v>
      </c>
      <c r="E1930">
        <v>0</v>
      </c>
      <c r="F1930">
        <f>order_details[[#This Row],[UnitPrice]]*order_details[[#This Row],[Quantity]]</f>
        <v>136</v>
      </c>
      <c r="G1930">
        <f t="shared" si="60"/>
        <v>136</v>
      </c>
      <c r="H1930">
        <f ca="1" xml:space="preserve"> COUNTA(UNIQUE(orders[OrderID]))</f>
        <v>1</v>
      </c>
      <c r="I1930">
        <f t="shared" si="61"/>
        <v>138081.37000000002</v>
      </c>
    </row>
    <row r="1931" spans="1:9" x14ac:dyDescent="0.25">
      <c r="A1931">
        <v>10996</v>
      </c>
      <c r="B1931">
        <v>42</v>
      </c>
      <c r="C1931">
        <v>14</v>
      </c>
      <c r="D1931">
        <v>40</v>
      </c>
      <c r="E1931">
        <v>0</v>
      </c>
      <c r="F1931">
        <f>order_details[[#This Row],[UnitPrice]]*order_details[[#This Row],[Quantity]]</f>
        <v>560</v>
      </c>
      <c r="G1931">
        <f t="shared" si="60"/>
        <v>560</v>
      </c>
      <c r="H1931">
        <f ca="1" xml:space="preserve"> COUNTA(UNIQUE(orders[OrderID]))</f>
        <v>1</v>
      </c>
      <c r="I1931">
        <f t="shared" si="61"/>
        <v>137945.37000000002</v>
      </c>
    </row>
    <row r="1932" spans="1:9" x14ac:dyDescent="0.25">
      <c r="A1932">
        <v>10997</v>
      </c>
      <c r="B1932">
        <v>32</v>
      </c>
      <c r="C1932">
        <v>32</v>
      </c>
      <c r="D1932">
        <v>50</v>
      </c>
      <c r="E1932">
        <v>0</v>
      </c>
      <c r="F1932">
        <f>order_details[[#This Row],[UnitPrice]]*order_details[[#This Row],[Quantity]]</f>
        <v>1600</v>
      </c>
      <c r="G1932">
        <f t="shared" si="60"/>
        <v>1600</v>
      </c>
      <c r="H1932">
        <f ca="1" xml:space="preserve"> COUNTA(UNIQUE(orders[OrderID]))</f>
        <v>1</v>
      </c>
      <c r="I1932">
        <f t="shared" si="61"/>
        <v>137385.37000000002</v>
      </c>
    </row>
    <row r="1933" spans="1:9" x14ac:dyDescent="0.25">
      <c r="A1933">
        <v>10997</v>
      </c>
      <c r="B1933">
        <v>46</v>
      </c>
      <c r="C1933">
        <v>12</v>
      </c>
      <c r="D1933">
        <v>20</v>
      </c>
      <c r="E1933">
        <v>0.25</v>
      </c>
      <c r="F1933">
        <f>order_details[[#This Row],[UnitPrice]]*order_details[[#This Row],[Quantity]]</f>
        <v>240</v>
      </c>
      <c r="G1933">
        <f t="shared" si="60"/>
        <v>240</v>
      </c>
      <c r="H1933">
        <f ca="1" xml:space="preserve"> COUNTA(UNIQUE(orders[OrderID]))</f>
        <v>1</v>
      </c>
      <c r="I1933">
        <f t="shared" si="61"/>
        <v>135785.37000000002</v>
      </c>
    </row>
    <row r="1934" spans="1:9" x14ac:dyDescent="0.25">
      <c r="A1934">
        <v>10997</v>
      </c>
      <c r="B1934">
        <v>52</v>
      </c>
      <c r="C1934">
        <v>7</v>
      </c>
      <c r="D1934">
        <v>20</v>
      </c>
      <c r="E1934">
        <v>0.25</v>
      </c>
      <c r="F1934">
        <f>order_details[[#This Row],[UnitPrice]]*order_details[[#This Row],[Quantity]]</f>
        <v>140</v>
      </c>
      <c r="G1934">
        <f t="shared" si="60"/>
        <v>140</v>
      </c>
      <c r="H1934">
        <f ca="1" xml:space="preserve"> COUNTA(UNIQUE(orders[OrderID]))</f>
        <v>1</v>
      </c>
      <c r="I1934">
        <f t="shared" si="61"/>
        <v>135545.37000000002</v>
      </c>
    </row>
    <row r="1935" spans="1:9" x14ac:dyDescent="0.25">
      <c r="A1935">
        <v>10998</v>
      </c>
      <c r="B1935">
        <v>24</v>
      </c>
      <c r="C1935">
        <v>4.5</v>
      </c>
      <c r="D1935">
        <v>12</v>
      </c>
      <c r="E1935">
        <v>0</v>
      </c>
      <c r="F1935">
        <f>order_details[[#This Row],[UnitPrice]]*order_details[[#This Row],[Quantity]]</f>
        <v>54</v>
      </c>
      <c r="G1935">
        <f t="shared" si="60"/>
        <v>54</v>
      </c>
      <c r="H1935">
        <f ca="1" xml:space="preserve"> COUNTA(UNIQUE(orders[OrderID]))</f>
        <v>1</v>
      </c>
      <c r="I1935">
        <f t="shared" si="61"/>
        <v>135405.37000000002</v>
      </c>
    </row>
    <row r="1936" spans="1:9" x14ac:dyDescent="0.25">
      <c r="A1936">
        <v>10998</v>
      </c>
      <c r="B1936">
        <v>61</v>
      </c>
      <c r="C1936">
        <v>28.5</v>
      </c>
      <c r="D1936">
        <v>7</v>
      </c>
      <c r="E1936">
        <v>0</v>
      </c>
      <c r="F1936">
        <f>order_details[[#This Row],[UnitPrice]]*order_details[[#This Row],[Quantity]]</f>
        <v>199.5</v>
      </c>
      <c r="G1936">
        <f t="shared" si="60"/>
        <v>199.5</v>
      </c>
      <c r="H1936">
        <f ca="1" xml:space="preserve"> COUNTA(UNIQUE(orders[OrderID]))</f>
        <v>1</v>
      </c>
      <c r="I1936">
        <f t="shared" si="61"/>
        <v>135351.37000000002</v>
      </c>
    </row>
    <row r="1937" spans="1:9" x14ac:dyDescent="0.25">
      <c r="A1937">
        <v>10998</v>
      </c>
      <c r="B1937">
        <v>74</v>
      </c>
      <c r="C1937">
        <v>10</v>
      </c>
      <c r="D1937">
        <v>20</v>
      </c>
      <c r="E1937">
        <v>0</v>
      </c>
      <c r="F1937">
        <f>order_details[[#This Row],[UnitPrice]]*order_details[[#This Row],[Quantity]]</f>
        <v>200</v>
      </c>
      <c r="G1937">
        <f t="shared" si="60"/>
        <v>200</v>
      </c>
      <c r="H1937">
        <f ca="1" xml:space="preserve"> COUNTA(UNIQUE(orders[OrderID]))</f>
        <v>1</v>
      </c>
      <c r="I1937">
        <f t="shared" si="61"/>
        <v>135151.87000000002</v>
      </c>
    </row>
    <row r="1938" spans="1:9" x14ac:dyDescent="0.25">
      <c r="A1938">
        <v>10998</v>
      </c>
      <c r="B1938">
        <v>75</v>
      </c>
      <c r="C1938">
        <v>7.75</v>
      </c>
      <c r="D1938">
        <v>30</v>
      </c>
      <c r="E1938">
        <v>0</v>
      </c>
      <c r="F1938">
        <f>order_details[[#This Row],[UnitPrice]]*order_details[[#This Row],[Quantity]]</f>
        <v>232.5</v>
      </c>
      <c r="G1938">
        <f t="shared" si="60"/>
        <v>232.5</v>
      </c>
      <c r="H1938">
        <f ca="1" xml:space="preserve"> COUNTA(UNIQUE(orders[OrderID]))</f>
        <v>1</v>
      </c>
      <c r="I1938">
        <f t="shared" si="61"/>
        <v>134951.87000000002</v>
      </c>
    </row>
    <row r="1939" spans="1:9" x14ac:dyDescent="0.25">
      <c r="A1939">
        <v>10999</v>
      </c>
      <c r="B1939">
        <v>41</v>
      </c>
      <c r="C1939">
        <v>9.65</v>
      </c>
      <c r="D1939">
        <v>20</v>
      </c>
      <c r="E1939">
        <v>0.05</v>
      </c>
      <c r="F1939">
        <f>order_details[[#This Row],[UnitPrice]]*order_details[[#This Row],[Quantity]]</f>
        <v>193</v>
      </c>
      <c r="G1939">
        <f t="shared" si="60"/>
        <v>193</v>
      </c>
      <c r="H1939">
        <f ca="1" xml:space="preserve"> COUNTA(UNIQUE(orders[OrderID]))</f>
        <v>1</v>
      </c>
      <c r="I1939">
        <f t="shared" si="61"/>
        <v>134719.37000000002</v>
      </c>
    </row>
    <row r="1940" spans="1:9" x14ac:dyDescent="0.25">
      <c r="A1940">
        <v>10999</v>
      </c>
      <c r="B1940">
        <v>51</v>
      </c>
      <c r="C1940">
        <v>53</v>
      </c>
      <c r="D1940">
        <v>15</v>
      </c>
      <c r="E1940">
        <v>0.05</v>
      </c>
      <c r="F1940">
        <f>order_details[[#This Row],[UnitPrice]]*order_details[[#This Row],[Quantity]]</f>
        <v>795</v>
      </c>
      <c r="G1940">
        <f t="shared" si="60"/>
        <v>795</v>
      </c>
      <c r="H1940">
        <f ca="1" xml:space="preserve"> COUNTA(UNIQUE(orders[OrderID]))</f>
        <v>1</v>
      </c>
      <c r="I1940">
        <f t="shared" si="61"/>
        <v>134526.37000000002</v>
      </c>
    </row>
    <row r="1941" spans="1:9" x14ac:dyDescent="0.25">
      <c r="A1941">
        <v>10999</v>
      </c>
      <c r="B1941">
        <v>77</v>
      </c>
      <c r="C1941">
        <v>13</v>
      </c>
      <c r="D1941">
        <v>21</v>
      </c>
      <c r="E1941">
        <v>0.05</v>
      </c>
      <c r="F1941">
        <f>order_details[[#This Row],[UnitPrice]]*order_details[[#This Row],[Quantity]]</f>
        <v>273</v>
      </c>
      <c r="G1941">
        <f t="shared" si="60"/>
        <v>273</v>
      </c>
      <c r="H1941">
        <f ca="1" xml:space="preserve"> COUNTA(UNIQUE(orders[OrderID]))</f>
        <v>1</v>
      </c>
      <c r="I1941">
        <f t="shared" si="61"/>
        <v>133731.37000000002</v>
      </c>
    </row>
    <row r="1942" spans="1:9" x14ac:dyDescent="0.25">
      <c r="A1942">
        <v>11000</v>
      </c>
      <c r="B1942">
        <v>4</v>
      </c>
      <c r="C1942">
        <v>22</v>
      </c>
      <c r="D1942">
        <v>25</v>
      </c>
      <c r="E1942">
        <v>0.25</v>
      </c>
      <c r="F1942">
        <f>order_details[[#This Row],[UnitPrice]]*order_details[[#This Row],[Quantity]]</f>
        <v>550</v>
      </c>
      <c r="G1942">
        <f t="shared" si="60"/>
        <v>550</v>
      </c>
      <c r="H1942">
        <f ca="1" xml:space="preserve"> COUNTA(UNIQUE(orders[OrderID]))</f>
        <v>1</v>
      </c>
      <c r="I1942">
        <f t="shared" si="61"/>
        <v>133458.37000000002</v>
      </c>
    </row>
    <row r="1943" spans="1:9" x14ac:dyDescent="0.25">
      <c r="A1943">
        <v>11000</v>
      </c>
      <c r="B1943">
        <v>24</v>
      </c>
      <c r="C1943">
        <v>4.5</v>
      </c>
      <c r="D1943">
        <v>30</v>
      </c>
      <c r="E1943">
        <v>0.25</v>
      </c>
      <c r="F1943">
        <f>order_details[[#This Row],[UnitPrice]]*order_details[[#This Row],[Quantity]]</f>
        <v>135</v>
      </c>
      <c r="G1943">
        <f t="shared" si="60"/>
        <v>135</v>
      </c>
      <c r="H1943">
        <f ca="1" xml:space="preserve"> COUNTA(UNIQUE(orders[OrderID]))</f>
        <v>1</v>
      </c>
      <c r="I1943">
        <f t="shared" si="61"/>
        <v>132908.37000000002</v>
      </c>
    </row>
    <row r="1944" spans="1:9" x14ac:dyDescent="0.25">
      <c r="A1944">
        <v>11000</v>
      </c>
      <c r="B1944">
        <v>77</v>
      </c>
      <c r="C1944">
        <v>13</v>
      </c>
      <c r="D1944">
        <v>30</v>
      </c>
      <c r="E1944">
        <v>0</v>
      </c>
      <c r="F1944">
        <f>order_details[[#This Row],[UnitPrice]]*order_details[[#This Row],[Quantity]]</f>
        <v>390</v>
      </c>
      <c r="G1944">
        <f t="shared" si="60"/>
        <v>390</v>
      </c>
      <c r="H1944">
        <f ca="1" xml:space="preserve"> COUNTA(UNIQUE(orders[OrderID]))</f>
        <v>1</v>
      </c>
      <c r="I1944">
        <f t="shared" si="61"/>
        <v>132773.37000000002</v>
      </c>
    </row>
    <row r="1945" spans="1:9" x14ac:dyDescent="0.25">
      <c r="A1945">
        <v>11001</v>
      </c>
      <c r="B1945">
        <v>7</v>
      </c>
      <c r="C1945">
        <v>30</v>
      </c>
      <c r="D1945">
        <v>60</v>
      </c>
      <c r="E1945">
        <v>0</v>
      </c>
      <c r="F1945">
        <f>order_details[[#This Row],[UnitPrice]]*order_details[[#This Row],[Quantity]]</f>
        <v>1800</v>
      </c>
      <c r="G1945">
        <f t="shared" si="60"/>
        <v>1800</v>
      </c>
      <c r="H1945">
        <f ca="1" xml:space="preserve"> COUNTA(UNIQUE(orders[OrderID]))</f>
        <v>1</v>
      </c>
      <c r="I1945">
        <f t="shared" si="61"/>
        <v>132383.37000000002</v>
      </c>
    </row>
    <row r="1946" spans="1:9" x14ac:dyDescent="0.25">
      <c r="A1946">
        <v>11001</v>
      </c>
      <c r="B1946">
        <v>22</v>
      </c>
      <c r="C1946">
        <v>21</v>
      </c>
      <c r="D1946">
        <v>25</v>
      </c>
      <c r="E1946">
        <v>0</v>
      </c>
      <c r="F1946">
        <f>order_details[[#This Row],[UnitPrice]]*order_details[[#This Row],[Quantity]]</f>
        <v>525</v>
      </c>
      <c r="G1946">
        <f t="shared" si="60"/>
        <v>525</v>
      </c>
      <c r="H1946">
        <f ca="1" xml:space="preserve"> COUNTA(UNIQUE(orders[OrderID]))</f>
        <v>1</v>
      </c>
      <c r="I1946">
        <f t="shared" si="61"/>
        <v>130583.37000000002</v>
      </c>
    </row>
    <row r="1947" spans="1:9" x14ac:dyDescent="0.25">
      <c r="A1947">
        <v>11001</v>
      </c>
      <c r="B1947">
        <v>46</v>
      </c>
      <c r="C1947">
        <v>12</v>
      </c>
      <c r="D1947">
        <v>25</v>
      </c>
      <c r="E1947">
        <v>0</v>
      </c>
      <c r="F1947">
        <f>order_details[[#This Row],[UnitPrice]]*order_details[[#This Row],[Quantity]]</f>
        <v>300</v>
      </c>
      <c r="G1947">
        <f t="shared" si="60"/>
        <v>300</v>
      </c>
      <c r="H1947">
        <f ca="1" xml:space="preserve"> COUNTA(UNIQUE(orders[OrderID]))</f>
        <v>1</v>
      </c>
      <c r="I1947">
        <f t="shared" si="61"/>
        <v>130058.37000000002</v>
      </c>
    </row>
    <row r="1948" spans="1:9" x14ac:dyDescent="0.25">
      <c r="A1948">
        <v>11001</v>
      </c>
      <c r="B1948">
        <v>55</v>
      </c>
      <c r="C1948">
        <v>24</v>
      </c>
      <c r="D1948">
        <v>6</v>
      </c>
      <c r="E1948">
        <v>0</v>
      </c>
      <c r="F1948">
        <f>order_details[[#This Row],[UnitPrice]]*order_details[[#This Row],[Quantity]]</f>
        <v>144</v>
      </c>
      <c r="G1948">
        <f t="shared" si="60"/>
        <v>144</v>
      </c>
      <c r="H1948">
        <f ca="1" xml:space="preserve"> COUNTA(UNIQUE(orders[OrderID]))</f>
        <v>1</v>
      </c>
      <c r="I1948">
        <f t="shared" si="61"/>
        <v>129758.37000000002</v>
      </c>
    </row>
    <row r="1949" spans="1:9" x14ac:dyDescent="0.25">
      <c r="A1949">
        <v>11002</v>
      </c>
      <c r="B1949">
        <v>13</v>
      </c>
      <c r="C1949">
        <v>6</v>
      </c>
      <c r="D1949">
        <v>56</v>
      </c>
      <c r="E1949">
        <v>0</v>
      </c>
      <c r="F1949">
        <f>order_details[[#This Row],[UnitPrice]]*order_details[[#This Row],[Quantity]]</f>
        <v>336</v>
      </c>
      <c r="G1949">
        <f t="shared" si="60"/>
        <v>336</v>
      </c>
      <c r="H1949">
        <f ca="1" xml:space="preserve"> COUNTA(UNIQUE(orders[OrderID]))</f>
        <v>1</v>
      </c>
      <c r="I1949">
        <f t="shared" si="61"/>
        <v>129614.37000000002</v>
      </c>
    </row>
    <row r="1950" spans="1:9" x14ac:dyDescent="0.25">
      <c r="A1950">
        <v>11002</v>
      </c>
      <c r="B1950">
        <v>35</v>
      </c>
      <c r="C1950">
        <v>18</v>
      </c>
      <c r="D1950">
        <v>15</v>
      </c>
      <c r="E1950">
        <v>0.15</v>
      </c>
      <c r="F1950">
        <f>order_details[[#This Row],[UnitPrice]]*order_details[[#This Row],[Quantity]]</f>
        <v>270</v>
      </c>
      <c r="G1950">
        <f t="shared" si="60"/>
        <v>270</v>
      </c>
      <c r="H1950">
        <f ca="1" xml:space="preserve"> COUNTA(UNIQUE(orders[OrderID]))</f>
        <v>1</v>
      </c>
      <c r="I1950">
        <f t="shared" si="61"/>
        <v>129278.37000000002</v>
      </c>
    </row>
    <row r="1951" spans="1:9" x14ac:dyDescent="0.25">
      <c r="A1951">
        <v>11002</v>
      </c>
      <c r="B1951">
        <v>42</v>
      </c>
      <c r="C1951">
        <v>14</v>
      </c>
      <c r="D1951">
        <v>24</v>
      </c>
      <c r="E1951">
        <v>0.15</v>
      </c>
      <c r="F1951">
        <f>order_details[[#This Row],[UnitPrice]]*order_details[[#This Row],[Quantity]]</f>
        <v>336</v>
      </c>
      <c r="G1951">
        <f t="shared" si="60"/>
        <v>336</v>
      </c>
      <c r="H1951">
        <f ca="1" xml:space="preserve"> COUNTA(UNIQUE(orders[OrderID]))</f>
        <v>1</v>
      </c>
      <c r="I1951">
        <f t="shared" si="61"/>
        <v>129008.37000000002</v>
      </c>
    </row>
    <row r="1952" spans="1:9" x14ac:dyDescent="0.25">
      <c r="A1952">
        <v>11002</v>
      </c>
      <c r="B1952">
        <v>55</v>
      </c>
      <c r="C1952">
        <v>24</v>
      </c>
      <c r="D1952">
        <v>40</v>
      </c>
      <c r="E1952">
        <v>0</v>
      </c>
      <c r="F1952">
        <f>order_details[[#This Row],[UnitPrice]]*order_details[[#This Row],[Quantity]]</f>
        <v>960</v>
      </c>
      <c r="G1952">
        <f t="shared" si="60"/>
        <v>960</v>
      </c>
      <c r="H1952">
        <f ca="1" xml:space="preserve"> COUNTA(UNIQUE(orders[OrderID]))</f>
        <v>1</v>
      </c>
      <c r="I1952">
        <f t="shared" si="61"/>
        <v>128672.37000000002</v>
      </c>
    </row>
    <row r="1953" spans="1:9" x14ac:dyDescent="0.25">
      <c r="A1953">
        <v>11003</v>
      </c>
      <c r="B1953">
        <v>1</v>
      </c>
      <c r="C1953">
        <v>18</v>
      </c>
      <c r="D1953">
        <v>4</v>
      </c>
      <c r="E1953">
        <v>0</v>
      </c>
      <c r="F1953">
        <f>order_details[[#This Row],[UnitPrice]]*order_details[[#This Row],[Quantity]]</f>
        <v>72</v>
      </c>
      <c r="G1953">
        <f t="shared" si="60"/>
        <v>72</v>
      </c>
      <c r="H1953">
        <f ca="1" xml:space="preserve"> COUNTA(UNIQUE(orders[OrderID]))</f>
        <v>1</v>
      </c>
      <c r="I1953">
        <f t="shared" si="61"/>
        <v>127712.37000000002</v>
      </c>
    </row>
    <row r="1954" spans="1:9" x14ac:dyDescent="0.25">
      <c r="A1954">
        <v>11003</v>
      </c>
      <c r="B1954">
        <v>40</v>
      </c>
      <c r="C1954">
        <v>18.399999999999999</v>
      </c>
      <c r="D1954">
        <v>10</v>
      </c>
      <c r="E1954">
        <v>0</v>
      </c>
      <c r="F1954">
        <f>order_details[[#This Row],[UnitPrice]]*order_details[[#This Row],[Quantity]]</f>
        <v>184</v>
      </c>
      <c r="G1954">
        <f t="shared" si="60"/>
        <v>184</v>
      </c>
      <c r="H1954">
        <f ca="1" xml:space="preserve"> COUNTA(UNIQUE(orders[OrderID]))</f>
        <v>1</v>
      </c>
      <c r="I1954">
        <f t="shared" si="61"/>
        <v>127640.37000000002</v>
      </c>
    </row>
    <row r="1955" spans="1:9" x14ac:dyDescent="0.25">
      <c r="A1955">
        <v>11003</v>
      </c>
      <c r="B1955">
        <v>52</v>
      </c>
      <c r="C1955">
        <v>7</v>
      </c>
      <c r="D1955">
        <v>10</v>
      </c>
      <c r="E1955">
        <v>0</v>
      </c>
      <c r="F1955">
        <f>order_details[[#This Row],[UnitPrice]]*order_details[[#This Row],[Quantity]]</f>
        <v>70</v>
      </c>
      <c r="G1955">
        <f t="shared" si="60"/>
        <v>70</v>
      </c>
      <c r="H1955">
        <f ca="1" xml:space="preserve"> COUNTA(UNIQUE(orders[OrderID]))</f>
        <v>1</v>
      </c>
      <c r="I1955">
        <f t="shared" si="61"/>
        <v>127456.37000000002</v>
      </c>
    </row>
    <row r="1956" spans="1:9" x14ac:dyDescent="0.25">
      <c r="A1956">
        <v>11004</v>
      </c>
      <c r="B1956">
        <v>26</v>
      </c>
      <c r="C1956">
        <v>31.23</v>
      </c>
      <c r="D1956">
        <v>6</v>
      </c>
      <c r="E1956">
        <v>0</v>
      </c>
      <c r="F1956">
        <f>order_details[[#This Row],[UnitPrice]]*order_details[[#This Row],[Quantity]]</f>
        <v>187.38</v>
      </c>
      <c r="G1956">
        <f t="shared" si="60"/>
        <v>187.38</v>
      </c>
      <c r="H1956">
        <f ca="1" xml:space="preserve"> COUNTA(UNIQUE(orders[OrderID]))</f>
        <v>1</v>
      </c>
      <c r="I1956">
        <f t="shared" si="61"/>
        <v>127386.37000000002</v>
      </c>
    </row>
    <row r="1957" spans="1:9" x14ac:dyDescent="0.25">
      <c r="A1957">
        <v>11004</v>
      </c>
      <c r="B1957">
        <v>76</v>
      </c>
      <c r="C1957">
        <v>18</v>
      </c>
      <c r="D1957">
        <v>6</v>
      </c>
      <c r="E1957">
        <v>0</v>
      </c>
      <c r="F1957">
        <f>order_details[[#This Row],[UnitPrice]]*order_details[[#This Row],[Quantity]]</f>
        <v>108</v>
      </c>
      <c r="G1957">
        <f t="shared" si="60"/>
        <v>108</v>
      </c>
      <c r="H1957">
        <f ca="1" xml:space="preserve"> COUNTA(UNIQUE(orders[OrderID]))</f>
        <v>1</v>
      </c>
      <c r="I1957">
        <f t="shared" si="61"/>
        <v>127198.99000000002</v>
      </c>
    </row>
    <row r="1958" spans="1:9" x14ac:dyDescent="0.25">
      <c r="A1958">
        <v>11005</v>
      </c>
      <c r="B1958">
        <v>1</v>
      </c>
      <c r="C1958">
        <v>18</v>
      </c>
      <c r="D1958">
        <v>2</v>
      </c>
      <c r="E1958">
        <v>0</v>
      </c>
      <c r="F1958">
        <f>order_details[[#This Row],[UnitPrice]]*order_details[[#This Row],[Quantity]]</f>
        <v>36</v>
      </c>
      <c r="G1958">
        <f t="shared" si="60"/>
        <v>36</v>
      </c>
      <c r="H1958">
        <f ca="1" xml:space="preserve"> COUNTA(UNIQUE(orders[OrderID]))</f>
        <v>1</v>
      </c>
      <c r="I1958">
        <f t="shared" si="61"/>
        <v>127090.99000000002</v>
      </c>
    </row>
    <row r="1959" spans="1:9" x14ac:dyDescent="0.25">
      <c r="A1959">
        <v>11005</v>
      </c>
      <c r="B1959">
        <v>59</v>
      </c>
      <c r="C1959">
        <v>55</v>
      </c>
      <c r="D1959">
        <v>10</v>
      </c>
      <c r="E1959">
        <v>0</v>
      </c>
      <c r="F1959">
        <f>order_details[[#This Row],[UnitPrice]]*order_details[[#This Row],[Quantity]]</f>
        <v>550</v>
      </c>
      <c r="G1959">
        <f t="shared" si="60"/>
        <v>550</v>
      </c>
      <c r="H1959">
        <f ca="1" xml:space="preserve"> COUNTA(UNIQUE(orders[OrderID]))</f>
        <v>1</v>
      </c>
      <c r="I1959">
        <f t="shared" si="61"/>
        <v>127054.99000000002</v>
      </c>
    </row>
    <row r="1960" spans="1:9" x14ac:dyDescent="0.25">
      <c r="A1960">
        <v>11006</v>
      </c>
      <c r="B1960">
        <v>1</v>
      </c>
      <c r="C1960">
        <v>18</v>
      </c>
      <c r="D1960">
        <v>8</v>
      </c>
      <c r="E1960">
        <v>0</v>
      </c>
      <c r="F1960">
        <f>order_details[[#This Row],[UnitPrice]]*order_details[[#This Row],[Quantity]]</f>
        <v>144</v>
      </c>
      <c r="G1960">
        <f t="shared" si="60"/>
        <v>144</v>
      </c>
      <c r="H1960">
        <f ca="1" xml:space="preserve"> COUNTA(UNIQUE(orders[OrderID]))</f>
        <v>1</v>
      </c>
      <c r="I1960">
        <f t="shared" si="61"/>
        <v>126504.99000000002</v>
      </c>
    </row>
    <row r="1961" spans="1:9" x14ac:dyDescent="0.25">
      <c r="A1961">
        <v>11006</v>
      </c>
      <c r="B1961">
        <v>29</v>
      </c>
      <c r="C1961">
        <v>123.79</v>
      </c>
      <c r="D1961">
        <v>2</v>
      </c>
      <c r="E1961">
        <v>0.25</v>
      </c>
      <c r="F1961">
        <f>order_details[[#This Row],[UnitPrice]]*order_details[[#This Row],[Quantity]]</f>
        <v>247.58</v>
      </c>
      <c r="G1961">
        <f t="shared" si="60"/>
        <v>247.58</v>
      </c>
      <c r="H1961">
        <f ca="1" xml:space="preserve"> COUNTA(UNIQUE(orders[OrderID]))</f>
        <v>1</v>
      </c>
      <c r="I1961">
        <f t="shared" si="61"/>
        <v>126360.99000000002</v>
      </c>
    </row>
    <row r="1962" spans="1:9" x14ac:dyDescent="0.25">
      <c r="A1962">
        <v>11007</v>
      </c>
      <c r="B1962">
        <v>8</v>
      </c>
      <c r="C1962">
        <v>40</v>
      </c>
      <c r="D1962">
        <v>30</v>
      </c>
      <c r="E1962">
        <v>0</v>
      </c>
      <c r="F1962">
        <f>order_details[[#This Row],[UnitPrice]]*order_details[[#This Row],[Quantity]]</f>
        <v>1200</v>
      </c>
      <c r="G1962">
        <f t="shared" si="60"/>
        <v>1200</v>
      </c>
      <c r="H1962">
        <f ca="1" xml:space="preserve"> COUNTA(UNIQUE(orders[OrderID]))</f>
        <v>1</v>
      </c>
      <c r="I1962">
        <f t="shared" si="61"/>
        <v>126113.41000000002</v>
      </c>
    </row>
    <row r="1963" spans="1:9" x14ac:dyDescent="0.25">
      <c r="A1963">
        <v>11007</v>
      </c>
      <c r="B1963">
        <v>29</v>
      </c>
      <c r="C1963">
        <v>123.79</v>
      </c>
      <c r="D1963">
        <v>10</v>
      </c>
      <c r="E1963">
        <v>0</v>
      </c>
      <c r="F1963">
        <f>order_details[[#This Row],[UnitPrice]]*order_details[[#This Row],[Quantity]]</f>
        <v>1237.9000000000001</v>
      </c>
      <c r="G1963">
        <f t="shared" si="60"/>
        <v>1237.9000000000001</v>
      </c>
      <c r="H1963">
        <f ca="1" xml:space="preserve"> COUNTA(UNIQUE(orders[OrderID]))</f>
        <v>1</v>
      </c>
      <c r="I1963">
        <f t="shared" si="61"/>
        <v>124913.41</v>
      </c>
    </row>
    <row r="1964" spans="1:9" x14ac:dyDescent="0.25">
      <c r="A1964">
        <v>11007</v>
      </c>
      <c r="B1964">
        <v>42</v>
      </c>
      <c r="C1964">
        <v>14</v>
      </c>
      <c r="D1964">
        <v>14</v>
      </c>
      <c r="E1964">
        <v>0</v>
      </c>
      <c r="F1964">
        <f>order_details[[#This Row],[UnitPrice]]*order_details[[#This Row],[Quantity]]</f>
        <v>196</v>
      </c>
      <c r="G1964">
        <f t="shared" si="60"/>
        <v>196</v>
      </c>
      <c r="H1964">
        <f ca="1" xml:space="preserve"> COUNTA(UNIQUE(orders[OrderID]))</f>
        <v>1</v>
      </c>
      <c r="I1964">
        <f t="shared" si="61"/>
        <v>123675.51000000001</v>
      </c>
    </row>
    <row r="1965" spans="1:9" x14ac:dyDescent="0.25">
      <c r="A1965">
        <v>11008</v>
      </c>
      <c r="B1965">
        <v>28</v>
      </c>
      <c r="C1965">
        <v>45.6</v>
      </c>
      <c r="D1965">
        <v>70</v>
      </c>
      <c r="E1965">
        <v>0.05</v>
      </c>
      <c r="F1965">
        <f>order_details[[#This Row],[UnitPrice]]*order_details[[#This Row],[Quantity]]</f>
        <v>3192</v>
      </c>
      <c r="G1965">
        <f t="shared" si="60"/>
        <v>3192</v>
      </c>
      <c r="H1965">
        <f ca="1" xml:space="preserve"> COUNTA(UNIQUE(orders[OrderID]))</f>
        <v>1</v>
      </c>
      <c r="I1965">
        <f t="shared" si="61"/>
        <v>123479.51000000001</v>
      </c>
    </row>
    <row r="1966" spans="1:9" x14ac:dyDescent="0.25">
      <c r="A1966">
        <v>11008</v>
      </c>
      <c r="B1966">
        <v>34</v>
      </c>
      <c r="C1966">
        <v>14</v>
      </c>
      <c r="D1966">
        <v>90</v>
      </c>
      <c r="E1966">
        <v>0.05</v>
      </c>
      <c r="F1966">
        <f>order_details[[#This Row],[UnitPrice]]*order_details[[#This Row],[Quantity]]</f>
        <v>1260</v>
      </c>
      <c r="G1966">
        <f t="shared" si="60"/>
        <v>1260</v>
      </c>
      <c r="H1966">
        <f ca="1" xml:space="preserve"> COUNTA(UNIQUE(orders[OrderID]))</f>
        <v>1</v>
      </c>
      <c r="I1966">
        <f t="shared" si="61"/>
        <v>120287.51000000001</v>
      </c>
    </row>
    <row r="1967" spans="1:9" x14ac:dyDescent="0.25">
      <c r="A1967">
        <v>11008</v>
      </c>
      <c r="B1967">
        <v>71</v>
      </c>
      <c r="C1967">
        <v>21.5</v>
      </c>
      <c r="D1967">
        <v>21</v>
      </c>
      <c r="E1967">
        <v>0</v>
      </c>
      <c r="F1967">
        <f>order_details[[#This Row],[UnitPrice]]*order_details[[#This Row],[Quantity]]</f>
        <v>451.5</v>
      </c>
      <c r="G1967">
        <f t="shared" si="60"/>
        <v>451.5</v>
      </c>
      <c r="H1967">
        <f ca="1" xml:space="preserve"> COUNTA(UNIQUE(orders[OrderID]))</f>
        <v>1</v>
      </c>
      <c r="I1967">
        <f t="shared" si="61"/>
        <v>119027.51000000001</v>
      </c>
    </row>
    <row r="1968" spans="1:9" x14ac:dyDescent="0.25">
      <c r="A1968">
        <v>11009</v>
      </c>
      <c r="B1968">
        <v>24</v>
      </c>
      <c r="C1968">
        <v>4.5</v>
      </c>
      <c r="D1968">
        <v>12</v>
      </c>
      <c r="E1968">
        <v>0</v>
      </c>
      <c r="F1968">
        <f>order_details[[#This Row],[UnitPrice]]*order_details[[#This Row],[Quantity]]</f>
        <v>54</v>
      </c>
      <c r="G1968">
        <f t="shared" si="60"/>
        <v>54</v>
      </c>
      <c r="H1968">
        <f ca="1" xml:space="preserve"> COUNTA(UNIQUE(orders[OrderID]))</f>
        <v>1</v>
      </c>
      <c r="I1968">
        <f t="shared" si="61"/>
        <v>118576.01000000001</v>
      </c>
    </row>
    <row r="1969" spans="1:9" x14ac:dyDescent="0.25">
      <c r="A1969">
        <v>11009</v>
      </c>
      <c r="B1969">
        <v>36</v>
      </c>
      <c r="C1969">
        <v>19</v>
      </c>
      <c r="D1969">
        <v>18</v>
      </c>
      <c r="E1969">
        <v>0.25</v>
      </c>
      <c r="F1969">
        <f>order_details[[#This Row],[UnitPrice]]*order_details[[#This Row],[Quantity]]</f>
        <v>342</v>
      </c>
      <c r="G1969">
        <f t="shared" si="60"/>
        <v>342</v>
      </c>
      <c r="H1969">
        <f ca="1" xml:space="preserve"> COUNTA(UNIQUE(orders[OrderID]))</f>
        <v>1</v>
      </c>
      <c r="I1969">
        <f t="shared" si="61"/>
        <v>118522.01000000001</v>
      </c>
    </row>
    <row r="1970" spans="1:9" x14ac:dyDescent="0.25">
      <c r="A1970">
        <v>11009</v>
      </c>
      <c r="B1970">
        <v>60</v>
      </c>
      <c r="C1970">
        <v>34</v>
      </c>
      <c r="D1970">
        <v>9</v>
      </c>
      <c r="E1970">
        <v>0</v>
      </c>
      <c r="F1970">
        <f>order_details[[#This Row],[UnitPrice]]*order_details[[#This Row],[Quantity]]</f>
        <v>306</v>
      </c>
      <c r="G1970">
        <f t="shared" si="60"/>
        <v>306</v>
      </c>
      <c r="H1970">
        <f ca="1" xml:space="preserve"> COUNTA(UNIQUE(orders[OrderID]))</f>
        <v>1</v>
      </c>
      <c r="I1970">
        <f t="shared" si="61"/>
        <v>118180.01000000001</v>
      </c>
    </row>
    <row r="1971" spans="1:9" x14ac:dyDescent="0.25">
      <c r="A1971">
        <v>11010</v>
      </c>
      <c r="B1971">
        <v>7</v>
      </c>
      <c r="C1971">
        <v>30</v>
      </c>
      <c r="D1971">
        <v>20</v>
      </c>
      <c r="E1971">
        <v>0</v>
      </c>
      <c r="F1971">
        <f>order_details[[#This Row],[UnitPrice]]*order_details[[#This Row],[Quantity]]</f>
        <v>600</v>
      </c>
      <c r="G1971">
        <f t="shared" si="60"/>
        <v>600</v>
      </c>
      <c r="H1971">
        <f ca="1" xml:space="preserve"> COUNTA(UNIQUE(orders[OrderID]))</f>
        <v>1</v>
      </c>
      <c r="I1971">
        <f t="shared" si="61"/>
        <v>117874.01000000001</v>
      </c>
    </row>
    <row r="1972" spans="1:9" x14ac:dyDescent="0.25">
      <c r="A1972">
        <v>11010</v>
      </c>
      <c r="B1972">
        <v>24</v>
      </c>
      <c r="C1972">
        <v>4.5</v>
      </c>
      <c r="D1972">
        <v>10</v>
      </c>
      <c r="E1972">
        <v>0</v>
      </c>
      <c r="F1972">
        <f>order_details[[#This Row],[UnitPrice]]*order_details[[#This Row],[Quantity]]</f>
        <v>45</v>
      </c>
      <c r="G1972">
        <f t="shared" si="60"/>
        <v>45</v>
      </c>
      <c r="H1972">
        <f ca="1" xml:space="preserve"> COUNTA(UNIQUE(orders[OrderID]))</f>
        <v>1</v>
      </c>
      <c r="I1972">
        <f t="shared" si="61"/>
        <v>117274.01000000001</v>
      </c>
    </row>
    <row r="1973" spans="1:9" x14ac:dyDescent="0.25">
      <c r="A1973">
        <v>11011</v>
      </c>
      <c r="B1973">
        <v>58</v>
      </c>
      <c r="C1973">
        <v>13.25</v>
      </c>
      <c r="D1973">
        <v>40</v>
      </c>
      <c r="E1973">
        <v>0.05</v>
      </c>
      <c r="F1973">
        <f>order_details[[#This Row],[UnitPrice]]*order_details[[#This Row],[Quantity]]</f>
        <v>530</v>
      </c>
      <c r="G1973">
        <f t="shared" si="60"/>
        <v>530</v>
      </c>
      <c r="H1973">
        <f ca="1" xml:space="preserve"> COUNTA(UNIQUE(orders[OrderID]))</f>
        <v>1</v>
      </c>
      <c r="I1973">
        <f t="shared" si="61"/>
        <v>117229.01000000001</v>
      </c>
    </row>
    <row r="1974" spans="1:9" x14ac:dyDescent="0.25">
      <c r="A1974">
        <v>11011</v>
      </c>
      <c r="B1974">
        <v>71</v>
      </c>
      <c r="C1974">
        <v>21.5</v>
      </c>
      <c r="D1974">
        <v>20</v>
      </c>
      <c r="E1974">
        <v>0</v>
      </c>
      <c r="F1974">
        <f>order_details[[#This Row],[UnitPrice]]*order_details[[#This Row],[Quantity]]</f>
        <v>430</v>
      </c>
      <c r="G1974">
        <f t="shared" si="60"/>
        <v>430</v>
      </c>
      <c r="H1974">
        <f ca="1" xml:space="preserve"> COUNTA(UNIQUE(orders[OrderID]))</f>
        <v>1</v>
      </c>
      <c r="I1974">
        <f t="shared" si="61"/>
        <v>116699.01000000001</v>
      </c>
    </row>
    <row r="1975" spans="1:9" x14ac:dyDescent="0.25">
      <c r="A1975">
        <v>11012</v>
      </c>
      <c r="B1975">
        <v>19</v>
      </c>
      <c r="C1975">
        <v>9.1999999999999993</v>
      </c>
      <c r="D1975">
        <v>50</v>
      </c>
      <c r="E1975">
        <v>0.05</v>
      </c>
      <c r="F1975">
        <f>order_details[[#This Row],[UnitPrice]]*order_details[[#This Row],[Quantity]]</f>
        <v>459.99999999999994</v>
      </c>
      <c r="G1975">
        <f t="shared" si="60"/>
        <v>459.99999999999994</v>
      </c>
      <c r="H1975">
        <f ca="1" xml:space="preserve"> COUNTA(UNIQUE(orders[OrderID]))</f>
        <v>1</v>
      </c>
      <c r="I1975">
        <f t="shared" si="61"/>
        <v>116269.01000000001</v>
      </c>
    </row>
    <row r="1976" spans="1:9" x14ac:dyDescent="0.25">
      <c r="A1976">
        <v>11012</v>
      </c>
      <c r="B1976">
        <v>60</v>
      </c>
      <c r="C1976">
        <v>34</v>
      </c>
      <c r="D1976">
        <v>36</v>
      </c>
      <c r="E1976">
        <v>0.05</v>
      </c>
      <c r="F1976">
        <f>order_details[[#This Row],[UnitPrice]]*order_details[[#This Row],[Quantity]]</f>
        <v>1224</v>
      </c>
      <c r="G1976">
        <f t="shared" si="60"/>
        <v>1224</v>
      </c>
      <c r="H1976">
        <f ca="1" xml:space="preserve"> COUNTA(UNIQUE(orders[OrderID]))</f>
        <v>1</v>
      </c>
      <c r="I1976">
        <f t="shared" si="61"/>
        <v>115809.01000000001</v>
      </c>
    </row>
    <row r="1977" spans="1:9" x14ac:dyDescent="0.25">
      <c r="A1977">
        <v>11012</v>
      </c>
      <c r="B1977">
        <v>71</v>
      </c>
      <c r="C1977">
        <v>21.5</v>
      </c>
      <c r="D1977">
        <v>60</v>
      </c>
      <c r="E1977">
        <v>0.05</v>
      </c>
      <c r="F1977">
        <f>order_details[[#This Row],[UnitPrice]]*order_details[[#This Row],[Quantity]]</f>
        <v>1290</v>
      </c>
      <c r="G1977">
        <f t="shared" si="60"/>
        <v>1290</v>
      </c>
      <c r="H1977">
        <f ca="1" xml:space="preserve"> COUNTA(UNIQUE(orders[OrderID]))</f>
        <v>1</v>
      </c>
      <c r="I1977">
        <f t="shared" si="61"/>
        <v>114585.01000000001</v>
      </c>
    </row>
    <row r="1978" spans="1:9" x14ac:dyDescent="0.25">
      <c r="A1978">
        <v>11013</v>
      </c>
      <c r="B1978">
        <v>23</v>
      </c>
      <c r="C1978">
        <v>9</v>
      </c>
      <c r="D1978">
        <v>10</v>
      </c>
      <c r="E1978">
        <v>0</v>
      </c>
      <c r="F1978">
        <f>order_details[[#This Row],[UnitPrice]]*order_details[[#This Row],[Quantity]]</f>
        <v>90</v>
      </c>
      <c r="G1978">
        <f t="shared" si="60"/>
        <v>90</v>
      </c>
      <c r="H1978">
        <f ca="1" xml:space="preserve"> COUNTA(UNIQUE(orders[OrderID]))</f>
        <v>1</v>
      </c>
      <c r="I1978">
        <f t="shared" si="61"/>
        <v>113295.01000000001</v>
      </c>
    </row>
    <row r="1979" spans="1:9" x14ac:dyDescent="0.25">
      <c r="A1979">
        <v>11013</v>
      </c>
      <c r="B1979">
        <v>42</v>
      </c>
      <c r="C1979">
        <v>14</v>
      </c>
      <c r="D1979">
        <v>4</v>
      </c>
      <c r="E1979">
        <v>0</v>
      </c>
      <c r="F1979">
        <f>order_details[[#This Row],[UnitPrice]]*order_details[[#This Row],[Quantity]]</f>
        <v>56</v>
      </c>
      <c r="G1979">
        <f t="shared" si="60"/>
        <v>56</v>
      </c>
      <c r="H1979">
        <f ca="1" xml:space="preserve"> COUNTA(UNIQUE(orders[OrderID]))</f>
        <v>1</v>
      </c>
      <c r="I1979">
        <f t="shared" si="61"/>
        <v>113205.01000000001</v>
      </c>
    </row>
    <row r="1980" spans="1:9" x14ac:dyDescent="0.25">
      <c r="A1980">
        <v>11013</v>
      </c>
      <c r="B1980">
        <v>45</v>
      </c>
      <c r="C1980">
        <v>9.5</v>
      </c>
      <c r="D1980">
        <v>20</v>
      </c>
      <c r="E1980">
        <v>0</v>
      </c>
      <c r="F1980">
        <f>order_details[[#This Row],[UnitPrice]]*order_details[[#This Row],[Quantity]]</f>
        <v>190</v>
      </c>
      <c r="G1980">
        <f t="shared" si="60"/>
        <v>190</v>
      </c>
      <c r="H1980">
        <f ca="1" xml:space="preserve"> COUNTA(UNIQUE(orders[OrderID]))</f>
        <v>1</v>
      </c>
      <c r="I1980">
        <f t="shared" si="61"/>
        <v>113149.01000000001</v>
      </c>
    </row>
    <row r="1981" spans="1:9" x14ac:dyDescent="0.25">
      <c r="A1981">
        <v>11013</v>
      </c>
      <c r="B1981">
        <v>68</v>
      </c>
      <c r="C1981">
        <v>12.5</v>
      </c>
      <c r="D1981">
        <v>2</v>
      </c>
      <c r="E1981">
        <v>0</v>
      </c>
      <c r="F1981">
        <f>order_details[[#This Row],[UnitPrice]]*order_details[[#This Row],[Quantity]]</f>
        <v>25</v>
      </c>
      <c r="G1981">
        <f t="shared" si="60"/>
        <v>25</v>
      </c>
      <c r="H1981">
        <f ca="1" xml:space="preserve"> COUNTA(UNIQUE(orders[OrderID]))</f>
        <v>1</v>
      </c>
      <c r="I1981">
        <f t="shared" si="61"/>
        <v>112959.01000000001</v>
      </c>
    </row>
    <row r="1982" spans="1:9" x14ac:dyDescent="0.25">
      <c r="A1982">
        <v>11014</v>
      </c>
      <c r="B1982">
        <v>41</v>
      </c>
      <c r="C1982">
        <v>9.65</v>
      </c>
      <c r="D1982">
        <v>28</v>
      </c>
      <c r="E1982">
        <v>0.1</v>
      </c>
      <c r="F1982">
        <f>order_details[[#This Row],[UnitPrice]]*order_details[[#This Row],[Quantity]]</f>
        <v>270.2</v>
      </c>
      <c r="G1982">
        <f t="shared" si="60"/>
        <v>270.2</v>
      </c>
      <c r="H1982">
        <f ca="1" xml:space="preserve"> COUNTA(UNIQUE(orders[OrderID]))</f>
        <v>1</v>
      </c>
      <c r="I1982">
        <f t="shared" si="61"/>
        <v>112934.01000000001</v>
      </c>
    </row>
    <row r="1983" spans="1:9" x14ac:dyDescent="0.25">
      <c r="A1983">
        <v>11015</v>
      </c>
      <c r="B1983">
        <v>30</v>
      </c>
      <c r="C1983">
        <v>25.89</v>
      </c>
      <c r="D1983">
        <v>15</v>
      </c>
      <c r="E1983">
        <v>0</v>
      </c>
      <c r="F1983">
        <f>order_details[[#This Row],[UnitPrice]]*order_details[[#This Row],[Quantity]]</f>
        <v>388.35</v>
      </c>
      <c r="G1983">
        <f t="shared" si="60"/>
        <v>388.35</v>
      </c>
      <c r="H1983">
        <f ca="1" xml:space="preserve"> COUNTA(UNIQUE(orders[OrderID]))</f>
        <v>1</v>
      </c>
      <c r="I1983">
        <f t="shared" si="61"/>
        <v>112663.81</v>
      </c>
    </row>
    <row r="1984" spans="1:9" x14ac:dyDescent="0.25">
      <c r="A1984">
        <v>11015</v>
      </c>
      <c r="B1984">
        <v>77</v>
      </c>
      <c r="C1984">
        <v>13</v>
      </c>
      <c r="D1984">
        <v>18</v>
      </c>
      <c r="E1984">
        <v>0</v>
      </c>
      <c r="F1984">
        <f>order_details[[#This Row],[UnitPrice]]*order_details[[#This Row],[Quantity]]</f>
        <v>234</v>
      </c>
      <c r="G1984">
        <f t="shared" si="60"/>
        <v>234</v>
      </c>
      <c r="H1984">
        <f ca="1" xml:space="preserve"> COUNTA(UNIQUE(orders[OrderID]))</f>
        <v>1</v>
      </c>
      <c r="I1984">
        <f t="shared" si="61"/>
        <v>112275.46</v>
      </c>
    </row>
    <row r="1985" spans="1:9" x14ac:dyDescent="0.25">
      <c r="A1985">
        <v>11016</v>
      </c>
      <c r="B1985">
        <v>31</v>
      </c>
      <c r="C1985">
        <v>12.5</v>
      </c>
      <c r="D1985">
        <v>15</v>
      </c>
      <c r="E1985">
        <v>0</v>
      </c>
      <c r="F1985">
        <f>order_details[[#This Row],[UnitPrice]]*order_details[[#This Row],[Quantity]]</f>
        <v>187.5</v>
      </c>
      <c r="G1985">
        <f t="shared" si="60"/>
        <v>187.5</v>
      </c>
      <c r="H1985">
        <f ca="1" xml:space="preserve"> COUNTA(UNIQUE(orders[OrderID]))</f>
        <v>1</v>
      </c>
      <c r="I1985">
        <f t="shared" si="61"/>
        <v>112041.46</v>
      </c>
    </row>
    <row r="1986" spans="1:9" x14ac:dyDescent="0.25">
      <c r="A1986">
        <v>11016</v>
      </c>
      <c r="B1986">
        <v>36</v>
      </c>
      <c r="C1986">
        <v>19</v>
      </c>
      <c r="D1986">
        <v>16</v>
      </c>
      <c r="E1986">
        <v>0</v>
      </c>
      <c r="F1986">
        <f>order_details[[#This Row],[UnitPrice]]*order_details[[#This Row],[Quantity]]</f>
        <v>304</v>
      </c>
      <c r="G1986">
        <f t="shared" ref="G1986:G2049" si="62" xml:space="preserve"> C1986 * D1986</f>
        <v>304</v>
      </c>
      <c r="H1986">
        <f ca="1" xml:space="preserve"> COUNTA(UNIQUE(orders[OrderID]))</f>
        <v>1</v>
      </c>
      <c r="I1986">
        <f t="shared" ref="I1986:I2049" si="63">SUM(G1986:G4140)</f>
        <v>111853.96</v>
      </c>
    </row>
    <row r="1987" spans="1:9" x14ac:dyDescent="0.25">
      <c r="A1987">
        <v>11017</v>
      </c>
      <c r="B1987">
        <v>3</v>
      </c>
      <c r="C1987">
        <v>10</v>
      </c>
      <c r="D1987">
        <v>25</v>
      </c>
      <c r="E1987">
        <v>0</v>
      </c>
      <c r="F1987">
        <f>order_details[[#This Row],[UnitPrice]]*order_details[[#This Row],[Quantity]]</f>
        <v>250</v>
      </c>
      <c r="G1987">
        <f t="shared" si="62"/>
        <v>250</v>
      </c>
      <c r="H1987">
        <f ca="1" xml:space="preserve"> COUNTA(UNIQUE(orders[OrderID]))</f>
        <v>1</v>
      </c>
      <c r="I1987">
        <f t="shared" si="63"/>
        <v>111549.96</v>
      </c>
    </row>
    <row r="1988" spans="1:9" x14ac:dyDescent="0.25">
      <c r="A1988">
        <v>11017</v>
      </c>
      <c r="B1988">
        <v>59</v>
      </c>
      <c r="C1988">
        <v>55</v>
      </c>
      <c r="D1988">
        <v>110</v>
      </c>
      <c r="E1988">
        <v>0</v>
      </c>
      <c r="F1988">
        <f>order_details[[#This Row],[UnitPrice]]*order_details[[#This Row],[Quantity]]</f>
        <v>6050</v>
      </c>
      <c r="G1988">
        <f t="shared" si="62"/>
        <v>6050</v>
      </c>
      <c r="H1988">
        <f ca="1" xml:space="preserve"> COUNTA(UNIQUE(orders[OrderID]))</f>
        <v>1</v>
      </c>
      <c r="I1988">
        <f t="shared" si="63"/>
        <v>111299.96</v>
      </c>
    </row>
    <row r="1989" spans="1:9" x14ac:dyDescent="0.25">
      <c r="A1989">
        <v>11017</v>
      </c>
      <c r="B1989">
        <v>70</v>
      </c>
      <c r="C1989">
        <v>15</v>
      </c>
      <c r="D1989">
        <v>30</v>
      </c>
      <c r="E1989">
        <v>0</v>
      </c>
      <c r="F1989">
        <f>order_details[[#This Row],[UnitPrice]]*order_details[[#This Row],[Quantity]]</f>
        <v>450</v>
      </c>
      <c r="G1989">
        <f t="shared" si="62"/>
        <v>450</v>
      </c>
      <c r="H1989">
        <f ca="1" xml:space="preserve"> COUNTA(UNIQUE(orders[OrderID]))</f>
        <v>1</v>
      </c>
      <c r="I1989">
        <f t="shared" si="63"/>
        <v>105249.96</v>
      </c>
    </row>
    <row r="1990" spans="1:9" x14ac:dyDescent="0.25">
      <c r="A1990">
        <v>11018</v>
      </c>
      <c r="B1990">
        <v>12</v>
      </c>
      <c r="C1990">
        <v>38</v>
      </c>
      <c r="D1990">
        <v>20</v>
      </c>
      <c r="E1990">
        <v>0</v>
      </c>
      <c r="F1990">
        <f>order_details[[#This Row],[UnitPrice]]*order_details[[#This Row],[Quantity]]</f>
        <v>760</v>
      </c>
      <c r="G1990">
        <f t="shared" si="62"/>
        <v>760</v>
      </c>
      <c r="H1990">
        <f ca="1" xml:space="preserve"> COUNTA(UNIQUE(orders[OrderID]))</f>
        <v>1</v>
      </c>
      <c r="I1990">
        <f t="shared" si="63"/>
        <v>104799.96</v>
      </c>
    </row>
    <row r="1991" spans="1:9" x14ac:dyDescent="0.25">
      <c r="A1991">
        <v>11018</v>
      </c>
      <c r="B1991">
        <v>18</v>
      </c>
      <c r="C1991">
        <v>62.5</v>
      </c>
      <c r="D1991">
        <v>10</v>
      </c>
      <c r="E1991">
        <v>0</v>
      </c>
      <c r="F1991">
        <f>order_details[[#This Row],[UnitPrice]]*order_details[[#This Row],[Quantity]]</f>
        <v>625</v>
      </c>
      <c r="G1991">
        <f t="shared" si="62"/>
        <v>625</v>
      </c>
      <c r="H1991">
        <f ca="1" xml:space="preserve"> COUNTA(UNIQUE(orders[OrderID]))</f>
        <v>1</v>
      </c>
      <c r="I1991">
        <f t="shared" si="63"/>
        <v>104039.96</v>
      </c>
    </row>
    <row r="1992" spans="1:9" x14ac:dyDescent="0.25">
      <c r="A1992">
        <v>11018</v>
      </c>
      <c r="B1992">
        <v>56</v>
      </c>
      <c r="C1992">
        <v>38</v>
      </c>
      <c r="D1992">
        <v>5</v>
      </c>
      <c r="E1992">
        <v>0</v>
      </c>
      <c r="F1992">
        <f>order_details[[#This Row],[UnitPrice]]*order_details[[#This Row],[Quantity]]</f>
        <v>190</v>
      </c>
      <c r="G1992">
        <f t="shared" si="62"/>
        <v>190</v>
      </c>
      <c r="H1992">
        <f ca="1" xml:space="preserve"> COUNTA(UNIQUE(orders[OrderID]))</f>
        <v>1</v>
      </c>
      <c r="I1992">
        <f t="shared" si="63"/>
        <v>103414.96</v>
      </c>
    </row>
    <row r="1993" spans="1:9" x14ac:dyDescent="0.25">
      <c r="A1993">
        <v>11019</v>
      </c>
      <c r="B1993">
        <v>46</v>
      </c>
      <c r="C1993">
        <v>12</v>
      </c>
      <c r="D1993">
        <v>3</v>
      </c>
      <c r="E1993">
        <v>0</v>
      </c>
      <c r="F1993">
        <f>order_details[[#This Row],[UnitPrice]]*order_details[[#This Row],[Quantity]]</f>
        <v>36</v>
      </c>
      <c r="G1993">
        <f t="shared" si="62"/>
        <v>36</v>
      </c>
      <c r="H1993">
        <f ca="1" xml:space="preserve"> COUNTA(UNIQUE(orders[OrderID]))</f>
        <v>1</v>
      </c>
      <c r="I1993">
        <f t="shared" si="63"/>
        <v>103224.96000000001</v>
      </c>
    </row>
    <row r="1994" spans="1:9" x14ac:dyDescent="0.25">
      <c r="A1994">
        <v>11019</v>
      </c>
      <c r="B1994">
        <v>49</v>
      </c>
      <c r="C1994">
        <v>20</v>
      </c>
      <c r="D1994">
        <v>2</v>
      </c>
      <c r="E1994">
        <v>0</v>
      </c>
      <c r="F1994">
        <f>order_details[[#This Row],[UnitPrice]]*order_details[[#This Row],[Quantity]]</f>
        <v>40</v>
      </c>
      <c r="G1994">
        <f t="shared" si="62"/>
        <v>40</v>
      </c>
      <c r="H1994">
        <f ca="1" xml:space="preserve"> COUNTA(UNIQUE(orders[OrderID]))</f>
        <v>1</v>
      </c>
      <c r="I1994">
        <f t="shared" si="63"/>
        <v>103188.96</v>
      </c>
    </row>
    <row r="1995" spans="1:9" x14ac:dyDescent="0.25">
      <c r="A1995">
        <v>11020</v>
      </c>
      <c r="B1995">
        <v>10</v>
      </c>
      <c r="C1995">
        <v>31</v>
      </c>
      <c r="D1995">
        <v>24</v>
      </c>
      <c r="E1995">
        <v>0.15</v>
      </c>
      <c r="F1995">
        <f>order_details[[#This Row],[UnitPrice]]*order_details[[#This Row],[Quantity]]</f>
        <v>744</v>
      </c>
      <c r="G1995">
        <f t="shared" si="62"/>
        <v>744</v>
      </c>
      <c r="H1995">
        <f ca="1" xml:space="preserve"> COUNTA(UNIQUE(orders[OrderID]))</f>
        <v>1</v>
      </c>
      <c r="I1995">
        <f t="shared" si="63"/>
        <v>103148.96</v>
      </c>
    </row>
    <row r="1996" spans="1:9" x14ac:dyDescent="0.25">
      <c r="A1996">
        <v>11021</v>
      </c>
      <c r="B1996">
        <v>2</v>
      </c>
      <c r="C1996">
        <v>19</v>
      </c>
      <c r="D1996">
        <v>11</v>
      </c>
      <c r="E1996">
        <v>0.25</v>
      </c>
      <c r="F1996">
        <f>order_details[[#This Row],[UnitPrice]]*order_details[[#This Row],[Quantity]]</f>
        <v>209</v>
      </c>
      <c r="G1996">
        <f t="shared" si="62"/>
        <v>209</v>
      </c>
      <c r="H1996">
        <f ca="1" xml:space="preserve"> COUNTA(UNIQUE(orders[OrderID]))</f>
        <v>1</v>
      </c>
      <c r="I1996">
        <f t="shared" si="63"/>
        <v>102404.96</v>
      </c>
    </row>
    <row r="1997" spans="1:9" x14ac:dyDescent="0.25">
      <c r="A1997">
        <v>11021</v>
      </c>
      <c r="B1997">
        <v>20</v>
      </c>
      <c r="C1997">
        <v>81</v>
      </c>
      <c r="D1997">
        <v>15</v>
      </c>
      <c r="E1997">
        <v>0</v>
      </c>
      <c r="F1997">
        <f>order_details[[#This Row],[UnitPrice]]*order_details[[#This Row],[Quantity]]</f>
        <v>1215</v>
      </c>
      <c r="G1997">
        <f t="shared" si="62"/>
        <v>1215</v>
      </c>
      <c r="H1997">
        <f ca="1" xml:space="preserve"> COUNTA(UNIQUE(orders[OrderID]))</f>
        <v>1</v>
      </c>
      <c r="I1997">
        <f t="shared" si="63"/>
        <v>102195.96</v>
      </c>
    </row>
    <row r="1998" spans="1:9" x14ac:dyDescent="0.25">
      <c r="A1998">
        <v>11021</v>
      </c>
      <c r="B1998">
        <v>26</v>
      </c>
      <c r="C1998">
        <v>31.23</v>
      </c>
      <c r="D1998">
        <v>63</v>
      </c>
      <c r="E1998">
        <v>0</v>
      </c>
      <c r="F1998">
        <f>order_details[[#This Row],[UnitPrice]]*order_details[[#This Row],[Quantity]]</f>
        <v>1967.49</v>
      </c>
      <c r="G1998">
        <f t="shared" si="62"/>
        <v>1967.49</v>
      </c>
      <c r="H1998">
        <f ca="1" xml:space="preserve"> COUNTA(UNIQUE(orders[OrderID]))</f>
        <v>1</v>
      </c>
      <c r="I1998">
        <f t="shared" si="63"/>
        <v>100980.96</v>
      </c>
    </row>
    <row r="1999" spans="1:9" x14ac:dyDescent="0.25">
      <c r="A1999">
        <v>11021</v>
      </c>
      <c r="B1999">
        <v>51</v>
      </c>
      <c r="C1999">
        <v>53</v>
      </c>
      <c r="D1999">
        <v>44</v>
      </c>
      <c r="E1999">
        <v>0.25</v>
      </c>
      <c r="F1999">
        <f>order_details[[#This Row],[UnitPrice]]*order_details[[#This Row],[Quantity]]</f>
        <v>2332</v>
      </c>
      <c r="G1999">
        <f t="shared" si="62"/>
        <v>2332</v>
      </c>
      <c r="H1999">
        <f ca="1" xml:space="preserve"> COUNTA(UNIQUE(orders[OrderID]))</f>
        <v>1</v>
      </c>
      <c r="I1999">
        <f t="shared" si="63"/>
        <v>99013.47</v>
      </c>
    </row>
    <row r="2000" spans="1:9" x14ac:dyDescent="0.25">
      <c r="A2000">
        <v>11021</v>
      </c>
      <c r="B2000">
        <v>72</v>
      </c>
      <c r="C2000">
        <v>34.799999999999997</v>
      </c>
      <c r="D2000">
        <v>35</v>
      </c>
      <c r="E2000">
        <v>0</v>
      </c>
      <c r="F2000">
        <f>order_details[[#This Row],[UnitPrice]]*order_details[[#This Row],[Quantity]]</f>
        <v>1218</v>
      </c>
      <c r="G2000">
        <f t="shared" si="62"/>
        <v>1218</v>
      </c>
      <c r="H2000">
        <f ca="1" xml:space="preserve"> COUNTA(UNIQUE(orders[OrderID]))</f>
        <v>1</v>
      </c>
      <c r="I2000">
        <f t="shared" si="63"/>
        <v>96681.47</v>
      </c>
    </row>
    <row r="2001" spans="1:9" x14ac:dyDescent="0.25">
      <c r="A2001">
        <v>11022</v>
      </c>
      <c r="B2001">
        <v>19</v>
      </c>
      <c r="C2001">
        <v>9.1999999999999993</v>
      </c>
      <c r="D2001">
        <v>35</v>
      </c>
      <c r="E2001">
        <v>0</v>
      </c>
      <c r="F2001">
        <f>order_details[[#This Row],[UnitPrice]]*order_details[[#This Row],[Quantity]]</f>
        <v>322</v>
      </c>
      <c r="G2001">
        <f t="shared" si="62"/>
        <v>322</v>
      </c>
      <c r="H2001">
        <f ca="1" xml:space="preserve"> COUNTA(UNIQUE(orders[OrderID]))</f>
        <v>1</v>
      </c>
      <c r="I2001">
        <f t="shared" si="63"/>
        <v>95463.47</v>
      </c>
    </row>
    <row r="2002" spans="1:9" x14ac:dyDescent="0.25">
      <c r="A2002">
        <v>11022</v>
      </c>
      <c r="B2002">
        <v>69</v>
      </c>
      <c r="C2002">
        <v>36</v>
      </c>
      <c r="D2002">
        <v>30</v>
      </c>
      <c r="E2002">
        <v>0</v>
      </c>
      <c r="F2002">
        <f>order_details[[#This Row],[UnitPrice]]*order_details[[#This Row],[Quantity]]</f>
        <v>1080</v>
      </c>
      <c r="G2002">
        <f t="shared" si="62"/>
        <v>1080</v>
      </c>
      <c r="H2002">
        <f ca="1" xml:space="preserve"> COUNTA(UNIQUE(orders[OrderID]))</f>
        <v>1</v>
      </c>
      <c r="I2002">
        <f t="shared" si="63"/>
        <v>95141.47</v>
      </c>
    </row>
    <row r="2003" spans="1:9" x14ac:dyDescent="0.25">
      <c r="A2003">
        <v>11023</v>
      </c>
      <c r="B2003">
        <v>7</v>
      </c>
      <c r="C2003">
        <v>30</v>
      </c>
      <c r="D2003">
        <v>4</v>
      </c>
      <c r="E2003">
        <v>0</v>
      </c>
      <c r="F2003">
        <f>order_details[[#This Row],[UnitPrice]]*order_details[[#This Row],[Quantity]]</f>
        <v>120</v>
      </c>
      <c r="G2003">
        <f t="shared" si="62"/>
        <v>120</v>
      </c>
      <c r="H2003">
        <f ca="1" xml:space="preserve"> COUNTA(UNIQUE(orders[OrderID]))</f>
        <v>1</v>
      </c>
      <c r="I2003">
        <f t="shared" si="63"/>
        <v>94061.47</v>
      </c>
    </row>
    <row r="2004" spans="1:9" x14ac:dyDescent="0.25">
      <c r="A2004">
        <v>11023</v>
      </c>
      <c r="B2004">
        <v>43</v>
      </c>
      <c r="C2004">
        <v>46</v>
      </c>
      <c r="D2004">
        <v>30</v>
      </c>
      <c r="E2004">
        <v>0</v>
      </c>
      <c r="F2004">
        <f>order_details[[#This Row],[UnitPrice]]*order_details[[#This Row],[Quantity]]</f>
        <v>1380</v>
      </c>
      <c r="G2004">
        <f t="shared" si="62"/>
        <v>1380</v>
      </c>
      <c r="H2004">
        <f ca="1" xml:space="preserve"> COUNTA(UNIQUE(orders[OrderID]))</f>
        <v>1</v>
      </c>
      <c r="I2004">
        <f t="shared" si="63"/>
        <v>93941.47</v>
      </c>
    </row>
    <row r="2005" spans="1:9" x14ac:dyDescent="0.25">
      <c r="A2005">
        <v>11024</v>
      </c>
      <c r="B2005">
        <v>26</v>
      </c>
      <c r="C2005">
        <v>31.23</v>
      </c>
      <c r="D2005">
        <v>12</v>
      </c>
      <c r="E2005">
        <v>0</v>
      </c>
      <c r="F2005">
        <f>order_details[[#This Row],[UnitPrice]]*order_details[[#This Row],[Quantity]]</f>
        <v>374.76</v>
      </c>
      <c r="G2005">
        <f t="shared" si="62"/>
        <v>374.76</v>
      </c>
      <c r="H2005">
        <f ca="1" xml:space="preserve"> COUNTA(UNIQUE(orders[OrderID]))</f>
        <v>1</v>
      </c>
      <c r="I2005">
        <f t="shared" si="63"/>
        <v>92561.47</v>
      </c>
    </row>
    <row r="2006" spans="1:9" x14ac:dyDescent="0.25">
      <c r="A2006">
        <v>11024</v>
      </c>
      <c r="B2006">
        <v>33</v>
      </c>
      <c r="C2006">
        <v>2.5</v>
      </c>
      <c r="D2006">
        <v>30</v>
      </c>
      <c r="E2006">
        <v>0</v>
      </c>
      <c r="F2006">
        <f>order_details[[#This Row],[UnitPrice]]*order_details[[#This Row],[Quantity]]</f>
        <v>75</v>
      </c>
      <c r="G2006">
        <f t="shared" si="62"/>
        <v>75</v>
      </c>
      <c r="H2006">
        <f ca="1" xml:space="preserve"> COUNTA(UNIQUE(orders[OrderID]))</f>
        <v>1</v>
      </c>
      <c r="I2006">
        <f t="shared" si="63"/>
        <v>92186.71</v>
      </c>
    </row>
    <row r="2007" spans="1:9" x14ac:dyDescent="0.25">
      <c r="A2007">
        <v>11024</v>
      </c>
      <c r="B2007">
        <v>65</v>
      </c>
      <c r="C2007">
        <v>21.05</v>
      </c>
      <c r="D2007">
        <v>21</v>
      </c>
      <c r="E2007">
        <v>0</v>
      </c>
      <c r="F2007">
        <f>order_details[[#This Row],[UnitPrice]]*order_details[[#This Row],[Quantity]]</f>
        <v>442.05</v>
      </c>
      <c r="G2007">
        <f t="shared" si="62"/>
        <v>442.05</v>
      </c>
      <c r="H2007">
        <f ca="1" xml:space="preserve"> COUNTA(UNIQUE(orders[OrderID]))</f>
        <v>1</v>
      </c>
      <c r="I2007">
        <f t="shared" si="63"/>
        <v>92111.71</v>
      </c>
    </row>
    <row r="2008" spans="1:9" x14ac:dyDescent="0.25">
      <c r="A2008">
        <v>11024</v>
      </c>
      <c r="B2008">
        <v>71</v>
      </c>
      <c r="C2008">
        <v>21.5</v>
      </c>
      <c r="D2008">
        <v>50</v>
      </c>
      <c r="E2008">
        <v>0</v>
      </c>
      <c r="F2008">
        <f>order_details[[#This Row],[UnitPrice]]*order_details[[#This Row],[Quantity]]</f>
        <v>1075</v>
      </c>
      <c r="G2008">
        <f t="shared" si="62"/>
        <v>1075</v>
      </c>
      <c r="H2008">
        <f ca="1" xml:space="preserve"> COUNTA(UNIQUE(orders[OrderID]))</f>
        <v>1</v>
      </c>
      <c r="I2008">
        <f t="shared" si="63"/>
        <v>91669.66</v>
      </c>
    </row>
    <row r="2009" spans="1:9" x14ac:dyDescent="0.25">
      <c r="A2009">
        <v>11025</v>
      </c>
      <c r="B2009">
        <v>1</v>
      </c>
      <c r="C2009">
        <v>18</v>
      </c>
      <c r="D2009">
        <v>10</v>
      </c>
      <c r="E2009">
        <v>0.1</v>
      </c>
      <c r="F2009">
        <f>order_details[[#This Row],[UnitPrice]]*order_details[[#This Row],[Quantity]]</f>
        <v>180</v>
      </c>
      <c r="G2009">
        <f t="shared" si="62"/>
        <v>180</v>
      </c>
      <c r="H2009">
        <f ca="1" xml:space="preserve"> COUNTA(UNIQUE(orders[OrderID]))</f>
        <v>1</v>
      </c>
      <c r="I2009">
        <f t="shared" si="63"/>
        <v>90594.66</v>
      </c>
    </row>
    <row r="2010" spans="1:9" x14ac:dyDescent="0.25">
      <c r="A2010">
        <v>11025</v>
      </c>
      <c r="B2010">
        <v>13</v>
      </c>
      <c r="C2010">
        <v>6</v>
      </c>
      <c r="D2010">
        <v>20</v>
      </c>
      <c r="E2010">
        <v>0.1</v>
      </c>
      <c r="F2010">
        <f>order_details[[#This Row],[UnitPrice]]*order_details[[#This Row],[Quantity]]</f>
        <v>120</v>
      </c>
      <c r="G2010">
        <f t="shared" si="62"/>
        <v>120</v>
      </c>
      <c r="H2010">
        <f ca="1" xml:space="preserve"> COUNTA(UNIQUE(orders[OrderID]))</f>
        <v>1</v>
      </c>
      <c r="I2010">
        <f t="shared" si="63"/>
        <v>90414.66</v>
      </c>
    </row>
    <row r="2011" spans="1:9" x14ac:dyDescent="0.25">
      <c r="A2011">
        <v>11026</v>
      </c>
      <c r="B2011">
        <v>18</v>
      </c>
      <c r="C2011">
        <v>62.5</v>
      </c>
      <c r="D2011">
        <v>8</v>
      </c>
      <c r="E2011">
        <v>0</v>
      </c>
      <c r="F2011">
        <f>order_details[[#This Row],[UnitPrice]]*order_details[[#This Row],[Quantity]]</f>
        <v>500</v>
      </c>
      <c r="G2011">
        <f t="shared" si="62"/>
        <v>500</v>
      </c>
      <c r="H2011">
        <f ca="1" xml:space="preserve"> COUNTA(UNIQUE(orders[OrderID]))</f>
        <v>1</v>
      </c>
      <c r="I2011">
        <f t="shared" si="63"/>
        <v>90294.66</v>
      </c>
    </row>
    <row r="2012" spans="1:9" x14ac:dyDescent="0.25">
      <c r="A2012">
        <v>11026</v>
      </c>
      <c r="B2012">
        <v>51</v>
      </c>
      <c r="C2012">
        <v>53</v>
      </c>
      <c r="D2012">
        <v>10</v>
      </c>
      <c r="E2012">
        <v>0</v>
      </c>
      <c r="F2012">
        <f>order_details[[#This Row],[UnitPrice]]*order_details[[#This Row],[Quantity]]</f>
        <v>530</v>
      </c>
      <c r="G2012">
        <f t="shared" si="62"/>
        <v>530</v>
      </c>
      <c r="H2012">
        <f ca="1" xml:space="preserve"> COUNTA(UNIQUE(orders[OrderID]))</f>
        <v>1</v>
      </c>
      <c r="I2012">
        <f t="shared" si="63"/>
        <v>89794.66</v>
      </c>
    </row>
    <row r="2013" spans="1:9" x14ac:dyDescent="0.25">
      <c r="A2013">
        <v>11027</v>
      </c>
      <c r="B2013">
        <v>24</v>
      </c>
      <c r="C2013">
        <v>4.5</v>
      </c>
      <c r="D2013">
        <v>30</v>
      </c>
      <c r="E2013">
        <v>0.25</v>
      </c>
      <c r="F2013">
        <f>order_details[[#This Row],[UnitPrice]]*order_details[[#This Row],[Quantity]]</f>
        <v>135</v>
      </c>
      <c r="G2013">
        <f t="shared" si="62"/>
        <v>135</v>
      </c>
      <c r="H2013">
        <f ca="1" xml:space="preserve"> COUNTA(UNIQUE(orders[OrderID]))</f>
        <v>1</v>
      </c>
      <c r="I2013">
        <f t="shared" si="63"/>
        <v>89264.66</v>
      </c>
    </row>
    <row r="2014" spans="1:9" x14ac:dyDescent="0.25">
      <c r="A2014">
        <v>11027</v>
      </c>
      <c r="B2014">
        <v>62</v>
      </c>
      <c r="C2014">
        <v>49.3</v>
      </c>
      <c r="D2014">
        <v>21</v>
      </c>
      <c r="E2014">
        <v>0.25</v>
      </c>
      <c r="F2014">
        <f>order_details[[#This Row],[UnitPrice]]*order_details[[#This Row],[Quantity]]</f>
        <v>1035.3</v>
      </c>
      <c r="G2014">
        <f t="shared" si="62"/>
        <v>1035.3</v>
      </c>
      <c r="H2014">
        <f ca="1" xml:space="preserve"> COUNTA(UNIQUE(orders[OrderID]))</f>
        <v>1</v>
      </c>
      <c r="I2014">
        <f t="shared" si="63"/>
        <v>89129.66</v>
      </c>
    </row>
    <row r="2015" spans="1:9" x14ac:dyDescent="0.25">
      <c r="A2015">
        <v>11028</v>
      </c>
      <c r="B2015">
        <v>55</v>
      </c>
      <c r="C2015">
        <v>24</v>
      </c>
      <c r="D2015">
        <v>35</v>
      </c>
      <c r="E2015">
        <v>0</v>
      </c>
      <c r="F2015">
        <f>order_details[[#This Row],[UnitPrice]]*order_details[[#This Row],[Quantity]]</f>
        <v>840</v>
      </c>
      <c r="G2015">
        <f t="shared" si="62"/>
        <v>840</v>
      </c>
      <c r="H2015">
        <f ca="1" xml:space="preserve"> COUNTA(UNIQUE(orders[OrderID]))</f>
        <v>1</v>
      </c>
      <c r="I2015">
        <f t="shared" si="63"/>
        <v>88094.36</v>
      </c>
    </row>
    <row r="2016" spans="1:9" x14ac:dyDescent="0.25">
      <c r="A2016">
        <v>11028</v>
      </c>
      <c r="B2016">
        <v>59</v>
      </c>
      <c r="C2016">
        <v>55</v>
      </c>
      <c r="D2016">
        <v>24</v>
      </c>
      <c r="E2016">
        <v>0</v>
      </c>
      <c r="F2016">
        <f>order_details[[#This Row],[UnitPrice]]*order_details[[#This Row],[Quantity]]</f>
        <v>1320</v>
      </c>
      <c r="G2016">
        <f t="shared" si="62"/>
        <v>1320</v>
      </c>
      <c r="H2016">
        <f ca="1" xml:space="preserve"> COUNTA(UNIQUE(orders[OrderID]))</f>
        <v>1</v>
      </c>
      <c r="I2016">
        <f t="shared" si="63"/>
        <v>87254.36</v>
      </c>
    </row>
    <row r="2017" spans="1:9" x14ac:dyDescent="0.25">
      <c r="A2017">
        <v>11029</v>
      </c>
      <c r="B2017">
        <v>56</v>
      </c>
      <c r="C2017">
        <v>38</v>
      </c>
      <c r="D2017">
        <v>20</v>
      </c>
      <c r="E2017">
        <v>0</v>
      </c>
      <c r="F2017">
        <f>order_details[[#This Row],[UnitPrice]]*order_details[[#This Row],[Quantity]]</f>
        <v>760</v>
      </c>
      <c r="G2017">
        <f t="shared" si="62"/>
        <v>760</v>
      </c>
      <c r="H2017">
        <f ca="1" xml:space="preserve"> COUNTA(UNIQUE(orders[OrderID]))</f>
        <v>1</v>
      </c>
      <c r="I2017">
        <f t="shared" si="63"/>
        <v>85934.36</v>
      </c>
    </row>
    <row r="2018" spans="1:9" x14ac:dyDescent="0.25">
      <c r="A2018">
        <v>11029</v>
      </c>
      <c r="B2018">
        <v>63</v>
      </c>
      <c r="C2018">
        <v>43.9</v>
      </c>
      <c r="D2018">
        <v>12</v>
      </c>
      <c r="E2018">
        <v>0</v>
      </c>
      <c r="F2018">
        <f>order_details[[#This Row],[UnitPrice]]*order_details[[#This Row],[Quantity]]</f>
        <v>526.79999999999995</v>
      </c>
      <c r="G2018">
        <f t="shared" si="62"/>
        <v>526.79999999999995</v>
      </c>
      <c r="H2018">
        <f ca="1" xml:space="preserve"> COUNTA(UNIQUE(orders[OrderID]))</f>
        <v>1</v>
      </c>
      <c r="I2018">
        <f t="shared" si="63"/>
        <v>85174.360000000015</v>
      </c>
    </row>
    <row r="2019" spans="1:9" x14ac:dyDescent="0.25">
      <c r="A2019">
        <v>11030</v>
      </c>
      <c r="B2019">
        <v>2</v>
      </c>
      <c r="C2019">
        <v>19</v>
      </c>
      <c r="D2019">
        <v>100</v>
      </c>
      <c r="E2019">
        <v>0.25</v>
      </c>
      <c r="F2019">
        <f>order_details[[#This Row],[UnitPrice]]*order_details[[#This Row],[Quantity]]</f>
        <v>1900</v>
      </c>
      <c r="G2019">
        <f t="shared" si="62"/>
        <v>1900</v>
      </c>
      <c r="H2019">
        <f ca="1" xml:space="preserve"> COUNTA(UNIQUE(orders[OrderID]))</f>
        <v>1</v>
      </c>
      <c r="I2019">
        <f t="shared" si="63"/>
        <v>84647.56</v>
      </c>
    </row>
    <row r="2020" spans="1:9" x14ac:dyDescent="0.25">
      <c r="A2020">
        <v>11030</v>
      </c>
      <c r="B2020">
        <v>5</v>
      </c>
      <c r="C2020">
        <v>21.35</v>
      </c>
      <c r="D2020">
        <v>70</v>
      </c>
      <c r="E2020">
        <v>0</v>
      </c>
      <c r="F2020">
        <f>order_details[[#This Row],[UnitPrice]]*order_details[[#This Row],[Quantity]]</f>
        <v>1494.5</v>
      </c>
      <c r="G2020">
        <f t="shared" si="62"/>
        <v>1494.5</v>
      </c>
      <c r="H2020">
        <f ca="1" xml:space="preserve"> COUNTA(UNIQUE(orders[OrderID]))</f>
        <v>1</v>
      </c>
      <c r="I2020">
        <f t="shared" si="63"/>
        <v>82747.56</v>
      </c>
    </row>
    <row r="2021" spans="1:9" x14ac:dyDescent="0.25">
      <c r="A2021">
        <v>11030</v>
      </c>
      <c r="B2021">
        <v>29</v>
      </c>
      <c r="C2021">
        <v>123.79</v>
      </c>
      <c r="D2021">
        <v>60</v>
      </c>
      <c r="E2021">
        <v>0.25</v>
      </c>
      <c r="F2021">
        <f>order_details[[#This Row],[UnitPrice]]*order_details[[#This Row],[Quantity]]</f>
        <v>7427.4000000000005</v>
      </c>
      <c r="G2021">
        <f t="shared" si="62"/>
        <v>7427.4000000000005</v>
      </c>
      <c r="H2021">
        <f ca="1" xml:space="preserve"> COUNTA(UNIQUE(orders[OrderID]))</f>
        <v>1</v>
      </c>
      <c r="I2021">
        <f t="shared" si="63"/>
        <v>81253.060000000012</v>
      </c>
    </row>
    <row r="2022" spans="1:9" x14ac:dyDescent="0.25">
      <c r="A2022">
        <v>11030</v>
      </c>
      <c r="B2022">
        <v>59</v>
      </c>
      <c r="C2022">
        <v>55</v>
      </c>
      <c r="D2022">
        <v>100</v>
      </c>
      <c r="E2022">
        <v>0.25</v>
      </c>
      <c r="F2022">
        <f>order_details[[#This Row],[UnitPrice]]*order_details[[#This Row],[Quantity]]</f>
        <v>5500</v>
      </c>
      <c r="G2022">
        <f t="shared" si="62"/>
        <v>5500</v>
      </c>
      <c r="H2022">
        <f ca="1" xml:space="preserve"> COUNTA(UNIQUE(orders[OrderID]))</f>
        <v>1</v>
      </c>
      <c r="I2022">
        <f t="shared" si="63"/>
        <v>73825.66</v>
      </c>
    </row>
    <row r="2023" spans="1:9" x14ac:dyDescent="0.25">
      <c r="A2023">
        <v>11031</v>
      </c>
      <c r="B2023">
        <v>1</v>
      </c>
      <c r="C2023">
        <v>18</v>
      </c>
      <c r="D2023">
        <v>45</v>
      </c>
      <c r="E2023">
        <v>0</v>
      </c>
      <c r="F2023">
        <f>order_details[[#This Row],[UnitPrice]]*order_details[[#This Row],[Quantity]]</f>
        <v>810</v>
      </c>
      <c r="G2023">
        <f t="shared" si="62"/>
        <v>810</v>
      </c>
      <c r="H2023">
        <f ca="1" xml:space="preserve"> COUNTA(UNIQUE(orders[OrderID]))</f>
        <v>1</v>
      </c>
      <c r="I2023">
        <f t="shared" si="63"/>
        <v>68325.659999999989</v>
      </c>
    </row>
    <row r="2024" spans="1:9" x14ac:dyDescent="0.25">
      <c r="A2024">
        <v>11031</v>
      </c>
      <c r="B2024">
        <v>13</v>
      </c>
      <c r="C2024">
        <v>6</v>
      </c>
      <c r="D2024">
        <v>80</v>
      </c>
      <c r="E2024">
        <v>0</v>
      </c>
      <c r="F2024">
        <f>order_details[[#This Row],[UnitPrice]]*order_details[[#This Row],[Quantity]]</f>
        <v>480</v>
      </c>
      <c r="G2024">
        <f t="shared" si="62"/>
        <v>480</v>
      </c>
      <c r="H2024">
        <f ca="1" xml:space="preserve"> COUNTA(UNIQUE(orders[OrderID]))</f>
        <v>1</v>
      </c>
      <c r="I2024">
        <f t="shared" si="63"/>
        <v>67515.659999999989</v>
      </c>
    </row>
    <row r="2025" spans="1:9" x14ac:dyDescent="0.25">
      <c r="A2025">
        <v>11031</v>
      </c>
      <c r="B2025">
        <v>24</v>
      </c>
      <c r="C2025">
        <v>4.5</v>
      </c>
      <c r="D2025">
        <v>21</v>
      </c>
      <c r="E2025">
        <v>0</v>
      </c>
      <c r="F2025">
        <f>order_details[[#This Row],[UnitPrice]]*order_details[[#This Row],[Quantity]]</f>
        <v>94.5</v>
      </c>
      <c r="G2025">
        <f t="shared" si="62"/>
        <v>94.5</v>
      </c>
      <c r="H2025">
        <f ca="1" xml:space="preserve"> COUNTA(UNIQUE(orders[OrderID]))</f>
        <v>1</v>
      </c>
      <c r="I2025">
        <f t="shared" si="63"/>
        <v>67035.659999999989</v>
      </c>
    </row>
    <row r="2026" spans="1:9" x14ac:dyDescent="0.25">
      <c r="A2026">
        <v>11031</v>
      </c>
      <c r="B2026">
        <v>64</v>
      </c>
      <c r="C2026">
        <v>33.25</v>
      </c>
      <c r="D2026">
        <v>20</v>
      </c>
      <c r="E2026">
        <v>0</v>
      </c>
      <c r="F2026">
        <f>order_details[[#This Row],[UnitPrice]]*order_details[[#This Row],[Quantity]]</f>
        <v>665</v>
      </c>
      <c r="G2026">
        <f t="shared" si="62"/>
        <v>665</v>
      </c>
      <c r="H2026">
        <f ca="1" xml:space="preserve"> COUNTA(UNIQUE(orders[OrderID]))</f>
        <v>1</v>
      </c>
      <c r="I2026">
        <f t="shared" si="63"/>
        <v>66941.159999999989</v>
      </c>
    </row>
    <row r="2027" spans="1:9" x14ac:dyDescent="0.25">
      <c r="A2027">
        <v>11031</v>
      </c>
      <c r="B2027">
        <v>71</v>
      </c>
      <c r="C2027">
        <v>21.5</v>
      </c>
      <c r="D2027">
        <v>16</v>
      </c>
      <c r="E2027">
        <v>0</v>
      </c>
      <c r="F2027">
        <f>order_details[[#This Row],[UnitPrice]]*order_details[[#This Row],[Quantity]]</f>
        <v>344</v>
      </c>
      <c r="G2027">
        <f t="shared" si="62"/>
        <v>344</v>
      </c>
      <c r="H2027">
        <f ca="1" xml:space="preserve"> COUNTA(UNIQUE(orders[OrderID]))</f>
        <v>1</v>
      </c>
      <c r="I2027">
        <f t="shared" si="63"/>
        <v>66276.159999999989</v>
      </c>
    </row>
    <row r="2028" spans="1:9" x14ac:dyDescent="0.25">
      <c r="A2028">
        <v>11032</v>
      </c>
      <c r="B2028">
        <v>36</v>
      </c>
      <c r="C2028">
        <v>19</v>
      </c>
      <c r="D2028">
        <v>35</v>
      </c>
      <c r="E2028">
        <v>0</v>
      </c>
      <c r="F2028">
        <f>order_details[[#This Row],[UnitPrice]]*order_details[[#This Row],[Quantity]]</f>
        <v>665</v>
      </c>
      <c r="G2028">
        <f t="shared" si="62"/>
        <v>665</v>
      </c>
      <c r="H2028">
        <f ca="1" xml:space="preserve"> COUNTA(UNIQUE(orders[OrderID]))</f>
        <v>1</v>
      </c>
      <c r="I2028">
        <f t="shared" si="63"/>
        <v>65932.160000000003</v>
      </c>
    </row>
    <row r="2029" spans="1:9" x14ac:dyDescent="0.25">
      <c r="A2029">
        <v>11032</v>
      </c>
      <c r="B2029">
        <v>38</v>
      </c>
      <c r="C2029">
        <v>263.5</v>
      </c>
      <c r="D2029">
        <v>25</v>
      </c>
      <c r="E2029">
        <v>0</v>
      </c>
      <c r="F2029">
        <f>order_details[[#This Row],[UnitPrice]]*order_details[[#This Row],[Quantity]]</f>
        <v>6587.5</v>
      </c>
      <c r="G2029">
        <f t="shared" si="62"/>
        <v>6587.5</v>
      </c>
      <c r="H2029">
        <f ca="1" xml:space="preserve"> COUNTA(UNIQUE(orders[OrderID]))</f>
        <v>1</v>
      </c>
      <c r="I2029">
        <f t="shared" si="63"/>
        <v>65267.16</v>
      </c>
    </row>
    <row r="2030" spans="1:9" x14ac:dyDescent="0.25">
      <c r="A2030">
        <v>11032</v>
      </c>
      <c r="B2030">
        <v>59</v>
      </c>
      <c r="C2030">
        <v>55</v>
      </c>
      <c r="D2030">
        <v>30</v>
      </c>
      <c r="E2030">
        <v>0</v>
      </c>
      <c r="F2030">
        <f>order_details[[#This Row],[UnitPrice]]*order_details[[#This Row],[Quantity]]</f>
        <v>1650</v>
      </c>
      <c r="G2030">
        <f t="shared" si="62"/>
        <v>1650</v>
      </c>
      <c r="H2030">
        <f ca="1" xml:space="preserve"> COUNTA(UNIQUE(orders[OrderID]))</f>
        <v>1</v>
      </c>
      <c r="I2030">
        <f t="shared" si="63"/>
        <v>58679.66</v>
      </c>
    </row>
    <row r="2031" spans="1:9" x14ac:dyDescent="0.25">
      <c r="A2031">
        <v>11033</v>
      </c>
      <c r="B2031">
        <v>53</v>
      </c>
      <c r="C2031">
        <v>32.799999999999997</v>
      </c>
      <c r="D2031">
        <v>70</v>
      </c>
      <c r="E2031">
        <v>0.1</v>
      </c>
      <c r="F2031">
        <f>order_details[[#This Row],[UnitPrice]]*order_details[[#This Row],[Quantity]]</f>
        <v>2296</v>
      </c>
      <c r="G2031">
        <f t="shared" si="62"/>
        <v>2296</v>
      </c>
      <c r="H2031">
        <f ca="1" xml:space="preserve"> COUNTA(UNIQUE(orders[OrderID]))</f>
        <v>1</v>
      </c>
      <c r="I2031">
        <f t="shared" si="63"/>
        <v>57029.66</v>
      </c>
    </row>
    <row r="2032" spans="1:9" x14ac:dyDescent="0.25">
      <c r="A2032">
        <v>11033</v>
      </c>
      <c r="B2032">
        <v>69</v>
      </c>
      <c r="C2032">
        <v>36</v>
      </c>
      <c r="D2032">
        <v>36</v>
      </c>
      <c r="E2032">
        <v>0.1</v>
      </c>
      <c r="F2032">
        <f>order_details[[#This Row],[UnitPrice]]*order_details[[#This Row],[Quantity]]</f>
        <v>1296</v>
      </c>
      <c r="G2032">
        <f t="shared" si="62"/>
        <v>1296</v>
      </c>
      <c r="H2032">
        <f ca="1" xml:space="preserve"> COUNTA(UNIQUE(orders[OrderID]))</f>
        <v>1</v>
      </c>
      <c r="I2032">
        <f t="shared" si="63"/>
        <v>54733.66</v>
      </c>
    </row>
    <row r="2033" spans="1:9" x14ac:dyDescent="0.25">
      <c r="A2033">
        <v>11034</v>
      </c>
      <c r="B2033">
        <v>21</v>
      </c>
      <c r="C2033">
        <v>10</v>
      </c>
      <c r="D2033">
        <v>15</v>
      </c>
      <c r="E2033">
        <v>0.1</v>
      </c>
      <c r="F2033">
        <f>order_details[[#This Row],[UnitPrice]]*order_details[[#This Row],[Quantity]]</f>
        <v>150</v>
      </c>
      <c r="G2033">
        <f t="shared" si="62"/>
        <v>150</v>
      </c>
      <c r="H2033">
        <f ca="1" xml:space="preserve"> COUNTA(UNIQUE(orders[OrderID]))</f>
        <v>1</v>
      </c>
      <c r="I2033">
        <f t="shared" si="63"/>
        <v>53437.66</v>
      </c>
    </row>
    <row r="2034" spans="1:9" x14ac:dyDescent="0.25">
      <c r="A2034">
        <v>11034</v>
      </c>
      <c r="B2034">
        <v>44</v>
      </c>
      <c r="C2034">
        <v>19.45</v>
      </c>
      <c r="D2034">
        <v>12</v>
      </c>
      <c r="E2034">
        <v>0</v>
      </c>
      <c r="F2034">
        <f>order_details[[#This Row],[UnitPrice]]*order_details[[#This Row],[Quantity]]</f>
        <v>233.39999999999998</v>
      </c>
      <c r="G2034">
        <f t="shared" si="62"/>
        <v>233.39999999999998</v>
      </c>
      <c r="H2034">
        <f ca="1" xml:space="preserve"> COUNTA(UNIQUE(orders[OrderID]))</f>
        <v>1</v>
      </c>
      <c r="I2034">
        <f t="shared" si="63"/>
        <v>53287.66</v>
      </c>
    </row>
    <row r="2035" spans="1:9" x14ac:dyDescent="0.25">
      <c r="A2035">
        <v>11034</v>
      </c>
      <c r="B2035">
        <v>61</v>
      </c>
      <c r="C2035">
        <v>28.5</v>
      </c>
      <c r="D2035">
        <v>6</v>
      </c>
      <c r="E2035">
        <v>0</v>
      </c>
      <c r="F2035">
        <f>order_details[[#This Row],[UnitPrice]]*order_details[[#This Row],[Quantity]]</f>
        <v>171</v>
      </c>
      <c r="G2035">
        <f t="shared" si="62"/>
        <v>171</v>
      </c>
      <c r="H2035">
        <f ca="1" xml:space="preserve"> COUNTA(UNIQUE(orders[OrderID]))</f>
        <v>1</v>
      </c>
      <c r="I2035">
        <f t="shared" si="63"/>
        <v>53054.26</v>
      </c>
    </row>
    <row r="2036" spans="1:9" x14ac:dyDescent="0.25">
      <c r="A2036">
        <v>11035</v>
      </c>
      <c r="B2036">
        <v>1</v>
      </c>
      <c r="C2036">
        <v>18</v>
      </c>
      <c r="D2036">
        <v>10</v>
      </c>
      <c r="E2036">
        <v>0</v>
      </c>
      <c r="F2036">
        <f>order_details[[#This Row],[UnitPrice]]*order_details[[#This Row],[Quantity]]</f>
        <v>180</v>
      </c>
      <c r="G2036">
        <f t="shared" si="62"/>
        <v>180</v>
      </c>
      <c r="H2036">
        <f ca="1" xml:space="preserve"> COUNTA(UNIQUE(orders[OrderID]))</f>
        <v>1</v>
      </c>
      <c r="I2036">
        <f t="shared" si="63"/>
        <v>52883.26</v>
      </c>
    </row>
    <row r="2037" spans="1:9" x14ac:dyDescent="0.25">
      <c r="A2037">
        <v>11035</v>
      </c>
      <c r="B2037">
        <v>35</v>
      </c>
      <c r="C2037">
        <v>18</v>
      </c>
      <c r="D2037">
        <v>60</v>
      </c>
      <c r="E2037">
        <v>0</v>
      </c>
      <c r="F2037">
        <f>order_details[[#This Row],[UnitPrice]]*order_details[[#This Row],[Quantity]]</f>
        <v>1080</v>
      </c>
      <c r="G2037">
        <f t="shared" si="62"/>
        <v>1080</v>
      </c>
      <c r="H2037">
        <f ca="1" xml:space="preserve"> COUNTA(UNIQUE(orders[OrderID]))</f>
        <v>1</v>
      </c>
      <c r="I2037">
        <f t="shared" si="63"/>
        <v>52703.26</v>
      </c>
    </row>
    <row r="2038" spans="1:9" x14ac:dyDescent="0.25">
      <c r="A2038">
        <v>11035</v>
      </c>
      <c r="B2038">
        <v>42</v>
      </c>
      <c r="C2038">
        <v>14</v>
      </c>
      <c r="D2038">
        <v>30</v>
      </c>
      <c r="E2038">
        <v>0</v>
      </c>
      <c r="F2038">
        <f>order_details[[#This Row],[UnitPrice]]*order_details[[#This Row],[Quantity]]</f>
        <v>420</v>
      </c>
      <c r="G2038">
        <f t="shared" si="62"/>
        <v>420</v>
      </c>
      <c r="H2038">
        <f ca="1" xml:space="preserve"> COUNTA(UNIQUE(orders[OrderID]))</f>
        <v>1</v>
      </c>
      <c r="I2038">
        <f t="shared" si="63"/>
        <v>51623.26</v>
      </c>
    </row>
    <row r="2039" spans="1:9" x14ac:dyDescent="0.25">
      <c r="A2039">
        <v>11035</v>
      </c>
      <c r="B2039">
        <v>54</v>
      </c>
      <c r="C2039">
        <v>7.45</v>
      </c>
      <c r="D2039">
        <v>10</v>
      </c>
      <c r="E2039">
        <v>0</v>
      </c>
      <c r="F2039">
        <f>order_details[[#This Row],[UnitPrice]]*order_details[[#This Row],[Quantity]]</f>
        <v>74.5</v>
      </c>
      <c r="G2039">
        <f t="shared" si="62"/>
        <v>74.5</v>
      </c>
      <c r="H2039">
        <f ca="1" xml:space="preserve"> COUNTA(UNIQUE(orders[OrderID]))</f>
        <v>1</v>
      </c>
      <c r="I2039">
        <f t="shared" si="63"/>
        <v>51203.26</v>
      </c>
    </row>
    <row r="2040" spans="1:9" x14ac:dyDescent="0.25">
      <c r="A2040">
        <v>11036</v>
      </c>
      <c r="B2040">
        <v>13</v>
      </c>
      <c r="C2040">
        <v>6</v>
      </c>
      <c r="D2040">
        <v>7</v>
      </c>
      <c r="E2040">
        <v>0</v>
      </c>
      <c r="F2040">
        <f>order_details[[#This Row],[UnitPrice]]*order_details[[#This Row],[Quantity]]</f>
        <v>42</v>
      </c>
      <c r="G2040">
        <f t="shared" si="62"/>
        <v>42</v>
      </c>
      <c r="H2040">
        <f ca="1" xml:space="preserve"> COUNTA(UNIQUE(orders[OrderID]))</f>
        <v>1</v>
      </c>
      <c r="I2040">
        <f t="shared" si="63"/>
        <v>51128.76</v>
      </c>
    </row>
    <row r="2041" spans="1:9" x14ac:dyDescent="0.25">
      <c r="A2041">
        <v>11036</v>
      </c>
      <c r="B2041">
        <v>59</v>
      </c>
      <c r="C2041">
        <v>55</v>
      </c>
      <c r="D2041">
        <v>30</v>
      </c>
      <c r="E2041">
        <v>0</v>
      </c>
      <c r="F2041">
        <f>order_details[[#This Row],[UnitPrice]]*order_details[[#This Row],[Quantity]]</f>
        <v>1650</v>
      </c>
      <c r="G2041">
        <f t="shared" si="62"/>
        <v>1650</v>
      </c>
      <c r="H2041">
        <f ca="1" xml:space="preserve"> COUNTA(UNIQUE(orders[OrderID]))</f>
        <v>1</v>
      </c>
      <c r="I2041">
        <f t="shared" si="63"/>
        <v>51086.76</v>
      </c>
    </row>
    <row r="2042" spans="1:9" x14ac:dyDescent="0.25">
      <c r="A2042">
        <v>11037</v>
      </c>
      <c r="B2042">
        <v>70</v>
      </c>
      <c r="C2042">
        <v>15</v>
      </c>
      <c r="D2042">
        <v>4</v>
      </c>
      <c r="E2042">
        <v>0</v>
      </c>
      <c r="F2042">
        <f>order_details[[#This Row],[UnitPrice]]*order_details[[#This Row],[Quantity]]</f>
        <v>60</v>
      </c>
      <c r="G2042">
        <f t="shared" si="62"/>
        <v>60</v>
      </c>
      <c r="H2042">
        <f ca="1" xml:space="preserve"> COUNTA(UNIQUE(orders[OrderID]))</f>
        <v>1</v>
      </c>
      <c r="I2042">
        <f t="shared" si="63"/>
        <v>49436.759999999995</v>
      </c>
    </row>
    <row r="2043" spans="1:9" x14ac:dyDescent="0.25">
      <c r="A2043">
        <v>11038</v>
      </c>
      <c r="B2043">
        <v>40</v>
      </c>
      <c r="C2043">
        <v>18.399999999999999</v>
      </c>
      <c r="D2043">
        <v>5</v>
      </c>
      <c r="E2043">
        <v>0.2</v>
      </c>
      <c r="F2043">
        <f>order_details[[#This Row],[UnitPrice]]*order_details[[#This Row],[Quantity]]</f>
        <v>92</v>
      </c>
      <c r="G2043">
        <f t="shared" si="62"/>
        <v>92</v>
      </c>
      <c r="H2043">
        <f ca="1" xml:space="preserve"> COUNTA(UNIQUE(orders[OrderID]))</f>
        <v>1</v>
      </c>
      <c r="I2043">
        <f t="shared" si="63"/>
        <v>49376.759999999995</v>
      </c>
    </row>
    <row r="2044" spans="1:9" x14ac:dyDescent="0.25">
      <c r="A2044">
        <v>11038</v>
      </c>
      <c r="B2044">
        <v>52</v>
      </c>
      <c r="C2044">
        <v>7</v>
      </c>
      <c r="D2044">
        <v>2</v>
      </c>
      <c r="E2044">
        <v>0</v>
      </c>
      <c r="F2044">
        <f>order_details[[#This Row],[UnitPrice]]*order_details[[#This Row],[Quantity]]</f>
        <v>14</v>
      </c>
      <c r="G2044">
        <f t="shared" si="62"/>
        <v>14</v>
      </c>
      <c r="H2044">
        <f ca="1" xml:space="preserve"> COUNTA(UNIQUE(orders[OrderID]))</f>
        <v>1</v>
      </c>
      <c r="I2044">
        <f t="shared" si="63"/>
        <v>49284.759999999995</v>
      </c>
    </row>
    <row r="2045" spans="1:9" x14ac:dyDescent="0.25">
      <c r="A2045">
        <v>11038</v>
      </c>
      <c r="B2045">
        <v>71</v>
      </c>
      <c r="C2045">
        <v>21.5</v>
      </c>
      <c r="D2045">
        <v>30</v>
      </c>
      <c r="E2045">
        <v>0</v>
      </c>
      <c r="F2045">
        <f>order_details[[#This Row],[UnitPrice]]*order_details[[#This Row],[Quantity]]</f>
        <v>645</v>
      </c>
      <c r="G2045">
        <f t="shared" si="62"/>
        <v>645</v>
      </c>
      <c r="H2045">
        <f ca="1" xml:space="preserve"> COUNTA(UNIQUE(orders[OrderID]))</f>
        <v>1</v>
      </c>
      <c r="I2045">
        <f t="shared" si="63"/>
        <v>49270.759999999995</v>
      </c>
    </row>
    <row r="2046" spans="1:9" x14ac:dyDescent="0.25">
      <c r="A2046">
        <v>11039</v>
      </c>
      <c r="B2046">
        <v>28</v>
      </c>
      <c r="C2046">
        <v>45.6</v>
      </c>
      <c r="D2046">
        <v>20</v>
      </c>
      <c r="E2046">
        <v>0</v>
      </c>
      <c r="F2046">
        <f>order_details[[#This Row],[UnitPrice]]*order_details[[#This Row],[Quantity]]</f>
        <v>912</v>
      </c>
      <c r="G2046">
        <f t="shared" si="62"/>
        <v>912</v>
      </c>
      <c r="H2046">
        <f ca="1" xml:space="preserve"> COUNTA(UNIQUE(orders[OrderID]))</f>
        <v>1</v>
      </c>
      <c r="I2046">
        <f t="shared" si="63"/>
        <v>48625.759999999995</v>
      </c>
    </row>
    <row r="2047" spans="1:9" x14ac:dyDescent="0.25">
      <c r="A2047">
        <v>11039</v>
      </c>
      <c r="B2047">
        <v>35</v>
      </c>
      <c r="C2047">
        <v>18</v>
      </c>
      <c r="D2047">
        <v>24</v>
      </c>
      <c r="E2047">
        <v>0</v>
      </c>
      <c r="F2047">
        <f>order_details[[#This Row],[UnitPrice]]*order_details[[#This Row],[Quantity]]</f>
        <v>432</v>
      </c>
      <c r="G2047">
        <f t="shared" si="62"/>
        <v>432</v>
      </c>
      <c r="H2047">
        <f ca="1" xml:space="preserve"> COUNTA(UNIQUE(orders[OrderID]))</f>
        <v>1</v>
      </c>
      <c r="I2047">
        <f t="shared" si="63"/>
        <v>47713.760000000002</v>
      </c>
    </row>
    <row r="2048" spans="1:9" x14ac:dyDescent="0.25">
      <c r="A2048">
        <v>11039</v>
      </c>
      <c r="B2048">
        <v>49</v>
      </c>
      <c r="C2048">
        <v>20</v>
      </c>
      <c r="D2048">
        <v>60</v>
      </c>
      <c r="E2048">
        <v>0</v>
      </c>
      <c r="F2048">
        <f>order_details[[#This Row],[UnitPrice]]*order_details[[#This Row],[Quantity]]</f>
        <v>1200</v>
      </c>
      <c r="G2048">
        <f t="shared" si="62"/>
        <v>1200</v>
      </c>
      <c r="H2048">
        <f ca="1" xml:space="preserve"> COUNTA(UNIQUE(orders[OrderID]))</f>
        <v>1</v>
      </c>
      <c r="I2048">
        <f t="shared" si="63"/>
        <v>47281.760000000002</v>
      </c>
    </row>
    <row r="2049" spans="1:9" x14ac:dyDescent="0.25">
      <c r="A2049">
        <v>11039</v>
      </c>
      <c r="B2049">
        <v>57</v>
      </c>
      <c r="C2049">
        <v>19.5</v>
      </c>
      <c r="D2049">
        <v>28</v>
      </c>
      <c r="E2049">
        <v>0</v>
      </c>
      <c r="F2049">
        <f>order_details[[#This Row],[UnitPrice]]*order_details[[#This Row],[Quantity]]</f>
        <v>546</v>
      </c>
      <c r="G2049">
        <f t="shared" si="62"/>
        <v>546</v>
      </c>
      <c r="H2049">
        <f ca="1" xml:space="preserve"> COUNTA(UNIQUE(orders[OrderID]))</f>
        <v>1</v>
      </c>
      <c r="I2049">
        <f t="shared" si="63"/>
        <v>46081.760000000002</v>
      </c>
    </row>
    <row r="2050" spans="1:9" x14ac:dyDescent="0.25">
      <c r="A2050">
        <v>11040</v>
      </c>
      <c r="B2050">
        <v>21</v>
      </c>
      <c r="C2050">
        <v>10</v>
      </c>
      <c r="D2050">
        <v>20</v>
      </c>
      <c r="E2050">
        <v>0</v>
      </c>
      <c r="F2050">
        <f>order_details[[#This Row],[UnitPrice]]*order_details[[#This Row],[Quantity]]</f>
        <v>200</v>
      </c>
      <c r="G2050">
        <f t="shared" ref="G2050:G2113" si="64" xml:space="preserve"> C2050 * D2050</f>
        <v>200</v>
      </c>
      <c r="H2050">
        <f ca="1" xml:space="preserve"> COUNTA(UNIQUE(orders[OrderID]))</f>
        <v>1</v>
      </c>
      <c r="I2050">
        <f t="shared" ref="I2050:I2113" si="65">SUM(G2050:G4204)</f>
        <v>45535.76</v>
      </c>
    </row>
    <row r="2051" spans="1:9" x14ac:dyDescent="0.25">
      <c r="A2051">
        <v>11041</v>
      </c>
      <c r="B2051">
        <v>2</v>
      </c>
      <c r="C2051">
        <v>19</v>
      </c>
      <c r="D2051">
        <v>30</v>
      </c>
      <c r="E2051">
        <v>0.2</v>
      </c>
      <c r="F2051">
        <f>order_details[[#This Row],[UnitPrice]]*order_details[[#This Row],[Quantity]]</f>
        <v>570</v>
      </c>
      <c r="G2051">
        <f t="shared" si="64"/>
        <v>570</v>
      </c>
      <c r="H2051">
        <f ca="1" xml:space="preserve"> COUNTA(UNIQUE(orders[OrderID]))</f>
        <v>1</v>
      </c>
      <c r="I2051">
        <f t="shared" si="65"/>
        <v>45335.76</v>
      </c>
    </row>
    <row r="2052" spans="1:9" x14ac:dyDescent="0.25">
      <c r="A2052">
        <v>11041</v>
      </c>
      <c r="B2052">
        <v>63</v>
      </c>
      <c r="C2052">
        <v>43.9</v>
      </c>
      <c r="D2052">
        <v>30</v>
      </c>
      <c r="E2052">
        <v>0</v>
      </c>
      <c r="F2052">
        <f>order_details[[#This Row],[UnitPrice]]*order_details[[#This Row],[Quantity]]</f>
        <v>1317</v>
      </c>
      <c r="G2052">
        <f t="shared" si="64"/>
        <v>1317</v>
      </c>
      <c r="H2052">
        <f ca="1" xml:space="preserve"> COUNTA(UNIQUE(orders[OrderID]))</f>
        <v>1</v>
      </c>
      <c r="I2052">
        <f t="shared" si="65"/>
        <v>44765.760000000002</v>
      </c>
    </row>
    <row r="2053" spans="1:9" x14ac:dyDescent="0.25">
      <c r="A2053">
        <v>11042</v>
      </c>
      <c r="B2053">
        <v>44</v>
      </c>
      <c r="C2053">
        <v>19.45</v>
      </c>
      <c r="D2053">
        <v>15</v>
      </c>
      <c r="E2053">
        <v>0</v>
      </c>
      <c r="F2053">
        <f>order_details[[#This Row],[UnitPrice]]*order_details[[#This Row],[Quantity]]</f>
        <v>291.75</v>
      </c>
      <c r="G2053">
        <f t="shared" si="64"/>
        <v>291.75</v>
      </c>
      <c r="H2053">
        <f ca="1" xml:space="preserve"> COUNTA(UNIQUE(orders[OrderID]))</f>
        <v>1</v>
      </c>
      <c r="I2053">
        <f t="shared" si="65"/>
        <v>43448.76</v>
      </c>
    </row>
    <row r="2054" spans="1:9" x14ac:dyDescent="0.25">
      <c r="A2054">
        <v>11042</v>
      </c>
      <c r="B2054">
        <v>61</v>
      </c>
      <c r="C2054">
        <v>28.5</v>
      </c>
      <c r="D2054">
        <v>4</v>
      </c>
      <c r="E2054">
        <v>0</v>
      </c>
      <c r="F2054">
        <f>order_details[[#This Row],[UnitPrice]]*order_details[[#This Row],[Quantity]]</f>
        <v>114</v>
      </c>
      <c r="G2054">
        <f t="shared" si="64"/>
        <v>114</v>
      </c>
      <c r="H2054">
        <f ca="1" xml:space="preserve"> COUNTA(UNIQUE(orders[OrderID]))</f>
        <v>1</v>
      </c>
      <c r="I2054">
        <f t="shared" si="65"/>
        <v>43157.01</v>
      </c>
    </row>
    <row r="2055" spans="1:9" x14ac:dyDescent="0.25">
      <c r="A2055">
        <v>11043</v>
      </c>
      <c r="B2055">
        <v>11</v>
      </c>
      <c r="C2055">
        <v>21</v>
      </c>
      <c r="D2055">
        <v>10</v>
      </c>
      <c r="E2055">
        <v>0</v>
      </c>
      <c r="F2055">
        <f>order_details[[#This Row],[UnitPrice]]*order_details[[#This Row],[Quantity]]</f>
        <v>210</v>
      </c>
      <c r="G2055">
        <f t="shared" si="64"/>
        <v>210</v>
      </c>
      <c r="H2055">
        <f ca="1" xml:space="preserve"> COUNTA(UNIQUE(orders[OrderID]))</f>
        <v>1</v>
      </c>
      <c r="I2055">
        <f t="shared" si="65"/>
        <v>43043.01</v>
      </c>
    </row>
    <row r="2056" spans="1:9" x14ac:dyDescent="0.25">
      <c r="A2056">
        <v>11044</v>
      </c>
      <c r="B2056">
        <v>62</v>
      </c>
      <c r="C2056">
        <v>49.3</v>
      </c>
      <c r="D2056">
        <v>12</v>
      </c>
      <c r="E2056">
        <v>0</v>
      </c>
      <c r="F2056">
        <f>order_details[[#This Row],[UnitPrice]]*order_details[[#This Row],[Quantity]]</f>
        <v>591.59999999999991</v>
      </c>
      <c r="G2056">
        <f t="shared" si="64"/>
        <v>591.59999999999991</v>
      </c>
      <c r="H2056">
        <f ca="1" xml:space="preserve"> COUNTA(UNIQUE(orders[OrderID]))</f>
        <v>1</v>
      </c>
      <c r="I2056">
        <f t="shared" si="65"/>
        <v>42833.01</v>
      </c>
    </row>
    <row r="2057" spans="1:9" x14ac:dyDescent="0.25">
      <c r="A2057">
        <v>11045</v>
      </c>
      <c r="B2057">
        <v>33</v>
      </c>
      <c r="C2057">
        <v>2.5</v>
      </c>
      <c r="D2057">
        <v>15</v>
      </c>
      <c r="E2057">
        <v>0</v>
      </c>
      <c r="F2057">
        <f>order_details[[#This Row],[UnitPrice]]*order_details[[#This Row],[Quantity]]</f>
        <v>37.5</v>
      </c>
      <c r="G2057">
        <f t="shared" si="64"/>
        <v>37.5</v>
      </c>
      <c r="H2057">
        <f ca="1" xml:space="preserve"> COUNTA(UNIQUE(orders[OrderID]))</f>
        <v>1</v>
      </c>
      <c r="I2057">
        <f t="shared" si="65"/>
        <v>42241.409999999996</v>
      </c>
    </row>
    <row r="2058" spans="1:9" x14ac:dyDescent="0.25">
      <c r="A2058">
        <v>11045</v>
      </c>
      <c r="B2058">
        <v>51</v>
      </c>
      <c r="C2058">
        <v>53</v>
      </c>
      <c r="D2058">
        <v>24</v>
      </c>
      <c r="E2058">
        <v>0</v>
      </c>
      <c r="F2058">
        <f>order_details[[#This Row],[UnitPrice]]*order_details[[#This Row],[Quantity]]</f>
        <v>1272</v>
      </c>
      <c r="G2058">
        <f t="shared" si="64"/>
        <v>1272</v>
      </c>
      <c r="H2058">
        <f ca="1" xml:space="preserve"> COUNTA(UNIQUE(orders[OrderID]))</f>
        <v>1</v>
      </c>
      <c r="I2058">
        <f t="shared" si="65"/>
        <v>42203.909999999996</v>
      </c>
    </row>
    <row r="2059" spans="1:9" x14ac:dyDescent="0.25">
      <c r="A2059">
        <v>11046</v>
      </c>
      <c r="B2059">
        <v>12</v>
      </c>
      <c r="C2059">
        <v>38</v>
      </c>
      <c r="D2059">
        <v>20</v>
      </c>
      <c r="E2059">
        <v>0.05</v>
      </c>
      <c r="F2059">
        <f>order_details[[#This Row],[UnitPrice]]*order_details[[#This Row],[Quantity]]</f>
        <v>760</v>
      </c>
      <c r="G2059">
        <f t="shared" si="64"/>
        <v>760</v>
      </c>
      <c r="H2059">
        <f ca="1" xml:space="preserve"> COUNTA(UNIQUE(orders[OrderID]))</f>
        <v>1</v>
      </c>
      <c r="I2059">
        <f t="shared" si="65"/>
        <v>40931.909999999996</v>
      </c>
    </row>
    <row r="2060" spans="1:9" x14ac:dyDescent="0.25">
      <c r="A2060">
        <v>11046</v>
      </c>
      <c r="B2060">
        <v>32</v>
      </c>
      <c r="C2060">
        <v>32</v>
      </c>
      <c r="D2060">
        <v>15</v>
      </c>
      <c r="E2060">
        <v>0.05</v>
      </c>
      <c r="F2060">
        <f>order_details[[#This Row],[UnitPrice]]*order_details[[#This Row],[Quantity]]</f>
        <v>480</v>
      </c>
      <c r="G2060">
        <f t="shared" si="64"/>
        <v>480</v>
      </c>
      <c r="H2060">
        <f ca="1" xml:space="preserve"> COUNTA(UNIQUE(orders[OrderID]))</f>
        <v>1</v>
      </c>
      <c r="I2060">
        <f t="shared" si="65"/>
        <v>40171.909999999996</v>
      </c>
    </row>
    <row r="2061" spans="1:9" x14ac:dyDescent="0.25">
      <c r="A2061">
        <v>11046</v>
      </c>
      <c r="B2061">
        <v>35</v>
      </c>
      <c r="C2061">
        <v>18</v>
      </c>
      <c r="D2061">
        <v>18</v>
      </c>
      <c r="E2061">
        <v>0.05</v>
      </c>
      <c r="F2061">
        <f>order_details[[#This Row],[UnitPrice]]*order_details[[#This Row],[Quantity]]</f>
        <v>324</v>
      </c>
      <c r="G2061">
        <f t="shared" si="64"/>
        <v>324</v>
      </c>
      <c r="H2061">
        <f ca="1" xml:space="preserve"> COUNTA(UNIQUE(orders[OrderID]))</f>
        <v>1</v>
      </c>
      <c r="I2061">
        <f t="shared" si="65"/>
        <v>39691.909999999996</v>
      </c>
    </row>
    <row r="2062" spans="1:9" x14ac:dyDescent="0.25">
      <c r="A2062">
        <v>11047</v>
      </c>
      <c r="B2062">
        <v>1</v>
      </c>
      <c r="C2062">
        <v>18</v>
      </c>
      <c r="D2062">
        <v>25</v>
      </c>
      <c r="E2062">
        <v>0.25</v>
      </c>
      <c r="F2062">
        <f>order_details[[#This Row],[UnitPrice]]*order_details[[#This Row],[Quantity]]</f>
        <v>450</v>
      </c>
      <c r="G2062">
        <f t="shared" si="64"/>
        <v>450</v>
      </c>
      <c r="H2062">
        <f ca="1" xml:space="preserve"> COUNTA(UNIQUE(orders[OrderID]))</f>
        <v>1</v>
      </c>
      <c r="I2062">
        <f t="shared" si="65"/>
        <v>39367.909999999996</v>
      </c>
    </row>
    <row r="2063" spans="1:9" x14ac:dyDescent="0.25">
      <c r="A2063">
        <v>11047</v>
      </c>
      <c r="B2063">
        <v>5</v>
      </c>
      <c r="C2063">
        <v>21.35</v>
      </c>
      <c r="D2063">
        <v>30</v>
      </c>
      <c r="E2063">
        <v>0.25</v>
      </c>
      <c r="F2063">
        <f>order_details[[#This Row],[UnitPrice]]*order_details[[#This Row],[Quantity]]</f>
        <v>640.5</v>
      </c>
      <c r="G2063">
        <f t="shared" si="64"/>
        <v>640.5</v>
      </c>
      <c r="H2063">
        <f ca="1" xml:space="preserve"> COUNTA(UNIQUE(orders[OrderID]))</f>
        <v>1</v>
      </c>
      <c r="I2063">
        <f t="shared" si="65"/>
        <v>38917.909999999996</v>
      </c>
    </row>
    <row r="2064" spans="1:9" x14ac:dyDescent="0.25">
      <c r="A2064">
        <v>11048</v>
      </c>
      <c r="B2064">
        <v>68</v>
      </c>
      <c r="C2064">
        <v>12.5</v>
      </c>
      <c r="D2064">
        <v>42</v>
      </c>
      <c r="E2064">
        <v>0</v>
      </c>
      <c r="F2064">
        <f>order_details[[#This Row],[UnitPrice]]*order_details[[#This Row],[Quantity]]</f>
        <v>525</v>
      </c>
      <c r="G2064">
        <f t="shared" si="64"/>
        <v>525</v>
      </c>
      <c r="H2064">
        <f ca="1" xml:space="preserve"> COUNTA(UNIQUE(orders[OrderID]))</f>
        <v>1</v>
      </c>
      <c r="I2064">
        <f t="shared" si="65"/>
        <v>38277.409999999996</v>
      </c>
    </row>
    <row r="2065" spans="1:9" x14ac:dyDescent="0.25">
      <c r="A2065">
        <v>11049</v>
      </c>
      <c r="B2065">
        <v>2</v>
      </c>
      <c r="C2065">
        <v>19</v>
      </c>
      <c r="D2065">
        <v>10</v>
      </c>
      <c r="E2065">
        <v>0.2</v>
      </c>
      <c r="F2065">
        <f>order_details[[#This Row],[UnitPrice]]*order_details[[#This Row],[Quantity]]</f>
        <v>190</v>
      </c>
      <c r="G2065">
        <f t="shared" si="64"/>
        <v>190</v>
      </c>
      <c r="H2065">
        <f ca="1" xml:space="preserve"> COUNTA(UNIQUE(orders[OrderID]))</f>
        <v>1</v>
      </c>
      <c r="I2065">
        <f t="shared" si="65"/>
        <v>37752.409999999996</v>
      </c>
    </row>
    <row r="2066" spans="1:9" x14ac:dyDescent="0.25">
      <c r="A2066">
        <v>11049</v>
      </c>
      <c r="B2066">
        <v>12</v>
      </c>
      <c r="C2066">
        <v>38</v>
      </c>
      <c r="D2066">
        <v>4</v>
      </c>
      <c r="E2066">
        <v>0.2</v>
      </c>
      <c r="F2066">
        <f>order_details[[#This Row],[UnitPrice]]*order_details[[#This Row],[Quantity]]</f>
        <v>152</v>
      </c>
      <c r="G2066">
        <f t="shared" si="64"/>
        <v>152</v>
      </c>
      <c r="H2066">
        <f ca="1" xml:space="preserve"> COUNTA(UNIQUE(orders[OrderID]))</f>
        <v>1</v>
      </c>
      <c r="I2066">
        <f t="shared" si="65"/>
        <v>37562.409999999996</v>
      </c>
    </row>
    <row r="2067" spans="1:9" x14ac:dyDescent="0.25">
      <c r="A2067">
        <v>11050</v>
      </c>
      <c r="B2067">
        <v>76</v>
      </c>
      <c r="C2067">
        <v>18</v>
      </c>
      <c r="D2067">
        <v>50</v>
      </c>
      <c r="E2067">
        <v>0.1</v>
      </c>
      <c r="F2067">
        <f>order_details[[#This Row],[UnitPrice]]*order_details[[#This Row],[Quantity]]</f>
        <v>900</v>
      </c>
      <c r="G2067">
        <f t="shared" si="64"/>
        <v>900</v>
      </c>
      <c r="H2067">
        <f ca="1" xml:space="preserve"> COUNTA(UNIQUE(orders[OrderID]))</f>
        <v>1</v>
      </c>
      <c r="I2067">
        <f t="shared" si="65"/>
        <v>37410.409999999996</v>
      </c>
    </row>
    <row r="2068" spans="1:9" x14ac:dyDescent="0.25">
      <c r="A2068">
        <v>11051</v>
      </c>
      <c r="B2068">
        <v>24</v>
      </c>
      <c r="C2068">
        <v>4.5</v>
      </c>
      <c r="D2068">
        <v>10</v>
      </c>
      <c r="E2068">
        <v>0.2</v>
      </c>
      <c r="F2068">
        <f>order_details[[#This Row],[UnitPrice]]*order_details[[#This Row],[Quantity]]</f>
        <v>45</v>
      </c>
      <c r="G2068">
        <f t="shared" si="64"/>
        <v>45</v>
      </c>
      <c r="H2068">
        <f ca="1" xml:space="preserve"> COUNTA(UNIQUE(orders[OrderID]))</f>
        <v>1</v>
      </c>
      <c r="I2068">
        <f t="shared" si="65"/>
        <v>36510.409999999996</v>
      </c>
    </row>
    <row r="2069" spans="1:9" x14ac:dyDescent="0.25">
      <c r="A2069">
        <v>11052</v>
      </c>
      <c r="B2069">
        <v>43</v>
      </c>
      <c r="C2069">
        <v>46</v>
      </c>
      <c r="D2069">
        <v>30</v>
      </c>
      <c r="E2069">
        <v>0.2</v>
      </c>
      <c r="F2069">
        <f>order_details[[#This Row],[UnitPrice]]*order_details[[#This Row],[Quantity]]</f>
        <v>1380</v>
      </c>
      <c r="G2069">
        <f t="shared" si="64"/>
        <v>1380</v>
      </c>
      <c r="H2069">
        <f ca="1" xml:space="preserve"> COUNTA(UNIQUE(orders[OrderID]))</f>
        <v>1</v>
      </c>
      <c r="I2069">
        <f t="shared" si="65"/>
        <v>36465.409999999996</v>
      </c>
    </row>
    <row r="2070" spans="1:9" x14ac:dyDescent="0.25">
      <c r="A2070">
        <v>11052</v>
      </c>
      <c r="B2070">
        <v>61</v>
      </c>
      <c r="C2070">
        <v>28.5</v>
      </c>
      <c r="D2070">
        <v>10</v>
      </c>
      <c r="E2070">
        <v>0.2</v>
      </c>
      <c r="F2070">
        <f>order_details[[#This Row],[UnitPrice]]*order_details[[#This Row],[Quantity]]</f>
        <v>285</v>
      </c>
      <c r="G2070">
        <f t="shared" si="64"/>
        <v>285</v>
      </c>
      <c r="H2070">
        <f ca="1" xml:space="preserve"> COUNTA(UNIQUE(orders[OrderID]))</f>
        <v>1</v>
      </c>
      <c r="I2070">
        <f t="shared" si="65"/>
        <v>35085.409999999996</v>
      </c>
    </row>
    <row r="2071" spans="1:9" x14ac:dyDescent="0.25">
      <c r="A2071">
        <v>11053</v>
      </c>
      <c r="B2071">
        <v>18</v>
      </c>
      <c r="C2071">
        <v>62.5</v>
      </c>
      <c r="D2071">
        <v>35</v>
      </c>
      <c r="E2071">
        <v>0.2</v>
      </c>
      <c r="F2071">
        <f>order_details[[#This Row],[UnitPrice]]*order_details[[#This Row],[Quantity]]</f>
        <v>2187.5</v>
      </c>
      <c r="G2071">
        <f t="shared" si="64"/>
        <v>2187.5</v>
      </c>
      <c r="H2071">
        <f ca="1" xml:space="preserve"> COUNTA(UNIQUE(orders[OrderID]))</f>
        <v>1</v>
      </c>
      <c r="I2071">
        <f t="shared" si="65"/>
        <v>34800.409999999996</v>
      </c>
    </row>
    <row r="2072" spans="1:9" x14ac:dyDescent="0.25">
      <c r="A2072">
        <v>11053</v>
      </c>
      <c r="B2072">
        <v>32</v>
      </c>
      <c r="C2072">
        <v>32</v>
      </c>
      <c r="D2072">
        <v>20</v>
      </c>
      <c r="E2072">
        <v>0</v>
      </c>
      <c r="F2072">
        <f>order_details[[#This Row],[UnitPrice]]*order_details[[#This Row],[Quantity]]</f>
        <v>640</v>
      </c>
      <c r="G2072">
        <f t="shared" si="64"/>
        <v>640</v>
      </c>
      <c r="H2072">
        <f ca="1" xml:space="preserve"> COUNTA(UNIQUE(orders[OrderID]))</f>
        <v>1</v>
      </c>
      <c r="I2072">
        <f t="shared" si="65"/>
        <v>32612.91</v>
      </c>
    </row>
    <row r="2073" spans="1:9" x14ac:dyDescent="0.25">
      <c r="A2073">
        <v>11053</v>
      </c>
      <c r="B2073">
        <v>64</v>
      </c>
      <c r="C2073">
        <v>33.25</v>
      </c>
      <c r="D2073">
        <v>25</v>
      </c>
      <c r="E2073">
        <v>0.2</v>
      </c>
      <c r="F2073">
        <f>order_details[[#This Row],[UnitPrice]]*order_details[[#This Row],[Quantity]]</f>
        <v>831.25</v>
      </c>
      <c r="G2073">
        <f t="shared" si="64"/>
        <v>831.25</v>
      </c>
      <c r="H2073">
        <f ca="1" xml:space="preserve"> COUNTA(UNIQUE(orders[OrderID]))</f>
        <v>1</v>
      </c>
      <c r="I2073">
        <f t="shared" si="65"/>
        <v>31972.91</v>
      </c>
    </row>
    <row r="2074" spans="1:9" x14ac:dyDescent="0.25">
      <c r="A2074">
        <v>11054</v>
      </c>
      <c r="B2074">
        <v>33</v>
      </c>
      <c r="C2074">
        <v>2.5</v>
      </c>
      <c r="D2074">
        <v>10</v>
      </c>
      <c r="E2074">
        <v>0</v>
      </c>
      <c r="F2074">
        <f>order_details[[#This Row],[UnitPrice]]*order_details[[#This Row],[Quantity]]</f>
        <v>25</v>
      </c>
      <c r="G2074">
        <f t="shared" si="64"/>
        <v>25</v>
      </c>
      <c r="H2074">
        <f ca="1" xml:space="preserve"> COUNTA(UNIQUE(orders[OrderID]))</f>
        <v>1</v>
      </c>
      <c r="I2074">
        <f t="shared" si="65"/>
        <v>31141.66</v>
      </c>
    </row>
    <row r="2075" spans="1:9" x14ac:dyDescent="0.25">
      <c r="A2075">
        <v>11054</v>
      </c>
      <c r="B2075">
        <v>67</v>
      </c>
      <c r="C2075">
        <v>14</v>
      </c>
      <c r="D2075">
        <v>20</v>
      </c>
      <c r="E2075">
        <v>0</v>
      </c>
      <c r="F2075">
        <f>order_details[[#This Row],[UnitPrice]]*order_details[[#This Row],[Quantity]]</f>
        <v>280</v>
      </c>
      <c r="G2075">
        <f t="shared" si="64"/>
        <v>280</v>
      </c>
      <c r="H2075">
        <f ca="1" xml:space="preserve"> COUNTA(UNIQUE(orders[OrderID]))</f>
        <v>1</v>
      </c>
      <c r="I2075">
        <f t="shared" si="65"/>
        <v>31116.66</v>
      </c>
    </row>
    <row r="2076" spans="1:9" x14ac:dyDescent="0.25">
      <c r="A2076">
        <v>11055</v>
      </c>
      <c r="B2076">
        <v>24</v>
      </c>
      <c r="C2076">
        <v>4.5</v>
      </c>
      <c r="D2076">
        <v>15</v>
      </c>
      <c r="E2076">
        <v>0</v>
      </c>
      <c r="F2076">
        <f>order_details[[#This Row],[UnitPrice]]*order_details[[#This Row],[Quantity]]</f>
        <v>67.5</v>
      </c>
      <c r="G2076">
        <f t="shared" si="64"/>
        <v>67.5</v>
      </c>
      <c r="H2076">
        <f ca="1" xml:space="preserve"> COUNTA(UNIQUE(orders[OrderID]))</f>
        <v>1</v>
      </c>
      <c r="I2076">
        <f t="shared" si="65"/>
        <v>30836.66</v>
      </c>
    </row>
    <row r="2077" spans="1:9" x14ac:dyDescent="0.25">
      <c r="A2077">
        <v>11055</v>
      </c>
      <c r="B2077">
        <v>25</v>
      </c>
      <c r="C2077">
        <v>14</v>
      </c>
      <c r="D2077">
        <v>15</v>
      </c>
      <c r="E2077">
        <v>0</v>
      </c>
      <c r="F2077">
        <f>order_details[[#This Row],[UnitPrice]]*order_details[[#This Row],[Quantity]]</f>
        <v>210</v>
      </c>
      <c r="G2077">
        <f t="shared" si="64"/>
        <v>210</v>
      </c>
      <c r="H2077">
        <f ca="1" xml:space="preserve"> COUNTA(UNIQUE(orders[OrderID]))</f>
        <v>1</v>
      </c>
      <c r="I2077">
        <f t="shared" si="65"/>
        <v>30769.16</v>
      </c>
    </row>
    <row r="2078" spans="1:9" x14ac:dyDescent="0.25">
      <c r="A2078">
        <v>11055</v>
      </c>
      <c r="B2078">
        <v>51</v>
      </c>
      <c r="C2078">
        <v>53</v>
      </c>
      <c r="D2078">
        <v>20</v>
      </c>
      <c r="E2078">
        <v>0</v>
      </c>
      <c r="F2078">
        <f>order_details[[#This Row],[UnitPrice]]*order_details[[#This Row],[Quantity]]</f>
        <v>1060</v>
      </c>
      <c r="G2078">
        <f t="shared" si="64"/>
        <v>1060</v>
      </c>
      <c r="H2078">
        <f ca="1" xml:space="preserve"> COUNTA(UNIQUE(orders[OrderID]))</f>
        <v>1</v>
      </c>
      <c r="I2078">
        <f t="shared" si="65"/>
        <v>30559.16</v>
      </c>
    </row>
    <row r="2079" spans="1:9" x14ac:dyDescent="0.25">
      <c r="A2079">
        <v>11055</v>
      </c>
      <c r="B2079">
        <v>57</v>
      </c>
      <c r="C2079">
        <v>19.5</v>
      </c>
      <c r="D2079">
        <v>20</v>
      </c>
      <c r="E2079">
        <v>0</v>
      </c>
      <c r="F2079">
        <f>order_details[[#This Row],[UnitPrice]]*order_details[[#This Row],[Quantity]]</f>
        <v>390</v>
      </c>
      <c r="G2079">
        <f t="shared" si="64"/>
        <v>390</v>
      </c>
      <c r="H2079">
        <f ca="1" xml:space="preserve"> COUNTA(UNIQUE(orders[OrderID]))</f>
        <v>1</v>
      </c>
      <c r="I2079">
        <f t="shared" si="65"/>
        <v>29499.16</v>
      </c>
    </row>
    <row r="2080" spans="1:9" x14ac:dyDescent="0.25">
      <c r="A2080">
        <v>11056</v>
      </c>
      <c r="B2080">
        <v>7</v>
      </c>
      <c r="C2080">
        <v>30</v>
      </c>
      <c r="D2080">
        <v>40</v>
      </c>
      <c r="E2080">
        <v>0</v>
      </c>
      <c r="F2080">
        <f>order_details[[#This Row],[UnitPrice]]*order_details[[#This Row],[Quantity]]</f>
        <v>1200</v>
      </c>
      <c r="G2080">
        <f t="shared" si="64"/>
        <v>1200</v>
      </c>
      <c r="H2080">
        <f ca="1" xml:space="preserve"> COUNTA(UNIQUE(orders[OrderID]))</f>
        <v>1</v>
      </c>
      <c r="I2080">
        <f t="shared" si="65"/>
        <v>29109.16</v>
      </c>
    </row>
    <row r="2081" spans="1:9" x14ac:dyDescent="0.25">
      <c r="A2081">
        <v>11056</v>
      </c>
      <c r="B2081">
        <v>55</v>
      </c>
      <c r="C2081">
        <v>24</v>
      </c>
      <c r="D2081">
        <v>35</v>
      </c>
      <c r="E2081">
        <v>0</v>
      </c>
      <c r="F2081">
        <f>order_details[[#This Row],[UnitPrice]]*order_details[[#This Row],[Quantity]]</f>
        <v>840</v>
      </c>
      <c r="G2081">
        <f t="shared" si="64"/>
        <v>840</v>
      </c>
      <c r="H2081">
        <f ca="1" xml:space="preserve"> COUNTA(UNIQUE(orders[OrderID]))</f>
        <v>1</v>
      </c>
      <c r="I2081">
        <f t="shared" si="65"/>
        <v>27909.16</v>
      </c>
    </row>
    <row r="2082" spans="1:9" x14ac:dyDescent="0.25">
      <c r="A2082">
        <v>11056</v>
      </c>
      <c r="B2082">
        <v>60</v>
      </c>
      <c r="C2082">
        <v>34</v>
      </c>
      <c r="D2082">
        <v>50</v>
      </c>
      <c r="E2082">
        <v>0</v>
      </c>
      <c r="F2082">
        <f>order_details[[#This Row],[UnitPrice]]*order_details[[#This Row],[Quantity]]</f>
        <v>1700</v>
      </c>
      <c r="G2082">
        <f t="shared" si="64"/>
        <v>1700</v>
      </c>
      <c r="H2082">
        <f ca="1" xml:space="preserve"> COUNTA(UNIQUE(orders[OrderID]))</f>
        <v>1</v>
      </c>
      <c r="I2082">
        <f t="shared" si="65"/>
        <v>27069.16</v>
      </c>
    </row>
    <row r="2083" spans="1:9" x14ac:dyDescent="0.25">
      <c r="A2083">
        <v>11057</v>
      </c>
      <c r="B2083">
        <v>70</v>
      </c>
      <c r="C2083">
        <v>15</v>
      </c>
      <c r="D2083">
        <v>3</v>
      </c>
      <c r="E2083">
        <v>0</v>
      </c>
      <c r="F2083">
        <f>order_details[[#This Row],[UnitPrice]]*order_details[[#This Row],[Quantity]]</f>
        <v>45</v>
      </c>
      <c r="G2083">
        <f t="shared" si="64"/>
        <v>45</v>
      </c>
      <c r="H2083">
        <f ca="1" xml:space="preserve"> COUNTA(UNIQUE(orders[OrderID]))</f>
        <v>1</v>
      </c>
      <c r="I2083">
        <f t="shared" si="65"/>
        <v>25369.16</v>
      </c>
    </row>
    <row r="2084" spans="1:9" x14ac:dyDescent="0.25">
      <c r="A2084">
        <v>11058</v>
      </c>
      <c r="B2084">
        <v>21</v>
      </c>
      <c r="C2084">
        <v>10</v>
      </c>
      <c r="D2084">
        <v>3</v>
      </c>
      <c r="E2084">
        <v>0</v>
      </c>
      <c r="F2084">
        <f>order_details[[#This Row],[UnitPrice]]*order_details[[#This Row],[Quantity]]</f>
        <v>30</v>
      </c>
      <c r="G2084">
        <f t="shared" si="64"/>
        <v>30</v>
      </c>
      <c r="H2084">
        <f ca="1" xml:space="preserve"> COUNTA(UNIQUE(orders[OrderID]))</f>
        <v>1</v>
      </c>
      <c r="I2084">
        <f t="shared" si="65"/>
        <v>25324.16</v>
      </c>
    </row>
    <row r="2085" spans="1:9" x14ac:dyDescent="0.25">
      <c r="A2085">
        <v>11058</v>
      </c>
      <c r="B2085">
        <v>60</v>
      </c>
      <c r="C2085">
        <v>34</v>
      </c>
      <c r="D2085">
        <v>21</v>
      </c>
      <c r="E2085">
        <v>0</v>
      </c>
      <c r="F2085">
        <f>order_details[[#This Row],[UnitPrice]]*order_details[[#This Row],[Quantity]]</f>
        <v>714</v>
      </c>
      <c r="G2085">
        <f t="shared" si="64"/>
        <v>714</v>
      </c>
      <c r="H2085">
        <f ca="1" xml:space="preserve"> COUNTA(UNIQUE(orders[OrderID]))</f>
        <v>1</v>
      </c>
      <c r="I2085">
        <f t="shared" si="65"/>
        <v>25294.16</v>
      </c>
    </row>
    <row r="2086" spans="1:9" x14ac:dyDescent="0.25">
      <c r="A2086">
        <v>11058</v>
      </c>
      <c r="B2086">
        <v>61</v>
      </c>
      <c r="C2086">
        <v>28.5</v>
      </c>
      <c r="D2086">
        <v>4</v>
      </c>
      <c r="E2086">
        <v>0</v>
      </c>
      <c r="F2086">
        <f>order_details[[#This Row],[UnitPrice]]*order_details[[#This Row],[Quantity]]</f>
        <v>114</v>
      </c>
      <c r="G2086">
        <f t="shared" si="64"/>
        <v>114</v>
      </c>
      <c r="H2086">
        <f ca="1" xml:space="preserve"> COUNTA(UNIQUE(orders[OrderID]))</f>
        <v>1</v>
      </c>
      <c r="I2086">
        <f t="shared" si="65"/>
        <v>24580.16</v>
      </c>
    </row>
    <row r="2087" spans="1:9" x14ac:dyDescent="0.25">
      <c r="A2087">
        <v>11059</v>
      </c>
      <c r="B2087">
        <v>13</v>
      </c>
      <c r="C2087">
        <v>6</v>
      </c>
      <c r="D2087">
        <v>30</v>
      </c>
      <c r="E2087">
        <v>0</v>
      </c>
      <c r="F2087">
        <f>order_details[[#This Row],[UnitPrice]]*order_details[[#This Row],[Quantity]]</f>
        <v>180</v>
      </c>
      <c r="G2087">
        <f t="shared" si="64"/>
        <v>180</v>
      </c>
      <c r="H2087">
        <f ca="1" xml:space="preserve"> COUNTA(UNIQUE(orders[OrderID]))</f>
        <v>1</v>
      </c>
      <c r="I2087">
        <f t="shared" si="65"/>
        <v>24466.16</v>
      </c>
    </row>
    <row r="2088" spans="1:9" x14ac:dyDescent="0.25">
      <c r="A2088">
        <v>11059</v>
      </c>
      <c r="B2088">
        <v>17</v>
      </c>
      <c r="C2088">
        <v>39</v>
      </c>
      <c r="D2088">
        <v>12</v>
      </c>
      <c r="E2088">
        <v>0</v>
      </c>
      <c r="F2088">
        <f>order_details[[#This Row],[UnitPrice]]*order_details[[#This Row],[Quantity]]</f>
        <v>468</v>
      </c>
      <c r="G2088">
        <f t="shared" si="64"/>
        <v>468</v>
      </c>
      <c r="H2088">
        <f ca="1" xml:space="preserve"> COUNTA(UNIQUE(orders[OrderID]))</f>
        <v>1</v>
      </c>
      <c r="I2088">
        <f t="shared" si="65"/>
        <v>24286.16</v>
      </c>
    </row>
    <row r="2089" spans="1:9" x14ac:dyDescent="0.25">
      <c r="A2089">
        <v>11059</v>
      </c>
      <c r="B2089">
        <v>60</v>
      </c>
      <c r="C2089">
        <v>34</v>
      </c>
      <c r="D2089">
        <v>35</v>
      </c>
      <c r="E2089">
        <v>0</v>
      </c>
      <c r="F2089">
        <f>order_details[[#This Row],[UnitPrice]]*order_details[[#This Row],[Quantity]]</f>
        <v>1190</v>
      </c>
      <c r="G2089">
        <f t="shared" si="64"/>
        <v>1190</v>
      </c>
      <c r="H2089">
        <f ca="1" xml:space="preserve"> COUNTA(UNIQUE(orders[OrderID]))</f>
        <v>1</v>
      </c>
      <c r="I2089">
        <f t="shared" si="65"/>
        <v>23818.16</v>
      </c>
    </row>
    <row r="2090" spans="1:9" x14ac:dyDescent="0.25">
      <c r="A2090">
        <v>11060</v>
      </c>
      <c r="B2090">
        <v>60</v>
      </c>
      <c r="C2090">
        <v>34</v>
      </c>
      <c r="D2090">
        <v>4</v>
      </c>
      <c r="E2090">
        <v>0</v>
      </c>
      <c r="F2090">
        <f>order_details[[#This Row],[UnitPrice]]*order_details[[#This Row],[Quantity]]</f>
        <v>136</v>
      </c>
      <c r="G2090">
        <f t="shared" si="64"/>
        <v>136</v>
      </c>
      <c r="H2090">
        <f ca="1" xml:space="preserve"> COUNTA(UNIQUE(orders[OrderID]))</f>
        <v>1</v>
      </c>
      <c r="I2090">
        <f t="shared" si="65"/>
        <v>22628.160000000003</v>
      </c>
    </row>
    <row r="2091" spans="1:9" x14ac:dyDescent="0.25">
      <c r="A2091">
        <v>11060</v>
      </c>
      <c r="B2091">
        <v>77</v>
      </c>
      <c r="C2091">
        <v>13</v>
      </c>
      <c r="D2091">
        <v>10</v>
      </c>
      <c r="E2091">
        <v>0</v>
      </c>
      <c r="F2091">
        <f>order_details[[#This Row],[UnitPrice]]*order_details[[#This Row],[Quantity]]</f>
        <v>130</v>
      </c>
      <c r="G2091">
        <f t="shared" si="64"/>
        <v>130</v>
      </c>
      <c r="H2091">
        <f ca="1" xml:space="preserve"> COUNTA(UNIQUE(orders[OrderID]))</f>
        <v>1</v>
      </c>
      <c r="I2091">
        <f t="shared" si="65"/>
        <v>22492.160000000003</v>
      </c>
    </row>
    <row r="2092" spans="1:9" x14ac:dyDescent="0.25">
      <c r="A2092">
        <v>11061</v>
      </c>
      <c r="B2092">
        <v>60</v>
      </c>
      <c r="C2092">
        <v>34</v>
      </c>
      <c r="D2092">
        <v>15</v>
      </c>
      <c r="E2092">
        <v>0</v>
      </c>
      <c r="F2092">
        <f>order_details[[#This Row],[UnitPrice]]*order_details[[#This Row],[Quantity]]</f>
        <v>510</v>
      </c>
      <c r="G2092">
        <f t="shared" si="64"/>
        <v>510</v>
      </c>
      <c r="H2092">
        <f ca="1" xml:space="preserve"> COUNTA(UNIQUE(orders[OrderID]))</f>
        <v>1</v>
      </c>
      <c r="I2092">
        <f t="shared" si="65"/>
        <v>22362.160000000003</v>
      </c>
    </row>
    <row r="2093" spans="1:9" x14ac:dyDescent="0.25">
      <c r="A2093">
        <v>11062</v>
      </c>
      <c r="B2093">
        <v>53</v>
      </c>
      <c r="C2093">
        <v>32.799999999999997</v>
      </c>
      <c r="D2093">
        <v>10</v>
      </c>
      <c r="E2093">
        <v>0.2</v>
      </c>
      <c r="F2093">
        <f>order_details[[#This Row],[UnitPrice]]*order_details[[#This Row],[Quantity]]</f>
        <v>328</v>
      </c>
      <c r="G2093">
        <f t="shared" si="64"/>
        <v>328</v>
      </c>
      <c r="H2093">
        <f ca="1" xml:space="preserve"> COUNTA(UNIQUE(orders[OrderID]))</f>
        <v>1</v>
      </c>
      <c r="I2093">
        <f t="shared" si="65"/>
        <v>21852.160000000003</v>
      </c>
    </row>
    <row r="2094" spans="1:9" x14ac:dyDescent="0.25">
      <c r="A2094">
        <v>11062</v>
      </c>
      <c r="B2094">
        <v>70</v>
      </c>
      <c r="C2094">
        <v>15</v>
      </c>
      <c r="D2094">
        <v>12</v>
      </c>
      <c r="E2094">
        <v>0.2</v>
      </c>
      <c r="F2094">
        <f>order_details[[#This Row],[UnitPrice]]*order_details[[#This Row],[Quantity]]</f>
        <v>180</v>
      </c>
      <c r="G2094">
        <f t="shared" si="64"/>
        <v>180</v>
      </c>
      <c r="H2094">
        <f ca="1" xml:space="preserve"> COUNTA(UNIQUE(orders[OrderID]))</f>
        <v>1</v>
      </c>
      <c r="I2094">
        <f t="shared" si="65"/>
        <v>21524.160000000003</v>
      </c>
    </row>
    <row r="2095" spans="1:9" x14ac:dyDescent="0.25">
      <c r="A2095">
        <v>11063</v>
      </c>
      <c r="B2095">
        <v>34</v>
      </c>
      <c r="C2095">
        <v>14</v>
      </c>
      <c r="D2095">
        <v>30</v>
      </c>
      <c r="E2095">
        <v>0</v>
      </c>
      <c r="F2095">
        <f>order_details[[#This Row],[UnitPrice]]*order_details[[#This Row],[Quantity]]</f>
        <v>420</v>
      </c>
      <c r="G2095">
        <f t="shared" si="64"/>
        <v>420</v>
      </c>
      <c r="H2095">
        <f ca="1" xml:space="preserve"> COUNTA(UNIQUE(orders[OrderID]))</f>
        <v>1</v>
      </c>
      <c r="I2095">
        <f t="shared" si="65"/>
        <v>21344.160000000003</v>
      </c>
    </row>
    <row r="2096" spans="1:9" x14ac:dyDescent="0.25">
      <c r="A2096">
        <v>11063</v>
      </c>
      <c r="B2096">
        <v>40</v>
      </c>
      <c r="C2096">
        <v>18.399999999999999</v>
      </c>
      <c r="D2096">
        <v>40</v>
      </c>
      <c r="E2096">
        <v>0.1</v>
      </c>
      <c r="F2096">
        <f>order_details[[#This Row],[UnitPrice]]*order_details[[#This Row],[Quantity]]</f>
        <v>736</v>
      </c>
      <c r="G2096">
        <f t="shared" si="64"/>
        <v>736</v>
      </c>
      <c r="H2096">
        <f ca="1" xml:space="preserve"> COUNTA(UNIQUE(orders[OrderID]))</f>
        <v>1</v>
      </c>
      <c r="I2096">
        <f t="shared" si="65"/>
        <v>20924.160000000003</v>
      </c>
    </row>
    <row r="2097" spans="1:9" x14ac:dyDescent="0.25">
      <c r="A2097">
        <v>11063</v>
      </c>
      <c r="B2097">
        <v>41</v>
      </c>
      <c r="C2097">
        <v>9.65</v>
      </c>
      <c r="D2097">
        <v>30</v>
      </c>
      <c r="E2097">
        <v>0.1</v>
      </c>
      <c r="F2097">
        <f>order_details[[#This Row],[UnitPrice]]*order_details[[#This Row],[Quantity]]</f>
        <v>289.5</v>
      </c>
      <c r="G2097">
        <f t="shared" si="64"/>
        <v>289.5</v>
      </c>
      <c r="H2097">
        <f ca="1" xml:space="preserve"> COUNTA(UNIQUE(orders[OrderID]))</f>
        <v>1</v>
      </c>
      <c r="I2097">
        <f t="shared" si="65"/>
        <v>20188.160000000003</v>
      </c>
    </row>
    <row r="2098" spans="1:9" x14ac:dyDescent="0.25">
      <c r="A2098">
        <v>11064</v>
      </c>
      <c r="B2098">
        <v>17</v>
      </c>
      <c r="C2098">
        <v>39</v>
      </c>
      <c r="D2098">
        <v>77</v>
      </c>
      <c r="E2098">
        <v>0.1</v>
      </c>
      <c r="F2098">
        <f>order_details[[#This Row],[UnitPrice]]*order_details[[#This Row],[Quantity]]</f>
        <v>3003</v>
      </c>
      <c r="G2098">
        <f t="shared" si="64"/>
        <v>3003</v>
      </c>
      <c r="H2098">
        <f ca="1" xml:space="preserve"> COUNTA(UNIQUE(orders[OrderID]))</f>
        <v>1</v>
      </c>
      <c r="I2098">
        <f t="shared" si="65"/>
        <v>19898.660000000003</v>
      </c>
    </row>
    <row r="2099" spans="1:9" x14ac:dyDescent="0.25">
      <c r="A2099">
        <v>11064</v>
      </c>
      <c r="B2099">
        <v>41</v>
      </c>
      <c r="C2099">
        <v>9.65</v>
      </c>
      <c r="D2099">
        <v>12</v>
      </c>
      <c r="E2099">
        <v>0</v>
      </c>
      <c r="F2099">
        <f>order_details[[#This Row],[UnitPrice]]*order_details[[#This Row],[Quantity]]</f>
        <v>115.80000000000001</v>
      </c>
      <c r="G2099">
        <f t="shared" si="64"/>
        <v>115.80000000000001</v>
      </c>
      <c r="H2099">
        <f ca="1" xml:space="preserve"> COUNTA(UNIQUE(orders[OrderID]))</f>
        <v>1</v>
      </c>
      <c r="I2099">
        <f t="shared" si="65"/>
        <v>16895.66</v>
      </c>
    </row>
    <row r="2100" spans="1:9" x14ac:dyDescent="0.25">
      <c r="A2100">
        <v>11064</v>
      </c>
      <c r="B2100">
        <v>53</v>
      </c>
      <c r="C2100">
        <v>32.799999999999997</v>
      </c>
      <c r="D2100">
        <v>25</v>
      </c>
      <c r="E2100">
        <v>0.1</v>
      </c>
      <c r="F2100">
        <f>order_details[[#This Row],[UnitPrice]]*order_details[[#This Row],[Quantity]]</f>
        <v>819.99999999999989</v>
      </c>
      <c r="G2100">
        <f t="shared" si="64"/>
        <v>819.99999999999989</v>
      </c>
      <c r="H2100">
        <f ca="1" xml:space="preserve"> COUNTA(UNIQUE(orders[OrderID]))</f>
        <v>1</v>
      </c>
      <c r="I2100">
        <f t="shared" si="65"/>
        <v>16779.859999999997</v>
      </c>
    </row>
    <row r="2101" spans="1:9" x14ac:dyDescent="0.25">
      <c r="A2101">
        <v>11064</v>
      </c>
      <c r="B2101">
        <v>55</v>
      </c>
      <c r="C2101">
        <v>24</v>
      </c>
      <c r="D2101">
        <v>4</v>
      </c>
      <c r="E2101">
        <v>0.1</v>
      </c>
      <c r="F2101">
        <f>order_details[[#This Row],[UnitPrice]]*order_details[[#This Row],[Quantity]]</f>
        <v>96</v>
      </c>
      <c r="G2101">
        <f t="shared" si="64"/>
        <v>96</v>
      </c>
      <c r="H2101">
        <f ca="1" xml:space="preserve"> COUNTA(UNIQUE(orders[OrderID]))</f>
        <v>1</v>
      </c>
      <c r="I2101">
        <f t="shared" si="65"/>
        <v>15959.859999999999</v>
      </c>
    </row>
    <row r="2102" spans="1:9" x14ac:dyDescent="0.25">
      <c r="A2102">
        <v>11064</v>
      </c>
      <c r="B2102">
        <v>68</v>
      </c>
      <c r="C2102">
        <v>12.5</v>
      </c>
      <c r="D2102">
        <v>55</v>
      </c>
      <c r="E2102">
        <v>0</v>
      </c>
      <c r="F2102">
        <f>order_details[[#This Row],[UnitPrice]]*order_details[[#This Row],[Quantity]]</f>
        <v>687.5</v>
      </c>
      <c r="G2102">
        <f t="shared" si="64"/>
        <v>687.5</v>
      </c>
      <c r="H2102">
        <f ca="1" xml:space="preserve"> COUNTA(UNIQUE(orders[OrderID]))</f>
        <v>1</v>
      </c>
      <c r="I2102">
        <f t="shared" si="65"/>
        <v>15863.859999999999</v>
      </c>
    </row>
    <row r="2103" spans="1:9" x14ac:dyDescent="0.25">
      <c r="A2103">
        <v>11065</v>
      </c>
      <c r="B2103">
        <v>30</v>
      </c>
      <c r="C2103">
        <v>25.89</v>
      </c>
      <c r="D2103">
        <v>4</v>
      </c>
      <c r="E2103">
        <v>0.25</v>
      </c>
      <c r="F2103">
        <f>order_details[[#This Row],[UnitPrice]]*order_details[[#This Row],[Quantity]]</f>
        <v>103.56</v>
      </c>
      <c r="G2103">
        <f t="shared" si="64"/>
        <v>103.56</v>
      </c>
      <c r="H2103">
        <f ca="1" xml:space="preserve"> COUNTA(UNIQUE(orders[OrderID]))</f>
        <v>1</v>
      </c>
      <c r="I2103">
        <f t="shared" si="65"/>
        <v>15176.359999999999</v>
      </c>
    </row>
    <row r="2104" spans="1:9" x14ac:dyDescent="0.25">
      <c r="A2104">
        <v>11065</v>
      </c>
      <c r="B2104">
        <v>54</v>
      </c>
      <c r="C2104">
        <v>7.45</v>
      </c>
      <c r="D2104">
        <v>20</v>
      </c>
      <c r="E2104">
        <v>0.25</v>
      </c>
      <c r="F2104">
        <f>order_details[[#This Row],[UnitPrice]]*order_details[[#This Row],[Quantity]]</f>
        <v>149</v>
      </c>
      <c r="G2104">
        <f t="shared" si="64"/>
        <v>149</v>
      </c>
      <c r="H2104">
        <f ca="1" xml:space="preserve"> COUNTA(UNIQUE(orders[OrderID]))</f>
        <v>1</v>
      </c>
      <c r="I2104">
        <f t="shared" si="65"/>
        <v>15072.8</v>
      </c>
    </row>
    <row r="2105" spans="1:9" x14ac:dyDescent="0.25">
      <c r="A2105">
        <v>11066</v>
      </c>
      <c r="B2105">
        <v>16</v>
      </c>
      <c r="C2105">
        <v>17.45</v>
      </c>
      <c r="D2105">
        <v>3</v>
      </c>
      <c r="E2105">
        <v>0</v>
      </c>
      <c r="F2105">
        <f>order_details[[#This Row],[UnitPrice]]*order_details[[#This Row],[Quantity]]</f>
        <v>52.349999999999994</v>
      </c>
      <c r="G2105">
        <f t="shared" si="64"/>
        <v>52.349999999999994</v>
      </c>
      <c r="H2105">
        <f ca="1" xml:space="preserve"> COUNTA(UNIQUE(orders[OrderID]))</f>
        <v>1</v>
      </c>
      <c r="I2105">
        <f t="shared" si="65"/>
        <v>14923.8</v>
      </c>
    </row>
    <row r="2106" spans="1:9" x14ac:dyDescent="0.25">
      <c r="A2106">
        <v>11066</v>
      </c>
      <c r="B2106">
        <v>19</v>
      </c>
      <c r="C2106">
        <v>9.1999999999999993</v>
      </c>
      <c r="D2106">
        <v>42</v>
      </c>
      <c r="E2106">
        <v>0</v>
      </c>
      <c r="F2106">
        <f>order_details[[#This Row],[UnitPrice]]*order_details[[#This Row],[Quantity]]</f>
        <v>386.4</v>
      </c>
      <c r="G2106">
        <f t="shared" si="64"/>
        <v>386.4</v>
      </c>
      <c r="H2106">
        <f ca="1" xml:space="preserve"> COUNTA(UNIQUE(orders[OrderID]))</f>
        <v>1</v>
      </c>
      <c r="I2106">
        <f t="shared" si="65"/>
        <v>14871.449999999999</v>
      </c>
    </row>
    <row r="2107" spans="1:9" x14ac:dyDescent="0.25">
      <c r="A2107">
        <v>11066</v>
      </c>
      <c r="B2107">
        <v>34</v>
      </c>
      <c r="C2107">
        <v>14</v>
      </c>
      <c r="D2107">
        <v>35</v>
      </c>
      <c r="E2107">
        <v>0</v>
      </c>
      <c r="F2107">
        <f>order_details[[#This Row],[UnitPrice]]*order_details[[#This Row],[Quantity]]</f>
        <v>490</v>
      </c>
      <c r="G2107">
        <f t="shared" si="64"/>
        <v>490</v>
      </c>
      <c r="H2107">
        <f ca="1" xml:space="preserve"> COUNTA(UNIQUE(orders[OrderID]))</f>
        <v>1</v>
      </c>
      <c r="I2107">
        <f t="shared" si="65"/>
        <v>14485.05</v>
      </c>
    </row>
    <row r="2108" spans="1:9" x14ac:dyDescent="0.25">
      <c r="A2108">
        <v>11067</v>
      </c>
      <c r="B2108">
        <v>41</v>
      </c>
      <c r="C2108">
        <v>9.65</v>
      </c>
      <c r="D2108">
        <v>9</v>
      </c>
      <c r="E2108">
        <v>0</v>
      </c>
      <c r="F2108">
        <f>order_details[[#This Row],[UnitPrice]]*order_details[[#This Row],[Quantity]]</f>
        <v>86.850000000000009</v>
      </c>
      <c r="G2108">
        <f t="shared" si="64"/>
        <v>86.850000000000009</v>
      </c>
      <c r="H2108">
        <f ca="1" xml:space="preserve"> COUNTA(UNIQUE(orders[OrderID]))</f>
        <v>1</v>
      </c>
      <c r="I2108">
        <f t="shared" si="65"/>
        <v>13995.05</v>
      </c>
    </row>
    <row r="2109" spans="1:9" x14ac:dyDescent="0.25">
      <c r="A2109">
        <v>11068</v>
      </c>
      <c r="B2109">
        <v>28</v>
      </c>
      <c r="C2109">
        <v>45.6</v>
      </c>
      <c r="D2109">
        <v>8</v>
      </c>
      <c r="E2109">
        <v>0.15</v>
      </c>
      <c r="F2109">
        <f>order_details[[#This Row],[UnitPrice]]*order_details[[#This Row],[Quantity]]</f>
        <v>364.8</v>
      </c>
      <c r="G2109">
        <f t="shared" si="64"/>
        <v>364.8</v>
      </c>
      <c r="H2109">
        <f ca="1" xml:space="preserve"> COUNTA(UNIQUE(orders[OrderID]))</f>
        <v>1</v>
      </c>
      <c r="I2109">
        <f t="shared" si="65"/>
        <v>13908.199999999999</v>
      </c>
    </row>
    <row r="2110" spans="1:9" x14ac:dyDescent="0.25">
      <c r="A2110">
        <v>11068</v>
      </c>
      <c r="B2110">
        <v>43</v>
      </c>
      <c r="C2110">
        <v>46</v>
      </c>
      <c r="D2110">
        <v>36</v>
      </c>
      <c r="E2110">
        <v>0.15</v>
      </c>
      <c r="F2110">
        <f>order_details[[#This Row],[UnitPrice]]*order_details[[#This Row],[Quantity]]</f>
        <v>1656</v>
      </c>
      <c r="G2110">
        <f t="shared" si="64"/>
        <v>1656</v>
      </c>
      <c r="H2110">
        <f ca="1" xml:space="preserve"> COUNTA(UNIQUE(orders[OrderID]))</f>
        <v>1</v>
      </c>
      <c r="I2110">
        <f t="shared" si="65"/>
        <v>13543.4</v>
      </c>
    </row>
    <row r="2111" spans="1:9" x14ac:dyDescent="0.25">
      <c r="A2111">
        <v>11068</v>
      </c>
      <c r="B2111">
        <v>77</v>
      </c>
      <c r="C2111">
        <v>13</v>
      </c>
      <c r="D2111">
        <v>28</v>
      </c>
      <c r="E2111">
        <v>0.15</v>
      </c>
      <c r="F2111">
        <f>order_details[[#This Row],[UnitPrice]]*order_details[[#This Row],[Quantity]]</f>
        <v>364</v>
      </c>
      <c r="G2111">
        <f t="shared" si="64"/>
        <v>364</v>
      </c>
      <c r="H2111">
        <f ca="1" xml:space="preserve"> COUNTA(UNIQUE(orders[OrderID]))</f>
        <v>1</v>
      </c>
      <c r="I2111">
        <f t="shared" si="65"/>
        <v>11887.4</v>
      </c>
    </row>
    <row r="2112" spans="1:9" x14ac:dyDescent="0.25">
      <c r="A2112">
        <v>11069</v>
      </c>
      <c r="B2112">
        <v>39</v>
      </c>
      <c r="C2112">
        <v>18</v>
      </c>
      <c r="D2112">
        <v>20</v>
      </c>
      <c r="E2112">
        <v>0</v>
      </c>
      <c r="F2112">
        <f>order_details[[#This Row],[UnitPrice]]*order_details[[#This Row],[Quantity]]</f>
        <v>360</v>
      </c>
      <c r="G2112">
        <f t="shared" si="64"/>
        <v>360</v>
      </c>
      <c r="H2112">
        <f ca="1" xml:space="preserve"> COUNTA(UNIQUE(orders[OrderID]))</f>
        <v>1</v>
      </c>
      <c r="I2112">
        <f t="shared" si="65"/>
        <v>11523.4</v>
      </c>
    </row>
    <row r="2113" spans="1:9" x14ac:dyDescent="0.25">
      <c r="A2113">
        <v>11070</v>
      </c>
      <c r="B2113">
        <v>1</v>
      </c>
      <c r="C2113">
        <v>18</v>
      </c>
      <c r="D2113">
        <v>40</v>
      </c>
      <c r="E2113">
        <v>0.15</v>
      </c>
      <c r="F2113">
        <f>order_details[[#This Row],[UnitPrice]]*order_details[[#This Row],[Quantity]]</f>
        <v>720</v>
      </c>
      <c r="G2113">
        <f t="shared" si="64"/>
        <v>720</v>
      </c>
      <c r="H2113">
        <f ca="1" xml:space="preserve"> COUNTA(UNIQUE(orders[OrderID]))</f>
        <v>1</v>
      </c>
      <c r="I2113">
        <f t="shared" si="65"/>
        <v>11163.4</v>
      </c>
    </row>
    <row r="2114" spans="1:9" x14ac:dyDescent="0.25">
      <c r="A2114">
        <v>11070</v>
      </c>
      <c r="B2114">
        <v>2</v>
      </c>
      <c r="C2114">
        <v>19</v>
      </c>
      <c r="D2114">
        <v>20</v>
      </c>
      <c r="E2114">
        <v>0.15</v>
      </c>
      <c r="F2114">
        <f>order_details[[#This Row],[UnitPrice]]*order_details[[#This Row],[Quantity]]</f>
        <v>380</v>
      </c>
      <c r="G2114">
        <f t="shared" ref="G2114:G2156" si="66" xml:space="preserve"> C2114 * D2114</f>
        <v>380</v>
      </c>
      <c r="H2114">
        <f ca="1" xml:space="preserve"> COUNTA(UNIQUE(orders[OrderID]))</f>
        <v>1</v>
      </c>
      <c r="I2114">
        <f t="shared" ref="I2114:I2156" si="67">SUM(G2114:G4268)</f>
        <v>10443.4</v>
      </c>
    </row>
    <row r="2115" spans="1:9" x14ac:dyDescent="0.25">
      <c r="A2115">
        <v>11070</v>
      </c>
      <c r="B2115">
        <v>16</v>
      </c>
      <c r="C2115">
        <v>17.45</v>
      </c>
      <c r="D2115">
        <v>30</v>
      </c>
      <c r="E2115">
        <v>0.15</v>
      </c>
      <c r="F2115">
        <f>order_details[[#This Row],[UnitPrice]]*order_details[[#This Row],[Quantity]]</f>
        <v>523.5</v>
      </c>
      <c r="G2115">
        <f t="shared" si="66"/>
        <v>523.5</v>
      </c>
      <c r="H2115">
        <f ca="1" xml:space="preserve"> COUNTA(UNIQUE(orders[OrderID]))</f>
        <v>1</v>
      </c>
      <c r="I2115">
        <f t="shared" si="67"/>
        <v>10063.4</v>
      </c>
    </row>
    <row r="2116" spans="1:9" x14ac:dyDescent="0.25">
      <c r="A2116">
        <v>11070</v>
      </c>
      <c r="B2116">
        <v>31</v>
      </c>
      <c r="C2116">
        <v>12.5</v>
      </c>
      <c r="D2116">
        <v>20</v>
      </c>
      <c r="E2116">
        <v>0</v>
      </c>
      <c r="F2116">
        <f>order_details[[#This Row],[UnitPrice]]*order_details[[#This Row],[Quantity]]</f>
        <v>250</v>
      </c>
      <c r="G2116">
        <f t="shared" si="66"/>
        <v>250</v>
      </c>
      <c r="H2116">
        <f ca="1" xml:space="preserve"> COUNTA(UNIQUE(orders[OrderID]))</f>
        <v>1</v>
      </c>
      <c r="I2116">
        <f t="shared" si="67"/>
        <v>9539.9</v>
      </c>
    </row>
    <row r="2117" spans="1:9" x14ac:dyDescent="0.25">
      <c r="A2117">
        <v>11071</v>
      </c>
      <c r="B2117">
        <v>7</v>
      </c>
      <c r="C2117">
        <v>30</v>
      </c>
      <c r="D2117">
        <v>15</v>
      </c>
      <c r="E2117">
        <v>0.05</v>
      </c>
      <c r="F2117">
        <f>order_details[[#This Row],[UnitPrice]]*order_details[[#This Row],[Quantity]]</f>
        <v>450</v>
      </c>
      <c r="G2117">
        <f t="shared" si="66"/>
        <v>450</v>
      </c>
      <c r="H2117">
        <f ca="1" xml:space="preserve"> COUNTA(UNIQUE(orders[OrderID]))</f>
        <v>1</v>
      </c>
      <c r="I2117">
        <f t="shared" si="67"/>
        <v>9289.9</v>
      </c>
    </row>
    <row r="2118" spans="1:9" x14ac:dyDescent="0.25">
      <c r="A2118">
        <v>11071</v>
      </c>
      <c r="B2118">
        <v>13</v>
      </c>
      <c r="C2118">
        <v>6</v>
      </c>
      <c r="D2118">
        <v>10</v>
      </c>
      <c r="E2118">
        <v>0.05</v>
      </c>
      <c r="F2118">
        <f>order_details[[#This Row],[UnitPrice]]*order_details[[#This Row],[Quantity]]</f>
        <v>60</v>
      </c>
      <c r="G2118">
        <f t="shared" si="66"/>
        <v>60</v>
      </c>
      <c r="H2118">
        <f ca="1" xml:space="preserve"> COUNTA(UNIQUE(orders[OrderID]))</f>
        <v>1</v>
      </c>
      <c r="I2118">
        <f t="shared" si="67"/>
        <v>8839.9</v>
      </c>
    </row>
    <row r="2119" spans="1:9" x14ac:dyDescent="0.25">
      <c r="A2119">
        <v>11072</v>
      </c>
      <c r="B2119">
        <v>2</v>
      </c>
      <c r="C2119">
        <v>19</v>
      </c>
      <c r="D2119">
        <v>8</v>
      </c>
      <c r="E2119">
        <v>0</v>
      </c>
      <c r="F2119">
        <f>order_details[[#This Row],[UnitPrice]]*order_details[[#This Row],[Quantity]]</f>
        <v>152</v>
      </c>
      <c r="G2119">
        <f t="shared" si="66"/>
        <v>152</v>
      </c>
      <c r="H2119">
        <f ca="1" xml:space="preserve"> COUNTA(UNIQUE(orders[OrderID]))</f>
        <v>1</v>
      </c>
      <c r="I2119">
        <f t="shared" si="67"/>
        <v>8779.9</v>
      </c>
    </row>
    <row r="2120" spans="1:9" x14ac:dyDescent="0.25">
      <c r="A2120">
        <v>11072</v>
      </c>
      <c r="B2120">
        <v>41</v>
      </c>
      <c r="C2120">
        <v>9.65</v>
      </c>
      <c r="D2120">
        <v>40</v>
      </c>
      <c r="E2120">
        <v>0</v>
      </c>
      <c r="F2120">
        <f>order_details[[#This Row],[UnitPrice]]*order_details[[#This Row],[Quantity]]</f>
        <v>386</v>
      </c>
      <c r="G2120">
        <f t="shared" si="66"/>
        <v>386</v>
      </c>
      <c r="H2120">
        <f ca="1" xml:space="preserve"> COUNTA(UNIQUE(orders[OrderID]))</f>
        <v>1</v>
      </c>
      <c r="I2120">
        <f t="shared" si="67"/>
        <v>8627.9000000000015</v>
      </c>
    </row>
    <row r="2121" spans="1:9" x14ac:dyDescent="0.25">
      <c r="A2121">
        <v>11072</v>
      </c>
      <c r="B2121">
        <v>50</v>
      </c>
      <c r="C2121">
        <v>16.25</v>
      </c>
      <c r="D2121">
        <v>22</v>
      </c>
      <c r="E2121">
        <v>0</v>
      </c>
      <c r="F2121">
        <f>order_details[[#This Row],[UnitPrice]]*order_details[[#This Row],[Quantity]]</f>
        <v>357.5</v>
      </c>
      <c r="G2121">
        <f t="shared" si="66"/>
        <v>357.5</v>
      </c>
      <c r="H2121">
        <f ca="1" xml:space="preserve"> COUNTA(UNIQUE(orders[OrderID]))</f>
        <v>1</v>
      </c>
      <c r="I2121">
        <f t="shared" si="67"/>
        <v>8241.9</v>
      </c>
    </row>
    <row r="2122" spans="1:9" x14ac:dyDescent="0.25">
      <c r="A2122">
        <v>11072</v>
      </c>
      <c r="B2122">
        <v>64</v>
      </c>
      <c r="C2122">
        <v>33.25</v>
      </c>
      <c r="D2122">
        <v>130</v>
      </c>
      <c r="E2122">
        <v>0</v>
      </c>
      <c r="F2122">
        <f>order_details[[#This Row],[UnitPrice]]*order_details[[#This Row],[Quantity]]</f>
        <v>4322.5</v>
      </c>
      <c r="G2122">
        <f t="shared" si="66"/>
        <v>4322.5</v>
      </c>
      <c r="H2122">
        <f ca="1" xml:space="preserve"> COUNTA(UNIQUE(orders[OrderID]))</f>
        <v>1</v>
      </c>
      <c r="I2122">
        <f t="shared" si="67"/>
        <v>7884.4</v>
      </c>
    </row>
    <row r="2123" spans="1:9" x14ac:dyDescent="0.25">
      <c r="A2123">
        <v>11073</v>
      </c>
      <c r="B2123">
        <v>11</v>
      </c>
      <c r="C2123">
        <v>21</v>
      </c>
      <c r="D2123">
        <v>10</v>
      </c>
      <c r="E2123">
        <v>0</v>
      </c>
      <c r="F2123">
        <f>order_details[[#This Row],[UnitPrice]]*order_details[[#This Row],[Quantity]]</f>
        <v>210</v>
      </c>
      <c r="G2123">
        <f t="shared" si="66"/>
        <v>210</v>
      </c>
      <c r="H2123">
        <f ca="1" xml:space="preserve"> COUNTA(UNIQUE(orders[OrderID]))</f>
        <v>1</v>
      </c>
      <c r="I2123">
        <f t="shared" si="67"/>
        <v>3561.9</v>
      </c>
    </row>
    <row r="2124" spans="1:9" x14ac:dyDescent="0.25">
      <c r="A2124">
        <v>11073</v>
      </c>
      <c r="B2124">
        <v>24</v>
      </c>
      <c r="C2124">
        <v>4.5</v>
      </c>
      <c r="D2124">
        <v>20</v>
      </c>
      <c r="E2124">
        <v>0</v>
      </c>
      <c r="F2124">
        <f>order_details[[#This Row],[UnitPrice]]*order_details[[#This Row],[Quantity]]</f>
        <v>90</v>
      </c>
      <c r="G2124">
        <f t="shared" si="66"/>
        <v>90</v>
      </c>
      <c r="H2124">
        <f ca="1" xml:space="preserve"> COUNTA(UNIQUE(orders[OrderID]))</f>
        <v>1</v>
      </c>
      <c r="I2124">
        <f t="shared" si="67"/>
        <v>3351.9</v>
      </c>
    </row>
    <row r="2125" spans="1:9" x14ac:dyDescent="0.25">
      <c r="A2125">
        <v>11074</v>
      </c>
      <c r="B2125">
        <v>16</v>
      </c>
      <c r="C2125">
        <v>17.45</v>
      </c>
      <c r="D2125">
        <v>14</v>
      </c>
      <c r="E2125">
        <v>0.05</v>
      </c>
      <c r="F2125">
        <f>order_details[[#This Row],[UnitPrice]]*order_details[[#This Row],[Quantity]]</f>
        <v>244.29999999999998</v>
      </c>
      <c r="G2125">
        <f t="shared" si="66"/>
        <v>244.29999999999998</v>
      </c>
      <c r="H2125">
        <f ca="1" xml:space="preserve"> COUNTA(UNIQUE(orders[OrderID]))</f>
        <v>1</v>
      </c>
      <c r="I2125">
        <f t="shared" si="67"/>
        <v>3261.9</v>
      </c>
    </row>
    <row r="2126" spans="1:9" x14ac:dyDescent="0.25">
      <c r="A2126">
        <v>11075</v>
      </c>
      <c r="B2126">
        <v>2</v>
      </c>
      <c r="C2126">
        <v>19</v>
      </c>
      <c r="D2126">
        <v>10</v>
      </c>
      <c r="E2126">
        <v>0.15</v>
      </c>
      <c r="F2126">
        <f>order_details[[#This Row],[UnitPrice]]*order_details[[#This Row],[Quantity]]</f>
        <v>190</v>
      </c>
      <c r="G2126">
        <f t="shared" si="66"/>
        <v>190</v>
      </c>
      <c r="H2126">
        <f ca="1" xml:space="preserve"> COUNTA(UNIQUE(orders[OrderID]))</f>
        <v>1</v>
      </c>
      <c r="I2126">
        <f t="shared" si="67"/>
        <v>3017.6</v>
      </c>
    </row>
    <row r="2127" spans="1:9" x14ac:dyDescent="0.25">
      <c r="A2127">
        <v>11075</v>
      </c>
      <c r="B2127">
        <v>46</v>
      </c>
      <c r="C2127">
        <v>12</v>
      </c>
      <c r="D2127">
        <v>30</v>
      </c>
      <c r="E2127">
        <v>0.15</v>
      </c>
      <c r="F2127">
        <f>order_details[[#This Row],[UnitPrice]]*order_details[[#This Row],[Quantity]]</f>
        <v>360</v>
      </c>
      <c r="G2127">
        <f t="shared" si="66"/>
        <v>360</v>
      </c>
      <c r="H2127">
        <f ca="1" xml:space="preserve"> COUNTA(UNIQUE(orders[OrderID]))</f>
        <v>1</v>
      </c>
      <c r="I2127">
        <f t="shared" si="67"/>
        <v>2827.6</v>
      </c>
    </row>
    <row r="2128" spans="1:9" x14ac:dyDescent="0.25">
      <c r="A2128">
        <v>11075</v>
      </c>
      <c r="B2128">
        <v>76</v>
      </c>
      <c r="C2128">
        <v>18</v>
      </c>
      <c r="D2128">
        <v>2</v>
      </c>
      <c r="E2128">
        <v>0.15</v>
      </c>
      <c r="F2128">
        <f>order_details[[#This Row],[UnitPrice]]*order_details[[#This Row],[Quantity]]</f>
        <v>36</v>
      </c>
      <c r="G2128">
        <f t="shared" si="66"/>
        <v>36</v>
      </c>
      <c r="H2128">
        <f ca="1" xml:space="preserve"> COUNTA(UNIQUE(orders[OrderID]))</f>
        <v>1</v>
      </c>
      <c r="I2128">
        <f t="shared" si="67"/>
        <v>2467.6</v>
      </c>
    </row>
    <row r="2129" spans="1:9" x14ac:dyDescent="0.25">
      <c r="A2129">
        <v>11076</v>
      </c>
      <c r="B2129">
        <v>6</v>
      </c>
      <c r="C2129">
        <v>25</v>
      </c>
      <c r="D2129">
        <v>20</v>
      </c>
      <c r="E2129">
        <v>0.25</v>
      </c>
      <c r="F2129">
        <f>order_details[[#This Row],[UnitPrice]]*order_details[[#This Row],[Quantity]]</f>
        <v>500</v>
      </c>
      <c r="G2129">
        <f t="shared" si="66"/>
        <v>500</v>
      </c>
      <c r="H2129">
        <f ca="1" xml:space="preserve"> COUNTA(UNIQUE(orders[OrderID]))</f>
        <v>1</v>
      </c>
      <c r="I2129">
        <f t="shared" si="67"/>
        <v>2431.6</v>
      </c>
    </row>
    <row r="2130" spans="1:9" x14ac:dyDescent="0.25">
      <c r="A2130">
        <v>11076</v>
      </c>
      <c r="B2130">
        <v>14</v>
      </c>
      <c r="C2130">
        <v>23.25</v>
      </c>
      <c r="D2130">
        <v>20</v>
      </c>
      <c r="E2130">
        <v>0.25</v>
      </c>
      <c r="F2130">
        <f>order_details[[#This Row],[UnitPrice]]*order_details[[#This Row],[Quantity]]</f>
        <v>465</v>
      </c>
      <c r="G2130">
        <f t="shared" si="66"/>
        <v>465</v>
      </c>
      <c r="H2130">
        <f ca="1" xml:space="preserve"> COUNTA(UNIQUE(orders[OrderID]))</f>
        <v>1</v>
      </c>
      <c r="I2130">
        <f t="shared" si="67"/>
        <v>1931.6000000000001</v>
      </c>
    </row>
    <row r="2131" spans="1:9" x14ac:dyDescent="0.25">
      <c r="A2131">
        <v>11076</v>
      </c>
      <c r="B2131">
        <v>19</v>
      </c>
      <c r="C2131">
        <v>9.1999999999999993</v>
      </c>
      <c r="D2131">
        <v>10</v>
      </c>
      <c r="E2131">
        <v>0.25</v>
      </c>
      <c r="F2131">
        <f>order_details[[#This Row],[UnitPrice]]*order_details[[#This Row],[Quantity]]</f>
        <v>92</v>
      </c>
      <c r="G2131">
        <f t="shared" si="66"/>
        <v>92</v>
      </c>
      <c r="H2131">
        <f ca="1" xml:space="preserve"> COUNTA(UNIQUE(orders[OrderID]))</f>
        <v>1</v>
      </c>
      <c r="I2131">
        <f t="shared" si="67"/>
        <v>1466.6000000000001</v>
      </c>
    </row>
    <row r="2132" spans="1:9" x14ac:dyDescent="0.25">
      <c r="A2132">
        <v>11077</v>
      </c>
      <c r="B2132">
        <v>2</v>
      </c>
      <c r="C2132">
        <v>19</v>
      </c>
      <c r="D2132">
        <v>24</v>
      </c>
      <c r="E2132">
        <v>0.2</v>
      </c>
      <c r="F2132">
        <f>order_details[[#This Row],[UnitPrice]]*order_details[[#This Row],[Quantity]]</f>
        <v>456</v>
      </c>
      <c r="G2132">
        <f t="shared" si="66"/>
        <v>456</v>
      </c>
      <c r="H2132">
        <f ca="1" xml:space="preserve"> COUNTA(UNIQUE(orders[OrderID]))</f>
        <v>1</v>
      </c>
      <c r="I2132">
        <f t="shared" si="67"/>
        <v>1374.6</v>
      </c>
    </row>
    <row r="2133" spans="1:9" x14ac:dyDescent="0.25">
      <c r="A2133">
        <v>11077</v>
      </c>
      <c r="B2133">
        <v>3</v>
      </c>
      <c r="C2133">
        <v>10</v>
      </c>
      <c r="D2133">
        <v>4</v>
      </c>
      <c r="E2133">
        <v>0</v>
      </c>
      <c r="F2133">
        <f>order_details[[#This Row],[UnitPrice]]*order_details[[#This Row],[Quantity]]</f>
        <v>40</v>
      </c>
      <c r="G2133">
        <f t="shared" si="66"/>
        <v>40</v>
      </c>
      <c r="H2133">
        <f ca="1" xml:space="preserve"> COUNTA(UNIQUE(orders[OrderID]))</f>
        <v>1</v>
      </c>
      <c r="I2133">
        <f t="shared" si="67"/>
        <v>918.6</v>
      </c>
    </row>
    <row r="2134" spans="1:9" x14ac:dyDescent="0.25">
      <c r="A2134">
        <v>11077</v>
      </c>
      <c r="B2134">
        <v>4</v>
      </c>
      <c r="C2134">
        <v>22</v>
      </c>
      <c r="D2134">
        <v>1</v>
      </c>
      <c r="E2134">
        <v>0</v>
      </c>
      <c r="F2134">
        <f>order_details[[#This Row],[UnitPrice]]*order_details[[#This Row],[Quantity]]</f>
        <v>22</v>
      </c>
      <c r="G2134">
        <f t="shared" si="66"/>
        <v>22</v>
      </c>
      <c r="H2134">
        <f ca="1" xml:space="preserve"> COUNTA(UNIQUE(orders[OrderID]))</f>
        <v>1</v>
      </c>
      <c r="I2134">
        <f t="shared" si="67"/>
        <v>878.6</v>
      </c>
    </row>
    <row r="2135" spans="1:9" x14ac:dyDescent="0.25">
      <c r="A2135">
        <v>11077</v>
      </c>
      <c r="B2135">
        <v>6</v>
      </c>
      <c r="C2135">
        <v>25</v>
      </c>
      <c r="D2135">
        <v>1</v>
      </c>
      <c r="E2135">
        <v>0.02</v>
      </c>
      <c r="F2135">
        <f>order_details[[#This Row],[UnitPrice]]*order_details[[#This Row],[Quantity]]</f>
        <v>25</v>
      </c>
      <c r="G2135">
        <f t="shared" si="66"/>
        <v>25</v>
      </c>
      <c r="H2135">
        <f ca="1" xml:space="preserve"> COUNTA(UNIQUE(orders[OrderID]))</f>
        <v>1</v>
      </c>
      <c r="I2135">
        <f t="shared" si="67"/>
        <v>856.6</v>
      </c>
    </row>
    <row r="2136" spans="1:9" x14ac:dyDescent="0.25">
      <c r="A2136">
        <v>11077</v>
      </c>
      <c r="B2136">
        <v>7</v>
      </c>
      <c r="C2136">
        <v>30</v>
      </c>
      <c r="D2136">
        <v>1</v>
      </c>
      <c r="E2136">
        <v>0.05</v>
      </c>
      <c r="F2136">
        <f>order_details[[#This Row],[UnitPrice]]*order_details[[#This Row],[Quantity]]</f>
        <v>30</v>
      </c>
      <c r="G2136">
        <f t="shared" si="66"/>
        <v>30</v>
      </c>
      <c r="H2136">
        <f ca="1" xml:space="preserve"> COUNTA(UNIQUE(orders[OrderID]))</f>
        <v>1</v>
      </c>
      <c r="I2136">
        <f t="shared" si="67"/>
        <v>831.59999999999991</v>
      </c>
    </row>
    <row r="2137" spans="1:9" x14ac:dyDescent="0.25">
      <c r="A2137">
        <v>11077</v>
      </c>
      <c r="B2137">
        <v>8</v>
      </c>
      <c r="C2137">
        <v>40</v>
      </c>
      <c r="D2137">
        <v>2</v>
      </c>
      <c r="E2137">
        <v>0.1</v>
      </c>
      <c r="F2137">
        <f>order_details[[#This Row],[UnitPrice]]*order_details[[#This Row],[Quantity]]</f>
        <v>80</v>
      </c>
      <c r="G2137">
        <f t="shared" si="66"/>
        <v>80</v>
      </c>
      <c r="H2137">
        <f ca="1" xml:space="preserve"> COUNTA(UNIQUE(orders[OrderID]))</f>
        <v>1</v>
      </c>
      <c r="I2137">
        <f t="shared" si="67"/>
        <v>801.59999999999991</v>
      </c>
    </row>
    <row r="2138" spans="1:9" x14ac:dyDescent="0.25">
      <c r="A2138">
        <v>11077</v>
      </c>
      <c r="B2138">
        <v>10</v>
      </c>
      <c r="C2138">
        <v>31</v>
      </c>
      <c r="D2138">
        <v>1</v>
      </c>
      <c r="E2138">
        <v>0</v>
      </c>
      <c r="F2138">
        <f>order_details[[#This Row],[UnitPrice]]*order_details[[#This Row],[Quantity]]</f>
        <v>31</v>
      </c>
      <c r="G2138">
        <f t="shared" si="66"/>
        <v>31</v>
      </c>
      <c r="H2138">
        <f ca="1" xml:space="preserve"> COUNTA(UNIQUE(orders[OrderID]))</f>
        <v>1</v>
      </c>
      <c r="I2138">
        <f t="shared" si="67"/>
        <v>721.59999999999991</v>
      </c>
    </row>
    <row r="2139" spans="1:9" x14ac:dyDescent="0.25">
      <c r="A2139">
        <v>11077</v>
      </c>
      <c r="B2139">
        <v>12</v>
      </c>
      <c r="C2139">
        <v>38</v>
      </c>
      <c r="D2139">
        <v>2</v>
      </c>
      <c r="E2139">
        <v>0.05</v>
      </c>
      <c r="F2139">
        <f>order_details[[#This Row],[UnitPrice]]*order_details[[#This Row],[Quantity]]</f>
        <v>76</v>
      </c>
      <c r="G2139">
        <f t="shared" si="66"/>
        <v>76</v>
      </c>
      <c r="H2139">
        <f ca="1" xml:space="preserve"> COUNTA(UNIQUE(orders[OrderID]))</f>
        <v>1</v>
      </c>
      <c r="I2139">
        <f t="shared" si="67"/>
        <v>690.59999999999991</v>
      </c>
    </row>
    <row r="2140" spans="1:9" x14ac:dyDescent="0.25">
      <c r="A2140">
        <v>11077</v>
      </c>
      <c r="B2140">
        <v>13</v>
      </c>
      <c r="C2140">
        <v>6</v>
      </c>
      <c r="D2140">
        <v>4</v>
      </c>
      <c r="E2140">
        <v>0</v>
      </c>
      <c r="F2140">
        <f>order_details[[#This Row],[UnitPrice]]*order_details[[#This Row],[Quantity]]</f>
        <v>24</v>
      </c>
      <c r="G2140">
        <f t="shared" si="66"/>
        <v>24</v>
      </c>
      <c r="H2140">
        <f ca="1" xml:space="preserve"> COUNTA(UNIQUE(orders[OrderID]))</f>
        <v>1</v>
      </c>
      <c r="I2140">
        <f t="shared" si="67"/>
        <v>614.6</v>
      </c>
    </row>
    <row r="2141" spans="1:9" x14ac:dyDescent="0.25">
      <c r="A2141">
        <v>11077</v>
      </c>
      <c r="B2141">
        <v>14</v>
      </c>
      <c r="C2141">
        <v>23.25</v>
      </c>
      <c r="D2141">
        <v>1</v>
      </c>
      <c r="E2141">
        <v>0.03</v>
      </c>
      <c r="F2141">
        <f>order_details[[#This Row],[UnitPrice]]*order_details[[#This Row],[Quantity]]</f>
        <v>23.25</v>
      </c>
      <c r="G2141">
        <f t="shared" si="66"/>
        <v>23.25</v>
      </c>
      <c r="H2141">
        <f ca="1" xml:space="preserve"> COUNTA(UNIQUE(orders[OrderID]))</f>
        <v>1</v>
      </c>
      <c r="I2141">
        <f t="shared" si="67"/>
        <v>590.6</v>
      </c>
    </row>
    <row r="2142" spans="1:9" x14ac:dyDescent="0.25">
      <c r="A2142">
        <v>11077</v>
      </c>
      <c r="B2142">
        <v>16</v>
      </c>
      <c r="C2142">
        <v>17.45</v>
      </c>
      <c r="D2142">
        <v>2</v>
      </c>
      <c r="E2142">
        <v>0.03</v>
      </c>
      <c r="F2142">
        <f>order_details[[#This Row],[UnitPrice]]*order_details[[#This Row],[Quantity]]</f>
        <v>34.9</v>
      </c>
      <c r="G2142">
        <f t="shared" si="66"/>
        <v>34.9</v>
      </c>
      <c r="H2142">
        <f ca="1" xml:space="preserve"> COUNTA(UNIQUE(orders[OrderID]))</f>
        <v>1</v>
      </c>
      <c r="I2142">
        <f t="shared" si="67"/>
        <v>567.35</v>
      </c>
    </row>
    <row r="2143" spans="1:9" x14ac:dyDescent="0.25">
      <c r="A2143">
        <v>11077</v>
      </c>
      <c r="B2143">
        <v>20</v>
      </c>
      <c r="C2143">
        <v>81</v>
      </c>
      <c r="D2143">
        <v>1</v>
      </c>
      <c r="E2143">
        <v>0.04</v>
      </c>
      <c r="F2143">
        <f>order_details[[#This Row],[UnitPrice]]*order_details[[#This Row],[Quantity]]</f>
        <v>81</v>
      </c>
      <c r="G2143">
        <f t="shared" si="66"/>
        <v>81</v>
      </c>
      <c r="H2143">
        <f ca="1" xml:space="preserve"> COUNTA(UNIQUE(orders[OrderID]))</f>
        <v>1</v>
      </c>
      <c r="I2143">
        <f t="shared" si="67"/>
        <v>532.45000000000005</v>
      </c>
    </row>
    <row r="2144" spans="1:9" x14ac:dyDescent="0.25">
      <c r="A2144">
        <v>11077</v>
      </c>
      <c r="B2144">
        <v>23</v>
      </c>
      <c r="C2144">
        <v>9</v>
      </c>
      <c r="D2144">
        <v>2</v>
      </c>
      <c r="E2144">
        <v>0</v>
      </c>
      <c r="F2144">
        <f>order_details[[#This Row],[UnitPrice]]*order_details[[#This Row],[Quantity]]</f>
        <v>18</v>
      </c>
      <c r="G2144">
        <f t="shared" si="66"/>
        <v>18</v>
      </c>
      <c r="H2144">
        <f ca="1" xml:space="preserve"> COUNTA(UNIQUE(orders[OrderID]))</f>
        <v>1</v>
      </c>
      <c r="I2144">
        <f t="shared" si="67"/>
        <v>451.45</v>
      </c>
    </row>
    <row r="2145" spans="1:9" x14ac:dyDescent="0.25">
      <c r="A2145">
        <v>11077</v>
      </c>
      <c r="B2145">
        <v>32</v>
      </c>
      <c r="C2145">
        <v>32</v>
      </c>
      <c r="D2145">
        <v>1</v>
      </c>
      <c r="E2145">
        <v>0</v>
      </c>
      <c r="F2145">
        <f>order_details[[#This Row],[UnitPrice]]*order_details[[#This Row],[Quantity]]</f>
        <v>32</v>
      </c>
      <c r="G2145">
        <f t="shared" si="66"/>
        <v>32</v>
      </c>
      <c r="H2145">
        <f ca="1" xml:space="preserve"> COUNTA(UNIQUE(orders[OrderID]))</f>
        <v>1</v>
      </c>
      <c r="I2145">
        <f t="shared" si="67"/>
        <v>433.45</v>
      </c>
    </row>
    <row r="2146" spans="1:9" x14ac:dyDescent="0.25">
      <c r="A2146">
        <v>11077</v>
      </c>
      <c r="B2146">
        <v>39</v>
      </c>
      <c r="C2146">
        <v>18</v>
      </c>
      <c r="D2146">
        <v>2</v>
      </c>
      <c r="E2146">
        <v>0.05</v>
      </c>
      <c r="F2146">
        <f>order_details[[#This Row],[UnitPrice]]*order_details[[#This Row],[Quantity]]</f>
        <v>36</v>
      </c>
      <c r="G2146">
        <f t="shared" si="66"/>
        <v>36</v>
      </c>
      <c r="H2146">
        <f ca="1" xml:space="preserve"> COUNTA(UNIQUE(orders[OrderID]))</f>
        <v>1</v>
      </c>
      <c r="I2146">
        <f t="shared" si="67"/>
        <v>401.45</v>
      </c>
    </row>
    <row r="2147" spans="1:9" x14ac:dyDescent="0.25">
      <c r="A2147">
        <v>11077</v>
      </c>
      <c r="B2147">
        <v>41</v>
      </c>
      <c r="C2147">
        <v>9.65</v>
      </c>
      <c r="D2147">
        <v>3</v>
      </c>
      <c r="E2147">
        <v>0</v>
      </c>
      <c r="F2147">
        <f>order_details[[#This Row],[UnitPrice]]*order_details[[#This Row],[Quantity]]</f>
        <v>28.950000000000003</v>
      </c>
      <c r="G2147">
        <f t="shared" si="66"/>
        <v>28.950000000000003</v>
      </c>
      <c r="H2147">
        <f ca="1" xml:space="preserve"> COUNTA(UNIQUE(orders[OrderID]))</f>
        <v>1</v>
      </c>
      <c r="I2147">
        <f t="shared" si="67"/>
        <v>365.45</v>
      </c>
    </row>
    <row r="2148" spans="1:9" x14ac:dyDescent="0.25">
      <c r="A2148">
        <v>11077</v>
      </c>
      <c r="B2148">
        <v>46</v>
      </c>
      <c r="C2148">
        <v>12</v>
      </c>
      <c r="D2148">
        <v>3</v>
      </c>
      <c r="E2148">
        <v>0.02</v>
      </c>
      <c r="F2148">
        <f>order_details[[#This Row],[UnitPrice]]*order_details[[#This Row],[Quantity]]</f>
        <v>36</v>
      </c>
      <c r="G2148">
        <f t="shared" si="66"/>
        <v>36</v>
      </c>
      <c r="H2148">
        <f ca="1" xml:space="preserve"> COUNTA(UNIQUE(orders[OrderID]))</f>
        <v>1</v>
      </c>
      <c r="I2148">
        <f t="shared" si="67"/>
        <v>336.5</v>
      </c>
    </row>
    <row r="2149" spans="1:9" x14ac:dyDescent="0.25">
      <c r="A2149">
        <v>11077</v>
      </c>
      <c r="B2149">
        <v>52</v>
      </c>
      <c r="C2149">
        <v>7</v>
      </c>
      <c r="D2149">
        <v>2</v>
      </c>
      <c r="E2149">
        <v>0</v>
      </c>
      <c r="F2149">
        <f>order_details[[#This Row],[UnitPrice]]*order_details[[#This Row],[Quantity]]</f>
        <v>14</v>
      </c>
      <c r="G2149">
        <f t="shared" si="66"/>
        <v>14</v>
      </c>
      <c r="H2149">
        <f ca="1" xml:space="preserve"> COUNTA(UNIQUE(orders[OrderID]))</f>
        <v>1</v>
      </c>
      <c r="I2149">
        <f t="shared" si="67"/>
        <v>300.5</v>
      </c>
    </row>
    <row r="2150" spans="1:9" x14ac:dyDescent="0.25">
      <c r="A2150">
        <v>11077</v>
      </c>
      <c r="B2150">
        <v>55</v>
      </c>
      <c r="C2150">
        <v>24</v>
      </c>
      <c r="D2150">
        <v>2</v>
      </c>
      <c r="E2150">
        <v>0</v>
      </c>
      <c r="F2150">
        <f>order_details[[#This Row],[UnitPrice]]*order_details[[#This Row],[Quantity]]</f>
        <v>48</v>
      </c>
      <c r="G2150">
        <f t="shared" si="66"/>
        <v>48</v>
      </c>
      <c r="H2150">
        <f ca="1" xml:space="preserve"> COUNTA(UNIQUE(orders[OrderID]))</f>
        <v>1</v>
      </c>
      <c r="I2150">
        <f t="shared" si="67"/>
        <v>286.5</v>
      </c>
    </row>
    <row r="2151" spans="1:9" x14ac:dyDescent="0.25">
      <c r="A2151">
        <v>11077</v>
      </c>
      <c r="B2151">
        <v>60</v>
      </c>
      <c r="C2151">
        <v>34</v>
      </c>
      <c r="D2151">
        <v>2</v>
      </c>
      <c r="E2151">
        <v>0.06</v>
      </c>
      <c r="F2151">
        <f>order_details[[#This Row],[UnitPrice]]*order_details[[#This Row],[Quantity]]</f>
        <v>68</v>
      </c>
      <c r="G2151">
        <f t="shared" si="66"/>
        <v>68</v>
      </c>
      <c r="H2151">
        <f ca="1" xml:space="preserve"> COUNTA(UNIQUE(orders[OrderID]))</f>
        <v>1</v>
      </c>
      <c r="I2151">
        <f t="shared" si="67"/>
        <v>238.5</v>
      </c>
    </row>
    <row r="2152" spans="1:9" x14ac:dyDescent="0.25">
      <c r="A2152">
        <v>11077</v>
      </c>
      <c r="B2152">
        <v>64</v>
      </c>
      <c r="C2152">
        <v>33.25</v>
      </c>
      <c r="D2152">
        <v>2</v>
      </c>
      <c r="E2152">
        <v>0.03</v>
      </c>
      <c r="F2152">
        <f>order_details[[#This Row],[UnitPrice]]*order_details[[#This Row],[Quantity]]</f>
        <v>66.5</v>
      </c>
      <c r="G2152">
        <f t="shared" si="66"/>
        <v>66.5</v>
      </c>
      <c r="H2152">
        <f ca="1" xml:space="preserve"> COUNTA(UNIQUE(orders[OrderID]))</f>
        <v>1</v>
      </c>
      <c r="I2152">
        <f t="shared" si="67"/>
        <v>170.5</v>
      </c>
    </row>
    <row r="2153" spans="1:9" x14ac:dyDescent="0.25">
      <c r="A2153">
        <v>11077</v>
      </c>
      <c r="B2153">
        <v>66</v>
      </c>
      <c r="C2153">
        <v>17</v>
      </c>
      <c r="D2153">
        <v>1</v>
      </c>
      <c r="E2153">
        <v>0</v>
      </c>
      <c r="F2153">
        <f>order_details[[#This Row],[UnitPrice]]*order_details[[#This Row],[Quantity]]</f>
        <v>17</v>
      </c>
      <c r="G2153">
        <f t="shared" si="66"/>
        <v>17</v>
      </c>
      <c r="H2153">
        <f ca="1" xml:space="preserve"> COUNTA(UNIQUE(orders[OrderID]))</f>
        <v>1</v>
      </c>
      <c r="I2153">
        <f t="shared" si="67"/>
        <v>104</v>
      </c>
    </row>
    <row r="2154" spans="1:9" x14ac:dyDescent="0.25">
      <c r="A2154">
        <v>11077</v>
      </c>
      <c r="B2154">
        <v>73</v>
      </c>
      <c r="C2154">
        <v>15</v>
      </c>
      <c r="D2154">
        <v>2</v>
      </c>
      <c r="E2154">
        <v>0.01</v>
      </c>
      <c r="F2154">
        <f>order_details[[#This Row],[UnitPrice]]*order_details[[#This Row],[Quantity]]</f>
        <v>30</v>
      </c>
      <c r="G2154">
        <f t="shared" si="66"/>
        <v>30</v>
      </c>
      <c r="H2154">
        <f ca="1" xml:space="preserve"> COUNTA(UNIQUE(orders[OrderID]))</f>
        <v>1</v>
      </c>
      <c r="I2154">
        <f t="shared" si="67"/>
        <v>87</v>
      </c>
    </row>
    <row r="2155" spans="1:9" x14ac:dyDescent="0.25">
      <c r="A2155">
        <v>11077</v>
      </c>
      <c r="B2155">
        <v>75</v>
      </c>
      <c r="C2155">
        <v>7.75</v>
      </c>
      <c r="D2155">
        <v>4</v>
      </c>
      <c r="E2155">
        <v>0</v>
      </c>
      <c r="F2155">
        <f>order_details[[#This Row],[UnitPrice]]*order_details[[#This Row],[Quantity]]</f>
        <v>31</v>
      </c>
      <c r="G2155">
        <f t="shared" si="66"/>
        <v>31</v>
      </c>
      <c r="H2155">
        <f ca="1" xml:space="preserve"> COUNTA(UNIQUE(orders[OrderID]))</f>
        <v>1</v>
      </c>
      <c r="I2155">
        <f t="shared" si="67"/>
        <v>57</v>
      </c>
    </row>
    <row r="2156" spans="1:9" x14ac:dyDescent="0.25">
      <c r="A2156">
        <v>11077</v>
      </c>
      <c r="B2156">
        <v>77</v>
      </c>
      <c r="C2156">
        <v>13</v>
      </c>
      <c r="D2156">
        <v>2</v>
      </c>
      <c r="E2156">
        <v>0</v>
      </c>
      <c r="F2156">
        <f>order_details[[#This Row],[UnitPrice]]*order_details[[#This Row],[Quantity]]</f>
        <v>26</v>
      </c>
      <c r="G2156">
        <f t="shared" si="66"/>
        <v>26</v>
      </c>
      <c r="H2156">
        <f ca="1" xml:space="preserve"> COUNTA(UNIQUE(orders[OrderID]))</f>
        <v>1</v>
      </c>
      <c r="I2156">
        <f t="shared" si="67"/>
        <v>26</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28192-A91B-4B5E-BFA3-BC35C7636860}">
  <dimension ref="A1:R10"/>
  <sheetViews>
    <sheetView topLeftCell="I1" workbookViewId="0">
      <selection activeCell="R3" sqref="R3"/>
    </sheetView>
  </sheetViews>
  <sheetFormatPr defaultRowHeight="15" x14ac:dyDescent="0.25"/>
  <cols>
    <col min="1" max="1" width="14" bestFit="1" customWidth="1"/>
    <col min="2" max="2" width="12" bestFit="1" customWidth="1"/>
    <col min="3" max="3" width="12.42578125" bestFit="1" customWidth="1"/>
    <col min="4" max="4" width="22.85546875" bestFit="1" customWidth="1"/>
    <col min="5" max="5" width="17.42578125" bestFit="1" customWidth="1"/>
    <col min="6" max="6" width="11.7109375" bestFit="1" customWidth="1"/>
    <col min="7" max="7" width="11.140625" bestFit="1" customWidth="1"/>
    <col min="8" max="8" width="32.140625" bestFit="1" customWidth="1"/>
    <col min="9" max="9" width="9.5703125" bestFit="1" customWidth="1"/>
    <col min="10" max="10" width="9.42578125" bestFit="1" customWidth="1"/>
    <col min="11" max="11" width="13.28515625" bestFit="1" customWidth="1"/>
    <col min="12" max="12" width="10.28515625" bestFit="1" customWidth="1"/>
    <col min="13" max="13" width="14.28515625" bestFit="1" customWidth="1"/>
    <col min="14" max="14" width="12" bestFit="1" customWidth="1"/>
    <col min="15" max="16" width="81.140625" bestFit="1" customWidth="1"/>
    <col min="17" max="17" width="12.28515625" bestFit="1" customWidth="1"/>
  </cols>
  <sheetData>
    <row r="1" spans="1:18" x14ac:dyDescent="0.25">
      <c r="A1" t="s">
        <v>1109</v>
      </c>
      <c r="B1" t="s">
        <v>1110</v>
      </c>
      <c r="C1" t="s">
        <v>1111</v>
      </c>
      <c r="D1" t="s">
        <v>1112</v>
      </c>
      <c r="E1" t="s">
        <v>1113</v>
      </c>
      <c r="F1" t="s">
        <v>1114</v>
      </c>
      <c r="G1" t="s">
        <v>1115</v>
      </c>
      <c r="H1" t="s">
        <v>141</v>
      </c>
      <c r="I1" t="s">
        <v>142</v>
      </c>
      <c r="J1" t="s">
        <v>143</v>
      </c>
      <c r="K1" t="s">
        <v>144</v>
      </c>
      <c r="L1" t="s">
        <v>145</v>
      </c>
      <c r="M1" t="s">
        <v>1116</v>
      </c>
      <c r="N1" t="s">
        <v>0</v>
      </c>
      <c r="O1" t="s">
        <v>1117</v>
      </c>
      <c r="P1" t="s">
        <v>1118</v>
      </c>
      <c r="Q1" t="s">
        <v>1119</v>
      </c>
      <c r="R1" t="s">
        <v>1227</v>
      </c>
    </row>
    <row r="2" spans="1:18" x14ac:dyDescent="0.25">
      <c r="A2">
        <v>1</v>
      </c>
      <c r="B2" t="s">
        <v>1120</v>
      </c>
      <c r="C2" t="s">
        <v>1121</v>
      </c>
      <c r="D2" t="s">
        <v>169</v>
      </c>
      <c r="E2" t="s">
        <v>1122</v>
      </c>
      <c r="F2" s="1">
        <v>17875</v>
      </c>
      <c r="G2" s="1">
        <v>33725</v>
      </c>
      <c r="H2" t="s">
        <v>1123</v>
      </c>
      <c r="I2" t="s">
        <v>1089</v>
      </c>
      <c r="J2" t="s">
        <v>743</v>
      </c>
      <c r="K2" t="s">
        <v>1124</v>
      </c>
      <c r="L2" t="s">
        <v>164</v>
      </c>
      <c r="M2" t="s">
        <v>1125</v>
      </c>
      <c r="N2">
        <v>5467</v>
      </c>
      <c r="O2" t="s">
        <v>1126</v>
      </c>
      <c r="P2" t="s">
        <v>1127</v>
      </c>
      <c r="Q2">
        <v>2</v>
      </c>
      <c r="R2">
        <f t="shared" ref="R2:R10" si="0">YEAR(G2)</f>
        <v>1992</v>
      </c>
    </row>
    <row r="3" spans="1:18" x14ac:dyDescent="0.25">
      <c r="A3">
        <v>2</v>
      </c>
      <c r="B3" t="s">
        <v>1128</v>
      </c>
      <c r="C3" t="s">
        <v>1129</v>
      </c>
      <c r="D3" t="s">
        <v>1130</v>
      </c>
      <c r="E3" t="s">
        <v>1131</v>
      </c>
      <c r="F3" s="1">
        <v>19043</v>
      </c>
      <c r="G3" s="1">
        <v>33830</v>
      </c>
      <c r="H3" t="s">
        <v>1132</v>
      </c>
      <c r="I3" t="s">
        <v>1133</v>
      </c>
      <c r="J3" t="s">
        <v>743</v>
      </c>
      <c r="K3" t="s">
        <v>1134</v>
      </c>
      <c r="L3" t="s">
        <v>164</v>
      </c>
      <c r="M3" t="s">
        <v>1135</v>
      </c>
      <c r="N3">
        <v>3457</v>
      </c>
      <c r="O3" t="s">
        <v>1136</v>
      </c>
      <c r="P3" t="s">
        <v>1137</v>
      </c>
      <c r="R3">
        <f t="shared" si="0"/>
        <v>1992</v>
      </c>
    </row>
    <row r="4" spans="1:18" x14ac:dyDescent="0.25">
      <c r="A4">
        <v>3</v>
      </c>
      <c r="B4" t="s">
        <v>1138</v>
      </c>
      <c r="C4" t="s">
        <v>1139</v>
      </c>
      <c r="D4" t="s">
        <v>169</v>
      </c>
      <c r="E4" t="s">
        <v>1122</v>
      </c>
      <c r="F4" s="1">
        <v>23253</v>
      </c>
      <c r="G4" s="1">
        <v>33695</v>
      </c>
      <c r="H4" t="s">
        <v>1140</v>
      </c>
      <c r="I4" t="s">
        <v>1035</v>
      </c>
      <c r="J4" t="s">
        <v>743</v>
      </c>
      <c r="K4" t="s">
        <v>1141</v>
      </c>
      <c r="L4" t="s">
        <v>164</v>
      </c>
      <c r="M4" t="s">
        <v>1142</v>
      </c>
      <c r="N4">
        <v>3355</v>
      </c>
      <c r="O4" t="s">
        <v>1143</v>
      </c>
      <c r="P4" t="s">
        <v>1144</v>
      </c>
      <c r="Q4">
        <v>2</v>
      </c>
      <c r="R4">
        <f t="shared" si="0"/>
        <v>1992</v>
      </c>
    </row>
    <row r="5" spans="1:18" x14ac:dyDescent="0.25">
      <c r="A5">
        <v>4</v>
      </c>
      <c r="B5" t="s">
        <v>1145</v>
      </c>
      <c r="C5" t="s">
        <v>1146</v>
      </c>
      <c r="D5" t="s">
        <v>169</v>
      </c>
      <c r="E5" t="s">
        <v>1147</v>
      </c>
      <c r="F5" s="1">
        <v>13777</v>
      </c>
      <c r="G5" s="1">
        <v>34092</v>
      </c>
      <c r="H5" t="s">
        <v>1148</v>
      </c>
      <c r="I5" t="s">
        <v>1149</v>
      </c>
      <c r="J5" t="s">
        <v>743</v>
      </c>
      <c r="K5" t="s">
        <v>1150</v>
      </c>
      <c r="L5" t="s">
        <v>164</v>
      </c>
      <c r="M5" t="s">
        <v>1151</v>
      </c>
      <c r="N5">
        <v>5176</v>
      </c>
      <c r="O5" t="s">
        <v>1152</v>
      </c>
      <c r="P5" t="s">
        <v>1153</v>
      </c>
      <c r="Q5">
        <v>2</v>
      </c>
      <c r="R5">
        <f t="shared" si="0"/>
        <v>1993</v>
      </c>
    </row>
    <row r="6" spans="1:18" x14ac:dyDescent="0.25">
      <c r="A6">
        <v>5</v>
      </c>
      <c r="B6" t="s">
        <v>1154</v>
      </c>
      <c r="C6" t="s">
        <v>1155</v>
      </c>
      <c r="D6" t="s">
        <v>234</v>
      </c>
      <c r="E6" t="s">
        <v>1156</v>
      </c>
      <c r="F6" s="1">
        <v>20152</v>
      </c>
      <c r="G6" s="1">
        <v>34259</v>
      </c>
      <c r="H6" t="s">
        <v>1157</v>
      </c>
      <c r="I6" t="s">
        <v>152</v>
      </c>
      <c r="J6" t="s">
        <v>153</v>
      </c>
      <c r="K6" t="s">
        <v>1158</v>
      </c>
      <c r="L6" t="s">
        <v>155</v>
      </c>
      <c r="M6" t="s">
        <v>1159</v>
      </c>
      <c r="N6">
        <v>3453</v>
      </c>
      <c r="O6" t="s">
        <v>1160</v>
      </c>
      <c r="P6" t="s">
        <v>1161</v>
      </c>
      <c r="Q6">
        <v>2</v>
      </c>
      <c r="R6">
        <f t="shared" si="0"/>
        <v>1993</v>
      </c>
    </row>
    <row r="7" spans="1:18" x14ac:dyDescent="0.25">
      <c r="A7">
        <v>6</v>
      </c>
      <c r="B7" t="s">
        <v>1162</v>
      </c>
      <c r="C7" t="s">
        <v>1163</v>
      </c>
      <c r="D7" t="s">
        <v>169</v>
      </c>
      <c r="E7" t="s">
        <v>1156</v>
      </c>
      <c r="F7" s="1">
        <v>23194</v>
      </c>
      <c r="G7" s="1">
        <v>34259</v>
      </c>
      <c r="H7" t="s">
        <v>1164</v>
      </c>
      <c r="I7" t="s">
        <v>152</v>
      </c>
      <c r="J7" t="s">
        <v>153</v>
      </c>
      <c r="K7" t="s">
        <v>1165</v>
      </c>
      <c r="L7" t="s">
        <v>155</v>
      </c>
      <c r="M7" t="s">
        <v>1166</v>
      </c>
      <c r="N7">
        <v>428</v>
      </c>
      <c r="O7" t="s">
        <v>1167</v>
      </c>
      <c r="P7" t="s">
        <v>1168</v>
      </c>
      <c r="Q7">
        <v>5</v>
      </c>
      <c r="R7">
        <f t="shared" si="0"/>
        <v>1993</v>
      </c>
    </row>
    <row r="8" spans="1:18" x14ac:dyDescent="0.25">
      <c r="A8">
        <v>7</v>
      </c>
      <c r="B8" t="s">
        <v>1169</v>
      </c>
      <c r="C8" t="s">
        <v>1170</v>
      </c>
      <c r="D8" t="s">
        <v>169</v>
      </c>
      <c r="E8" t="s">
        <v>1156</v>
      </c>
      <c r="F8" s="1">
        <v>22065</v>
      </c>
      <c r="G8" s="1">
        <v>34336</v>
      </c>
      <c r="H8" t="s">
        <v>1171</v>
      </c>
      <c r="I8" t="s">
        <v>152</v>
      </c>
      <c r="J8" t="s">
        <v>153</v>
      </c>
      <c r="K8" t="s">
        <v>1172</v>
      </c>
      <c r="L8" t="s">
        <v>155</v>
      </c>
      <c r="M8" t="s">
        <v>1173</v>
      </c>
      <c r="N8">
        <v>465</v>
      </c>
      <c r="O8" t="s">
        <v>1174</v>
      </c>
      <c r="P8" t="s">
        <v>1175</v>
      </c>
      <c r="Q8">
        <v>5</v>
      </c>
      <c r="R8">
        <f t="shared" si="0"/>
        <v>1994</v>
      </c>
    </row>
    <row r="9" spans="1:18" x14ac:dyDescent="0.25">
      <c r="A9">
        <v>8</v>
      </c>
      <c r="B9" t="s">
        <v>1176</v>
      </c>
      <c r="C9" t="s">
        <v>1177</v>
      </c>
      <c r="D9" t="s">
        <v>1178</v>
      </c>
      <c r="E9" t="s">
        <v>1122</v>
      </c>
      <c r="F9" s="1">
        <v>21194</v>
      </c>
      <c r="G9" s="1">
        <v>34398</v>
      </c>
      <c r="H9" t="s">
        <v>1179</v>
      </c>
      <c r="I9" t="s">
        <v>1089</v>
      </c>
      <c r="J9" t="s">
        <v>743</v>
      </c>
      <c r="K9" t="s">
        <v>1180</v>
      </c>
      <c r="L9" t="s">
        <v>164</v>
      </c>
      <c r="M9" t="s">
        <v>1181</v>
      </c>
      <c r="N9">
        <v>2344</v>
      </c>
      <c r="O9" t="s">
        <v>1182</v>
      </c>
      <c r="P9" t="s">
        <v>1183</v>
      </c>
      <c r="Q9">
        <v>2</v>
      </c>
      <c r="R9">
        <f t="shared" si="0"/>
        <v>1994</v>
      </c>
    </row>
    <row r="10" spans="1:18" x14ac:dyDescent="0.25">
      <c r="A10">
        <v>9</v>
      </c>
      <c r="B10" t="s">
        <v>1184</v>
      </c>
      <c r="C10" t="s">
        <v>1185</v>
      </c>
      <c r="D10" t="s">
        <v>169</v>
      </c>
      <c r="E10" t="s">
        <v>1122</v>
      </c>
      <c r="F10" s="1">
        <v>24134</v>
      </c>
      <c r="G10" s="1">
        <v>34653</v>
      </c>
      <c r="H10" t="s">
        <v>1186</v>
      </c>
      <c r="I10" t="s">
        <v>152</v>
      </c>
      <c r="J10" t="s">
        <v>153</v>
      </c>
      <c r="K10" t="s">
        <v>1187</v>
      </c>
      <c r="L10" t="s">
        <v>155</v>
      </c>
      <c r="M10" t="s">
        <v>1188</v>
      </c>
      <c r="N10">
        <v>452</v>
      </c>
      <c r="O10" t="s">
        <v>1189</v>
      </c>
      <c r="P10" t="s">
        <v>1190</v>
      </c>
      <c r="Q10">
        <v>5</v>
      </c>
      <c r="R10">
        <f t="shared" si="0"/>
        <v>1994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7488-476C-4B70-845F-924DDEEEFA9D}">
  <dimension ref="A1:M92"/>
  <sheetViews>
    <sheetView workbookViewId="0">
      <selection activeCell="N6" sqref="N6"/>
    </sheetView>
  </sheetViews>
  <sheetFormatPr defaultRowHeight="15" x14ac:dyDescent="0.25"/>
  <cols>
    <col min="1" max="1" width="13.7109375" bestFit="1" customWidth="1"/>
    <col min="2" max="2" width="33.140625" bestFit="1" customWidth="1"/>
    <col min="3" max="3" width="22.7109375" bestFit="1" customWidth="1"/>
    <col min="4" max="4" width="28.5703125" bestFit="1" customWidth="1"/>
    <col min="5" max="5" width="41.7109375" bestFit="1" customWidth="1"/>
    <col min="6" max="6" width="14" bestFit="1" customWidth="1"/>
    <col min="7" max="7" width="13.7109375" bestFit="1" customWidth="1"/>
    <col min="8" max="8" width="13.28515625" bestFit="1" customWidth="1"/>
    <col min="9" max="9" width="11.42578125" bestFit="1" customWidth="1"/>
    <col min="10" max="11" width="15.28515625" bestFit="1" customWidth="1"/>
    <col min="12" max="12" width="8.7109375" bestFit="1" customWidth="1"/>
    <col min="13" max="13" width="18.28515625" bestFit="1" customWidth="1"/>
    <col min="14" max="14" width="33.140625" bestFit="1" customWidth="1"/>
    <col min="15" max="15" width="22.7109375" bestFit="1" customWidth="1"/>
    <col min="16" max="16" width="28.5703125" bestFit="1" customWidth="1"/>
    <col min="17" max="17" width="41.7109375" bestFit="1" customWidth="1"/>
    <col min="18" max="18" width="14" bestFit="1" customWidth="1"/>
    <col min="19" max="19" width="13.7109375" bestFit="1" customWidth="1"/>
    <col min="20" max="20" width="11.140625" bestFit="1" customWidth="1"/>
    <col min="21" max="21" width="11.42578125" bestFit="1" customWidth="1"/>
    <col min="22" max="23" width="15.28515625" bestFit="1" customWidth="1"/>
    <col min="24" max="24" width="12.140625" bestFit="1" customWidth="1"/>
    <col min="25" max="25" width="16" bestFit="1" customWidth="1"/>
  </cols>
  <sheetData>
    <row r="1" spans="1:13" x14ac:dyDescent="0.25">
      <c r="A1" t="s">
        <v>406</v>
      </c>
      <c r="B1" t="s">
        <v>131</v>
      </c>
      <c r="C1" t="s">
        <v>139</v>
      </c>
      <c r="D1" t="s">
        <v>140</v>
      </c>
      <c r="E1" t="s">
        <v>141</v>
      </c>
      <c r="F1" t="s">
        <v>142</v>
      </c>
      <c r="G1" t="s">
        <v>143</v>
      </c>
      <c r="H1" t="s">
        <v>144</v>
      </c>
      <c r="I1" t="s">
        <v>145</v>
      </c>
      <c r="J1" t="s">
        <v>132</v>
      </c>
      <c r="K1" t="s">
        <v>146</v>
      </c>
      <c r="L1" t="s">
        <v>407</v>
      </c>
      <c r="M1" t="s">
        <v>408</v>
      </c>
    </row>
    <row r="2" spans="1:13" x14ac:dyDescent="0.25">
      <c r="A2" t="s">
        <v>409</v>
      </c>
      <c r="B2" t="s">
        <v>410</v>
      </c>
      <c r="C2" t="s">
        <v>411</v>
      </c>
      <c r="D2" t="s">
        <v>169</v>
      </c>
      <c r="E2" t="s">
        <v>412</v>
      </c>
      <c r="F2" t="s">
        <v>236</v>
      </c>
      <c r="G2" t="s">
        <v>153</v>
      </c>
      <c r="H2" t="s">
        <v>413</v>
      </c>
      <c r="I2" t="s">
        <v>238</v>
      </c>
      <c r="J2" t="s">
        <v>414</v>
      </c>
      <c r="K2" t="s">
        <v>415</v>
      </c>
      <c r="L2" t="s">
        <v>153</v>
      </c>
      <c r="M2" t="s">
        <v>153</v>
      </c>
    </row>
    <row r="3" spans="1:13" x14ac:dyDescent="0.25">
      <c r="A3" t="s">
        <v>416</v>
      </c>
      <c r="B3" t="s">
        <v>417</v>
      </c>
      <c r="C3" t="s">
        <v>418</v>
      </c>
      <c r="D3" t="s">
        <v>305</v>
      </c>
      <c r="E3" t="s">
        <v>419</v>
      </c>
      <c r="F3" t="s">
        <v>420</v>
      </c>
      <c r="G3" t="s">
        <v>153</v>
      </c>
      <c r="H3" t="s">
        <v>421</v>
      </c>
      <c r="I3" t="s">
        <v>422</v>
      </c>
      <c r="J3" t="s">
        <v>423</v>
      </c>
      <c r="K3" t="s">
        <v>424</v>
      </c>
      <c r="L3" t="s">
        <v>153</v>
      </c>
      <c r="M3" t="s">
        <v>153</v>
      </c>
    </row>
    <row r="4" spans="1:13" x14ac:dyDescent="0.25">
      <c r="A4" t="s">
        <v>425</v>
      </c>
      <c r="B4" t="s">
        <v>426</v>
      </c>
      <c r="C4" t="s">
        <v>427</v>
      </c>
      <c r="D4" t="s">
        <v>305</v>
      </c>
      <c r="E4" t="s">
        <v>428</v>
      </c>
      <c r="F4" t="s">
        <v>420</v>
      </c>
      <c r="G4" t="s">
        <v>153</v>
      </c>
      <c r="H4" t="s">
        <v>429</v>
      </c>
      <c r="I4" t="s">
        <v>422</v>
      </c>
      <c r="J4" t="s">
        <v>430</v>
      </c>
      <c r="K4" t="s">
        <v>153</v>
      </c>
      <c r="L4" t="s">
        <v>153</v>
      </c>
      <c r="M4" t="s">
        <v>153</v>
      </c>
    </row>
    <row r="5" spans="1:13" x14ac:dyDescent="0.25">
      <c r="A5" t="s">
        <v>431</v>
      </c>
      <c r="B5" t="s">
        <v>432</v>
      </c>
      <c r="C5" t="s">
        <v>433</v>
      </c>
      <c r="D5" t="s">
        <v>169</v>
      </c>
      <c r="E5" t="s">
        <v>434</v>
      </c>
      <c r="F5" t="s">
        <v>152</v>
      </c>
      <c r="G5" t="s">
        <v>153</v>
      </c>
      <c r="H5" t="s">
        <v>435</v>
      </c>
      <c r="I5" t="s">
        <v>155</v>
      </c>
      <c r="J5" t="s">
        <v>436</v>
      </c>
      <c r="K5" t="s">
        <v>437</v>
      </c>
      <c r="L5" t="s">
        <v>153</v>
      </c>
      <c r="M5" t="s">
        <v>153</v>
      </c>
    </row>
    <row r="6" spans="1:13" x14ac:dyDescent="0.25">
      <c r="A6" t="s">
        <v>438</v>
      </c>
      <c r="B6" t="s">
        <v>439</v>
      </c>
      <c r="C6" t="s">
        <v>440</v>
      </c>
      <c r="D6" t="s">
        <v>159</v>
      </c>
      <c r="E6" t="s">
        <v>441</v>
      </c>
      <c r="F6" t="s">
        <v>442</v>
      </c>
      <c r="G6" t="s">
        <v>153</v>
      </c>
      <c r="H6" t="s">
        <v>443</v>
      </c>
      <c r="I6" t="s">
        <v>284</v>
      </c>
      <c r="J6" t="s">
        <v>444</v>
      </c>
      <c r="K6" t="s">
        <v>445</v>
      </c>
      <c r="L6" t="s">
        <v>153</v>
      </c>
      <c r="M6" t="s">
        <v>153</v>
      </c>
    </row>
    <row r="7" spans="1:13" x14ac:dyDescent="0.25">
      <c r="A7" t="s">
        <v>446</v>
      </c>
      <c r="B7" t="s">
        <v>447</v>
      </c>
      <c r="C7" t="s">
        <v>448</v>
      </c>
      <c r="D7" t="s">
        <v>169</v>
      </c>
      <c r="E7" t="s">
        <v>449</v>
      </c>
      <c r="F7" t="s">
        <v>450</v>
      </c>
      <c r="G7" t="s">
        <v>153</v>
      </c>
      <c r="H7" t="s">
        <v>451</v>
      </c>
      <c r="I7" t="s">
        <v>238</v>
      </c>
      <c r="J7" t="s">
        <v>452</v>
      </c>
      <c r="K7" t="s">
        <v>453</v>
      </c>
      <c r="L7" t="s">
        <v>153</v>
      </c>
      <c r="M7" t="s">
        <v>153</v>
      </c>
    </row>
    <row r="8" spans="1:13" x14ac:dyDescent="0.25">
      <c r="A8" t="s">
        <v>454</v>
      </c>
      <c r="B8" t="s">
        <v>455</v>
      </c>
      <c r="C8" t="s">
        <v>456</v>
      </c>
      <c r="D8" t="s">
        <v>178</v>
      </c>
      <c r="E8" t="s">
        <v>457</v>
      </c>
      <c r="F8" t="s">
        <v>458</v>
      </c>
      <c r="G8" t="s">
        <v>153</v>
      </c>
      <c r="H8" t="s">
        <v>459</v>
      </c>
      <c r="I8" t="s">
        <v>291</v>
      </c>
      <c r="J8" t="s">
        <v>460</v>
      </c>
      <c r="K8" t="s">
        <v>461</v>
      </c>
      <c r="L8" t="s">
        <v>153</v>
      </c>
      <c r="M8" t="s">
        <v>153</v>
      </c>
    </row>
    <row r="9" spans="1:13" x14ac:dyDescent="0.25">
      <c r="A9" t="s">
        <v>462</v>
      </c>
      <c r="B9" t="s">
        <v>463</v>
      </c>
      <c r="C9" t="s">
        <v>464</v>
      </c>
      <c r="D9" t="s">
        <v>305</v>
      </c>
      <c r="E9" t="s">
        <v>465</v>
      </c>
      <c r="F9" t="s">
        <v>466</v>
      </c>
      <c r="G9" t="s">
        <v>153</v>
      </c>
      <c r="H9" t="s">
        <v>467</v>
      </c>
      <c r="I9" t="s">
        <v>191</v>
      </c>
      <c r="J9" t="s">
        <v>468</v>
      </c>
      <c r="K9" t="s">
        <v>469</v>
      </c>
      <c r="L9" t="s">
        <v>153</v>
      </c>
      <c r="M9" t="s">
        <v>153</v>
      </c>
    </row>
    <row r="10" spans="1:13" x14ac:dyDescent="0.25">
      <c r="A10" t="s">
        <v>470</v>
      </c>
      <c r="B10" t="s">
        <v>471</v>
      </c>
      <c r="C10" t="s">
        <v>472</v>
      </c>
      <c r="D10" t="s">
        <v>305</v>
      </c>
      <c r="E10" t="s">
        <v>473</v>
      </c>
      <c r="F10" t="s">
        <v>474</v>
      </c>
      <c r="G10" t="s">
        <v>153</v>
      </c>
      <c r="H10" t="s">
        <v>475</v>
      </c>
      <c r="I10" t="s">
        <v>291</v>
      </c>
      <c r="J10" t="s">
        <v>476</v>
      </c>
      <c r="K10" t="s">
        <v>477</v>
      </c>
      <c r="L10" t="s">
        <v>153</v>
      </c>
      <c r="M10" t="s">
        <v>153</v>
      </c>
    </row>
    <row r="11" spans="1:13" x14ac:dyDescent="0.25">
      <c r="A11" t="s">
        <v>478</v>
      </c>
      <c r="B11" t="s">
        <v>479</v>
      </c>
      <c r="C11" t="s">
        <v>480</v>
      </c>
      <c r="D11" t="s">
        <v>320</v>
      </c>
      <c r="E11" t="s">
        <v>481</v>
      </c>
      <c r="F11" t="s">
        <v>482</v>
      </c>
      <c r="G11" t="s">
        <v>483</v>
      </c>
      <c r="H11" t="s">
        <v>484</v>
      </c>
      <c r="I11" t="s">
        <v>350</v>
      </c>
      <c r="J11" t="s">
        <v>485</v>
      </c>
      <c r="K11" t="s">
        <v>486</v>
      </c>
      <c r="L11" t="s">
        <v>153</v>
      </c>
      <c r="M11" t="s">
        <v>153</v>
      </c>
    </row>
    <row r="12" spans="1:13" x14ac:dyDescent="0.25">
      <c r="A12" t="s">
        <v>487</v>
      </c>
      <c r="B12" t="s">
        <v>488</v>
      </c>
      <c r="C12" t="s">
        <v>489</v>
      </c>
      <c r="D12" t="s">
        <v>169</v>
      </c>
      <c r="E12" t="s">
        <v>490</v>
      </c>
      <c r="F12" t="s">
        <v>152</v>
      </c>
      <c r="G12" t="s">
        <v>153</v>
      </c>
      <c r="H12" t="s">
        <v>491</v>
      </c>
      <c r="I12" t="s">
        <v>155</v>
      </c>
      <c r="J12" t="s">
        <v>492</v>
      </c>
      <c r="K12" t="s">
        <v>153</v>
      </c>
      <c r="L12" t="s">
        <v>153</v>
      </c>
      <c r="M12" t="s">
        <v>153</v>
      </c>
    </row>
    <row r="13" spans="1:13" x14ac:dyDescent="0.25">
      <c r="A13" t="s">
        <v>493</v>
      </c>
      <c r="B13" t="s">
        <v>494</v>
      </c>
      <c r="C13" t="s">
        <v>495</v>
      </c>
      <c r="D13" t="s">
        <v>218</v>
      </c>
      <c r="E13" t="s">
        <v>496</v>
      </c>
      <c r="F13" t="s">
        <v>497</v>
      </c>
      <c r="G13" t="s">
        <v>153</v>
      </c>
      <c r="H13" t="s">
        <v>498</v>
      </c>
      <c r="I13" t="s">
        <v>499</v>
      </c>
      <c r="J13" t="s">
        <v>500</v>
      </c>
      <c r="K13" t="s">
        <v>501</v>
      </c>
      <c r="L13" t="s">
        <v>153</v>
      </c>
      <c r="M13" t="s">
        <v>153</v>
      </c>
    </row>
    <row r="14" spans="1:13" x14ac:dyDescent="0.25">
      <c r="A14" t="s">
        <v>502</v>
      </c>
      <c r="B14" t="s">
        <v>503</v>
      </c>
      <c r="C14" t="s">
        <v>504</v>
      </c>
      <c r="D14" t="s">
        <v>178</v>
      </c>
      <c r="E14" t="s">
        <v>505</v>
      </c>
      <c r="F14" t="s">
        <v>420</v>
      </c>
      <c r="G14" t="s">
        <v>153</v>
      </c>
      <c r="H14" t="s">
        <v>506</v>
      </c>
      <c r="I14" t="s">
        <v>422</v>
      </c>
      <c r="J14" t="s">
        <v>507</v>
      </c>
      <c r="K14" t="s">
        <v>508</v>
      </c>
      <c r="L14" t="s">
        <v>153</v>
      </c>
      <c r="M14" t="s">
        <v>153</v>
      </c>
    </row>
    <row r="15" spans="1:13" x14ac:dyDescent="0.25">
      <c r="A15" t="s">
        <v>509</v>
      </c>
      <c r="B15" t="s">
        <v>510</v>
      </c>
      <c r="C15" t="s">
        <v>511</v>
      </c>
      <c r="D15" t="s">
        <v>305</v>
      </c>
      <c r="E15" t="s">
        <v>512</v>
      </c>
      <c r="F15" t="s">
        <v>513</v>
      </c>
      <c r="G15" t="s">
        <v>153</v>
      </c>
      <c r="H15" t="s">
        <v>514</v>
      </c>
      <c r="I15" t="s">
        <v>515</v>
      </c>
      <c r="J15" t="s">
        <v>516</v>
      </c>
      <c r="K15" t="s">
        <v>153</v>
      </c>
      <c r="L15" t="s">
        <v>153</v>
      </c>
      <c r="M15" t="s">
        <v>153</v>
      </c>
    </row>
    <row r="16" spans="1:13" x14ac:dyDescent="0.25">
      <c r="A16" t="s">
        <v>517</v>
      </c>
      <c r="B16" t="s">
        <v>518</v>
      </c>
      <c r="C16" t="s">
        <v>519</v>
      </c>
      <c r="D16" t="s">
        <v>520</v>
      </c>
      <c r="E16" t="s">
        <v>521</v>
      </c>
      <c r="F16" t="s">
        <v>228</v>
      </c>
      <c r="G16" t="s">
        <v>522</v>
      </c>
      <c r="H16" t="s">
        <v>523</v>
      </c>
      <c r="I16" t="s">
        <v>230</v>
      </c>
      <c r="J16" t="s">
        <v>524</v>
      </c>
      <c r="K16" t="s">
        <v>153</v>
      </c>
      <c r="L16" t="s">
        <v>153</v>
      </c>
      <c r="M16" t="s">
        <v>153</v>
      </c>
    </row>
    <row r="17" spans="1:13" x14ac:dyDescent="0.25">
      <c r="A17" t="s">
        <v>525</v>
      </c>
      <c r="B17" t="s">
        <v>526</v>
      </c>
      <c r="C17" t="s">
        <v>527</v>
      </c>
      <c r="D17" t="s">
        <v>169</v>
      </c>
      <c r="E17" t="s">
        <v>528</v>
      </c>
      <c r="F17" t="s">
        <v>152</v>
      </c>
      <c r="G17" t="s">
        <v>153</v>
      </c>
      <c r="H17" t="s">
        <v>529</v>
      </c>
      <c r="I17" t="s">
        <v>155</v>
      </c>
      <c r="J17" t="s">
        <v>530</v>
      </c>
      <c r="K17" t="s">
        <v>531</v>
      </c>
      <c r="L17" t="s">
        <v>153</v>
      </c>
      <c r="M17" t="s">
        <v>153</v>
      </c>
    </row>
    <row r="18" spans="1:13" x14ac:dyDescent="0.25">
      <c r="A18" t="s">
        <v>532</v>
      </c>
      <c r="B18" t="s">
        <v>533</v>
      </c>
      <c r="C18" t="s">
        <v>534</v>
      </c>
      <c r="D18" t="s">
        <v>159</v>
      </c>
      <c r="E18" t="s">
        <v>535</v>
      </c>
      <c r="F18" t="s">
        <v>536</v>
      </c>
      <c r="G18" t="s">
        <v>153</v>
      </c>
      <c r="H18" t="s">
        <v>537</v>
      </c>
      <c r="I18" t="s">
        <v>238</v>
      </c>
      <c r="J18" t="s">
        <v>538</v>
      </c>
      <c r="K18" t="s">
        <v>539</v>
      </c>
      <c r="L18" t="s">
        <v>153</v>
      </c>
      <c r="M18" t="s">
        <v>153</v>
      </c>
    </row>
    <row r="19" spans="1:13" x14ac:dyDescent="0.25">
      <c r="A19" t="s">
        <v>540</v>
      </c>
      <c r="B19" t="s">
        <v>541</v>
      </c>
      <c r="C19" t="s">
        <v>542</v>
      </c>
      <c r="D19" t="s">
        <v>305</v>
      </c>
      <c r="E19" t="s">
        <v>543</v>
      </c>
      <c r="F19" t="s">
        <v>544</v>
      </c>
      <c r="G19" t="s">
        <v>153</v>
      </c>
      <c r="H19" t="s">
        <v>545</v>
      </c>
      <c r="I19" t="s">
        <v>291</v>
      </c>
      <c r="J19" t="s">
        <v>546</v>
      </c>
      <c r="K19" t="s">
        <v>547</v>
      </c>
      <c r="L19" t="s">
        <v>153</v>
      </c>
      <c r="M19" t="s">
        <v>153</v>
      </c>
    </row>
    <row r="20" spans="1:13" x14ac:dyDescent="0.25">
      <c r="A20" t="s">
        <v>548</v>
      </c>
      <c r="B20" t="s">
        <v>549</v>
      </c>
      <c r="C20" t="s">
        <v>550</v>
      </c>
      <c r="D20" t="s">
        <v>218</v>
      </c>
      <c r="E20" t="s">
        <v>551</v>
      </c>
      <c r="F20" t="s">
        <v>152</v>
      </c>
      <c r="G20" t="s">
        <v>153</v>
      </c>
      <c r="H20" t="s">
        <v>552</v>
      </c>
      <c r="I20" t="s">
        <v>155</v>
      </c>
      <c r="J20" t="s">
        <v>553</v>
      </c>
      <c r="K20" t="s">
        <v>554</v>
      </c>
      <c r="L20" t="s">
        <v>153</v>
      </c>
      <c r="M20" t="s">
        <v>153</v>
      </c>
    </row>
    <row r="21" spans="1:13" x14ac:dyDescent="0.25">
      <c r="A21" t="s">
        <v>555</v>
      </c>
      <c r="B21" t="s">
        <v>556</v>
      </c>
      <c r="C21" t="s">
        <v>557</v>
      </c>
      <c r="D21" t="s">
        <v>234</v>
      </c>
      <c r="E21" t="s">
        <v>558</v>
      </c>
      <c r="F21" t="s">
        <v>559</v>
      </c>
      <c r="G21" t="s">
        <v>153</v>
      </c>
      <c r="H21" t="s">
        <v>560</v>
      </c>
      <c r="I21" t="s">
        <v>561</v>
      </c>
      <c r="J21" t="s">
        <v>562</v>
      </c>
      <c r="K21" t="s">
        <v>563</v>
      </c>
      <c r="L21" t="s">
        <v>153</v>
      </c>
      <c r="M21" t="s">
        <v>153</v>
      </c>
    </row>
    <row r="22" spans="1:13" x14ac:dyDescent="0.25">
      <c r="A22" t="s">
        <v>564</v>
      </c>
      <c r="B22" t="s">
        <v>565</v>
      </c>
      <c r="C22" t="s">
        <v>566</v>
      </c>
      <c r="D22" t="s">
        <v>567</v>
      </c>
      <c r="E22" t="s">
        <v>568</v>
      </c>
      <c r="F22" t="s">
        <v>228</v>
      </c>
      <c r="G22" t="s">
        <v>522</v>
      </c>
      <c r="H22" t="s">
        <v>569</v>
      </c>
      <c r="I22" t="s">
        <v>230</v>
      </c>
      <c r="J22" t="s">
        <v>570</v>
      </c>
      <c r="K22" t="s">
        <v>153</v>
      </c>
      <c r="L22" t="s">
        <v>153</v>
      </c>
      <c r="M22" t="s">
        <v>153</v>
      </c>
    </row>
    <row r="23" spans="1:13" x14ac:dyDescent="0.25">
      <c r="A23" t="s">
        <v>571</v>
      </c>
      <c r="B23" t="s">
        <v>572</v>
      </c>
      <c r="C23" t="s">
        <v>573</v>
      </c>
      <c r="D23" t="s">
        <v>320</v>
      </c>
      <c r="E23" t="s">
        <v>574</v>
      </c>
      <c r="F23" t="s">
        <v>466</v>
      </c>
      <c r="G23" t="s">
        <v>153</v>
      </c>
      <c r="H23" t="s">
        <v>575</v>
      </c>
      <c r="I23" t="s">
        <v>191</v>
      </c>
      <c r="J23" t="s">
        <v>576</v>
      </c>
      <c r="K23" t="s">
        <v>577</v>
      </c>
      <c r="L23" t="s">
        <v>153</v>
      </c>
      <c r="M23" t="s">
        <v>153</v>
      </c>
    </row>
    <row r="24" spans="1:13" x14ac:dyDescent="0.25">
      <c r="A24" t="s">
        <v>578</v>
      </c>
      <c r="B24" t="s">
        <v>579</v>
      </c>
      <c r="C24" t="s">
        <v>580</v>
      </c>
      <c r="D24" t="s">
        <v>581</v>
      </c>
      <c r="E24" t="s">
        <v>582</v>
      </c>
      <c r="F24" t="s">
        <v>583</v>
      </c>
      <c r="G24" t="s">
        <v>153</v>
      </c>
      <c r="H24" t="s">
        <v>584</v>
      </c>
      <c r="I24" t="s">
        <v>291</v>
      </c>
      <c r="J24" t="s">
        <v>585</v>
      </c>
      <c r="K24" t="s">
        <v>586</v>
      </c>
      <c r="L24" t="s">
        <v>153</v>
      </c>
      <c r="M24" t="s">
        <v>153</v>
      </c>
    </row>
    <row r="25" spans="1:13" x14ac:dyDescent="0.25">
      <c r="A25" t="s">
        <v>587</v>
      </c>
      <c r="B25" t="s">
        <v>588</v>
      </c>
      <c r="C25" t="s">
        <v>589</v>
      </c>
      <c r="D25" t="s">
        <v>305</v>
      </c>
      <c r="E25" t="s">
        <v>590</v>
      </c>
      <c r="F25" t="s">
        <v>591</v>
      </c>
      <c r="G25" t="s">
        <v>153</v>
      </c>
      <c r="H25" t="s">
        <v>592</v>
      </c>
      <c r="I25" t="s">
        <v>284</v>
      </c>
      <c r="J25" t="s">
        <v>593</v>
      </c>
      <c r="K25" t="s">
        <v>153</v>
      </c>
      <c r="L25" t="s">
        <v>153</v>
      </c>
      <c r="M25" t="s">
        <v>153</v>
      </c>
    </row>
    <row r="26" spans="1:13" x14ac:dyDescent="0.25">
      <c r="A26" t="s">
        <v>594</v>
      </c>
      <c r="B26" t="s">
        <v>595</v>
      </c>
      <c r="C26" t="s">
        <v>596</v>
      </c>
      <c r="D26" t="s">
        <v>178</v>
      </c>
      <c r="E26" t="s">
        <v>597</v>
      </c>
      <c r="F26" t="s">
        <v>598</v>
      </c>
      <c r="G26" t="s">
        <v>153</v>
      </c>
      <c r="H26" t="s">
        <v>599</v>
      </c>
      <c r="I26" t="s">
        <v>238</v>
      </c>
      <c r="J26" t="s">
        <v>600</v>
      </c>
      <c r="K26" t="s">
        <v>601</v>
      </c>
      <c r="L26" t="s">
        <v>153</v>
      </c>
      <c r="M26" t="s">
        <v>153</v>
      </c>
    </row>
    <row r="27" spans="1:13" x14ac:dyDescent="0.25">
      <c r="A27" t="s">
        <v>602</v>
      </c>
      <c r="B27" t="s">
        <v>603</v>
      </c>
      <c r="C27" t="s">
        <v>604</v>
      </c>
      <c r="D27" t="s">
        <v>178</v>
      </c>
      <c r="E27" t="s">
        <v>605</v>
      </c>
      <c r="F27" t="s">
        <v>544</v>
      </c>
      <c r="G27" t="s">
        <v>153</v>
      </c>
      <c r="H27" t="s">
        <v>545</v>
      </c>
      <c r="I27" t="s">
        <v>291</v>
      </c>
      <c r="J27" t="s">
        <v>606</v>
      </c>
      <c r="K27" t="s">
        <v>607</v>
      </c>
      <c r="L27" t="s">
        <v>153</v>
      </c>
      <c r="M27" t="s">
        <v>153</v>
      </c>
    </row>
    <row r="28" spans="1:13" x14ac:dyDescent="0.25">
      <c r="A28" t="s">
        <v>608</v>
      </c>
      <c r="B28" t="s">
        <v>609</v>
      </c>
      <c r="C28" t="s">
        <v>610</v>
      </c>
      <c r="D28" t="s">
        <v>169</v>
      </c>
      <c r="E28" t="s">
        <v>611</v>
      </c>
      <c r="F28" t="s">
        <v>612</v>
      </c>
      <c r="G28" t="s">
        <v>153</v>
      </c>
      <c r="H28" t="s">
        <v>613</v>
      </c>
      <c r="I28" t="s">
        <v>261</v>
      </c>
      <c r="J28" t="s">
        <v>614</v>
      </c>
      <c r="K28" t="s">
        <v>615</v>
      </c>
      <c r="L28" t="s">
        <v>153</v>
      </c>
      <c r="M28" t="s">
        <v>153</v>
      </c>
    </row>
    <row r="29" spans="1:13" x14ac:dyDescent="0.25">
      <c r="A29" t="s">
        <v>616</v>
      </c>
      <c r="B29" t="s">
        <v>617</v>
      </c>
      <c r="C29" t="s">
        <v>618</v>
      </c>
      <c r="D29" t="s">
        <v>234</v>
      </c>
      <c r="E29" t="s">
        <v>619</v>
      </c>
      <c r="F29" t="s">
        <v>620</v>
      </c>
      <c r="G29" t="s">
        <v>153</v>
      </c>
      <c r="H29" t="s">
        <v>621</v>
      </c>
      <c r="I29" t="s">
        <v>622</v>
      </c>
      <c r="J29" t="s">
        <v>623</v>
      </c>
      <c r="K29" t="s">
        <v>624</v>
      </c>
      <c r="L29" t="s">
        <v>153</v>
      </c>
      <c r="M29" t="s">
        <v>153</v>
      </c>
    </row>
    <row r="30" spans="1:13" x14ac:dyDescent="0.25">
      <c r="A30" t="s">
        <v>625</v>
      </c>
      <c r="B30" t="s">
        <v>626</v>
      </c>
      <c r="C30" t="s">
        <v>627</v>
      </c>
      <c r="D30" t="s">
        <v>178</v>
      </c>
      <c r="E30" t="s">
        <v>628</v>
      </c>
      <c r="F30" t="s">
        <v>629</v>
      </c>
      <c r="G30" t="s">
        <v>153</v>
      </c>
      <c r="H30" t="s">
        <v>630</v>
      </c>
      <c r="I30" t="s">
        <v>191</v>
      </c>
      <c r="J30" t="s">
        <v>631</v>
      </c>
      <c r="K30" t="s">
        <v>632</v>
      </c>
      <c r="L30" t="s">
        <v>153</v>
      </c>
      <c r="M30" t="s">
        <v>153</v>
      </c>
    </row>
    <row r="31" spans="1:13" x14ac:dyDescent="0.25">
      <c r="A31" t="s">
        <v>633</v>
      </c>
      <c r="B31" t="s">
        <v>634</v>
      </c>
      <c r="C31" t="s">
        <v>635</v>
      </c>
      <c r="D31" t="s">
        <v>234</v>
      </c>
      <c r="E31" t="s">
        <v>636</v>
      </c>
      <c r="F31" t="s">
        <v>637</v>
      </c>
      <c r="G31" t="s">
        <v>153</v>
      </c>
      <c r="H31" t="s">
        <v>638</v>
      </c>
      <c r="I31" t="s">
        <v>191</v>
      </c>
      <c r="J31" t="s">
        <v>639</v>
      </c>
      <c r="K31" t="s">
        <v>153</v>
      </c>
      <c r="L31" t="s">
        <v>153</v>
      </c>
      <c r="M31" t="s">
        <v>153</v>
      </c>
    </row>
    <row r="32" spans="1:13" x14ac:dyDescent="0.25">
      <c r="A32" t="s">
        <v>640</v>
      </c>
      <c r="B32" t="s">
        <v>641</v>
      </c>
      <c r="C32" t="s">
        <v>642</v>
      </c>
      <c r="D32" t="s">
        <v>520</v>
      </c>
      <c r="E32" t="s">
        <v>643</v>
      </c>
      <c r="F32" t="s">
        <v>644</v>
      </c>
      <c r="G32" t="s">
        <v>522</v>
      </c>
      <c r="H32" t="s">
        <v>645</v>
      </c>
      <c r="I32" t="s">
        <v>230</v>
      </c>
      <c r="J32" t="s">
        <v>646</v>
      </c>
      <c r="K32" t="s">
        <v>153</v>
      </c>
      <c r="L32" t="s">
        <v>153</v>
      </c>
      <c r="M32" t="s">
        <v>153</v>
      </c>
    </row>
    <row r="33" spans="1:13" x14ac:dyDescent="0.25">
      <c r="A33" t="s">
        <v>647</v>
      </c>
      <c r="B33" t="s">
        <v>648</v>
      </c>
      <c r="C33" t="s">
        <v>649</v>
      </c>
      <c r="D33" t="s">
        <v>178</v>
      </c>
      <c r="E33" t="s">
        <v>650</v>
      </c>
      <c r="F33" t="s">
        <v>651</v>
      </c>
      <c r="G33" t="s">
        <v>277</v>
      </c>
      <c r="H33" t="s">
        <v>652</v>
      </c>
      <c r="I33" t="s">
        <v>164</v>
      </c>
      <c r="J33" t="s">
        <v>653</v>
      </c>
      <c r="K33" t="s">
        <v>153</v>
      </c>
      <c r="L33" t="s">
        <v>153</v>
      </c>
      <c r="M33" t="s">
        <v>153</v>
      </c>
    </row>
    <row r="34" spans="1:13" x14ac:dyDescent="0.25">
      <c r="A34" t="s">
        <v>654</v>
      </c>
      <c r="B34" t="s">
        <v>655</v>
      </c>
      <c r="C34" t="s">
        <v>656</v>
      </c>
      <c r="D34" t="s">
        <v>305</v>
      </c>
      <c r="E34" t="s">
        <v>657</v>
      </c>
      <c r="F34" t="s">
        <v>658</v>
      </c>
      <c r="G34" t="s">
        <v>659</v>
      </c>
      <c r="H34" t="s">
        <v>660</v>
      </c>
      <c r="I34" t="s">
        <v>661</v>
      </c>
      <c r="J34" t="s">
        <v>662</v>
      </c>
      <c r="K34" t="s">
        <v>663</v>
      </c>
      <c r="L34" t="s">
        <v>153</v>
      </c>
      <c r="M34" t="s">
        <v>153</v>
      </c>
    </row>
    <row r="35" spans="1:13" x14ac:dyDescent="0.25">
      <c r="A35" t="s">
        <v>664</v>
      </c>
      <c r="B35" t="s">
        <v>665</v>
      </c>
      <c r="C35" t="s">
        <v>666</v>
      </c>
      <c r="D35" t="s">
        <v>320</v>
      </c>
      <c r="E35" t="s">
        <v>667</v>
      </c>
      <c r="F35" t="s">
        <v>668</v>
      </c>
      <c r="G35" t="s">
        <v>669</v>
      </c>
      <c r="H35" t="s">
        <v>670</v>
      </c>
      <c r="I35" t="s">
        <v>230</v>
      </c>
      <c r="J35" t="s">
        <v>671</v>
      </c>
      <c r="K35" t="s">
        <v>672</v>
      </c>
      <c r="L35" t="s">
        <v>153</v>
      </c>
      <c r="M35" t="s">
        <v>153</v>
      </c>
    </row>
    <row r="36" spans="1:13" x14ac:dyDescent="0.25">
      <c r="A36" t="s">
        <v>673</v>
      </c>
      <c r="B36" t="s">
        <v>674</v>
      </c>
      <c r="C36" t="s">
        <v>675</v>
      </c>
      <c r="D36" t="s">
        <v>169</v>
      </c>
      <c r="E36" t="s">
        <v>676</v>
      </c>
      <c r="F36" t="s">
        <v>677</v>
      </c>
      <c r="G36" t="s">
        <v>678</v>
      </c>
      <c r="H36" t="s">
        <v>679</v>
      </c>
      <c r="I36" t="s">
        <v>661</v>
      </c>
      <c r="J36" t="s">
        <v>680</v>
      </c>
      <c r="K36" t="s">
        <v>681</v>
      </c>
      <c r="L36" t="s">
        <v>153</v>
      </c>
      <c r="M36" t="s">
        <v>153</v>
      </c>
    </row>
    <row r="37" spans="1:13" x14ac:dyDescent="0.25">
      <c r="A37" t="s">
        <v>682</v>
      </c>
      <c r="B37" t="s">
        <v>683</v>
      </c>
      <c r="C37" t="s">
        <v>684</v>
      </c>
      <c r="D37" t="s">
        <v>169</v>
      </c>
      <c r="E37" t="s">
        <v>685</v>
      </c>
      <c r="F37" t="s">
        <v>686</v>
      </c>
      <c r="G37" t="s">
        <v>277</v>
      </c>
      <c r="H37" t="s">
        <v>687</v>
      </c>
      <c r="I37" t="s">
        <v>164</v>
      </c>
      <c r="J37" t="s">
        <v>688</v>
      </c>
      <c r="K37" t="s">
        <v>689</v>
      </c>
      <c r="L37" t="s">
        <v>153</v>
      </c>
      <c r="M37" t="s">
        <v>153</v>
      </c>
    </row>
    <row r="38" spans="1:13" x14ac:dyDescent="0.25">
      <c r="A38" t="s">
        <v>690</v>
      </c>
      <c r="B38" t="s">
        <v>691</v>
      </c>
      <c r="C38" t="s">
        <v>692</v>
      </c>
      <c r="D38" t="s">
        <v>520</v>
      </c>
      <c r="E38" t="s">
        <v>693</v>
      </c>
      <c r="F38" t="s">
        <v>694</v>
      </c>
      <c r="G38" t="s">
        <v>695</v>
      </c>
      <c r="H38" t="s">
        <v>153</v>
      </c>
      <c r="I38" t="s">
        <v>696</v>
      </c>
      <c r="J38" t="s">
        <v>697</v>
      </c>
      <c r="K38" t="s">
        <v>698</v>
      </c>
      <c r="L38" t="s">
        <v>153</v>
      </c>
      <c r="M38" t="s">
        <v>153</v>
      </c>
    </row>
    <row r="39" spans="1:13" x14ac:dyDescent="0.25">
      <c r="A39" t="s">
        <v>699</v>
      </c>
      <c r="B39" t="s">
        <v>700</v>
      </c>
      <c r="C39" t="s">
        <v>701</v>
      </c>
      <c r="D39" t="s">
        <v>178</v>
      </c>
      <c r="E39" t="s">
        <v>702</v>
      </c>
      <c r="F39" t="s">
        <v>703</v>
      </c>
      <c r="G39" t="s">
        <v>704</v>
      </c>
      <c r="H39" t="s">
        <v>705</v>
      </c>
      <c r="I39" t="s">
        <v>155</v>
      </c>
      <c r="J39" t="s">
        <v>706</v>
      </c>
      <c r="K39" t="s">
        <v>153</v>
      </c>
      <c r="L39" t="s">
        <v>153</v>
      </c>
      <c r="M39" t="s">
        <v>153</v>
      </c>
    </row>
    <row r="40" spans="1:13" x14ac:dyDescent="0.25">
      <c r="A40" t="s">
        <v>707</v>
      </c>
      <c r="B40" t="s">
        <v>708</v>
      </c>
      <c r="C40" t="s">
        <v>709</v>
      </c>
      <c r="D40" t="s">
        <v>520</v>
      </c>
      <c r="E40" t="s">
        <v>710</v>
      </c>
      <c r="F40" t="s">
        <v>711</v>
      </c>
      <c r="G40" t="s">
        <v>153</v>
      </c>
      <c r="H40" t="s">
        <v>712</v>
      </c>
      <c r="I40" t="s">
        <v>238</v>
      </c>
      <c r="J40" t="s">
        <v>713</v>
      </c>
      <c r="K40" t="s">
        <v>153</v>
      </c>
      <c r="L40" t="s">
        <v>153</v>
      </c>
      <c r="M40" t="s">
        <v>153</v>
      </c>
    </row>
    <row r="41" spans="1:13" x14ac:dyDescent="0.25">
      <c r="A41" t="s">
        <v>714</v>
      </c>
      <c r="B41" t="s">
        <v>715</v>
      </c>
      <c r="C41" t="s">
        <v>716</v>
      </c>
      <c r="D41" t="s">
        <v>169</v>
      </c>
      <c r="E41" t="s">
        <v>717</v>
      </c>
      <c r="F41" t="s">
        <v>718</v>
      </c>
      <c r="G41" t="s">
        <v>153</v>
      </c>
      <c r="H41" t="s">
        <v>719</v>
      </c>
      <c r="I41" t="s">
        <v>291</v>
      </c>
      <c r="J41" t="s">
        <v>720</v>
      </c>
      <c r="K41" t="s">
        <v>721</v>
      </c>
      <c r="L41" t="s">
        <v>153</v>
      </c>
      <c r="M41" t="s">
        <v>153</v>
      </c>
    </row>
    <row r="42" spans="1:13" x14ac:dyDescent="0.25">
      <c r="A42" t="s">
        <v>722</v>
      </c>
      <c r="B42" t="s">
        <v>723</v>
      </c>
      <c r="C42" t="s">
        <v>724</v>
      </c>
      <c r="D42" t="s">
        <v>234</v>
      </c>
      <c r="E42" t="s">
        <v>725</v>
      </c>
      <c r="F42" t="s">
        <v>726</v>
      </c>
      <c r="G42" t="s">
        <v>153</v>
      </c>
      <c r="H42" t="s">
        <v>727</v>
      </c>
      <c r="I42" t="s">
        <v>291</v>
      </c>
      <c r="J42" t="s">
        <v>728</v>
      </c>
      <c r="K42" t="s">
        <v>729</v>
      </c>
      <c r="L42" t="s">
        <v>153</v>
      </c>
      <c r="M42" t="s">
        <v>153</v>
      </c>
    </row>
    <row r="43" spans="1:13" x14ac:dyDescent="0.25">
      <c r="A43" t="s">
        <v>730</v>
      </c>
      <c r="B43" t="s">
        <v>731</v>
      </c>
      <c r="C43" t="s">
        <v>732</v>
      </c>
      <c r="D43" t="s">
        <v>567</v>
      </c>
      <c r="E43" t="s">
        <v>733</v>
      </c>
      <c r="F43" t="s">
        <v>734</v>
      </c>
      <c r="G43" t="s">
        <v>483</v>
      </c>
      <c r="H43" t="s">
        <v>735</v>
      </c>
      <c r="I43" t="s">
        <v>350</v>
      </c>
      <c r="J43" t="s">
        <v>736</v>
      </c>
      <c r="K43" t="s">
        <v>737</v>
      </c>
      <c r="L43" t="s">
        <v>153</v>
      </c>
      <c r="M43" t="s">
        <v>153</v>
      </c>
    </row>
    <row r="44" spans="1:13" x14ac:dyDescent="0.25">
      <c r="A44" t="s">
        <v>738</v>
      </c>
      <c r="B44" t="s">
        <v>739</v>
      </c>
      <c r="C44" t="s">
        <v>740</v>
      </c>
      <c r="D44" t="s">
        <v>178</v>
      </c>
      <c r="E44" t="s">
        <v>741</v>
      </c>
      <c r="F44" t="s">
        <v>742</v>
      </c>
      <c r="G44" t="s">
        <v>743</v>
      </c>
      <c r="H44" t="s">
        <v>744</v>
      </c>
      <c r="I44" t="s">
        <v>164</v>
      </c>
      <c r="J44" t="s">
        <v>745</v>
      </c>
      <c r="K44" t="s">
        <v>746</v>
      </c>
      <c r="L44" t="s">
        <v>153</v>
      </c>
      <c r="M44" t="s">
        <v>153</v>
      </c>
    </row>
    <row r="45" spans="1:13" x14ac:dyDescent="0.25">
      <c r="A45" t="s">
        <v>747</v>
      </c>
      <c r="B45" t="s">
        <v>748</v>
      </c>
      <c r="C45" t="s">
        <v>749</v>
      </c>
      <c r="D45" t="s">
        <v>169</v>
      </c>
      <c r="E45" t="s">
        <v>750</v>
      </c>
      <c r="F45" t="s">
        <v>751</v>
      </c>
      <c r="G45" t="s">
        <v>153</v>
      </c>
      <c r="H45" t="s">
        <v>752</v>
      </c>
      <c r="I45" t="s">
        <v>238</v>
      </c>
      <c r="J45" t="s">
        <v>753</v>
      </c>
      <c r="K45" t="s">
        <v>754</v>
      </c>
      <c r="L45" t="s">
        <v>153</v>
      </c>
      <c r="M45" t="s">
        <v>153</v>
      </c>
    </row>
    <row r="46" spans="1:13" x14ac:dyDescent="0.25">
      <c r="A46" t="s">
        <v>755</v>
      </c>
      <c r="B46" t="s">
        <v>756</v>
      </c>
      <c r="C46" t="s">
        <v>757</v>
      </c>
      <c r="D46" t="s">
        <v>305</v>
      </c>
      <c r="E46" t="s">
        <v>758</v>
      </c>
      <c r="F46" t="s">
        <v>759</v>
      </c>
      <c r="G46" t="s">
        <v>760</v>
      </c>
      <c r="H46" t="s">
        <v>761</v>
      </c>
      <c r="I46" t="s">
        <v>164</v>
      </c>
      <c r="J46" t="s">
        <v>762</v>
      </c>
      <c r="K46" t="s">
        <v>153</v>
      </c>
      <c r="L46" t="s">
        <v>153</v>
      </c>
      <c r="M46" t="s">
        <v>153</v>
      </c>
    </row>
    <row r="47" spans="1:13" x14ac:dyDescent="0.25">
      <c r="A47" t="s">
        <v>763</v>
      </c>
      <c r="B47" t="s">
        <v>764</v>
      </c>
      <c r="C47" t="s">
        <v>765</v>
      </c>
      <c r="D47" t="s">
        <v>320</v>
      </c>
      <c r="E47" t="s">
        <v>766</v>
      </c>
      <c r="F47" t="s">
        <v>767</v>
      </c>
      <c r="G47" t="s">
        <v>768</v>
      </c>
      <c r="H47" t="s">
        <v>769</v>
      </c>
      <c r="I47" t="s">
        <v>661</v>
      </c>
      <c r="J47" t="s">
        <v>770</v>
      </c>
      <c r="K47" t="s">
        <v>771</v>
      </c>
      <c r="L47" t="s">
        <v>153</v>
      </c>
      <c r="M47" t="s">
        <v>153</v>
      </c>
    </row>
    <row r="48" spans="1:13" x14ac:dyDescent="0.25">
      <c r="A48" t="s">
        <v>772</v>
      </c>
      <c r="B48" t="s">
        <v>773</v>
      </c>
      <c r="C48" t="s">
        <v>774</v>
      </c>
      <c r="D48" t="s">
        <v>305</v>
      </c>
      <c r="E48" t="s">
        <v>775</v>
      </c>
      <c r="F48" t="s">
        <v>776</v>
      </c>
      <c r="G48" t="s">
        <v>777</v>
      </c>
      <c r="H48" t="s">
        <v>778</v>
      </c>
      <c r="I48" t="s">
        <v>661</v>
      </c>
      <c r="J48" t="s">
        <v>779</v>
      </c>
      <c r="K48" t="s">
        <v>780</v>
      </c>
      <c r="L48" t="s">
        <v>153</v>
      </c>
      <c r="M48" t="s">
        <v>153</v>
      </c>
    </row>
    <row r="49" spans="1:13" x14ac:dyDescent="0.25">
      <c r="A49" t="s">
        <v>781</v>
      </c>
      <c r="B49" t="s">
        <v>782</v>
      </c>
      <c r="C49" t="s">
        <v>783</v>
      </c>
      <c r="D49" t="s">
        <v>234</v>
      </c>
      <c r="E49" t="s">
        <v>784</v>
      </c>
      <c r="F49" t="s">
        <v>785</v>
      </c>
      <c r="G49" t="s">
        <v>277</v>
      </c>
      <c r="H49" t="s">
        <v>786</v>
      </c>
      <c r="I49" t="s">
        <v>164</v>
      </c>
      <c r="J49" t="s">
        <v>787</v>
      </c>
      <c r="K49" t="s">
        <v>788</v>
      </c>
      <c r="L49" t="s">
        <v>153</v>
      </c>
      <c r="M49" t="s">
        <v>153</v>
      </c>
    </row>
    <row r="50" spans="1:13" x14ac:dyDescent="0.25">
      <c r="A50" t="s">
        <v>789</v>
      </c>
      <c r="B50" t="s">
        <v>790</v>
      </c>
      <c r="C50" t="s">
        <v>791</v>
      </c>
      <c r="D50" t="s">
        <v>178</v>
      </c>
      <c r="E50" t="s">
        <v>792</v>
      </c>
      <c r="F50" t="s">
        <v>793</v>
      </c>
      <c r="G50" t="s">
        <v>153</v>
      </c>
      <c r="H50" t="s">
        <v>794</v>
      </c>
      <c r="I50" t="s">
        <v>261</v>
      </c>
      <c r="J50" t="s">
        <v>795</v>
      </c>
      <c r="K50" t="s">
        <v>796</v>
      </c>
      <c r="L50" t="s">
        <v>153</v>
      </c>
      <c r="M50" t="s">
        <v>153</v>
      </c>
    </row>
    <row r="51" spans="1:13" x14ac:dyDescent="0.25">
      <c r="A51" t="s">
        <v>797</v>
      </c>
      <c r="B51" t="s">
        <v>798</v>
      </c>
      <c r="C51" t="s">
        <v>799</v>
      </c>
      <c r="D51" t="s">
        <v>218</v>
      </c>
      <c r="E51" t="s">
        <v>800</v>
      </c>
      <c r="F51" t="s">
        <v>801</v>
      </c>
      <c r="G51" t="s">
        <v>153</v>
      </c>
      <c r="H51" t="s">
        <v>802</v>
      </c>
      <c r="I51" t="s">
        <v>803</v>
      </c>
      <c r="J51" t="s">
        <v>804</v>
      </c>
      <c r="K51" t="s">
        <v>805</v>
      </c>
      <c r="L51" t="s">
        <v>153</v>
      </c>
      <c r="M51" t="s">
        <v>153</v>
      </c>
    </row>
    <row r="52" spans="1:13" x14ac:dyDescent="0.25">
      <c r="A52" t="s">
        <v>806</v>
      </c>
      <c r="B52" t="s">
        <v>807</v>
      </c>
      <c r="C52" t="s">
        <v>808</v>
      </c>
      <c r="D52" t="s">
        <v>567</v>
      </c>
      <c r="E52" t="s">
        <v>809</v>
      </c>
      <c r="F52" t="s">
        <v>347</v>
      </c>
      <c r="G52" t="s">
        <v>348</v>
      </c>
      <c r="H52" t="s">
        <v>349</v>
      </c>
      <c r="I52" t="s">
        <v>350</v>
      </c>
      <c r="J52" t="s">
        <v>810</v>
      </c>
      <c r="K52" t="s">
        <v>811</v>
      </c>
      <c r="L52" t="s">
        <v>153</v>
      </c>
      <c r="M52" t="s">
        <v>153</v>
      </c>
    </row>
    <row r="53" spans="1:13" x14ac:dyDescent="0.25">
      <c r="A53" t="s">
        <v>812</v>
      </c>
      <c r="B53" t="s">
        <v>813</v>
      </c>
      <c r="C53" t="s">
        <v>814</v>
      </c>
      <c r="D53" t="s">
        <v>567</v>
      </c>
      <c r="E53" t="s">
        <v>815</v>
      </c>
      <c r="F53" t="s">
        <v>816</v>
      </c>
      <c r="G53" t="s">
        <v>153</v>
      </c>
      <c r="H53" t="s">
        <v>817</v>
      </c>
      <c r="I53" t="s">
        <v>238</v>
      </c>
      <c r="J53" t="s">
        <v>818</v>
      </c>
      <c r="K53" t="s">
        <v>153</v>
      </c>
      <c r="L53" t="s">
        <v>153</v>
      </c>
      <c r="M53" t="s">
        <v>153</v>
      </c>
    </row>
    <row r="54" spans="1:13" x14ac:dyDescent="0.25">
      <c r="A54" t="s">
        <v>819</v>
      </c>
      <c r="B54" t="s">
        <v>820</v>
      </c>
      <c r="C54" t="s">
        <v>821</v>
      </c>
      <c r="D54" t="s">
        <v>520</v>
      </c>
      <c r="E54" t="s">
        <v>822</v>
      </c>
      <c r="F54" t="s">
        <v>152</v>
      </c>
      <c r="G54" t="s">
        <v>153</v>
      </c>
      <c r="H54" t="s">
        <v>823</v>
      </c>
      <c r="I54" t="s">
        <v>155</v>
      </c>
      <c r="J54" t="s">
        <v>824</v>
      </c>
      <c r="K54" t="s">
        <v>825</v>
      </c>
      <c r="L54" t="s">
        <v>153</v>
      </c>
      <c r="M54" t="s">
        <v>153</v>
      </c>
    </row>
    <row r="55" spans="1:13" x14ac:dyDescent="0.25">
      <c r="A55" t="s">
        <v>826</v>
      </c>
      <c r="B55" t="s">
        <v>827</v>
      </c>
      <c r="C55" t="s">
        <v>828</v>
      </c>
      <c r="D55" t="s">
        <v>218</v>
      </c>
      <c r="E55" t="s">
        <v>829</v>
      </c>
      <c r="F55" t="s">
        <v>497</v>
      </c>
      <c r="G55" t="s">
        <v>153</v>
      </c>
      <c r="H55" t="s">
        <v>498</v>
      </c>
      <c r="I55" t="s">
        <v>499</v>
      </c>
      <c r="J55" t="s">
        <v>830</v>
      </c>
      <c r="K55" t="s">
        <v>831</v>
      </c>
      <c r="L55" t="s">
        <v>153</v>
      </c>
      <c r="M55" t="s">
        <v>153</v>
      </c>
    </row>
    <row r="56" spans="1:13" x14ac:dyDescent="0.25">
      <c r="A56" t="s">
        <v>832</v>
      </c>
      <c r="B56" t="s">
        <v>833</v>
      </c>
      <c r="C56" t="s">
        <v>834</v>
      </c>
      <c r="D56" t="s">
        <v>169</v>
      </c>
      <c r="E56" t="s">
        <v>835</v>
      </c>
      <c r="F56" t="s">
        <v>836</v>
      </c>
      <c r="G56" t="s">
        <v>837</v>
      </c>
      <c r="H56" t="s">
        <v>838</v>
      </c>
      <c r="I56" t="s">
        <v>164</v>
      </c>
      <c r="J56" t="s">
        <v>839</v>
      </c>
      <c r="K56" t="s">
        <v>840</v>
      </c>
      <c r="L56" t="s">
        <v>153</v>
      </c>
      <c r="M56" t="s">
        <v>153</v>
      </c>
    </row>
    <row r="57" spans="1:13" x14ac:dyDescent="0.25">
      <c r="A57" t="s">
        <v>841</v>
      </c>
      <c r="B57" t="s">
        <v>842</v>
      </c>
      <c r="C57" t="s">
        <v>843</v>
      </c>
      <c r="D57" t="s">
        <v>305</v>
      </c>
      <c r="E57" t="s">
        <v>844</v>
      </c>
      <c r="F57" t="s">
        <v>845</v>
      </c>
      <c r="G57" t="s">
        <v>153</v>
      </c>
      <c r="H57" t="s">
        <v>846</v>
      </c>
      <c r="I57" t="s">
        <v>238</v>
      </c>
      <c r="J57" t="s">
        <v>847</v>
      </c>
      <c r="K57" t="s">
        <v>848</v>
      </c>
      <c r="L57" t="s">
        <v>153</v>
      </c>
      <c r="M57" t="s">
        <v>153</v>
      </c>
    </row>
    <row r="58" spans="1:13" x14ac:dyDescent="0.25">
      <c r="A58" t="s">
        <v>849</v>
      </c>
      <c r="B58" t="s">
        <v>850</v>
      </c>
      <c r="C58" t="s">
        <v>851</v>
      </c>
      <c r="D58" t="s">
        <v>305</v>
      </c>
      <c r="E58" t="s">
        <v>852</v>
      </c>
      <c r="F58" t="s">
        <v>289</v>
      </c>
      <c r="G58" t="s">
        <v>153</v>
      </c>
      <c r="H58" t="s">
        <v>853</v>
      </c>
      <c r="I58" t="s">
        <v>291</v>
      </c>
      <c r="J58" t="s">
        <v>854</v>
      </c>
      <c r="K58" t="s">
        <v>855</v>
      </c>
      <c r="L58" t="s">
        <v>153</v>
      </c>
      <c r="M58" t="s">
        <v>153</v>
      </c>
    </row>
    <row r="59" spans="1:13" x14ac:dyDescent="0.25">
      <c r="A59" t="s">
        <v>856</v>
      </c>
      <c r="B59" t="s">
        <v>857</v>
      </c>
      <c r="C59" t="s">
        <v>858</v>
      </c>
      <c r="D59" t="s">
        <v>169</v>
      </c>
      <c r="E59" t="s">
        <v>859</v>
      </c>
      <c r="F59" t="s">
        <v>420</v>
      </c>
      <c r="G59" t="s">
        <v>153</v>
      </c>
      <c r="H59" t="s">
        <v>860</v>
      </c>
      <c r="I59" t="s">
        <v>422</v>
      </c>
      <c r="J59" t="s">
        <v>861</v>
      </c>
      <c r="K59" t="s">
        <v>862</v>
      </c>
      <c r="L59" t="s">
        <v>153</v>
      </c>
      <c r="M59" t="s">
        <v>153</v>
      </c>
    </row>
    <row r="60" spans="1:13" x14ac:dyDescent="0.25">
      <c r="A60" t="s">
        <v>863</v>
      </c>
      <c r="B60" t="s">
        <v>864</v>
      </c>
      <c r="C60" t="s">
        <v>865</v>
      </c>
      <c r="D60" t="s">
        <v>234</v>
      </c>
      <c r="E60" t="s">
        <v>866</v>
      </c>
      <c r="F60" t="s">
        <v>867</v>
      </c>
      <c r="G60" t="s">
        <v>153</v>
      </c>
      <c r="H60" t="s">
        <v>868</v>
      </c>
      <c r="I60" t="s">
        <v>561</v>
      </c>
      <c r="J60" t="s">
        <v>869</v>
      </c>
      <c r="K60" t="s">
        <v>870</v>
      </c>
      <c r="L60" t="s">
        <v>153</v>
      </c>
      <c r="M60" t="s">
        <v>153</v>
      </c>
    </row>
    <row r="61" spans="1:13" x14ac:dyDescent="0.25">
      <c r="A61" t="s">
        <v>871</v>
      </c>
      <c r="B61" t="s">
        <v>872</v>
      </c>
      <c r="C61" t="s">
        <v>873</v>
      </c>
      <c r="D61" t="s">
        <v>169</v>
      </c>
      <c r="E61" t="s">
        <v>874</v>
      </c>
      <c r="F61" t="s">
        <v>620</v>
      </c>
      <c r="G61" t="s">
        <v>153</v>
      </c>
      <c r="H61" t="s">
        <v>875</v>
      </c>
      <c r="I61" t="s">
        <v>622</v>
      </c>
      <c r="J61" t="s">
        <v>876</v>
      </c>
      <c r="K61" t="s">
        <v>153</v>
      </c>
      <c r="L61" t="s">
        <v>153</v>
      </c>
      <c r="M61" t="s">
        <v>153</v>
      </c>
    </row>
    <row r="62" spans="1:13" x14ac:dyDescent="0.25">
      <c r="A62" t="s">
        <v>877</v>
      </c>
      <c r="B62" t="s">
        <v>878</v>
      </c>
      <c r="C62" t="s">
        <v>879</v>
      </c>
      <c r="D62" t="s">
        <v>320</v>
      </c>
      <c r="E62" t="s">
        <v>880</v>
      </c>
      <c r="F62" t="s">
        <v>668</v>
      </c>
      <c r="G62" t="s">
        <v>669</v>
      </c>
      <c r="H62" t="s">
        <v>881</v>
      </c>
      <c r="I62" t="s">
        <v>230</v>
      </c>
      <c r="J62" t="s">
        <v>882</v>
      </c>
      <c r="K62" t="s">
        <v>883</v>
      </c>
      <c r="L62" t="s">
        <v>153</v>
      </c>
      <c r="M62" t="s">
        <v>153</v>
      </c>
    </row>
    <row r="63" spans="1:13" x14ac:dyDescent="0.25">
      <c r="A63" t="s">
        <v>884</v>
      </c>
      <c r="B63" t="s">
        <v>885</v>
      </c>
      <c r="C63" t="s">
        <v>886</v>
      </c>
      <c r="D63" t="s">
        <v>567</v>
      </c>
      <c r="E63" t="s">
        <v>887</v>
      </c>
      <c r="F63" t="s">
        <v>228</v>
      </c>
      <c r="G63" t="s">
        <v>522</v>
      </c>
      <c r="H63" t="s">
        <v>888</v>
      </c>
      <c r="I63" t="s">
        <v>230</v>
      </c>
      <c r="J63" t="s">
        <v>889</v>
      </c>
      <c r="K63" t="s">
        <v>153</v>
      </c>
      <c r="L63" t="s">
        <v>153</v>
      </c>
      <c r="M63" t="s">
        <v>153</v>
      </c>
    </row>
    <row r="64" spans="1:13" x14ac:dyDescent="0.25">
      <c r="A64" t="s">
        <v>890</v>
      </c>
      <c r="B64" t="s">
        <v>891</v>
      </c>
      <c r="C64" t="s">
        <v>892</v>
      </c>
      <c r="D64" t="s">
        <v>320</v>
      </c>
      <c r="E64" t="s">
        <v>893</v>
      </c>
      <c r="F64" t="s">
        <v>894</v>
      </c>
      <c r="G64" t="s">
        <v>153</v>
      </c>
      <c r="H64" t="s">
        <v>895</v>
      </c>
      <c r="I64" t="s">
        <v>238</v>
      </c>
      <c r="J64" t="s">
        <v>896</v>
      </c>
      <c r="K64" t="s">
        <v>153</v>
      </c>
      <c r="L64" t="s">
        <v>153</v>
      </c>
      <c r="M64" t="s">
        <v>153</v>
      </c>
    </row>
    <row r="65" spans="1:13" x14ac:dyDescent="0.25">
      <c r="A65" t="s">
        <v>897</v>
      </c>
      <c r="B65" t="s">
        <v>898</v>
      </c>
      <c r="C65" t="s">
        <v>899</v>
      </c>
      <c r="D65" t="s">
        <v>169</v>
      </c>
      <c r="E65" t="s">
        <v>900</v>
      </c>
      <c r="F65" t="s">
        <v>497</v>
      </c>
      <c r="G65" t="s">
        <v>153</v>
      </c>
      <c r="H65" t="s">
        <v>498</v>
      </c>
      <c r="I65" t="s">
        <v>499</v>
      </c>
      <c r="J65" t="s">
        <v>901</v>
      </c>
      <c r="K65" t="s">
        <v>902</v>
      </c>
      <c r="L65" t="s">
        <v>153</v>
      </c>
      <c r="M65" t="s">
        <v>153</v>
      </c>
    </row>
    <row r="66" spans="1:13" x14ac:dyDescent="0.25">
      <c r="A66" t="s">
        <v>903</v>
      </c>
      <c r="B66" t="s">
        <v>904</v>
      </c>
      <c r="C66" t="s">
        <v>905</v>
      </c>
      <c r="D66" t="s">
        <v>906</v>
      </c>
      <c r="E66" t="s">
        <v>907</v>
      </c>
      <c r="F66" t="s">
        <v>908</v>
      </c>
      <c r="G66" t="s">
        <v>909</v>
      </c>
      <c r="H66" t="s">
        <v>910</v>
      </c>
      <c r="I66" t="s">
        <v>164</v>
      </c>
      <c r="J66" t="s">
        <v>911</v>
      </c>
      <c r="K66" t="s">
        <v>912</v>
      </c>
      <c r="L66" t="s">
        <v>153</v>
      </c>
      <c r="M66" t="s">
        <v>153</v>
      </c>
    </row>
    <row r="67" spans="1:13" x14ac:dyDescent="0.25">
      <c r="A67" t="s">
        <v>913</v>
      </c>
      <c r="B67" t="s">
        <v>914</v>
      </c>
      <c r="C67" t="s">
        <v>915</v>
      </c>
      <c r="D67" t="s">
        <v>520</v>
      </c>
      <c r="E67" t="s">
        <v>916</v>
      </c>
      <c r="F67" t="s">
        <v>917</v>
      </c>
      <c r="G67" t="s">
        <v>153</v>
      </c>
      <c r="H67" t="s">
        <v>918</v>
      </c>
      <c r="I67" t="s">
        <v>261</v>
      </c>
      <c r="J67" t="s">
        <v>919</v>
      </c>
      <c r="K67" t="s">
        <v>920</v>
      </c>
      <c r="L67" t="s">
        <v>153</v>
      </c>
      <c r="M67" t="s">
        <v>153</v>
      </c>
    </row>
    <row r="68" spans="1:13" x14ac:dyDescent="0.25">
      <c r="A68" t="s">
        <v>921</v>
      </c>
      <c r="B68" t="s">
        <v>922</v>
      </c>
      <c r="C68" t="s">
        <v>923</v>
      </c>
      <c r="D68" t="s">
        <v>581</v>
      </c>
      <c r="E68" t="s">
        <v>924</v>
      </c>
      <c r="F68" t="s">
        <v>668</v>
      </c>
      <c r="G68" t="s">
        <v>669</v>
      </c>
      <c r="H68" t="s">
        <v>925</v>
      </c>
      <c r="I68" t="s">
        <v>230</v>
      </c>
      <c r="J68" t="s">
        <v>926</v>
      </c>
      <c r="K68" t="s">
        <v>153</v>
      </c>
      <c r="L68" t="s">
        <v>153</v>
      </c>
      <c r="M68" t="s">
        <v>153</v>
      </c>
    </row>
    <row r="69" spans="1:13" x14ac:dyDescent="0.25">
      <c r="A69" t="s">
        <v>927</v>
      </c>
      <c r="B69" t="s">
        <v>928</v>
      </c>
      <c r="C69" t="s">
        <v>929</v>
      </c>
      <c r="D69" t="s">
        <v>234</v>
      </c>
      <c r="E69" t="s">
        <v>930</v>
      </c>
      <c r="F69" t="s">
        <v>931</v>
      </c>
      <c r="G69" t="s">
        <v>153</v>
      </c>
      <c r="H69" t="s">
        <v>932</v>
      </c>
      <c r="I69" t="s">
        <v>515</v>
      </c>
      <c r="J69" t="s">
        <v>933</v>
      </c>
      <c r="K69" t="s">
        <v>153</v>
      </c>
      <c r="L69" t="s">
        <v>153</v>
      </c>
      <c r="M69" t="s">
        <v>153</v>
      </c>
    </row>
    <row r="70" spans="1:13" x14ac:dyDescent="0.25">
      <c r="A70" t="s">
        <v>934</v>
      </c>
      <c r="B70" t="s">
        <v>935</v>
      </c>
      <c r="C70" t="s">
        <v>936</v>
      </c>
      <c r="D70" t="s">
        <v>320</v>
      </c>
      <c r="E70" t="s">
        <v>937</v>
      </c>
      <c r="F70" t="s">
        <v>466</v>
      </c>
      <c r="G70" t="s">
        <v>153</v>
      </c>
      <c r="H70" t="s">
        <v>938</v>
      </c>
      <c r="I70" t="s">
        <v>191</v>
      </c>
      <c r="J70" t="s">
        <v>939</v>
      </c>
      <c r="K70" t="s">
        <v>940</v>
      </c>
      <c r="L70" t="s">
        <v>153</v>
      </c>
      <c r="M70" t="s">
        <v>153</v>
      </c>
    </row>
    <row r="71" spans="1:13" x14ac:dyDescent="0.25">
      <c r="A71" t="s">
        <v>941</v>
      </c>
      <c r="B71" t="s">
        <v>942</v>
      </c>
      <c r="C71" t="s">
        <v>943</v>
      </c>
      <c r="D71" t="s">
        <v>305</v>
      </c>
      <c r="E71" t="s">
        <v>944</v>
      </c>
      <c r="F71" t="s">
        <v>945</v>
      </c>
      <c r="G71" t="s">
        <v>153</v>
      </c>
      <c r="H71" t="s">
        <v>946</v>
      </c>
      <c r="I71" t="s">
        <v>270</v>
      </c>
      <c r="J71" t="s">
        <v>947</v>
      </c>
      <c r="K71" t="s">
        <v>948</v>
      </c>
      <c r="L71" t="s">
        <v>153</v>
      </c>
      <c r="M71" t="s">
        <v>153</v>
      </c>
    </row>
    <row r="72" spans="1:13" x14ac:dyDescent="0.25">
      <c r="A72" t="s">
        <v>949</v>
      </c>
      <c r="B72" t="s">
        <v>950</v>
      </c>
      <c r="C72" t="s">
        <v>951</v>
      </c>
      <c r="D72" t="s">
        <v>169</v>
      </c>
      <c r="E72" t="s">
        <v>952</v>
      </c>
      <c r="F72" t="s">
        <v>953</v>
      </c>
      <c r="G72" t="s">
        <v>954</v>
      </c>
      <c r="H72" t="s">
        <v>955</v>
      </c>
      <c r="I72" t="s">
        <v>164</v>
      </c>
      <c r="J72" t="s">
        <v>956</v>
      </c>
      <c r="K72" t="s">
        <v>153</v>
      </c>
      <c r="L72" t="s">
        <v>153</v>
      </c>
      <c r="M72" t="s">
        <v>153</v>
      </c>
    </row>
    <row r="73" spans="1:13" x14ac:dyDescent="0.25">
      <c r="A73" t="s">
        <v>957</v>
      </c>
      <c r="B73" t="s">
        <v>958</v>
      </c>
      <c r="C73" t="s">
        <v>959</v>
      </c>
      <c r="D73" t="s">
        <v>234</v>
      </c>
      <c r="E73" t="s">
        <v>960</v>
      </c>
      <c r="F73" t="s">
        <v>152</v>
      </c>
      <c r="G73" t="s">
        <v>153</v>
      </c>
      <c r="H73" t="s">
        <v>961</v>
      </c>
      <c r="I73" t="s">
        <v>155</v>
      </c>
      <c r="J73" t="s">
        <v>962</v>
      </c>
      <c r="K73" t="s">
        <v>963</v>
      </c>
      <c r="L73" t="s">
        <v>153</v>
      </c>
      <c r="M73" t="s">
        <v>153</v>
      </c>
    </row>
    <row r="74" spans="1:13" x14ac:dyDescent="0.25">
      <c r="A74" t="s">
        <v>964</v>
      </c>
      <c r="B74" t="s">
        <v>965</v>
      </c>
      <c r="C74" t="s">
        <v>966</v>
      </c>
      <c r="D74" t="s">
        <v>305</v>
      </c>
      <c r="E74" t="s">
        <v>967</v>
      </c>
      <c r="F74" t="s">
        <v>968</v>
      </c>
      <c r="G74" t="s">
        <v>153</v>
      </c>
      <c r="H74" t="s">
        <v>969</v>
      </c>
      <c r="I74" t="s">
        <v>315</v>
      </c>
      <c r="J74" t="s">
        <v>970</v>
      </c>
      <c r="K74" t="s">
        <v>971</v>
      </c>
      <c r="L74" t="s">
        <v>153</v>
      </c>
      <c r="M74" t="s">
        <v>153</v>
      </c>
    </row>
    <row r="75" spans="1:13" x14ac:dyDescent="0.25">
      <c r="A75" t="s">
        <v>972</v>
      </c>
      <c r="B75" t="s">
        <v>973</v>
      </c>
      <c r="C75" t="s">
        <v>974</v>
      </c>
      <c r="D75" t="s">
        <v>178</v>
      </c>
      <c r="E75" t="s">
        <v>975</v>
      </c>
      <c r="F75" t="s">
        <v>289</v>
      </c>
      <c r="G75" t="s">
        <v>153</v>
      </c>
      <c r="H75" t="s">
        <v>976</v>
      </c>
      <c r="I75" t="s">
        <v>291</v>
      </c>
      <c r="J75" t="s">
        <v>977</v>
      </c>
      <c r="K75" t="s">
        <v>978</v>
      </c>
      <c r="L75" t="s">
        <v>153</v>
      </c>
      <c r="M75" t="s">
        <v>153</v>
      </c>
    </row>
    <row r="76" spans="1:13" x14ac:dyDescent="0.25">
      <c r="A76" t="s">
        <v>979</v>
      </c>
      <c r="B76" t="s">
        <v>980</v>
      </c>
      <c r="C76" t="s">
        <v>981</v>
      </c>
      <c r="D76" t="s">
        <v>234</v>
      </c>
      <c r="E76" t="s">
        <v>982</v>
      </c>
      <c r="F76" t="s">
        <v>983</v>
      </c>
      <c r="G76" t="s">
        <v>984</v>
      </c>
      <c r="H76" t="s">
        <v>985</v>
      </c>
      <c r="I76" t="s">
        <v>164</v>
      </c>
      <c r="J76" t="s">
        <v>986</v>
      </c>
      <c r="K76" t="s">
        <v>987</v>
      </c>
      <c r="L76" t="s">
        <v>153</v>
      </c>
      <c r="M76" t="s">
        <v>153</v>
      </c>
    </row>
    <row r="77" spans="1:13" x14ac:dyDescent="0.25">
      <c r="A77" t="s">
        <v>988</v>
      </c>
      <c r="B77" t="s">
        <v>989</v>
      </c>
      <c r="C77" t="s">
        <v>990</v>
      </c>
      <c r="D77" t="s">
        <v>320</v>
      </c>
      <c r="E77" t="s">
        <v>991</v>
      </c>
      <c r="F77" t="s">
        <v>992</v>
      </c>
      <c r="G77" t="s">
        <v>153</v>
      </c>
      <c r="H77" t="s">
        <v>993</v>
      </c>
      <c r="I77" t="s">
        <v>803</v>
      </c>
      <c r="J77" t="s">
        <v>994</v>
      </c>
      <c r="K77" t="s">
        <v>995</v>
      </c>
      <c r="L77" t="s">
        <v>153</v>
      </c>
      <c r="M77" t="s">
        <v>153</v>
      </c>
    </row>
    <row r="78" spans="1:13" x14ac:dyDescent="0.25">
      <c r="A78" t="s">
        <v>996</v>
      </c>
      <c r="B78" t="s">
        <v>997</v>
      </c>
      <c r="C78" t="s">
        <v>998</v>
      </c>
      <c r="D78" t="s">
        <v>178</v>
      </c>
      <c r="E78" t="s">
        <v>999</v>
      </c>
      <c r="F78" t="s">
        <v>785</v>
      </c>
      <c r="G78" t="s">
        <v>277</v>
      </c>
      <c r="H78" t="s">
        <v>1000</v>
      </c>
      <c r="I78" t="s">
        <v>164</v>
      </c>
      <c r="J78" t="s">
        <v>1001</v>
      </c>
      <c r="K78" t="s">
        <v>153</v>
      </c>
      <c r="L78" t="s">
        <v>153</v>
      </c>
      <c r="M78" t="s">
        <v>153</v>
      </c>
    </row>
    <row r="79" spans="1:13" x14ac:dyDescent="0.25">
      <c r="A79" t="s">
        <v>1002</v>
      </c>
      <c r="B79" t="s">
        <v>1003</v>
      </c>
      <c r="C79" t="s">
        <v>1004</v>
      </c>
      <c r="D79" t="s">
        <v>567</v>
      </c>
      <c r="E79" t="s">
        <v>1005</v>
      </c>
      <c r="F79" t="s">
        <v>1006</v>
      </c>
      <c r="G79" t="s">
        <v>1007</v>
      </c>
      <c r="H79" t="s">
        <v>1008</v>
      </c>
      <c r="I79" t="s">
        <v>164</v>
      </c>
      <c r="J79" t="s">
        <v>1009</v>
      </c>
      <c r="K79" t="s">
        <v>1010</v>
      </c>
      <c r="L79" t="s">
        <v>153</v>
      </c>
      <c r="M79" t="s">
        <v>153</v>
      </c>
    </row>
    <row r="80" spans="1:13" x14ac:dyDescent="0.25">
      <c r="A80" t="s">
        <v>1011</v>
      </c>
      <c r="B80" t="s">
        <v>1012</v>
      </c>
      <c r="C80" t="s">
        <v>1013</v>
      </c>
      <c r="D80" t="s">
        <v>178</v>
      </c>
      <c r="E80" t="s">
        <v>1014</v>
      </c>
      <c r="F80" t="s">
        <v>1015</v>
      </c>
      <c r="G80" t="s">
        <v>153</v>
      </c>
      <c r="H80" t="s">
        <v>1016</v>
      </c>
      <c r="I80" t="s">
        <v>238</v>
      </c>
      <c r="J80" t="s">
        <v>1017</v>
      </c>
      <c r="K80" t="s">
        <v>1018</v>
      </c>
      <c r="L80" t="s">
        <v>153</v>
      </c>
      <c r="M80" t="s">
        <v>153</v>
      </c>
    </row>
    <row r="81" spans="1:13" x14ac:dyDescent="0.25">
      <c r="A81" t="s">
        <v>1019</v>
      </c>
      <c r="B81" t="s">
        <v>1020</v>
      </c>
      <c r="C81" t="s">
        <v>1021</v>
      </c>
      <c r="D81" t="s">
        <v>305</v>
      </c>
      <c r="E81" t="s">
        <v>1022</v>
      </c>
      <c r="F81" t="s">
        <v>420</v>
      </c>
      <c r="G81" t="s">
        <v>153</v>
      </c>
      <c r="H81" t="s">
        <v>860</v>
      </c>
      <c r="I81" t="s">
        <v>422</v>
      </c>
      <c r="J81" t="s">
        <v>1023</v>
      </c>
      <c r="K81" t="s">
        <v>153</v>
      </c>
      <c r="L81" t="s">
        <v>153</v>
      </c>
      <c r="M81" t="s">
        <v>153</v>
      </c>
    </row>
    <row r="82" spans="1:13" x14ac:dyDescent="0.25">
      <c r="A82" t="s">
        <v>1024</v>
      </c>
      <c r="B82" t="s">
        <v>1025</v>
      </c>
      <c r="C82" t="s">
        <v>1026</v>
      </c>
      <c r="D82" t="s">
        <v>169</v>
      </c>
      <c r="E82" t="s">
        <v>1027</v>
      </c>
      <c r="F82" t="s">
        <v>228</v>
      </c>
      <c r="G82" t="s">
        <v>522</v>
      </c>
      <c r="H82" t="s">
        <v>1028</v>
      </c>
      <c r="I82" t="s">
        <v>230</v>
      </c>
      <c r="J82" t="s">
        <v>1029</v>
      </c>
      <c r="K82" t="s">
        <v>1030</v>
      </c>
      <c r="L82" t="s">
        <v>153</v>
      </c>
      <c r="M82" t="s">
        <v>153</v>
      </c>
    </row>
    <row r="83" spans="1:13" x14ac:dyDescent="0.25">
      <c r="A83" t="s">
        <v>1031</v>
      </c>
      <c r="B83" t="s">
        <v>1032</v>
      </c>
      <c r="C83" t="s">
        <v>1033</v>
      </c>
      <c r="D83" t="s">
        <v>520</v>
      </c>
      <c r="E83" t="s">
        <v>1034</v>
      </c>
      <c r="F83" t="s">
        <v>1035</v>
      </c>
      <c r="G83" t="s">
        <v>743</v>
      </c>
      <c r="H83" t="s">
        <v>1036</v>
      </c>
      <c r="I83" t="s">
        <v>164</v>
      </c>
      <c r="J83" t="s">
        <v>1037</v>
      </c>
      <c r="K83" t="s">
        <v>1038</v>
      </c>
      <c r="L83" t="s">
        <v>153</v>
      </c>
      <c r="M83" t="s">
        <v>153</v>
      </c>
    </row>
    <row r="84" spans="1:13" x14ac:dyDescent="0.25">
      <c r="A84" t="s">
        <v>1039</v>
      </c>
      <c r="B84" t="s">
        <v>1040</v>
      </c>
      <c r="C84" t="s">
        <v>1041</v>
      </c>
      <c r="D84" t="s">
        <v>234</v>
      </c>
      <c r="E84" t="s">
        <v>1042</v>
      </c>
      <c r="F84" t="s">
        <v>1043</v>
      </c>
      <c r="G84" t="s">
        <v>153</v>
      </c>
      <c r="H84" t="s">
        <v>1044</v>
      </c>
      <c r="I84" t="s">
        <v>315</v>
      </c>
      <c r="J84" t="s">
        <v>1045</v>
      </c>
      <c r="K84" t="s">
        <v>1046</v>
      </c>
      <c r="L84" t="s">
        <v>153</v>
      </c>
      <c r="M84" t="s">
        <v>153</v>
      </c>
    </row>
    <row r="85" spans="1:13" x14ac:dyDescent="0.25">
      <c r="A85" t="s">
        <v>1047</v>
      </c>
      <c r="B85" t="s">
        <v>1048</v>
      </c>
      <c r="C85" t="s">
        <v>1049</v>
      </c>
      <c r="D85" t="s">
        <v>218</v>
      </c>
      <c r="E85" t="s">
        <v>1050</v>
      </c>
      <c r="F85" t="s">
        <v>1051</v>
      </c>
      <c r="G85" t="s">
        <v>153</v>
      </c>
      <c r="H85" t="s">
        <v>1052</v>
      </c>
      <c r="I85" t="s">
        <v>291</v>
      </c>
      <c r="J85" t="s">
        <v>1053</v>
      </c>
      <c r="K85" t="s">
        <v>1054</v>
      </c>
      <c r="L85" t="s">
        <v>153</v>
      </c>
      <c r="M85" t="s">
        <v>153</v>
      </c>
    </row>
    <row r="86" spans="1:13" x14ac:dyDescent="0.25">
      <c r="A86" t="s">
        <v>1055</v>
      </c>
      <c r="B86" t="s">
        <v>1056</v>
      </c>
      <c r="C86" t="s">
        <v>1057</v>
      </c>
      <c r="D86" t="s">
        <v>320</v>
      </c>
      <c r="E86" t="s">
        <v>1058</v>
      </c>
      <c r="F86" t="s">
        <v>1059</v>
      </c>
      <c r="G86" t="s">
        <v>153</v>
      </c>
      <c r="H86" t="s">
        <v>1060</v>
      </c>
      <c r="I86" t="s">
        <v>291</v>
      </c>
      <c r="J86" t="s">
        <v>1061</v>
      </c>
      <c r="K86" t="s">
        <v>1062</v>
      </c>
      <c r="L86" t="s">
        <v>153</v>
      </c>
      <c r="M86" t="s">
        <v>153</v>
      </c>
    </row>
    <row r="87" spans="1:13" x14ac:dyDescent="0.25">
      <c r="A87" t="s">
        <v>1063</v>
      </c>
      <c r="B87" t="s">
        <v>1064</v>
      </c>
      <c r="C87" t="s">
        <v>1065</v>
      </c>
      <c r="D87" t="s">
        <v>169</v>
      </c>
      <c r="E87" t="s">
        <v>1066</v>
      </c>
      <c r="F87" t="s">
        <v>1067</v>
      </c>
      <c r="G87" t="s">
        <v>153</v>
      </c>
      <c r="H87" t="s">
        <v>1068</v>
      </c>
      <c r="I87" t="s">
        <v>238</v>
      </c>
      <c r="J87" t="s">
        <v>1069</v>
      </c>
      <c r="K87" t="s">
        <v>1070</v>
      </c>
      <c r="L87" t="s">
        <v>153</v>
      </c>
      <c r="M87" t="s">
        <v>153</v>
      </c>
    </row>
    <row r="88" spans="1:13" x14ac:dyDescent="0.25">
      <c r="A88" t="s">
        <v>1071</v>
      </c>
      <c r="B88" t="s">
        <v>1072</v>
      </c>
      <c r="C88" t="s">
        <v>1073</v>
      </c>
      <c r="D88" t="s">
        <v>320</v>
      </c>
      <c r="E88" t="s">
        <v>1074</v>
      </c>
      <c r="F88" t="s">
        <v>1075</v>
      </c>
      <c r="G88" t="s">
        <v>153</v>
      </c>
      <c r="H88" t="s">
        <v>1076</v>
      </c>
      <c r="I88" t="s">
        <v>333</v>
      </c>
      <c r="J88" t="s">
        <v>1077</v>
      </c>
      <c r="K88" t="s">
        <v>1077</v>
      </c>
      <c r="L88" t="s">
        <v>153</v>
      </c>
      <c r="M88" t="s">
        <v>153</v>
      </c>
    </row>
    <row r="89" spans="1:13" x14ac:dyDescent="0.25">
      <c r="A89" t="s">
        <v>1078</v>
      </c>
      <c r="B89" t="s">
        <v>1079</v>
      </c>
      <c r="C89" t="s">
        <v>1080</v>
      </c>
      <c r="D89" t="s">
        <v>234</v>
      </c>
      <c r="E89" t="s">
        <v>1081</v>
      </c>
      <c r="F89" t="s">
        <v>1082</v>
      </c>
      <c r="G89" t="s">
        <v>522</v>
      </c>
      <c r="H89" t="s">
        <v>1083</v>
      </c>
      <c r="I89" t="s">
        <v>230</v>
      </c>
      <c r="J89" t="s">
        <v>1084</v>
      </c>
      <c r="K89" t="s">
        <v>153</v>
      </c>
      <c r="L89" t="s">
        <v>153</v>
      </c>
      <c r="M89" t="s">
        <v>153</v>
      </c>
    </row>
    <row r="90" spans="1:13" x14ac:dyDescent="0.25">
      <c r="A90" t="s">
        <v>1085</v>
      </c>
      <c r="B90" t="s">
        <v>1086</v>
      </c>
      <c r="C90" t="s">
        <v>1087</v>
      </c>
      <c r="D90" t="s">
        <v>305</v>
      </c>
      <c r="E90" t="s">
        <v>1088</v>
      </c>
      <c r="F90" t="s">
        <v>1089</v>
      </c>
      <c r="G90" t="s">
        <v>743</v>
      </c>
      <c r="H90" t="s">
        <v>1090</v>
      </c>
      <c r="I90" t="s">
        <v>164</v>
      </c>
      <c r="J90" t="s">
        <v>1091</v>
      </c>
      <c r="K90" t="s">
        <v>1092</v>
      </c>
      <c r="L90" t="s">
        <v>153</v>
      </c>
      <c r="M90" t="s">
        <v>153</v>
      </c>
    </row>
    <row r="91" spans="1:13" x14ac:dyDescent="0.25">
      <c r="A91" t="s">
        <v>1093</v>
      </c>
      <c r="B91" t="s">
        <v>1094</v>
      </c>
      <c r="C91" t="s">
        <v>1095</v>
      </c>
      <c r="D91" t="s">
        <v>1096</v>
      </c>
      <c r="E91" t="s">
        <v>1097</v>
      </c>
      <c r="F91" t="s">
        <v>1098</v>
      </c>
      <c r="G91" t="s">
        <v>153</v>
      </c>
      <c r="H91" t="s">
        <v>1099</v>
      </c>
      <c r="I91" t="s">
        <v>333</v>
      </c>
      <c r="J91" t="s">
        <v>1100</v>
      </c>
      <c r="K91" t="s">
        <v>1100</v>
      </c>
      <c r="L91" t="s">
        <v>153</v>
      </c>
      <c r="M91" t="s">
        <v>153</v>
      </c>
    </row>
    <row r="92" spans="1:13" x14ac:dyDescent="0.25">
      <c r="A92" t="s">
        <v>1101</v>
      </c>
      <c r="B92" t="s">
        <v>1102</v>
      </c>
      <c r="C92" t="s">
        <v>1103</v>
      </c>
      <c r="D92" t="s">
        <v>305</v>
      </c>
      <c r="E92" t="s">
        <v>1104</v>
      </c>
      <c r="F92" t="s">
        <v>1105</v>
      </c>
      <c r="G92" t="s">
        <v>153</v>
      </c>
      <c r="H92" t="s">
        <v>1106</v>
      </c>
      <c r="I92" t="s">
        <v>1107</v>
      </c>
      <c r="J92" t="s">
        <v>1108</v>
      </c>
      <c r="K92" t="s">
        <v>1108</v>
      </c>
      <c r="L92" t="s">
        <v>153</v>
      </c>
      <c r="M92" t="s">
        <v>153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DE5CC-E9FA-4D7F-8E5E-130CFE81FC0E}">
  <dimension ref="A1:D9"/>
  <sheetViews>
    <sheetView workbookViewId="0">
      <selection activeCell="C17" sqref="C17:C18"/>
    </sheetView>
  </sheetViews>
  <sheetFormatPr defaultRowHeight="15" x14ac:dyDescent="0.25"/>
  <cols>
    <col min="1" max="1" width="13" bestFit="1" customWidth="1"/>
    <col min="2" max="2" width="16.5703125" bestFit="1" customWidth="1"/>
    <col min="3" max="3" width="54.5703125" bestFit="1" customWidth="1"/>
    <col min="4" max="4" width="177" customWidth="1"/>
  </cols>
  <sheetData>
    <row r="1" spans="1:4" x14ac:dyDescent="0.25">
      <c r="A1" t="s">
        <v>4</v>
      </c>
      <c r="B1" t="s">
        <v>379</v>
      </c>
      <c r="C1" t="s">
        <v>380</v>
      </c>
      <c r="D1" t="s">
        <v>381</v>
      </c>
    </row>
    <row r="2" spans="1:4" x14ac:dyDescent="0.25">
      <c r="A2">
        <v>1</v>
      </c>
      <c r="B2" t="s">
        <v>382</v>
      </c>
      <c r="C2" t="s">
        <v>383</v>
      </c>
      <c r="D2" t="s">
        <v>384</v>
      </c>
    </row>
    <row r="3" spans="1:4" x14ac:dyDescent="0.25">
      <c r="A3">
        <v>2</v>
      </c>
      <c r="B3" t="s">
        <v>385</v>
      </c>
      <c r="C3" t="s">
        <v>386</v>
      </c>
      <c r="D3" t="s">
        <v>387</v>
      </c>
    </row>
    <row r="4" spans="1:4" x14ac:dyDescent="0.25">
      <c r="A4">
        <v>3</v>
      </c>
      <c r="B4" t="s">
        <v>388</v>
      </c>
      <c r="C4" t="s">
        <v>389</v>
      </c>
      <c r="D4" t="s">
        <v>390</v>
      </c>
    </row>
    <row r="5" spans="1:4" x14ac:dyDescent="0.25">
      <c r="A5">
        <v>4</v>
      </c>
      <c r="B5" t="s">
        <v>391</v>
      </c>
      <c r="C5" t="s">
        <v>392</v>
      </c>
      <c r="D5" t="s">
        <v>393</v>
      </c>
    </row>
    <row r="6" spans="1:4" x14ac:dyDescent="0.25">
      <c r="A6">
        <v>5</v>
      </c>
      <c r="B6" t="s">
        <v>394</v>
      </c>
      <c r="C6" t="s">
        <v>395</v>
      </c>
      <c r="D6" t="s">
        <v>396</v>
      </c>
    </row>
    <row r="7" spans="1:4" x14ac:dyDescent="0.25">
      <c r="A7">
        <v>6</v>
      </c>
      <c r="B7" t="s">
        <v>397</v>
      </c>
      <c r="C7" t="s">
        <v>398</v>
      </c>
      <c r="D7" t="s">
        <v>399</v>
      </c>
    </row>
    <row r="8" spans="1:4" x14ac:dyDescent="0.25">
      <c r="A8">
        <v>7</v>
      </c>
      <c r="B8" t="s">
        <v>400</v>
      </c>
      <c r="C8" t="s">
        <v>401</v>
      </c>
      <c r="D8" t="s">
        <v>402</v>
      </c>
    </row>
    <row r="9" spans="1:4" x14ac:dyDescent="0.25">
      <c r="A9">
        <v>8</v>
      </c>
      <c r="B9" t="s">
        <v>403</v>
      </c>
      <c r="C9" t="s">
        <v>404</v>
      </c>
      <c r="D9" t="s">
        <v>405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5906E-D6A3-42A3-B8EE-FAE24919A561}">
  <dimension ref="A1:O24"/>
  <sheetViews>
    <sheetView workbookViewId="0">
      <selection activeCell="A7" sqref="A7:B7"/>
      <pivotSelection pane="bottomRight" showHeader="1" extendable="1" axis="axisRow" start="5" max="22" activeRow="6" previousRow="6" click="1" r:id="rId1">
        <pivotArea dataOnly="0" fieldPosition="0">
          <references count="1">
            <reference field="13" count="1">
              <x v="5"/>
            </reference>
          </references>
        </pivotArea>
      </pivotSelection>
    </sheetView>
  </sheetViews>
  <sheetFormatPr defaultRowHeight="15" x14ac:dyDescent="0.25"/>
  <cols>
    <col min="1" max="1" width="13.140625" bestFit="1" customWidth="1"/>
    <col min="2" max="2" width="16.140625" bestFit="1" customWidth="1"/>
    <col min="3" max="3" width="12.7109375" bestFit="1" customWidth="1"/>
    <col min="4" max="4" width="10.42578125" bestFit="1" customWidth="1"/>
    <col min="5" max="5" width="6.140625" bestFit="1" customWidth="1"/>
    <col min="6" max="6" width="9.7109375" bestFit="1" customWidth="1"/>
    <col min="7" max="7" width="12.85546875" bestFit="1" customWidth="1"/>
    <col min="8" max="8" width="8.85546875" bestFit="1" customWidth="1"/>
    <col min="9" max="9" width="6.28515625" bestFit="1" customWidth="1"/>
    <col min="10" max="10" width="5.140625" bestFit="1" customWidth="1"/>
    <col min="11" max="11" width="5.85546875" bestFit="1" customWidth="1"/>
    <col min="12" max="12" width="6.85546875" bestFit="1" customWidth="1"/>
    <col min="13" max="13" width="12.42578125" bestFit="1" customWidth="1"/>
    <col min="14" max="14" width="9.85546875" customWidth="1"/>
    <col min="15" max="15" width="13.42578125" customWidth="1"/>
    <col min="16" max="16" width="5.85546875" bestFit="1" customWidth="1"/>
    <col min="17" max="17" width="9.5703125" bestFit="1" customWidth="1"/>
    <col min="18" max="18" width="7.5703125" bestFit="1" customWidth="1"/>
    <col min="19" max="19" width="9.140625" bestFit="1" customWidth="1"/>
    <col min="20" max="20" width="10.42578125" bestFit="1" customWidth="1"/>
    <col min="21" max="21" width="5" bestFit="1" customWidth="1"/>
    <col min="22" max="22" width="6.85546875" bestFit="1" customWidth="1"/>
    <col min="23" max="23" width="11" bestFit="1" customWidth="1"/>
    <col min="24" max="24" width="5.28515625" bestFit="1" customWidth="1"/>
    <col min="25" max="25" width="7.5703125" bestFit="1" customWidth="1"/>
    <col min="26" max="26" width="14.140625" bestFit="1" customWidth="1"/>
    <col min="27" max="27" width="8" bestFit="1" customWidth="1"/>
    <col min="28" max="28" width="5" bestFit="1" customWidth="1"/>
    <col min="29" max="29" width="8.140625" bestFit="1" customWidth="1"/>
    <col min="30" max="30" width="14" bestFit="1" customWidth="1"/>
    <col min="31" max="31" width="8.28515625" bestFit="1" customWidth="1"/>
    <col min="32" max="32" width="11" bestFit="1" customWidth="1"/>
    <col min="33" max="33" width="5" bestFit="1" customWidth="1"/>
    <col min="34" max="34" width="7" bestFit="1" customWidth="1"/>
    <col min="35" max="35" width="7.140625" bestFit="1" customWidth="1"/>
    <col min="36" max="36" width="4.7109375" bestFit="1" customWidth="1"/>
    <col min="37" max="37" width="6.5703125" bestFit="1" customWidth="1"/>
    <col min="38" max="38" width="7.5703125" bestFit="1" customWidth="1"/>
    <col min="39" max="39" width="5.7109375" bestFit="1" customWidth="1"/>
    <col min="40" max="40" width="5.140625" bestFit="1" customWidth="1"/>
    <col min="41" max="41" width="7.42578125" bestFit="1" customWidth="1"/>
    <col min="42" max="42" width="10.7109375" bestFit="1" customWidth="1"/>
    <col min="43" max="43" width="9.42578125" bestFit="1" customWidth="1"/>
    <col min="44" max="44" width="11.42578125" bestFit="1" customWidth="1"/>
    <col min="45" max="45" width="9.28515625" bestFit="1" customWidth="1"/>
    <col min="46" max="46" width="9.42578125" bestFit="1" customWidth="1"/>
    <col min="47" max="47" width="8.5703125" bestFit="1" customWidth="1"/>
    <col min="48" max="48" width="7.28515625" bestFit="1" customWidth="1"/>
    <col min="49" max="50" width="5.28515625" bestFit="1" customWidth="1"/>
    <col min="51" max="51" width="8.5703125" bestFit="1" customWidth="1"/>
    <col min="52" max="52" width="12.85546875" bestFit="1" customWidth="1"/>
    <col min="53" max="53" width="6.42578125" bestFit="1" customWidth="1"/>
    <col min="54" max="54" width="8.7109375" bestFit="1" customWidth="1"/>
    <col min="55" max="55" width="13.5703125" bestFit="1" customWidth="1"/>
    <col min="56" max="56" width="8.42578125" bestFit="1" customWidth="1"/>
    <col min="57" max="57" width="12.42578125" bestFit="1" customWidth="1"/>
    <col min="58" max="58" width="12.7109375" bestFit="1" customWidth="1"/>
    <col min="59" max="59" width="9.5703125" bestFit="1" customWidth="1"/>
    <col min="60" max="60" width="7.28515625" bestFit="1" customWidth="1"/>
    <col min="61" max="61" width="6.85546875" bestFit="1" customWidth="1"/>
    <col min="62" max="62" width="7.7109375" bestFit="1" customWidth="1"/>
    <col min="63" max="63" width="10.42578125" bestFit="1" customWidth="1"/>
    <col min="64" max="64" width="8.7109375" bestFit="1" customWidth="1"/>
    <col min="65" max="65" width="6.7109375" bestFit="1" customWidth="1"/>
    <col min="67" max="68" width="10.42578125" bestFit="1" customWidth="1"/>
    <col min="69" max="69" width="9.7109375" bestFit="1" customWidth="1"/>
    <col min="70" max="70" width="11.7109375" bestFit="1" customWidth="1"/>
    <col min="71" max="71" width="10" bestFit="1" customWidth="1"/>
    <col min="72" max="72" width="11.28515625" bestFit="1" customWidth="1"/>
  </cols>
  <sheetData>
    <row r="1" spans="1:15" x14ac:dyDescent="0.25">
      <c r="A1" s="2" t="s">
        <v>1219</v>
      </c>
      <c r="B1" t="s">
        <v>1221</v>
      </c>
    </row>
    <row r="2" spans="1:15" x14ac:dyDescent="0.25">
      <c r="A2" s="3" t="s">
        <v>499</v>
      </c>
      <c r="B2">
        <v>16</v>
      </c>
    </row>
    <row r="3" spans="1:15" x14ac:dyDescent="0.25">
      <c r="A3" s="3" t="s">
        <v>561</v>
      </c>
      <c r="B3">
        <v>40</v>
      </c>
      <c r="N3" t="s">
        <v>1256</v>
      </c>
      <c r="O3" t="s">
        <v>1250</v>
      </c>
    </row>
    <row r="4" spans="1:15" x14ac:dyDescent="0.25">
      <c r="A4" s="3" t="s">
        <v>803</v>
      </c>
      <c r="B4">
        <v>19</v>
      </c>
      <c r="N4" s="3" t="s">
        <v>499</v>
      </c>
      <c r="O4">
        <v>16</v>
      </c>
    </row>
    <row r="5" spans="1:15" x14ac:dyDescent="0.25">
      <c r="A5" s="3" t="s">
        <v>230</v>
      </c>
      <c r="B5">
        <v>83</v>
      </c>
      <c r="N5" s="3" t="s">
        <v>561</v>
      </c>
      <c r="O5">
        <v>40</v>
      </c>
    </row>
    <row r="6" spans="1:15" x14ac:dyDescent="0.25">
      <c r="A6" s="3" t="s">
        <v>350</v>
      </c>
      <c r="B6">
        <v>30</v>
      </c>
      <c r="N6" s="3" t="s">
        <v>803</v>
      </c>
      <c r="O6">
        <v>19</v>
      </c>
    </row>
    <row r="7" spans="1:15" x14ac:dyDescent="0.25">
      <c r="A7" s="3" t="s">
        <v>315</v>
      </c>
      <c r="B7">
        <v>18</v>
      </c>
      <c r="N7" s="3" t="s">
        <v>230</v>
      </c>
      <c r="O7">
        <v>83</v>
      </c>
    </row>
    <row r="8" spans="1:15" x14ac:dyDescent="0.25">
      <c r="A8" s="3" t="s">
        <v>333</v>
      </c>
      <c r="B8">
        <v>22</v>
      </c>
      <c r="N8" s="3" t="s">
        <v>350</v>
      </c>
      <c r="O8">
        <v>30</v>
      </c>
    </row>
    <row r="9" spans="1:15" x14ac:dyDescent="0.25">
      <c r="A9" s="3" t="s">
        <v>291</v>
      </c>
      <c r="B9">
        <v>77</v>
      </c>
      <c r="N9" s="3" t="s">
        <v>315</v>
      </c>
      <c r="O9">
        <v>18</v>
      </c>
    </row>
    <row r="10" spans="1:15" x14ac:dyDescent="0.25">
      <c r="A10" s="3" t="s">
        <v>238</v>
      </c>
      <c r="B10">
        <v>122</v>
      </c>
      <c r="N10" s="3" t="s">
        <v>333</v>
      </c>
      <c r="O10">
        <v>22</v>
      </c>
    </row>
    <row r="11" spans="1:15" x14ac:dyDescent="0.25">
      <c r="A11" s="3" t="s">
        <v>696</v>
      </c>
      <c r="B11">
        <v>19</v>
      </c>
      <c r="N11" s="3" t="s">
        <v>291</v>
      </c>
      <c r="O11">
        <v>77</v>
      </c>
    </row>
    <row r="12" spans="1:15" x14ac:dyDescent="0.25">
      <c r="A12" s="3" t="s">
        <v>261</v>
      </c>
      <c r="B12">
        <v>28</v>
      </c>
      <c r="N12" s="3" t="s">
        <v>238</v>
      </c>
      <c r="O12">
        <v>122</v>
      </c>
    </row>
    <row r="13" spans="1:15" x14ac:dyDescent="0.25">
      <c r="A13" s="3" t="s">
        <v>422</v>
      </c>
      <c r="B13">
        <v>28</v>
      </c>
      <c r="N13" s="3" t="s">
        <v>696</v>
      </c>
      <c r="O13">
        <v>19</v>
      </c>
    </row>
    <row r="14" spans="1:15" x14ac:dyDescent="0.25">
      <c r="A14" s="3" t="s">
        <v>270</v>
      </c>
      <c r="B14">
        <v>6</v>
      </c>
      <c r="N14" s="3" t="s">
        <v>261</v>
      </c>
      <c r="O14">
        <v>28</v>
      </c>
    </row>
    <row r="15" spans="1:15" x14ac:dyDescent="0.25">
      <c r="A15" s="3" t="s">
        <v>1107</v>
      </c>
      <c r="B15">
        <v>7</v>
      </c>
      <c r="N15" s="3" t="s">
        <v>422</v>
      </c>
      <c r="O15">
        <v>28</v>
      </c>
    </row>
    <row r="16" spans="1:15" x14ac:dyDescent="0.25">
      <c r="A16" s="3" t="s">
        <v>622</v>
      </c>
      <c r="B16">
        <v>13</v>
      </c>
      <c r="N16" s="3" t="s">
        <v>270</v>
      </c>
      <c r="O16">
        <v>6</v>
      </c>
    </row>
    <row r="17" spans="1:15" x14ac:dyDescent="0.25">
      <c r="A17" s="3" t="s">
        <v>191</v>
      </c>
      <c r="B17">
        <v>23</v>
      </c>
      <c r="G17" t="s">
        <v>1257</v>
      </c>
      <c r="N17" s="3" t="s">
        <v>1107</v>
      </c>
      <c r="O17">
        <v>7</v>
      </c>
    </row>
    <row r="18" spans="1:15" x14ac:dyDescent="0.25">
      <c r="A18" s="3" t="s">
        <v>284</v>
      </c>
      <c r="B18">
        <v>37</v>
      </c>
      <c r="N18" s="3" t="s">
        <v>622</v>
      </c>
      <c r="O18">
        <v>13</v>
      </c>
    </row>
    <row r="19" spans="1:15" x14ac:dyDescent="0.25">
      <c r="A19" s="3" t="s">
        <v>515</v>
      </c>
      <c r="B19">
        <v>18</v>
      </c>
      <c r="N19" s="3" t="s">
        <v>191</v>
      </c>
      <c r="O19">
        <v>23</v>
      </c>
    </row>
    <row r="20" spans="1:15" x14ac:dyDescent="0.25">
      <c r="A20" s="3" t="s">
        <v>155</v>
      </c>
      <c r="B20">
        <v>56</v>
      </c>
      <c r="N20" s="3" t="s">
        <v>284</v>
      </c>
      <c r="O20">
        <v>37</v>
      </c>
    </row>
    <row r="21" spans="1:15" x14ac:dyDescent="0.25">
      <c r="A21" s="3" t="s">
        <v>164</v>
      </c>
      <c r="B21">
        <v>122</v>
      </c>
      <c r="N21" s="3" t="s">
        <v>515</v>
      </c>
      <c r="O21">
        <v>18</v>
      </c>
    </row>
    <row r="22" spans="1:15" x14ac:dyDescent="0.25">
      <c r="A22" s="3" t="s">
        <v>661</v>
      </c>
      <c r="B22">
        <v>46</v>
      </c>
      <c r="N22" s="3" t="s">
        <v>155</v>
      </c>
      <c r="O22">
        <v>56</v>
      </c>
    </row>
    <row r="23" spans="1:15" x14ac:dyDescent="0.25">
      <c r="A23" s="3" t="s">
        <v>1220</v>
      </c>
      <c r="B23">
        <v>830</v>
      </c>
      <c r="N23" s="3" t="s">
        <v>164</v>
      </c>
      <c r="O23">
        <v>122</v>
      </c>
    </row>
    <row r="24" spans="1:15" x14ac:dyDescent="0.25">
      <c r="N24" s="3" t="s">
        <v>661</v>
      </c>
      <c r="O24">
        <v>46</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D7FA5-E076-4CA3-9E41-C4E1E6054BB5}">
  <dimension ref="H3:R15"/>
  <sheetViews>
    <sheetView topLeftCell="B1" workbookViewId="0">
      <selection activeCell="H14" sqref="H14"/>
    </sheetView>
  </sheetViews>
  <sheetFormatPr defaultRowHeight="15" x14ac:dyDescent="0.25"/>
  <cols>
    <col min="1" max="1" width="13.140625" bestFit="1" customWidth="1"/>
    <col min="2" max="2" width="20.5703125" bestFit="1" customWidth="1"/>
    <col min="15" max="15" width="63.28515625" customWidth="1"/>
    <col min="17" max="17" width="15.7109375" customWidth="1"/>
    <col min="18" max="18" width="15.42578125" customWidth="1"/>
  </cols>
  <sheetData>
    <row r="3" spans="8:18" x14ac:dyDescent="0.25">
      <c r="O3" t="s">
        <v>1238</v>
      </c>
    </row>
    <row r="4" spans="8:18" x14ac:dyDescent="0.25">
      <c r="O4" t="s">
        <v>1239</v>
      </c>
    </row>
    <row r="5" spans="8:18" x14ac:dyDescent="0.25">
      <c r="O5" t="s">
        <v>1240</v>
      </c>
    </row>
    <row r="6" spans="8:18" x14ac:dyDescent="0.25">
      <c r="O6" t="s">
        <v>1241</v>
      </c>
    </row>
    <row r="7" spans="8:18" x14ac:dyDescent="0.25">
      <c r="O7" t="s">
        <v>1242</v>
      </c>
      <c r="Q7" t="s">
        <v>1247</v>
      </c>
      <c r="R7" t="s">
        <v>1248</v>
      </c>
    </row>
    <row r="8" spans="8:18" x14ac:dyDescent="0.25">
      <c r="O8" t="s">
        <v>1243</v>
      </c>
      <c r="Q8" t="s">
        <v>382</v>
      </c>
      <c r="R8">
        <v>267868.17974371801</v>
      </c>
    </row>
    <row r="9" spans="8:18" x14ac:dyDescent="0.25">
      <c r="O9" t="s">
        <v>1244</v>
      </c>
      <c r="Q9" t="s">
        <v>391</v>
      </c>
      <c r="R9">
        <v>234507.28474175901</v>
      </c>
    </row>
    <row r="10" spans="8:18" x14ac:dyDescent="0.25">
      <c r="O10" t="s">
        <v>1245</v>
      </c>
      <c r="Q10" t="s">
        <v>388</v>
      </c>
      <c r="R10">
        <v>167357.224842825</v>
      </c>
    </row>
    <row r="11" spans="8:18" x14ac:dyDescent="0.25">
      <c r="O11" t="s">
        <v>1246</v>
      </c>
      <c r="Q11" t="s">
        <v>397</v>
      </c>
      <c r="R11">
        <v>163022.35939204699</v>
      </c>
    </row>
    <row r="12" spans="8:18" x14ac:dyDescent="0.25">
      <c r="Q12" t="s">
        <v>403</v>
      </c>
      <c r="R12">
        <v>131261.73734469901</v>
      </c>
    </row>
    <row r="13" spans="8:18" x14ac:dyDescent="0.25">
      <c r="H13" t="s">
        <v>1259</v>
      </c>
      <c r="Q13" t="s">
        <v>385</v>
      </c>
      <c r="R13">
        <v>106047.084878544</v>
      </c>
    </row>
    <row r="14" spans="8:18" x14ac:dyDescent="0.25">
      <c r="Q14" t="s">
        <v>400</v>
      </c>
      <c r="R14">
        <v>99984.579915685797</v>
      </c>
    </row>
    <row r="15" spans="8:18" x14ac:dyDescent="0.25">
      <c r="Q15" t="s">
        <v>394</v>
      </c>
      <c r="R15">
        <v>95744.587427888793</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E0ADC-794F-4328-AEDB-14C383DC1939}">
  <dimension ref="C6:K10"/>
  <sheetViews>
    <sheetView topLeftCell="B1" workbookViewId="0">
      <selection activeCell="T20" sqref="T20"/>
    </sheetView>
  </sheetViews>
  <sheetFormatPr defaultRowHeight="15" x14ac:dyDescent="0.25"/>
  <cols>
    <col min="1" max="2" width="17" bestFit="1" customWidth="1"/>
    <col min="3" max="3" width="13.140625" bestFit="1" customWidth="1"/>
    <col min="4" max="4" width="19.7109375" bestFit="1" customWidth="1"/>
  </cols>
  <sheetData>
    <row r="6" spans="3:11" x14ac:dyDescent="0.25">
      <c r="C6" s="2" t="s">
        <v>1219</v>
      </c>
      <c r="D6" t="s">
        <v>1237</v>
      </c>
    </row>
    <row r="7" spans="3:11" x14ac:dyDescent="0.25">
      <c r="C7" s="3" t="s">
        <v>1234</v>
      </c>
      <c r="D7" s="5">
        <v>730</v>
      </c>
    </row>
    <row r="8" spans="3:11" x14ac:dyDescent="0.25">
      <c r="C8" s="3" t="s">
        <v>1235</v>
      </c>
      <c r="D8" s="5">
        <v>5</v>
      </c>
    </row>
    <row r="9" spans="3:11" x14ac:dyDescent="0.25">
      <c r="C9" s="3" t="s">
        <v>1236</v>
      </c>
      <c r="D9" s="5">
        <v>95</v>
      </c>
      <c r="K9" t="s">
        <v>1260</v>
      </c>
    </row>
    <row r="10" spans="3:11" x14ac:dyDescent="0.25">
      <c r="C10" s="3" t="s">
        <v>1220</v>
      </c>
      <c r="D10" s="5">
        <v>830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8489C-FAFF-422B-996A-24CF2D486DCE}">
  <dimension ref="A1:J10"/>
  <sheetViews>
    <sheetView workbookViewId="0">
      <selection activeCell="A4" sqref="A2:A6"/>
      <pivotSelection pane="bottomRight" showHeader="1" axis="axisRow" activeRow="3" previousRow="3" click="1" r:id="rId1">
        <pivotArea dataOnly="0" labelOnly="1" fieldPosition="0">
          <references count="1">
            <reference field="8" count="0"/>
          </references>
        </pivotArea>
      </pivotSelection>
    </sheetView>
  </sheetViews>
  <sheetFormatPr defaultRowHeight="15" x14ac:dyDescent="0.25"/>
  <cols>
    <col min="1" max="1" width="13.140625" bestFit="1" customWidth="1"/>
    <col min="2" max="2" width="20" bestFit="1" customWidth="1"/>
  </cols>
  <sheetData>
    <row r="1" spans="1:10" x14ac:dyDescent="0.25">
      <c r="A1" s="2" t="s">
        <v>1219</v>
      </c>
      <c r="B1" t="s">
        <v>1223</v>
      </c>
    </row>
    <row r="2" spans="1:10" x14ac:dyDescent="0.25">
      <c r="A2" s="3" t="s">
        <v>1035</v>
      </c>
      <c r="B2" s="5">
        <v>1</v>
      </c>
    </row>
    <row r="3" spans="1:10" x14ac:dyDescent="0.25">
      <c r="A3" s="3" t="s">
        <v>152</v>
      </c>
      <c r="B3" s="5">
        <v>4</v>
      </c>
      <c r="H3" t="s">
        <v>1258</v>
      </c>
    </row>
    <row r="4" spans="1:10" x14ac:dyDescent="0.25">
      <c r="A4" s="3" t="s">
        <v>1149</v>
      </c>
      <c r="B4" s="5">
        <v>1</v>
      </c>
    </row>
    <row r="5" spans="1:10" x14ac:dyDescent="0.25">
      <c r="A5" s="3" t="s">
        <v>1089</v>
      </c>
      <c r="B5" s="5">
        <v>2</v>
      </c>
    </row>
    <row r="6" spans="1:10" x14ac:dyDescent="0.25">
      <c r="A6" s="3" t="s">
        <v>1133</v>
      </c>
      <c r="B6" s="5">
        <v>1</v>
      </c>
      <c r="J6" s="3"/>
    </row>
    <row r="7" spans="1:10" x14ac:dyDescent="0.25">
      <c r="A7" s="3" t="s">
        <v>1220</v>
      </c>
      <c r="B7" s="5">
        <v>9</v>
      </c>
      <c r="J7" s="3"/>
    </row>
    <row r="8" spans="1:10" x14ac:dyDescent="0.25">
      <c r="J8" s="3"/>
    </row>
    <row r="9" spans="1:10" x14ac:dyDescent="0.25">
      <c r="J9" s="3"/>
    </row>
    <row r="10" spans="1:10" x14ac:dyDescent="0.25">
      <c r="J10" s="3"/>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44FB9-BDC7-4049-BC7D-D03A902C7921}">
  <dimension ref="A1:L8"/>
  <sheetViews>
    <sheetView workbookViewId="0">
      <selection activeCell="E4" sqref="E4"/>
    </sheetView>
  </sheetViews>
  <sheetFormatPr defaultRowHeight="15" x14ac:dyDescent="0.25"/>
  <cols>
    <col min="1" max="1" width="22.85546875" bestFit="1" customWidth="1"/>
    <col min="2" max="2" width="16.28515625" bestFit="1" customWidth="1"/>
    <col min="3" max="3" width="4.140625" bestFit="1" customWidth="1"/>
    <col min="4" max="4" width="5" bestFit="1" customWidth="1"/>
    <col min="5" max="5" width="4.28515625" bestFit="1" customWidth="1"/>
    <col min="6" max="6" width="11.28515625" bestFit="1" customWidth="1"/>
  </cols>
  <sheetData>
    <row r="1" spans="1:12" x14ac:dyDescent="0.25">
      <c r="A1" s="2" t="s">
        <v>1223</v>
      </c>
      <c r="B1" s="2" t="s">
        <v>1222</v>
      </c>
    </row>
    <row r="2" spans="1:12" x14ac:dyDescent="0.25">
      <c r="A2" s="2" t="s">
        <v>1219</v>
      </c>
      <c r="B2" t="s">
        <v>1131</v>
      </c>
      <c r="C2" t="s">
        <v>1156</v>
      </c>
      <c r="D2" t="s">
        <v>1147</v>
      </c>
      <c r="E2" t="s">
        <v>1122</v>
      </c>
      <c r="F2" t="s">
        <v>1220</v>
      </c>
    </row>
    <row r="3" spans="1:12" x14ac:dyDescent="0.25">
      <c r="A3" s="3" t="s">
        <v>1178</v>
      </c>
      <c r="B3" s="5"/>
      <c r="C3" s="5"/>
      <c r="D3" s="5"/>
      <c r="E3" s="5">
        <v>1</v>
      </c>
      <c r="F3" s="5">
        <v>1</v>
      </c>
    </row>
    <row r="4" spans="1:12" x14ac:dyDescent="0.25">
      <c r="A4" s="3" t="s">
        <v>234</v>
      </c>
      <c r="B4" s="5"/>
      <c r="C4" s="5">
        <v>1</v>
      </c>
      <c r="D4" s="5"/>
      <c r="E4" s="5"/>
      <c r="F4" s="5">
        <v>1</v>
      </c>
    </row>
    <row r="5" spans="1:12" x14ac:dyDescent="0.25">
      <c r="A5" s="3" t="s">
        <v>169</v>
      </c>
      <c r="B5" s="5"/>
      <c r="C5" s="5">
        <v>2</v>
      </c>
      <c r="D5" s="5">
        <v>1</v>
      </c>
      <c r="E5" s="5">
        <v>3</v>
      </c>
      <c r="F5" s="5">
        <v>6</v>
      </c>
    </row>
    <row r="6" spans="1:12" x14ac:dyDescent="0.25">
      <c r="A6" s="3" t="s">
        <v>1130</v>
      </c>
      <c r="B6" s="5">
        <v>1</v>
      </c>
      <c r="C6" s="5"/>
      <c r="D6" s="5"/>
      <c r="E6" s="5"/>
      <c r="F6" s="5">
        <v>1</v>
      </c>
    </row>
    <row r="7" spans="1:12" x14ac:dyDescent="0.25">
      <c r="A7" s="3" t="s">
        <v>1220</v>
      </c>
      <c r="B7" s="5">
        <v>1</v>
      </c>
      <c r="C7" s="5">
        <v>3</v>
      </c>
      <c r="D7" s="5">
        <v>1</v>
      </c>
      <c r="E7" s="5">
        <v>4</v>
      </c>
      <c r="F7" s="5">
        <v>9</v>
      </c>
    </row>
    <row r="8" spans="1:12" x14ac:dyDescent="0.25">
      <c r="L8" t="s">
        <v>1261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B644C-CB3C-4E7E-95D3-CDF062E96749}">
  <dimension ref="A3:C4"/>
  <sheetViews>
    <sheetView workbookViewId="0">
      <selection activeCell="B4" sqref="B4"/>
    </sheetView>
  </sheetViews>
  <sheetFormatPr defaultRowHeight="15" x14ac:dyDescent="0.25"/>
  <cols>
    <col min="1" max="1" width="12" bestFit="1" customWidth="1"/>
    <col min="2" max="2" width="18.140625" bestFit="1" customWidth="1"/>
    <col min="3" max="4" width="21.140625" bestFit="1" customWidth="1"/>
    <col min="5" max="5" width="13.85546875" bestFit="1" customWidth="1"/>
    <col min="6" max="6" width="14.28515625" bestFit="1" customWidth="1"/>
    <col min="7" max="7" width="13.140625" bestFit="1" customWidth="1"/>
    <col min="8" max="9" width="8.28515625" bestFit="1" customWidth="1"/>
    <col min="10" max="10" width="11.28515625" bestFit="1" customWidth="1"/>
    <col min="11" max="11" width="12" bestFit="1" customWidth="1"/>
    <col min="12" max="12" width="8" bestFit="1" customWidth="1"/>
    <col min="13" max="13" width="9.85546875" bestFit="1" customWidth="1"/>
    <col min="14" max="14" width="8" bestFit="1" customWidth="1"/>
    <col min="15" max="15" width="8.140625" bestFit="1" customWidth="1"/>
    <col min="16" max="17" width="8" bestFit="1" customWidth="1"/>
    <col min="18" max="18" width="11.28515625" bestFit="1" customWidth="1"/>
  </cols>
  <sheetData>
    <row r="3" spans="1:3" x14ac:dyDescent="0.25">
      <c r="A3" t="s">
        <v>1251</v>
      </c>
      <c r="B3" t="s">
        <v>1252</v>
      </c>
      <c r="C3" t="s">
        <v>1253</v>
      </c>
    </row>
    <row r="4" spans="1:3" x14ac:dyDescent="0.25">
      <c r="A4" s="5">
        <v>1265793.0395000004</v>
      </c>
      <c r="B4" s="5">
        <v>2155</v>
      </c>
      <c r="C4" s="5">
        <v>587.37496032482613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EE228-D899-4223-8B6D-50E054052C12}">
  <dimension ref="A1:AD40"/>
  <sheetViews>
    <sheetView tabSelected="1" workbookViewId="0">
      <selection activeCell="R17" sqref="R17"/>
    </sheetView>
  </sheetViews>
  <sheetFormatPr defaultRowHeight="15" x14ac:dyDescent="0.25"/>
  <cols>
    <col min="1" max="1" width="5.28515625" customWidth="1"/>
    <col min="13" max="13" width="9.42578125" customWidth="1"/>
  </cols>
  <sheetData>
    <row r="1" spans="1:30" x14ac:dyDescent="0.25">
      <c r="A1" s="4"/>
      <c r="B1" s="4"/>
      <c r="C1" s="4"/>
      <c r="D1" s="4"/>
      <c r="E1" s="4"/>
      <c r="F1" s="4"/>
      <c r="G1" s="4"/>
      <c r="H1" s="4"/>
      <c r="I1" s="4"/>
      <c r="J1" s="4"/>
      <c r="K1" s="4"/>
      <c r="L1" s="4"/>
      <c r="M1" s="4"/>
      <c r="N1" s="4"/>
      <c r="O1" s="4"/>
      <c r="P1" s="4"/>
      <c r="Q1" s="4"/>
      <c r="R1" s="4"/>
      <c r="S1" s="4"/>
      <c r="T1" s="4"/>
      <c r="U1" s="4"/>
      <c r="V1" s="4"/>
      <c r="W1" s="4"/>
      <c r="X1" s="4"/>
      <c r="Y1" s="4"/>
      <c r="Z1" s="4"/>
      <c r="AA1" s="4"/>
      <c r="AB1" s="4"/>
      <c r="AC1" s="4"/>
      <c r="AD1" s="4"/>
    </row>
    <row r="2" spans="1:30" x14ac:dyDescent="0.25">
      <c r="A2" s="4"/>
      <c r="B2" s="4"/>
      <c r="C2" s="4"/>
      <c r="D2" s="4"/>
      <c r="E2" s="4"/>
      <c r="F2" s="4"/>
      <c r="G2" s="4"/>
      <c r="H2" s="4"/>
      <c r="I2" s="4"/>
      <c r="J2" s="4"/>
      <c r="K2" s="4"/>
      <c r="L2" s="4"/>
      <c r="M2" s="4"/>
      <c r="N2" s="4"/>
      <c r="O2" s="4"/>
      <c r="P2" s="4"/>
      <c r="Q2" s="4"/>
      <c r="R2" s="4"/>
      <c r="S2" s="4"/>
      <c r="T2" s="4"/>
      <c r="U2" s="4"/>
      <c r="V2" s="4"/>
      <c r="W2" s="4"/>
      <c r="X2" s="4"/>
      <c r="Y2" s="4"/>
      <c r="Z2" s="4"/>
      <c r="AA2" s="4"/>
      <c r="AB2" s="4"/>
      <c r="AC2" s="4"/>
      <c r="AD2" s="4"/>
    </row>
    <row r="3" spans="1:30" x14ac:dyDescent="0.25">
      <c r="A3" s="4"/>
      <c r="B3" s="4"/>
      <c r="C3" s="4"/>
      <c r="D3" s="4"/>
      <c r="E3" s="4"/>
      <c r="F3" s="4"/>
      <c r="G3" s="4"/>
      <c r="H3" s="4"/>
      <c r="I3" s="4"/>
      <c r="J3" s="4"/>
      <c r="K3" s="4"/>
      <c r="L3" s="4"/>
      <c r="M3" s="4"/>
      <c r="N3" s="4"/>
      <c r="O3" s="4"/>
      <c r="P3" s="4"/>
      <c r="Q3" s="4"/>
      <c r="R3" s="4"/>
      <c r="S3" s="4"/>
      <c r="T3" s="4"/>
      <c r="U3" s="4"/>
      <c r="V3" s="4"/>
      <c r="W3" s="4"/>
      <c r="X3" s="4"/>
      <c r="Y3" s="4"/>
      <c r="Z3" s="4"/>
      <c r="AA3" s="4"/>
      <c r="AB3" s="4"/>
      <c r="AC3" s="4"/>
      <c r="AD3" s="4"/>
    </row>
    <row r="4" spans="1:30" x14ac:dyDescent="0.25">
      <c r="A4" s="4"/>
      <c r="B4" s="4"/>
      <c r="C4" s="4"/>
      <c r="D4" s="4"/>
      <c r="E4" s="4"/>
      <c r="F4" s="4"/>
      <c r="G4" s="4"/>
      <c r="H4" s="4"/>
      <c r="I4" s="4"/>
      <c r="J4" s="4"/>
      <c r="K4" s="4"/>
      <c r="L4" s="4"/>
      <c r="M4" s="4"/>
      <c r="N4" s="4"/>
      <c r="O4" s="4"/>
      <c r="P4" s="4"/>
      <c r="Q4" s="4"/>
      <c r="R4" s="4"/>
      <c r="S4" s="4"/>
      <c r="T4" s="4"/>
      <c r="U4" s="4"/>
      <c r="V4" s="4"/>
      <c r="W4" s="4"/>
      <c r="X4" s="4"/>
      <c r="Y4" s="4"/>
      <c r="Z4" s="4"/>
      <c r="AA4" s="4"/>
      <c r="AB4" s="4"/>
      <c r="AC4" s="4"/>
      <c r="AD4" s="4"/>
    </row>
    <row r="5" spans="1:30" x14ac:dyDescent="0.25">
      <c r="A5" s="4"/>
      <c r="B5" s="4"/>
      <c r="C5" s="4"/>
      <c r="D5" s="4"/>
      <c r="E5" s="4"/>
      <c r="F5" s="4"/>
      <c r="G5" s="4"/>
      <c r="H5" s="4"/>
      <c r="I5" s="4"/>
      <c r="J5" s="4"/>
      <c r="K5" s="4"/>
      <c r="L5" s="4"/>
      <c r="M5" s="4"/>
      <c r="N5" s="4"/>
      <c r="O5" s="4"/>
      <c r="P5" s="4"/>
      <c r="Q5" s="4"/>
      <c r="R5" s="4"/>
      <c r="S5" s="4"/>
      <c r="T5" s="4"/>
      <c r="U5" s="4"/>
      <c r="V5" s="4"/>
      <c r="W5" s="4"/>
      <c r="X5" s="4"/>
      <c r="Y5" s="4"/>
      <c r="Z5" s="4"/>
      <c r="AA5" s="4"/>
      <c r="AB5" s="4"/>
      <c r="AC5" s="4"/>
      <c r="AD5" s="4"/>
    </row>
    <row r="6" spans="1:30" x14ac:dyDescent="0.25">
      <c r="A6" s="4"/>
      <c r="B6" s="4"/>
      <c r="C6" s="4"/>
      <c r="D6" s="4"/>
      <c r="E6" s="4"/>
      <c r="F6" s="4"/>
      <c r="G6" s="4"/>
      <c r="H6" s="4"/>
      <c r="I6" s="4"/>
      <c r="J6" s="4"/>
      <c r="K6" s="4"/>
      <c r="L6" s="4"/>
      <c r="M6" s="4"/>
      <c r="N6" s="4"/>
      <c r="O6" s="4"/>
      <c r="P6" s="4"/>
      <c r="Q6" s="4"/>
      <c r="R6" s="4"/>
      <c r="S6" s="4"/>
      <c r="T6" s="4"/>
      <c r="U6" s="4"/>
      <c r="V6" s="4"/>
      <c r="W6" s="4"/>
      <c r="X6" s="4"/>
      <c r="Y6" s="4"/>
      <c r="Z6" s="4"/>
      <c r="AA6" s="4"/>
      <c r="AB6" s="4"/>
      <c r="AC6" s="4"/>
      <c r="AD6" s="4"/>
    </row>
    <row r="7" spans="1:30" x14ac:dyDescent="0.25">
      <c r="A7" s="4"/>
      <c r="B7" s="4"/>
      <c r="C7" s="4"/>
      <c r="D7" s="4"/>
      <c r="E7" s="4"/>
      <c r="F7" s="4"/>
      <c r="G7" s="4"/>
      <c r="H7" s="4"/>
      <c r="I7" s="4"/>
      <c r="J7" s="4"/>
      <c r="K7" s="4"/>
      <c r="L7" s="4"/>
      <c r="M7" s="4"/>
      <c r="N7" s="4"/>
      <c r="O7" s="4"/>
      <c r="P7" s="4"/>
      <c r="Q7" s="4"/>
      <c r="R7" s="4"/>
      <c r="S7" s="4"/>
      <c r="T7" s="4"/>
      <c r="U7" s="4"/>
      <c r="V7" s="4"/>
      <c r="W7" s="4"/>
      <c r="X7" s="4"/>
      <c r="Y7" s="4"/>
      <c r="Z7" s="4"/>
      <c r="AA7" s="4"/>
      <c r="AB7" s="4"/>
      <c r="AC7" s="4"/>
      <c r="AD7" s="4"/>
    </row>
    <row r="8" spans="1:30" x14ac:dyDescent="0.25">
      <c r="A8" s="4"/>
      <c r="B8" s="4"/>
      <c r="C8" s="4"/>
      <c r="D8" s="4"/>
      <c r="E8" s="4"/>
      <c r="F8" s="4"/>
      <c r="G8" s="4"/>
      <c r="H8" s="4"/>
      <c r="I8" s="4"/>
      <c r="J8" s="4"/>
      <c r="K8" s="4"/>
      <c r="L8" s="4"/>
      <c r="M8" s="4"/>
      <c r="N8" s="4"/>
      <c r="O8" s="4"/>
      <c r="P8" s="4"/>
      <c r="Q8" s="4"/>
      <c r="R8" s="4"/>
      <c r="S8" s="4"/>
      <c r="T8" s="4"/>
      <c r="U8" s="4"/>
      <c r="V8" s="4"/>
      <c r="W8" s="4"/>
      <c r="X8" s="4"/>
      <c r="Y8" s="4"/>
      <c r="Z8" s="4"/>
      <c r="AA8" s="4"/>
      <c r="AB8" s="4"/>
      <c r="AC8" s="4"/>
      <c r="AD8" s="4"/>
    </row>
    <row r="9" spans="1:30" x14ac:dyDescent="0.25">
      <c r="A9" s="4"/>
      <c r="B9" s="4"/>
      <c r="C9" s="4"/>
      <c r="D9" s="4"/>
      <c r="E9" s="4"/>
      <c r="F9" s="4"/>
      <c r="G9" s="4"/>
      <c r="H9" s="4"/>
      <c r="I9" s="4"/>
      <c r="J9" s="4"/>
      <c r="K9" s="4"/>
      <c r="L9" s="4"/>
      <c r="M9" s="4"/>
      <c r="N9" s="4"/>
      <c r="O9" s="4"/>
      <c r="P9" s="4"/>
      <c r="Q9" s="4"/>
      <c r="R9" s="4"/>
      <c r="S9" s="4"/>
      <c r="T9" s="4"/>
      <c r="U9" s="4"/>
      <c r="V9" s="4"/>
      <c r="W9" s="4"/>
      <c r="X9" s="4"/>
      <c r="Y9" s="4"/>
      <c r="Z9" s="4"/>
      <c r="AA9" s="4"/>
      <c r="AB9" s="4"/>
      <c r="AC9" s="4"/>
      <c r="AD9" s="4"/>
    </row>
    <row r="10" spans="1:30" x14ac:dyDescent="0.25">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spans="1:30" x14ac:dyDescent="0.25">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spans="1:30" x14ac:dyDescent="0.25">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row>
    <row r="13" spans="1:30" x14ac:dyDescent="0.2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row>
    <row r="14" spans="1:30" x14ac:dyDescent="0.2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row>
    <row r="15" spans="1:30" x14ac:dyDescent="0.2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row>
    <row r="16" spans="1:30" x14ac:dyDescent="0.2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row>
    <row r="17" spans="1:30" x14ac:dyDescent="0.2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row>
    <row r="18" spans="1:30" x14ac:dyDescent="0.2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row>
    <row r="19" spans="1:30" x14ac:dyDescent="0.2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row>
    <row r="20" spans="1:30" x14ac:dyDescent="0.2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row>
    <row r="21" spans="1:30" x14ac:dyDescent="0.2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row>
    <row r="22" spans="1:30" x14ac:dyDescent="0.2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row>
    <row r="23" spans="1:30" x14ac:dyDescent="0.2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row>
    <row r="24" spans="1:30" x14ac:dyDescent="0.2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row>
    <row r="25" spans="1:30" x14ac:dyDescent="0.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row>
    <row r="26" spans="1:30" x14ac:dyDescent="0.2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row>
    <row r="27" spans="1:30" x14ac:dyDescent="0.2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row>
    <row r="28" spans="1:30" x14ac:dyDescent="0.2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row>
    <row r="29" spans="1:30"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row>
    <row r="30" spans="1:30" x14ac:dyDescent="0.2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row>
    <row r="31" spans="1:30" x14ac:dyDescent="0.2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row>
    <row r="32" spans="1:30" x14ac:dyDescent="0.2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row>
    <row r="33" spans="1:30" x14ac:dyDescent="0.2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row>
    <row r="34" spans="1:30" x14ac:dyDescent="0.2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row>
    <row r="35" spans="1:30" x14ac:dyDescent="0.2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row>
    <row r="36" spans="1:30" x14ac:dyDescent="0.2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row>
    <row r="37" spans="1:30" x14ac:dyDescent="0.2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row>
    <row r="38" spans="1:30" x14ac:dyDescent="0.2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row>
    <row r="39" spans="1:30" x14ac:dyDescent="0.2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row>
    <row r="40" spans="1:30" x14ac:dyDescent="0.2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8ACA00-3D8D-4D1D-A65E-E0DEE4B088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shippers</vt:lpstr>
      <vt:lpstr>suppliers</vt:lpstr>
      <vt:lpstr>products</vt:lpstr>
      <vt:lpstr>orders</vt:lpstr>
      <vt:lpstr>order details</vt:lpstr>
      <vt:lpstr>employees</vt:lpstr>
      <vt:lpstr>customers</vt:lpstr>
      <vt:lpstr>categories</vt:lpstr>
      <vt:lpstr>6</vt:lpstr>
      <vt:lpstr>5</vt:lpstr>
      <vt:lpstr>4</vt:lpstr>
      <vt:lpstr>3</vt:lpstr>
      <vt:lpstr>2</vt:lpstr>
      <vt:lpstr>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Mathavan G</dc:creator>
  <cp:lastModifiedBy>Mathavan G</cp:lastModifiedBy>
  <dcterms:created xsi:type="dcterms:W3CDTF">2025-08-28T16:44:12Z</dcterms:created>
  <dcterms:modified xsi:type="dcterms:W3CDTF">2025-09-09T17:52:50Z</dcterms:modified>
</cp:coreProperties>
</file>